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600" yWindow="345" windowWidth="19440" windowHeight="13620"/>
  </bookViews>
  <sheets>
    <sheet name="実質付加価値" sheetId="7" r:id="rId1"/>
    <sheet name="名目付加価値" sheetId="12" r:id="rId2"/>
    <sheet name="資本ストック" sheetId="1" r:id="rId3"/>
    <sheet name="資本コスト" sheetId="4" r:id="rId4"/>
    <sheet name="マンアワー" sheetId="5" r:id="rId5"/>
    <sheet name="労働コスト" sheetId="6" r:id="rId6"/>
    <sheet name="質指数（労働）" sheetId="10" r:id="rId7"/>
    <sheet name="logVir" sheetId="15" r:id="rId8"/>
    <sheet name="logKir" sheetId="16" r:id="rId9"/>
    <sheet name="logHir" sheetId="17" r:id="rId10"/>
    <sheet name="logQir" sheetId="18" r:id="rId11"/>
    <sheet name="SKir" sheetId="19" r:id="rId12"/>
    <sheet name="SLir" sheetId="20" r:id="rId13"/>
    <sheet name="RTFPir" sheetId="21" r:id="rId14"/>
    <sheet name="SVir" sheetId="22" r:id="rId15"/>
    <sheet name="格差1970" sheetId="23" r:id="rId16"/>
    <sheet name="格差1980" sheetId="33" r:id="rId17"/>
    <sheet name="格差1990" sheetId="34" r:id="rId18"/>
    <sheet name="格差2000" sheetId="35" r:id="rId19"/>
    <sheet name="格差2008" sheetId="36" r:id="rId20"/>
  </sheets>
  <definedNames>
    <definedName name="_xlnm._FilterDatabase" localSheetId="9" hidden="1">logHir!$C$1:$D$1084</definedName>
    <definedName name="_xlnm._FilterDatabase" localSheetId="8" hidden="1">logKir!$C$1:$D$1084</definedName>
    <definedName name="_xlnm._FilterDatabase" localSheetId="10" hidden="1">logQir!$C$1:$C$1107</definedName>
    <definedName name="_xlnm._FilterDatabase" localSheetId="7" hidden="1">logVir!$C$1:$D$1084</definedName>
    <definedName name="_xlnm._FilterDatabase" localSheetId="13" hidden="1">RTFPir!$C$1:$C$1107</definedName>
    <definedName name="_xlnm._FilterDatabase" localSheetId="11" hidden="1">SKir!$C$1:$D$1084</definedName>
    <definedName name="_xlnm._FilterDatabase" localSheetId="12" hidden="1">SLir!$C$1:$D$1084</definedName>
    <definedName name="_xlnm._FilterDatabase" localSheetId="14" hidden="1">SVir!$C$1:$D$1084</definedName>
    <definedName name="_xlnm._FilterDatabase" localSheetId="4" hidden="1">マンアワー!$C$1:$C$473</definedName>
    <definedName name="_xlnm._FilterDatabase" localSheetId="3" hidden="1">資本コスト!$C$1:$C$1084</definedName>
    <definedName name="_xlnm._FilterDatabase" localSheetId="2" hidden="1">資本ストック!$C$1:$C$1084</definedName>
    <definedName name="_xlnm._FilterDatabase" localSheetId="6" hidden="1">'質指数（労働）'!$A$1:$D$473</definedName>
    <definedName name="_xlnm._FilterDatabase" localSheetId="0" hidden="1">実質付加価値!$C$1:$C$473</definedName>
    <definedName name="_xlnm._FilterDatabase" localSheetId="1" hidden="1">名目付加価値!$C$1:$C$1084</definedName>
    <definedName name="_xlnm._FilterDatabase" localSheetId="5" hidden="1">労働コスト!$C$1:$C$473</definedName>
  </definedNames>
  <calcPr calcId="145621" concurrentCalc="0"/>
</workbook>
</file>

<file path=xl/calcChain.xml><?xml version="1.0" encoding="utf-8"?>
<calcChain xmlns="http://schemas.openxmlformats.org/spreadsheetml/2006/main">
  <c r="I1084" i="16" l="1"/>
  <c r="I26" i="16"/>
  <c r="I49" i="16"/>
  <c r="I72" i="16"/>
  <c r="I95" i="16"/>
  <c r="I118" i="16"/>
  <c r="I141" i="16"/>
  <c r="I164" i="16"/>
  <c r="I187" i="16"/>
  <c r="I210" i="16"/>
  <c r="I233" i="16"/>
  <c r="I256" i="16"/>
  <c r="I279" i="16"/>
  <c r="I302" i="16"/>
  <c r="I325" i="16"/>
  <c r="I348" i="16"/>
  <c r="I371" i="16"/>
  <c r="I394" i="16"/>
  <c r="I417" i="16"/>
  <c r="I440" i="16"/>
  <c r="I463" i="16"/>
  <c r="I486" i="16"/>
  <c r="I509" i="16"/>
  <c r="I532" i="16"/>
  <c r="I555" i="16"/>
  <c r="I578" i="16"/>
  <c r="I601" i="16"/>
  <c r="I624" i="16"/>
  <c r="I647" i="16"/>
  <c r="I670" i="16"/>
  <c r="I693" i="16"/>
  <c r="I716" i="16"/>
  <c r="I739" i="16"/>
  <c r="I762" i="16"/>
  <c r="I785" i="16"/>
  <c r="I808" i="16"/>
  <c r="I831" i="16"/>
  <c r="I854" i="16"/>
  <c r="I877" i="16"/>
  <c r="I900" i="16"/>
  <c r="I923" i="16"/>
  <c r="I946" i="16"/>
  <c r="I969" i="16"/>
  <c r="I992" i="16"/>
  <c r="I1015" i="16"/>
  <c r="I1038" i="16"/>
  <c r="I1061" i="16"/>
  <c r="I1107" i="16"/>
  <c r="O1084" i="16"/>
  <c r="I1084" i="17"/>
  <c r="I26" i="17"/>
  <c r="I49" i="17"/>
  <c r="I72" i="17"/>
  <c r="I95" i="17"/>
  <c r="I118" i="17"/>
  <c r="I141" i="17"/>
  <c r="I164" i="17"/>
  <c r="I187" i="17"/>
  <c r="I210" i="17"/>
  <c r="I233" i="17"/>
  <c r="I256" i="17"/>
  <c r="I279" i="17"/>
  <c r="I302" i="17"/>
  <c r="I325" i="17"/>
  <c r="I348" i="17"/>
  <c r="I371" i="17"/>
  <c r="I394" i="17"/>
  <c r="I417" i="17"/>
  <c r="I440" i="17"/>
  <c r="I463" i="17"/>
  <c r="I486" i="17"/>
  <c r="I509" i="17"/>
  <c r="I532" i="17"/>
  <c r="I555" i="17"/>
  <c r="I578" i="17"/>
  <c r="I601" i="17"/>
  <c r="I624" i="17"/>
  <c r="I647" i="17"/>
  <c r="I670" i="17"/>
  <c r="I693" i="17"/>
  <c r="I716" i="17"/>
  <c r="I739" i="17"/>
  <c r="I762" i="17"/>
  <c r="I785" i="17"/>
  <c r="I808" i="17"/>
  <c r="I831" i="17"/>
  <c r="I854" i="17"/>
  <c r="I877" i="17"/>
  <c r="I900" i="17"/>
  <c r="I923" i="17"/>
  <c r="I946" i="17"/>
  <c r="I969" i="17"/>
  <c r="I992" i="17"/>
  <c r="I1015" i="17"/>
  <c r="I1038" i="17"/>
  <c r="I1061" i="17"/>
  <c r="I1107" i="17"/>
  <c r="O1084" i="17"/>
  <c r="U1084" i="16"/>
  <c r="H1084" i="16"/>
  <c r="H26" i="16"/>
  <c r="H49" i="16"/>
  <c r="H72" i="16"/>
  <c r="H95" i="16"/>
  <c r="H118" i="16"/>
  <c r="H141" i="16"/>
  <c r="H164" i="16"/>
  <c r="H187" i="16"/>
  <c r="H210" i="16"/>
  <c r="H233" i="16"/>
  <c r="H256" i="16"/>
  <c r="H279" i="16"/>
  <c r="H302" i="16"/>
  <c r="H325" i="16"/>
  <c r="H348" i="16"/>
  <c r="H371" i="16"/>
  <c r="H394" i="16"/>
  <c r="H417" i="16"/>
  <c r="H440" i="16"/>
  <c r="H463" i="16"/>
  <c r="H486" i="16"/>
  <c r="H509" i="16"/>
  <c r="H532" i="16"/>
  <c r="H555" i="16"/>
  <c r="H578" i="16"/>
  <c r="H601" i="16"/>
  <c r="H624" i="16"/>
  <c r="H647" i="16"/>
  <c r="H670" i="16"/>
  <c r="H693" i="16"/>
  <c r="H716" i="16"/>
  <c r="H739" i="16"/>
  <c r="H762" i="16"/>
  <c r="H785" i="16"/>
  <c r="H808" i="16"/>
  <c r="H831" i="16"/>
  <c r="H854" i="16"/>
  <c r="H877" i="16"/>
  <c r="H900" i="16"/>
  <c r="H923" i="16"/>
  <c r="H946" i="16"/>
  <c r="H969" i="16"/>
  <c r="H992" i="16"/>
  <c r="H1015" i="16"/>
  <c r="H1038" i="16"/>
  <c r="H1061" i="16"/>
  <c r="H1107" i="16"/>
  <c r="N1084" i="16"/>
  <c r="H1084" i="17"/>
  <c r="H26" i="17"/>
  <c r="H49" i="17"/>
  <c r="H72" i="17"/>
  <c r="H95" i="17"/>
  <c r="H118" i="17"/>
  <c r="H141" i="17"/>
  <c r="H164" i="17"/>
  <c r="H187" i="17"/>
  <c r="H210" i="17"/>
  <c r="H233" i="17"/>
  <c r="H256" i="17"/>
  <c r="H279" i="17"/>
  <c r="H302" i="17"/>
  <c r="H325" i="17"/>
  <c r="H348" i="17"/>
  <c r="H371" i="17"/>
  <c r="H394" i="17"/>
  <c r="H417" i="17"/>
  <c r="H440" i="17"/>
  <c r="H463" i="17"/>
  <c r="H486" i="17"/>
  <c r="H509" i="17"/>
  <c r="H532" i="17"/>
  <c r="H555" i="17"/>
  <c r="H578" i="17"/>
  <c r="H601" i="17"/>
  <c r="H624" i="17"/>
  <c r="H647" i="17"/>
  <c r="H670" i="17"/>
  <c r="H693" i="17"/>
  <c r="H716" i="17"/>
  <c r="H739" i="17"/>
  <c r="H762" i="17"/>
  <c r="H785" i="17"/>
  <c r="H808" i="17"/>
  <c r="H831" i="17"/>
  <c r="H854" i="17"/>
  <c r="H877" i="17"/>
  <c r="H900" i="17"/>
  <c r="H923" i="17"/>
  <c r="H946" i="17"/>
  <c r="H969" i="17"/>
  <c r="H992" i="17"/>
  <c r="H1015" i="17"/>
  <c r="H1038" i="17"/>
  <c r="H1061" i="17"/>
  <c r="H1107" i="17"/>
  <c r="N1084" i="17"/>
  <c r="T1084" i="16"/>
  <c r="G1084" i="16"/>
  <c r="G26" i="16"/>
  <c r="G49" i="16"/>
  <c r="G72" i="16"/>
  <c r="G95" i="16"/>
  <c r="G118" i="16"/>
  <c r="G141" i="16"/>
  <c r="G164" i="16"/>
  <c r="G187" i="16"/>
  <c r="G210" i="16"/>
  <c r="G233" i="16"/>
  <c r="G256" i="16"/>
  <c r="G279" i="16"/>
  <c r="G302" i="16"/>
  <c r="G325" i="16"/>
  <c r="G348" i="16"/>
  <c r="G371" i="16"/>
  <c r="G394" i="16"/>
  <c r="G417" i="16"/>
  <c r="G440" i="16"/>
  <c r="G463" i="16"/>
  <c r="G486" i="16"/>
  <c r="G509" i="16"/>
  <c r="G532" i="16"/>
  <c r="G555" i="16"/>
  <c r="G578" i="16"/>
  <c r="G601" i="16"/>
  <c r="G624" i="16"/>
  <c r="G647" i="16"/>
  <c r="G670" i="16"/>
  <c r="G693" i="16"/>
  <c r="G716" i="16"/>
  <c r="G739" i="16"/>
  <c r="G762" i="16"/>
  <c r="G785" i="16"/>
  <c r="G808" i="16"/>
  <c r="G831" i="16"/>
  <c r="G854" i="16"/>
  <c r="G877" i="16"/>
  <c r="G900" i="16"/>
  <c r="G923" i="16"/>
  <c r="G946" i="16"/>
  <c r="G969" i="16"/>
  <c r="G992" i="16"/>
  <c r="G1015" i="16"/>
  <c r="G1038" i="16"/>
  <c r="G1061" i="16"/>
  <c r="G1107" i="16"/>
  <c r="M1084" i="16"/>
  <c r="G1084" i="17"/>
  <c r="G26" i="17"/>
  <c r="G49" i="17"/>
  <c r="G72" i="17"/>
  <c r="G95" i="17"/>
  <c r="G118" i="17"/>
  <c r="G141" i="17"/>
  <c r="G164" i="17"/>
  <c r="G187" i="17"/>
  <c r="G210" i="17"/>
  <c r="G233" i="17"/>
  <c r="G256" i="17"/>
  <c r="G279" i="17"/>
  <c r="G302" i="17"/>
  <c r="G325" i="17"/>
  <c r="G348" i="17"/>
  <c r="G371" i="17"/>
  <c r="G394" i="17"/>
  <c r="G417" i="17"/>
  <c r="G440" i="17"/>
  <c r="G463" i="17"/>
  <c r="G486" i="17"/>
  <c r="G509" i="17"/>
  <c r="G532" i="17"/>
  <c r="G555" i="17"/>
  <c r="G578" i="17"/>
  <c r="G601" i="17"/>
  <c r="G624" i="17"/>
  <c r="G647" i="17"/>
  <c r="G670" i="17"/>
  <c r="G693" i="17"/>
  <c r="G716" i="17"/>
  <c r="G739" i="17"/>
  <c r="G762" i="17"/>
  <c r="G785" i="17"/>
  <c r="G808" i="17"/>
  <c r="G831" i="17"/>
  <c r="G854" i="17"/>
  <c r="G877" i="17"/>
  <c r="G900" i="17"/>
  <c r="G923" i="17"/>
  <c r="G946" i="17"/>
  <c r="G969" i="17"/>
  <c r="G992" i="17"/>
  <c r="G1015" i="17"/>
  <c r="G1038" i="17"/>
  <c r="G1061" i="17"/>
  <c r="G1107" i="17"/>
  <c r="M1084" i="17"/>
  <c r="S1084" i="16"/>
  <c r="F1084" i="16"/>
  <c r="F26" i="16"/>
  <c r="F49" i="16"/>
  <c r="F72" i="16"/>
  <c r="F95" i="16"/>
  <c r="F118" i="16"/>
  <c r="F141" i="16"/>
  <c r="F164" i="16"/>
  <c r="F187" i="16"/>
  <c r="F210" i="16"/>
  <c r="F233" i="16"/>
  <c r="F256" i="16"/>
  <c r="F279" i="16"/>
  <c r="F302" i="16"/>
  <c r="F325" i="16"/>
  <c r="F348" i="16"/>
  <c r="F371" i="16"/>
  <c r="F394" i="16"/>
  <c r="F417" i="16"/>
  <c r="F440" i="16"/>
  <c r="F463" i="16"/>
  <c r="F486" i="16"/>
  <c r="F509" i="16"/>
  <c r="F532" i="16"/>
  <c r="F555" i="16"/>
  <c r="F578" i="16"/>
  <c r="F601" i="16"/>
  <c r="F624" i="16"/>
  <c r="F647" i="16"/>
  <c r="F670" i="16"/>
  <c r="F693" i="16"/>
  <c r="F716" i="16"/>
  <c r="F739" i="16"/>
  <c r="F762" i="16"/>
  <c r="F785" i="16"/>
  <c r="F808" i="16"/>
  <c r="F831" i="16"/>
  <c r="F854" i="16"/>
  <c r="F877" i="16"/>
  <c r="F900" i="16"/>
  <c r="F923" i="16"/>
  <c r="F946" i="16"/>
  <c r="F969" i="16"/>
  <c r="F992" i="16"/>
  <c r="F1015" i="16"/>
  <c r="F1038" i="16"/>
  <c r="F1061" i="16"/>
  <c r="F1107" i="16"/>
  <c r="L1084" i="16"/>
  <c r="F1084" i="17"/>
  <c r="F26" i="17"/>
  <c r="F49" i="17"/>
  <c r="F72" i="17"/>
  <c r="F95" i="17"/>
  <c r="F118" i="17"/>
  <c r="F141" i="17"/>
  <c r="F164" i="17"/>
  <c r="F187" i="17"/>
  <c r="F210" i="17"/>
  <c r="F233" i="17"/>
  <c r="F256" i="17"/>
  <c r="F279" i="17"/>
  <c r="F302" i="17"/>
  <c r="F325" i="17"/>
  <c r="F348" i="17"/>
  <c r="F371" i="17"/>
  <c r="F394" i="17"/>
  <c r="F417" i="17"/>
  <c r="F440" i="17"/>
  <c r="F463" i="17"/>
  <c r="F486" i="17"/>
  <c r="F509" i="17"/>
  <c r="F532" i="17"/>
  <c r="F555" i="17"/>
  <c r="F578" i="17"/>
  <c r="F601" i="17"/>
  <c r="F624" i="17"/>
  <c r="F647" i="17"/>
  <c r="F670" i="17"/>
  <c r="F693" i="17"/>
  <c r="F716" i="17"/>
  <c r="F739" i="17"/>
  <c r="F762" i="17"/>
  <c r="F785" i="17"/>
  <c r="F808" i="17"/>
  <c r="F831" i="17"/>
  <c r="F854" i="17"/>
  <c r="F877" i="17"/>
  <c r="F900" i="17"/>
  <c r="F923" i="17"/>
  <c r="F946" i="17"/>
  <c r="F969" i="17"/>
  <c r="F992" i="17"/>
  <c r="F1015" i="17"/>
  <c r="F1038" i="17"/>
  <c r="F1061" i="17"/>
  <c r="F1107" i="17"/>
  <c r="L1084" i="17"/>
  <c r="R1084" i="16"/>
  <c r="I1083" i="16"/>
  <c r="I25" i="16"/>
  <c r="I48" i="16"/>
  <c r="I71" i="16"/>
  <c r="I94" i="16"/>
  <c r="I117" i="16"/>
  <c r="I140" i="16"/>
  <c r="I163" i="16"/>
  <c r="I186" i="16"/>
  <c r="I209" i="16"/>
  <c r="I232" i="16"/>
  <c r="I255" i="16"/>
  <c r="I278" i="16"/>
  <c r="I301" i="16"/>
  <c r="I324" i="16"/>
  <c r="I347" i="16"/>
  <c r="I370" i="16"/>
  <c r="I393" i="16"/>
  <c r="I416" i="16"/>
  <c r="I439" i="16"/>
  <c r="I462" i="16"/>
  <c r="I485" i="16"/>
  <c r="I508" i="16"/>
  <c r="I531" i="16"/>
  <c r="I554" i="16"/>
  <c r="I577" i="16"/>
  <c r="I600" i="16"/>
  <c r="I623" i="16"/>
  <c r="I646" i="16"/>
  <c r="I669" i="16"/>
  <c r="I692" i="16"/>
  <c r="I715" i="16"/>
  <c r="I738" i="16"/>
  <c r="I761" i="16"/>
  <c r="I784" i="16"/>
  <c r="I807" i="16"/>
  <c r="I830" i="16"/>
  <c r="I853" i="16"/>
  <c r="I876" i="16"/>
  <c r="I899" i="16"/>
  <c r="I922" i="16"/>
  <c r="I945" i="16"/>
  <c r="I968" i="16"/>
  <c r="I991" i="16"/>
  <c r="I1014" i="16"/>
  <c r="I1037" i="16"/>
  <c r="I1060" i="16"/>
  <c r="I1106" i="16"/>
  <c r="O1083" i="16"/>
  <c r="I1083" i="17"/>
  <c r="I25" i="17"/>
  <c r="I48" i="17"/>
  <c r="I71" i="17"/>
  <c r="I94" i="17"/>
  <c r="I117" i="17"/>
  <c r="I140" i="17"/>
  <c r="I163" i="17"/>
  <c r="I186" i="17"/>
  <c r="I209" i="17"/>
  <c r="I232" i="17"/>
  <c r="I255" i="17"/>
  <c r="I278" i="17"/>
  <c r="I301" i="17"/>
  <c r="I324" i="17"/>
  <c r="I347" i="17"/>
  <c r="I370" i="17"/>
  <c r="I393" i="17"/>
  <c r="I416" i="17"/>
  <c r="I439" i="17"/>
  <c r="I462" i="17"/>
  <c r="I485" i="17"/>
  <c r="I508" i="17"/>
  <c r="I531" i="17"/>
  <c r="I554" i="17"/>
  <c r="I577" i="17"/>
  <c r="I600" i="17"/>
  <c r="I623" i="17"/>
  <c r="I646" i="17"/>
  <c r="I669" i="17"/>
  <c r="I692" i="17"/>
  <c r="I715" i="17"/>
  <c r="I738" i="17"/>
  <c r="I761" i="17"/>
  <c r="I784" i="17"/>
  <c r="I807" i="17"/>
  <c r="I830" i="17"/>
  <c r="I853" i="17"/>
  <c r="I876" i="17"/>
  <c r="I899" i="17"/>
  <c r="I922" i="17"/>
  <c r="I945" i="17"/>
  <c r="I968" i="17"/>
  <c r="I991" i="17"/>
  <c r="I1014" i="17"/>
  <c r="I1037" i="17"/>
  <c r="I1060" i="17"/>
  <c r="I1106" i="17"/>
  <c r="O1083" i="17"/>
  <c r="U1083" i="16"/>
  <c r="H1083" i="16"/>
  <c r="H25" i="16"/>
  <c r="H48" i="16"/>
  <c r="H71" i="16"/>
  <c r="H94" i="16"/>
  <c r="H117" i="16"/>
  <c r="H140" i="16"/>
  <c r="H163" i="16"/>
  <c r="H186" i="16"/>
  <c r="H209" i="16"/>
  <c r="H232" i="16"/>
  <c r="H255" i="16"/>
  <c r="H278" i="16"/>
  <c r="H301" i="16"/>
  <c r="H324" i="16"/>
  <c r="H347" i="16"/>
  <c r="H370" i="16"/>
  <c r="H393" i="16"/>
  <c r="H416" i="16"/>
  <c r="H439" i="16"/>
  <c r="H462" i="16"/>
  <c r="H485" i="16"/>
  <c r="H508" i="16"/>
  <c r="H531" i="16"/>
  <c r="H554" i="16"/>
  <c r="H577" i="16"/>
  <c r="H600" i="16"/>
  <c r="H623" i="16"/>
  <c r="H646" i="16"/>
  <c r="H669" i="16"/>
  <c r="H692" i="16"/>
  <c r="H715" i="16"/>
  <c r="H738" i="16"/>
  <c r="H761" i="16"/>
  <c r="H784" i="16"/>
  <c r="H807" i="16"/>
  <c r="H830" i="16"/>
  <c r="H853" i="16"/>
  <c r="H876" i="16"/>
  <c r="H899" i="16"/>
  <c r="H922" i="16"/>
  <c r="H945" i="16"/>
  <c r="H968" i="16"/>
  <c r="H991" i="16"/>
  <c r="H1014" i="16"/>
  <c r="H1037" i="16"/>
  <c r="H1060" i="16"/>
  <c r="H1106" i="16"/>
  <c r="N1083" i="16"/>
  <c r="H1083" i="17"/>
  <c r="H25" i="17"/>
  <c r="H48" i="17"/>
  <c r="H71" i="17"/>
  <c r="H94" i="17"/>
  <c r="H117" i="17"/>
  <c r="H140" i="17"/>
  <c r="H163" i="17"/>
  <c r="H186" i="17"/>
  <c r="H209" i="17"/>
  <c r="H232" i="17"/>
  <c r="H255" i="17"/>
  <c r="H278" i="17"/>
  <c r="H301" i="17"/>
  <c r="H324" i="17"/>
  <c r="H347" i="17"/>
  <c r="H370" i="17"/>
  <c r="H393" i="17"/>
  <c r="H416" i="17"/>
  <c r="H439" i="17"/>
  <c r="H462" i="17"/>
  <c r="H485" i="17"/>
  <c r="H508" i="17"/>
  <c r="H531" i="17"/>
  <c r="H554" i="17"/>
  <c r="H577" i="17"/>
  <c r="H600" i="17"/>
  <c r="H623" i="17"/>
  <c r="H646" i="17"/>
  <c r="H669" i="17"/>
  <c r="H692" i="17"/>
  <c r="H715" i="17"/>
  <c r="H738" i="17"/>
  <c r="H761" i="17"/>
  <c r="H784" i="17"/>
  <c r="H807" i="17"/>
  <c r="H830" i="17"/>
  <c r="H853" i="17"/>
  <c r="H876" i="17"/>
  <c r="H899" i="17"/>
  <c r="H922" i="17"/>
  <c r="H945" i="17"/>
  <c r="H968" i="17"/>
  <c r="H991" i="17"/>
  <c r="H1014" i="17"/>
  <c r="H1037" i="17"/>
  <c r="H1060" i="17"/>
  <c r="H1106" i="17"/>
  <c r="N1083" i="17"/>
  <c r="T1083" i="16"/>
  <c r="G1083" i="16"/>
  <c r="G25" i="16"/>
  <c r="G48" i="16"/>
  <c r="G71" i="16"/>
  <c r="G94" i="16"/>
  <c r="G117" i="16"/>
  <c r="G140" i="16"/>
  <c r="G163" i="16"/>
  <c r="G186" i="16"/>
  <c r="G209" i="16"/>
  <c r="G232" i="16"/>
  <c r="G255" i="16"/>
  <c r="G278" i="16"/>
  <c r="G301" i="16"/>
  <c r="G324" i="16"/>
  <c r="G347" i="16"/>
  <c r="G370" i="16"/>
  <c r="G393" i="16"/>
  <c r="G416" i="16"/>
  <c r="G439" i="16"/>
  <c r="G462" i="16"/>
  <c r="G485" i="16"/>
  <c r="G508" i="16"/>
  <c r="G531" i="16"/>
  <c r="G554" i="16"/>
  <c r="G577" i="16"/>
  <c r="G600" i="16"/>
  <c r="G623" i="16"/>
  <c r="G646" i="16"/>
  <c r="G669" i="16"/>
  <c r="G692" i="16"/>
  <c r="G715" i="16"/>
  <c r="G738" i="16"/>
  <c r="G761" i="16"/>
  <c r="G784" i="16"/>
  <c r="G807" i="16"/>
  <c r="G830" i="16"/>
  <c r="G853" i="16"/>
  <c r="G876" i="16"/>
  <c r="G899" i="16"/>
  <c r="G922" i="16"/>
  <c r="G945" i="16"/>
  <c r="G968" i="16"/>
  <c r="G991" i="16"/>
  <c r="G1014" i="16"/>
  <c r="G1037" i="16"/>
  <c r="G1060" i="16"/>
  <c r="G1106" i="16"/>
  <c r="M1083" i="16"/>
  <c r="G1083" i="17"/>
  <c r="G25" i="17"/>
  <c r="G48" i="17"/>
  <c r="G71" i="17"/>
  <c r="G94" i="17"/>
  <c r="G117" i="17"/>
  <c r="G140" i="17"/>
  <c r="G163" i="17"/>
  <c r="G186" i="17"/>
  <c r="G209" i="17"/>
  <c r="G232" i="17"/>
  <c r="G255" i="17"/>
  <c r="G278" i="17"/>
  <c r="G301" i="17"/>
  <c r="G324" i="17"/>
  <c r="G347" i="17"/>
  <c r="G370" i="17"/>
  <c r="G393" i="17"/>
  <c r="G416" i="17"/>
  <c r="G439" i="17"/>
  <c r="G462" i="17"/>
  <c r="G485" i="17"/>
  <c r="G508" i="17"/>
  <c r="G531" i="17"/>
  <c r="G554" i="17"/>
  <c r="G577" i="17"/>
  <c r="G600" i="17"/>
  <c r="G623" i="17"/>
  <c r="G646" i="17"/>
  <c r="G669" i="17"/>
  <c r="G692" i="17"/>
  <c r="G715" i="17"/>
  <c r="G738" i="17"/>
  <c r="G761" i="17"/>
  <c r="G784" i="17"/>
  <c r="G807" i="17"/>
  <c r="G830" i="17"/>
  <c r="G853" i="17"/>
  <c r="G876" i="17"/>
  <c r="G899" i="17"/>
  <c r="G922" i="17"/>
  <c r="G945" i="17"/>
  <c r="G968" i="17"/>
  <c r="G991" i="17"/>
  <c r="G1014" i="17"/>
  <c r="G1037" i="17"/>
  <c r="G1060" i="17"/>
  <c r="G1106" i="17"/>
  <c r="M1083" i="17"/>
  <c r="S1083" i="16"/>
  <c r="F1083" i="16"/>
  <c r="F25" i="16"/>
  <c r="F48" i="16"/>
  <c r="F71" i="16"/>
  <c r="F94" i="16"/>
  <c r="F117" i="16"/>
  <c r="F140" i="16"/>
  <c r="F163" i="16"/>
  <c r="F186" i="16"/>
  <c r="F209" i="16"/>
  <c r="F232" i="16"/>
  <c r="F255" i="16"/>
  <c r="F278" i="16"/>
  <c r="F301" i="16"/>
  <c r="F324" i="16"/>
  <c r="F347" i="16"/>
  <c r="F370" i="16"/>
  <c r="F393" i="16"/>
  <c r="F416" i="16"/>
  <c r="F439" i="16"/>
  <c r="F462" i="16"/>
  <c r="F485" i="16"/>
  <c r="F508" i="16"/>
  <c r="F531" i="16"/>
  <c r="F554" i="16"/>
  <c r="F577" i="16"/>
  <c r="F600" i="16"/>
  <c r="F623" i="16"/>
  <c r="F646" i="16"/>
  <c r="F669" i="16"/>
  <c r="F692" i="16"/>
  <c r="F715" i="16"/>
  <c r="F738" i="16"/>
  <c r="F761" i="16"/>
  <c r="F784" i="16"/>
  <c r="F807" i="16"/>
  <c r="F830" i="16"/>
  <c r="F853" i="16"/>
  <c r="F876" i="16"/>
  <c r="F899" i="16"/>
  <c r="F922" i="16"/>
  <c r="F945" i="16"/>
  <c r="F968" i="16"/>
  <c r="F991" i="16"/>
  <c r="F1014" i="16"/>
  <c r="F1037" i="16"/>
  <c r="F1060" i="16"/>
  <c r="F1106" i="16"/>
  <c r="L1083" i="16"/>
  <c r="F1083" i="17"/>
  <c r="F25" i="17"/>
  <c r="F48" i="17"/>
  <c r="F71" i="17"/>
  <c r="F94" i="17"/>
  <c r="F117" i="17"/>
  <c r="F140" i="17"/>
  <c r="F163" i="17"/>
  <c r="F186" i="17"/>
  <c r="F209" i="17"/>
  <c r="F232" i="17"/>
  <c r="F255" i="17"/>
  <c r="F278" i="17"/>
  <c r="F301" i="17"/>
  <c r="F324" i="17"/>
  <c r="F347" i="17"/>
  <c r="F370" i="17"/>
  <c r="F393" i="17"/>
  <c r="F416" i="17"/>
  <c r="F439" i="17"/>
  <c r="F462" i="17"/>
  <c r="F485" i="17"/>
  <c r="F508" i="17"/>
  <c r="F531" i="17"/>
  <c r="F554" i="17"/>
  <c r="F577" i="17"/>
  <c r="F600" i="17"/>
  <c r="F623" i="17"/>
  <c r="F646" i="17"/>
  <c r="F669" i="17"/>
  <c r="F692" i="17"/>
  <c r="F715" i="17"/>
  <c r="F738" i="17"/>
  <c r="F761" i="17"/>
  <c r="F784" i="17"/>
  <c r="F807" i="17"/>
  <c r="F830" i="17"/>
  <c r="F853" i="17"/>
  <c r="F876" i="17"/>
  <c r="F899" i="17"/>
  <c r="F922" i="17"/>
  <c r="F945" i="17"/>
  <c r="F968" i="17"/>
  <c r="F991" i="17"/>
  <c r="F1014" i="17"/>
  <c r="F1037" i="17"/>
  <c r="F1060" i="17"/>
  <c r="F1106" i="17"/>
  <c r="L1083" i="17"/>
  <c r="R1083" i="16"/>
  <c r="I1082" i="16"/>
  <c r="I24" i="16"/>
  <c r="I47" i="16"/>
  <c r="I70" i="16"/>
  <c r="I93" i="16"/>
  <c r="I116" i="16"/>
  <c r="I139" i="16"/>
  <c r="I162" i="16"/>
  <c r="I185" i="16"/>
  <c r="I208" i="16"/>
  <c r="I231" i="16"/>
  <c r="I254" i="16"/>
  <c r="I277" i="16"/>
  <c r="I300" i="16"/>
  <c r="I323" i="16"/>
  <c r="I346" i="16"/>
  <c r="I369" i="16"/>
  <c r="I392" i="16"/>
  <c r="I415" i="16"/>
  <c r="I438" i="16"/>
  <c r="I461" i="16"/>
  <c r="I484" i="16"/>
  <c r="I507" i="16"/>
  <c r="I530" i="16"/>
  <c r="I553" i="16"/>
  <c r="I576" i="16"/>
  <c r="I599" i="16"/>
  <c r="I622" i="16"/>
  <c r="I645" i="16"/>
  <c r="I668" i="16"/>
  <c r="I691" i="16"/>
  <c r="I714" i="16"/>
  <c r="I737" i="16"/>
  <c r="I760" i="16"/>
  <c r="I783" i="16"/>
  <c r="I806" i="16"/>
  <c r="I829" i="16"/>
  <c r="I852" i="16"/>
  <c r="I875" i="16"/>
  <c r="I898" i="16"/>
  <c r="I921" i="16"/>
  <c r="I944" i="16"/>
  <c r="I967" i="16"/>
  <c r="I990" i="16"/>
  <c r="I1013" i="16"/>
  <c r="I1036" i="16"/>
  <c r="I1059" i="16"/>
  <c r="I1105" i="16"/>
  <c r="O1082" i="16"/>
  <c r="I1082" i="17"/>
  <c r="I24" i="17"/>
  <c r="I47" i="17"/>
  <c r="I70" i="17"/>
  <c r="I93" i="17"/>
  <c r="I116" i="17"/>
  <c r="I139" i="17"/>
  <c r="I162" i="17"/>
  <c r="I185" i="17"/>
  <c r="I208" i="17"/>
  <c r="I231" i="17"/>
  <c r="I254" i="17"/>
  <c r="I277" i="17"/>
  <c r="I300" i="17"/>
  <c r="I323" i="17"/>
  <c r="I346" i="17"/>
  <c r="I369" i="17"/>
  <c r="I392" i="17"/>
  <c r="I415" i="17"/>
  <c r="I438" i="17"/>
  <c r="I461" i="17"/>
  <c r="I484" i="17"/>
  <c r="I507" i="17"/>
  <c r="I530" i="17"/>
  <c r="I553" i="17"/>
  <c r="I576" i="17"/>
  <c r="I599" i="17"/>
  <c r="I622" i="17"/>
  <c r="I645" i="17"/>
  <c r="I668" i="17"/>
  <c r="I691" i="17"/>
  <c r="I714" i="17"/>
  <c r="I737" i="17"/>
  <c r="I760" i="17"/>
  <c r="I783" i="17"/>
  <c r="I806" i="17"/>
  <c r="I829" i="17"/>
  <c r="I852" i="17"/>
  <c r="I875" i="17"/>
  <c r="I898" i="17"/>
  <c r="I921" i="17"/>
  <c r="I944" i="17"/>
  <c r="I967" i="17"/>
  <c r="I990" i="17"/>
  <c r="I1013" i="17"/>
  <c r="I1036" i="17"/>
  <c r="I1059" i="17"/>
  <c r="I1105" i="17"/>
  <c r="O1082" i="17"/>
  <c r="U1082" i="16"/>
  <c r="H1082" i="16"/>
  <c r="H24" i="16"/>
  <c r="H47" i="16"/>
  <c r="H70" i="16"/>
  <c r="H93" i="16"/>
  <c r="H116" i="16"/>
  <c r="H139" i="16"/>
  <c r="H162" i="16"/>
  <c r="H185" i="16"/>
  <c r="H208" i="16"/>
  <c r="H231" i="16"/>
  <c r="H254" i="16"/>
  <c r="H277" i="16"/>
  <c r="H300" i="16"/>
  <c r="H323" i="16"/>
  <c r="H346" i="16"/>
  <c r="H369" i="16"/>
  <c r="H392" i="16"/>
  <c r="H415" i="16"/>
  <c r="H438" i="16"/>
  <c r="H461" i="16"/>
  <c r="H484" i="16"/>
  <c r="H507" i="16"/>
  <c r="H530" i="16"/>
  <c r="H553" i="16"/>
  <c r="H576" i="16"/>
  <c r="H599" i="16"/>
  <c r="H622" i="16"/>
  <c r="H645" i="16"/>
  <c r="H668" i="16"/>
  <c r="H691" i="16"/>
  <c r="H714" i="16"/>
  <c r="H737" i="16"/>
  <c r="H760" i="16"/>
  <c r="H783" i="16"/>
  <c r="H806" i="16"/>
  <c r="H829" i="16"/>
  <c r="H852" i="16"/>
  <c r="H875" i="16"/>
  <c r="H898" i="16"/>
  <c r="H921" i="16"/>
  <c r="H944" i="16"/>
  <c r="H967" i="16"/>
  <c r="H990" i="16"/>
  <c r="H1013" i="16"/>
  <c r="H1036" i="16"/>
  <c r="H1059" i="16"/>
  <c r="H1105" i="16"/>
  <c r="N1082" i="16"/>
  <c r="H1082" i="17"/>
  <c r="H24" i="17"/>
  <c r="H47" i="17"/>
  <c r="H70" i="17"/>
  <c r="H93" i="17"/>
  <c r="H116" i="17"/>
  <c r="H139" i="17"/>
  <c r="H162" i="17"/>
  <c r="H185" i="17"/>
  <c r="H208" i="17"/>
  <c r="H231" i="17"/>
  <c r="H254" i="17"/>
  <c r="H277" i="17"/>
  <c r="H300" i="17"/>
  <c r="H323" i="17"/>
  <c r="H346" i="17"/>
  <c r="H369" i="17"/>
  <c r="H392" i="17"/>
  <c r="H415" i="17"/>
  <c r="H438" i="17"/>
  <c r="H461" i="17"/>
  <c r="H484" i="17"/>
  <c r="H507" i="17"/>
  <c r="H530" i="17"/>
  <c r="H553" i="17"/>
  <c r="H576" i="17"/>
  <c r="H599" i="17"/>
  <c r="H622" i="17"/>
  <c r="H645" i="17"/>
  <c r="H668" i="17"/>
  <c r="H691" i="17"/>
  <c r="H714" i="17"/>
  <c r="H737" i="17"/>
  <c r="H760" i="17"/>
  <c r="H783" i="17"/>
  <c r="H806" i="17"/>
  <c r="H829" i="17"/>
  <c r="H852" i="17"/>
  <c r="H875" i="17"/>
  <c r="H898" i="17"/>
  <c r="H921" i="17"/>
  <c r="H944" i="17"/>
  <c r="H967" i="17"/>
  <c r="H990" i="17"/>
  <c r="H1013" i="17"/>
  <c r="H1036" i="17"/>
  <c r="H1059" i="17"/>
  <c r="H1105" i="17"/>
  <c r="N1082" i="17"/>
  <c r="T1082" i="16"/>
  <c r="G1082" i="16"/>
  <c r="G24" i="16"/>
  <c r="G47" i="16"/>
  <c r="G70" i="16"/>
  <c r="G93" i="16"/>
  <c r="G116" i="16"/>
  <c r="G139" i="16"/>
  <c r="G162" i="16"/>
  <c r="G185" i="16"/>
  <c r="G208" i="16"/>
  <c r="G231" i="16"/>
  <c r="G254" i="16"/>
  <c r="G277" i="16"/>
  <c r="G300" i="16"/>
  <c r="G323" i="16"/>
  <c r="G346" i="16"/>
  <c r="G369" i="16"/>
  <c r="G392" i="16"/>
  <c r="G415" i="16"/>
  <c r="G438" i="16"/>
  <c r="G461" i="16"/>
  <c r="G484" i="16"/>
  <c r="G507" i="16"/>
  <c r="G530" i="16"/>
  <c r="G553" i="16"/>
  <c r="G576" i="16"/>
  <c r="G599" i="16"/>
  <c r="G622" i="16"/>
  <c r="G645" i="16"/>
  <c r="G668" i="16"/>
  <c r="G691" i="16"/>
  <c r="G714" i="16"/>
  <c r="G737" i="16"/>
  <c r="G760" i="16"/>
  <c r="G783" i="16"/>
  <c r="G806" i="16"/>
  <c r="G829" i="16"/>
  <c r="G852" i="16"/>
  <c r="G875" i="16"/>
  <c r="G898" i="16"/>
  <c r="G921" i="16"/>
  <c r="G944" i="16"/>
  <c r="G967" i="16"/>
  <c r="G990" i="16"/>
  <c r="G1013" i="16"/>
  <c r="G1036" i="16"/>
  <c r="G1059" i="16"/>
  <c r="G1105" i="16"/>
  <c r="M1082" i="16"/>
  <c r="G1082" i="17"/>
  <c r="G24" i="17"/>
  <c r="G47" i="17"/>
  <c r="G70" i="17"/>
  <c r="G93" i="17"/>
  <c r="G116" i="17"/>
  <c r="G139" i="17"/>
  <c r="G162" i="17"/>
  <c r="G185" i="17"/>
  <c r="G208" i="17"/>
  <c r="G231" i="17"/>
  <c r="G254" i="17"/>
  <c r="G277" i="17"/>
  <c r="G300" i="17"/>
  <c r="G323" i="17"/>
  <c r="G346" i="17"/>
  <c r="G369" i="17"/>
  <c r="G392" i="17"/>
  <c r="G415" i="17"/>
  <c r="G438" i="17"/>
  <c r="G461" i="17"/>
  <c r="G484" i="17"/>
  <c r="G507" i="17"/>
  <c r="G530" i="17"/>
  <c r="G553" i="17"/>
  <c r="G576" i="17"/>
  <c r="G599" i="17"/>
  <c r="G622" i="17"/>
  <c r="G645" i="17"/>
  <c r="G668" i="17"/>
  <c r="G691" i="17"/>
  <c r="G714" i="17"/>
  <c r="G737" i="17"/>
  <c r="G760" i="17"/>
  <c r="G783" i="17"/>
  <c r="G806" i="17"/>
  <c r="G829" i="17"/>
  <c r="G852" i="17"/>
  <c r="G875" i="17"/>
  <c r="G898" i="17"/>
  <c r="G921" i="17"/>
  <c r="G944" i="17"/>
  <c r="G967" i="17"/>
  <c r="G990" i="17"/>
  <c r="G1013" i="17"/>
  <c r="G1036" i="17"/>
  <c r="G1059" i="17"/>
  <c r="G1105" i="17"/>
  <c r="M1082" i="17"/>
  <c r="S1082" i="16"/>
  <c r="F1082" i="16"/>
  <c r="F24" i="16"/>
  <c r="F47" i="16"/>
  <c r="F70" i="16"/>
  <c r="F93" i="16"/>
  <c r="F116" i="16"/>
  <c r="F139" i="16"/>
  <c r="F162" i="16"/>
  <c r="F185" i="16"/>
  <c r="F208" i="16"/>
  <c r="F231" i="16"/>
  <c r="F254" i="16"/>
  <c r="F277" i="16"/>
  <c r="F300" i="16"/>
  <c r="F323" i="16"/>
  <c r="F346" i="16"/>
  <c r="F369" i="16"/>
  <c r="F392" i="16"/>
  <c r="F415" i="16"/>
  <c r="F438" i="16"/>
  <c r="F461" i="16"/>
  <c r="F484" i="16"/>
  <c r="F507" i="16"/>
  <c r="F530" i="16"/>
  <c r="F553" i="16"/>
  <c r="F576" i="16"/>
  <c r="F599" i="16"/>
  <c r="F622" i="16"/>
  <c r="F645" i="16"/>
  <c r="F668" i="16"/>
  <c r="F691" i="16"/>
  <c r="F714" i="16"/>
  <c r="F737" i="16"/>
  <c r="F760" i="16"/>
  <c r="F783" i="16"/>
  <c r="F806" i="16"/>
  <c r="F829" i="16"/>
  <c r="F852" i="16"/>
  <c r="F875" i="16"/>
  <c r="F898" i="16"/>
  <c r="F921" i="16"/>
  <c r="F944" i="16"/>
  <c r="F967" i="16"/>
  <c r="F990" i="16"/>
  <c r="F1013" i="16"/>
  <c r="F1036" i="16"/>
  <c r="F1059" i="16"/>
  <c r="F1105" i="16"/>
  <c r="L1082" i="16"/>
  <c r="F1082" i="17"/>
  <c r="F24" i="17"/>
  <c r="F47" i="17"/>
  <c r="F70" i="17"/>
  <c r="F93" i="17"/>
  <c r="F116" i="17"/>
  <c r="F139" i="17"/>
  <c r="F162" i="17"/>
  <c r="F185" i="17"/>
  <c r="F208" i="17"/>
  <c r="F231" i="17"/>
  <c r="F254" i="17"/>
  <c r="F277" i="17"/>
  <c r="F300" i="17"/>
  <c r="F323" i="17"/>
  <c r="F346" i="17"/>
  <c r="F369" i="17"/>
  <c r="F392" i="17"/>
  <c r="F415" i="17"/>
  <c r="F438" i="17"/>
  <c r="F461" i="17"/>
  <c r="F484" i="17"/>
  <c r="F507" i="17"/>
  <c r="F530" i="17"/>
  <c r="F553" i="17"/>
  <c r="F576" i="17"/>
  <c r="F599" i="17"/>
  <c r="F622" i="17"/>
  <c r="F645" i="17"/>
  <c r="F668" i="17"/>
  <c r="F691" i="17"/>
  <c r="F714" i="17"/>
  <c r="F737" i="17"/>
  <c r="F760" i="17"/>
  <c r="F783" i="17"/>
  <c r="F806" i="17"/>
  <c r="F829" i="17"/>
  <c r="F852" i="17"/>
  <c r="F875" i="17"/>
  <c r="F898" i="17"/>
  <c r="F921" i="17"/>
  <c r="F944" i="17"/>
  <c r="F967" i="17"/>
  <c r="F990" i="17"/>
  <c r="F1013" i="17"/>
  <c r="F1036" i="17"/>
  <c r="F1059" i="17"/>
  <c r="F1105" i="17"/>
  <c r="L1082" i="17"/>
  <c r="R1082" i="16"/>
  <c r="I1081" i="16"/>
  <c r="I23" i="16"/>
  <c r="I46" i="16"/>
  <c r="I69" i="16"/>
  <c r="I92" i="16"/>
  <c r="I115" i="16"/>
  <c r="I138" i="16"/>
  <c r="I161" i="16"/>
  <c r="I184" i="16"/>
  <c r="I207" i="16"/>
  <c r="I230" i="16"/>
  <c r="I253" i="16"/>
  <c r="I276" i="16"/>
  <c r="I299" i="16"/>
  <c r="I322" i="16"/>
  <c r="I345" i="16"/>
  <c r="I368" i="16"/>
  <c r="I391" i="16"/>
  <c r="I414" i="16"/>
  <c r="I437" i="16"/>
  <c r="I460" i="16"/>
  <c r="I483" i="16"/>
  <c r="I506" i="16"/>
  <c r="I529" i="16"/>
  <c r="I552" i="16"/>
  <c r="I575" i="16"/>
  <c r="I598" i="16"/>
  <c r="I621" i="16"/>
  <c r="I644" i="16"/>
  <c r="I667" i="16"/>
  <c r="I690" i="16"/>
  <c r="I713" i="16"/>
  <c r="I736" i="16"/>
  <c r="I759" i="16"/>
  <c r="I782" i="16"/>
  <c r="I805" i="16"/>
  <c r="I828" i="16"/>
  <c r="I851" i="16"/>
  <c r="I874" i="16"/>
  <c r="I897" i="16"/>
  <c r="I920" i="16"/>
  <c r="I943" i="16"/>
  <c r="I966" i="16"/>
  <c r="I989" i="16"/>
  <c r="I1012" i="16"/>
  <c r="I1035" i="16"/>
  <c r="I1058" i="16"/>
  <c r="I1104" i="16"/>
  <c r="O1081" i="16"/>
  <c r="I1081" i="17"/>
  <c r="I23" i="17"/>
  <c r="I46" i="17"/>
  <c r="I69" i="17"/>
  <c r="I92" i="17"/>
  <c r="I115" i="17"/>
  <c r="I138" i="17"/>
  <c r="I161" i="17"/>
  <c r="I184" i="17"/>
  <c r="I207" i="17"/>
  <c r="I230" i="17"/>
  <c r="I253" i="17"/>
  <c r="I276" i="17"/>
  <c r="I299" i="17"/>
  <c r="I322" i="17"/>
  <c r="I345" i="17"/>
  <c r="I368" i="17"/>
  <c r="I391" i="17"/>
  <c r="I414" i="17"/>
  <c r="I437" i="17"/>
  <c r="I460" i="17"/>
  <c r="I483" i="17"/>
  <c r="I506" i="17"/>
  <c r="I529" i="17"/>
  <c r="I552" i="17"/>
  <c r="I575" i="17"/>
  <c r="I598" i="17"/>
  <c r="I621" i="17"/>
  <c r="I644" i="17"/>
  <c r="I667" i="17"/>
  <c r="I690" i="17"/>
  <c r="I713" i="17"/>
  <c r="I736" i="17"/>
  <c r="I759" i="17"/>
  <c r="I782" i="17"/>
  <c r="I805" i="17"/>
  <c r="I828" i="17"/>
  <c r="I851" i="17"/>
  <c r="I874" i="17"/>
  <c r="I897" i="17"/>
  <c r="I920" i="17"/>
  <c r="I943" i="17"/>
  <c r="I966" i="17"/>
  <c r="I989" i="17"/>
  <c r="I1012" i="17"/>
  <c r="I1035" i="17"/>
  <c r="I1058" i="17"/>
  <c r="I1104" i="17"/>
  <c r="O1081" i="17"/>
  <c r="U1081" i="16"/>
  <c r="H1081" i="16"/>
  <c r="H23" i="16"/>
  <c r="H46" i="16"/>
  <c r="H69" i="16"/>
  <c r="H92" i="16"/>
  <c r="H115" i="16"/>
  <c r="H138" i="16"/>
  <c r="H161" i="16"/>
  <c r="H184" i="16"/>
  <c r="H207" i="16"/>
  <c r="H230" i="16"/>
  <c r="H253" i="16"/>
  <c r="H276" i="16"/>
  <c r="H299" i="16"/>
  <c r="H322" i="16"/>
  <c r="H345" i="16"/>
  <c r="H368" i="16"/>
  <c r="H391" i="16"/>
  <c r="H414" i="16"/>
  <c r="H437" i="16"/>
  <c r="H460" i="16"/>
  <c r="H483" i="16"/>
  <c r="H506" i="16"/>
  <c r="H529" i="16"/>
  <c r="H552" i="16"/>
  <c r="H575" i="16"/>
  <c r="H598" i="16"/>
  <c r="H621" i="16"/>
  <c r="H644" i="16"/>
  <c r="H667" i="16"/>
  <c r="H690" i="16"/>
  <c r="H713" i="16"/>
  <c r="H736" i="16"/>
  <c r="H759" i="16"/>
  <c r="H782" i="16"/>
  <c r="H805" i="16"/>
  <c r="H828" i="16"/>
  <c r="H851" i="16"/>
  <c r="H874" i="16"/>
  <c r="H897" i="16"/>
  <c r="H920" i="16"/>
  <c r="H943" i="16"/>
  <c r="H966" i="16"/>
  <c r="H989" i="16"/>
  <c r="H1012" i="16"/>
  <c r="H1035" i="16"/>
  <c r="H1058" i="16"/>
  <c r="H1104" i="16"/>
  <c r="N1081" i="16"/>
  <c r="H1081" i="17"/>
  <c r="H23" i="17"/>
  <c r="H46" i="17"/>
  <c r="H69" i="17"/>
  <c r="H92" i="17"/>
  <c r="H115" i="17"/>
  <c r="H138" i="17"/>
  <c r="H161" i="17"/>
  <c r="H184" i="17"/>
  <c r="H207" i="17"/>
  <c r="H230" i="17"/>
  <c r="H253" i="17"/>
  <c r="H276" i="17"/>
  <c r="H299" i="17"/>
  <c r="H322" i="17"/>
  <c r="H345" i="17"/>
  <c r="H368" i="17"/>
  <c r="H391" i="17"/>
  <c r="H414" i="17"/>
  <c r="H437" i="17"/>
  <c r="H460" i="17"/>
  <c r="H483" i="17"/>
  <c r="H506" i="17"/>
  <c r="H529" i="17"/>
  <c r="H552" i="17"/>
  <c r="H575" i="17"/>
  <c r="H598" i="17"/>
  <c r="H621" i="17"/>
  <c r="H644" i="17"/>
  <c r="H667" i="17"/>
  <c r="H690" i="17"/>
  <c r="H713" i="17"/>
  <c r="H736" i="17"/>
  <c r="H759" i="17"/>
  <c r="H782" i="17"/>
  <c r="H805" i="17"/>
  <c r="H828" i="17"/>
  <c r="H851" i="17"/>
  <c r="H874" i="17"/>
  <c r="H897" i="17"/>
  <c r="H920" i="17"/>
  <c r="H943" i="17"/>
  <c r="H966" i="17"/>
  <c r="H989" i="17"/>
  <c r="H1012" i="17"/>
  <c r="H1035" i="17"/>
  <c r="H1058" i="17"/>
  <c r="H1104" i="17"/>
  <c r="N1081" i="17"/>
  <c r="T1081" i="16"/>
  <c r="G1081" i="16"/>
  <c r="G23" i="16"/>
  <c r="G46" i="16"/>
  <c r="G69" i="16"/>
  <c r="G92" i="16"/>
  <c r="G115" i="16"/>
  <c r="G138" i="16"/>
  <c r="G161" i="16"/>
  <c r="G184" i="16"/>
  <c r="G207" i="16"/>
  <c r="G230" i="16"/>
  <c r="G253" i="16"/>
  <c r="G276" i="16"/>
  <c r="G299" i="16"/>
  <c r="G322" i="16"/>
  <c r="G345" i="16"/>
  <c r="G368" i="16"/>
  <c r="G391" i="16"/>
  <c r="G414" i="16"/>
  <c r="G437" i="16"/>
  <c r="G460" i="16"/>
  <c r="G483" i="16"/>
  <c r="G506" i="16"/>
  <c r="G529" i="16"/>
  <c r="G552" i="16"/>
  <c r="G575" i="16"/>
  <c r="G598" i="16"/>
  <c r="G621" i="16"/>
  <c r="G644" i="16"/>
  <c r="G667" i="16"/>
  <c r="G690" i="16"/>
  <c r="G713" i="16"/>
  <c r="G736" i="16"/>
  <c r="G759" i="16"/>
  <c r="G782" i="16"/>
  <c r="G805" i="16"/>
  <c r="G828" i="16"/>
  <c r="G851" i="16"/>
  <c r="G874" i="16"/>
  <c r="G897" i="16"/>
  <c r="G920" i="16"/>
  <c r="G943" i="16"/>
  <c r="G966" i="16"/>
  <c r="G989" i="16"/>
  <c r="G1012" i="16"/>
  <c r="G1035" i="16"/>
  <c r="G1058" i="16"/>
  <c r="G1104" i="16"/>
  <c r="M1081" i="16"/>
  <c r="G1081" i="17"/>
  <c r="G23" i="17"/>
  <c r="G46" i="17"/>
  <c r="G69" i="17"/>
  <c r="G92" i="17"/>
  <c r="G115" i="17"/>
  <c r="G138" i="17"/>
  <c r="G161" i="17"/>
  <c r="G184" i="17"/>
  <c r="G207" i="17"/>
  <c r="G230" i="17"/>
  <c r="G253" i="17"/>
  <c r="G276" i="17"/>
  <c r="G299" i="17"/>
  <c r="G322" i="17"/>
  <c r="G345" i="17"/>
  <c r="G368" i="17"/>
  <c r="G391" i="17"/>
  <c r="G414" i="17"/>
  <c r="G437" i="17"/>
  <c r="G460" i="17"/>
  <c r="G483" i="17"/>
  <c r="G506" i="17"/>
  <c r="G529" i="17"/>
  <c r="G552" i="17"/>
  <c r="G575" i="17"/>
  <c r="G598" i="17"/>
  <c r="G621" i="17"/>
  <c r="G644" i="17"/>
  <c r="G667" i="17"/>
  <c r="G690" i="17"/>
  <c r="G713" i="17"/>
  <c r="G736" i="17"/>
  <c r="G759" i="17"/>
  <c r="G782" i="17"/>
  <c r="G805" i="17"/>
  <c r="G828" i="17"/>
  <c r="G851" i="17"/>
  <c r="G874" i="17"/>
  <c r="G897" i="17"/>
  <c r="G920" i="17"/>
  <c r="G943" i="17"/>
  <c r="G966" i="17"/>
  <c r="G989" i="17"/>
  <c r="G1012" i="17"/>
  <c r="G1035" i="17"/>
  <c r="G1058" i="17"/>
  <c r="G1104" i="17"/>
  <c r="M1081" i="17"/>
  <c r="S1081" i="16"/>
  <c r="F1081" i="16"/>
  <c r="F23" i="16"/>
  <c r="F46" i="16"/>
  <c r="F69" i="16"/>
  <c r="F92" i="16"/>
  <c r="F115" i="16"/>
  <c r="F138" i="16"/>
  <c r="F161" i="16"/>
  <c r="F184" i="16"/>
  <c r="F207" i="16"/>
  <c r="F230" i="16"/>
  <c r="F253" i="16"/>
  <c r="F276" i="16"/>
  <c r="F299" i="16"/>
  <c r="F322" i="16"/>
  <c r="F345" i="16"/>
  <c r="F368" i="16"/>
  <c r="F391" i="16"/>
  <c r="F414" i="16"/>
  <c r="F437" i="16"/>
  <c r="F460" i="16"/>
  <c r="F483" i="16"/>
  <c r="F506" i="16"/>
  <c r="F529" i="16"/>
  <c r="F552" i="16"/>
  <c r="F575" i="16"/>
  <c r="F598" i="16"/>
  <c r="F621" i="16"/>
  <c r="F644" i="16"/>
  <c r="F667" i="16"/>
  <c r="F690" i="16"/>
  <c r="F713" i="16"/>
  <c r="F736" i="16"/>
  <c r="F759" i="16"/>
  <c r="F782" i="16"/>
  <c r="F805" i="16"/>
  <c r="F828" i="16"/>
  <c r="F851" i="16"/>
  <c r="F874" i="16"/>
  <c r="F897" i="16"/>
  <c r="F920" i="16"/>
  <c r="F943" i="16"/>
  <c r="F966" i="16"/>
  <c r="F989" i="16"/>
  <c r="F1012" i="16"/>
  <c r="F1035" i="16"/>
  <c r="F1058" i="16"/>
  <c r="F1104" i="16"/>
  <c r="L1081" i="16"/>
  <c r="F1081" i="17"/>
  <c r="F23" i="17"/>
  <c r="F46" i="17"/>
  <c r="F69" i="17"/>
  <c r="F92" i="17"/>
  <c r="F115" i="17"/>
  <c r="F138" i="17"/>
  <c r="F161" i="17"/>
  <c r="F184" i="17"/>
  <c r="F207" i="17"/>
  <c r="F230" i="17"/>
  <c r="F253" i="17"/>
  <c r="F276" i="17"/>
  <c r="F299" i="17"/>
  <c r="F322" i="17"/>
  <c r="F345" i="17"/>
  <c r="F368" i="17"/>
  <c r="F391" i="17"/>
  <c r="F414" i="17"/>
  <c r="F437" i="17"/>
  <c r="F460" i="17"/>
  <c r="F483" i="17"/>
  <c r="F506" i="17"/>
  <c r="F529" i="17"/>
  <c r="F552" i="17"/>
  <c r="F575" i="17"/>
  <c r="F598" i="17"/>
  <c r="F621" i="17"/>
  <c r="F644" i="17"/>
  <c r="F667" i="17"/>
  <c r="F690" i="17"/>
  <c r="F713" i="17"/>
  <c r="F736" i="17"/>
  <c r="F759" i="17"/>
  <c r="F782" i="17"/>
  <c r="F805" i="17"/>
  <c r="F828" i="17"/>
  <c r="F851" i="17"/>
  <c r="F874" i="17"/>
  <c r="F897" i="17"/>
  <c r="F920" i="17"/>
  <c r="F943" i="17"/>
  <c r="F966" i="17"/>
  <c r="F989" i="17"/>
  <c r="F1012" i="17"/>
  <c r="F1035" i="17"/>
  <c r="F1058" i="17"/>
  <c r="F1104" i="17"/>
  <c r="L1081" i="17"/>
  <c r="R1081" i="16"/>
  <c r="I1080" i="16"/>
  <c r="I22" i="16"/>
  <c r="I45" i="16"/>
  <c r="I68" i="16"/>
  <c r="I91" i="16"/>
  <c r="I114" i="16"/>
  <c r="I137" i="16"/>
  <c r="I160" i="16"/>
  <c r="I183" i="16"/>
  <c r="I206" i="16"/>
  <c r="I229" i="16"/>
  <c r="I252" i="16"/>
  <c r="I275" i="16"/>
  <c r="I298" i="16"/>
  <c r="I321" i="16"/>
  <c r="I344" i="16"/>
  <c r="I367" i="16"/>
  <c r="I390" i="16"/>
  <c r="I413" i="16"/>
  <c r="I436" i="16"/>
  <c r="I459" i="16"/>
  <c r="I482" i="16"/>
  <c r="I505" i="16"/>
  <c r="I528" i="16"/>
  <c r="I551" i="16"/>
  <c r="I574" i="16"/>
  <c r="I597" i="16"/>
  <c r="I620" i="16"/>
  <c r="I643" i="16"/>
  <c r="I666" i="16"/>
  <c r="I689" i="16"/>
  <c r="I712" i="16"/>
  <c r="I735" i="16"/>
  <c r="I758" i="16"/>
  <c r="I781" i="16"/>
  <c r="I804" i="16"/>
  <c r="I827" i="16"/>
  <c r="I850" i="16"/>
  <c r="I873" i="16"/>
  <c r="I896" i="16"/>
  <c r="I919" i="16"/>
  <c r="I942" i="16"/>
  <c r="I965" i="16"/>
  <c r="I988" i="16"/>
  <c r="I1011" i="16"/>
  <c r="I1034" i="16"/>
  <c r="I1057" i="16"/>
  <c r="I1103" i="16"/>
  <c r="O1080" i="16"/>
  <c r="I1080" i="17"/>
  <c r="I22" i="17"/>
  <c r="I45" i="17"/>
  <c r="I68" i="17"/>
  <c r="I91" i="17"/>
  <c r="I114" i="17"/>
  <c r="I137" i="17"/>
  <c r="I160" i="17"/>
  <c r="I183" i="17"/>
  <c r="I206" i="17"/>
  <c r="I229" i="17"/>
  <c r="I252" i="17"/>
  <c r="I275" i="17"/>
  <c r="I298" i="17"/>
  <c r="I321" i="17"/>
  <c r="I344" i="17"/>
  <c r="I367" i="17"/>
  <c r="I390" i="17"/>
  <c r="I413" i="17"/>
  <c r="I436" i="17"/>
  <c r="I459" i="17"/>
  <c r="I482" i="17"/>
  <c r="I505" i="17"/>
  <c r="I528" i="17"/>
  <c r="I551" i="17"/>
  <c r="I574" i="17"/>
  <c r="I597" i="17"/>
  <c r="I620" i="17"/>
  <c r="I643" i="17"/>
  <c r="I666" i="17"/>
  <c r="I689" i="17"/>
  <c r="I712" i="17"/>
  <c r="I735" i="17"/>
  <c r="I758" i="17"/>
  <c r="I781" i="17"/>
  <c r="I804" i="17"/>
  <c r="I827" i="17"/>
  <c r="I850" i="17"/>
  <c r="I873" i="17"/>
  <c r="I896" i="17"/>
  <c r="I919" i="17"/>
  <c r="I942" i="17"/>
  <c r="I965" i="17"/>
  <c r="I988" i="17"/>
  <c r="I1011" i="17"/>
  <c r="I1034" i="17"/>
  <c r="I1057" i="17"/>
  <c r="I1103" i="17"/>
  <c r="O1080" i="17"/>
  <c r="U1080" i="16"/>
  <c r="H1080" i="16"/>
  <c r="H22" i="16"/>
  <c r="H45" i="16"/>
  <c r="H68" i="16"/>
  <c r="H91" i="16"/>
  <c r="H114" i="16"/>
  <c r="H137" i="16"/>
  <c r="H160" i="16"/>
  <c r="H183" i="16"/>
  <c r="H206" i="16"/>
  <c r="H229" i="16"/>
  <c r="H252" i="16"/>
  <c r="H275" i="16"/>
  <c r="H298" i="16"/>
  <c r="H321" i="16"/>
  <c r="H344" i="16"/>
  <c r="H367" i="16"/>
  <c r="H390" i="16"/>
  <c r="H413" i="16"/>
  <c r="H436" i="16"/>
  <c r="H459" i="16"/>
  <c r="H482" i="16"/>
  <c r="H505" i="16"/>
  <c r="H528" i="16"/>
  <c r="H551" i="16"/>
  <c r="H574" i="16"/>
  <c r="H597" i="16"/>
  <c r="H620" i="16"/>
  <c r="H643" i="16"/>
  <c r="H666" i="16"/>
  <c r="H689" i="16"/>
  <c r="H712" i="16"/>
  <c r="H735" i="16"/>
  <c r="H758" i="16"/>
  <c r="H781" i="16"/>
  <c r="H804" i="16"/>
  <c r="H827" i="16"/>
  <c r="H850" i="16"/>
  <c r="H873" i="16"/>
  <c r="H896" i="16"/>
  <c r="H919" i="16"/>
  <c r="H942" i="16"/>
  <c r="H965" i="16"/>
  <c r="H988" i="16"/>
  <c r="H1011" i="16"/>
  <c r="H1034" i="16"/>
  <c r="H1057" i="16"/>
  <c r="H1103" i="16"/>
  <c r="N1080" i="16"/>
  <c r="H1080" i="17"/>
  <c r="H22" i="17"/>
  <c r="H45" i="17"/>
  <c r="H68" i="17"/>
  <c r="H91" i="17"/>
  <c r="H114" i="17"/>
  <c r="H137" i="17"/>
  <c r="H160" i="17"/>
  <c r="H183" i="17"/>
  <c r="H206" i="17"/>
  <c r="H229" i="17"/>
  <c r="H252" i="17"/>
  <c r="H275" i="17"/>
  <c r="H298" i="17"/>
  <c r="H321" i="17"/>
  <c r="H344" i="17"/>
  <c r="H367" i="17"/>
  <c r="H390" i="17"/>
  <c r="H413" i="17"/>
  <c r="H436" i="17"/>
  <c r="H459" i="17"/>
  <c r="H482" i="17"/>
  <c r="H505" i="17"/>
  <c r="H528" i="17"/>
  <c r="H551" i="17"/>
  <c r="H574" i="17"/>
  <c r="H597" i="17"/>
  <c r="H620" i="17"/>
  <c r="H643" i="17"/>
  <c r="H666" i="17"/>
  <c r="H689" i="17"/>
  <c r="H712" i="17"/>
  <c r="H735" i="17"/>
  <c r="H758" i="17"/>
  <c r="H781" i="17"/>
  <c r="H804" i="17"/>
  <c r="H827" i="17"/>
  <c r="H850" i="17"/>
  <c r="H873" i="17"/>
  <c r="H896" i="17"/>
  <c r="H919" i="17"/>
  <c r="H942" i="17"/>
  <c r="H965" i="17"/>
  <c r="H988" i="17"/>
  <c r="H1011" i="17"/>
  <c r="H1034" i="17"/>
  <c r="H1057" i="17"/>
  <c r="H1103" i="17"/>
  <c r="N1080" i="17"/>
  <c r="T1080" i="16"/>
  <c r="G1080" i="16"/>
  <c r="G22" i="16"/>
  <c r="G45" i="16"/>
  <c r="G68" i="16"/>
  <c r="G91" i="16"/>
  <c r="G114" i="16"/>
  <c r="G137" i="16"/>
  <c r="G160" i="16"/>
  <c r="G183" i="16"/>
  <c r="G206" i="16"/>
  <c r="G229" i="16"/>
  <c r="G252" i="16"/>
  <c r="G275" i="16"/>
  <c r="G298" i="16"/>
  <c r="G321" i="16"/>
  <c r="G344" i="16"/>
  <c r="G367" i="16"/>
  <c r="G390" i="16"/>
  <c r="G413" i="16"/>
  <c r="G436" i="16"/>
  <c r="G459" i="16"/>
  <c r="G482" i="16"/>
  <c r="G505" i="16"/>
  <c r="G528" i="16"/>
  <c r="G551" i="16"/>
  <c r="G574" i="16"/>
  <c r="G597" i="16"/>
  <c r="G620" i="16"/>
  <c r="G643" i="16"/>
  <c r="G666" i="16"/>
  <c r="G689" i="16"/>
  <c r="G712" i="16"/>
  <c r="G735" i="16"/>
  <c r="G758" i="16"/>
  <c r="G781" i="16"/>
  <c r="G804" i="16"/>
  <c r="G827" i="16"/>
  <c r="G850" i="16"/>
  <c r="G873" i="16"/>
  <c r="G896" i="16"/>
  <c r="G919" i="16"/>
  <c r="G942" i="16"/>
  <c r="G965" i="16"/>
  <c r="G988" i="16"/>
  <c r="G1011" i="16"/>
  <c r="G1034" i="16"/>
  <c r="G1057" i="16"/>
  <c r="G1103" i="16"/>
  <c r="M1080" i="16"/>
  <c r="G1080" i="17"/>
  <c r="G22" i="17"/>
  <c r="G45" i="17"/>
  <c r="G68" i="17"/>
  <c r="G91" i="17"/>
  <c r="G114" i="17"/>
  <c r="G137" i="17"/>
  <c r="G160" i="17"/>
  <c r="G183" i="17"/>
  <c r="G206" i="17"/>
  <c r="G229" i="17"/>
  <c r="G252" i="17"/>
  <c r="G275" i="17"/>
  <c r="G298" i="17"/>
  <c r="G321" i="17"/>
  <c r="G344" i="17"/>
  <c r="G367" i="17"/>
  <c r="G390" i="17"/>
  <c r="G413" i="17"/>
  <c r="G436" i="17"/>
  <c r="G459" i="17"/>
  <c r="G482" i="17"/>
  <c r="G505" i="17"/>
  <c r="G528" i="17"/>
  <c r="G551" i="17"/>
  <c r="G574" i="17"/>
  <c r="G597" i="17"/>
  <c r="G620" i="17"/>
  <c r="G643" i="17"/>
  <c r="G666" i="17"/>
  <c r="G689" i="17"/>
  <c r="G712" i="17"/>
  <c r="G735" i="17"/>
  <c r="G758" i="17"/>
  <c r="G781" i="17"/>
  <c r="G804" i="17"/>
  <c r="G827" i="17"/>
  <c r="G850" i="17"/>
  <c r="G873" i="17"/>
  <c r="G896" i="17"/>
  <c r="G919" i="17"/>
  <c r="G942" i="17"/>
  <c r="G965" i="17"/>
  <c r="G988" i="17"/>
  <c r="G1011" i="17"/>
  <c r="G1034" i="17"/>
  <c r="G1057" i="17"/>
  <c r="G1103" i="17"/>
  <c r="M1080" i="17"/>
  <c r="S1080" i="16"/>
  <c r="F1080" i="16"/>
  <c r="F22" i="16"/>
  <c r="F45" i="16"/>
  <c r="F68" i="16"/>
  <c r="F91" i="16"/>
  <c r="F114" i="16"/>
  <c r="F137" i="16"/>
  <c r="F160" i="16"/>
  <c r="F183" i="16"/>
  <c r="F206" i="16"/>
  <c r="F229" i="16"/>
  <c r="F252" i="16"/>
  <c r="F275" i="16"/>
  <c r="F298" i="16"/>
  <c r="F321" i="16"/>
  <c r="F344" i="16"/>
  <c r="F367" i="16"/>
  <c r="F390" i="16"/>
  <c r="F413" i="16"/>
  <c r="F436" i="16"/>
  <c r="F459" i="16"/>
  <c r="F482" i="16"/>
  <c r="F505" i="16"/>
  <c r="F528" i="16"/>
  <c r="F551" i="16"/>
  <c r="F574" i="16"/>
  <c r="F597" i="16"/>
  <c r="F620" i="16"/>
  <c r="F643" i="16"/>
  <c r="F666" i="16"/>
  <c r="F689" i="16"/>
  <c r="F712" i="16"/>
  <c r="F735" i="16"/>
  <c r="F758" i="16"/>
  <c r="F781" i="16"/>
  <c r="F804" i="16"/>
  <c r="F827" i="16"/>
  <c r="F850" i="16"/>
  <c r="F873" i="16"/>
  <c r="F896" i="16"/>
  <c r="F919" i="16"/>
  <c r="F942" i="16"/>
  <c r="F965" i="16"/>
  <c r="F988" i="16"/>
  <c r="F1011" i="16"/>
  <c r="F1034" i="16"/>
  <c r="F1057" i="16"/>
  <c r="F1103" i="16"/>
  <c r="L1080" i="16"/>
  <c r="F1080" i="17"/>
  <c r="F22" i="17"/>
  <c r="F45" i="17"/>
  <c r="F68" i="17"/>
  <c r="F91" i="17"/>
  <c r="F114" i="17"/>
  <c r="F137" i="17"/>
  <c r="F160" i="17"/>
  <c r="F183" i="17"/>
  <c r="F206" i="17"/>
  <c r="F229" i="17"/>
  <c r="F252" i="17"/>
  <c r="F275" i="17"/>
  <c r="F298" i="17"/>
  <c r="F321" i="17"/>
  <c r="F344" i="17"/>
  <c r="F367" i="17"/>
  <c r="F390" i="17"/>
  <c r="F413" i="17"/>
  <c r="F436" i="17"/>
  <c r="F459" i="17"/>
  <c r="F482" i="17"/>
  <c r="F505" i="17"/>
  <c r="F528" i="17"/>
  <c r="F551" i="17"/>
  <c r="F574" i="17"/>
  <c r="F597" i="17"/>
  <c r="F620" i="17"/>
  <c r="F643" i="17"/>
  <c r="F666" i="17"/>
  <c r="F689" i="17"/>
  <c r="F712" i="17"/>
  <c r="F735" i="17"/>
  <c r="F758" i="17"/>
  <c r="F781" i="17"/>
  <c r="F804" i="17"/>
  <c r="F827" i="17"/>
  <c r="F850" i="17"/>
  <c r="F873" i="17"/>
  <c r="F896" i="17"/>
  <c r="F919" i="17"/>
  <c r="F942" i="17"/>
  <c r="F965" i="17"/>
  <c r="F988" i="17"/>
  <c r="F1011" i="17"/>
  <c r="F1034" i="17"/>
  <c r="F1057" i="17"/>
  <c r="F1103" i="17"/>
  <c r="L1080" i="17"/>
  <c r="R1080" i="16"/>
  <c r="I1079" i="16"/>
  <c r="I21" i="16"/>
  <c r="I44" i="16"/>
  <c r="I67" i="16"/>
  <c r="I90" i="16"/>
  <c r="I113" i="16"/>
  <c r="I136" i="16"/>
  <c r="I159" i="16"/>
  <c r="I182" i="16"/>
  <c r="I205" i="16"/>
  <c r="I228" i="16"/>
  <c r="I251" i="16"/>
  <c r="I274" i="16"/>
  <c r="I297" i="16"/>
  <c r="I320" i="16"/>
  <c r="I343" i="16"/>
  <c r="I366" i="16"/>
  <c r="I389" i="16"/>
  <c r="I412" i="16"/>
  <c r="I435" i="16"/>
  <c r="I458" i="16"/>
  <c r="I481" i="16"/>
  <c r="I504" i="16"/>
  <c r="I527" i="16"/>
  <c r="I550" i="16"/>
  <c r="I573" i="16"/>
  <c r="I596" i="16"/>
  <c r="I619" i="16"/>
  <c r="I642" i="16"/>
  <c r="I665" i="16"/>
  <c r="I688" i="16"/>
  <c r="I711" i="16"/>
  <c r="I734" i="16"/>
  <c r="I757" i="16"/>
  <c r="I780" i="16"/>
  <c r="I803" i="16"/>
  <c r="I826" i="16"/>
  <c r="I849" i="16"/>
  <c r="I872" i="16"/>
  <c r="I895" i="16"/>
  <c r="I918" i="16"/>
  <c r="I941" i="16"/>
  <c r="I964" i="16"/>
  <c r="I987" i="16"/>
  <c r="I1010" i="16"/>
  <c r="I1033" i="16"/>
  <c r="I1056" i="16"/>
  <c r="I1102" i="16"/>
  <c r="O1079" i="16"/>
  <c r="I1079" i="17"/>
  <c r="I21" i="17"/>
  <c r="I44" i="17"/>
  <c r="I67" i="17"/>
  <c r="I90" i="17"/>
  <c r="I113" i="17"/>
  <c r="I136" i="17"/>
  <c r="I159" i="17"/>
  <c r="I182" i="17"/>
  <c r="I205" i="17"/>
  <c r="I228" i="17"/>
  <c r="I251" i="17"/>
  <c r="I274" i="17"/>
  <c r="I297" i="17"/>
  <c r="I320" i="17"/>
  <c r="I343" i="17"/>
  <c r="I366" i="17"/>
  <c r="I389" i="17"/>
  <c r="I412" i="17"/>
  <c r="I435" i="17"/>
  <c r="I458" i="17"/>
  <c r="I481" i="17"/>
  <c r="I504" i="17"/>
  <c r="I527" i="17"/>
  <c r="I550" i="17"/>
  <c r="I573" i="17"/>
  <c r="I596" i="17"/>
  <c r="I619" i="17"/>
  <c r="I642" i="17"/>
  <c r="I665" i="17"/>
  <c r="I688" i="17"/>
  <c r="I711" i="17"/>
  <c r="I734" i="17"/>
  <c r="I757" i="17"/>
  <c r="I780" i="17"/>
  <c r="I803" i="17"/>
  <c r="I826" i="17"/>
  <c r="I849" i="17"/>
  <c r="I872" i="17"/>
  <c r="I895" i="17"/>
  <c r="I918" i="17"/>
  <c r="I941" i="17"/>
  <c r="I964" i="17"/>
  <c r="I987" i="17"/>
  <c r="I1010" i="17"/>
  <c r="I1033" i="17"/>
  <c r="I1056" i="17"/>
  <c r="I1102" i="17"/>
  <c r="O1079" i="17"/>
  <c r="U1079" i="16"/>
  <c r="H1079" i="16"/>
  <c r="H21" i="16"/>
  <c r="H44" i="16"/>
  <c r="H67" i="16"/>
  <c r="H90" i="16"/>
  <c r="H113" i="16"/>
  <c r="H136" i="16"/>
  <c r="H159" i="16"/>
  <c r="H182" i="16"/>
  <c r="H205" i="16"/>
  <c r="H228" i="16"/>
  <c r="H251" i="16"/>
  <c r="H274" i="16"/>
  <c r="H297" i="16"/>
  <c r="H320" i="16"/>
  <c r="H343" i="16"/>
  <c r="H366" i="16"/>
  <c r="H389" i="16"/>
  <c r="H412" i="16"/>
  <c r="H435" i="16"/>
  <c r="H458" i="16"/>
  <c r="H481" i="16"/>
  <c r="H504" i="16"/>
  <c r="H527" i="16"/>
  <c r="H550" i="16"/>
  <c r="H573" i="16"/>
  <c r="H596" i="16"/>
  <c r="H619" i="16"/>
  <c r="H642" i="16"/>
  <c r="H665" i="16"/>
  <c r="H688" i="16"/>
  <c r="H711" i="16"/>
  <c r="H734" i="16"/>
  <c r="H757" i="16"/>
  <c r="H780" i="16"/>
  <c r="H803" i="16"/>
  <c r="H826" i="16"/>
  <c r="H849" i="16"/>
  <c r="H872" i="16"/>
  <c r="H895" i="16"/>
  <c r="H918" i="16"/>
  <c r="H941" i="16"/>
  <c r="H964" i="16"/>
  <c r="H987" i="16"/>
  <c r="H1010" i="16"/>
  <c r="H1033" i="16"/>
  <c r="H1056" i="16"/>
  <c r="H1102" i="16"/>
  <c r="N1079" i="16"/>
  <c r="H1079" i="17"/>
  <c r="H21" i="17"/>
  <c r="H44" i="17"/>
  <c r="H67" i="17"/>
  <c r="H90" i="17"/>
  <c r="H113" i="17"/>
  <c r="H136" i="17"/>
  <c r="H159" i="17"/>
  <c r="H182" i="17"/>
  <c r="H205" i="17"/>
  <c r="H228" i="17"/>
  <c r="H251" i="17"/>
  <c r="H274" i="17"/>
  <c r="H297" i="17"/>
  <c r="H320" i="17"/>
  <c r="H343" i="17"/>
  <c r="H366" i="17"/>
  <c r="H389" i="17"/>
  <c r="H412" i="17"/>
  <c r="H435" i="17"/>
  <c r="H458" i="17"/>
  <c r="H481" i="17"/>
  <c r="H504" i="17"/>
  <c r="H527" i="17"/>
  <c r="H550" i="17"/>
  <c r="H573" i="17"/>
  <c r="H596" i="17"/>
  <c r="H619" i="17"/>
  <c r="H642" i="17"/>
  <c r="H665" i="17"/>
  <c r="H688" i="17"/>
  <c r="H711" i="17"/>
  <c r="H734" i="17"/>
  <c r="H757" i="17"/>
  <c r="H780" i="17"/>
  <c r="H803" i="17"/>
  <c r="H826" i="17"/>
  <c r="H849" i="17"/>
  <c r="H872" i="17"/>
  <c r="H895" i="17"/>
  <c r="H918" i="17"/>
  <c r="H941" i="17"/>
  <c r="H964" i="17"/>
  <c r="H987" i="17"/>
  <c r="H1010" i="17"/>
  <c r="H1033" i="17"/>
  <c r="H1056" i="17"/>
  <c r="H1102" i="17"/>
  <c r="N1079" i="17"/>
  <c r="T1079" i="16"/>
  <c r="G1079" i="16"/>
  <c r="G21" i="16"/>
  <c r="G44" i="16"/>
  <c r="G67" i="16"/>
  <c r="G90" i="16"/>
  <c r="G113" i="16"/>
  <c r="G136" i="16"/>
  <c r="G159" i="16"/>
  <c r="G182" i="16"/>
  <c r="G205" i="16"/>
  <c r="G228" i="16"/>
  <c r="G251" i="16"/>
  <c r="G274" i="16"/>
  <c r="G297" i="16"/>
  <c r="G320" i="16"/>
  <c r="G343" i="16"/>
  <c r="G366" i="16"/>
  <c r="G389" i="16"/>
  <c r="G412" i="16"/>
  <c r="G435" i="16"/>
  <c r="G458" i="16"/>
  <c r="G481" i="16"/>
  <c r="G504" i="16"/>
  <c r="G527" i="16"/>
  <c r="G550" i="16"/>
  <c r="G573" i="16"/>
  <c r="G596" i="16"/>
  <c r="G619" i="16"/>
  <c r="G642" i="16"/>
  <c r="G665" i="16"/>
  <c r="G688" i="16"/>
  <c r="G711" i="16"/>
  <c r="G734" i="16"/>
  <c r="G757" i="16"/>
  <c r="G780" i="16"/>
  <c r="G803" i="16"/>
  <c r="G826" i="16"/>
  <c r="G849" i="16"/>
  <c r="G872" i="16"/>
  <c r="G895" i="16"/>
  <c r="G918" i="16"/>
  <c r="G941" i="16"/>
  <c r="G964" i="16"/>
  <c r="G987" i="16"/>
  <c r="G1010" i="16"/>
  <c r="G1033" i="16"/>
  <c r="G1056" i="16"/>
  <c r="G1102" i="16"/>
  <c r="M1079" i="16"/>
  <c r="G1079" i="17"/>
  <c r="G21" i="17"/>
  <c r="G44" i="17"/>
  <c r="G67" i="17"/>
  <c r="G90" i="17"/>
  <c r="G113" i="17"/>
  <c r="G136" i="17"/>
  <c r="G159" i="17"/>
  <c r="G182" i="17"/>
  <c r="G205" i="17"/>
  <c r="G228" i="17"/>
  <c r="G251" i="17"/>
  <c r="G274" i="17"/>
  <c r="G297" i="17"/>
  <c r="G320" i="17"/>
  <c r="G343" i="17"/>
  <c r="G366" i="17"/>
  <c r="G389" i="17"/>
  <c r="G412" i="17"/>
  <c r="G435" i="17"/>
  <c r="G458" i="17"/>
  <c r="G481" i="17"/>
  <c r="G504" i="17"/>
  <c r="G527" i="17"/>
  <c r="G550" i="17"/>
  <c r="G573" i="17"/>
  <c r="G596" i="17"/>
  <c r="G619" i="17"/>
  <c r="G642" i="17"/>
  <c r="G665" i="17"/>
  <c r="G688" i="17"/>
  <c r="G711" i="17"/>
  <c r="G734" i="17"/>
  <c r="G757" i="17"/>
  <c r="G780" i="17"/>
  <c r="G803" i="17"/>
  <c r="G826" i="17"/>
  <c r="G849" i="17"/>
  <c r="G872" i="17"/>
  <c r="G895" i="17"/>
  <c r="G918" i="17"/>
  <c r="G941" i="17"/>
  <c r="G964" i="17"/>
  <c r="G987" i="17"/>
  <c r="G1010" i="17"/>
  <c r="G1033" i="17"/>
  <c r="G1056" i="17"/>
  <c r="G1102" i="17"/>
  <c r="M1079" i="17"/>
  <c r="S1079" i="16"/>
  <c r="F1079" i="16"/>
  <c r="F21" i="16"/>
  <c r="F44" i="16"/>
  <c r="F67" i="16"/>
  <c r="F90" i="16"/>
  <c r="F113" i="16"/>
  <c r="F136" i="16"/>
  <c r="F159" i="16"/>
  <c r="F182" i="16"/>
  <c r="F205" i="16"/>
  <c r="F228" i="16"/>
  <c r="F251" i="16"/>
  <c r="F274" i="16"/>
  <c r="F297" i="16"/>
  <c r="F320" i="16"/>
  <c r="F343" i="16"/>
  <c r="F366" i="16"/>
  <c r="F389" i="16"/>
  <c r="F412" i="16"/>
  <c r="F435" i="16"/>
  <c r="F458" i="16"/>
  <c r="F481" i="16"/>
  <c r="F504" i="16"/>
  <c r="F527" i="16"/>
  <c r="F550" i="16"/>
  <c r="F573" i="16"/>
  <c r="F596" i="16"/>
  <c r="F619" i="16"/>
  <c r="F642" i="16"/>
  <c r="F665" i="16"/>
  <c r="F688" i="16"/>
  <c r="F711" i="16"/>
  <c r="F734" i="16"/>
  <c r="F757" i="16"/>
  <c r="F780" i="16"/>
  <c r="F803" i="16"/>
  <c r="F826" i="16"/>
  <c r="F849" i="16"/>
  <c r="F872" i="16"/>
  <c r="F895" i="16"/>
  <c r="F918" i="16"/>
  <c r="F941" i="16"/>
  <c r="F964" i="16"/>
  <c r="F987" i="16"/>
  <c r="F1010" i="16"/>
  <c r="F1033" i="16"/>
  <c r="F1056" i="16"/>
  <c r="F1102" i="16"/>
  <c r="L1079" i="16"/>
  <c r="F1079" i="17"/>
  <c r="F21" i="17"/>
  <c r="F44" i="17"/>
  <c r="F67" i="17"/>
  <c r="F90" i="17"/>
  <c r="F113" i="17"/>
  <c r="F136" i="17"/>
  <c r="F159" i="17"/>
  <c r="F182" i="17"/>
  <c r="F205" i="17"/>
  <c r="F228" i="17"/>
  <c r="F251" i="17"/>
  <c r="F274" i="17"/>
  <c r="F297" i="17"/>
  <c r="F320" i="17"/>
  <c r="F343" i="17"/>
  <c r="F366" i="17"/>
  <c r="F389" i="17"/>
  <c r="F412" i="17"/>
  <c r="F435" i="17"/>
  <c r="F458" i="17"/>
  <c r="F481" i="17"/>
  <c r="F504" i="17"/>
  <c r="F527" i="17"/>
  <c r="F550" i="17"/>
  <c r="F573" i="17"/>
  <c r="F596" i="17"/>
  <c r="F619" i="17"/>
  <c r="F642" i="17"/>
  <c r="F665" i="17"/>
  <c r="F688" i="17"/>
  <c r="F711" i="17"/>
  <c r="F734" i="17"/>
  <c r="F757" i="17"/>
  <c r="F780" i="17"/>
  <c r="F803" i="17"/>
  <c r="F826" i="17"/>
  <c r="F849" i="17"/>
  <c r="F872" i="17"/>
  <c r="F895" i="17"/>
  <c r="F918" i="17"/>
  <c r="F941" i="17"/>
  <c r="F964" i="17"/>
  <c r="F987" i="17"/>
  <c r="F1010" i="17"/>
  <c r="F1033" i="17"/>
  <c r="F1056" i="17"/>
  <c r="F1102" i="17"/>
  <c r="L1079" i="17"/>
  <c r="R1079" i="16"/>
  <c r="I1078" i="16"/>
  <c r="I20" i="16"/>
  <c r="I43" i="16"/>
  <c r="I66" i="16"/>
  <c r="I89" i="16"/>
  <c r="I112" i="16"/>
  <c r="I135" i="16"/>
  <c r="I158" i="16"/>
  <c r="I181" i="16"/>
  <c r="I204" i="16"/>
  <c r="I227" i="16"/>
  <c r="I250" i="16"/>
  <c r="I273" i="16"/>
  <c r="I296" i="16"/>
  <c r="I319" i="16"/>
  <c r="I342" i="16"/>
  <c r="I365" i="16"/>
  <c r="I388" i="16"/>
  <c r="I411" i="16"/>
  <c r="I434" i="16"/>
  <c r="I457" i="16"/>
  <c r="I480" i="16"/>
  <c r="I503" i="16"/>
  <c r="I526" i="16"/>
  <c r="I549" i="16"/>
  <c r="I572" i="16"/>
  <c r="I595" i="16"/>
  <c r="I618" i="16"/>
  <c r="I641" i="16"/>
  <c r="I664" i="16"/>
  <c r="I687" i="16"/>
  <c r="I710" i="16"/>
  <c r="I733" i="16"/>
  <c r="I756" i="16"/>
  <c r="I779" i="16"/>
  <c r="I802" i="16"/>
  <c r="I825" i="16"/>
  <c r="I848" i="16"/>
  <c r="I871" i="16"/>
  <c r="I894" i="16"/>
  <c r="I917" i="16"/>
  <c r="I940" i="16"/>
  <c r="I963" i="16"/>
  <c r="I986" i="16"/>
  <c r="I1009" i="16"/>
  <c r="I1032" i="16"/>
  <c r="I1055" i="16"/>
  <c r="I1101" i="16"/>
  <c r="O1078" i="16"/>
  <c r="I1078" i="17"/>
  <c r="I20" i="17"/>
  <c r="I43" i="17"/>
  <c r="I66" i="17"/>
  <c r="I89" i="17"/>
  <c r="I112" i="17"/>
  <c r="I135" i="17"/>
  <c r="I158" i="17"/>
  <c r="I181" i="17"/>
  <c r="I204" i="17"/>
  <c r="I227" i="17"/>
  <c r="I250" i="17"/>
  <c r="I273" i="17"/>
  <c r="I296" i="17"/>
  <c r="I319" i="17"/>
  <c r="I342" i="17"/>
  <c r="I365" i="17"/>
  <c r="I388" i="17"/>
  <c r="I411" i="17"/>
  <c r="I434" i="17"/>
  <c r="I457" i="17"/>
  <c r="I480" i="17"/>
  <c r="I503" i="17"/>
  <c r="I526" i="17"/>
  <c r="I549" i="17"/>
  <c r="I572" i="17"/>
  <c r="I595" i="17"/>
  <c r="I618" i="17"/>
  <c r="I641" i="17"/>
  <c r="I664" i="17"/>
  <c r="I687" i="17"/>
  <c r="I710" i="17"/>
  <c r="I733" i="17"/>
  <c r="I756" i="17"/>
  <c r="I779" i="17"/>
  <c r="I802" i="17"/>
  <c r="I825" i="17"/>
  <c r="I848" i="17"/>
  <c r="I871" i="17"/>
  <c r="I894" i="17"/>
  <c r="I917" i="17"/>
  <c r="I940" i="17"/>
  <c r="I963" i="17"/>
  <c r="I986" i="17"/>
  <c r="I1009" i="17"/>
  <c r="I1032" i="17"/>
  <c r="I1055" i="17"/>
  <c r="I1101" i="17"/>
  <c r="O1078" i="17"/>
  <c r="U1078" i="16"/>
  <c r="H1078" i="16"/>
  <c r="H20" i="16"/>
  <c r="H43" i="16"/>
  <c r="H66" i="16"/>
  <c r="H89" i="16"/>
  <c r="H112" i="16"/>
  <c r="H135" i="16"/>
  <c r="H158" i="16"/>
  <c r="H181" i="16"/>
  <c r="H204" i="16"/>
  <c r="H227" i="16"/>
  <c r="H250" i="16"/>
  <c r="H273" i="16"/>
  <c r="H296" i="16"/>
  <c r="H319" i="16"/>
  <c r="H342" i="16"/>
  <c r="H365" i="16"/>
  <c r="H388" i="16"/>
  <c r="H411" i="16"/>
  <c r="H434" i="16"/>
  <c r="H457" i="16"/>
  <c r="H480" i="16"/>
  <c r="H503" i="16"/>
  <c r="H526" i="16"/>
  <c r="H549" i="16"/>
  <c r="H572" i="16"/>
  <c r="H595" i="16"/>
  <c r="H618" i="16"/>
  <c r="H641" i="16"/>
  <c r="H664" i="16"/>
  <c r="H687" i="16"/>
  <c r="H710" i="16"/>
  <c r="H733" i="16"/>
  <c r="H756" i="16"/>
  <c r="H779" i="16"/>
  <c r="H802" i="16"/>
  <c r="H825" i="16"/>
  <c r="H848" i="16"/>
  <c r="H871" i="16"/>
  <c r="H894" i="16"/>
  <c r="H917" i="16"/>
  <c r="H940" i="16"/>
  <c r="H963" i="16"/>
  <c r="H986" i="16"/>
  <c r="H1009" i="16"/>
  <c r="H1032" i="16"/>
  <c r="H1055" i="16"/>
  <c r="H1101" i="16"/>
  <c r="N1078" i="16"/>
  <c r="H1078" i="17"/>
  <c r="H20" i="17"/>
  <c r="H43" i="17"/>
  <c r="H66" i="17"/>
  <c r="H89" i="17"/>
  <c r="H112" i="17"/>
  <c r="H135" i="17"/>
  <c r="H158" i="17"/>
  <c r="H181" i="17"/>
  <c r="H204" i="17"/>
  <c r="H227" i="17"/>
  <c r="H250" i="17"/>
  <c r="H273" i="17"/>
  <c r="H296" i="17"/>
  <c r="H319" i="17"/>
  <c r="H342" i="17"/>
  <c r="H365" i="17"/>
  <c r="H388" i="17"/>
  <c r="H411" i="17"/>
  <c r="H434" i="17"/>
  <c r="H457" i="17"/>
  <c r="H480" i="17"/>
  <c r="H503" i="17"/>
  <c r="H526" i="17"/>
  <c r="H549" i="17"/>
  <c r="H572" i="17"/>
  <c r="H595" i="17"/>
  <c r="H618" i="17"/>
  <c r="H641" i="17"/>
  <c r="H664" i="17"/>
  <c r="H687" i="17"/>
  <c r="H710" i="17"/>
  <c r="H733" i="17"/>
  <c r="H756" i="17"/>
  <c r="H779" i="17"/>
  <c r="H802" i="17"/>
  <c r="H825" i="17"/>
  <c r="H848" i="17"/>
  <c r="H871" i="17"/>
  <c r="H894" i="17"/>
  <c r="H917" i="17"/>
  <c r="H940" i="17"/>
  <c r="H963" i="17"/>
  <c r="H986" i="17"/>
  <c r="H1009" i="17"/>
  <c r="H1032" i="17"/>
  <c r="H1055" i="17"/>
  <c r="H1101" i="17"/>
  <c r="N1078" i="17"/>
  <c r="T1078" i="16"/>
  <c r="G1078" i="16"/>
  <c r="G20" i="16"/>
  <c r="G43" i="16"/>
  <c r="G66" i="16"/>
  <c r="G89" i="16"/>
  <c r="G112" i="16"/>
  <c r="G135" i="16"/>
  <c r="G158" i="16"/>
  <c r="G181" i="16"/>
  <c r="G204" i="16"/>
  <c r="G227" i="16"/>
  <c r="G250" i="16"/>
  <c r="G273" i="16"/>
  <c r="G296" i="16"/>
  <c r="G319" i="16"/>
  <c r="G342" i="16"/>
  <c r="G365" i="16"/>
  <c r="G388" i="16"/>
  <c r="G411" i="16"/>
  <c r="G434" i="16"/>
  <c r="G457" i="16"/>
  <c r="G480" i="16"/>
  <c r="G503" i="16"/>
  <c r="G526" i="16"/>
  <c r="G549" i="16"/>
  <c r="G572" i="16"/>
  <c r="G595" i="16"/>
  <c r="G618" i="16"/>
  <c r="G641" i="16"/>
  <c r="G664" i="16"/>
  <c r="G687" i="16"/>
  <c r="G710" i="16"/>
  <c r="G733" i="16"/>
  <c r="G756" i="16"/>
  <c r="G779" i="16"/>
  <c r="G802" i="16"/>
  <c r="G825" i="16"/>
  <c r="G848" i="16"/>
  <c r="G871" i="16"/>
  <c r="G894" i="16"/>
  <c r="G917" i="16"/>
  <c r="G940" i="16"/>
  <c r="G963" i="16"/>
  <c r="G986" i="16"/>
  <c r="G1009" i="16"/>
  <c r="G1032" i="16"/>
  <c r="G1055" i="16"/>
  <c r="G1101" i="16"/>
  <c r="M1078" i="16"/>
  <c r="G1078" i="17"/>
  <c r="G20" i="17"/>
  <c r="G43" i="17"/>
  <c r="G66" i="17"/>
  <c r="G89" i="17"/>
  <c r="G112" i="17"/>
  <c r="G135" i="17"/>
  <c r="G158" i="17"/>
  <c r="G181" i="17"/>
  <c r="G204" i="17"/>
  <c r="G227" i="17"/>
  <c r="G250" i="17"/>
  <c r="G273" i="17"/>
  <c r="G296" i="17"/>
  <c r="G319" i="17"/>
  <c r="G342" i="17"/>
  <c r="G365" i="17"/>
  <c r="G388" i="17"/>
  <c r="G411" i="17"/>
  <c r="G434" i="17"/>
  <c r="G457" i="17"/>
  <c r="G480" i="17"/>
  <c r="G503" i="17"/>
  <c r="G526" i="17"/>
  <c r="G549" i="17"/>
  <c r="G572" i="17"/>
  <c r="G595" i="17"/>
  <c r="G618" i="17"/>
  <c r="G641" i="17"/>
  <c r="G664" i="17"/>
  <c r="G687" i="17"/>
  <c r="G710" i="17"/>
  <c r="G733" i="17"/>
  <c r="G756" i="17"/>
  <c r="G779" i="17"/>
  <c r="G802" i="17"/>
  <c r="G825" i="17"/>
  <c r="G848" i="17"/>
  <c r="G871" i="17"/>
  <c r="G894" i="17"/>
  <c r="G917" i="17"/>
  <c r="G940" i="17"/>
  <c r="G963" i="17"/>
  <c r="G986" i="17"/>
  <c r="G1009" i="17"/>
  <c r="G1032" i="17"/>
  <c r="G1055" i="17"/>
  <c r="G1101" i="17"/>
  <c r="M1078" i="17"/>
  <c r="S1078" i="16"/>
  <c r="F1078" i="16"/>
  <c r="F20" i="16"/>
  <c r="F43" i="16"/>
  <c r="F66" i="16"/>
  <c r="F89" i="16"/>
  <c r="F112" i="16"/>
  <c r="F135" i="16"/>
  <c r="F158" i="16"/>
  <c r="F181" i="16"/>
  <c r="F204" i="16"/>
  <c r="F227" i="16"/>
  <c r="F250" i="16"/>
  <c r="F273" i="16"/>
  <c r="F296" i="16"/>
  <c r="F319" i="16"/>
  <c r="F342" i="16"/>
  <c r="F365" i="16"/>
  <c r="F388" i="16"/>
  <c r="F411" i="16"/>
  <c r="F434" i="16"/>
  <c r="F457" i="16"/>
  <c r="F480" i="16"/>
  <c r="F503" i="16"/>
  <c r="F526" i="16"/>
  <c r="F549" i="16"/>
  <c r="F572" i="16"/>
  <c r="F595" i="16"/>
  <c r="F618" i="16"/>
  <c r="F641" i="16"/>
  <c r="F664" i="16"/>
  <c r="F687" i="16"/>
  <c r="F710" i="16"/>
  <c r="F733" i="16"/>
  <c r="F756" i="16"/>
  <c r="F779" i="16"/>
  <c r="F802" i="16"/>
  <c r="F825" i="16"/>
  <c r="F848" i="16"/>
  <c r="F871" i="16"/>
  <c r="F894" i="16"/>
  <c r="F917" i="16"/>
  <c r="F940" i="16"/>
  <c r="F963" i="16"/>
  <c r="F986" i="16"/>
  <c r="F1009" i="16"/>
  <c r="F1032" i="16"/>
  <c r="F1055" i="16"/>
  <c r="F1101" i="16"/>
  <c r="L1078" i="16"/>
  <c r="F1078" i="17"/>
  <c r="F20" i="17"/>
  <c r="F43" i="17"/>
  <c r="F66" i="17"/>
  <c r="F89" i="17"/>
  <c r="F112" i="17"/>
  <c r="F135" i="17"/>
  <c r="F158" i="17"/>
  <c r="F181" i="17"/>
  <c r="F204" i="17"/>
  <c r="F227" i="17"/>
  <c r="F250" i="17"/>
  <c r="F273" i="17"/>
  <c r="F296" i="17"/>
  <c r="F319" i="17"/>
  <c r="F342" i="17"/>
  <c r="F365" i="17"/>
  <c r="F388" i="17"/>
  <c r="F411" i="17"/>
  <c r="F434" i="17"/>
  <c r="F457" i="17"/>
  <c r="F480" i="17"/>
  <c r="F503" i="17"/>
  <c r="F526" i="17"/>
  <c r="F549" i="17"/>
  <c r="F572" i="17"/>
  <c r="F595" i="17"/>
  <c r="F618" i="17"/>
  <c r="F641" i="17"/>
  <c r="F664" i="17"/>
  <c r="F687" i="17"/>
  <c r="F710" i="17"/>
  <c r="F733" i="17"/>
  <c r="F756" i="17"/>
  <c r="F779" i="17"/>
  <c r="F802" i="17"/>
  <c r="F825" i="17"/>
  <c r="F848" i="17"/>
  <c r="F871" i="17"/>
  <c r="F894" i="17"/>
  <c r="F917" i="17"/>
  <c r="F940" i="17"/>
  <c r="F963" i="17"/>
  <c r="F986" i="17"/>
  <c r="F1009" i="17"/>
  <c r="F1032" i="17"/>
  <c r="F1055" i="17"/>
  <c r="F1101" i="17"/>
  <c r="L1078" i="17"/>
  <c r="R1078" i="16"/>
  <c r="I1077" i="16"/>
  <c r="I19" i="16"/>
  <c r="I42" i="16"/>
  <c r="I65" i="16"/>
  <c r="I88" i="16"/>
  <c r="I111" i="16"/>
  <c r="I134" i="16"/>
  <c r="I157" i="16"/>
  <c r="I180" i="16"/>
  <c r="I203" i="16"/>
  <c r="I226" i="16"/>
  <c r="I249" i="16"/>
  <c r="I272" i="16"/>
  <c r="I295" i="16"/>
  <c r="I318" i="16"/>
  <c r="I341" i="16"/>
  <c r="I364" i="16"/>
  <c r="I387" i="16"/>
  <c r="I410" i="16"/>
  <c r="I433" i="16"/>
  <c r="I456" i="16"/>
  <c r="I479" i="16"/>
  <c r="I502" i="16"/>
  <c r="I525" i="16"/>
  <c r="I548" i="16"/>
  <c r="I571" i="16"/>
  <c r="I594" i="16"/>
  <c r="I617" i="16"/>
  <c r="I640" i="16"/>
  <c r="I663" i="16"/>
  <c r="I686" i="16"/>
  <c r="I709" i="16"/>
  <c r="I732" i="16"/>
  <c r="I755" i="16"/>
  <c r="I778" i="16"/>
  <c r="I801" i="16"/>
  <c r="I824" i="16"/>
  <c r="I847" i="16"/>
  <c r="I870" i="16"/>
  <c r="I893" i="16"/>
  <c r="I916" i="16"/>
  <c r="I939" i="16"/>
  <c r="I962" i="16"/>
  <c r="I985" i="16"/>
  <c r="I1008" i="16"/>
  <c r="I1031" i="16"/>
  <c r="I1054" i="16"/>
  <c r="I1100" i="16"/>
  <c r="O1077" i="16"/>
  <c r="I1077" i="17"/>
  <c r="I19" i="17"/>
  <c r="I42" i="17"/>
  <c r="I65" i="17"/>
  <c r="I88" i="17"/>
  <c r="I111" i="17"/>
  <c r="I134" i="17"/>
  <c r="I157" i="17"/>
  <c r="I180" i="17"/>
  <c r="I203" i="17"/>
  <c r="I226" i="17"/>
  <c r="I249" i="17"/>
  <c r="I272" i="17"/>
  <c r="I295" i="17"/>
  <c r="I318" i="17"/>
  <c r="I341" i="17"/>
  <c r="I364" i="17"/>
  <c r="I387" i="17"/>
  <c r="I410" i="17"/>
  <c r="I433" i="17"/>
  <c r="I456" i="17"/>
  <c r="I479" i="17"/>
  <c r="I502" i="17"/>
  <c r="I525" i="17"/>
  <c r="I548" i="17"/>
  <c r="I571" i="17"/>
  <c r="I594" i="17"/>
  <c r="I617" i="17"/>
  <c r="I640" i="17"/>
  <c r="I663" i="17"/>
  <c r="I686" i="17"/>
  <c r="I709" i="17"/>
  <c r="I732" i="17"/>
  <c r="I755" i="17"/>
  <c r="I778" i="17"/>
  <c r="I801" i="17"/>
  <c r="I824" i="17"/>
  <c r="I847" i="17"/>
  <c r="I870" i="17"/>
  <c r="I893" i="17"/>
  <c r="I916" i="17"/>
  <c r="I939" i="17"/>
  <c r="I962" i="17"/>
  <c r="I985" i="17"/>
  <c r="I1008" i="17"/>
  <c r="I1031" i="17"/>
  <c r="I1054" i="17"/>
  <c r="I1100" i="17"/>
  <c r="O1077" i="17"/>
  <c r="U1077" i="16"/>
  <c r="H1077" i="16"/>
  <c r="H19" i="16"/>
  <c r="H42" i="16"/>
  <c r="H65" i="16"/>
  <c r="H88" i="16"/>
  <c r="H111" i="16"/>
  <c r="H134" i="16"/>
  <c r="H157" i="16"/>
  <c r="H180" i="16"/>
  <c r="H203" i="16"/>
  <c r="H226" i="16"/>
  <c r="H249" i="16"/>
  <c r="H272" i="16"/>
  <c r="H295" i="16"/>
  <c r="H318" i="16"/>
  <c r="H341" i="16"/>
  <c r="H364" i="16"/>
  <c r="H387" i="16"/>
  <c r="H410" i="16"/>
  <c r="H433" i="16"/>
  <c r="H456" i="16"/>
  <c r="H479" i="16"/>
  <c r="H502" i="16"/>
  <c r="H525" i="16"/>
  <c r="H548" i="16"/>
  <c r="H571" i="16"/>
  <c r="H594" i="16"/>
  <c r="H617" i="16"/>
  <c r="H640" i="16"/>
  <c r="H663" i="16"/>
  <c r="H686" i="16"/>
  <c r="H709" i="16"/>
  <c r="H732" i="16"/>
  <c r="H755" i="16"/>
  <c r="H778" i="16"/>
  <c r="H801" i="16"/>
  <c r="H824" i="16"/>
  <c r="H847" i="16"/>
  <c r="H870" i="16"/>
  <c r="H893" i="16"/>
  <c r="H916" i="16"/>
  <c r="H939" i="16"/>
  <c r="H962" i="16"/>
  <c r="H985" i="16"/>
  <c r="H1008" i="16"/>
  <c r="H1031" i="16"/>
  <c r="H1054" i="16"/>
  <c r="H1100" i="16"/>
  <c r="N1077" i="16"/>
  <c r="H1077" i="17"/>
  <c r="H19" i="17"/>
  <c r="H42" i="17"/>
  <c r="H65" i="17"/>
  <c r="H88" i="17"/>
  <c r="H111" i="17"/>
  <c r="H134" i="17"/>
  <c r="H157" i="17"/>
  <c r="H180" i="17"/>
  <c r="H203" i="17"/>
  <c r="H226" i="17"/>
  <c r="H249" i="17"/>
  <c r="H272" i="17"/>
  <c r="H295" i="17"/>
  <c r="H318" i="17"/>
  <c r="H341" i="17"/>
  <c r="H364" i="17"/>
  <c r="H387" i="17"/>
  <c r="H410" i="17"/>
  <c r="H433" i="17"/>
  <c r="H456" i="17"/>
  <c r="H479" i="17"/>
  <c r="H502" i="17"/>
  <c r="H525" i="17"/>
  <c r="H548" i="17"/>
  <c r="H571" i="17"/>
  <c r="H594" i="17"/>
  <c r="H617" i="17"/>
  <c r="H640" i="17"/>
  <c r="H663" i="17"/>
  <c r="H686" i="17"/>
  <c r="H709" i="17"/>
  <c r="H732" i="17"/>
  <c r="H755" i="17"/>
  <c r="H778" i="17"/>
  <c r="H801" i="17"/>
  <c r="H824" i="17"/>
  <c r="H847" i="17"/>
  <c r="H870" i="17"/>
  <c r="H893" i="17"/>
  <c r="H916" i="17"/>
  <c r="H939" i="17"/>
  <c r="H962" i="17"/>
  <c r="H985" i="17"/>
  <c r="H1008" i="17"/>
  <c r="H1031" i="17"/>
  <c r="H1054" i="17"/>
  <c r="H1100" i="17"/>
  <c r="N1077" i="17"/>
  <c r="T1077" i="16"/>
  <c r="G1077" i="16"/>
  <c r="G19" i="16"/>
  <c r="G42" i="16"/>
  <c r="G65" i="16"/>
  <c r="G88" i="16"/>
  <c r="G111" i="16"/>
  <c r="G134" i="16"/>
  <c r="G157" i="16"/>
  <c r="G180" i="16"/>
  <c r="G203" i="16"/>
  <c r="G226" i="16"/>
  <c r="G249" i="16"/>
  <c r="G272" i="16"/>
  <c r="G295" i="16"/>
  <c r="G318" i="16"/>
  <c r="G341" i="16"/>
  <c r="G364" i="16"/>
  <c r="G387" i="16"/>
  <c r="G410" i="16"/>
  <c r="G433" i="16"/>
  <c r="G456" i="16"/>
  <c r="G479" i="16"/>
  <c r="G502" i="16"/>
  <c r="G525" i="16"/>
  <c r="G548" i="16"/>
  <c r="G571" i="16"/>
  <c r="G594" i="16"/>
  <c r="G617" i="16"/>
  <c r="G640" i="16"/>
  <c r="G663" i="16"/>
  <c r="G686" i="16"/>
  <c r="G709" i="16"/>
  <c r="G732" i="16"/>
  <c r="G755" i="16"/>
  <c r="G778" i="16"/>
  <c r="G801" i="16"/>
  <c r="G824" i="16"/>
  <c r="G847" i="16"/>
  <c r="G870" i="16"/>
  <c r="G893" i="16"/>
  <c r="G916" i="16"/>
  <c r="G939" i="16"/>
  <c r="G962" i="16"/>
  <c r="G985" i="16"/>
  <c r="G1008" i="16"/>
  <c r="G1031" i="16"/>
  <c r="G1054" i="16"/>
  <c r="G1100" i="16"/>
  <c r="M1077" i="16"/>
  <c r="G1077" i="17"/>
  <c r="G19" i="17"/>
  <c r="G42" i="17"/>
  <c r="G65" i="17"/>
  <c r="G88" i="17"/>
  <c r="G111" i="17"/>
  <c r="G134" i="17"/>
  <c r="G157" i="17"/>
  <c r="G180" i="17"/>
  <c r="G203" i="17"/>
  <c r="G226" i="17"/>
  <c r="G249" i="17"/>
  <c r="G272" i="17"/>
  <c r="G295" i="17"/>
  <c r="G318" i="17"/>
  <c r="G341" i="17"/>
  <c r="G364" i="17"/>
  <c r="G387" i="17"/>
  <c r="G410" i="17"/>
  <c r="G433" i="17"/>
  <c r="G456" i="17"/>
  <c r="G479" i="17"/>
  <c r="G502" i="17"/>
  <c r="G525" i="17"/>
  <c r="G548" i="17"/>
  <c r="G571" i="17"/>
  <c r="G594" i="17"/>
  <c r="G617" i="17"/>
  <c r="G640" i="17"/>
  <c r="G663" i="17"/>
  <c r="G686" i="17"/>
  <c r="G709" i="17"/>
  <c r="G732" i="17"/>
  <c r="G755" i="17"/>
  <c r="G778" i="17"/>
  <c r="G801" i="17"/>
  <c r="G824" i="17"/>
  <c r="G847" i="17"/>
  <c r="G870" i="17"/>
  <c r="G893" i="17"/>
  <c r="G916" i="17"/>
  <c r="G939" i="17"/>
  <c r="G962" i="17"/>
  <c r="G985" i="17"/>
  <c r="G1008" i="17"/>
  <c r="G1031" i="17"/>
  <c r="G1054" i="17"/>
  <c r="G1100" i="17"/>
  <c r="M1077" i="17"/>
  <c r="S1077" i="16"/>
  <c r="F1077" i="16"/>
  <c r="F19" i="16"/>
  <c r="F42" i="16"/>
  <c r="F65" i="16"/>
  <c r="F88" i="16"/>
  <c r="F111" i="16"/>
  <c r="F134" i="16"/>
  <c r="F157" i="16"/>
  <c r="F180" i="16"/>
  <c r="F203" i="16"/>
  <c r="F226" i="16"/>
  <c r="F249" i="16"/>
  <c r="F272" i="16"/>
  <c r="F295" i="16"/>
  <c r="F318" i="16"/>
  <c r="F341" i="16"/>
  <c r="F364" i="16"/>
  <c r="F387" i="16"/>
  <c r="F410" i="16"/>
  <c r="F433" i="16"/>
  <c r="F456" i="16"/>
  <c r="F479" i="16"/>
  <c r="F502" i="16"/>
  <c r="F525" i="16"/>
  <c r="F548" i="16"/>
  <c r="F571" i="16"/>
  <c r="F594" i="16"/>
  <c r="F617" i="16"/>
  <c r="F640" i="16"/>
  <c r="F663" i="16"/>
  <c r="F686" i="16"/>
  <c r="F709" i="16"/>
  <c r="F732" i="16"/>
  <c r="F755" i="16"/>
  <c r="F778" i="16"/>
  <c r="F801" i="16"/>
  <c r="F824" i="16"/>
  <c r="F847" i="16"/>
  <c r="F870" i="16"/>
  <c r="F893" i="16"/>
  <c r="F916" i="16"/>
  <c r="F939" i="16"/>
  <c r="F962" i="16"/>
  <c r="F985" i="16"/>
  <c r="F1008" i="16"/>
  <c r="F1031" i="16"/>
  <c r="F1054" i="16"/>
  <c r="F1100" i="16"/>
  <c r="L1077" i="16"/>
  <c r="F1077" i="17"/>
  <c r="F19" i="17"/>
  <c r="F42" i="17"/>
  <c r="F65" i="17"/>
  <c r="F88" i="17"/>
  <c r="F111" i="17"/>
  <c r="F134" i="17"/>
  <c r="F157" i="17"/>
  <c r="F180" i="17"/>
  <c r="F203" i="17"/>
  <c r="F226" i="17"/>
  <c r="F249" i="17"/>
  <c r="F272" i="17"/>
  <c r="F295" i="17"/>
  <c r="F318" i="17"/>
  <c r="F341" i="17"/>
  <c r="F364" i="17"/>
  <c r="F387" i="17"/>
  <c r="F410" i="17"/>
  <c r="F433" i="17"/>
  <c r="F456" i="17"/>
  <c r="F479" i="17"/>
  <c r="F502" i="17"/>
  <c r="F525" i="17"/>
  <c r="F548" i="17"/>
  <c r="F571" i="17"/>
  <c r="F594" i="17"/>
  <c r="F617" i="17"/>
  <c r="F640" i="17"/>
  <c r="F663" i="17"/>
  <c r="F686" i="17"/>
  <c r="F709" i="17"/>
  <c r="F732" i="17"/>
  <c r="F755" i="17"/>
  <c r="F778" i="17"/>
  <c r="F801" i="17"/>
  <c r="F824" i="17"/>
  <c r="F847" i="17"/>
  <c r="F870" i="17"/>
  <c r="F893" i="17"/>
  <c r="F916" i="17"/>
  <c r="F939" i="17"/>
  <c r="F962" i="17"/>
  <c r="F985" i="17"/>
  <c r="F1008" i="17"/>
  <c r="F1031" i="17"/>
  <c r="F1054" i="17"/>
  <c r="F1100" i="17"/>
  <c r="L1077" i="17"/>
  <c r="R1077" i="16"/>
  <c r="I1076" i="16"/>
  <c r="I18" i="16"/>
  <c r="I41" i="16"/>
  <c r="I64" i="16"/>
  <c r="I87" i="16"/>
  <c r="I110" i="16"/>
  <c r="I133" i="16"/>
  <c r="I156" i="16"/>
  <c r="I179" i="16"/>
  <c r="I202" i="16"/>
  <c r="I225" i="16"/>
  <c r="I248" i="16"/>
  <c r="I271" i="16"/>
  <c r="I294" i="16"/>
  <c r="I317" i="16"/>
  <c r="I340" i="16"/>
  <c r="I363" i="16"/>
  <c r="I386" i="16"/>
  <c r="I409" i="16"/>
  <c r="I432" i="16"/>
  <c r="I455" i="16"/>
  <c r="I478" i="16"/>
  <c r="I501" i="16"/>
  <c r="I524" i="16"/>
  <c r="I547" i="16"/>
  <c r="I570" i="16"/>
  <c r="I593" i="16"/>
  <c r="I616" i="16"/>
  <c r="I639" i="16"/>
  <c r="I662" i="16"/>
  <c r="I685" i="16"/>
  <c r="I708" i="16"/>
  <c r="I731" i="16"/>
  <c r="I754" i="16"/>
  <c r="I777" i="16"/>
  <c r="I800" i="16"/>
  <c r="I823" i="16"/>
  <c r="I846" i="16"/>
  <c r="I869" i="16"/>
  <c r="I892" i="16"/>
  <c r="I915" i="16"/>
  <c r="I938" i="16"/>
  <c r="I961" i="16"/>
  <c r="I984" i="16"/>
  <c r="I1007" i="16"/>
  <c r="I1030" i="16"/>
  <c r="I1053" i="16"/>
  <c r="I1099" i="16"/>
  <c r="O1076" i="16"/>
  <c r="I1076" i="17"/>
  <c r="I18" i="17"/>
  <c r="I41" i="17"/>
  <c r="I64" i="17"/>
  <c r="I87" i="17"/>
  <c r="I110" i="17"/>
  <c r="I133" i="17"/>
  <c r="I156" i="17"/>
  <c r="I179" i="17"/>
  <c r="I202" i="17"/>
  <c r="I225" i="17"/>
  <c r="I248" i="17"/>
  <c r="I271" i="17"/>
  <c r="I294" i="17"/>
  <c r="I317" i="17"/>
  <c r="I340" i="17"/>
  <c r="I363" i="17"/>
  <c r="I386" i="17"/>
  <c r="I409" i="17"/>
  <c r="I432" i="17"/>
  <c r="I455" i="17"/>
  <c r="I478" i="17"/>
  <c r="I501" i="17"/>
  <c r="I524" i="17"/>
  <c r="I547" i="17"/>
  <c r="I570" i="17"/>
  <c r="I593" i="17"/>
  <c r="I616" i="17"/>
  <c r="I639" i="17"/>
  <c r="I662" i="17"/>
  <c r="I685" i="17"/>
  <c r="I708" i="17"/>
  <c r="I731" i="17"/>
  <c r="I754" i="17"/>
  <c r="I777" i="17"/>
  <c r="I800" i="17"/>
  <c r="I823" i="17"/>
  <c r="I846" i="17"/>
  <c r="I869" i="17"/>
  <c r="I892" i="17"/>
  <c r="I915" i="17"/>
  <c r="I938" i="17"/>
  <c r="I961" i="17"/>
  <c r="I984" i="17"/>
  <c r="I1007" i="17"/>
  <c r="I1030" i="17"/>
  <c r="I1053" i="17"/>
  <c r="I1099" i="17"/>
  <c r="O1076" i="17"/>
  <c r="U1076" i="16"/>
  <c r="H1076" i="16"/>
  <c r="H18" i="16"/>
  <c r="H41" i="16"/>
  <c r="H64" i="16"/>
  <c r="H87" i="16"/>
  <c r="H110" i="16"/>
  <c r="H133" i="16"/>
  <c r="H156" i="16"/>
  <c r="H179" i="16"/>
  <c r="H202" i="16"/>
  <c r="H225" i="16"/>
  <c r="H248" i="16"/>
  <c r="H271" i="16"/>
  <c r="H294" i="16"/>
  <c r="H317" i="16"/>
  <c r="H340" i="16"/>
  <c r="H363" i="16"/>
  <c r="H386" i="16"/>
  <c r="H409" i="16"/>
  <c r="H432" i="16"/>
  <c r="H455" i="16"/>
  <c r="H478" i="16"/>
  <c r="H501" i="16"/>
  <c r="H524" i="16"/>
  <c r="H547" i="16"/>
  <c r="H570" i="16"/>
  <c r="H593" i="16"/>
  <c r="H616" i="16"/>
  <c r="H639" i="16"/>
  <c r="H662" i="16"/>
  <c r="H685" i="16"/>
  <c r="H708" i="16"/>
  <c r="H731" i="16"/>
  <c r="H754" i="16"/>
  <c r="H777" i="16"/>
  <c r="H800" i="16"/>
  <c r="H823" i="16"/>
  <c r="H846" i="16"/>
  <c r="H869" i="16"/>
  <c r="H892" i="16"/>
  <c r="H915" i="16"/>
  <c r="H938" i="16"/>
  <c r="H961" i="16"/>
  <c r="H984" i="16"/>
  <c r="H1007" i="16"/>
  <c r="H1030" i="16"/>
  <c r="H1053" i="16"/>
  <c r="H1099" i="16"/>
  <c r="N1076" i="16"/>
  <c r="H1076" i="17"/>
  <c r="H18" i="17"/>
  <c r="H41" i="17"/>
  <c r="H64" i="17"/>
  <c r="H87" i="17"/>
  <c r="H110" i="17"/>
  <c r="H133" i="17"/>
  <c r="H156" i="17"/>
  <c r="H179" i="17"/>
  <c r="H202" i="17"/>
  <c r="H225" i="17"/>
  <c r="H248" i="17"/>
  <c r="H271" i="17"/>
  <c r="H294" i="17"/>
  <c r="H317" i="17"/>
  <c r="H340" i="17"/>
  <c r="H363" i="17"/>
  <c r="H386" i="17"/>
  <c r="H409" i="17"/>
  <c r="H432" i="17"/>
  <c r="H455" i="17"/>
  <c r="H478" i="17"/>
  <c r="H501" i="17"/>
  <c r="H524" i="17"/>
  <c r="H547" i="17"/>
  <c r="H570" i="17"/>
  <c r="H593" i="17"/>
  <c r="H616" i="17"/>
  <c r="H639" i="17"/>
  <c r="H662" i="17"/>
  <c r="H685" i="17"/>
  <c r="H708" i="17"/>
  <c r="H731" i="17"/>
  <c r="H754" i="17"/>
  <c r="H777" i="17"/>
  <c r="H800" i="17"/>
  <c r="H823" i="17"/>
  <c r="H846" i="17"/>
  <c r="H869" i="17"/>
  <c r="H892" i="17"/>
  <c r="H915" i="17"/>
  <c r="H938" i="17"/>
  <c r="H961" i="17"/>
  <c r="H984" i="17"/>
  <c r="H1007" i="17"/>
  <c r="H1030" i="17"/>
  <c r="H1053" i="17"/>
  <c r="H1099" i="17"/>
  <c r="N1076" i="17"/>
  <c r="T1076" i="16"/>
  <c r="G1076" i="16"/>
  <c r="G18" i="16"/>
  <c r="G41" i="16"/>
  <c r="G64" i="16"/>
  <c r="G87" i="16"/>
  <c r="G110" i="16"/>
  <c r="G133" i="16"/>
  <c r="G156" i="16"/>
  <c r="G179" i="16"/>
  <c r="G202" i="16"/>
  <c r="G225" i="16"/>
  <c r="G248" i="16"/>
  <c r="G271" i="16"/>
  <c r="G294" i="16"/>
  <c r="G317" i="16"/>
  <c r="G340" i="16"/>
  <c r="G363" i="16"/>
  <c r="G386" i="16"/>
  <c r="G409" i="16"/>
  <c r="G432" i="16"/>
  <c r="G455" i="16"/>
  <c r="G478" i="16"/>
  <c r="G501" i="16"/>
  <c r="G524" i="16"/>
  <c r="G547" i="16"/>
  <c r="G570" i="16"/>
  <c r="G593" i="16"/>
  <c r="G616" i="16"/>
  <c r="G639" i="16"/>
  <c r="G662" i="16"/>
  <c r="G685" i="16"/>
  <c r="G708" i="16"/>
  <c r="G731" i="16"/>
  <c r="G754" i="16"/>
  <c r="G777" i="16"/>
  <c r="G800" i="16"/>
  <c r="G823" i="16"/>
  <c r="G846" i="16"/>
  <c r="G869" i="16"/>
  <c r="G892" i="16"/>
  <c r="G915" i="16"/>
  <c r="G938" i="16"/>
  <c r="G961" i="16"/>
  <c r="G984" i="16"/>
  <c r="G1007" i="16"/>
  <c r="G1030" i="16"/>
  <c r="G1053" i="16"/>
  <c r="G1099" i="16"/>
  <c r="M1076" i="16"/>
  <c r="G1076" i="17"/>
  <c r="G18" i="17"/>
  <c r="G41" i="17"/>
  <c r="G64" i="17"/>
  <c r="G87" i="17"/>
  <c r="G110" i="17"/>
  <c r="G133" i="17"/>
  <c r="G156" i="17"/>
  <c r="G179" i="17"/>
  <c r="G202" i="17"/>
  <c r="G225" i="17"/>
  <c r="G248" i="17"/>
  <c r="G271" i="17"/>
  <c r="G294" i="17"/>
  <c r="G317" i="17"/>
  <c r="G340" i="17"/>
  <c r="G363" i="17"/>
  <c r="G386" i="17"/>
  <c r="G409" i="17"/>
  <c r="G432" i="17"/>
  <c r="G455" i="17"/>
  <c r="G478" i="17"/>
  <c r="G501" i="17"/>
  <c r="G524" i="17"/>
  <c r="G547" i="17"/>
  <c r="G570" i="17"/>
  <c r="G593" i="17"/>
  <c r="G616" i="17"/>
  <c r="G639" i="17"/>
  <c r="G662" i="17"/>
  <c r="G685" i="17"/>
  <c r="G708" i="17"/>
  <c r="G731" i="17"/>
  <c r="G754" i="17"/>
  <c r="G777" i="17"/>
  <c r="G800" i="17"/>
  <c r="G823" i="17"/>
  <c r="G846" i="17"/>
  <c r="G869" i="17"/>
  <c r="G892" i="17"/>
  <c r="G915" i="17"/>
  <c r="G938" i="17"/>
  <c r="G961" i="17"/>
  <c r="G984" i="17"/>
  <c r="G1007" i="17"/>
  <c r="G1030" i="17"/>
  <c r="G1053" i="17"/>
  <c r="G1099" i="17"/>
  <c r="M1076" i="17"/>
  <c r="S1076" i="16"/>
  <c r="F1076" i="16"/>
  <c r="F18" i="16"/>
  <c r="F41" i="16"/>
  <c r="F64" i="16"/>
  <c r="F87" i="16"/>
  <c r="F110" i="16"/>
  <c r="F133" i="16"/>
  <c r="F156" i="16"/>
  <c r="F179" i="16"/>
  <c r="F202" i="16"/>
  <c r="F225" i="16"/>
  <c r="F248" i="16"/>
  <c r="F271" i="16"/>
  <c r="F294" i="16"/>
  <c r="F317" i="16"/>
  <c r="F340" i="16"/>
  <c r="F363" i="16"/>
  <c r="F386" i="16"/>
  <c r="F409" i="16"/>
  <c r="F432" i="16"/>
  <c r="F455" i="16"/>
  <c r="F478" i="16"/>
  <c r="F501" i="16"/>
  <c r="F524" i="16"/>
  <c r="F547" i="16"/>
  <c r="F570" i="16"/>
  <c r="F593" i="16"/>
  <c r="F616" i="16"/>
  <c r="F639" i="16"/>
  <c r="F662" i="16"/>
  <c r="F685" i="16"/>
  <c r="F708" i="16"/>
  <c r="F731" i="16"/>
  <c r="F754" i="16"/>
  <c r="F777" i="16"/>
  <c r="F800" i="16"/>
  <c r="F823" i="16"/>
  <c r="F846" i="16"/>
  <c r="F869" i="16"/>
  <c r="F892" i="16"/>
  <c r="F915" i="16"/>
  <c r="F938" i="16"/>
  <c r="F961" i="16"/>
  <c r="F984" i="16"/>
  <c r="F1007" i="16"/>
  <c r="F1030" i="16"/>
  <c r="F1053" i="16"/>
  <c r="F1099" i="16"/>
  <c r="L1076" i="16"/>
  <c r="F1076" i="17"/>
  <c r="F18" i="17"/>
  <c r="F41" i="17"/>
  <c r="F64" i="17"/>
  <c r="F87" i="17"/>
  <c r="F110" i="17"/>
  <c r="F133" i="17"/>
  <c r="F156" i="17"/>
  <c r="F179" i="17"/>
  <c r="F202" i="17"/>
  <c r="F225" i="17"/>
  <c r="F248" i="17"/>
  <c r="F271" i="17"/>
  <c r="F294" i="17"/>
  <c r="F317" i="17"/>
  <c r="F340" i="17"/>
  <c r="F363" i="17"/>
  <c r="F386" i="17"/>
  <c r="F409" i="17"/>
  <c r="F432" i="17"/>
  <c r="F455" i="17"/>
  <c r="F478" i="17"/>
  <c r="F501" i="17"/>
  <c r="F524" i="17"/>
  <c r="F547" i="17"/>
  <c r="F570" i="17"/>
  <c r="F593" i="17"/>
  <c r="F616" i="17"/>
  <c r="F639" i="17"/>
  <c r="F662" i="17"/>
  <c r="F685" i="17"/>
  <c r="F708" i="17"/>
  <c r="F731" i="17"/>
  <c r="F754" i="17"/>
  <c r="F777" i="17"/>
  <c r="F800" i="17"/>
  <c r="F823" i="17"/>
  <c r="F846" i="17"/>
  <c r="F869" i="17"/>
  <c r="F892" i="17"/>
  <c r="F915" i="17"/>
  <c r="F938" i="17"/>
  <c r="F961" i="17"/>
  <c r="F984" i="17"/>
  <c r="F1007" i="17"/>
  <c r="F1030" i="17"/>
  <c r="F1053" i="17"/>
  <c r="F1099" i="17"/>
  <c r="L1076" i="17"/>
  <c r="R1076" i="16"/>
  <c r="I1075" i="16"/>
  <c r="I17" i="16"/>
  <c r="I40" i="16"/>
  <c r="I63" i="16"/>
  <c r="I86" i="16"/>
  <c r="I109" i="16"/>
  <c r="I132" i="16"/>
  <c r="I155" i="16"/>
  <c r="I178" i="16"/>
  <c r="I201" i="16"/>
  <c r="I224" i="16"/>
  <c r="I247" i="16"/>
  <c r="I270" i="16"/>
  <c r="I293" i="16"/>
  <c r="I316" i="16"/>
  <c r="I339" i="16"/>
  <c r="I362" i="16"/>
  <c r="I385" i="16"/>
  <c r="I408" i="16"/>
  <c r="I431" i="16"/>
  <c r="I454" i="16"/>
  <c r="I477" i="16"/>
  <c r="I500" i="16"/>
  <c r="I523" i="16"/>
  <c r="I546" i="16"/>
  <c r="I569" i="16"/>
  <c r="I592" i="16"/>
  <c r="I615" i="16"/>
  <c r="I638" i="16"/>
  <c r="I661" i="16"/>
  <c r="I684" i="16"/>
  <c r="I707" i="16"/>
  <c r="I730" i="16"/>
  <c r="I753" i="16"/>
  <c r="I776" i="16"/>
  <c r="I799" i="16"/>
  <c r="I822" i="16"/>
  <c r="I845" i="16"/>
  <c r="I868" i="16"/>
  <c r="I891" i="16"/>
  <c r="I914" i="16"/>
  <c r="I937" i="16"/>
  <c r="I960" i="16"/>
  <c r="I983" i="16"/>
  <c r="I1006" i="16"/>
  <c r="I1029" i="16"/>
  <c r="I1052" i="16"/>
  <c r="I1098" i="16"/>
  <c r="O1075" i="16"/>
  <c r="I1075" i="17"/>
  <c r="I17" i="17"/>
  <c r="I40" i="17"/>
  <c r="I63" i="17"/>
  <c r="I86" i="17"/>
  <c r="I109" i="17"/>
  <c r="I132" i="17"/>
  <c r="I155" i="17"/>
  <c r="I178" i="17"/>
  <c r="I201" i="17"/>
  <c r="I224" i="17"/>
  <c r="I247" i="17"/>
  <c r="I270" i="17"/>
  <c r="I293" i="17"/>
  <c r="I316" i="17"/>
  <c r="I339" i="17"/>
  <c r="I362" i="17"/>
  <c r="I385" i="17"/>
  <c r="I408" i="17"/>
  <c r="I431" i="17"/>
  <c r="I454" i="17"/>
  <c r="I477" i="17"/>
  <c r="I500" i="17"/>
  <c r="I523" i="17"/>
  <c r="I546" i="17"/>
  <c r="I569" i="17"/>
  <c r="I592" i="17"/>
  <c r="I615" i="17"/>
  <c r="I638" i="17"/>
  <c r="I661" i="17"/>
  <c r="I684" i="17"/>
  <c r="I707" i="17"/>
  <c r="I730" i="17"/>
  <c r="I753" i="17"/>
  <c r="I776" i="17"/>
  <c r="I799" i="17"/>
  <c r="I822" i="17"/>
  <c r="I845" i="17"/>
  <c r="I868" i="17"/>
  <c r="I891" i="17"/>
  <c r="I914" i="17"/>
  <c r="I937" i="17"/>
  <c r="I960" i="17"/>
  <c r="I983" i="17"/>
  <c r="I1006" i="17"/>
  <c r="I1029" i="17"/>
  <c r="I1052" i="17"/>
  <c r="I1098" i="17"/>
  <c r="O1075" i="17"/>
  <c r="U1075" i="16"/>
  <c r="H1075" i="16"/>
  <c r="H17" i="16"/>
  <c r="H40" i="16"/>
  <c r="H63" i="16"/>
  <c r="H86" i="16"/>
  <c r="H109" i="16"/>
  <c r="H132" i="16"/>
  <c r="H155" i="16"/>
  <c r="H178" i="16"/>
  <c r="H201" i="16"/>
  <c r="H224" i="16"/>
  <c r="H247" i="16"/>
  <c r="H270" i="16"/>
  <c r="H293" i="16"/>
  <c r="H316" i="16"/>
  <c r="H339" i="16"/>
  <c r="H362" i="16"/>
  <c r="H385" i="16"/>
  <c r="H408" i="16"/>
  <c r="H431" i="16"/>
  <c r="H454" i="16"/>
  <c r="H477" i="16"/>
  <c r="H500" i="16"/>
  <c r="H523" i="16"/>
  <c r="H546" i="16"/>
  <c r="H569" i="16"/>
  <c r="H592" i="16"/>
  <c r="H615" i="16"/>
  <c r="H638" i="16"/>
  <c r="H661" i="16"/>
  <c r="H684" i="16"/>
  <c r="H707" i="16"/>
  <c r="H730" i="16"/>
  <c r="H753" i="16"/>
  <c r="H776" i="16"/>
  <c r="H799" i="16"/>
  <c r="H822" i="16"/>
  <c r="H845" i="16"/>
  <c r="H868" i="16"/>
  <c r="H891" i="16"/>
  <c r="H914" i="16"/>
  <c r="H937" i="16"/>
  <c r="H960" i="16"/>
  <c r="H983" i="16"/>
  <c r="H1006" i="16"/>
  <c r="H1029" i="16"/>
  <c r="H1052" i="16"/>
  <c r="H1098" i="16"/>
  <c r="N1075" i="16"/>
  <c r="H1075" i="17"/>
  <c r="H17" i="17"/>
  <c r="H40" i="17"/>
  <c r="H63" i="17"/>
  <c r="H86" i="17"/>
  <c r="H109" i="17"/>
  <c r="H132" i="17"/>
  <c r="H155" i="17"/>
  <c r="H178" i="17"/>
  <c r="H201" i="17"/>
  <c r="H224" i="17"/>
  <c r="H247" i="17"/>
  <c r="H270" i="17"/>
  <c r="H293" i="17"/>
  <c r="H316" i="17"/>
  <c r="H339" i="17"/>
  <c r="H362" i="17"/>
  <c r="H385" i="17"/>
  <c r="H408" i="17"/>
  <c r="H431" i="17"/>
  <c r="H454" i="17"/>
  <c r="H477" i="17"/>
  <c r="H500" i="17"/>
  <c r="H523" i="17"/>
  <c r="H546" i="17"/>
  <c r="H569" i="17"/>
  <c r="H592" i="17"/>
  <c r="H615" i="17"/>
  <c r="H638" i="17"/>
  <c r="H661" i="17"/>
  <c r="H684" i="17"/>
  <c r="H707" i="17"/>
  <c r="H730" i="17"/>
  <c r="H753" i="17"/>
  <c r="H776" i="17"/>
  <c r="H799" i="17"/>
  <c r="H822" i="17"/>
  <c r="H845" i="17"/>
  <c r="H868" i="17"/>
  <c r="H891" i="17"/>
  <c r="H914" i="17"/>
  <c r="H937" i="17"/>
  <c r="H960" i="17"/>
  <c r="H983" i="17"/>
  <c r="H1006" i="17"/>
  <c r="H1029" i="17"/>
  <c r="H1052" i="17"/>
  <c r="H1098" i="17"/>
  <c r="N1075" i="17"/>
  <c r="T1075" i="16"/>
  <c r="G1075" i="16"/>
  <c r="G17" i="16"/>
  <c r="G40" i="16"/>
  <c r="G63" i="16"/>
  <c r="G86" i="16"/>
  <c r="G109" i="16"/>
  <c r="G132" i="16"/>
  <c r="G155" i="16"/>
  <c r="G178" i="16"/>
  <c r="G201" i="16"/>
  <c r="G224" i="16"/>
  <c r="G247" i="16"/>
  <c r="G270" i="16"/>
  <c r="G293" i="16"/>
  <c r="G316" i="16"/>
  <c r="G339" i="16"/>
  <c r="G362" i="16"/>
  <c r="G385" i="16"/>
  <c r="G408" i="16"/>
  <c r="G431" i="16"/>
  <c r="G454" i="16"/>
  <c r="G477" i="16"/>
  <c r="G500" i="16"/>
  <c r="G523" i="16"/>
  <c r="G546" i="16"/>
  <c r="G569" i="16"/>
  <c r="G592" i="16"/>
  <c r="G615" i="16"/>
  <c r="G638" i="16"/>
  <c r="G661" i="16"/>
  <c r="G684" i="16"/>
  <c r="G707" i="16"/>
  <c r="G730" i="16"/>
  <c r="G753" i="16"/>
  <c r="G776" i="16"/>
  <c r="G799" i="16"/>
  <c r="G822" i="16"/>
  <c r="G845" i="16"/>
  <c r="G868" i="16"/>
  <c r="G891" i="16"/>
  <c r="G914" i="16"/>
  <c r="G937" i="16"/>
  <c r="G960" i="16"/>
  <c r="G983" i="16"/>
  <c r="G1006" i="16"/>
  <c r="G1029" i="16"/>
  <c r="G1052" i="16"/>
  <c r="G1098" i="16"/>
  <c r="M1075" i="16"/>
  <c r="G1075" i="17"/>
  <c r="G17" i="17"/>
  <c r="G40" i="17"/>
  <c r="G63" i="17"/>
  <c r="G86" i="17"/>
  <c r="G109" i="17"/>
  <c r="G132" i="17"/>
  <c r="G155" i="17"/>
  <c r="G178" i="17"/>
  <c r="G201" i="17"/>
  <c r="G224" i="17"/>
  <c r="G247" i="17"/>
  <c r="G270" i="17"/>
  <c r="G293" i="17"/>
  <c r="G316" i="17"/>
  <c r="G339" i="17"/>
  <c r="G362" i="17"/>
  <c r="G385" i="17"/>
  <c r="G408" i="17"/>
  <c r="G431" i="17"/>
  <c r="G454" i="17"/>
  <c r="G477" i="17"/>
  <c r="G500" i="17"/>
  <c r="G523" i="17"/>
  <c r="G546" i="17"/>
  <c r="G569" i="17"/>
  <c r="G592" i="17"/>
  <c r="G615" i="17"/>
  <c r="G638" i="17"/>
  <c r="G661" i="17"/>
  <c r="G684" i="17"/>
  <c r="G707" i="17"/>
  <c r="G730" i="17"/>
  <c r="G753" i="17"/>
  <c r="G776" i="17"/>
  <c r="G799" i="17"/>
  <c r="G822" i="17"/>
  <c r="G845" i="17"/>
  <c r="G868" i="17"/>
  <c r="G891" i="17"/>
  <c r="G914" i="17"/>
  <c r="G937" i="17"/>
  <c r="G960" i="17"/>
  <c r="G983" i="17"/>
  <c r="G1006" i="17"/>
  <c r="G1029" i="17"/>
  <c r="G1052" i="17"/>
  <c r="G1098" i="17"/>
  <c r="M1075" i="17"/>
  <c r="S1075" i="16"/>
  <c r="F1075" i="16"/>
  <c r="F17" i="16"/>
  <c r="F40" i="16"/>
  <c r="F63" i="16"/>
  <c r="F86" i="16"/>
  <c r="F109" i="16"/>
  <c r="F132" i="16"/>
  <c r="F155" i="16"/>
  <c r="F178" i="16"/>
  <c r="F201" i="16"/>
  <c r="F224" i="16"/>
  <c r="F247" i="16"/>
  <c r="F270" i="16"/>
  <c r="F293" i="16"/>
  <c r="F316" i="16"/>
  <c r="F339" i="16"/>
  <c r="F362" i="16"/>
  <c r="F385" i="16"/>
  <c r="F408" i="16"/>
  <c r="F431" i="16"/>
  <c r="F454" i="16"/>
  <c r="F477" i="16"/>
  <c r="F500" i="16"/>
  <c r="F523" i="16"/>
  <c r="F546" i="16"/>
  <c r="F569" i="16"/>
  <c r="F592" i="16"/>
  <c r="F615" i="16"/>
  <c r="F638" i="16"/>
  <c r="F661" i="16"/>
  <c r="F684" i="16"/>
  <c r="F707" i="16"/>
  <c r="F730" i="16"/>
  <c r="F753" i="16"/>
  <c r="F776" i="16"/>
  <c r="F799" i="16"/>
  <c r="F822" i="16"/>
  <c r="F845" i="16"/>
  <c r="F868" i="16"/>
  <c r="F891" i="16"/>
  <c r="F914" i="16"/>
  <c r="F937" i="16"/>
  <c r="F960" i="16"/>
  <c r="F983" i="16"/>
  <c r="F1006" i="16"/>
  <c r="F1029" i="16"/>
  <c r="F1052" i="16"/>
  <c r="F1098" i="16"/>
  <c r="L1075" i="16"/>
  <c r="F1075" i="17"/>
  <c r="F17" i="17"/>
  <c r="F40" i="17"/>
  <c r="F63" i="17"/>
  <c r="F86" i="17"/>
  <c r="F109" i="17"/>
  <c r="F132" i="17"/>
  <c r="F155" i="17"/>
  <c r="F178" i="17"/>
  <c r="F201" i="17"/>
  <c r="F224" i="17"/>
  <c r="F247" i="17"/>
  <c r="F270" i="17"/>
  <c r="F293" i="17"/>
  <c r="F316" i="17"/>
  <c r="F339" i="17"/>
  <c r="F362" i="17"/>
  <c r="F385" i="17"/>
  <c r="F408" i="17"/>
  <c r="F431" i="17"/>
  <c r="F454" i="17"/>
  <c r="F477" i="17"/>
  <c r="F500" i="17"/>
  <c r="F523" i="17"/>
  <c r="F546" i="17"/>
  <c r="F569" i="17"/>
  <c r="F592" i="17"/>
  <c r="F615" i="17"/>
  <c r="F638" i="17"/>
  <c r="F661" i="17"/>
  <c r="F684" i="17"/>
  <c r="F707" i="17"/>
  <c r="F730" i="17"/>
  <c r="F753" i="17"/>
  <c r="F776" i="17"/>
  <c r="F799" i="17"/>
  <c r="F822" i="17"/>
  <c r="F845" i="17"/>
  <c r="F868" i="17"/>
  <c r="F891" i="17"/>
  <c r="F914" i="17"/>
  <c r="F937" i="17"/>
  <c r="F960" i="17"/>
  <c r="F983" i="17"/>
  <c r="F1006" i="17"/>
  <c r="F1029" i="17"/>
  <c r="F1052" i="17"/>
  <c r="F1098" i="17"/>
  <c r="L1075" i="17"/>
  <c r="R1075" i="16"/>
  <c r="I1074" i="16"/>
  <c r="I16" i="16"/>
  <c r="I39" i="16"/>
  <c r="I62" i="16"/>
  <c r="I85" i="16"/>
  <c r="I108" i="16"/>
  <c r="I131" i="16"/>
  <c r="I154" i="16"/>
  <c r="I177" i="16"/>
  <c r="I200" i="16"/>
  <c r="I223" i="16"/>
  <c r="I246" i="16"/>
  <c r="I269" i="16"/>
  <c r="I292" i="16"/>
  <c r="I315" i="16"/>
  <c r="I338" i="16"/>
  <c r="I361" i="16"/>
  <c r="I384" i="16"/>
  <c r="I407" i="16"/>
  <c r="I430" i="16"/>
  <c r="I453" i="16"/>
  <c r="I476" i="16"/>
  <c r="I499" i="16"/>
  <c r="I522" i="16"/>
  <c r="I545" i="16"/>
  <c r="I568" i="16"/>
  <c r="I591" i="16"/>
  <c r="I614" i="16"/>
  <c r="I637" i="16"/>
  <c r="I660" i="16"/>
  <c r="I683" i="16"/>
  <c r="I706" i="16"/>
  <c r="I729" i="16"/>
  <c r="I752" i="16"/>
  <c r="I775" i="16"/>
  <c r="I798" i="16"/>
  <c r="I821" i="16"/>
  <c r="I844" i="16"/>
  <c r="I867" i="16"/>
  <c r="I890" i="16"/>
  <c r="I913" i="16"/>
  <c r="I936" i="16"/>
  <c r="I959" i="16"/>
  <c r="I982" i="16"/>
  <c r="I1005" i="16"/>
  <c r="I1028" i="16"/>
  <c r="I1051" i="16"/>
  <c r="I1097" i="16"/>
  <c r="O1074" i="16"/>
  <c r="I1074" i="17"/>
  <c r="I16" i="17"/>
  <c r="I39" i="17"/>
  <c r="I62" i="17"/>
  <c r="I85" i="17"/>
  <c r="I108" i="17"/>
  <c r="I131" i="17"/>
  <c r="I154" i="17"/>
  <c r="I177" i="17"/>
  <c r="I200" i="17"/>
  <c r="I223" i="17"/>
  <c r="I246" i="17"/>
  <c r="I269" i="17"/>
  <c r="I292" i="17"/>
  <c r="I315" i="17"/>
  <c r="I338" i="17"/>
  <c r="I361" i="17"/>
  <c r="I384" i="17"/>
  <c r="I407" i="17"/>
  <c r="I430" i="17"/>
  <c r="I453" i="17"/>
  <c r="I476" i="17"/>
  <c r="I499" i="17"/>
  <c r="I522" i="17"/>
  <c r="I545" i="17"/>
  <c r="I568" i="17"/>
  <c r="I591" i="17"/>
  <c r="I614" i="17"/>
  <c r="I637" i="17"/>
  <c r="I660" i="17"/>
  <c r="I683" i="17"/>
  <c r="I706" i="17"/>
  <c r="I729" i="17"/>
  <c r="I752" i="17"/>
  <c r="I775" i="17"/>
  <c r="I798" i="17"/>
  <c r="I821" i="17"/>
  <c r="I844" i="17"/>
  <c r="I867" i="17"/>
  <c r="I890" i="17"/>
  <c r="I913" i="17"/>
  <c r="I936" i="17"/>
  <c r="I959" i="17"/>
  <c r="I982" i="17"/>
  <c r="I1005" i="17"/>
  <c r="I1028" i="17"/>
  <c r="I1051" i="17"/>
  <c r="I1097" i="17"/>
  <c r="O1074" i="17"/>
  <c r="U1074" i="16"/>
  <c r="H1074" i="16"/>
  <c r="H16" i="16"/>
  <c r="H39" i="16"/>
  <c r="H62" i="16"/>
  <c r="H85" i="16"/>
  <c r="H108" i="16"/>
  <c r="H131" i="16"/>
  <c r="H154" i="16"/>
  <c r="H177" i="16"/>
  <c r="H200" i="16"/>
  <c r="H223" i="16"/>
  <c r="H246" i="16"/>
  <c r="H269" i="16"/>
  <c r="H292" i="16"/>
  <c r="H315" i="16"/>
  <c r="H338" i="16"/>
  <c r="H361" i="16"/>
  <c r="H384" i="16"/>
  <c r="H407" i="16"/>
  <c r="H430" i="16"/>
  <c r="H453" i="16"/>
  <c r="H476" i="16"/>
  <c r="H499" i="16"/>
  <c r="H522" i="16"/>
  <c r="H545" i="16"/>
  <c r="H568" i="16"/>
  <c r="H591" i="16"/>
  <c r="H614" i="16"/>
  <c r="H637" i="16"/>
  <c r="H660" i="16"/>
  <c r="H683" i="16"/>
  <c r="H706" i="16"/>
  <c r="H729" i="16"/>
  <c r="H752" i="16"/>
  <c r="H775" i="16"/>
  <c r="H798" i="16"/>
  <c r="H821" i="16"/>
  <c r="H844" i="16"/>
  <c r="H867" i="16"/>
  <c r="H890" i="16"/>
  <c r="H913" i="16"/>
  <c r="H936" i="16"/>
  <c r="H959" i="16"/>
  <c r="H982" i="16"/>
  <c r="H1005" i="16"/>
  <c r="H1028" i="16"/>
  <c r="H1051" i="16"/>
  <c r="H1097" i="16"/>
  <c r="N1074" i="16"/>
  <c r="H1074" i="17"/>
  <c r="H16" i="17"/>
  <c r="H39" i="17"/>
  <c r="H62" i="17"/>
  <c r="H85" i="17"/>
  <c r="H108" i="17"/>
  <c r="H131" i="17"/>
  <c r="H154" i="17"/>
  <c r="H177" i="17"/>
  <c r="H200" i="17"/>
  <c r="H223" i="17"/>
  <c r="H246" i="17"/>
  <c r="H269" i="17"/>
  <c r="H292" i="17"/>
  <c r="H315" i="17"/>
  <c r="H338" i="17"/>
  <c r="H361" i="17"/>
  <c r="H384" i="17"/>
  <c r="H407" i="17"/>
  <c r="H430" i="17"/>
  <c r="H453" i="17"/>
  <c r="H476" i="17"/>
  <c r="H499" i="17"/>
  <c r="H522" i="17"/>
  <c r="H545" i="17"/>
  <c r="H568" i="17"/>
  <c r="H591" i="17"/>
  <c r="H614" i="17"/>
  <c r="H637" i="17"/>
  <c r="H660" i="17"/>
  <c r="H683" i="17"/>
  <c r="H706" i="17"/>
  <c r="H729" i="17"/>
  <c r="H752" i="17"/>
  <c r="H775" i="17"/>
  <c r="H798" i="17"/>
  <c r="H821" i="17"/>
  <c r="H844" i="17"/>
  <c r="H867" i="17"/>
  <c r="H890" i="17"/>
  <c r="H913" i="17"/>
  <c r="H936" i="17"/>
  <c r="H959" i="17"/>
  <c r="H982" i="17"/>
  <c r="H1005" i="17"/>
  <c r="H1028" i="17"/>
  <c r="H1051" i="17"/>
  <c r="H1097" i="17"/>
  <c r="N1074" i="17"/>
  <c r="T1074" i="16"/>
  <c r="G1074" i="16"/>
  <c r="G16" i="16"/>
  <c r="G39" i="16"/>
  <c r="G62" i="16"/>
  <c r="G85" i="16"/>
  <c r="G108" i="16"/>
  <c r="G131" i="16"/>
  <c r="G154" i="16"/>
  <c r="G177" i="16"/>
  <c r="G200" i="16"/>
  <c r="G223" i="16"/>
  <c r="G246" i="16"/>
  <c r="G269" i="16"/>
  <c r="G292" i="16"/>
  <c r="G315" i="16"/>
  <c r="G338" i="16"/>
  <c r="G361" i="16"/>
  <c r="G384" i="16"/>
  <c r="G407" i="16"/>
  <c r="G430" i="16"/>
  <c r="G453" i="16"/>
  <c r="G476" i="16"/>
  <c r="G499" i="16"/>
  <c r="G522" i="16"/>
  <c r="G545" i="16"/>
  <c r="G568" i="16"/>
  <c r="G591" i="16"/>
  <c r="G614" i="16"/>
  <c r="G637" i="16"/>
  <c r="G660" i="16"/>
  <c r="G683" i="16"/>
  <c r="G706" i="16"/>
  <c r="G729" i="16"/>
  <c r="G752" i="16"/>
  <c r="G775" i="16"/>
  <c r="G798" i="16"/>
  <c r="G821" i="16"/>
  <c r="G844" i="16"/>
  <c r="G867" i="16"/>
  <c r="G890" i="16"/>
  <c r="G913" i="16"/>
  <c r="G936" i="16"/>
  <c r="G959" i="16"/>
  <c r="G982" i="16"/>
  <c r="G1005" i="16"/>
  <c r="G1028" i="16"/>
  <c r="G1051" i="16"/>
  <c r="G1097" i="16"/>
  <c r="M1074" i="16"/>
  <c r="G1074" i="17"/>
  <c r="G16" i="17"/>
  <c r="G39" i="17"/>
  <c r="G62" i="17"/>
  <c r="G85" i="17"/>
  <c r="G108" i="17"/>
  <c r="G131" i="17"/>
  <c r="G154" i="17"/>
  <c r="G177" i="17"/>
  <c r="G200" i="17"/>
  <c r="G223" i="17"/>
  <c r="G246" i="17"/>
  <c r="G269" i="17"/>
  <c r="G292" i="17"/>
  <c r="G315" i="17"/>
  <c r="G338" i="17"/>
  <c r="G361" i="17"/>
  <c r="G384" i="17"/>
  <c r="G407" i="17"/>
  <c r="G430" i="17"/>
  <c r="G453" i="17"/>
  <c r="G476" i="17"/>
  <c r="G499" i="17"/>
  <c r="G522" i="17"/>
  <c r="G545" i="17"/>
  <c r="G568" i="17"/>
  <c r="G591" i="17"/>
  <c r="G614" i="17"/>
  <c r="G637" i="17"/>
  <c r="G660" i="17"/>
  <c r="G683" i="17"/>
  <c r="G706" i="17"/>
  <c r="G729" i="17"/>
  <c r="G752" i="17"/>
  <c r="G775" i="17"/>
  <c r="G798" i="17"/>
  <c r="G821" i="17"/>
  <c r="G844" i="17"/>
  <c r="G867" i="17"/>
  <c r="G890" i="17"/>
  <c r="G913" i="17"/>
  <c r="G936" i="17"/>
  <c r="G959" i="17"/>
  <c r="G982" i="17"/>
  <c r="G1005" i="17"/>
  <c r="G1028" i="17"/>
  <c r="G1051" i="17"/>
  <c r="G1097" i="17"/>
  <c r="M1074" i="17"/>
  <c r="S1074" i="16"/>
  <c r="F1074" i="16"/>
  <c r="F16" i="16"/>
  <c r="F39" i="16"/>
  <c r="F62" i="16"/>
  <c r="F85" i="16"/>
  <c r="F108" i="16"/>
  <c r="F131" i="16"/>
  <c r="F154" i="16"/>
  <c r="F177" i="16"/>
  <c r="F200" i="16"/>
  <c r="F223" i="16"/>
  <c r="F246" i="16"/>
  <c r="F269" i="16"/>
  <c r="F292" i="16"/>
  <c r="F315" i="16"/>
  <c r="F338" i="16"/>
  <c r="F361" i="16"/>
  <c r="F384" i="16"/>
  <c r="F407" i="16"/>
  <c r="F430" i="16"/>
  <c r="F453" i="16"/>
  <c r="F476" i="16"/>
  <c r="F499" i="16"/>
  <c r="F522" i="16"/>
  <c r="F545" i="16"/>
  <c r="F568" i="16"/>
  <c r="F591" i="16"/>
  <c r="F614" i="16"/>
  <c r="F637" i="16"/>
  <c r="F660" i="16"/>
  <c r="F683" i="16"/>
  <c r="F706" i="16"/>
  <c r="F729" i="16"/>
  <c r="F752" i="16"/>
  <c r="F775" i="16"/>
  <c r="F798" i="16"/>
  <c r="F821" i="16"/>
  <c r="F844" i="16"/>
  <c r="F867" i="16"/>
  <c r="F890" i="16"/>
  <c r="F913" i="16"/>
  <c r="F936" i="16"/>
  <c r="F959" i="16"/>
  <c r="F982" i="16"/>
  <c r="F1005" i="16"/>
  <c r="F1028" i="16"/>
  <c r="F1051" i="16"/>
  <c r="F1097" i="16"/>
  <c r="L1074" i="16"/>
  <c r="F1074" i="17"/>
  <c r="F16" i="17"/>
  <c r="F39" i="17"/>
  <c r="F62" i="17"/>
  <c r="F85" i="17"/>
  <c r="F108" i="17"/>
  <c r="F131" i="17"/>
  <c r="F154" i="17"/>
  <c r="F177" i="17"/>
  <c r="F200" i="17"/>
  <c r="F223" i="17"/>
  <c r="F246" i="17"/>
  <c r="F269" i="17"/>
  <c r="F292" i="17"/>
  <c r="F315" i="17"/>
  <c r="F338" i="17"/>
  <c r="F361" i="17"/>
  <c r="F384" i="17"/>
  <c r="F407" i="17"/>
  <c r="F430" i="17"/>
  <c r="F453" i="17"/>
  <c r="F476" i="17"/>
  <c r="F499" i="17"/>
  <c r="F522" i="17"/>
  <c r="F545" i="17"/>
  <c r="F568" i="17"/>
  <c r="F591" i="17"/>
  <c r="F614" i="17"/>
  <c r="F637" i="17"/>
  <c r="F660" i="17"/>
  <c r="F683" i="17"/>
  <c r="F706" i="17"/>
  <c r="F729" i="17"/>
  <c r="F752" i="17"/>
  <c r="F775" i="17"/>
  <c r="F798" i="17"/>
  <c r="F821" i="17"/>
  <c r="F844" i="17"/>
  <c r="F867" i="17"/>
  <c r="F890" i="17"/>
  <c r="F913" i="17"/>
  <c r="F936" i="17"/>
  <c r="F959" i="17"/>
  <c r="F982" i="17"/>
  <c r="F1005" i="17"/>
  <c r="F1028" i="17"/>
  <c r="F1051" i="17"/>
  <c r="F1097" i="17"/>
  <c r="L1074" i="17"/>
  <c r="R1074" i="16"/>
  <c r="I1073" i="16"/>
  <c r="I15" i="16"/>
  <c r="I38" i="16"/>
  <c r="I61" i="16"/>
  <c r="I84" i="16"/>
  <c r="I107" i="16"/>
  <c r="I130" i="16"/>
  <c r="I153" i="16"/>
  <c r="I176" i="16"/>
  <c r="I199" i="16"/>
  <c r="I222" i="16"/>
  <c r="I245" i="16"/>
  <c r="I268" i="16"/>
  <c r="I291" i="16"/>
  <c r="I314" i="16"/>
  <c r="I337" i="16"/>
  <c r="I360" i="16"/>
  <c r="I383" i="16"/>
  <c r="I406" i="16"/>
  <c r="I429" i="16"/>
  <c r="I452" i="16"/>
  <c r="I475" i="16"/>
  <c r="I498" i="16"/>
  <c r="I521" i="16"/>
  <c r="I544" i="16"/>
  <c r="I567" i="16"/>
  <c r="I590" i="16"/>
  <c r="I613" i="16"/>
  <c r="I636" i="16"/>
  <c r="I659" i="16"/>
  <c r="I682" i="16"/>
  <c r="I705" i="16"/>
  <c r="I728" i="16"/>
  <c r="I751" i="16"/>
  <c r="I774" i="16"/>
  <c r="I797" i="16"/>
  <c r="I820" i="16"/>
  <c r="I843" i="16"/>
  <c r="I866" i="16"/>
  <c r="I889" i="16"/>
  <c r="I912" i="16"/>
  <c r="I935" i="16"/>
  <c r="I958" i="16"/>
  <c r="I981" i="16"/>
  <c r="I1004" i="16"/>
  <c r="I1027" i="16"/>
  <c r="I1050" i="16"/>
  <c r="I1096" i="16"/>
  <c r="O1073" i="16"/>
  <c r="I1073" i="17"/>
  <c r="I15" i="17"/>
  <c r="I38" i="17"/>
  <c r="I61" i="17"/>
  <c r="I84" i="17"/>
  <c r="I107" i="17"/>
  <c r="I130" i="17"/>
  <c r="I153" i="17"/>
  <c r="I176" i="17"/>
  <c r="I199" i="17"/>
  <c r="I222" i="17"/>
  <c r="I245" i="17"/>
  <c r="I268" i="17"/>
  <c r="I291" i="17"/>
  <c r="I314" i="17"/>
  <c r="I337" i="17"/>
  <c r="I360" i="17"/>
  <c r="I383" i="17"/>
  <c r="I406" i="17"/>
  <c r="I429" i="17"/>
  <c r="I452" i="17"/>
  <c r="I475" i="17"/>
  <c r="I498" i="17"/>
  <c r="I521" i="17"/>
  <c r="I544" i="17"/>
  <c r="I567" i="17"/>
  <c r="I590" i="17"/>
  <c r="I613" i="17"/>
  <c r="I636" i="17"/>
  <c r="I659" i="17"/>
  <c r="I682" i="17"/>
  <c r="I705" i="17"/>
  <c r="I728" i="17"/>
  <c r="I751" i="17"/>
  <c r="I774" i="17"/>
  <c r="I797" i="17"/>
  <c r="I820" i="17"/>
  <c r="I843" i="17"/>
  <c r="I866" i="17"/>
  <c r="I889" i="17"/>
  <c r="I912" i="17"/>
  <c r="I935" i="17"/>
  <c r="I958" i="17"/>
  <c r="I981" i="17"/>
  <c r="I1004" i="17"/>
  <c r="I1027" i="17"/>
  <c r="I1050" i="17"/>
  <c r="I1096" i="17"/>
  <c r="O1073" i="17"/>
  <c r="U1073" i="16"/>
  <c r="H1073" i="16"/>
  <c r="H15" i="16"/>
  <c r="H38" i="16"/>
  <c r="H61" i="16"/>
  <c r="H84" i="16"/>
  <c r="H107" i="16"/>
  <c r="H130" i="16"/>
  <c r="H153" i="16"/>
  <c r="H176" i="16"/>
  <c r="H199" i="16"/>
  <c r="H222" i="16"/>
  <c r="H245" i="16"/>
  <c r="H268" i="16"/>
  <c r="H291" i="16"/>
  <c r="H314" i="16"/>
  <c r="H337" i="16"/>
  <c r="H360" i="16"/>
  <c r="H383" i="16"/>
  <c r="H406" i="16"/>
  <c r="H429" i="16"/>
  <c r="H452" i="16"/>
  <c r="H475" i="16"/>
  <c r="H498" i="16"/>
  <c r="H521" i="16"/>
  <c r="H544" i="16"/>
  <c r="H567" i="16"/>
  <c r="H590" i="16"/>
  <c r="H613" i="16"/>
  <c r="H636" i="16"/>
  <c r="H659" i="16"/>
  <c r="H682" i="16"/>
  <c r="H705" i="16"/>
  <c r="H728" i="16"/>
  <c r="H751" i="16"/>
  <c r="H774" i="16"/>
  <c r="H797" i="16"/>
  <c r="H820" i="16"/>
  <c r="H843" i="16"/>
  <c r="H866" i="16"/>
  <c r="H889" i="16"/>
  <c r="H912" i="16"/>
  <c r="H935" i="16"/>
  <c r="H958" i="16"/>
  <c r="H981" i="16"/>
  <c r="H1004" i="16"/>
  <c r="H1027" i="16"/>
  <c r="H1050" i="16"/>
  <c r="H1096" i="16"/>
  <c r="N1073" i="16"/>
  <c r="H1073" i="17"/>
  <c r="H15" i="17"/>
  <c r="H38" i="17"/>
  <c r="H61" i="17"/>
  <c r="H84" i="17"/>
  <c r="H107" i="17"/>
  <c r="H130" i="17"/>
  <c r="H153" i="17"/>
  <c r="H176" i="17"/>
  <c r="H199" i="17"/>
  <c r="H222" i="17"/>
  <c r="H245" i="17"/>
  <c r="H268" i="17"/>
  <c r="H291" i="17"/>
  <c r="H314" i="17"/>
  <c r="H337" i="17"/>
  <c r="H360" i="17"/>
  <c r="H383" i="17"/>
  <c r="H406" i="17"/>
  <c r="H429" i="17"/>
  <c r="H452" i="17"/>
  <c r="H475" i="17"/>
  <c r="H498" i="17"/>
  <c r="H521" i="17"/>
  <c r="H544" i="17"/>
  <c r="H567" i="17"/>
  <c r="H590" i="17"/>
  <c r="H613" i="17"/>
  <c r="H636" i="17"/>
  <c r="H659" i="17"/>
  <c r="H682" i="17"/>
  <c r="H705" i="17"/>
  <c r="H728" i="17"/>
  <c r="H751" i="17"/>
  <c r="H774" i="17"/>
  <c r="H797" i="17"/>
  <c r="H820" i="17"/>
  <c r="H843" i="17"/>
  <c r="H866" i="17"/>
  <c r="H889" i="17"/>
  <c r="H912" i="17"/>
  <c r="H935" i="17"/>
  <c r="H958" i="17"/>
  <c r="H981" i="17"/>
  <c r="H1004" i="17"/>
  <c r="H1027" i="17"/>
  <c r="H1050" i="17"/>
  <c r="H1096" i="17"/>
  <c r="N1073" i="17"/>
  <c r="T1073" i="16"/>
  <c r="G1073" i="16"/>
  <c r="G15" i="16"/>
  <c r="G38" i="16"/>
  <c r="G61" i="16"/>
  <c r="G84" i="16"/>
  <c r="G107" i="16"/>
  <c r="G130" i="16"/>
  <c r="G153" i="16"/>
  <c r="G176" i="16"/>
  <c r="G199" i="16"/>
  <c r="G222" i="16"/>
  <c r="G245" i="16"/>
  <c r="G268" i="16"/>
  <c r="G291" i="16"/>
  <c r="G314" i="16"/>
  <c r="G337" i="16"/>
  <c r="G360" i="16"/>
  <c r="G383" i="16"/>
  <c r="G406" i="16"/>
  <c r="G429" i="16"/>
  <c r="G452" i="16"/>
  <c r="G475" i="16"/>
  <c r="G498" i="16"/>
  <c r="G521" i="16"/>
  <c r="G544" i="16"/>
  <c r="G567" i="16"/>
  <c r="G590" i="16"/>
  <c r="G613" i="16"/>
  <c r="G636" i="16"/>
  <c r="G659" i="16"/>
  <c r="G682" i="16"/>
  <c r="G705" i="16"/>
  <c r="G728" i="16"/>
  <c r="G751" i="16"/>
  <c r="G774" i="16"/>
  <c r="G797" i="16"/>
  <c r="G820" i="16"/>
  <c r="G843" i="16"/>
  <c r="G866" i="16"/>
  <c r="G889" i="16"/>
  <c r="G912" i="16"/>
  <c r="G935" i="16"/>
  <c r="G958" i="16"/>
  <c r="G981" i="16"/>
  <c r="G1004" i="16"/>
  <c r="G1027" i="16"/>
  <c r="G1050" i="16"/>
  <c r="G1096" i="16"/>
  <c r="M1073" i="16"/>
  <c r="G1073" i="17"/>
  <c r="G15" i="17"/>
  <c r="G38" i="17"/>
  <c r="G61" i="17"/>
  <c r="G84" i="17"/>
  <c r="G107" i="17"/>
  <c r="G130" i="17"/>
  <c r="G153" i="17"/>
  <c r="G176" i="17"/>
  <c r="G199" i="17"/>
  <c r="G222" i="17"/>
  <c r="G245" i="17"/>
  <c r="G268" i="17"/>
  <c r="G291" i="17"/>
  <c r="G314" i="17"/>
  <c r="G337" i="17"/>
  <c r="G360" i="17"/>
  <c r="G383" i="17"/>
  <c r="G406" i="17"/>
  <c r="G429" i="17"/>
  <c r="G452" i="17"/>
  <c r="G475" i="17"/>
  <c r="G498" i="17"/>
  <c r="G521" i="17"/>
  <c r="G544" i="17"/>
  <c r="G567" i="17"/>
  <c r="G590" i="17"/>
  <c r="G613" i="17"/>
  <c r="G636" i="17"/>
  <c r="G659" i="17"/>
  <c r="G682" i="17"/>
  <c r="G705" i="17"/>
  <c r="G728" i="17"/>
  <c r="G751" i="17"/>
  <c r="G774" i="17"/>
  <c r="G797" i="17"/>
  <c r="G820" i="17"/>
  <c r="G843" i="17"/>
  <c r="G866" i="17"/>
  <c r="G889" i="17"/>
  <c r="G912" i="17"/>
  <c r="G935" i="17"/>
  <c r="G958" i="17"/>
  <c r="G981" i="17"/>
  <c r="G1004" i="17"/>
  <c r="G1027" i="17"/>
  <c r="G1050" i="17"/>
  <c r="G1096" i="17"/>
  <c r="M1073" i="17"/>
  <c r="S1073" i="16"/>
  <c r="F1073" i="16"/>
  <c r="F15" i="16"/>
  <c r="F38" i="16"/>
  <c r="F61" i="16"/>
  <c r="F84" i="16"/>
  <c r="F107" i="16"/>
  <c r="F130" i="16"/>
  <c r="F153" i="16"/>
  <c r="F176" i="16"/>
  <c r="F199" i="16"/>
  <c r="F222" i="16"/>
  <c r="F245" i="16"/>
  <c r="F268" i="16"/>
  <c r="F291" i="16"/>
  <c r="F314" i="16"/>
  <c r="F337" i="16"/>
  <c r="F360" i="16"/>
  <c r="F383" i="16"/>
  <c r="F406" i="16"/>
  <c r="F429" i="16"/>
  <c r="F452" i="16"/>
  <c r="F475" i="16"/>
  <c r="F498" i="16"/>
  <c r="F521" i="16"/>
  <c r="F544" i="16"/>
  <c r="F567" i="16"/>
  <c r="F590" i="16"/>
  <c r="F613" i="16"/>
  <c r="F636" i="16"/>
  <c r="F659" i="16"/>
  <c r="F682" i="16"/>
  <c r="F705" i="16"/>
  <c r="F728" i="16"/>
  <c r="F751" i="16"/>
  <c r="F774" i="16"/>
  <c r="F797" i="16"/>
  <c r="F820" i="16"/>
  <c r="F843" i="16"/>
  <c r="F866" i="16"/>
  <c r="F889" i="16"/>
  <c r="F912" i="16"/>
  <c r="F935" i="16"/>
  <c r="F958" i="16"/>
  <c r="F981" i="16"/>
  <c r="F1004" i="16"/>
  <c r="F1027" i="16"/>
  <c r="F1050" i="16"/>
  <c r="F1096" i="16"/>
  <c r="L1073" i="16"/>
  <c r="F1073" i="17"/>
  <c r="F15" i="17"/>
  <c r="F38" i="17"/>
  <c r="F61" i="17"/>
  <c r="F84" i="17"/>
  <c r="F107" i="17"/>
  <c r="F130" i="17"/>
  <c r="F153" i="17"/>
  <c r="F176" i="17"/>
  <c r="F199" i="17"/>
  <c r="F222" i="17"/>
  <c r="F245" i="17"/>
  <c r="F268" i="17"/>
  <c r="F291" i="17"/>
  <c r="F314" i="17"/>
  <c r="F337" i="17"/>
  <c r="F360" i="17"/>
  <c r="F383" i="17"/>
  <c r="F406" i="17"/>
  <c r="F429" i="17"/>
  <c r="F452" i="17"/>
  <c r="F475" i="17"/>
  <c r="F498" i="17"/>
  <c r="F521" i="17"/>
  <c r="F544" i="17"/>
  <c r="F567" i="17"/>
  <c r="F590" i="17"/>
  <c r="F613" i="17"/>
  <c r="F636" i="17"/>
  <c r="F659" i="17"/>
  <c r="F682" i="17"/>
  <c r="F705" i="17"/>
  <c r="F728" i="17"/>
  <c r="F751" i="17"/>
  <c r="F774" i="17"/>
  <c r="F797" i="17"/>
  <c r="F820" i="17"/>
  <c r="F843" i="17"/>
  <c r="F866" i="17"/>
  <c r="F889" i="17"/>
  <c r="F912" i="17"/>
  <c r="F935" i="17"/>
  <c r="F958" i="17"/>
  <c r="F981" i="17"/>
  <c r="F1004" i="17"/>
  <c r="F1027" i="17"/>
  <c r="F1050" i="17"/>
  <c r="F1096" i="17"/>
  <c r="L1073" i="17"/>
  <c r="R1073" i="16"/>
  <c r="I1072" i="16"/>
  <c r="I14" i="16"/>
  <c r="I37" i="16"/>
  <c r="I60" i="16"/>
  <c r="I83" i="16"/>
  <c r="I106" i="16"/>
  <c r="I129" i="16"/>
  <c r="I152" i="16"/>
  <c r="I175" i="16"/>
  <c r="I198" i="16"/>
  <c r="I221" i="16"/>
  <c r="I244" i="16"/>
  <c r="I267" i="16"/>
  <c r="I290" i="16"/>
  <c r="I313" i="16"/>
  <c r="I336" i="16"/>
  <c r="I359" i="16"/>
  <c r="I382" i="16"/>
  <c r="I405" i="16"/>
  <c r="I428" i="16"/>
  <c r="I451" i="16"/>
  <c r="I474" i="16"/>
  <c r="I497" i="16"/>
  <c r="I520" i="16"/>
  <c r="I543" i="16"/>
  <c r="I566" i="16"/>
  <c r="I589" i="16"/>
  <c r="I612" i="16"/>
  <c r="I635" i="16"/>
  <c r="I658" i="16"/>
  <c r="I681" i="16"/>
  <c r="I704" i="16"/>
  <c r="I727" i="16"/>
  <c r="I750" i="16"/>
  <c r="I773" i="16"/>
  <c r="I796" i="16"/>
  <c r="I819" i="16"/>
  <c r="I842" i="16"/>
  <c r="I865" i="16"/>
  <c r="I888" i="16"/>
  <c r="I911" i="16"/>
  <c r="I934" i="16"/>
  <c r="I957" i="16"/>
  <c r="I980" i="16"/>
  <c r="I1003" i="16"/>
  <c r="I1026" i="16"/>
  <c r="I1049" i="16"/>
  <c r="I1095" i="16"/>
  <c r="O1072" i="16"/>
  <c r="I1072" i="17"/>
  <c r="I14" i="17"/>
  <c r="I37" i="17"/>
  <c r="I60" i="17"/>
  <c r="I83" i="17"/>
  <c r="I106" i="17"/>
  <c r="I129" i="17"/>
  <c r="I152" i="17"/>
  <c r="I175" i="17"/>
  <c r="I198" i="17"/>
  <c r="I221" i="17"/>
  <c r="I244" i="17"/>
  <c r="I267" i="17"/>
  <c r="I290" i="17"/>
  <c r="I313" i="17"/>
  <c r="I336" i="17"/>
  <c r="I359" i="17"/>
  <c r="I382" i="17"/>
  <c r="I405" i="17"/>
  <c r="I428" i="17"/>
  <c r="I451" i="17"/>
  <c r="I474" i="17"/>
  <c r="I497" i="17"/>
  <c r="I520" i="17"/>
  <c r="I543" i="17"/>
  <c r="I566" i="17"/>
  <c r="I589" i="17"/>
  <c r="I612" i="17"/>
  <c r="I635" i="17"/>
  <c r="I658" i="17"/>
  <c r="I681" i="17"/>
  <c r="I704" i="17"/>
  <c r="I727" i="17"/>
  <c r="I750" i="17"/>
  <c r="I773" i="17"/>
  <c r="I796" i="17"/>
  <c r="I819" i="17"/>
  <c r="I842" i="17"/>
  <c r="I865" i="17"/>
  <c r="I888" i="17"/>
  <c r="I911" i="17"/>
  <c r="I934" i="17"/>
  <c r="I957" i="17"/>
  <c r="I980" i="17"/>
  <c r="I1003" i="17"/>
  <c r="I1026" i="17"/>
  <c r="I1049" i="17"/>
  <c r="I1095" i="17"/>
  <c r="O1072" i="17"/>
  <c r="U1072" i="16"/>
  <c r="H1072" i="16"/>
  <c r="H14" i="16"/>
  <c r="H37" i="16"/>
  <c r="H60" i="16"/>
  <c r="H83" i="16"/>
  <c r="H106" i="16"/>
  <c r="H129" i="16"/>
  <c r="H152" i="16"/>
  <c r="H175" i="16"/>
  <c r="H198" i="16"/>
  <c r="H221" i="16"/>
  <c r="H244" i="16"/>
  <c r="H267" i="16"/>
  <c r="H290" i="16"/>
  <c r="H313" i="16"/>
  <c r="H336" i="16"/>
  <c r="H359" i="16"/>
  <c r="H382" i="16"/>
  <c r="H405" i="16"/>
  <c r="H428" i="16"/>
  <c r="H451" i="16"/>
  <c r="H474" i="16"/>
  <c r="H497" i="16"/>
  <c r="H520" i="16"/>
  <c r="H543" i="16"/>
  <c r="H566" i="16"/>
  <c r="H589" i="16"/>
  <c r="H612" i="16"/>
  <c r="H635" i="16"/>
  <c r="H658" i="16"/>
  <c r="H681" i="16"/>
  <c r="H704" i="16"/>
  <c r="H727" i="16"/>
  <c r="H750" i="16"/>
  <c r="H773" i="16"/>
  <c r="H796" i="16"/>
  <c r="H819" i="16"/>
  <c r="H842" i="16"/>
  <c r="H865" i="16"/>
  <c r="H888" i="16"/>
  <c r="H911" i="16"/>
  <c r="H934" i="16"/>
  <c r="H957" i="16"/>
  <c r="H980" i="16"/>
  <c r="H1003" i="16"/>
  <c r="H1026" i="16"/>
  <c r="H1049" i="16"/>
  <c r="H1095" i="16"/>
  <c r="N1072" i="16"/>
  <c r="H1072" i="17"/>
  <c r="H14" i="17"/>
  <c r="H37" i="17"/>
  <c r="H60" i="17"/>
  <c r="H83" i="17"/>
  <c r="H106" i="17"/>
  <c r="H129" i="17"/>
  <c r="H152" i="17"/>
  <c r="H175" i="17"/>
  <c r="H198" i="17"/>
  <c r="H221" i="17"/>
  <c r="H244" i="17"/>
  <c r="H267" i="17"/>
  <c r="H290" i="17"/>
  <c r="H313" i="17"/>
  <c r="H336" i="17"/>
  <c r="H359" i="17"/>
  <c r="H382" i="17"/>
  <c r="H405" i="17"/>
  <c r="H428" i="17"/>
  <c r="H451" i="17"/>
  <c r="H474" i="17"/>
  <c r="H497" i="17"/>
  <c r="H520" i="17"/>
  <c r="H543" i="17"/>
  <c r="H566" i="17"/>
  <c r="H589" i="17"/>
  <c r="H612" i="17"/>
  <c r="H635" i="17"/>
  <c r="H658" i="17"/>
  <c r="H681" i="17"/>
  <c r="H704" i="17"/>
  <c r="H727" i="17"/>
  <c r="H750" i="17"/>
  <c r="H773" i="17"/>
  <c r="H796" i="17"/>
  <c r="H819" i="17"/>
  <c r="H842" i="17"/>
  <c r="H865" i="17"/>
  <c r="H888" i="17"/>
  <c r="H911" i="17"/>
  <c r="H934" i="17"/>
  <c r="H957" i="17"/>
  <c r="H980" i="17"/>
  <c r="H1003" i="17"/>
  <c r="H1026" i="17"/>
  <c r="H1049" i="17"/>
  <c r="H1095" i="17"/>
  <c r="N1072" i="17"/>
  <c r="T1072" i="16"/>
  <c r="G1072" i="16"/>
  <c r="G14" i="16"/>
  <c r="G37" i="16"/>
  <c r="G60" i="16"/>
  <c r="G83" i="16"/>
  <c r="G106" i="16"/>
  <c r="G129" i="16"/>
  <c r="G152" i="16"/>
  <c r="G175" i="16"/>
  <c r="G198" i="16"/>
  <c r="G221" i="16"/>
  <c r="G244" i="16"/>
  <c r="G267" i="16"/>
  <c r="G290" i="16"/>
  <c r="G313" i="16"/>
  <c r="G336" i="16"/>
  <c r="G359" i="16"/>
  <c r="G382" i="16"/>
  <c r="G405" i="16"/>
  <c r="G428" i="16"/>
  <c r="G451" i="16"/>
  <c r="G474" i="16"/>
  <c r="G497" i="16"/>
  <c r="G520" i="16"/>
  <c r="G543" i="16"/>
  <c r="G566" i="16"/>
  <c r="G589" i="16"/>
  <c r="G612" i="16"/>
  <c r="G635" i="16"/>
  <c r="G658" i="16"/>
  <c r="G681" i="16"/>
  <c r="G704" i="16"/>
  <c r="G727" i="16"/>
  <c r="G750" i="16"/>
  <c r="G773" i="16"/>
  <c r="G796" i="16"/>
  <c r="G819" i="16"/>
  <c r="G842" i="16"/>
  <c r="G865" i="16"/>
  <c r="G888" i="16"/>
  <c r="G911" i="16"/>
  <c r="G934" i="16"/>
  <c r="G957" i="16"/>
  <c r="G980" i="16"/>
  <c r="G1003" i="16"/>
  <c r="G1026" i="16"/>
  <c r="G1049" i="16"/>
  <c r="G1095" i="16"/>
  <c r="M1072" i="16"/>
  <c r="G1072" i="17"/>
  <c r="G14" i="17"/>
  <c r="G37" i="17"/>
  <c r="G60" i="17"/>
  <c r="G83" i="17"/>
  <c r="G106" i="17"/>
  <c r="G129" i="17"/>
  <c r="G152" i="17"/>
  <c r="G175" i="17"/>
  <c r="G198" i="17"/>
  <c r="G221" i="17"/>
  <c r="G244" i="17"/>
  <c r="G267" i="17"/>
  <c r="G290" i="17"/>
  <c r="G313" i="17"/>
  <c r="G336" i="17"/>
  <c r="G359" i="17"/>
  <c r="G382" i="17"/>
  <c r="G405" i="17"/>
  <c r="G428" i="17"/>
  <c r="G451" i="17"/>
  <c r="G474" i="17"/>
  <c r="G497" i="17"/>
  <c r="G520" i="17"/>
  <c r="G543" i="17"/>
  <c r="G566" i="17"/>
  <c r="G589" i="17"/>
  <c r="G612" i="17"/>
  <c r="G635" i="17"/>
  <c r="G658" i="17"/>
  <c r="G681" i="17"/>
  <c r="G704" i="17"/>
  <c r="G727" i="17"/>
  <c r="G750" i="17"/>
  <c r="G773" i="17"/>
  <c r="G796" i="17"/>
  <c r="G819" i="17"/>
  <c r="G842" i="17"/>
  <c r="G865" i="17"/>
  <c r="G888" i="17"/>
  <c r="G911" i="17"/>
  <c r="G934" i="17"/>
  <c r="G957" i="17"/>
  <c r="G980" i="17"/>
  <c r="G1003" i="17"/>
  <c r="G1026" i="17"/>
  <c r="G1049" i="17"/>
  <c r="G1095" i="17"/>
  <c r="M1072" i="17"/>
  <c r="S1072" i="16"/>
  <c r="F1072" i="16"/>
  <c r="F14" i="16"/>
  <c r="F37" i="16"/>
  <c r="F60" i="16"/>
  <c r="F83" i="16"/>
  <c r="F106" i="16"/>
  <c r="F129" i="16"/>
  <c r="F152" i="16"/>
  <c r="F175" i="16"/>
  <c r="F198" i="16"/>
  <c r="F221" i="16"/>
  <c r="F244" i="16"/>
  <c r="F267" i="16"/>
  <c r="F290" i="16"/>
  <c r="F313" i="16"/>
  <c r="F336" i="16"/>
  <c r="F359" i="16"/>
  <c r="F382" i="16"/>
  <c r="F405" i="16"/>
  <c r="F428" i="16"/>
  <c r="F451" i="16"/>
  <c r="F474" i="16"/>
  <c r="F497" i="16"/>
  <c r="F520" i="16"/>
  <c r="F543" i="16"/>
  <c r="F566" i="16"/>
  <c r="F589" i="16"/>
  <c r="F612" i="16"/>
  <c r="F635" i="16"/>
  <c r="F658" i="16"/>
  <c r="F681" i="16"/>
  <c r="F704" i="16"/>
  <c r="F727" i="16"/>
  <c r="F750" i="16"/>
  <c r="F773" i="16"/>
  <c r="F796" i="16"/>
  <c r="F819" i="16"/>
  <c r="F842" i="16"/>
  <c r="F865" i="16"/>
  <c r="F888" i="16"/>
  <c r="F911" i="16"/>
  <c r="F934" i="16"/>
  <c r="F957" i="16"/>
  <c r="F980" i="16"/>
  <c r="F1003" i="16"/>
  <c r="F1026" i="16"/>
  <c r="F1049" i="16"/>
  <c r="F1095" i="16"/>
  <c r="L1072" i="16"/>
  <c r="F1072" i="17"/>
  <c r="F14" i="17"/>
  <c r="F37" i="17"/>
  <c r="F60" i="17"/>
  <c r="F83" i="17"/>
  <c r="F106" i="17"/>
  <c r="F129" i="17"/>
  <c r="F152" i="17"/>
  <c r="F175" i="17"/>
  <c r="F198" i="17"/>
  <c r="F221" i="17"/>
  <c r="F244" i="17"/>
  <c r="F267" i="17"/>
  <c r="F290" i="17"/>
  <c r="F313" i="17"/>
  <c r="F336" i="17"/>
  <c r="F359" i="17"/>
  <c r="F382" i="17"/>
  <c r="F405" i="17"/>
  <c r="F428" i="17"/>
  <c r="F451" i="17"/>
  <c r="F474" i="17"/>
  <c r="F497" i="17"/>
  <c r="F520" i="17"/>
  <c r="F543" i="17"/>
  <c r="F566" i="17"/>
  <c r="F589" i="17"/>
  <c r="F612" i="17"/>
  <c r="F635" i="17"/>
  <c r="F658" i="17"/>
  <c r="F681" i="17"/>
  <c r="F704" i="17"/>
  <c r="F727" i="17"/>
  <c r="F750" i="17"/>
  <c r="F773" i="17"/>
  <c r="F796" i="17"/>
  <c r="F819" i="17"/>
  <c r="F842" i="17"/>
  <c r="F865" i="17"/>
  <c r="F888" i="17"/>
  <c r="F911" i="17"/>
  <c r="F934" i="17"/>
  <c r="F957" i="17"/>
  <c r="F980" i="17"/>
  <c r="F1003" i="17"/>
  <c r="F1026" i="17"/>
  <c r="F1049" i="17"/>
  <c r="F1095" i="17"/>
  <c r="L1072" i="17"/>
  <c r="R1072" i="16"/>
  <c r="I1071" i="16"/>
  <c r="I13" i="16"/>
  <c r="I36" i="16"/>
  <c r="I59" i="16"/>
  <c r="I82" i="16"/>
  <c r="I105" i="16"/>
  <c r="I128" i="16"/>
  <c r="I151" i="16"/>
  <c r="I174" i="16"/>
  <c r="I197" i="16"/>
  <c r="I220" i="16"/>
  <c r="I243" i="16"/>
  <c r="I266" i="16"/>
  <c r="I289" i="16"/>
  <c r="I312" i="16"/>
  <c r="I335" i="16"/>
  <c r="I358" i="16"/>
  <c r="I381" i="16"/>
  <c r="I404" i="16"/>
  <c r="I427" i="16"/>
  <c r="I450" i="16"/>
  <c r="I473" i="16"/>
  <c r="I496" i="16"/>
  <c r="I519" i="16"/>
  <c r="I542" i="16"/>
  <c r="I565" i="16"/>
  <c r="I588" i="16"/>
  <c r="I611" i="16"/>
  <c r="I634" i="16"/>
  <c r="I657" i="16"/>
  <c r="I680" i="16"/>
  <c r="I703" i="16"/>
  <c r="I726" i="16"/>
  <c r="I749" i="16"/>
  <c r="I772" i="16"/>
  <c r="I795" i="16"/>
  <c r="I818" i="16"/>
  <c r="I841" i="16"/>
  <c r="I864" i="16"/>
  <c r="I887" i="16"/>
  <c r="I910" i="16"/>
  <c r="I933" i="16"/>
  <c r="I956" i="16"/>
  <c r="I979" i="16"/>
  <c r="I1002" i="16"/>
  <c r="I1025" i="16"/>
  <c r="I1048" i="16"/>
  <c r="I1094" i="16"/>
  <c r="O1071" i="16"/>
  <c r="I1071" i="17"/>
  <c r="I13" i="17"/>
  <c r="I36" i="17"/>
  <c r="I59" i="17"/>
  <c r="I82" i="17"/>
  <c r="I105" i="17"/>
  <c r="I128" i="17"/>
  <c r="I151" i="17"/>
  <c r="I174" i="17"/>
  <c r="I197" i="17"/>
  <c r="I220" i="17"/>
  <c r="I243" i="17"/>
  <c r="I266" i="17"/>
  <c r="I289" i="17"/>
  <c r="I312" i="17"/>
  <c r="I335" i="17"/>
  <c r="I358" i="17"/>
  <c r="I381" i="17"/>
  <c r="I404" i="17"/>
  <c r="I427" i="17"/>
  <c r="I450" i="17"/>
  <c r="I473" i="17"/>
  <c r="I496" i="17"/>
  <c r="I519" i="17"/>
  <c r="I542" i="17"/>
  <c r="I565" i="17"/>
  <c r="I588" i="17"/>
  <c r="I611" i="17"/>
  <c r="I634" i="17"/>
  <c r="I657" i="17"/>
  <c r="I680" i="17"/>
  <c r="I703" i="17"/>
  <c r="I726" i="17"/>
  <c r="I749" i="17"/>
  <c r="I772" i="17"/>
  <c r="I795" i="17"/>
  <c r="I818" i="17"/>
  <c r="I841" i="17"/>
  <c r="I864" i="17"/>
  <c r="I887" i="17"/>
  <c r="I910" i="17"/>
  <c r="I933" i="17"/>
  <c r="I956" i="17"/>
  <c r="I979" i="17"/>
  <c r="I1002" i="17"/>
  <c r="I1025" i="17"/>
  <c r="I1048" i="17"/>
  <c r="I1094" i="17"/>
  <c r="O1071" i="17"/>
  <c r="U1071" i="16"/>
  <c r="H1071" i="16"/>
  <c r="H13" i="16"/>
  <c r="H36" i="16"/>
  <c r="H59" i="16"/>
  <c r="H82" i="16"/>
  <c r="H105" i="16"/>
  <c r="H128" i="16"/>
  <c r="H151" i="16"/>
  <c r="H174" i="16"/>
  <c r="H197" i="16"/>
  <c r="H220" i="16"/>
  <c r="H243" i="16"/>
  <c r="H266" i="16"/>
  <c r="H289" i="16"/>
  <c r="H312" i="16"/>
  <c r="H335" i="16"/>
  <c r="H358" i="16"/>
  <c r="H381" i="16"/>
  <c r="H404" i="16"/>
  <c r="H427" i="16"/>
  <c r="H450" i="16"/>
  <c r="H473" i="16"/>
  <c r="H496" i="16"/>
  <c r="H519" i="16"/>
  <c r="H542" i="16"/>
  <c r="H565" i="16"/>
  <c r="H588" i="16"/>
  <c r="H611" i="16"/>
  <c r="H634" i="16"/>
  <c r="H657" i="16"/>
  <c r="H680" i="16"/>
  <c r="H703" i="16"/>
  <c r="H726" i="16"/>
  <c r="H749" i="16"/>
  <c r="H772" i="16"/>
  <c r="H795" i="16"/>
  <c r="H818" i="16"/>
  <c r="H841" i="16"/>
  <c r="H864" i="16"/>
  <c r="H887" i="16"/>
  <c r="H910" i="16"/>
  <c r="H933" i="16"/>
  <c r="H956" i="16"/>
  <c r="H979" i="16"/>
  <c r="H1002" i="16"/>
  <c r="H1025" i="16"/>
  <c r="H1048" i="16"/>
  <c r="H1094" i="16"/>
  <c r="N1071" i="16"/>
  <c r="H1071" i="17"/>
  <c r="H13" i="17"/>
  <c r="H36" i="17"/>
  <c r="H59" i="17"/>
  <c r="H82" i="17"/>
  <c r="H105" i="17"/>
  <c r="H128" i="17"/>
  <c r="H151" i="17"/>
  <c r="H174" i="17"/>
  <c r="H197" i="17"/>
  <c r="H220" i="17"/>
  <c r="H243" i="17"/>
  <c r="H266" i="17"/>
  <c r="H289" i="17"/>
  <c r="H312" i="17"/>
  <c r="H335" i="17"/>
  <c r="H358" i="17"/>
  <c r="H381" i="17"/>
  <c r="H404" i="17"/>
  <c r="H427" i="17"/>
  <c r="H450" i="17"/>
  <c r="H473" i="17"/>
  <c r="H496" i="17"/>
  <c r="H519" i="17"/>
  <c r="H542" i="17"/>
  <c r="H565" i="17"/>
  <c r="H588" i="17"/>
  <c r="H611" i="17"/>
  <c r="H634" i="17"/>
  <c r="H657" i="17"/>
  <c r="H680" i="17"/>
  <c r="H703" i="17"/>
  <c r="H726" i="17"/>
  <c r="H749" i="17"/>
  <c r="H772" i="17"/>
  <c r="H795" i="17"/>
  <c r="H818" i="17"/>
  <c r="H841" i="17"/>
  <c r="H864" i="17"/>
  <c r="H887" i="17"/>
  <c r="H910" i="17"/>
  <c r="H933" i="17"/>
  <c r="H956" i="17"/>
  <c r="H979" i="17"/>
  <c r="H1002" i="17"/>
  <c r="H1025" i="17"/>
  <c r="H1048" i="17"/>
  <c r="H1094" i="17"/>
  <c r="N1071" i="17"/>
  <c r="T1071" i="16"/>
  <c r="G1071" i="16"/>
  <c r="G13" i="16"/>
  <c r="G36" i="16"/>
  <c r="G59" i="16"/>
  <c r="G82" i="16"/>
  <c r="G105" i="16"/>
  <c r="G128" i="16"/>
  <c r="G151" i="16"/>
  <c r="G174" i="16"/>
  <c r="G197" i="16"/>
  <c r="G220" i="16"/>
  <c r="G243" i="16"/>
  <c r="G266" i="16"/>
  <c r="G289" i="16"/>
  <c r="G312" i="16"/>
  <c r="G335" i="16"/>
  <c r="G358" i="16"/>
  <c r="G381" i="16"/>
  <c r="G404" i="16"/>
  <c r="G427" i="16"/>
  <c r="G450" i="16"/>
  <c r="G473" i="16"/>
  <c r="G496" i="16"/>
  <c r="G519" i="16"/>
  <c r="G542" i="16"/>
  <c r="G565" i="16"/>
  <c r="G588" i="16"/>
  <c r="G611" i="16"/>
  <c r="G634" i="16"/>
  <c r="G657" i="16"/>
  <c r="G680" i="16"/>
  <c r="G703" i="16"/>
  <c r="G726" i="16"/>
  <c r="G749" i="16"/>
  <c r="G772" i="16"/>
  <c r="G795" i="16"/>
  <c r="G818" i="16"/>
  <c r="G841" i="16"/>
  <c r="G864" i="16"/>
  <c r="G887" i="16"/>
  <c r="G910" i="16"/>
  <c r="G933" i="16"/>
  <c r="G956" i="16"/>
  <c r="G979" i="16"/>
  <c r="G1002" i="16"/>
  <c r="G1025" i="16"/>
  <c r="G1048" i="16"/>
  <c r="G1094" i="16"/>
  <c r="M1071" i="16"/>
  <c r="G1071" i="17"/>
  <c r="G13" i="17"/>
  <c r="G36" i="17"/>
  <c r="G59" i="17"/>
  <c r="G82" i="17"/>
  <c r="G105" i="17"/>
  <c r="G128" i="17"/>
  <c r="G151" i="17"/>
  <c r="G174" i="17"/>
  <c r="G197" i="17"/>
  <c r="G220" i="17"/>
  <c r="G243" i="17"/>
  <c r="G266" i="17"/>
  <c r="G289" i="17"/>
  <c r="G312" i="17"/>
  <c r="G335" i="17"/>
  <c r="G358" i="17"/>
  <c r="G381" i="17"/>
  <c r="G404" i="17"/>
  <c r="G427" i="17"/>
  <c r="G450" i="17"/>
  <c r="G473" i="17"/>
  <c r="G496" i="17"/>
  <c r="G519" i="17"/>
  <c r="G542" i="17"/>
  <c r="G565" i="17"/>
  <c r="G588" i="17"/>
  <c r="G611" i="17"/>
  <c r="G634" i="17"/>
  <c r="G657" i="17"/>
  <c r="G680" i="17"/>
  <c r="G703" i="17"/>
  <c r="G726" i="17"/>
  <c r="G749" i="17"/>
  <c r="G772" i="17"/>
  <c r="G795" i="17"/>
  <c r="G818" i="17"/>
  <c r="G841" i="17"/>
  <c r="G864" i="17"/>
  <c r="G887" i="17"/>
  <c r="G910" i="17"/>
  <c r="G933" i="17"/>
  <c r="G956" i="17"/>
  <c r="G979" i="17"/>
  <c r="G1002" i="17"/>
  <c r="G1025" i="17"/>
  <c r="G1048" i="17"/>
  <c r="G1094" i="17"/>
  <c r="M1071" i="17"/>
  <c r="S1071" i="16"/>
  <c r="F1071" i="16"/>
  <c r="F13" i="16"/>
  <c r="F36" i="16"/>
  <c r="F59" i="16"/>
  <c r="F82" i="16"/>
  <c r="F105" i="16"/>
  <c r="F128" i="16"/>
  <c r="F151" i="16"/>
  <c r="F174" i="16"/>
  <c r="F197" i="16"/>
  <c r="F220" i="16"/>
  <c r="F243" i="16"/>
  <c r="F266" i="16"/>
  <c r="F289" i="16"/>
  <c r="F312" i="16"/>
  <c r="F335" i="16"/>
  <c r="F358" i="16"/>
  <c r="F381" i="16"/>
  <c r="F404" i="16"/>
  <c r="F427" i="16"/>
  <c r="F450" i="16"/>
  <c r="F473" i="16"/>
  <c r="F496" i="16"/>
  <c r="F519" i="16"/>
  <c r="F542" i="16"/>
  <c r="F565" i="16"/>
  <c r="F588" i="16"/>
  <c r="F611" i="16"/>
  <c r="F634" i="16"/>
  <c r="F657" i="16"/>
  <c r="F680" i="16"/>
  <c r="F703" i="16"/>
  <c r="F726" i="16"/>
  <c r="F749" i="16"/>
  <c r="F772" i="16"/>
  <c r="F795" i="16"/>
  <c r="F818" i="16"/>
  <c r="F841" i="16"/>
  <c r="F864" i="16"/>
  <c r="F887" i="16"/>
  <c r="F910" i="16"/>
  <c r="F933" i="16"/>
  <c r="F956" i="16"/>
  <c r="F979" i="16"/>
  <c r="F1002" i="16"/>
  <c r="F1025" i="16"/>
  <c r="F1048" i="16"/>
  <c r="F1094" i="16"/>
  <c r="L1071" i="16"/>
  <c r="F1071" i="17"/>
  <c r="F13" i="17"/>
  <c r="F36" i="17"/>
  <c r="F59" i="17"/>
  <c r="F82" i="17"/>
  <c r="F105" i="17"/>
  <c r="F128" i="17"/>
  <c r="F151" i="17"/>
  <c r="F174" i="17"/>
  <c r="F197" i="17"/>
  <c r="F220" i="17"/>
  <c r="F243" i="17"/>
  <c r="F266" i="17"/>
  <c r="F289" i="17"/>
  <c r="F312" i="17"/>
  <c r="F335" i="17"/>
  <c r="F358" i="17"/>
  <c r="F381" i="17"/>
  <c r="F404" i="17"/>
  <c r="F427" i="17"/>
  <c r="F450" i="17"/>
  <c r="F473" i="17"/>
  <c r="F496" i="17"/>
  <c r="F519" i="17"/>
  <c r="F542" i="17"/>
  <c r="F565" i="17"/>
  <c r="F588" i="17"/>
  <c r="F611" i="17"/>
  <c r="F634" i="17"/>
  <c r="F657" i="17"/>
  <c r="F680" i="17"/>
  <c r="F703" i="17"/>
  <c r="F726" i="17"/>
  <c r="F749" i="17"/>
  <c r="F772" i="17"/>
  <c r="F795" i="17"/>
  <c r="F818" i="17"/>
  <c r="F841" i="17"/>
  <c r="F864" i="17"/>
  <c r="F887" i="17"/>
  <c r="F910" i="17"/>
  <c r="F933" i="17"/>
  <c r="F956" i="17"/>
  <c r="F979" i="17"/>
  <c r="F1002" i="17"/>
  <c r="F1025" i="17"/>
  <c r="F1048" i="17"/>
  <c r="F1094" i="17"/>
  <c r="L1071" i="17"/>
  <c r="R1071" i="16"/>
  <c r="I1070" i="16"/>
  <c r="I12" i="16"/>
  <c r="I35" i="16"/>
  <c r="I58" i="16"/>
  <c r="I81" i="16"/>
  <c r="I104" i="16"/>
  <c r="I127" i="16"/>
  <c r="I150" i="16"/>
  <c r="I173" i="16"/>
  <c r="I196" i="16"/>
  <c r="I219" i="16"/>
  <c r="I242" i="16"/>
  <c r="I265" i="16"/>
  <c r="I288" i="16"/>
  <c r="I311" i="16"/>
  <c r="I334" i="16"/>
  <c r="I357" i="16"/>
  <c r="I380" i="16"/>
  <c r="I403" i="16"/>
  <c r="I426" i="16"/>
  <c r="I449" i="16"/>
  <c r="I472" i="16"/>
  <c r="I495" i="16"/>
  <c r="I518" i="16"/>
  <c r="I541" i="16"/>
  <c r="I564" i="16"/>
  <c r="I587" i="16"/>
  <c r="I610" i="16"/>
  <c r="I633" i="16"/>
  <c r="I656" i="16"/>
  <c r="I679" i="16"/>
  <c r="I702" i="16"/>
  <c r="I725" i="16"/>
  <c r="I748" i="16"/>
  <c r="I771" i="16"/>
  <c r="I794" i="16"/>
  <c r="I817" i="16"/>
  <c r="I840" i="16"/>
  <c r="I863" i="16"/>
  <c r="I886" i="16"/>
  <c r="I909" i="16"/>
  <c r="I932" i="16"/>
  <c r="I955" i="16"/>
  <c r="I978" i="16"/>
  <c r="I1001" i="16"/>
  <c r="I1024" i="16"/>
  <c r="I1047" i="16"/>
  <c r="I1093" i="16"/>
  <c r="O1070" i="16"/>
  <c r="I1070" i="17"/>
  <c r="I12" i="17"/>
  <c r="I35" i="17"/>
  <c r="I58" i="17"/>
  <c r="I81" i="17"/>
  <c r="I104" i="17"/>
  <c r="I127" i="17"/>
  <c r="I150" i="17"/>
  <c r="I173" i="17"/>
  <c r="I196" i="17"/>
  <c r="I219" i="17"/>
  <c r="I242" i="17"/>
  <c r="I265" i="17"/>
  <c r="I288" i="17"/>
  <c r="I311" i="17"/>
  <c r="I334" i="17"/>
  <c r="I357" i="17"/>
  <c r="I380" i="17"/>
  <c r="I403" i="17"/>
  <c r="I426" i="17"/>
  <c r="I449" i="17"/>
  <c r="I472" i="17"/>
  <c r="I495" i="17"/>
  <c r="I518" i="17"/>
  <c r="I541" i="17"/>
  <c r="I564" i="17"/>
  <c r="I587" i="17"/>
  <c r="I610" i="17"/>
  <c r="I633" i="17"/>
  <c r="I656" i="17"/>
  <c r="I679" i="17"/>
  <c r="I702" i="17"/>
  <c r="I725" i="17"/>
  <c r="I748" i="17"/>
  <c r="I771" i="17"/>
  <c r="I794" i="17"/>
  <c r="I817" i="17"/>
  <c r="I840" i="17"/>
  <c r="I863" i="17"/>
  <c r="I886" i="17"/>
  <c r="I909" i="17"/>
  <c r="I932" i="17"/>
  <c r="I955" i="17"/>
  <c r="I978" i="17"/>
  <c r="I1001" i="17"/>
  <c r="I1024" i="17"/>
  <c r="I1047" i="17"/>
  <c r="I1093" i="17"/>
  <c r="O1070" i="17"/>
  <c r="U1070" i="16"/>
  <c r="H1070" i="16"/>
  <c r="H12" i="16"/>
  <c r="H35" i="16"/>
  <c r="H58" i="16"/>
  <c r="H81" i="16"/>
  <c r="H104" i="16"/>
  <c r="H127" i="16"/>
  <c r="H150" i="16"/>
  <c r="H173" i="16"/>
  <c r="H196" i="16"/>
  <c r="H219" i="16"/>
  <c r="H242" i="16"/>
  <c r="H265" i="16"/>
  <c r="H288" i="16"/>
  <c r="H311" i="16"/>
  <c r="H334" i="16"/>
  <c r="H357" i="16"/>
  <c r="H380" i="16"/>
  <c r="H403" i="16"/>
  <c r="H426" i="16"/>
  <c r="H449" i="16"/>
  <c r="H472" i="16"/>
  <c r="H495" i="16"/>
  <c r="H518" i="16"/>
  <c r="H541" i="16"/>
  <c r="H564" i="16"/>
  <c r="H587" i="16"/>
  <c r="H610" i="16"/>
  <c r="H633" i="16"/>
  <c r="H656" i="16"/>
  <c r="H679" i="16"/>
  <c r="H702" i="16"/>
  <c r="H725" i="16"/>
  <c r="H748" i="16"/>
  <c r="H771" i="16"/>
  <c r="H794" i="16"/>
  <c r="H817" i="16"/>
  <c r="H840" i="16"/>
  <c r="H863" i="16"/>
  <c r="H886" i="16"/>
  <c r="H909" i="16"/>
  <c r="H932" i="16"/>
  <c r="H955" i="16"/>
  <c r="H978" i="16"/>
  <c r="H1001" i="16"/>
  <c r="H1024" i="16"/>
  <c r="H1047" i="16"/>
  <c r="H1093" i="16"/>
  <c r="N1070" i="16"/>
  <c r="H1070" i="17"/>
  <c r="H12" i="17"/>
  <c r="H35" i="17"/>
  <c r="H58" i="17"/>
  <c r="H81" i="17"/>
  <c r="H104" i="17"/>
  <c r="H127" i="17"/>
  <c r="H150" i="17"/>
  <c r="H173" i="17"/>
  <c r="H196" i="17"/>
  <c r="H219" i="17"/>
  <c r="H242" i="17"/>
  <c r="H265" i="17"/>
  <c r="H288" i="17"/>
  <c r="H311" i="17"/>
  <c r="H334" i="17"/>
  <c r="H357" i="17"/>
  <c r="H380" i="17"/>
  <c r="H403" i="17"/>
  <c r="H426" i="17"/>
  <c r="H449" i="17"/>
  <c r="H472" i="17"/>
  <c r="H495" i="17"/>
  <c r="H518" i="17"/>
  <c r="H541" i="17"/>
  <c r="H564" i="17"/>
  <c r="H587" i="17"/>
  <c r="H610" i="17"/>
  <c r="H633" i="17"/>
  <c r="H656" i="17"/>
  <c r="H679" i="17"/>
  <c r="H702" i="17"/>
  <c r="H725" i="17"/>
  <c r="H748" i="17"/>
  <c r="H771" i="17"/>
  <c r="H794" i="17"/>
  <c r="H817" i="17"/>
  <c r="H840" i="17"/>
  <c r="H863" i="17"/>
  <c r="H886" i="17"/>
  <c r="H909" i="17"/>
  <c r="H932" i="17"/>
  <c r="H955" i="17"/>
  <c r="H978" i="17"/>
  <c r="H1001" i="17"/>
  <c r="H1024" i="17"/>
  <c r="H1047" i="17"/>
  <c r="H1093" i="17"/>
  <c r="N1070" i="17"/>
  <c r="T1070" i="16"/>
  <c r="G1070" i="16"/>
  <c r="G12" i="16"/>
  <c r="G35" i="16"/>
  <c r="G58" i="16"/>
  <c r="G81" i="16"/>
  <c r="G104" i="16"/>
  <c r="G127" i="16"/>
  <c r="G150" i="16"/>
  <c r="G173" i="16"/>
  <c r="G196" i="16"/>
  <c r="G219" i="16"/>
  <c r="G242" i="16"/>
  <c r="G265" i="16"/>
  <c r="G288" i="16"/>
  <c r="G311" i="16"/>
  <c r="G334" i="16"/>
  <c r="G357" i="16"/>
  <c r="G380" i="16"/>
  <c r="G403" i="16"/>
  <c r="G426" i="16"/>
  <c r="G449" i="16"/>
  <c r="G472" i="16"/>
  <c r="G495" i="16"/>
  <c r="G518" i="16"/>
  <c r="G541" i="16"/>
  <c r="G564" i="16"/>
  <c r="G587" i="16"/>
  <c r="G610" i="16"/>
  <c r="G633" i="16"/>
  <c r="G656" i="16"/>
  <c r="G679" i="16"/>
  <c r="G702" i="16"/>
  <c r="G725" i="16"/>
  <c r="G748" i="16"/>
  <c r="G771" i="16"/>
  <c r="G794" i="16"/>
  <c r="G817" i="16"/>
  <c r="G840" i="16"/>
  <c r="G863" i="16"/>
  <c r="G886" i="16"/>
  <c r="G909" i="16"/>
  <c r="G932" i="16"/>
  <c r="G955" i="16"/>
  <c r="G978" i="16"/>
  <c r="G1001" i="16"/>
  <c r="G1024" i="16"/>
  <c r="G1047" i="16"/>
  <c r="G1093" i="16"/>
  <c r="M1070" i="16"/>
  <c r="G1070" i="17"/>
  <c r="G12" i="17"/>
  <c r="G35" i="17"/>
  <c r="G58" i="17"/>
  <c r="G81" i="17"/>
  <c r="G104" i="17"/>
  <c r="G127" i="17"/>
  <c r="G150" i="17"/>
  <c r="G173" i="17"/>
  <c r="G196" i="17"/>
  <c r="G219" i="17"/>
  <c r="G242" i="17"/>
  <c r="G265" i="17"/>
  <c r="G288" i="17"/>
  <c r="G311" i="17"/>
  <c r="G334" i="17"/>
  <c r="G357" i="17"/>
  <c r="G380" i="17"/>
  <c r="G403" i="17"/>
  <c r="G426" i="17"/>
  <c r="G449" i="17"/>
  <c r="G472" i="17"/>
  <c r="G495" i="17"/>
  <c r="G518" i="17"/>
  <c r="G541" i="17"/>
  <c r="G564" i="17"/>
  <c r="G587" i="17"/>
  <c r="G610" i="17"/>
  <c r="G633" i="17"/>
  <c r="G656" i="17"/>
  <c r="G679" i="17"/>
  <c r="G702" i="17"/>
  <c r="G725" i="17"/>
  <c r="G748" i="17"/>
  <c r="G771" i="17"/>
  <c r="G794" i="17"/>
  <c r="G817" i="17"/>
  <c r="G840" i="17"/>
  <c r="G863" i="17"/>
  <c r="G886" i="17"/>
  <c r="G909" i="17"/>
  <c r="G932" i="17"/>
  <c r="G955" i="17"/>
  <c r="G978" i="17"/>
  <c r="G1001" i="17"/>
  <c r="G1024" i="17"/>
  <c r="G1047" i="17"/>
  <c r="G1093" i="17"/>
  <c r="M1070" i="17"/>
  <c r="S1070" i="16"/>
  <c r="F1070" i="16"/>
  <c r="F12" i="16"/>
  <c r="F35" i="16"/>
  <c r="F58" i="16"/>
  <c r="F81" i="16"/>
  <c r="F104" i="16"/>
  <c r="F127" i="16"/>
  <c r="F150" i="16"/>
  <c r="F173" i="16"/>
  <c r="F196" i="16"/>
  <c r="F219" i="16"/>
  <c r="F242" i="16"/>
  <c r="F265" i="16"/>
  <c r="F288" i="16"/>
  <c r="F311" i="16"/>
  <c r="F334" i="16"/>
  <c r="F357" i="16"/>
  <c r="F380" i="16"/>
  <c r="F403" i="16"/>
  <c r="F426" i="16"/>
  <c r="F449" i="16"/>
  <c r="F472" i="16"/>
  <c r="F495" i="16"/>
  <c r="F518" i="16"/>
  <c r="F541" i="16"/>
  <c r="F564" i="16"/>
  <c r="F587" i="16"/>
  <c r="F610" i="16"/>
  <c r="F633" i="16"/>
  <c r="F656" i="16"/>
  <c r="F679" i="16"/>
  <c r="F702" i="16"/>
  <c r="F725" i="16"/>
  <c r="F748" i="16"/>
  <c r="F771" i="16"/>
  <c r="F794" i="16"/>
  <c r="F817" i="16"/>
  <c r="F840" i="16"/>
  <c r="F863" i="16"/>
  <c r="F886" i="16"/>
  <c r="F909" i="16"/>
  <c r="F932" i="16"/>
  <c r="F955" i="16"/>
  <c r="F978" i="16"/>
  <c r="F1001" i="16"/>
  <c r="F1024" i="16"/>
  <c r="F1047" i="16"/>
  <c r="F1093" i="16"/>
  <c r="L1070" i="16"/>
  <c r="F1070" i="17"/>
  <c r="F12" i="17"/>
  <c r="F35" i="17"/>
  <c r="F58" i="17"/>
  <c r="F81" i="17"/>
  <c r="F104" i="17"/>
  <c r="F127" i="17"/>
  <c r="F150" i="17"/>
  <c r="F173" i="17"/>
  <c r="F196" i="17"/>
  <c r="F219" i="17"/>
  <c r="F242" i="17"/>
  <c r="F265" i="17"/>
  <c r="F288" i="17"/>
  <c r="F311" i="17"/>
  <c r="F334" i="17"/>
  <c r="F357" i="17"/>
  <c r="F380" i="17"/>
  <c r="F403" i="17"/>
  <c r="F426" i="17"/>
  <c r="F449" i="17"/>
  <c r="F472" i="17"/>
  <c r="F495" i="17"/>
  <c r="F518" i="17"/>
  <c r="F541" i="17"/>
  <c r="F564" i="17"/>
  <c r="F587" i="17"/>
  <c r="F610" i="17"/>
  <c r="F633" i="17"/>
  <c r="F656" i="17"/>
  <c r="F679" i="17"/>
  <c r="F702" i="17"/>
  <c r="F725" i="17"/>
  <c r="F748" i="17"/>
  <c r="F771" i="17"/>
  <c r="F794" i="17"/>
  <c r="F817" i="17"/>
  <c r="F840" i="17"/>
  <c r="F863" i="17"/>
  <c r="F886" i="17"/>
  <c r="F909" i="17"/>
  <c r="F932" i="17"/>
  <c r="F955" i="17"/>
  <c r="F978" i="17"/>
  <c r="F1001" i="17"/>
  <c r="F1024" i="17"/>
  <c r="F1047" i="17"/>
  <c r="F1093" i="17"/>
  <c r="L1070" i="17"/>
  <c r="R1070" i="16"/>
  <c r="I1069" i="16"/>
  <c r="I11" i="16"/>
  <c r="I34" i="16"/>
  <c r="I57" i="16"/>
  <c r="I80" i="16"/>
  <c r="I103" i="16"/>
  <c r="I126" i="16"/>
  <c r="I149" i="16"/>
  <c r="I172" i="16"/>
  <c r="I195" i="16"/>
  <c r="I218" i="16"/>
  <c r="I241" i="16"/>
  <c r="I264" i="16"/>
  <c r="I287" i="16"/>
  <c r="I310" i="16"/>
  <c r="I333" i="16"/>
  <c r="I356" i="16"/>
  <c r="I379" i="16"/>
  <c r="I402" i="16"/>
  <c r="I425" i="16"/>
  <c r="I448" i="16"/>
  <c r="I471" i="16"/>
  <c r="I494" i="16"/>
  <c r="I517" i="16"/>
  <c r="I540" i="16"/>
  <c r="I563" i="16"/>
  <c r="I586" i="16"/>
  <c r="I609" i="16"/>
  <c r="I632" i="16"/>
  <c r="I655" i="16"/>
  <c r="I678" i="16"/>
  <c r="I701" i="16"/>
  <c r="I724" i="16"/>
  <c r="I747" i="16"/>
  <c r="I770" i="16"/>
  <c r="I793" i="16"/>
  <c r="I816" i="16"/>
  <c r="I839" i="16"/>
  <c r="I862" i="16"/>
  <c r="I885" i="16"/>
  <c r="I908" i="16"/>
  <c r="I931" i="16"/>
  <c r="I954" i="16"/>
  <c r="I977" i="16"/>
  <c r="I1000" i="16"/>
  <c r="I1023" i="16"/>
  <c r="I1046" i="16"/>
  <c r="I1092" i="16"/>
  <c r="O1069" i="16"/>
  <c r="I1069" i="17"/>
  <c r="I11" i="17"/>
  <c r="I34" i="17"/>
  <c r="I57" i="17"/>
  <c r="I80" i="17"/>
  <c r="I103" i="17"/>
  <c r="I126" i="17"/>
  <c r="I149" i="17"/>
  <c r="I172" i="17"/>
  <c r="I195" i="17"/>
  <c r="I218" i="17"/>
  <c r="I241" i="17"/>
  <c r="I264" i="17"/>
  <c r="I287" i="17"/>
  <c r="I310" i="17"/>
  <c r="I333" i="17"/>
  <c r="I356" i="17"/>
  <c r="I379" i="17"/>
  <c r="I402" i="17"/>
  <c r="I425" i="17"/>
  <c r="I448" i="17"/>
  <c r="I471" i="17"/>
  <c r="I494" i="17"/>
  <c r="I517" i="17"/>
  <c r="I540" i="17"/>
  <c r="I563" i="17"/>
  <c r="I586" i="17"/>
  <c r="I609" i="17"/>
  <c r="I632" i="17"/>
  <c r="I655" i="17"/>
  <c r="I678" i="17"/>
  <c r="I701" i="17"/>
  <c r="I724" i="17"/>
  <c r="I747" i="17"/>
  <c r="I770" i="17"/>
  <c r="I793" i="17"/>
  <c r="I816" i="17"/>
  <c r="I839" i="17"/>
  <c r="I862" i="17"/>
  <c r="I885" i="17"/>
  <c r="I908" i="17"/>
  <c r="I931" i="17"/>
  <c r="I954" i="17"/>
  <c r="I977" i="17"/>
  <c r="I1000" i="17"/>
  <c r="I1023" i="17"/>
  <c r="I1046" i="17"/>
  <c r="I1092" i="17"/>
  <c r="O1069" i="17"/>
  <c r="U1069" i="16"/>
  <c r="H1069" i="16"/>
  <c r="H11" i="16"/>
  <c r="H34" i="16"/>
  <c r="H57" i="16"/>
  <c r="H80" i="16"/>
  <c r="H103" i="16"/>
  <c r="H126" i="16"/>
  <c r="H149" i="16"/>
  <c r="H172" i="16"/>
  <c r="H195" i="16"/>
  <c r="H218" i="16"/>
  <c r="H241" i="16"/>
  <c r="H264" i="16"/>
  <c r="H287" i="16"/>
  <c r="H310" i="16"/>
  <c r="H333" i="16"/>
  <c r="H356" i="16"/>
  <c r="H379" i="16"/>
  <c r="H402" i="16"/>
  <c r="H425" i="16"/>
  <c r="H448" i="16"/>
  <c r="H471" i="16"/>
  <c r="H494" i="16"/>
  <c r="H517" i="16"/>
  <c r="H540" i="16"/>
  <c r="H563" i="16"/>
  <c r="H586" i="16"/>
  <c r="H609" i="16"/>
  <c r="H632" i="16"/>
  <c r="H655" i="16"/>
  <c r="H678" i="16"/>
  <c r="H701" i="16"/>
  <c r="H724" i="16"/>
  <c r="H747" i="16"/>
  <c r="H770" i="16"/>
  <c r="H793" i="16"/>
  <c r="H816" i="16"/>
  <c r="H839" i="16"/>
  <c r="H862" i="16"/>
  <c r="H885" i="16"/>
  <c r="H908" i="16"/>
  <c r="H931" i="16"/>
  <c r="H954" i="16"/>
  <c r="H977" i="16"/>
  <c r="H1000" i="16"/>
  <c r="H1023" i="16"/>
  <c r="H1046" i="16"/>
  <c r="H1092" i="16"/>
  <c r="N1069" i="16"/>
  <c r="H1069" i="17"/>
  <c r="H11" i="17"/>
  <c r="H34" i="17"/>
  <c r="H57" i="17"/>
  <c r="H80" i="17"/>
  <c r="H103" i="17"/>
  <c r="H126" i="17"/>
  <c r="H149" i="17"/>
  <c r="H172" i="17"/>
  <c r="H195" i="17"/>
  <c r="H218" i="17"/>
  <c r="H241" i="17"/>
  <c r="H264" i="17"/>
  <c r="H287" i="17"/>
  <c r="H310" i="17"/>
  <c r="H333" i="17"/>
  <c r="H356" i="17"/>
  <c r="H379" i="17"/>
  <c r="H402" i="17"/>
  <c r="H425" i="17"/>
  <c r="H448" i="17"/>
  <c r="H471" i="17"/>
  <c r="H494" i="17"/>
  <c r="H517" i="17"/>
  <c r="H540" i="17"/>
  <c r="H563" i="17"/>
  <c r="H586" i="17"/>
  <c r="H609" i="17"/>
  <c r="H632" i="17"/>
  <c r="H655" i="17"/>
  <c r="H678" i="17"/>
  <c r="H701" i="17"/>
  <c r="H724" i="17"/>
  <c r="H747" i="17"/>
  <c r="H770" i="17"/>
  <c r="H793" i="17"/>
  <c r="H816" i="17"/>
  <c r="H839" i="17"/>
  <c r="H862" i="17"/>
  <c r="H885" i="17"/>
  <c r="H908" i="17"/>
  <c r="H931" i="17"/>
  <c r="H954" i="17"/>
  <c r="H977" i="17"/>
  <c r="H1000" i="17"/>
  <c r="H1023" i="17"/>
  <c r="H1046" i="17"/>
  <c r="H1092" i="17"/>
  <c r="N1069" i="17"/>
  <c r="T1069" i="16"/>
  <c r="G1069" i="16"/>
  <c r="G11" i="16"/>
  <c r="G34" i="16"/>
  <c r="G57" i="16"/>
  <c r="G80" i="16"/>
  <c r="G103" i="16"/>
  <c r="G126" i="16"/>
  <c r="G149" i="16"/>
  <c r="G172" i="16"/>
  <c r="G195" i="16"/>
  <c r="G218" i="16"/>
  <c r="G241" i="16"/>
  <c r="G264" i="16"/>
  <c r="G287" i="16"/>
  <c r="G310" i="16"/>
  <c r="G333" i="16"/>
  <c r="G356" i="16"/>
  <c r="G379" i="16"/>
  <c r="G402" i="16"/>
  <c r="G425" i="16"/>
  <c r="G448" i="16"/>
  <c r="G471" i="16"/>
  <c r="G494" i="16"/>
  <c r="G517" i="16"/>
  <c r="G540" i="16"/>
  <c r="G563" i="16"/>
  <c r="G586" i="16"/>
  <c r="G609" i="16"/>
  <c r="G632" i="16"/>
  <c r="G655" i="16"/>
  <c r="G678" i="16"/>
  <c r="G701" i="16"/>
  <c r="G724" i="16"/>
  <c r="G747" i="16"/>
  <c r="G770" i="16"/>
  <c r="G793" i="16"/>
  <c r="G816" i="16"/>
  <c r="G839" i="16"/>
  <c r="G862" i="16"/>
  <c r="G885" i="16"/>
  <c r="G908" i="16"/>
  <c r="G931" i="16"/>
  <c r="G954" i="16"/>
  <c r="G977" i="16"/>
  <c r="G1000" i="16"/>
  <c r="G1023" i="16"/>
  <c r="G1046" i="16"/>
  <c r="G1092" i="16"/>
  <c r="M1069" i="16"/>
  <c r="G1069" i="17"/>
  <c r="G11" i="17"/>
  <c r="G34" i="17"/>
  <c r="G57" i="17"/>
  <c r="G80" i="17"/>
  <c r="G103" i="17"/>
  <c r="G126" i="17"/>
  <c r="G149" i="17"/>
  <c r="G172" i="17"/>
  <c r="G195" i="17"/>
  <c r="G218" i="17"/>
  <c r="G241" i="17"/>
  <c r="G264" i="17"/>
  <c r="G287" i="17"/>
  <c r="G310" i="17"/>
  <c r="G333" i="17"/>
  <c r="G356" i="17"/>
  <c r="G379" i="17"/>
  <c r="G402" i="17"/>
  <c r="G425" i="17"/>
  <c r="G448" i="17"/>
  <c r="G471" i="17"/>
  <c r="G494" i="17"/>
  <c r="G517" i="17"/>
  <c r="G540" i="17"/>
  <c r="G563" i="17"/>
  <c r="G586" i="17"/>
  <c r="G609" i="17"/>
  <c r="G632" i="17"/>
  <c r="G655" i="17"/>
  <c r="G678" i="17"/>
  <c r="G701" i="17"/>
  <c r="G724" i="17"/>
  <c r="G747" i="17"/>
  <c r="G770" i="17"/>
  <c r="G793" i="17"/>
  <c r="G816" i="17"/>
  <c r="G839" i="17"/>
  <c r="G862" i="17"/>
  <c r="G885" i="17"/>
  <c r="G908" i="17"/>
  <c r="G931" i="17"/>
  <c r="G954" i="17"/>
  <c r="G977" i="17"/>
  <c r="G1000" i="17"/>
  <c r="G1023" i="17"/>
  <c r="G1046" i="17"/>
  <c r="G1092" i="17"/>
  <c r="M1069" i="17"/>
  <c r="S1069" i="16"/>
  <c r="F1069" i="16"/>
  <c r="F11" i="16"/>
  <c r="F34" i="16"/>
  <c r="F57" i="16"/>
  <c r="F80" i="16"/>
  <c r="F103" i="16"/>
  <c r="F126" i="16"/>
  <c r="F149" i="16"/>
  <c r="F172" i="16"/>
  <c r="F195" i="16"/>
  <c r="F218" i="16"/>
  <c r="F241" i="16"/>
  <c r="F264" i="16"/>
  <c r="F287" i="16"/>
  <c r="F310" i="16"/>
  <c r="F333" i="16"/>
  <c r="F356" i="16"/>
  <c r="F379" i="16"/>
  <c r="F402" i="16"/>
  <c r="F425" i="16"/>
  <c r="F448" i="16"/>
  <c r="F471" i="16"/>
  <c r="F494" i="16"/>
  <c r="F517" i="16"/>
  <c r="F540" i="16"/>
  <c r="F563" i="16"/>
  <c r="F586" i="16"/>
  <c r="F609" i="16"/>
  <c r="F632" i="16"/>
  <c r="F655" i="16"/>
  <c r="F678" i="16"/>
  <c r="F701" i="16"/>
  <c r="F724" i="16"/>
  <c r="F747" i="16"/>
  <c r="F770" i="16"/>
  <c r="F793" i="16"/>
  <c r="F816" i="16"/>
  <c r="F839" i="16"/>
  <c r="F862" i="16"/>
  <c r="F885" i="16"/>
  <c r="F908" i="16"/>
  <c r="F931" i="16"/>
  <c r="F954" i="16"/>
  <c r="F977" i="16"/>
  <c r="F1000" i="16"/>
  <c r="F1023" i="16"/>
  <c r="F1046" i="16"/>
  <c r="F1092" i="16"/>
  <c r="L1069" i="16"/>
  <c r="F1069" i="17"/>
  <c r="F11" i="17"/>
  <c r="F34" i="17"/>
  <c r="F57" i="17"/>
  <c r="F80" i="17"/>
  <c r="F103" i="17"/>
  <c r="F126" i="17"/>
  <c r="F149" i="17"/>
  <c r="F172" i="17"/>
  <c r="F195" i="17"/>
  <c r="F218" i="17"/>
  <c r="F241" i="17"/>
  <c r="F264" i="17"/>
  <c r="F287" i="17"/>
  <c r="F310" i="17"/>
  <c r="F333" i="17"/>
  <c r="F356" i="17"/>
  <c r="F379" i="17"/>
  <c r="F402" i="17"/>
  <c r="F425" i="17"/>
  <c r="F448" i="17"/>
  <c r="F471" i="17"/>
  <c r="F494" i="17"/>
  <c r="F517" i="17"/>
  <c r="F540" i="17"/>
  <c r="F563" i="17"/>
  <c r="F586" i="17"/>
  <c r="F609" i="17"/>
  <c r="F632" i="17"/>
  <c r="F655" i="17"/>
  <c r="F678" i="17"/>
  <c r="F701" i="17"/>
  <c r="F724" i="17"/>
  <c r="F747" i="17"/>
  <c r="F770" i="17"/>
  <c r="F793" i="17"/>
  <c r="F816" i="17"/>
  <c r="F839" i="17"/>
  <c r="F862" i="17"/>
  <c r="F885" i="17"/>
  <c r="F908" i="17"/>
  <c r="F931" i="17"/>
  <c r="F954" i="17"/>
  <c r="F977" i="17"/>
  <c r="F1000" i="17"/>
  <c r="F1023" i="17"/>
  <c r="F1046" i="17"/>
  <c r="F1092" i="17"/>
  <c r="L1069" i="17"/>
  <c r="R1069" i="16"/>
  <c r="I1068" i="16"/>
  <c r="I10" i="16"/>
  <c r="I33" i="16"/>
  <c r="I56" i="16"/>
  <c r="I79" i="16"/>
  <c r="I102" i="16"/>
  <c r="I125" i="16"/>
  <c r="I148" i="16"/>
  <c r="I171" i="16"/>
  <c r="I194" i="16"/>
  <c r="I217" i="16"/>
  <c r="I240" i="16"/>
  <c r="I263" i="16"/>
  <c r="I286" i="16"/>
  <c r="I309" i="16"/>
  <c r="I332" i="16"/>
  <c r="I355" i="16"/>
  <c r="I378" i="16"/>
  <c r="I401" i="16"/>
  <c r="I424" i="16"/>
  <c r="I447" i="16"/>
  <c r="I470" i="16"/>
  <c r="I493" i="16"/>
  <c r="I516" i="16"/>
  <c r="I539" i="16"/>
  <c r="I562" i="16"/>
  <c r="I585" i="16"/>
  <c r="I608" i="16"/>
  <c r="I631" i="16"/>
  <c r="I654" i="16"/>
  <c r="I677" i="16"/>
  <c r="I700" i="16"/>
  <c r="I723" i="16"/>
  <c r="I746" i="16"/>
  <c r="I769" i="16"/>
  <c r="I792" i="16"/>
  <c r="I815" i="16"/>
  <c r="I838" i="16"/>
  <c r="I861" i="16"/>
  <c r="I884" i="16"/>
  <c r="I907" i="16"/>
  <c r="I930" i="16"/>
  <c r="I953" i="16"/>
  <c r="I976" i="16"/>
  <c r="I999" i="16"/>
  <c r="I1022" i="16"/>
  <c r="I1045" i="16"/>
  <c r="I1091" i="16"/>
  <c r="O1068" i="16"/>
  <c r="I1068" i="17"/>
  <c r="I10" i="17"/>
  <c r="I33" i="17"/>
  <c r="I56" i="17"/>
  <c r="I79" i="17"/>
  <c r="I102" i="17"/>
  <c r="I125" i="17"/>
  <c r="I148" i="17"/>
  <c r="I171" i="17"/>
  <c r="I194" i="17"/>
  <c r="I217" i="17"/>
  <c r="I240" i="17"/>
  <c r="I263" i="17"/>
  <c r="I286" i="17"/>
  <c r="I309" i="17"/>
  <c r="I332" i="17"/>
  <c r="I355" i="17"/>
  <c r="I378" i="17"/>
  <c r="I401" i="17"/>
  <c r="I424" i="17"/>
  <c r="I447" i="17"/>
  <c r="I470" i="17"/>
  <c r="I493" i="17"/>
  <c r="I516" i="17"/>
  <c r="I539" i="17"/>
  <c r="I562" i="17"/>
  <c r="I585" i="17"/>
  <c r="I608" i="17"/>
  <c r="I631" i="17"/>
  <c r="I654" i="17"/>
  <c r="I677" i="17"/>
  <c r="I700" i="17"/>
  <c r="I723" i="17"/>
  <c r="I746" i="17"/>
  <c r="I769" i="17"/>
  <c r="I792" i="17"/>
  <c r="I815" i="17"/>
  <c r="I838" i="17"/>
  <c r="I861" i="17"/>
  <c r="I884" i="17"/>
  <c r="I907" i="17"/>
  <c r="I930" i="17"/>
  <c r="I953" i="17"/>
  <c r="I976" i="17"/>
  <c r="I999" i="17"/>
  <c r="I1022" i="17"/>
  <c r="I1045" i="17"/>
  <c r="I1091" i="17"/>
  <c r="O1068" i="17"/>
  <c r="U1068" i="16"/>
  <c r="H1068" i="16"/>
  <c r="H10" i="16"/>
  <c r="H33" i="16"/>
  <c r="H56" i="16"/>
  <c r="H79" i="16"/>
  <c r="H102" i="16"/>
  <c r="H125" i="16"/>
  <c r="H148" i="16"/>
  <c r="H171" i="16"/>
  <c r="H194" i="16"/>
  <c r="H217" i="16"/>
  <c r="H240" i="16"/>
  <c r="H263" i="16"/>
  <c r="H286" i="16"/>
  <c r="H309" i="16"/>
  <c r="H332" i="16"/>
  <c r="H355" i="16"/>
  <c r="H378" i="16"/>
  <c r="H401" i="16"/>
  <c r="H424" i="16"/>
  <c r="H447" i="16"/>
  <c r="H470" i="16"/>
  <c r="H493" i="16"/>
  <c r="H516" i="16"/>
  <c r="H539" i="16"/>
  <c r="H562" i="16"/>
  <c r="H585" i="16"/>
  <c r="H608" i="16"/>
  <c r="H631" i="16"/>
  <c r="H654" i="16"/>
  <c r="H677" i="16"/>
  <c r="H700" i="16"/>
  <c r="H723" i="16"/>
  <c r="H746" i="16"/>
  <c r="H769" i="16"/>
  <c r="H792" i="16"/>
  <c r="H815" i="16"/>
  <c r="H838" i="16"/>
  <c r="H861" i="16"/>
  <c r="H884" i="16"/>
  <c r="H907" i="16"/>
  <c r="H930" i="16"/>
  <c r="H953" i="16"/>
  <c r="H976" i="16"/>
  <c r="H999" i="16"/>
  <c r="H1022" i="16"/>
  <c r="H1045" i="16"/>
  <c r="H1091" i="16"/>
  <c r="N1068" i="16"/>
  <c r="H1068" i="17"/>
  <c r="H10" i="17"/>
  <c r="H33" i="17"/>
  <c r="H56" i="17"/>
  <c r="H79" i="17"/>
  <c r="H102" i="17"/>
  <c r="H125" i="17"/>
  <c r="H148" i="17"/>
  <c r="H171" i="17"/>
  <c r="H194" i="17"/>
  <c r="H217" i="17"/>
  <c r="H240" i="17"/>
  <c r="H263" i="17"/>
  <c r="H286" i="17"/>
  <c r="H309" i="17"/>
  <c r="H332" i="17"/>
  <c r="H355" i="17"/>
  <c r="H378" i="17"/>
  <c r="H401" i="17"/>
  <c r="H424" i="17"/>
  <c r="H447" i="17"/>
  <c r="H470" i="17"/>
  <c r="H493" i="17"/>
  <c r="H516" i="17"/>
  <c r="H539" i="17"/>
  <c r="H562" i="17"/>
  <c r="H585" i="17"/>
  <c r="H608" i="17"/>
  <c r="H631" i="17"/>
  <c r="H654" i="17"/>
  <c r="H677" i="17"/>
  <c r="H700" i="17"/>
  <c r="H723" i="17"/>
  <c r="H746" i="17"/>
  <c r="H769" i="17"/>
  <c r="H792" i="17"/>
  <c r="H815" i="17"/>
  <c r="H838" i="17"/>
  <c r="H861" i="17"/>
  <c r="H884" i="17"/>
  <c r="H907" i="17"/>
  <c r="H930" i="17"/>
  <c r="H953" i="17"/>
  <c r="H976" i="17"/>
  <c r="H999" i="17"/>
  <c r="H1022" i="17"/>
  <c r="H1045" i="17"/>
  <c r="H1091" i="17"/>
  <c r="N1068" i="17"/>
  <c r="T1068" i="16"/>
  <c r="G1068" i="16"/>
  <c r="G10" i="16"/>
  <c r="G33" i="16"/>
  <c r="G56" i="16"/>
  <c r="G79" i="16"/>
  <c r="G102" i="16"/>
  <c r="G125" i="16"/>
  <c r="G148" i="16"/>
  <c r="G171" i="16"/>
  <c r="G194" i="16"/>
  <c r="G217" i="16"/>
  <c r="G240" i="16"/>
  <c r="G263" i="16"/>
  <c r="G286" i="16"/>
  <c r="G309" i="16"/>
  <c r="G332" i="16"/>
  <c r="G355" i="16"/>
  <c r="G378" i="16"/>
  <c r="G401" i="16"/>
  <c r="G424" i="16"/>
  <c r="G447" i="16"/>
  <c r="G470" i="16"/>
  <c r="G493" i="16"/>
  <c r="G516" i="16"/>
  <c r="G539" i="16"/>
  <c r="G562" i="16"/>
  <c r="G585" i="16"/>
  <c r="G608" i="16"/>
  <c r="G631" i="16"/>
  <c r="G654" i="16"/>
  <c r="G677" i="16"/>
  <c r="G700" i="16"/>
  <c r="G723" i="16"/>
  <c r="G746" i="16"/>
  <c r="G769" i="16"/>
  <c r="G792" i="16"/>
  <c r="G815" i="16"/>
  <c r="G838" i="16"/>
  <c r="G861" i="16"/>
  <c r="G884" i="16"/>
  <c r="G907" i="16"/>
  <c r="G930" i="16"/>
  <c r="G953" i="16"/>
  <c r="G976" i="16"/>
  <c r="G999" i="16"/>
  <c r="G1022" i="16"/>
  <c r="G1045" i="16"/>
  <c r="G1091" i="16"/>
  <c r="M1068" i="16"/>
  <c r="G1068" i="17"/>
  <c r="G10" i="17"/>
  <c r="G33" i="17"/>
  <c r="G56" i="17"/>
  <c r="G79" i="17"/>
  <c r="G102" i="17"/>
  <c r="G125" i="17"/>
  <c r="G148" i="17"/>
  <c r="G171" i="17"/>
  <c r="G194" i="17"/>
  <c r="G217" i="17"/>
  <c r="G240" i="17"/>
  <c r="G263" i="17"/>
  <c r="G286" i="17"/>
  <c r="G309" i="17"/>
  <c r="G332" i="17"/>
  <c r="G355" i="17"/>
  <c r="G378" i="17"/>
  <c r="G401" i="17"/>
  <c r="G424" i="17"/>
  <c r="G447" i="17"/>
  <c r="G470" i="17"/>
  <c r="G493" i="17"/>
  <c r="G516" i="17"/>
  <c r="G539" i="17"/>
  <c r="G562" i="17"/>
  <c r="G585" i="17"/>
  <c r="G608" i="17"/>
  <c r="G631" i="17"/>
  <c r="G654" i="17"/>
  <c r="G677" i="17"/>
  <c r="G700" i="17"/>
  <c r="G723" i="17"/>
  <c r="G746" i="17"/>
  <c r="G769" i="17"/>
  <c r="G792" i="17"/>
  <c r="G815" i="17"/>
  <c r="G838" i="17"/>
  <c r="G861" i="17"/>
  <c r="G884" i="17"/>
  <c r="G907" i="17"/>
  <c r="G930" i="17"/>
  <c r="G953" i="17"/>
  <c r="G976" i="17"/>
  <c r="G999" i="17"/>
  <c r="G1022" i="17"/>
  <c r="G1045" i="17"/>
  <c r="G1091" i="17"/>
  <c r="M1068" i="17"/>
  <c r="S1068" i="16"/>
  <c r="F1068" i="16"/>
  <c r="F10" i="16"/>
  <c r="F33" i="16"/>
  <c r="F56" i="16"/>
  <c r="F79" i="16"/>
  <c r="F102" i="16"/>
  <c r="F125" i="16"/>
  <c r="F148" i="16"/>
  <c r="F171" i="16"/>
  <c r="F194" i="16"/>
  <c r="F217" i="16"/>
  <c r="F240" i="16"/>
  <c r="F263" i="16"/>
  <c r="F286" i="16"/>
  <c r="F309" i="16"/>
  <c r="F332" i="16"/>
  <c r="F355" i="16"/>
  <c r="F378" i="16"/>
  <c r="F401" i="16"/>
  <c r="F424" i="16"/>
  <c r="F447" i="16"/>
  <c r="F470" i="16"/>
  <c r="F493" i="16"/>
  <c r="F516" i="16"/>
  <c r="F539" i="16"/>
  <c r="F562" i="16"/>
  <c r="F585" i="16"/>
  <c r="F608" i="16"/>
  <c r="F631" i="16"/>
  <c r="F654" i="16"/>
  <c r="F677" i="16"/>
  <c r="F700" i="16"/>
  <c r="F723" i="16"/>
  <c r="F746" i="16"/>
  <c r="F769" i="16"/>
  <c r="F792" i="16"/>
  <c r="F815" i="16"/>
  <c r="F838" i="16"/>
  <c r="F861" i="16"/>
  <c r="F884" i="16"/>
  <c r="F907" i="16"/>
  <c r="F930" i="16"/>
  <c r="F953" i="16"/>
  <c r="F976" i="16"/>
  <c r="F999" i="16"/>
  <c r="F1022" i="16"/>
  <c r="F1045" i="16"/>
  <c r="F1091" i="16"/>
  <c r="L1068" i="16"/>
  <c r="F1068" i="17"/>
  <c r="F10" i="17"/>
  <c r="F33" i="17"/>
  <c r="F56" i="17"/>
  <c r="F79" i="17"/>
  <c r="F102" i="17"/>
  <c r="F125" i="17"/>
  <c r="F148" i="17"/>
  <c r="F171" i="17"/>
  <c r="F194" i="17"/>
  <c r="F217" i="17"/>
  <c r="F240" i="17"/>
  <c r="F263" i="17"/>
  <c r="F286" i="17"/>
  <c r="F309" i="17"/>
  <c r="F332" i="17"/>
  <c r="F355" i="17"/>
  <c r="F378" i="17"/>
  <c r="F401" i="17"/>
  <c r="F424" i="17"/>
  <c r="F447" i="17"/>
  <c r="F470" i="17"/>
  <c r="F493" i="17"/>
  <c r="F516" i="17"/>
  <c r="F539" i="17"/>
  <c r="F562" i="17"/>
  <c r="F585" i="17"/>
  <c r="F608" i="17"/>
  <c r="F631" i="17"/>
  <c r="F654" i="17"/>
  <c r="F677" i="17"/>
  <c r="F700" i="17"/>
  <c r="F723" i="17"/>
  <c r="F746" i="17"/>
  <c r="F769" i="17"/>
  <c r="F792" i="17"/>
  <c r="F815" i="17"/>
  <c r="F838" i="17"/>
  <c r="F861" i="17"/>
  <c r="F884" i="17"/>
  <c r="F907" i="17"/>
  <c r="F930" i="17"/>
  <c r="F953" i="17"/>
  <c r="F976" i="17"/>
  <c r="F999" i="17"/>
  <c r="F1022" i="17"/>
  <c r="F1045" i="17"/>
  <c r="F1091" i="17"/>
  <c r="L1068" i="17"/>
  <c r="R1068" i="16"/>
  <c r="I1067" i="16"/>
  <c r="I9" i="16"/>
  <c r="I32" i="16"/>
  <c r="I55" i="16"/>
  <c r="I78" i="16"/>
  <c r="I101" i="16"/>
  <c r="I124" i="16"/>
  <c r="I147" i="16"/>
  <c r="I170" i="16"/>
  <c r="I193" i="16"/>
  <c r="I216" i="16"/>
  <c r="I239" i="16"/>
  <c r="I262" i="16"/>
  <c r="I285" i="16"/>
  <c r="I308" i="16"/>
  <c r="I331" i="16"/>
  <c r="I354" i="16"/>
  <c r="I377" i="16"/>
  <c r="I400" i="16"/>
  <c r="I423" i="16"/>
  <c r="I446" i="16"/>
  <c r="I469" i="16"/>
  <c r="I492" i="16"/>
  <c r="I515" i="16"/>
  <c r="I538" i="16"/>
  <c r="I561" i="16"/>
  <c r="I584" i="16"/>
  <c r="I607" i="16"/>
  <c r="I630" i="16"/>
  <c r="I653" i="16"/>
  <c r="I676" i="16"/>
  <c r="I699" i="16"/>
  <c r="I722" i="16"/>
  <c r="I745" i="16"/>
  <c r="I768" i="16"/>
  <c r="I791" i="16"/>
  <c r="I814" i="16"/>
  <c r="I837" i="16"/>
  <c r="I860" i="16"/>
  <c r="I883" i="16"/>
  <c r="I906" i="16"/>
  <c r="I929" i="16"/>
  <c r="I952" i="16"/>
  <c r="I975" i="16"/>
  <c r="I998" i="16"/>
  <c r="I1021" i="16"/>
  <c r="I1044" i="16"/>
  <c r="I1090" i="16"/>
  <c r="O1067" i="16"/>
  <c r="I1067" i="17"/>
  <c r="I9" i="17"/>
  <c r="I32" i="17"/>
  <c r="I55" i="17"/>
  <c r="I78" i="17"/>
  <c r="I101" i="17"/>
  <c r="I124" i="17"/>
  <c r="I147" i="17"/>
  <c r="I170" i="17"/>
  <c r="I193" i="17"/>
  <c r="I216" i="17"/>
  <c r="I239" i="17"/>
  <c r="I262" i="17"/>
  <c r="I285" i="17"/>
  <c r="I308" i="17"/>
  <c r="I331" i="17"/>
  <c r="I354" i="17"/>
  <c r="I377" i="17"/>
  <c r="I400" i="17"/>
  <c r="I423" i="17"/>
  <c r="I446" i="17"/>
  <c r="I469" i="17"/>
  <c r="I492" i="17"/>
  <c r="I515" i="17"/>
  <c r="I538" i="17"/>
  <c r="I561" i="17"/>
  <c r="I584" i="17"/>
  <c r="I607" i="17"/>
  <c r="I630" i="17"/>
  <c r="I653" i="17"/>
  <c r="I676" i="17"/>
  <c r="I699" i="17"/>
  <c r="I722" i="17"/>
  <c r="I745" i="17"/>
  <c r="I768" i="17"/>
  <c r="I791" i="17"/>
  <c r="I814" i="17"/>
  <c r="I837" i="17"/>
  <c r="I860" i="17"/>
  <c r="I883" i="17"/>
  <c r="I906" i="17"/>
  <c r="I929" i="17"/>
  <c r="I952" i="17"/>
  <c r="I975" i="17"/>
  <c r="I998" i="17"/>
  <c r="I1021" i="17"/>
  <c r="I1044" i="17"/>
  <c r="I1090" i="17"/>
  <c r="O1067" i="17"/>
  <c r="U1067" i="16"/>
  <c r="H1067" i="16"/>
  <c r="H9" i="16"/>
  <c r="H32" i="16"/>
  <c r="H55" i="16"/>
  <c r="H78" i="16"/>
  <c r="H101" i="16"/>
  <c r="H124" i="16"/>
  <c r="H147" i="16"/>
  <c r="H170" i="16"/>
  <c r="H193" i="16"/>
  <c r="H216" i="16"/>
  <c r="H239" i="16"/>
  <c r="H262" i="16"/>
  <c r="H285" i="16"/>
  <c r="H308" i="16"/>
  <c r="H331" i="16"/>
  <c r="H354" i="16"/>
  <c r="H377" i="16"/>
  <c r="H400" i="16"/>
  <c r="H423" i="16"/>
  <c r="H446" i="16"/>
  <c r="H469" i="16"/>
  <c r="H492" i="16"/>
  <c r="H515" i="16"/>
  <c r="H538" i="16"/>
  <c r="H561" i="16"/>
  <c r="H584" i="16"/>
  <c r="H607" i="16"/>
  <c r="H630" i="16"/>
  <c r="H653" i="16"/>
  <c r="H676" i="16"/>
  <c r="H699" i="16"/>
  <c r="H722" i="16"/>
  <c r="H745" i="16"/>
  <c r="H768" i="16"/>
  <c r="H791" i="16"/>
  <c r="H814" i="16"/>
  <c r="H837" i="16"/>
  <c r="H860" i="16"/>
  <c r="H883" i="16"/>
  <c r="H906" i="16"/>
  <c r="H929" i="16"/>
  <c r="H952" i="16"/>
  <c r="H975" i="16"/>
  <c r="H998" i="16"/>
  <c r="H1021" i="16"/>
  <c r="H1044" i="16"/>
  <c r="H1090" i="16"/>
  <c r="N1067" i="16"/>
  <c r="H1067" i="17"/>
  <c r="H9" i="17"/>
  <c r="H32" i="17"/>
  <c r="H55" i="17"/>
  <c r="H78" i="17"/>
  <c r="H101" i="17"/>
  <c r="H124" i="17"/>
  <c r="H147" i="17"/>
  <c r="H170" i="17"/>
  <c r="H193" i="17"/>
  <c r="H216" i="17"/>
  <c r="H239" i="17"/>
  <c r="H262" i="17"/>
  <c r="H285" i="17"/>
  <c r="H308" i="17"/>
  <c r="H331" i="17"/>
  <c r="H354" i="17"/>
  <c r="H377" i="17"/>
  <c r="H400" i="17"/>
  <c r="H423" i="17"/>
  <c r="H446" i="17"/>
  <c r="H469" i="17"/>
  <c r="H492" i="17"/>
  <c r="H515" i="17"/>
  <c r="H538" i="17"/>
  <c r="H561" i="17"/>
  <c r="H584" i="17"/>
  <c r="H607" i="17"/>
  <c r="H630" i="17"/>
  <c r="H653" i="17"/>
  <c r="H676" i="17"/>
  <c r="H699" i="17"/>
  <c r="H722" i="17"/>
  <c r="H745" i="17"/>
  <c r="H768" i="17"/>
  <c r="H791" i="17"/>
  <c r="H814" i="17"/>
  <c r="H837" i="17"/>
  <c r="H860" i="17"/>
  <c r="H883" i="17"/>
  <c r="H906" i="17"/>
  <c r="H929" i="17"/>
  <c r="H952" i="17"/>
  <c r="H975" i="17"/>
  <c r="H998" i="17"/>
  <c r="H1021" i="17"/>
  <c r="H1044" i="17"/>
  <c r="H1090" i="17"/>
  <c r="N1067" i="17"/>
  <c r="T1067" i="16"/>
  <c r="G1067" i="16"/>
  <c r="G9" i="16"/>
  <c r="G32" i="16"/>
  <c r="G55" i="16"/>
  <c r="G78" i="16"/>
  <c r="G101" i="16"/>
  <c r="G124" i="16"/>
  <c r="G147" i="16"/>
  <c r="G170" i="16"/>
  <c r="G193" i="16"/>
  <c r="G216" i="16"/>
  <c r="G239" i="16"/>
  <c r="G262" i="16"/>
  <c r="G285" i="16"/>
  <c r="G308" i="16"/>
  <c r="G331" i="16"/>
  <c r="G354" i="16"/>
  <c r="G377" i="16"/>
  <c r="G400" i="16"/>
  <c r="G423" i="16"/>
  <c r="G446" i="16"/>
  <c r="G469" i="16"/>
  <c r="G492" i="16"/>
  <c r="G515" i="16"/>
  <c r="G538" i="16"/>
  <c r="G561" i="16"/>
  <c r="G584" i="16"/>
  <c r="G607" i="16"/>
  <c r="G630" i="16"/>
  <c r="G653" i="16"/>
  <c r="G676" i="16"/>
  <c r="G699" i="16"/>
  <c r="G722" i="16"/>
  <c r="G745" i="16"/>
  <c r="G768" i="16"/>
  <c r="G791" i="16"/>
  <c r="G814" i="16"/>
  <c r="G837" i="16"/>
  <c r="G860" i="16"/>
  <c r="G883" i="16"/>
  <c r="G906" i="16"/>
  <c r="G929" i="16"/>
  <c r="G952" i="16"/>
  <c r="G975" i="16"/>
  <c r="G998" i="16"/>
  <c r="G1021" i="16"/>
  <c r="G1044" i="16"/>
  <c r="G1090" i="16"/>
  <c r="M1067" i="16"/>
  <c r="G1067" i="17"/>
  <c r="G9" i="17"/>
  <c r="G32" i="17"/>
  <c r="G55" i="17"/>
  <c r="G78" i="17"/>
  <c r="G101" i="17"/>
  <c r="G124" i="17"/>
  <c r="G147" i="17"/>
  <c r="G170" i="17"/>
  <c r="G193" i="17"/>
  <c r="G216" i="17"/>
  <c r="G239" i="17"/>
  <c r="G262" i="17"/>
  <c r="G285" i="17"/>
  <c r="G308" i="17"/>
  <c r="G331" i="17"/>
  <c r="G354" i="17"/>
  <c r="G377" i="17"/>
  <c r="G400" i="17"/>
  <c r="G423" i="17"/>
  <c r="G446" i="17"/>
  <c r="G469" i="17"/>
  <c r="G492" i="17"/>
  <c r="G515" i="17"/>
  <c r="G538" i="17"/>
  <c r="G561" i="17"/>
  <c r="G584" i="17"/>
  <c r="G607" i="17"/>
  <c r="G630" i="17"/>
  <c r="G653" i="17"/>
  <c r="G676" i="17"/>
  <c r="G699" i="17"/>
  <c r="G722" i="17"/>
  <c r="G745" i="17"/>
  <c r="G768" i="17"/>
  <c r="G791" i="17"/>
  <c r="G814" i="17"/>
  <c r="G837" i="17"/>
  <c r="G860" i="17"/>
  <c r="G883" i="17"/>
  <c r="G906" i="17"/>
  <c r="G929" i="17"/>
  <c r="G952" i="17"/>
  <c r="G975" i="17"/>
  <c r="G998" i="17"/>
  <c r="G1021" i="17"/>
  <c r="G1044" i="17"/>
  <c r="G1090" i="17"/>
  <c r="M1067" i="17"/>
  <c r="S1067" i="16"/>
  <c r="F1067" i="16"/>
  <c r="F9" i="16"/>
  <c r="F32" i="16"/>
  <c r="F55" i="16"/>
  <c r="F78" i="16"/>
  <c r="F101" i="16"/>
  <c r="F124" i="16"/>
  <c r="F147" i="16"/>
  <c r="F170" i="16"/>
  <c r="F193" i="16"/>
  <c r="F216" i="16"/>
  <c r="F239" i="16"/>
  <c r="F262" i="16"/>
  <c r="F285" i="16"/>
  <c r="F308" i="16"/>
  <c r="F331" i="16"/>
  <c r="F354" i="16"/>
  <c r="F377" i="16"/>
  <c r="F400" i="16"/>
  <c r="F423" i="16"/>
  <c r="F446" i="16"/>
  <c r="F469" i="16"/>
  <c r="F492" i="16"/>
  <c r="F515" i="16"/>
  <c r="F538" i="16"/>
  <c r="F561" i="16"/>
  <c r="F584" i="16"/>
  <c r="F607" i="16"/>
  <c r="F630" i="16"/>
  <c r="F653" i="16"/>
  <c r="F676" i="16"/>
  <c r="F699" i="16"/>
  <c r="F722" i="16"/>
  <c r="F745" i="16"/>
  <c r="F768" i="16"/>
  <c r="F791" i="16"/>
  <c r="F814" i="16"/>
  <c r="F837" i="16"/>
  <c r="F860" i="16"/>
  <c r="F883" i="16"/>
  <c r="F906" i="16"/>
  <c r="F929" i="16"/>
  <c r="F952" i="16"/>
  <c r="F975" i="16"/>
  <c r="F998" i="16"/>
  <c r="F1021" i="16"/>
  <c r="F1044" i="16"/>
  <c r="F1090" i="16"/>
  <c r="L1067" i="16"/>
  <c r="F1067" i="17"/>
  <c r="F9" i="17"/>
  <c r="F32" i="17"/>
  <c r="F55" i="17"/>
  <c r="F78" i="17"/>
  <c r="F101" i="17"/>
  <c r="F124" i="17"/>
  <c r="F147" i="17"/>
  <c r="F170" i="17"/>
  <c r="F193" i="17"/>
  <c r="F216" i="17"/>
  <c r="F239" i="17"/>
  <c r="F262" i="17"/>
  <c r="F285" i="17"/>
  <c r="F308" i="17"/>
  <c r="F331" i="17"/>
  <c r="F354" i="17"/>
  <c r="F377" i="17"/>
  <c r="F400" i="17"/>
  <c r="F423" i="17"/>
  <c r="F446" i="17"/>
  <c r="F469" i="17"/>
  <c r="F492" i="17"/>
  <c r="F515" i="17"/>
  <c r="F538" i="17"/>
  <c r="F561" i="17"/>
  <c r="F584" i="17"/>
  <c r="F607" i="17"/>
  <c r="F630" i="17"/>
  <c r="F653" i="17"/>
  <c r="F676" i="17"/>
  <c r="F699" i="17"/>
  <c r="F722" i="17"/>
  <c r="F745" i="17"/>
  <c r="F768" i="17"/>
  <c r="F791" i="17"/>
  <c r="F814" i="17"/>
  <c r="F837" i="17"/>
  <c r="F860" i="17"/>
  <c r="F883" i="17"/>
  <c r="F906" i="17"/>
  <c r="F929" i="17"/>
  <c r="F952" i="17"/>
  <c r="F975" i="17"/>
  <c r="F998" i="17"/>
  <c r="F1021" i="17"/>
  <c r="F1044" i="17"/>
  <c r="F1090" i="17"/>
  <c r="L1067" i="17"/>
  <c r="R1067" i="16"/>
  <c r="I1066" i="16"/>
  <c r="I8" i="16"/>
  <c r="I31" i="16"/>
  <c r="I54" i="16"/>
  <c r="I77" i="16"/>
  <c r="I100" i="16"/>
  <c r="I123" i="16"/>
  <c r="I146" i="16"/>
  <c r="I169" i="16"/>
  <c r="I192" i="16"/>
  <c r="I215" i="16"/>
  <c r="I238" i="16"/>
  <c r="I261" i="16"/>
  <c r="I284" i="16"/>
  <c r="I307" i="16"/>
  <c r="I330" i="16"/>
  <c r="I353" i="16"/>
  <c r="I376" i="16"/>
  <c r="I399" i="16"/>
  <c r="I422" i="16"/>
  <c r="I445" i="16"/>
  <c r="I468" i="16"/>
  <c r="I491" i="16"/>
  <c r="I514" i="16"/>
  <c r="I537" i="16"/>
  <c r="I560" i="16"/>
  <c r="I583" i="16"/>
  <c r="I606" i="16"/>
  <c r="I629" i="16"/>
  <c r="I652" i="16"/>
  <c r="I675" i="16"/>
  <c r="I698" i="16"/>
  <c r="I721" i="16"/>
  <c r="I744" i="16"/>
  <c r="I767" i="16"/>
  <c r="I790" i="16"/>
  <c r="I813" i="16"/>
  <c r="I836" i="16"/>
  <c r="I859" i="16"/>
  <c r="I882" i="16"/>
  <c r="I905" i="16"/>
  <c r="I928" i="16"/>
  <c r="I951" i="16"/>
  <c r="I974" i="16"/>
  <c r="I997" i="16"/>
  <c r="I1020" i="16"/>
  <c r="I1043" i="16"/>
  <c r="I1089" i="16"/>
  <c r="O1066" i="16"/>
  <c r="I1066" i="17"/>
  <c r="I8" i="17"/>
  <c r="I31" i="17"/>
  <c r="I54" i="17"/>
  <c r="I77" i="17"/>
  <c r="I100" i="17"/>
  <c r="I123" i="17"/>
  <c r="I146" i="17"/>
  <c r="I169" i="17"/>
  <c r="I192" i="17"/>
  <c r="I215" i="17"/>
  <c r="I238" i="17"/>
  <c r="I261" i="17"/>
  <c r="I284" i="17"/>
  <c r="I307" i="17"/>
  <c r="I330" i="17"/>
  <c r="I353" i="17"/>
  <c r="I376" i="17"/>
  <c r="I399" i="17"/>
  <c r="I422" i="17"/>
  <c r="I445" i="17"/>
  <c r="I468" i="17"/>
  <c r="I491" i="17"/>
  <c r="I514" i="17"/>
  <c r="I537" i="17"/>
  <c r="I560" i="17"/>
  <c r="I583" i="17"/>
  <c r="I606" i="17"/>
  <c r="I629" i="17"/>
  <c r="I652" i="17"/>
  <c r="I675" i="17"/>
  <c r="I698" i="17"/>
  <c r="I721" i="17"/>
  <c r="I744" i="17"/>
  <c r="I767" i="17"/>
  <c r="I790" i="17"/>
  <c r="I813" i="17"/>
  <c r="I836" i="17"/>
  <c r="I859" i="17"/>
  <c r="I882" i="17"/>
  <c r="I905" i="17"/>
  <c r="I928" i="17"/>
  <c r="I951" i="17"/>
  <c r="I974" i="17"/>
  <c r="I997" i="17"/>
  <c r="I1020" i="17"/>
  <c r="I1043" i="17"/>
  <c r="I1089" i="17"/>
  <c r="O1066" i="17"/>
  <c r="U1066" i="16"/>
  <c r="H1066" i="16"/>
  <c r="H8" i="16"/>
  <c r="H31" i="16"/>
  <c r="H54" i="16"/>
  <c r="H77" i="16"/>
  <c r="H100" i="16"/>
  <c r="H123" i="16"/>
  <c r="H146" i="16"/>
  <c r="H169" i="16"/>
  <c r="H192" i="16"/>
  <c r="H215" i="16"/>
  <c r="H238" i="16"/>
  <c r="H261" i="16"/>
  <c r="H284" i="16"/>
  <c r="H307" i="16"/>
  <c r="H330" i="16"/>
  <c r="H353" i="16"/>
  <c r="H376" i="16"/>
  <c r="H399" i="16"/>
  <c r="H422" i="16"/>
  <c r="H445" i="16"/>
  <c r="H468" i="16"/>
  <c r="H491" i="16"/>
  <c r="H514" i="16"/>
  <c r="H537" i="16"/>
  <c r="H560" i="16"/>
  <c r="H583" i="16"/>
  <c r="H606" i="16"/>
  <c r="H629" i="16"/>
  <c r="H652" i="16"/>
  <c r="H675" i="16"/>
  <c r="H698" i="16"/>
  <c r="H721" i="16"/>
  <c r="H744" i="16"/>
  <c r="H767" i="16"/>
  <c r="H790" i="16"/>
  <c r="H813" i="16"/>
  <c r="H836" i="16"/>
  <c r="H859" i="16"/>
  <c r="H882" i="16"/>
  <c r="H905" i="16"/>
  <c r="H928" i="16"/>
  <c r="H951" i="16"/>
  <c r="H974" i="16"/>
  <c r="H997" i="16"/>
  <c r="H1020" i="16"/>
  <c r="H1043" i="16"/>
  <c r="H1089" i="16"/>
  <c r="N1066" i="16"/>
  <c r="H1066" i="17"/>
  <c r="H8" i="17"/>
  <c r="H31" i="17"/>
  <c r="H54" i="17"/>
  <c r="H77" i="17"/>
  <c r="H100" i="17"/>
  <c r="H123" i="17"/>
  <c r="H146" i="17"/>
  <c r="H169" i="17"/>
  <c r="H192" i="17"/>
  <c r="H215" i="17"/>
  <c r="H238" i="17"/>
  <c r="H261" i="17"/>
  <c r="H284" i="17"/>
  <c r="H307" i="17"/>
  <c r="H330" i="17"/>
  <c r="H353" i="17"/>
  <c r="H376" i="17"/>
  <c r="H399" i="17"/>
  <c r="H422" i="17"/>
  <c r="H445" i="17"/>
  <c r="H468" i="17"/>
  <c r="H491" i="17"/>
  <c r="H514" i="17"/>
  <c r="H537" i="17"/>
  <c r="H560" i="17"/>
  <c r="H583" i="17"/>
  <c r="H606" i="17"/>
  <c r="H629" i="17"/>
  <c r="H652" i="17"/>
  <c r="H675" i="17"/>
  <c r="H698" i="17"/>
  <c r="H721" i="17"/>
  <c r="H744" i="17"/>
  <c r="H767" i="17"/>
  <c r="H790" i="17"/>
  <c r="H813" i="17"/>
  <c r="H836" i="17"/>
  <c r="H859" i="17"/>
  <c r="H882" i="17"/>
  <c r="H905" i="17"/>
  <c r="H928" i="17"/>
  <c r="H951" i="17"/>
  <c r="H974" i="17"/>
  <c r="H997" i="17"/>
  <c r="H1020" i="17"/>
  <c r="H1043" i="17"/>
  <c r="H1089" i="17"/>
  <c r="N1066" i="17"/>
  <c r="T1066" i="16"/>
  <c r="G1066" i="16"/>
  <c r="G8" i="16"/>
  <c r="G31" i="16"/>
  <c r="G54" i="16"/>
  <c r="G77" i="16"/>
  <c r="G100" i="16"/>
  <c r="G123" i="16"/>
  <c r="G146" i="16"/>
  <c r="G169" i="16"/>
  <c r="G192" i="16"/>
  <c r="G215" i="16"/>
  <c r="G238" i="16"/>
  <c r="G261" i="16"/>
  <c r="G284" i="16"/>
  <c r="G307" i="16"/>
  <c r="G330" i="16"/>
  <c r="G353" i="16"/>
  <c r="G376" i="16"/>
  <c r="G399" i="16"/>
  <c r="G422" i="16"/>
  <c r="G445" i="16"/>
  <c r="G468" i="16"/>
  <c r="G491" i="16"/>
  <c r="G514" i="16"/>
  <c r="G537" i="16"/>
  <c r="G560" i="16"/>
  <c r="G583" i="16"/>
  <c r="G606" i="16"/>
  <c r="G629" i="16"/>
  <c r="G652" i="16"/>
  <c r="G675" i="16"/>
  <c r="G698" i="16"/>
  <c r="G721" i="16"/>
  <c r="G744" i="16"/>
  <c r="G767" i="16"/>
  <c r="G790" i="16"/>
  <c r="G813" i="16"/>
  <c r="G836" i="16"/>
  <c r="G859" i="16"/>
  <c r="G882" i="16"/>
  <c r="G905" i="16"/>
  <c r="G928" i="16"/>
  <c r="G951" i="16"/>
  <c r="G974" i="16"/>
  <c r="G997" i="16"/>
  <c r="G1020" i="16"/>
  <c r="G1043" i="16"/>
  <c r="G1089" i="16"/>
  <c r="M1066" i="16"/>
  <c r="G1066" i="17"/>
  <c r="G8" i="17"/>
  <c r="G31" i="17"/>
  <c r="G54" i="17"/>
  <c r="G77" i="17"/>
  <c r="G100" i="17"/>
  <c r="G123" i="17"/>
  <c r="G146" i="17"/>
  <c r="G169" i="17"/>
  <c r="G192" i="17"/>
  <c r="G215" i="17"/>
  <c r="G238" i="17"/>
  <c r="G261" i="17"/>
  <c r="G284" i="17"/>
  <c r="G307" i="17"/>
  <c r="G330" i="17"/>
  <c r="G353" i="17"/>
  <c r="G376" i="17"/>
  <c r="G399" i="17"/>
  <c r="G422" i="17"/>
  <c r="G445" i="17"/>
  <c r="G468" i="17"/>
  <c r="G491" i="17"/>
  <c r="G514" i="17"/>
  <c r="G537" i="17"/>
  <c r="G560" i="17"/>
  <c r="G583" i="17"/>
  <c r="G606" i="17"/>
  <c r="G629" i="17"/>
  <c r="G652" i="17"/>
  <c r="G675" i="17"/>
  <c r="G698" i="17"/>
  <c r="G721" i="17"/>
  <c r="G744" i="17"/>
  <c r="G767" i="17"/>
  <c r="G790" i="17"/>
  <c r="G813" i="17"/>
  <c r="G836" i="17"/>
  <c r="G859" i="17"/>
  <c r="G882" i="17"/>
  <c r="G905" i="17"/>
  <c r="G928" i="17"/>
  <c r="G951" i="17"/>
  <c r="G974" i="17"/>
  <c r="G997" i="17"/>
  <c r="G1020" i="17"/>
  <c r="G1043" i="17"/>
  <c r="G1089" i="17"/>
  <c r="M1066" i="17"/>
  <c r="S1066" i="16"/>
  <c r="F1066" i="16"/>
  <c r="F8" i="16"/>
  <c r="F31" i="16"/>
  <c r="F54" i="16"/>
  <c r="F77" i="16"/>
  <c r="F100" i="16"/>
  <c r="F123" i="16"/>
  <c r="F146" i="16"/>
  <c r="F169" i="16"/>
  <c r="F192" i="16"/>
  <c r="F215" i="16"/>
  <c r="F238" i="16"/>
  <c r="F261" i="16"/>
  <c r="F284" i="16"/>
  <c r="F307" i="16"/>
  <c r="F330" i="16"/>
  <c r="F353" i="16"/>
  <c r="F376" i="16"/>
  <c r="F399" i="16"/>
  <c r="F422" i="16"/>
  <c r="F445" i="16"/>
  <c r="F468" i="16"/>
  <c r="F491" i="16"/>
  <c r="F514" i="16"/>
  <c r="F537" i="16"/>
  <c r="F560" i="16"/>
  <c r="F583" i="16"/>
  <c r="F606" i="16"/>
  <c r="F629" i="16"/>
  <c r="F652" i="16"/>
  <c r="F675" i="16"/>
  <c r="F698" i="16"/>
  <c r="F721" i="16"/>
  <c r="F744" i="16"/>
  <c r="F767" i="16"/>
  <c r="F790" i="16"/>
  <c r="F813" i="16"/>
  <c r="F836" i="16"/>
  <c r="F859" i="16"/>
  <c r="F882" i="16"/>
  <c r="F905" i="16"/>
  <c r="F928" i="16"/>
  <c r="F951" i="16"/>
  <c r="F974" i="16"/>
  <c r="F997" i="16"/>
  <c r="F1020" i="16"/>
  <c r="F1043" i="16"/>
  <c r="F1089" i="16"/>
  <c r="L1066" i="16"/>
  <c r="F1066" i="17"/>
  <c r="F8" i="17"/>
  <c r="F31" i="17"/>
  <c r="F54" i="17"/>
  <c r="F77" i="17"/>
  <c r="F100" i="17"/>
  <c r="F123" i="17"/>
  <c r="F146" i="17"/>
  <c r="F169" i="17"/>
  <c r="F192" i="17"/>
  <c r="F215" i="17"/>
  <c r="F238" i="17"/>
  <c r="F261" i="17"/>
  <c r="F284" i="17"/>
  <c r="F307" i="17"/>
  <c r="F330" i="17"/>
  <c r="F353" i="17"/>
  <c r="F376" i="17"/>
  <c r="F399" i="17"/>
  <c r="F422" i="17"/>
  <c r="F445" i="17"/>
  <c r="F468" i="17"/>
  <c r="F491" i="17"/>
  <c r="F514" i="17"/>
  <c r="F537" i="17"/>
  <c r="F560" i="17"/>
  <c r="F583" i="17"/>
  <c r="F606" i="17"/>
  <c r="F629" i="17"/>
  <c r="F652" i="17"/>
  <c r="F675" i="17"/>
  <c r="F698" i="17"/>
  <c r="F721" i="17"/>
  <c r="F744" i="17"/>
  <c r="F767" i="17"/>
  <c r="F790" i="17"/>
  <c r="F813" i="17"/>
  <c r="F836" i="17"/>
  <c r="F859" i="17"/>
  <c r="F882" i="17"/>
  <c r="F905" i="17"/>
  <c r="F928" i="17"/>
  <c r="F951" i="17"/>
  <c r="F974" i="17"/>
  <c r="F997" i="17"/>
  <c r="F1020" i="17"/>
  <c r="F1043" i="17"/>
  <c r="F1089" i="17"/>
  <c r="L1066" i="17"/>
  <c r="R1066" i="16"/>
  <c r="I1065" i="16"/>
  <c r="I7" i="16"/>
  <c r="I30" i="16"/>
  <c r="I53" i="16"/>
  <c r="I76" i="16"/>
  <c r="I99" i="16"/>
  <c r="I122" i="16"/>
  <c r="I145" i="16"/>
  <c r="I168" i="16"/>
  <c r="I191" i="16"/>
  <c r="I214" i="16"/>
  <c r="I237" i="16"/>
  <c r="I260" i="16"/>
  <c r="I283" i="16"/>
  <c r="I306" i="16"/>
  <c r="I329" i="16"/>
  <c r="I352" i="16"/>
  <c r="I375" i="16"/>
  <c r="I398" i="16"/>
  <c r="I421" i="16"/>
  <c r="I444" i="16"/>
  <c r="I467" i="16"/>
  <c r="I490" i="16"/>
  <c r="I513" i="16"/>
  <c r="I536" i="16"/>
  <c r="I559" i="16"/>
  <c r="I582" i="16"/>
  <c r="I605" i="16"/>
  <c r="I628" i="16"/>
  <c r="I651" i="16"/>
  <c r="I674" i="16"/>
  <c r="I697" i="16"/>
  <c r="I720" i="16"/>
  <c r="I743" i="16"/>
  <c r="I766" i="16"/>
  <c r="I789" i="16"/>
  <c r="I812" i="16"/>
  <c r="I835" i="16"/>
  <c r="I858" i="16"/>
  <c r="I881" i="16"/>
  <c r="I904" i="16"/>
  <c r="I927" i="16"/>
  <c r="I950" i="16"/>
  <c r="I973" i="16"/>
  <c r="I996" i="16"/>
  <c r="I1019" i="16"/>
  <c r="I1042" i="16"/>
  <c r="I1088" i="16"/>
  <c r="O1065" i="16"/>
  <c r="I1065" i="17"/>
  <c r="I7" i="17"/>
  <c r="I30" i="17"/>
  <c r="I53" i="17"/>
  <c r="I76" i="17"/>
  <c r="I99" i="17"/>
  <c r="I122" i="17"/>
  <c r="I145" i="17"/>
  <c r="I168" i="17"/>
  <c r="I191" i="17"/>
  <c r="I214" i="17"/>
  <c r="I237" i="17"/>
  <c r="I260" i="17"/>
  <c r="I283" i="17"/>
  <c r="I306" i="17"/>
  <c r="I329" i="17"/>
  <c r="I352" i="17"/>
  <c r="I375" i="17"/>
  <c r="I398" i="17"/>
  <c r="I421" i="17"/>
  <c r="I444" i="17"/>
  <c r="I467" i="17"/>
  <c r="I490" i="17"/>
  <c r="I513" i="17"/>
  <c r="I536" i="17"/>
  <c r="I559" i="17"/>
  <c r="I582" i="17"/>
  <c r="I605" i="17"/>
  <c r="I628" i="17"/>
  <c r="I651" i="17"/>
  <c r="I674" i="17"/>
  <c r="I697" i="17"/>
  <c r="I720" i="17"/>
  <c r="I743" i="17"/>
  <c r="I766" i="17"/>
  <c r="I789" i="17"/>
  <c r="I812" i="17"/>
  <c r="I835" i="17"/>
  <c r="I858" i="17"/>
  <c r="I881" i="17"/>
  <c r="I904" i="17"/>
  <c r="I927" i="17"/>
  <c r="I950" i="17"/>
  <c r="I973" i="17"/>
  <c r="I996" i="17"/>
  <c r="I1019" i="17"/>
  <c r="I1042" i="17"/>
  <c r="I1088" i="17"/>
  <c r="O1065" i="17"/>
  <c r="U1065" i="16"/>
  <c r="H1065" i="16"/>
  <c r="H7" i="16"/>
  <c r="H30" i="16"/>
  <c r="H53" i="16"/>
  <c r="H76" i="16"/>
  <c r="H99" i="16"/>
  <c r="H122" i="16"/>
  <c r="H145" i="16"/>
  <c r="H168" i="16"/>
  <c r="H191" i="16"/>
  <c r="H214" i="16"/>
  <c r="H237" i="16"/>
  <c r="H260" i="16"/>
  <c r="H283" i="16"/>
  <c r="H306" i="16"/>
  <c r="H329" i="16"/>
  <c r="H352" i="16"/>
  <c r="H375" i="16"/>
  <c r="H398" i="16"/>
  <c r="H421" i="16"/>
  <c r="H444" i="16"/>
  <c r="H467" i="16"/>
  <c r="H490" i="16"/>
  <c r="H513" i="16"/>
  <c r="H536" i="16"/>
  <c r="H559" i="16"/>
  <c r="H582" i="16"/>
  <c r="H605" i="16"/>
  <c r="H628" i="16"/>
  <c r="H651" i="16"/>
  <c r="H674" i="16"/>
  <c r="H697" i="16"/>
  <c r="H720" i="16"/>
  <c r="H743" i="16"/>
  <c r="H766" i="16"/>
  <c r="H789" i="16"/>
  <c r="H812" i="16"/>
  <c r="H835" i="16"/>
  <c r="H858" i="16"/>
  <c r="H881" i="16"/>
  <c r="H904" i="16"/>
  <c r="H927" i="16"/>
  <c r="H950" i="16"/>
  <c r="H973" i="16"/>
  <c r="H996" i="16"/>
  <c r="H1019" i="16"/>
  <c r="H1042" i="16"/>
  <c r="H1088" i="16"/>
  <c r="N1065" i="16"/>
  <c r="H1065" i="17"/>
  <c r="H7" i="17"/>
  <c r="H30" i="17"/>
  <c r="H53" i="17"/>
  <c r="H76" i="17"/>
  <c r="H99" i="17"/>
  <c r="H122" i="17"/>
  <c r="H145" i="17"/>
  <c r="H168" i="17"/>
  <c r="H191" i="17"/>
  <c r="H214" i="17"/>
  <c r="H237" i="17"/>
  <c r="H260" i="17"/>
  <c r="H283" i="17"/>
  <c r="H306" i="17"/>
  <c r="H329" i="17"/>
  <c r="H352" i="17"/>
  <c r="H375" i="17"/>
  <c r="H398" i="17"/>
  <c r="H421" i="17"/>
  <c r="H444" i="17"/>
  <c r="H467" i="17"/>
  <c r="H490" i="17"/>
  <c r="H513" i="17"/>
  <c r="H536" i="17"/>
  <c r="H559" i="17"/>
  <c r="H582" i="17"/>
  <c r="H605" i="17"/>
  <c r="H628" i="17"/>
  <c r="H651" i="17"/>
  <c r="H674" i="17"/>
  <c r="H697" i="17"/>
  <c r="H720" i="17"/>
  <c r="H743" i="17"/>
  <c r="H766" i="17"/>
  <c r="H789" i="17"/>
  <c r="H812" i="17"/>
  <c r="H835" i="17"/>
  <c r="H858" i="17"/>
  <c r="H881" i="17"/>
  <c r="H904" i="17"/>
  <c r="H927" i="17"/>
  <c r="H950" i="17"/>
  <c r="H973" i="17"/>
  <c r="H996" i="17"/>
  <c r="H1019" i="17"/>
  <c r="H1042" i="17"/>
  <c r="H1088" i="17"/>
  <c r="N1065" i="17"/>
  <c r="T1065" i="16"/>
  <c r="G1065" i="16"/>
  <c r="G7" i="16"/>
  <c r="G30" i="16"/>
  <c r="G53" i="16"/>
  <c r="G76" i="16"/>
  <c r="G99" i="16"/>
  <c r="G122" i="16"/>
  <c r="G145" i="16"/>
  <c r="G168" i="16"/>
  <c r="G191" i="16"/>
  <c r="G214" i="16"/>
  <c r="G237" i="16"/>
  <c r="G260" i="16"/>
  <c r="G283" i="16"/>
  <c r="G306" i="16"/>
  <c r="G329" i="16"/>
  <c r="G352" i="16"/>
  <c r="G375" i="16"/>
  <c r="G398" i="16"/>
  <c r="G421" i="16"/>
  <c r="G444" i="16"/>
  <c r="G467" i="16"/>
  <c r="G490" i="16"/>
  <c r="G513" i="16"/>
  <c r="G536" i="16"/>
  <c r="G559" i="16"/>
  <c r="G582" i="16"/>
  <c r="G605" i="16"/>
  <c r="G628" i="16"/>
  <c r="G651" i="16"/>
  <c r="G674" i="16"/>
  <c r="G697" i="16"/>
  <c r="G720" i="16"/>
  <c r="G743" i="16"/>
  <c r="G766" i="16"/>
  <c r="G789" i="16"/>
  <c r="G812" i="16"/>
  <c r="G835" i="16"/>
  <c r="G858" i="16"/>
  <c r="G881" i="16"/>
  <c r="G904" i="16"/>
  <c r="G927" i="16"/>
  <c r="G950" i="16"/>
  <c r="G973" i="16"/>
  <c r="G996" i="16"/>
  <c r="G1019" i="16"/>
  <c r="G1042" i="16"/>
  <c r="G1088" i="16"/>
  <c r="M1065" i="16"/>
  <c r="G1065" i="17"/>
  <c r="G7" i="17"/>
  <c r="G30" i="17"/>
  <c r="G53" i="17"/>
  <c r="G76" i="17"/>
  <c r="G99" i="17"/>
  <c r="G122" i="17"/>
  <c r="G145" i="17"/>
  <c r="G168" i="17"/>
  <c r="G191" i="17"/>
  <c r="G214" i="17"/>
  <c r="G237" i="17"/>
  <c r="G260" i="17"/>
  <c r="G283" i="17"/>
  <c r="G306" i="17"/>
  <c r="G329" i="17"/>
  <c r="G352" i="17"/>
  <c r="G375" i="17"/>
  <c r="G398" i="17"/>
  <c r="G421" i="17"/>
  <c r="G444" i="17"/>
  <c r="G467" i="17"/>
  <c r="G490" i="17"/>
  <c r="G513" i="17"/>
  <c r="G536" i="17"/>
  <c r="G559" i="17"/>
  <c r="G582" i="17"/>
  <c r="G605" i="17"/>
  <c r="G628" i="17"/>
  <c r="G651" i="17"/>
  <c r="G674" i="17"/>
  <c r="G697" i="17"/>
  <c r="G720" i="17"/>
  <c r="G743" i="17"/>
  <c r="G766" i="17"/>
  <c r="G789" i="17"/>
  <c r="G812" i="17"/>
  <c r="G835" i="17"/>
  <c r="G858" i="17"/>
  <c r="G881" i="17"/>
  <c r="G904" i="17"/>
  <c r="G927" i="17"/>
  <c r="G950" i="17"/>
  <c r="G973" i="17"/>
  <c r="G996" i="17"/>
  <c r="G1019" i="17"/>
  <c r="G1042" i="17"/>
  <c r="G1088" i="17"/>
  <c r="M1065" i="17"/>
  <c r="S1065" i="16"/>
  <c r="F1065" i="16"/>
  <c r="F7" i="16"/>
  <c r="F30" i="16"/>
  <c r="F53" i="16"/>
  <c r="F76" i="16"/>
  <c r="F99" i="16"/>
  <c r="F122" i="16"/>
  <c r="F145" i="16"/>
  <c r="F168" i="16"/>
  <c r="F191" i="16"/>
  <c r="F214" i="16"/>
  <c r="F237" i="16"/>
  <c r="F260" i="16"/>
  <c r="F283" i="16"/>
  <c r="F306" i="16"/>
  <c r="F329" i="16"/>
  <c r="F352" i="16"/>
  <c r="F375" i="16"/>
  <c r="F398" i="16"/>
  <c r="F421" i="16"/>
  <c r="F444" i="16"/>
  <c r="F467" i="16"/>
  <c r="F490" i="16"/>
  <c r="F513" i="16"/>
  <c r="F536" i="16"/>
  <c r="F559" i="16"/>
  <c r="F582" i="16"/>
  <c r="F605" i="16"/>
  <c r="F628" i="16"/>
  <c r="F651" i="16"/>
  <c r="F674" i="16"/>
  <c r="F697" i="16"/>
  <c r="F720" i="16"/>
  <c r="F743" i="16"/>
  <c r="F766" i="16"/>
  <c r="F789" i="16"/>
  <c r="F812" i="16"/>
  <c r="F835" i="16"/>
  <c r="F858" i="16"/>
  <c r="F881" i="16"/>
  <c r="F904" i="16"/>
  <c r="F927" i="16"/>
  <c r="F950" i="16"/>
  <c r="F973" i="16"/>
  <c r="F996" i="16"/>
  <c r="F1019" i="16"/>
  <c r="F1042" i="16"/>
  <c r="F1088" i="16"/>
  <c r="L1065" i="16"/>
  <c r="F1065" i="17"/>
  <c r="F7" i="17"/>
  <c r="F30" i="17"/>
  <c r="F53" i="17"/>
  <c r="F76" i="17"/>
  <c r="F99" i="17"/>
  <c r="F122" i="17"/>
  <c r="F145" i="17"/>
  <c r="F168" i="17"/>
  <c r="F191" i="17"/>
  <c r="F214" i="17"/>
  <c r="F237" i="17"/>
  <c r="F260" i="17"/>
  <c r="F283" i="17"/>
  <c r="F306" i="17"/>
  <c r="F329" i="17"/>
  <c r="F352" i="17"/>
  <c r="F375" i="17"/>
  <c r="F398" i="17"/>
  <c r="F421" i="17"/>
  <c r="F444" i="17"/>
  <c r="F467" i="17"/>
  <c r="F490" i="17"/>
  <c r="F513" i="17"/>
  <c r="F536" i="17"/>
  <c r="F559" i="17"/>
  <c r="F582" i="17"/>
  <c r="F605" i="17"/>
  <c r="F628" i="17"/>
  <c r="F651" i="17"/>
  <c r="F674" i="17"/>
  <c r="F697" i="17"/>
  <c r="F720" i="17"/>
  <c r="F743" i="17"/>
  <c r="F766" i="17"/>
  <c r="F789" i="17"/>
  <c r="F812" i="17"/>
  <c r="F835" i="17"/>
  <c r="F858" i="17"/>
  <c r="F881" i="17"/>
  <c r="F904" i="17"/>
  <c r="F927" i="17"/>
  <c r="F950" i="17"/>
  <c r="F973" i="17"/>
  <c r="F996" i="17"/>
  <c r="F1019" i="17"/>
  <c r="F1042" i="17"/>
  <c r="F1088" i="17"/>
  <c r="L1065" i="17"/>
  <c r="R1065" i="16"/>
  <c r="I1064" i="16"/>
  <c r="I6" i="16"/>
  <c r="I29" i="16"/>
  <c r="I52" i="16"/>
  <c r="I75" i="16"/>
  <c r="I98" i="16"/>
  <c r="I121" i="16"/>
  <c r="I144" i="16"/>
  <c r="I167" i="16"/>
  <c r="I190" i="16"/>
  <c r="I213" i="16"/>
  <c r="I236" i="16"/>
  <c r="I259" i="16"/>
  <c r="I282" i="16"/>
  <c r="I305" i="16"/>
  <c r="I328" i="16"/>
  <c r="I351" i="16"/>
  <c r="I374" i="16"/>
  <c r="I397" i="16"/>
  <c r="I420" i="16"/>
  <c r="I443" i="16"/>
  <c r="I466" i="16"/>
  <c r="I489" i="16"/>
  <c r="I512" i="16"/>
  <c r="I535" i="16"/>
  <c r="I558" i="16"/>
  <c r="I581" i="16"/>
  <c r="I604" i="16"/>
  <c r="I627" i="16"/>
  <c r="I650" i="16"/>
  <c r="I673" i="16"/>
  <c r="I696" i="16"/>
  <c r="I719" i="16"/>
  <c r="I742" i="16"/>
  <c r="I765" i="16"/>
  <c r="I788" i="16"/>
  <c r="I811" i="16"/>
  <c r="I834" i="16"/>
  <c r="I857" i="16"/>
  <c r="I880" i="16"/>
  <c r="I903" i="16"/>
  <c r="I926" i="16"/>
  <c r="I949" i="16"/>
  <c r="I972" i="16"/>
  <c r="I995" i="16"/>
  <c r="I1018" i="16"/>
  <c r="I1041" i="16"/>
  <c r="I1087" i="16"/>
  <c r="O1064" i="16"/>
  <c r="I1064" i="17"/>
  <c r="I6" i="17"/>
  <c r="I29" i="17"/>
  <c r="I52" i="17"/>
  <c r="I75" i="17"/>
  <c r="I98" i="17"/>
  <c r="I121" i="17"/>
  <c r="I144" i="17"/>
  <c r="I167" i="17"/>
  <c r="I190" i="17"/>
  <c r="I213" i="17"/>
  <c r="I236" i="17"/>
  <c r="I259" i="17"/>
  <c r="I282" i="17"/>
  <c r="I305" i="17"/>
  <c r="I328" i="17"/>
  <c r="I351" i="17"/>
  <c r="I374" i="17"/>
  <c r="I397" i="17"/>
  <c r="I420" i="17"/>
  <c r="I443" i="17"/>
  <c r="I466" i="17"/>
  <c r="I489" i="17"/>
  <c r="I512" i="17"/>
  <c r="I535" i="17"/>
  <c r="I558" i="17"/>
  <c r="I581" i="17"/>
  <c r="I604" i="17"/>
  <c r="I627" i="17"/>
  <c r="I650" i="17"/>
  <c r="I673" i="17"/>
  <c r="I696" i="17"/>
  <c r="I719" i="17"/>
  <c r="I742" i="17"/>
  <c r="I765" i="17"/>
  <c r="I788" i="17"/>
  <c r="I811" i="17"/>
  <c r="I834" i="17"/>
  <c r="I857" i="17"/>
  <c r="I880" i="17"/>
  <c r="I903" i="17"/>
  <c r="I926" i="17"/>
  <c r="I949" i="17"/>
  <c r="I972" i="17"/>
  <c r="I995" i="17"/>
  <c r="I1018" i="17"/>
  <c r="I1041" i="17"/>
  <c r="I1087" i="17"/>
  <c r="O1064" i="17"/>
  <c r="U1064" i="16"/>
  <c r="H1064" i="16"/>
  <c r="H6" i="16"/>
  <c r="H29" i="16"/>
  <c r="H52" i="16"/>
  <c r="H75" i="16"/>
  <c r="H98" i="16"/>
  <c r="H121" i="16"/>
  <c r="H144" i="16"/>
  <c r="H167" i="16"/>
  <c r="H190" i="16"/>
  <c r="H213" i="16"/>
  <c r="H236" i="16"/>
  <c r="H259" i="16"/>
  <c r="H282" i="16"/>
  <c r="H305" i="16"/>
  <c r="H328" i="16"/>
  <c r="H351" i="16"/>
  <c r="H374" i="16"/>
  <c r="H397" i="16"/>
  <c r="H420" i="16"/>
  <c r="H443" i="16"/>
  <c r="H466" i="16"/>
  <c r="H489" i="16"/>
  <c r="H512" i="16"/>
  <c r="H535" i="16"/>
  <c r="H558" i="16"/>
  <c r="H581" i="16"/>
  <c r="H604" i="16"/>
  <c r="H627" i="16"/>
  <c r="H650" i="16"/>
  <c r="H673" i="16"/>
  <c r="H696" i="16"/>
  <c r="H719" i="16"/>
  <c r="H742" i="16"/>
  <c r="H765" i="16"/>
  <c r="H788" i="16"/>
  <c r="H811" i="16"/>
  <c r="H834" i="16"/>
  <c r="H857" i="16"/>
  <c r="H880" i="16"/>
  <c r="H903" i="16"/>
  <c r="H926" i="16"/>
  <c r="H949" i="16"/>
  <c r="H972" i="16"/>
  <c r="H995" i="16"/>
  <c r="H1018" i="16"/>
  <c r="H1041" i="16"/>
  <c r="H1087" i="16"/>
  <c r="N1064" i="16"/>
  <c r="H1064" i="17"/>
  <c r="H6" i="17"/>
  <c r="H29" i="17"/>
  <c r="H52" i="17"/>
  <c r="H75" i="17"/>
  <c r="H98" i="17"/>
  <c r="H121" i="17"/>
  <c r="H144" i="17"/>
  <c r="H167" i="17"/>
  <c r="H190" i="17"/>
  <c r="H213" i="17"/>
  <c r="H236" i="17"/>
  <c r="H259" i="17"/>
  <c r="H282" i="17"/>
  <c r="H305" i="17"/>
  <c r="H328" i="17"/>
  <c r="H351" i="17"/>
  <c r="H374" i="17"/>
  <c r="H397" i="17"/>
  <c r="H420" i="17"/>
  <c r="H443" i="17"/>
  <c r="H466" i="17"/>
  <c r="H489" i="17"/>
  <c r="H512" i="17"/>
  <c r="H535" i="17"/>
  <c r="H558" i="17"/>
  <c r="H581" i="17"/>
  <c r="H604" i="17"/>
  <c r="H627" i="17"/>
  <c r="H650" i="17"/>
  <c r="H673" i="17"/>
  <c r="H696" i="17"/>
  <c r="H719" i="17"/>
  <c r="H742" i="17"/>
  <c r="H765" i="17"/>
  <c r="H788" i="17"/>
  <c r="H811" i="17"/>
  <c r="H834" i="17"/>
  <c r="H857" i="17"/>
  <c r="H880" i="17"/>
  <c r="H903" i="17"/>
  <c r="H926" i="17"/>
  <c r="H949" i="17"/>
  <c r="H972" i="17"/>
  <c r="H995" i="17"/>
  <c r="H1018" i="17"/>
  <c r="H1041" i="17"/>
  <c r="H1087" i="17"/>
  <c r="N1064" i="17"/>
  <c r="T1064" i="16"/>
  <c r="G1064" i="16"/>
  <c r="G6" i="16"/>
  <c r="G29" i="16"/>
  <c r="G52" i="16"/>
  <c r="G75" i="16"/>
  <c r="G98" i="16"/>
  <c r="G121" i="16"/>
  <c r="G144" i="16"/>
  <c r="G167" i="16"/>
  <c r="G190" i="16"/>
  <c r="G213" i="16"/>
  <c r="G236" i="16"/>
  <c r="G259" i="16"/>
  <c r="G282" i="16"/>
  <c r="G305" i="16"/>
  <c r="G328" i="16"/>
  <c r="G351" i="16"/>
  <c r="G374" i="16"/>
  <c r="G397" i="16"/>
  <c r="G420" i="16"/>
  <c r="G443" i="16"/>
  <c r="G466" i="16"/>
  <c r="G489" i="16"/>
  <c r="G512" i="16"/>
  <c r="G535" i="16"/>
  <c r="G558" i="16"/>
  <c r="G581" i="16"/>
  <c r="G604" i="16"/>
  <c r="G627" i="16"/>
  <c r="G650" i="16"/>
  <c r="G673" i="16"/>
  <c r="G696" i="16"/>
  <c r="G719" i="16"/>
  <c r="G742" i="16"/>
  <c r="G765" i="16"/>
  <c r="G788" i="16"/>
  <c r="G811" i="16"/>
  <c r="G834" i="16"/>
  <c r="G857" i="16"/>
  <c r="G880" i="16"/>
  <c r="G903" i="16"/>
  <c r="G926" i="16"/>
  <c r="G949" i="16"/>
  <c r="G972" i="16"/>
  <c r="G995" i="16"/>
  <c r="G1018" i="16"/>
  <c r="G1041" i="16"/>
  <c r="G1087" i="16"/>
  <c r="M1064" i="16"/>
  <c r="G1064" i="17"/>
  <c r="G6" i="17"/>
  <c r="G29" i="17"/>
  <c r="G52" i="17"/>
  <c r="G75" i="17"/>
  <c r="G98" i="17"/>
  <c r="G121" i="17"/>
  <c r="G144" i="17"/>
  <c r="G167" i="17"/>
  <c r="G190" i="17"/>
  <c r="G213" i="17"/>
  <c r="G236" i="17"/>
  <c r="G259" i="17"/>
  <c r="G282" i="17"/>
  <c r="G305" i="17"/>
  <c r="G328" i="17"/>
  <c r="G351" i="17"/>
  <c r="G374" i="17"/>
  <c r="G397" i="17"/>
  <c r="G420" i="17"/>
  <c r="G443" i="17"/>
  <c r="G466" i="17"/>
  <c r="G489" i="17"/>
  <c r="G512" i="17"/>
  <c r="G535" i="17"/>
  <c r="G558" i="17"/>
  <c r="G581" i="17"/>
  <c r="G604" i="17"/>
  <c r="G627" i="17"/>
  <c r="G650" i="17"/>
  <c r="G673" i="17"/>
  <c r="G696" i="17"/>
  <c r="G719" i="17"/>
  <c r="G742" i="17"/>
  <c r="G765" i="17"/>
  <c r="G788" i="17"/>
  <c r="G811" i="17"/>
  <c r="G834" i="17"/>
  <c r="G857" i="17"/>
  <c r="G880" i="17"/>
  <c r="G903" i="17"/>
  <c r="G926" i="17"/>
  <c r="G949" i="17"/>
  <c r="G972" i="17"/>
  <c r="G995" i="17"/>
  <c r="G1018" i="17"/>
  <c r="G1041" i="17"/>
  <c r="G1087" i="17"/>
  <c r="M1064" i="17"/>
  <c r="S1064" i="16"/>
  <c r="F1064" i="16"/>
  <c r="F6" i="16"/>
  <c r="F29" i="16"/>
  <c r="F52" i="16"/>
  <c r="F75" i="16"/>
  <c r="F98" i="16"/>
  <c r="F121" i="16"/>
  <c r="F144" i="16"/>
  <c r="F167" i="16"/>
  <c r="F190" i="16"/>
  <c r="F213" i="16"/>
  <c r="F236" i="16"/>
  <c r="F259" i="16"/>
  <c r="F282" i="16"/>
  <c r="F305" i="16"/>
  <c r="F328" i="16"/>
  <c r="F351" i="16"/>
  <c r="F374" i="16"/>
  <c r="F397" i="16"/>
  <c r="F420" i="16"/>
  <c r="F443" i="16"/>
  <c r="F466" i="16"/>
  <c r="F489" i="16"/>
  <c r="F512" i="16"/>
  <c r="F535" i="16"/>
  <c r="F558" i="16"/>
  <c r="F581" i="16"/>
  <c r="F604" i="16"/>
  <c r="F627" i="16"/>
  <c r="F650" i="16"/>
  <c r="F673" i="16"/>
  <c r="F696" i="16"/>
  <c r="F719" i="16"/>
  <c r="F742" i="16"/>
  <c r="F765" i="16"/>
  <c r="F788" i="16"/>
  <c r="F811" i="16"/>
  <c r="F834" i="16"/>
  <c r="F857" i="16"/>
  <c r="F880" i="16"/>
  <c r="F903" i="16"/>
  <c r="F926" i="16"/>
  <c r="F949" i="16"/>
  <c r="F972" i="16"/>
  <c r="F995" i="16"/>
  <c r="F1018" i="16"/>
  <c r="F1041" i="16"/>
  <c r="F1087" i="16"/>
  <c r="L1064" i="16"/>
  <c r="F1064" i="17"/>
  <c r="F6" i="17"/>
  <c r="F29" i="17"/>
  <c r="F52" i="17"/>
  <c r="F75" i="17"/>
  <c r="F98" i="17"/>
  <c r="F121" i="17"/>
  <c r="F144" i="17"/>
  <c r="F167" i="17"/>
  <c r="F190" i="17"/>
  <c r="F213" i="17"/>
  <c r="F236" i="17"/>
  <c r="F259" i="17"/>
  <c r="F282" i="17"/>
  <c r="F305" i="17"/>
  <c r="F328" i="17"/>
  <c r="F351" i="17"/>
  <c r="F374" i="17"/>
  <c r="F397" i="17"/>
  <c r="F420" i="17"/>
  <c r="F443" i="17"/>
  <c r="F466" i="17"/>
  <c r="F489" i="17"/>
  <c r="F512" i="17"/>
  <c r="F535" i="17"/>
  <c r="F558" i="17"/>
  <c r="F581" i="17"/>
  <c r="F604" i="17"/>
  <c r="F627" i="17"/>
  <c r="F650" i="17"/>
  <c r="F673" i="17"/>
  <c r="F696" i="17"/>
  <c r="F719" i="17"/>
  <c r="F742" i="17"/>
  <c r="F765" i="17"/>
  <c r="F788" i="17"/>
  <c r="F811" i="17"/>
  <c r="F834" i="17"/>
  <c r="F857" i="17"/>
  <c r="F880" i="17"/>
  <c r="F903" i="17"/>
  <c r="F926" i="17"/>
  <c r="F949" i="17"/>
  <c r="F972" i="17"/>
  <c r="F995" i="17"/>
  <c r="F1018" i="17"/>
  <c r="F1041" i="17"/>
  <c r="F1087" i="17"/>
  <c r="L1064" i="17"/>
  <c r="R1064" i="16"/>
  <c r="I1063" i="16"/>
  <c r="I5" i="16"/>
  <c r="I28" i="16"/>
  <c r="I51" i="16"/>
  <c r="I74" i="16"/>
  <c r="I97" i="16"/>
  <c r="I120" i="16"/>
  <c r="I143" i="16"/>
  <c r="I166" i="16"/>
  <c r="I189" i="16"/>
  <c r="I212" i="16"/>
  <c r="I235" i="16"/>
  <c r="I258" i="16"/>
  <c r="I281" i="16"/>
  <c r="I304" i="16"/>
  <c r="I327" i="16"/>
  <c r="I350" i="16"/>
  <c r="I373" i="16"/>
  <c r="I396" i="16"/>
  <c r="I419" i="16"/>
  <c r="I442" i="16"/>
  <c r="I465" i="16"/>
  <c r="I488" i="16"/>
  <c r="I511" i="16"/>
  <c r="I534" i="16"/>
  <c r="I557" i="16"/>
  <c r="I580" i="16"/>
  <c r="I603" i="16"/>
  <c r="I626" i="16"/>
  <c r="I649" i="16"/>
  <c r="I672" i="16"/>
  <c r="I695" i="16"/>
  <c r="I718" i="16"/>
  <c r="I741" i="16"/>
  <c r="I764" i="16"/>
  <c r="I787" i="16"/>
  <c r="I810" i="16"/>
  <c r="I833" i="16"/>
  <c r="I856" i="16"/>
  <c r="I879" i="16"/>
  <c r="I902" i="16"/>
  <c r="I925" i="16"/>
  <c r="I948" i="16"/>
  <c r="I971" i="16"/>
  <c r="I994" i="16"/>
  <c r="I1017" i="16"/>
  <c r="I1040" i="16"/>
  <c r="I1086" i="16"/>
  <c r="O1063" i="16"/>
  <c r="I1063" i="17"/>
  <c r="I5" i="17"/>
  <c r="I28" i="17"/>
  <c r="I51" i="17"/>
  <c r="I74" i="17"/>
  <c r="I97" i="17"/>
  <c r="I120" i="17"/>
  <c r="I143" i="17"/>
  <c r="I166" i="17"/>
  <c r="I189" i="17"/>
  <c r="I212" i="17"/>
  <c r="I235" i="17"/>
  <c r="I258" i="17"/>
  <c r="I281" i="17"/>
  <c r="I304" i="17"/>
  <c r="I327" i="17"/>
  <c r="I350" i="17"/>
  <c r="I373" i="17"/>
  <c r="I396" i="17"/>
  <c r="I419" i="17"/>
  <c r="I442" i="17"/>
  <c r="I465" i="17"/>
  <c r="I488" i="17"/>
  <c r="I511" i="17"/>
  <c r="I534" i="17"/>
  <c r="I557" i="17"/>
  <c r="I580" i="17"/>
  <c r="I603" i="17"/>
  <c r="I626" i="17"/>
  <c r="I649" i="17"/>
  <c r="I672" i="17"/>
  <c r="I695" i="17"/>
  <c r="I718" i="17"/>
  <c r="I741" i="17"/>
  <c r="I764" i="17"/>
  <c r="I787" i="17"/>
  <c r="I810" i="17"/>
  <c r="I833" i="17"/>
  <c r="I856" i="17"/>
  <c r="I879" i="17"/>
  <c r="I902" i="17"/>
  <c r="I925" i="17"/>
  <c r="I948" i="17"/>
  <c r="I971" i="17"/>
  <c r="I994" i="17"/>
  <c r="I1017" i="17"/>
  <c r="I1040" i="17"/>
  <c r="I1086" i="17"/>
  <c r="O1063" i="17"/>
  <c r="U1063" i="16"/>
  <c r="H1063" i="16"/>
  <c r="H5" i="16"/>
  <c r="H28" i="16"/>
  <c r="H51" i="16"/>
  <c r="H74" i="16"/>
  <c r="H97" i="16"/>
  <c r="H120" i="16"/>
  <c r="H143" i="16"/>
  <c r="H166" i="16"/>
  <c r="H189" i="16"/>
  <c r="H212" i="16"/>
  <c r="H235" i="16"/>
  <c r="H258" i="16"/>
  <c r="H281" i="16"/>
  <c r="H304" i="16"/>
  <c r="H327" i="16"/>
  <c r="H350" i="16"/>
  <c r="H373" i="16"/>
  <c r="H396" i="16"/>
  <c r="H419" i="16"/>
  <c r="H442" i="16"/>
  <c r="H465" i="16"/>
  <c r="H488" i="16"/>
  <c r="H511" i="16"/>
  <c r="H534" i="16"/>
  <c r="H557" i="16"/>
  <c r="H580" i="16"/>
  <c r="H603" i="16"/>
  <c r="H626" i="16"/>
  <c r="H649" i="16"/>
  <c r="H672" i="16"/>
  <c r="H695" i="16"/>
  <c r="H718" i="16"/>
  <c r="H741" i="16"/>
  <c r="H764" i="16"/>
  <c r="H787" i="16"/>
  <c r="H810" i="16"/>
  <c r="H833" i="16"/>
  <c r="H856" i="16"/>
  <c r="H879" i="16"/>
  <c r="H902" i="16"/>
  <c r="H925" i="16"/>
  <c r="H948" i="16"/>
  <c r="H971" i="16"/>
  <c r="H994" i="16"/>
  <c r="H1017" i="16"/>
  <c r="H1040" i="16"/>
  <c r="H1086" i="16"/>
  <c r="N1063" i="16"/>
  <c r="H1063" i="17"/>
  <c r="H5" i="17"/>
  <c r="H28" i="17"/>
  <c r="H51" i="17"/>
  <c r="H74" i="17"/>
  <c r="H97" i="17"/>
  <c r="H120" i="17"/>
  <c r="H143" i="17"/>
  <c r="H166" i="17"/>
  <c r="H189" i="17"/>
  <c r="H212" i="17"/>
  <c r="H235" i="17"/>
  <c r="H258" i="17"/>
  <c r="H281" i="17"/>
  <c r="H304" i="17"/>
  <c r="H327" i="17"/>
  <c r="H350" i="17"/>
  <c r="H373" i="17"/>
  <c r="H396" i="17"/>
  <c r="H419" i="17"/>
  <c r="H442" i="17"/>
  <c r="H465" i="17"/>
  <c r="H488" i="17"/>
  <c r="H511" i="17"/>
  <c r="H534" i="17"/>
  <c r="H557" i="17"/>
  <c r="H580" i="17"/>
  <c r="H603" i="17"/>
  <c r="H626" i="17"/>
  <c r="H649" i="17"/>
  <c r="H672" i="17"/>
  <c r="H695" i="17"/>
  <c r="H718" i="17"/>
  <c r="H741" i="17"/>
  <c r="H764" i="17"/>
  <c r="H787" i="17"/>
  <c r="H810" i="17"/>
  <c r="H833" i="17"/>
  <c r="H856" i="17"/>
  <c r="H879" i="17"/>
  <c r="H902" i="17"/>
  <c r="H925" i="17"/>
  <c r="H948" i="17"/>
  <c r="H971" i="17"/>
  <c r="H994" i="17"/>
  <c r="H1017" i="17"/>
  <c r="H1040" i="17"/>
  <c r="H1086" i="17"/>
  <c r="N1063" i="17"/>
  <c r="T1063" i="16"/>
  <c r="G1063" i="16"/>
  <c r="G5" i="16"/>
  <c r="G28" i="16"/>
  <c r="G51" i="16"/>
  <c r="G74" i="16"/>
  <c r="G97" i="16"/>
  <c r="G120" i="16"/>
  <c r="G143" i="16"/>
  <c r="G166" i="16"/>
  <c r="G189" i="16"/>
  <c r="G212" i="16"/>
  <c r="G235" i="16"/>
  <c r="G258" i="16"/>
  <c r="G281" i="16"/>
  <c r="G304" i="16"/>
  <c r="G327" i="16"/>
  <c r="G350" i="16"/>
  <c r="G373" i="16"/>
  <c r="G396" i="16"/>
  <c r="G419" i="16"/>
  <c r="G442" i="16"/>
  <c r="G465" i="16"/>
  <c r="G488" i="16"/>
  <c r="G511" i="16"/>
  <c r="G534" i="16"/>
  <c r="G557" i="16"/>
  <c r="G580" i="16"/>
  <c r="G603" i="16"/>
  <c r="G626" i="16"/>
  <c r="G649" i="16"/>
  <c r="G672" i="16"/>
  <c r="G695" i="16"/>
  <c r="G718" i="16"/>
  <c r="G741" i="16"/>
  <c r="G764" i="16"/>
  <c r="G787" i="16"/>
  <c r="G810" i="16"/>
  <c r="G833" i="16"/>
  <c r="G856" i="16"/>
  <c r="G879" i="16"/>
  <c r="G902" i="16"/>
  <c r="G925" i="16"/>
  <c r="G948" i="16"/>
  <c r="G971" i="16"/>
  <c r="G994" i="16"/>
  <c r="G1017" i="16"/>
  <c r="G1040" i="16"/>
  <c r="G1086" i="16"/>
  <c r="M1063" i="16"/>
  <c r="G1063" i="17"/>
  <c r="G5" i="17"/>
  <c r="G28" i="17"/>
  <c r="G51" i="17"/>
  <c r="G74" i="17"/>
  <c r="G97" i="17"/>
  <c r="G120" i="17"/>
  <c r="G143" i="17"/>
  <c r="G166" i="17"/>
  <c r="G189" i="17"/>
  <c r="G212" i="17"/>
  <c r="G235" i="17"/>
  <c r="G258" i="17"/>
  <c r="G281" i="17"/>
  <c r="G304" i="17"/>
  <c r="G327" i="17"/>
  <c r="G350" i="17"/>
  <c r="G373" i="17"/>
  <c r="G396" i="17"/>
  <c r="G419" i="17"/>
  <c r="G442" i="17"/>
  <c r="G465" i="17"/>
  <c r="G488" i="17"/>
  <c r="G511" i="17"/>
  <c r="G534" i="17"/>
  <c r="G557" i="17"/>
  <c r="G580" i="17"/>
  <c r="G603" i="17"/>
  <c r="G626" i="17"/>
  <c r="G649" i="17"/>
  <c r="G672" i="17"/>
  <c r="G695" i="17"/>
  <c r="G718" i="17"/>
  <c r="G741" i="17"/>
  <c r="G764" i="17"/>
  <c r="G787" i="17"/>
  <c r="G810" i="17"/>
  <c r="G833" i="17"/>
  <c r="G856" i="17"/>
  <c r="G879" i="17"/>
  <c r="G902" i="17"/>
  <c r="G925" i="17"/>
  <c r="G948" i="17"/>
  <c r="G971" i="17"/>
  <c r="G994" i="17"/>
  <c r="G1017" i="17"/>
  <c r="G1040" i="17"/>
  <c r="G1086" i="17"/>
  <c r="M1063" i="17"/>
  <c r="S1063" i="16"/>
  <c r="F1063" i="16"/>
  <c r="F5" i="16"/>
  <c r="F28" i="16"/>
  <c r="F51" i="16"/>
  <c r="F74" i="16"/>
  <c r="F97" i="16"/>
  <c r="F120" i="16"/>
  <c r="F143" i="16"/>
  <c r="F166" i="16"/>
  <c r="F189" i="16"/>
  <c r="F212" i="16"/>
  <c r="F235" i="16"/>
  <c r="F258" i="16"/>
  <c r="F281" i="16"/>
  <c r="F304" i="16"/>
  <c r="F327" i="16"/>
  <c r="F350" i="16"/>
  <c r="F373" i="16"/>
  <c r="F396" i="16"/>
  <c r="F419" i="16"/>
  <c r="F442" i="16"/>
  <c r="F465" i="16"/>
  <c r="F488" i="16"/>
  <c r="F511" i="16"/>
  <c r="F534" i="16"/>
  <c r="F557" i="16"/>
  <c r="F580" i="16"/>
  <c r="F603" i="16"/>
  <c r="F626" i="16"/>
  <c r="F649" i="16"/>
  <c r="F672" i="16"/>
  <c r="F695" i="16"/>
  <c r="F718" i="16"/>
  <c r="F741" i="16"/>
  <c r="F764" i="16"/>
  <c r="F787" i="16"/>
  <c r="F810" i="16"/>
  <c r="F833" i="16"/>
  <c r="F856" i="16"/>
  <c r="F879" i="16"/>
  <c r="F902" i="16"/>
  <c r="F925" i="16"/>
  <c r="F948" i="16"/>
  <c r="F971" i="16"/>
  <c r="F994" i="16"/>
  <c r="F1017" i="16"/>
  <c r="F1040" i="16"/>
  <c r="F1086" i="16"/>
  <c r="L1063" i="16"/>
  <c r="F1063" i="17"/>
  <c r="F5" i="17"/>
  <c r="F28" i="17"/>
  <c r="F51" i="17"/>
  <c r="F74" i="17"/>
  <c r="F97" i="17"/>
  <c r="F120" i="17"/>
  <c r="F143" i="17"/>
  <c r="F166" i="17"/>
  <c r="F189" i="17"/>
  <c r="F212" i="17"/>
  <c r="F235" i="17"/>
  <c r="F258" i="17"/>
  <c r="F281" i="17"/>
  <c r="F304" i="17"/>
  <c r="F327" i="17"/>
  <c r="F350" i="17"/>
  <c r="F373" i="17"/>
  <c r="F396" i="17"/>
  <c r="F419" i="17"/>
  <c r="F442" i="17"/>
  <c r="F465" i="17"/>
  <c r="F488" i="17"/>
  <c r="F511" i="17"/>
  <c r="F534" i="17"/>
  <c r="F557" i="17"/>
  <c r="F580" i="17"/>
  <c r="F603" i="17"/>
  <c r="F626" i="17"/>
  <c r="F649" i="17"/>
  <c r="F672" i="17"/>
  <c r="F695" i="17"/>
  <c r="F718" i="17"/>
  <c r="F741" i="17"/>
  <c r="F764" i="17"/>
  <c r="F787" i="17"/>
  <c r="F810" i="17"/>
  <c r="F833" i="17"/>
  <c r="F856" i="17"/>
  <c r="F879" i="17"/>
  <c r="F902" i="17"/>
  <c r="F925" i="17"/>
  <c r="F948" i="17"/>
  <c r="F971" i="17"/>
  <c r="F994" i="17"/>
  <c r="F1017" i="17"/>
  <c r="F1040" i="17"/>
  <c r="F1086" i="17"/>
  <c r="L1063" i="17"/>
  <c r="R1063" i="16"/>
  <c r="I1062" i="16"/>
  <c r="I4" i="16"/>
  <c r="I27" i="16"/>
  <c r="I50" i="16"/>
  <c r="I73" i="16"/>
  <c r="I96" i="16"/>
  <c r="I119" i="16"/>
  <c r="I142" i="16"/>
  <c r="I165" i="16"/>
  <c r="I188" i="16"/>
  <c r="I211" i="16"/>
  <c r="I234" i="16"/>
  <c r="I257" i="16"/>
  <c r="I280" i="16"/>
  <c r="I303" i="16"/>
  <c r="I326" i="16"/>
  <c r="I349" i="16"/>
  <c r="I372" i="16"/>
  <c r="I395" i="16"/>
  <c r="I418" i="16"/>
  <c r="I441" i="16"/>
  <c r="I464" i="16"/>
  <c r="I487" i="16"/>
  <c r="I510" i="16"/>
  <c r="I533" i="16"/>
  <c r="I556" i="16"/>
  <c r="I579" i="16"/>
  <c r="I602" i="16"/>
  <c r="I625" i="16"/>
  <c r="I648" i="16"/>
  <c r="I671" i="16"/>
  <c r="I694" i="16"/>
  <c r="I717" i="16"/>
  <c r="I740" i="16"/>
  <c r="I763" i="16"/>
  <c r="I786" i="16"/>
  <c r="I809" i="16"/>
  <c r="I832" i="16"/>
  <c r="I855" i="16"/>
  <c r="I878" i="16"/>
  <c r="I901" i="16"/>
  <c r="I924" i="16"/>
  <c r="I947" i="16"/>
  <c r="I970" i="16"/>
  <c r="I993" i="16"/>
  <c r="I1016" i="16"/>
  <c r="I1039" i="16"/>
  <c r="I1085" i="16"/>
  <c r="O1062" i="16"/>
  <c r="I1062" i="17"/>
  <c r="I4" i="17"/>
  <c r="I27" i="17"/>
  <c r="I50" i="17"/>
  <c r="I73" i="17"/>
  <c r="I96" i="17"/>
  <c r="I119" i="17"/>
  <c r="I142" i="17"/>
  <c r="I165" i="17"/>
  <c r="I188" i="17"/>
  <c r="I211" i="17"/>
  <c r="I234" i="17"/>
  <c r="I257" i="17"/>
  <c r="I280" i="17"/>
  <c r="I303" i="17"/>
  <c r="I326" i="17"/>
  <c r="I349" i="17"/>
  <c r="I372" i="17"/>
  <c r="I395" i="17"/>
  <c r="I418" i="17"/>
  <c r="I441" i="17"/>
  <c r="I464" i="17"/>
  <c r="I487" i="17"/>
  <c r="I510" i="17"/>
  <c r="I533" i="17"/>
  <c r="I556" i="17"/>
  <c r="I579" i="17"/>
  <c r="I602" i="17"/>
  <c r="I625" i="17"/>
  <c r="I648" i="17"/>
  <c r="I671" i="17"/>
  <c r="I694" i="17"/>
  <c r="I717" i="17"/>
  <c r="I740" i="17"/>
  <c r="I763" i="17"/>
  <c r="I786" i="17"/>
  <c r="I809" i="17"/>
  <c r="I832" i="17"/>
  <c r="I855" i="17"/>
  <c r="I878" i="17"/>
  <c r="I901" i="17"/>
  <c r="I924" i="17"/>
  <c r="I947" i="17"/>
  <c r="I970" i="17"/>
  <c r="I993" i="17"/>
  <c r="I1016" i="17"/>
  <c r="I1039" i="17"/>
  <c r="I1085" i="17"/>
  <c r="O1062" i="17"/>
  <c r="U1062" i="16"/>
  <c r="H1062" i="16"/>
  <c r="H4" i="16"/>
  <c r="H27" i="16"/>
  <c r="H50" i="16"/>
  <c r="H73" i="16"/>
  <c r="H96" i="16"/>
  <c r="H119" i="16"/>
  <c r="H142" i="16"/>
  <c r="H165" i="16"/>
  <c r="H188" i="16"/>
  <c r="H211" i="16"/>
  <c r="H234" i="16"/>
  <c r="H257" i="16"/>
  <c r="H280" i="16"/>
  <c r="H303" i="16"/>
  <c r="H326" i="16"/>
  <c r="H349" i="16"/>
  <c r="H372" i="16"/>
  <c r="H395" i="16"/>
  <c r="H418" i="16"/>
  <c r="H441" i="16"/>
  <c r="H464" i="16"/>
  <c r="H487" i="16"/>
  <c r="H510" i="16"/>
  <c r="H533" i="16"/>
  <c r="H556" i="16"/>
  <c r="H579" i="16"/>
  <c r="H602" i="16"/>
  <c r="H625" i="16"/>
  <c r="H648" i="16"/>
  <c r="H671" i="16"/>
  <c r="H694" i="16"/>
  <c r="H717" i="16"/>
  <c r="H740" i="16"/>
  <c r="H763" i="16"/>
  <c r="H786" i="16"/>
  <c r="H809" i="16"/>
  <c r="H832" i="16"/>
  <c r="H855" i="16"/>
  <c r="H878" i="16"/>
  <c r="H901" i="16"/>
  <c r="H924" i="16"/>
  <c r="H947" i="16"/>
  <c r="H970" i="16"/>
  <c r="H993" i="16"/>
  <c r="H1016" i="16"/>
  <c r="H1039" i="16"/>
  <c r="H1085" i="16"/>
  <c r="N1062" i="16"/>
  <c r="H1062" i="17"/>
  <c r="H4" i="17"/>
  <c r="H27" i="17"/>
  <c r="H50" i="17"/>
  <c r="H73" i="17"/>
  <c r="H96" i="17"/>
  <c r="H119" i="17"/>
  <c r="H142" i="17"/>
  <c r="H165" i="17"/>
  <c r="H188" i="17"/>
  <c r="H211" i="17"/>
  <c r="H234" i="17"/>
  <c r="H257" i="17"/>
  <c r="H280" i="17"/>
  <c r="H303" i="17"/>
  <c r="H326" i="17"/>
  <c r="H349" i="17"/>
  <c r="H372" i="17"/>
  <c r="H395" i="17"/>
  <c r="H418" i="17"/>
  <c r="H441" i="17"/>
  <c r="H464" i="17"/>
  <c r="H487" i="17"/>
  <c r="H510" i="17"/>
  <c r="H533" i="17"/>
  <c r="H556" i="17"/>
  <c r="H579" i="17"/>
  <c r="H602" i="17"/>
  <c r="H625" i="17"/>
  <c r="H648" i="17"/>
  <c r="H671" i="17"/>
  <c r="H694" i="17"/>
  <c r="H717" i="17"/>
  <c r="H740" i="17"/>
  <c r="H763" i="17"/>
  <c r="H786" i="17"/>
  <c r="H809" i="17"/>
  <c r="H832" i="17"/>
  <c r="H855" i="17"/>
  <c r="H878" i="17"/>
  <c r="H901" i="17"/>
  <c r="H924" i="17"/>
  <c r="H947" i="17"/>
  <c r="H970" i="17"/>
  <c r="H993" i="17"/>
  <c r="H1016" i="17"/>
  <c r="H1039" i="17"/>
  <c r="H1085" i="17"/>
  <c r="N1062" i="17"/>
  <c r="T1062" i="16"/>
  <c r="G1062" i="16"/>
  <c r="G4" i="16"/>
  <c r="G27" i="16"/>
  <c r="G50" i="16"/>
  <c r="G73" i="16"/>
  <c r="G96" i="16"/>
  <c r="G119" i="16"/>
  <c r="G142" i="16"/>
  <c r="G165" i="16"/>
  <c r="G188" i="16"/>
  <c r="G211" i="16"/>
  <c r="G234" i="16"/>
  <c r="G257" i="16"/>
  <c r="G280" i="16"/>
  <c r="G303" i="16"/>
  <c r="G326" i="16"/>
  <c r="G349" i="16"/>
  <c r="G372" i="16"/>
  <c r="G395" i="16"/>
  <c r="G418" i="16"/>
  <c r="G441" i="16"/>
  <c r="G464" i="16"/>
  <c r="G487" i="16"/>
  <c r="G510" i="16"/>
  <c r="G533" i="16"/>
  <c r="G556" i="16"/>
  <c r="G579" i="16"/>
  <c r="G602" i="16"/>
  <c r="G625" i="16"/>
  <c r="G648" i="16"/>
  <c r="G671" i="16"/>
  <c r="G694" i="16"/>
  <c r="G717" i="16"/>
  <c r="G740" i="16"/>
  <c r="G763" i="16"/>
  <c r="G786" i="16"/>
  <c r="G809" i="16"/>
  <c r="G832" i="16"/>
  <c r="G855" i="16"/>
  <c r="G878" i="16"/>
  <c r="G901" i="16"/>
  <c r="G924" i="16"/>
  <c r="G947" i="16"/>
  <c r="G970" i="16"/>
  <c r="G993" i="16"/>
  <c r="G1016" i="16"/>
  <c r="G1039" i="16"/>
  <c r="G1085" i="16"/>
  <c r="M1062" i="16"/>
  <c r="G1062" i="17"/>
  <c r="G4" i="17"/>
  <c r="G27" i="17"/>
  <c r="G50" i="17"/>
  <c r="G73" i="17"/>
  <c r="G96" i="17"/>
  <c r="G119" i="17"/>
  <c r="G142" i="17"/>
  <c r="G165" i="17"/>
  <c r="G188" i="17"/>
  <c r="G211" i="17"/>
  <c r="G234" i="17"/>
  <c r="G257" i="17"/>
  <c r="G280" i="17"/>
  <c r="G303" i="17"/>
  <c r="G326" i="17"/>
  <c r="G349" i="17"/>
  <c r="G372" i="17"/>
  <c r="G395" i="17"/>
  <c r="G418" i="17"/>
  <c r="G441" i="17"/>
  <c r="G464" i="17"/>
  <c r="G487" i="17"/>
  <c r="G510" i="17"/>
  <c r="G533" i="17"/>
  <c r="G556" i="17"/>
  <c r="G579" i="17"/>
  <c r="G602" i="17"/>
  <c r="G625" i="17"/>
  <c r="G648" i="17"/>
  <c r="G671" i="17"/>
  <c r="G694" i="17"/>
  <c r="G717" i="17"/>
  <c r="G740" i="17"/>
  <c r="G763" i="17"/>
  <c r="G786" i="17"/>
  <c r="G809" i="17"/>
  <c r="G832" i="17"/>
  <c r="G855" i="17"/>
  <c r="G878" i="17"/>
  <c r="G901" i="17"/>
  <c r="G924" i="17"/>
  <c r="G947" i="17"/>
  <c r="G970" i="17"/>
  <c r="G993" i="17"/>
  <c r="G1016" i="17"/>
  <c r="G1039" i="17"/>
  <c r="G1085" i="17"/>
  <c r="M1062" i="17"/>
  <c r="S1062" i="16"/>
  <c r="F1062" i="16"/>
  <c r="F4" i="16"/>
  <c r="F27" i="16"/>
  <c r="F50" i="16"/>
  <c r="F73" i="16"/>
  <c r="F96" i="16"/>
  <c r="F119" i="16"/>
  <c r="F142" i="16"/>
  <c r="F165" i="16"/>
  <c r="F188" i="16"/>
  <c r="F211" i="16"/>
  <c r="F234" i="16"/>
  <c r="F257" i="16"/>
  <c r="F280" i="16"/>
  <c r="F303" i="16"/>
  <c r="F326" i="16"/>
  <c r="F349" i="16"/>
  <c r="F372" i="16"/>
  <c r="F395" i="16"/>
  <c r="F418" i="16"/>
  <c r="F441" i="16"/>
  <c r="F464" i="16"/>
  <c r="F487" i="16"/>
  <c r="F510" i="16"/>
  <c r="F533" i="16"/>
  <c r="F556" i="16"/>
  <c r="F579" i="16"/>
  <c r="F602" i="16"/>
  <c r="F625" i="16"/>
  <c r="F648" i="16"/>
  <c r="F671" i="16"/>
  <c r="F694" i="16"/>
  <c r="F717" i="16"/>
  <c r="F740" i="16"/>
  <c r="F763" i="16"/>
  <c r="F786" i="16"/>
  <c r="F809" i="16"/>
  <c r="F832" i="16"/>
  <c r="F855" i="16"/>
  <c r="F878" i="16"/>
  <c r="F901" i="16"/>
  <c r="F924" i="16"/>
  <c r="F947" i="16"/>
  <c r="F970" i="16"/>
  <c r="F993" i="16"/>
  <c r="F1016" i="16"/>
  <c r="F1039" i="16"/>
  <c r="F1085" i="16"/>
  <c r="L1062" i="16"/>
  <c r="F1062" i="17"/>
  <c r="F4" i="17"/>
  <c r="F27" i="17"/>
  <c r="F50" i="17"/>
  <c r="F73" i="17"/>
  <c r="F96" i="17"/>
  <c r="F119" i="17"/>
  <c r="F142" i="17"/>
  <c r="F165" i="17"/>
  <c r="F188" i="17"/>
  <c r="F211" i="17"/>
  <c r="F234" i="17"/>
  <c r="F257" i="17"/>
  <c r="F280" i="17"/>
  <c r="F303" i="17"/>
  <c r="F326" i="17"/>
  <c r="F349" i="17"/>
  <c r="F372" i="17"/>
  <c r="F395" i="17"/>
  <c r="F418" i="17"/>
  <c r="F441" i="17"/>
  <c r="F464" i="17"/>
  <c r="F487" i="17"/>
  <c r="F510" i="17"/>
  <c r="F533" i="17"/>
  <c r="F556" i="17"/>
  <c r="F579" i="17"/>
  <c r="F602" i="17"/>
  <c r="F625" i="17"/>
  <c r="F648" i="17"/>
  <c r="F671" i="17"/>
  <c r="F694" i="17"/>
  <c r="F717" i="17"/>
  <c r="F740" i="17"/>
  <c r="F763" i="17"/>
  <c r="F786" i="17"/>
  <c r="F809" i="17"/>
  <c r="F832" i="17"/>
  <c r="F855" i="17"/>
  <c r="F878" i="17"/>
  <c r="F901" i="17"/>
  <c r="F924" i="17"/>
  <c r="F947" i="17"/>
  <c r="F970" i="17"/>
  <c r="F993" i="17"/>
  <c r="F1016" i="17"/>
  <c r="F1039" i="17"/>
  <c r="F1085" i="17"/>
  <c r="L1062" i="17"/>
  <c r="R1062" i="16"/>
  <c r="O1061" i="16"/>
  <c r="O1061" i="17"/>
  <c r="U1061" i="16"/>
  <c r="N1061" i="16"/>
  <c r="N1061" i="17"/>
  <c r="T1061" i="16"/>
  <c r="M1061" i="16"/>
  <c r="M1061" i="17"/>
  <c r="S1061" i="16"/>
  <c r="L1061" i="16"/>
  <c r="L1061" i="17"/>
  <c r="R1061" i="16"/>
  <c r="E1061" i="16"/>
  <c r="E26" i="16"/>
  <c r="E49" i="16"/>
  <c r="E72" i="16"/>
  <c r="E95" i="16"/>
  <c r="E118" i="16"/>
  <c r="E141" i="16"/>
  <c r="E164" i="16"/>
  <c r="E187" i="16"/>
  <c r="E210" i="16"/>
  <c r="E233" i="16"/>
  <c r="E256" i="16"/>
  <c r="E279" i="16"/>
  <c r="E302" i="16"/>
  <c r="E325" i="16"/>
  <c r="E348" i="16"/>
  <c r="E371" i="16"/>
  <c r="E394" i="16"/>
  <c r="E417" i="16"/>
  <c r="E440" i="16"/>
  <c r="E463" i="16"/>
  <c r="E486" i="16"/>
  <c r="E509" i="16"/>
  <c r="E532" i="16"/>
  <c r="E555" i="16"/>
  <c r="E578" i="16"/>
  <c r="E601" i="16"/>
  <c r="E624" i="16"/>
  <c r="E647" i="16"/>
  <c r="E670" i="16"/>
  <c r="E693" i="16"/>
  <c r="E716" i="16"/>
  <c r="E739" i="16"/>
  <c r="E762" i="16"/>
  <c r="E785" i="16"/>
  <c r="E808" i="16"/>
  <c r="E831" i="16"/>
  <c r="E854" i="16"/>
  <c r="E877" i="16"/>
  <c r="E900" i="16"/>
  <c r="E923" i="16"/>
  <c r="E946" i="16"/>
  <c r="E969" i="16"/>
  <c r="E992" i="16"/>
  <c r="E1015" i="16"/>
  <c r="E1038" i="16"/>
  <c r="E1107" i="16"/>
  <c r="K1061" i="16"/>
  <c r="E1061" i="17"/>
  <c r="E26" i="17"/>
  <c r="E49" i="17"/>
  <c r="E72" i="17"/>
  <c r="E95" i="17"/>
  <c r="E118" i="17"/>
  <c r="E141" i="17"/>
  <c r="E164" i="17"/>
  <c r="E187" i="17"/>
  <c r="E210" i="17"/>
  <c r="E233" i="17"/>
  <c r="E256" i="17"/>
  <c r="E279" i="17"/>
  <c r="E302" i="17"/>
  <c r="E325" i="17"/>
  <c r="E348" i="17"/>
  <c r="E371" i="17"/>
  <c r="E394" i="17"/>
  <c r="E417" i="17"/>
  <c r="E440" i="17"/>
  <c r="E463" i="17"/>
  <c r="E486" i="17"/>
  <c r="E509" i="17"/>
  <c r="E532" i="17"/>
  <c r="E555" i="17"/>
  <c r="E578" i="17"/>
  <c r="E601" i="17"/>
  <c r="E624" i="17"/>
  <c r="E647" i="17"/>
  <c r="E670" i="17"/>
  <c r="E693" i="17"/>
  <c r="E716" i="17"/>
  <c r="E739" i="17"/>
  <c r="E762" i="17"/>
  <c r="E785" i="17"/>
  <c r="E808" i="17"/>
  <c r="E831" i="17"/>
  <c r="E854" i="17"/>
  <c r="E877" i="17"/>
  <c r="E900" i="17"/>
  <c r="E923" i="17"/>
  <c r="E946" i="17"/>
  <c r="E969" i="17"/>
  <c r="E992" i="17"/>
  <c r="E1015" i="17"/>
  <c r="E1038" i="17"/>
  <c r="E1107" i="17"/>
  <c r="K1061" i="17"/>
  <c r="Q1061" i="16"/>
  <c r="O1060" i="16"/>
  <c r="O1060" i="17"/>
  <c r="U1060" i="16"/>
  <c r="N1060" i="16"/>
  <c r="N1060" i="17"/>
  <c r="T1060" i="16"/>
  <c r="M1060" i="16"/>
  <c r="M1060" i="17"/>
  <c r="S1060" i="16"/>
  <c r="L1060" i="16"/>
  <c r="L1060" i="17"/>
  <c r="R1060" i="16"/>
  <c r="E1060" i="16"/>
  <c r="E25" i="16"/>
  <c r="E48" i="16"/>
  <c r="E71" i="16"/>
  <c r="E94" i="16"/>
  <c r="E117" i="16"/>
  <c r="E140" i="16"/>
  <c r="E163" i="16"/>
  <c r="E186" i="16"/>
  <c r="E209" i="16"/>
  <c r="E232" i="16"/>
  <c r="E255" i="16"/>
  <c r="E278" i="16"/>
  <c r="E301" i="16"/>
  <c r="E324" i="16"/>
  <c r="E347" i="16"/>
  <c r="E370" i="16"/>
  <c r="E393" i="16"/>
  <c r="E416" i="16"/>
  <c r="E439" i="16"/>
  <c r="E462" i="16"/>
  <c r="E485" i="16"/>
  <c r="E508" i="16"/>
  <c r="E531" i="16"/>
  <c r="E554" i="16"/>
  <c r="E577" i="16"/>
  <c r="E600" i="16"/>
  <c r="E623" i="16"/>
  <c r="E646" i="16"/>
  <c r="E669" i="16"/>
  <c r="E692" i="16"/>
  <c r="E715" i="16"/>
  <c r="E738" i="16"/>
  <c r="E761" i="16"/>
  <c r="E784" i="16"/>
  <c r="E807" i="16"/>
  <c r="E830" i="16"/>
  <c r="E853" i="16"/>
  <c r="E876" i="16"/>
  <c r="E899" i="16"/>
  <c r="E922" i="16"/>
  <c r="E945" i="16"/>
  <c r="E968" i="16"/>
  <c r="E991" i="16"/>
  <c r="E1014" i="16"/>
  <c r="E1037" i="16"/>
  <c r="E1106" i="16"/>
  <c r="K1060" i="16"/>
  <c r="E1060" i="17"/>
  <c r="E25" i="17"/>
  <c r="E48" i="17"/>
  <c r="E71" i="17"/>
  <c r="E94" i="17"/>
  <c r="E117" i="17"/>
  <c r="E140" i="17"/>
  <c r="E163" i="17"/>
  <c r="E186" i="17"/>
  <c r="E209" i="17"/>
  <c r="E232" i="17"/>
  <c r="E255" i="17"/>
  <c r="E278" i="17"/>
  <c r="E301" i="17"/>
  <c r="E324" i="17"/>
  <c r="E347" i="17"/>
  <c r="E370" i="17"/>
  <c r="E393" i="17"/>
  <c r="E416" i="17"/>
  <c r="E439" i="17"/>
  <c r="E462" i="17"/>
  <c r="E485" i="17"/>
  <c r="E508" i="17"/>
  <c r="E531" i="17"/>
  <c r="E554" i="17"/>
  <c r="E577" i="17"/>
  <c r="E600" i="17"/>
  <c r="E623" i="17"/>
  <c r="E646" i="17"/>
  <c r="E669" i="17"/>
  <c r="E692" i="17"/>
  <c r="E715" i="17"/>
  <c r="E738" i="17"/>
  <c r="E761" i="17"/>
  <c r="E784" i="17"/>
  <c r="E807" i="17"/>
  <c r="E830" i="17"/>
  <c r="E853" i="17"/>
  <c r="E876" i="17"/>
  <c r="E899" i="17"/>
  <c r="E922" i="17"/>
  <c r="E945" i="17"/>
  <c r="E968" i="17"/>
  <c r="E991" i="17"/>
  <c r="E1014" i="17"/>
  <c r="E1037" i="17"/>
  <c r="E1106" i="17"/>
  <c r="K1060" i="17"/>
  <c r="Q1060" i="16"/>
  <c r="O1059" i="16"/>
  <c r="O1059" i="17"/>
  <c r="U1059" i="16"/>
  <c r="N1059" i="16"/>
  <c r="N1059" i="17"/>
  <c r="T1059" i="16"/>
  <c r="M1059" i="16"/>
  <c r="M1059" i="17"/>
  <c r="S1059" i="16"/>
  <c r="L1059" i="16"/>
  <c r="L1059" i="17"/>
  <c r="R1059" i="16"/>
  <c r="E1059" i="16"/>
  <c r="E24" i="16"/>
  <c r="E47" i="16"/>
  <c r="E70" i="16"/>
  <c r="E93" i="16"/>
  <c r="E116" i="16"/>
  <c r="E139" i="16"/>
  <c r="E162" i="16"/>
  <c r="E185" i="16"/>
  <c r="E208" i="16"/>
  <c r="E231" i="16"/>
  <c r="E254" i="16"/>
  <c r="E277" i="16"/>
  <c r="E300" i="16"/>
  <c r="E323" i="16"/>
  <c r="E346" i="16"/>
  <c r="E369" i="16"/>
  <c r="E392" i="16"/>
  <c r="E415" i="16"/>
  <c r="E438" i="16"/>
  <c r="E461" i="16"/>
  <c r="E484" i="16"/>
  <c r="E507" i="16"/>
  <c r="E530" i="16"/>
  <c r="E553" i="16"/>
  <c r="E576" i="16"/>
  <c r="E599" i="16"/>
  <c r="E622" i="16"/>
  <c r="E645" i="16"/>
  <c r="E668" i="16"/>
  <c r="E691" i="16"/>
  <c r="E714" i="16"/>
  <c r="E737" i="16"/>
  <c r="E760" i="16"/>
  <c r="E783" i="16"/>
  <c r="E806" i="16"/>
  <c r="E829" i="16"/>
  <c r="E852" i="16"/>
  <c r="E875" i="16"/>
  <c r="E898" i="16"/>
  <c r="E921" i="16"/>
  <c r="E944" i="16"/>
  <c r="E967" i="16"/>
  <c r="E990" i="16"/>
  <c r="E1013" i="16"/>
  <c r="E1036" i="16"/>
  <c r="E1105" i="16"/>
  <c r="K1059" i="16"/>
  <c r="E1059" i="17"/>
  <c r="E24" i="17"/>
  <c r="E47" i="17"/>
  <c r="E70" i="17"/>
  <c r="E93" i="17"/>
  <c r="E116" i="17"/>
  <c r="E139" i="17"/>
  <c r="E162" i="17"/>
  <c r="E185" i="17"/>
  <c r="E208" i="17"/>
  <c r="E231" i="17"/>
  <c r="E254" i="17"/>
  <c r="E277" i="17"/>
  <c r="E300" i="17"/>
  <c r="E323" i="17"/>
  <c r="E346" i="17"/>
  <c r="E369" i="17"/>
  <c r="E392" i="17"/>
  <c r="E415" i="17"/>
  <c r="E438" i="17"/>
  <c r="E461" i="17"/>
  <c r="E484" i="17"/>
  <c r="E507" i="17"/>
  <c r="E530" i="17"/>
  <c r="E553" i="17"/>
  <c r="E576" i="17"/>
  <c r="E599" i="17"/>
  <c r="E622" i="17"/>
  <c r="E645" i="17"/>
  <c r="E668" i="17"/>
  <c r="E691" i="17"/>
  <c r="E714" i="17"/>
  <c r="E737" i="17"/>
  <c r="E760" i="17"/>
  <c r="E783" i="17"/>
  <c r="E806" i="17"/>
  <c r="E829" i="17"/>
  <c r="E852" i="17"/>
  <c r="E875" i="17"/>
  <c r="E898" i="17"/>
  <c r="E921" i="17"/>
  <c r="E944" i="17"/>
  <c r="E967" i="17"/>
  <c r="E990" i="17"/>
  <c r="E1013" i="17"/>
  <c r="E1036" i="17"/>
  <c r="E1105" i="17"/>
  <c r="K1059" i="17"/>
  <c r="Q1059" i="16"/>
  <c r="O1058" i="16"/>
  <c r="O1058" i="17"/>
  <c r="U1058" i="16"/>
  <c r="N1058" i="16"/>
  <c r="N1058" i="17"/>
  <c r="T1058" i="16"/>
  <c r="M1058" i="16"/>
  <c r="M1058" i="17"/>
  <c r="S1058" i="16"/>
  <c r="L1058" i="16"/>
  <c r="L1058" i="17"/>
  <c r="R1058" i="16"/>
  <c r="E1058" i="16"/>
  <c r="E23" i="16"/>
  <c r="E46" i="16"/>
  <c r="E69" i="16"/>
  <c r="E92" i="16"/>
  <c r="E115" i="16"/>
  <c r="E138" i="16"/>
  <c r="E161" i="16"/>
  <c r="E184" i="16"/>
  <c r="E207" i="16"/>
  <c r="E230" i="16"/>
  <c r="E253" i="16"/>
  <c r="E276" i="16"/>
  <c r="E299" i="16"/>
  <c r="E322" i="16"/>
  <c r="E345" i="16"/>
  <c r="E368" i="16"/>
  <c r="E391" i="16"/>
  <c r="E414" i="16"/>
  <c r="E437" i="16"/>
  <c r="E460" i="16"/>
  <c r="E483" i="16"/>
  <c r="E506" i="16"/>
  <c r="E529" i="16"/>
  <c r="E552" i="16"/>
  <c r="E575" i="16"/>
  <c r="E598" i="16"/>
  <c r="E621" i="16"/>
  <c r="E644" i="16"/>
  <c r="E667" i="16"/>
  <c r="E690" i="16"/>
  <c r="E713" i="16"/>
  <c r="E736" i="16"/>
  <c r="E759" i="16"/>
  <c r="E782" i="16"/>
  <c r="E805" i="16"/>
  <c r="E828" i="16"/>
  <c r="E851" i="16"/>
  <c r="E874" i="16"/>
  <c r="E897" i="16"/>
  <c r="E920" i="16"/>
  <c r="E943" i="16"/>
  <c r="E966" i="16"/>
  <c r="E989" i="16"/>
  <c r="E1012" i="16"/>
  <c r="E1035" i="16"/>
  <c r="E1104" i="16"/>
  <c r="K1058" i="16"/>
  <c r="E1058" i="17"/>
  <c r="E23" i="17"/>
  <c r="E46" i="17"/>
  <c r="E69" i="17"/>
  <c r="E92" i="17"/>
  <c r="E115" i="17"/>
  <c r="E138" i="17"/>
  <c r="E161" i="17"/>
  <c r="E184" i="17"/>
  <c r="E207" i="17"/>
  <c r="E230" i="17"/>
  <c r="E253" i="17"/>
  <c r="E276" i="17"/>
  <c r="E299" i="17"/>
  <c r="E322" i="17"/>
  <c r="E345" i="17"/>
  <c r="E368" i="17"/>
  <c r="E391" i="17"/>
  <c r="E414" i="17"/>
  <c r="E437" i="17"/>
  <c r="E460" i="17"/>
  <c r="E483" i="17"/>
  <c r="E506" i="17"/>
  <c r="E529" i="17"/>
  <c r="E552" i="17"/>
  <c r="E575" i="17"/>
  <c r="E598" i="17"/>
  <c r="E621" i="17"/>
  <c r="E644" i="17"/>
  <c r="E667" i="17"/>
  <c r="E690" i="17"/>
  <c r="E713" i="17"/>
  <c r="E736" i="17"/>
  <c r="E759" i="17"/>
  <c r="E782" i="17"/>
  <c r="E805" i="17"/>
  <c r="E828" i="17"/>
  <c r="E851" i="17"/>
  <c r="E874" i="17"/>
  <c r="E897" i="17"/>
  <c r="E920" i="17"/>
  <c r="E943" i="17"/>
  <c r="E966" i="17"/>
  <c r="E989" i="17"/>
  <c r="E1012" i="17"/>
  <c r="E1035" i="17"/>
  <c r="E1104" i="17"/>
  <c r="K1058" i="17"/>
  <c r="Q1058" i="16"/>
  <c r="O1057" i="16"/>
  <c r="O1057" i="17"/>
  <c r="U1057" i="16"/>
  <c r="N1057" i="16"/>
  <c r="N1057" i="17"/>
  <c r="T1057" i="16"/>
  <c r="M1057" i="16"/>
  <c r="M1057" i="17"/>
  <c r="S1057" i="16"/>
  <c r="L1057" i="16"/>
  <c r="L1057" i="17"/>
  <c r="R1057" i="16"/>
  <c r="E1057" i="16"/>
  <c r="E22" i="16"/>
  <c r="E45" i="16"/>
  <c r="E68" i="16"/>
  <c r="E91" i="16"/>
  <c r="E114" i="16"/>
  <c r="E137" i="16"/>
  <c r="E160" i="16"/>
  <c r="E183" i="16"/>
  <c r="E206" i="16"/>
  <c r="E229" i="16"/>
  <c r="E252" i="16"/>
  <c r="E275" i="16"/>
  <c r="E298" i="16"/>
  <c r="E321" i="16"/>
  <c r="E344" i="16"/>
  <c r="E367" i="16"/>
  <c r="E390" i="16"/>
  <c r="E413" i="16"/>
  <c r="E436" i="16"/>
  <c r="E459" i="16"/>
  <c r="E482" i="16"/>
  <c r="E505" i="16"/>
  <c r="E528" i="16"/>
  <c r="E551" i="16"/>
  <c r="E574" i="16"/>
  <c r="E597" i="16"/>
  <c r="E620" i="16"/>
  <c r="E643" i="16"/>
  <c r="E666" i="16"/>
  <c r="E689" i="16"/>
  <c r="E712" i="16"/>
  <c r="E735" i="16"/>
  <c r="E758" i="16"/>
  <c r="E781" i="16"/>
  <c r="E804" i="16"/>
  <c r="E827" i="16"/>
  <c r="E850" i="16"/>
  <c r="E873" i="16"/>
  <c r="E896" i="16"/>
  <c r="E919" i="16"/>
  <c r="E942" i="16"/>
  <c r="E965" i="16"/>
  <c r="E988" i="16"/>
  <c r="E1011" i="16"/>
  <c r="E1034" i="16"/>
  <c r="E1103" i="16"/>
  <c r="K1057" i="16"/>
  <c r="E1057" i="17"/>
  <c r="E22" i="17"/>
  <c r="E45" i="17"/>
  <c r="E68" i="17"/>
  <c r="E91" i="17"/>
  <c r="E114" i="17"/>
  <c r="E137" i="17"/>
  <c r="E160" i="17"/>
  <c r="E183" i="17"/>
  <c r="E206" i="17"/>
  <c r="E229" i="17"/>
  <c r="E252" i="17"/>
  <c r="E275" i="17"/>
  <c r="E298" i="17"/>
  <c r="E321" i="17"/>
  <c r="E344" i="17"/>
  <c r="E367" i="17"/>
  <c r="E390" i="17"/>
  <c r="E413" i="17"/>
  <c r="E436" i="17"/>
  <c r="E459" i="17"/>
  <c r="E482" i="17"/>
  <c r="E505" i="17"/>
  <c r="E528" i="17"/>
  <c r="E551" i="17"/>
  <c r="E574" i="17"/>
  <c r="E597" i="17"/>
  <c r="E620" i="17"/>
  <c r="E643" i="17"/>
  <c r="E666" i="17"/>
  <c r="E689" i="17"/>
  <c r="E712" i="17"/>
  <c r="E735" i="17"/>
  <c r="E758" i="17"/>
  <c r="E781" i="17"/>
  <c r="E804" i="17"/>
  <c r="E827" i="17"/>
  <c r="E850" i="17"/>
  <c r="E873" i="17"/>
  <c r="E896" i="17"/>
  <c r="E919" i="17"/>
  <c r="E942" i="17"/>
  <c r="E965" i="17"/>
  <c r="E988" i="17"/>
  <c r="E1011" i="17"/>
  <c r="E1034" i="17"/>
  <c r="E1103" i="17"/>
  <c r="K1057" i="17"/>
  <c r="Q1057" i="16"/>
  <c r="O1056" i="16"/>
  <c r="O1056" i="17"/>
  <c r="U1056" i="16"/>
  <c r="N1056" i="16"/>
  <c r="N1056" i="17"/>
  <c r="T1056" i="16"/>
  <c r="M1056" i="16"/>
  <c r="M1056" i="17"/>
  <c r="S1056" i="16"/>
  <c r="L1056" i="16"/>
  <c r="L1056" i="17"/>
  <c r="R1056" i="16"/>
  <c r="E1056" i="16"/>
  <c r="E21" i="16"/>
  <c r="E44" i="16"/>
  <c r="E67" i="16"/>
  <c r="E90" i="16"/>
  <c r="E113" i="16"/>
  <c r="E136" i="16"/>
  <c r="E159" i="16"/>
  <c r="E182" i="16"/>
  <c r="E205" i="16"/>
  <c r="E228" i="16"/>
  <c r="E251" i="16"/>
  <c r="E274" i="16"/>
  <c r="E297" i="16"/>
  <c r="E320" i="16"/>
  <c r="E343" i="16"/>
  <c r="E366" i="16"/>
  <c r="E389" i="16"/>
  <c r="E412" i="16"/>
  <c r="E435" i="16"/>
  <c r="E458" i="16"/>
  <c r="E481" i="16"/>
  <c r="E504" i="16"/>
  <c r="E527" i="16"/>
  <c r="E550" i="16"/>
  <c r="E573" i="16"/>
  <c r="E596" i="16"/>
  <c r="E619" i="16"/>
  <c r="E642" i="16"/>
  <c r="E665" i="16"/>
  <c r="E688" i="16"/>
  <c r="E711" i="16"/>
  <c r="E734" i="16"/>
  <c r="E757" i="16"/>
  <c r="E780" i="16"/>
  <c r="E803" i="16"/>
  <c r="E826" i="16"/>
  <c r="E849" i="16"/>
  <c r="E872" i="16"/>
  <c r="E895" i="16"/>
  <c r="E918" i="16"/>
  <c r="E941" i="16"/>
  <c r="E964" i="16"/>
  <c r="E987" i="16"/>
  <c r="E1010" i="16"/>
  <c r="E1033" i="16"/>
  <c r="E1102" i="16"/>
  <c r="K1056" i="16"/>
  <c r="E1056" i="17"/>
  <c r="E21" i="17"/>
  <c r="E44" i="17"/>
  <c r="E67" i="17"/>
  <c r="E90" i="17"/>
  <c r="E113" i="17"/>
  <c r="E136" i="17"/>
  <c r="E159" i="17"/>
  <c r="E182" i="17"/>
  <c r="E205" i="17"/>
  <c r="E228" i="17"/>
  <c r="E251" i="17"/>
  <c r="E274" i="17"/>
  <c r="E297" i="17"/>
  <c r="E320" i="17"/>
  <c r="E343" i="17"/>
  <c r="E366" i="17"/>
  <c r="E389" i="17"/>
  <c r="E412" i="17"/>
  <c r="E435" i="17"/>
  <c r="E458" i="17"/>
  <c r="E481" i="17"/>
  <c r="E504" i="17"/>
  <c r="E527" i="17"/>
  <c r="E550" i="17"/>
  <c r="E573" i="17"/>
  <c r="E596" i="17"/>
  <c r="E619" i="17"/>
  <c r="E642" i="17"/>
  <c r="E665" i="17"/>
  <c r="E688" i="17"/>
  <c r="E711" i="17"/>
  <c r="E734" i="17"/>
  <c r="E757" i="17"/>
  <c r="E780" i="17"/>
  <c r="E803" i="17"/>
  <c r="E826" i="17"/>
  <c r="E849" i="17"/>
  <c r="E872" i="17"/>
  <c r="E895" i="17"/>
  <c r="E918" i="17"/>
  <c r="E941" i="17"/>
  <c r="E964" i="17"/>
  <c r="E987" i="17"/>
  <c r="E1010" i="17"/>
  <c r="E1033" i="17"/>
  <c r="E1102" i="17"/>
  <c r="K1056" i="17"/>
  <c r="Q1056" i="16"/>
  <c r="O1055" i="16"/>
  <c r="O1055" i="17"/>
  <c r="U1055" i="16"/>
  <c r="N1055" i="16"/>
  <c r="N1055" i="17"/>
  <c r="T1055" i="16"/>
  <c r="M1055" i="16"/>
  <c r="M1055" i="17"/>
  <c r="S1055" i="16"/>
  <c r="L1055" i="16"/>
  <c r="L1055" i="17"/>
  <c r="R1055" i="16"/>
  <c r="E1055" i="16"/>
  <c r="E20" i="16"/>
  <c r="E43" i="16"/>
  <c r="E66" i="16"/>
  <c r="E89" i="16"/>
  <c r="E112" i="16"/>
  <c r="E135" i="16"/>
  <c r="E158" i="16"/>
  <c r="E181" i="16"/>
  <c r="E204" i="16"/>
  <c r="E227" i="16"/>
  <c r="E250" i="16"/>
  <c r="E273" i="16"/>
  <c r="E296" i="16"/>
  <c r="E319" i="16"/>
  <c r="E342" i="16"/>
  <c r="E365" i="16"/>
  <c r="E388" i="16"/>
  <c r="E411" i="16"/>
  <c r="E434" i="16"/>
  <c r="E457" i="16"/>
  <c r="E480" i="16"/>
  <c r="E503" i="16"/>
  <c r="E526" i="16"/>
  <c r="E549" i="16"/>
  <c r="E572" i="16"/>
  <c r="E595" i="16"/>
  <c r="E618" i="16"/>
  <c r="E641" i="16"/>
  <c r="E664" i="16"/>
  <c r="E687" i="16"/>
  <c r="E710" i="16"/>
  <c r="E733" i="16"/>
  <c r="E756" i="16"/>
  <c r="E779" i="16"/>
  <c r="E802" i="16"/>
  <c r="E825" i="16"/>
  <c r="E848" i="16"/>
  <c r="E871" i="16"/>
  <c r="E894" i="16"/>
  <c r="E917" i="16"/>
  <c r="E940" i="16"/>
  <c r="E963" i="16"/>
  <c r="E986" i="16"/>
  <c r="E1009" i="16"/>
  <c r="E1032" i="16"/>
  <c r="E1101" i="16"/>
  <c r="K1055" i="16"/>
  <c r="E1055" i="17"/>
  <c r="E20" i="17"/>
  <c r="E43" i="17"/>
  <c r="E66" i="17"/>
  <c r="E89" i="17"/>
  <c r="E112" i="17"/>
  <c r="E135" i="17"/>
  <c r="E158" i="17"/>
  <c r="E181" i="17"/>
  <c r="E204" i="17"/>
  <c r="E227" i="17"/>
  <c r="E250" i="17"/>
  <c r="E273" i="17"/>
  <c r="E296" i="17"/>
  <c r="E319" i="17"/>
  <c r="E342" i="17"/>
  <c r="E365" i="17"/>
  <c r="E388" i="17"/>
  <c r="E411" i="17"/>
  <c r="E434" i="17"/>
  <c r="E457" i="17"/>
  <c r="E480" i="17"/>
  <c r="E503" i="17"/>
  <c r="E526" i="17"/>
  <c r="E549" i="17"/>
  <c r="E572" i="17"/>
  <c r="E595" i="17"/>
  <c r="E618" i="17"/>
  <c r="E641" i="17"/>
  <c r="E664" i="17"/>
  <c r="E687" i="17"/>
  <c r="E710" i="17"/>
  <c r="E733" i="17"/>
  <c r="E756" i="17"/>
  <c r="E779" i="17"/>
  <c r="E802" i="17"/>
  <c r="E825" i="17"/>
  <c r="E848" i="17"/>
  <c r="E871" i="17"/>
  <c r="E894" i="17"/>
  <c r="E917" i="17"/>
  <c r="E940" i="17"/>
  <c r="E963" i="17"/>
  <c r="E986" i="17"/>
  <c r="E1009" i="17"/>
  <c r="E1032" i="17"/>
  <c r="E1101" i="17"/>
  <c r="K1055" i="17"/>
  <c r="Q1055" i="16"/>
  <c r="O1054" i="16"/>
  <c r="O1054" i="17"/>
  <c r="U1054" i="16"/>
  <c r="N1054" i="16"/>
  <c r="N1054" i="17"/>
  <c r="T1054" i="16"/>
  <c r="M1054" i="16"/>
  <c r="M1054" i="17"/>
  <c r="S1054" i="16"/>
  <c r="L1054" i="16"/>
  <c r="L1054" i="17"/>
  <c r="R1054" i="16"/>
  <c r="E1054" i="16"/>
  <c r="E19" i="16"/>
  <c r="E42" i="16"/>
  <c r="E65" i="16"/>
  <c r="E88" i="16"/>
  <c r="E111" i="16"/>
  <c r="E134" i="16"/>
  <c r="E157" i="16"/>
  <c r="E180" i="16"/>
  <c r="E203" i="16"/>
  <c r="E226" i="16"/>
  <c r="E249" i="16"/>
  <c r="E272" i="16"/>
  <c r="E295" i="16"/>
  <c r="E318" i="16"/>
  <c r="E341" i="16"/>
  <c r="E364" i="16"/>
  <c r="E387" i="16"/>
  <c r="E410" i="16"/>
  <c r="E433" i="16"/>
  <c r="E456" i="16"/>
  <c r="E479" i="16"/>
  <c r="E502" i="16"/>
  <c r="E525" i="16"/>
  <c r="E548" i="16"/>
  <c r="E571" i="16"/>
  <c r="E594" i="16"/>
  <c r="E617" i="16"/>
  <c r="E640" i="16"/>
  <c r="E663" i="16"/>
  <c r="E686" i="16"/>
  <c r="E709" i="16"/>
  <c r="E732" i="16"/>
  <c r="E755" i="16"/>
  <c r="E778" i="16"/>
  <c r="E801" i="16"/>
  <c r="E824" i="16"/>
  <c r="E847" i="16"/>
  <c r="E870" i="16"/>
  <c r="E893" i="16"/>
  <c r="E916" i="16"/>
  <c r="E939" i="16"/>
  <c r="E962" i="16"/>
  <c r="E985" i="16"/>
  <c r="E1008" i="16"/>
  <c r="E1031" i="16"/>
  <c r="E1100" i="16"/>
  <c r="K1054" i="16"/>
  <c r="E1054" i="17"/>
  <c r="E19" i="17"/>
  <c r="E42" i="17"/>
  <c r="E65" i="17"/>
  <c r="E88" i="17"/>
  <c r="E111" i="17"/>
  <c r="E134" i="17"/>
  <c r="E157" i="17"/>
  <c r="E180" i="17"/>
  <c r="E203" i="17"/>
  <c r="E226" i="17"/>
  <c r="E249" i="17"/>
  <c r="E272" i="17"/>
  <c r="E295" i="17"/>
  <c r="E318" i="17"/>
  <c r="E341" i="17"/>
  <c r="E364" i="17"/>
  <c r="E387" i="17"/>
  <c r="E410" i="17"/>
  <c r="E433" i="17"/>
  <c r="E456" i="17"/>
  <c r="E479" i="17"/>
  <c r="E502" i="17"/>
  <c r="E525" i="17"/>
  <c r="E548" i="17"/>
  <c r="E571" i="17"/>
  <c r="E594" i="17"/>
  <c r="E617" i="17"/>
  <c r="E640" i="17"/>
  <c r="E663" i="17"/>
  <c r="E686" i="17"/>
  <c r="E709" i="17"/>
  <c r="E732" i="17"/>
  <c r="E755" i="17"/>
  <c r="E778" i="17"/>
  <c r="E801" i="17"/>
  <c r="E824" i="17"/>
  <c r="E847" i="17"/>
  <c r="E870" i="17"/>
  <c r="E893" i="17"/>
  <c r="E916" i="17"/>
  <c r="E939" i="17"/>
  <c r="E962" i="17"/>
  <c r="E985" i="17"/>
  <c r="E1008" i="17"/>
  <c r="E1031" i="17"/>
  <c r="E1100" i="17"/>
  <c r="K1054" i="17"/>
  <c r="Q1054" i="16"/>
  <c r="O1053" i="16"/>
  <c r="O1053" i="17"/>
  <c r="U1053" i="16"/>
  <c r="N1053" i="16"/>
  <c r="N1053" i="17"/>
  <c r="T1053" i="16"/>
  <c r="M1053" i="16"/>
  <c r="M1053" i="17"/>
  <c r="S1053" i="16"/>
  <c r="L1053" i="16"/>
  <c r="L1053" i="17"/>
  <c r="R1053" i="16"/>
  <c r="E1053" i="16"/>
  <c r="E18" i="16"/>
  <c r="E41" i="16"/>
  <c r="E64" i="16"/>
  <c r="E87" i="16"/>
  <c r="E110" i="16"/>
  <c r="E133" i="16"/>
  <c r="E156" i="16"/>
  <c r="E179" i="16"/>
  <c r="E202" i="16"/>
  <c r="E225" i="16"/>
  <c r="E248" i="16"/>
  <c r="E271" i="16"/>
  <c r="E294" i="16"/>
  <c r="E317" i="16"/>
  <c r="E340" i="16"/>
  <c r="E363" i="16"/>
  <c r="E386" i="16"/>
  <c r="E409" i="16"/>
  <c r="E432" i="16"/>
  <c r="E455" i="16"/>
  <c r="E478" i="16"/>
  <c r="E501" i="16"/>
  <c r="E524" i="16"/>
  <c r="E547" i="16"/>
  <c r="E570" i="16"/>
  <c r="E593" i="16"/>
  <c r="E616" i="16"/>
  <c r="E639" i="16"/>
  <c r="E662" i="16"/>
  <c r="E685" i="16"/>
  <c r="E708" i="16"/>
  <c r="E731" i="16"/>
  <c r="E754" i="16"/>
  <c r="E777" i="16"/>
  <c r="E800" i="16"/>
  <c r="E823" i="16"/>
  <c r="E846" i="16"/>
  <c r="E869" i="16"/>
  <c r="E892" i="16"/>
  <c r="E915" i="16"/>
  <c r="E938" i="16"/>
  <c r="E961" i="16"/>
  <c r="E984" i="16"/>
  <c r="E1007" i="16"/>
  <c r="E1030" i="16"/>
  <c r="E1099" i="16"/>
  <c r="K1053" i="16"/>
  <c r="E1053" i="17"/>
  <c r="E18" i="17"/>
  <c r="E41" i="17"/>
  <c r="E64" i="17"/>
  <c r="E87" i="17"/>
  <c r="E110" i="17"/>
  <c r="E133" i="17"/>
  <c r="E156" i="17"/>
  <c r="E179" i="17"/>
  <c r="E202" i="17"/>
  <c r="E225" i="17"/>
  <c r="E248" i="17"/>
  <c r="E271" i="17"/>
  <c r="E294" i="17"/>
  <c r="E317" i="17"/>
  <c r="E340" i="17"/>
  <c r="E363" i="17"/>
  <c r="E386" i="17"/>
  <c r="E409" i="17"/>
  <c r="E432" i="17"/>
  <c r="E455" i="17"/>
  <c r="E478" i="17"/>
  <c r="E501" i="17"/>
  <c r="E524" i="17"/>
  <c r="E547" i="17"/>
  <c r="E570" i="17"/>
  <c r="E593" i="17"/>
  <c r="E616" i="17"/>
  <c r="E639" i="17"/>
  <c r="E662" i="17"/>
  <c r="E685" i="17"/>
  <c r="E708" i="17"/>
  <c r="E731" i="17"/>
  <c r="E754" i="17"/>
  <c r="E777" i="17"/>
  <c r="E800" i="17"/>
  <c r="E823" i="17"/>
  <c r="E846" i="17"/>
  <c r="E869" i="17"/>
  <c r="E892" i="17"/>
  <c r="E915" i="17"/>
  <c r="E938" i="17"/>
  <c r="E961" i="17"/>
  <c r="E984" i="17"/>
  <c r="E1007" i="17"/>
  <c r="E1030" i="17"/>
  <c r="E1099" i="17"/>
  <c r="K1053" i="17"/>
  <c r="Q1053" i="16"/>
  <c r="O1052" i="16"/>
  <c r="O1052" i="17"/>
  <c r="U1052" i="16"/>
  <c r="N1052" i="16"/>
  <c r="N1052" i="17"/>
  <c r="T1052" i="16"/>
  <c r="M1052" i="16"/>
  <c r="M1052" i="17"/>
  <c r="S1052" i="16"/>
  <c r="L1052" i="16"/>
  <c r="L1052" i="17"/>
  <c r="R1052" i="16"/>
  <c r="E1052" i="16"/>
  <c r="E17" i="16"/>
  <c r="E40" i="16"/>
  <c r="E63" i="16"/>
  <c r="E86" i="16"/>
  <c r="E109" i="16"/>
  <c r="E132" i="16"/>
  <c r="E155" i="16"/>
  <c r="E178" i="16"/>
  <c r="E201" i="16"/>
  <c r="E224" i="16"/>
  <c r="E247" i="16"/>
  <c r="E270" i="16"/>
  <c r="E293" i="16"/>
  <c r="E316" i="16"/>
  <c r="E339" i="16"/>
  <c r="E362" i="16"/>
  <c r="E385" i="16"/>
  <c r="E408" i="16"/>
  <c r="E431" i="16"/>
  <c r="E454" i="16"/>
  <c r="E477" i="16"/>
  <c r="E500" i="16"/>
  <c r="E523" i="16"/>
  <c r="E546" i="16"/>
  <c r="E569" i="16"/>
  <c r="E592" i="16"/>
  <c r="E615" i="16"/>
  <c r="E638" i="16"/>
  <c r="E661" i="16"/>
  <c r="E684" i="16"/>
  <c r="E707" i="16"/>
  <c r="E730" i="16"/>
  <c r="E753" i="16"/>
  <c r="E776" i="16"/>
  <c r="E799" i="16"/>
  <c r="E822" i="16"/>
  <c r="E845" i="16"/>
  <c r="E868" i="16"/>
  <c r="E891" i="16"/>
  <c r="E914" i="16"/>
  <c r="E937" i="16"/>
  <c r="E960" i="16"/>
  <c r="E983" i="16"/>
  <c r="E1006" i="16"/>
  <c r="E1029" i="16"/>
  <c r="E1098" i="16"/>
  <c r="K1052" i="16"/>
  <c r="E1052" i="17"/>
  <c r="E17" i="17"/>
  <c r="E40" i="17"/>
  <c r="E63" i="17"/>
  <c r="E86" i="17"/>
  <c r="E109" i="17"/>
  <c r="E132" i="17"/>
  <c r="E155" i="17"/>
  <c r="E178" i="17"/>
  <c r="E201" i="17"/>
  <c r="E224" i="17"/>
  <c r="E247" i="17"/>
  <c r="E270" i="17"/>
  <c r="E293" i="17"/>
  <c r="E316" i="17"/>
  <c r="E339" i="17"/>
  <c r="E362" i="17"/>
  <c r="E385" i="17"/>
  <c r="E408" i="17"/>
  <c r="E431" i="17"/>
  <c r="E454" i="17"/>
  <c r="E477" i="17"/>
  <c r="E500" i="17"/>
  <c r="E523" i="17"/>
  <c r="E546" i="17"/>
  <c r="E569" i="17"/>
  <c r="E592" i="17"/>
  <c r="E615" i="17"/>
  <c r="E638" i="17"/>
  <c r="E661" i="17"/>
  <c r="E684" i="17"/>
  <c r="E707" i="17"/>
  <c r="E730" i="17"/>
  <c r="E753" i="17"/>
  <c r="E776" i="17"/>
  <c r="E799" i="17"/>
  <c r="E822" i="17"/>
  <c r="E845" i="17"/>
  <c r="E868" i="17"/>
  <c r="E891" i="17"/>
  <c r="E914" i="17"/>
  <c r="E937" i="17"/>
  <c r="E960" i="17"/>
  <c r="E983" i="17"/>
  <c r="E1006" i="17"/>
  <c r="E1029" i="17"/>
  <c r="E1098" i="17"/>
  <c r="K1052" i="17"/>
  <c r="Q1052" i="16"/>
  <c r="O1051" i="16"/>
  <c r="O1051" i="17"/>
  <c r="U1051" i="16"/>
  <c r="N1051" i="16"/>
  <c r="N1051" i="17"/>
  <c r="T1051" i="16"/>
  <c r="M1051" i="16"/>
  <c r="M1051" i="17"/>
  <c r="S1051" i="16"/>
  <c r="L1051" i="16"/>
  <c r="L1051" i="17"/>
  <c r="R1051" i="16"/>
  <c r="E1051" i="16"/>
  <c r="E16" i="16"/>
  <c r="E39" i="16"/>
  <c r="E62" i="16"/>
  <c r="E85" i="16"/>
  <c r="E108" i="16"/>
  <c r="E131" i="16"/>
  <c r="E154" i="16"/>
  <c r="E177" i="16"/>
  <c r="E200" i="16"/>
  <c r="E223" i="16"/>
  <c r="E246" i="16"/>
  <c r="E269" i="16"/>
  <c r="E292" i="16"/>
  <c r="E315" i="16"/>
  <c r="E338" i="16"/>
  <c r="E361" i="16"/>
  <c r="E384" i="16"/>
  <c r="E407" i="16"/>
  <c r="E430" i="16"/>
  <c r="E453" i="16"/>
  <c r="E476" i="16"/>
  <c r="E499" i="16"/>
  <c r="E522" i="16"/>
  <c r="E545" i="16"/>
  <c r="E568" i="16"/>
  <c r="E591" i="16"/>
  <c r="E614" i="16"/>
  <c r="E637" i="16"/>
  <c r="E660" i="16"/>
  <c r="E683" i="16"/>
  <c r="E706" i="16"/>
  <c r="E729" i="16"/>
  <c r="E752" i="16"/>
  <c r="E775" i="16"/>
  <c r="E798" i="16"/>
  <c r="E821" i="16"/>
  <c r="E844" i="16"/>
  <c r="E867" i="16"/>
  <c r="E890" i="16"/>
  <c r="E913" i="16"/>
  <c r="E936" i="16"/>
  <c r="E959" i="16"/>
  <c r="E982" i="16"/>
  <c r="E1005" i="16"/>
  <c r="E1028" i="16"/>
  <c r="E1097" i="16"/>
  <c r="K1051" i="16"/>
  <c r="E1051" i="17"/>
  <c r="E16" i="17"/>
  <c r="E39" i="17"/>
  <c r="E62" i="17"/>
  <c r="E85" i="17"/>
  <c r="E108" i="17"/>
  <c r="E131" i="17"/>
  <c r="E154" i="17"/>
  <c r="E177" i="17"/>
  <c r="E200" i="17"/>
  <c r="E223" i="17"/>
  <c r="E246" i="17"/>
  <c r="E269" i="17"/>
  <c r="E292" i="17"/>
  <c r="E315" i="17"/>
  <c r="E338" i="17"/>
  <c r="E361" i="17"/>
  <c r="E384" i="17"/>
  <c r="E407" i="17"/>
  <c r="E430" i="17"/>
  <c r="E453" i="17"/>
  <c r="E476" i="17"/>
  <c r="E499" i="17"/>
  <c r="E522" i="17"/>
  <c r="E545" i="17"/>
  <c r="E568" i="17"/>
  <c r="E591" i="17"/>
  <c r="E614" i="17"/>
  <c r="E637" i="17"/>
  <c r="E660" i="17"/>
  <c r="E683" i="17"/>
  <c r="E706" i="17"/>
  <c r="E729" i="17"/>
  <c r="E752" i="17"/>
  <c r="E775" i="17"/>
  <c r="E798" i="17"/>
  <c r="E821" i="17"/>
  <c r="E844" i="17"/>
  <c r="E867" i="17"/>
  <c r="E890" i="17"/>
  <c r="E913" i="17"/>
  <c r="E936" i="17"/>
  <c r="E959" i="17"/>
  <c r="E982" i="17"/>
  <c r="E1005" i="17"/>
  <c r="E1028" i="17"/>
  <c r="E1097" i="17"/>
  <c r="K1051" i="17"/>
  <c r="Q1051" i="16"/>
  <c r="O1050" i="16"/>
  <c r="O1050" i="17"/>
  <c r="U1050" i="16"/>
  <c r="N1050" i="16"/>
  <c r="N1050" i="17"/>
  <c r="T1050" i="16"/>
  <c r="M1050" i="16"/>
  <c r="M1050" i="17"/>
  <c r="S1050" i="16"/>
  <c r="L1050" i="16"/>
  <c r="L1050" i="17"/>
  <c r="R1050" i="16"/>
  <c r="E1050" i="16"/>
  <c r="E15" i="16"/>
  <c r="E38" i="16"/>
  <c r="E61" i="16"/>
  <c r="E84" i="16"/>
  <c r="E107" i="16"/>
  <c r="E130" i="16"/>
  <c r="E153" i="16"/>
  <c r="E176" i="16"/>
  <c r="E199" i="16"/>
  <c r="E222" i="16"/>
  <c r="E245" i="16"/>
  <c r="E268" i="16"/>
  <c r="E291" i="16"/>
  <c r="E314" i="16"/>
  <c r="E337" i="16"/>
  <c r="E360" i="16"/>
  <c r="E383" i="16"/>
  <c r="E406" i="16"/>
  <c r="E429" i="16"/>
  <c r="E452" i="16"/>
  <c r="E475" i="16"/>
  <c r="E498" i="16"/>
  <c r="E521" i="16"/>
  <c r="E544" i="16"/>
  <c r="E567" i="16"/>
  <c r="E590" i="16"/>
  <c r="E613" i="16"/>
  <c r="E636" i="16"/>
  <c r="E659" i="16"/>
  <c r="E682" i="16"/>
  <c r="E705" i="16"/>
  <c r="E728" i="16"/>
  <c r="E751" i="16"/>
  <c r="E774" i="16"/>
  <c r="E797" i="16"/>
  <c r="E820" i="16"/>
  <c r="E843" i="16"/>
  <c r="E866" i="16"/>
  <c r="E889" i="16"/>
  <c r="E912" i="16"/>
  <c r="E935" i="16"/>
  <c r="E958" i="16"/>
  <c r="E981" i="16"/>
  <c r="E1004" i="16"/>
  <c r="E1027" i="16"/>
  <c r="E1096" i="16"/>
  <c r="K1050" i="16"/>
  <c r="E1050" i="17"/>
  <c r="E15" i="17"/>
  <c r="E38" i="17"/>
  <c r="E61" i="17"/>
  <c r="E84" i="17"/>
  <c r="E107" i="17"/>
  <c r="E130" i="17"/>
  <c r="E153" i="17"/>
  <c r="E176" i="17"/>
  <c r="E199" i="17"/>
  <c r="E222" i="17"/>
  <c r="E245" i="17"/>
  <c r="E268" i="17"/>
  <c r="E291" i="17"/>
  <c r="E314" i="17"/>
  <c r="E337" i="17"/>
  <c r="E360" i="17"/>
  <c r="E383" i="17"/>
  <c r="E406" i="17"/>
  <c r="E429" i="17"/>
  <c r="E452" i="17"/>
  <c r="E475" i="17"/>
  <c r="E498" i="17"/>
  <c r="E521" i="17"/>
  <c r="E544" i="17"/>
  <c r="E567" i="17"/>
  <c r="E590" i="17"/>
  <c r="E613" i="17"/>
  <c r="E636" i="17"/>
  <c r="E659" i="17"/>
  <c r="E682" i="17"/>
  <c r="E705" i="17"/>
  <c r="E728" i="17"/>
  <c r="E751" i="17"/>
  <c r="E774" i="17"/>
  <c r="E797" i="17"/>
  <c r="E820" i="17"/>
  <c r="E843" i="17"/>
  <c r="E866" i="17"/>
  <c r="E889" i="17"/>
  <c r="E912" i="17"/>
  <c r="E935" i="17"/>
  <c r="E958" i="17"/>
  <c r="E981" i="17"/>
  <c r="E1004" i="17"/>
  <c r="E1027" i="17"/>
  <c r="E1096" i="17"/>
  <c r="K1050" i="17"/>
  <c r="Q1050" i="16"/>
  <c r="O1049" i="16"/>
  <c r="O1049" i="17"/>
  <c r="U1049" i="16"/>
  <c r="N1049" i="16"/>
  <c r="N1049" i="17"/>
  <c r="T1049" i="16"/>
  <c r="M1049" i="16"/>
  <c r="M1049" i="17"/>
  <c r="S1049" i="16"/>
  <c r="L1049" i="16"/>
  <c r="L1049" i="17"/>
  <c r="R1049" i="16"/>
  <c r="E1049" i="16"/>
  <c r="E14" i="16"/>
  <c r="E37" i="16"/>
  <c r="E60" i="16"/>
  <c r="E83" i="16"/>
  <c r="E106" i="16"/>
  <c r="E129" i="16"/>
  <c r="E152" i="16"/>
  <c r="E175" i="16"/>
  <c r="E198" i="16"/>
  <c r="E221" i="16"/>
  <c r="E244" i="16"/>
  <c r="E267" i="16"/>
  <c r="E290" i="16"/>
  <c r="E313" i="16"/>
  <c r="E336" i="16"/>
  <c r="E359" i="16"/>
  <c r="E382" i="16"/>
  <c r="E405" i="16"/>
  <c r="E428" i="16"/>
  <c r="E451" i="16"/>
  <c r="E474" i="16"/>
  <c r="E497" i="16"/>
  <c r="E520" i="16"/>
  <c r="E543" i="16"/>
  <c r="E566" i="16"/>
  <c r="E589" i="16"/>
  <c r="E612" i="16"/>
  <c r="E635" i="16"/>
  <c r="E658" i="16"/>
  <c r="E681" i="16"/>
  <c r="E704" i="16"/>
  <c r="E727" i="16"/>
  <c r="E750" i="16"/>
  <c r="E773" i="16"/>
  <c r="E796" i="16"/>
  <c r="E819" i="16"/>
  <c r="E842" i="16"/>
  <c r="E865" i="16"/>
  <c r="E888" i="16"/>
  <c r="E911" i="16"/>
  <c r="E934" i="16"/>
  <c r="E957" i="16"/>
  <c r="E980" i="16"/>
  <c r="E1003" i="16"/>
  <c r="E1026" i="16"/>
  <c r="E1095" i="16"/>
  <c r="K1049" i="16"/>
  <c r="E1049" i="17"/>
  <c r="E14" i="17"/>
  <c r="E37" i="17"/>
  <c r="E60" i="17"/>
  <c r="E83" i="17"/>
  <c r="E106" i="17"/>
  <c r="E129" i="17"/>
  <c r="E152" i="17"/>
  <c r="E175" i="17"/>
  <c r="E198" i="17"/>
  <c r="E221" i="17"/>
  <c r="E244" i="17"/>
  <c r="E267" i="17"/>
  <c r="E290" i="17"/>
  <c r="E313" i="17"/>
  <c r="E336" i="17"/>
  <c r="E359" i="17"/>
  <c r="E382" i="17"/>
  <c r="E405" i="17"/>
  <c r="E428" i="17"/>
  <c r="E451" i="17"/>
  <c r="E474" i="17"/>
  <c r="E497" i="17"/>
  <c r="E520" i="17"/>
  <c r="E543" i="17"/>
  <c r="E566" i="17"/>
  <c r="E589" i="17"/>
  <c r="E612" i="17"/>
  <c r="E635" i="17"/>
  <c r="E658" i="17"/>
  <c r="E681" i="17"/>
  <c r="E704" i="17"/>
  <c r="E727" i="17"/>
  <c r="E750" i="17"/>
  <c r="E773" i="17"/>
  <c r="E796" i="17"/>
  <c r="E819" i="17"/>
  <c r="E842" i="17"/>
  <c r="E865" i="17"/>
  <c r="E888" i="17"/>
  <c r="E911" i="17"/>
  <c r="E934" i="17"/>
  <c r="E957" i="17"/>
  <c r="E980" i="17"/>
  <c r="E1003" i="17"/>
  <c r="E1026" i="17"/>
  <c r="E1095" i="17"/>
  <c r="K1049" i="17"/>
  <c r="Q1049" i="16"/>
  <c r="O1048" i="16"/>
  <c r="O1048" i="17"/>
  <c r="U1048" i="16"/>
  <c r="N1048" i="16"/>
  <c r="N1048" i="17"/>
  <c r="T1048" i="16"/>
  <c r="M1048" i="16"/>
  <c r="M1048" i="17"/>
  <c r="S1048" i="16"/>
  <c r="L1048" i="16"/>
  <c r="L1048" i="17"/>
  <c r="R1048" i="16"/>
  <c r="E1048" i="16"/>
  <c r="E13" i="16"/>
  <c r="E36" i="16"/>
  <c r="E59" i="16"/>
  <c r="E82" i="16"/>
  <c r="E105" i="16"/>
  <c r="E128" i="16"/>
  <c r="E151" i="16"/>
  <c r="E174" i="16"/>
  <c r="E197" i="16"/>
  <c r="E220" i="16"/>
  <c r="E243" i="16"/>
  <c r="E266" i="16"/>
  <c r="E289" i="16"/>
  <c r="E312" i="16"/>
  <c r="E335" i="16"/>
  <c r="E358" i="16"/>
  <c r="E381" i="16"/>
  <c r="E404" i="16"/>
  <c r="E427" i="16"/>
  <c r="E450" i="16"/>
  <c r="E473" i="16"/>
  <c r="E496" i="16"/>
  <c r="E519" i="16"/>
  <c r="E542" i="16"/>
  <c r="E565" i="16"/>
  <c r="E588" i="16"/>
  <c r="E611" i="16"/>
  <c r="E634" i="16"/>
  <c r="E657" i="16"/>
  <c r="E680" i="16"/>
  <c r="E703" i="16"/>
  <c r="E726" i="16"/>
  <c r="E749" i="16"/>
  <c r="E772" i="16"/>
  <c r="E795" i="16"/>
  <c r="E818" i="16"/>
  <c r="E841" i="16"/>
  <c r="E864" i="16"/>
  <c r="E887" i="16"/>
  <c r="E910" i="16"/>
  <c r="E933" i="16"/>
  <c r="E956" i="16"/>
  <c r="E979" i="16"/>
  <c r="E1002" i="16"/>
  <c r="E1025" i="16"/>
  <c r="E1094" i="16"/>
  <c r="K1048" i="16"/>
  <c r="E1048" i="17"/>
  <c r="E13" i="17"/>
  <c r="E36" i="17"/>
  <c r="E59" i="17"/>
  <c r="E82" i="17"/>
  <c r="E105" i="17"/>
  <c r="E128" i="17"/>
  <c r="E151" i="17"/>
  <c r="E174" i="17"/>
  <c r="E197" i="17"/>
  <c r="E220" i="17"/>
  <c r="E243" i="17"/>
  <c r="E266" i="17"/>
  <c r="E289" i="17"/>
  <c r="E312" i="17"/>
  <c r="E335" i="17"/>
  <c r="E358" i="17"/>
  <c r="E381" i="17"/>
  <c r="E404" i="17"/>
  <c r="E427" i="17"/>
  <c r="E450" i="17"/>
  <c r="E473" i="17"/>
  <c r="E496" i="17"/>
  <c r="E519" i="17"/>
  <c r="E542" i="17"/>
  <c r="E565" i="17"/>
  <c r="E588" i="17"/>
  <c r="E611" i="17"/>
  <c r="E634" i="17"/>
  <c r="E657" i="17"/>
  <c r="E680" i="17"/>
  <c r="E703" i="17"/>
  <c r="E726" i="17"/>
  <c r="E749" i="17"/>
  <c r="E772" i="17"/>
  <c r="E795" i="17"/>
  <c r="E818" i="17"/>
  <c r="E841" i="17"/>
  <c r="E864" i="17"/>
  <c r="E887" i="17"/>
  <c r="E910" i="17"/>
  <c r="E933" i="17"/>
  <c r="E956" i="17"/>
  <c r="E979" i="17"/>
  <c r="E1002" i="17"/>
  <c r="E1025" i="17"/>
  <c r="E1094" i="17"/>
  <c r="K1048" i="17"/>
  <c r="Q1048" i="16"/>
  <c r="O1047" i="16"/>
  <c r="O1047" i="17"/>
  <c r="U1047" i="16"/>
  <c r="N1047" i="16"/>
  <c r="N1047" i="17"/>
  <c r="T1047" i="16"/>
  <c r="M1047" i="16"/>
  <c r="M1047" i="17"/>
  <c r="S1047" i="16"/>
  <c r="L1047" i="16"/>
  <c r="L1047" i="17"/>
  <c r="R1047" i="16"/>
  <c r="E1047" i="16"/>
  <c r="E12" i="16"/>
  <c r="E35" i="16"/>
  <c r="E58" i="16"/>
  <c r="E81" i="16"/>
  <c r="E104" i="16"/>
  <c r="E127" i="16"/>
  <c r="E150" i="16"/>
  <c r="E173" i="16"/>
  <c r="E196" i="16"/>
  <c r="E219" i="16"/>
  <c r="E242" i="16"/>
  <c r="E265" i="16"/>
  <c r="E288" i="16"/>
  <c r="E311" i="16"/>
  <c r="E334" i="16"/>
  <c r="E357" i="16"/>
  <c r="E380" i="16"/>
  <c r="E403" i="16"/>
  <c r="E426" i="16"/>
  <c r="E449" i="16"/>
  <c r="E472" i="16"/>
  <c r="E495" i="16"/>
  <c r="E518" i="16"/>
  <c r="E541" i="16"/>
  <c r="E564" i="16"/>
  <c r="E587" i="16"/>
  <c r="E610" i="16"/>
  <c r="E633" i="16"/>
  <c r="E656" i="16"/>
  <c r="E679" i="16"/>
  <c r="E702" i="16"/>
  <c r="E725" i="16"/>
  <c r="E748" i="16"/>
  <c r="E771" i="16"/>
  <c r="E794" i="16"/>
  <c r="E817" i="16"/>
  <c r="E840" i="16"/>
  <c r="E863" i="16"/>
  <c r="E886" i="16"/>
  <c r="E909" i="16"/>
  <c r="E932" i="16"/>
  <c r="E955" i="16"/>
  <c r="E978" i="16"/>
  <c r="E1001" i="16"/>
  <c r="E1024" i="16"/>
  <c r="E1093" i="16"/>
  <c r="K1047" i="16"/>
  <c r="E1047" i="17"/>
  <c r="E12" i="17"/>
  <c r="E35" i="17"/>
  <c r="E58" i="17"/>
  <c r="E81" i="17"/>
  <c r="E104" i="17"/>
  <c r="E127" i="17"/>
  <c r="E150" i="17"/>
  <c r="E173" i="17"/>
  <c r="E196" i="17"/>
  <c r="E219" i="17"/>
  <c r="E242" i="17"/>
  <c r="E265" i="17"/>
  <c r="E288" i="17"/>
  <c r="E311" i="17"/>
  <c r="E334" i="17"/>
  <c r="E357" i="17"/>
  <c r="E380" i="17"/>
  <c r="E403" i="17"/>
  <c r="E426" i="17"/>
  <c r="E449" i="17"/>
  <c r="E472" i="17"/>
  <c r="E495" i="17"/>
  <c r="E518" i="17"/>
  <c r="E541" i="17"/>
  <c r="E564" i="17"/>
  <c r="E587" i="17"/>
  <c r="E610" i="17"/>
  <c r="E633" i="17"/>
  <c r="E656" i="17"/>
  <c r="E679" i="17"/>
  <c r="E702" i="17"/>
  <c r="E725" i="17"/>
  <c r="E748" i="17"/>
  <c r="E771" i="17"/>
  <c r="E794" i="17"/>
  <c r="E817" i="17"/>
  <c r="E840" i="17"/>
  <c r="E863" i="17"/>
  <c r="E886" i="17"/>
  <c r="E909" i="17"/>
  <c r="E932" i="17"/>
  <c r="E955" i="17"/>
  <c r="E978" i="17"/>
  <c r="E1001" i="17"/>
  <c r="E1024" i="17"/>
  <c r="E1093" i="17"/>
  <c r="K1047" i="17"/>
  <c r="Q1047" i="16"/>
  <c r="O1046" i="16"/>
  <c r="O1046" i="17"/>
  <c r="U1046" i="16"/>
  <c r="N1046" i="16"/>
  <c r="N1046" i="17"/>
  <c r="T1046" i="16"/>
  <c r="M1046" i="16"/>
  <c r="M1046" i="17"/>
  <c r="S1046" i="16"/>
  <c r="L1046" i="16"/>
  <c r="L1046" i="17"/>
  <c r="R1046" i="16"/>
  <c r="E1046" i="16"/>
  <c r="E11" i="16"/>
  <c r="E34" i="16"/>
  <c r="E57" i="16"/>
  <c r="E80" i="16"/>
  <c r="E103" i="16"/>
  <c r="E126" i="16"/>
  <c r="E149" i="16"/>
  <c r="E172" i="16"/>
  <c r="E195" i="16"/>
  <c r="E218" i="16"/>
  <c r="E241" i="16"/>
  <c r="E264" i="16"/>
  <c r="E287" i="16"/>
  <c r="E310" i="16"/>
  <c r="E333" i="16"/>
  <c r="E356" i="16"/>
  <c r="E379" i="16"/>
  <c r="E402" i="16"/>
  <c r="E425" i="16"/>
  <c r="E448" i="16"/>
  <c r="E471" i="16"/>
  <c r="E494" i="16"/>
  <c r="E517" i="16"/>
  <c r="E540" i="16"/>
  <c r="E563" i="16"/>
  <c r="E586" i="16"/>
  <c r="E609" i="16"/>
  <c r="E632" i="16"/>
  <c r="E655" i="16"/>
  <c r="E678" i="16"/>
  <c r="E701" i="16"/>
  <c r="E724" i="16"/>
  <c r="E747" i="16"/>
  <c r="E770" i="16"/>
  <c r="E793" i="16"/>
  <c r="E816" i="16"/>
  <c r="E839" i="16"/>
  <c r="E862" i="16"/>
  <c r="E885" i="16"/>
  <c r="E908" i="16"/>
  <c r="E931" i="16"/>
  <c r="E954" i="16"/>
  <c r="E977" i="16"/>
  <c r="E1000" i="16"/>
  <c r="E1023" i="16"/>
  <c r="E1092" i="16"/>
  <c r="K1046" i="16"/>
  <c r="E1046" i="17"/>
  <c r="E11" i="17"/>
  <c r="E34" i="17"/>
  <c r="E57" i="17"/>
  <c r="E80" i="17"/>
  <c r="E103" i="17"/>
  <c r="E126" i="17"/>
  <c r="E149" i="17"/>
  <c r="E172" i="17"/>
  <c r="E195" i="17"/>
  <c r="E218" i="17"/>
  <c r="E241" i="17"/>
  <c r="E264" i="17"/>
  <c r="E287" i="17"/>
  <c r="E310" i="17"/>
  <c r="E333" i="17"/>
  <c r="E356" i="17"/>
  <c r="E379" i="17"/>
  <c r="E402" i="17"/>
  <c r="E425" i="17"/>
  <c r="E448" i="17"/>
  <c r="E471" i="17"/>
  <c r="E494" i="17"/>
  <c r="E517" i="17"/>
  <c r="E540" i="17"/>
  <c r="E563" i="17"/>
  <c r="E586" i="17"/>
  <c r="E609" i="17"/>
  <c r="E632" i="17"/>
  <c r="E655" i="17"/>
  <c r="E678" i="17"/>
  <c r="E701" i="17"/>
  <c r="E724" i="17"/>
  <c r="E747" i="17"/>
  <c r="E770" i="17"/>
  <c r="E793" i="17"/>
  <c r="E816" i="17"/>
  <c r="E839" i="17"/>
  <c r="E862" i="17"/>
  <c r="E885" i="17"/>
  <c r="E908" i="17"/>
  <c r="E931" i="17"/>
  <c r="E954" i="17"/>
  <c r="E977" i="17"/>
  <c r="E1000" i="17"/>
  <c r="E1023" i="17"/>
  <c r="E1092" i="17"/>
  <c r="K1046" i="17"/>
  <c r="Q1046" i="16"/>
  <c r="O1045" i="16"/>
  <c r="O1045" i="17"/>
  <c r="U1045" i="16"/>
  <c r="N1045" i="16"/>
  <c r="N1045" i="17"/>
  <c r="T1045" i="16"/>
  <c r="M1045" i="16"/>
  <c r="M1045" i="17"/>
  <c r="S1045" i="16"/>
  <c r="L1045" i="16"/>
  <c r="L1045" i="17"/>
  <c r="R1045" i="16"/>
  <c r="E1045" i="16"/>
  <c r="E10" i="16"/>
  <c r="E33" i="16"/>
  <c r="E56" i="16"/>
  <c r="E79" i="16"/>
  <c r="E102" i="16"/>
  <c r="E125" i="16"/>
  <c r="E148" i="16"/>
  <c r="E171" i="16"/>
  <c r="E194" i="16"/>
  <c r="E217" i="16"/>
  <c r="E240" i="16"/>
  <c r="E263" i="16"/>
  <c r="E286" i="16"/>
  <c r="E309" i="16"/>
  <c r="E332" i="16"/>
  <c r="E355" i="16"/>
  <c r="E378" i="16"/>
  <c r="E401" i="16"/>
  <c r="E424" i="16"/>
  <c r="E447" i="16"/>
  <c r="E470" i="16"/>
  <c r="E493" i="16"/>
  <c r="E516" i="16"/>
  <c r="E539" i="16"/>
  <c r="E562" i="16"/>
  <c r="E585" i="16"/>
  <c r="E608" i="16"/>
  <c r="E631" i="16"/>
  <c r="E654" i="16"/>
  <c r="E677" i="16"/>
  <c r="E700" i="16"/>
  <c r="E723" i="16"/>
  <c r="E746" i="16"/>
  <c r="E769" i="16"/>
  <c r="E792" i="16"/>
  <c r="E815" i="16"/>
  <c r="E838" i="16"/>
  <c r="E861" i="16"/>
  <c r="E884" i="16"/>
  <c r="E907" i="16"/>
  <c r="E930" i="16"/>
  <c r="E953" i="16"/>
  <c r="E976" i="16"/>
  <c r="E999" i="16"/>
  <c r="E1022" i="16"/>
  <c r="E1091" i="16"/>
  <c r="K1045" i="16"/>
  <c r="E1045" i="17"/>
  <c r="E10" i="17"/>
  <c r="E33" i="17"/>
  <c r="E56" i="17"/>
  <c r="E79" i="17"/>
  <c r="E102" i="17"/>
  <c r="E125" i="17"/>
  <c r="E148" i="17"/>
  <c r="E171" i="17"/>
  <c r="E194" i="17"/>
  <c r="E217" i="17"/>
  <c r="E240" i="17"/>
  <c r="E263" i="17"/>
  <c r="E286" i="17"/>
  <c r="E309" i="17"/>
  <c r="E332" i="17"/>
  <c r="E355" i="17"/>
  <c r="E378" i="17"/>
  <c r="E401" i="17"/>
  <c r="E424" i="17"/>
  <c r="E447" i="17"/>
  <c r="E470" i="17"/>
  <c r="E493" i="17"/>
  <c r="E516" i="17"/>
  <c r="E539" i="17"/>
  <c r="E562" i="17"/>
  <c r="E585" i="17"/>
  <c r="E608" i="17"/>
  <c r="E631" i="17"/>
  <c r="E654" i="17"/>
  <c r="E677" i="17"/>
  <c r="E700" i="17"/>
  <c r="E723" i="17"/>
  <c r="E746" i="17"/>
  <c r="E769" i="17"/>
  <c r="E792" i="17"/>
  <c r="E815" i="17"/>
  <c r="E838" i="17"/>
  <c r="E861" i="17"/>
  <c r="E884" i="17"/>
  <c r="E907" i="17"/>
  <c r="E930" i="17"/>
  <c r="E953" i="17"/>
  <c r="E976" i="17"/>
  <c r="E999" i="17"/>
  <c r="E1022" i="17"/>
  <c r="E1091" i="17"/>
  <c r="K1045" i="17"/>
  <c r="Q1045" i="16"/>
  <c r="O1044" i="16"/>
  <c r="O1044" i="17"/>
  <c r="U1044" i="16"/>
  <c r="N1044" i="16"/>
  <c r="N1044" i="17"/>
  <c r="T1044" i="16"/>
  <c r="M1044" i="16"/>
  <c r="M1044" i="17"/>
  <c r="S1044" i="16"/>
  <c r="L1044" i="16"/>
  <c r="L1044" i="17"/>
  <c r="R1044" i="16"/>
  <c r="E1044" i="16"/>
  <c r="E9" i="16"/>
  <c r="E32" i="16"/>
  <c r="E55" i="16"/>
  <c r="E78" i="16"/>
  <c r="E101" i="16"/>
  <c r="E124" i="16"/>
  <c r="E147" i="16"/>
  <c r="E170" i="16"/>
  <c r="E193" i="16"/>
  <c r="E216" i="16"/>
  <c r="E239" i="16"/>
  <c r="E262" i="16"/>
  <c r="E285" i="16"/>
  <c r="E308" i="16"/>
  <c r="E331" i="16"/>
  <c r="E354" i="16"/>
  <c r="E377" i="16"/>
  <c r="E400" i="16"/>
  <c r="E423" i="16"/>
  <c r="E446" i="16"/>
  <c r="E469" i="16"/>
  <c r="E492" i="16"/>
  <c r="E515" i="16"/>
  <c r="E538" i="16"/>
  <c r="E561" i="16"/>
  <c r="E584" i="16"/>
  <c r="E607" i="16"/>
  <c r="E630" i="16"/>
  <c r="E653" i="16"/>
  <c r="E676" i="16"/>
  <c r="E699" i="16"/>
  <c r="E722" i="16"/>
  <c r="E745" i="16"/>
  <c r="E768" i="16"/>
  <c r="E791" i="16"/>
  <c r="E814" i="16"/>
  <c r="E837" i="16"/>
  <c r="E860" i="16"/>
  <c r="E883" i="16"/>
  <c r="E906" i="16"/>
  <c r="E929" i="16"/>
  <c r="E952" i="16"/>
  <c r="E975" i="16"/>
  <c r="E998" i="16"/>
  <c r="E1021" i="16"/>
  <c r="E1090" i="16"/>
  <c r="K1044" i="16"/>
  <c r="E1044" i="17"/>
  <c r="E9" i="17"/>
  <c r="E32" i="17"/>
  <c r="E55" i="17"/>
  <c r="E78" i="17"/>
  <c r="E101" i="17"/>
  <c r="E124" i="17"/>
  <c r="E147" i="17"/>
  <c r="E170" i="17"/>
  <c r="E193" i="17"/>
  <c r="E216" i="17"/>
  <c r="E239" i="17"/>
  <c r="E262" i="17"/>
  <c r="E285" i="17"/>
  <c r="E308" i="17"/>
  <c r="E331" i="17"/>
  <c r="E354" i="17"/>
  <c r="E377" i="17"/>
  <c r="E400" i="17"/>
  <c r="E423" i="17"/>
  <c r="E446" i="17"/>
  <c r="E469" i="17"/>
  <c r="E492" i="17"/>
  <c r="E515" i="17"/>
  <c r="E538" i="17"/>
  <c r="E561" i="17"/>
  <c r="E584" i="17"/>
  <c r="E607" i="17"/>
  <c r="E630" i="17"/>
  <c r="E653" i="17"/>
  <c r="E676" i="17"/>
  <c r="E699" i="17"/>
  <c r="E722" i="17"/>
  <c r="E745" i="17"/>
  <c r="E768" i="17"/>
  <c r="E791" i="17"/>
  <c r="E814" i="17"/>
  <c r="E837" i="17"/>
  <c r="E860" i="17"/>
  <c r="E883" i="17"/>
  <c r="E906" i="17"/>
  <c r="E929" i="17"/>
  <c r="E952" i="17"/>
  <c r="E975" i="17"/>
  <c r="E998" i="17"/>
  <c r="E1021" i="17"/>
  <c r="E1090" i="17"/>
  <c r="K1044" i="17"/>
  <c r="Q1044" i="16"/>
  <c r="O1043" i="16"/>
  <c r="O1043" i="17"/>
  <c r="U1043" i="16"/>
  <c r="N1043" i="16"/>
  <c r="N1043" i="17"/>
  <c r="T1043" i="16"/>
  <c r="M1043" i="16"/>
  <c r="M1043" i="17"/>
  <c r="S1043" i="16"/>
  <c r="L1043" i="16"/>
  <c r="L1043" i="17"/>
  <c r="R1043" i="16"/>
  <c r="E1043" i="16"/>
  <c r="E8" i="16"/>
  <c r="E31" i="16"/>
  <c r="E54" i="16"/>
  <c r="E77" i="16"/>
  <c r="E100" i="16"/>
  <c r="E123" i="16"/>
  <c r="E146" i="16"/>
  <c r="E169" i="16"/>
  <c r="E192" i="16"/>
  <c r="E215" i="16"/>
  <c r="E238" i="16"/>
  <c r="E261" i="16"/>
  <c r="E284" i="16"/>
  <c r="E307" i="16"/>
  <c r="E330" i="16"/>
  <c r="E353" i="16"/>
  <c r="E376" i="16"/>
  <c r="E399" i="16"/>
  <c r="E422" i="16"/>
  <c r="E445" i="16"/>
  <c r="E468" i="16"/>
  <c r="E491" i="16"/>
  <c r="E514" i="16"/>
  <c r="E537" i="16"/>
  <c r="E560" i="16"/>
  <c r="E583" i="16"/>
  <c r="E606" i="16"/>
  <c r="E629" i="16"/>
  <c r="E652" i="16"/>
  <c r="E675" i="16"/>
  <c r="E698" i="16"/>
  <c r="E721" i="16"/>
  <c r="E744" i="16"/>
  <c r="E767" i="16"/>
  <c r="E790" i="16"/>
  <c r="E813" i="16"/>
  <c r="E836" i="16"/>
  <c r="E859" i="16"/>
  <c r="E882" i="16"/>
  <c r="E905" i="16"/>
  <c r="E928" i="16"/>
  <c r="E951" i="16"/>
  <c r="E974" i="16"/>
  <c r="E997" i="16"/>
  <c r="E1020" i="16"/>
  <c r="E1089" i="16"/>
  <c r="K1043" i="16"/>
  <c r="E1043" i="17"/>
  <c r="E8" i="17"/>
  <c r="E31" i="17"/>
  <c r="E54" i="17"/>
  <c r="E77" i="17"/>
  <c r="E100" i="17"/>
  <c r="E123" i="17"/>
  <c r="E146" i="17"/>
  <c r="E169" i="17"/>
  <c r="E192" i="17"/>
  <c r="E215" i="17"/>
  <c r="E238" i="17"/>
  <c r="E261" i="17"/>
  <c r="E284" i="17"/>
  <c r="E307" i="17"/>
  <c r="E330" i="17"/>
  <c r="E353" i="17"/>
  <c r="E376" i="17"/>
  <c r="E399" i="17"/>
  <c r="E422" i="17"/>
  <c r="E445" i="17"/>
  <c r="E468" i="17"/>
  <c r="E491" i="17"/>
  <c r="E514" i="17"/>
  <c r="E537" i="17"/>
  <c r="E560" i="17"/>
  <c r="E583" i="17"/>
  <c r="E606" i="17"/>
  <c r="E629" i="17"/>
  <c r="E652" i="17"/>
  <c r="E675" i="17"/>
  <c r="E698" i="17"/>
  <c r="E721" i="17"/>
  <c r="E744" i="17"/>
  <c r="E767" i="17"/>
  <c r="E790" i="17"/>
  <c r="E813" i="17"/>
  <c r="E836" i="17"/>
  <c r="E859" i="17"/>
  <c r="E882" i="17"/>
  <c r="E905" i="17"/>
  <c r="E928" i="17"/>
  <c r="E951" i="17"/>
  <c r="E974" i="17"/>
  <c r="E997" i="17"/>
  <c r="E1020" i="17"/>
  <c r="E1089" i="17"/>
  <c r="K1043" i="17"/>
  <c r="Q1043" i="16"/>
  <c r="O1042" i="16"/>
  <c r="O1042" i="17"/>
  <c r="U1042" i="16"/>
  <c r="N1042" i="16"/>
  <c r="N1042" i="17"/>
  <c r="T1042" i="16"/>
  <c r="M1042" i="16"/>
  <c r="M1042" i="17"/>
  <c r="S1042" i="16"/>
  <c r="L1042" i="16"/>
  <c r="L1042" i="17"/>
  <c r="R1042" i="16"/>
  <c r="E1042" i="16"/>
  <c r="E7" i="16"/>
  <c r="E30" i="16"/>
  <c r="E53" i="16"/>
  <c r="E76" i="16"/>
  <c r="E99" i="16"/>
  <c r="E122" i="16"/>
  <c r="E145" i="16"/>
  <c r="E168" i="16"/>
  <c r="E191" i="16"/>
  <c r="E214" i="16"/>
  <c r="E237" i="16"/>
  <c r="E260" i="16"/>
  <c r="E283" i="16"/>
  <c r="E306" i="16"/>
  <c r="E329" i="16"/>
  <c r="E352" i="16"/>
  <c r="E375" i="16"/>
  <c r="E398" i="16"/>
  <c r="E421" i="16"/>
  <c r="E444" i="16"/>
  <c r="E467" i="16"/>
  <c r="E490" i="16"/>
  <c r="E513" i="16"/>
  <c r="E536" i="16"/>
  <c r="E559" i="16"/>
  <c r="E582" i="16"/>
  <c r="E605" i="16"/>
  <c r="E628" i="16"/>
  <c r="E651" i="16"/>
  <c r="E674" i="16"/>
  <c r="E697" i="16"/>
  <c r="E720" i="16"/>
  <c r="E743" i="16"/>
  <c r="E766" i="16"/>
  <c r="E789" i="16"/>
  <c r="E812" i="16"/>
  <c r="E835" i="16"/>
  <c r="E858" i="16"/>
  <c r="E881" i="16"/>
  <c r="E904" i="16"/>
  <c r="E927" i="16"/>
  <c r="E950" i="16"/>
  <c r="E973" i="16"/>
  <c r="E996" i="16"/>
  <c r="E1019" i="16"/>
  <c r="E1088" i="16"/>
  <c r="K1042" i="16"/>
  <c r="E1042" i="17"/>
  <c r="E7" i="17"/>
  <c r="E30" i="17"/>
  <c r="E53" i="17"/>
  <c r="E76" i="17"/>
  <c r="E99" i="17"/>
  <c r="E122" i="17"/>
  <c r="E145" i="17"/>
  <c r="E168" i="17"/>
  <c r="E191" i="17"/>
  <c r="E214" i="17"/>
  <c r="E237" i="17"/>
  <c r="E260" i="17"/>
  <c r="E283" i="17"/>
  <c r="E306" i="17"/>
  <c r="E329" i="17"/>
  <c r="E352" i="17"/>
  <c r="E375" i="17"/>
  <c r="E398" i="17"/>
  <c r="E421" i="17"/>
  <c r="E444" i="17"/>
  <c r="E467" i="17"/>
  <c r="E490" i="17"/>
  <c r="E513" i="17"/>
  <c r="E536" i="17"/>
  <c r="E559" i="17"/>
  <c r="E582" i="17"/>
  <c r="E605" i="17"/>
  <c r="E628" i="17"/>
  <c r="E651" i="17"/>
  <c r="E674" i="17"/>
  <c r="E697" i="17"/>
  <c r="E720" i="17"/>
  <c r="E743" i="17"/>
  <c r="E766" i="17"/>
  <c r="E789" i="17"/>
  <c r="E812" i="17"/>
  <c r="E835" i="17"/>
  <c r="E858" i="17"/>
  <c r="E881" i="17"/>
  <c r="E904" i="17"/>
  <c r="E927" i="17"/>
  <c r="E950" i="17"/>
  <c r="E973" i="17"/>
  <c r="E996" i="17"/>
  <c r="E1019" i="17"/>
  <c r="E1088" i="17"/>
  <c r="K1042" i="17"/>
  <c r="Q1042" i="16"/>
  <c r="O1041" i="16"/>
  <c r="O1041" i="17"/>
  <c r="U1041" i="16"/>
  <c r="N1041" i="16"/>
  <c r="N1041" i="17"/>
  <c r="T1041" i="16"/>
  <c r="M1041" i="16"/>
  <c r="M1041" i="17"/>
  <c r="S1041" i="16"/>
  <c r="L1041" i="16"/>
  <c r="L1041" i="17"/>
  <c r="R1041" i="16"/>
  <c r="E1041" i="16"/>
  <c r="E6" i="16"/>
  <c r="E29" i="16"/>
  <c r="E52" i="16"/>
  <c r="E75" i="16"/>
  <c r="E98" i="16"/>
  <c r="E121" i="16"/>
  <c r="E144" i="16"/>
  <c r="E167" i="16"/>
  <c r="E190" i="16"/>
  <c r="E213" i="16"/>
  <c r="E236" i="16"/>
  <c r="E259" i="16"/>
  <c r="E282" i="16"/>
  <c r="E305" i="16"/>
  <c r="E328" i="16"/>
  <c r="E351" i="16"/>
  <c r="E374" i="16"/>
  <c r="E397" i="16"/>
  <c r="E420" i="16"/>
  <c r="E443" i="16"/>
  <c r="E466" i="16"/>
  <c r="E489" i="16"/>
  <c r="E512" i="16"/>
  <c r="E535" i="16"/>
  <c r="E558" i="16"/>
  <c r="E581" i="16"/>
  <c r="E604" i="16"/>
  <c r="E627" i="16"/>
  <c r="E650" i="16"/>
  <c r="E673" i="16"/>
  <c r="E696" i="16"/>
  <c r="E719" i="16"/>
  <c r="E742" i="16"/>
  <c r="E765" i="16"/>
  <c r="E788" i="16"/>
  <c r="E811" i="16"/>
  <c r="E834" i="16"/>
  <c r="E857" i="16"/>
  <c r="E880" i="16"/>
  <c r="E903" i="16"/>
  <c r="E926" i="16"/>
  <c r="E949" i="16"/>
  <c r="E972" i="16"/>
  <c r="E995" i="16"/>
  <c r="E1018" i="16"/>
  <c r="E1087" i="16"/>
  <c r="K1041" i="16"/>
  <c r="E1041" i="17"/>
  <c r="E6" i="17"/>
  <c r="E29" i="17"/>
  <c r="E52" i="17"/>
  <c r="E75" i="17"/>
  <c r="E98" i="17"/>
  <c r="E121" i="17"/>
  <c r="E144" i="17"/>
  <c r="E167" i="17"/>
  <c r="E190" i="17"/>
  <c r="E213" i="17"/>
  <c r="E236" i="17"/>
  <c r="E259" i="17"/>
  <c r="E282" i="17"/>
  <c r="E305" i="17"/>
  <c r="E328" i="17"/>
  <c r="E351" i="17"/>
  <c r="E374" i="17"/>
  <c r="E397" i="17"/>
  <c r="E420" i="17"/>
  <c r="E443" i="17"/>
  <c r="E466" i="17"/>
  <c r="E489" i="17"/>
  <c r="E512" i="17"/>
  <c r="E535" i="17"/>
  <c r="E558" i="17"/>
  <c r="E581" i="17"/>
  <c r="E604" i="17"/>
  <c r="E627" i="17"/>
  <c r="E650" i="17"/>
  <c r="E673" i="17"/>
  <c r="E696" i="17"/>
  <c r="E719" i="17"/>
  <c r="E742" i="17"/>
  <c r="E765" i="17"/>
  <c r="E788" i="17"/>
  <c r="E811" i="17"/>
  <c r="E834" i="17"/>
  <c r="E857" i="17"/>
  <c r="E880" i="17"/>
  <c r="E903" i="17"/>
  <c r="E926" i="17"/>
  <c r="E949" i="17"/>
  <c r="E972" i="17"/>
  <c r="E995" i="17"/>
  <c r="E1018" i="17"/>
  <c r="E1087" i="17"/>
  <c r="K1041" i="17"/>
  <c r="Q1041" i="16"/>
  <c r="O1040" i="16"/>
  <c r="O1040" i="17"/>
  <c r="U1040" i="16"/>
  <c r="N1040" i="16"/>
  <c r="N1040" i="17"/>
  <c r="T1040" i="16"/>
  <c r="M1040" i="16"/>
  <c r="M1040" i="17"/>
  <c r="S1040" i="16"/>
  <c r="L1040" i="16"/>
  <c r="L1040" i="17"/>
  <c r="R1040" i="16"/>
  <c r="E1040" i="16"/>
  <c r="E5" i="16"/>
  <c r="E28" i="16"/>
  <c r="E51" i="16"/>
  <c r="E74" i="16"/>
  <c r="E97" i="16"/>
  <c r="E120" i="16"/>
  <c r="E143" i="16"/>
  <c r="E166" i="16"/>
  <c r="E189" i="16"/>
  <c r="E212" i="16"/>
  <c r="E235" i="16"/>
  <c r="E258" i="16"/>
  <c r="E281" i="16"/>
  <c r="E304" i="16"/>
  <c r="E327" i="16"/>
  <c r="E350" i="16"/>
  <c r="E373" i="16"/>
  <c r="E396" i="16"/>
  <c r="E419" i="16"/>
  <c r="E442" i="16"/>
  <c r="E465" i="16"/>
  <c r="E488" i="16"/>
  <c r="E511" i="16"/>
  <c r="E534" i="16"/>
  <c r="E557" i="16"/>
  <c r="E580" i="16"/>
  <c r="E603" i="16"/>
  <c r="E626" i="16"/>
  <c r="E649" i="16"/>
  <c r="E672" i="16"/>
  <c r="E695" i="16"/>
  <c r="E718" i="16"/>
  <c r="E741" i="16"/>
  <c r="E764" i="16"/>
  <c r="E787" i="16"/>
  <c r="E810" i="16"/>
  <c r="E833" i="16"/>
  <c r="E856" i="16"/>
  <c r="E879" i="16"/>
  <c r="E902" i="16"/>
  <c r="E925" i="16"/>
  <c r="E948" i="16"/>
  <c r="E971" i="16"/>
  <c r="E994" i="16"/>
  <c r="E1017" i="16"/>
  <c r="E1086" i="16"/>
  <c r="K1040" i="16"/>
  <c r="E1040" i="17"/>
  <c r="E5" i="17"/>
  <c r="E28" i="17"/>
  <c r="E51" i="17"/>
  <c r="E74" i="17"/>
  <c r="E97" i="17"/>
  <c r="E120" i="17"/>
  <c r="E143" i="17"/>
  <c r="E166" i="17"/>
  <c r="E189" i="17"/>
  <c r="E212" i="17"/>
  <c r="E235" i="17"/>
  <c r="E258" i="17"/>
  <c r="E281" i="17"/>
  <c r="E304" i="17"/>
  <c r="E327" i="17"/>
  <c r="E350" i="17"/>
  <c r="E373" i="17"/>
  <c r="E396" i="17"/>
  <c r="E419" i="17"/>
  <c r="E442" i="17"/>
  <c r="E465" i="17"/>
  <c r="E488" i="17"/>
  <c r="E511" i="17"/>
  <c r="E534" i="17"/>
  <c r="E557" i="17"/>
  <c r="E580" i="17"/>
  <c r="E603" i="17"/>
  <c r="E626" i="17"/>
  <c r="E649" i="17"/>
  <c r="E672" i="17"/>
  <c r="E695" i="17"/>
  <c r="E718" i="17"/>
  <c r="E741" i="17"/>
  <c r="E764" i="17"/>
  <c r="E787" i="17"/>
  <c r="E810" i="17"/>
  <c r="E833" i="17"/>
  <c r="E856" i="17"/>
  <c r="E879" i="17"/>
  <c r="E902" i="17"/>
  <c r="E925" i="17"/>
  <c r="E948" i="17"/>
  <c r="E971" i="17"/>
  <c r="E994" i="17"/>
  <c r="E1017" i="17"/>
  <c r="E1086" i="17"/>
  <c r="K1040" i="17"/>
  <c r="Q1040" i="16"/>
  <c r="O1039" i="16"/>
  <c r="O1039" i="17"/>
  <c r="U1039" i="16"/>
  <c r="N1039" i="16"/>
  <c r="N1039" i="17"/>
  <c r="T1039" i="16"/>
  <c r="M1039" i="16"/>
  <c r="M1039" i="17"/>
  <c r="S1039" i="16"/>
  <c r="L1039" i="16"/>
  <c r="L1039" i="17"/>
  <c r="R1039" i="16"/>
  <c r="E1039" i="16"/>
  <c r="E4" i="16"/>
  <c r="E27" i="16"/>
  <c r="E50" i="16"/>
  <c r="E73" i="16"/>
  <c r="E96" i="16"/>
  <c r="E119" i="16"/>
  <c r="E142" i="16"/>
  <c r="E165" i="16"/>
  <c r="E188" i="16"/>
  <c r="E211" i="16"/>
  <c r="E234" i="16"/>
  <c r="E257" i="16"/>
  <c r="E280" i="16"/>
  <c r="E303" i="16"/>
  <c r="E326" i="16"/>
  <c r="E349" i="16"/>
  <c r="E372" i="16"/>
  <c r="E395" i="16"/>
  <c r="E418" i="16"/>
  <c r="E441" i="16"/>
  <c r="E464" i="16"/>
  <c r="E487" i="16"/>
  <c r="E510" i="16"/>
  <c r="E533" i="16"/>
  <c r="E556" i="16"/>
  <c r="E579" i="16"/>
  <c r="E602" i="16"/>
  <c r="E625" i="16"/>
  <c r="E648" i="16"/>
  <c r="E671" i="16"/>
  <c r="E694" i="16"/>
  <c r="E717" i="16"/>
  <c r="E740" i="16"/>
  <c r="E763" i="16"/>
  <c r="E786" i="16"/>
  <c r="E809" i="16"/>
  <c r="E832" i="16"/>
  <c r="E855" i="16"/>
  <c r="E878" i="16"/>
  <c r="E901" i="16"/>
  <c r="E924" i="16"/>
  <c r="E947" i="16"/>
  <c r="E970" i="16"/>
  <c r="E993" i="16"/>
  <c r="E1016" i="16"/>
  <c r="E1085" i="16"/>
  <c r="K1039" i="16"/>
  <c r="E1039" i="17"/>
  <c r="E4" i="17"/>
  <c r="E27" i="17"/>
  <c r="E50" i="17"/>
  <c r="E73" i="17"/>
  <c r="E96" i="17"/>
  <c r="E119" i="17"/>
  <c r="E142" i="17"/>
  <c r="E165" i="17"/>
  <c r="E188" i="17"/>
  <c r="E211" i="17"/>
  <c r="E234" i="17"/>
  <c r="E257" i="17"/>
  <c r="E280" i="17"/>
  <c r="E303" i="17"/>
  <c r="E326" i="17"/>
  <c r="E349" i="17"/>
  <c r="E372" i="17"/>
  <c r="E395" i="17"/>
  <c r="E418" i="17"/>
  <c r="E441" i="17"/>
  <c r="E464" i="17"/>
  <c r="E487" i="17"/>
  <c r="E510" i="17"/>
  <c r="E533" i="17"/>
  <c r="E556" i="17"/>
  <c r="E579" i="17"/>
  <c r="E602" i="17"/>
  <c r="E625" i="17"/>
  <c r="E648" i="17"/>
  <c r="E671" i="17"/>
  <c r="E694" i="17"/>
  <c r="E717" i="17"/>
  <c r="E740" i="17"/>
  <c r="E763" i="17"/>
  <c r="E786" i="17"/>
  <c r="E809" i="17"/>
  <c r="E832" i="17"/>
  <c r="E855" i="17"/>
  <c r="E878" i="17"/>
  <c r="E901" i="17"/>
  <c r="E924" i="17"/>
  <c r="E947" i="17"/>
  <c r="E970" i="17"/>
  <c r="E993" i="17"/>
  <c r="E1016" i="17"/>
  <c r="E1085" i="17"/>
  <c r="K1039" i="17"/>
  <c r="Q1039" i="16"/>
  <c r="O1038" i="16"/>
  <c r="O1038" i="17"/>
  <c r="U1038" i="16"/>
  <c r="N1038" i="16"/>
  <c r="N1038" i="17"/>
  <c r="T1038" i="16"/>
  <c r="M1038" i="16"/>
  <c r="M1038" i="17"/>
  <c r="S1038" i="16"/>
  <c r="L1038" i="16"/>
  <c r="L1038" i="17"/>
  <c r="R1038" i="16"/>
  <c r="K1038" i="16"/>
  <c r="K1038" i="17"/>
  <c r="Q1038" i="16"/>
  <c r="O1037" i="16"/>
  <c r="O1037" i="17"/>
  <c r="U1037" i="16"/>
  <c r="N1037" i="16"/>
  <c r="N1037" i="17"/>
  <c r="T1037" i="16"/>
  <c r="M1037" i="16"/>
  <c r="M1037" i="17"/>
  <c r="S1037" i="16"/>
  <c r="L1037" i="16"/>
  <c r="L1037" i="17"/>
  <c r="R1037" i="16"/>
  <c r="K1037" i="16"/>
  <c r="K1037" i="17"/>
  <c r="Q1037" i="16"/>
  <c r="O1036" i="16"/>
  <c r="O1036" i="17"/>
  <c r="U1036" i="16"/>
  <c r="N1036" i="16"/>
  <c r="N1036" i="17"/>
  <c r="T1036" i="16"/>
  <c r="M1036" i="16"/>
  <c r="M1036" i="17"/>
  <c r="S1036" i="16"/>
  <c r="L1036" i="16"/>
  <c r="L1036" i="17"/>
  <c r="R1036" i="16"/>
  <c r="K1036" i="16"/>
  <c r="K1036" i="17"/>
  <c r="Q1036" i="16"/>
  <c r="O1035" i="16"/>
  <c r="O1035" i="17"/>
  <c r="U1035" i="16"/>
  <c r="N1035" i="16"/>
  <c r="N1035" i="17"/>
  <c r="T1035" i="16"/>
  <c r="M1035" i="16"/>
  <c r="M1035" i="17"/>
  <c r="S1035" i="16"/>
  <c r="L1035" i="16"/>
  <c r="L1035" i="17"/>
  <c r="R1035" i="16"/>
  <c r="K1035" i="16"/>
  <c r="K1035" i="17"/>
  <c r="Q1035" i="16"/>
  <c r="O1034" i="16"/>
  <c r="O1034" i="17"/>
  <c r="U1034" i="16"/>
  <c r="N1034" i="16"/>
  <c r="N1034" i="17"/>
  <c r="T1034" i="16"/>
  <c r="M1034" i="16"/>
  <c r="M1034" i="17"/>
  <c r="S1034" i="16"/>
  <c r="L1034" i="16"/>
  <c r="L1034" i="17"/>
  <c r="R1034" i="16"/>
  <c r="K1034" i="16"/>
  <c r="K1034" i="17"/>
  <c r="Q1034" i="16"/>
  <c r="O1033" i="16"/>
  <c r="O1033" i="17"/>
  <c r="U1033" i="16"/>
  <c r="N1033" i="16"/>
  <c r="N1033" i="17"/>
  <c r="T1033" i="16"/>
  <c r="M1033" i="16"/>
  <c r="M1033" i="17"/>
  <c r="S1033" i="16"/>
  <c r="L1033" i="16"/>
  <c r="L1033" i="17"/>
  <c r="R1033" i="16"/>
  <c r="K1033" i="16"/>
  <c r="K1033" i="17"/>
  <c r="Q1033" i="16"/>
  <c r="O1032" i="16"/>
  <c r="O1032" i="17"/>
  <c r="U1032" i="16"/>
  <c r="N1032" i="16"/>
  <c r="N1032" i="17"/>
  <c r="T1032" i="16"/>
  <c r="M1032" i="16"/>
  <c r="M1032" i="17"/>
  <c r="S1032" i="16"/>
  <c r="L1032" i="16"/>
  <c r="L1032" i="17"/>
  <c r="R1032" i="16"/>
  <c r="K1032" i="16"/>
  <c r="K1032" i="17"/>
  <c r="Q1032" i="16"/>
  <c r="O1031" i="16"/>
  <c r="O1031" i="17"/>
  <c r="U1031" i="16"/>
  <c r="N1031" i="16"/>
  <c r="N1031" i="17"/>
  <c r="T1031" i="16"/>
  <c r="M1031" i="16"/>
  <c r="M1031" i="17"/>
  <c r="S1031" i="16"/>
  <c r="L1031" i="16"/>
  <c r="L1031" i="17"/>
  <c r="R1031" i="16"/>
  <c r="K1031" i="16"/>
  <c r="K1031" i="17"/>
  <c r="Q1031" i="16"/>
  <c r="O1030" i="16"/>
  <c r="O1030" i="17"/>
  <c r="U1030" i="16"/>
  <c r="N1030" i="16"/>
  <c r="N1030" i="17"/>
  <c r="T1030" i="16"/>
  <c r="M1030" i="16"/>
  <c r="M1030" i="17"/>
  <c r="S1030" i="16"/>
  <c r="L1030" i="16"/>
  <c r="L1030" i="17"/>
  <c r="R1030" i="16"/>
  <c r="K1030" i="16"/>
  <c r="K1030" i="17"/>
  <c r="Q1030" i="16"/>
  <c r="O1029" i="16"/>
  <c r="O1029" i="17"/>
  <c r="U1029" i="16"/>
  <c r="N1029" i="16"/>
  <c r="N1029" i="17"/>
  <c r="T1029" i="16"/>
  <c r="M1029" i="16"/>
  <c r="M1029" i="17"/>
  <c r="S1029" i="16"/>
  <c r="L1029" i="16"/>
  <c r="L1029" i="17"/>
  <c r="R1029" i="16"/>
  <c r="K1029" i="16"/>
  <c r="K1029" i="17"/>
  <c r="Q1029" i="16"/>
  <c r="O1028" i="16"/>
  <c r="O1028" i="17"/>
  <c r="U1028" i="16"/>
  <c r="N1028" i="16"/>
  <c r="N1028" i="17"/>
  <c r="T1028" i="16"/>
  <c r="M1028" i="16"/>
  <c r="M1028" i="17"/>
  <c r="S1028" i="16"/>
  <c r="L1028" i="16"/>
  <c r="L1028" i="17"/>
  <c r="R1028" i="16"/>
  <c r="K1028" i="16"/>
  <c r="K1028" i="17"/>
  <c r="Q1028" i="16"/>
  <c r="O1027" i="16"/>
  <c r="O1027" i="17"/>
  <c r="U1027" i="16"/>
  <c r="N1027" i="16"/>
  <c r="N1027" i="17"/>
  <c r="T1027" i="16"/>
  <c r="M1027" i="16"/>
  <c r="M1027" i="17"/>
  <c r="S1027" i="16"/>
  <c r="L1027" i="16"/>
  <c r="L1027" i="17"/>
  <c r="R1027" i="16"/>
  <c r="K1027" i="16"/>
  <c r="K1027" i="17"/>
  <c r="Q1027" i="16"/>
  <c r="O1026" i="16"/>
  <c r="O1026" i="17"/>
  <c r="U1026" i="16"/>
  <c r="N1026" i="16"/>
  <c r="N1026" i="17"/>
  <c r="T1026" i="16"/>
  <c r="M1026" i="16"/>
  <c r="M1026" i="17"/>
  <c r="S1026" i="16"/>
  <c r="L1026" i="16"/>
  <c r="L1026" i="17"/>
  <c r="R1026" i="16"/>
  <c r="K1026" i="16"/>
  <c r="K1026" i="17"/>
  <c r="Q1026" i="16"/>
  <c r="O1025" i="16"/>
  <c r="O1025" i="17"/>
  <c r="U1025" i="16"/>
  <c r="N1025" i="16"/>
  <c r="N1025" i="17"/>
  <c r="T1025" i="16"/>
  <c r="M1025" i="16"/>
  <c r="M1025" i="17"/>
  <c r="S1025" i="16"/>
  <c r="L1025" i="16"/>
  <c r="L1025" i="17"/>
  <c r="R1025" i="16"/>
  <c r="K1025" i="16"/>
  <c r="K1025" i="17"/>
  <c r="Q1025" i="16"/>
  <c r="O1024" i="16"/>
  <c r="O1024" i="17"/>
  <c r="U1024" i="16"/>
  <c r="N1024" i="16"/>
  <c r="N1024" i="17"/>
  <c r="T1024" i="16"/>
  <c r="M1024" i="16"/>
  <c r="M1024" i="17"/>
  <c r="S1024" i="16"/>
  <c r="L1024" i="16"/>
  <c r="L1024" i="17"/>
  <c r="R1024" i="16"/>
  <c r="K1024" i="16"/>
  <c r="K1024" i="17"/>
  <c r="Q1024" i="16"/>
  <c r="O1023" i="16"/>
  <c r="O1023" i="17"/>
  <c r="U1023" i="16"/>
  <c r="N1023" i="16"/>
  <c r="N1023" i="17"/>
  <c r="T1023" i="16"/>
  <c r="M1023" i="16"/>
  <c r="M1023" i="17"/>
  <c r="S1023" i="16"/>
  <c r="L1023" i="16"/>
  <c r="L1023" i="17"/>
  <c r="R1023" i="16"/>
  <c r="K1023" i="16"/>
  <c r="K1023" i="17"/>
  <c r="Q1023" i="16"/>
  <c r="O1022" i="16"/>
  <c r="O1022" i="17"/>
  <c r="U1022" i="16"/>
  <c r="N1022" i="16"/>
  <c r="N1022" i="17"/>
  <c r="T1022" i="16"/>
  <c r="M1022" i="16"/>
  <c r="M1022" i="17"/>
  <c r="S1022" i="16"/>
  <c r="L1022" i="16"/>
  <c r="L1022" i="17"/>
  <c r="R1022" i="16"/>
  <c r="K1022" i="16"/>
  <c r="K1022" i="17"/>
  <c r="Q1022" i="16"/>
  <c r="O1021" i="16"/>
  <c r="O1021" i="17"/>
  <c r="U1021" i="16"/>
  <c r="N1021" i="16"/>
  <c r="N1021" i="17"/>
  <c r="T1021" i="16"/>
  <c r="M1021" i="16"/>
  <c r="M1021" i="17"/>
  <c r="S1021" i="16"/>
  <c r="L1021" i="16"/>
  <c r="L1021" i="17"/>
  <c r="R1021" i="16"/>
  <c r="K1021" i="16"/>
  <c r="K1021" i="17"/>
  <c r="Q1021" i="16"/>
  <c r="O1020" i="16"/>
  <c r="O1020" i="17"/>
  <c r="U1020" i="16"/>
  <c r="N1020" i="16"/>
  <c r="N1020" i="17"/>
  <c r="T1020" i="16"/>
  <c r="M1020" i="16"/>
  <c r="M1020" i="17"/>
  <c r="S1020" i="16"/>
  <c r="L1020" i="16"/>
  <c r="L1020" i="17"/>
  <c r="R1020" i="16"/>
  <c r="K1020" i="16"/>
  <c r="K1020" i="17"/>
  <c r="Q1020" i="16"/>
  <c r="O1019" i="16"/>
  <c r="O1019" i="17"/>
  <c r="U1019" i="16"/>
  <c r="N1019" i="16"/>
  <c r="N1019" i="17"/>
  <c r="T1019" i="16"/>
  <c r="M1019" i="16"/>
  <c r="M1019" i="17"/>
  <c r="S1019" i="16"/>
  <c r="L1019" i="16"/>
  <c r="L1019" i="17"/>
  <c r="R1019" i="16"/>
  <c r="K1019" i="16"/>
  <c r="K1019" i="17"/>
  <c r="Q1019" i="16"/>
  <c r="O1018" i="16"/>
  <c r="O1018" i="17"/>
  <c r="U1018" i="16"/>
  <c r="N1018" i="16"/>
  <c r="N1018" i="17"/>
  <c r="T1018" i="16"/>
  <c r="M1018" i="16"/>
  <c r="M1018" i="17"/>
  <c r="S1018" i="16"/>
  <c r="L1018" i="16"/>
  <c r="L1018" i="17"/>
  <c r="R1018" i="16"/>
  <c r="K1018" i="16"/>
  <c r="K1018" i="17"/>
  <c r="Q1018" i="16"/>
  <c r="O1017" i="16"/>
  <c r="O1017" i="17"/>
  <c r="U1017" i="16"/>
  <c r="N1017" i="16"/>
  <c r="N1017" i="17"/>
  <c r="T1017" i="16"/>
  <c r="M1017" i="16"/>
  <c r="M1017" i="17"/>
  <c r="S1017" i="16"/>
  <c r="L1017" i="16"/>
  <c r="L1017" i="17"/>
  <c r="R1017" i="16"/>
  <c r="K1017" i="16"/>
  <c r="K1017" i="17"/>
  <c r="Q1017" i="16"/>
  <c r="O1016" i="16"/>
  <c r="O1016" i="17"/>
  <c r="U1016" i="16"/>
  <c r="N1016" i="16"/>
  <c r="N1016" i="17"/>
  <c r="T1016" i="16"/>
  <c r="M1016" i="16"/>
  <c r="M1016" i="17"/>
  <c r="S1016" i="16"/>
  <c r="L1016" i="16"/>
  <c r="L1016" i="17"/>
  <c r="R1016" i="16"/>
  <c r="K1016" i="16"/>
  <c r="K1016" i="17"/>
  <c r="Q1016" i="16"/>
  <c r="O1015" i="16"/>
  <c r="O1015" i="17"/>
  <c r="U1015" i="16"/>
  <c r="N1015" i="16"/>
  <c r="N1015" i="17"/>
  <c r="T1015" i="16"/>
  <c r="M1015" i="16"/>
  <c r="M1015" i="17"/>
  <c r="S1015" i="16"/>
  <c r="L1015" i="16"/>
  <c r="L1015" i="17"/>
  <c r="R1015" i="16"/>
  <c r="K1015" i="16"/>
  <c r="K1015" i="17"/>
  <c r="Q1015" i="16"/>
  <c r="O1014" i="16"/>
  <c r="O1014" i="17"/>
  <c r="U1014" i="16"/>
  <c r="N1014" i="16"/>
  <c r="N1014" i="17"/>
  <c r="T1014" i="16"/>
  <c r="M1014" i="16"/>
  <c r="M1014" i="17"/>
  <c r="S1014" i="16"/>
  <c r="L1014" i="16"/>
  <c r="L1014" i="17"/>
  <c r="R1014" i="16"/>
  <c r="K1014" i="16"/>
  <c r="K1014" i="17"/>
  <c r="Q1014" i="16"/>
  <c r="O1013" i="16"/>
  <c r="O1013" i="17"/>
  <c r="U1013" i="16"/>
  <c r="N1013" i="16"/>
  <c r="N1013" i="17"/>
  <c r="T1013" i="16"/>
  <c r="M1013" i="16"/>
  <c r="M1013" i="17"/>
  <c r="S1013" i="16"/>
  <c r="L1013" i="16"/>
  <c r="L1013" i="17"/>
  <c r="R1013" i="16"/>
  <c r="K1013" i="16"/>
  <c r="K1013" i="17"/>
  <c r="Q1013" i="16"/>
  <c r="O1012" i="16"/>
  <c r="O1012" i="17"/>
  <c r="U1012" i="16"/>
  <c r="N1012" i="16"/>
  <c r="N1012" i="17"/>
  <c r="T1012" i="16"/>
  <c r="M1012" i="16"/>
  <c r="M1012" i="17"/>
  <c r="S1012" i="16"/>
  <c r="L1012" i="16"/>
  <c r="L1012" i="17"/>
  <c r="R1012" i="16"/>
  <c r="K1012" i="16"/>
  <c r="K1012" i="17"/>
  <c r="Q1012" i="16"/>
  <c r="O1011" i="16"/>
  <c r="O1011" i="17"/>
  <c r="U1011" i="16"/>
  <c r="N1011" i="16"/>
  <c r="N1011" i="17"/>
  <c r="T1011" i="16"/>
  <c r="M1011" i="16"/>
  <c r="M1011" i="17"/>
  <c r="S1011" i="16"/>
  <c r="L1011" i="16"/>
  <c r="L1011" i="17"/>
  <c r="R1011" i="16"/>
  <c r="K1011" i="16"/>
  <c r="K1011" i="17"/>
  <c r="Q1011" i="16"/>
  <c r="O1010" i="16"/>
  <c r="O1010" i="17"/>
  <c r="U1010" i="16"/>
  <c r="N1010" i="16"/>
  <c r="N1010" i="17"/>
  <c r="T1010" i="16"/>
  <c r="M1010" i="16"/>
  <c r="M1010" i="17"/>
  <c r="S1010" i="16"/>
  <c r="L1010" i="16"/>
  <c r="L1010" i="17"/>
  <c r="R1010" i="16"/>
  <c r="K1010" i="16"/>
  <c r="K1010" i="17"/>
  <c r="Q1010" i="16"/>
  <c r="O1009" i="16"/>
  <c r="O1009" i="17"/>
  <c r="U1009" i="16"/>
  <c r="N1009" i="16"/>
  <c r="N1009" i="17"/>
  <c r="T1009" i="16"/>
  <c r="M1009" i="16"/>
  <c r="M1009" i="17"/>
  <c r="S1009" i="16"/>
  <c r="L1009" i="16"/>
  <c r="L1009" i="17"/>
  <c r="R1009" i="16"/>
  <c r="K1009" i="16"/>
  <c r="K1009" i="17"/>
  <c r="Q1009" i="16"/>
  <c r="O1008" i="16"/>
  <c r="O1008" i="17"/>
  <c r="U1008" i="16"/>
  <c r="N1008" i="16"/>
  <c r="N1008" i="17"/>
  <c r="T1008" i="16"/>
  <c r="M1008" i="16"/>
  <c r="M1008" i="17"/>
  <c r="S1008" i="16"/>
  <c r="L1008" i="16"/>
  <c r="L1008" i="17"/>
  <c r="R1008" i="16"/>
  <c r="K1008" i="16"/>
  <c r="K1008" i="17"/>
  <c r="Q1008" i="16"/>
  <c r="O1007" i="16"/>
  <c r="O1007" i="17"/>
  <c r="U1007" i="16"/>
  <c r="N1007" i="16"/>
  <c r="N1007" i="17"/>
  <c r="T1007" i="16"/>
  <c r="M1007" i="16"/>
  <c r="M1007" i="17"/>
  <c r="S1007" i="16"/>
  <c r="L1007" i="16"/>
  <c r="L1007" i="17"/>
  <c r="R1007" i="16"/>
  <c r="K1007" i="16"/>
  <c r="K1007" i="17"/>
  <c r="Q1007" i="16"/>
  <c r="O1006" i="16"/>
  <c r="O1006" i="17"/>
  <c r="U1006" i="16"/>
  <c r="N1006" i="16"/>
  <c r="N1006" i="17"/>
  <c r="T1006" i="16"/>
  <c r="M1006" i="16"/>
  <c r="M1006" i="17"/>
  <c r="S1006" i="16"/>
  <c r="L1006" i="16"/>
  <c r="L1006" i="17"/>
  <c r="R1006" i="16"/>
  <c r="K1006" i="16"/>
  <c r="K1006" i="17"/>
  <c r="Q1006" i="16"/>
  <c r="O1005" i="16"/>
  <c r="O1005" i="17"/>
  <c r="U1005" i="16"/>
  <c r="N1005" i="16"/>
  <c r="N1005" i="17"/>
  <c r="T1005" i="16"/>
  <c r="M1005" i="16"/>
  <c r="M1005" i="17"/>
  <c r="S1005" i="16"/>
  <c r="L1005" i="16"/>
  <c r="L1005" i="17"/>
  <c r="R1005" i="16"/>
  <c r="K1005" i="16"/>
  <c r="K1005" i="17"/>
  <c r="Q1005" i="16"/>
  <c r="O1004" i="16"/>
  <c r="O1004" i="17"/>
  <c r="U1004" i="16"/>
  <c r="N1004" i="16"/>
  <c r="N1004" i="17"/>
  <c r="T1004" i="16"/>
  <c r="M1004" i="16"/>
  <c r="M1004" i="17"/>
  <c r="S1004" i="16"/>
  <c r="L1004" i="16"/>
  <c r="L1004" i="17"/>
  <c r="R1004" i="16"/>
  <c r="K1004" i="16"/>
  <c r="K1004" i="17"/>
  <c r="Q1004" i="16"/>
  <c r="O1003" i="16"/>
  <c r="O1003" i="17"/>
  <c r="U1003" i="16"/>
  <c r="N1003" i="16"/>
  <c r="N1003" i="17"/>
  <c r="T1003" i="16"/>
  <c r="M1003" i="16"/>
  <c r="M1003" i="17"/>
  <c r="S1003" i="16"/>
  <c r="L1003" i="16"/>
  <c r="L1003" i="17"/>
  <c r="R1003" i="16"/>
  <c r="K1003" i="16"/>
  <c r="K1003" i="17"/>
  <c r="Q1003" i="16"/>
  <c r="O1002" i="16"/>
  <c r="O1002" i="17"/>
  <c r="U1002" i="16"/>
  <c r="N1002" i="16"/>
  <c r="N1002" i="17"/>
  <c r="T1002" i="16"/>
  <c r="M1002" i="16"/>
  <c r="M1002" i="17"/>
  <c r="S1002" i="16"/>
  <c r="L1002" i="16"/>
  <c r="L1002" i="17"/>
  <c r="R1002" i="16"/>
  <c r="K1002" i="16"/>
  <c r="K1002" i="17"/>
  <c r="Q1002" i="16"/>
  <c r="O1001" i="16"/>
  <c r="O1001" i="17"/>
  <c r="U1001" i="16"/>
  <c r="N1001" i="16"/>
  <c r="N1001" i="17"/>
  <c r="T1001" i="16"/>
  <c r="M1001" i="16"/>
  <c r="M1001" i="17"/>
  <c r="S1001" i="16"/>
  <c r="L1001" i="16"/>
  <c r="L1001" i="17"/>
  <c r="R1001" i="16"/>
  <c r="K1001" i="16"/>
  <c r="K1001" i="17"/>
  <c r="Q1001" i="16"/>
  <c r="O1000" i="16"/>
  <c r="O1000" i="17"/>
  <c r="U1000" i="16"/>
  <c r="N1000" i="16"/>
  <c r="N1000" i="17"/>
  <c r="T1000" i="16"/>
  <c r="M1000" i="16"/>
  <c r="M1000" i="17"/>
  <c r="S1000" i="16"/>
  <c r="L1000" i="16"/>
  <c r="L1000" i="17"/>
  <c r="R1000" i="16"/>
  <c r="K1000" i="16"/>
  <c r="K1000" i="17"/>
  <c r="Q1000" i="16"/>
  <c r="O999" i="16"/>
  <c r="O999" i="17"/>
  <c r="U999" i="16"/>
  <c r="N999" i="16"/>
  <c r="N999" i="17"/>
  <c r="T999" i="16"/>
  <c r="M999" i="16"/>
  <c r="M999" i="17"/>
  <c r="S999" i="16"/>
  <c r="L999" i="16"/>
  <c r="L999" i="17"/>
  <c r="R999" i="16"/>
  <c r="K999" i="16"/>
  <c r="K999" i="17"/>
  <c r="Q999" i="16"/>
  <c r="O998" i="16"/>
  <c r="O998" i="17"/>
  <c r="U998" i="16"/>
  <c r="N998" i="16"/>
  <c r="N998" i="17"/>
  <c r="T998" i="16"/>
  <c r="M998" i="16"/>
  <c r="M998" i="17"/>
  <c r="S998" i="16"/>
  <c r="L998" i="16"/>
  <c r="L998" i="17"/>
  <c r="R998" i="16"/>
  <c r="K998" i="16"/>
  <c r="K998" i="17"/>
  <c r="Q998" i="16"/>
  <c r="O997" i="16"/>
  <c r="O997" i="17"/>
  <c r="U997" i="16"/>
  <c r="N997" i="16"/>
  <c r="N997" i="17"/>
  <c r="T997" i="16"/>
  <c r="M997" i="16"/>
  <c r="M997" i="17"/>
  <c r="S997" i="16"/>
  <c r="L997" i="16"/>
  <c r="L997" i="17"/>
  <c r="R997" i="16"/>
  <c r="K997" i="16"/>
  <c r="K997" i="17"/>
  <c r="Q997" i="16"/>
  <c r="O996" i="16"/>
  <c r="O996" i="17"/>
  <c r="U996" i="16"/>
  <c r="N996" i="16"/>
  <c r="N996" i="17"/>
  <c r="T996" i="16"/>
  <c r="M996" i="16"/>
  <c r="M996" i="17"/>
  <c r="S996" i="16"/>
  <c r="L996" i="16"/>
  <c r="L996" i="17"/>
  <c r="R996" i="16"/>
  <c r="K996" i="16"/>
  <c r="K996" i="17"/>
  <c r="Q996" i="16"/>
  <c r="O995" i="16"/>
  <c r="O995" i="17"/>
  <c r="U995" i="16"/>
  <c r="N995" i="16"/>
  <c r="N995" i="17"/>
  <c r="T995" i="16"/>
  <c r="M995" i="16"/>
  <c r="M995" i="17"/>
  <c r="S995" i="16"/>
  <c r="L995" i="16"/>
  <c r="L995" i="17"/>
  <c r="R995" i="16"/>
  <c r="K995" i="16"/>
  <c r="K995" i="17"/>
  <c r="Q995" i="16"/>
  <c r="O994" i="16"/>
  <c r="O994" i="17"/>
  <c r="U994" i="16"/>
  <c r="N994" i="16"/>
  <c r="N994" i="17"/>
  <c r="T994" i="16"/>
  <c r="M994" i="16"/>
  <c r="M994" i="17"/>
  <c r="S994" i="16"/>
  <c r="L994" i="16"/>
  <c r="L994" i="17"/>
  <c r="R994" i="16"/>
  <c r="K994" i="16"/>
  <c r="K994" i="17"/>
  <c r="Q994" i="16"/>
  <c r="O993" i="16"/>
  <c r="O993" i="17"/>
  <c r="U993" i="16"/>
  <c r="N993" i="16"/>
  <c r="N993" i="17"/>
  <c r="T993" i="16"/>
  <c r="M993" i="16"/>
  <c r="M993" i="17"/>
  <c r="S993" i="16"/>
  <c r="L993" i="16"/>
  <c r="L993" i="17"/>
  <c r="R993" i="16"/>
  <c r="K993" i="16"/>
  <c r="K993" i="17"/>
  <c r="Q993" i="16"/>
  <c r="O992" i="16"/>
  <c r="O992" i="17"/>
  <c r="U992" i="16"/>
  <c r="N992" i="16"/>
  <c r="N992" i="17"/>
  <c r="T992" i="16"/>
  <c r="M992" i="16"/>
  <c r="M992" i="17"/>
  <c r="S992" i="16"/>
  <c r="L992" i="16"/>
  <c r="L992" i="17"/>
  <c r="R992" i="16"/>
  <c r="K992" i="16"/>
  <c r="K992" i="17"/>
  <c r="Q992" i="16"/>
  <c r="O991" i="16"/>
  <c r="O991" i="17"/>
  <c r="U991" i="16"/>
  <c r="N991" i="16"/>
  <c r="N991" i="17"/>
  <c r="T991" i="16"/>
  <c r="M991" i="16"/>
  <c r="M991" i="17"/>
  <c r="S991" i="16"/>
  <c r="L991" i="16"/>
  <c r="L991" i="17"/>
  <c r="R991" i="16"/>
  <c r="K991" i="16"/>
  <c r="K991" i="17"/>
  <c r="Q991" i="16"/>
  <c r="O990" i="16"/>
  <c r="O990" i="17"/>
  <c r="U990" i="16"/>
  <c r="N990" i="16"/>
  <c r="N990" i="17"/>
  <c r="T990" i="16"/>
  <c r="M990" i="16"/>
  <c r="M990" i="17"/>
  <c r="S990" i="16"/>
  <c r="L990" i="16"/>
  <c r="L990" i="17"/>
  <c r="R990" i="16"/>
  <c r="K990" i="16"/>
  <c r="K990" i="17"/>
  <c r="Q990" i="16"/>
  <c r="O989" i="16"/>
  <c r="O989" i="17"/>
  <c r="U989" i="16"/>
  <c r="N989" i="16"/>
  <c r="N989" i="17"/>
  <c r="T989" i="16"/>
  <c r="M989" i="16"/>
  <c r="M989" i="17"/>
  <c r="S989" i="16"/>
  <c r="L989" i="16"/>
  <c r="L989" i="17"/>
  <c r="R989" i="16"/>
  <c r="K989" i="16"/>
  <c r="K989" i="17"/>
  <c r="Q989" i="16"/>
  <c r="O988" i="16"/>
  <c r="O988" i="17"/>
  <c r="U988" i="16"/>
  <c r="N988" i="16"/>
  <c r="N988" i="17"/>
  <c r="T988" i="16"/>
  <c r="M988" i="16"/>
  <c r="M988" i="17"/>
  <c r="S988" i="16"/>
  <c r="L988" i="16"/>
  <c r="L988" i="17"/>
  <c r="R988" i="16"/>
  <c r="K988" i="16"/>
  <c r="K988" i="17"/>
  <c r="Q988" i="16"/>
  <c r="O987" i="16"/>
  <c r="O987" i="17"/>
  <c r="U987" i="16"/>
  <c r="N987" i="16"/>
  <c r="N987" i="17"/>
  <c r="T987" i="16"/>
  <c r="M987" i="16"/>
  <c r="M987" i="17"/>
  <c r="S987" i="16"/>
  <c r="L987" i="16"/>
  <c r="L987" i="17"/>
  <c r="R987" i="16"/>
  <c r="K987" i="16"/>
  <c r="K987" i="17"/>
  <c r="Q987" i="16"/>
  <c r="O986" i="16"/>
  <c r="O986" i="17"/>
  <c r="U986" i="16"/>
  <c r="N986" i="16"/>
  <c r="N986" i="17"/>
  <c r="T986" i="16"/>
  <c r="M986" i="16"/>
  <c r="M986" i="17"/>
  <c r="S986" i="16"/>
  <c r="L986" i="16"/>
  <c r="L986" i="17"/>
  <c r="R986" i="16"/>
  <c r="K986" i="16"/>
  <c r="K986" i="17"/>
  <c r="Q986" i="16"/>
  <c r="O985" i="16"/>
  <c r="O985" i="17"/>
  <c r="U985" i="16"/>
  <c r="N985" i="16"/>
  <c r="N985" i="17"/>
  <c r="T985" i="16"/>
  <c r="M985" i="16"/>
  <c r="M985" i="17"/>
  <c r="S985" i="16"/>
  <c r="L985" i="16"/>
  <c r="L985" i="17"/>
  <c r="R985" i="16"/>
  <c r="K985" i="16"/>
  <c r="K985" i="17"/>
  <c r="Q985" i="16"/>
  <c r="O984" i="16"/>
  <c r="O984" i="17"/>
  <c r="U984" i="16"/>
  <c r="N984" i="16"/>
  <c r="N984" i="17"/>
  <c r="T984" i="16"/>
  <c r="M984" i="16"/>
  <c r="M984" i="17"/>
  <c r="S984" i="16"/>
  <c r="L984" i="16"/>
  <c r="L984" i="17"/>
  <c r="R984" i="16"/>
  <c r="K984" i="16"/>
  <c r="K984" i="17"/>
  <c r="Q984" i="16"/>
  <c r="O983" i="16"/>
  <c r="O983" i="17"/>
  <c r="U983" i="16"/>
  <c r="N983" i="16"/>
  <c r="N983" i="17"/>
  <c r="T983" i="16"/>
  <c r="M983" i="16"/>
  <c r="M983" i="17"/>
  <c r="S983" i="16"/>
  <c r="L983" i="16"/>
  <c r="L983" i="17"/>
  <c r="R983" i="16"/>
  <c r="K983" i="16"/>
  <c r="K983" i="17"/>
  <c r="Q983" i="16"/>
  <c r="O982" i="16"/>
  <c r="O982" i="17"/>
  <c r="U982" i="16"/>
  <c r="N982" i="16"/>
  <c r="N982" i="17"/>
  <c r="T982" i="16"/>
  <c r="M982" i="16"/>
  <c r="M982" i="17"/>
  <c r="S982" i="16"/>
  <c r="L982" i="16"/>
  <c r="L982" i="17"/>
  <c r="R982" i="16"/>
  <c r="K982" i="16"/>
  <c r="K982" i="17"/>
  <c r="Q982" i="16"/>
  <c r="O981" i="16"/>
  <c r="O981" i="17"/>
  <c r="U981" i="16"/>
  <c r="N981" i="16"/>
  <c r="N981" i="17"/>
  <c r="T981" i="16"/>
  <c r="M981" i="16"/>
  <c r="M981" i="17"/>
  <c r="S981" i="16"/>
  <c r="L981" i="16"/>
  <c r="L981" i="17"/>
  <c r="R981" i="16"/>
  <c r="K981" i="16"/>
  <c r="K981" i="17"/>
  <c r="Q981" i="16"/>
  <c r="O980" i="16"/>
  <c r="O980" i="17"/>
  <c r="U980" i="16"/>
  <c r="N980" i="16"/>
  <c r="N980" i="17"/>
  <c r="T980" i="16"/>
  <c r="M980" i="16"/>
  <c r="M980" i="17"/>
  <c r="S980" i="16"/>
  <c r="L980" i="16"/>
  <c r="L980" i="17"/>
  <c r="R980" i="16"/>
  <c r="K980" i="16"/>
  <c r="K980" i="17"/>
  <c r="Q980" i="16"/>
  <c r="O979" i="16"/>
  <c r="O979" i="17"/>
  <c r="U979" i="16"/>
  <c r="N979" i="16"/>
  <c r="N979" i="17"/>
  <c r="T979" i="16"/>
  <c r="M979" i="16"/>
  <c r="M979" i="17"/>
  <c r="S979" i="16"/>
  <c r="L979" i="16"/>
  <c r="L979" i="17"/>
  <c r="R979" i="16"/>
  <c r="K979" i="16"/>
  <c r="K979" i="17"/>
  <c r="Q979" i="16"/>
  <c r="O978" i="16"/>
  <c r="O978" i="17"/>
  <c r="U978" i="16"/>
  <c r="N978" i="16"/>
  <c r="N978" i="17"/>
  <c r="T978" i="16"/>
  <c r="M978" i="16"/>
  <c r="M978" i="17"/>
  <c r="S978" i="16"/>
  <c r="L978" i="16"/>
  <c r="L978" i="17"/>
  <c r="R978" i="16"/>
  <c r="K978" i="16"/>
  <c r="K978" i="17"/>
  <c r="Q978" i="16"/>
  <c r="O977" i="16"/>
  <c r="O977" i="17"/>
  <c r="U977" i="16"/>
  <c r="N977" i="16"/>
  <c r="N977" i="17"/>
  <c r="T977" i="16"/>
  <c r="M977" i="16"/>
  <c r="M977" i="17"/>
  <c r="S977" i="16"/>
  <c r="L977" i="16"/>
  <c r="L977" i="17"/>
  <c r="R977" i="16"/>
  <c r="K977" i="16"/>
  <c r="K977" i="17"/>
  <c r="Q977" i="16"/>
  <c r="O976" i="16"/>
  <c r="O976" i="17"/>
  <c r="U976" i="16"/>
  <c r="N976" i="16"/>
  <c r="N976" i="17"/>
  <c r="T976" i="16"/>
  <c r="M976" i="16"/>
  <c r="M976" i="17"/>
  <c r="S976" i="16"/>
  <c r="L976" i="16"/>
  <c r="L976" i="17"/>
  <c r="R976" i="16"/>
  <c r="K976" i="16"/>
  <c r="K976" i="17"/>
  <c r="Q976" i="16"/>
  <c r="O975" i="16"/>
  <c r="O975" i="17"/>
  <c r="U975" i="16"/>
  <c r="N975" i="16"/>
  <c r="N975" i="17"/>
  <c r="T975" i="16"/>
  <c r="M975" i="16"/>
  <c r="M975" i="17"/>
  <c r="S975" i="16"/>
  <c r="L975" i="16"/>
  <c r="L975" i="17"/>
  <c r="R975" i="16"/>
  <c r="K975" i="16"/>
  <c r="K975" i="17"/>
  <c r="Q975" i="16"/>
  <c r="O974" i="16"/>
  <c r="O974" i="17"/>
  <c r="U974" i="16"/>
  <c r="N974" i="16"/>
  <c r="N974" i="17"/>
  <c r="T974" i="16"/>
  <c r="M974" i="16"/>
  <c r="M974" i="17"/>
  <c r="S974" i="16"/>
  <c r="L974" i="16"/>
  <c r="L974" i="17"/>
  <c r="R974" i="16"/>
  <c r="K974" i="16"/>
  <c r="K974" i="17"/>
  <c r="Q974" i="16"/>
  <c r="O973" i="16"/>
  <c r="O973" i="17"/>
  <c r="U973" i="16"/>
  <c r="N973" i="16"/>
  <c r="N973" i="17"/>
  <c r="T973" i="16"/>
  <c r="M973" i="16"/>
  <c r="M973" i="17"/>
  <c r="S973" i="16"/>
  <c r="L973" i="16"/>
  <c r="L973" i="17"/>
  <c r="R973" i="16"/>
  <c r="K973" i="16"/>
  <c r="K973" i="17"/>
  <c r="Q973" i="16"/>
  <c r="O972" i="16"/>
  <c r="O972" i="17"/>
  <c r="U972" i="16"/>
  <c r="N972" i="16"/>
  <c r="N972" i="17"/>
  <c r="T972" i="16"/>
  <c r="M972" i="16"/>
  <c r="M972" i="17"/>
  <c r="S972" i="16"/>
  <c r="L972" i="16"/>
  <c r="L972" i="17"/>
  <c r="R972" i="16"/>
  <c r="K972" i="16"/>
  <c r="K972" i="17"/>
  <c r="Q972" i="16"/>
  <c r="O971" i="16"/>
  <c r="O971" i="17"/>
  <c r="U971" i="16"/>
  <c r="N971" i="16"/>
  <c r="N971" i="17"/>
  <c r="T971" i="16"/>
  <c r="M971" i="16"/>
  <c r="M971" i="17"/>
  <c r="S971" i="16"/>
  <c r="L971" i="16"/>
  <c r="L971" i="17"/>
  <c r="R971" i="16"/>
  <c r="K971" i="16"/>
  <c r="K971" i="17"/>
  <c r="Q971" i="16"/>
  <c r="O970" i="16"/>
  <c r="O970" i="17"/>
  <c r="U970" i="16"/>
  <c r="N970" i="16"/>
  <c r="N970" i="17"/>
  <c r="T970" i="16"/>
  <c r="M970" i="16"/>
  <c r="M970" i="17"/>
  <c r="S970" i="16"/>
  <c r="L970" i="16"/>
  <c r="L970" i="17"/>
  <c r="R970" i="16"/>
  <c r="K970" i="16"/>
  <c r="K970" i="17"/>
  <c r="Q970" i="16"/>
  <c r="O969" i="16"/>
  <c r="O969" i="17"/>
  <c r="U969" i="16"/>
  <c r="N969" i="16"/>
  <c r="N969" i="17"/>
  <c r="T969" i="16"/>
  <c r="M969" i="16"/>
  <c r="M969" i="17"/>
  <c r="S969" i="16"/>
  <c r="L969" i="16"/>
  <c r="L969" i="17"/>
  <c r="R969" i="16"/>
  <c r="K969" i="16"/>
  <c r="K969" i="17"/>
  <c r="Q969" i="16"/>
  <c r="O968" i="16"/>
  <c r="O968" i="17"/>
  <c r="U968" i="16"/>
  <c r="N968" i="16"/>
  <c r="N968" i="17"/>
  <c r="T968" i="16"/>
  <c r="M968" i="16"/>
  <c r="M968" i="17"/>
  <c r="S968" i="16"/>
  <c r="L968" i="16"/>
  <c r="L968" i="17"/>
  <c r="R968" i="16"/>
  <c r="K968" i="16"/>
  <c r="K968" i="17"/>
  <c r="Q968" i="16"/>
  <c r="O967" i="16"/>
  <c r="O967" i="17"/>
  <c r="U967" i="16"/>
  <c r="N967" i="16"/>
  <c r="N967" i="17"/>
  <c r="T967" i="16"/>
  <c r="M967" i="16"/>
  <c r="M967" i="17"/>
  <c r="S967" i="16"/>
  <c r="L967" i="16"/>
  <c r="L967" i="17"/>
  <c r="R967" i="16"/>
  <c r="K967" i="16"/>
  <c r="K967" i="17"/>
  <c r="Q967" i="16"/>
  <c r="O966" i="16"/>
  <c r="O966" i="17"/>
  <c r="U966" i="16"/>
  <c r="N966" i="16"/>
  <c r="N966" i="17"/>
  <c r="T966" i="16"/>
  <c r="M966" i="16"/>
  <c r="M966" i="17"/>
  <c r="S966" i="16"/>
  <c r="L966" i="16"/>
  <c r="L966" i="17"/>
  <c r="R966" i="16"/>
  <c r="K966" i="16"/>
  <c r="K966" i="17"/>
  <c r="Q966" i="16"/>
  <c r="O965" i="16"/>
  <c r="O965" i="17"/>
  <c r="U965" i="16"/>
  <c r="N965" i="16"/>
  <c r="N965" i="17"/>
  <c r="T965" i="16"/>
  <c r="M965" i="16"/>
  <c r="M965" i="17"/>
  <c r="S965" i="16"/>
  <c r="L965" i="16"/>
  <c r="L965" i="17"/>
  <c r="R965" i="16"/>
  <c r="K965" i="16"/>
  <c r="K965" i="17"/>
  <c r="Q965" i="16"/>
  <c r="O964" i="16"/>
  <c r="O964" i="17"/>
  <c r="U964" i="16"/>
  <c r="N964" i="16"/>
  <c r="N964" i="17"/>
  <c r="T964" i="16"/>
  <c r="M964" i="16"/>
  <c r="M964" i="17"/>
  <c r="S964" i="16"/>
  <c r="L964" i="16"/>
  <c r="L964" i="17"/>
  <c r="R964" i="16"/>
  <c r="K964" i="16"/>
  <c r="K964" i="17"/>
  <c r="Q964" i="16"/>
  <c r="O963" i="16"/>
  <c r="O963" i="17"/>
  <c r="U963" i="16"/>
  <c r="N963" i="16"/>
  <c r="N963" i="17"/>
  <c r="T963" i="16"/>
  <c r="M963" i="16"/>
  <c r="M963" i="17"/>
  <c r="S963" i="16"/>
  <c r="L963" i="16"/>
  <c r="L963" i="17"/>
  <c r="R963" i="16"/>
  <c r="K963" i="16"/>
  <c r="K963" i="17"/>
  <c r="Q963" i="16"/>
  <c r="O962" i="16"/>
  <c r="O962" i="17"/>
  <c r="U962" i="16"/>
  <c r="N962" i="16"/>
  <c r="N962" i="17"/>
  <c r="T962" i="16"/>
  <c r="M962" i="16"/>
  <c r="M962" i="17"/>
  <c r="S962" i="16"/>
  <c r="L962" i="16"/>
  <c r="L962" i="17"/>
  <c r="R962" i="16"/>
  <c r="K962" i="16"/>
  <c r="K962" i="17"/>
  <c r="Q962" i="16"/>
  <c r="O961" i="16"/>
  <c r="O961" i="17"/>
  <c r="U961" i="16"/>
  <c r="N961" i="16"/>
  <c r="N961" i="17"/>
  <c r="T961" i="16"/>
  <c r="M961" i="16"/>
  <c r="M961" i="17"/>
  <c r="S961" i="16"/>
  <c r="L961" i="16"/>
  <c r="L961" i="17"/>
  <c r="R961" i="16"/>
  <c r="K961" i="16"/>
  <c r="K961" i="17"/>
  <c r="Q961" i="16"/>
  <c r="O960" i="16"/>
  <c r="O960" i="17"/>
  <c r="U960" i="16"/>
  <c r="N960" i="16"/>
  <c r="N960" i="17"/>
  <c r="T960" i="16"/>
  <c r="M960" i="16"/>
  <c r="M960" i="17"/>
  <c r="S960" i="16"/>
  <c r="L960" i="16"/>
  <c r="L960" i="17"/>
  <c r="R960" i="16"/>
  <c r="K960" i="16"/>
  <c r="K960" i="17"/>
  <c r="Q960" i="16"/>
  <c r="O959" i="16"/>
  <c r="O959" i="17"/>
  <c r="U959" i="16"/>
  <c r="N959" i="16"/>
  <c r="N959" i="17"/>
  <c r="T959" i="16"/>
  <c r="M959" i="16"/>
  <c r="M959" i="17"/>
  <c r="S959" i="16"/>
  <c r="L959" i="16"/>
  <c r="L959" i="17"/>
  <c r="R959" i="16"/>
  <c r="K959" i="16"/>
  <c r="K959" i="17"/>
  <c r="Q959" i="16"/>
  <c r="O958" i="16"/>
  <c r="O958" i="17"/>
  <c r="U958" i="16"/>
  <c r="N958" i="16"/>
  <c r="N958" i="17"/>
  <c r="T958" i="16"/>
  <c r="M958" i="16"/>
  <c r="M958" i="17"/>
  <c r="S958" i="16"/>
  <c r="L958" i="16"/>
  <c r="L958" i="17"/>
  <c r="R958" i="16"/>
  <c r="K958" i="16"/>
  <c r="K958" i="17"/>
  <c r="Q958" i="16"/>
  <c r="O957" i="16"/>
  <c r="O957" i="17"/>
  <c r="U957" i="16"/>
  <c r="N957" i="16"/>
  <c r="N957" i="17"/>
  <c r="T957" i="16"/>
  <c r="M957" i="16"/>
  <c r="M957" i="17"/>
  <c r="S957" i="16"/>
  <c r="L957" i="16"/>
  <c r="L957" i="17"/>
  <c r="R957" i="16"/>
  <c r="K957" i="16"/>
  <c r="K957" i="17"/>
  <c r="Q957" i="16"/>
  <c r="O956" i="16"/>
  <c r="O956" i="17"/>
  <c r="U956" i="16"/>
  <c r="N956" i="16"/>
  <c r="N956" i="17"/>
  <c r="T956" i="16"/>
  <c r="M956" i="16"/>
  <c r="M956" i="17"/>
  <c r="S956" i="16"/>
  <c r="L956" i="16"/>
  <c r="L956" i="17"/>
  <c r="R956" i="16"/>
  <c r="K956" i="16"/>
  <c r="K956" i="17"/>
  <c r="Q956" i="16"/>
  <c r="O955" i="16"/>
  <c r="O955" i="17"/>
  <c r="U955" i="16"/>
  <c r="N955" i="16"/>
  <c r="N955" i="17"/>
  <c r="T955" i="16"/>
  <c r="M955" i="16"/>
  <c r="M955" i="17"/>
  <c r="S955" i="16"/>
  <c r="L955" i="16"/>
  <c r="L955" i="17"/>
  <c r="R955" i="16"/>
  <c r="K955" i="16"/>
  <c r="K955" i="17"/>
  <c r="Q955" i="16"/>
  <c r="O954" i="16"/>
  <c r="O954" i="17"/>
  <c r="U954" i="16"/>
  <c r="N954" i="16"/>
  <c r="N954" i="17"/>
  <c r="T954" i="16"/>
  <c r="M954" i="16"/>
  <c r="M954" i="17"/>
  <c r="S954" i="16"/>
  <c r="L954" i="16"/>
  <c r="L954" i="17"/>
  <c r="R954" i="16"/>
  <c r="K954" i="16"/>
  <c r="K954" i="17"/>
  <c r="Q954" i="16"/>
  <c r="O953" i="16"/>
  <c r="O953" i="17"/>
  <c r="U953" i="16"/>
  <c r="N953" i="16"/>
  <c r="N953" i="17"/>
  <c r="T953" i="16"/>
  <c r="M953" i="16"/>
  <c r="M953" i="17"/>
  <c r="S953" i="16"/>
  <c r="L953" i="16"/>
  <c r="L953" i="17"/>
  <c r="R953" i="16"/>
  <c r="K953" i="16"/>
  <c r="K953" i="17"/>
  <c r="Q953" i="16"/>
  <c r="O952" i="16"/>
  <c r="O952" i="17"/>
  <c r="U952" i="16"/>
  <c r="N952" i="16"/>
  <c r="N952" i="17"/>
  <c r="T952" i="16"/>
  <c r="M952" i="16"/>
  <c r="M952" i="17"/>
  <c r="S952" i="16"/>
  <c r="L952" i="16"/>
  <c r="L952" i="17"/>
  <c r="R952" i="16"/>
  <c r="K952" i="16"/>
  <c r="K952" i="17"/>
  <c r="Q952" i="16"/>
  <c r="O951" i="16"/>
  <c r="O951" i="17"/>
  <c r="U951" i="16"/>
  <c r="N951" i="16"/>
  <c r="N951" i="17"/>
  <c r="T951" i="16"/>
  <c r="M951" i="16"/>
  <c r="M951" i="17"/>
  <c r="S951" i="16"/>
  <c r="L951" i="16"/>
  <c r="L951" i="17"/>
  <c r="R951" i="16"/>
  <c r="K951" i="16"/>
  <c r="K951" i="17"/>
  <c r="Q951" i="16"/>
  <c r="O950" i="16"/>
  <c r="O950" i="17"/>
  <c r="U950" i="16"/>
  <c r="N950" i="16"/>
  <c r="N950" i="17"/>
  <c r="T950" i="16"/>
  <c r="M950" i="16"/>
  <c r="M950" i="17"/>
  <c r="S950" i="16"/>
  <c r="L950" i="16"/>
  <c r="L950" i="17"/>
  <c r="R950" i="16"/>
  <c r="K950" i="16"/>
  <c r="K950" i="17"/>
  <c r="Q950" i="16"/>
  <c r="O949" i="16"/>
  <c r="O949" i="17"/>
  <c r="U949" i="16"/>
  <c r="N949" i="16"/>
  <c r="N949" i="17"/>
  <c r="T949" i="16"/>
  <c r="M949" i="16"/>
  <c r="M949" i="17"/>
  <c r="S949" i="16"/>
  <c r="L949" i="16"/>
  <c r="L949" i="17"/>
  <c r="R949" i="16"/>
  <c r="K949" i="16"/>
  <c r="K949" i="17"/>
  <c r="Q949" i="16"/>
  <c r="O948" i="16"/>
  <c r="O948" i="17"/>
  <c r="U948" i="16"/>
  <c r="N948" i="16"/>
  <c r="N948" i="17"/>
  <c r="T948" i="16"/>
  <c r="M948" i="16"/>
  <c r="M948" i="17"/>
  <c r="S948" i="16"/>
  <c r="L948" i="16"/>
  <c r="L948" i="17"/>
  <c r="R948" i="16"/>
  <c r="K948" i="16"/>
  <c r="K948" i="17"/>
  <c r="Q948" i="16"/>
  <c r="O947" i="16"/>
  <c r="O947" i="17"/>
  <c r="U947" i="16"/>
  <c r="N947" i="16"/>
  <c r="N947" i="17"/>
  <c r="T947" i="16"/>
  <c r="M947" i="16"/>
  <c r="M947" i="17"/>
  <c r="S947" i="16"/>
  <c r="L947" i="16"/>
  <c r="L947" i="17"/>
  <c r="R947" i="16"/>
  <c r="K947" i="16"/>
  <c r="K947" i="17"/>
  <c r="Q947" i="16"/>
  <c r="O946" i="16"/>
  <c r="O946" i="17"/>
  <c r="U946" i="16"/>
  <c r="N946" i="16"/>
  <c r="N946" i="17"/>
  <c r="T946" i="16"/>
  <c r="M946" i="16"/>
  <c r="M946" i="17"/>
  <c r="S946" i="16"/>
  <c r="L946" i="16"/>
  <c r="L946" i="17"/>
  <c r="R946" i="16"/>
  <c r="K946" i="16"/>
  <c r="K946" i="17"/>
  <c r="Q946" i="16"/>
  <c r="O945" i="16"/>
  <c r="O945" i="17"/>
  <c r="U945" i="16"/>
  <c r="N945" i="16"/>
  <c r="N945" i="17"/>
  <c r="T945" i="16"/>
  <c r="M945" i="16"/>
  <c r="M945" i="17"/>
  <c r="S945" i="16"/>
  <c r="L945" i="16"/>
  <c r="L945" i="17"/>
  <c r="R945" i="16"/>
  <c r="K945" i="16"/>
  <c r="K945" i="17"/>
  <c r="Q945" i="16"/>
  <c r="O944" i="16"/>
  <c r="O944" i="17"/>
  <c r="U944" i="16"/>
  <c r="N944" i="16"/>
  <c r="N944" i="17"/>
  <c r="T944" i="16"/>
  <c r="M944" i="16"/>
  <c r="M944" i="17"/>
  <c r="S944" i="16"/>
  <c r="L944" i="16"/>
  <c r="L944" i="17"/>
  <c r="R944" i="16"/>
  <c r="K944" i="16"/>
  <c r="K944" i="17"/>
  <c r="Q944" i="16"/>
  <c r="O943" i="16"/>
  <c r="O943" i="17"/>
  <c r="U943" i="16"/>
  <c r="N943" i="16"/>
  <c r="N943" i="17"/>
  <c r="T943" i="16"/>
  <c r="M943" i="16"/>
  <c r="M943" i="17"/>
  <c r="S943" i="16"/>
  <c r="L943" i="16"/>
  <c r="L943" i="17"/>
  <c r="R943" i="16"/>
  <c r="K943" i="16"/>
  <c r="K943" i="17"/>
  <c r="Q943" i="16"/>
  <c r="O942" i="16"/>
  <c r="O942" i="17"/>
  <c r="U942" i="16"/>
  <c r="N942" i="16"/>
  <c r="N942" i="17"/>
  <c r="T942" i="16"/>
  <c r="M942" i="16"/>
  <c r="M942" i="17"/>
  <c r="S942" i="16"/>
  <c r="L942" i="16"/>
  <c r="L942" i="17"/>
  <c r="R942" i="16"/>
  <c r="K942" i="16"/>
  <c r="K942" i="17"/>
  <c r="Q942" i="16"/>
  <c r="O941" i="16"/>
  <c r="O941" i="17"/>
  <c r="U941" i="16"/>
  <c r="N941" i="16"/>
  <c r="N941" i="17"/>
  <c r="T941" i="16"/>
  <c r="M941" i="16"/>
  <c r="M941" i="17"/>
  <c r="S941" i="16"/>
  <c r="L941" i="16"/>
  <c r="L941" i="17"/>
  <c r="R941" i="16"/>
  <c r="K941" i="16"/>
  <c r="K941" i="17"/>
  <c r="Q941" i="16"/>
  <c r="O940" i="16"/>
  <c r="O940" i="17"/>
  <c r="U940" i="16"/>
  <c r="N940" i="16"/>
  <c r="N940" i="17"/>
  <c r="T940" i="16"/>
  <c r="M940" i="16"/>
  <c r="M940" i="17"/>
  <c r="S940" i="16"/>
  <c r="L940" i="16"/>
  <c r="L940" i="17"/>
  <c r="R940" i="16"/>
  <c r="K940" i="16"/>
  <c r="K940" i="17"/>
  <c r="Q940" i="16"/>
  <c r="O939" i="16"/>
  <c r="O939" i="17"/>
  <c r="U939" i="16"/>
  <c r="N939" i="16"/>
  <c r="N939" i="17"/>
  <c r="T939" i="16"/>
  <c r="M939" i="16"/>
  <c r="M939" i="17"/>
  <c r="S939" i="16"/>
  <c r="L939" i="16"/>
  <c r="L939" i="17"/>
  <c r="R939" i="16"/>
  <c r="K939" i="16"/>
  <c r="K939" i="17"/>
  <c r="Q939" i="16"/>
  <c r="O938" i="16"/>
  <c r="O938" i="17"/>
  <c r="U938" i="16"/>
  <c r="N938" i="16"/>
  <c r="N938" i="17"/>
  <c r="T938" i="16"/>
  <c r="M938" i="16"/>
  <c r="M938" i="17"/>
  <c r="S938" i="16"/>
  <c r="L938" i="16"/>
  <c r="L938" i="17"/>
  <c r="R938" i="16"/>
  <c r="K938" i="16"/>
  <c r="K938" i="17"/>
  <c r="Q938" i="16"/>
  <c r="O937" i="16"/>
  <c r="O937" i="17"/>
  <c r="U937" i="16"/>
  <c r="N937" i="16"/>
  <c r="N937" i="17"/>
  <c r="T937" i="16"/>
  <c r="M937" i="16"/>
  <c r="M937" i="17"/>
  <c r="S937" i="16"/>
  <c r="L937" i="16"/>
  <c r="L937" i="17"/>
  <c r="R937" i="16"/>
  <c r="K937" i="16"/>
  <c r="K937" i="17"/>
  <c r="Q937" i="16"/>
  <c r="O936" i="16"/>
  <c r="O936" i="17"/>
  <c r="U936" i="16"/>
  <c r="N936" i="16"/>
  <c r="N936" i="17"/>
  <c r="T936" i="16"/>
  <c r="M936" i="16"/>
  <c r="M936" i="17"/>
  <c r="S936" i="16"/>
  <c r="L936" i="16"/>
  <c r="L936" i="17"/>
  <c r="R936" i="16"/>
  <c r="K936" i="16"/>
  <c r="K936" i="17"/>
  <c r="Q936" i="16"/>
  <c r="O935" i="16"/>
  <c r="O935" i="17"/>
  <c r="U935" i="16"/>
  <c r="N935" i="16"/>
  <c r="N935" i="17"/>
  <c r="T935" i="16"/>
  <c r="M935" i="16"/>
  <c r="M935" i="17"/>
  <c r="S935" i="16"/>
  <c r="L935" i="16"/>
  <c r="L935" i="17"/>
  <c r="R935" i="16"/>
  <c r="K935" i="16"/>
  <c r="K935" i="17"/>
  <c r="Q935" i="16"/>
  <c r="O934" i="16"/>
  <c r="O934" i="17"/>
  <c r="U934" i="16"/>
  <c r="N934" i="16"/>
  <c r="N934" i="17"/>
  <c r="T934" i="16"/>
  <c r="M934" i="16"/>
  <c r="M934" i="17"/>
  <c r="S934" i="16"/>
  <c r="L934" i="16"/>
  <c r="L934" i="17"/>
  <c r="R934" i="16"/>
  <c r="K934" i="16"/>
  <c r="K934" i="17"/>
  <c r="Q934" i="16"/>
  <c r="O933" i="16"/>
  <c r="O933" i="17"/>
  <c r="U933" i="16"/>
  <c r="N933" i="16"/>
  <c r="N933" i="17"/>
  <c r="T933" i="16"/>
  <c r="M933" i="16"/>
  <c r="M933" i="17"/>
  <c r="S933" i="16"/>
  <c r="L933" i="16"/>
  <c r="L933" i="17"/>
  <c r="R933" i="16"/>
  <c r="K933" i="16"/>
  <c r="K933" i="17"/>
  <c r="Q933" i="16"/>
  <c r="O932" i="16"/>
  <c r="O932" i="17"/>
  <c r="U932" i="16"/>
  <c r="N932" i="16"/>
  <c r="N932" i="17"/>
  <c r="T932" i="16"/>
  <c r="M932" i="16"/>
  <c r="M932" i="17"/>
  <c r="S932" i="16"/>
  <c r="L932" i="16"/>
  <c r="L932" i="17"/>
  <c r="R932" i="16"/>
  <c r="K932" i="16"/>
  <c r="K932" i="17"/>
  <c r="Q932" i="16"/>
  <c r="O931" i="16"/>
  <c r="O931" i="17"/>
  <c r="U931" i="16"/>
  <c r="N931" i="16"/>
  <c r="N931" i="17"/>
  <c r="T931" i="16"/>
  <c r="M931" i="16"/>
  <c r="M931" i="17"/>
  <c r="S931" i="16"/>
  <c r="L931" i="16"/>
  <c r="L931" i="17"/>
  <c r="R931" i="16"/>
  <c r="K931" i="16"/>
  <c r="K931" i="17"/>
  <c r="Q931" i="16"/>
  <c r="O930" i="16"/>
  <c r="O930" i="17"/>
  <c r="U930" i="16"/>
  <c r="N930" i="16"/>
  <c r="N930" i="17"/>
  <c r="T930" i="16"/>
  <c r="M930" i="16"/>
  <c r="M930" i="17"/>
  <c r="S930" i="16"/>
  <c r="L930" i="16"/>
  <c r="L930" i="17"/>
  <c r="R930" i="16"/>
  <c r="K930" i="16"/>
  <c r="K930" i="17"/>
  <c r="Q930" i="16"/>
  <c r="O929" i="16"/>
  <c r="O929" i="17"/>
  <c r="U929" i="16"/>
  <c r="N929" i="16"/>
  <c r="N929" i="17"/>
  <c r="T929" i="16"/>
  <c r="M929" i="16"/>
  <c r="M929" i="17"/>
  <c r="S929" i="16"/>
  <c r="L929" i="16"/>
  <c r="L929" i="17"/>
  <c r="R929" i="16"/>
  <c r="K929" i="16"/>
  <c r="K929" i="17"/>
  <c r="Q929" i="16"/>
  <c r="O928" i="16"/>
  <c r="O928" i="17"/>
  <c r="U928" i="16"/>
  <c r="N928" i="16"/>
  <c r="N928" i="17"/>
  <c r="T928" i="16"/>
  <c r="M928" i="16"/>
  <c r="M928" i="17"/>
  <c r="S928" i="16"/>
  <c r="L928" i="16"/>
  <c r="L928" i="17"/>
  <c r="R928" i="16"/>
  <c r="K928" i="16"/>
  <c r="K928" i="17"/>
  <c r="Q928" i="16"/>
  <c r="O927" i="16"/>
  <c r="O927" i="17"/>
  <c r="U927" i="16"/>
  <c r="N927" i="16"/>
  <c r="N927" i="17"/>
  <c r="T927" i="16"/>
  <c r="M927" i="16"/>
  <c r="M927" i="17"/>
  <c r="S927" i="16"/>
  <c r="L927" i="16"/>
  <c r="L927" i="17"/>
  <c r="R927" i="16"/>
  <c r="K927" i="16"/>
  <c r="K927" i="17"/>
  <c r="Q927" i="16"/>
  <c r="O926" i="16"/>
  <c r="O926" i="17"/>
  <c r="U926" i="16"/>
  <c r="N926" i="16"/>
  <c r="N926" i="17"/>
  <c r="T926" i="16"/>
  <c r="M926" i="16"/>
  <c r="M926" i="17"/>
  <c r="S926" i="16"/>
  <c r="L926" i="16"/>
  <c r="L926" i="17"/>
  <c r="R926" i="16"/>
  <c r="K926" i="16"/>
  <c r="K926" i="17"/>
  <c r="Q926" i="16"/>
  <c r="O925" i="16"/>
  <c r="O925" i="17"/>
  <c r="U925" i="16"/>
  <c r="N925" i="16"/>
  <c r="N925" i="17"/>
  <c r="T925" i="16"/>
  <c r="M925" i="16"/>
  <c r="M925" i="17"/>
  <c r="S925" i="16"/>
  <c r="L925" i="16"/>
  <c r="L925" i="17"/>
  <c r="R925" i="16"/>
  <c r="K925" i="16"/>
  <c r="K925" i="17"/>
  <c r="Q925" i="16"/>
  <c r="O924" i="16"/>
  <c r="O924" i="17"/>
  <c r="U924" i="16"/>
  <c r="N924" i="16"/>
  <c r="N924" i="17"/>
  <c r="T924" i="16"/>
  <c r="M924" i="16"/>
  <c r="M924" i="17"/>
  <c r="S924" i="16"/>
  <c r="L924" i="16"/>
  <c r="L924" i="17"/>
  <c r="R924" i="16"/>
  <c r="K924" i="16"/>
  <c r="K924" i="17"/>
  <c r="Q924" i="16"/>
  <c r="O923" i="16"/>
  <c r="O923" i="17"/>
  <c r="U923" i="16"/>
  <c r="N923" i="16"/>
  <c r="N923" i="17"/>
  <c r="T923" i="16"/>
  <c r="M923" i="16"/>
  <c r="M923" i="17"/>
  <c r="S923" i="16"/>
  <c r="L923" i="16"/>
  <c r="L923" i="17"/>
  <c r="R923" i="16"/>
  <c r="K923" i="16"/>
  <c r="K923" i="17"/>
  <c r="Q923" i="16"/>
  <c r="O922" i="16"/>
  <c r="O922" i="17"/>
  <c r="U922" i="16"/>
  <c r="N922" i="16"/>
  <c r="N922" i="17"/>
  <c r="T922" i="16"/>
  <c r="M922" i="16"/>
  <c r="M922" i="17"/>
  <c r="S922" i="16"/>
  <c r="L922" i="16"/>
  <c r="L922" i="17"/>
  <c r="R922" i="16"/>
  <c r="K922" i="16"/>
  <c r="K922" i="17"/>
  <c r="Q922" i="16"/>
  <c r="O921" i="16"/>
  <c r="O921" i="17"/>
  <c r="U921" i="16"/>
  <c r="N921" i="16"/>
  <c r="N921" i="17"/>
  <c r="T921" i="16"/>
  <c r="M921" i="16"/>
  <c r="M921" i="17"/>
  <c r="S921" i="16"/>
  <c r="L921" i="16"/>
  <c r="L921" i="17"/>
  <c r="R921" i="16"/>
  <c r="K921" i="16"/>
  <c r="K921" i="17"/>
  <c r="Q921" i="16"/>
  <c r="O920" i="16"/>
  <c r="O920" i="17"/>
  <c r="U920" i="16"/>
  <c r="N920" i="16"/>
  <c r="N920" i="17"/>
  <c r="T920" i="16"/>
  <c r="M920" i="16"/>
  <c r="M920" i="17"/>
  <c r="S920" i="16"/>
  <c r="L920" i="16"/>
  <c r="L920" i="17"/>
  <c r="R920" i="16"/>
  <c r="K920" i="16"/>
  <c r="K920" i="17"/>
  <c r="Q920" i="16"/>
  <c r="O919" i="16"/>
  <c r="O919" i="17"/>
  <c r="U919" i="16"/>
  <c r="N919" i="16"/>
  <c r="N919" i="17"/>
  <c r="T919" i="16"/>
  <c r="M919" i="16"/>
  <c r="M919" i="17"/>
  <c r="S919" i="16"/>
  <c r="L919" i="16"/>
  <c r="L919" i="17"/>
  <c r="R919" i="16"/>
  <c r="K919" i="16"/>
  <c r="K919" i="17"/>
  <c r="Q919" i="16"/>
  <c r="O918" i="16"/>
  <c r="O918" i="17"/>
  <c r="U918" i="16"/>
  <c r="N918" i="16"/>
  <c r="N918" i="17"/>
  <c r="T918" i="16"/>
  <c r="M918" i="16"/>
  <c r="M918" i="17"/>
  <c r="S918" i="16"/>
  <c r="L918" i="16"/>
  <c r="L918" i="17"/>
  <c r="R918" i="16"/>
  <c r="K918" i="16"/>
  <c r="K918" i="17"/>
  <c r="Q918" i="16"/>
  <c r="O917" i="16"/>
  <c r="O917" i="17"/>
  <c r="U917" i="16"/>
  <c r="N917" i="16"/>
  <c r="N917" i="17"/>
  <c r="T917" i="16"/>
  <c r="M917" i="16"/>
  <c r="M917" i="17"/>
  <c r="S917" i="16"/>
  <c r="L917" i="16"/>
  <c r="L917" i="17"/>
  <c r="R917" i="16"/>
  <c r="K917" i="16"/>
  <c r="K917" i="17"/>
  <c r="Q917" i="16"/>
  <c r="O916" i="16"/>
  <c r="O916" i="17"/>
  <c r="U916" i="16"/>
  <c r="N916" i="16"/>
  <c r="N916" i="17"/>
  <c r="T916" i="16"/>
  <c r="M916" i="16"/>
  <c r="M916" i="17"/>
  <c r="S916" i="16"/>
  <c r="L916" i="16"/>
  <c r="L916" i="17"/>
  <c r="R916" i="16"/>
  <c r="K916" i="16"/>
  <c r="K916" i="17"/>
  <c r="Q916" i="16"/>
  <c r="O915" i="16"/>
  <c r="O915" i="17"/>
  <c r="U915" i="16"/>
  <c r="N915" i="16"/>
  <c r="N915" i="17"/>
  <c r="T915" i="16"/>
  <c r="M915" i="16"/>
  <c r="M915" i="17"/>
  <c r="S915" i="16"/>
  <c r="L915" i="16"/>
  <c r="L915" i="17"/>
  <c r="R915" i="16"/>
  <c r="K915" i="16"/>
  <c r="K915" i="17"/>
  <c r="Q915" i="16"/>
  <c r="O914" i="16"/>
  <c r="O914" i="17"/>
  <c r="U914" i="16"/>
  <c r="N914" i="16"/>
  <c r="N914" i="17"/>
  <c r="T914" i="16"/>
  <c r="M914" i="16"/>
  <c r="M914" i="17"/>
  <c r="S914" i="16"/>
  <c r="L914" i="16"/>
  <c r="L914" i="17"/>
  <c r="R914" i="16"/>
  <c r="K914" i="16"/>
  <c r="K914" i="17"/>
  <c r="Q914" i="16"/>
  <c r="O913" i="16"/>
  <c r="O913" i="17"/>
  <c r="U913" i="16"/>
  <c r="N913" i="16"/>
  <c r="N913" i="17"/>
  <c r="T913" i="16"/>
  <c r="M913" i="16"/>
  <c r="M913" i="17"/>
  <c r="S913" i="16"/>
  <c r="L913" i="16"/>
  <c r="L913" i="17"/>
  <c r="R913" i="16"/>
  <c r="K913" i="16"/>
  <c r="K913" i="17"/>
  <c r="Q913" i="16"/>
  <c r="O912" i="16"/>
  <c r="O912" i="17"/>
  <c r="U912" i="16"/>
  <c r="N912" i="16"/>
  <c r="N912" i="17"/>
  <c r="T912" i="16"/>
  <c r="M912" i="16"/>
  <c r="M912" i="17"/>
  <c r="S912" i="16"/>
  <c r="L912" i="16"/>
  <c r="L912" i="17"/>
  <c r="R912" i="16"/>
  <c r="K912" i="16"/>
  <c r="K912" i="17"/>
  <c r="Q912" i="16"/>
  <c r="O911" i="16"/>
  <c r="O911" i="17"/>
  <c r="U911" i="16"/>
  <c r="N911" i="16"/>
  <c r="N911" i="17"/>
  <c r="T911" i="16"/>
  <c r="M911" i="16"/>
  <c r="M911" i="17"/>
  <c r="S911" i="16"/>
  <c r="L911" i="16"/>
  <c r="L911" i="17"/>
  <c r="R911" i="16"/>
  <c r="K911" i="16"/>
  <c r="K911" i="17"/>
  <c r="Q911" i="16"/>
  <c r="O910" i="16"/>
  <c r="O910" i="17"/>
  <c r="U910" i="16"/>
  <c r="N910" i="16"/>
  <c r="N910" i="17"/>
  <c r="T910" i="16"/>
  <c r="M910" i="16"/>
  <c r="M910" i="17"/>
  <c r="S910" i="16"/>
  <c r="L910" i="16"/>
  <c r="L910" i="17"/>
  <c r="R910" i="16"/>
  <c r="K910" i="16"/>
  <c r="K910" i="17"/>
  <c r="Q910" i="16"/>
  <c r="O909" i="16"/>
  <c r="O909" i="17"/>
  <c r="U909" i="16"/>
  <c r="N909" i="16"/>
  <c r="N909" i="17"/>
  <c r="T909" i="16"/>
  <c r="M909" i="16"/>
  <c r="M909" i="17"/>
  <c r="S909" i="16"/>
  <c r="L909" i="16"/>
  <c r="L909" i="17"/>
  <c r="R909" i="16"/>
  <c r="K909" i="16"/>
  <c r="K909" i="17"/>
  <c r="Q909" i="16"/>
  <c r="O908" i="16"/>
  <c r="O908" i="17"/>
  <c r="U908" i="16"/>
  <c r="N908" i="16"/>
  <c r="N908" i="17"/>
  <c r="T908" i="16"/>
  <c r="M908" i="16"/>
  <c r="M908" i="17"/>
  <c r="S908" i="16"/>
  <c r="L908" i="16"/>
  <c r="L908" i="17"/>
  <c r="R908" i="16"/>
  <c r="K908" i="16"/>
  <c r="K908" i="17"/>
  <c r="Q908" i="16"/>
  <c r="O907" i="16"/>
  <c r="O907" i="17"/>
  <c r="U907" i="16"/>
  <c r="N907" i="16"/>
  <c r="N907" i="17"/>
  <c r="T907" i="16"/>
  <c r="M907" i="16"/>
  <c r="M907" i="17"/>
  <c r="S907" i="16"/>
  <c r="L907" i="16"/>
  <c r="L907" i="17"/>
  <c r="R907" i="16"/>
  <c r="K907" i="16"/>
  <c r="K907" i="17"/>
  <c r="Q907" i="16"/>
  <c r="O906" i="16"/>
  <c r="O906" i="17"/>
  <c r="U906" i="16"/>
  <c r="N906" i="16"/>
  <c r="N906" i="17"/>
  <c r="T906" i="16"/>
  <c r="M906" i="16"/>
  <c r="M906" i="17"/>
  <c r="S906" i="16"/>
  <c r="L906" i="16"/>
  <c r="L906" i="17"/>
  <c r="R906" i="16"/>
  <c r="K906" i="16"/>
  <c r="K906" i="17"/>
  <c r="Q906" i="16"/>
  <c r="O905" i="16"/>
  <c r="O905" i="17"/>
  <c r="U905" i="16"/>
  <c r="N905" i="16"/>
  <c r="N905" i="17"/>
  <c r="T905" i="16"/>
  <c r="M905" i="16"/>
  <c r="M905" i="17"/>
  <c r="S905" i="16"/>
  <c r="L905" i="16"/>
  <c r="L905" i="17"/>
  <c r="R905" i="16"/>
  <c r="K905" i="16"/>
  <c r="K905" i="17"/>
  <c r="Q905" i="16"/>
  <c r="O904" i="16"/>
  <c r="O904" i="17"/>
  <c r="U904" i="16"/>
  <c r="N904" i="16"/>
  <c r="N904" i="17"/>
  <c r="T904" i="16"/>
  <c r="M904" i="16"/>
  <c r="M904" i="17"/>
  <c r="S904" i="16"/>
  <c r="L904" i="16"/>
  <c r="L904" i="17"/>
  <c r="R904" i="16"/>
  <c r="K904" i="16"/>
  <c r="K904" i="17"/>
  <c r="Q904" i="16"/>
  <c r="O903" i="16"/>
  <c r="O903" i="17"/>
  <c r="U903" i="16"/>
  <c r="N903" i="16"/>
  <c r="N903" i="17"/>
  <c r="T903" i="16"/>
  <c r="M903" i="16"/>
  <c r="M903" i="17"/>
  <c r="S903" i="16"/>
  <c r="L903" i="16"/>
  <c r="L903" i="17"/>
  <c r="R903" i="16"/>
  <c r="K903" i="16"/>
  <c r="K903" i="17"/>
  <c r="Q903" i="16"/>
  <c r="O902" i="16"/>
  <c r="O902" i="17"/>
  <c r="U902" i="16"/>
  <c r="N902" i="16"/>
  <c r="N902" i="17"/>
  <c r="T902" i="16"/>
  <c r="M902" i="16"/>
  <c r="M902" i="17"/>
  <c r="S902" i="16"/>
  <c r="L902" i="16"/>
  <c r="L902" i="17"/>
  <c r="R902" i="16"/>
  <c r="K902" i="16"/>
  <c r="K902" i="17"/>
  <c r="Q902" i="16"/>
  <c r="O901" i="16"/>
  <c r="O901" i="17"/>
  <c r="U901" i="16"/>
  <c r="N901" i="16"/>
  <c r="N901" i="17"/>
  <c r="T901" i="16"/>
  <c r="M901" i="16"/>
  <c r="M901" i="17"/>
  <c r="S901" i="16"/>
  <c r="L901" i="16"/>
  <c r="L901" i="17"/>
  <c r="R901" i="16"/>
  <c r="K901" i="16"/>
  <c r="K901" i="17"/>
  <c r="Q901" i="16"/>
  <c r="O900" i="16"/>
  <c r="O900" i="17"/>
  <c r="U900" i="16"/>
  <c r="N900" i="16"/>
  <c r="N900" i="17"/>
  <c r="T900" i="16"/>
  <c r="M900" i="16"/>
  <c r="M900" i="17"/>
  <c r="S900" i="16"/>
  <c r="L900" i="16"/>
  <c r="L900" i="17"/>
  <c r="R900" i="16"/>
  <c r="K900" i="16"/>
  <c r="K900" i="17"/>
  <c r="Q900" i="16"/>
  <c r="O899" i="16"/>
  <c r="O899" i="17"/>
  <c r="U899" i="16"/>
  <c r="N899" i="16"/>
  <c r="N899" i="17"/>
  <c r="T899" i="16"/>
  <c r="M899" i="16"/>
  <c r="M899" i="17"/>
  <c r="S899" i="16"/>
  <c r="L899" i="16"/>
  <c r="L899" i="17"/>
  <c r="R899" i="16"/>
  <c r="K899" i="16"/>
  <c r="K899" i="17"/>
  <c r="Q899" i="16"/>
  <c r="O898" i="16"/>
  <c r="O898" i="17"/>
  <c r="U898" i="16"/>
  <c r="N898" i="16"/>
  <c r="N898" i="17"/>
  <c r="T898" i="16"/>
  <c r="M898" i="16"/>
  <c r="M898" i="17"/>
  <c r="S898" i="16"/>
  <c r="L898" i="16"/>
  <c r="L898" i="17"/>
  <c r="R898" i="16"/>
  <c r="K898" i="16"/>
  <c r="K898" i="17"/>
  <c r="Q898" i="16"/>
  <c r="O897" i="16"/>
  <c r="O897" i="17"/>
  <c r="U897" i="16"/>
  <c r="N897" i="16"/>
  <c r="N897" i="17"/>
  <c r="T897" i="16"/>
  <c r="M897" i="16"/>
  <c r="M897" i="17"/>
  <c r="S897" i="16"/>
  <c r="L897" i="16"/>
  <c r="L897" i="17"/>
  <c r="R897" i="16"/>
  <c r="K897" i="16"/>
  <c r="K897" i="17"/>
  <c r="Q897" i="16"/>
  <c r="O896" i="16"/>
  <c r="O896" i="17"/>
  <c r="U896" i="16"/>
  <c r="N896" i="16"/>
  <c r="N896" i="17"/>
  <c r="T896" i="16"/>
  <c r="M896" i="16"/>
  <c r="M896" i="17"/>
  <c r="S896" i="16"/>
  <c r="L896" i="16"/>
  <c r="L896" i="17"/>
  <c r="R896" i="16"/>
  <c r="K896" i="16"/>
  <c r="K896" i="17"/>
  <c r="Q896" i="16"/>
  <c r="O895" i="16"/>
  <c r="O895" i="17"/>
  <c r="U895" i="16"/>
  <c r="N895" i="16"/>
  <c r="N895" i="17"/>
  <c r="T895" i="16"/>
  <c r="M895" i="16"/>
  <c r="M895" i="17"/>
  <c r="S895" i="16"/>
  <c r="L895" i="16"/>
  <c r="L895" i="17"/>
  <c r="R895" i="16"/>
  <c r="K895" i="16"/>
  <c r="K895" i="17"/>
  <c r="Q895" i="16"/>
  <c r="O894" i="16"/>
  <c r="O894" i="17"/>
  <c r="U894" i="16"/>
  <c r="N894" i="16"/>
  <c r="N894" i="17"/>
  <c r="T894" i="16"/>
  <c r="M894" i="16"/>
  <c r="M894" i="17"/>
  <c r="S894" i="16"/>
  <c r="L894" i="16"/>
  <c r="L894" i="17"/>
  <c r="R894" i="16"/>
  <c r="K894" i="16"/>
  <c r="K894" i="17"/>
  <c r="Q894" i="16"/>
  <c r="O893" i="16"/>
  <c r="O893" i="17"/>
  <c r="U893" i="16"/>
  <c r="N893" i="16"/>
  <c r="N893" i="17"/>
  <c r="T893" i="16"/>
  <c r="M893" i="16"/>
  <c r="M893" i="17"/>
  <c r="S893" i="16"/>
  <c r="L893" i="16"/>
  <c r="L893" i="17"/>
  <c r="R893" i="16"/>
  <c r="K893" i="16"/>
  <c r="K893" i="17"/>
  <c r="Q893" i="16"/>
  <c r="O892" i="16"/>
  <c r="O892" i="17"/>
  <c r="U892" i="16"/>
  <c r="N892" i="16"/>
  <c r="N892" i="17"/>
  <c r="T892" i="16"/>
  <c r="M892" i="16"/>
  <c r="M892" i="17"/>
  <c r="S892" i="16"/>
  <c r="L892" i="16"/>
  <c r="L892" i="17"/>
  <c r="R892" i="16"/>
  <c r="K892" i="16"/>
  <c r="K892" i="17"/>
  <c r="Q892" i="16"/>
  <c r="O891" i="16"/>
  <c r="O891" i="17"/>
  <c r="U891" i="16"/>
  <c r="N891" i="16"/>
  <c r="N891" i="17"/>
  <c r="T891" i="16"/>
  <c r="M891" i="16"/>
  <c r="M891" i="17"/>
  <c r="S891" i="16"/>
  <c r="L891" i="16"/>
  <c r="L891" i="17"/>
  <c r="R891" i="16"/>
  <c r="K891" i="16"/>
  <c r="K891" i="17"/>
  <c r="Q891" i="16"/>
  <c r="O890" i="16"/>
  <c r="O890" i="17"/>
  <c r="U890" i="16"/>
  <c r="N890" i="16"/>
  <c r="N890" i="17"/>
  <c r="T890" i="16"/>
  <c r="M890" i="16"/>
  <c r="M890" i="17"/>
  <c r="S890" i="16"/>
  <c r="L890" i="16"/>
  <c r="L890" i="17"/>
  <c r="R890" i="16"/>
  <c r="K890" i="16"/>
  <c r="K890" i="17"/>
  <c r="Q890" i="16"/>
  <c r="O889" i="16"/>
  <c r="O889" i="17"/>
  <c r="U889" i="16"/>
  <c r="N889" i="16"/>
  <c r="N889" i="17"/>
  <c r="T889" i="16"/>
  <c r="M889" i="16"/>
  <c r="M889" i="17"/>
  <c r="S889" i="16"/>
  <c r="L889" i="16"/>
  <c r="L889" i="17"/>
  <c r="R889" i="16"/>
  <c r="K889" i="16"/>
  <c r="K889" i="17"/>
  <c r="Q889" i="16"/>
  <c r="O888" i="16"/>
  <c r="O888" i="17"/>
  <c r="U888" i="16"/>
  <c r="N888" i="16"/>
  <c r="N888" i="17"/>
  <c r="T888" i="16"/>
  <c r="M888" i="16"/>
  <c r="M888" i="17"/>
  <c r="S888" i="16"/>
  <c r="L888" i="16"/>
  <c r="L888" i="17"/>
  <c r="R888" i="16"/>
  <c r="K888" i="16"/>
  <c r="K888" i="17"/>
  <c r="Q888" i="16"/>
  <c r="O887" i="16"/>
  <c r="O887" i="17"/>
  <c r="U887" i="16"/>
  <c r="N887" i="16"/>
  <c r="N887" i="17"/>
  <c r="T887" i="16"/>
  <c r="M887" i="16"/>
  <c r="M887" i="17"/>
  <c r="S887" i="16"/>
  <c r="L887" i="16"/>
  <c r="L887" i="17"/>
  <c r="R887" i="16"/>
  <c r="K887" i="16"/>
  <c r="K887" i="17"/>
  <c r="Q887" i="16"/>
  <c r="O886" i="16"/>
  <c r="O886" i="17"/>
  <c r="U886" i="16"/>
  <c r="N886" i="16"/>
  <c r="N886" i="17"/>
  <c r="T886" i="16"/>
  <c r="M886" i="16"/>
  <c r="M886" i="17"/>
  <c r="S886" i="16"/>
  <c r="L886" i="16"/>
  <c r="L886" i="17"/>
  <c r="R886" i="16"/>
  <c r="K886" i="16"/>
  <c r="K886" i="17"/>
  <c r="Q886" i="16"/>
  <c r="O885" i="16"/>
  <c r="O885" i="17"/>
  <c r="U885" i="16"/>
  <c r="N885" i="16"/>
  <c r="N885" i="17"/>
  <c r="T885" i="16"/>
  <c r="M885" i="16"/>
  <c r="M885" i="17"/>
  <c r="S885" i="16"/>
  <c r="L885" i="16"/>
  <c r="L885" i="17"/>
  <c r="R885" i="16"/>
  <c r="K885" i="16"/>
  <c r="K885" i="17"/>
  <c r="Q885" i="16"/>
  <c r="O884" i="16"/>
  <c r="O884" i="17"/>
  <c r="U884" i="16"/>
  <c r="N884" i="16"/>
  <c r="N884" i="17"/>
  <c r="T884" i="16"/>
  <c r="M884" i="16"/>
  <c r="M884" i="17"/>
  <c r="S884" i="16"/>
  <c r="L884" i="16"/>
  <c r="L884" i="17"/>
  <c r="R884" i="16"/>
  <c r="K884" i="16"/>
  <c r="K884" i="17"/>
  <c r="Q884" i="16"/>
  <c r="O883" i="16"/>
  <c r="O883" i="17"/>
  <c r="U883" i="16"/>
  <c r="N883" i="16"/>
  <c r="N883" i="17"/>
  <c r="T883" i="16"/>
  <c r="M883" i="16"/>
  <c r="M883" i="17"/>
  <c r="S883" i="16"/>
  <c r="L883" i="16"/>
  <c r="L883" i="17"/>
  <c r="R883" i="16"/>
  <c r="K883" i="16"/>
  <c r="K883" i="17"/>
  <c r="Q883" i="16"/>
  <c r="O882" i="16"/>
  <c r="O882" i="17"/>
  <c r="U882" i="16"/>
  <c r="N882" i="16"/>
  <c r="N882" i="17"/>
  <c r="T882" i="16"/>
  <c r="M882" i="16"/>
  <c r="M882" i="17"/>
  <c r="S882" i="16"/>
  <c r="L882" i="16"/>
  <c r="L882" i="17"/>
  <c r="R882" i="16"/>
  <c r="K882" i="16"/>
  <c r="K882" i="17"/>
  <c r="Q882" i="16"/>
  <c r="O881" i="16"/>
  <c r="O881" i="17"/>
  <c r="U881" i="16"/>
  <c r="N881" i="16"/>
  <c r="N881" i="17"/>
  <c r="T881" i="16"/>
  <c r="M881" i="16"/>
  <c r="M881" i="17"/>
  <c r="S881" i="16"/>
  <c r="L881" i="16"/>
  <c r="L881" i="17"/>
  <c r="R881" i="16"/>
  <c r="K881" i="16"/>
  <c r="K881" i="17"/>
  <c r="Q881" i="16"/>
  <c r="O880" i="16"/>
  <c r="O880" i="17"/>
  <c r="U880" i="16"/>
  <c r="N880" i="16"/>
  <c r="N880" i="17"/>
  <c r="T880" i="16"/>
  <c r="M880" i="16"/>
  <c r="M880" i="17"/>
  <c r="S880" i="16"/>
  <c r="L880" i="16"/>
  <c r="L880" i="17"/>
  <c r="R880" i="16"/>
  <c r="K880" i="16"/>
  <c r="K880" i="17"/>
  <c r="Q880" i="16"/>
  <c r="O879" i="16"/>
  <c r="O879" i="17"/>
  <c r="U879" i="16"/>
  <c r="N879" i="16"/>
  <c r="N879" i="17"/>
  <c r="T879" i="16"/>
  <c r="M879" i="16"/>
  <c r="M879" i="17"/>
  <c r="S879" i="16"/>
  <c r="L879" i="16"/>
  <c r="L879" i="17"/>
  <c r="R879" i="16"/>
  <c r="K879" i="16"/>
  <c r="K879" i="17"/>
  <c r="Q879" i="16"/>
  <c r="O878" i="16"/>
  <c r="O878" i="17"/>
  <c r="U878" i="16"/>
  <c r="N878" i="16"/>
  <c r="N878" i="17"/>
  <c r="T878" i="16"/>
  <c r="M878" i="16"/>
  <c r="M878" i="17"/>
  <c r="S878" i="16"/>
  <c r="L878" i="16"/>
  <c r="L878" i="17"/>
  <c r="R878" i="16"/>
  <c r="K878" i="16"/>
  <c r="K878" i="17"/>
  <c r="Q878" i="16"/>
  <c r="O877" i="16"/>
  <c r="O877" i="17"/>
  <c r="U877" i="16"/>
  <c r="N877" i="16"/>
  <c r="N877" i="17"/>
  <c r="T877" i="16"/>
  <c r="M877" i="16"/>
  <c r="M877" i="17"/>
  <c r="S877" i="16"/>
  <c r="L877" i="16"/>
  <c r="L877" i="17"/>
  <c r="R877" i="16"/>
  <c r="K877" i="16"/>
  <c r="K877" i="17"/>
  <c r="Q877" i="16"/>
  <c r="O876" i="16"/>
  <c r="O876" i="17"/>
  <c r="U876" i="16"/>
  <c r="N876" i="16"/>
  <c r="N876" i="17"/>
  <c r="T876" i="16"/>
  <c r="M876" i="16"/>
  <c r="M876" i="17"/>
  <c r="S876" i="16"/>
  <c r="L876" i="16"/>
  <c r="L876" i="17"/>
  <c r="R876" i="16"/>
  <c r="K876" i="16"/>
  <c r="K876" i="17"/>
  <c r="Q876" i="16"/>
  <c r="O875" i="16"/>
  <c r="O875" i="17"/>
  <c r="U875" i="16"/>
  <c r="N875" i="16"/>
  <c r="N875" i="17"/>
  <c r="T875" i="16"/>
  <c r="M875" i="16"/>
  <c r="M875" i="17"/>
  <c r="S875" i="16"/>
  <c r="L875" i="16"/>
  <c r="L875" i="17"/>
  <c r="R875" i="16"/>
  <c r="K875" i="16"/>
  <c r="K875" i="17"/>
  <c r="Q875" i="16"/>
  <c r="O874" i="16"/>
  <c r="O874" i="17"/>
  <c r="U874" i="16"/>
  <c r="N874" i="16"/>
  <c r="N874" i="17"/>
  <c r="T874" i="16"/>
  <c r="M874" i="16"/>
  <c r="M874" i="17"/>
  <c r="S874" i="16"/>
  <c r="L874" i="16"/>
  <c r="L874" i="17"/>
  <c r="R874" i="16"/>
  <c r="K874" i="16"/>
  <c r="K874" i="17"/>
  <c r="Q874" i="16"/>
  <c r="O873" i="16"/>
  <c r="O873" i="17"/>
  <c r="U873" i="16"/>
  <c r="N873" i="16"/>
  <c r="N873" i="17"/>
  <c r="T873" i="16"/>
  <c r="M873" i="16"/>
  <c r="M873" i="17"/>
  <c r="S873" i="16"/>
  <c r="L873" i="16"/>
  <c r="L873" i="17"/>
  <c r="R873" i="16"/>
  <c r="K873" i="16"/>
  <c r="K873" i="17"/>
  <c r="Q873" i="16"/>
  <c r="O872" i="16"/>
  <c r="O872" i="17"/>
  <c r="U872" i="16"/>
  <c r="N872" i="16"/>
  <c r="N872" i="17"/>
  <c r="T872" i="16"/>
  <c r="M872" i="16"/>
  <c r="M872" i="17"/>
  <c r="S872" i="16"/>
  <c r="L872" i="16"/>
  <c r="L872" i="17"/>
  <c r="R872" i="16"/>
  <c r="K872" i="16"/>
  <c r="K872" i="17"/>
  <c r="Q872" i="16"/>
  <c r="O871" i="16"/>
  <c r="O871" i="17"/>
  <c r="U871" i="16"/>
  <c r="N871" i="16"/>
  <c r="N871" i="17"/>
  <c r="T871" i="16"/>
  <c r="M871" i="16"/>
  <c r="M871" i="17"/>
  <c r="S871" i="16"/>
  <c r="L871" i="16"/>
  <c r="L871" i="17"/>
  <c r="R871" i="16"/>
  <c r="K871" i="16"/>
  <c r="K871" i="17"/>
  <c r="Q871" i="16"/>
  <c r="O870" i="16"/>
  <c r="O870" i="17"/>
  <c r="U870" i="16"/>
  <c r="N870" i="16"/>
  <c r="N870" i="17"/>
  <c r="T870" i="16"/>
  <c r="M870" i="16"/>
  <c r="M870" i="17"/>
  <c r="S870" i="16"/>
  <c r="L870" i="16"/>
  <c r="L870" i="17"/>
  <c r="R870" i="16"/>
  <c r="K870" i="16"/>
  <c r="K870" i="17"/>
  <c r="Q870" i="16"/>
  <c r="O869" i="16"/>
  <c r="O869" i="17"/>
  <c r="U869" i="16"/>
  <c r="N869" i="16"/>
  <c r="N869" i="17"/>
  <c r="T869" i="16"/>
  <c r="M869" i="16"/>
  <c r="M869" i="17"/>
  <c r="S869" i="16"/>
  <c r="L869" i="16"/>
  <c r="L869" i="17"/>
  <c r="R869" i="16"/>
  <c r="K869" i="16"/>
  <c r="K869" i="17"/>
  <c r="Q869" i="16"/>
  <c r="O868" i="16"/>
  <c r="O868" i="17"/>
  <c r="U868" i="16"/>
  <c r="N868" i="16"/>
  <c r="N868" i="17"/>
  <c r="T868" i="16"/>
  <c r="M868" i="16"/>
  <c r="M868" i="17"/>
  <c r="S868" i="16"/>
  <c r="L868" i="16"/>
  <c r="L868" i="17"/>
  <c r="R868" i="16"/>
  <c r="K868" i="16"/>
  <c r="K868" i="17"/>
  <c r="Q868" i="16"/>
  <c r="O867" i="16"/>
  <c r="O867" i="17"/>
  <c r="U867" i="16"/>
  <c r="N867" i="16"/>
  <c r="N867" i="17"/>
  <c r="T867" i="16"/>
  <c r="M867" i="16"/>
  <c r="M867" i="17"/>
  <c r="S867" i="16"/>
  <c r="L867" i="16"/>
  <c r="L867" i="17"/>
  <c r="R867" i="16"/>
  <c r="K867" i="16"/>
  <c r="K867" i="17"/>
  <c r="Q867" i="16"/>
  <c r="O866" i="16"/>
  <c r="O866" i="17"/>
  <c r="U866" i="16"/>
  <c r="N866" i="16"/>
  <c r="N866" i="17"/>
  <c r="T866" i="16"/>
  <c r="M866" i="16"/>
  <c r="M866" i="17"/>
  <c r="S866" i="16"/>
  <c r="L866" i="16"/>
  <c r="L866" i="17"/>
  <c r="R866" i="16"/>
  <c r="K866" i="16"/>
  <c r="K866" i="17"/>
  <c r="Q866" i="16"/>
  <c r="O865" i="16"/>
  <c r="O865" i="17"/>
  <c r="U865" i="16"/>
  <c r="N865" i="16"/>
  <c r="N865" i="17"/>
  <c r="T865" i="16"/>
  <c r="M865" i="16"/>
  <c r="M865" i="17"/>
  <c r="S865" i="16"/>
  <c r="L865" i="16"/>
  <c r="L865" i="17"/>
  <c r="R865" i="16"/>
  <c r="K865" i="16"/>
  <c r="K865" i="17"/>
  <c r="Q865" i="16"/>
  <c r="O864" i="16"/>
  <c r="O864" i="17"/>
  <c r="U864" i="16"/>
  <c r="N864" i="16"/>
  <c r="N864" i="17"/>
  <c r="T864" i="16"/>
  <c r="M864" i="16"/>
  <c r="M864" i="17"/>
  <c r="S864" i="16"/>
  <c r="L864" i="16"/>
  <c r="L864" i="17"/>
  <c r="R864" i="16"/>
  <c r="K864" i="16"/>
  <c r="K864" i="17"/>
  <c r="Q864" i="16"/>
  <c r="O863" i="16"/>
  <c r="O863" i="17"/>
  <c r="U863" i="16"/>
  <c r="N863" i="16"/>
  <c r="N863" i="17"/>
  <c r="T863" i="16"/>
  <c r="M863" i="16"/>
  <c r="M863" i="17"/>
  <c r="S863" i="16"/>
  <c r="L863" i="16"/>
  <c r="L863" i="17"/>
  <c r="R863" i="16"/>
  <c r="K863" i="16"/>
  <c r="K863" i="17"/>
  <c r="Q863" i="16"/>
  <c r="O862" i="16"/>
  <c r="O862" i="17"/>
  <c r="U862" i="16"/>
  <c r="N862" i="16"/>
  <c r="N862" i="17"/>
  <c r="T862" i="16"/>
  <c r="M862" i="16"/>
  <c r="M862" i="17"/>
  <c r="S862" i="16"/>
  <c r="L862" i="16"/>
  <c r="L862" i="17"/>
  <c r="R862" i="16"/>
  <c r="K862" i="16"/>
  <c r="K862" i="17"/>
  <c r="Q862" i="16"/>
  <c r="O861" i="16"/>
  <c r="O861" i="17"/>
  <c r="U861" i="16"/>
  <c r="N861" i="16"/>
  <c r="N861" i="17"/>
  <c r="T861" i="16"/>
  <c r="M861" i="16"/>
  <c r="M861" i="17"/>
  <c r="S861" i="16"/>
  <c r="L861" i="16"/>
  <c r="L861" i="17"/>
  <c r="R861" i="16"/>
  <c r="K861" i="16"/>
  <c r="K861" i="17"/>
  <c r="Q861" i="16"/>
  <c r="O860" i="16"/>
  <c r="O860" i="17"/>
  <c r="U860" i="16"/>
  <c r="N860" i="16"/>
  <c r="N860" i="17"/>
  <c r="T860" i="16"/>
  <c r="M860" i="16"/>
  <c r="M860" i="17"/>
  <c r="S860" i="16"/>
  <c r="L860" i="16"/>
  <c r="L860" i="17"/>
  <c r="R860" i="16"/>
  <c r="K860" i="16"/>
  <c r="K860" i="17"/>
  <c r="Q860" i="16"/>
  <c r="O859" i="16"/>
  <c r="O859" i="17"/>
  <c r="U859" i="16"/>
  <c r="N859" i="16"/>
  <c r="N859" i="17"/>
  <c r="T859" i="16"/>
  <c r="M859" i="16"/>
  <c r="M859" i="17"/>
  <c r="S859" i="16"/>
  <c r="L859" i="16"/>
  <c r="L859" i="17"/>
  <c r="R859" i="16"/>
  <c r="K859" i="16"/>
  <c r="K859" i="17"/>
  <c r="Q859" i="16"/>
  <c r="O858" i="16"/>
  <c r="O858" i="17"/>
  <c r="U858" i="16"/>
  <c r="N858" i="16"/>
  <c r="N858" i="17"/>
  <c r="T858" i="16"/>
  <c r="M858" i="16"/>
  <c r="M858" i="17"/>
  <c r="S858" i="16"/>
  <c r="L858" i="16"/>
  <c r="L858" i="17"/>
  <c r="R858" i="16"/>
  <c r="K858" i="16"/>
  <c r="K858" i="17"/>
  <c r="Q858" i="16"/>
  <c r="O857" i="16"/>
  <c r="O857" i="17"/>
  <c r="U857" i="16"/>
  <c r="N857" i="16"/>
  <c r="N857" i="17"/>
  <c r="T857" i="16"/>
  <c r="M857" i="16"/>
  <c r="M857" i="17"/>
  <c r="S857" i="16"/>
  <c r="L857" i="16"/>
  <c r="L857" i="17"/>
  <c r="R857" i="16"/>
  <c r="K857" i="16"/>
  <c r="K857" i="17"/>
  <c r="Q857" i="16"/>
  <c r="O856" i="16"/>
  <c r="O856" i="17"/>
  <c r="U856" i="16"/>
  <c r="N856" i="16"/>
  <c r="N856" i="17"/>
  <c r="T856" i="16"/>
  <c r="M856" i="16"/>
  <c r="M856" i="17"/>
  <c r="S856" i="16"/>
  <c r="L856" i="16"/>
  <c r="L856" i="17"/>
  <c r="R856" i="16"/>
  <c r="K856" i="16"/>
  <c r="K856" i="17"/>
  <c r="Q856" i="16"/>
  <c r="O855" i="16"/>
  <c r="O855" i="17"/>
  <c r="U855" i="16"/>
  <c r="N855" i="16"/>
  <c r="N855" i="17"/>
  <c r="T855" i="16"/>
  <c r="M855" i="16"/>
  <c r="M855" i="17"/>
  <c r="S855" i="16"/>
  <c r="L855" i="16"/>
  <c r="L855" i="17"/>
  <c r="R855" i="16"/>
  <c r="K855" i="16"/>
  <c r="K855" i="17"/>
  <c r="Q855" i="16"/>
  <c r="O854" i="16"/>
  <c r="O854" i="17"/>
  <c r="U854" i="16"/>
  <c r="N854" i="16"/>
  <c r="N854" i="17"/>
  <c r="T854" i="16"/>
  <c r="M854" i="16"/>
  <c r="M854" i="17"/>
  <c r="S854" i="16"/>
  <c r="L854" i="16"/>
  <c r="L854" i="17"/>
  <c r="R854" i="16"/>
  <c r="K854" i="16"/>
  <c r="K854" i="17"/>
  <c r="Q854" i="16"/>
  <c r="O853" i="16"/>
  <c r="O853" i="17"/>
  <c r="U853" i="16"/>
  <c r="N853" i="16"/>
  <c r="N853" i="17"/>
  <c r="T853" i="16"/>
  <c r="M853" i="16"/>
  <c r="M853" i="17"/>
  <c r="S853" i="16"/>
  <c r="L853" i="16"/>
  <c r="L853" i="17"/>
  <c r="R853" i="16"/>
  <c r="K853" i="16"/>
  <c r="K853" i="17"/>
  <c r="Q853" i="16"/>
  <c r="O852" i="16"/>
  <c r="O852" i="17"/>
  <c r="U852" i="16"/>
  <c r="N852" i="16"/>
  <c r="N852" i="17"/>
  <c r="T852" i="16"/>
  <c r="M852" i="16"/>
  <c r="M852" i="17"/>
  <c r="S852" i="16"/>
  <c r="L852" i="16"/>
  <c r="L852" i="17"/>
  <c r="R852" i="16"/>
  <c r="K852" i="16"/>
  <c r="K852" i="17"/>
  <c r="Q852" i="16"/>
  <c r="O851" i="16"/>
  <c r="O851" i="17"/>
  <c r="U851" i="16"/>
  <c r="N851" i="16"/>
  <c r="N851" i="17"/>
  <c r="T851" i="16"/>
  <c r="M851" i="16"/>
  <c r="M851" i="17"/>
  <c r="S851" i="16"/>
  <c r="L851" i="16"/>
  <c r="L851" i="17"/>
  <c r="R851" i="16"/>
  <c r="K851" i="16"/>
  <c r="K851" i="17"/>
  <c r="Q851" i="16"/>
  <c r="O850" i="16"/>
  <c r="O850" i="17"/>
  <c r="U850" i="16"/>
  <c r="N850" i="16"/>
  <c r="N850" i="17"/>
  <c r="T850" i="16"/>
  <c r="M850" i="16"/>
  <c r="M850" i="17"/>
  <c r="S850" i="16"/>
  <c r="L850" i="16"/>
  <c r="L850" i="17"/>
  <c r="R850" i="16"/>
  <c r="K850" i="16"/>
  <c r="K850" i="17"/>
  <c r="Q850" i="16"/>
  <c r="O849" i="16"/>
  <c r="O849" i="17"/>
  <c r="U849" i="16"/>
  <c r="N849" i="16"/>
  <c r="N849" i="17"/>
  <c r="T849" i="16"/>
  <c r="M849" i="16"/>
  <c r="M849" i="17"/>
  <c r="S849" i="16"/>
  <c r="L849" i="16"/>
  <c r="L849" i="17"/>
  <c r="R849" i="16"/>
  <c r="K849" i="16"/>
  <c r="K849" i="17"/>
  <c r="Q849" i="16"/>
  <c r="O848" i="16"/>
  <c r="O848" i="17"/>
  <c r="U848" i="16"/>
  <c r="N848" i="16"/>
  <c r="N848" i="17"/>
  <c r="T848" i="16"/>
  <c r="M848" i="16"/>
  <c r="M848" i="17"/>
  <c r="S848" i="16"/>
  <c r="L848" i="16"/>
  <c r="L848" i="17"/>
  <c r="R848" i="16"/>
  <c r="K848" i="16"/>
  <c r="K848" i="17"/>
  <c r="Q848" i="16"/>
  <c r="O847" i="16"/>
  <c r="O847" i="17"/>
  <c r="U847" i="16"/>
  <c r="N847" i="16"/>
  <c r="N847" i="17"/>
  <c r="T847" i="16"/>
  <c r="M847" i="16"/>
  <c r="M847" i="17"/>
  <c r="S847" i="16"/>
  <c r="L847" i="16"/>
  <c r="L847" i="17"/>
  <c r="R847" i="16"/>
  <c r="K847" i="16"/>
  <c r="K847" i="17"/>
  <c r="Q847" i="16"/>
  <c r="O846" i="16"/>
  <c r="O846" i="17"/>
  <c r="U846" i="16"/>
  <c r="N846" i="16"/>
  <c r="N846" i="17"/>
  <c r="T846" i="16"/>
  <c r="M846" i="16"/>
  <c r="M846" i="17"/>
  <c r="S846" i="16"/>
  <c r="L846" i="16"/>
  <c r="L846" i="17"/>
  <c r="R846" i="16"/>
  <c r="K846" i="16"/>
  <c r="K846" i="17"/>
  <c r="Q846" i="16"/>
  <c r="O845" i="16"/>
  <c r="O845" i="17"/>
  <c r="U845" i="16"/>
  <c r="N845" i="16"/>
  <c r="N845" i="17"/>
  <c r="T845" i="16"/>
  <c r="M845" i="16"/>
  <c r="M845" i="17"/>
  <c r="S845" i="16"/>
  <c r="L845" i="16"/>
  <c r="L845" i="17"/>
  <c r="R845" i="16"/>
  <c r="K845" i="16"/>
  <c r="K845" i="17"/>
  <c r="Q845" i="16"/>
  <c r="O844" i="16"/>
  <c r="O844" i="17"/>
  <c r="U844" i="16"/>
  <c r="N844" i="16"/>
  <c r="N844" i="17"/>
  <c r="T844" i="16"/>
  <c r="M844" i="16"/>
  <c r="M844" i="17"/>
  <c r="S844" i="16"/>
  <c r="L844" i="16"/>
  <c r="L844" i="17"/>
  <c r="R844" i="16"/>
  <c r="K844" i="16"/>
  <c r="K844" i="17"/>
  <c r="Q844" i="16"/>
  <c r="O843" i="16"/>
  <c r="O843" i="17"/>
  <c r="U843" i="16"/>
  <c r="N843" i="16"/>
  <c r="N843" i="17"/>
  <c r="T843" i="16"/>
  <c r="M843" i="16"/>
  <c r="M843" i="17"/>
  <c r="S843" i="16"/>
  <c r="L843" i="16"/>
  <c r="L843" i="17"/>
  <c r="R843" i="16"/>
  <c r="K843" i="16"/>
  <c r="K843" i="17"/>
  <c r="Q843" i="16"/>
  <c r="O842" i="16"/>
  <c r="O842" i="17"/>
  <c r="U842" i="16"/>
  <c r="N842" i="16"/>
  <c r="N842" i="17"/>
  <c r="T842" i="16"/>
  <c r="M842" i="16"/>
  <c r="M842" i="17"/>
  <c r="S842" i="16"/>
  <c r="L842" i="16"/>
  <c r="L842" i="17"/>
  <c r="R842" i="16"/>
  <c r="K842" i="16"/>
  <c r="K842" i="17"/>
  <c r="Q842" i="16"/>
  <c r="O841" i="16"/>
  <c r="O841" i="17"/>
  <c r="U841" i="16"/>
  <c r="N841" i="16"/>
  <c r="N841" i="17"/>
  <c r="T841" i="16"/>
  <c r="M841" i="16"/>
  <c r="M841" i="17"/>
  <c r="S841" i="16"/>
  <c r="L841" i="16"/>
  <c r="L841" i="17"/>
  <c r="R841" i="16"/>
  <c r="K841" i="16"/>
  <c r="K841" i="17"/>
  <c r="Q841" i="16"/>
  <c r="O840" i="16"/>
  <c r="O840" i="17"/>
  <c r="U840" i="16"/>
  <c r="N840" i="16"/>
  <c r="N840" i="17"/>
  <c r="T840" i="16"/>
  <c r="M840" i="16"/>
  <c r="M840" i="17"/>
  <c r="S840" i="16"/>
  <c r="L840" i="16"/>
  <c r="L840" i="17"/>
  <c r="R840" i="16"/>
  <c r="K840" i="16"/>
  <c r="K840" i="17"/>
  <c r="Q840" i="16"/>
  <c r="O839" i="16"/>
  <c r="O839" i="17"/>
  <c r="U839" i="16"/>
  <c r="N839" i="16"/>
  <c r="N839" i="17"/>
  <c r="T839" i="16"/>
  <c r="M839" i="16"/>
  <c r="M839" i="17"/>
  <c r="S839" i="16"/>
  <c r="L839" i="16"/>
  <c r="L839" i="17"/>
  <c r="R839" i="16"/>
  <c r="K839" i="16"/>
  <c r="K839" i="17"/>
  <c r="Q839" i="16"/>
  <c r="O838" i="16"/>
  <c r="O838" i="17"/>
  <c r="U838" i="16"/>
  <c r="N838" i="16"/>
  <c r="N838" i="17"/>
  <c r="T838" i="16"/>
  <c r="M838" i="16"/>
  <c r="M838" i="17"/>
  <c r="S838" i="16"/>
  <c r="L838" i="16"/>
  <c r="L838" i="17"/>
  <c r="R838" i="16"/>
  <c r="K838" i="16"/>
  <c r="K838" i="17"/>
  <c r="Q838" i="16"/>
  <c r="O837" i="16"/>
  <c r="O837" i="17"/>
  <c r="U837" i="16"/>
  <c r="N837" i="16"/>
  <c r="N837" i="17"/>
  <c r="T837" i="16"/>
  <c r="M837" i="16"/>
  <c r="M837" i="17"/>
  <c r="S837" i="16"/>
  <c r="L837" i="16"/>
  <c r="L837" i="17"/>
  <c r="R837" i="16"/>
  <c r="K837" i="16"/>
  <c r="K837" i="17"/>
  <c r="Q837" i="16"/>
  <c r="O836" i="16"/>
  <c r="O836" i="17"/>
  <c r="U836" i="16"/>
  <c r="N836" i="16"/>
  <c r="N836" i="17"/>
  <c r="T836" i="16"/>
  <c r="M836" i="16"/>
  <c r="M836" i="17"/>
  <c r="S836" i="16"/>
  <c r="L836" i="16"/>
  <c r="L836" i="17"/>
  <c r="R836" i="16"/>
  <c r="K836" i="16"/>
  <c r="K836" i="17"/>
  <c r="Q836" i="16"/>
  <c r="O835" i="16"/>
  <c r="O835" i="17"/>
  <c r="U835" i="16"/>
  <c r="N835" i="16"/>
  <c r="N835" i="17"/>
  <c r="T835" i="16"/>
  <c r="M835" i="16"/>
  <c r="M835" i="17"/>
  <c r="S835" i="16"/>
  <c r="L835" i="16"/>
  <c r="L835" i="17"/>
  <c r="R835" i="16"/>
  <c r="K835" i="16"/>
  <c r="K835" i="17"/>
  <c r="Q835" i="16"/>
  <c r="O834" i="16"/>
  <c r="O834" i="17"/>
  <c r="U834" i="16"/>
  <c r="N834" i="16"/>
  <c r="N834" i="17"/>
  <c r="T834" i="16"/>
  <c r="M834" i="16"/>
  <c r="M834" i="17"/>
  <c r="S834" i="16"/>
  <c r="L834" i="16"/>
  <c r="L834" i="17"/>
  <c r="R834" i="16"/>
  <c r="K834" i="16"/>
  <c r="K834" i="17"/>
  <c r="Q834" i="16"/>
  <c r="O833" i="16"/>
  <c r="O833" i="17"/>
  <c r="U833" i="16"/>
  <c r="N833" i="16"/>
  <c r="N833" i="17"/>
  <c r="T833" i="16"/>
  <c r="M833" i="16"/>
  <c r="M833" i="17"/>
  <c r="S833" i="16"/>
  <c r="L833" i="16"/>
  <c r="L833" i="17"/>
  <c r="R833" i="16"/>
  <c r="K833" i="16"/>
  <c r="K833" i="17"/>
  <c r="Q833" i="16"/>
  <c r="O832" i="16"/>
  <c r="O832" i="17"/>
  <c r="U832" i="16"/>
  <c r="N832" i="16"/>
  <c r="N832" i="17"/>
  <c r="T832" i="16"/>
  <c r="M832" i="16"/>
  <c r="M832" i="17"/>
  <c r="S832" i="16"/>
  <c r="L832" i="16"/>
  <c r="L832" i="17"/>
  <c r="R832" i="16"/>
  <c r="K832" i="16"/>
  <c r="K832" i="17"/>
  <c r="Q832" i="16"/>
  <c r="O831" i="16"/>
  <c r="O831" i="17"/>
  <c r="U831" i="16"/>
  <c r="N831" i="16"/>
  <c r="N831" i="17"/>
  <c r="T831" i="16"/>
  <c r="M831" i="16"/>
  <c r="M831" i="17"/>
  <c r="S831" i="16"/>
  <c r="L831" i="16"/>
  <c r="L831" i="17"/>
  <c r="R831" i="16"/>
  <c r="K831" i="16"/>
  <c r="K831" i="17"/>
  <c r="Q831" i="16"/>
  <c r="O830" i="16"/>
  <c r="O830" i="17"/>
  <c r="U830" i="16"/>
  <c r="N830" i="16"/>
  <c r="N830" i="17"/>
  <c r="T830" i="16"/>
  <c r="M830" i="16"/>
  <c r="M830" i="17"/>
  <c r="S830" i="16"/>
  <c r="L830" i="16"/>
  <c r="L830" i="17"/>
  <c r="R830" i="16"/>
  <c r="K830" i="16"/>
  <c r="K830" i="17"/>
  <c r="Q830" i="16"/>
  <c r="O829" i="16"/>
  <c r="O829" i="17"/>
  <c r="U829" i="16"/>
  <c r="N829" i="16"/>
  <c r="N829" i="17"/>
  <c r="T829" i="16"/>
  <c r="M829" i="16"/>
  <c r="M829" i="17"/>
  <c r="S829" i="16"/>
  <c r="L829" i="16"/>
  <c r="L829" i="17"/>
  <c r="R829" i="16"/>
  <c r="K829" i="16"/>
  <c r="K829" i="17"/>
  <c r="Q829" i="16"/>
  <c r="O828" i="16"/>
  <c r="O828" i="17"/>
  <c r="U828" i="16"/>
  <c r="N828" i="16"/>
  <c r="N828" i="17"/>
  <c r="T828" i="16"/>
  <c r="M828" i="16"/>
  <c r="M828" i="17"/>
  <c r="S828" i="16"/>
  <c r="L828" i="16"/>
  <c r="L828" i="17"/>
  <c r="R828" i="16"/>
  <c r="K828" i="16"/>
  <c r="K828" i="17"/>
  <c r="Q828" i="16"/>
  <c r="O827" i="16"/>
  <c r="O827" i="17"/>
  <c r="U827" i="16"/>
  <c r="N827" i="16"/>
  <c r="N827" i="17"/>
  <c r="T827" i="16"/>
  <c r="M827" i="16"/>
  <c r="M827" i="17"/>
  <c r="S827" i="16"/>
  <c r="L827" i="16"/>
  <c r="L827" i="17"/>
  <c r="R827" i="16"/>
  <c r="K827" i="16"/>
  <c r="K827" i="17"/>
  <c r="Q827" i="16"/>
  <c r="O826" i="16"/>
  <c r="O826" i="17"/>
  <c r="U826" i="16"/>
  <c r="N826" i="16"/>
  <c r="N826" i="17"/>
  <c r="T826" i="16"/>
  <c r="M826" i="16"/>
  <c r="M826" i="17"/>
  <c r="S826" i="16"/>
  <c r="L826" i="16"/>
  <c r="L826" i="17"/>
  <c r="R826" i="16"/>
  <c r="K826" i="16"/>
  <c r="K826" i="17"/>
  <c r="Q826" i="16"/>
  <c r="O825" i="16"/>
  <c r="O825" i="17"/>
  <c r="U825" i="16"/>
  <c r="N825" i="16"/>
  <c r="N825" i="17"/>
  <c r="T825" i="16"/>
  <c r="M825" i="16"/>
  <c r="M825" i="17"/>
  <c r="S825" i="16"/>
  <c r="L825" i="16"/>
  <c r="L825" i="17"/>
  <c r="R825" i="16"/>
  <c r="K825" i="16"/>
  <c r="K825" i="17"/>
  <c r="Q825" i="16"/>
  <c r="O824" i="16"/>
  <c r="O824" i="17"/>
  <c r="U824" i="16"/>
  <c r="N824" i="16"/>
  <c r="N824" i="17"/>
  <c r="T824" i="16"/>
  <c r="M824" i="16"/>
  <c r="M824" i="17"/>
  <c r="S824" i="16"/>
  <c r="L824" i="16"/>
  <c r="L824" i="17"/>
  <c r="R824" i="16"/>
  <c r="K824" i="16"/>
  <c r="K824" i="17"/>
  <c r="Q824" i="16"/>
  <c r="O823" i="16"/>
  <c r="O823" i="17"/>
  <c r="U823" i="16"/>
  <c r="N823" i="16"/>
  <c r="N823" i="17"/>
  <c r="T823" i="16"/>
  <c r="M823" i="16"/>
  <c r="M823" i="17"/>
  <c r="S823" i="16"/>
  <c r="L823" i="16"/>
  <c r="L823" i="17"/>
  <c r="R823" i="16"/>
  <c r="K823" i="16"/>
  <c r="K823" i="17"/>
  <c r="Q823" i="16"/>
  <c r="O822" i="16"/>
  <c r="O822" i="17"/>
  <c r="U822" i="16"/>
  <c r="N822" i="16"/>
  <c r="N822" i="17"/>
  <c r="T822" i="16"/>
  <c r="M822" i="16"/>
  <c r="M822" i="17"/>
  <c r="S822" i="16"/>
  <c r="L822" i="16"/>
  <c r="L822" i="17"/>
  <c r="R822" i="16"/>
  <c r="K822" i="16"/>
  <c r="K822" i="17"/>
  <c r="Q822" i="16"/>
  <c r="O821" i="16"/>
  <c r="O821" i="17"/>
  <c r="U821" i="16"/>
  <c r="N821" i="16"/>
  <c r="N821" i="17"/>
  <c r="T821" i="16"/>
  <c r="M821" i="16"/>
  <c r="M821" i="17"/>
  <c r="S821" i="16"/>
  <c r="L821" i="16"/>
  <c r="L821" i="17"/>
  <c r="R821" i="16"/>
  <c r="K821" i="16"/>
  <c r="K821" i="17"/>
  <c r="Q821" i="16"/>
  <c r="O820" i="16"/>
  <c r="O820" i="17"/>
  <c r="U820" i="16"/>
  <c r="N820" i="16"/>
  <c r="N820" i="17"/>
  <c r="T820" i="16"/>
  <c r="M820" i="16"/>
  <c r="M820" i="17"/>
  <c r="S820" i="16"/>
  <c r="L820" i="16"/>
  <c r="L820" i="17"/>
  <c r="R820" i="16"/>
  <c r="K820" i="16"/>
  <c r="K820" i="17"/>
  <c r="Q820" i="16"/>
  <c r="O819" i="16"/>
  <c r="O819" i="17"/>
  <c r="U819" i="16"/>
  <c r="N819" i="16"/>
  <c r="N819" i="17"/>
  <c r="T819" i="16"/>
  <c r="M819" i="16"/>
  <c r="M819" i="17"/>
  <c r="S819" i="16"/>
  <c r="L819" i="16"/>
  <c r="L819" i="17"/>
  <c r="R819" i="16"/>
  <c r="K819" i="16"/>
  <c r="K819" i="17"/>
  <c r="Q819" i="16"/>
  <c r="O818" i="16"/>
  <c r="O818" i="17"/>
  <c r="U818" i="16"/>
  <c r="N818" i="16"/>
  <c r="N818" i="17"/>
  <c r="T818" i="16"/>
  <c r="M818" i="16"/>
  <c r="M818" i="17"/>
  <c r="S818" i="16"/>
  <c r="L818" i="16"/>
  <c r="L818" i="17"/>
  <c r="R818" i="16"/>
  <c r="K818" i="16"/>
  <c r="K818" i="17"/>
  <c r="Q818" i="16"/>
  <c r="O817" i="16"/>
  <c r="O817" i="17"/>
  <c r="U817" i="16"/>
  <c r="N817" i="16"/>
  <c r="N817" i="17"/>
  <c r="T817" i="16"/>
  <c r="M817" i="16"/>
  <c r="M817" i="17"/>
  <c r="S817" i="16"/>
  <c r="L817" i="16"/>
  <c r="L817" i="17"/>
  <c r="R817" i="16"/>
  <c r="K817" i="16"/>
  <c r="K817" i="17"/>
  <c r="Q817" i="16"/>
  <c r="O816" i="16"/>
  <c r="O816" i="17"/>
  <c r="U816" i="16"/>
  <c r="N816" i="16"/>
  <c r="N816" i="17"/>
  <c r="T816" i="16"/>
  <c r="M816" i="16"/>
  <c r="M816" i="17"/>
  <c r="S816" i="16"/>
  <c r="L816" i="16"/>
  <c r="L816" i="17"/>
  <c r="R816" i="16"/>
  <c r="K816" i="16"/>
  <c r="K816" i="17"/>
  <c r="Q816" i="16"/>
  <c r="O815" i="16"/>
  <c r="O815" i="17"/>
  <c r="U815" i="16"/>
  <c r="N815" i="16"/>
  <c r="N815" i="17"/>
  <c r="T815" i="16"/>
  <c r="M815" i="16"/>
  <c r="M815" i="17"/>
  <c r="S815" i="16"/>
  <c r="L815" i="16"/>
  <c r="L815" i="17"/>
  <c r="R815" i="16"/>
  <c r="K815" i="16"/>
  <c r="K815" i="17"/>
  <c r="Q815" i="16"/>
  <c r="O814" i="16"/>
  <c r="O814" i="17"/>
  <c r="U814" i="16"/>
  <c r="N814" i="16"/>
  <c r="N814" i="17"/>
  <c r="T814" i="16"/>
  <c r="M814" i="16"/>
  <c r="M814" i="17"/>
  <c r="S814" i="16"/>
  <c r="L814" i="16"/>
  <c r="L814" i="17"/>
  <c r="R814" i="16"/>
  <c r="K814" i="16"/>
  <c r="K814" i="17"/>
  <c r="Q814" i="16"/>
  <c r="O813" i="16"/>
  <c r="O813" i="17"/>
  <c r="U813" i="16"/>
  <c r="N813" i="16"/>
  <c r="N813" i="17"/>
  <c r="T813" i="16"/>
  <c r="M813" i="16"/>
  <c r="M813" i="17"/>
  <c r="S813" i="16"/>
  <c r="L813" i="16"/>
  <c r="L813" i="17"/>
  <c r="R813" i="16"/>
  <c r="K813" i="16"/>
  <c r="K813" i="17"/>
  <c r="Q813" i="16"/>
  <c r="O812" i="16"/>
  <c r="O812" i="17"/>
  <c r="U812" i="16"/>
  <c r="N812" i="16"/>
  <c r="N812" i="17"/>
  <c r="T812" i="16"/>
  <c r="M812" i="16"/>
  <c r="M812" i="17"/>
  <c r="S812" i="16"/>
  <c r="L812" i="16"/>
  <c r="L812" i="17"/>
  <c r="R812" i="16"/>
  <c r="K812" i="16"/>
  <c r="K812" i="17"/>
  <c r="Q812" i="16"/>
  <c r="O811" i="16"/>
  <c r="O811" i="17"/>
  <c r="U811" i="16"/>
  <c r="N811" i="16"/>
  <c r="N811" i="17"/>
  <c r="T811" i="16"/>
  <c r="M811" i="16"/>
  <c r="M811" i="17"/>
  <c r="S811" i="16"/>
  <c r="L811" i="16"/>
  <c r="L811" i="17"/>
  <c r="R811" i="16"/>
  <c r="K811" i="16"/>
  <c r="K811" i="17"/>
  <c r="Q811" i="16"/>
  <c r="O810" i="16"/>
  <c r="O810" i="17"/>
  <c r="U810" i="16"/>
  <c r="N810" i="16"/>
  <c r="N810" i="17"/>
  <c r="T810" i="16"/>
  <c r="M810" i="16"/>
  <c r="M810" i="17"/>
  <c r="S810" i="16"/>
  <c r="L810" i="16"/>
  <c r="L810" i="17"/>
  <c r="R810" i="16"/>
  <c r="K810" i="16"/>
  <c r="K810" i="17"/>
  <c r="Q810" i="16"/>
  <c r="O809" i="16"/>
  <c r="O809" i="17"/>
  <c r="U809" i="16"/>
  <c r="N809" i="16"/>
  <c r="N809" i="17"/>
  <c r="T809" i="16"/>
  <c r="M809" i="16"/>
  <c r="M809" i="17"/>
  <c r="S809" i="16"/>
  <c r="L809" i="16"/>
  <c r="L809" i="17"/>
  <c r="R809" i="16"/>
  <c r="K809" i="16"/>
  <c r="K809" i="17"/>
  <c r="Q809" i="16"/>
  <c r="O808" i="16"/>
  <c r="O808" i="17"/>
  <c r="U808" i="16"/>
  <c r="N808" i="16"/>
  <c r="N808" i="17"/>
  <c r="T808" i="16"/>
  <c r="M808" i="16"/>
  <c r="M808" i="17"/>
  <c r="S808" i="16"/>
  <c r="L808" i="16"/>
  <c r="L808" i="17"/>
  <c r="R808" i="16"/>
  <c r="K808" i="16"/>
  <c r="K808" i="17"/>
  <c r="Q808" i="16"/>
  <c r="O807" i="16"/>
  <c r="O807" i="17"/>
  <c r="U807" i="16"/>
  <c r="N807" i="16"/>
  <c r="N807" i="17"/>
  <c r="T807" i="16"/>
  <c r="M807" i="16"/>
  <c r="M807" i="17"/>
  <c r="S807" i="16"/>
  <c r="L807" i="16"/>
  <c r="L807" i="17"/>
  <c r="R807" i="16"/>
  <c r="K807" i="16"/>
  <c r="K807" i="17"/>
  <c r="Q807" i="16"/>
  <c r="O806" i="16"/>
  <c r="O806" i="17"/>
  <c r="U806" i="16"/>
  <c r="N806" i="16"/>
  <c r="N806" i="17"/>
  <c r="T806" i="16"/>
  <c r="M806" i="16"/>
  <c r="M806" i="17"/>
  <c r="S806" i="16"/>
  <c r="L806" i="16"/>
  <c r="L806" i="17"/>
  <c r="R806" i="16"/>
  <c r="K806" i="16"/>
  <c r="K806" i="17"/>
  <c r="Q806" i="16"/>
  <c r="O805" i="16"/>
  <c r="O805" i="17"/>
  <c r="U805" i="16"/>
  <c r="N805" i="16"/>
  <c r="N805" i="17"/>
  <c r="T805" i="16"/>
  <c r="M805" i="16"/>
  <c r="M805" i="17"/>
  <c r="S805" i="16"/>
  <c r="L805" i="16"/>
  <c r="L805" i="17"/>
  <c r="R805" i="16"/>
  <c r="K805" i="16"/>
  <c r="K805" i="17"/>
  <c r="Q805" i="16"/>
  <c r="O804" i="16"/>
  <c r="O804" i="17"/>
  <c r="U804" i="16"/>
  <c r="N804" i="16"/>
  <c r="N804" i="17"/>
  <c r="T804" i="16"/>
  <c r="M804" i="16"/>
  <c r="M804" i="17"/>
  <c r="S804" i="16"/>
  <c r="L804" i="16"/>
  <c r="L804" i="17"/>
  <c r="R804" i="16"/>
  <c r="K804" i="16"/>
  <c r="K804" i="17"/>
  <c r="Q804" i="16"/>
  <c r="O803" i="16"/>
  <c r="O803" i="17"/>
  <c r="U803" i="16"/>
  <c r="N803" i="16"/>
  <c r="N803" i="17"/>
  <c r="T803" i="16"/>
  <c r="M803" i="16"/>
  <c r="M803" i="17"/>
  <c r="S803" i="16"/>
  <c r="L803" i="16"/>
  <c r="L803" i="17"/>
  <c r="R803" i="16"/>
  <c r="K803" i="16"/>
  <c r="K803" i="17"/>
  <c r="Q803" i="16"/>
  <c r="O802" i="16"/>
  <c r="O802" i="17"/>
  <c r="U802" i="16"/>
  <c r="N802" i="16"/>
  <c r="N802" i="17"/>
  <c r="T802" i="16"/>
  <c r="M802" i="16"/>
  <c r="M802" i="17"/>
  <c r="S802" i="16"/>
  <c r="L802" i="16"/>
  <c r="L802" i="17"/>
  <c r="R802" i="16"/>
  <c r="K802" i="16"/>
  <c r="K802" i="17"/>
  <c r="Q802" i="16"/>
  <c r="O801" i="16"/>
  <c r="O801" i="17"/>
  <c r="U801" i="16"/>
  <c r="N801" i="16"/>
  <c r="N801" i="17"/>
  <c r="T801" i="16"/>
  <c r="M801" i="16"/>
  <c r="M801" i="17"/>
  <c r="S801" i="16"/>
  <c r="L801" i="16"/>
  <c r="L801" i="17"/>
  <c r="R801" i="16"/>
  <c r="K801" i="16"/>
  <c r="K801" i="17"/>
  <c r="Q801" i="16"/>
  <c r="O800" i="16"/>
  <c r="O800" i="17"/>
  <c r="U800" i="16"/>
  <c r="N800" i="16"/>
  <c r="N800" i="17"/>
  <c r="T800" i="16"/>
  <c r="M800" i="16"/>
  <c r="M800" i="17"/>
  <c r="S800" i="16"/>
  <c r="L800" i="16"/>
  <c r="L800" i="17"/>
  <c r="R800" i="16"/>
  <c r="K800" i="16"/>
  <c r="K800" i="17"/>
  <c r="Q800" i="16"/>
  <c r="O799" i="16"/>
  <c r="O799" i="17"/>
  <c r="U799" i="16"/>
  <c r="N799" i="16"/>
  <c r="N799" i="17"/>
  <c r="T799" i="16"/>
  <c r="M799" i="16"/>
  <c r="M799" i="17"/>
  <c r="S799" i="16"/>
  <c r="L799" i="16"/>
  <c r="L799" i="17"/>
  <c r="R799" i="16"/>
  <c r="K799" i="16"/>
  <c r="K799" i="17"/>
  <c r="Q799" i="16"/>
  <c r="O798" i="16"/>
  <c r="O798" i="17"/>
  <c r="U798" i="16"/>
  <c r="N798" i="16"/>
  <c r="N798" i="17"/>
  <c r="T798" i="16"/>
  <c r="M798" i="16"/>
  <c r="M798" i="17"/>
  <c r="S798" i="16"/>
  <c r="L798" i="16"/>
  <c r="L798" i="17"/>
  <c r="R798" i="16"/>
  <c r="K798" i="16"/>
  <c r="K798" i="17"/>
  <c r="Q798" i="16"/>
  <c r="O797" i="16"/>
  <c r="O797" i="17"/>
  <c r="U797" i="16"/>
  <c r="N797" i="16"/>
  <c r="N797" i="17"/>
  <c r="T797" i="16"/>
  <c r="M797" i="16"/>
  <c r="M797" i="17"/>
  <c r="S797" i="16"/>
  <c r="L797" i="16"/>
  <c r="L797" i="17"/>
  <c r="R797" i="16"/>
  <c r="K797" i="16"/>
  <c r="K797" i="17"/>
  <c r="Q797" i="16"/>
  <c r="O796" i="16"/>
  <c r="O796" i="17"/>
  <c r="U796" i="16"/>
  <c r="N796" i="16"/>
  <c r="N796" i="17"/>
  <c r="T796" i="16"/>
  <c r="M796" i="16"/>
  <c r="M796" i="17"/>
  <c r="S796" i="16"/>
  <c r="L796" i="16"/>
  <c r="L796" i="17"/>
  <c r="R796" i="16"/>
  <c r="K796" i="16"/>
  <c r="K796" i="17"/>
  <c r="Q796" i="16"/>
  <c r="O795" i="16"/>
  <c r="O795" i="17"/>
  <c r="U795" i="16"/>
  <c r="N795" i="16"/>
  <c r="N795" i="17"/>
  <c r="T795" i="16"/>
  <c r="M795" i="16"/>
  <c r="M795" i="17"/>
  <c r="S795" i="16"/>
  <c r="L795" i="16"/>
  <c r="L795" i="17"/>
  <c r="R795" i="16"/>
  <c r="K795" i="16"/>
  <c r="K795" i="17"/>
  <c r="Q795" i="16"/>
  <c r="O794" i="16"/>
  <c r="O794" i="17"/>
  <c r="U794" i="16"/>
  <c r="N794" i="16"/>
  <c r="N794" i="17"/>
  <c r="T794" i="16"/>
  <c r="M794" i="16"/>
  <c r="M794" i="17"/>
  <c r="S794" i="16"/>
  <c r="L794" i="16"/>
  <c r="L794" i="17"/>
  <c r="R794" i="16"/>
  <c r="K794" i="16"/>
  <c r="K794" i="17"/>
  <c r="Q794" i="16"/>
  <c r="O793" i="16"/>
  <c r="O793" i="17"/>
  <c r="U793" i="16"/>
  <c r="N793" i="16"/>
  <c r="N793" i="17"/>
  <c r="T793" i="16"/>
  <c r="M793" i="16"/>
  <c r="M793" i="17"/>
  <c r="S793" i="16"/>
  <c r="L793" i="16"/>
  <c r="L793" i="17"/>
  <c r="R793" i="16"/>
  <c r="K793" i="16"/>
  <c r="K793" i="17"/>
  <c r="Q793" i="16"/>
  <c r="O792" i="16"/>
  <c r="O792" i="17"/>
  <c r="U792" i="16"/>
  <c r="N792" i="16"/>
  <c r="N792" i="17"/>
  <c r="T792" i="16"/>
  <c r="M792" i="16"/>
  <c r="M792" i="17"/>
  <c r="S792" i="16"/>
  <c r="L792" i="16"/>
  <c r="L792" i="17"/>
  <c r="R792" i="16"/>
  <c r="K792" i="16"/>
  <c r="K792" i="17"/>
  <c r="Q792" i="16"/>
  <c r="O791" i="16"/>
  <c r="O791" i="17"/>
  <c r="U791" i="16"/>
  <c r="N791" i="16"/>
  <c r="N791" i="17"/>
  <c r="T791" i="16"/>
  <c r="M791" i="16"/>
  <c r="M791" i="17"/>
  <c r="S791" i="16"/>
  <c r="L791" i="16"/>
  <c r="L791" i="17"/>
  <c r="R791" i="16"/>
  <c r="K791" i="16"/>
  <c r="K791" i="17"/>
  <c r="Q791" i="16"/>
  <c r="O790" i="16"/>
  <c r="O790" i="17"/>
  <c r="U790" i="16"/>
  <c r="N790" i="16"/>
  <c r="N790" i="17"/>
  <c r="T790" i="16"/>
  <c r="M790" i="16"/>
  <c r="M790" i="17"/>
  <c r="S790" i="16"/>
  <c r="L790" i="16"/>
  <c r="L790" i="17"/>
  <c r="R790" i="16"/>
  <c r="K790" i="16"/>
  <c r="K790" i="17"/>
  <c r="Q790" i="16"/>
  <c r="O789" i="16"/>
  <c r="O789" i="17"/>
  <c r="U789" i="16"/>
  <c r="N789" i="16"/>
  <c r="N789" i="17"/>
  <c r="T789" i="16"/>
  <c r="M789" i="16"/>
  <c r="M789" i="17"/>
  <c r="S789" i="16"/>
  <c r="L789" i="16"/>
  <c r="L789" i="17"/>
  <c r="R789" i="16"/>
  <c r="K789" i="16"/>
  <c r="K789" i="17"/>
  <c r="Q789" i="16"/>
  <c r="O788" i="16"/>
  <c r="O788" i="17"/>
  <c r="U788" i="16"/>
  <c r="N788" i="16"/>
  <c r="N788" i="17"/>
  <c r="T788" i="16"/>
  <c r="M788" i="16"/>
  <c r="M788" i="17"/>
  <c r="S788" i="16"/>
  <c r="L788" i="16"/>
  <c r="L788" i="17"/>
  <c r="R788" i="16"/>
  <c r="K788" i="16"/>
  <c r="K788" i="17"/>
  <c r="Q788" i="16"/>
  <c r="O787" i="16"/>
  <c r="O787" i="17"/>
  <c r="U787" i="16"/>
  <c r="N787" i="16"/>
  <c r="N787" i="17"/>
  <c r="T787" i="16"/>
  <c r="M787" i="16"/>
  <c r="M787" i="17"/>
  <c r="S787" i="16"/>
  <c r="L787" i="16"/>
  <c r="L787" i="17"/>
  <c r="R787" i="16"/>
  <c r="K787" i="16"/>
  <c r="K787" i="17"/>
  <c r="Q787" i="16"/>
  <c r="O786" i="16"/>
  <c r="O786" i="17"/>
  <c r="U786" i="16"/>
  <c r="N786" i="16"/>
  <c r="N786" i="17"/>
  <c r="T786" i="16"/>
  <c r="M786" i="16"/>
  <c r="M786" i="17"/>
  <c r="S786" i="16"/>
  <c r="L786" i="16"/>
  <c r="L786" i="17"/>
  <c r="R786" i="16"/>
  <c r="K786" i="16"/>
  <c r="K786" i="17"/>
  <c r="Q786" i="16"/>
  <c r="O785" i="16"/>
  <c r="O785" i="17"/>
  <c r="U785" i="16"/>
  <c r="N785" i="16"/>
  <c r="N785" i="17"/>
  <c r="T785" i="16"/>
  <c r="M785" i="16"/>
  <c r="M785" i="17"/>
  <c r="S785" i="16"/>
  <c r="L785" i="16"/>
  <c r="L785" i="17"/>
  <c r="R785" i="16"/>
  <c r="K785" i="16"/>
  <c r="K785" i="17"/>
  <c r="Q785" i="16"/>
  <c r="O784" i="16"/>
  <c r="O784" i="17"/>
  <c r="U784" i="16"/>
  <c r="N784" i="16"/>
  <c r="N784" i="17"/>
  <c r="T784" i="16"/>
  <c r="M784" i="16"/>
  <c r="M784" i="17"/>
  <c r="S784" i="16"/>
  <c r="L784" i="16"/>
  <c r="L784" i="17"/>
  <c r="R784" i="16"/>
  <c r="K784" i="16"/>
  <c r="K784" i="17"/>
  <c r="Q784" i="16"/>
  <c r="O783" i="16"/>
  <c r="O783" i="17"/>
  <c r="U783" i="16"/>
  <c r="N783" i="16"/>
  <c r="N783" i="17"/>
  <c r="T783" i="16"/>
  <c r="M783" i="16"/>
  <c r="M783" i="17"/>
  <c r="S783" i="16"/>
  <c r="L783" i="16"/>
  <c r="L783" i="17"/>
  <c r="R783" i="16"/>
  <c r="K783" i="16"/>
  <c r="K783" i="17"/>
  <c r="Q783" i="16"/>
  <c r="O782" i="16"/>
  <c r="O782" i="17"/>
  <c r="U782" i="16"/>
  <c r="N782" i="16"/>
  <c r="N782" i="17"/>
  <c r="T782" i="16"/>
  <c r="M782" i="16"/>
  <c r="M782" i="17"/>
  <c r="S782" i="16"/>
  <c r="L782" i="16"/>
  <c r="L782" i="17"/>
  <c r="R782" i="16"/>
  <c r="K782" i="16"/>
  <c r="K782" i="17"/>
  <c r="Q782" i="16"/>
  <c r="O781" i="16"/>
  <c r="O781" i="17"/>
  <c r="U781" i="16"/>
  <c r="N781" i="16"/>
  <c r="N781" i="17"/>
  <c r="T781" i="16"/>
  <c r="M781" i="16"/>
  <c r="M781" i="17"/>
  <c r="S781" i="16"/>
  <c r="L781" i="16"/>
  <c r="L781" i="17"/>
  <c r="R781" i="16"/>
  <c r="K781" i="16"/>
  <c r="K781" i="17"/>
  <c r="Q781" i="16"/>
  <c r="O780" i="16"/>
  <c r="O780" i="17"/>
  <c r="U780" i="16"/>
  <c r="N780" i="16"/>
  <c r="N780" i="17"/>
  <c r="T780" i="16"/>
  <c r="M780" i="16"/>
  <c r="M780" i="17"/>
  <c r="S780" i="16"/>
  <c r="L780" i="16"/>
  <c r="L780" i="17"/>
  <c r="R780" i="16"/>
  <c r="K780" i="16"/>
  <c r="K780" i="17"/>
  <c r="Q780" i="16"/>
  <c r="O779" i="16"/>
  <c r="O779" i="17"/>
  <c r="U779" i="16"/>
  <c r="N779" i="16"/>
  <c r="N779" i="17"/>
  <c r="T779" i="16"/>
  <c r="M779" i="16"/>
  <c r="M779" i="17"/>
  <c r="S779" i="16"/>
  <c r="L779" i="16"/>
  <c r="L779" i="17"/>
  <c r="R779" i="16"/>
  <c r="K779" i="16"/>
  <c r="K779" i="17"/>
  <c r="Q779" i="16"/>
  <c r="O778" i="16"/>
  <c r="O778" i="17"/>
  <c r="U778" i="16"/>
  <c r="N778" i="16"/>
  <c r="N778" i="17"/>
  <c r="T778" i="16"/>
  <c r="M778" i="16"/>
  <c r="M778" i="17"/>
  <c r="S778" i="16"/>
  <c r="L778" i="16"/>
  <c r="L778" i="17"/>
  <c r="R778" i="16"/>
  <c r="K778" i="16"/>
  <c r="K778" i="17"/>
  <c r="Q778" i="16"/>
  <c r="O777" i="16"/>
  <c r="O777" i="17"/>
  <c r="U777" i="16"/>
  <c r="N777" i="16"/>
  <c r="N777" i="17"/>
  <c r="T777" i="16"/>
  <c r="M777" i="16"/>
  <c r="M777" i="17"/>
  <c r="S777" i="16"/>
  <c r="L777" i="16"/>
  <c r="L777" i="17"/>
  <c r="R777" i="16"/>
  <c r="K777" i="16"/>
  <c r="K777" i="17"/>
  <c r="Q777" i="16"/>
  <c r="O776" i="16"/>
  <c r="O776" i="17"/>
  <c r="U776" i="16"/>
  <c r="N776" i="16"/>
  <c r="N776" i="17"/>
  <c r="T776" i="16"/>
  <c r="M776" i="16"/>
  <c r="M776" i="17"/>
  <c r="S776" i="16"/>
  <c r="L776" i="16"/>
  <c r="L776" i="17"/>
  <c r="R776" i="16"/>
  <c r="K776" i="16"/>
  <c r="K776" i="17"/>
  <c r="Q776" i="16"/>
  <c r="O775" i="16"/>
  <c r="O775" i="17"/>
  <c r="U775" i="16"/>
  <c r="N775" i="16"/>
  <c r="N775" i="17"/>
  <c r="T775" i="16"/>
  <c r="M775" i="16"/>
  <c r="M775" i="17"/>
  <c r="S775" i="16"/>
  <c r="L775" i="16"/>
  <c r="L775" i="17"/>
  <c r="R775" i="16"/>
  <c r="K775" i="16"/>
  <c r="K775" i="17"/>
  <c r="Q775" i="16"/>
  <c r="O774" i="16"/>
  <c r="O774" i="17"/>
  <c r="U774" i="16"/>
  <c r="N774" i="16"/>
  <c r="N774" i="17"/>
  <c r="T774" i="16"/>
  <c r="M774" i="16"/>
  <c r="M774" i="17"/>
  <c r="S774" i="16"/>
  <c r="L774" i="16"/>
  <c r="L774" i="17"/>
  <c r="R774" i="16"/>
  <c r="K774" i="16"/>
  <c r="K774" i="17"/>
  <c r="Q774" i="16"/>
  <c r="O773" i="16"/>
  <c r="O773" i="17"/>
  <c r="U773" i="16"/>
  <c r="N773" i="16"/>
  <c r="N773" i="17"/>
  <c r="T773" i="16"/>
  <c r="M773" i="16"/>
  <c r="M773" i="17"/>
  <c r="S773" i="16"/>
  <c r="L773" i="16"/>
  <c r="L773" i="17"/>
  <c r="R773" i="16"/>
  <c r="K773" i="16"/>
  <c r="K773" i="17"/>
  <c r="Q773" i="16"/>
  <c r="O772" i="16"/>
  <c r="O772" i="17"/>
  <c r="U772" i="16"/>
  <c r="N772" i="16"/>
  <c r="N772" i="17"/>
  <c r="T772" i="16"/>
  <c r="M772" i="16"/>
  <c r="M772" i="17"/>
  <c r="S772" i="16"/>
  <c r="L772" i="16"/>
  <c r="L772" i="17"/>
  <c r="R772" i="16"/>
  <c r="K772" i="16"/>
  <c r="K772" i="17"/>
  <c r="Q772" i="16"/>
  <c r="O771" i="16"/>
  <c r="O771" i="17"/>
  <c r="U771" i="16"/>
  <c r="N771" i="16"/>
  <c r="N771" i="17"/>
  <c r="T771" i="16"/>
  <c r="M771" i="16"/>
  <c r="M771" i="17"/>
  <c r="S771" i="16"/>
  <c r="L771" i="16"/>
  <c r="L771" i="17"/>
  <c r="R771" i="16"/>
  <c r="K771" i="16"/>
  <c r="K771" i="17"/>
  <c r="Q771" i="16"/>
  <c r="O770" i="16"/>
  <c r="O770" i="17"/>
  <c r="U770" i="16"/>
  <c r="N770" i="16"/>
  <c r="N770" i="17"/>
  <c r="T770" i="16"/>
  <c r="M770" i="16"/>
  <c r="M770" i="17"/>
  <c r="S770" i="16"/>
  <c r="L770" i="16"/>
  <c r="L770" i="17"/>
  <c r="R770" i="16"/>
  <c r="K770" i="16"/>
  <c r="K770" i="17"/>
  <c r="Q770" i="16"/>
  <c r="O769" i="16"/>
  <c r="O769" i="17"/>
  <c r="U769" i="16"/>
  <c r="N769" i="16"/>
  <c r="N769" i="17"/>
  <c r="T769" i="16"/>
  <c r="M769" i="16"/>
  <c r="M769" i="17"/>
  <c r="S769" i="16"/>
  <c r="L769" i="16"/>
  <c r="L769" i="17"/>
  <c r="R769" i="16"/>
  <c r="K769" i="16"/>
  <c r="K769" i="17"/>
  <c r="Q769" i="16"/>
  <c r="O768" i="16"/>
  <c r="O768" i="17"/>
  <c r="U768" i="16"/>
  <c r="N768" i="16"/>
  <c r="N768" i="17"/>
  <c r="T768" i="16"/>
  <c r="M768" i="16"/>
  <c r="M768" i="17"/>
  <c r="S768" i="16"/>
  <c r="L768" i="16"/>
  <c r="L768" i="17"/>
  <c r="R768" i="16"/>
  <c r="K768" i="16"/>
  <c r="K768" i="17"/>
  <c r="Q768" i="16"/>
  <c r="O767" i="16"/>
  <c r="O767" i="17"/>
  <c r="U767" i="16"/>
  <c r="N767" i="16"/>
  <c r="N767" i="17"/>
  <c r="T767" i="16"/>
  <c r="M767" i="16"/>
  <c r="M767" i="17"/>
  <c r="S767" i="16"/>
  <c r="L767" i="16"/>
  <c r="L767" i="17"/>
  <c r="R767" i="16"/>
  <c r="K767" i="16"/>
  <c r="K767" i="17"/>
  <c r="Q767" i="16"/>
  <c r="O766" i="16"/>
  <c r="O766" i="17"/>
  <c r="U766" i="16"/>
  <c r="N766" i="16"/>
  <c r="N766" i="17"/>
  <c r="T766" i="16"/>
  <c r="M766" i="16"/>
  <c r="M766" i="17"/>
  <c r="S766" i="16"/>
  <c r="L766" i="16"/>
  <c r="L766" i="17"/>
  <c r="R766" i="16"/>
  <c r="K766" i="16"/>
  <c r="K766" i="17"/>
  <c r="Q766" i="16"/>
  <c r="O765" i="16"/>
  <c r="O765" i="17"/>
  <c r="U765" i="16"/>
  <c r="N765" i="16"/>
  <c r="N765" i="17"/>
  <c r="T765" i="16"/>
  <c r="M765" i="16"/>
  <c r="M765" i="17"/>
  <c r="S765" i="16"/>
  <c r="L765" i="16"/>
  <c r="L765" i="17"/>
  <c r="R765" i="16"/>
  <c r="K765" i="16"/>
  <c r="K765" i="17"/>
  <c r="Q765" i="16"/>
  <c r="O764" i="16"/>
  <c r="O764" i="17"/>
  <c r="U764" i="16"/>
  <c r="N764" i="16"/>
  <c r="N764" i="17"/>
  <c r="T764" i="16"/>
  <c r="M764" i="16"/>
  <c r="M764" i="17"/>
  <c r="S764" i="16"/>
  <c r="L764" i="16"/>
  <c r="L764" i="17"/>
  <c r="R764" i="16"/>
  <c r="K764" i="16"/>
  <c r="K764" i="17"/>
  <c r="Q764" i="16"/>
  <c r="O763" i="16"/>
  <c r="O763" i="17"/>
  <c r="U763" i="16"/>
  <c r="N763" i="16"/>
  <c r="N763" i="17"/>
  <c r="T763" i="16"/>
  <c r="M763" i="16"/>
  <c r="M763" i="17"/>
  <c r="S763" i="16"/>
  <c r="L763" i="16"/>
  <c r="L763" i="17"/>
  <c r="R763" i="16"/>
  <c r="K763" i="16"/>
  <c r="K763" i="17"/>
  <c r="Q763" i="16"/>
  <c r="O762" i="16"/>
  <c r="O762" i="17"/>
  <c r="U762" i="16"/>
  <c r="N762" i="16"/>
  <c r="N762" i="17"/>
  <c r="T762" i="16"/>
  <c r="M762" i="16"/>
  <c r="M762" i="17"/>
  <c r="S762" i="16"/>
  <c r="L762" i="16"/>
  <c r="L762" i="17"/>
  <c r="R762" i="16"/>
  <c r="K762" i="16"/>
  <c r="K762" i="17"/>
  <c r="Q762" i="16"/>
  <c r="O761" i="16"/>
  <c r="O761" i="17"/>
  <c r="U761" i="16"/>
  <c r="N761" i="16"/>
  <c r="N761" i="17"/>
  <c r="T761" i="16"/>
  <c r="M761" i="16"/>
  <c r="M761" i="17"/>
  <c r="S761" i="16"/>
  <c r="L761" i="16"/>
  <c r="L761" i="17"/>
  <c r="R761" i="16"/>
  <c r="K761" i="16"/>
  <c r="K761" i="17"/>
  <c r="Q761" i="16"/>
  <c r="O760" i="16"/>
  <c r="O760" i="17"/>
  <c r="U760" i="16"/>
  <c r="N760" i="16"/>
  <c r="N760" i="17"/>
  <c r="T760" i="16"/>
  <c r="M760" i="16"/>
  <c r="M760" i="17"/>
  <c r="S760" i="16"/>
  <c r="L760" i="16"/>
  <c r="L760" i="17"/>
  <c r="R760" i="16"/>
  <c r="K760" i="16"/>
  <c r="K760" i="17"/>
  <c r="Q760" i="16"/>
  <c r="O759" i="16"/>
  <c r="O759" i="17"/>
  <c r="U759" i="16"/>
  <c r="N759" i="16"/>
  <c r="N759" i="17"/>
  <c r="T759" i="16"/>
  <c r="M759" i="16"/>
  <c r="M759" i="17"/>
  <c r="S759" i="16"/>
  <c r="L759" i="16"/>
  <c r="L759" i="17"/>
  <c r="R759" i="16"/>
  <c r="K759" i="16"/>
  <c r="K759" i="17"/>
  <c r="Q759" i="16"/>
  <c r="O758" i="16"/>
  <c r="O758" i="17"/>
  <c r="U758" i="16"/>
  <c r="N758" i="16"/>
  <c r="N758" i="17"/>
  <c r="T758" i="16"/>
  <c r="M758" i="16"/>
  <c r="M758" i="17"/>
  <c r="S758" i="16"/>
  <c r="L758" i="16"/>
  <c r="L758" i="17"/>
  <c r="R758" i="16"/>
  <c r="K758" i="16"/>
  <c r="K758" i="17"/>
  <c r="Q758" i="16"/>
  <c r="O757" i="16"/>
  <c r="O757" i="17"/>
  <c r="U757" i="16"/>
  <c r="N757" i="16"/>
  <c r="N757" i="17"/>
  <c r="T757" i="16"/>
  <c r="M757" i="16"/>
  <c r="M757" i="17"/>
  <c r="S757" i="16"/>
  <c r="L757" i="16"/>
  <c r="L757" i="17"/>
  <c r="R757" i="16"/>
  <c r="K757" i="16"/>
  <c r="K757" i="17"/>
  <c r="Q757" i="16"/>
  <c r="O756" i="16"/>
  <c r="O756" i="17"/>
  <c r="U756" i="16"/>
  <c r="N756" i="16"/>
  <c r="N756" i="17"/>
  <c r="T756" i="16"/>
  <c r="M756" i="16"/>
  <c r="M756" i="17"/>
  <c r="S756" i="16"/>
  <c r="L756" i="16"/>
  <c r="L756" i="17"/>
  <c r="R756" i="16"/>
  <c r="K756" i="16"/>
  <c r="K756" i="17"/>
  <c r="Q756" i="16"/>
  <c r="O755" i="16"/>
  <c r="O755" i="17"/>
  <c r="U755" i="16"/>
  <c r="N755" i="16"/>
  <c r="N755" i="17"/>
  <c r="T755" i="16"/>
  <c r="M755" i="16"/>
  <c r="M755" i="17"/>
  <c r="S755" i="16"/>
  <c r="L755" i="16"/>
  <c r="L755" i="17"/>
  <c r="R755" i="16"/>
  <c r="K755" i="16"/>
  <c r="K755" i="17"/>
  <c r="Q755" i="16"/>
  <c r="O754" i="16"/>
  <c r="O754" i="17"/>
  <c r="U754" i="16"/>
  <c r="N754" i="16"/>
  <c r="N754" i="17"/>
  <c r="T754" i="16"/>
  <c r="M754" i="16"/>
  <c r="M754" i="17"/>
  <c r="S754" i="16"/>
  <c r="L754" i="16"/>
  <c r="L754" i="17"/>
  <c r="R754" i="16"/>
  <c r="K754" i="16"/>
  <c r="K754" i="17"/>
  <c r="Q754" i="16"/>
  <c r="O753" i="16"/>
  <c r="O753" i="17"/>
  <c r="U753" i="16"/>
  <c r="N753" i="16"/>
  <c r="N753" i="17"/>
  <c r="T753" i="16"/>
  <c r="M753" i="16"/>
  <c r="M753" i="17"/>
  <c r="S753" i="16"/>
  <c r="L753" i="16"/>
  <c r="L753" i="17"/>
  <c r="R753" i="16"/>
  <c r="K753" i="16"/>
  <c r="K753" i="17"/>
  <c r="Q753" i="16"/>
  <c r="O752" i="16"/>
  <c r="O752" i="17"/>
  <c r="U752" i="16"/>
  <c r="N752" i="16"/>
  <c r="N752" i="17"/>
  <c r="T752" i="16"/>
  <c r="M752" i="16"/>
  <c r="M752" i="17"/>
  <c r="S752" i="16"/>
  <c r="L752" i="16"/>
  <c r="L752" i="17"/>
  <c r="R752" i="16"/>
  <c r="K752" i="16"/>
  <c r="K752" i="17"/>
  <c r="Q752" i="16"/>
  <c r="O751" i="16"/>
  <c r="O751" i="17"/>
  <c r="U751" i="16"/>
  <c r="N751" i="16"/>
  <c r="N751" i="17"/>
  <c r="T751" i="16"/>
  <c r="M751" i="16"/>
  <c r="M751" i="17"/>
  <c r="S751" i="16"/>
  <c r="L751" i="16"/>
  <c r="L751" i="17"/>
  <c r="R751" i="16"/>
  <c r="K751" i="16"/>
  <c r="K751" i="17"/>
  <c r="Q751" i="16"/>
  <c r="O750" i="16"/>
  <c r="O750" i="17"/>
  <c r="U750" i="16"/>
  <c r="N750" i="16"/>
  <c r="N750" i="17"/>
  <c r="T750" i="16"/>
  <c r="M750" i="16"/>
  <c r="M750" i="17"/>
  <c r="S750" i="16"/>
  <c r="L750" i="16"/>
  <c r="L750" i="17"/>
  <c r="R750" i="16"/>
  <c r="K750" i="16"/>
  <c r="K750" i="17"/>
  <c r="Q750" i="16"/>
  <c r="O749" i="16"/>
  <c r="O749" i="17"/>
  <c r="U749" i="16"/>
  <c r="N749" i="16"/>
  <c r="N749" i="17"/>
  <c r="T749" i="16"/>
  <c r="M749" i="16"/>
  <c r="M749" i="17"/>
  <c r="S749" i="16"/>
  <c r="L749" i="16"/>
  <c r="L749" i="17"/>
  <c r="R749" i="16"/>
  <c r="K749" i="16"/>
  <c r="K749" i="17"/>
  <c r="Q749" i="16"/>
  <c r="O748" i="16"/>
  <c r="O748" i="17"/>
  <c r="U748" i="16"/>
  <c r="N748" i="16"/>
  <c r="N748" i="17"/>
  <c r="T748" i="16"/>
  <c r="M748" i="16"/>
  <c r="M748" i="17"/>
  <c r="S748" i="16"/>
  <c r="L748" i="16"/>
  <c r="L748" i="17"/>
  <c r="R748" i="16"/>
  <c r="K748" i="16"/>
  <c r="K748" i="17"/>
  <c r="Q748" i="16"/>
  <c r="O747" i="16"/>
  <c r="O747" i="17"/>
  <c r="U747" i="16"/>
  <c r="N747" i="16"/>
  <c r="N747" i="17"/>
  <c r="T747" i="16"/>
  <c r="M747" i="16"/>
  <c r="M747" i="17"/>
  <c r="S747" i="16"/>
  <c r="L747" i="16"/>
  <c r="L747" i="17"/>
  <c r="R747" i="16"/>
  <c r="K747" i="16"/>
  <c r="K747" i="17"/>
  <c r="Q747" i="16"/>
  <c r="O746" i="16"/>
  <c r="O746" i="17"/>
  <c r="U746" i="16"/>
  <c r="N746" i="16"/>
  <c r="N746" i="17"/>
  <c r="T746" i="16"/>
  <c r="M746" i="16"/>
  <c r="M746" i="17"/>
  <c r="S746" i="16"/>
  <c r="L746" i="16"/>
  <c r="L746" i="17"/>
  <c r="R746" i="16"/>
  <c r="K746" i="16"/>
  <c r="K746" i="17"/>
  <c r="Q746" i="16"/>
  <c r="O745" i="16"/>
  <c r="O745" i="17"/>
  <c r="U745" i="16"/>
  <c r="N745" i="16"/>
  <c r="N745" i="17"/>
  <c r="T745" i="16"/>
  <c r="M745" i="16"/>
  <c r="M745" i="17"/>
  <c r="S745" i="16"/>
  <c r="L745" i="16"/>
  <c r="L745" i="17"/>
  <c r="R745" i="16"/>
  <c r="K745" i="16"/>
  <c r="K745" i="17"/>
  <c r="Q745" i="16"/>
  <c r="O744" i="16"/>
  <c r="O744" i="17"/>
  <c r="U744" i="16"/>
  <c r="N744" i="16"/>
  <c r="N744" i="17"/>
  <c r="T744" i="16"/>
  <c r="M744" i="16"/>
  <c r="M744" i="17"/>
  <c r="S744" i="16"/>
  <c r="L744" i="16"/>
  <c r="L744" i="17"/>
  <c r="R744" i="16"/>
  <c r="K744" i="16"/>
  <c r="K744" i="17"/>
  <c r="Q744" i="16"/>
  <c r="O743" i="16"/>
  <c r="O743" i="17"/>
  <c r="U743" i="16"/>
  <c r="N743" i="16"/>
  <c r="N743" i="17"/>
  <c r="T743" i="16"/>
  <c r="M743" i="16"/>
  <c r="M743" i="17"/>
  <c r="S743" i="16"/>
  <c r="L743" i="16"/>
  <c r="L743" i="17"/>
  <c r="R743" i="16"/>
  <c r="K743" i="16"/>
  <c r="K743" i="17"/>
  <c r="Q743" i="16"/>
  <c r="O742" i="16"/>
  <c r="O742" i="17"/>
  <c r="U742" i="16"/>
  <c r="N742" i="16"/>
  <c r="N742" i="17"/>
  <c r="T742" i="16"/>
  <c r="M742" i="16"/>
  <c r="M742" i="17"/>
  <c r="S742" i="16"/>
  <c r="L742" i="16"/>
  <c r="L742" i="17"/>
  <c r="R742" i="16"/>
  <c r="K742" i="16"/>
  <c r="K742" i="17"/>
  <c r="Q742" i="16"/>
  <c r="O741" i="16"/>
  <c r="O741" i="17"/>
  <c r="U741" i="16"/>
  <c r="N741" i="16"/>
  <c r="N741" i="17"/>
  <c r="T741" i="16"/>
  <c r="M741" i="16"/>
  <c r="M741" i="17"/>
  <c r="S741" i="16"/>
  <c r="L741" i="16"/>
  <c r="L741" i="17"/>
  <c r="R741" i="16"/>
  <c r="K741" i="16"/>
  <c r="K741" i="17"/>
  <c r="Q741" i="16"/>
  <c r="O740" i="16"/>
  <c r="O740" i="17"/>
  <c r="U740" i="16"/>
  <c r="N740" i="16"/>
  <c r="N740" i="17"/>
  <c r="T740" i="16"/>
  <c r="M740" i="16"/>
  <c r="M740" i="17"/>
  <c r="S740" i="16"/>
  <c r="L740" i="16"/>
  <c r="L740" i="17"/>
  <c r="R740" i="16"/>
  <c r="K740" i="16"/>
  <c r="K740" i="17"/>
  <c r="Q740" i="16"/>
  <c r="O739" i="16"/>
  <c r="O739" i="17"/>
  <c r="U739" i="16"/>
  <c r="N739" i="16"/>
  <c r="N739" i="17"/>
  <c r="T739" i="16"/>
  <c r="M739" i="16"/>
  <c r="M739" i="17"/>
  <c r="S739" i="16"/>
  <c r="L739" i="16"/>
  <c r="L739" i="17"/>
  <c r="R739" i="16"/>
  <c r="K739" i="16"/>
  <c r="K739" i="17"/>
  <c r="Q739" i="16"/>
  <c r="O738" i="16"/>
  <c r="O738" i="17"/>
  <c r="U738" i="16"/>
  <c r="N738" i="16"/>
  <c r="N738" i="17"/>
  <c r="T738" i="16"/>
  <c r="M738" i="16"/>
  <c r="M738" i="17"/>
  <c r="S738" i="16"/>
  <c r="L738" i="16"/>
  <c r="L738" i="17"/>
  <c r="R738" i="16"/>
  <c r="K738" i="16"/>
  <c r="K738" i="17"/>
  <c r="Q738" i="16"/>
  <c r="O737" i="16"/>
  <c r="O737" i="17"/>
  <c r="U737" i="16"/>
  <c r="N737" i="16"/>
  <c r="N737" i="17"/>
  <c r="T737" i="16"/>
  <c r="M737" i="16"/>
  <c r="M737" i="17"/>
  <c r="S737" i="16"/>
  <c r="L737" i="16"/>
  <c r="L737" i="17"/>
  <c r="R737" i="16"/>
  <c r="K737" i="16"/>
  <c r="K737" i="17"/>
  <c r="Q737" i="16"/>
  <c r="O736" i="16"/>
  <c r="O736" i="17"/>
  <c r="U736" i="16"/>
  <c r="N736" i="16"/>
  <c r="N736" i="17"/>
  <c r="T736" i="16"/>
  <c r="M736" i="16"/>
  <c r="M736" i="17"/>
  <c r="S736" i="16"/>
  <c r="L736" i="16"/>
  <c r="L736" i="17"/>
  <c r="R736" i="16"/>
  <c r="K736" i="16"/>
  <c r="K736" i="17"/>
  <c r="Q736" i="16"/>
  <c r="O735" i="16"/>
  <c r="O735" i="17"/>
  <c r="U735" i="16"/>
  <c r="N735" i="16"/>
  <c r="N735" i="17"/>
  <c r="T735" i="16"/>
  <c r="M735" i="16"/>
  <c r="M735" i="17"/>
  <c r="S735" i="16"/>
  <c r="L735" i="16"/>
  <c r="L735" i="17"/>
  <c r="R735" i="16"/>
  <c r="K735" i="16"/>
  <c r="K735" i="17"/>
  <c r="Q735" i="16"/>
  <c r="O734" i="16"/>
  <c r="O734" i="17"/>
  <c r="U734" i="16"/>
  <c r="N734" i="16"/>
  <c r="N734" i="17"/>
  <c r="T734" i="16"/>
  <c r="M734" i="16"/>
  <c r="M734" i="17"/>
  <c r="S734" i="16"/>
  <c r="L734" i="16"/>
  <c r="L734" i="17"/>
  <c r="R734" i="16"/>
  <c r="K734" i="16"/>
  <c r="K734" i="17"/>
  <c r="Q734" i="16"/>
  <c r="O733" i="16"/>
  <c r="O733" i="17"/>
  <c r="U733" i="16"/>
  <c r="N733" i="16"/>
  <c r="N733" i="17"/>
  <c r="T733" i="16"/>
  <c r="M733" i="16"/>
  <c r="M733" i="17"/>
  <c r="S733" i="16"/>
  <c r="L733" i="16"/>
  <c r="L733" i="17"/>
  <c r="R733" i="16"/>
  <c r="K733" i="16"/>
  <c r="K733" i="17"/>
  <c r="Q733" i="16"/>
  <c r="O732" i="16"/>
  <c r="O732" i="17"/>
  <c r="U732" i="16"/>
  <c r="N732" i="16"/>
  <c r="N732" i="17"/>
  <c r="T732" i="16"/>
  <c r="M732" i="16"/>
  <c r="M732" i="17"/>
  <c r="S732" i="16"/>
  <c r="L732" i="16"/>
  <c r="L732" i="17"/>
  <c r="R732" i="16"/>
  <c r="K732" i="16"/>
  <c r="K732" i="17"/>
  <c r="Q732" i="16"/>
  <c r="O731" i="16"/>
  <c r="O731" i="17"/>
  <c r="U731" i="16"/>
  <c r="N731" i="16"/>
  <c r="N731" i="17"/>
  <c r="T731" i="16"/>
  <c r="M731" i="16"/>
  <c r="M731" i="17"/>
  <c r="S731" i="16"/>
  <c r="L731" i="16"/>
  <c r="L731" i="17"/>
  <c r="R731" i="16"/>
  <c r="K731" i="16"/>
  <c r="K731" i="17"/>
  <c r="Q731" i="16"/>
  <c r="O730" i="16"/>
  <c r="O730" i="17"/>
  <c r="U730" i="16"/>
  <c r="N730" i="16"/>
  <c r="N730" i="17"/>
  <c r="T730" i="16"/>
  <c r="M730" i="16"/>
  <c r="M730" i="17"/>
  <c r="S730" i="16"/>
  <c r="L730" i="16"/>
  <c r="L730" i="17"/>
  <c r="R730" i="16"/>
  <c r="K730" i="16"/>
  <c r="K730" i="17"/>
  <c r="Q730" i="16"/>
  <c r="O729" i="16"/>
  <c r="O729" i="17"/>
  <c r="U729" i="16"/>
  <c r="N729" i="16"/>
  <c r="N729" i="17"/>
  <c r="T729" i="16"/>
  <c r="M729" i="16"/>
  <c r="M729" i="17"/>
  <c r="S729" i="16"/>
  <c r="L729" i="16"/>
  <c r="L729" i="17"/>
  <c r="R729" i="16"/>
  <c r="K729" i="16"/>
  <c r="K729" i="17"/>
  <c r="Q729" i="16"/>
  <c r="O728" i="16"/>
  <c r="O728" i="17"/>
  <c r="U728" i="16"/>
  <c r="N728" i="16"/>
  <c r="N728" i="17"/>
  <c r="T728" i="16"/>
  <c r="M728" i="16"/>
  <c r="M728" i="17"/>
  <c r="S728" i="16"/>
  <c r="L728" i="16"/>
  <c r="L728" i="17"/>
  <c r="R728" i="16"/>
  <c r="K728" i="16"/>
  <c r="K728" i="17"/>
  <c r="Q728" i="16"/>
  <c r="O727" i="16"/>
  <c r="O727" i="17"/>
  <c r="U727" i="16"/>
  <c r="N727" i="16"/>
  <c r="N727" i="17"/>
  <c r="T727" i="16"/>
  <c r="M727" i="16"/>
  <c r="M727" i="17"/>
  <c r="S727" i="16"/>
  <c r="L727" i="16"/>
  <c r="L727" i="17"/>
  <c r="R727" i="16"/>
  <c r="K727" i="16"/>
  <c r="K727" i="17"/>
  <c r="Q727" i="16"/>
  <c r="O726" i="16"/>
  <c r="O726" i="17"/>
  <c r="U726" i="16"/>
  <c r="N726" i="16"/>
  <c r="N726" i="17"/>
  <c r="T726" i="16"/>
  <c r="M726" i="16"/>
  <c r="M726" i="17"/>
  <c r="S726" i="16"/>
  <c r="L726" i="16"/>
  <c r="L726" i="17"/>
  <c r="R726" i="16"/>
  <c r="K726" i="16"/>
  <c r="K726" i="17"/>
  <c r="Q726" i="16"/>
  <c r="O725" i="16"/>
  <c r="O725" i="17"/>
  <c r="U725" i="16"/>
  <c r="N725" i="16"/>
  <c r="N725" i="17"/>
  <c r="T725" i="16"/>
  <c r="M725" i="16"/>
  <c r="M725" i="17"/>
  <c r="S725" i="16"/>
  <c r="L725" i="16"/>
  <c r="L725" i="17"/>
  <c r="R725" i="16"/>
  <c r="K725" i="16"/>
  <c r="K725" i="17"/>
  <c r="Q725" i="16"/>
  <c r="O724" i="16"/>
  <c r="O724" i="17"/>
  <c r="U724" i="16"/>
  <c r="N724" i="16"/>
  <c r="N724" i="17"/>
  <c r="T724" i="16"/>
  <c r="M724" i="16"/>
  <c r="M724" i="17"/>
  <c r="S724" i="16"/>
  <c r="L724" i="16"/>
  <c r="L724" i="17"/>
  <c r="R724" i="16"/>
  <c r="K724" i="16"/>
  <c r="K724" i="17"/>
  <c r="Q724" i="16"/>
  <c r="O723" i="16"/>
  <c r="O723" i="17"/>
  <c r="U723" i="16"/>
  <c r="N723" i="16"/>
  <c r="N723" i="17"/>
  <c r="T723" i="16"/>
  <c r="M723" i="16"/>
  <c r="M723" i="17"/>
  <c r="S723" i="16"/>
  <c r="L723" i="16"/>
  <c r="L723" i="17"/>
  <c r="R723" i="16"/>
  <c r="K723" i="16"/>
  <c r="K723" i="17"/>
  <c r="Q723" i="16"/>
  <c r="O722" i="16"/>
  <c r="O722" i="17"/>
  <c r="U722" i="16"/>
  <c r="N722" i="16"/>
  <c r="N722" i="17"/>
  <c r="T722" i="16"/>
  <c r="M722" i="16"/>
  <c r="M722" i="17"/>
  <c r="S722" i="16"/>
  <c r="L722" i="16"/>
  <c r="L722" i="17"/>
  <c r="R722" i="16"/>
  <c r="K722" i="16"/>
  <c r="K722" i="17"/>
  <c r="Q722" i="16"/>
  <c r="O721" i="16"/>
  <c r="O721" i="17"/>
  <c r="U721" i="16"/>
  <c r="N721" i="16"/>
  <c r="N721" i="17"/>
  <c r="T721" i="16"/>
  <c r="M721" i="16"/>
  <c r="M721" i="17"/>
  <c r="S721" i="16"/>
  <c r="L721" i="16"/>
  <c r="L721" i="17"/>
  <c r="R721" i="16"/>
  <c r="K721" i="16"/>
  <c r="K721" i="17"/>
  <c r="Q721" i="16"/>
  <c r="O720" i="16"/>
  <c r="O720" i="17"/>
  <c r="U720" i="16"/>
  <c r="N720" i="16"/>
  <c r="N720" i="17"/>
  <c r="T720" i="16"/>
  <c r="M720" i="16"/>
  <c r="M720" i="17"/>
  <c r="S720" i="16"/>
  <c r="L720" i="16"/>
  <c r="L720" i="17"/>
  <c r="R720" i="16"/>
  <c r="K720" i="16"/>
  <c r="K720" i="17"/>
  <c r="Q720" i="16"/>
  <c r="O719" i="16"/>
  <c r="O719" i="17"/>
  <c r="U719" i="16"/>
  <c r="N719" i="16"/>
  <c r="N719" i="17"/>
  <c r="T719" i="16"/>
  <c r="M719" i="16"/>
  <c r="M719" i="17"/>
  <c r="S719" i="16"/>
  <c r="L719" i="16"/>
  <c r="L719" i="17"/>
  <c r="R719" i="16"/>
  <c r="K719" i="16"/>
  <c r="K719" i="17"/>
  <c r="Q719" i="16"/>
  <c r="O718" i="16"/>
  <c r="O718" i="17"/>
  <c r="U718" i="16"/>
  <c r="N718" i="16"/>
  <c r="N718" i="17"/>
  <c r="T718" i="16"/>
  <c r="M718" i="16"/>
  <c r="M718" i="17"/>
  <c r="S718" i="16"/>
  <c r="L718" i="16"/>
  <c r="L718" i="17"/>
  <c r="R718" i="16"/>
  <c r="K718" i="16"/>
  <c r="K718" i="17"/>
  <c r="Q718" i="16"/>
  <c r="O717" i="16"/>
  <c r="O717" i="17"/>
  <c r="U717" i="16"/>
  <c r="N717" i="16"/>
  <c r="N717" i="17"/>
  <c r="T717" i="16"/>
  <c r="M717" i="16"/>
  <c r="M717" i="17"/>
  <c r="S717" i="16"/>
  <c r="L717" i="16"/>
  <c r="L717" i="17"/>
  <c r="R717" i="16"/>
  <c r="K717" i="16"/>
  <c r="K717" i="17"/>
  <c r="Q717" i="16"/>
  <c r="O716" i="16"/>
  <c r="O716" i="17"/>
  <c r="U716" i="16"/>
  <c r="N716" i="16"/>
  <c r="N716" i="17"/>
  <c r="T716" i="16"/>
  <c r="M716" i="16"/>
  <c r="M716" i="17"/>
  <c r="S716" i="16"/>
  <c r="L716" i="16"/>
  <c r="L716" i="17"/>
  <c r="R716" i="16"/>
  <c r="K716" i="16"/>
  <c r="K716" i="17"/>
  <c r="Q716" i="16"/>
  <c r="O715" i="16"/>
  <c r="O715" i="17"/>
  <c r="U715" i="16"/>
  <c r="N715" i="16"/>
  <c r="N715" i="17"/>
  <c r="T715" i="16"/>
  <c r="M715" i="16"/>
  <c r="M715" i="17"/>
  <c r="S715" i="16"/>
  <c r="L715" i="16"/>
  <c r="L715" i="17"/>
  <c r="R715" i="16"/>
  <c r="K715" i="16"/>
  <c r="K715" i="17"/>
  <c r="Q715" i="16"/>
  <c r="O714" i="16"/>
  <c r="O714" i="17"/>
  <c r="U714" i="16"/>
  <c r="N714" i="16"/>
  <c r="N714" i="17"/>
  <c r="T714" i="16"/>
  <c r="M714" i="16"/>
  <c r="M714" i="17"/>
  <c r="S714" i="16"/>
  <c r="L714" i="16"/>
  <c r="L714" i="17"/>
  <c r="R714" i="16"/>
  <c r="K714" i="16"/>
  <c r="K714" i="17"/>
  <c r="Q714" i="16"/>
  <c r="O713" i="16"/>
  <c r="O713" i="17"/>
  <c r="U713" i="16"/>
  <c r="N713" i="16"/>
  <c r="N713" i="17"/>
  <c r="T713" i="16"/>
  <c r="M713" i="16"/>
  <c r="M713" i="17"/>
  <c r="S713" i="16"/>
  <c r="L713" i="16"/>
  <c r="L713" i="17"/>
  <c r="R713" i="16"/>
  <c r="K713" i="16"/>
  <c r="K713" i="17"/>
  <c r="Q713" i="16"/>
  <c r="O712" i="16"/>
  <c r="O712" i="17"/>
  <c r="U712" i="16"/>
  <c r="N712" i="16"/>
  <c r="N712" i="17"/>
  <c r="T712" i="16"/>
  <c r="M712" i="16"/>
  <c r="M712" i="17"/>
  <c r="S712" i="16"/>
  <c r="L712" i="16"/>
  <c r="L712" i="17"/>
  <c r="R712" i="16"/>
  <c r="K712" i="16"/>
  <c r="K712" i="17"/>
  <c r="Q712" i="16"/>
  <c r="O711" i="16"/>
  <c r="O711" i="17"/>
  <c r="U711" i="16"/>
  <c r="N711" i="16"/>
  <c r="N711" i="17"/>
  <c r="T711" i="16"/>
  <c r="M711" i="16"/>
  <c r="M711" i="17"/>
  <c r="S711" i="16"/>
  <c r="L711" i="16"/>
  <c r="L711" i="17"/>
  <c r="R711" i="16"/>
  <c r="K711" i="16"/>
  <c r="K711" i="17"/>
  <c r="Q711" i="16"/>
  <c r="O710" i="16"/>
  <c r="O710" i="17"/>
  <c r="U710" i="16"/>
  <c r="N710" i="16"/>
  <c r="N710" i="17"/>
  <c r="T710" i="16"/>
  <c r="M710" i="16"/>
  <c r="M710" i="17"/>
  <c r="S710" i="16"/>
  <c r="L710" i="16"/>
  <c r="L710" i="17"/>
  <c r="R710" i="16"/>
  <c r="K710" i="16"/>
  <c r="K710" i="17"/>
  <c r="Q710" i="16"/>
  <c r="O709" i="16"/>
  <c r="O709" i="17"/>
  <c r="U709" i="16"/>
  <c r="N709" i="16"/>
  <c r="N709" i="17"/>
  <c r="T709" i="16"/>
  <c r="M709" i="16"/>
  <c r="M709" i="17"/>
  <c r="S709" i="16"/>
  <c r="L709" i="16"/>
  <c r="L709" i="17"/>
  <c r="R709" i="16"/>
  <c r="K709" i="16"/>
  <c r="K709" i="17"/>
  <c r="Q709" i="16"/>
  <c r="O708" i="16"/>
  <c r="O708" i="17"/>
  <c r="U708" i="16"/>
  <c r="N708" i="16"/>
  <c r="N708" i="17"/>
  <c r="T708" i="16"/>
  <c r="M708" i="16"/>
  <c r="M708" i="17"/>
  <c r="S708" i="16"/>
  <c r="L708" i="16"/>
  <c r="L708" i="17"/>
  <c r="R708" i="16"/>
  <c r="K708" i="16"/>
  <c r="K708" i="17"/>
  <c r="Q708" i="16"/>
  <c r="O707" i="16"/>
  <c r="O707" i="17"/>
  <c r="U707" i="16"/>
  <c r="N707" i="16"/>
  <c r="N707" i="17"/>
  <c r="T707" i="16"/>
  <c r="M707" i="16"/>
  <c r="M707" i="17"/>
  <c r="S707" i="16"/>
  <c r="L707" i="16"/>
  <c r="L707" i="17"/>
  <c r="R707" i="16"/>
  <c r="K707" i="16"/>
  <c r="K707" i="17"/>
  <c r="Q707" i="16"/>
  <c r="O706" i="16"/>
  <c r="O706" i="17"/>
  <c r="U706" i="16"/>
  <c r="N706" i="16"/>
  <c r="N706" i="17"/>
  <c r="T706" i="16"/>
  <c r="M706" i="16"/>
  <c r="M706" i="17"/>
  <c r="S706" i="16"/>
  <c r="L706" i="16"/>
  <c r="L706" i="17"/>
  <c r="R706" i="16"/>
  <c r="K706" i="16"/>
  <c r="K706" i="17"/>
  <c r="Q706" i="16"/>
  <c r="O705" i="16"/>
  <c r="O705" i="17"/>
  <c r="U705" i="16"/>
  <c r="N705" i="16"/>
  <c r="N705" i="17"/>
  <c r="T705" i="16"/>
  <c r="M705" i="16"/>
  <c r="M705" i="17"/>
  <c r="S705" i="16"/>
  <c r="L705" i="16"/>
  <c r="L705" i="17"/>
  <c r="R705" i="16"/>
  <c r="K705" i="16"/>
  <c r="K705" i="17"/>
  <c r="Q705" i="16"/>
  <c r="O704" i="16"/>
  <c r="O704" i="17"/>
  <c r="U704" i="16"/>
  <c r="N704" i="16"/>
  <c r="N704" i="17"/>
  <c r="T704" i="16"/>
  <c r="M704" i="16"/>
  <c r="M704" i="17"/>
  <c r="S704" i="16"/>
  <c r="L704" i="16"/>
  <c r="L704" i="17"/>
  <c r="R704" i="16"/>
  <c r="K704" i="16"/>
  <c r="K704" i="17"/>
  <c r="Q704" i="16"/>
  <c r="O703" i="16"/>
  <c r="O703" i="17"/>
  <c r="U703" i="16"/>
  <c r="N703" i="16"/>
  <c r="N703" i="17"/>
  <c r="T703" i="16"/>
  <c r="M703" i="16"/>
  <c r="M703" i="17"/>
  <c r="S703" i="16"/>
  <c r="L703" i="16"/>
  <c r="L703" i="17"/>
  <c r="R703" i="16"/>
  <c r="K703" i="16"/>
  <c r="K703" i="17"/>
  <c r="Q703" i="16"/>
  <c r="O702" i="16"/>
  <c r="O702" i="17"/>
  <c r="U702" i="16"/>
  <c r="N702" i="16"/>
  <c r="N702" i="17"/>
  <c r="T702" i="16"/>
  <c r="M702" i="16"/>
  <c r="M702" i="17"/>
  <c r="S702" i="16"/>
  <c r="L702" i="16"/>
  <c r="L702" i="17"/>
  <c r="R702" i="16"/>
  <c r="K702" i="16"/>
  <c r="K702" i="17"/>
  <c r="Q702" i="16"/>
  <c r="O701" i="16"/>
  <c r="O701" i="17"/>
  <c r="U701" i="16"/>
  <c r="N701" i="16"/>
  <c r="N701" i="17"/>
  <c r="T701" i="16"/>
  <c r="M701" i="16"/>
  <c r="M701" i="17"/>
  <c r="S701" i="16"/>
  <c r="L701" i="16"/>
  <c r="L701" i="17"/>
  <c r="R701" i="16"/>
  <c r="K701" i="16"/>
  <c r="K701" i="17"/>
  <c r="Q701" i="16"/>
  <c r="O700" i="16"/>
  <c r="O700" i="17"/>
  <c r="U700" i="16"/>
  <c r="N700" i="16"/>
  <c r="N700" i="17"/>
  <c r="T700" i="16"/>
  <c r="M700" i="16"/>
  <c r="M700" i="17"/>
  <c r="S700" i="16"/>
  <c r="L700" i="16"/>
  <c r="L700" i="17"/>
  <c r="R700" i="16"/>
  <c r="K700" i="16"/>
  <c r="K700" i="17"/>
  <c r="Q700" i="16"/>
  <c r="O699" i="16"/>
  <c r="O699" i="17"/>
  <c r="U699" i="16"/>
  <c r="N699" i="16"/>
  <c r="N699" i="17"/>
  <c r="T699" i="16"/>
  <c r="M699" i="16"/>
  <c r="M699" i="17"/>
  <c r="S699" i="16"/>
  <c r="L699" i="16"/>
  <c r="L699" i="17"/>
  <c r="R699" i="16"/>
  <c r="K699" i="16"/>
  <c r="K699" i="17"/>
  <c r="Q699" i="16"/>
  <c r="O698" i="16"/>
  <c r="O698" i="17"/>
  <c r="U698" i="16"/>
  <c r="N698" i="16"/>
  <c r="N698" i="17"/>
  <c r="T698" i="16"/>
  <c r="M698" i="16"/>
  <c r="M698" i="17"/>
  <c r="S698" i="16"/>
  <c r="L698" i="16"/>
  <c r="L698" i="17"/>
  <c r="R698" i="16"/>
  <c r="K698" i="16"/>
  <c r="K698" i="17"/>
  <c r="Q698" i="16"/>
  <c r="O697" i="16"/>
  <c r="O697" i="17"/>
  <c r="U697" i="16"/>
  <c r="N697" i="16"/>
  <c r="N697" i="17"/>
  <c r="T697" i="16"/>
  <c r="M697" i="16"/>
  <c r="M697" i="17"/>
  <c r="S697" i="16"/>
  <c r="L697" i="16"/>
  <c r="L697" i="17"/>
  <c r="R697" i="16"/>
  <c r="K697" i="16"/>
  <c r="K697" i="17"/>
  <c r="Q697" i="16"/>
  <c r="O696" i="16"/>
  <c r="O696" i="17"/>
  <c r="U696" i="16"/>
  <c r="N696" i="16"/>
  <c r="N696" i="17"/>
  <c r="T696" i="16"/>
  <c r="M696" i="16"/>
  <c r="M696" i="17"/>
  <c r="S696" i="16"/>
  <c r="L696" i="16"/>
  <c r="L696" i="17"/>
  <c r="R696" i="16"/>
  <c r="K696" i="16"/>
  <c r="K696" i="17"/>
  <c r="Q696" i="16"/>
  <c r="O695" i="16"/>
  <c r="O695" i="17"/>
  <c r="U695" i="16"/>
  <c r="N695" i="16"/>
  <c r="N695" i="17"/>
  <c r="T695" i="16"/>
  <c r="M695" i="16"/>
  <c r="M695" i="17"/>
  <c r="S695" i="16"/>
  <c r="L695" i="16"/>
  <c r="L695" i="17"/>
  <c r="R695" i="16"/>
  <c r="K695" i="16"/>
  <c r="K695" i="17"/>
  <c r="Q695" i="16"/>
  <c r="O694" i="16"/>
  <c r="O694" i="17"/>
  <c r="U694" i="16"/>
  <c r="N694" i="16"/>
  <c r="N694" i="17"/>
  <c r="T694" i="16"/>
  <c r="M694" i="16"/>
  <c r="M694" i="17"/>
  <c r="S694" i="16"/>
  <c r="L694" i="16"/>
  <c r="L694" i="17"/>
  <c r="R694" i="16"/>
  <c r="K694" i="16"/>
  <c r="K694" i="17"/>
  <c r="Q694" i="16"/>
  <c r="O693" i="16"/>
  <c r="O693" i="17"/>
  <c r="U693" i="16"/>
  <c r="N693" i="16"/>
  <c r="N693" i="17"/>
  <c r="T693" i="16"/>
  <c r="M693" i="16"/>
  <c r="M693" i="17"/>
  <c r="S693" i="16"/>
  <c r="L693" i="16"/>
  <c r="L693" i="17"/>
  <c r="R693" i="16"/>
  <c r="K693" i="16"/>
  <c r="K693" i="17"/>
  <c r="Q693" i="16"/>
  <c r="O692" i="16"/>
  <c r="O692" i="17"/>
  <c r="U692" i="16"/>
  <c r="N692" i="16"/>
  <c r="N692" i="17"/>
  <c r="T692" i="16"/>
  <c r="M692" i="16"/>
  <c r="M692" i="17"/>
  <c r="S692" i="16"/>
  <c r="L692" i="16"/>
  <c r="L692" i="17"/>
  <c r="R692" i="16"/>
  <c r="K692" i="16"/>
  <c r="K692" i="17"/>
  <c r="Q692" i="16"/>
  <c r="O691" i="16"/>
  <c r="O691" i="17"/>
  <c r="U691" i="16"/>
  <c r="N691" i="16"/>
  <c r="N691" i="17"/>
  <c r="T691" i="16"/>
  <c r="M691" i="16"/>
  <c r="M691" i="17"/>
  <c r="S691" i="16"/>
  <c r="L691" i="16"/>
  <c r="L691" i="17"/>
  <c r="R691" i="16"/>
  <c r="K691" i="16"/>
  <c r="K691" i="17"/>
  <c r="Q691" i="16"/>
  <c r="O690" i="16"/>
  <c r="O690" i="17"/>
  <c r="U690" i="16"/>
  <c r="N690" i="16"/>
  <c r="N690" i="17"/>
  <c r="T690" i="16"/>
  <c r="M690" i="16"/>
  <c r="M690" i="17"/>
  <c r="S690" i="16"/>
  <c r="L690" i="16"/>
  <c r="L690" i="17"/>
  <c r="R690" i="16"/>
  <c r="K690" i="16"/>
  <c r="K690" i="17"/>
  <c r="Q690" i="16"/>
  <c r="O689" i="16"/>
  <c r="O689" i="17"/>
  <c r="U689" i="16"/>
  <c r="N689" i="16"/>
  <c r="N689" i="17"/>
  <c r="T689" i="16"/>
  <c r="M689" i="16"/>
  <c r="M689" i="17"/>
  <c r="S689" i="16"/>
  <c r="L689" i="16"/>
  <c r="L689" i="17"/>
  <c r="R689" i="16"/>
  <c r="K689" i="16"/>
  <c r="K689" i="17"/>
  <c r="Q689" i="16"/>
  <c r="O688" i="16"/>
  <c r="O688" i="17"/>
  <c r="U688" i="16"/>
  <c r="N688" i="16"/>
  <c r="N688" i="17"/>
  <c r="T688" i="16"/>
  <c r="M688" i="16"/>
  <c r="M688" i="17"/>
  <c r="S688" i="16"/>
  <c r="L688" i="16"/>
  <c r="L688" i="17"/>
  <c r="R688" i="16"/>
  <c r="K688" i="16"/>
  <c r="K688" i="17"/>
  <c r="Q688" i="16"/>
  <c r="O687" i="16"/>
  <c r="O687" i="17"/>
  <c r="U687" i="16"/>
  <c r="N687" i="16"/>
  <c r="N687" i="17"/>
  <c r="T687" i="16"/>
  <c r="M687" i="16"/>
  <c r="M687" i="17"/>
  <c r="S687" i="16"/>
  <c r="L687" i="16"/>
  <c r="L687" i="17"/>
  <c r="R687" i="16"/>
  <c r="K687" i="16"/>
  <c r="K687" i="17"/>
  <c r="Q687" i="16"/>
  <c r="O686" i="16"/>
  <c r="O686" i="17"/>
  <c r="U686" i="16"/>
  <c r="N686" i="16"/>
  <c r="N686" i="17"/>
  <c r="T686" i="16"/>
  <c r="M686" i="16"/>
  <c r="M686" i="17"/>
  <c r="S686" i="16"/>
  <c r="L686" i="16"/>
  <c r="L686" i="17"/>
  <c r="R686" i="16"/>
  <c r="K686" i="16"/>
  <c r="K686" i="17"/>
  <c r="Q686" i="16"/>
  <c r="O685" i="16"/>
  <c r="O685" i="17"/>
  <c r="U685" i="16"/>
  <c r="N685" i="16"/>
  <c r="N685" i="17"/>
  <c r="T685" i="16"/>
  <c r="M685" i="16"/>
  <c r="M685" i="17"/>
  <c r="S685" i="16"/>
  <c r="L685" i="16"/>
  <c r="L685" i="17"/>
  <c r="R685" i="16"/>
  <c r="K685" i="16"/>
  <c r="K685" i="17"/>
  <c r="Q685" i="16"/>
  <c r="O684" i="16"/>
  <c r="O684" i="17"/>
  <c r="U684" i="16"/>
  <c r="N684" i="16"/>
  <c r="N684" i="17"/>
  <c r="T684" i="16"/>
  <c r="M684" i="16"/>
  <c r="M684" i="17"/>
  <c r="S684" i="16"/>
  <c r="L684" i="16"/>
  <c r="L684" i="17"/>
  <c r="R684" i="16"/>
  <c r="K684" i="16"/>
  <c r="K684" i="17"/>
  <c r="Q684" i="16"/>
  <c r="O683" i="16"/>
  <c r="O683" i="17"/>
  <c r="U683" i="16"/>
  <c r="N683" i="16"/>
  <c r="N683" i="17"/>
  <c r="T683" i="16"/>
  <c r="M683" i="16"/>
  <c r="M683" i="17"/>
  <c r="S683" i="16"/>
  <c r="L683" i="16"/>
  <c r="L683" i="17"/>
  <c r="R683" i="16"/>
  <c r="K683" i="16"/>
  <c r="K683" i="17"/>
  <c r="Q683" i="16"/>
  <c r="O682" i="16"/>
  <c r="O682" i="17"/>
  <c r="U682" i="16"/>
  <c r="N682" i="16"/>
  <c r="N682" i="17"/>
  <c r="T682" i="16"/>
  <c r="M682" i="16"/>
  <c r="M682" i="17"/>
  <c r="S682" i="16"/>
  <c r="L682" i="16"/>
  <c r="L682" i="17"/>
  <c r="R682" i="16"/>
  <c r="K682" i="16"/>
  <c r="K682" i="17"/>
  <c r="Q682" i="16"/>
  <c r="O681" i="16"/>
  <c r="O681" i="17"/>
  <c r="U681" i="16"/>
  <c r="N681" i="16"/>
  <c r="N681" i="17"/>
  <c r="T681" i="16"/>
  <c r="M681" i="16"/>
  <c r="M681" i="17"/>
  <c r="S681" i="16"/>
  <c r="L681" i="16"/>
  <c r="L681" i="17"/>
  <c r="R681" i="16"/>
  <c r="K681" i="16"/>
  <c r="K681" i="17"/>
  <c r="Q681" i="16"/>
  <c r="O680" i="16"/>
  <c r="O680" i="17"/>
  <c r="U680" i="16"/>
  <c r="N680" i="16"/>
  <c r="N680" i="17"/>
  <c r="T680" i="16"/>
  <c r="M680" i="16"/>
  <c r="M680" i="17"/>
  <c r="S680" i="16"/>
  <c r="L680" i="16"/>
  <c r="L680" i="17"/>
  <c r="R680" i="16"/>
  <c r="K680" i="16"/>
  <c r="K680" i="17"/>
  <c r="Q680" i="16"/>
  <c r="O679" i="16"/>
  <c r="O679" i="17"/>
  <c r="U679" i="16"/>
  <c r="N679" i="16"/>
  <c r="N679" i="17"/>
  <c r="T679" i="16"/>
  <c r="M679" i="16"/>
  <c r="M679" i="17"/>
  <c r="S679" i="16"/>
  <c r="L679" i="16"/>
  <c r="L679" i="17"/>
  <c r="R679" i="16"/>
  <c r="K679" i="16"/>
  <c r="K679" i="17"/>
  <c r="Q679" i="16"/>
  <c r="O678" i="16"/>
  <c r="O678" i="17"/>
  <c r="U678" i="16"/>
  <c r="N678" i="16"/>
  <c r="N678" i="17"/>
  <c r="T678" i="16"/>
  <c r="M678" i="16"/>
  <c r="M678" i="17"/>
  <c r="S678" i="16"/>
  <c r="L678" i="16"/>
  <c r="L678" i="17"/>
  <c r="R678" i="16"/>
  <c r="K678" i="16"/>
  <c r="K678" i="17"/>
  <c r="Q678" i="16"/>
  <c r="O677" i="16"/>
  <c r="O677" i="17"/>
  <c r="U677" i="16"/>
  <c r="N677" i="16"/>
  <c r="N677" i="17"/>
  <c r="T677" i="16"/>
  <c r="M677" i="16"/>
  <c r="M677" i="17"/>
  <c r="S677" i="16"/>
  <c r="L677" i="16"/>
  <c r="L677" i="17"/>
  <c r="R677" i="16"/>
  <c r="K677" i="16"/>
  <c r="K677" i="17"/>
  <c r="Q677" i="16"/>
  <c r="O676" i="16"/>
  <c r="O676" i="17"/>
  <c r="U676" i="16"/>
  <c r="N676" i="16"/>
  <c r="N676" i="17"/>
  <c r="T676" i="16"/>
  <c r="M676" i="16"/>
  <c r="M676" i="17"/>
  <c r="S676" i="16"/>
  <c r="L676" i="16"/>
  <c r="L676" i="17"/>
  <c r="R676" i="16"/>
  <c r="K676" i="16"/>
  <c r="K676" i="17"/>
  <c r="Q676" i="16"/>
  <c r="O675" i="16"/>
  <c r="O675" i="17"/>
  <c r="U675" i="16"/>
  <c r="N675" i="16"/>
  <c r="N675" i="17"/>
  <c r="T675" i="16"/>
  <c r="M675" i="16"/>
  <c r="M675" i="17"/>
  <c r="S675" i="16"/>
  <c r="L675" i="16"/>
  <c r="L675" i="17"/>
  <c r="R675" i="16"/>
  <c r="K675" i="16"/>
  <c r="K675" i="17"/>
  <c r="Q675" i="16"/>
  <c r="O674" i="16"/>
  <c r="O674" i="17"/>
  <c r="U674" i="16"/>
  <c r="N674" i="16"/>
  <c r="N674" i="17"/>
  <c r="T674" i="16"/>
  <c r="M674" i="16"/>
  <c r="M674" i="17"/>
  <c r="S674" i="16"/>
  <c r="L674" i="16"/>
  <c r="L674" i="17"/>
  <c r="R674" i="16"/>
  <c r="K674" i="16"/>
  <c r="K674" i="17"/>
  <c r="Q674" i="16"/>
  <c r="O673" i="16"/>
  <c r="O673" i="17"/>
  <c r="U673" i="16"/>
  <c r="N673" i="16"/>
  <c r="N673" i="17"/>
  <c r="T673" i="16"/>
  <c r="M673" i="16"/>
  <c r="M673" i="17"/>
  <c r="S673" i="16"/>
  <c r="L673" i="16"/>
  <c r="L673" i="17"/>
  <c r="R673" i="16"/>
  <c r="K673" i="16"/>
  <c r="K673" i="17"/>
  <c r="Q673" i="16"/>
  <c r="O672" i="16"/>
  <c r="O672" i="17"/>
  <c r="U672" i="16"/>
  <c r="N672" i="16"/>
  <c r="N672" i="17"/>
  <c r="T672" i="16"/>
  <c r="M672" i="16"/>
  <c r="M672" i="17"/>
  <c r="S672" i="16"/>
  <c r="L672" i="16"/>
  <c r="L672" i="17"/>
  <c r="R672" i="16"/>
  <c r="K672" i="16"/>
  <c r="K672" i="17"/>
  <c r="Q672" i="16"/>
  <c r="O671" i="16"/>
  <c r="O671" i="17"/>
  <c r="U671" i="16"/>
  <c r="N671" i="16"/>
  <c r="N671" i="17"/>
  <c r="T671" i="16"/>
  <c r="M671" i="16"/>
  <c r="M671" i="17"/>
  <c r="S671" i="16"/>
  <c r="L671" i="16"/>
  <c r="L671" i="17"/>
  <c r="R671" i="16"/>
  <c r="K671" i="16"/>
  <c r="K671" i="17"/>
  <c r="Q671" i="16"/>
  <c r="O670" i="16"/>
  <c r="O670" i="17"/>
  <c r="U670" i="16"/>
  <c r="N670" i="16"/>
  <c r="N670" i="17"/>
  <c r="T670" i="16"/>
  <c r="M670" i="16"/>
  <c r="M670" i="17"/>
  <c r="S670" i="16"/>
  <c r="L670" i="16"/>
  <c r="L670" i="17"/>
  <c r="R670" i="16"/>
  <c r="K670" i="16"/>
  <c r="K670" i="17"/>
  <c r="Q670" i="16"/>
  <c r="O669" i="16"/>
  <c r="O669" i="17"/>
  <c r="U669" i="16"/>
  <c r="N669" i="16"/>
  <c r="N669" i="17"/>
  <c r="T669" i="16"/>
  <c r="M669" i="16"/>
  <c r="M669" i="17"/>
  <c r="S669" i="16"/>
  <c r="L669" i="16"/>
  <c r="L669" i="17"/>
  <c r="R669" i="16"/>
  <c r="K669" i="16"/>
  <c r="K669" i="17"/>
  <c r="Q669" i="16"/>
  <c r="O668" i="16"/>
  <c r="O668" i="17"/>
  <c r="U668" i="16"/>
  <c r="N668" i="16"/>
  <c r="N668" i="17"/>
  <c r="T668" i="16"/>
  <c r="M668" i="16"/>
  <c r="M668" i="17"/>
  <c r="S668" i="16"/>
  <c r="L668" i="16"/>
  <c r="L668" i="17"/>
  <c r="R668" i="16"/>
  <c r="K668" i="16"/>
  <c r="K668" i="17"/>
  <c r="Q668" i="16"/>
  <c r="O667" i="16"/>
  <c r="O667" i="17"/>
  <c r="U667" i="16"/>
  <c r="N667" i="16"/>
  <c r="N667" i="17"/>
  <c r="T667" i="16"/>
  <c r="M667" i="16"/>
  <c r="M667" i="17"/>
  <c r="S667" i="16"/>
  <c r="L667" i="16"/>
  <c r="L667" i="17"/>
  <c r="R667" i="16"/>
  <c r="K667" i="16"/>
  <c r="K667" i="17"/>
  <c r="Q667" i="16"/>
  <c r="O666" i="16"/>
  <c r="O666" i="17"/>
  <c r="U666" i="16"/>
  <c r="N666" i="16"/>
  <c r="N666" i="17"/>
  <c r="T666" i="16"/>
  <c r="M666" i="16"/>
  <c r="M666" i="17"/>
  <c r="S666" i="16"/>
  <c r="L666" i="16"/>
  <c r="L666" i="17"/>
  <c r="R666" i="16"/>
  <c r="K666" i="16"/>
  <c r="K666" i="17"/>
  <c r="Q666" i="16"/>
  <c r="O665" i="16"/>
  <c r="O665" i="17"/>
  <c r="U665" i="16"/>
  <c r="N665" i="16"/>
  <c r="N665" i="17"/>
  <c r="T665" i="16"/>
  <c r="M665" i="16"/>
  <c r="M665" i="17"/>
  <c r="S665" i="16"/>
  <c r="L665" i="16"/>
  <c r="L665" i="17"/>
  <c r="R665" i="16"/>
  <c r="K665" i="16"/>
  <c r="K665" i="17"/>
  <c r="Q665" i="16"/>
  <c r="O664" i="16"/>
  <c r="O664" i="17"/>
  <c r="U664" i="16"/>
  <c r="N664" i="16"/>
  <c r="N664" i="17"/>
  <c r="T664" i="16"/>
  <c r="M664" i="16"/>
  <c r="M664" i="17"/>
  <c r="S664" i="16"/>
  <c r="L664" i="16"/>
  <c r="L664" i="17"/>
  <c r="R664" i="16"/>
  <c r="K664" i="16"/>
  <c r="K664" i="17"/>
  <c r="Q664" i="16"/>
  <c r="O663" i="16"/>
  <c r="O663" i="17"/>
  <c r="U663" i="16"/>
  <c r="N663" i="16"/>
  <c r="N663" i="17"/>
  <c r="T663" i="16"/>
  <c r="M663" i="16"/>
  <c r="M663" i="17"/>
  <c r="S663" i="16"/>
  <c r="L663" i="16"/>
  <c r="L663" i="17"/>
  <c r="R663" i="16"/>
  <c r="K663" i="16"/>
  <c r="K663" i="17"/>
  <c r="Q663" i="16"/>
  <c r="O662" i="16"/>
  <c r="O662" i="17"/>
  <c r="U662" i="16"/>
  <c r="N662" i="16"/>
  <c r="N662" i="17"/>
  <c r="T662" i="16"/>
  <c r="M662" i="16"/>
  <c r="M662" i="17"/>
  <c r="S662" i="16"/>
  <c r="L662" i="16"/>
  <c r="L662" i="17"/>
  <c r="R662" i="16"/>
  <c r="K662" i="16"/>
  <c r="K662" i="17"/>
  <c r="Q662" i="16"/>
  <c r="O661" i="16"/>
  <c r="O661" i="17"/>
  <c r="U661" i="16"/>
  <c r="N661" i="16"/>
  <c r="N661" i="17"/>
  <c r="T661" i="16"/>
  <c r="M661" i="16"/>
  <c r="M661" i="17"/>
  <c r="S661" i="16"/>
  <c r="L661" i="16"/>
  <c r="L661" i="17"/>
  <c r="R661" i="16"/>
  <c r="K661" i="16"/>
  <c r="K661" i="17"/>
  <c r="Q661" i="16"/>
  <c r="O660" i="16"/>
  <c r="O660" i="17"/>
  <c r="U660" i="16"/>
  <c r="N660" i="16"/>
  <c r="N660" i="17"/>
  <c r="T660" i="16"/>
  <c r="M660" i="16"/>
  <c r="M660" i="17"/>
  <c r="S660" i="16"/>
  <c r="L660" i="16"/>
  <c r="L660" i="17"/>
  <c r="R660" i="16"/>
  <c r="K660" i="16"/>
  <c r="K660" i="17"/>
  <c r="Q660" i="16"/>
  <c r="O659" i="16"/>
  <c r="O659" i="17"/>
  <c r="U659" i="16"/>
  <c r="N659" i="16"/>
  <c r="N659" i="17"/>
  <c r="T659" i="16"/>
  <c r="M659" i="16"/>
  <c r="M659" i="17"/>
  <c r="S659" i="16"/>
  <c r="L659" i="16"/>
  <c r="L659" i="17"/>
  <c r="R659" i="16"/>
  <c r="K659" i="16"/>
  <c r="K659" i="17"/>
  <c r="Q659" i="16"/>
  <c r="O658" i="16"/>
  <c r="O658" i="17"/>
  <c r="U658" i="16"/>
  <c r="N658" i="16"/>
  <c r="N658" i="17"/>
  <c r="T658" i="16"/>
  <c r="M658" i="16"/>
  <c r="M658" i="17"/>
  <c r="S658" i="16"/>
  <c r="L658" i="16"/>
  <c r="L658" i="17"/>
  <c r="R658" i="16"/>
  <c r="K658" i="16"/>
  <c r="K658" i="17"/>
  <c r="Q658" i="16"/>
  <c r="O657" i="16"/>
  <c r="O657" i="17"/>
  <c r="U657" i="16"/>
  <c r="N657" i="16"/>
  <c r="N657" i="17"/>
  <c r="T657" i="16"/>
  <c r="M657" i="16"/>
  <c r="M657" i="17"/>
  <c r="S657" i="16"/>
  <c r="L657" i="16"/>
  <c r="L657" i="17"/>
  <c r="R657" i="16"/>
  <c r="K657" i="16"/>
  <c r="K657" i="17"/>
  <c r="Q657" i="16"/>
  <c r="O656" i="16"/>
  <c r="O656" i="17"/>
  <c r="U656" i="16"/>
  <c r="N656" i="16"/>
  <c r="N656" i="17"/>
  <c r="T656" i="16"/>
  <c r="M656" i="16"/>
  <c r="M656" i="17"/>
  <c r="S656" i="16"/>
  <c r="L656" i="16"/>
  <c r="L656" i="17"/>
  <c r="R656" i="16"/>
  <c r="K656" i="16"/>
  <c r="K656" i="17"/>
  <c r="Q656" i="16"/>
  <c r="O655" i="16"/>
  <c r="O655" i="17"/>
  <c r="U655" i="16"/>
  <c r="N655" i="16"/>
  <c r="N655" i="17"/>
  <c r="T655" i="16"/>
  <c r="M655" i="16"/>
  <c r="M655" i="17"/>
  <c r="S655" i="16"/>
  <c r="L655" i="16"/>
  <c r="L655" i="17"/>
  <c r="R655" i="16"/>
  <c r="K655" i="16"/>
  <c r="K655" i="17"/>
  <c r="Q655" i="16"/>
  <c r="O654" i="16"/>
  <c r="O654" i="17"/>
  <c r="U654" i="16"/>
  <c r="N654" i="16"/>
  <c r="N654" i="17"/>
  <c r="T654" i="16"/>
  <c r="M654" i="16"/>
  <c r="M654" i="17"/>
  <c r="S654" i="16"/>
  <c r="L654" i="16"/>
  <c r="L654" i="17"/>
  <c r="R654" i="16"/>
  <c r="K654" i="16"/>
  <c r="K654" i="17"/>
  <c r="Q654" i="16"/>
  <c r="O653" i="16"/>
  <c r="O653" i="17"/>
  <c r="U653" i="16"/>
  <c r="N653" i="16"/>
  <c r="N653" i="17"/>
  <c r="T653" i="16"/>
  <c r="M653" i="16"/>
  <c r="M653" i="17"/>
  <c r="S653" i="16"/>
  <c r="L653" i="16"/>
  <c r="L653" i="17"/>
  <c r="R653" i="16"/>
  <c r="K653" i="16"/>
  <c r="K653" i="17"/>
  <c r="Q653" i="16"/>
  <c r="O652" i="16"/>
  <c r="O652" i="17"/>
  <c r="U652" i="16"/>
  <c r="N652" i="16"/>
  <c r="N652" i="17"/>
  <c r="T652" i="16"/>
  <c r="M652" i="16"/>
  <c r="M652" i="17"/>
  <c r="S652" i="16"/>
  <c r="L652" i="16"/>
  <c r="L652" i="17"/>
  <c r="R652" i="16"/>
  <c r="K652" i="16"/>
  <c r="K652" i="17"/>
  <c r="Q652" i="16"/>
  <c r="O651" i="16"/>
  <c r="O651" i="17"/>
  <c r="U651" i="16"/>
  <c r="N651" i="16"/>
  <c r="N651" i="17"/>
  <c r="T651" i="16"/>
  <c r="M651" i="16"/>
  <c r="M651" i="17"/>
  <c r="S651" i="16"/>
  <c r="L651" i="16"/>
  <c r="L651" i="17"/>
  <c r="R651" i="16"/>
  <c r="K651" i="16"/>
  <c r="K651" i="17"/>
  <c r="Q651" i="16"/>
  <c r="O650" i="16"/>
  <c r="O650" i="17"/>
  <c r="U650" i="16"/>
  <c r="N650" i="16"/>
  <c r="N650" i="17"/>
  <c r="T650" i="16"/>
  <c r="M650" i="16"/>
  <c r="M650" i="17"/>
  <c r="S650" i="16"/>
  <c r="L650" i="16"/>
  <c r="L650" i="17"/>
  <c r="R650" i="16"/>
  <c r="K650" i="16"/>
  <c r="K650" i="17"/>
  <c r="Q650" i="16"/>
  <c r="O649" i="16"/>
  <c r="O649" i="17"/>
  <c r="U649" i="16"/>
  <c r="N649" i="16"/>
  <c r="N649" i="17"/>
  <c r="T649" i="16"/>
  <c r="M649" i="16"/>
  <c r="M649" i="17"/>
  <c r="S649" i="16"/>
  <c r="L649" i="16"/>
  <c r="L649" i="17"/>
  <c r="R649" i="16"/>
  <c r="K649" i="16"/>
  <c r="K649" i="17"/>
  <c r="Q649" i="16"/>
  <c r="O648" i="16"/>
  <c r="O648" i="17"/>
  <c r="U648" i="16"/>
  <c r="N648" i="16"/>
  <c r="N648" i="17"/>
  <c r="T648" i="16"/>
  <c r="M648" i="16"/>
  <c r="M648" i="17"/>
  <c r="S648" i="16"/>
  <c r="L648" i="16"/>
  <c r="L648" i="17"/>
  <c r="R648" i="16"/>
  <c r="K648" i="16"/>
  <c r="K648" i="17"/>
  <c r="Q648" i="16"/>
  <c r="O647" i="16"/>
  <c r="O647" i="17"/>
  <c r="U647" i="16"/>
  <c r="N647" i="16"/>
  <c r="N647" i="17"/>
  <c r="T647" i="16"/>
  <c r="M647" i="16"/>
  <c r="M647" i="17"/>
  <c r="S647" i="16"/>
  <c r="L647" i="16"/>
  <c r="L647" i="17"/>
  <c r="R647" i="16"/>
  <c r="K647" i="16"/>
  <c r="K647" i="17"/>
  <c r="Q647" i="16"/>
  <c r="O646" i="16"/>
  <c r="O646" i="17"/>
  <c r="U646" i="16"/>
  <c r="N646" i="16"/>
  <c r="N646" i="17"/>
  <c r="T646" i="16"/>
  <c r="M646" i="16"/>
  <c r="M646" i="17"/>
  <c r="S646" i="16"/>
  <c r="L646" i="16"/>
  <c r="L646" i="17"/>
  <c r="R646" i="16"/>
  <c r="K646" i="16"/>
  <c r="K646" i="17"/>
  <c r="Q646" i="16"/>
  <c r="O645" i="16"/>
  <c r="O645" i="17"/>
  <c r="U645" i="16"/>
  <c r="N645" i="16"/>
  <c r="N645" i="17"/>
  <c r="T645" i="16"/>
  <c r="M645" i="16"/>
  <c r="M645" i="17"/>
  <c r="S645" i="16"/>
  <c r="L645" i="16"/>
  <c r="L645" i="17"/>
  <c r="R645" i="16"/>
  <c r="K645" i="16"/>
  <c r="K645" i="17"/>
  <c r="Q645" i="16"/>
  <c r="O644" i="16"/>
  <c r="O644" i="17"/>
  <c r="U644" i="16"/>
  <c r="N644" i="16"/>
  <c r="N644" i="17"/>
  <c r="T644" i="16"/>
  <c r="M644" i="16"/>
  <c r="M644" i="17"/>
  <c r="S644" i="16"/>
  <c r="L644" i="16"/>
  <c r="L644" i="17"/>
  <c r="R644" i="16"/>
  <c r="K644" i="16"/>
  <c r="K644" i="17"/>
  <c r="Q644" i="16"/>
  <c r="O643" i="16"/>
  <c r="O643" i="17"/>
  <c r="U643" i="16"/>
  <c r="N643" i="16"/>
  <c r="N643" i="17"/>
  <c r="T643" i="16"/>
  <c r="M643" i="16"/>
  <c r="M643" i="17"/>
  <c r="S643" i="16"/>
  <c r="L643" i="16"/>
  <c r="L643" i="17"/>
  <c r="R643" i="16"/>
  <c r="K643" i="16"/>
  <c r="K643" i="17"/>
  <c r="Q643" i="16"/>
  <c r="O642" i="16"/>
  <c r="O642" i="17"/>
  <c r="U642" i="16"/>
  <c r="N642" i="16"/>
  <c r="N642" i="17"/>
  <c r="T642" i="16"/>
  <c r="M642" i="16"/>
  <c r="M642" i="17"/>
  <c r="S642" i="16"/>
  <c r="L642" i="16"/>
  <c r="L642" i="17"/>
  <c r="R642" i="16"/>
  <c r="K642" i="16"/>
  <c r="K642" i="17"/>
  <c r="Q642" i="16"/>
  <c r="O641" i="16"/>
  <c r="O641" i="17"/>
  <c r="U641" i="16"/>
  <c r="N641" i="16"/>
  <c r="N641" i="17"/>
  <c r="T641" i="16"/>
  <c r="M641" i="16"/>
  <c r="M641" i="17"/>
  <c r="S641" i="16"/>
  <c r="L641" i="16"/>
  <c r="L641" i="17"/>
  <c r="R641" i="16"/>
  <c r="K641" i="16"/>
  <c r="K641" i="17"/>
  <c r="Q641" i="16"/>
  <c r="O640" i="16"/>
  <c r="O640" i="17"/>
  <c r="U640" i="16"/>
  <c r="N640" i="16"/>
  <c r="N640" i="17"/>
  <c r="T640" i="16"/>
  <c r="M640" i="16"/>
  <c r="M640" i="17"/>
  <c r="S640" i="16"/>
  <c r="L640" i="16"/>
  <c r="L640" i="17"/>
  <c r="R640" i="16"/>
  <c r="K640" i="16"/>
  <c r="K640" i="17"/>
  <c r="Q640" i="16"/>
  <c r="O639" i="16"/>
  <c r="O639" i="17"/>
  <c r="U639" i="16"/>
  <c r="N639" i="16"/>
  <c r="N639" i="17"/>
  <c r="T639" i="16"/>
  <c r="M639" i="16"/>
  <c r="M639" i="17"/>
  <c r="S639" i="16"/>
  <c r="L639" i="16"/>
  <c r="L639" i="17"/>
  <c r="R639" i="16"/>
  <c r="K639" i="16"/>
  <c r="K639" i="17"/>
  <c r="Q639" i="16"/>
  <c r="O638" i="16"/>
  <c r="O638" i="17"/>
  <c r="U638" i="16"/>
  <c r="N638" i="16"/>
  <c r="N638" i="17"/>
  <c r="T638" i="16"/>
  <c r="M638" i="16"/>
  <c r="M638" i="17"/>
  <c r="S638" i="16"/>
  <c r="L638" i="16"/>
  <c r="L638" i="17"/>
  <c r="R638" i="16"/>
  <c r="K638" i="16"/>
  <c r="K638" i="17"/>
  <c r="Q638" i="16"/>
  <c r="O637" i="16"/>
  <c r="O637" i="17"/>
  <c r="U637" i="16"/>
  <c r="N637" i="16"/>
  <c r="N637" i="17"/>
  <c r="T637" i="16"/>
  <c r="M637" i="16"/>
  <c r="M637" i="17"/>
  <c r="S637" i="16"/>
  <c r="L637" i="16"/>
  <c r="L637" i="17"/>
  <c r="R637" i="16"/>
  <c r="K637" i="16"/>
  <c r="K637" i="17"/>
  <c r="Q637" i="16"/>
  <c r="O636" i="16"/>
  <c r="O636" i="17"/>
  <c r="U636" i="16"/>
  <c r="N636" i="16"/>
  <c r="N636" i="17"/>
  <c r="T636" i="16"/>
  <c r="M636" i="16"/>
  <c r="M636" i="17"/>
  <c r="S636" i="16"/>
  <c r="L636" i="16"/>
  <c r="L636" i="17"/>
  <c r="R636" i="16"/>
  <c r="K636" i="16"/>
  <c r="K636" i="17"/>
  <c r="Q636" i="16"/>
  <c r="O635" i="16"/>
  <c r="O635" i="17"/>
  <c r="U635" i="16"/>
  <c r="N635" i="16"/>
  <c r="N635" i="17"/>
  <c r="T635" i="16"/>
  <c r="M635" i="16"/>
  <c r="M635" i="17"/>
  <c r="S635" i="16"/>
  <c r="L635" i="16"/>
  <c r="L635" i="17"/>
  <c r="R635" i="16"/>
  <c r="K635" i="16"/>
  <c r="K635" i="17"/>
  <c r="Q635" i="16"/>
  <c r="O634" i="16"/>
  <c r="O634" i="17"/>
  <c r="U634" i="16"/>
  <c r="N634" i="16"/>
  <c r="N634" i="17"/>
  <c r="T634" i="16"/>
  <c r="M634" i="16"/>
  <c r="M634" i="17"/>
  <c r="S634" i="16"/>
  <c r="L634" i="16"/>
  <c r="L634" i="17"/>
  <c r="R634" i="16"/>
  <c r="K634" i="16"/>
  <c r="K634" i="17"/>
  <c r="Q634" i="16"/>
  <c r="O633" i="16"/>
  <c r="O633" i="17"/>
  <c r="U633" i="16"/>
  <c r="N633" i="16"/>
  <c r="N633" i="17"/>
  <c r="T633" i="16"/>
  <c r="M633" i="16"/>
  <c r="M633" i="17"/>
  <c r="S633" i="16"/>
  <c r="L633" i="16"/>
  <c r="L633" i="17"/>
  <c r="R633" i="16"/>
  <c r="K633" i="16"/>
  <c r="K633" i="17"/>
  <c r="Q633" i="16"/>
  <c r="O632" i="16"/>
  <c r="O632" i="17"/>
  <c r="U632" i="16"/>
  <c r="N632" i="16"/>
  <c r="N632" i="17"/>
  <c r="T632" i="16"/>
  <c r="M632" i="16"/>
  <c r="M632" i="17"/>
  <c r="S632" i="16"/>
  <c r="L632" i="16"/>
  <c r="L632" i="17"/>
  <c r="R632" i="16"/>
  <c r="K632" i="16"/>
  <c r="K632" i="17"/>
  <c r="Q632" i="16"/>
  <c r="O631" i="16"/>
  <c r="O631" i="17"/>
  <c r="U631" i="16"/>
  <c r="N631" i="16"/>
  <c r="N631" i="17"/>
  <c r="T631" i="16"/>
  <c r="M631" i="16"/>
  <c r="M631" i="17"/>
  <c r="S631" i="16"/>
  <c r="L631" i="16"/>
  <c r="L631" i="17"/>
  <c r="R631" i="16"/>
  <c r="K631" i="16"/>
  <c r="K631" i="17"/>
  <c r="Q631" i="16"/>
  <c r="O630" i="16"/>
  <c r="O630" i="17"/>
  <c r="U630" i="16"/>
  <c r="N630" i="16"/>
  <c r="N630" i="17"/>
  <c r="T630" i="16"/>
  <c r="M630" i="16"/>
  <c r="M630" i="17"/>
  <c r="S630" i="16"/>
  <c r="L630" i="16"/>
  <c r="L630" i="17"/>
  <c r="R630" i="16"/>
  <c r="K630" i="16"/>
  <c r="K630" i="17"/>
  <c r="Q630" i="16"/>
  <c r="O629" i="16"/>
  <c r="O629" i="17"/>
  <c r="U629" i="16"/>
  <c r="N629" i="16"/>
  <c r="N629" i="17"/>
  <c r="T629" i="16"/>
  <c r="M629" i="16"/>
  <c r="M629" i="17"/>
  <c r="S629" i="16"/>
  <c r="L629" i="16"/>
  <c r="L629" i="17"/>
  <c r="R629" i="16"/>
  <c r="K629" i="16"/>
  <c r="K629" i="17"/>
  <c r="Q629" i="16"/>
  <c r="O628" i="16"/>
  <c r="O628" i="17"/>
  <c r="U628" i="16"/>
  <c r="N628" i="16"/>
  <c r="N628" i="17"/>
  <c r="T628" i="16"/>
  <c r="M628" i="16"/>
  <c r="M628" i="17"/>
  <c r="S628" i="16"/>
  <c r="L628" i="16"/>
  <c r="L628" i="17"/>
  <c r="R628" i="16"/>
  <c r="K628" i="16"/>
  <c r="K628" i="17"/>
  <c r="Q628" i="16"/>
  <c r="O627" i="16"/>
  <c r="O627" i="17"/>
  <c r="U627" i="16"/>
  <c r="N627" i="16"/>
  <c r="N627" i="17"/>
  <c r="T627" i="16"/>
  <c r="M627" i="16"/>
  <c r="M627" i="17"/>
  <c r="S627" i="16"/>
  <c r="L627" i="16"/>
  <c r="L627" i="17"/>
  <c r="R627" i="16"/>
  <c r="K627" i="16"/>
  <c r="K627" i="17"/>
  <c r="Q627" i="16"/>
  <c r="O626" i="16"/>
  <c r="O626" i="17"/>
  <c r="U626" i="16"/>
  <c r="N626" i="16"/>
  <c r="N626" i="17"/>
  <c r="T626" i="16"/>
  <c r="M626" i="16"/>
  <c r="M626" i="17"/>
  <c r="S626" i="16"/>
  <c r="L626" i="16"/>
  <c r="L626" i="17"/>
  <c r="R626" i="16"/>
  <c r="K626" i="16"/>
  <c r="K626" i="17"/>
  <c r="Q626" i="16"/>
  <c r="O625" i="16"/>
  <c r="O625" i="17"/>
  <c r="U625" i="16"/>
  <c r="N625" i="16"/>
  <c r="N625" i="17"/>
  <c r="T625" i="16"/>
  <c r="M625" i="16"/>
  <c r="M625" i="17"/>
  <c r="S625" i="16"/>
  <c r="L625" i="16"/>
  <c r="L625" i="17"/>
  <c r="R625" i="16"/>
  <c r="K625" i="16"/>
  <c r="K625" i="17"/>
  <c r="Q625" i="16"/>
  <c r="O624" i="16"/>
  <c r="O624" i="17"/>
  <c r="U624" i="16"/>
  <c r="N624" i="16"/>
  <c r="N624" i="17"/>
  <c r="T624" i="16"/>
  <c r="M624" i="16"/>
  <c r="M624" i="17"/>
  <c r="S624" i="16"/>
  <c r="L624" i="16"/>
  <c r="L624" i="17"/>
  <c r="R624" i="16"/>
  <c r="K624" i="16"/>
  <c r="K624" i="17"/>
  <c r="Q624" i="16"/>
  <c r="O623" i="16"/>
  <c r="O623" i="17"/>
  <c r="U623" i="16"/>
  <c r="N623" i="16"/>
  <c r="N623" i="17"/>
  <c r="T623" i="16"/>
  <c r="M623" i="16"/>
  <c r="M623" i="17"/>
  <c r="S623" i="16"/>
  <c r="L623" i="16"/>
  <c r="L623" i="17"/>
  <c r="R623" i="16"/>
  <c r="K623" i="16"/>
  <c r="K623" i="17"/>
  <c r="Q623" i="16"/>
  <c r="O622" i="16"/>
  <c r="O622" i="17"/>
  <c r="U622" i="16"/>
  <c r="N622" i="16"/>
  <c r="N622" i="17"/>
  <c r="T622" i="16"/>
  <c r="M622" i="16"/>
  <c r="M622" i="17"/>
  <c r="S622" i="16"/>
  <c r="L622" i="16"/>
  <c r="L622" i="17"/>
  <c r="R622" i="16"/>
  <c r="K622" i="16"/>
  <c r="K622" i="17"/>
  <c r="Q622" i="16"/>
  <c r="O621" i="16"/>
  <c r="O621" i="17"/>
  <c r="U621" i="16"/>
  <c r="N621" i="16"/>
  <c r="N621" i="17"/>
  <c r="T621" i="16"/>
  <c r="M621" i="16"/>
  <c r="M621" i="17"/>
  <c r="S621" i="16"/>
  <c r="L621" i="16"/>
  <c r="L621" i="17"/>
  <c r="R621" i="16"/>
  <c r="K621" i="16"/>
  <c r="K621" i="17"/>
  <c r="Q621" i="16"/>
  <c r="O620" i="16"/>
  <c r="O620" i="17"/>
  <c r="U620" i="16"/>
  <c r="N620" i="16"/>
  <c r="N620" i="17"/>
  <c r="T620" i="16"/>
  <c r="M620" i="16"/>
  <c r="M620" i="17"/>
  <c r="S620" i="16"/>
  <c r="L620" i="16"/>
  <c r="L620" i="17"/>
  <c r="R620" i="16"/>
  <c r="K620" i="16"/>
  <c r="K620" i="17"/>
  <c r="Q620" i="16"/>
  <c r="O619" i="16"/>
  <c r="O619" i="17"/>
  <c r="U619" i="16"/>
  <c r="N619" i="16"/>
  <c r="N619" i="17"/>
  <c r="T619" i="16"/>
  <c r="M619" i="16"/>
  <c r="M619" i="17"/>
  <c r="S619" i="16"/>
  <c r="L619" i="16"/>
  <c r="L619" i="17"/>
  <c r="R619" i="16"/>
  <c r="K619" i="16"/>
  <c r="K619" i="17"/>
  <c r="Q619" i="16"/>
  <c r="O618" i="16"/>
  <c r="O618" i="17"/>
  <c r="U618" i="16"/>
  <c r="N618" i="16"/>
  <c r="N618" i="17"/>
  <c r="T618" i="16"/>
  <c r="M618" i="16"/>
  <c r="M618" i="17"/>
  <c r="S618" i="16"/>
  <c r="L618" i="16"/>
  <c r="L618" i="17"/>
  <c r="R618" i="16"/>
  <c r="K618" i="16"/>
  <c r="K618" i="17"/>
  <c r="Q618" i="16"/>
  <c r="O617" i="16"/>
  <c r="O617" i="17"/>
  <c r="U617" i="16"/>
  <c r="N617" i="16"/>
  <c r="N617" i="17"/>
  <c r="T617" i="16"/>
  <c r="M617" i="16"/>
  <c r="M617" i="17"/>
  <c r="S617" i="16"/>
  <c r="L617" i="16"/>
  <c r="L617" i="17"/>
  <c r="R617" i="16"/>
  <c r="K617" i="16"/>
  <c r="K617" i="17"/>
  <c r="Q617" i="16"/>
  <c r="O616" i="16"/>
  <c r="O616" i="17"/>
  <c r="U616" i="16"/>
  <c r="N616" i="16"/>
  <c r="N616" i="17"/>
  <c r="T616" i="16"/>
  <c r="M616" i="16"/>
  <c r="M616" i="17"/>
  <c r="S616" i="16"/>
  <c r="L616" i="16"/>
  <c r="L616" i="17"/>
  <c r="R616" i="16"/>
  <c r="K616" i="16"/>
  <c r="K616" i="17"/>
  <c r="Q616" i="16"/>
  <c r="O615" i="16"/>
  <c r="O615" i="17"/>
  <c r="U615" i="16"/>
  <c r="N615" i="16"/>
  <c r="N615" i="17"/>
  <c r="T615" i="16"/>
  <c r="M615" i="16"/>
  <c r="M615" i="17"/>
  <c r="S615" i="16"/>
  <c r="L615" i="16"/>
  <c r="L615" i="17"/>
  <c r="R615" i="16"/>
  <c r="K615" i="16"/>
  <c r="K615" i="17"/>
  <c r="Q615" i="16"/>
  <c r="O614" i="16"/>
  <c r="O614" i="17"/>
  <c r="U614" i="16"/>
  <c r="N614" i="16"/>
  <c r="N614" i="17"/>
  <c r="T614" i="16"/>
  <c r="M614" i="16"/>
  <c r="M614" i="17"/>
  <c r="S614" i="16"/>
  <c r="L614" i="16"/>
  <c r="L614" i="17"/>
  <c r="R614" i="16"/>
  <c r="K614" i="16"/>
  <c r="K614" i="17"/>
  <c r="Q614" i="16"/>
  <c r="O613" i="16"/>
  <c r="O613" i="17"/>
  <c r="U613" i="16"/>
  <c r="N613" i="16"/>
  <c r="N613" i="17"/>
  <c r="T613" i="16"/>
  <c r="M613" i="16"/>
  <c r="M613" i="17"/>
  <c r="S613" i="16"/>
  <c r="L613" i="16"/>
  <c r="L613" i="17"/>
  <c r="R613" i="16"/>
  <c r="K613" i="16"/>
  <c r="K613" i="17"/>
  <c r="Q613" i="16"/>
  <c r="O612" i="16"/>
  <c r="O612" i="17"/>
  <c r="U612" i="16"/>
  <c r="N612" i="16"/>
  <c r="N612" i="17"/>
  <c r="T612" i="16"/>
  <c r="M612" i="16"/>
  <c r="M612" i="17"/>
  <c r="S612" i="16"/>
  <c r="L612" i="16"/>
  <c r="L612" i="17"/>
  <c r="R612" i="16"/>
  <c r="K612" i="16"/>
  <c r="K612" i="17"/>
  <c r="Q612" i="16"/>
  <c r="O611" i="16"/>
  <c r="O611" i="17"/>
  <c r="U611" i="16"/>
  <c r="N611" i="16"/>
  <c r="N611" i="17"/>
  <c r="T611" i="16"/>
  <c r="M611" i="16"/>
  <c r="M611" i="17"/>
  <c r="S611" i="16"/>
  <c r="L611" i="16"/>
  <c r="L611" i="17"/>
  <c r="R611" i="16"/>
  <c r="K611" i="16"/>
  <c r="K611" i="17"/>
  <c r="Q611" i="16"/>
  <c r="O610" i="16"/>
  <c r="O610" i="17"/>
  <c r="U610" i="16"/>
  <c r="N610" i="16"/>
  <c r="N610" i="17"/>
  <c r="T610" i="16"/>
  <c r="M610" i="16"/>
  <c r="M610" i="17"/>
  <c r="S610" i="16"/>
  <c r="L610" i="16"/>
  <c r="L610" i="17"/>
  <c r="R610" i="16"/>
  <c r="K610" i="16"/>
  <c r="K610" i="17"/>
  <c r="Q610" i="16"/>
  <c r="O609" i="16"/>
  <c r="O609" i="17"/>
  <c r="U609" i="16"/>
  <c r="N609" i="16"/>
  <c r="N609" i="17"/>
  <c r="T609" i="16"/>
  <c r="M609" i="16"/>
  <c r="M609" i="17"/>
  <c r="S609" i="16"/>
  <c r="L609" i="16"/>
  <c r="L609" i="17"/>
  <c r="R609" i="16"/>
  <c r="K609" i="16"/>
  <c r="K609" i="17"/>
  <c r="Q609" i="16"/>
  <c r="O608" i="16"/>
  <c r="O608" i="17"/>
  <c r="U608" i="16"/>
  <c r="N608" i="16"/>
  <c r="N608" i="17"/>
  <c r="T608" i="16"/>
  <c r="M608" i="16"/>
  <c r="M608" i="17"/>
  <c r="S608" i="16"/>
  <c r="L608" i="16"/>
  <c r="L608" i="17"/>
  <c r="R608" i="16"/>
  <c r="K608" i="16"/>
  <c r="K608" i="17"/>
  <c r="Q608" i="16"/>
  <c r="O607" i="16"/>
  <c r="O607" i="17"/>
  <c r="U607" i="16"/>
  <c r="N607" i="16"/>
  <c r="N607" i="17"/>
  <c r="T607" i="16"/>
  <c r="M607" i="16"/>
  <c r="M607" i="17"/>
  <c r="S607" i="16"/>
  <c r="L607" i="16"/>
  <c r="L607" i="17"/>
  <c r="R607" i="16"/>
  <c r="K607" i="16"/>
  <c r="K607" i="17"/>
  <c r="Q607" i="16"/>
  <c r="O606" i="16"/>
  <c r="O606" i="17"/>
  <c r="U606" i="16"/>
  <c r="N606" i="16"/>
  <c r="N606" i="17"/>
  <c r="T606" i="16"/>
  <c r="M606" i="16"/>
  <c r="M606" i="17"/>
  <c r="S606" i="16"/>
  <c r="L606" i="16"/>
  <c r="L606" i="17"/>
  <c r="R606" i="16"/>
  <c r="K606" i="16"/>
  <c r="K606" i="17"/>
  <c r="Q606" i="16"/>
  <c r="O605" i="16"/>
  <c r="O605" i="17"/>
  <c r="U605" i="16"/>
  <c r="N605" i="16"/>
  <c r="N605" i="17"/>
  <c r="T605" i="16"/>
  <c r="M605" i="16"/>
  <c r="M605" i="17"/>
  <c r="S605" i="16"/>
  <c r="L605" i="16"/>
  <c r="L605" i="17"/>
  <c r="R605" i="16"/>
  <c r="K605" i="16"/>
  <c r="K605" i="17"/>
  <c r="Q605" i="16"/>
  <c r="O604" i="16"/>
  <c r="O604" i="17"/>
  <c r="U604" i="16"/>
  <c r="N604" i="16"/>
  <c r="N604" i="17"/>
  <c r="T604" i="16"/>
  <c r="M604" i="16"/>
  <c r="M604" i="17"/>
  <c r="S604" i="16"/>
  <c r="L604" i="16"/>
  <c r="L604" i="17"/>
  <c r="R604" i="16"/>
  <c r="K604" i="16"/>
  <c r="K604" i="17"/>
  <c r="Q604" i="16"/>
  <c r="O603" i="16"/>
  <c r="O603" i="17"/>
  <c r="U603" i="16"/>
  <c r="N603" i="16"/>
  <c r="N603" i="17"/>
  <c r="T603" i="16"/>
  <c r="M603" i="16"/>
  <c r="M603" i="17"/>
  <c r="S603" i="16"/>
  <c r="L603" i="16"/>
  <c r="L603" i="17"/>
  <c r="R603" i="16"/>
  <c r="K603" i="16"/>
  <c r="K603" i="17"/>
  <c r="Q603" i="16"/>
  <c r="O602" i="16"/>
  <c r="O602" i="17"/>
  <c r="U602" i="16"/>
  <c r="N602" i="16"/>
  <c r="N602" i="17"/>
  <c r="T602" i="16"/>
  <c r="M602" i="16"/>
  <c r="M602" i="17"/>
  <c r="S602" i="16"/>
  <c r="L602" i="16"/>
  <c r="L602" i="17"/>
  <c r="R602" i="16"/>
  <c r="K602" i="16"/>
  <c r="K602" i="17"/>
  <c r="Q602" i="16"/>
  <c r="O601" i="16"/>
  <c r="O601" i="17"/>
  <c r="U601" i="16"/>
  <c r="N601" i="16"/>
  <c r="N601" i="17"/>
  <c r="T601" i="16"/>
  <c r="M601" i="16"/>
  <c r="M601" i="17"/>
  <c r="S601" i="16"/>
  <c r="L601" i="16"/>
  <c r="L601" i="17"/>
  <c r="R601" i="16"/>
  <c r="K601" i="16"/>
  <c r="K601" i="17"/>
  <c r="Q601" i="16"/>
  <c r="O600" i="16"/>
  <c r="O600" i="17"/>
  <c r="U600" i="16"/>
  <c r="N600" i="16"/>
  <c r="N600" i="17"/>
  <c r="T600" i="16"/>
  <c r="M600" i="16"/>
  <c r="M600" i="17"/>
  <c r="S600" i="16"/>
  <c r="L600" i="16"/>
  <c r="L600" i="17"/>
  <c r="R600" i="16"/>
  <c r="K600" i="16"/>
  <c r="K600" i="17"/>
  <c r="Q600" i="16"/>
  <c r="O599" i="16"/>
  <c r="O599" i="17"/>
  <c r="U599" i="16"/>
  <c r="N599" i="16"/>
  <c r="N599" i="17"/>
  <c r="T599" i="16"/>
  <c r="M599" i="16"/>
  <c r="M599" i="17"/>
  <c r="S599" i="16"/>
  <c r="L599" i="16"/>
  <c r="L599" i="17"/>
  <c r="R599" i="16"/>
  <c r="K599" i="16"/>
  <c r="K599" i="17"/>
  <c r="Q599" i="16"/>
  <c r="O598" i="16"/>
  <c r="O598" i="17"/>
  <c r="U598" i="16"/>
  <c r="N598" i="16"/>
  <c r="N598" i="17"/>
  <c r="T598" i="16"/>
  <c r="M598" i="16"/>
  <c r="M598" i="17"/>
  <c r="S598" i="16"/>
  <c r="L598" i="16"/>
  <c r="L598" i="17"/>
  <c r="R598" i="16"/>
  <c r="K598" i="16"/>
  <c r="K598" i="17"/>
  <c r="Q598" i="16"/>
  <c r="O597" i="16"/>
  <c r="O597" i="17"/>
  <c r="U597" i="16"/>
  <c r="N597" i="16"/>
  <c r="N597" i="17"/>
  <c r="T597" i="16"/>
  <c r="M597" i="16"/>
  <c r="M597" i="17"/>
  <c r="S597" i="16"/>
  <c r="L597" i="16"/>
  <c r="L597" i="17"/>
  <c r="R597" i="16"/>
  <c r="K597" i="16"/>
  <c r="K597" i="17"/>
  <c r="Q597" i="16"/>
  <c r="O596" i="16"/>
  <c r="O596" i="17"/>
  <c r="U596" i="16"/>
  <c r="N596" i="16"/>
  <c r="N596" i="17"/>
  <c r="T596" i="16"/>
  <c r="M596" i="16"/>
  <c r="M596" i="17"/>
  <c r="S596" i="16"/>
  <c r="L596" i="16"/>
  <c r="L596" i="17"/>
  <c r="R596" i="16"/>
  <c r="K596" i="16"/>
  <c r="K596" i="17"/>
  <c r="Q596" i="16"/>
  <c r="O595" i="16"/>
  <c r="O595" i="17"/>
  <c r="U595" i="16"/>
  <c r="N595" i="16"/>
  <c r="N595" i="17"/>
  <c r="T595" i="16"/>
  <c r="M595" i="16"/>
  <c r="M595" i="17"/>
  <c r="S595" i="16"/>
  <c r="L595" i="16"/>
  <c r="L595" i="17"/>
  <c r="R595" i="16"/>
  <c r="K595" i="16"/>
  <c r="K595" i="17"/>
  <c r="Q595" i="16"/>
  <c r="O594" i="16"/>
  <c r="O594" i="17"/>
  <c r="U594" i="16"/>
  <c r="N594" i="16"/>
  <c r="N594" i="17"/>
  <c r="T594" i="16"/>
  <c r="M594" i="16"/>
  <c r="M594" i="17"/>
  <c r="S594" i="16"/>
  <c r="L594" i="16"/>
  <c r="L594" i="17"/>
  <c r="R594" i="16"/>
  <c r="K594" i="16"/>
  <c r="K594" i="17"/>
  <c r="Q594" i="16"/>
  <c r="O593" i="16"/>
  <c r="O593" i="17"/>
  <c r="U593" i="16"/>
  <c r="N593" i="16"/>
  <c r="N593" i="17"/>
  <c r="T593" i="16"/>
  <c r="M593" i="16"/>
  <c r="M593" i="17"/>
  <c r="S593" i="16"/>
  <c r="L593" i="16"/>
  <c r="L593" i="17"/>
  <c r="R593" i="16"/>
  <c r="K593" i="16"/>
  <c r="K593" i="17"/>
  <c r="Q593" i="16"/>
  <c r="O592" i="16"/>
  <c r="O592" i="17"/>
  <c r="U592" i="16"/>
  <c r="N592" i="16"/>
  <c r="N592" i="17"/>
  <c r="T592" i="16"/>
  <c r="M592" i="16"/>
  <c r="M592" i="17"/>
  <c r="S592" i="16"/>
  <c r="L592" i="16"/>
  <c r="L592" i="17"/>
  <c r="R592" i="16"/>
  <c r="K592" i="16"/>
  <c r="K592" i="17"/>
  <c r="Q592" i="16"/>
  <c r="O591" i="16"/>
  <c r="O591" i="17"/>
  <c r="U591" i="16"/>
  <c r="N591" i="16"/>
  <c r="N591" i="17"/>
  <c r="T591" i="16"/>
  <c r="M591" i="16"/>
  <c r="M591" i="17"/>
  <c r="S591" i="16"/>
  <c r="L591" i="16"/>
  <c r="L591" i="17"/>
  <c r="R591" i="16"/>
  <c r="K591" i="16"/>
  <c r="K591" i="17"/>
  <c r="Q591" i="16"/>
  <c r="O590" i="16"/>
  <c r="O590" i="17"/>
  <c r="U590" i="16"/>
  <c r="N590" i="16"/>
  <c r="N590" i="17"/>
  <c r="T590" i="16"/>
  <c r="M590" i="16"/>
  <c r="M590" i="17"/>
  <c r="S590" i="16"/>
  <c r="L590" i="16"/>
  <c r="L590" i="17"/>
  <c r="R590" i="16"/>
  <c r="K590" i="16"/>
  <c r="K590" i="17"/>
  <c r="Q590" i="16"/>
  <c r="O589" i="16"/>
  <c r="O589" i="17"/>
  <c r="U589" i="16"/>
  <c r="N589" i="16"/>
  <c r="N589" i="17"/>
  <c r="T589" i="16"/>
  <c r="M589" i="16"/>
  <c r="M589" i="17"/>
  <c r="S589" i="16"/>
  <c r="L589" i="16"/>
  <c r="L589" i="17"/>
  <c r="R589" i="16"/>
  <c r="K589" i="16"/>
  <c r="K589" i="17"/>
  <c r="Q589" i="16"/>
  <c r="O588" i="16"/>
  <c r="O588" i="17"/>
  <c r="U588" i="16"/>
  <c r="N588" i="16"/>
  <c r="N588" i="17"/>
  <c r="T588" i="16"/>
  <c r="M588" i="16"/>
  <c r="M588" i="17"/>
  <c r="S588" i="16"/>
  <c r="L588" i="16"/>
  <c r="L588" i="17"/>
  <c r="R588" i="16"/>
  <c r="K588" i="16"/>
  <c r="K588" i="17"/>
  <c r="Q588" i="16"/>
  <c r="O587" i="16"/>
  <c r="O587" i="17"/>
  <c r="U587" i="16"/>
  <c r="N587" i="16"/>
  <c r="N587" i="17"/>
  <c r="T587" i="16"/>
  <c r="M587" i="16"/>
  <c r="M587" i="17"/>
  <c r="S587" i="16"/>
  <c r="L587" i="16"/>
  <c r="L587" i="17"/>
  <c r="R587" i="16"/>
  <c r="K587" i="16"/>
  <c r="K587" i="17"/>
  <c r="Q587" i="16"/>
  <c r="O586" i="16"/>
  <c r="O586" i="17"/>
  <c r="U586" i="16"/>
  <c r="N586" i="16"/>
  <c r="N586" i="17"/>
  <c r="T586" i="16"/>
  <c r="M586" i="16"/>
  <c r="M586" i="17"/>
  <c r="S586" i="16"/>
  <c r="L586" i="16"/>
  <c r="L586" i="17"/>
  <c r="R586" i="16"/>
  <c r="K586" i="16"/>
  <c r="K586" i="17"/>
  <c r="Q586" i="16"/>
  <c r="O585" i="16"/>
  <c r="O585" i="17"/>
  <c r="U585" i="16"/>
  <c r="N585" i="16"/>
  <c r="N585" i="17"/>
  <c r="T585" i="16"/>
  <c r="M585" i="16"/>
  <c r="M585" i="17"/>
  <c r="S585" i="16"/>
  <c r="L585" i="16"/>
  <c r="L585" i="17"/>
  <c r="R585" i="16"/>
  <c r="K585" i="16"/>
  <c r="K585" i="17"/>
  <c r="Q585" i="16"/>
  <c r="O584" i="16"/>
  <c r="O584" i="17"/>
  <c r="U584" i="16"/>
  <c r="N584" i="16"/>
  <c r="N584" i="17"/>
  <c r="T584" i="16"/>
  <c r="M584" i="16"/>
  <c r="M584" i="17"/>
  <c r="S584" i="16"/>
  <c r="L584" i="16"/>
  <c r="L584" i="17"/>
  <c r="R584" i="16"/>
  <c r="K584" i="16"/>
  <c r="K584" i="17"/>
  <c r="Q584" i="16"/>
  <c r="O583" i="16"/>
  <c r="O583" i="17"/>
  <c r="U583" i="16"/>
  <c r="N583" i="16"/>
  <c r="N583" i="17"/>
  <c r="T583" i="16"/>
  <c r="M583" i="16"/>
  <c r="M583" i="17"/>
  <c r="S583" i="16"/>
  <c r="L583" i="16"/>
  <c r="L583" i="17"/>
  <c r="R583" i="16"/>
  <c r="K583" i="16"/>
  <c r="K583" i="17"/>
  <c r="Q583" i="16"/>
  <c r="O582" i="16"/>
  <c r="O582" i="17"/>
  <c r="U582" i="16"/>
  <c r="N582" i="16"/>
  <c r="N582" i="17"/>
  <c r="T582" i="16"/>
  <c r="M582" i="16"/>
  <c r="M582" i="17"/>
  <c r="S582" i="16"/>
  <c r="L582" i="16"/>
  <c r="L582" i="17"/>
  <c r="R582" i="16"/>
  <c r="K582" i="16"/>
  <c r="K582" i="17"/>
  <c r="Q582" i="16"/>
  <c r="O581" i="16"/>
  <c r="O581" i="17"/>
  <c r="U581" i="16"/>
  <c r="N581" i="16"/>
  <c r="N581" i="17"/>
  <c r="T581" i="16"/>
  <c r="M581" i="16"/>
  <c r="M581" i="17"/>
  <c r="S581" i="16"/>
  <c r="L581" i="16"/>
  <c r="L581" i="17"/>
  <c r="R581" i="16"/>
  <c r="K581" i="16"/>
  <c r="K581" i="17"/>
  <c r="Q581" i="16"/>
  <c r="O580" i="16"/>
  <c r="O580" i="17"/>
  <c r="U580" i="16"/>
  <c r="N580" i="16"/>
  <c r="N580" i="17"/>
  <c r="T580" i="16"/>
  <c r="M580" i="16"/>
  <c r="M580" i="17"/>
  <c r="S580" i="16"/>
  <c r="L580" i="16"/>
  <c r="L580" i="17"/>
  <c r="R580" i="16"/>
  <c r="K580" i="16"/>
  <c r="K580" i="17"/>
  <c r="Q580" i="16"/>
  <c r="O579" i="16"/>
  <c r="O579" i="17"/>
  <c r="U579" i="16"/>
  <c r="N579" i="16"/>
  <c r="N579" i="17"/>
  <c r="T579" i="16"/>
  <c r="M579" i="16"/>
  <c r="M579" i="17"/>
  <c r="S579" i="16"/>
  <c r="L579" i="16"/>
  <c r="L579" i="17"/>
  <c r="R579" i="16"/>
  <c r="K579" i="16"/>
  <c r="K579" i="17"/>
  <c r="Q579" i="16"/>
  <c r="O578" i="16"/>
  <c r="O578" i="17"/>
  <c r="U578" i="16"/>
  <c r="N578" i="16"/>
  <c r="N578" i="17"/>
  <c r="T578" i="16"/>
  <c r="M578" i="16"/>
  <c r="M578" i="17"/>
  <c r="S578" i="16"/>
  <c r="L578" i="16"/>
  <c r="L578" i="17"/>
  <c r="R578" i="16"/>
  <c r="K578" i="16"/>
  <c r="K578" i="17"/>
  <c r="Q578" i="16"/>
  <c r="O577" i="16"/>
  <c r="O577" i="17"/>
  <c r="U577" i="16"/>
  <c r="N577" i="16"/>
  <c r="N577" i="17"/>
  <c r="T577" i="16"/>
  <c r="M577" i="16"/>
  <c r="M577" i="17"/>
  <c r="S577" i="16"/>
  <c r="L577" i="16"/>
  <c r="L577" i="17"/>
  <c r="R577" i="16"/>
  <c r="K577" i="16"/>
  <c r="K577" i="17"/>
  <c r="Q577" i="16"/>
  <c r="O576" i="16"/>
  <c r="O576" i="17"/>
  <c r="U576" i="16"/>
  <c r="N576" i="16"/>
  <c r="N576" i="17"/>
  <c r="T576" i="16"/>
  <c r="M576" i="16"/>
  <c r="M576" i="17"/>
  <c r="S576" i="16"/>
  <c r="L576" i="16"/>
  <c r="L576" i="17"/>
  <c r="R576" i="16"/>
  <c r="K576" i="16"/>
  <c r="K576" i="17"/>
  <c r="Q576" i="16"/>
  <c r="O575" i="16"/>
  <c r="O575" i="17"/>
  <c r="U575" i="16"/>
  <c r="N575" i="16"/>
  <c r="N575" i="17"/>
  <c r="T575" i="16"/>
  <c r="M575" i="16"/>
  <c r="M575" i="17"/>
  <c r="S575" i="16"/>
  <c r="L575" i="16"/>
  <c r="L575" i="17"/>
  <c r="R575" i="16"/>
  <c r="K575" i="16"/>
  <c r="K575" i="17"/>
  <c r="Q575" i="16"/>
  <c r="O574" i="16"/>
  <c r="O574" i="17"/>
  <c r="U574" i="16"/>
  <c r="N574" i="16"/>
  <c r="N574" i="17"/>
  <c r="T574" i="16"/>
  <c r="M574" i="16"/>
  <c r="M574" i="17"/>
  <c r="S574" i="16"/>
  <c r="L574" i="16"/>
  <c r="L574" i="17"/>
  <c r="R574" i="16"/>
  <c r="K574" i="16"/>
  <c r="K574" i="17"/>
  <c r="Q574" i="16"/>
  <c r="O573" i="16"/>
  <c r="O573" i="17"/>
  <c r="U573" i="16"/>
  <c r="N573" i="16"/>
  <c r="N573" i="17"/>
  <c r="T573" i="16"/>
  <c r="M573" i="16"/>
  <c r="M573" i="17"/>
  <c r="S573" i="16"/>
  <c r="L573" i="16"/>
  <c r="L573" i="17"/>
  <c r="R573" i="16"/>
  <c r="K573" i="16"/>
  <c r="K573" i="17"/>
  <c r="Q573" i="16"/>
  <c r="O572" i="16"/>
  <c r="O572" i="17"/>
  <c r="U572" i="16"/>
  <c r="N572" i="16"/>
  <c r="N572" i="17"/>
  <c r="T572" i="16"/>
  <c r="M572" i="16"/>
  <c r="M572" i="17"/>
  <c r="S572" i="16"/>
  <c r="L572" i="16"/>
  <c r="L572" i="17"/>
  <c r="R572" i="16"/>
  <c r="K572" i="16"/>
  <c r="K572" i="17"/>
  <c r="Q572" i="16"/>
  <c r="O571" i="16"/>
  <c r="O571" i="17"/>
  <c r="U571" i="16"/>
  <c r="N571" i="16"/>
  <c r="N571" i="17"/>
  <c r="T571" i="16"/>
  <c r="M571" i="16"/>
  <c r="M571" i="17"/>
  <c r="S571" i="16"/>
  <c r="L571" i="16"/>
  <c r="L571" i="17"/>
  <c r="R571" i="16"/>
  <c r="K571" i="16"/>
  <c r="K571" i="17"/>
  <c r="Q571" i="16"/>
  <c r="O570" i="16"/>
  <c r="O570" i="17"/>
  <c r="U570" i="16"/>
  <c r="N570" i="16"/>
  <c r="N570" i="17"/>
  <c r="T570" i="16"/>
  <c r="M570" i="16"/>
  <c r="M570" i="17"/>
  <c r="S570" i="16"/>
  <c r="L570" i="16"/>
  <c r="L570" i="17"/>
  <c r="R570" i="16"/>
  <c r="K570" i="16"/>
  <c r="K570" i="17"/>
  <c r="Q570" i="16"/>
  <c r="O569" i="16"/>
  <c r="O569" i="17"/>
  <c r="U569" i="16"/>
  <c r="N569" i="16"/>
  <c r="N569" i="17"/>
  <c r="T569" i="16"/>
  <c r="M569" i="16"/>
  <c r="M569" i="17"/>
  <c r="S569" i="16"/>
  <c r="L569" i="16"/>
  <c r="L569" i="17"/>
  <c r="R569" i="16"/>
  <c r="K569" i="16"/>
  <c r="K569" i="17"/>
  <c r="Q569" i="16"/>
  <c r="O568" i="16"/>
  <c r="O568" i="17"/>
  <c r="U568" i="16"/>
  <c r="N568" i="16"/>
  <c r="N568" i="17"/>
  <c r="T568" i="16"/>
  <c r="M568" i="16"/>
  <c r="M568" i="17"/>
  <c r="S568" i="16"/>
  <c r="L568" i="16"/>
  <c r="L568" i="17"/>
  <c r="R568" i="16"/>
  <c r="K568" i="16"/>
  <c r="K568" i="17"/>
  <c r="Q568" i="16"/>
  <c r="O567" i="16"/>
  <c r="O567" i="17"/>
  <c r="U567" i="16"/>
  <c r="N567" i="16"/>
  <c r="N567" i="17"/>
  <c r="T567" i="16"/>
  <c r="M567" i="16"/>
  <c r="M567" i="17"/>
  <c r="S567" i="16"/>
  <c r="L567" i="16"/>
  <c r="L567" i="17"/>
  <c r="R567" i="16"/>
  <c r="K567" i="16"/>
  <c r="K567" i="17"/>
  <c r="Q567" i="16"/>
  <c r="O566" i="16"/>
  <c r="O566" i="17"/>
  <c r="U566" i="16"/>
  <c r="N566" i="16"/>
  <c r="N566" i="17"/>
  <c r="T566" i="16"/>
  <c r="M566" i="16"/>
  <c r="M566" i="17"/>
  <c r="S566" i="16"/>
  <c r="L566" i="16"/>
  <c r="L566" i="17"/>
  <c r="R566" i="16"/>
  <c r="K566" i="16"/>
  <c r="K566" i="17"/>
  <c r="Q566" i="16"/>
  <c r="O565" i="16"/>
  <c r="O565" i="17"/>
  <c r="U565" i="16"/>
  <c r="N565" i="16"/>
  <c r="N565" i="17"/>
  <c r="T565" i="16"/>
  <c r="M565" i="16"/>
  <c r="M565" i="17"/>
  <c r="S565" i="16"/>
  <c r="L565" i="16"/>
  <c r="L565" i="17"/>
  <c r="R565" i="16"/>
  <c r="K565" i="16"/>
  <c r="K565" i="17"/>
  <c r="Q565" i="16"/>
  <c r="O564" i="16"/>
  <c r="O564" i="17"/>
  <c r="U564" i="16"/>
  <c r="N564" i="16"/>
  <c r="N564" i="17"/>
  <c r="T564" i="16"/>
  <c r="M564" i="16"/>
  <c r="M564" i="17"/>
  <c r="S564" i="16"/>
  <c r="L564" i="16"/>
  <c r="L564" i="17"/>
  <c r="R564" i="16"/>
  <c r="K564" i="16"/>
  <c r="K564" i="17"/>
  <c r="Q564" i="16"/>
  <c r="O563" i="16"/>
  <c r="O563" i="17"/>
  <c r="U563" i="16"/>
  <c r="N563" i="16"/>
  <c r="N563" i="17"/>
  <c r="T563" i="16"/>
  <c r="M563" i="16"/>
  <c r="M563" i="17"/>
  <c r="S563" i="16"/>
  <c r="L563" i="16"/>
  <c r="L563" i="17"/>
  <c r="R563" i="16"/>
  <c r="K563" i="16"/>
  <c r="K563" i="17"/>
  <c r="Q563" i="16"/>
  <c r="O562" i="16"/>
  <c r="O562" i="17"/>
  <c r="U562" i="16"/>
  <c r="N562" i="16"/>
  <c r="N562" i="17"/>
  <c r="T562" i="16"/>
  <c r="M562" i="16"/>
  <c r="M562" i="17"/>
  <c r="S562" i="16"/>
  <c r="L562" i="16"/>
  <c r="L562" i="17"/>
  <c r="R562" i="16"/>
  <c r="K562" i="16"/>
  <c r="K562" i="17"/>
  <c r="Q562" i="16"/>
  <c r="O561" i="16"/>
  <c r="O561" i="17"/>
  <c r="U561" i="16"/>
  <c r="N561" i="16"/>
  <c r="N561" i="17"/>
  <c r="T561" i="16"/>
  <c r="M561" i="16"/>
  <c r="M561" i="17"/>
  <c r="S561" i="16"/>
  <c r="L561" i="16"/>
  <c r="L561" i="17"/>
  <c r="R561" i="16"/>
  <c r="K561" i="16"/>
  <c r="K561" i="17"/>
  <c r="Q561" i="16"/>
  <c r="O560" i="16"/>
  <c r="O560" i="17"/>
  <c r="U560" i="16"/>
  <c r="N560" i="16"/>
  <c r="N560" i="17"/>
  <c r="T560" i="16"/>
  <c r="M560" i="16"/>
  <c r="M560" i="17"/>
  <c r="S560" i="16"/>
  <c r="L560" i="16"/>
  <c r="L560" i="17"/>
  <c r="R560" i="16"/>
  <c r="K560" i="16"/>
  <c r="K560" i="17"/>
  <c r="Q560" i="16"/>
  <c r="O559" i="16"/>
  <c r="O559" i="17"/>
  <c r="U559" i="16"/>
  <c r="N559" i="16"/>
  <c r="N559" i="17"/>
  <c r="T559" i="16"/>
  <c r="M559" i="16"/>
  <c r="M559" i="17"/>
  <c r="S559" i="16"/>
  <c r="L559" i="16"/>
  <c r="L559" i="17"/>
  <c r="R559" i="16"/>
  <c r="K559" i="16"/>
  <c r="K559" i="17"/>
  <c r="Q559" i="16"/>
  <c r="O558" i="16"/>
  <c r="O558" i="17"/>
  <c r="U558" i="16"/>
  <c r="N558" i="16"/>
  <c r="N558" i="17"/>
  <c r="T558" i="16"/>
  <c r="M558" i="16"/>
  <c r="M558" i="17"/>
  <c r="S558" i="16"/>
  <c r="L558" i="16"/>
  <c r="L558" i="17"/>
  <c r="R558" i="16"/>
  <c r="K558" i="16"/>
  <c r="K558" i="17"/>
  <c r="Q558" i="16"/>
  <c r="O557" i="16"/>
  <c r="O557" i="17"/>
  <c r="U557" i="16"/>
  <c r="N557" i="16"/>
  <c r="N557" i="17"/>
  <c r="T557" i="16"/>
  <c r="M557" i="16"/>
  <c r="M557" i="17"/>
  <c r="S557" i="16"/>
  <c r="L557" i="16"/>
  <c r="L557" i="17"/>
  <c r="R557" i="16"/>
  <c r="K557" i="16"/>
  <c r="K557" i="17"/>
  <c r="Q557" i="16"/>
  <c r="O556" i="16"/>
  <c r="O556" i="17"/>
  <c r="U556" i="16"/>
  <c r="N556" i="16"/>
  <c r="N556" i="17"/>
  <c r="T556" i="16"/>
  <c r="M556" i="16"/>
  <c r="M556" i="17"/>
  <c r="S556" i="16"/>
  <c r="L556" i="16"/>
  <c r="L556" i="17"/>
  <c r="R556" i="16"/>
  <c r="K556" i="16"/>
  <c r="K556" i="17"/>
  <c r="Q556" i="16"/>
  <c r="O555" i="16"/>
  <c r="O555" i="17"/>
  <c r="U555" i="16"/>
  <c r="N555" i="16"/>
  <c r="N555" i="17"/>
  <c r="T555" i="16"/>
  <c r="M555" i="16"/>
  <c r="M555" i="17"/>
  <c r="S555" i="16"/>
  <c r="L555" i="16"/>
  <c r="L555" i="17"/>
  <c r="R555" i="16"/>
  <c r="K555" i="16"/>
  <c r="K555" i="17"/>
  <c r="Q555" i="16"/>
  <c r="O554" i="16"/>
  <c r="O554" i="17"/>
  <c r="U554" i="16"/>
  <c r="N554" i="16"/>
  <c r="N554" i="17"/>
  <c r="T554" i="16"/>
  <c r="M554" i="16"/>
  <c r="M554" i="17"/>
  <c r="S554" i="16"/>
  <c r="L554" i="16"/>
  <c r="L554" i="17"/>
  <c r="R554" i="16"/>
  <c r="K554" i="16"/>
  <c r="K554" i="17"/>
  <c r="Q554" i="16"/>
  <c r="O553" i="16"/>
  <c r="O553" i="17"/>
  <c r="U553" i="16"/>
  <c r="N553" i="16"/>
  <c r="N553" i="17"/>
  <c r="T553" i="16"/>
  <c r="M553" i="16"/>
  <c r="M553" i="17"/>
  <c r="S553" i="16"/>
  <c r="L553" i="16"/>
  <c r="L553" i="17"/>
  <c r="R553" i="16"/>
  <c r="K553" i="16"/>
  <c r="K553" i="17"/>
  <c r="Q553" i="16"/>
  <c r="O552" i="16"/>
  <c r="O552" i="17"/>
  <c r="U552" i="16"/>
  <c r="N552" i="16"/>
  <c r="N552" i="17"/>
  <c r="T552" i="16"/>
  <c r="M552" i="16"/>
  <c r="M552" i="17"/>
  <c r="S552" i="16"/>
  <c r="L552" i="16"/>
  <c r="L552" i="17"/>
  <c r="R552" i="16"/>
  <c r="K552" i="16"/>
  <c r="K552" i="17"/>
  <c r="Q552" i="16"/>
  <c r="O551" i="16"/>
  <c r="O551" i="17"/>
  <c r="U551" i="16"/>
  <c r="N551" i="16"/>
  <c r="N551" i="17"/>
  <c r="T551" i="16"/>
  <c r="M551" i="16"/>
  <c r="M551" i="17"/>
  <c r="S551" i="16"/>
  <c r="L551" i="16"/>
  <c r="L551" i="17"/>
  <c r="R551" i="16"/>
  <c r="K551" i="16"/>
  <c r="K551" i="17"/>
  <c r="Q551" i="16"/>
  <c r="O550" i="16"/>
  <c r="O550" i="17"/>
  <c r="U550" i="16"/>
  <c r="N550" i="16"/>
  <c r="N550" i="17"/>
  <c r="T550" i="16"/>
  <c r="M550" i="16"/>
  <c r="M550" i="17"/>
  <c r="S550" i="16"/>
  <c r="L550" i="16"/>
  <c r="L550" i="17"/>
  <c r="R550" i="16"/>
  <c r="K550" i="16"/>
  <c r="K550" i="17"/>
  <c r="Q550" i="16"/>
  <c r="O549" i="16"/>
  <c r="O549" i="17"/>
  <c r="U549" i="16"/>
  <c r="N549" i="16"/>
  <c r="N549" i="17"/>
  <c r="T549" i="16"/>
  <c r="M549" i="16"/>
  <c r="M549" i="17"/>
  <c r="S549" i="16"/>
  <c r="L549" i="16"/>
  <c r="L549" i="17"/>
  <c r="R549" i="16"/>
  <c r="K549" i="16"/>
  <c r="K549" i="17"/>
  <c r="Q549" i="16"/>
  <c r="O548" i="16"/>
  <c r="O548" i="17"/>
  <c r="U548" i="16"/>
  <c r="N548" i="16"/>
  <c r="N548" i="17"/>
  <c r="T548" i="16"/>
  <c r="M548" i="16"/>
  <c r="M548" i="17"/>
  <c r="S548" i="16"/>
  <c r="L548" i="16"/>
  <c r="L548" i="17"/>
  <c r="R548" i="16"/>
  <c r="K548" i="16"/>
  <c r="K548" i="17"/>
  <c r="Q548" i="16"/>
  <c r="O547" i="16"/>
  <c r="O547" i="17"/>
  <c r="U547" i="16"/>
  <c r="N547" i="16"/>
  <c r="N547" i="17"/>
  <c r="T547" i="16"/>
  <c r="M547" i="16"/>
  <c r="M547" i="17"/>
  <c r="S547" i="16"/>
  <c r="L547" i="16"/>
  <c r="L547" i="17"/>
  <c r="R547" i="16"/>
  <c r="K547" i="16"/>
  <c r="K547" i="17"/>
  <c r="Q547" i="16"/>
  <c r="O546" i="16"/>
  <c r="O546" i="17"/>
  <c r="U546" i="16"/>
  <c r="N546" i="16"/>
  <c r="N546" i="17"/>
  <c r="T546" i="16"/>
  <c r="M546" i="16"/>
  <c r="M546" i="17"/>
  <c r="S546" i="16"/>
  <c r="L546" i="16"/>
  <c r="L546" i="17"/>
  <c r="R546" i="16"/>
  <c r="K546" i="16"/>
  <c r="K546" i="17"/>
  <c r="Q546" i="16"/>
  <c r="O545" i="16"/>
  <c r="O545" i="17"/>
  <c r="U545" i="16"/>
  <c r="N545" i="16"/>
  <c r="N545" i="17"/>
  <c r="T545" i="16"/>
  <c r="M545" i="16"/>
  <c r="M545" i="17"/>
  <c r="S545" i="16"/>
  <c r="L545" i="16"/>
  <c r="L545" i="17"/>
  <c r="R545" i="16"/>
  <c r="K545" i="16"/>
  <c r="K545" i="17"/>
  <c r="Q545" i="16"/>
  <c r="O544" i="16"/>
  <c r="O544" i="17"/>
  <c r="U544" i="16"/>
  <c r="N544" i="16"/>
  <c r="N544" i="17"/>
  <c r="T544" i="16"/>
  <c r="M544" i="16"/>
  <c r="M544" i="17"/>
  <c r="S544" i="16"/>
  <c r="L544" i="16"/>
  <c r="L544" i="17"/>
  <c r="R544" i="16"/>
  <c r="K544" i="16"/>
  <c r="K544" i="17"/>
  <c r="Q544" i="16"/>
  <c r="O543" i="16"/>
  <c r="O543" i="17"/>
  <c r="U543" i="16"/>
  <c r="N543" i="16"/>
  <c r="N543" i="17"/>
  <c r="T543" i="16"/>
  <c r="M543" i="16"/>
  <c r="M543" i="17"/>
  <c r="S543" i="16"/>
  <c r="L543" i="16"/>
  <c r="L543" i="17"/>
  <c r="R543" i="16"/>
  <c r="K543" i="16"/>
  <c r="K543" i="17"/>
  <c r="Q543" i="16"/>
  <c r="O542" i="16"/>
  <c r="O542" i="17"/>
  <c r="U542" i="16"/>
  <c r="N542" i="16"/>
  <c r="N542" i="17"/>
  <c r="T542" i="16"/>
  <c r="M542" i="16"/>
  <c r="M542" i="17"/>
  <c r="S542" i="16"/>
  <c r="L542" i="16"/>
  <c r="L542" i="17"/>
  <c r="R542" i="16"/>
  <c r="K542" i="16"/>
  <c r="K542" i="17"/>
  <c r="Q542" i="16"/>
  <c r="O541" i="16"/>
  <c r="O541" i="17"/>
  <c r="U541" i="16"/>
  <c r="N541" i="16"/>
  <c r="N541" i="17"/>
  <c r="T541" i="16"/>
  <c r="M541" i="16"/>
  <c r="M541" i="17"/>
  <c r="S541" i="16"/>
  <c r="L541" i="16"/>
  <c r="L541" i="17"/>
  <c r="R541" i="16"/>
  <c r="K541" i="16"/>
  <c r="K541" i="17"/>
  <c r="Q541" i="16"/>
  <c r="O540" i="16"/>
  <c r="O540" i="17"/>
  <c r="U540" i="16"/>
  <c r="N540" i="16"/>
  <c r="N540" i="17"/>
  <c r="T540" i="16"/>
  <c r="M540" i="16"/>
  <c r="M540" i="17"/>
  <c r="S540" i="16"/>
  <c r="L540" i="16"/>
  <c r="L540" i="17"/>
  <c r="R540" i="16"/>
  <c r="K540" i="16"/>
  <c r="K540" i="17"/>
  <c r="Q540" i="16"/>
  <c r="O539" i="16"/>
  <c r="O539" i="17"/>
  <c r="U539" i="16"/>
  <c r="N539" i="16"/>
  <c r="N539" i="17"/>
  <c r="T539" i="16"/>
  <c r="M539" i="16"/>
  <c r="M539" i="17"/>
  <c r="S539" i="16"/>
  <c r="L539" i="16"/>
  <c r="L539" i="17"/>
  <c r="R539" i="16"/>
  <c r="K539" i="16"/>
  <c r="K539" i="17"/>
  <c r="Q539" i="16"/>
  <c r="O538" i="16"/>
  <c r="O538" i="17"/>
  <c r="U538" i="16"/>
  <c r="N538" i="16"/>
  <c r="N538" i="17"/>
  <c r="T538" i="16"/>
  <c r="M538" i="16"/>
  <c r="M538" i="17"/>
  <c r="S538" i="16"/>
  <c r="L538" i="16"/>
  <c r="L538" i="17"/>
  <c r="R538" i="16"/>
  <c r="K538" i="16"/>
  <c r="K538" i="17"/>
  <c r="Q538" i="16"/>
  <c r="O537" i="16"/>
  <c r="O537" i="17"/>
  <c r="U537" i="16"/>
  <c r="N537" i="16"/>
  <c r="N537" i="17"/>
  <c r="T537" i="16"/>
  <c r="M537" i="16"/>
  <c r="M537" i="17"/>
  <c r="S537" i="16"/>
  <c r="L537" i="16"/>
  <c r="L537" i="17"/>
  <c r="R537" i="16"/>
  <c r="K537" i="16"/>
  <c r="K537" i="17"/>
  <c r="Q537" i="16"/>
  <c r="O536" i="16"/>
  <c r="O536" i="17"/>
  <c r="U536" i="16"/>
  <c r="N536" i="16"/>
  <c r="N536" i="17"/>
  <c r="T536" i="16"/>
  <c r="M536" i="16"/>
  <c r="M536" i="17"/>
  <c r="S536" i="16"/>
  <c r="L536" i="16"/>
  <c r="L536" i="17"/>
  <c r="R536" i="16"/>
  <c r="K536" i="16"/>
  <c r="K536" i="17"/>
  <c r="Q536" i="16"/>
  <c r="O535" i="16"/>
  <c r="O535" i="17"/>
  <c r="U535" i="16"/>
  <c r="N535" i="16"/>
  <c r="N535" i="17"/>
  <c r="T535" i="16"/>
  <c r="M535" i="16"/>
  <c r="M535" i="17"/>
  <c r="S535" i="16"/>
  <c r="L535" i="16"/>
  <c r="L535" i="17"/>
  <c r="R535" i="16"/>
  <c r="K535" i="16"/>
  <c r="K535" i="17"/>
  <c r="Q535" i="16"/>
  <c r="O534" i="16"/>
  <c r="O534" i="17"/>
  <c r="U534" i="16"/>
  <c r="N534" i="16"/>
  <c r="N534" i="17"/>
  <c r="T534" i="16"/>
  <c r="M534" i="16"/>
  <c r="M534" i="17"/>
  <c r="S534" i="16"/>
  <c r="L534" i="16"/>
  <c r="L534" i="17"/>
  <c r="R534" i="16"/>
  <c r="K534" i="16"/>
  <c r="K534" i="17"/>
  <c r="Q534" i="16"/>
  <c r="O533" i="16"/>
  <c r="O533" i="17"/>
  <c r="U533" i="16"/>
  <c r="N533" i="16"/>
  <c r="N533" i="17"/>
  <c r="T533" i="16"/>
  <c r="M533" i="16"/>
  <c r="M533" i="17"/>
  <c r="S533" i="16"/>
  <c r="L533" i="16"/>
  <c r="L533" i="17"/>
  <c r="R533" i="16"/>
  <c r="K533" i="16"/>
  <c r="K533" i="17"/>
  <c r="Q533" i="16"/>
  <c r="O532" i="16"/>
  <c r="O532" i="17"/>
  <c r="U532" i="16"/>
  <c r="N532" i="16"/>
  <c r="N532" i="17"/>
  <c r="T532" i="16"/>
  <c r="M532" i="16"/>
  <c r="M532" i="17"/>
  <c r="S532" i="16"/>
  <c r="L532" i="16"/>
  <c r="L532" i="17"/>
  <c r="R532" i="16"/>
  <c r="K532" i="16"/>
  <c r="K532" i="17"/>
  <c r="Q532" i="16"/>
  <c r="O531" i="16"/>
  <c r="O531" i="17"/>
  <c r="U531" i="16"/>
  <c r="N531" i="16"/>
  <c r="N531" i="17"/>
  <c r="T531" i="16"/>
  <c r="M531" i="16"/>
  <c r="M531" i="17"/>
  <c r="S531" i="16"/>
  <c r="L531" i="16"/>
  <c r="L531" i="17"/>
  <c r="R531" i="16"/>
  <c r="K531" i="16"/>
  <c r="K531" i="17"/>
  <c r="Q531" i="16"/>
  <c r="O530" i="16"/>
  <c r="O530" i="17"/>
  <c r="U530" i="16"/>
  <c r="N530" i="16"/>
  <c r="N530" i="17"/>
  <c r="T530" i="16"/>
  <c r="M530" i="16"/>
  <c r="M530" i="17"/>
  <c r="S530" i="16"/>
  <c r="L530" i="16"/>
  <c r="L530" i="17"/>
  <c r="R530" i="16"/>
  <c r="K530" i="16"/>
  <c r="K530" i="17"/>
  <c r="Q530" i="16"/>
  <c r="O529" i="16"/>
  <c r="O529" i="17"/>
  <c r="U529" i="16"/>
  <c r="N529" i="16"/>
  <c r="N529" i="17"/>
  <c r="T529" i="16"/>
  <c r="M529" i="16"/>
  <c r="M529" i="17"/>
  <c r="S529" i="16"/>
  <c r="L529" i="16"/>
  <c r="L529" i="17"/>
  <c r="R529" i="16"/>
  <c r="K529" i="16"/>
  <c r="K529" i="17"/>
  <c r="Q529" i="16"/>
  <c r="O528" i="16"/>
  <c r="O528" i="17"/>
  <c r="U528" i="16"/>
  <c r="N528" i="16"/>
  <c r="N528" i="17"/>
  <c r="T528" i="16"/>
  <c r="M528" i="16"/>
  <c r="M528" i="17"/>
  <c r="S528" i="16"/>
  <c r="L528" i="16"/>
  <c r="L528" i="17"/>
  <c r="R528" i="16"/>
  <c r="K528" i="16"/>
  <c r="K528" i="17"/>
  <c r="Q528" i="16"/>
  <c r="O527" i="16"/>
  <c r="O527" i="17"/>
  <c r="U527" i="16"/>
  <c r="N527" i="16"/>
  <c r="N527" i="17"/>
  <c r="T527" i="16"/>
  <c r="M527" i="16"/>
  <c r="M527" i="17"/>
  <c r="S527" i="16"/>
  <c r="L527" i="16"/>
  <c r="L527" i="17"/>
  <c r="R527" i="16"/>
  <c r="K527" i="16"/>
  <c r="K527" i="17"/>
  <c r="Q527" i="16"/>
  <c r="O526" i="16"/>
  <c r="O526" i="17"/>
  <c r="U526" i="16"/>
  <c r="N526" i="16"/>
  <c r="N526" i="17"/>
  <c r="T526" i="16"/>
  <c r="M526" i="16"/>
  <c r="M526" i="17"/>
  <c r="S526" i="16"/>
  <c r="L526" i="16"/>
  <c r="L526" i="17"/>
  <c r="R526" i="16"/>
  <c r="K526" i="16"/>
  <c r="K526" i="17"/>
  <c r="Q526" i="16"/>
  <c r="O525" i="16"/>
  <c r="O525" i="17"/>
  <c r="U525" i="16"/>
  <c r="N525" i="16"/>
  <c r="N525" i="17"/>
  <c r="T525" i="16"/>
  <c r="M525" i="16"/>
  <c r="M525" i="17"/>
  <c r="S525" i="16"/>
  <c r="L525" i="16"/>
  <c r="L525" i="17"/>
  <c r="R525" i="16"/>
  <c r="K525" i="16"/>
  <c r="K525" i="17"/>
  <c r="Q525" i="16"/>
  <c r="O524" i="16"/>
  <c r="O524" i="17"/>
  <c r="U524" i="16"/>
  <c r="N524" i="16"/>
  <c r="N524" i="17"/>
  <c r="T524" i="16"/>
  <c r="M524" i="16"/>
  <c r="M524" i="17"/>
  <c r="S524" i="16"/>
  <c r="L524" i="16"/>
  <c r="L524" i="17"/>
  <c r="R524" i="16"/>
  <c r="K524" i="16"/>
  <c r="K524" i="17"/>
  <c r="Q524" i="16"/>
  <c r="O523" i="16"/>
  <c r="O523" i="17"/>
  <c r="U523" i="16"/>
  <c r="N523" i="16"/>
  <c r="N523" i="17"/>
  <c r="T523" i="16"/>
  <c r="M523" i="16"/>
  <c r="M523" i="17"/>
  <c r="S523" i="16"/>
  <c r="L523" i="16"/>
  <c r="L523" i="17"/>
  <c r="R523" i="16"/>
  <c r="K523" i="16"/>
  <c r="K523" i="17"/>
  <c r="Q523" i="16"/>
  <c r="O522" i="16"/>
  <c r="O522" i="17"/>
  <c r="U522" i="16"/>
  <c r="N522" i="16"/>
  <c r="N522" i="17"/>
  <c r="T522" i="16"/>
  <c r="M522" i="16"/>
  <c r="M522" i="17"/>
  <c r="S522" i="16"/>
  <c r="L522" i="16"/>
  <c r="L522" i="17"/>
  <c r="R522" i="16"/>
  <c r="K522" i="16"/>
  <c r="K522" i="17"/>
  <c r="Q522" i="16"/>
  <c r="O521" i="16"/>
  <c r="O521" i="17"/>
  <c r="U521" i="16"/>
  <c r="N521" i="16"/>
  <c r="N521" i="17"/>
  <c r="T521" i="16"/>
  <c r="M521" i="16"/>
  <c r="M521" i="17"/>
  <c r="S521" i="16"/>
  <c r="L521" i="16"/>
  <c r="L521" i="17"/>
  <c r="R521" i="16"/>
  <c r="K521" i="16"/>
  <c r="K521" i="17"/>
  <c r="Q521" i="16"/>
  <c r="O520" i="16"/>
  <c r="O520" i="17"/>
  <c r="U520" i="16"/>
  <c r="N520" i="16"/>
  <c r="N520" i="17"/>
  <c r="T520" i="16"/>
  <c r="M520" i="16"/>
  <c r="M520" i="17"/>
  <c r="S520" i="16"/>
  <c r="L520" i="16"/>
  <c r="L520" i="17"/>
  <c r="R520" i="16"/>
  <c r="K520" i="16"/>
  <c r="K520" i="17"/>
  <c r="Q520" i="16"/>
  <c r="O519" i="16"/>
  <c r="O519" i="17"/>
  <c r="U519" i="16"/>
  <c r="N519" i="16"/>
  <c r="N519" i="17"/>
  <c r="T519" i="16"/>
  <c r="M519" i="16"/>
  <c r="M519" i="17"/>
  <c r="S519" i="16"/>
  <c r="L519" i="16"/>
  <c r="L519" i="17"/>
  <c r="R519" i="16"/>
  <c r="K519" i="16"/>
  <c r="K519" i="17"/>
  <c r="Q519" i="16"/>
  <c r="O518" i="16"/>
  <c r="O518" i="17"/>
  <c r="U518" i="16"/>
  <c r="N518" i="16"/>
  <c r="N518" i="17"/>
  <c r="T518" i="16"/>
  <c r="M518" i="16"/>
  <c r="M518" i="17"/>
  <c r="S518" i="16"/>
  <c r="L518" i="16"/>
  <c r="L518" i="17"/>
  <c r="R518" i="16"/>
  <c r="K518" i="16"/>
  <c r="K518" i="17"/>
  <c r="Q518" i="16"/>
  <c r="O517" i="16"/>
  <c r="O517" i="17"/>
  <c r="U517" i="16"/>
  <c r="N517" i="16"/>
  <c r="N517" i="17"/>
  <c r="T517" i="16"/>
  <c r="M517" i="16"/>
  <c r="M517" i="17"/>
  <c r="S517" i="16"/>
  <c r="L517" i="16"/>
  <c r="L517" i="17"/>
  <c r="R517" i="16"/>
  <c r="K517" i="16"/>
  <c r="K517" i="17"/>
  <c r="Q517" i="16"/>
  <c r="O516" i="16"/>
  <c r="O516" i="17"/>
  <c r="U516" i="16"/>
  <c r="N516" i="16"/>
  <c r="N516" i="17"/>
  <c r="T516" i="16"/>
  <c r="M516" i="16"/>
  <c r="M516" i="17"/>
  <c r="S516" i="16"/>
  <c r="L516" i="16"/>
  <c r="L516" i="17"/>
  <c r="R516" i="16"/>
  <c r="K516" i="16"/>
  <c r="K516" i="17"/>
  <c r="Q516" i="16"/>
  <c r="O515" i="16"/>
  <c r="O515" i="17"/>
  <c r="U515" i="16"/>
  <c r="N515" i="16"/>
  <c r="N515" i="17"/>
  <c r="T515" i="16"/>
  <c r="M515" i="16"/>
  <c r="M515" i="17"/>
  <c r="S515" i="16"/>
  <c r="L515" i="16"/>
  <c r="L515" i="17"/>
  <c r="R515" i="16"/>
  <c r="K515" i="16"/>
  <c r="K515" i="17"/>
  <c r="Q515" i="16"/>
  <c r="O514" i="16"/>
  <c r="O514" i="17"/>
  <c r="U514" i="16"/>
  <c r="N514" i="16"/>
  <c r="N514" i="17"/>
  <c r="T514" i="16"/>
  <c r="M514" i="16"/>
  <c r="M514" i="17"/>
  <c r="S514" i="16"/>
  <c r="L514" i="16"/>
  <c r="L514" i="17"/>
  <c r="R514" i="16"/>
  <c r="K514" i="16"/>
  <c r="K514" i="17"/>
  <c r="Q514" i="16"/>
  <c r="O513" i="16"/>
  <c r="O513" i="17"/>
  <c r="U513" i="16"/>
  <c r="N513" i="16"/>
  <c r="N513" i="17"/>
  <c r="T513" i="16"/>
  <c r="M513" i="16"/>
  <c r="M513" i="17"/>
  <c r="S513" i="16"/>
  <c r="L513" i="16"/>
  <c r="L513" i="17"/>
  <c r="R513" i="16"/>
  <c r="K513" i="16"/>
  <c r="K513" i="17"/>
  <c r="Q513" i="16"/>
  <c r="O512" i="16"/>
  <c r="O512" i="17"/>
  <c r="U512" i="16"/>
  <c r="N512" i="16"/>
  <c r="N512" i="17"/>
  <c r="T512" i="16"/>
  <c r="M512" i="16"/>
  <c r="M512" i="17"/>
  <c r="S512" i="16"/>
  <c r="L512" i="16"/>
  <c r="L512" i="17"/>
  <c r="R512" i="16"/>
  <c r="K512" i="16"/>
  <c r="K512" i="17"/>
  <c r="Q512" i="16"/>
  <c r="O511" i="16"/>
  <c r="O511" i="17"/>
  <c r="U511" i="16"/>
  <c r="N511" i="16"/>
  <c r="N511" i="17"/>
  <c r="T511" i="16"/>
  <c r="M511" i="16"/>
  <c r="M511" i="17"/>
  <c r="S511" i="16"/>
  <c r="L511" i="16"/>
  <c r="L511" i="17"/>
  <c r="R511" i="16"/>
  <c r="K511" i="16"/>
  <c r="K511" i="17"/>
  <c r="Q511" i="16"/>
  <c r="O510" i="16"/>
  <c r="O510" i="17"/>
  <c r="U510" i="16"/>
  <c r="N510" i="16"/>
  <c r="N510" i="17"/>
  <c r="T510" i="16"/>
  <c r="M510" i="16"/>
  <c r="M510" i="17"/>
  <c r="S510" i="16"/>
  <c r="L510" i="16"/>
  <c r="L510" i="17"/>
  <c r="R510" i="16"/>
  <c r="K510" i="16"/>
  <c r="K510" i="17"/>
  <c r="Q510" i="16"/>
  <c r="O509" i="16"/>
  <c r="O509" i="17"/>
  <c r="U509" i="16"/>
  <c r="N509" i="16"/>
  <c r="N509" i="17"/>
  <c r="T509" i="16"/>
  <c r="M509" i="16"/>
  <c r="M509" i="17"/>
  <c r="S509" i="16"/>
  <c r="L509" i="16"/>
  <c r="L509" i="17"/>
  <c r="R509" i="16"/>
  <c r="K509" i="16"/>
  <c r="K509" i="17"/>
  <c r="Q509" i="16"/>
  <c r="O508" i="16"/>
  <c r="O508" i="17"/>
  <c r="U508" i="16"/>
  <c r="N508" i="16"/>
  <c r="N508" i="17"/>
  <c r="T508" i="16"/>
  <c r="M508" i="16"/>
  <c r="M508" i="17"/>
  <c r="S508" i="16"/>
  <c r="L508" i="16"/>
  <c r="L508" i="17"/>
  <c r="R508" i="16"/>
  <c r="K508" i="16"/>
  <c r="K508" i="17"/>
  <c r="Q508" i="16"/>
  <c r="O507" i="16"/>
  <c r="O507" i="17"/>
  <c r="U507" i="16"/>
  <c r="N507" i="16"/>
  <c r="N507" i="17"/>
  <c r="T507" i="16"/>
  <c r="M507" i="16"/>
  <c r="M507" i="17"/>
  <c r="S507" i="16"/>
  <c r="L507" i="16"/>
  <c r="L507" i="17"/>
  <c r="R507" i="16"/>
  <c r="K507" i="16"/>
  <c r="K507" i="17"/>
  <c r="Q507" i="16"/>
  <c r="O506" i="16"/>
  <c r="O506" i="17"/>
  <c r="U506" i="16"/>
  <c r="N506" i="16"/>
  <c r="N506" i="17"/>
  <c r="T506" i="16"/>
  <c r="M506" i="16"/>
  <c r="M506" i="17"/>
  <c r="S506" i="16"/>
  <c r="L506" i="16"/>
  <c r="L506" i="17"/>
  <c r="R506" i="16"/>
  <c r="K506" i="16"/>
  <c r="K506" i="17"/>
  <c r="Q506" i="16"/>
  <c r="O505" i="16"/>
  <c r="O505" i="17"/>
  <c r="U505" i="16"/>
  <c r="N505" i="16"/>
  <c r="N505" i="17"/>
  <c r="T505" i="16"/>
  <c r="M505" i="16"/>
  <c r="M505" i="17"/>
  <c r="S505" i="16"/>
  <c r="L505" i="16"/>
  <c r="L505" i="17"/>
  <c r="R505" i="16"/>
  <c r="K505" i="16"/>
  <c r="K505" i="17"/>
  <c r="Q505" i="16"/>
  <c r="O504" i="16"/>
  <c r="O504" i="17"/>
  <c r="U504" i="16"/>
  <c r="N504" i="16"/>
  <c r="N504" i="17"/>
  <c r="T504" i="16"/>
  <c r="M504" i="16"/>
  <c r="M504" i="17"/>
  <c r="S504" i="16"/>
  <c r="L504" i="16"/>
  <c r="L504" i="17"/>
  <c r="R504" i="16"/>
  <c r="K504" i="16"/>
  <c r="K504" i="17"/>
  <c r="Q504" i="16"/>
  <c r="O503" i="16"/>
  <c r="O503" i="17"/>
  <c r="U503" i="16"/>
  <c r="N503" i="16"/>
  <c r="N503" i="17"/>
  <c r="T503" i="16"/>
  <c r="M503" i="16"/>
  <c r="M503" i="17"/>
  <c r="S503" i="16"/>
  <c r="L503" i="16"/>
  <c r="L503" i="17"/>
  <c r="R503" i="16"/>
  <c r="K503" i="16"/>
  <c r="K503" i="17"/>
  <c r="Q503" i="16"/>
  <c r="O502" i="16"/>
  <c r="O502" i="17"/>
  <c r="U502" i="16"/>
  <c r="N502" i="16"/>
  <c r="N502" i="17"/>
  <c r="T502" i="16"/>
  <c r="M502" i="16"/>
  <c r="M502" i="17"/>
  <c r="S502" i="16"/>
  <c r="L502" i="16"/>
  <c r="L502" i="17"/>
  <c r="R502" i="16"/>
  <c r="K502" i="16"/>
  <c r="K502" i="17"/>
  <c r="Q502" i="16"/>
  <c r="O501" i="16"/>
  <c r="O501" i="17"/>
  <c r="U501" i="16"/>
  <c r="N501" i="16"/>
  <c r="N501" i="17"/>
  <c r="T501" i="16"/>
  <c r="M501" i="16"/>
  <c r="M501" i="17"/>
  <c r="S501" i="16"/>
  <c r="L501" i="16"/>
  <c r="L501" i="17"/>
  <c r="R501" i="16"/>
  <c r="K501" i="16"/>
  <c r="K501" i="17"/>
  <c r="Q501" i="16"/>
  <c r="O500" i="16"/>
  <c r="O500" i="17"/>
  <c r="U500" i="16"/>
  <c r="N500" i="16"/>
  <c r="N500" i="17"/>
  <c r="T500" i="16"/>
  <c r="M500" i="16"/>
  <c r="M500" i="17"/>
  <c r="S500" i="16"/>
  <c r="L500" i="16"/>
  <c r="L500" i="17"/>
  <c r="R500" i="16"/>
  <c r="K500" i="16"/>
  <c r="K500" i="17"/>
  <c r="Q500" i="16"/>
  <c r="O499" i="16"/>
  <c r="O499" i="17"/>
  <c r="U499" i="16"/>
  <c r="N499" i="16"/>
  <c r="N499" i="17"/>
  <c r="T499" i="16"/>
  <c r="M499" i="16"/>
  <c r="M499" i="17"/>
  <c r="S499" i="16"/>
  <c r="L499" i="16"/>
  <c r="L499" i="17"/>
  <c r="R499" i="16"/>
  <c r="K499" i="16"/>
  <c r="K499" i="17"/>
  <c r="Q499" i="16"/>
  <c r="O498" i="16"/>
  <c r="O498" i="17"/>
  <c r="U498" i="16"/>
  <c r="N498" i="16"/>
  <c r="N498" i="17"/>
  <c r="T498" i="16"/>
  <c r="M498" i="16"/>
  <c r="M498" i="17"/>
  <c r="S498" i="16"/>
  <c r="L498" i="16"/>
  <c r="L498" i="17"/>
  <c r="R498" i="16"/>
  <c r="K498" i="16"/>
  <c r="K498" i="17"/>
  <c r="Q498" i="16"/>
  <c r="O497" i="16"/>
  <c r="O497" i="17"/>
  <c r="U497" i="16"/>
  <c r="N497" i="16"/>
  <c r="N497" i="17"/>
  <c r="T497" i="16"/>
  <c r="M497" i="16"/>
  <c r="M497" i="17"/>
  <c r="S497" i="16"/>
  <c r="L497" i="16"/>
  <c r="L497" i="17"/>
  <c r="R497" i="16"/>
  <c r="K497" i="16"/>
  <c r="K497" i="17"/>
  <c r="Q497" i="16"/>
  <c r="O496" i="16"/>
  <c r="O496" i="17"/>
  <c r="U496" i="16"/>
  <c r="N496" i="16"/>
  <c r="N496" i="17"/>
  <c r="T496" i="16"/>
  <c r="M496" i="16"/>
  <c r="M496" i="17"/>
  <c r="S496" i="16"/>
  <c r="L496" i="16"/>
  <c r="L496" i="17"/>
  <c r="R496" i="16"/>
  <c r="K496" i="16"/>
  <c r="K496" i="17"/>
  <c r="Q496" i="16"/>
  <c r="O495" i="16"/>
  <c r="O495" i="17"/>
  <c r="U495" i="16"/>
  <c r="N495" i="16"/>
  <c r="N495" i="17"/>
  <c r="T495" i="16"/>
  <c r="M495" i="16"/>
  <c r="M495" i="17"/>
  <c r="S495" i="16"/>
  <c r="L495" i="16"/>
  <c r="L495" i="17"/>
  <c r="R495" i="16"/>
  <c r="K495" i="16"/>
  <c r="K495" i="17"/>
  <c r="Q495" i="16"/>
  <c r="O494" i="16"/>
  <c r="O494" i="17"/>
  <c r="U494" i="16"/>
  <c r="N494" i="16"/>
  <c r="N494" i="17"/>
  <c r="T494" i="16"/>
  <c r="M494" i="16"/>
  <c r="M494" i="17"/>
  <c r="S494" i="16"/>
  <c r="L494" i="16"/>
  <c r="L494" i="17"/>
  <c r="R494" i="16"/>
  <c r="K494" i="16"/>
  <c r="K494" i="17"/>
  <c r="Q494" i="16"/>
  <c r="O493" i="16"/>
  <c r="O493" i="17"/>
  <c r="U493" i="16"/>
  <c r="N493" i="16"/>
  <c r="N493" i="17"/>
  <c r="T493" i="16"/>
  <c r="M493" i="16"/>
  <c r="M493" i="17"/>
  <c r="S493" i="16"/>
  <c r="L493" i="16"/>
  <c r="L493" i="17"/>
  <c r="R493" i="16"/>
  <c r="K493" i="16"/>
  <c r="K493" i="17"/>
  <c r="Q493" i="16"/>
  <c r="O492" i="16"/>
  <c r="O492" i="17"/>
  <c r="U492" i="16"/>
  <c r="N492" i="16"/>
  <c r="N492" i="17"/>
  <c r="T492" i="16"/>
  <c r="M492" i="16"/>
  <c r="M492" i="17"/>
  <c r="S492" i="16"/>
  <c r="L492" i="16"/>
  <c r="L492" i="17"/>
  <c r="R492" i="16"/>
  <c r="K492" i="16"/>
  <c r="K492" i="17"/>
  <c r="Q492" i="16"/>
  <c r="O491" i="16"/>
  <c r="O491" i="17"/>
  <c r="U491" i="16"/>
  <c r="N491" i="16"/>
  <c r="N491" i="17"/>
  <c r="T491" i="16"/>
  <c r="M491" i="16"/>
  <c r="M491" i="17"/>
  <c r="S491" i="16"/>
  <c r="L491" i="16"/>
  <c r="L491" i="17"/>
  <c r="R491" i="16"/>
  <c r="K491" i="16"/>
  <c r="K491" i="17"/>
  <c r="Q491" i="16"/>
  <c r="O490" i="16"/>
  <c r="O490" i="17"/>
  <c r="U490" i="16"/>
  <c r="N490" i="16"/>
  <c r="N490" i="17"/>
  <c r="T490" i="16"/>
  <c r="M490" i="16"/>
  <c r="M490" i="17"/>
  <c r="S490" i="16"/>
  <c r="L490" i="16"/>
  <c r="L490" i="17"/>
  <c r="R490" i="16"/>
  <c r="K490" i="16"/>
  <c r="K490" i="17"/>
  <c r="Q490" i="16"/>
  <c r="O489" i="16"/>
  <c r="O489" i="17"/>
  <c r="U489" i="16"/>
  <c r="N489" i="16"/>
  <c r="N489" i="17"/>
  <c r="T489" i="16"/>
  <c r="M489" i="16"/>
  <c r="M489" i="17"/>
  <c r="S489" i="16"/>
  <c r="L489" i="16"/>
  <c r="L489" i="17"/>
  <c r="R489" i="16"/>
  <c r="K489" i="16"/>
  <c r="K489" i="17"/>
  <c r="Q489" i="16"/>
  <c r="O488" i="16"/>
  <c r="O488" i="17"/>
  <c r="U488" i="16"/>
  <c r="N488" i="16"/>
  <c r="N488" i="17"/>
  <c r="T488" i="16"/>
  <c r="M488" i="16"/>
  <c r="M488" i="17"/>
  <c r="S488" i="16"/>
  <c r="L488" i="16"/>
  <c r="L488" i="17"/>
  <c r="R488" i="16"/>
  <c r="K488" i="16"/>
  <c r="K488" i="17"/>
  <c r="Q488" i="16"/>
  <c r="O487" i="16"/>
  <c r="O487" i="17"/>
  <c r="U487" i="16"/>
  <c r="N487" i="16"/>
  <c r="N487" i="17"/>
  <c r="T487" i="16"/>
  <c r="M487" i="16"/>
  <c r="M487" i="17"/>
  <c r="S487" i="16"/>
  <c r="L487" i="16"/>
  <c r="L487" i="17"/>
  <c r="R487" i="16"/>
  <c r="K487" i="16"/>
  <c r="K487" i="17"/>
  <c r="Q487" i="16"/>
  <c r="O486" i="16"/>
  <c r="O486" i="17"/>
  <c r="U486" i="16"/>
  <c r="N486" i="16"/>
  <c r="N486" i="17"/>
  <c r="T486" i="16"/>
  <c r="M486" i="16"/>
  <c r="M486" i="17"/>
  <c r="S486" i="16"/>
  <c r="L486" i="16"/>
  <c r="L486" i="17"/>
  <c r="R486" i="16"/>
  <c r="K486" i="16"/>
  <c r="K486" i="17"/>
  <c r="Q486" i="16"/>
  <c r="O485" i="16"/>
  <c r="O485" i="17"/>
  <c r="U485" i="16"/>
  <c r="N485" i="16"/>
  <c r="N485" i="17"/>
  <c r="T485" i="16"/>
  <c r="M485" i="16"/>
  <c r="M485" i="17"/>
  <c r="S485" i="16"/>
  <c r="L485" i="16"/>
  <c r="L485" i="17"/>
  <c r="R485" i="16"/>
  <c r="K485" i="16"/>
  <c r="K485" i="17"/>
  <c r="Q485" i="16"/>
  <c r="O484" i="16"/>
  <c r="O484" i="17"/>
  <c r="U484" i="16"/>
  <c r="N484" i="16"/>
  <c r="N484" i="17"/>
  <c r="T484" i="16"/>
  <c r="M484" i="16"/>
  <c r="M484" i="17"/>
  <c r="S484" i="16"/>
  <c r="L484" i="16"/>
  <c r="L484" i="17"/>
  <c r="R484" i="16"/>
  <c r="K484" i="16"/>
  <c r="K484" i="17"/>
  <c r="Q484" i="16"/>
  <c r="O483" i="16"/>
  <c r="O483" i="17"/>
  <c r="U483" i="16"/>
  <c r="N483" i="16"/>
  <c r="N483" i="17"/>
  <c r="T483" i="16"/>
  <c r="M483" i="16"/>
  <c r="M483" i="17"/>
  <c r="S483" i="16"/>
  <c r="L483" i="16"/>
  <c r="L483" i="17"/>
  <c r="R483" i="16"/>
  <c r="K483" i="16"/>
  <c r="K483" i="17"/>
  <c r="Q483" i="16"/>
  <c r="O482" i="16"/>
  <c r="O482" i="17"/>
  <c r="U482" i="16"/>
  <c r="N482" i="16"/>
  <c r="N482" i="17"/>
  <c r="T482" i="16"/>
  <c r="M482" i="16"/>
  <c r="M482" i="17"/>
  <c r="S482" i="16"/>
  <c r="L482" i="16"/>
  <c r="L482" i="17"/>
  <c r="R482" i="16"/>
  <c r="K482" i="16"/>
  <c r="K482" i="17"/>
  <c r="Q482" i="16"/>
  <c r="O481" i="16"/>
  <c r="O481" i="17"/>
  <c r="U481" i="16"/>
  <c r="N481" i="16"/>
  <c r="N481" i="17"/>
  <c r="T481" i="16"/>
  <c r="M481" i="16"/>
  <c r="M481" i="17"/>
  <c r="S481" i="16"/>
  <c r="L481" i="16"/>
  <c r="L481" i="17"/>
  <c r="R481" i="16"/>
  <c r="K481" i="16"/>
  <c r="K481" i="17"/>
  <c r="Q481" i="16"/>
  <c r="O480" i="16"/>
  <c r="O480" i="17"/>
  <c r="U480" i="16"/>
  <c r="N480" i="16"/>
  <c r="N480" i="17"/>
  <c r="T480" i="16"/>
  <c r="M480" i="16"/>
  <c r="M480" i="17"/>
  <c r="S480" i="16"/>
  <c r="L480" i="16"/>
  <c r="L480" i="17"/>
  <c r="R480" i="16"/>
  <c r="K480" i="16"/>
  <c r="K480" i="17"/>
  <c r="Q480" i="16"/>
  <c r="O479" i="16"/>
  <c r="O479" i="17"/>
  <c r="U479" i="16"/>
  <c r="N479" i="16"/>
  <c r="N479" i="17"/>
  <c r="T479" i="16"/>
  <c r="M479" i="16"/>
  <c r="M479" i="17"/>
  <c r="S479" i="16"/>
  <c r="L479" i="16"/>
  <c r="L479" i="17"/>
  <c r="R479" i="16"/>
  <c r="K479" i="16"/>
  <c r="K479" i="17"/>
  <c r="Q479" i="16"/>
  <c r="O478" i="16"/>
  <c r="O478" i="17"/>
  <c r="U478" i="16"/>
  <c r="N478" i="16"/>
  <c r="N478" i="17"/>
  <c r="T478" i="16"/>
  <c r="M478" i="16"/>
  <c r="M478" i="17"/>
  <c r="S478" i="16"/>
  <c r="L478" i="16"/>
  <c r="L478" i="17"/>
  <c r="R478" i="16"/>
  <c r="K478" i="16"/>
  <c r="K478" i="17"/>
  <c r="Q478" i="16"/>
  <c r="O477" i="16"/>
  <c r="O477" i="17"/>
  <c r="U477" i="16"/>
  <c r="N477" i="16"/>
  <c r="N477" i="17"/>
  <c r="T477" i="16"/>
  <c r="M477" i="16"/>
  <c r="M477" i="17"/>
  <c r="S477" i="16"/>
  <c r="L477" i="16"/>
  <c r="L477" i="17"/>
  <c r="R477" i="16"/>
  <c r="K477" i="16"/>
  <c r="K477" i="17"/>
  <c r="Q477" i="16"/>
  <c r="O476" i="16"/>
  <c r="O476" i="17"/>
  <c r="U476" i="16"/>
  <c r="N476" i="16"/>
  <c r="N476" i="17"/>
  <c r="T476" i="16"/>
  <c r="M476" i="16"/>
  <c r="M476" i="17"/>
  <c r="S476" i="16"/>
  <c r="L476" i="16"/>
  <c r="L476" i="17"/>
  <c r="R476" i="16"/>
  <c r="K476" i="16"/>
  <c r="K476" i="17"/>
  <c r="Q476" i="16"/>
  <c r="O475" i="16"/>
  <c r="O475" i="17"/>
  <c r="U475" i="16"/>
  <c r="N475" i="16"/>
  <c r="N475" i="17"/>
  <c r="T475" i="16"/>
  <c r="M475" i="16"/>
  <c r="M475" i="17"/>
  <c r="S475" i="16"/>
  <c r="L475" i="16"/>
  <c r="L475" i="17"/>
  <c r="R475" i="16"/>
  <c r="K475" i="16"/>
  <c r="K475" i="17"/>
  <c r="Q475" i="16"/>
  <c r="O474" i="16"/>
  <c r="O474" i="17"/>
  <c r="U474" i="16"/>
  <c r="N474" i="16"/>
  <c r="N474" i="17"/>
  <c r="T474" i="16"/>
  <c r="M474" i="16"/>
  <c r="M474" i="17"/>
  <c r="S474" i="16"/>
  <c r="L474" i="16"/>
  <c r="L474" i="17"/>
  <c r="R474" i="16"/>
  <c r="K474" i="16"/>
  <c r="K474" i="17"/>
  <c r="Q474" i="16"/>
  <c r="O473" i="16"/>
  <c r="O473" i="17"/>
  <c r="U473" i="16"/>
  <c r="N473" i="16"/>
  <c r="N473" i="17"/>
  <c r="T473" i="16"/>
  <c r="M473" i="16"/>
  <c r="M473" i="17"/>
  <c r="S473" i="16"/>
  <c r="L473" i="16"/>
  <c r="L473" i="17"/>
  <c r="R473" i="16"/>
  <c r="K473" i="16"/>
  <c r="K473" i="17"/>
  <c r="Q473" i="16"/>
  <c r="O472" i="16"/>
  <c r="O472" i="17"/>
  <c r="U472" i="16"/>
  <c r="N472" i="16"/>
  <c r="N472" i="17"/>
  <c r="T472" i="16"/>
  <c r="M472" i="16"/>
  <c r="M472" i="17"/>
  <c r="S472" i="16"/>
  <c r="L472" i="16"/>
  <c r="L472" i="17"/>
  <c r="R472" i="16"/>
  <c r="K472" i="16"/>
  <c r="K472" i="17"/>
  <c r="Q472" i="16"/>
  <c r="O471" i="16"/>
  <c r="O471" i="17"/>
  <c r="U471" i="16"/>
  <c r="N471" i="16"/>
  <c r="N471" i="17"/>
  <c r="T471" i="16"/>
  <c r="M471" i="16"/>
  <c r="M471" i="17"/>
  <c r="S471" i="16"/>
  <c r="L471" i="16"/>
  <c r="L471" i="17"/>
  <c r="R471" i="16"/>
  <c r="K471" i="16"/>
  <c r="K471" i="17"/>
  <c r="Q471" i="16"/>
  <c r="O470" i="16"/>
  <c r="O470" i="17"/>
  <c r="U470" i="16"/>
  <c r="N470" i="16"/>
  <c r="N470" i="17"/>
  <c r="T470" i="16"/>
  <c r="M470" i="16"/>
  <c r="M470" i="17"/>
  <c r="S470" i="16"/>
  <c r="L470" i="16"/>
  <c r="L470" i="17"/>
  <c r="R470" i="16"/>
  <c r="K470" i="16"/>
  <c r="K470" i="17"/>
  <c r="Q470" i="16"/>
  <c r="O469" i="16"/>
  <c r="O469" i="17"/>
  <c r="U469" i="16"/>
  <c r="N469" i="16"/>
  <c r="N469" i="17"/>
  <c r="T469" i="16"/>
  <c r="M469" i="16"/>
  <c r="M469" i="17"/>
  <c r="S469" i="16"/>
  <c r="L469" i="16"/>
  <c r="L469" i="17"/>
  <c r="R469" i="16"/>
  <c r="K469" i="16"/>
  <c r="K469" i="17"/>
  <c r="Q469" i="16"/>
  <c r="O468" i="16"/>
  <c r="O468" i="17"/>
  <c r="U468" i="16"/>
  <c r="N468" i="16"/>
  <c r="N468" i="17"/>
  <c r="T468" i="16"/>
  <c r="M468" i="16"/>
  <c r="M468" i="17"/>
  <c r="S468" i="16"/>
  <c r="L468" i="16"/>
  <c r="L468" i="17"/>
  <c r="R468" i="16"/>
  <c r="K468" i="16"/>
  <c r="K468" i="17"/>
  <c r="Q468" i="16"/>
  <c r="O467" i="16"/>
  <c r="O467" i="17"/>
  <c r="U467" i="16"/>
  <c r="N467" i="16"/>
  <c r="N467" i="17"/>
  <c r="T467" i="16"/>
  <c r="M467" i="16"/>
  <c r="M467" i="17"/>
  <c r="S467" i="16"/>
  <c r="L467" i="16"/>
  <c r="L467" i="17"/>
  <c r="R467" i="16"/>
  <c r="K467" i="16"/>
  <c r="K467" i="17"/>
  <c r="Q467" i="16"/>
  <c r="O466" i="16"/>
  <c r="O466" i="17"/>
  <c r="U466" i="16"/>
  <c r="N466" i="16"/>
  <c r="N466" i="17"/>
  <c r="T466" i="16"/>
  <c r="M466" i="16"/>
  <c r="M466" i="17"/>
  <c r="S466" i="16"/>
  <c r="L466" i="16"/>
  <c r="L466" i="17"/>
  <c r="R466" i="16"/>
  <c r="K466" i="16"/>
  <c r="K466" i="17"/>
  <c r="Q466" i="16"/>
  <c r="O465" i="16"/>
  <c r="O465" i="17"/>
  <c r="U465" i="16"/>
  <c r="N465" i="16"/>
  <c r="N465" i="17"/>
  <c r="T465" i="16"/>
  <c r="M465" i="16"/>
  <c r="M465" i="17"/>
  <c r="S465" i="16"/>
  <c r="L465" i="16"/>
  <c r="L465" i="17"/>
  <c r="R465" i="16"/>
  <c r="K465" i="16"/>
  <c r="K465" i="17"/>
  <c r="Q465" i="16"/>
  <c r="O464" i="16"/>
  <c r="O464" i="17"/>
  <c r="U464" i="16"/>
  <c r="N464" i="16"/>
  <c r="N464" i="17"/>
  <c r="T464" i="16"/>
  <c r="M464" i="16"/>
  <c r="M464" i="17"/>
  <c r="S464" i="16"/>
  <c r="L464" i="16"/>
  <c r="L464" i="17"/>
  <c r="R464" i="16"/>
  <c r="K464" i="16"/>
  <c r="K464" i="17"/>
  <c r="Q464" i="16"/>
  <c r="O463" i="16"/>
  <c r="O463" i="17"/>
  <c r="U463" i="16"/>
  <c r="N463" i="16"/>
  <c r="N463" i="17"/>
  <c r="T463" i="16"/>
  <c r="M463" i="16"/>
  <c r="M463" i="17"/>
  <c r="S463" i="16"/>
  <c r="L463" i="16"/>
  <c r="L463" i="17"/>
  <c r="R463" i="16"/>
  <c r="K463" i="16"/>
  <c r="K463" i="17"/>
  <c r="Q463" i="16"/>
  <c r="O462" i="16"/>
  <c r="O462" i="17"/>
  <c r="U462" i="16"/>
  <c r="N462" i="16"/>
  <c r="N462" i="17"/>
  <c r="T462" i="16"/>
  <c r="M462" i="16"/>
  <c r="M462" i="17"/>
  <c r="S462" i="16"/>
  <c r="L462" i="16"/>
  <c r="L462" i="17"/>
  <c r="R462" i="16"/>
  <c r="K462" i="16"/>
  <c r="K462" i="17"/>
  <c r="Q462" i="16"/>
  <c r="O461" i="16"/>
  <c r="O461" i="17"/>
  <c r="U461" i="16"/>
  <c r="N461" i="16"/>
  <c r="N461" i="17"/>
  <c r="T461" i="16"/>
  <c r="M461" i="16"/>
  <c r="M461" i="17"/>
  <c r="S461" i="16"/>
  <c r="L461" i="16"/>
  <c r="L461" i="17"/>
  <c r="R461" i="16"/>
  <c r="K461" i="16"/>
  <c r="K461" i="17"/>
  <c r="Q461" i="16"/>
  <c r="O460" i="16"/>
  <c r="O460" i="17"/>
  <c r="U460" i="16"/>
  <c r="N460" i="16"/>
  <c r="N460" i="17"/>
  <c r="T460" i="16"/>
  <c r="M460" i="16"/>
  <c r="M460" i="17"/>
  <c r="S460" i="16"/>
  <c r="L460" i="16"/>
  <c r="L460" i="17"/>
  <c r="R460" i="16"/>
  <c r="K460" i="16"/>
  <c r="K460" i="17"/>
  <c r="Q460" i="16"/>
  <c r="O459" i="16"/>
  <c r="O459" i="17"/>
  <c r="U459" i="16"/>
  <c r="N459" i="16"/>
  <c r="N459" i="17"/>
  <c r="T459" i="16"/>
  <c r="M459" i="16"/>
  <c r="M459" i="17"/>
  <c r="S459" i="16"/>
  <c r="L459" i="16"/>
  <c r="L459" i="17"/>
  <c r="R459" i="16"/>
  <c r="K459" i="16"/>
  <c r="K459" i="17"/>
  <c r="Q459" i="16"/>
  <c r="O458" i="16"/>
  <c r="O458" i="17"/>
  <c r="U458" i="16"/>
  <c r="N458" i="16"/>
  <c r="N458" i="17"/>
  <c r="T458" i="16"/>
  <c r="M458" i="16"/>
  <c r="M458" i="17"/>
  <c r="S458" i="16"/>
  <c r="L458" i="16"/>
  <c r="L458" i="17"/>
  <c r="R458" i="16"/>
  <c r="K458" i="16"/>
  <c r="K458" i="17"/>
  <c r="Q458" i="16"/>
  <c r="O457" i="16"/>
  <c r="O457" i="17"/>
  <c r="U457" i="16"/>
  <c r="N457" i="16"/>
  <c r="N457" i="17"/>
  <c r="T457" i="16"/>
  <c r="M457" i="16"/>
  <c r="M457" i="17"/>
  <c r="S457" i="16"/>
  <c r="L457" i="16"/>
  <c r="L457" i="17"/>
  <c r="R457" i="16"/>
  <c r="K457" i="16"/>
  <c r="K457" i="17"/>
  <c r="Q457" i="16"/>
  <c r="O456" i="16"/>
  <c r="O456" i="17"/>
  <c r="U456" i="16"/>
  <c r="N456" i="16"/>
  <c r="N456" i="17"/>
  <c r="T456" i="16"/>
  <c r="M456" i="16"/>
  <c r="M456" i="17"/>
  <c r="S456" i="16"/>
  <c r="L456" i="16"/>
  <c r="L456" i="17"/>
  <c r="R456" i="16"/>
  <c r="K456" i="16"/>
  <c r="K456" i="17"/>
  <c r="Q456" i="16"/>
  <c r="O455" i="16"/>
  <c r="O455" i="17"/>
  <c r="U455" i="16"/>
  <c r="N455" i="16"/>
  <c r="N455" i="17"/>
  <c r="T455" i="16"/>
  <c r="M455" i="16"/>
  <c r="M455" i="17"/>
  <c r="S455" i="16"/>
  <c r="L455" i="16"/>
  <c r="L455" i="17"/>
  <c r="R455" i="16"/>
  <c r="K455" i="16"/>
  <c r="K455" i="17"/>
  <c r="Q455" i="16"/>
  <c r="O454" i="16"/>
  <c r="O454" i="17"/>
  <c r="U454" i="16"/>
  <c r="N454" i="16"/>
  <c r="N454" i="17"/>
  <c r="T454" i="16"/>
  <c r="M454" i="16"/>
  <c r="M454" i="17"/>
  <c r="S454" i="16"/>
  <c r="L454" i="16"/>
  <c r="L454" i="17"/>
  <c r="R454" i="16"/>
  <c r="K454" i="16"/>
  <c r="K454" i="17"/>
  <c r="Q454" i="16"/>
  <c r="O453" i="16"/>
  <c r="O453" i="17"/>
  <c r="U453" i="16"/>
  <c r="N453" i="16"/>
  <c r="N453" i="17"/>
  <c r="T453" i="16"/>
  <c r="M453" i="16"/>
  <c r="M453" i="17"/>
  <c r="S453" i="16"/>
  <c r="L453" i="16"/>
  <c r="L453" i="17"/>
  <c r="R453" i="16"/>
  <c r="K453" i="16"/>
  <c r="K453" i="17"/>
  <c r="Q453" i="16"/>
  <c r="O452" i="16"/>
  <c r="O452" i="17"/>
  <c r="U452" i="16"/>
  <c r="N452" i="16"/>
  <c r="N452" i="17"/>
  <c r="T452" i="16"/>
  <c r="M452" i="16"/>
  <c r="M452" i="17"/>
  <c r="S452" i="16"/>
  <c r="L452" i="16"/>
  <c r="L452" i="17"/>
  <c r="R452" i="16"/>
  <c r="K452" i="16"/>
  <c r="K452" i="17"/>
  <c r="Q452" i="16"/>
  <c r="O451" i="16"/>
  <c r="O451" i="17"/>
  <c r="U451" i="16"/>
  <c r="N451" i="16"/>
  <c r="N451" i="17"/>
  <c r="T451" i="16"/>
  <c r="M451" i="16"/>
  <c r="M451" i="17"/>
  <c r="S451" i="16"/>
  <c r="L451" i="16"/>
  <c r="L451" i="17"/>
  <c r="R451" i="16"/>
  <c r="K451" i="16"/>
  <c r="K451" i="17"/>
  <c r="Q451" i="16"/>
  <c r="O450" i="16"/>
  <c r="O450" i="17"/>
  <c r="U450" i="16"/>
  <c r="N450" i="16"/>
  <c r="N450" i="17"/>
  <c r="T450" i="16"/>
  <c r="M450" i="16"/>
  <c r="M450" i="17"/>
  <c r="S450" i="16"/>
  <c r="L450" i="16"/>
  <c r="L450" i="17"/>
  <c r="R450" i="16"/>
  <c r="K450" i="16"/>
  <c r="K450" i="17"/>
  <c r="Q450" i="16"/>
  <c r="O449" i="16"/>
  <c r="O449" i="17"/>
  <c r="U449" i="16"/>
  <c r="N449" i="16"/>
  <c r="N449" i="17"/>
  <c r="T449" i="16"/>
  <c r="M449" i="16"/>
  <c r="M449" i="17"/>
  <c r="S449" i="16"/>
  <c r="L449" i="16"/>
  <c r="L449" i="17"/>
  <c r="R449" i="16"/>
  <c r="K449" i="16"/>
  <c r="K449" i="17"/>
  <c r="Q449" i="16"/>
  <c r="O448" i="16"/>
  <c r="O448" i="17"/>
  <c r="U448" i="16"/>
  <c r="N448" i="16"/>
  <c r="N448" i="17"/>
  <c r="T448" i="16"/>
  <c r="M448" i="16"/>
  <c r="M448" i="17"/>
  <c r="S448" i="16"/>
  <c r="L448" i="16"/>
  <c r="L448" i="17"/>
  <c r="R448" i="16"/>
  <c r="K448" i="16"/>
  <c r="K448" i="17"/>
  <c r="Q448" i="16"/>
  <c r="O447" i="16"/>
  <c r="O447" i="17"/>
  <c r="U447" i="16"/>
  <c r="N447" i="16"/>
  <c r="N447" i="17"/>
  <c r="T447" i="16"/>
  <c r="M447" i="16"/>
  <c r="M447" i="17"/>
  <c r="S447" i="16"/>
  <c r="L447" i="16"/>
  <c r="L447" i="17"/>
  <c r="R447" i="16"/>
  <c r="K447" i="16"/>
  <c r="K447" i="17"/>
  <c r="Q447" i="16"/>
  <c r="O446" i="16"/>
  <c r="O446" i="17"/>
  <c r="U446" i="16"/>
  <c r="N446" i="16"/>
  <c r="N446" i="17"/>
  <c r="T446" i="16"/>
  <c r="M446" i="16"/>
  <c r="M446" i="17"/>
  <c r="S446" i="16"/>
  <c r="L446" i="16"/>
  <c r="L446" i="17"/>
  <c r="R446" i="16"/>
  <c r="K446" i="16"/>
  <c r="K446" i="17"/>
  <c r="Q446" i="16"/>
  <c r="O445" i="16"/>
  <c r="O445" i="17"/>
  <c r="U445" i="16"/>
  <c r="N445" i="16"/>
  <c r="N445" i="17"/>
  <c r="T445" i="16"/>
  <c r="M445" i="16"/>
  <c r="M445" i="17"/>
  <c r="S445" i="16"/>
  <c r="L445" i="16"/>
  <c r="L445" i="17"/>
  <c r="R445" i="16"/>
  <c r="K445" i="16"/>
  <c r="K445" i="17"/>
  <c r="Q445" i="16"/>
  <c r="O444" i="16"/>
  <c r="O444" i="17"/>
  <c r="U444" i="16"/>
  <c r="N444" i="16"/>
  <c r="N444" i="17"/>
  <c r="T444" i="16"/>
  <c r="M444" i="16"/>
  <c r="M444" i="17"/>
  <c r="S444" i="16"/>
  <c r="L444" i="16"/>
  <c r="L444" i="17"/>
  <c r="R444" i="16"/>
  <c r="K444" i="16"/>
  <c r="K444" i="17"/>
  <c r="Q444" i="16"/>
  <c r="O443" i="16"/>
  <c r="O443" i="17"/>
  <c r="U443" i="16"/>
  <c r="N443" i="16"/>
  <c r="N443" i="17"/>
  <c r="T443" i="16"/>
  <c r="M443" i="16"/>
  <c r="M443" i="17"/>
  <c r="S443" i="16"/>
  <c r="L443" i="16"/>
  <c r="L443" i="17"/>
  <c r="R443" i="16"/>
  <c r="K443" i="16"/>
  <c r="K443" i="17"/>
  <c r="Q443" i="16"/>
  <c r="O442" i="16"/>
  <c r="O442" i="17"/>
  <c r="U442" i="16"/>
  <c r="N442" i="16"/>
  <c r="N442" i="17"/>
  <c r="T442" i="16"/>
  <c r="M442" i="16"/>
  <c r="M442" i="17"/>
  <c r="S442" i="16"/>
  <c r="L442" i="16"/>
  <c r="L442" i="17"/>
  <c r="R442" i="16"/>
  <c r="K442" i="16"/>
  <c r="K442" i="17"/>
  <c r="Q442" i="16"/>
  <c r="O441" i="16"/>
  <c r="O441" i="17"/>
  <c r="U441" i="16"/>
  <c r="N441" i="16"/>
  <c r="N441" i="17"/>
  <c r="T441" i="16"/>
  <c r="M441" i="16"/>
  <c r="M441" i="17"/>
  <c r="S441" i="16"/>
  <c r="L441" i="16"/>
  <c r="L441" i="17"/>
  <c r="R441" i="16"/>
  <c r="K441" i="16"/>
  <c r="K441" i="17"/>
  <c r="Q441" i="16"/>
  <c r="O440" i="16"/>
  <c r="O440" i="17"/>
  <c r="U440" i="16"/>
  <c r="N440" i="16"/>
  <c r="N440" i="17"/>
  <c r="T440" i="16"/>
  <c r="M440" i="16"/>
  <c r="M440" i="17"/>
  <c r="S440" i="16"/>
  <c r="L440" i="16"/>
  <c r="L440" i="17"/>
  <c r="R440" i="16"/>
  <c r="K440" i="16"/>
  <c r="K440" i="17"/>
  <c r="Q440" i="16"/>
  <c r="O439" i="16"/>
  <c r="O439" i="17"/>
  <c r="U439" i="16"/>
  <c r="N439" i="16"/>
  <c r="N439" i="17"/>
  <c r="T439" i="16"/>
  <c r="M439" i="16"/>
  <c r="M439" i="17"/>
  <c r="S439" i="16"/>
  <c r="L439" i="16"/>
  <c r="L439" i="17"/>
  <c r="R439" i="16"/>
  <c r="K439" i="16"/>
  <c r="K439" i="17"/>
  <c r="Q439" i="16"/>
  <c r="O438" i="16"/>
  <c r="O438" i="17"/>
  <c r="U438" i="16"/>
  <c r="N438" i="16"/>
  <c r="N438" i="17"/>
  <c r="T438" i="16"/>
  <c r="M438" i="16"/>
  <c r="M438" i="17"/>
  <c r="S438" i="16"/>
  <c r="L438" i="16"/>
  <c r="L438" i="17"/>
  <c r="R438" i="16"/>
  <c r="K438" i="16"/>
  <c r="K438" i="17"/>
  <c r="Q438" i="16"/>
  <c r="O437" i="16"/>
  <c r="O437" i="17"/>
  <c r="U437" i="16"/>
  <c r="N437" i="16"/>
  <c r="N437" i="17"/>
  <c r="T437" i="16"/>
  <c r="M437" i="16"/>
  <c r="M437" i="17"/>
  <c r="S437" i="16"/>
  <c r="L437" i="16"/>
  <c r="L437" i="17"/>
  <c r="R437" i="16"/>
  <c r="K437" i="16"/>
  <c r="K437" i="17"/>
  <c r="Q437" i="16"/>
  <c r="O436" i="16"/>
  <c r="O436" i="17"/>
  <c r="U436" i="16"/>
  <c r="N436" i="16"/>
  <c r="N436" i="17"/>
  <c r="T436" i="16"/>
  <c r="M436" i="16"/>
  <c r="M436" i="17"/>
  <c r="S436" i="16"/>
  <c r="L436" i="16"/>
  <c r="L436" i="17"/>
  <c r="R436" i="16"/>
  <c r="K436" i="16"/>
  <c r="K436" i="17"/>
  <c r="Q436" i="16"/>
  <c r="O435" i="16"/>
  <c r="O435" i="17"/>
  <c r="U435" i="16"/>
  <c r="N435" i="16"/>
  <c r="N435" i="17"/>
  <c r="T435" i="16"/>
  <c r="M435" i="16"/>
  <c r="M435" i="17"/>
  <c r="S435" i="16"/>
  <c r="L435" i="16"/>
  <c r="L435" i="17"/>
  <c r="R435" i="16"/>
  <c r="K435" i="16"/>
  <c r="K435" i="17"/>
  <c r="Q435" i="16"/>
  <c r="O434" i="16"/>
  <c r="O434" i="17"/>
  <c r="U434" i="16"/>
  <c r="N434" i="16"/>
  <c r="N434" i="17"/>
  <c r="T434" i="16"/>
  <c r="M434" i="16"/>
  <c r="M434" i="17"/>
  <c r="S434" i="16"/>
  <c r="L434" i="16"/>
  <c r="L434" i="17"/>
  <c r="R434" i="16"/>
  <c r="K434" i="16"/>
  <c r="K434" i="17"/>
  <c r="Q434" i="16"/>
  <c r="O433" i="16"/>
  <c r="O433" i="17"/>
  <c r="U433" i="16"/>
  <c r="N433" i="16"/>
  <c r="N433" i="17"/>
  <c r="T433" i="16"/>
  <c r="M433" i="16"/>
  <c r="M433" i="17"/>
  <c r="S433" i="16"/>
  <c r="L433" i="16"/>
  <c r="L433" i="17"/>
  <c r="R433" i="16"/>
  <c r="K433" i="16"/>
  <c r="K433" i="17"/>
  <c r="Q433" i="16"/>
  <c r="O432" i="16"/>
  <c r="O432" i="17"/>
  <c r="U432" i="16"/>
  <c r="N432" i="16"/>
  <c r="N432" i="17"/>
  <c r="T432" i="16"/>
  <c r="M432" i="16"/>
  <c r="M432" i="17"/>
  <c r="S432" i="16"/>
  <c r="L432" i="16"/>
  <c r="L432" i="17"/>
  <c r="R432" i="16"/>
  <c r="K432" i="16"/>
  <c r="K432" i="17"/>
  <c r="Q432" i="16"/>
  <c r="O431" i="16"/>
  <c r="O431" i="17"/>
  <c r="U431" i="16"/>
  <c r="N431" i="16"/>
  <c r="N431" i="17"/>
  <c r="T431" i="16"/>
  <c r="M431" i="16"/>
  <c r="M431" i="17"/>
  <c r="S431" i="16"/>
  <c r="L431" i="16"/>
  <c r="L431" i="17"/>
  <c r="R431" i="16"/>
  <c r="K431" i="16"/>
  <c r="K431" i="17"/>
  <c r="Q431" i="16"/>
  <c r="O430" i="16"/>
  <c r="O430" i="17"/>
  <c r="U430" i="16"/>
  <c r="N430" i="16"/>
  <c r="N430" i="17"/>
  <c r="T430" i="16"/>
  <c r="M430" i="16"/>
  <c r="M430" i="17"/>
  <c r="S430" i="16"/>
  <c r="L430" i="16"/>
  <c r="L430" i="17"/>
  <c r="R430" i="16"/>
  <c r="K430" i="16"/>
  <c r="K430" i="17"/>
  <c r="Q430" i="16"/>
  <c r="O429" i="16"/>
  <c r="O429" i="17"/>
  <c r="U429" i="16"/>
  <c r="N429" i="16"/>
  <c r="N429" i="17"/>
  <c r="T429" i="16"/>
  <c r="M429" i="16"/>
  <c r="M429" i="17"/>
  <c r="S429" i="16"/>
  <c r="L429" i="16"/>
  <c r="L429" i="17"/>
  <c r="R429" i="16"/>
  <c r="K429" i="16"/>
  <c r="K429" i="17"/>
  <c r="Q429" i="16"/>
  <c r="O428" i="16"/>
  <c r="O428" i="17"/>
  <c r="U428" i="16"/>
  <c r="N428" i="16"/>
  <c r="N428" i="17"/>
  <c r="T428" i="16"/>
  <c r="M428" i="16"/>
  <c r="M428" i="17"/>
  <c r="S428" i="16"/>
  <c r="L428" i="16"/>
  <c r="L428" i="17"/>
  <c r="R428" i="16"/>
  <c r="K428" i="16"/>
  <c r="K428" i="17"/>
  <c r="Q428" i="16"/>
  <c r="O427" i="16"/>
  <c r="O427" i="17"/>
  <c r="U427" i="16"/>
  <c r="N427" i="16"/>
  <c r="N427" i="17"/>
  <c r="T427" i="16"/>
  <c r="M427" i="16"/>
  <c r="M427" i="17"/>
  <c r="S427" i="16"/>
  <c r="L427" i="16"/>
  <c r="L427" i="17"/>
  <c r="R427" i="16"/>
  <c r="K427" i="16"/>
  <c r="K427" i="17"/>
  <c r="Q427" i="16"/>
  <c r="O426" i="16"/>
  <c r="O426" i="17"/>
  <c r="U426" i="16"/>
  <c r="N426" i="16"/>
  <c r="N426" i="17"/>
  <c r="T426" i="16"/>
  <c r="M426" i="16"/>
  <c r="M426" i="17"/>
  <c r="S426" i="16"/>
  <c r="L426" i="16"/>
  <c r="L426" i="17"/>
  <c r="R426" i="16"/>
  <c r="K426" i="16"/>
  <c r="K426" i="17"/>
  <c r="Q426" i="16"/>
  <c r="O425" i="16"/>
  <c r="O425" i="17"/>
  <c r="U425" i="16"/>
  <c r="N425" i="16"/>
  <c r="N425" i="17"/>
  <c r="T425" i="16"/>
  <c r="M425" i="16"/>
  <c r="M425" i="17"/>
  <c r="S425" i="16"/>
  <c r="L425" i="16"/>
  <c r="L425" i="17"/>
  <c r="R425" i="16"/>
  <c r="K425" i="16"/>
  <c r="K425" i="17"/>
  <c r="Q425" i="16"/>
  <c r="O424" i="16"/>
  <c r="O424" i="17"/>
  <c r="U424" i="16"/>
  <c r="N424" i="16"/>
  <c r="N424" i="17"/>
  <c r="T424" i="16"/>
  <c r="M424" i="16"/>
  <c r="M424" i="17"/>
  <c r="S424" i="16"/>
  <c r="L424" i="16"/>
  <c r="L424" i="17"/>
  <c r="R424" i="16"/>
  <c r="K424" i="16"/>
  <c r="K424" i="17"/>
  <c r="Q424" i="16"/>
  <c r="O423" i="16"/>
  <c r="O423" i="17"/>
  <c r="U423" i="16"/>
  <c r="N423" i="16"/>
  <c r="N423" i="17"/>
  <c r="T423" i="16"/>
  <c r="M423" i="16"/>
  <c r="M423" i="17"/>
  <c r="S423" i="16"/>
  <c r="L423" i="16"/>
  <c r="L423" i="17"/>
  <c r="R423" i="16"/>
  <c r="K423" i="16"/>
  <c r="K423" i="17"/>
  <c r="Q423" i="16"/>
  <c r="O422" i="16"/>
  <c r="O422" i="17"/>
  <c r="U422" i="16"/>
  <c r="N422" i="16"/>
  <c r="N422" i="17"/>
  <c r="T422" i="16"/>
  <c r="M422" i="16"/>
  <c r="M422" i="17"/>
  <c r="S422" i="16"/>
  <c r="L422" i="16"/>
  <c r="L422" i="17"/>
  <c r="R422" i="16"/>
  <c r="K422" i="16"/>
  <c r="K422" i="17"/>
  <c r="Q422" i="16"/>
  <c r="O421" i="16"/>
  <c r="O421" i="17"/>
  <c r="U421" i="16"/>
  <c r="N421" i="16"/>
  <c r="N421" i="17"/>
  <c r="T421" i="16"/>
  <c r="M421" i="16"/>
  <c r="M421" i="17"/>
  <c r="S421" i="16"/>
  <c r="L421" i="16"/>
  <c r="L421" i="17"/>
  <c r="R421" i="16"/>
  <c r="K421" i="16"/>
  <c r="K421" i="17"/>
  <c r="Q421" i="16"/>
  <c r="O420" i="16"/>
  <c r="O420" i="17"/>
  <c r="U420" i="16"/>
  <c r="N420" i="16"/>
  <c r="N420" i="17"/>
  <c r="T420" i="16"/>
  <c r="M420" i="16"/>
  <c r="M420" i="17"/>
  <c r="S420" i="16"/>
  <c r="L420" i="16"/>
  <c r="L420" i="17"/>
  <c r="R420" i="16"/>
  <c r="K420" i="16"/>
  <c r="K420" i="17"/>
  <c r="Q420" i="16"/>
  <c r="O419" i="16"/>
  <c r="O419" i="17"/>
  <c r="U419" i="16"/>
  <c r="N419" i="16"/>
  <c r="N419" i="17"/>
  <c r="T419" i="16"/>
  <c r="M419" i="16"/>
  <c r="M419" i="17"/>
  <c r="S419" i="16"/>
  <c r="L419" i="16"/>
  <c r="L419" i="17"/>
  <c r="R419" i="16"/>
  <c r="K419" i="16"/>
  <c r="K419" i="17"/>
  <c r="Q419" i="16"/>
  <c r="O418" i="16"/>
  <c r="O418" i="17"/>
  <c r="U418" i="16"/>
  <c r="N418" i="16"/>
  <c r="N418" i="17"/>
  <c r="T418" i="16"/>
  <c r="M418" i="16"/>
  <c r="M418" i="17"/>
  <c r="S418" i="16"/>
  <c r="L418" i="16"/>
  <c r="L418" i="17"/>
  <c r="R418" i="16"/>
  <c r="K418" i="16"/>
  <c r="K418" i="17"/>
  <c r="Q418" i="16"/>
  <c r="O417" i="16"/>
  <c r="O417" i="17"/>
  <c r="U417" i="16"/>
  <c r="N417" i="16"/>
  <c r="N417" i="17"/>
  <c r="T417" i="16"/>
  <c r="M417" i="16"/>
  <c r="M417" i="17"/>
  <c r="S417" i="16"/>
  <c r="L417" i="16"/>
  <c r="L417" i="17"/>
  <c r="R417" i="16"/>
  <c r="K417" i="16"/>
  <c r="K417" i="17"/>
  <c r="Q417" i="16"/>
  <c r="O416" i="16"/>
  <c r="O416" i="17"/>
  <c r="U416" i="16"/>
  <c r="N416" i="16"/>
  <c r="N416" i="17"/>
  <c r="T416" i="16"/>
  <c r="M416" i="16"/>
  <c r="M416" i="17"/>
  <c r="S416" i="16"/>
  <c r="L416" i="16"/>
  <c r="L416" i="17"/>
  <c r="R416" i="16"/>
  <c r="K416" i="16"/>
  <c r="K416" i="17"/>
  <c r="Q416" i="16"/>
  <c r="O415" i="16"/>
  <c r="O415" i="17"/>
  <c r="U415" i="16"/>
  <c r="N415" i="16"/>
  <c r="N415" i="17"/>
  <c r="T415" i="16"/>
  <c r="M415" i="16"/>
  <c r="M415" i="17"/>
  <c r="S415" i="16"/>
  <c r="L415" i="16"/>
  <c r="L415" i="17"/>
  <c r="R415" i="16"/>
  <c r="K415" i="16"/>
  <c r="K415" i="17"/>
  <c r="Q415" i="16"/>
  <c r="O414" i="16"/>
  <c r="O414" i="17"/>
  <c r="U414" i="16"/>
  <c r="N414" i="16"/>
  <c r="N414" i="17"/>
  <c r="T414" i="16"/>
  <c r="M414" i="16"/>
  <c r="M414" i="17"/>
  <c r="S414" i="16"/>
  <c r="L414" i="16"/>
  <c r="L414" i="17"/>
  <c r="R414" i="16"/>
  <c r="K414" i="16"/>
  <c r="K414" i="17"/>
  <c r="Q414" i="16"/>
  <c r="O413" i="16"/>
  <c r="O413" i="17"/>
  <c r="U413" i="16"/>
  <c r="N413" i="16"/>
  <c r="N413" i="17"/>
  <c r="T413" i="16"/>
  <c r="M413" i="16"/>
  <c r="M413" i="17"/>
  <c r="S413" i="16"/>
  <c r="L413" i="16"/>
  <c r="L413" i="17"/>
  <c r="R413" i="16"/>
  <c r="K413" i="16"/>
  <c r="K413" i="17"/>
  <c r="Q413" i="16"/>
  <c r="O412" i="16"/>
  <c r="O412" i="17"/>
  <c r="U412" i="16"/>
  <c r="N412" i="16"/>
  <c r="N412" i="17"/>
  <c r="T412" i="16"/>
  <c r="M412" i="16"/>
  <c r="M412" i="17"/>
  <c r="S412" i="16"/>
  <c r="L412" i="16"/>
  <c r="L412" i="17"/>
  <c r="R412" i="16"/>
  <c r="K412" i="16"/>
  <c r="K412" i="17"/>
  <c r="Q412" i="16"/>
  <c r="O411" i="16"/>
  <c r="O411" i="17"/>
  <c r="U411" i="16"/>
  <c r="N411" i="16"/>
  <c r="N411" i="17"/>
  <c r="T411" i="16"/>
  <c r="M411" i="16"/>
  <c r="M411" i="17"/>
  <c r="S411" i="16"/>
  <c r="L411" i="16"/>
  <c r="L411" i="17"/>
  <c r="R411" i="16"/>
  <c r="K411" i="16"/>
  <c r="K411" i="17"/>
  <c r="Q411" i="16"/>
  <c r="O410" i="16"/>
  <c r="O410" i="17"/>
  <c r="U410" i="16"/>
  <c r="N410" i="16"/>
  <c r="N410" i="17"/>
  <c r="T410" i="16"/>
  <c r="M410" i="16"/>
  <c r="M410" i="17"/>
  <c r="S410" i="16"/>
  <c r="L410" i="16"/>
  <c r="L410" i="17"/>
  <c r="R410" i="16"/>
  <c r="K410" i="16"/>
  <c r="K410" i="17"/>
  <c r="Q410" i="16"/>
  <c r="O409" i="16"/>
  <c r="O409" i="17"/>
  <c r="U409" i="16"/>
  <c r="N409" i="16"/>
  <c r="N409" i="17"/>
  <c r="T409" i="16"/>
  <c r="M409" i="16"/>
  <c r="M409" i="17"/>
  <c r="S409" i="16"/>
  <c r="L409" i="16"/>
  <c r="L409" i="17"/>
  <c r="R409" i="16"/>
  <c r="K409" i="16"/>
  <c r="K409" i="17"/>
  <c r="Q409" i="16"/>
  <c r="O408" i="16"/>
  <c r="O408" i="17"/>
  <c r="U408" i="16"/>
  <c r="N408" i="16"/>
  <c r="N408" i="17"/>
  <c r="T408" i="16"/>
  <c r="M408" i="16"/>
  <c r="M408" i="17"/>
  <c r="S408" i="16"/>
  <c r="L408" i="16"/>
  <c r="L408" i="17"/>
  <c r="R408" i="16"/>
  <c r="K408" i="16"/>
  <c r="K408" i="17"/>
  <c r="Q408" i="16"/>
  <c r="O407" i="16"/>
  <c r="O407" i="17"/>
  <c r="U407" i="16"/>
  <c r="N407" i="16"/>
  <c r="N407" i="17"/>
  <c r="T407" i="16"/>
  <c r="M407" i="16"/>
  <c r="M407" i="17"/>
  <c r="S407" i="16"/>
  <c r="L407" i="16"/>
  <c r="L407" i="17"/>
  <c r="R407" i="16"/>
  <c r="K407" i="16"/>
  <c r="K407" i="17"/>
  <c r="Q407" i="16"/>
  <c r="O406" i="16"/>
  <c r="O406" i="17"/>
  <c r="U406" i="16"/>
  <c r="N406" i="16"/>
  <c r="N406" i="17"/>
  <c r="T406" i="16"/>
  <c r="M406" i="16"/>
  <c r="M406" i="17"/>
  <c r="S406" i="16"/>
  <c r="L406" i="16"/>
  <c r="L406" i="17"/>
  <c r="R406" i="16"/>
  <c r="K406" i="16"/>
  <c r="K406" i="17"/>
  <c r="Q406" i="16"/>
  <c r="O405" i="16"/>
  <c r="O405" i="17"/>
  <c r="U405" i="16"/>
  <c r="N405" i="16"/>
  <c r="N405" i="17"/>
  <c r="T405" i="16"/>
  <c r="M405" i="16"/>
  <c r="M405" i="17"/>
  <c r="S405" i="16"/>
  <c r="L405" i="16"/>
  <c r="L405" i="17"/>
  <c r="R405" i="16"/>
  <c r="K405" i="16"/>
  <c r="K405" i="17"/>
  <c r="Q405" i="16"/>
  <c r="O404" i="16"/>
  <c r="O404" i="17"/>
  <c r="U404" i="16"/>
  <c r="N404" i="16"/>
  <c r="N404" i="17"/>
  <c r="T404" i="16"/>
  <c r="M404" i="16"/>
  <c r="M404" i="17"/>
  <c r="S404" i="16"/>
  <c r="L404" i="16"/>
  <c r="L404" i="17"/>
  <c r="R404" i="16"/>
  <c r="K404" i="16"/>
  <c r="K404" i="17"/>
  <c r="Q404" i="16"/>
  <c r="O403" i="16"/>
  <c r="O403" i="17"/>
  <c r="U403" i="16"/>
  <c r="N403" i="16"/>
  <c r="N403" i="17"/>
  <c r="T403" i="16"/>
  <c r="M403" i="16"/>
  <c r="M403" i="17"/>
  <c r="S403" i="16"/>
  <c r="L403" i="16"/>
  <c r="L403" i="17"/>
  <c r="R403" i="16"/>
  <c r="K403" i="16"/>
  <c r="K403" i="17"/>
  <c r="Q403" i="16"/>
  <c r="O402" i="16"/>
  <c r="O402" i="17"/>
  <c r="U402" i="16"/>
  <c r="N402" i="16"/>
  <c r="N402" i="17"/>
  <c r="T402" i="16"/>
  <c r="M402" i="16"/>
  <c r="M402" i="17"/>
  <c r="S402" i="16"/>
  <c r="L402" i="16"/>
  <c r="L402" i="17"/>
  <c r="R402" i="16"/>
  <c r="K402" i="16"/>
  <c r="K402" i="17"/>
  <c r="Q402" i="16"/>
  <c r="O401" i="16"/>
  <c r="O401" i="17"/>
  <c r="U401" i="16"/>
  <c r="N401" i="16"/>
  <c r="N401" i="17"/>
  <c r="T401" i="16"/>
  <c r="M401" i="16"/>
  <c r="M401" i="17"/>
  <c r="S401" i="16"/>
  <c r="L401" i="16"/>
  <c r="L401" i="17"/>
  <c r="R401" i="16"/>
  <c r="K401" i="16"/>
  <c r="K401" i="17"/>
  <c r="Q401" i="16"/>
  <c r="O400" i="16"/>
  <c r="O400" i="17"/>
  <c r="U400" i="16"/>
  <c r="N400" i="16"/>
  <c r="N400" i="17"/>
  <c r="T400" i="16"/>
  <c r="M400" i="16"/>
  <c r="M400" i="17"/>
  <c r="S400" i="16"/>
  <c r="L400" i="16"/>
  <c r="L400" i="17"/>
  <c r="R400" i="16"/>
  <c r="K400" i="16"/>
  <c r="K400" i="17"/>
  <c r="Q400" i="16"/>
  <c r="O399" i="16"/>
  <c r="O399" i="17"/>
  <c r="U399" i="16"/>
  <c r="N399" i="16"/>
  <c r="N399" i="17"/>
  <c r="T399" i="16"/>
  <c r="M399" i="16"/>
  <c r="M399" i="17"/>
  <c r="S399" i="16"/>
  <c r="L399" i="16"/>
  <c r="L399" i="17"/>
  <c r="R399" i="16"/>
  <c r="K399" i="16"/>
  <c r="K399" i="17"/>
  <c r="Q399" i="16"/>
  <c r="O398" i="16"/>
  <c r="O398" i="17"/>
  <c r="U398" i="16"/>
  <c r="N398" i="16"/>
  <c r="N398" i="17"/>
  <c r="T398" i="16"/>
  <c r="M398" i="16"/>
  <c r="M398" i="17"/>
  <c r="S398" i="16"/>
  <c r="L398" i="16"/>
  <c r="L398" i="17"/>
  <c r="R398" i="16"/>
  <c r="K398" i="16"/>
  <c r="K398" i="17"/>
  <c r="Q398" i="16"/>
  <c r="O397" i="16"/>
  <c r="O397" i="17"/>
  <c r="U397" i="16"/>
  <c r="N397" i="16"/>
  <c r="N397" i="17"/>
  <c r="T397" i="16"/>
  <c r="M397" i="16"/>
  <c r="M397" i="17"/>
  <c r="S397" i="16"/>
  <c r="L397" i="16"/>
  <c r="L397" i="17"/>
  <c r="R397" i="16"/>
  <c r="K397" i="16"/>
  <c r="K397" i="17"/>
  <c r="Q397" i="16"/>
  <c r="O396" i="16"/>
  <c r="O396" i="17"/>
  <c r="U396" i="16"/>
  <c r="N396" i="16"/>
  <c r="N396" i="17"/>
  <c r="T396" i="16"/>
  <c r="M396" i="16"/>
  <c r="M396" i="17"/>
  <c r="S396" i="16"/>
  <c r="L396" i="16"/>
  <c r="L396" i="17"/>
  <c r="R396" i="16"/>
  <c r="K396" i="16"/>
  <c r="K396" i="17"/>
  <c r="Q396" i="16"/>
  <c r="O395" i="16"/>
  <c r="O395" i="17"/>
  <c r="U395" i="16"/>
  <c r="N395" i="16"/>
  <c r="N395" i="17"/>
  <c r="T395" i="16"/>
  <c r="M395" i="16"/>
  <c r="M395" i="17"/>
  <c r="S395" i="16"/>
  <c r="L395" i="16"/>
  <c r="L395" i="17"/>
  <c r="R395" i="16"/>
  <c r="K395" i="16"/>
  <c r="K395" i="17"/>
  <c r="Q395" i="16"/>
  <c r="O394" i="16"/>
  <c r="O394" i="17"/>
  <c r="U394" i="16"/>
  <c r="N394" i="16"/>
  <c r="N394" i="17"/>
  <c r="T394" i="16"/>
  <c r="M394" i="16"/>
  <c r="M394" i="17"/>
  <c r="S394" i="16"/>
  <c r="L394" i="16"/>
  <c r="L394" i="17"/>
  <c r="R394" i="16"/>
  <c r="K394" i="16"/>
  <c r="K394" i="17"/>
  <c r="Q394" i="16"/>
  <c r="O393" i="16"/>
  <c r="O393" i="17"/>
  <c r="U393" i="16"/>
  <c r="N393" i="16"/>
  <c r="N393" i="17"/>
  <c r="T393" i="16"/>
  <c r="M393" i="16"/>
  <c r="M393" i="17"/>
  <c r="S393" i="16"/>
  <c r="L393" i="16"/>
  <c r="L393" i="17"/>
  <c r="R393" i="16"/>
  <c r="K393" i="16"/>
  <c r="K393" i="17"/>
  <c r="Q393" i="16"/>
  <c r="O392" i="16"/>
  <c r="O392" i="17"/>
  <c r="U392" i="16"/>
  <c r="N392" i="16"/>
  <c r="N392" i="17"/>
  <c r="T392" i="16"/>
  <c r="M392" i="16"/>
  <c r="M392" i="17"/>
  <c r="S392" i="16"/>
  <c r="L392" i="16"/>
  <c r="L392" i="17"/>
  <c r="R392" i="16"/>
  <c r="K392" i="16"/>
  <c r="K392" i="17"/>
  <c r="Q392" i="16"/>
  <c r="O391" i="16"/>
  <c r="O391" i="17"/>
  <c r="U391" i="16"/>
  <c r="N391" i="16"/>
  <c r="N391" i="17"/>
  <c r="T391" i="16"/>
  <c r="M391" i="16"/>
  <c r="M391" i="17"/>
  <c r="S391" i="16"/>
  <c r="L391" i="16"/>
  <c r="L391" i="17"/>
  <c r="R391" i="16"/>
  <c r="K391" i="16"/>
  <c r="K391" i="17"/>
  <c r="Q391" i="16"/>
  <c r="O390" i="16"/>
  <c r="O390" i="17"/>
  <c r="U390" i="16"/>
  <c r="N390" i="16"/>
  <c r="N390" i="17"/>
  <c r="T390" i="16"/>
  <c r="M390" i="16"/>
  <c r="M390" i="17"/>
  <c r="S390" i="16"/>
  <c r="L390" i="16"/>
  <c r="L390" i="17"/>
  <c r="R390" i="16"/>
  <c r="K390" i="16"/>
  <c r="K390" i="17"/>
  <c r="Q390" i="16"/>
  <c r="O389" i="16"/>
  <c r="O389" i="17"/>
  <c r="U389" i="16"/>
  <c r="N389" i="16"/>
  <c r="N389" i="17"/>
  <c r="T389" i="16"/>
  <c r="M389" i="16"/>
  <c r="M389" i="17"/>
  <c r="S389" i="16"/>
  <c r="L389" i="16"/>
  <c r="L389" i="17"/>
  <c r="R389" i="16"/>
  <c r="K389" i="16"/>
  <c r="K389" i="17"/>
  <c r="Q389" i="16"/>
  <c r="O388" i="16"/>
  <c r="O388" i="17"/>
  <c r="U388" i="16"/>
  <c r="N388" i="16"/>
  <c r="N388" i="17"/>
  <c r="T388" i="16"/>
  <c r="M388" i="16"/>
  <c r="M388" i="17"/>
  <c r="S388" i="16"/>
  <c r="L388" i="16"/>
  <c r="L388" i="17"/>
  <c r="R388" i="16"/>
  <c r="K388" i="16"/>
  <c r="K388" i="17"/>
  <c r="Q388" i="16"/>
  <c r="O387" i="16"/>
  <c r="O387" i="17"/>
  <c r="U387" i="16"/>
  <c r="N387" i="16"/>
  <c r="N387" i="17"/>
  <c r="T387" i="16"/>
  <c r="M387" i="16"/>
  <c r="M387" i="17"/>
  <c r="S387" i="16"/>
  <c r="L387" i="16"/>
  <c r="L387" i="17"/>
  <c r="R387" i="16"/>
  <c r="K387" i="16"/>
  <c r="K387" i="17"/>
  <c r="Q387" i="16"/>
  <c r="O386" i="16"/>
  <c r="O386" i="17"/>
  <c r="U386" i="16"/>
  <c r="N386" i="16"/>
  <c r="N386" i="17"/>
  <c r="T386" i="16"/>
  <c r="M386" i="16"/>
  <c r="M386" i="17"/>
  <c r="S386" i="16"/>
  <c r="L386" i="16"/>
  <c r="L386" i="17"/>
  <c r="R386" i="16"/>
  <c r="K386" i="16"/>
  <c r="K386" i="17"/>
  <c r="Q386" i="16"/>
  <c r="O385" i="16"/>
  <c r="O385" i="17"/>
  <c r="U385" i="16"/>
  <c r="N385" i="16"/>
  <c r="N385" i="17"/>
  <c r="T385" i="16"/>
  <c r="M385" i="16"/>
  <c r="M385" i="17"/>
  <c r="S385" i="16"/>
  <c r="L385" i="16"/>
  <c r="L385" i="17"/>
  <c r="R385" i="16"/>
  <c r="K385" i="16"/>
  <c r="K385" i="17"/>
  <c r="Q385" i="16"/>
  <c r="O384" i="16"/>
  <c r="O384" i="17"/>
  <c r="U384" i="16"/>
  <c r="N384" i="16"/>
  <c r="N384" i="17"/>
  <c r="T384" i="16"/>
  <c r="M384" i="16"/>
  <c r="M384" i="17"/>
  <c r="S384" i="16"/>
  <c r="L384" i="16"/>
  <c r="L384" i="17"/>
  <c r="R384" i="16"/>
  <c r="K384" i="16"/>
  <c r="K384" i="17"/>
  <c r="Q384" i="16"/>
  <c r="O383" i="16"/>
  <c r="O383" i="17"/>
  <c r="U383" i="16"/>
  <c r="N383" i="16"/>
  <c r="N383" i="17"/>
  <c r="T383" i="16"/>
  <c r="M383" i="16"/>
  <c r="M383" i="17"/>
  <c r="S383" i="16"/>
  <c r="L383" i="16"/>
  <c r="L383" i="17"/>
  <c r="R383" i="16"/>
  <c r="K383" i="16"/>
  <c r="K383" i="17"/>
  <c r="Q383" i="16"/>
  <c r="O382" i="16"/>
  <c r="O382" i="17"/>
  <c r="U382" i="16"/>
  <c r="N382" i="16"/>
  <c r="N382" i="17"/>
  <c r="T382" i="16"/>
  <c r="M382" i="16"/>
  <c r="M382" i="17"/>
  <c r="S382" i="16"/>
  <c r="L382" i="16"/>
  <c r="L382" i="17"/>
  <c r="R382" i="16"/>
  <c r="K382" i="16"/>
  <c r="K382" i="17"/>
  <c r="Q382" i="16"/>
  <c r="O381" i="16"/>
  <c r="O381" i="17"/>
  <c r="U381" i="16"/>
  <c r="N381" i="16"/>
  <c r="N381" i="17"/>
  <c r="T381" i="16"/>
  <c r="M381" i="16"/>
  <c r="M381" i="17"/>
  <c r="S381" i="16"/>
  <c r="L381" i="16"/>
  <c r="L381" i="17"/>
  <c r="R381" i="16"/>
  <c r="K381" i="16"/>
  <c r="K381" i="17"/>
  <c r="Q381" i="16"/>
  <c r="O380" i="16"/>
  <c r="O380" i="17"/>
  <c r="U380" i="16"/>
  <c r="N380" i="16"/>
  <c r="N380" i="17"/>
  <c r="T380" i="16"/>
  <c r="M380" i="16"/>
  <c r="M380" i="17"/>
  <c r="S380" i="16"/>
  <c r="L380" i="16"/>
  <c r="L380" i="17"/>
  <c r="R380" i="16"/>
  <c r="K380" i="16"/>
  <c r="K380" i="17"/>
  <c r="Q380" i="16"/>
  <c r="O379" i="16"/>
  <c r="O379" i="17"/>
  <c r="U379" i="16"/>
  <c r="N379" i="16"/>
  <c r="N379" i="17"/>
  <c r="T379" i="16"/>
  <c r="M379" i="16"/>
  <c r="M379" i="17"/>
  <c r="S379" i="16"/>
  <c r="L379" i="16"/>
  <c r="L379" i="17"/>
  <c r="R379" i="16"/>
  <c r="K379" i="16"/>
  <c r="K379" i="17"/>
  <c r="Q379" i="16"/>
  <c r="O378" i="16"/>
  <c r="O378" i="17"/>
  <c r="U378" i="16"/>
  <c r="N378" i="16"/>
  <c r="N378" i="17"/>
  <c r="T378" i="16"/>
  <c r="M378" i="16"/>
  <c r="M378" i="17"/>
  <c r="S378" i="16"/>
  <c r="L378" i="16"/>
  <c r="L378" i="17"/>
  <c r="R378" i="16"/>
  <c r="K378" i="16"/>
  <c r="K378" i="17"/>
  <c r="Q378" i="16"/>
  <c r="O377" i="16"/>
  <c r="O377" i="17"/>
  <c r="U377" i="16"/>
  <c r="N377" i="16"/>
  <c r="N377" i="17"/>
  <c r="T377" i="16"/>
  <c r="M377" i="16"/>
  <c r="M377" i="17"/>
  <c r="S377" i="16"/>
  <c r="L377" i="16"/>
  <c r="L377" i="17"/>
  <c r="R377" i="16"/>
  <c r="K377" i="16"/>
  <c r="K377" i="17"/>
  <c r="Q377" i="16"/>
  <c r="O376" i="16"/>
  <c r="O376" i="17"/>
  <c r="U376" i="16"/>
  <c r="N376" i="16"/>
  <c r="N376" i="17"/>
  <c r="T376" i="16"/>
  <c r="M376" i="16"/>
  <c r="M376" i="17"/>
  <c r="S376" i="16"/>
  <c r="L376" i="16"/>
  <c r="L376" i="17"/>
  <c r="R376" i="16"/>
  <c r="K376" i="16"/>
  <c r="K376" i="17"/>
  <c r="Q376" i="16"/>
  <c r="O375" i="16"/>
  <c r="O375" i="17"/>
  <c r="U375" i="16"/>
  <c r="N375" i="16"/>
  <c r="N375" i="17"/>
  <c r="T375" i="16"/>
  <c r="M375" i="16"/>
  <c r="M375" i="17"/>
  <c r="S375" i="16"/>
  <c r="L375" i="16"/>
  <c r="L375" i="17"/>
  <c r="R375" i="16"/>
  <c r="K375" i="16"/>
  <c r="K375" i="17"/>
  <c r="Q375" i="16"/>
  <c r="O374" i="16"/>
  <c r="O374" i="17"/>
  <c r="U374" i="16"/>
  <c r="N374" i="16"/>
  <c r="N374" i="17"/>
  <c r="T374" i="16"/>
  <c r="M374" i="16"/>
  <c r="M374" i="17"/>
  <c r="S374" i="16"/>
  <c r="L374" i="16"/>
  <c r="L374" i="17"/>
  <c r="R374" i="16"/>
  <c r="K374" i="16"/>
  <c r="K374" i="17"/>
  <c r="Q374" i="16"/>
  <c r="O373" i="16"/>
  <c r="O373" i="17"/>
  <c r="U373" i="16"/>
  <c r="N373" i="16"/>
  <c r="N373" i="17"/>
  <c r="T373" i="16"/>
  <c r="M373" i="16"/>
  <c r="M373" i="17"/>
  <c r="S373" i="16"/>
  <c r="L373" i="16"/>
  <c r="L373" i="17"/>
  <c r="R373" i="16"/>
  <c r="K373" i="16"/>
  <c r="K373" i="17"/>
  <c r="Q373" i="16"/>
  <c r="O372" i="16"/>
  <c r="O372" i="17"/>
  <c r="U372" i="16"/>
  <c r="N372" i="16"/>
  <c r="N372" i="17"/>
  <c r="T372" i="16"/>
  <c r="M372" i="16"/>
  <c r="M372" i="17"/>
  <c r="S372" i="16"/>
  <c r="L372" i="16"/>
  <c r="L372" i="17"/>
  <c r="R372" i="16"/>
  <c r="K372" i="16"/>
  <c r="K372" i="17"/>
  <c r="Q372" i="16"/>
  <c r="O371" i="16"/>
  <c r="O371" i="17"/>
  <c r="U371" i="16"/>
  <c r="N371" i="16"/>
  <c r="N371" i="17"/>
  <c r="T371" i="16"/>
  <c r="M371" i="16"/>
  <c r="M371" i="17"/>
  <c r="S371" i="16"/>
  <c r="L371" i="16"/>
  <c r="L371" i="17"/>
  <c r="R371" i="16"/>
  <c r="K371" i="16"/>
  <c r="K371" i="17"/>
  <c r="Q371" i="16"/>
  <c r="O370" i="16"/>
  <c r="O370" i="17"/>
  <c r="U370" i="16"/>
  <c r="N370" i="16"/>
  <c r="N370" i="17"/>
  <c r="T370" i="16"/>
  <c r="M370" i="16"/>
  <c r="M370" i="17"/>
  <c r="S370" i="16"/>
  <c r="L370" i="16"/>
  <c r="L370" i="17"/>
  <c r="R370" i="16"/>
  <c r="K370" i="16"/>
  <c r="K370" i="17"/>
  <c r="Q370" i="16"/>
  <c r="O369" i="16"/>
  <c r="O369" i="17"/>
  <c r="U369" i="16"/>
  <c r="N369" i="16"/>
  <c r="N369" i="17"/>
  <c r="T369" i="16"/>
  <c r="M369" i="16"/>
  <c r="M369" i="17"/>
  <c r="S369" i="16"/>
  <c r="L369" i="16"/>
  <c r="L369" i="17"/>
  <c r="R369" i="16"/>
  <c r="K369" i="16"/>
  <c r="K369" i="17"/>
  <c r="Q369" i="16"/>
  <c r="O368" i="16"/>
  <c r="O368" i="17"/>
  <c r="U368" i="16"/>
  <c r="N368" i="16"/>
  <c r="N368" i="17"/>
  <c r="T368" i="16"/>
  <c r="M368" i="16"/>
  <c r="M368" i="17"/>
  <c r="S368" i="16"/>
  <c r="L368" i="16"/>
  <c r="L368" i="17"/>
  <c r="R368" i="16"/>
  <c r="K368" i="16"/>
  <c r="K368" i="17"/>
  <c r="Q368" i="16"/>
  <c r="O367" i="16"/>
  <c r="O367" i="17"/>
  <c r="U367" i="16"/>
  <c r="N367" i="16"/>
  <c r="N367" i="17"/>
  <c r="T367" i="16"/>
  <c r="M367" i="16"/>
  <c r="M367" i="17"/>
  <c r="S367" i="16"/>
  <c r="L367" i="16"/>
  <c r="L367" i="17"/>
  <c r="R367" i="16"/>
  <c r="K367" i="16"/>
  <c r="K367" i="17"/>
  <c r="Q367" i="16"/>
  <c r="O366" i="16"/>
  <c r="O366" i="17"/>
  <c r="U366" i="16"/>
  <c r="N366" i="16"/>
  <c r="N366" i="17"/>
  <c r="T366" i="16"/>
  <c r="M366" i="16"/>
  <c r="M366" i="17"/>
  <c r="S366" i="16"/>
  <c r="L366" i="16"/>
  <c r="L366" i="17"/>
  <c r="R366" i="16"/>
  <c r="K366" i="16"/>
  <c r="K366" i="17"/>
  <c r="Q366" i="16"/>
  <c r="O365" i="16"/>
  <c r="O365" i="17"/>
  <c r="U365" i="16"/>
  <c r="N365" i="16"/>
  <c r="N365" i="17"/>
  <c r="T365" i="16"/>
  <c r="M365" i="16"/>
  <c r="M365" i="17"/>
  <c r="S365" i="16"/>
  <c r="L365" i="16"/>
  <c r="L365" i="17"/>
  <c r="R365" i="16"/>
  <c r="K365" i="16"/>
  <c r="K365" i="17"/>
  <c r="Q365" i="16"/>
  <c r="O364" i="16"/>
  <c r="O364" i="17"/>
  <c r="U364" i="16"/>
  <c r="N364" i="16"/>
  <c r="N364" i="17"/>
  <c r="T364" i="16"/>
  <c r="M364" i="16"/>
  <c r="M364" i="17"/>
  <c r="S364" i="16"/>
  <c r="L364" i="16"/>
  <c r="L364" i="17"/>
  <c r="R364" i="16"/>
  <c r="K364" i="16"/>
  <c r="K364" i="17"/>
  <c r="Q364" i="16"/>
  <c r="O363" i="16"/>
  <c r="O363" i="17"/>
  <c r="U363" i="16"/>
  <c r="N363" i="16"/>
  <c r="N363" i="17"/>
  <c r="T363" i="16"/>
  <c r="M363" i="16"/>
  <c r="M363" i="17"/>
  <c r="S363" i="16"/>
  <c r="L363" i="16"/>
  <c r="L363" i="17"/>
  <c r="R363" i="16"/>
  <c r="K363" i="16"/>
  <c r="K363" i="17"/>
  <c r="Q363" i="16"/>
  <c r="O362" i="16"/>
  <c r="O362" i="17"/>
  <c r="U362" i="16"/>
  <c r="N362" i="16"/>
  <c r="N362" i="17"/>
  <c r="T362" i="16"/>
  <c r="M362" i="16"/>
  <c r="M362" i="17"/>
  <c r="S362" i="16"/>
  <c r="L362" i="16"/>
  <c r="L362" i="17"/>
  <c r="R362" i="16"/>
  <c r="K362" i="16"/>
  <c r="K362" i="17"/>
  <c r="Q362" i="16"/>
  <c r="O361" i="16"/>
  <c r="O361" i="17"/>
  <c r="U361" i="16"/>
  <c r="N361" i="16"/>
  <c r="N361" i="17"/>
  <c r="T361" i="16"/>
  <c r="M361" i="16"/>
  <c r="M361" i="17"/>
  <c r="S361" i="16"/>
  <c r="L361" i="16"/>
  <c r="L361" i="17"/>
  <c r="R361" i="16"/>
  <c r="K361" i="16"/>
  <c r="K361" i="17"/>
  <c r="Q361" i="16"/>
  <c r="O360" i="16"/>
  <c r="O360" i="17"/>
  <c r="U360" i="16"/>
  <c r="N360" i="16"/>
  <c r="N360" i="17"/>
  <c r="T360" i="16"/>
  <c r="M360" i="16"/>
  <c r="M360" i="17"/>
  <c r="S360" i="16"/>
  <c r="L360" i="16"/>
  <c r="L360" i="17"/>
  <c r="R360" i="16"/>
  <c r="K360" i="16"/>
  <c r="K360" i="17"/>
  <c r="Q360" i="16"/>
  <c r="O359" i="16"/>
  <c r="O359" i="17"/>
  <c r="U359" i="16"/>
  <c r="N359" i="16"/>
  <c r="N359" i="17"/>
  <c r="T359" i="16"/>
  <c r="M359" i="16"/>
  <c r="M359" i="17"/>
  <c r="S359" i="16"/>
  <c r="L359" i="16"/>
  <c r="L359" i="17"/>
  <c r="R359" i="16"/>
  <c r="K359" i="16"/>
  <c r="K359" i="17"/>
  <c r="Q359" i="16"/>
  <c r="O358" i="16"/>
  <c r="O358" i="17"/>
  <c r="U358" i="16"/>
  <c r="N358" i="16"/>
  <c r="N358" i="17"/>
  <c r="T358" i="16"/>
  <c r="M358" i="16"/>
  <c r="M358" i="17"/>
  <c r="S358" i="16"/>
  <c r="L358" i="16"/>
  <c r="L358" i="17"/>
  <c r="R358" i="16"/>
  <c r="K358" i="16"/>
  <c r="K358" i="17"/>
  <c r="Q358" i="16"/>
  <c r="O357" i="16"/>
  <c r="O357" i="17"/>
  <c r="U357" i="16"/>
  <c r="N357" i="16"/>
  <c r="N357" i="17"/>
  <c r="T357" i="16"/>
  <c r="M357" i="16"/>
  <c r="M357" i="17"/>
  <c r="S357" i="16"/>
  <c r="L357" i="16"/>
  <c r="L357" i="17"/>
  <c r="R357" i="16"/>
  <c r="K357" i="16"/>
  <c r="K357" i="17"/>
  <c r="Q357" i="16"/>
  <c r="O356" i="16"/>
  <c r="O356" i="17"/>
  <c r="U356" i="16"/>
  <c r="N356" i="16"/>
  <c r="N356" i="17"/>
  <c r="T356" i="16"/>
  <c r="M356" i="16"/>
  <c r="M356" i="17"/>
  <c r="S356" i="16"/>
  <c r="L356" i="16"/>
  <c r="L356" i="17"/>
  <c r="R356" i="16"/>
  <c r="K356" i="16"/>
  <c r="K356" i="17"/>
  <c r="Q356" i="16"/>
  <c r="O355" i="16"/>
  <c r="O355" i="17"/>
  <c r="U355" i="16"/>
  <c r="N355" i="16"/>
  <c r="N355" i="17"/>
  <c r="T355" i="16"/>
  <c r="M355" i="16"/>
  <c r="M355" i="17"/>
  <c r="S355" i="16"/>
  <c r="L355" i="16"/>
  <c r="L355" i="17"/>
  <c r="R355" i="16"/>
  <c r="K355" i="16"/>
  <c r="K355" i="17"/>
  <c r="Q355" i="16"/>
  <c r="O354" i="16"/>
  <c r="O354" i="17"/>
  <c r="U354" i="16"/>
  <c r="N354" i="16"/>
  <c r="N354" i="17"/>
  <c r="T354" i="16"/>
  <c r="M354" i="16"/>
  <c r="M354" i="17"/>
  <c r="S354" i="16"/>
  <c r="L354" i="16"/>
  <c r="L354" i="17"/>
  <c r="R354" i="16"/>
  <c r="K354" i="16"/>
  <c r="K354" i="17"/>
  <c r="Q354" i="16"/>
  <c r="O353" i="16"/>
  <c r="O353" i="17"/>
  <c r="U353" i="16"/>
  <c r="N353" i="16"/>
  <c r="N353" i="17"/>
  <c r="T353" i="16"/>
  <c r="M353" i="16"/>
  <c r="M353" i="17"/>
  <c r="S353" i="16"/>
  <c r="L353" i="16"/>
  <c r="L353" i="17"/>
  <c r="R353" i="16"/>
  <c r="K353" i="16"/>
  <c r="K353" i="17"/>
  <c r="Q353" i="16"/>
  <c r="O352" i="16"/>
  <c r="O352" i="17"/>
  <c r="U352" i="16"/>
  <c r="N352" i="16"/>
  <c r="N352" i="17"/>
  <c r="T352" i="16"/>
  <c r="M352" i="16"/>
  <c r="M352" i="17"/>
  <c r="S352" i="16"/>
  <c r="L352" i="16"/>
  <c r="L352" i="17"/>
  <c r="R352" i="16"/>
  <c r="K352" i="16"/>
  <c r="K352" i="17"/>
  <c r="Q352" i="16"/>
  <c r="O351" i="16"/>
  <c r="O351" i="17"/>
  <c r="U351" i="16"/>
  <c r="N351" i="16"/>
  <c r="N351" i="17"/>
  <c r="T351" i="16"/>
  <c r="M351" i="16"/>
  <c r="M351" i="17"/>
  <c r="S351" i="16"/>
  <c r="L351" i="16"/>
  <c r="L351" i="17"/>
  <c r="R351" i="16"/>
  <c r="K351" i="16"/>
  <c r="K351" i="17"/>
  <c r="Q351" i="16"/>
  <c r="O350" i="16"/>
  <c r="O350" i="17"/>
  <c r="U350" i="16"/>
  <c r="N350" i="16"/>
  <c r="N350" i="17"/>
  <c r="T350" i="16"/>
  <c r="M350" i="16"/>
  <c r="M350" i="17"/>
  <c r="S350" i="16"/>
  <c r="L350" i="16"/>
  <c r="L350" i="17"/>
  <c r="R350" i="16"/>
  <c r="K350" i="16"/>
  <c r="K350" i="17"/>
  <c r="Q350" i="16"/>
  <c r="O349" i="16"/>
  <c r="O349" i="17"/>
  <c r="U349" i="16"/>
  <c r="N349" i="16"/>
  <c r="N349" i="17"/>
  <c r="T349" i="16"/>
  <c r="M349" i="16"/>
  <c r="M349" i="17"/>
  <c r="S349" i="16"/>
  <c r="L349" i="16"/>
  <c r="L349" i="17"/>
  <c r="R349" i="16"/>
  <c r="K349" i="16"/>
  <c r="K349" i="17"/>
  <c r="Q349" i="16"/>
  <c r="O348" i="16"/>
  <c r="O348" i="17"/>
  <c r="U348" i="16"/>
  <c r="N348" i="16"/>
  <c r="N348" i="17"/>
  <c r="T348" i="16"/>
  <c r="M348" i="16"/>
  <c r="M348" i="17"/>
  <c r="S348" i="16"/>
  <c r="L348" i="16"/>
  <c r="L348" i="17"/>
  <c r="R348" i="16"/>
  <c r="K348" i="16"/>
  <c r="K348" i="17"/>
  <c r="Q348" i="16"/>
  <c r="O347" i="16"/>
  <c r="O347" i="17"/>
  <c r="U347" i="16"/>
  <c r="N347" i="16"/>
  <c r="N347" i="17"/>
  <c r="T347" i="16"/>
  <c r="M347" i="16"/>
  <c r="M347" i="17"/>
  <c r="S347" i="16"/>
  <c r="L347" i="16"/>
  <c r="L347" i="17"/>
  <c r="R347" i="16"/>
  <c r="K347" i="16"/>
  <c r="K347" i="17"/>
  <c r="Q347" i="16"/>
  <c r="O346" i="16"/>
  <c r="O346" i="17"/>
  <c r="U346" i="16"/>
  <c r="N346" i="16"/>
  <c r="N346" i="17"/>
  <c r="T346" i="16"/>
  <c r="M346" i="16"/>
  <c r="M346" i="17"/>
  <c r="S346" i="16"/>
  <c r="L346" i="16"/>
  <c r="L346" i="17"/>
  <c r="R346" i="16"/>
  <c r="K346" i="16"/>
  <c r="K346" i="17"/>
  <c r="Q346" i="16"/>
  <c r="O345" i="16"/>
  <c r="O345" i="17"/>
  <c r="U345" i="16"/>
  <c r="N345" i="16"/>
  <c r="N345" i="17"/>
  <c r="T345" i="16"/>
  <c r="M345" i="16"/>
  <c r="M345" i="17"/>
  <c r="S345" i="16"/>
  <c r="L345" i="16"/>
  <c r="L345" i="17"/>
  <c r="R345" i="16"/>
  <c r="K345" i="16"/>
  <c r="K345" i="17"/>
  <c r="Q345" i="16"/>
  <c r="O344" i="16"/>
  <c r="O344" i="17"/>
  <c r="U344" i="16"/>
  <c r="N344" i="16"/>
  <c r="N344" i="17"/>
  <c r="T344" i="16"/>
  <c r="M344" i="16"/>
  <c r="M344" i="17"/>
  <c r="S344" i="16"/>
  <c r="L344" i="16"/>
  <c r="L344" i="17"/>
  <c r="R344" i="16"/>
  <c r="K344" i="16"/>
  <c r="K344" i="17"/>
  <c r="Q344" i="16"/>
  <c r="O343" i="16"/>
  <c r="O343" i="17"/>
  <c r="U343" i="16"/>
  <c r="N343" i="16"/>
  <c r="N343" i="17"/>
  <c r="T343" i="16"/>
  <c r="M343" i="16"/>
  <c r="M343" i="17"/>
  <c r="S343" i="16"/>
  <c r="L343" i="16"/>
  <c r="L343" i="17"/>
  <c r="R343" i="16"/>
  <c r="K343" i="16"/>
  <c r="K343" i="17"/>
  <c r="Q343" i="16"/>
  <c r="O342" i="16"/>
  <c r="O342" i="17"/>
  <c r="U342" i="16"/>
  <c r="N342" i="16"/>
  <c r="N342" i="17"/>
  <c r="T342" i="16"/>
  <c r="M342" i="16"/>
  <c r="M342" i="17"/>
  <c r="S342" i="16"/>
  <c r="L342" i="16"/>
  <c r="L342" i="17"/>
  <c r="R342" i="16"/>
  <c r="K342" i="16"/>
  <c r="K342" i="17"/>
  <c r="Q342" i="16"/>
  <c r="O341" i="16"/>
  <c r="O341" i="17"/>
  <c r="U341" i="16"/>
  <c r="N341" i="16"/>
  <c r="N341" i="17"/>
  <c r="T341" i="16"/>
  <c r="M341" i="16"/>
  <c r="M341" i="17"/>
  <c r="S341" i="16"/>
  <c r="L341" i="16"/>
  <c r="L341" i="17"/>
  <c r="R341" i="16"/>
  <c r="K341" i="16"/>
  <c r="K341" i="17"/>
  <c r="Q341" i="16"/>
  <c r="O340" i="16"/>
  <c r="O340" i="17"/>
  <c r="U340" i="16"/>
  <c r="N340" i="16"/>
  <c r="N340" i="17"/>
  <c r="T340" i="16"/>
  <c r="M340" i="16"/>
  <c r="M340" i="17"/>
  <c r="S340" i="16"/>
  <c r="L340" i="16"/>
  <c r="L340" i="17"/>
  <c r="R340" i="16"/>
  <c r="K340" i="16"/>
  <c r="K340" i="17"/>
  <c r="Q340" i="16"/>
  <c r="O339" i="16"/>
  <c r="O339" i="17"/>
  <c r="U339" i="16"/>
  <c r="N339" i="16"/>
  <c r="N339" i="17"/>
  <c r="T339" i="16"/>
  <c r="M339" i="16"/>
  <c r="M339" i="17"/>
  <c r="S339" i="16"/>
  <c r="L339" i="16"/>
  <c r="L339" i="17"/>
  <c r="R339" i="16"/>
  <c r="K339" i="16"/>
  <c r="K339" i="17"/>
  <c r="Q339" i="16"/>
  <c r="O338" i="16"/>
  <c r="O338" i="17"/>
  <c r="U338" i="16"/>
  <c r="N338" i="16"/>
  <c r="N338" i="17"/>
  <c r="T338" i="16"/>
  <c r="M338" i="16"/>
  <c r="M338" i="17"/>
  <c r="S338" i="16"/>
  <c r="L338" i="16"/>
  <c r="L338" i="17"/>
  <c r="R338" i="16"/>
  <c r="K338" i="16"/>
  <c r="K338" i="17"/>
  <c r="Q338" i="16"/>
  <c r="O337" i="16"/>
  <c r="O337" i="17"/>
  <c r="U337" i="16"/>
  <c r="N337" i="16"/>
  <c r="N337" i="17"/>
  <c r="T337" i="16"/>
  <c r="M337" i="16"/>
  <c r="M337" i="17"/>
  <c r="S337" i="16"/>
  <c r="L337" i="16"/>
  <c r="L337" i="17"/>
  <c r="R337" i="16"/>
  <c r="K337" i="16"/>
  <c r="K337" i="17"/>
  <c r="Q337" i="16"/>
  <c r="O336" i="16"/>
  <c r="O336" i="17"/>
  <c r="U336" i="16"/>
  <c r="N336" i="16"/>
  <c r="N336" i="17"/>
  <c r="T336" i="16"/>
  <c r="M336" i="16"/>
  <c r="M336" i="17"/>
  <c r="S336" i="16"/>
  <c r="L336" i="16"/>
  <c r="L336" i="17"/>
  <c r="R336" i="16"/>
  <c r="K336" i="16"/>
  <c r="K336" i="17"/>
  <c r="Q336" i="16"/>
  <c r="O335" i="16"/>
  <c r="O335" i="17"/>
  <c r="U335" i="16"/>
  <c r="N335" i="16"/>
  <c r="N335" i="17"/>
  <c r="T335" i="16"/>
  <c r="M335" i="16"/>
  <c r="M335" i="17"/>
  <c r="S335" i="16"/>
  <c r="L335" i="16"/>
  <c r="L335" i="17"/>
  <c r="R335" i="16"/>
  <c r="K335" i="16"/>
  <c r="K335" i="17"/>
  <c r="Q335" i="16"/>
  <c r="O334" i="16"/>
  <c r="O334" i="17"/>
  <c r="U334" i="16"/>
  <c r="N334" i="16"/>
  <c r="N334" i="17"/>
  <c r="T334" i="16"/>
  <c r="M334" i="16"/>
  <c r="M334" i="17"/>
  <c r="S334" i="16"/>
  <c r="L334" i="16"/>
  <c r="L334" i="17"/>
  <c r="R334" i="16"/>
  <c r="K334" i="16"/>
  <c r="K334" i="17"/>
  <c r="Q334" i="16"/>
  <c r="O333" i="16"/>
  <c r="O333" i="17"/>
  <c r="U333" i="16"/>
  <c r="N333" i="16"/>
  <c r="N333" i="17"/>
  <c r="T333" i="16"/>
  <c r="M333" i="16"/>
  <c r="M333" i="17"/>
  <c r="S333" i="16"/>
  <c r="L333" i="16"/>
  <c r="L333" i="17"/>
  <c r="R333" i="16"/>
  <c r="K333" i="16"/>
  <c r="K333" i="17"/>
  <c r="Q333" i="16"/>
  <c r="O332" i="16"/>
  <c r="O332" i="17"/>
  <c r="U332" i="16"/>
  <c r="N332" i="16"/>
  <c r="N332" i="17"/>
  <c r="T332" i="16"/>
  <c r="M332" i="16"/>
  <c r="M332" i="17"/>
  <c r="S332" i="16"/>
  <c r="L332" i="16"/>
  <c r="L332" i="17"/>
  <c r="R332" i="16"/>
  <c r="K332" i="16"/>
  <c r="K332" i="17"/>
  <c r="Q332" i="16"/>
  <c r="O331" i="16"/>
  <c r="O331" i="17"/>
  <c r="U331" i="16"/>
  <c r="N331" i="16"/>
  <c r="N331" i="17"/>
  <c r="T331" i="16"/>
  <c r="M331" i="16"/>
  <c r="M331" i="17"/>
  <c r="S331" i="16"/>
  <c r="L331" i="16"/>
  <c r="L331" i="17"/>
  <c r="R331" i="16"/>
  <c r="K331" i="16"/>
  <c r="K331" i="17"/>
  <c r="Q331" i="16"/>
  <c r="O330" i="16"/>
  <c r="O330" i="17"/>
  <c r="U330" i="16"/>
  <c r="N330" i="16"/>
  <c r="N330" i="17"/>
  <c r="T330" i="16"/>
  <c r="M330" i="16"/>
  <c r="M330" i="17"/>
  <c r="S330" i="16"/>
  <c r="L330" i="16"/>
  <c r="L330" i="17"/>
  <c r="R330" i="16"/>
  <c r="K330" i="16"/>
  <c r="K330" i="17"/>
  <c r="Q330" i="16"/>
  <c r="O329" i="16"/>
  <c r="O329" i="17"/>
  <c r="U329" i="16"/>
  <c r="N329" i="16"/>
  <c r="N329" i="17"/>
  <c r="T329" i="16"/>
  <c r="M329" i="16"/>
  <c r="M329" i="17"/>
  <c r="S329" i="16"/>
  <c r="L329" i="16"/>
  <c r="L329" i="17"/>
  <c r="R329" i="16"/>
  <c r="K329" i="16"/>
  <c r="K329" i="17"/>
  <c r="Q329" i="16"/>
  <c r="O328" i="16"/>
  <c r="O328" i="17"/>
  <c r="U328" i="16"/>
  <c r="N328" i="16"/>
  <c r="N328" i="17"/>
  <c r="T328" i="16"/>
  <c r="M328" i="16"/>
  <c r="M328" i="17"/>
  <c r="S328" i="16"/>
  <c r="L328" i="16"/>
  <c r="L328" i="17"/>
  <c r="R328" i="16"/>
  <c r="K328" i="16"/>
  <c r="K328" i="17"/>
  <c r="Q328" i="16"/>
  <c r="O327" i="16"/>
  <c r="O327" i="17"/>
  <c r="U327" i="16"/>
  <c r="N327" i="16"/>
  <c r="N327" i="17"/>
  <c r="T327" i="16"/>
  <c r="M327" i="16"/>
  <c r="M327" i="17"/>
  <c r="S327" i="16"/>
  <c r="L327" i="16"/>
  <c r="L327" i="17"/>
  <c r="R327" i="16"/>
  <c r="K327" i="16"/>
  <c r="K327" i="17"/>
  <c r="Q327" i="16"/>
  <c r="O326" i="16"/>
  <c r="O326" i="17"/>
  <c r="U326" i="16"/>
  <c r="N326" i="16"/>
  <c r="N326" i="17"/>
  <c r="T326" i="16"/>
  <c r="M326" i="16"/>
  <c r="M326" i="17"/>
  <c r="S326" i="16"/>
  <c r="L326" i="16"/>
  <c r="L326" i="17"/>
  <c r="R326" i="16"/>
  <c r="K326" i="16"/>
  <c r="K326" i="17"/>
  <c r="Q326" i="16"/>
  <c r="O325" i="16"/>
  <c r="O325" i="17"/>
  <c r="U325" i="16"/>
  <c r="N325" i="16"/>
  <c r="N325" i="17"/>
  <c r="T325" i="16"/>
  <c r="M325" i="16"/>
  <c r="M325" i="17"/>
  <c r="S325" i="16"/>
  <c r="L325" i="16"/>
  <c r="L325" i="17"/>
  <c r="R325" i="16"/>
  <c r="K325" i="16"/>
  <c r="K325" i="17"/>
  <c r="Q325" i="16"/>
  <c r="O324" i="16"/>
  <c r="O324" i="17"/>
  <c r="U324" i="16"/>
  <c r="N324" i="16"/>
  <c r="N324" i="17"/>
  <c r="T324" i="16"/>
  <c r="M324" i="16"/>
  <c r="M324" i="17"/>
  <c r="S324" i="16"/>
  <c r="L324" i="16"/>
  <c r="L324" i="17"/>
  <c r="R324" i="16"/>
  <c r="K324" i="16"/>
  <c r="K324" i="17"/>
  <c r="Q324" i="16"/>
  <c r="O323" i="16"/>
  <c r="O323" i="17"/>
  <c r="U323" i="16"/>
  <c r="N323" i="16"/>
  <c r="N323" i="17"/>
  <c r="T323" i="16"/>
  <c r="M323" i="16"/>
  <c r="M323" i="17"/>
  <c r="S323" i="16"/>
  <c r="L323" i="16"/>
  <c r="L323" i="17"/>
  <c r="R323" i="16"/>
  <c r="K323" i="16"/>
  <c r="K323" i="17"/>
  <c r="Q323" i="16"/>
  <c r="O322" i="16"/>
  <c r="O322" i="17"/>
  <c r="U322" i="16"/>
  <c r="N322" i="16"/>
  <c r="N322" i="17"/>
  <c r="T322" i="16"/>
  <c r="M322" i="16"/>
  <c r="M322" i="17"/>
  <c r="S322" i="16"/>
  <c r="L322" i="16"/>
  <c r="L322" i="17"/>
  <c r="R322" i="16"/>
  <c r="K322" i="16"/>
  <c r="K322" i="17"/>
  <c r="Q322" i="16"/>
  <c r="O321" i="16"/>
  <c r="O321" i="17"/>
  <c r="U321" i="16"/>
  <c r="N321" i="16"/>
  <c r="N321" i="17"/>
  <c r="T321" i="16"/>
  <c r="M321" i="16"/>
  <c r="M321" i="17"/>
  <c r="S321" i="16"/>
  <c r="L321" i="16"/>
  <c r="L321" i="17"/>
  <c r="R321" i="16"/>
  <c r="K321" i="16"/>
  <c r="K321" i="17"/>
  <c r="Q321" i="16"/>
  <c r="O320" i="16"/>
  <c r="O320" i="17"/>
  <c r="U320" i="16"/>
  <c r="N320" i="16"/>
  <c r="N320" i="17"/>
  <c r="T320" i="16"/>
  <c r="M320" i="16"/>
  <c r="M320" i="17"/>
  <c r="S320" i="16"/>
  <c r="L320" i="16"/>
  <c r="L320" i="17"/>
  <c r="R320" i="16"/>
  <c r="K320" i="16"/>
  <c r="K320" i="17"/>
  <c r="Q320" i="16"/>
  <c r="O319" i="16"/>
  <c r="O319" i="17"/>
  <c r="U319" i="16"/>
  <c r="N319" i="16"/>
  <c r="N319" i="17"/>
  <c r="T319" i="16"/>
  <c r="M319" i="16"/>
  <c r="M319" i="17"/>
  <c r="S319" i="16"/>
  <c r="L319" i="16"/>
  <c r="L319" i="17"/>
  <c r="R319" i="16"/>
  <c r="K319" i="16"/>
  <c r="K319" i="17"/>
  <c r="Q319" i="16"/>
  <c r="O318" i="16"/>
  <c r="O318" i="17"/>
  <c r="U318" i="16"/>
  <c r="N318" i="16"/>
  <c r="N318" i="17"/>
  <c r="T318" i="16"/>
  <c r="M318" i="16"/>
  <c r="M318" i="17"/>
  <c r="S318" i="16"/>
  <c r="L318" i="16"/>
  <c r="L318" i="17"/>
  <c r="R318" i="16"/>
  <c r="K318" i="16"/>
  <c r="K318" i="17"/>
  <c r="Q318" i="16"/>
  <c r="O317" i="16"/>
  <c r="O317" i="17"/>
  <c r="U317" i="16"/>
  <c r="N317" i="16"/>
  <c r="N317" i="17"/>
  <c r="T317" i="16"/>
  <c r="M317" i="16"/>
  <c r="M317" i="17"/>
  <c r="S317" i="16"/>
  <c r="L317" i="16"/>
  <c r="L317" i="17"/>
  <c r="R317" i="16"/>
  <c r="K317" i="16"/>
  <c r="K317" i="17"/>
  <c r="Q317" i="16"/>
  <c r="O316" i="16"/>
  <c r="O316" i="17"/>
  <c r="U316" i="16"/>
  <c r="N316" i="16"/>
  <c r="N316" i="17"/>
  <c r="T316" i="16"/>
  <c r="M316" i="16"/>
  <c r="M316" i="17"/>
  <c r="S316" i="16"/>
  <c r="L316" i="16"/>
  <c r="L316" i="17"/>
  <c r="R316" i="16"/>
  <c r="K316" i="16"/>
  <c r="K316" i="17"/>
  <c r="Q316" i="16"/>
  <c r="O315" i="16"/>
  <c r="O315" i="17"/>
  <c r="U315" i="16"/>
  <c r="N315" i="16"/>
  <c r="N315" i="17"/>
  <c r="T315" i="16"/>
  <c r="M315" i="16"/>
  <c r="M315" i="17"/>
  <c r="S315" i="16"/>
  <c r="L315" i="16"/>
  <c r="L315" i="17"/>
  <c r="R315" i="16"/>
  <c r="K315" i="16"/>
  <c r="K315" i="17"/>
  <c r="Q315" i="16"/>
  <c r="O314" i="16"/>
  <c r="O314" i="17"/>
  <c r="U314" i="16"/>
  <c r="N314" i="16"/>
  <c r="N314" i="17"/>
  <c r="T314" i="16"/>
  <c r="M314" i="16"/>
  <c r="M314" i="17"/>
  <c r="S314" i="16"/>
  <c r="L314" i="16"/>
  <c r="L314" i="17"/>
  <c r="R314" i="16"/>
  <c r="K314" i="16"/>
  <c r="K314" i="17"/>
  <c r="Q314" i="16"/>
  <c r="O313" i="16"/>
  <c r="O313" i="17"/>
  <c r="U313" i="16"/>
  <c r="N313" i="16"/>
  <c r="N313" i="17"/>
  <c r="T313" i="16"/>
  <c r="M313" i="16"/>
  <c r="M313" i="17"/>
  <c r="S313" i="16"/>
  <c r="L313" i="16"/>
  <c r="L313" i="17"/>
  <c r="R313" i="16"/>
  <c r="K313" i="16"/>
  <c r="K313" i="17"/>
  <c r="Q313" i="16"/>
  <c r="O312" i="16"/>
  <c r="O312" i="17"/>
  <c r="U312" i="16"/>
  <c r="N312" i="16"/>
  <c r="N312" i="17"/>
  <c r="T312" i="16"/>
  <c r="M312" i="16"/>
  <c r="M312" i="17"/>
  <c r="S312" i="16"/>
  <c r="L312" i="16"/>
  <c r="L312" i="17"/>
  <c r="R312" i="16"/>
  <c r="K312" i="16"/>
  <c r="K312" i="17"/>
  <c r="Q312" i="16"/>
  <c r="O311" i="16"/>
  <c r="O311" i="17"/>
  <c r="U311" i="16"/>
  <c r="N311" i="16"/>
  <c r="N311" i="17"/>
  <c r="T311" i="16"/>
  <c r="M311" i="16"/>
  <c r="M311" i="17"/>
  <c r="S311" i="16"/>
  <c r="L311" i="16"/>
  <c r="L311" i="17"/>
  <c r="R311" i="16"/>
  <c r="K311" i="16"/>
  <c r="K311" i="17"/>
  <c r="Q311" i="16"/>
  <c r="O310" i="16"/>
  <c r="O310" i="17"/>
  <c r="U310" i="16"/>
  <c r="N310" i="16"/>
  <c r="N310" i="17"/>
  <c r="T310" i="16"/>
  <c r="M310" i="16"/>
  <c r="M310" i="17"/>
  <c r="S310" i="16"/>
  <c r="L310" i="16"/>
  <c r="L310" i="17"/>
  <c r="R310" i="16"/>
  <c r="K310" i="16"/>
  <c r="K310" i="17"/>
  <c r="Q310" i="16"/>
  <c r="O309" i="16"/>
  <c r="O309" i="17"/>
  <c r="U309" i="16"/>
  <c r="N309" i="16"/>
  <c r="N309" i="17"/>
  <c r="T309" i="16"/>
  <c r="M309" i="16"/>
  <c r="M309" i="17"/>
  <c r="S309" i="16"/>
  <c r="L309" i="16"/>
  <c r="L309" i="17"/>
  <c r="R309" i="16"/>
  <c r="K309" i="16"/>
  <c r="K309" i="17"/>
  <c r="Q309" i="16"/>
  <c r="O308" i="16"/>
  <c r="O308" i="17"/>
  <c r="U308" i="16"/>
  <c r="N308" i="16"/>
  <c r="N308" i="17"/>
  <c r="T308" i="16"/>
  <c r="M308" i="16"/>
  <c r="M308" i="17"/>
  <c r="S308" i="16"/>
  <c r="L308" i="16"/>
  <c r="L308" i="17"/>
  <c r="R308" i="16"/>
  <c r="K308" i="16"/>
  <c r="K308" i="17"/>
  <c r="Q308" i="16"/>
  <c r="O307" i="16"/>
  <c r="O307" i="17"/>
  <c r="U307" i="16"/>
  <c r="N307" i="16"/>
  <c r="N307" i="17"/>
  <c r="T307" i="16"/>
  <c r="M307" i="16"/>
  <c r="M307" i="17"/>
  <c r="S307" i="16"/>
  <c r="L307" i="16"/>
  <c r="L307" i="17"/>
  <c r="R307" i="16"/>
  <c r="K307" i="16"/>
  <c r="K307" i="17"/>
  <c r="Q307" i="16"/>
  <c r="O306" i="16"/>
  <c r="O306" i="17"/>
  <c r="U306" i="16"/>
  <c r="N306" i="16"/>
  <c r="N306" i="17"/>
  <c r="T306" i="16"/>
  <c r="M306" i="16"/>
  <c r="M306" i="17"/>
  <c r="S306" i="16"/>
  <c r="L306" i="16"/>
  <c r="L306" i="17"/>
  <c r="R306" i="16"/>
  <c r="K306" i="16"/>
  <c r="K306" i="17"/>
  <c r="Q306" i="16"/>
  <c r="O305" i="16"/>
  <c r="O305" i="17"/>
  <c r="U305" i="16"/>
  <c r="N305" i="16"/>
  <c r="N305" i="17"/>
  <c r="T305" i="16"/>
  <c r="M305" i="16"/>
  <c r="M305" i="17"/>
  <c r="S305" i="16"/>
  <c r="L305" i="16"/>
  <c r="L305" i="17"/>
  <c r="R305" i="16"/>
  <c r="K305" i="16"/>
  <c r="K305" i="17"/>
  <c r="Q305" i="16"/>
  <c r="O304" i="16"/>
  <c r="O304" i="17"/>
  <c r="U304" i="16"/>
  <c r="N304" i="16"/>
  <c r="N304" i="17"/>
  <c r="T304" i="16"/>
  <c r="M304" i="16"/>
  <c r="M304" i="17"/>
  <c r="S304" i="16"/>
  <c r="L304" i="16"/>
  <c r="L304" i="17"/>
  <c r="R304" i="16"/>
  <c r="K304" i="16"/>
  <c r="K304" i="17"/>
  <c r="Q304" i="16"/>
  <c r="O303" i="16"/>
  <c r="O303" i="17"/>
  <c r="U303" i="16"/>
  <c r="N303" i="16"/>
  <c r="N303" i="17"/>
  <c r="T303" i="16"/>
  <c r="M303" i="16"/>
  <c r="M303" i="17"/>
  <c r="S303" i="16"/>
  <c r="L303" i="16"/>
  <c r="L303" i="17"/>
  <c r="R303" i="16"/>
  <c r="K303" i="16"/>
  <c r="K303" i="17"/>
  <c r="Q303" i="16"/>
  <c r="O302" i="16"/>
  <c r="O302" i="17"/>
  <c r="U302" i="16"/>
  <c r="N302" i="16"/>
  <c r="N302" i="17"/>
  <c r="T302" i="16"/>
  <c r="M302" i="16"/>
  <c r="M302" i="17"/>
  <c r="S302" i="16"/>
  <c r="L302" i="16"/>
  <c r="L302" i="17"/>
  <c r="R302" i="16"/>
  <c r="K302" i="16"/>
  <c r="K302" i="17"/>
  <c r="Q302" i="16"/>
  <c r="O301" i="16"/>
  <c r="O301" i="17"/>
  <c r="U301" i="16"/>
  <c r="N301" i="16"/>
  <c r="N301" i="17"/>
  <c r="T301" i="16"/>
  <c r="M301" i="16"/>
  <c r="M301" i="17"/>
  <c r="S301" i="16"/>
  <c r="L301" i="16"/>
  <c r="L301" i="17"/>
  <c r="R301" i="16"/>
  <c r="K301" i="16"/>
  <c r="K301" i="17"/>
  <c r="Q301" i="16"/>
  <c r="O300" i="16"/>
  <c r="O300" i="17"/>
  <c r="U300" i="16"/>
  <c r="N300" i="16"/>
  <c r="N300" i="17"/>
  <c r="T300" i="16"/>
  <c r="M300" i="16"/>
  <c r="M300" i="17"/>
  <c r="S300" i="16"/>
  <c r="L300" i="16"/>
  <c r="L300" i="17"/>
  <c r="R300" i="16"/>
  <c r="K300" i="16"/>
  <c r="K300" i="17"/>
  <c r="Q300" i="16"/>
  <c r="O299" i="16"/>
  <c r="O299" i="17"/>
  <c r="U299" i="16"/>
  <c r="N299" i="16"/>
  <c r="N299" i="17"/>
  <c r="T299" i="16"/>
  <c r="M299" i="16"/>
  <c r="M299" i="17"/>
  <c r="S299" i="16"/>
  <c r="L299" i="16"/>
  <c r="L299" i="17"/>
  <c r="R299" i="16"/>
  <c r="K299" i="16"/>
  <c r="K299" i="17"/>
  <c r="Q299" i="16"/>
  <c r="O298" i="16"/>
  <c r="O298" i="17"/>
  <c r="U298" i="16"/>
  <c r="N298" i="16"/>
  <c r="N298" i="17"/>
  <c r="T298" i="16"/>
  <c r="M298" i="16"/>
  <c r="M298" i="17"/>
  <c r="S298" i="16"/>
  <c r="L298" i="16"/>
  <c r="L298" i="17"/>
  <c r="R298" i="16"/>
  <c r="K298" i="16"/>
  <c r="K298" i="17"/>
  <c r="Q298" i="16"/>
  <c r="O297" i="16"/>
  <c r="O297" i="17"/>
  <c r="U297" i="16"/>
  <c r="N297" i="16"/>
  <c r="N297" i="17"/>
  <c r="T297" i="16"/>
  <c r="M297" i="16"/>
  <c r="M297" i="17"/>
  <c r="S297" i="16"/>
  <c r="L297" i="16"/>
  <c r="L297" i="17"/>
  <c r="R297" i="16"/>
  <c r="K297" i="16"/>
  <c r="K297" i="17"/>
  <c r="Q297" i="16"/>
  <c r="O296" i="16"/>
  <c r="O296" i="17"/>
  <c r="U296" i="16"/>
  <c r="N296" i="16"/>
  <c r="N296" i="17"/>
  <c r="T296" i="16"/>
  <c r="M296" i="16"/>
  <c r="M296" i="17"/>
  <c r="S296" i="16"/>
  <c r="L296" i="16"/>
  <c r="L296" i="17"/>
  <c r="R296" i="16"/>
  <c r="K296" i="16"/>
  <c r="K296" i="17"/>
  <c r="Q296" i="16"/>
  <c r="O295" i="16"/>
  <c r="O295" i="17"/>
  <c r="U295" i="16"/>
  <c r="N295" i="16"/>
  <c r="N295" i="17"/>
  <c r="T295" i="16"/>
  <c r="M295" i="16"/>
  <c r="M295" i="17"/>
  <c r="S295" i="16"/>
  <c r="L295" i="16"/>
  <c r="L295" i="17"/>
  <c r="R295" i="16"/>
  <c r="K295" i="16"/>
  <c r="K295" i="17"/>
  <c r="Q295" i="16"/>
  <c r="O294" i="16"/>
  <c r="O294" i="17"/>
  <c r="U294" i="16"/>
  <c r="N294" i="16"/>
  <c r="N294" i="17"/>
  <c r="T294" i="16"/>
  <c r="M294" i="16"/>
  <c r="M294" i="17"/>
  <c r="S294" i="16"/>
  <c r="L294" i="16"/>
  <c r="L294" i="17"/>
  <c r="R294" i="16"/>
  <c r="K294" i="16"/>
  <c r="K294" i="17"/>
  <c r="Q294" i="16"/>
  <c r="O293" i="16"/>
  <c r="O293" i="17"/>
  <c r="U293" i="16"/>
  <c r="N293" i="16"/>
  <c r="N293" i="17"/>
  <c r="T293" i="16"/>
  <c r="M293" i="16"/>
  <c r="M293" i="17"/>
  <c r="S293" i="16"/>
  <c r="L293" i="16"/>
  <c r="L293" i="17"/>
  <c r="R293" i="16"/>
  <c r="K293" i="16"/>
  <c r="K293" i="17"/>
  <c r="Q293" i="16"/>
  <c r="O292" i="16"/>
  <c r="O292" i="17"/>
  <c r="U292" i="16"/>
  <c r="N292" i="16"/>
  <c r="N292" i="17"/>
  <c r="T292" i="16"/>
  <c r="M292" i="16"/>
  <c r="M292" i="17"/>
  <c r="S292" i="16"/>
  <c r="L292" i="16"/>
  <c r="L292" i="17"/>
  <c r="R292" i="16"/>
  <c r="K292" i="16"/>
  <c r="K292" i="17"/>
  <c r="Q292" i="16"/>
  <c r="O291" i="16"/>
  <c r="O291" i="17"/>
  <c r="U291" i="16"/>
  <c r="N291" i="16"/>
  <c r="N291" i="17"/>
  <c r="T291" i="16"/>
  <c r="M291" i="16"/>
  <c r="M291" i="17"/>
  <c r="S291" i="16"/>
  <c r="L291" i="16"/>
  <c r="L291" i="17"/>
  <c r="R291" i="16"/>
  <c r="K291" i="16"/>
  <c r="K291" i="17"/>
  <c r="Q291" i="16"/>
  <c r="O290" i="16"/>
  <c r="O290" i="17"/>
  <c r="U290" i="16"/>
  <c r="N290" i="16"/>
  <c r="N290" i="17"/>
  <c r="T290" i="16"/>
  <c r="M290" i="16"/>
  <c r="M290" i="17"/>
  <c r="S290" i="16"/>
  <c r="L290" i="16"/>
  <c r="L290" i="17"/>
  <c r="R290" i="16"/>
  <c r="K290" i="16"/>
  <c r="K290" i="17"/>
  <c r="Q290" i="16"/>
  <c r="O289" i="16"/>
  <c r="O289" i="17"/>
  <c r="U289" i="16"/>
  <c r="N289" i="16"/>
  <c r="N289" i="17"/>
  <c r="T289" i="16"/>
  <c r="M289" i="16"/>
  <c r="M289" i="17"/>
  <c r="S289" i="16"/>
  <c r="L289" i="16"/>
  <c r="L289" i="17"/>
  <c r="R289" i="16"/>
  <c r="K289" i="16"/>
  <c r="K289" i="17"/>
  <c r="Q289" i="16"/>
  <c r="O288" i="16"/>
  <c r="O288" i="17"/>
  <c r="U288" i="16"/>
  <c r="N288" i="16"/>
  <c r="N288" i="17"/>
  <c r="T288" i="16"/>
  <c r="M288" i="16"/>
  <c r="M288" i="17"/>
  <c r="S288" i="16"/>
  <c r="L288" i="16"/>
  <c r="L288" i="17"/>
  <c r="R288" i="16"/>
  <c r="K288" i="16"/>
  <c r="K288" i="17"/>
  <c r="Q288" i="16"/>
  <c r="O287" i="16"/>
  <c r="O287" i="17"/>
  <c r="U287" i="16"/>
  <c r="N287" i="16"/>
  <c r="N287" i="17"/>
  <c r="T287" i="16"/>
  <c r="M287" i="16"/>
  <c r="M287" i="17"/>
  <c r="S287" i="16"/>
  <c r="L287" i="16"/>
  <c r="L287" i="17"/>
  <c r="R287" i="16"/>
  <c r="K287" i="16"/>
  <c r="K287" i="17"/>
  <c r="Q287" i="16"/>
  <c r="O286" i="16"/>
  <c r="O286" i="17"/>
  <c r="U286" i="16"/>
  <c r="N286" i="16"/>
  <c r="N286" i="17"/>
  <c r="T286" i="16"/>
  <c r="M286" i="16"/>
  <c r="M286" i="17"/>
  <c r="S286" i="16"/>
  <c r="L286" i="16"/>
  <c r="L286" i="17"/>
  <c r="R286" i="16"/>
  <c r="K286" i="16"/>
  <c r="K286" i="17"/>
  <c r="Q286" i="16"/>
  <c r="O285" i="16"/>
  <c r="O285" i="17"/>
  <c r="U285" i="16"/>
  <c r="N285" i="16"/>
  <c r="N285" i="17"/>
  <c r="T285" i="16"/>
  <c r="M285" i="16"/>
  <c r="M285" i="17"/>
  <c r="S285" i="16"/>
  <c r="L285" i="16"/>
  <c r="L285" i="17"/>
  <c r="R285" i="16"/>
  <c r="K285" i="16"/>
  <c r="K285" i="17"/>
  <c r="Q285" i="16"/>
  <c r="O284" i="16"/>
  <c r="O284" i="17"/>
  <c r="U284" i="16"/>
  <c r="N284" i="16"/>
  <c r="N284" i="17"/>
  <c r="T284" i="16"/>
  <c r="M284" i="16"/>
  <c r="M284" i="17"/>
  <c r="S284" i="16"/>
  <c r="L284" i="16"/>
  <c r="L284" i="17"/>
  <c r="R284" i="16"/>
  <c r="K284" i="16"/>
  <c r="K284" i="17"/>
  <c r="Q284" i="16"/>
  <c r="O283" i="16"/>
  <c r="O283" i="17"/>
  <c r="U283" i="16"/>
  <c r="N283" i="16"/>
  <c r="N283" i="17"/>
  <c r="T283" i="16"/>
  <c r="M283" i="16"/>
  <c r="M283" i="17"/>
  <c r="S283" i="16"/>
  <c r="L283" i="16"/>
  <c r="L283" i="17"/>
  <c r="R283" i="16"/>
  <c r="K283" i="16"/>
  <c r="K283" i="17"/>
  <c r="Q283" i="16"/>
  <c r="O282" i="16"/>
  <c r="O282" i="17"/>
  <c r="U282" i="16"/>
  <c r="N282" i="16"/>
  <c r="N282" i="17"/>
  <c r="T282" i="16"/>
  <c r="M282" i="16"/>
  <c r="M282" i="17"/>
  <c r="S282" i="16"/>
  <c r="L282" i="16"/>
  <c r="L282" i="17"/>
  <c r="R282" i="16"/>
  <c r="K282" i="16"/>
  <c r="K282" i="17"/>
  <c r="Q282" i="16"/>
  <c r="O281" i="16"/>
  <c r="O281" i="17"/>
  <c r="U281" i="16"/>
  <c r="N281" i="16"/>
  <c r="N281" i="17"/>
  <c r="T281" i="16"/>
  <c r="M281" i="16"/>
  <c r="M281" i="17"/>
  <c r="S281" i="16"/>
  <c r="L281" i="16"/>
  <c r="L281" i="17"/>
  <c r="R281" i="16"/>
  <c r="K281" i="16"/>
  <c r="K281" i="17"/>
  <c r="Q281" i="16"/>
  <c r="O280" i="16"/>
  <c r="O280" i="17"/>
  <c r="U280" i="16"/>
  <c r="N280" i="16"/>
  <c r="N280" i="17"/>
  <c r="T280" i="16"/>
  <c r="M280" i="16"/>
  <c r="M280" i="17"/>
  <c r="S280" i="16"/>
  <c r="L280" i="16"/>
  <c r="L280" i="17"/>
  <c r="R280" i="16"/>
  <c r="K280" i="16"/>
  <c r="K280" i="17"/>
  <c r="Q280" i="16"/>
  <c r="O279" i="16"/>
  <c r="O279" i="17"/>
  <c r="U279" i="16"/>
  <c r="N279" i="16"/>
  <c r="N279" i="17"/>
  <c r="T279" i="16"/>
  <c r="M279" i="16"/>
  <c r="M279" i="17"/>
  <c r="S279" i="16"/>
  <c r="L279" i="16"/>
  <c r="L279" i="17"/>
  <c r="R279" i="16"/>
  <c r="K279" i="16"/>
  <c r="K279" i="17"/>
  <c r="Q279" i="16"/>
  <c r="O278" i="16"/>
  <c r="O278" i="17"/>
  <c r="U278" i="16"/>
  <c r="N278" i="16"/>
  <c r="N278" i="17"/>
  <c r="T278" i="16"/>
  <c r="M278" i="16"/>
  <c r="M278" i="17"/>
  <c r="S278" i="16"/>
  <c r="L278" i="16"/>
  <c r="L278" i="17"/>
  <c r="R278" i="16"/>
  <c r="K278" i="16"/>
  <c r="K278" i="17"/>
  <c r="Q278" i="16"/>
  <c r="O277" i="16"/>
  <c r="O277" i="17"/>
  <c r="U277" i="16"/>
  <c r="N277" i="16"/>
  <c r="N277" i="17"/>
  <c r="T277" i="16"/>
  <c r="M277" i="16"/>
  <c r="M277" i="17"/>
  <c r="S277" i="16"/>
  <c r="L277" i="16"/>
  <c r="L277" i="17"/>
  <c r="R277" i="16"/>
  <c r="K277" i="16"/>
  <c r="K277" i="17"/>
  <c r="Q277" i="16"/>
  <c r="O276" i="16"/>
  <c r="O276" i="17"/>
  <c r="U276" i="16"/>
  <c r="N276" i="16"/>
  <c r="N276" i="17"/>
  <c r="T276" i="16"/>
  <c r="M276" i="16"/>
  <c r="M276" i="17"/>
  <c r="S276" i="16"/>
  <c r="L276" i="16"/>
  <c r="L276" i="17"/>
  <c r="R276" i="16"/>
  <c r="K276" i="16"/>
  <c r="K276" i="17"/>
  <c r="Q276" i="16"/>
  <c r="O275" i="16"/>
  <c r="O275" i="17"/>
  <c r="U275" i="16"/>
  <c r="N275" i="16"/>
  <c r="N275" i="17"/>
  <c r="T275" i="16"/>
  <c r="M275" i="16"/>
  <c r="M275" i="17"/>
  <c r="S275" i="16"/>
  <c r="L275" i="16"/>
  <c r="L275" i="17"/>
  <c r="R275" i="16"/>
  <c r="K275" i="16"/>
  <c r="K275" i="17"/>
  <c r="Q275" i="16"/>
  <c r="O274" i="16"/>
  <c r="O274" i="17"/>
  <c r="U274" i="16"/>
  <c r="N274" i="16"/>
  <c r="N274" i="17"/>
  <c r="T274" i="16"/>
  <c r="M274" i="16"/>
  <c r="M274" i="17"/>
  <c r="S274" i="16"/>
  <c r="L274" i="16"/>
  <c r="L274" i="17"/>
  <c r="R274" i="16"/>
  <c r="K274" i="16"/>
  <c r="K274" i="17"/>
  <c r="Q274" i="16"/>
  <c r="O273" i="16"/>
  <c r="O273" i="17"/>
  <c r="U273" i="16"/>
  <c r="N273" i="16"/>
  <c r="N273" i="17"/>
  <c r="T273" i="16"/>
  <c r="M273" i="16"/>
  <c r="M273" i="17"/>
  <c r="S273" i="16"/>
  <c r="L273" i="16"/>
  <c r="L273" i="17"/>
  <c r="R273" i="16"/>
  <c r="K273" i="16"/>
  <c r="K273" i="17"/>
  <c r="Q273" i="16"/>
  <c r="O272" i="16"/>
  <c r="O272" i="17"/>
  <c r="U272" i="16"/>
  <c r="N272" i="16"/>
  <c r="N272" i="17"/>
  <c r="T272" i="16"/>
  <c r="M272" i="16"/>
  <c r="M272" i="17"/>
  <c r="S272" i="16"/>
  <c r="L272" i="16"/>
  <c r="L272" i="17"/>
  <c r="R272" i="16"/>
  <c r="K272" i="16"/>
  <c r="K272" i="17"/>
  <c r="Q272" i="16"/>
  <c r="O271" i="16"/>
  <c r="O271" i="17"/>
  <c r="U271" i="16"/>
  <c r="N271" i="16"/>
  <c r="N271" i="17"/>
  <c r="T271" i="16"/>
  <c r="M271" i="16"/>
  <c r="M271" i="17"/>
  <c r="S271" i="16"/>
  <c r="L271" i="16"/>
  <c r="L271" i="17"/>
  <c r="R271" i="16"/>
  <c r="K271" i="16"/>
  <c r="K271" i="17"/>
  <c r="Q271" i="16"/>
  <c r="O270" i="16"/>
  <c r="O270" i="17"/>
  <c r="U270" i="16"/>
  <c r="N270" i="16"/>
  <c r="N270" i="17"/>
  <c r="T270" i="16"/>
  <c r="M270" i="16"/>
  <c r="M270" i="17"/>
  <c r="S270" i="16"/>
  <c r="L270" i="16"/>
  <c r="L270" i="17"/>
  <c r="R270" i="16"/>
  <c r="K270" i="16"/>
  <c r="K270" i="17"/>
  <c r="Q270" i="16"/>
  <c r="O269" i="16"/>
  <c r="O269" i="17"/>
  <c r="U269" i="16"/>
  <c r="N269" i="16"/>
  <c r="N269" i="17"/>
  <c r="T269" i="16"/>
  <c r="M269" i="16"/>
  <c r="M269" i="17"/>
  <c r="S269" i="16"/>
  <c r="L269" i="16"/>
  <c r="L269" i="17"/>
  <c r="R269" i="16"/>
  <c r="K269" i="16"/>
  <c r="K269" i="17"/>
  <c r="Q269" i="16"/>
  <c r="O268" i="16"/>
  <c r="O268" i="17"/>
  <c r="U268" i="16"/>
  <c r="N268" i="16"/>
  <c r="N268" i="17"/>
  <c r="T268" i="16"/>
  <c r="M268" i="16"/>
  <c r="M268" i="17"/>
  <c r="S268" i="16"/>
  <c r="L268" i="16"/>
  <c r="L268" i="17"/>
  <c r="R268" i="16"/>
  <c r="K268" i="16"/>
  <c r="K268" i="17"/>
  <c r="Q268" i="16"/>
  <c r="O267" i="16"/>
  <c r="O267" i="17"/>
  <c r="U267" i="16"/>
  <c r="N267" i="16"/>
  <c r="N267" i="17"/>
  <c r="T267" i="16"/>
  <c r="M267" i="16"/>
  <c r="M267" i="17"/>
  <c r="S267" i="16"/>
  <c r="L267" i="16"/>
  <c r="L267" i="17"/>
  <c r="R267" i="16"/>
  <c r="K267" i="16"/>
  <c r="K267" i="17"/>
  <c r="Q267" i="16"/>
  <c r="O266" i="16"/>
  <c r="O266" i="17"/>
  <c r="U266" i="16"/>
  <c r="N266" i="16"/>
  <c r="N266" i="17"/>
  <c r="T266" i="16"/>
  <c r="M266" i="16"/>
  <c r="M266" i="17"/>
  <c r="S266" i="16"/>
  <c r="L266" i="16"/>
  <c r="L266" i="17"/>
  <c r="R266" i="16"/>
  <c r="K266" i="16"/>
  <c r="K266" i="17"/>
  <c r="Q266" i="16"/>
  <c r="O265" i="16"/>
  <c r="O265" i="17"/>
  <c r="U265" i="16"/>
  <c r="N265" i="16"/>
  <c r="N265" i="17"/>
  <c r="T265" i="16"/>
  <c r="M265" i="16"/>
  <c r="M265" i="17"/>
  <c r="S265" i="16"/>
  <c r="L265" i="16"/>
  <c r="L265" i="17"/>
  <c r="R265" i="16"/>
  <c r="K265" i="16"/>
  <c r="K265" i="17"/>
  <c r="Q265" i="16"/>
  <c r="O264" i="16"/>
  <c r="O264" i="17"/>
  <c r="U264" i="16"/>
  <c r="N264" i="16"/>
  <c r="N264" i="17"/>
  <c r="T264" i="16"/>
  <c r="M264" i="16"/>
  <c r="M264" i="17"/>
  <c r="S264" i="16"/>
  <c r="L264" i="16"/>
  <c r="L264" i="17"/>
  <c r="R264" i="16"/>
  <c r="K264" i="16"/>
  <c r="K264" i="17"/>
  <c r="Q264" i="16"/>
  <c r="O263" i="16"/>
  <c r="O263" i="17"/>
  <c r="U263" i="16"/>
  <c r="N263" i="16"/>
  <c r="N263" i="17"/>
  <c r="T263" i="16"/>
  <c r="M263" i="16"/>
  <c r="M263" i="17"/>
  <c r="S263" i="16"/>
  <c r="L263" i="16"/>
  <c r="L263" i="17"/>
  <c r="R263" i="16"/>
  <c r="K263" i="16"/>
  <c r="K263" i="17"/>
  <c r="Q263" i="16"/>
  <c r="O262" i="16"/>
  <c r="O262" i="17"/>
  <c r="U262" i="16"/>
  <c r="N262" i="16"/>
  <c r="N262" i="17"/>
  <c r="T262" i="16"/>
  <c r="M262" i="16"/>
  <c r="M262" i="17"/>
  <c r="S262" i="16"/>
  <c r="L262" i="16"/>
  <c r="L262" i="17"/>
  <c r="R262" i="16"/>
  <c r="K262" i="16"/>
  <c r="K262" i="17"/>
  <c r="Q262" i="16"/>
  <c r="O261" i="16"/>
  <c r="O261" i="17"/>
  <c r="U261" i="16"/>
  <c r="N261" i="16"/>
  <c r="N261" i="17"/>
  <c r="T261" i="16"/>
  <c r="M261" i="16"/>
  <c r="M261" i="17"/>
  <c r="S261" i="16"/>
  <c r="L261" i="16"/>
  <c r="L261" i="17"/>
  <c r="R261" i="16"/>
  <c r="K261" i="16"/>
  <c r="K261" i="17"/>
  <c r="Q261" i="16"/>
  <c r="O260" i="16"/>
  <c r="O260" i="17"/>
  <c r="U260" i="16"/>
  <c r="N260" i="16"/>
  <c r="N260" i="17"/>
  <c r="T260" i="16"/>
  <c r="M260" i="16"/>
  <c r="M260" i="17"/>
  <c r="S260" i="16"/>
  <c r="L260" i="16"/>
  <c r="L260" i="17"/>
  <c r="R260" i="16"/>
  <c r="K260" i="16"/>
  <c r="K260" i="17"/>
  <c r="Q260" i="16"/>
  <c r="O259" i="16"/>
  <c r="O259" i="17"/>
  <c r="U259" i="16"/>
  <c r="N259" i="16"/>
  <c r="N259" i="17"/>
  <c r="T259" i="16"/>
  <c r="M259" i="16"/>
  <c r="M259" i="17"/>
  <c r="S259" i="16"/>
  <c r="L259" i="16"/>
  <c r="L259" i="17"/>
  <c r="R259" i="16"/>
  <c r="K259" i="16"/>
  <c r="K259" i="17"/>
  <c r="Q259" i="16"/>
  <c r="O258" i="16"/>
  <c r="O258" i="17"/>
  <c r="U258" i="16"/>
  <c r="N258" i="16"/>
  <c r="N258" i="17"/>
  <c r="T258" i="16"/>
  <c r="M258" i="16"/>
  <c r="M258" i="17"/>
  <c r="S258" i="16"/>
  <c r="L258" i="16"/>
  <c r="L258" i="17"/>
  <c r="R258" i="16"/>
  <c r="K258" i="16"/>
  <c r="K258" i="17"/>
  <c r="Q258" i="16"/>
  <c r="O257" i="16"/>
  <c r="O257" i="17"/>
  <c r="U257" i="16"/>
  <c r="N257" i="16"/>
  <c r="N257" i="17"/>
  <c r="T257" i="16"/>
  <c r="M257" i="16"/>
  <c r="M257" i="17"/>
  <c r="S257" i="16"/>
  <c r="L257" i="16"/>
  <c r="L257" i="17"/>
  <c r="R257" i="16"/>
  <c r="K257" i="16"/>
  <c r="K257" i="17"/>
  <c r="Q257" i="16"/>
  <c r="O256" i="16"/>
  <c r="O256" i="17"/>
  <c r="U256" i="16"/>
  <c r="N256" i="16"/>
  <c r="N256" i="17"/>
  <c r="T256" i="16"/>
  <c r="M256" i="16"/>
  <c r="M256" i="17"/>
  <c r="S256" i="16"/>
  <c r="L256" i="16"/>
  <c r="L256" i="17"/>
  <c r="R256" i="16"/>
  <c r="K256" i="16"/>
  <c r="K256" i="17"/>
  <c r="Q256" i="16"/>
  <c r="O255" i="16"/>
  <c r="O255" i="17"/>
  <c r="U255" i="16"/>
  <c r="N255" i="16"/>
  <c r="N255" i="17"/>
  <c r="T255" i="16"/>
  <c r="M255" i="16"/>
  <c r="M255" i="17"/>
  <c r="S255" i="16"/>
  <c r="L255" i="16"/>
  <c r="L255" i="17"/>
  <c r="R255" i="16"/>
  <c r="K255" i="16"/>
  <c r="K255" i="17"/>
  <c r="Q255" i="16"/>
  <c r="O254" i="16"/>
  <c r="O254" i="17"/>
  <c r="U254" i="16"/>
  <c r="N254" i="16"/>
  <c r="N254" i="17"/>
  <c r="T254" i="16"/>
  <c r="M254" i="16"/>
  <c r="M254" i="17"/>
  <c r="S254" i="16"/>
  <c r="L254" i="16"/>
  <c r="L254" i="17"/>
  <c r="R254" i="16"/>
  <c r="K254" i="16"/>
  <c r="K254" i="17"/>
  <c r="Q254" i="16"/>
  <c r="O253" i="16"/>
  <c r="O253" i="17"/>
  <c r="U253" i="16"/>
  <c r="N253" i="16"/>
  <c r="N253" i="17"/>
  <c r="T253" i="16"/>
  <c r="M253" i="16"/>
  <c r="M253" i="17"/>
  <c r="S253" i="16"/>
  <c r="L253" i="16"/>
  <c r="L253" i="17"/>
  <c r="R253" i="16"/>
  <c r="K253" i="16"/>
  <c r="K253" i="17"/>
  <c r="Q253" i="16"/>
  <c r="O252" i="16"/>
  <c r="O252" i="17"/>
  <c r="U252" i="16"/>
  <c r="N252" i="16"/>
  <c r="N252" i="17"/>
  <c r="T252" i="16"/>
  <c r="M252" i="16"/>
  <c r="M252" i="17"/>
  <c r="S252" i="16"/>
  <c r="L252" i="16"/>
  <c r="L252" i="17"/>
  <c r="R252" i="16"/>
  <c r="K252" i="16"/>
  <c r="K252" i="17"/>
  <c r="Q252" i="16"/>
  <c r="O251" i="16"/>
  <c r="O251" i="17"/>
  <c r="U251" i="16"/>
  <c r="N251" i="16"/>
  <c r="N251" i="17"/>
  <c r="T251" i="16"/>
  <c r="M251" i="16"/>
  <c r="M251" i="17"/>
  <c r="S251" i="16"/>
  <c r="L251" i="16"/>
  <c r="L251" i="17"/>
  <c r="R251" i="16"/>
  <c r="K251" i="16"/>
  <c r="K251" i="17"/>
  <c r="Q251" i="16"/>
  <c r="O250" i="16"/>
  <c r="O250" i="17"/>
  <c r="U250" i="16"/>
  <c r="N250" i="16"/>
  <c r="N250" i="17"/>
  <c r="T250" i="16"/>
  <c r="M250" i="16"/>
  <c r="M250" i="17"/>
  <c r="S250" i="16"/>
  <c r="L250" i="16"/>
  <c r="L250" i="17"/>
  <c r="R250" i="16"/>
  <c r="K250" i="16"/>
  <c r="K250" i="17"/>
  <c r="Q250" i="16"/>
  <c r="O249" i="16"/>
  <c r="O249" i="17"/>
  <c r="U249" i="16"/>
  <c r="N249" i="16"/>
  <c r="N249" i="17"/>
  <c r="T249" i="16"/>
  <c r="M249" i="16"/>
  <c r="M249" i="17"/>
  <c r="S249" i="16"/>
  <c r="L249" i="16"/>
  <c r="L249" i="17"/>
  <c r="R249" i="16"/>
  <c r="K249" i="16"/>
  <c r="K249" i="17"/>
  <c r="Q249" i="16"/>
  <c r="O248" i="16"/>
  <c r="O248" i="17"/>
  <c r="U248" i="16"/>
  <c r="N248" i="16"/>
  <c r="N248" i="17"/>
  <c r="T248" i="16"/>
  <c r="M248" i="16"/>
  <c r="M248" i="17"/>
  <c r="S248" i="16"/>
  <c r="L248" i="16"/>
  <c r="L248" i="17"/>
  <c r="R248" i="16"/>
  <c r="K248" i="16"/>
  <c r="K248" i="17"/>
  <c r="Q248" i="16"/>
  <c r="O247" i="16"/>
  <c r="O247" i="17"/>
  <c r="U247" i="16"/>
  <c r="N247" i="16"/>
  <c r="N247" i="17"/>
  <c r="T247" i="16"/>
  <c r="M247" i="16"/>
  <c r="M247" i="17"/>
  <c r="S247" i="16"/>
  <c r="L247" i="16"/>
  <c r="L247" i="17"/>
  <c r="R247" i="16"/>
  <c r="K247" i="16"/>
  <c r="K247" i="17"/>
  <c r="Q247" i="16"/>
  <c r="O246" i="16"/>
  <c r="O246" i="17"/>
  <c r="U246" i="16"/>
  <c r="N246" i="16"/>
  <c r="N246" i="17"/>
  <c r="T246" i="16"/>
  <c r="M246" i="16"/>
  <c r="M246" i="17"/>
  <c r="S246" i="16"/>
  <c r="L246" i="16"/>
  <c r="L246" i="17"/>
  <c r="R246" i="16"/>
  <c r="K246" i="16"/>
  <c r="K246" i="17"/>
  <c r="Q246" i="16"/>
  <c r="O245" i="16"/>
  <c r="O245" i="17"/>
  <c r="U245" i="16"/>
  <c r="N245" i="16"/>
  <c r="N245" i="17"/>
  <c r="T245" i="16"/>
  <c r="M245" i="16"/>
  <c r="M245" i="17"/>
  <c r="S245" i="16"/>
  <c r="L245" i="16"/>
  <c r="L245" i="17"/>
  <c r="R245" i="16"/>
  <c r="K245" i="16"/>
  <c r="K245" i="17"/>
  <c r="Q245" i="16"/>
  <c r="O244" i="16"/>
  <c r="O244" i="17"/>
  <c r="U244" i="16"/>
  <c r="N244" i="16"/>
  <c r="N244" i="17"/>
  <c r="T244" i="16"/>
  <c r="M244" i="16"/>
  <c r="M244" i="17"/>
  <c r="S244" i="16"/>
  <c r="L244" i="16"/>
  <c r="L244" i="17"/>
  <c r="R244" i="16"/>
  <c r="K244" i="16"/>
  <c r="K244" i="17"/>
  <c r="Q244" i="16"/>
  <c r="O243" i="16"/>
  <c r="O243" i="17"/>
  <c r="U243" i="16"/>
  <c r="N243" i="16"/>
  <c r="N243" i="17"/>
  <c r="T243" i="16"/>
  <c r="M243" i="16"/>
  <c r="M243" i="17"/>
  <c r="S243" i="16"/>
  <c r="L243" i="16"/>
  <c r="L243" i="17"/>
  <c r="R243" i="16"/>
  <c r="K243" i="16"/>
  <c r="K243" i="17"/>
  <c r="Q243" i="16"/>
  <c r="O242" i="16"/>
  <c r="O242" i="17"/>
  <c r="U242" i="16"/>
  <c r="N242" i="16"/>
  <c r="N242" i="17"/>
  <c r="T242" i="16"/>
  <c r="M242" i="16"/>
  <c r="M242" i="17"/>
  <c r="S242" i="16"/>
  <c r="L242" i="16"/>
  <c r="L242" i="17"/>
  <c r="R242" i="16"/>
  <c r="K242" i="16"/>
  <c r="K242" i="17"/>
  <c r="Q242" i="16"/>
  <c r="O241" i="16"/>
  <c r="O241" i="17"/>
  <c r="U241" i="16"/>
  <c r="N241" i="16"/>
  <c r="N241" i="17"/>
  <c r="T241" i="16"/>
  <c r="M241" i="16"/>
  <c r="M241" i="17"/>
  <c r="S241" i="16"/>
  <c r="L241" i="16"/>
  <c r="L241" i="17"/>
  <c r="R241" i="16"/>
  <c r="K241" i="16"/>
  <c r="K241" i="17"/>
  <c r="Q241" i="16"/>
  <c r="O240" i="16"/>
  <c r="O240" i="17"/>
  <c r="U240" i="16"/>
  <c r="N240" i="16"/>
  <c r="N240" i="17"/>
  <c r="T240" i="16"/>
  <c r="M240" i="16"/>
  <c r="M240" i="17"/>
  <c r="S240" i="16"/>
  <c r="L240" i="16"/>
  <c r="L240" i="17"/>
  <c r="R240" i="16"/>
  <c r="K240" i="16"/>
  <c r="K240" i="17"/>
  <c r="Q240" i="16"/>
  <c r="O239" i="16"/>
  <c r="O239" i="17"/>
  <c r="U239" i="16"/>
  <c r="N239" i="16"/>
  <c r="N239" i="17"/>
  <c r="T239" i="16"/>
  <c r="M239" i="16"/>
  <c r="M239" i="17"/>
  <c r="S239" i="16"/>
  <c r="L239" i="16"/>
  <c r="L239" i="17"/>
  <c r="R239" i="16"/>
  <c r="K239" i="16"/>
  <c r="K239" i="17"/>
  <c r="Q239" i="16"/>
  <c r="O238" i="16"/>
  <c r="O238" i="17"/>
  <c r="U238" i="16"/>
  <c r="N238" i="16"/>
  <c r="N238" i="17"/>
  <c r="T238" i="16"/>
  <c r="M238" i="16"/>
  <c r="M238" i="17"/>
  <c r="S238" i="16"/>
  <c r="L238" i="16"/>
  <c r="L238" i="17"/>
  <c r="R238" i="16"/>
  <c r="K238" i="16"/>
  <c r="K238" i="17"/>
  <c r="Q238" i="16"/>
  <c r="O237" i="16"/>
  <c r="O237" i="17"/>
  <c r="U237" i="16"/>
  <c r="N237" i="16"/>
  <c r="N237" i="17"/>
  <c r="T237" i="16"/>
  <c r="M237" i="16"/>
  <c r="M237" i="17"/>
  <c r="S237" i="16"/>
  <c r="L237" i="16"/>
  <c r="L237" i="17"/>
  <c r="R237" i="16"/>
  <c r="K237" i="16"/>
  <c r="K237" i="17"/>
  <c r="Q237" i="16"/>
  <c r="O236" i="16"/>
  <c r="O236" i="17"/>
  <c r="U236" i="16"/>
  <c r="N236" i="16"/>
  <c r="N236" i="17"/>
  <c r="T236" i="16"/>
  <c r="M236" i="16"/>
  <c r="M236" i="17"/>
  <c r="S236" i="16"/>
  <c r="L236" i="16"/>
  <c r="L236" i="17"/>
  <c r="R236" i="16"/>
  <c r="K236" i="16"/>
  <c r="K236" i="17"/>
  <c r="Q236" i="16"/>
  <c r="O235" i="16"/>
  <c r="O235" i="17"/>
  <c r="U235" i="16"/>
  <c r="N235" i="16"/>
  <c r="N235" i="17"/>
  <c r="T235" i="16"/>
  <c r="M235" i="16"/>
  <c r="M235" i="17"/>
  <c r="S235" i="16"/>
  <c r="L235" i="16"/>
  <c r="L235" i="17"/>
  <c r="R235" i="16"/>
  <c r="K235" i="16"/>
  <c r="K235" i="17"/>
  <c r="Q235" i="16"/>
  <c r="O234" i="16"/>
  <c r="O234" i="17"/>
  <c r="U234" i="16"/>
  <c r="N234" i="16"/>
  <c r="N234" i="17"/>
  <c r="T234" i="16"/>
  <c r="M234" i="16"/>
  <c r="M234" i="17"/>
  <c r="S234" i="16"/>
  <c r="L234" i="16"/>
  <c r="L234" i="17"/>
  <c r="R234" i="16"/>
  <c r="K234" i="16"/>
  <c r="K234" i="17"/>
  <c r="Q234" i="16"/>
  <c r="O233" i="16"/>
  <c r="O233" i="17"/>
  <c r="U233" i="16"/>
  <c r="N233" i="16"/>
  <c r="N233" i="17"/>
  <c r="T233" i="16"/>
  <c r="M233" i="16"/>
  <c r="M233" i="17"/>
  <c r="S233" i="16"/>
  <c r="L233" i="16"/>
  <c r="L233" i="17"/>
  <c r="R233" i="16"/>
  <c r="K233" i="16"/>
  <c r="K233" i="17"/>
  <c r="Q233" i="16"/>
  <c r="O232" i="16"/>
  <c r="O232" i="17"/>
  <c r="U232" i="16"/>
  <c r="N232" i="16"/>
  <c r="N232" i="17"/>
  <c r="T232" i="16"/>
  <c r="M232" i="16"/>
  <c r="M232" i="17"/>
  <c r="S232" i="16"/>
  <c r="L232" i="16"/>
  <c r="L232" i="17"/>
  <c r="R232" i="16"/>
  <c r="K232" i="16"/>
  <c r="K232" i="17"/>
  <c r="Q232" i="16"/>
  <c r="O231" i="16"/>
  <c r="O231" i="17"/>
  <c r="U231" i="16"/>
  <c r="N231" i="16"/>
  <c r="N231" i="17"/>
  <c r="T231" i="16"/>
  <c r="M231" i="16"/>
  <c r="M231" i="17"/>
  <c r="S231" i="16"/>
  <c r="L231" i="16"/>
  <c r="L231" i="17"/>
  <c r="R231" i="16"/>
  <c r="K231" i="16"/>
  <c r="K231" i="17"/>
  <c r="Q231" i="16"/>
  <c r="O230" i="16"/>
  <c r="O230" i="17"/>
  <c r="U230" i="16"/>
  <c r="N230" i="16"/>
  <c r="N230" i="17"/>
  <c r="T230" i="16"/>
  <c r="M230" i="16"/>
  <c r="M230" i="17"/>
  <c r="S230" i="16"/>
  <c r="L230" i="16"/>
  <c r="L230" i="17"/>
  <c r="R230" i="16"/>
  <c r="K230" i="16"/>
  <c r="K230" i="17"/>
  <c r="Q230" i="16"/>
  <c r="O229" i="16"/>
  <c r="O229" i="17"/>
  <c r="U229" i="16"/>
  <c r="N229" i="16"/>
  <c r="N229" i="17"/>
  <c r="T229" i="16"/>
  <c r="M229" i="16"/>
  <c r="M229" i="17"/>
  <c r="S229" i="16"/>
  <c r="L229" i="16"/>
  <c r="L229" i="17"/>
  <c r="R229" i="16"/>
  <c r="K229" i="16"/>
  <c r="K229" i="17"/>
  <c r="Q229" i="16"/>
  <c r="O228" i="16"/>
  <c r="O228" i="17"/>
  <c r="U228" i="16"/>
  <c r="N228" i="16"/>
  <c r="N228" i="17"/>
  <c r="T228" i="16"/>
  <c r="M228" i="16"/>
  <c r="M228" i="17"/>
  <c r="S228" i="16"/>
  <c r="L228" i="16"/>
  <c r="L228" i="17"/>
  <c r="R228" i="16"/>
  <c r="K228" i="16"/>
  <c r="K228" i="17"/>
  <c r="Q228" i="16"/>
  <c r="O227" i="16"/>
  <c r="O227" i="17"/>
  <c r="U227" i="16"/>
  <c r="N227" i="16"/>
  <c r="N227" i="17"/>
  <c r="T227" i="16"/>
  <c r="M227" i="16"/>
  <c r="M227" i="17"/>
  <c r="S227" i="16"/>
  <c r="L227" i="16"/>
  <c r="L227" i="17"/>
  <c r="R227" i="16"/>
  <c r="K227" i="16"/>
  <c r="K227" i="17"/>
  <c r="Q227" i="16"/>
  <c r="O226" i="16"/>
  <c r="O226" i="17"/>
  <c r="U226" i="16"/>
  <c r="N226" i="16"/>
  <c r="N226" i="17"/>
  <c r="T226" i="16"/>
  <c r="M226" i="16"/>
  <c r="M226" i="17"/>
  <c r="S226" i="16"/>
  <c r="L226" i="16"/>
  <c r="L226" i="17"/>
  <c r="R226" i="16"/>
  <c r="K226" i="16"/>
  <c r="K226" i="17"/>
  <c r="Q226" i="16"/>
  <c r="O225" i="16"/>
  <c r="O225" i="17"/>
  <c r="U225" i="16"/>
  <c r="N225" i="16"/>
  <c r="N225" i="17"/>
  <c r="T225" i="16"/>
  <c r="M225" i="16"/>
  <c r="M225" i="17"/>
  <c r="S225" i="16"/>
  <c r="L225" i="16"/>
  <c r="L225" i="17"/>
  <c r="R225" i="16"/>
  <c r="K225" i="16"/>
  <c r="K225" i="17"/>
  <c r="Q225" i="16"/>
  <c r="O224" i="16"/>
  <c r="O224" i="17"/>
  <c r="U224" i="16"/>
  <c r="N224" i="16"/>
  <c r="N224" i="17"/>
  <c r="T224" i="16"/>
  <c r="M224" i="16"/>
  <c r="M224" i="17"/>
  <c r="S224" i="16"/>
  <c r="L224" i="16"/>
  <c r="L224" i="17"/>
  <c r="R224" i="16"/>
  <c r="K224" i="16"/>
  <c r="K224" i="17"/>
  <c r="Q224" i="16"/>
  <c r="O223" i="16"/>
  <c r="O223" i="17"/>
  <c r="U223" i="16"/>
  <c r="N223" i="16"/>
  <c r="N223" i="17"/>
  <c r="T223" i="16"/>
  <c r="M223" i="16"/>
  <c r="M223" i="17"/>
  <c r="S223" i="16"/>
  <c r="L223" i="16"/>
  <c r="L223" i="17"/>
  <c r="R223" i="16"/>
  <c r="K223" i="16"/>
  <c r="K223" i="17"/>
  <c r="Q223" i="16"/>
  <c r="O222" i="16"/>
  <c r="O222" i="17"/>
  <c r="U222" i="16"/>
  <c r="N222" i="16"/>
  <c r="N222" i="17"/>
  <c r="T222" i="16"/>
  <c r="M222" i="16"/>
  <c r="M222" i="17"/>
  <c r="S222" i="16"/>
  <c r="L222" i="16"/>
  <c r="L222" i="17"/>
  <c r="R222" i="16"/>
  <c r="K222" i="16"/>
  <c r="K222" i="17"/>
  <c r="Q222" i="16"/>
  <c r="O221" i="16"/>
  <c r="O221" i="17"/>
  <c r="U221" i="16"/>
  <c r="N221" i="16"/>
  <c r="N221" i="17"/>
  <c r="T221" i="16"/>
  <c r="M221" i="16"/>
  <c r="M221" i="17"/>
  <c r="S221" i="16"/>
  <c r="L221" i="16"/>
  <c r="L221" i="17"/>
  <c r="R221" i="16"/>
  <c r="K221" i="16"/>
  <c r="K221" i="17"/>
  <c r="Q221" i="16"/>
  <c r="O220" i="16"/>
  <c r="O220" i="17"/>
  <c r="U220" i="16"/>
  <c r="N220" i="16"/>
  <c r="N220" i="17"/>
  <c r="T220" i="16"/>
  <c r="M220" i="16"/>
  <c r="M220" i="17"/>
  <c r="S220" i="16"/>
  <c r="L220" i="16"/>
  <c r="L220" i="17"/>
  <c r="R220" i="16"/>
  <c r="K220" i="16"/>
  <c r="K220" i="17"/>
  <c r="Q220" i="16"/>
  <c r="O219" i="16"/>
  <c r="O219" i="17"/>
  <c r="U219" i="16"/>
  <c r="N219" i="16"/>
  <c r="N219" i="17"/>
  <c r="T219" i="16"/>
  <c r="M219" i="16"/>
  <c r="M219" i="17"/>
  <c r="S219" i="16"/>
  <c r="L219" i="16"/>
  <c r="L219" i="17"/>
  <c r="R219" i="16"/>
  <c r="K219" i="16"/>
  <c r="K219" i="17"/>
  <c r="Q219" i="16"/>
  <c r="O218" i="16"/>
  <c r="O218" i="17"/>
  <c r="U218" i="16"/>
  <c r="N218" i="16"/>
  <c r="N218" i="17"/>
  <c r="T218" i="16"/>
  <c r="M218" i="16"/>
  <c r="M218" i="17"/>
  <c r="S218" i="16"/>
  <c r="L218" i="16"/>
  <c r="L218" i="17"/>
  <c r="R218" i="16"/>
  <c r="K218" i="16"/>
  <c r="K218" i="17"/>
  <c r="Q218" i="16"/>
  <c r="O217" i="16"/>
  <c r="O217" i="17"/>
  <c r="U217" i="16"/>
  <c r="N217" i="16"/>
  <c r="N217" i="17"/>
  <c r="T217" i="16"/>
  <c r="M217" i="16"/>
  <c r="M217" i="17"/>
  <c r="S217" i="16"/>
  <c r="L217" i="16"/>
  <c r="L217" i="17"/>
  <c r="R217" i="16"/>
  <c r="K217" i="16"/>
  <c r="K217" i="17"/>
  <c r="Q217" i="16"/>
  <c r="O216" i="16"/>
  <c r="O216" i="17"/>
  <c r="U216" i="16"/>
  <c r="N216" i="16"/>
  <c r="N216" i="17"/>
  <c r="T216" i="16"/>
  <c r="M216" i="16"/>
  <c r="M216" i="17"/>
  <c r="S216" i="16"/>
  <c r="L216" i="16"/>
  <c r="L216" i="17"/>
  <c r="R216" i="16"/>
  <c r="K216" i="16"/>
  <c r="K216" i="17"/>
  <c r="Q216" i="16"/>
  <c r="O215" i="16"/>
  <c r="O215" i="17"/>
  <c r="U215" i="16"/>
  <c r="N215" i="16"/>
  <c r="N215" i="17"/>
  <c r="T215" i="16"/>
  <c r="M215" i="16"/>
  <c r="M215" i="17"/>
  <c r="S215" i="16"/>
  <c r="L215" i="16"/>
  <c r="L215" i="17"/>
  <c r="R215" i="16"/>
  <c r="K215" i="16"/>
  <c r="K215" i="17"/>
  <c r="Q215" i="16"/>
  <c r="O214" i="16"/>
  <c r="O214" i="17"/>
  <c r="U214" i="16"/>
  <c r="N214" i="16"/>
  <c r="N214" i="17"/>
  <c r="T214" i="16"/>
  <c r="M214" i="16"/>
  <c r="M214" i="17"/>
  <c r="S214" i="16"/>
  <c r="L214" i="16"/>
  <c r="L214" i="17"/>
  <c r="R214" i="16"/>
  <c r="K214" i="16"/>
  <c r="K214" i="17"/>
  <c r="Q214" i="16"/>
  <c r="O213" i="16"/>
  <c r="O213" i="17"/>
  <c r="U213" i="16"/>
  <c r="N213" i="16"/>
  <c r="N213" i="17"/>
  <c r="T213" i="16"/>
  <c r="M213" i="16"/>
  <c r="M213" i="17"/>
  <c r="S213" i="16"/>
  <c r="L213" i="16"/>
  <c r="L213" i="17"/>
  <c r="R213" i="16"/>
  <c r="K213" i="16"/>
  <c r="K213" i="17"/>
  <c r="Q213" i="16"/>
  <c r="O212" i="16"/>
  <c r="O212" i="17"/>
  <c r="U212" i="16"/>
  <c r="N212" i="16"/>
  <c r="N212" i="17"/>
  <c r="T212" i="16"/>
  <c r="M212" i="16"/>
  <c r="M212" i="17"/>
  <c r="S212" i="16"/>
  <c r="L212" i="16"/>
  <c r="L212" i="17"/>
  <c r="R212" i="16"/>
  <c r="K212" i="16"/>
  <c r="K212" i="17"/>
  <c r="Q212" i="16"/>
  <c r="O211" i="16"/>
  <c r="O211" i="17"/>
  <c r="U211" i="16"/>
  <c r="N211" i="16"/>
  <c r="N211" i="17"/>
  <c r="T211" i="16"/>
  <c r="M211" i="16"/>
  <c r="M211" i="17"/>
  <c r="S211" i="16"/>
  <c r="L211" i="16"/>
  <c r="L211" i="17"/>
  <c r="R211" i="16"/>
  <c r="K211" i="16"/>
  <c r="K211" i="17"/>
  <c r="Q211" i="16"/>
  <c r="O210" i="16"/>
  <c r="O210" i="17"/>
  <c r="U210" i="16"/>
  <c r="N210" i="16"/>
  <c r="N210" i="17"/>
  <c r="T210" i="16"/>
  <c r="M210" i="16"/>
  <c r="M210" i="17"/>
  <c r="S210" i="16"/>
  <c r="L210" i="16"/>
  <c r="L210" i="17"/>
  <c r="R210" i="16"/>
  <c r="K210" i="16"/>
  <c r="K210" i="17"/>
  <c r="Q210" i="16"/>
  <c r="O209" i="16"/>
  <c r="O209" i="17"/>
  <c r="U209" i="16"/>
  <c r="N209" i="16"/>
  <c r="N209" i="17"/>
  <c r="T209" i="16"/>
  <c r="M209" i="16"/>
  <c r="M209" i="17"/>
  <c r="S209" i="16"/>
  <c r="L209" i="16"/>
  <c r="L209" i="17"/>
  <c r="R209" i="16"/>
  <c r="K209" i="16"/>
  <c r="K209" i="17"/>
  <c r="Q209" i="16"/>
  <c r="O208" i="16"/>
  <c r="O208" i="17"/>
  <c r="U208" i="16"/>
  <c r="N208" i="16"/>
  <c r="N208" i="17"/>
  <c r="T208" i="16"/>
  <c r="M208" i="16"/>
  <c r="M208" i="17"/>
  <c r="S208" i="16"/>
  <c r="L208" i="16"/>
  <c r="L208" i="17"/>
  <c r="R208" i="16"/>
  <c r="K208" i="16"/>
  <c r="K208" i="17"/>
  <c r="Q208" i="16"/>
  <c r="O207" i="16"/>
  <c r="O207" i="17"/>
  <c r="U207" i="16"/>
  <c r="N207" i="16"/>
  <c r="N207" i="17"/>
  <c r="T207" i="16"/>
  <c r="M207" i="16"/>
  <c r="M207" i="17"/>
  <c r="S207" i="16"/>
  <c r="L207" i="16"/>
  <c r="L207" i="17"/>
  <c r="R207" i="16"/>
  <c r="K207" i="16"/>
  <c r="K207" i="17"/>
  <c r="Q207" i="16"/>
  <c r="O206" i="16"/>
  <c r="O206" i="17"/>
  <c r="U206" i="16"/>
  <c r="N206" i="16"/>
  <c r="N206" i="17"/>
  <c r="T206" i="16"/>
  <c r="M206" i="16"/>
  <c r="M206" i="17"/>
  <c r="S206" i="16"/>
  <c r="L206" i="16"/>
  <c r="L206" i="17"/>
  <c r="R206" i="16"/>
  <c r="K206" i="16"/>
  <c r="K206" i="17"/>
  <c r="Q206" i="16"/>
  <c r="O205" i="16"/>
  <c r="O205" i="17"/>
  <c r="U205" i="16"/>
  <c r="N205" i="16"/>
  <c r="N205" i="17"/>
  <c r="T205" i="16"/>
  <c r="M205" i="16"/>
  <c r="M205" i="17"/>
  <c r="S205" i="16"/>
  <c r="L205" i="16"/>
  <c r="L205" i="17"/>
  <c r="R205" i="16"/>
  <c r="K205" i="16"/>
  <c r="K205" i="17"/>
  <c r="Q205" i="16"/>
  <c r="O204" i="16"/>
  <c r="O204" i="17"/>
  <c r="U204" i="16"/>
  <c r="N204" i="16"/>
  <c r="N204" i="17"/>
  <c r="T204" i="16"/>
  <c r="M204" i="16"/>
  <c r="M204" i="17"/>
  <c r="S204" i="16"/>
  <c r="L204" i="16"/>
  <c r="L204" i="17"/>
  <c r="R204" i="16"/>
  <c r="K204" i="16"/>
  <c r="K204" i="17"/>
  <c r="Q204" i="16"/>
  <c r="O203" i="16"/>
  <c r="O203" i="17"/>
  <c r="U203" i="16"/>
  <c r="N203" i="16"/>
  <c r="N203" i="17"/>
  <c r="T203" i="16"/>
  <c r="M203" i="16"/>
  <c r="M203" i="17"/>
  <c r="S203" i="16"/>
  <c r="L203" i="16"/>
  <c r="L203" i="17"/>
  <c r="R203" i="16"/>
  <c r="K203" i="16"/>
  <c r="K203" i="17"/>
  <c r="Q203" i="16"/>
  <c r="O202" i="16"/>
  <c r="O202" i="17"/>
  <c r="U202" i="16"/>
  <c r="N202" i="16"/>
  <c r="N202" i="17"/>
  <c r="T202" i="16"/>
  <c r="M202" i="16"/>
  <c r="M202" i="17"/>
  <c r="S202" i="16"/>
  <c r="L202" i="16"/>
  <c r="L202" i="17"/>
  <c r="R202" i="16"/>
  <c r="K202" i="16"/>
  <c r="K202" i="17"/>
  <c r="Q202" i="16"/>
  <c r="O201" i="16"/>
  <c r="O201" i="17"/>
  <c r="U201" i="16"/>
  <c r="N201" i="16"/>
  <c r="N201" i="17"/>
  <c r="T201" i="16"/>
  <c r="M201" i="16"/>
  <c r="M201" i="17"/>
  <c r="S201" i="16"/>
  <c r="L201" i="16"/>
  <c r="L201" i="17"/>
  <c r="R201" i="16"/>
  <c r="K201" i="16"/>
  <c r="K201" i="17"/>
  <c r="Q201" i="16"/>
  <c r="O200" i="16"/>
  <c r="O200" i="17"/>
  <c r="U200" i="16"/>
  <c r="N200" i="16"/>
  <c r="N200" i="17"/>
  <c r="T200" i="16"/>
  <c r="M200" i="16"/>
  <c r="M200" i="17"/>
  <c r="S200" i="16"/>
  <c r="L200" i="16"/>
  <c r="L200" i="17"/>
  <c r="R200" i="16"/>
  <c r="K200" i="16"/>
  <c r="K200" i="17"/>
  <c r="Q200" i="16"/>
  <c r="O199" i="16"/>
  <c r="O199" i="17"/>
  <c r="U199" i="16"/>
  <c r="N199" i="16"/>
  <c r="N199" i="17"/>
  <c r="T199" i="16"/>
  <c r="M199" i="16"/>
  <c r="M199" i="17"/>
  <c r="S199" i="16"/>
  <c r="L199" i="16"/>
  <c r="L199" i="17"/>
  <c r="R199" i="16"/>
  <c r="K199" i="16"/>
  <c r="K199" i="17"/>
  <c r="Q199" i="16"/>
  <c r="O198" i="16"/>
  <c r="O198" i="17"/>
  <c r="U198" i="16"/>
  <c r="N198" i="16"/>
  <c r="N198" i="17"/>
  <c r="T198" i="16"/>
  <c r="M198" i="16"/>
  <c r="M198" i="17"/>
  <c r="S198" i="16"/>
  <c r="L198" i="16"/>
  <c r="L198" i="17"/>
  <c r="R198" i="16"/>
  <c r="K198" i="16"/>
  <c r="K198" i="17"/>
  <c r="Q198" i="16"/>
  <c r="O197" i="16"/>
  <c r="O197" i="17"/>
  <c r="U197" i="16"/>
  <c r="N197" i="16"/>
  <c r="N197" i="17"/>
  <c r="T197" i="16"/>
  <c r="M197" i="16"/>
  <c r="M197" i="17"/>
  <c r="S197" i="16"/>
  <c r="L197" i="16"/>
  <c r="L197" i="17"/>
  <c r="R197" i="16"/>
  <c r="K197" i="16"/>
  <c r="K197" i="17"/>
  <c r="Q197" i="16"/>
  <c r="O196" i="16"/>
  <c r="O196" i="17"/>
  <c r="U196" i="16"/>
  <c r="N196" i="16"/>
  <c r="N196" i="17"/>
  <c r="T196" i="16"/>
  <c r="M196" i="16"/>
  <c r="M196" i="17"/>
  <c r="S196" i="16"/>
  <c r="L196" i="16"/>
  <c r="L196" i="17"/>
  <c r="R196" i="16"/>
  <c r="K196" i="16"/>
  <c r="K196" i="17"/>
  <c r="Q196" i="16"/>
  <c r="O195" i="16"/>
  <c r="O195" i="17"/>
  <c r="U195" i="16"/>
  <c r="N195" i="16"/>
  <c r="N195" i="17"/>
  <c r="T195" i="16"/>
  <c r="M195" i="16"/>
  <c r="M195" i="17"/>
  <c r="S195" i="16"/>
  <c r="L195" i="16"/>
  <c r="L195" i="17"/>
  <c r="R195" i="16"/>
  <c r="K195" i="16"/>
  <c r="K195" i="17"/>
  <c r="Q195" i="16"/>
  <c r="O194" i="16"/>
  <c r="O194" i="17"/>
  <c r="U194" i="16"/>
  <c r="N194" i="16"/>
  <c r="N194" i="17"/>
  <c r="T194" i="16"/>
  <c r="M194" i="16"/>
  <c r="M194" i="17"/>
  <c r="S194" i="16"/>
  <c r="L194" i="16"/>
  <c r="L194" i="17"/>
  <c r="R194" i="16"/>
  <c r="K194" i="16"/>
  <c r="K194" i="17"/>
  <c r="Q194" i="16"/>
  <c r="O193" i="16"/>
  <c r="O193" i="17"/>
  <c r="U193" i="16"/>
  <c r="N193" i="16"/>
  <c r="N193" i="17"/>
  <c r="T193" i="16"/>
  <c r="M193" i="16"/>
  <c r="M193" i="17"/>
  <c r="S193" i="16"/>
  <c r="L193" i="16"/>
  <c r="L193" i="17"/>
  <c r="R193" i="16"/>
  <c r="K193" i="16"/>
  <c r="K193" i="17"/>
  <c r="Q193" i="16"/>
  <c r="O192" i="16"/>
  <c r="O192" i="17"/>
  <c r="U192" i="16"/>
  <c r="N192" i="16"/>
  <c r="N192" i="17"/>
  <c r="T192" i="16"/>
  <c r="M192" i="16"/>
  <c r="M192" i="17"/>
  <c r="S192" i="16"/>
  <c r="L192" i="16"/>
  <c r="L192" i="17"/>
  <c r="R192" i="16"/>
  <c r="K192" i="16"/>
  <c r="K192" i="17"/>
  <c r="Q192" i="16"/>
  <c r="O191" i="16"/>
  <c r="O191" i="17"/>
  <c r="U191" i="16"/>
  <c r="N191" i="16"/>
  <c r="N191" i="17"/>
  <c r="T191" i="16"/>
  <c r="M191" i="16"/>
  <c r="M191" i="17"/>
  <c r="S191" i="16"/>
  <c r="L191" i="16"/>
  <c r="L191" i="17"/>
  <c r="R191" i="16"/>
  <c r="K191" i="16"/>
  <c r="K191" i="17"/>
  <c r="Q191" i="16"/>
  <c r="O190" i="16"/>
  <c r="O190" i="17"/>
  <c r="U190" i="16"/>
  <c r="N190" i="16"/>
  <c r="N190" i="17"/>
  <c r="T190" i="16"/>
  <c r="M190" i="16"/>
  <c r="M190" i="17"/>
  <c r="S190" i="16"/>
  <c r="L190" i="16"/>
  <c r="L190" i="17"/>
  <c r="R190" i="16"/>
  <c r="K190" i="16"/>
  <c r="K190" i="17"/>
  <c r="Q190" i="16"/>
  <c r="O189" i="16"/>
  <c r="O189" i="17"/>
  <c r="U189" i="16"/>
  <c r="N189" i="16"/>
  <c r="N189" i="17"/>
  <c r="T189" i="16"/>
  <c r="M189" i="16"/>
  <c r="M189" i="17"/>
  <c r="S189" i="16"/>
  <c r="L189" i="16"/>
  <c r="L189" i="17"/>
  <c r="R189" i="16"/>
  <c r="K189" i="16"/>
  <c r="K189" i="17"/>
  <c r="Q189" i="16"/>
  <c r="O188" i="16"/>
  <c r="O188" i="17"/>
  <c r="U188" i="16"/>
  <c r="N188" i="16"/>
  <c r="N188" i="17"/>
  <c r="T188" i="16"/>
  <c r="M188" i="16"/>
  <c r="M188" i="17"/>
  <c r="S188" i="16"/>
  <c r="L188" i="16"/>
  <c r="L188" i="17"/>
  <c r="R188" i="16"/>
  <c r="K188" i="16"/>
  <c r="K188" i="17"/>
  <c r="Q188" i="16"/>
  <c r="O187" i="16"/>
  <c r="O187" i="17"/>
  <c r="U187" i="16"/>
  <c r="N187" i="16"/>
  <c r="N187" i="17"/>
  <c r="T187" i="16"/>
  <c r="M187" i="16"/>
  <c r="M187" i="17"/>
  <c r="S187" i="16"/>
  <c r="L187" i="16"/>
  <c r="L187" i="17"/>
  <c r="R187" i="16"/>
  <c r="K187" i="16"/>
  <c r="K187" i="17"/>
  <c r="Q187" i="16"/>
  <c r="O186" i="16"/>
  <c r="O186" i="17"/>
  <c r="U186" i="16"/>
  <c r="N186" i="16"/>
  <c r="N186" i="17"/>
  <c r="T186" i="16"/>
  <c r="M186" i="16"/>
  <c r="M186" i="17"/>
  <c r="S186" i="16"/>
  <c r="L186" i="16"/>
  <c r="L186" i="17"/>
  <c r="R186" i="16"/>
  <c r="K186" i="16"/>
  <c r="K186" i="17"/>
  <c r="Q186" i="16"/>
  <c r="O185" i="16"/>
  <c r="O185" i="17"/>
  <c r="U185" i="16"/>
  <c r="N185" i="16"/>
  <c r="N185" i="17"/>
  <c r="T185" i="16"/>
  <c r="M185" i="16"/>
  <c r="M185" i="17"/>
  <c r="S185" i="16"/>
  <c r="L185" i="16"/>
  <c r="L185" i="17"/>
  <c r="R185" i="16"/>
  <c r="K185" i="16"/>
  <c r="K185" i="17"/>
  <c r="Q185" i="16"/>
  <c r="O184" i="16"/>
  <c r="O184" i="17"/>
  <c r="U184" i="16"/>
  <c r="N184" i="16"/>
  <c r="N184" i="17"/>
  <c r="T184" i="16"/>
  <c r="M184" i="16"/>
  <c r="M184" i="17"/>
  <c r="S184" i="16"/>
  <c r="L184" i="16"/>
  <c r="L184" i="17"/>
  <c r="R184" i="16"/>
  <c r="K184" i="16"/>
  <c r="K184" i="17"/>
  <c r="Q184" i="16"/>
  <c r="O183" i="16"/>
  <c r="O183" i="17"/>
  <c r="U183" i="16"/>
  <c r="N183" i="16"/>
  <c r="N183" i="17"/>
  <c r="T183" i="16"/>
  <c r="M183" i="16"/>
  <c r="M183" i="17"/>
  <c r="S183" i="16"/>
  <c r="L183" i="16"/>
  <c r="L183" i="17"/>
  <c r="R183" i="16"/>
  <c r="K183" i="16"/>
  <c r="K183" i="17"/>
  <c r="Q183" i="16"/>
  <c r="O182" i="16"/>
  <c r="O182" i="17"/>
  <c r="U182" i="16"/>
  <c r="N182" i="16"/>
  <c r="N182" i="17"/>
  <c r="T182" i="16"/>
  <c r="M182" i="16"/>
  <c r="M182" i="17"/>
  <c r="S182" i="16"/>
  <c r="L182" i="16"/>
  <c r="L182" i="17"/>
  <c r="R182" i="16"/>
  <c r="K182" i="16"/>
  <c r="K182" i="17"/>
  <c r="Q182" i="16"/>
  <c r="O181" i="16"/>
  <c r="O181" i="17"/>
  <c r="U181" i="16"/>
  <c r="N181" i="16"/>
  <c r="N181" i="17"/>
  <c r="T181" i="16"/>
  <c r="M181" i="16"/>
  <c r="M181" i="17"/>
  <c r="S181" i="16"/>
  <c r="L181" i="16"/>
  <c r="L181" i="17"/>
  <c r="R181" i="16"/>
  <c r="K181" i="16"/>
  <c r="K181" i="17"/>
  <c r="Q181" i="16"/>
  <c r="O180" i="16"/>
  <c r="O180" i="17"/>
  <c r="U180" i="16"/>
  <c r="N180" i="16"/>
  <c r="N180" i="17"/>
  <c r="T180" i="16"/>
  <c r="M180" i="16"/>
  <c r="M180" i="17"/>
  <c r="S180" i="16"/>
  <c r="L180" i="16"/>
  <c r="L180" i="17"/>
  <c r="R180" i="16"/>
  <c r="K180" i="16"/>
  <c r="K180" i="17"/>
  <c r="Q180" i="16"/>
  <c r="O179" i="16"/>
  <c r="O179" i="17"/>
  <c r="U179" i="16"/>
  <c r="N179" i="16"/>
  <c r="N179" i="17"/>
  <c r="T179" i="16"/>
  <c r="M179" i="16"/>
  <c r="M179" i="17"/>
  <c r="S179" i="16"/>
  <c r="L179" i="16"/>
  <c r="L179" i="17"/>
  <c r="R179" i="16"/>
  <c r="K179" i="16"/>
  <c r="K179" i="17"/>
  <c r="Q179" i="16"/>
  <c r="O178" i="16"/>
  <c r="O178" i="17"/>
  <c r="U178" i="16"/>
  <c r="N178" i="16"/>
  <c r="N178" i="17"/>
  <c r="T178" i="16"/>
  <c r="M178" i="16"/>
  <c r="M178" i="17"/>
  <c r="S178" i="16"/>
  <c r="L178" i="16"/>
  <c r="L178" i="17"/>
  <c r="R178" i="16"/>
  <c r="K178" i="16"/>
  <c r="K178" i="17"/>
  <c r="Q178" i="16"/>
  <c r="O177" i="16"/>
  <c r="O177" i="17"/>
  <c r="U177" i="16"/>
  <c r="N177" i="16"/>
  <c r="N177" i="17"/>
  <c r="T177" i="16"/>
  <c r="M177" i="16"/>
  <c r="M177" i="17"/>
  <c r="S177" i="16"/>
  <c r="L177" i="16"/>
  <c r="L177" i="17"/>
  <c r="R177" i="16"/>
  <c r="K177" i="16"/>
  <c r="K177" i="17"/>
  <c r="Q177" i="16"/>
  <c r="O176" i="16"/>
  <c r="O176" i="17"/>
  <c r="U176" i="16"/>
  <c r="N176" i="16"/>
  <c r="N176" i="17"/>
  <c r="T176" i="16"/>
  <c r="M176" i="16"/>
  <c r="M176" i="17"/>
  <c r="S176" i="16"/>
  <c r="L176" i="16"/>
  <c r="L176" i="17"/>
  <c r="R176" i="16"/>
  <c r="K176" i="16"/>
  <c r="K176" i="17"/>
  <c r="Q176" i="16"/>
  <c r="O175" i="16"/>
  <c r="O175" i="17"/>
  <c r="U175" i="16"/>
  <c r="N175" i="16"/>
  <c r="N175" i="17"/>
  <c r="T175" i="16"/>
  <c r="M175" i="16"/>
  <c r="M175" i="17"/>
  <c r="S175" i="16"/>
  <c r="L175" i="16"/>
  <c r="L175" i="17"/>
  <c r="R175" i="16"/>
  <c r="K175" i="16"/>
  <c r="K175" i="17"/>
  <c r="Q175" i="16"/>
  <c r="O174" i="16"/>
  <c r="O174" i="17"/>
  <c r="U174" i="16"/>
  <c r="N174" i="16"/>
  <c r="N174" i="17"/>
  <c r="T174" i="16"/>
  <c r="M174" i="16"/>
  <c r="M174" i="17"/>
  <c r="S174" i="16"/>
  <c r="L174" i="16"/>
  <c r="L174" i="17"/>
  <c r="R174" i="16"/>
  <c r="K174" i="16"/>
  <c r="K174" i="17"/>
  <c r="Q174" i="16"/>
  <c r="O173" i="16"/>
  <c r="O173" i="17"/>
  <c r="U173" i="16"/>
  <c r="N173" i="16"/>
  <c r="N173" i="17"/>
  <c r="T173" i="16"/>
  <c r="M173" i="16"/>
  <c r="M173" i="17"/>
  <c r="S173" i="16"/>
  <c r="L173" i="16"/>
  <c r="L173" i="17"/>
  <c r="R173" i="16"/>
  <c r="K173" i="16"/>
  <c r="K173" i="17"/>
  <c r="Q173" i="16"/>
  <c r="O172" i="16"/>
  <c r="O172" i="17"/>
  <c r="U172" i="16"/>
  <c r="N172" i="16"/>
  <c r="N172" i="17"/>
  <c r="T172" i="16"/>
  <c r="M172" i="16"/>
  <c r="M172" i="17"/>
  <c r="S172" i="16"/>
  <c r="L172" i="16"/>
  <c r="L172" i="17"/>
  <c r="R172" i="16"/>
  <c r="K172" i="16"/>
  <c r="K172" i="17"/>
  <c r="Q172" i="16"/>
  <c r="O171" i="16"/>
  <c r="O171" i="17"/>
  <c r="U171" i="16"/>
  <c r="N171" i="16"/>
  <c r="N171" i="17"/>
  <c r="T171" i="16"/>
  <c r="M171" i="16"/>
  <c r="M171" i="17"/>
  <c r="S171" i="16"/>
  <c r="L171" i="16"/>
  <c r="L171" i="17"/>
  <c r="R171" i="16"/>
  <c r="K171" i="16"/>
  <c r="K171" i="17"/>
  <c r="Q171" i="16"/>
  <c r="O170" i="16"/>
  <c r="O170" i="17"/>
  <c r="U170" i="16"/>
  <c r="N170" i="16"/>
  <c r="N170" i="17"/>
  <c r="T170" i="16"/>
  <c r="M170" i="16"/>
  <c r="M170" i="17"/>
  <c r="S170" i="16"/>
  <c r="L170" i="16"/>
  <c r="L170" i="17"/>
  <c r="R170" i="16"/>
  <c r="K170" i="16"/>
  <c r="K170" i="17"/>
  <c r="Q170" i="16"/>
  <c r="O169" i="16"/>
  <c r="O169" i="17"/>
  <c r="U169" i="16"/>
  <c r="N169" i="16"/>
  <c r="N169" i="17"/>
  <c r="T169" i="16"/>
  <c r="M169" i="16"/>
  <c r="M169" i="17"/>
  <c r="S169" i="16"/>
  <c r="L169" i="16"/>
  <c r="L169" i="17"/>
  <c r="R169" i="16"/>
  <c r="K169" i="16"/>
  <c r="K169" i="17"/>
  <c r="Q169" i="16"/>
  <c r="O168" i="16"/>
  <c r="O168" i="17"/>
  <c r="U168" i="16"/>
  <c r="N168" i="16"/>
  <c r="N168" i="17"/>
  <c r="T168" i="16"/>
  <c r="M168" i="16"/>
  <c r="M168" i="17"/>
  <c r="S168" i="16"/>
  <c r="L168" i="16"/>
  <c r="L168" i="17"/>
  <c r="R168" i="16"/>
  <c r="K168" i="16"/>
  <c r="K168" i="17"/>
  <c r="Q168" i="16"/>
  <c r="O167" i="16"/>
  <c r="O167" i="17"/>
  <c r="U167" i="16"/>
  <c r="N167" i="16"/>
  <c r="N167" i="17"/>
  <c r="T167" i="16"/>
  <c r="M167" i="16"/>
  <c r="M167" i="17"/>
  <c r="S167" i="16"/>
  <c r="L167" i="16"/>
  <c r="L167" i="17"/>
  <c r="R167" i="16"/>
  <c r="K167" i="16"/>
  <c r="K167" i="17"/>
  <c r="Q167" i="16"/>
  <c r="O166" i="16"/>
  <c r="O166" i="17"/>
  <c r="U166" i="16"/>
  <c r="N166" i="16"/>
  <c r="N166" i="17"/>
  <c r="T166" i="16"/>
  <c r="M166" i="16"/>
  <c r="M166" i="17"/>
  <c r="S166" i="16"/>
  <c r="L166" i="16"/>
  <c r="L166" i="17"/>
  <c r="R166" i="16"/>
  <c r="K166" i="16"/>
  <c r="K166" i="17"/>
  <c r="Q166" i="16"/>
  <c r="O165" i="16"/>
  <c r="O165" i="17"/>
  <c r="U165" i="16"/>
  <c r="N165" i="16"/>
  <c r="N165" i="17"/>
  <c r="T165" i="16"/>
  <c r="M165" i="16"/>
  <c r="M165" i="17"/>
  <c r="S165" i="16"/>
  <c r="L165" i="16"/>
  <c r="L165" i="17"/>
  <c r="R165" i="16"/>
  <c r="K165" i="16"/>
  <c r="K165" i="17"/>
  <c r="Q165" i="16"/>
  <c r="O164" i="16"/>
  <c r="O164" i="17"/>
  <c r="U164" i="16"/>
  <c r="N164" i="16"/>
  <c r="N164" i="17"/>
  <c r="T164" i="16"/>
  <c r="M164" i="16"/>
  <c r="M164" i="17"/>
  <c r="S164" i="16"/>
  <c r="L164" i="16"/>
  <c r="L164" i="17"/>
  <c r="R164" i="16"/>
  <c r="K164" i="16"/>
  <c r="K164" i="17"/>
  <c r="Q164" i="16"/>
  <c r="O163" i="16"/>
  <c r="O163" i="17"/>
  <c r="U163" i="16"/>
  <c r="N163" i="16"/>
  <c r="N163" i="17"/>
  <c r="T163" i="16"/>
  <c r="M163" i="16"/>
  <c r="M163" i="17"/>
  <c r="S163" i="16"/>
  <c r="L163" i="16"/>
  <c r="L163" i="17"/>
  <c r="R163" i="16"/>
  <c r="K163" i="16"/>
  <c r="K163" i="17"/>
  <c r="Q163" i="16"/>
  <c r="O162" i="16"/>
  <c r="O162" i="17"/>
  <c r="U162" i="16"/>
  <c r="N162" i="16"/>
  <c r="N162" i="17"/>
  <c r="T162" i="16"/>
  <c r="M162" i="16"/>
  <c r="M162" i="17"/>
  <c r="S162" i="16"/>
  <c r="L162" i="16"/>
  <c r="L162" i="17"/>
  <c r="R162" i="16"/>
  <c r="K162" i="16"/>
  <c r="K162" i="17"/>
  <c r="Q162" i="16"/>
  <c r="O161" i="16"/>
  <c r="O161" i="17"/>
  <c r="U161" i="16"/>
  <c r="N161" i="16"/>
  <c r="N161" i="17"/>
  <c r="T161" i="16"/>
  <c r="M161" i="16"/>
  <c r="M161" i="17"/>
  <c r="S161" i="16"/>
  <c r="L161" i="16"/>
  <c r="L161" i="17"/>
  <c r="R161" i="16"/>
  <c r="K161" i="16"/>
  <c r="K161" i="17"/>
  <c r="Q161" i="16"/>
  <c r="O160" i="16"/>
  <c r="O160" i="17"/>
  <c r="U160" i="16"/>
  <c r="N160" i="16"/>
  <c r="N160" i="17"/>
  <c r="T160" i="16"/>
  <c r="M160" i="16"/>
  <c r="M160" i="17"/>
  <c r="S160" i="16"/>
  <c r="L160" i="16"/>
  <c r="L160" i="17"/>
  <c r="R160" i="16"/>
  <c r="K160" i="16"/>
  <c r="K160" i="17"/>
  <c r="Q160" i="16"/>
  <c r="O159" i="16"/>
  <c r="O159" i="17"/>
  <c r="U159" i="16"/>
  <c r="N159" i="16"/>
  <c r="N159" i="17"/>
  <c r="T159" i="16"/>
  <c r="M159" i="16"/>
  <c r="M159" i="17"/>
  <c r="S159" i="16"/>
  <c r="L159" i="16"/>
  <c r="L159" i="17"/>
  <c r="R159" i="16"/>
  <c r="K159" i="16"/>
  <c r="K159" i="17"/>
  <c r="Q159" i="16"/>
  <c r="O158" i="16"/>
  <c r="O158" i="17"/>
  <c r="U158" i="16"/>
  <c r="N158" i="16"/>
  <c r="N158" i="17"/>
  <c r="T158" i="16"/>
  <c r="M158" i="16"/>
  <c r="M158" i="17"/>
  <c r="S158" i="16"/>
  <c r="L158" i="16"/>
  <c r="L158" i="17"/>
  <c r="R158" i="16"/>
  <c r="K158" i="16"/>
  <c r="K158" i="17"/>
  <c r="Q158" i="16"/>
  <c r="O157" i="16"/>
  <c r="O157" i="17"/>
  <c r="U157" i="16"/>
  <c r="N157" i="16"/>
  <c r="N157" i="17"/>
  <c r="T157" i="16"/>
  <c r="M157" i="16"/>
  <c r="M157" i="17"/>
  <c r="S157" i="16"/>
  <c r="L157" i="16"/>
  <c r="L157" i="17"/>
  <c r="R157" i="16"/>
  <c r="K157" i="16"/>
  <c r="K157" i="17"/>
  <c r="Q157" i="16"/>
  <c r="O156" i="16"/>
  <c r="O156" i="17"/>
  <c r="U156" i="16"/>
  <c r="N156" i="16"/>
  <c r="N156" i="17"/>
  <c r="T156" i="16"/>
  <c r="M156" i="16"/>
  <c r="M156" i="17"/>
  <c r="S156" i="16"/>
  <c r="L156" i="16"/>
  <c r="L156" i="17"/>
  <c r="R156" i="16"/>
  <c r="K156" i="16"/>
  <c r="K156" i="17"/>
  <c r="Q156" i="16"/>
  <c r="O155" i="16"/>
  <c r="O155" i="17"/>
  <c r="U155" i="16"/>
  <c r="N155" i="16"/>
  <c r="N155" i="17"/>
  <c r="T155" i="16"/>
  <c r="M155" i="16"/>
  <c r="M155" i="17"/>
  <c r="S155" i="16"/>
  <c r="L155" i="16"/>
  <c r="L155" i="17"/>
  <c r="R155" i="16"/>
  <c r="K155" i="16"/>
  <c r="K155" i="17"/>
  <c r="Q155" i="16"/>
  <c r="O154" i="16"/>
  <c r="O154" i="17"/>
  <c r="U154" i="16"/>
  <c r="N154" i="16"/>
  <c r="N154" i="17"/>
  <c r="T154" i="16"/>
  <c r="M154" i="16"/>
  <c r="M154" i="17"/>
  <c r="S154" i="16"/>
  <c r="L154" i="16"/>
  <c r="L154" i="17"/>
  <c r="R154" i="16"/>
  <c r="K154" i="16"/>
  <c r="K154" i="17"/>
  <c r="Q154" i="16"/>
  <c r="O153" i="16"/>
  <c r="O153" i="17"/>
  <c r="U153" i="16"/>
  <c r="N153" i="16"/>
  <c r="N153" i="17"/>
  <c r="T153" i="16"/>
  <c r="M153" i="16"/>
  <c r="M153" i="17"/>
  <c r="S153" i="16"/>
  <c r="L153" i="16"/>
  <c r="L153" i="17"/>
  <c r="R153" i="16"/>
  <c r="K153" i="16"/>
  <c r="K153" i="17"/>
  <c r="Q153" i="16"/>
  <c r="O152" i="16"/>
  <c r="O152" i="17"/>
  <c r="U152" i="16"/>
  <c r="N152" i="16"/>
  <c r="N152" i="17"/>
  <c r="T152" i="16"/>
  <c r="M152" i="16"/>
  <c r="M152" i="17"/>
  <c r="S152" i="16"/>
  <c r="L152" i="16"/>
  <c r="L152" i="17"/>
  <c r="R152" i="16"/>
  <c r="K152" i="16"/>
  <c r="K152" i="17"/>
  <c r="Q152" i="16"/>
  <c r="O151" i="16"/>
  <c r="O151" i="17"/>
  <c r="U151" i="16"/>
  <c r="N151" i="16"/>
  <c r="N151" i="17"/>
  <c r="T151" i="16"/>
  <c r="M151" i="16"/>
  <c r="M151" i="17"/>
  <c r="S151" i="16"/>
  <c r="L151" i="16"/>
  <c r="L151" i="17"/>
  <c r="R151" i="16"/>
  <c r="K151" i="16"/>
  <c r="K151" i="17"/>
  <c r="Q151" i="16"/>
  <c r="O150" i="16"/>
  <c r="O150" i="17"/>
  <c r="U150" i="16"/>
  <c r="N150" i="16"/>
  <c r="N150" i="17"/>
  <c r="T150" i="16"/>
  <c r="M150" i="16"/>
  <c r="M150" i="17"/>
  <c r="S150" i="16"/>
  <c r="L150" i="16"/>
  <c r="L150" i="17"/>
  <c r="R150" i="16"/>
  <c r="K150" i="16"/>
  <c r="K150" i="17"/>
  <c r="Q150" i="16"/>
  <c r="O149" i="16"/>
  <c r="O149" i="17"/>
  <c r="U149" i="16"/>
  <c r="N149" i="16"/>
  <c r="N149" i="17"/>
  <c r="T149" i="16"/>
  <c r="M149" i="16"/>
  <c r="M149" i="17"/>
  <c r="S149" i="16"/>
  <c r="L149" i="16"/>
  <c r="L149" i="17"/>
  <c r="R149" i="16"/>
  <c r="K149" i="16"/>
  <c r="K149" i="17"/>
  <c r="Q149" i="16"/>
  <c r="O148" i="16"/>
  <c r="O148" i="17"/>
  <c r="U148" i="16"/>
  <c r="N148" i="16"/>
  <c r="N148" i="17"/>
  <c r="T148" i="16"/>
  <c r="M148" i="16"/>
  <c r="M148" i="17"/>
  <c r="S148" i="16"/>
  <c r="L148" i="16"/>
  <c r="L148" i="17"/>
  <c r="R148" i="16"/>
  <c r="K148" i="16"/>
  <c r="K148" i="17"/>
  <c r="Q148" i="16"/>
  <c r="O147" i="16"/>
  <c r="O147" i="17"/>
  <c r="U147" i="16"/>
  <c r="N147" i="16"/>
  <c r="N147" i="17"/>
  <c r="T147" i="16"/>
  <c r="M147" i="16"/>
  <c r="M147" i="17"/>
  <c r="S147" i="16"/>
  <c r="L147" i="16"/>
  <c r="L147" i="17"/>
  <c r="R147" i="16"/>
  <c r="K147" i="16"/>
  <c r="K147" i="17"/>
  <c r="Q147" i="16"/>
  <c r="O146" i="16"/>
  <c r="O146" i="17"/>
  <c r="U146" i="16"/>
  <c r="N146" i="16"/>
  <c r="N146" i="17"/>
  <c r="T146" i="16"/>
  <c r="M146" i="16"/>
  <c r="M146" i="17"/>
  <c r="S146" i="16"/>
  <c r="L146" i="16"/>
  <c r="L146" i="17"/>
  <c r="R146" i="16"/>
  <c r="K146" i="16"/>
  <c r="K146" i="17"/>
  <c r="Q146" i="16"/>
  <c r="O145" i="16"/>
  <c r="O145" i="17"/>
  <c r="U145" i="16"/>
  <c r="N145" i="16"/>
  <c r="N145" i="17"/>
  <c r="T145" i="16"/>
  <c r="M145" i="16"/>
  <c r="M145" i="17"/>
  <c r="S145" i="16"/>
  <c r="L145" i="16"/>
  <c r="L145" i="17"/>
  <c r="R145" i="16"/>
  <c r="K145" i="16"/>
  <c r="K145" i="17"/>
  <c r="Q145" i="16"/>
  <c r="O144" i="16"/>
  <c r="O144" i="17"/>
  <c r="U144" i="16"/>
  <c r="N144" i="16"/>
  <c r="N144" i="17"/>
  <c r="T144" i="16"/>
  <c r="M144" i="16"/>
  <c r="M144" i="17"/>
  <c r="S144" i="16"/>
  <c r="L144" i="16"/>
  <c r="L144" i="17"/>
  <c r="R144" i="16"/>
  <c r="K144" i="16"/>
  <c r="K144" i="17"/>
  <c r="Q144" i="16"/>
  <c r="O143" i="16"/>
  <c r="O143" i="17"/>
  <c r="U143" i="16"/>
  <c r="N143" i="16"/>
  <c r="N143" i="17"/>
  <c r="T143" i="16"/>
  <c r="M143" i="16"/>
  <c r="M143" i="17"/>
  <c r="S143" i="16"/>
  <c r="L143" i="16"/>
  <c r="L143" i="17"/>
  <c r="R143" i="16"/>
  <c r="K143" i="16"/>
  <c r="K143" i="17"/>
  <c r="Q143" i="16"/>
  <c r="O142" i="16"/>
  <c r="O142" i="17"/>
  <c r="U142" i="16"/>
  <c r="N142" i="16"/>
  <c r="N142" i="17"/>
  <c r="T142" i="16"/>
  <c r="M142" i="16"/>
  <c r="M142" i="17"/>
  <c r="S142" i="16"/>
  <c r="L142" i="16"/>
  <c r="L142" i="17"/>
  <c r="R142" i="16"/>
  <c r="K142" i="16"/>
  <c r="K142" i="17"/>
  <c r="Q142" i="16"/>
  <c r="O141" i="16"/>
  <c r="O141" i="17"/>
  <c r="U141" i="16"/>
  <c r="N141" i="16"/>
  <c r="N141" i="17"/>
  <c r="T141" i="16"/>
  <c r="M141" i="16"/>
  <c r="M141" i="17"/>
  <c r="S141" i="16"/>
  <c r="L141" i="16"/>
  <c r="L141" i="17"/>
  <c r="R141" i="16"/>
  <c r="K141" i="16"/>
  <c r="K141" i="17"/>
  <c r="Q141" i="16"/>
  <c r="O140" i="16"/>
  <c r="O140" i="17"/>
  <c r="U140" i="16"/>
  <c r="N140" i="16"/>
  <c r="N140" i="17"/>
  <c r="T140" i="16"/>
  <c r="M140" i="16"/>
  <c r="M140" i="17"/>
  <c r="S140" i="16"/>
  <c r="L140" i="16"/>
  <c r="L140" i="17"/>
  <c r="R140" i="16"/>
  <c r="K140" i="16"/>
  <c r="K140" i="17"/>
  <c r="Q140" i="16"/>
  <c r="O139" i="16"/>
  <c r="O139" i="17"/>
  <c r="U139" i="16"/>
  <c r="N139" i="16"/>
  <c r="N139" i="17"/>
  <c r="T139" i="16"/>
  <c r="M139" i="16"/>
  <c r="M139" i="17"/>
  <c r="S139" i="16"/>
  <c r="L139" i="16"/>
  <c r="L139" i="17"/>
  <c r="R139" i="16"/>
  <c r="K139" i="16"/>
  <c r="K139" i="17"/>
  <c r="Q139" i="16"/>
  <c r="O138" i="16"/>
  <c r="O138" i="17"/>
  <c r="U138" i="16"/>
  <c r="N138" i="16"/>
  <c r="N138" i="17"/>
  <c r="T138" i="16"/>
  <c r="M138" i="16"/>
  <c r="M138" i="17"/>
  <c r="S138" i="16"/>
  <c r="L138" i="16"/>
  <c r="L138" i="17"/>
  <c r="R138" i="16"/>
  <c r="K138" i="16"/>
  <c r="K138" i="17"/>
  <c r="Q138" i="16"/>
  <c r="O137" i="16"/>
  <c r="O137" i="17"/>
  <c r="U137" i="16"/>
  <c r="N137" i="16"/>
  <c r="N137" i="17"/>
  <c r="T137" i="16"/>
  <c r="M137" i="16"/>
  <c r="M137" i="17"/>
  <c r="S137" i="16"/>
  <c r="L137" i="16"/>
  <c r="L137" i="17"/>
  <c r="R137" i="16"/>
  <c r="K137" i="16"/>
  <c r="K137" i="17"/>
  <c r="Q137" i="16"/>
  <c r="O136" i="16"/>
  <c r="O136" i="17"/>
  <c r="U136" i="16"/>
  <c r="N136" i="16"/>
  <c r="N136" i="17"/>
  <c r="T136" i="16"/>
  <c r="M136" i="16"/>
  <c r="M136" i="17"/>
  <c r="S136" i="16"/>
  <c r="L136" i="16"/>
  <c r="L136" i="17"/>
  <c r="R136" i="16"/>
  <c r="K136" i="16"/>
  <c r="K136" i="17"/>
  <c r="Q136" i="16"/>
  <c r="O135" i="16"/>
  <c r="O135" i="17"/>
  <c r="U135" i="16"/>
  <c r="N135" i="16"/>
  <c r="N135" i="17"/>
  <c r="T135" i="16"/>
  <c r="M135" i="16"/>
  <c r="M135" i="17"/>
  <c r="S135" i="16"/>
  <c r="L135" i="16"/>
  <c r="L135" i="17"/>
  <c r="R135" i="16"/>
  <c r="K135" i="16"/>
  <c r="K135" i="17"/>
  <c r="Q135" i="16"/>
  <c r="O134" i="16"/>
  <c r="O134" i="17"/>
  <c r="U134" i="16"/>
  <c r="N134" i="16"/>
  <c r="N134" i="17"/>
  <c r="T134" i="16"/>
  <c r="M134" i="16"/>
  <c r="M134" i="17"/>
  <c r="S134" i="16"/>
  <c r="L134" i="16"/>
  <c r="L134" i="17"/>
  <c r="R134" i="16"/>
  <c r="K134" i="16"/>
  <c r="K134" i="17"/>
  <c r="Q134" i="16"/>
  <c r="O133" i="16"/>
  <c r="O133" i="17"/>
  <c r="U133" i="16"/>
  <c r="N133" i="16"/>
  <c r="N133" i="17"/>
  <c r="T133" i="16"/>
  <c r="M133" i="16"/>
  <c r="M133" i="17"/>
  <c r="S133" i="16"/>
  <c r="L133" i="16"/>
  <c r="L133" i="17"/>
  <c r="R133" i="16"/>
  <c r="K133" i="16"/>
  <c r="K133" i="17"/>
  <c r="Q133" i="16"/>
  <c r="O132" i="16"/>
  <c r="O132" i="17"/>
  <c r="U132" i="16"/>
  <c r="N132" i="16"/>
  <c r="N132" i="17"/>
  <c r="T132" i="16"/>
  <c r="M132" i="16"/>
  <c r="M132" i="17"/>
  <c r="S132" i="16"/>
  <c r="L132" i="16"/>
  <c r="L132" i="17"/>
  <c r="R132" i="16"/>
  <c r="K132" i="16"/>
  <c r="K132" i="17"/>
  <c r="Q132" i="16"/>
  <c r="O131" i="16"/>
  <c r="O131" i="17"/>
  <c r="U131" i="16"/>
  <c r="N131" i="16"/>
  <c r="N131" i="17"/>
  <c r="T131" i="16"/>
  <c r="M131" i="16"/>
  <c r="M131" i="17"/>
  <c r="S131" i="16"/>
  <c r="L131" i="16"/>
  <c r="L131" i="17"/>
  <c r="R131" i="16"/>
  <c r="K131" i="16"/>
  <c r="K131" i="17"/>
  <c r="Q131" i="16"/>
  <c r="O130" i="16"/>
  <c r="O130" i="17"/>
  <c r="U130" i="16"/>
  <c r="N130" i="16"/>
  <c r="N130" i="17"/>
  <c r="T130" i="16"/>
  <c r="M130" i="16"/>
  <c r="M130" i="17"/>
  <c r="S130" i="16"/>
  <c r="L130" i="16"/>
  <c r="L130" i="17"/>
  <c r="R130" i="16"/>
  <c r="K130" i="16"/>
  <c r="K130" i="17"/>
  <c r="Q130" i="16"/>
  <c r="O129" i="16"/>
  <c r="O129" i="17"/>
  <c r="U129" i="16"/>
  <c r="N129" i="16"/>
  <c r="N129" i="17"/>
  <c r="T129" i="16"/>
  <c r="M129" i="16"/>
  <c r="M129" i="17"/>
  <c r="S129" i="16"/>
  <c r="L129" i="16"/>
  <c r="L129" i="17"/>
  <c r="R129" i="16"/>
  <c r="K129" i="16"/>
  <c r="K129" i="17"/>
  <c r="Q129" i="16"/>
  <c r="O128" i="16"/>
  <c r="O128" i="17"/>
  <c r="U128" i="16"/>
  <c r="N128" i="16"/>
  <c r="N128" i="17"/>
  <c r="T128" i="16"/>
  <c r="M128" i="16"/>
  <c r="M128" i="17"/>
  <c r="S128" i="16"/>
  <c r="L128" i="16"/>
  <c r="L128" i="17"/>
  <c r="R128" i="16"/>
  <c r="K128" i="16"/>
  <c r="K128" i="17"/>
  <c r="Q128" i="16"/>
  <c r="O127" i="16"/>
  <c r="O127" i="17"/>
  <c r="U127" i="16"/>
  <c r="N127" i="16"/>
  <c r="N127" i="17"/>
  <c r="T127" i="16"/>
  <c r="M127" i="16"/>
  <c r="M127" i="17"/>
  <c r="S127" i="16"/>
  <c r="L127" i="16"/>
  <c r="L127" i="17"/>
  <c r="R127" i="16"/>
  <c r="K127" i="16"/>
  <c r="K127" i="17"/>
  <c r="Q127" i="16"/>
  <c r="O126" i="16"/>
  <c r="O126" i="17"/>
  <c r="U126" i="16"/>
  <c r="N126" i="16"/>
  <c r="N126" i="17"/>
  <c r="T126" i="16"/>
  <c r="M126" i="16"/>
  <c r="M126" i="17"/>
  <c r="S126" i="16"/>
  <c r="L126" i="16"/>
  <c r="L126" i="17"/>
  <c r="R126" i="16"/>
  <c r="K126" i="16"/>
  <c r="K126" i="17"/>
  <c r="Q126" i="16"/>
  <c r="O125" i="16"/>
  <c r="O125" i="17"/>
  <c r="U125" i="16"/>
  <c r="N125" i="16"/>
  <c r="N125" i="17"/>
  <c r="T125" i="16"/>
  <c r="M125" i="16"/>
  <c r="M125" i="17"/>
  <c r="S125" i="16"/>
  <c r="L125" i="16"/>
  <c r="L125" i="17"/>
  <c r="R125" i="16"/>
  <c r="K125" i="16"/>
  <c r="K125" i="17"/>
  <c r="Q125" i="16"/>
  <c r="O124" i="16"/>
  <c r="O124" i="17"/>
  <c r="U124" i="16"/>
  <c r="N124" i="16"/>
  <c r="N124" i="17"/>
  <c r="T124" i="16"/>
  <c r="M124" i="16"/>
  <c r="M124" i="17"/>
  <c r="S124" i="16"/>
  <c r="L124" i="16"/>
  <c r="L124" i="17"/>
  <c r="R124" i="16"/>
  <c r="K124" i="16"/>
  <c r="K124" i="17"/>
  <c r="Q124" i="16"/>
  <c r="O123" i="16"/>
  <c r="O123" i="17"/>
  <c r="U123" i="16"/>
  <c r="N123" i="16"/>
  <c r="N123" i="17"/>
  <c r="T123" i="16"/>
  <c r="M123" i="16"/>
  <c r="M123" i="17"/>
  <c r="S123" i="16"/>
  <c r="L123" i="16"/>
  <c r="L123" i="17"/>
  <c r="R123" i="16"/>
  <c r="K123" i="16"/>
  <c r="K123" i="17"/>
  <c r="Q123" i="16"/>
  <c r="O122" i="16"/>
  <c r="O122" i="17"/>
  <c r="U122" i="16"/>
  <c r="N122" i="16"/>
  <c r="N122" i="17"/>
  <c r="T122" i="16"/>
  <c r="M122" i="16"/>
  <c r="M122" i="17"/>
  <c r="S122" i="16"/>
  <c r="L122" i="16"/>
  <c r="L122" i="17"/>
  <c r="R122" i="16"/>
  <c r="K122" i="16"/>
  <c r="K122" i="17"/>
  <c r="Q122" i="16"/>
  <c r="O121" i="16"/>
  <c r="O121" i="17"/>
  <c r="U121" i="16"/>
  <c r="N121" i="16"/>
  <c r="N121" i="17"/>
  <c r="T121" i="16"/>
  <c r="M121" i="16"/>
  <c r="M121" i="17"/>
  <c r="S121" i="16"/>
  <c r="L121" i="16"/>
  <c r="L121" i="17"/>
  <c r="R121" i="16"/>
  <c r="K121" i="16"/>
  <c r="K121" i="17"/>
  <c r="Q121" i="16"/>
  <c r="O120" i="16"/>
  <c r="O120" i="17"/>
  <c r="U120" i="16"/>
  <c r="N120" i="16"/>
  <c r="N120" i="17"/>
  <c r="T120" i="16"/>
  <c r="M120" i="16"/>
  <c r="M120" i="17"/>
  <c r="S120" i="16"/>
  <c r="L120" i="16"/>
  <c r="L120" i="17"/>
  <c r="R120" i="16"/>
  <c r="K120" i="16"/>
  <c r="K120" i="17"/>
  <c r="Q120" i="16"/>
  <c r="O119" i="16"/>
  <c r="O119" i="17"/>
  <c r="U119" i="16"/>
  <c r="N119" i="16"/>
  <c r="N119" i="17"/>
  <c r="T119" i="16"/>
  <c r="M119" i="16"/>
  <c r="M119" i="17"/>
  <c r="S119" i="16"/>
  <c r="L119" i="16"/>
  <c r="L119" i="17"/>
  <c r="R119" i="16"/>
  <c r="K119" i="16"/>
  <c r="K119" i="17"/>
  <c r="Q119" i="16"/>
  <c r="O118" i="16"/>
  <c r="O118" i="17"/>
  <c r="U118" i="16"/>
  <c r="N118" i="16"/>
  <c r="N118" i="17"/>
  <c r="T118" i="16"/>
  <c r="M118" i="16"/>
  <c r="M118" i="17"/>
  <c r="S118" i="16"/>
  <c r="L118" i="16"/>
  <c r="L118" i="17"/>
  <c r="R118" i="16"/>
  <c r="K118" i="16"/>
  <c r="K118" i="17"/>
  <c r="Q118" i="16"/>
  <c r="O117" i="16"/>
  <c r="O117" i="17"/>
  <c r="U117" i="16"/>
  <c r="N117" i="16"/>
  <c r="N117" i="17"/>
  <c r="T117" i="16"/>
  <c r="M117" i="16"/>
  <c r="M117" i="17"/>
  <c r="S117" i="16"/>
  <c r="L117" i="16"/>
  <c r="L117" i="17"/>
  <c r="R117" i="16"/>
  <c r="K117" i="16"/>
  <c r="K117" i="17"/>
  <c r="Q117" i="16"/>
  <c r="O116" i="16"/>
  <c r="O116" i="17"/>
  <c r="U116" i="16"/>
  <c r="N116" i="16"/>
  <c r="N116" i="17"/>
  <c r="T116" i="16"/>
  <c r="M116" i="16"/>
  <c r="M116" i="17"/>
  <c r="S116" i="16"/>
  <c r="L116" i="16"/>
  <c r="L116" i="17"/>
  <c r="R116" i="16"/>
  <c r="K116" i="16"/>
  <c r="K116" i="17"/>
  <c r="Q116" i="16"/>
  <c r="O115" i="16"/>
  <c r="O115" i="17"/>
  <c r="U115" i="16"/>
  <c r="N115" i="16"/>
  <c r="N115" i="17"/>
  <c r="T115" i="16"/>
  <c r="M115" i="16"/>
  <c r="M115" i="17"/>
  <c r="S115" i="16"/>
  <c r="L115" i="16"/>
  <c r="L115" i="17"/>
  <c r="R115" i="16"/>
  <c r="K115" i="16"/>
  <c r="K115" i="17"/>
  <c r="Q115" i="16"/>
  <c r="O114" i="16"/>
  <c r="O114" i="17"/>
  <c r="U114" i="16"/>
  <c r="N114" i="16"/>
  <c r="N114" i="17"/>
  <c r="T114" i="16"/>
  <c r="M114" i="16"/>
  <c r="M114" i="17"/>
  <c r="S114" i="16"/>
  <c r="L114" i="16"/>
  <c r="L114" i="17"/>
  <c r="R114" i="16"/>
  <c r="K114" i="16"/>
  <c r="K114" i="17"/>
  <c r="Q114" i="16"/>
  <c r="O113" i="16"/>
  <c r="O113" i="17"/>
  <c r="U113" i="16"/>
  <c r="N113" i="16"/>
  <c r="N113" i="17"/>
  <c r="T113" i="16"/>
  <c r="M113" i="16"/>
  <c r="M113" i="17"/>
  <c r="S113" i="16"/>
  <c r="L113" i="16"/>
  <c r="L113" i="17"/>
  <c r="R113" i="16"/>
  <c r="K113" i="16"/>
  <c r="K113" i="17"/>
  <c r="Q113" i="16"/>
  <c r="O112" i="16"/>
  <c r="O112" i="17"/>
  <c r="U112" i="16"/>
  <c r="N112" i="16"/>
  <c r="N112" i="17"/>
  <c r="T112" i="16"/>
  <c r="M112" i="16"/>
  <c r="M112" i="17"/>
  <c r="S112" i="16"/>
  <c r="L112" i="16"/>
  <c r="L112" i="17"/>
  <c r="R112" i="16"/>
  <c r="K112" i="16"/>
  <c r="K112" i="17"/>
  <c r="Q112" i="16"/>
  <c r="O111" i="16"/>
  <c r="O111" i="17"/>
  <c r="U111" i="16"/>
  <c r="N111" i="16"/>
  <c r="N111" i="17"/>
  <c r="T111" i="16"/>
  <c r="M111" i="16"/>
  <c r="M111" i="17"/>
  <c r="S111" i="16"/>
  <c r="L111" i="16"/>
  <c r="L111" i="17"/>
  <c r="R111" i="16"/>
  <c r="K111" i="16"/>
  <c r="K111" i="17"/>
  <c r="Q111" i="16"/>
  <c r="O110" i="16"/>
  <c r="O110" i="17"/>
  <c r="U110" i="16"/>
  <c r="N110" i="16"/>
  <c r="N110" i="17"/>
  <c r="T110" i="16"/>
  <c r="M110" i="16"/>
  <c r="M110" i="17"/>
  <c r="S110" i="16"/>
  <c r="L110" i="16"/>
  <c r="L110" i="17"/>
  <c r="R110" i="16"/>
  <c r="K110" i="16"/>
  <c r="K110" i="17"/>
  <c r="Q110" i="16"/>
  <c r="O109" i="16"/>
  <c r="O109" i="17"/>
  <c r="U109" i="16"/>
  <c r="N109" i="16"/>
  <c r="N109" i="17"/>
  <c r="T109" i="16"/>
  <c r="M109" i="16"/>
  <c r="M109" i="17"/>
  <c r="S109" i="16"/>
  <c r="L109" i="16"/>
  <c r="L109" i="17"/>
  <c r="R109" i="16"/>
  <c r="K109" i="16"/>
  <c r="K109" i="17"/>
  <c r="Q109" i="16"/>
  <c r="O108" i="16"/>
  <c r="O108" i="17"/>
  <c r="U108" i="16"/>
  <c r="N108" i="16"/>
  <c r="N108" i="17"/>
  <c r="T108" i="16"/>
  <c r="M108" i="16"/>
  <c r="M108" i="17"/>
  <c r="S108" i="16"/>
  <c r="L108" i="16"/>
  <c r="L108" i="17"/>
  <c r="R108" i="16"/>
  <c r="K108" i="16"/>
  <c r="K108" i="17"/>
  <c r="Q108" i="16"/>
  <c r="O107" i="16"/>
  <c r="O107" i="17"/>
  <c r="U107" i="16"/>
  <c r="N107" i="16"/>
  <c r="N107" i="17"/>
  <c r="T107" i="16"/>
  <c r="M107" i="16"/>
  <c r="M107" i="17"/>
  <c r="S107" i="16"/>
  <c r="L107" i="16"/>
  <c r="L107" i="17"/>
  <c r="R107" i="16"/>
  <c r="K107" i="16"/>
  <c r="K107" i="17"/>
  <c r="Q107" i="16"/>
  <c r="O106" i="16"/>
  <c r="O106" i="17"/>
  <c r="U106" i="16"/>
  <c r="N106" i="16"/>
  <c r="N106" i="17"/>
  <c r="T106" i="16"/>
  <c r="M106" i="16"/>
  <c r="M106" i="17"/>
  <c r="S106" i="16"/>
  <c r="L106" i="16"/>
  <c r="L106" i="17"/>
  <c r="R106" i="16"/>
  <c r="K106" i="16"/>
  <c r="K106" i="17"/>
  <c r="Q106" i="16"/>
  <c r="O105" i="16"/>
  <c r="O105" i="17"/>
  <c r="U105" i="16"/>
  <c r="N105" i="16"/>
  <c r="N105" i="17"/>
  <c r="T105" i="16"/>
  <c r="M105" i="16"/>
  <c r="M105" i="17"/>
  <c r="S105" i="16"/>
  <c r="L105" i="16"/>
  <c r="L105" i="17"/>
  <c r="R105" i="16"/>
  <c r="K105" i="16"/>
  <c r="K105" i="17"/>
  <c r="Q105" i="16"/>
  <c r="O104" i="16"/>
  <c r="O104" i="17"/>
  <c r="U104" i="16"/>
  <c r="N104" i="16"/>
  <c r="N104" i="17"/>
  <c r="T104" i="16"/>
  <c r="M104" i="16"/>
  <c r="M104" i="17"/>
  <c r="S104" i="16"/>
  <c r="L104" i="16"/>
  <c r="L104" i="17"/>
  <c r="R104" i="16"/>
  <c r="K104" i="16"/>
  <c r="K104" i="17"/>
  <c r="Q104" i="16"/>
  <c r="O103" i="16"/>
  <c r="O103" i="17"/>
  <c r="U103" i="16"/>
  <c r="N103" i="16"/>
  <c r="N103" i="17"/>
  <c r="T103" i="16"/>
  <c r="M103" i="16"/>
  <c r="M103" i="17"/>
  <c r="S103" i="16"/>
  <c r="L103" i="16"/>
  <c r="L103" i="17"/>
  <c r="R103" i="16"/>
  <c r="K103" i="16"/>
  <c r="K103" i="17"/>
  <c r="Q103" i="16"/>
  <c r="O102" i="16"/>
  <c r="O102" i="17"/>
  <c r="U102" i="16"/>
  <c r="N102" i="16"/>
  <c r="N102" i="17"/>
  <c r="T102" i="16"/>
  <c r="M102" i="16"/>
  <c r="M102" i="17"/>
  <c r="S102" i="16"/>
  <c r="L102" i="16"/>
  <c r="L102" i="17"/>
  <c r="R102" i="16"/>
  <c r="K102" i="16"/>
  <c r="K102" i="17"/>
  <c r="Q102" i="16"/>
  <c r="O101" i="16"/>
  <c r="O101" i="17"/>
  <c r="U101" i="16"/>
  <c r="N101" i="16"/>
  <c r="N101" i="17"/>
  <c r="T101" i="16"/>
  <c r="M101" i="16"/>
  <c r="M101" i="17"/>
  <c r="S101" i="16"/>
  <c r="L101" i="16"/>
  <c r="L101" i="17"/>
  <c r="R101" i="16"/>
  <c r="K101" i="16"/>
  <c r="K101" i="17"/>
  <c r="Q101" i="16"/>
  <c r="O100" i="16"/>
  <c r="O100" i="17"/>
  <c r="U100" i="16"/>
  <c r="N100" i="16"/>
  <c r="N100" i="17"/>
  <c r="T100" i="16"/>
  <c r="M100" i="16"/>
  <c r="M100" i="17"/>
  <c r="S100" i="16"/>
  <c r="L100" i="16"/>
  <c r="L100" i="17"/>
  <c r="R100" i="16"/>
  <c r="K100" i="16"/>
  <c r="K100" i="17"/>
  <c r="Q100" i="16"/>
  <c r="O99" i="16"/>
  <c r="O99" i="17"/>
  <c r="U99" i="16"/>
  <c r="N99" i="16"/>
  <c r="N99" i="17"/>
  <c r="T99" i="16"/>
  <c r="M99" i="16"/>
  <c r="M99" i="17"/>
  <c r="S99" i="16"/>
  <c r="L99" i="16"/>
  <c r="L99" i="17"/>
  <c r="R99" i="16"/>
  <c r="K99" i="16"/>
  <c r="K99" i="17"/>
  <c r="Q99" i="16"/>
  <c r="O98" i="16"/>
  <c r="O98" i="17"/>
  <c r="U98" i="16"/>
  <c r="N98" i="16"/>
  <c r="N98" i="17"/>
  <c r="T98" i="16"/>
  <c r="M98" i="16"/>
  <c r="M98" i="17"/>
  <c r="S98" i="16"/>
  <c r="L98" i="16"/>
  <c r="L98" i="17"/>
  <c r="R98" i="16"/>
  <c r="K98" i="16"/>
  <c r="K98" i="17"/>
  <c r="Q98" i="16"/>
  <c r="O97" i="16"/>
  <c r="O97" i="17"/>
  <c r="U97" i="16"/>
  <c r="N97" i="16"/>
  <c r="N97" i="17"/>
  <c r="T97" i="16"/>
  <c r="M97" i="16"/>
  <c r="M97" i="17"/>
  <c r="S97" i="16"/>
  <c r="L97" i="16"/>
  <c r="L97" i="17"/>
  <c r="R97" i="16"/>
  <c r="K97" i="16"/>
  <c r="K97" i="17"/>
  <c r="Q97" i="16"/>
  <c r="O96" i="16"/>
  <c r="O96" i="17"/>
  <c r="U96" i="16"/>
  <c r="N96" i="16"/>
  <c r="N96" i="17"/>
  <c r="T96" i="16"/>
  <c r="M96" i="16"/>
  <c r="M96" i="17"/>
  <c r="S96" i="16"/>
  <c r="L96" i="16"/>
  <c r="L96" i="17"/>
  <c r="R96" i="16"/>
  <c r="K96" i="16"/>
  <c r="K96" i="17"/>
  <c r="Q96" i="16"/>
  <c r="O95" i="16"/>
  <c r="O95" i="17"/>
  <c r="U95" i="16"/>
  <c r="N95" i="16"/>
  <c r="N95" i="17"/>
  <c r="T95" i="16"/>
  <c r="M95" i="16"/>
  <c r="M95" i="17"/>
  <c r="S95" i="16"/>
  <c r="L95" i="16"/>
  <c r="L95" i="17"/>
  <c r="R95" i="16"/>
  <c r="K95" i="16"/>
  <c r="K95" i="17"/>
  <c r="Q95" i="16"/>
  <c r="O94" i="16"/>
  <c r="O94" i="17"/>
  <c r="U94" i="16"/>
  <c r="N94" i="16"/>
  <c r="N94" i="17"/>
  <c r="T94" i="16"/>
  <c r="M94" i="16"/>
  <c r="M94" i="17"/>
  <c r="S94" i="16"/>
  <c r="L94" i="16"/>
  <c r="L94" i="17"/>
  <c r="R94" i="16"/>
  <c r="K94" i="16"/>
  <c r="K94" i="17"/>
  <c r="Q94" i="16"/>
  <c r="O93" i="16"/>
  <c r="O93" i="17"/>
  <c r="U93" i="16"/>
  <c r="N93" i="16"/>
  <c r="N93" i="17"/>
  <c r="T93" i="16"/>
  <c r="M93" i="16"/>
  <c r="M93" i="17"/>
  <c r="S93" i="16"/>
  <c r="L93" i="16"/>
  <c r="L93" i="17"/>
  <c r="R93" i="16"/>
  <c r="K93" i="16"/>
  <c r="K93" i="17"/>
  <c r="Q93" i="16"/>
  <c r="O92" i="16"/>
  <c r="O92" i="17"/>
  <c r="U92" i="16"/>
  <c r="N92" i="16"/>
  <c r="N92" i="17"/>
  <c r="T92" i="16"/>
  <c r="M92" i="16"/>
  <c r="M92" i="17"/>
  <c r="S92" i="16"/>
  <c r="L92" i="16"/>
  <c r="L92" i="17"/>
  <c r="R92" i="16"/>
  <c r="K92" i="16"/>
  <c r="K92" i="17"/>
  <c r="Q92" i="16"/>
  <c r="O91" i="16"/>
  <c r="O91" i="17"/>
  <c r="U91" i="16"/>
  <c r="N91" i="16"/>
  <c r="N91" i="17"/>
  <c r="T91" i="16"/>
  <c r="M91" i="16"/>
  <c r="M91" i="17"/>
  <c r="S91" i="16"/>
  <c r="L91" i="16"/>
  <c r="L91" i="17"/>
  <c r="R91" i="16"/>
  <c r="K91" i="16"/>
  <c r="K91" i="17"/>
  <c r="Q91" i="16"/>
  <c r="O90" i="16"/>
  <c r="O90" i="17"/>
  <c r="U90" i="16"/>
  <c r="N90" i="16"/>
  <c r="N90" i="17"/>
  <c r="T90" i="16"/>
  <c r="M90" i="16"/>
  <c r="M90" i="17"/>
  <c r="S90" i="16"/>
  <c r="L90" i="16"/>
  <c r="L90" i="17"/>
  <c r="R90" i="16"/>
  <c r="K90" i="16"/>
  <c r="K90" i="17"/>
  <c r="Q90" i="16"/>
  <c r="O89" i="16"/>
  <c r="O89" i="17"/>
  <c r="U89" i="16"/>
  <c r="N89" i="16"/>
  <c r="N89" i="17"/>
  <c r="T89" i="16"/>
  <c r="M89" i="16"/>
  <c r="M89" i="17"/>
  <c r="S89" i="16"/>
  <c r="L89" i="16"/>
  <c r="L89" i="17"/>
  <c r="R89" i="16"/>
  <c r="K89" i="16"/>
  <c r="K89" i="17"/>
  <c r="Q89" i="16"/>
  <c r="O88" i="16"/>
  <c r="O88" i="17"/>
  <c r="U88" i="16"/>
  <c r="N88" i="16"/>
  <c r="N88" i="17"/>
  <c r="T88" i="16"/>
  <c r="M88" i="16"/>
  <c r="M88" i="17"/>
  <c r="S88" i="16"/>
  <c r="L88" i="16"/>
  <c r="L88" i="17"/>
  <c r="R88" i="16"/>
  <c r="K88" i="16"/>
  <c r="K88" i="17"/>
  <c r="Q88" i="16"/>
  <c r="O87" i="16"/>
  <c r="O87" i="17"/>
  <c r="U87" i="16"/>
  <c r="N87" i="16"/>
  <c r="N87" i="17"/>
  <c r="T87" i="16"/>
  <c r="M87" i="16"/>
  <c r="M87" i="17"/>
  <c r="S87" i="16"/>
  <c r="L87" i="16"/>
  <c r="L87" i="17"/>
  <c r="R87" i="16"/>
  <c r="K87" i="16"/>
  <c r="K87" i="17"/>
  <c r="Q87" i="16"/>
  <c r="O86" i="16"/>
  <c r="O86" i="17"/>
  <c r="U86" i="16"/>
  <c r="N86" i="16"/>
  <c r="N86" i="17"/>
  <c r="T86" i="16"/>
  <c r="M86" i="16"/>
  <c r="M86" i="17"/>
  <c r="S86" i="16"/>
  <c r="L86" i="16"/>
  <c r="L86" i="17"/>
  <c r="R86" i="16"/>
  <c r="K86" i="16"/>
  <c r="K86" i="17"/>
  <c r="Q86" i="16"/>
  <c r="O85" i="16"/>
  <c r="O85" i="17"/>
  <c r="U85" i="16"/>
  <c r="N85" i="16"/>
  <c r="N85" i="17"/>
  <c r="T85" i="16"/>
  <c r="M85" i="16"/>
  <c r="M85" i="17"/>
  <c r="S85" i="16"/>
  <c r="L85" i="16"/>
  <c r="L85" i="17"/>
  <c r="R85" i="16"/>
  <c r="K85" i="16"/>
  <c r="K85" i="17"/>
  <c r="Q85" i="16"/>
  <c r="O84" i="16"/>
  <c r="O84" i="17"/>
  <c r="U84" i="16"/>
  <c r="N84" i="16"/>
  <c r="N84" i="17"/>
  <c r="T84" i="16"/>
  <c r="M84" i="16"/>
  <c r="M84" i="17"/>
  <c r="S84" i="16"/>
  <c r="L84" i="16"/>
  <c r="L84" i="17"/>
  <c r="R84" i="16"/>
  <c r="K84" i="16"/>
  <c r="K84" i="17"/>
  <c r="Q84" i="16"/>
  <c r="O83" i="16"/>
  <c r="O83" i="17"/>
  <c r="U83" i="16"/>
  <c r="N83" i="16"/>
  <c r="N83" i="17"/>
  <c r="T83" i="16"/>
  <c r="M83" i="16"/>
  <c r="M83" i="17"/>
  <c r="S83" i="16"/>
  <c r="L83" i="16"/>
  <c r="L83" i="17"/>
  <c r="R83" i="16"/>
  <c r="K83" i="16"/>
  <c r="K83" i="17"/>
  <c r="Q83" i="16"/>
  <c r="O82" i="16"/>
  <c r="O82" i="17"/>
  <c r="U82" i="16"/>
  <c r="N82" i="16"/>
  <c r="N82" i="17"/>
  <c r="T82" i="16"/>
  <c r="M82" i="16"/>
  <c r="M82" i="17"/>
  <c r="S82" i="16"/>
  <c r="L82" i="16"/>
  <c r="L82" i="17"/>
  <c r="R82" i="16"/>
  <c r="K82" i="16"/>
  <c r="K82" i="17"/>
  <c r="Q82" i="16"/>
  <c r="O81" i="16"/>
  <c r="O81" i="17"/>
  <c r="U81" i="16"/>
  <c r="N81" i="16"/>
  <c r="N81" i="17"/>
  <c r="T81" i="16"/>
  <c r="M81" i="16"/>
  <c r="M81" i="17"/>
  <c r="S81" i="16"/>
  <c r="L81" i="16"/>
  <c r="L81" i="17"/>
  <c r="R81" i="16"/>
  <c r="K81" i="16"/>
  <c r="K81" i="17"/>
  <c r="Q81" i="16"/>
  <c r="O80" i="16"/>
  <c r="O80" i="17"/>
  <c r="U80" i="16"/>
  <c r="N80" i="16"/>
  <c r="N80" i="17"/>
  <c r="T80" i="16"/>
  <c r="M80" i="16"/>
  <c r="M80" i="17"/>
  <c r="S80" i="16"/>
  <c r="L80" i="16"/>
  <c r="L80" i="17"/>
  <c r="R80" i="16"/>
  <c r="K80" i="16"/>
  <c r="K80" i="17"/>
  <c r="Q80" i="16"/>
  <c r="O79" i="16"/>
  <c r="O79" i="17"/>
  <c r="U79" i="16"/>
  <c r="N79" i="16"/>
  <c r="N79" i="17"/>
  <c r="T79" i="16"/>
  <c r="M79" i="16"/>
  <c r="M79" i="17"/>
  <c r="S79" i="16"/>
  <c r="L79" i="16"/>
  <c r="L79" i="17"/>
  <c r="R79" i="16"/>
  <c r="K79" i="16"/>
  <c r="K79" i="17"/>
  <c r="Q79" i="16"/>
  <c r="O78" i="16"/>
  <c r="O78" i="17"/>
  <c r="U78" i="16"/>
  <c r="N78" i="16"/>
  <c r="N78" i="17"/>
  <c r="T78" i="16"/>
  <c r="M78" i="16"/>
  <c r="M78" i="17"/>
  <c r="S78" i="16"/>
  <c r="L78" i="16"/>
  <c r="L78" i="17"/>
  <c r="R78" i="16"/>
  <c r="K78" i="16"/>
  <c r="K78" i="17"/>
  <c r="Q78" i="16"/>
  <c r="O77" i="16"/>
  <c r="O77" i="17"/>
  <c r="U77" i="16"/>
  <c r="N77" i="16"/>
  <c r="N77" i="17"/>
  <c r="T77" i="16"/>
  <c r="M77" i="16"/>
  <c r="M77" i="17"/>
  <c r="S77" i="16"/>
  <c r="L77" i="16"/>
  <c r="L77" i="17"/>
  <c r="R77" i="16"/>
  <c r="K77" i="16"/>
  <c r="K77" i="17"/>
  <c r="Q77" i="16"/>
  <c r="O76" i="16"/>
  <c r="O76" i="17"/>
  <c r="U76" i="16"/>
  <c r="N76" i="16"/>
  <c r="N76" i="17"/>
  <c r="T76" i="16"/>
  <c r="M76" i="16"/>
  <c r="M76" i="17"/>
  <c r="S76" i="16"/>
  <c r="L76" i="16"/>
  <c r="L76" i="17"/>
  <c r="R76" i="16"/>
  <c r="K76" i="16"/>
  <c r="K76" i="17"/>
  <c r="Q76" i="16"/>
  <c r="O75" i="16"/>
  <c r="O75" i="17"/>
  <c r="U75" i="16"/>
  <c r="N75" i="16"/>
  <c r="N75" i="17"/>
  <c r="T75" i="16"/>
  <c r="M75" i="16"/>
  <c r="M75" i="17"/>
  <c r="S75" i="16"/>
  <c r="L75" i="16"/>
  <c r="L75" i="17"/>
  <c r="R75" i="16"/>
  <c r="K75" i="16"/>
  <c r="K75" i="17"/>
  <c r="Q75" i="16"/>
  <c r="O74" i="16"/>
  <c r="O74" i="17"/>
  <c r="U74" i="16"/>
  <c r="N74" i="16"/>
  <c r="N74" i="17"/>
  <c r="T74" i="16"/>
  <c r="M74" i="16"/>
  <c r="M74" i="17"/>
  <c r="S74" i="16"/>
  <c r="L74" i="16"/>
  <c r="L74" i="17"/>
  <c r="R74" i="16"/>
  <c r="K74" i="16"/>
  <c r="K74" i="17"/>
  <c r="Q74" i="16"/>
  <c r="O73" i="16"/>
  <c r="O73" i="17"/>
  <c r="U73" i="16"/>
  <c r="N73" i="16"/>
  <c r="N73" i="17"/>
  <c r="T73" i="16"/>
  <c r="M73" i="16"/>
  <c r="M73" i="17"/>
  <c r="S73" i="16"/>
  <c r="L73" i="16"/>
  <c r="L73" i="17"/>
  <c r="R73" i="16"/>
  <c r="K73" i="16"/>
  <c r="K73" i="17"/>
  <c r="Q73" i="16"/>
  <c r="O72" i="16"/>
  <c r="O72" i="17"/>
  <c r="U72" i="16"/>
  <c r="N72" i="16"/>
  <c r="N72" i="17"/>
  <c r="T72" i="16"/>
  <c r="M72" i="16"/>
  <c r="M72" i="17"/>
  <c r="S72" i="16"/>
  <c r="L72" i="16"/>
  <c r="L72" i="17"/>
  <c r="R72" i="16"/>
  <c r="K72" i="16"/>
  <c r="K72" i="17"/>
  <c r="Q72" i="16"/>
  <c r="O71" i="16"/>
  <c r="O71" i="17"/>
  <c r="U71" i="16"/>
  <c r="N71" i="16"/>
  <c r="N71" i="17"/>
  <c r="T71" i="16"/>
  <c r="M71" i="16"/>
  <c r="M71" i="17"/>
  <c r="S71" i="16"/>
  <c r="L71" i="16"/>
  <c r="L71" i="17"/>
  <c r="R71" i="16"/>
  <c r="K71" i="16"/>
  <c r="K71" i="17"/>
  <c r="Q71" i="16"/>
  <c r="O70" i="16"/>
  <c r="O70" i="17"/>
  <c r="U70" i="16"/>
  <c r="N70" i="16"/>
  <c r="N70" i="17"/>
  <c r="T70" i="16"/>
  <c r="M70" i="16"/>
  <c r="M70" i="17"/>
  <c r="S70" i="16"/>
  <c r="L70" i="16"/>
  <c r="L70" i="17"/>
  <c r="R70" i="16"/>
  <c r="K70" i="16"/>
  <c r="K70" i="17"/>
  <c r="Q70" i="16"/>
  <c r="O69" i="16"/>
  <c r="O69" i="17"/>
  <c r="U69" i="16"/>
  <c r="N69" i="16"/>
  <c r="N69" i="17"/>
  <c r="T69" i="16"/>
  <c r="M69" i="16"/>
  <c r="M69" i="17"/>
  <c r="S69" i="16"/>
  <c r="L69" i="16"/>
  <c r="L69" i="17"/>
  <c r="R69" i="16"/>
  <c r="K69" i="16"/>
  <c r="K69" i="17"/>
  <c r="Q69" i="16"/>
  <c r="O68" i="16"/>
  <c r="O68" i="17"/>
  <c r="U68" i="16"/>
  <c r="N68" i="16"/>
  <c r="N68" i="17"/>
  <c r="T68" i="16"/>
  <c r="M68" i="16"/>
  <c r="M68" i="17"/>
  <c r="S68" i="16"/>
  <c r="L68" i="16"/>
  <c r="L68" i="17"/>
  <c r="R68" i="16"/>
  <c r="K68" i="16"/>
  <c r="K68" i="17"/>
  <c r="Q68" i="16"/>
  <c r="O67" i="16"/>
  <c r="O67" i="17"/>
  <c r="U67" i="16"/>
  <c r="N67" i="16"/>
  <c r="N67" i="17"/>
  <c r="T67" i="16"/>
  <c r="M67" i="16"/>
  <c r="M67" i="17"/>
  <c r="S67" i="16"/>
  <c r="L67" i="16"/>
  <c r="L67" i="17"/>
  <c r="R67" i="16"/>
  <c r="K67" i="16"/>
  <c r="K67" i="17"/>
  <c r="Q67" i="16"/>
  <c r="O66" i="16"/>
  <c r="O66" i="17"/>
  <c r="U66" i="16"/>
  <c r="N66" i="16"/>
  <c r="N66" i="17"/>
  <c r="T66" i="16"/>
  <c r="M66" i="16"/>
  <c r="M66" i="17"/>
  <c r="S66" i="16"/>
  <c r="L66" i="16"/>
  <c r="L66" i="17"/>
  <c r="R66" i="16"/>
  <c r="K66" i="16"/>
  <c r="K66" i="17"/>
  <c r="Q66" i="16"/>
  <c r="O65" i="16"/>
  <c r="O65" i="17"/>
  <c r="U65" i="16"/>
  <c r="N65" i="16"/>
  <c r="N65" i="17"/>
  <c r="T65" i="16"/>
  <c r="M65" i="16"/>
  <c r="M65" i="17"/>
  <c r="S65" i="16"/>
  <c r="L65" i="16"/>
  <c r="L65" i="17"/>
  <c r="R65" i="16"/>
  <c r="K65" i="16"/>
  <c r="K65" i="17"/>
  <c r="Q65" i="16"/>
  <c r="O64" i="16"/>
  <c r="O64" i="17"/>
  <c r="U64" i="16"/>
  <c r="N64" i="16"/>
  <c r="N64" i="17"/>
  <c r="T64" i="16"/>
  <c r="M64" i="16"/>
  <c r="M64" i="17"/>
  <c r="S64" i="16"/>
  <c r="L64" i="16"/>
  <c r="L64" i="17"/>
  <c r="R64" i="16"/>
  <c r="K64" i="16"/>
  <c r="K64" i="17"/>
  <c r="Q64" i="16"/>
  <c r="O63" i="16"/>
  <c r="O63" i="17"/>
  <c r="U63" i="16"/>
  <c r="N63" i="16"/>
  <c r="N63" i="17"/>
  <c r="T63" i="16"/>
  <c r="M63" i="16"/>
  <c r="M63" i="17"/>
  <c r="S63" i="16"/>
  <c r="L63" i="16"/>
  <c r="L63" i="17"/>
  <c r="R63" i="16"/>
  <c r="K63" i="16"/>
  <c r="K63" i="17"/>
  <c r="Q63" i="16"/>
  <c r="O62" i="16"/>
  <c r="O62" i="17"/>
  <c r="U62" i="16"/>
  <c r="N62" i="16"/>
  <c r="N62" i="17"/>
  <c r="T62" i="16"/>
  <c r="M62" i="16"/>
  <c r="M62" i="17"/>
  <c r="S62" i="16"/>
  <c r="L62" i="16"/>
  <c r="L62" i="17"/>
  <c r="R62" i="16"/>
  <c r="K62" i="16"/>
  <c r="K62" i="17"/>
  <c r="Q62" i="16"/>
  <c r="O61" i="16"/>
  <c r="O61" i="17"/>
  <c r="U61" i="16"/>
  <c r="N61" i="16"/>
  <c r="N61" i="17"/>
  <c r="T61" i="16"/>
  <c r="M61" i="16"/>
  <c r="M61" i="17"/>
  <c r="S61" i="16"/>
  <c r="L61" i="16"/>
  <c r="L61" i="17"/>
  <c r="R61" i="16"/>
  <c r="K61" i="16"/>
  <c r="K61" i="17"/>
  <c r="Q61" i="16"/>
  <c r="O60" i="16"/>
  <c r="O60" i="17"/>
  <c r="U60" i="16"/>
  <c r="N60" i="16"/>
  <c r="N60" i="17"/>
  <c r="T60" i="16"/>
  <c r="M60" i="16"/>
  <c r="M60" i="17"/>
  <c r="S60" i="16"/>
  <c r="L60" i="16"/>
  <c r="L60" i="17"/>
  <c r="R60" i="16"/>
  <c r="K60" i="16"/>
  <c r="K60" i="17"/>
  <c r="Q60" i="16"/>
  <c r="O59" i="16"/>
  <c r="O59" i="17"/>
  <c r="U59" i="16"/>
  <c r="N59" i="16"/>
  <c r="N59" i="17"/>
  <c r="T59" i="16"/>
  <c r="M59" i="16"/>
  <c r="M59" i="17"/>
  <c r="S59" i="16"/>
  <c r="L59" i="16"/>
  <c r="L59" i="17"/>
  <c r="R59" i="16"/>
  <c r="K59" i="16"/>
  <c r="K59" i="17"/>
  <c r="Q59" i="16"/>
  <c r="O58" i="16"/>
  <c r="O58" i="17"/>
  <c r="U58" i="16"/>
  <c r="N58" i="16"/>
  <c r="N58" i="17"/>
  <c r="T58" i="16"/>
  <c r="M58" i="16"/>
  <c r="M58" i="17"/>
  <c r="S58" i="16"/>
  <c r="L58" i="16"/>
  <c r="L58" i="17"/>
  <c r="R58" i="16"/>
  <c r="K58" i="16"/>
  <c r="K58" i="17"/>
  <c r="Q58" i="16"/>
  <c r="O57" i="16"/>
  <c r="O57" i="17"/>
  <c r="U57" i="16"/>
  <c r="N57" i="16"/>
  <c r="N57" i="17"/>
  <c r="T57" i="16"/>
  <c r="M57" i="16"/>
  <c r="M57" i="17"/>
  <c r="S57" i="16"/>
  <c r="L57" i="16"/>
  <c r="L57" i="17"/>
  <c r="R57" i="16"/>
  <c r="K57" i="16"/>
  <c r="K57" i="17"/>
  <c r="Q57" i="16"/>
  <c r="O56" i="16"/>
  <c r="O56" i="17"/>
  <c r="U56" i="16"/>
  <c r="N56" i="16"/>
  <c r="N56" i="17"/>
  <c r="T56" i="16"/>
  <c r="M56" i="16"/>
  <c r="M56" i="17"/>
  <c r="S56" i="16"/>
  <c r="L56" i="16"/>
  <c r="L56" i="17"/>
  <c r="R56" i="16"/>
  <c r="K56" i="16"/>
  <c r="K56" i="17"/>
  <c r="Q56" i="16"/>
  <c r="O55" i="16"/>
  <c r="O55" i="17"/>
  <c r="U55" i="16"/>
  <c r="N55" i="16"/>
  <c r="N55" i="17"/>
  <c r="T55" i="16"/>
  <c r="M55" i="16"/>
  <c r="M55" i="17"/>
  <c r="S55" i="16"/>
  <c r="L55" i="16"/>
  <c r="L55" i="17"/>
  <c r="R55" i="16"/>
  <c r="K55" i="16"/>
  <c r="K55" i="17"/>
  <c r="Q55" i="16"/>
  <c r="O54" i="16"/>
  <c r="O54" i="17"/>
  <c r="U54" i="16"/>
  <c r="N54" i="16"/>
  <c r="N54" i="17"/>
  <c r="T54" i="16"/>
  <c r="M54" i="16"/>
  <c r="M54" i="17"/>
  <c r="S54" i="16"/>
  <c r="L54" i="16"/>
  <c r="L54" i="17"/>
  <c r="R54" i="16"/>
  <c r="K54" i="16"/>
  <c r="K54" i="17"/>
  <c r="Q54" i="16"/>
  <c r="O53" i="16"/>
  <c r="O53" i="17"/>
  <c r="U53" i="16"/>
  <c r="N53" i="16"/>
  <c r="N53" i="17"/>
  <c r="T53" i="16"/>
  <c r="M53" i="16"/>
  <c r="M53" i="17"/>
  <c r="S53" i="16"/>
  <c r="L53" i="16"/>
  <c r="L53" i="17"/>
  <c r="R53" i="16"/>
  <c r="K53" i="16"/>
  <c r="K53" i="17"/>
  <c r="Q53" i="16"/>
  <c r="O52" i="16"/>
  <c r="O52" i="17"/>
  <c r="U52" i="16"/>
  <c r="N52" i="16"/>
  <c r="N52" i="17"/>
  <c r="T52" i="16"/>
  <c r="M52" i="16"/>
  <c r="M52" i="17"/>
  <c r="S52" i="16"/>
  <c r="L52" i="16"/>
  <c r="L52" i="17"/>
  <c r="R52" i="16"/>
  <c r="K52" i="16"/>
  <c r="K52" i="17"/>
  <c r="Q52" i="16"/>
  <c r="O51" i="16"/>
  <c r="O51" i="17"/>
  <c r="U51" i="16"/>
  <c r="N51" i="16"/>
  <c r="N51" i="17"/>
  <c r="T51" i="16"/>
  <c r="M51" i="16"/>
  <c r="M51" i="17"/>
  <c r="S51" i="16"/>
  <c r="L51" i="16"/>
  <c r="L51" i="17"/>
  <c r="R51" i="16"/>
  <c r="K51" i="16"/>
  <c r="K51" i="17"/>
  <c r="Q51" i="16"/>
  <c r="O50" i="16"/>
  <c r="O50" i="17"/>
  <c r="U50" i="16"/>
  <c r="N50" i="16"/>
  <c r="N50" i="17"/>
  <c r="T50" i="16"/>
  <c r="M50" i="16"/>
  <c r="M50" i="17"/>
  <c r="S50" i="16"/>
  <c r="L50" i="16"/>
  <c r="L50" i="17"/>
  <c r="R50" i="16"/>
  <c r="K50" i="16"/>
  <c r="K50" i="17"/>
  <c r="Q50" i="16"/>
  <c r="O49" i="16"/>
  <c r="O49" i="17"/>
  <c r="U49" i="16"/>
  <c r="N49" i="16"/>
  <c r="N49" i="17"/>
  <c r="T49" i="16"/>
  <c r="M49" i="16"/>
  <c r="M49" i="17"/>
  <c r="S49" i="16"/>
  <c r="L49" i="16"/>
  <c r="L49" i="17"/>
  <c r="R49" i="16"/>
  <c r="K49" i="16"/>
  <c r="K49" i="17"/>
  <c r="Q49" i="16"/>
  <c r="O48" i="16"/>
  <c r="O48" i="17"/>
  <c r="U48" i="16"/>
  <c r="N48" i="16"/>
  <c r="N48" i="17"/>
  <c r="T48" i="16"/>
  <c r="M48" i="16"/>
  <c r="M48" i="17"/>
  <c r="S48" i="16"/>
  <c r="L48" i="16"/>
  <c r="L48" i="17"/>
  <c r="R48" i="16"/>
  <c r="K48" i="16"/>
  <c r="K48" i="17"/>
  <c r="Q48" i="16"/>
  <c r="O47" i="16"/>
  <c r="O47" i="17"/>
  <c r="U47" i="16"/>
  <c r="N47" i="16"/>
  <c r="N47" i="17"/>
  <c r="T47" i="16"/>
  <c r="M47" i="16"/>
  <c r="M47" i="17"/>
  <c r="S47" i="16"/>
  <c r="L47" i="16"/>
  <c r="L47" i="17"/>
  <c r="R47" i="16"/>
  <c r="K47" i="16"/>
  <c r="K47" i="17"/>
  <c r="Q47" i="16"/>
  <c r="O46" i="16"/>
  <c r="O46" i="17"/>
  <c r="U46" i="16"/>
  <c r="N46" i="16"/>
  <c r="N46" i="17"/>
  <c r="T46" i="16"/>
  <c r="M46" i="16"/>
  <c r="M46" i="17"/>
  <c r="S46" i="16"/>
  <c r="L46" i="16"/>
  <c r="L46" i="17"/>
  <c r="R46" i="16"/>
  <c r="K46" i="16"/>
  <c r="K46" i="17"/>
  <c r="Q46" i="16"/>
  <c r="O45" i="16"/>
  <c r="O45" i="17"/>
  <c r="U45" i="16"/>
  <c r="N45" i="16"/>
  <c r="N45" i="17"/>
  <c r="T45" i="16"/>
  <c r="M45" i="16"/>
  <c r="M45" i="17"/>
  <c r="S45" i="16"/>
  <c r="L45" i="16"/>
  <c r="L45" i="17"/>
  <c r="R45" i="16"/>
  <c r="K45" i="16"/>
  <c r="K45" i="17"/>
  <c r="Q45" i="16"/>
  <c r="O44" i="16"/>
  <c r="O44" i="17"/>
  <c r="U44" i="16"/>
  <c r="N44" i="16"/>
  <c r="N44" i="17"/>
  <c r="T44" i="16"/>
  <c r="M44" i="16"/>
  <c r="M44" i="17"/>
  <c r="S44" i="16"/>
  <c r="L44" i="16"/>
  <c r="L44" i="17"/>
  <c r="R44" i="16"/>
  <c r="K44" i="16"/>
  <c r="K44" i="17"/>
  <c r="Q44" i="16"/>
  <c r="O43" i="16"/>
  <c r="O43" i="17"/>
  <c r="U43" i="16"/>
  <c r="N43" i="16"/>
  <c r="N43" i="17"/>
  <c r="T43" i="16"/>
  <c r="M43" i="16"/>
  <c r="M43" i="17"/>
  <c r="S43" i="16"/>
  <c r="L43" i="16"/>
  <c r="L43" i="17"/>
  <c r="R43" i="16"/>
  <c r="K43" i="16"/>
  <c r="K43" i="17"/>
  <c r="Q43" i="16"/>
  <c r="O42" i="16"/>
  <c r="O42" i="17"/>
  <c r="U42" i="16"/>
  <c r="N42" i="16"/>
  <c r="N42" i="17"/>
  <c r="T42" i="16"/>
  <c r="M42" i="16"/>
  <c r="M42" i="17"/>
  <c r="S42" i="16"/>
  <c r="L42" i="16"/>
  <c r="L42" i="17"/>
  <c r="R42" i="16"/>
  <c r="K42" i="16"/>
  <c r="K42" i="17"/>
  <c r="Q42" i="16"/>
  <c r="O41" i="16"/>
  <c r="O41" i="17"/>
  <c r="U41" i="16"/>
  <c r="N41" i="16"/>
  <c r="N41" i="17"/>
  <c r="T41" i="16"/>
  <c r="M41" i="16"/>
  <c r="M41" i="17"/>
  <c r="S41" i="16"/>
  <c r="L41" i="16"/>
  <c r="L41" i="17"/>
  <c r="R41" i="16"/>
  <c r="K41" i="16"/>
  <c r="K41" i="17"/>
  <c r="Q41" i="16"/>
  <c r="O40" i="16"/>
  <c r="O40" i="17"/>
  <c r="U40" i="16"/>
  <c r="N40" i="16"/>
  <c r="N40" i="17"/>
  <c r="T40" i="16"/>
  <c r="M40" i="16"/>
  <c r="M40" i="17"/>
  <c r="S40" i="16"/>
  <c r="L40" i="16"/>
  <c r="L40" i="17"/>
  <c r="R40" i="16"/>
  <c r="K40" i="16"/>
  <c r="K40" i="17"/>
  <c r="Q40" i="16"/>
  <c r="O39" i="16"/>
  <c r="O39" i="17"/>
  <c r="U39" i="16"/>
  <c r="N39" i="16"/>
  <c r="N39" i="17"/>
  <c r="T39" i="16"/>
  <c r="M39" i="16"/>
  <c r="M39" i="17"/>
  <c r="S39" i="16"/>
  <c r="L39" i="16"/>
  <c r="L39" i="17"/>
  <c r="R39" i="16"/>
  <c r="K39" i="16"/>
  <c r="K39" i="17"/>
  <c r="Q39" i="16"/>
  <c r="O38" i="16"/>
  <c r="O38" i="17"/>
  <c r="U38" i="16"/>
  <c r="N38" i="16"/>
  <c r="N38" i="17"/>
  <c r="T38" i="16"/>
  <c r="M38" i="16"/>
  <c r="M38" i="17"/>
  <c r="S38" i="16"/>
  <c r="L38" i="16"/>
  <c r="L38" i="17"/>
  <c r="R38" i="16"/>
  <c r="K38" i="16"/>
  <c r="K38" i="17"/>
  <c r="Q38" i="16"/>
  <c r="O37" i="16"/>
  <c r="O37" i="17"/>
  <c r="U37" i="16"/>
  <c r="N37" i="16"/>
  <c r="N37" i="17"/>
  <c r="T37" i="16"/>
  <c r="M37" i="16"/>
  <c r="M37" i="17"/>
  <c r="S37" i="16"/>
  <c r="L37" i="16"/>
  <c r="L37" i="17"/>
  <c r="R37" i="16"/>
  <c r="K37" i="16"/>
  <c r="K37" i="17"/>
  <c r="Q37" i="16"/>
  <c r="O36" i="16"/>
  <c r="O36" i="17"/>
  <c r="U36" i="16"/>
  <c r="N36" i="16"/>
  <c r="N36" i="17"/>
  <c r="T36" i="16"/>
  <c r="M36" i="16"/>
  <c r="M36" i="17"/>
  <c r="S36" i="16"/>
  <c r="L36" i="16"/>
  <c r="L36" i="17"/>
  <c r="R36" i="16"/>
  <c r="K36" i="16"/>
  <c r="K36" i="17"/>
  <c r="Q36" i="16"/>
  <c r="O35" i="16"/>
  <c r="O35" i="17"/>
  <c r="U35" i="16"/>
  <c r="N35" i="16"/>
  <c r="N35" i="17"/>
  <c r="T35" i="16"/>
  <c r="M35" i="16"/>
  <c r="M35" i="17"/>
  <c r="S35" i="16"/>
  <c r="L35" i="16"/>
  <c r="L35" i="17"/>
  <c r="R35" i="16"/>
  <c r="K35" i="16"/>
  <c r="K35" i="17"/>
  <c r="Q35" i="16"/>
  <c r="O34" i="16"/>
  <c r="O34" i="17"/>
  <c r="U34" i="16"/>
  <c r="N34" i="16"/>
  <c r="N34" i="17"/>
  <c r="T34" i="16"/>
  <c r="M34" i="16"/>
  <c r="M34" i="17"/>
  <c r="S34" i="16"/>
  <c r="L34" i="16"/>
  <c r="L34" i="17"/>
  <c r="R34" i="16"/>
  <c r="K34" i="16"/>
  <c r="K34" i="17"/>
  <c r="Q34" i="16"/>
  <c r="O33" i="16"/>
  <c r="O33" i="17"/>
  <c r="U33" i="16"/>
  <c r="N33" i="16"/>
  <c r="N33" i="17"/>
  <c r="T33" i="16"/>
  <c r="M33" i="16"/>
  <c r="M33" i="17"/>
  <c r="S33" i="16"/>
  <c r="L33" i="16"/>
  <c r="L33" i="17"/>
  <c r="R33" i="16"/>
  <c r="K33" i="16"/>
  <c r="K33" i="17"/>
  <c r="Q33" i="16"/>
  <c r="O32" i="16"/>
  <c r="O32" i="17"/>
  <c r="U32" i="16"/>
  <c r="N32" i="16"/>
  <c r="N32" i="17"/>
  <c r="T32" i="16"/>
  <c r="M32" i="16"/>
  <c r="M32" i="17"/>
  <c r="S32" i="16"/>
  <c r="L32" i="16"/>
  <c r="L32" i="17"/>
  <c r="R32" i="16"/>
  <c r="K32" i="16"/>
  <c r="K32" i="17"/>
  <c r="Q32" i="16"/>
  <c r="O31" i="16"/>
  <c r="O31" i="17"/>
  <c r="U31" i="16"/>
  <c r="N31" i="16"/>
  <c r="N31" i="17"/>
  <c r="T31" i="16"/>
  <c r="M31" i="16"/>
  <c r="M31" i="17"/>
  <c r="S31" i="16"/>
  <c r="L31" i="16"/>
  <c r="L31" i="17"/>
  <c r="R31" i="16"/>
  <c r="K31" i="16"/>
  <c r="K31" i="17"/>
  <c r="Q31" i="16"/>
  <c r="O30" i="16"/>
  <c r="O30" i="17"/>
  <c r="U30" i="16"/>
  <c r="N30" i="16"/>
  <c r="N30" i="17"/>
  <c r="T30" i="16"/>
  <c r="M30" i="16"/>
  <c r="M30" i="17"/>
  <c r="S30" i="16"/>
  <c r="L30" i="16"/>
  <c r="L30" i="17"/>
  <c r="R30" i="16"/>
  <c r="K30" i="16"/>
  <c r="K30" i="17"/>
  <c r="Q30" i="16"/>
  <c r="O29" i="16"/>
  <c r="O29" i="17"/>
  <c r="U29" i="16"/>
  <c r="N29" i="16"/>
  <c r="N29" i="17"/>
  <c r="T29" i="16"/>
  <c r="M29" i="16"/>
  <c r="M29" i="17"/>
  <c r="S29" i="16"/>
  <c r="L29" i="16"/>
  <c r="L29" i="17"/>
  <c r="R29" i="16"/>
  <c r="K29" i="16"/>
  <c r="K29" i="17"/>
  <c r="Q29" i="16"/>
  <c r="O28" i="16"/>
  <c r="O28" i="17"/>
  <c r="U28" i="16"/>
  <c r="N28" i="16"/>
  <c r="N28" i="17"/>
  <c r="T28" i="16"/>
  <c r="M28" i="16"/>
  <c r="M28" i="17"/>
  <c r="S28" i="16"/>
  <c r="L28" i="16"/>
  <c r="L28" i="17"/>
  <c r="R28" i="16"/>
  <c r="K28" i="16"/>
  <c r="K28" i="17"/>
  <c r="Q28" i="16"/>
  <c r="O27" i="16"/>
  <c r="O27" i="17"/>
  <c r="U27" i="16"/>
  <c r="N27" i="16"/>
  <c r="N27" i="17"/>
  <c r="T27" i="16"/>
  <c r="M27" i="16"/>
  <c r="M27" i="17"/>
  <c r="S27" i="16"/>
  <c r="L27" i="16"/>
  <c r="L27" i="17"/>
  <c r="R27" i="16"/>
  <c r="K27" i="16"/>
  <c r="K27" i="17"/>
  <c r="Q27" i="16"/>
  <c r="O26" i="16"/>
  <c r="O26" i="17"/>
  <c r="U26" i="16"/>
  <c r="N26" i="16"/>
  <c r="N26" i="17"/>
  <c r="T26" i="16"/>
  <c r="M26" i="16"/>
  <c r="M26" i="17"/>
  <c r="S26" i="16"/>
  <c r="L26" i="16"/>
  <c r="L26" i="17"/>
  <c r="R26" i="16"/>
  <c r="K26" i="16"/>
  <c r="K26" i="17"/>
  <c r="Q26" i="16"/>
  <c r="O25" i="16"/>
  <c r="O25" i="17"/>
  <c r="U25" i="16"/>
  <c r="N25" i="16"/>
  <c r="N25" i="17"/>
  <c r="T25" i="16"/>
  <c r="M25" i="16"/>
  <c r="M25" i="17"/>
  <c r="S25" i="16"/>
  <c r="L25" i="16"/>
  <c r="L25" i="17"/>
  <c r="R25" i="16"/>
  <c r="K25" i="16"/>
  <c r="K25" i="17"/>
  <c r="Q25" i="16"/>
  <c r="O24" i="16"/>
  <c r="O24" i="17"/>
  <c r="U24" i="16"/>
  <c r="N24" i="16"/>
  <c r="N24" i="17"/>
  <c r="T24" i="16"/>
  <c r="M24" i="16"/>
  <c r="M24" i="17"/>
  <c r="S24" i="16"/>
  <c r="L24" i="16"/>
  <c r="L24" i="17"/>
  <c r="R24" i="16"/>
  <c r="K24" i="16"/>
  <c r="K24" i="17"/>
  <c r="Q24" i="16"/>
  <c r="O23" i="16"/>
  <c r="O23" i="17"/>
  <c r="U23" i="16"/>
  <c r="N23" i="16"/>
  <c r="N23" i="17"/>
  <c r="T23" i="16"/>
  <c r="M23" i="16"/>
  <c r="M23" i="17"/>
  <c r="S23" i="16"/>
  <c r="L23" i="16"/>
  <c r="L23" i="17"/>
  <c r="R23" i="16"/>
  <c r="K23" i="16"/>
  <c r="K23" i="17"/>
  <c r="Q23" i="16"/>
  <c r="O22" i="16"/>
  <c r="O22" i="17"/>
  <c r="U22" i="16"/>
  <c r="N22" i="16"/>
  <c r="N22" i="17"/>
  <c r="T22" i="16"/>
  <c r="M22" i="16"/>
  <c r="M22" i="17"/>
  <c r="S22" i="16"/>
  <c r="L22" i="16"/>
  <c r="L22" i="17"/>
  <c r="R22" i="16"/>
  <c r="K22" i="16"/>
  <c r="K22" i="17"/>
  <c r="Q22" i="16"/>
  <c r="O21" i="16"/>
  <c r="O21" i="17"/>
  <c r="U21" i="16"/>
  <c r="N21" i="16"/>
  <c r="N21" i="17"/>
  <c r="T21" i="16"/>
  <c r="M21" i="16"/>
  <c r="M21" i="17"/>
  <c r="S21" i="16"/>
  <c r="L21" i="16"/>
  <c r="L21" i="17"/>
  <c r="R21" i="16"/>
  <c r="K21" i="16"/>
  <c r="K21" i="17"/>
  <c r="Q21" i="16"/>
  <c r="O20" i="16"/>
  <c r="O20" i="17"/>
  <c r="U20" i="16"/>
  <c r="N20" i="16"/>
  <c r="N20" i="17"/>
  <c r="T20" i="16"/>
  <c r="M20" i="16"/>
  <c r="M20" i="17"/>
  <c r="S20" i="16"/>
  <c r="L20" i="16"/>
  <c r="L20" i="17"/>
  <c r="R20" i="16"/>
  <c r="K20" i="16"/>
  <c r="K20" i="17"/>
  <c r="Q20" i="16"/>
  <c r="O19" i="16"/>
  <c r="O19" i="17"/>
  <c r="U19" i="16"/>
  <c r="N19" i="16"/>
  <c r="N19" i="17"/>
  <c r="T19" i="16"/>
  <c r="M19" i="16"/>
  <c r="M19" i="17"/>
  <c r="S19" i="16"/>
  <c r="L19" i="16"/>
  <c r="L19" i="17"/>
  <c r="R19" i="16"/>
  <c r="K19" i="16"/>
  <c r="K19" i="17"/>
  <c r="Q19" i="16"/>
  <c r="O18" i="16"/>
  <c r="O18" i="17"/>
  <c r="U18" i="16"/>
  <c r="N18" i="16"/>
  <c r="N18" i="17"/>
  <c r="T18" i="16"/>
  <c r="M18" i="16"/>
  <c r="M18" i="17"/>
  <c r="S18" i="16"/>
  <c r="L18" i="16"/>
  <c r="L18" i="17"/>
  <c r="R18" i="16"/>
  <c r="K18" i="16"/>
  <c r="K18" i="17"/>
  <c r="Q18" i="16"/>
  <c r="O17" i="16"/>
  <c r="O17" i="17"/>
  <c r="U17" i="16"/>
  <c r="N17" i="16"/>
  <c r="N17" i="17"/>
  <c r="T17" i="16"/>
  <c r="M17" i="16"/>
  <c r="M17" i="17"/>
  <c r="S17" i="16"/>
  <c r="L17" i="16"/>
  <c r="L17" i="17"/>
  <c r="R17" i="16"/>
  <c r="K17" i="16"/>
  <c r="K17" i="17"/>
  <c r="Q17" i="16"/>
  <c r="O16" i="16"/>
  <c r="O16" i="17"/>
  <c r="U16" i="16"/>
  <c r="N16" i="16"/>
  <c r="N16" i="17"/>
  <c r="T16" i="16"/>
  <c r="M16" i="16"/>
  <c r="M16" i="17"/>
  <c r="S16" i="16"/>
  <c r="L16" i="16"/>
  <c r="L16" i="17"/>
  <c r="R16" i="16"/>
  <c r="K16" i="16"/>
  <c r="K16" i="17"/>
  <c r="Q16" i="16"/>
  <c r="O15" i="16"/>
  <c r="O15" i="17"/>
  <c r="U15" i="16"/>
  <c r="N15" i="16"/>
  <c r="N15" i="17"/>
  <c r="T15" i="16"/>
  <c r="M15" i="16"/>
  <c r="M15" i="17"/>
  <c r="S15" i="16"/>
  <c r="L15" i="16"/>
  <c r="L15" i="17"/>
  <c r="R15" i="16"/>
  <c r="K15" i="16"/>
  <c r="K15" i="17"/>
  <c r="Q15" i="16"/>
  <c r="O14" i="16"/>
  <c r="O14" i="17"/>
  <c r="U14" i="16"/>
  <c r="N14" i="16"/>
  <c r="N14" i="17"/>
  <c r="T14" i="16"/>
  <c r="M14" i="16"/>
  <c r="M14" i="17"/>
  <c r="S14" i="16"/>
  <c r="L14" i="16"/>
  <c r="L14" i="17"/>
  <c r="R14" i="16"/>
  <c r="K14" i="16"/>
  <c r="K14" i="17"/>
  <c r="Q14" i="16"/>
  <c r="O13" i="16"/>
  <c r="O13" i="17"/>
  <c r="U13" i="16"/>
  <c r="N13" i="16"/>
  <c r="N13" i="17"/>
  <c r="T13" i="16"/>
  <c r="M13" i="16"/>
  <c r="M13" i="17"/>
  <c r="S13" i="16"/>
  <c r="L13" i="16"/>
  <c r="L13" i="17"/>
  <c r="R13" i="16"/>
  <c r="K13" i="16"/>
  <c r="K13" i="17"/>
  <c r="Q13" i="16"/>
  <c r="O12" i="16"/>
  <c r="O12" i="17"/>
  <c r="U12" i="16"/>
  <c r="N12" i="16"/>
  <c r="N12" i="17"/>
  <c r="T12" i="16"/>
  <c r="M12" i="16"/>
  <c r="M12" i="17"/>
  <c r="S12" i="16"/>
  <c r="L12" i="16"/>
  <c r="L12" i="17"/>
  <c r="R12" i="16"/>
  <c r="K12" i="16"/>
  <c r="K12" i="17"/>
  <c r="Q12" i="16"/>
  <c r="O11" i="16"/>
  <c r="O11" i="17"/>
  <c r="U11" i="16"/>
  <c r="N11" i="16"/>
  <c r="N11" i="17"/>
  <c r="T11" i="16"/>
  <c r="M11" i="16"/>
  <c r="M11" i="17"/>
  <c r="S11" i="16"/>
  <c r="L11" i="16"/>
  <c r="L11" i="17"/>
  <c r="R11" i="16"/>
  <c r="K11" i="16"/>
  <c r="K11" i="17"/>
  <c r="Q11" i="16"/>
  <c r="O10" i="16"/>
  <c r="O10" i="17"/>
  <c r="U10" i="16"/>
  <c r="N10" i="16"/>
  <c r="N10" i="17"/>
  <c r="T10" i="16"/>
  <c r="M10" i="16"/>
  <c r="M10" i="17"/>
  <c r="S10" i="16"/>
  <c r="L10" i="16"/>
  <c r="L10" i="17"/>
  <c r="R10" i="16"/>
  <c r="K10" i="16"/>
  <c r="K10" i="17"/>
  <c r="Q10" i="16"/>
  <c r="O9" i="16"/>
  <c r="O9" i="17"/>
  <c r="U9" i="16"/>
  <c r="N9" i="16"/>
  <c r="N9" i="17"/>
  <c r="T9" i="16"/>
  <c r="M9" i="16"/>
  <c r="M9" i="17"/>
  <c r="S9" i="16"/>
  <c r="L9" i="16"/>
  <c r="L9" i="17"/>
  <c r="R9" i="16"/>
  <c r="K9" i="16"/>
  <c r="K9" i="17"/>
  <c r="Q9" i="16"/>
  <c r="O8" i="16"/>
  <c r="O8" i="17"/>
  <c r="U8" i="16"/>
  <c r="N8" i="16"/>
  <c r="N8" i="17"/>
  <c r="T8" i="16"/>
  <c r="M8" i="16"/>
  <c r="M8" i="17"/>
  <c r="S8" i="16"/>
  <c r="L8" i="16"/>
  <c r="L8" i="17"/>
  <c r="R8" i="16"/>
  <c r="K8" i="16"/>
  <c r="K8" i="17"/>
  <c r="Q8" i="16"/>
  <c r="O7" i="16"/>
  <c r="O7" i="17"/>
  <c r="U7" i="16"/>
  <c r="N7" i="16"/>
  <c r="N7" i="17"/>
  <c r="T7" i="16"/>
  <c r="M7" i="16"/>
  <c r="M7" i="17"/>
  <c r="S7" i="16"/>
  <c r="L7" i="16"/>
  <c r="L7" i="17"/>
  <c r="R7" i="16"/>
  <c r="K7" i="16"/>
  <c r="K7" i="17"/>
  <c r="Q7" i="16"/>
  <c r="O6" i="16"/>
  <c r="O6" i="17"/>
  <c r="U6" i="16"/>
  <c r="N6" i="16"/>
  <c r="N6" i="17"/>
  <c r="T6" i="16"/>
  <c r="M6" i="16"/>
  <c r="M6" i="17"/>
  <c r="S6" i="16"/>
  <c r="L6" i="16"/>
  <c r="L6" i="17"/>
  <c r="R6" i="16"/>
  <c r="K6" i="16"/>
  <c r="K6" i="17"/>
  <c r="Q6" i="16"/>
  <c r="O5" i="16"/>
  <c r="O5" i="17"/>
  <c r="U5" i="16"/>
  <c r="N5" i="16"/>
  <c r="N5" i="17"/>
  <c r="T5" i="16"/>
  <c r="M5" i="16"/>
  <c r="M5" i="17"/>
  <c r="S5" i="16"/>
  <c r="L5" i="16"/>
  <c r="L5" i="17"/>
  <c r="R5" i="16"/>
  <c r="K5" i="16"/>
  <c r="K5" i="17"/>
  <c r="Q5" i="16"/>
  <c r="O4" i="16"/>
  <c r="O4" i="17"/>
  <c r="U4" i="16"/>
  <c r="N4" i="16"/>
  <c r="N4" i="17"/>
  <c r="T4" i="16"/>
  <c r="M4" i="16"/>
  <c r="M4" i="17"/>
  <c r="S4" i="16"/>
  <c r="L4" i="16"/>
  <c r="L4" i="17"/>
  <c r="R4" i="16"/>
  <c r="K4" i="16"/>
  <c r="K4" i="17"/>
  <c r="Q4" i="16"/>
  <c r="I1084" i="18"/>
  <c r="I26" i="18"/>
  <c r="I49" i="18"/>
  <c r="I72" i="18"/>
  <c r="I95" i="18"/>
  <c r="I118" i="18"/>
  <c r="I141" i="18"/>
  <c r="I164" i="18"/>
  <c r="I187" i="18"/>
  <c r="I210" i="18"/>
  <c r="I233" i="18"/>
  <c r="I256" i="18"/>
  <c r="I279" i="18"/>
  <c r="I302" i="18"/>
  <c r="I325" i="18"/>
  <c r="I348" i="18"/>
  <c r="I371" i="18"/>
  <c r="I394" i="18"/>
  <c r="I417" i="18"/>
  <c r="I440" i="18"/>
  <c r="I463" i="18"/>
  <c r="I486" i="18"/>
  <c r="I509" i="18"/>
  <c r="I532" i="18"/>
  <c r="I555" i="18"/>
  <c r="I578" i="18"/>
  <c r="I601" i="18"/>
  <c r="I624" i="18"/>
  <c r="I647" i="18"/>
  <c r="I670" i="18"/>
  <c r="I693" i="18"/>
  <c r="I716" i="18"/>
  <c r="I739" i="18"/>
  <c r="I762" i="18"/>
  <c r="I785" i="18"/>
  <c r="I808" i="18"/>
  <c r="I831" i="18"/>
  <c r="I854" i="18"/>
  <c r="I877" i="18"/>
  <c r="I900" i="18"/>
  <c r="I923" i="18"/>
  <c r="I946" i="18"/>
  <c r="I969" i="18"/>
  <c r="I992" i="18"/>
  <c r="I1015" i="18"/>
  <c r="I1038" i="18"/>
  <c r="I1061" i="18"/>
  <c r="I1107" i="18"/>
  <c r="I1084" i="15"/>
  <c r="I26" i="15"/>
  <c r="I49" i="15"/>
  <c r="I72" i="15"/>
  <c r="I95" i="15"/>
  <c r="I4" i="15"/>
  <c r="I5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3" i="15"/>
  <c r="I124" i="15"/>
  <c r="I125" i="15"/>
  <c r="I126" i="15"/>
  <c r="I127" i="15"/>
  <c r="I128" i="15"/>
  <c r="I129" i="15"/>
  <c r="I130" i="15"/>
  <c r="I131" i="15"/>
  <c r="I132" i="15"/>
  <c r="I133" i="15"/>
  <c r="I134" i="15"/>
  <c r="I135" i="15"/>
  <c r="I136" i="15"/>
  <c r="I137" i="15"/>
  <c r="I138" i="15"/>
  <c r="I139" i="15"/>
  <c r="I140" i="15"/>
  <c r="I141" i="15"/>
  <c r="I142" i="15"/>
  <c r="I143" i="15"/>
  <c r="I144" i="15"/>
  <c r="I145" i="15"/>
  <c r="I146" i="15"/>
  <c r="I147" i="15"/>
  <c r="I148" i="15"/>
  <c r="I149" i="15"/>
  <c r="I150" i="15"/>
  <c r="I151" i="15"/>
  <c r="I152" i="15"/>
  <c r="I153" i="15"/>
  <c r="I154" i="15"/>
  <c r="I155" i="15"/>
  <c r="I156" i="15"/>
  <c r="I157" i="15"/>
  <c r="I158" i="15"/>
  <c r="I159" i="15"/>
  <c r="I160" i="15"/>
  <c r="I161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211" i="15"/>
  <c r="I212" i="15"/>
  <c r="I213" i="15"/>
  <c r="I214" i="15"/>
  <c r="I215" i="15"/>
  <c r="I216" i="15"/>
  <c r="I217" i="15"/>
  <c r="I218" i="15"/>
  <c r="I219" i="15"/>
  <c r="I220" i="15"/>
  <c r="I221" i="15"/>
  <c r="I222" i="15"/>
  <c r="I223" i="15"/>
  <c r="I224" i="15"/>
  <c r="I225" i="15"/>
  <c r="I226" i="15"/>
  <c r="I227" i="15"/>
  <c r="I228" i="15"/>
  <c r="I229" i="15"/>
  <c r="I230" i="15"/>
  <c r="I231" i="15"/>
  <c r="I232" i="15"/>
  <c r="I233" i="15"/>
  <c r="I234" i="15"/>
  <c r="I235" i="15"/>
  <c r="I236" i="15"/>
  <c r="I237" i="15"/>
  <c r="I238" i="15"/>
  <c r="I239" i="15"/>
  <c r="I240" i="15"/>
  <c r="I241" i="15"/>
  <c r="I242" i="15"/>
  <c r="I243" i="15"/>
  <c r="I244" i="15"/>
  <c r="I245" i="15"/>
  <c r="I246" i="15"/>
  <c r="I247" i="15"/>
  <c r="I248" i="15"/>
  <c r="I249" i="15"/>
  <c r="I250" i="15"/>
  <c r="I251" i="15"/>
  <c r="I252" i="15"/>
  <c r="I253" i="15"/>
  <c r="I254" i="15"/>
  <c r="I255" i="15"/>
  <c r="I256" i="15"/>
  <c r="I257" i="15"/>
  <c r="I258" i="15"/>
  <c r="I259" i="15"/>
  <c r="I260" i="15"/>
  <c r="I261" i="15"/>
  <c r="I262" i="15"/>
  <c r="I263" i="15"/>
  <c r="I264" i="15"/>
  <c r="I265" i="15"/>
  <c r="I266" i="15"/>
  <c r="I267" i="15"/>
  <c r="I268" i="15"/>
  <c r="I269" i="15"/>
  <c r="I270" i="15"/>
  <c r="I271" i="15"/>
  <c r="I272" i="15"/>
  <c r="I273" i="15"/>
  <c r="I274" i="15"/>
  <c r="I275" i="15"/>
  <c r="I276" i="15"/>
  <c r="I277" i="15"/>
  <c r="I278" i="15"/>
  <c r="I279" i="15"/>
  <c r="I280" i="15"/>
  <c r="I281" i="15"/>
  <c r="I282" i="15"/>
  <c r="I283" i="15"/>
  <c r="I284" i="15"/>
  <c r="I285" i="15"/>
  <c r="I286" i="15"/>
  <c r="I287" i="15"/>
  <c r="I288" i="15"/>
  <c r="I289" i="15"/>
  <c r="I290" i="15"/>
  <c r="I291" i="15"/>
  <c r="I292" i="15"/>
  <c r="I293" i="15"/>
  <c r="I294" i="15"/>
  <c r="I295" i="15"/>
  <c r="I296" i="15"/>
  <c r="I297" i="15"/>
  <c r="I298" i="15"/>
  <c r="I299" i="15"/>
  <c r="I300" i="15"/>
  <c r="I301" i="15"/>
  <c r="I302" i="15"/>
  <c r="I303" i="15"/>
  <c r="I304" i="15"/>
  <c r="I305" i="15"/>
  <c r="I306" i="15"/>
  <c r="I307" i="15"/>
  <c r="I308" i="15"/>
  <c r="I309" i="15"/>
  <c r="I310" i="15"/>
  <c r="I311" i="15"/>
  <c r="I312" i="15"/>
  <c r="I313" i="15"/>
  <c r="I314" i="15"/>
  <c r="I315" i="15"/>
  <c r="I316" i="15"/>
  <c r="I317" i="15"/>
  <c r="I318" i="15"/>
  <c r="I319" i="15"/>
  <c r="I320" i="15"/>
  <c r="I321" i="15"/>
  <c r="I322" i="15"/>
  <c r="I323" i="15"/>
  <c r="I324" i="15"/>
  <c r="I325" i="15"/>
  <c r="I326" i="15"/>
  <c r="I327" i="15"/>
  <c r="I328" i="15"/>
  <c r="I329" i="15"/>
  <c r="I330" i="15"/>
  <c r="I331" i="15"/>
  <c r="I332" i="15"/>
  <c r="I333" i="15"/>
  <c r="I334" i="15"/>
  <c r="I335" i="15"/>
  <c r="I336" i="15"/>
  <c r="I337" i="15"/>
  <c r="I338" i="15"/>
  <c r="I339" i="15"/>
  <c r="I340" i="15"/>
  <c r="I341" i="15"/>
  <c r="I342" i="15"/>
  <c r="I343" i="15"/>
  <c r="I344" i="15"/>
  <c r="I345" i="15"/>
  <c r="I346" i="15"/>
  <c r="I347" i="15"/>
  <c r="I348" i="15"/>
  <c r="I349" i="15"/>
  <c r="I350" i="15"/>
  <c r="I351" i="15"/>
  <c r="I352" i="15"/>
  <c r="I353" i="15"/>
  <c r="I354" i="15"/>
  <c r="I355" i="15"/>
  <c r="I356" i="15"/>
  <c r="I357" i="15"/>
  <c r="I358" i="15"/>
  <c r="I359" i="15"/>
  <c r="I360" i="15"/>
  <c r="I361" i="15"/>
  <c r="I362" i="15"/>
  <c r="I363" i="15"/>
  <c r="I364" i="15"/>
  <c r="I365" i="15"/>
  <c r="I366" i="15"/>
  <c r="I367" i="15"/>
  <c r="I368" i="15"/>
  <c r="I369" i="15"/>
  <c r="I370" i="15"/>
  <c r="I371" i="15"/>
  <c r="I372" i="15"/>
  <c r="I373" i="15"/>
  <c r="I374" i="15"/>
  <c r="I375" i="15"/>
  <c r="I376" i="15"/>
  <c r="I377" i="15"/>
  <c r="I378" i="15"/>
  <c r="I379" i="15"/>
  <c r="I380" i="15"/>
  <c r="I381" i="15"/>
  <c r="I382" i="15"/>
  <c r="I383" i="15"/>
  <c r="I384" i="15"/>
  <c r="I385" i="15"/>
  <c r="I386" i="15"/>
  <c r="I387" i="15"/>
  <c r="I388" i="15"/>
  <c r="I389" i="15"/>
  <c r="I390" i="15"/>
  <c r="I391" i="15"/>
  <c r="I392" i="15"/>
  <c r="I393" i="15"/>
  <c r="I394" i="15"/>
  <c r="I395" i="15"/>
  <c r="I396" i="15"/>
  <c r="I397" i="15"/>
  <c r="I398" i="15"/>
  <c r="I399" i="15"/>
  <c r="I400" i="15"/>
  <c r="I401" i="15"/>
  <c r="I402" i="15"/>
  <c r="I403" i="15"/>
  <c r="I404" i="15"/>
  <c r="I405" i="15"/>
  <c r="I406" i="15"/>
  <c r="I407" i="15"/>
  <c r="I408" i="15"/>
  <c r="I409" i="15"/>
  <c r="I410" i="15"/>
  <c r="I411" i="15"/>
  <c r="I412" i="15"/>
  <c r="I413" i="15"/>
  <c r="I414" i="15"/>
  <c r="I415" i="15"/>
  <c r="I416" i="15"/>
  <c r="I417" i="15"/>
  <c r="I418" i="15"/>
  <c r="I419" i="15"/>
  <c r="I420" i="15"/>
  <c r="I421" i="15"/>
  <c r="I422" i="15"/>
  <c r="I423" i="15"/>
  <c r="I424" i="15"/>
  <c r="I425" i="15"/>
  <c r="I426" i="15"/>
  <c r="I427" i="15"/>
  <c r="I428" i="15"/>
  <c r="I429" i="15"/>
  <c r="I430" i="15"/>
  <c r="I431" i="15"/>
  <c r="I432" i="15"/>
  <c r="I433" i="15"/>
  <c r="I434" i="15"/>
  <c r="I435" i="15"/>
  <c r="I436" i="15"/>
  <c r="I437" i="15"/>
  <c r="I438" i="15"/>
  <c r="I439" i="15"/>
  <c r="I440" i="15"/>
  <c r="I441" i="15"/>
  <c r="I442" i="15"/>
  <c r="I443" i="15"/>
  <c r="I444" i="15"/>
  <c r="I445" i="15"/>
  <c r="I446" i="15"/>
  <c r="I447" i="15"/>
  <c r="I448" i="15"/>
  <c r="I449" i="15"/>
  <c r="I450" i="15"/>
  <c r="I451" i="15"/>
  <c r="I452" i="15"/>
  <c r="I453" i="15"/>
  <c r="I454" i="15"/>
  <c r="I455" i="15"/>
  <c r="I456" i="15"/>
  <c r="I457" i="15"/>
  <c r="I458" i="15"/>
  <c r="I459" i="15"/>
  <c r="I460" i="15"/>
  <c r="I461" i="15"/>
  <c r="I462" i="15"/>
  <c r="I463" i="15"/>
  <c r="I464" i="15"/>
  <c r="I465" i="15"/>
  <c r="I466" i="15"/>
  <c r="I467" i="15"/>
  <c r="I468" i="15"/>
  <c r="I469" i="15"/>
  <c r="I470" i="15"/>
  <c r="I471" i="15"/>
  <c r="I472" i="15"/>
  <c r="I473" i="15"/>
  <c r="I474" i="15"/>
  <c r="I475" i="15"/>
  <c r="I476" i="15"/>
  <c r="I477" i="15"/>
  <c r="I478" i="15"/>
  <c r="I479" i="15"/>
  <c r="I480" i="15"/>
  <c r="I481" i="15"/>
  <c r="I482" i="15"/>
  <c r="I483" i="15"/>
  <c r="I484" i="15"/>
  <c r="I485" i="15"/>
  <c r="I486" i="15"/>
  <c r="I487" i="15"/>
  <c r="I488" i="15"/>
  <c r="I489" i="15"/>
  <c r="I490" i="15"/>
  <c r="I491" i="15"/>
  <c r="I492" i="15"/>
  <c r="I493" i="15"/>
  <c r="I494" i="15"/>
  <c r="I495" i="15"/>
  <c r="I496" i="15"/>
  <c r="I497" i="15"/>
  <c r="I498" i="15"/>
  <c r="I499" i="15"/>
  <c r="I500" i="15"/>
  <c r="I501" i="15"/>
  <c r="I502" i="15"/>
  <c r="I503" i="15"/>
  <c r="I504" i="15"/>
  <c r="I505" i="15"/>
  <c r="I506" i="15"/>
  <c r="I507" i="15"/>
  <c r="I508" i="15"/>
  <c r="I509" i="15"/>
  <c r="I510" i="15"/>
  <c r="I511" i="15"/>
  <c r="I512" i="15"/>
  <c r="I513" i="15"/>
  <c r="I514" i="15"/>
  <c r="I515" i="15"/>
  <c r="I516" i="15"/>
  <c r="I517" i="15"/>
  <c r="I518" i="15"/>
  <c r="I519" i="15"/>
  <c r="I520" i="15"/>
  <c r="I521" i="15"/>
  <c r="I522" i="15"/>
  <c r="I523" i="15"/>
  <c r="I524" i="15"/>
  <c r="I525" i="15"/>
  <c r="I526" i="15"/>
  <c r="I527" i="15"/>
  <c r="I528" i="15"/>
  <c r="I529" i="15"/>
  <c r="I530" i="15"/>
  <c r="I531" i="15"/>
  <c r="I532" i="15"/>
  <c r="I533" i="15"/>
  <c r="I534" i="15"/>
  <c r="I535" i="15"/>
  <c r="I536" i="15"/>
  <c r="I537" i="15"/>
  <c r="I538" i="15"/>
  <c r="I539" i="15"/>
  <c r="I540" i="15"/>
  <c r="I541" i="15"/>
  <c r="I542" i="15"/>
  <c r="I543" i="15"/>
  <c r="I544" i="15"/>
  <c r="I545" i="15"/>
  <c r="I546" i="15"/>
  <c r="I547" i="15"/>
  <c r="I548" i="15"/>
  <c r="I549" i="15"/>
  <c r="I550" i="15"/>
  <c r="I551" i="15"/>
  <c r="I552" i="15"/>
  <c r="I553" i="15"/>
  <c r="I554" i="15"/>
  <c r="I555" i="15"/>
  <c r="I556" i="15"/>
  <c r="I557" i="15"/>
  <c r="I558" i="15"/>
  <c r="I559" i="15"/>
  <c r="I560" i="15"/>
  <c r="I561" i="15"/>
  <c r="I562" i="15"/>
  <c r="I563" i="15"/>
  <c r="I564" i="15"/>
  <c r="I565" i="15"/>
  <c r="I566" i="15"/>
  <c r="I567" i="15"/>
  <c r="I568" i="15"/>
  <c r="I569" i="15"/>
  <c r="I570" i="15"/>
  <c r="I571" i="15"/>
  <c r="I572" i="15"/>
  <c r="I573" i="15"/>
  <c r="I574" i="15"/>
  <c r="I575" i="15"/>
  <c r="I576" i="15"/>
  <c r="I577" i="15"/>
  <c r="I578" i="15"/>
  <c r="I579" i="15"/>
  <c r="I580" i="15"/>
  <c r="I581" i="15"/>
  <c r="I582" i="15"/>
  <c r="I583" i="15"/>
  <c r="I584" i="15"/>
  <c r="I585" i="15"/>
  <c r="I586" i="15"/>
  <c r="I587" i="15"/>
  <c r="I588" i="15"/>
  <c r="I589" i="15"/>
  <c r="I590" i="15"/>
  <c r="I591" i="15"/>
  <c r="I592" i="15"/>
  <c r="I593" i="15"/>
  <c r="I594" i="15"/>
  <c r="I595" i="15"/>
  <c r="I596" i="15"/>
  <c r="I597" i="15"/>
  <c r="I598" i="15"/>
  <c r="I599" i="15"/>
  <c r="I600" i="15"/>
  <c r="I601" i="15"/>
  <c r="I602" i="15"/>
  <c r="I603" i="15"/>
  <c r="I604" i="15"/>
  <c r="I605" i="15"/>
  <c r="I606" i="15"/>
  <c r="I607" i="15"/>
  <c r="I608" i="15"/>
  <c r="I609" i="15"/>
  <c r="I610" i="15"/>
  <c r="I611" i="15"/>
  <c r="I612" i="15"/>
  <c r="I613" i="15"/>
  <c r="I614" i="15"/>
  <c r="I615" i="15"/>
  <c r="I616" i="15"/>
  <c r="I617" i="15"/>
  <c r="I618" i="15"/>
  <c r="I619" i="15"/>
  <c r="I620" i="15"/>
  <c r="I621" i="15"/>
  <c r="I622" i="15"/>
  <c r="I623" i="15"/>
  <c r="I624" i="15"/>
  <c r="I625" i="15"/>
  <c r="I626" i="15"/>
  <c r="I627" i="15"/>
  <c r="I628" i="15"/>
  <c r="I629" i="15"/>
  <c r="I630" i="15"/>
  <c r="I631" i="15"/>
  <c r="I632" i="15"/>
  <c r="I633" i="15"/>
  <c r="I634" i="15"/>
  <c r="I635" i="15"/>
  <c r="I636" i="15"/>
  <c r="I637" i="15"/>
  <c r="I638" i="15"/>
  <c r="I639" i="15"/>
  <c r="I640" i="15"/>
  <c r="I641" i="15"/>
  <c r="I642" i="15"/>
  <c r="I643" i="15"/>
  <c r="I644" i="15"/>
  <c r="I645" i="15"/>
  <c r="I646" i="15"/>
  <c r="I647" i="15"/>
  <c r="I648" i="15"/>
  <c r="I649" i="15"/>
  <c r="I650" i="15"/>
  <c r="I651" i="15"/>
  <c r="I652" i="15"/>
  <c r="I653" i="15"/>
  <c r="I654" i="15"/>
  <c r="I655" i="15"/>
  <c r="I656" i="15"/>
  <c r="I657" i="15"/>
  <c r="I658" i="15"/>
  <c r="I659" i="15"/>
  <c r="I660" i="15"/>
  <c r="I661" i="15"/>
  <c r="I662" i="15"/>
  <c r="I663" i="15"/>
  <c r="I664" i="15"/>
  <c r="I665" i="15"/>
  <c r="I666" i="15"/>
  <c r="I667" i="15"/>
  <c r="I668" i="15"/>
  <c r="I669" i="15"/>
  <c r="I670" i="15"/>
  <c r="I671" i="15"/>
  <c r="I672" i="15"/>
  <c r="I673" i="15"/>
  <c r="I674" i="15"/>
  <c r="I675" i="15"/>
  <c r="I676" i="15"/>
  <c r="I677" i="15"/>
  <c r="I678" i="15"/>
  <c r="I679" i="15"/>
  <c r="I680" i="15"/>
  <c r="I681" i="15"/>
  <c r="I682" i="15"/>
  <c r="I683" i="15"/>
  <c r="I684" i="15"/>
  <c r="I685" i="15"/>
  <c r="I686" i="15"/>
  <c r="I687" i="15"/>
  <c r="I688" i="15"/>
  <c r="I689" i="15"/>
  <c r="I690" i="15"/>
  <c r="I691" i="15"/>
  <c r="I692" i="15"/>
  <c r="I693" i="15"/>
  <c r="I694" i="15"/>
  <c r="I695" i="15"/>
  <c r="I696" i="15"/>
  <c r="I697" i="15"/>
  <c r="I698" i="15"/>
  <c r="I699" i="15"/>
  <c r="I700" i="15"/>
  <c r="I701" i="15"/>
  <c r="I702" i="15"/>
  <c r="I703" i="15"/>
  <c r="I704" i="15"/>
  <c r="I705" i="15"/>
  <c r="I706" i="15"/>
  <c r="I707" i="15"/>
  <c r="I708" i="15"/>
  <c r="I709" i="15"/>
  <c r="I710" i="15"/>
  <c r="I711" i="15"/>
  <c r="I712" i="15"/>
  <c r="I713" i="15"/>
  <c r="I714" i="15"/>
  <c r="I715" i="15"/>
  <c r="I716" i="15"/>
  <c r="I717" i="15"/>
  <c r="I718" i="15"/>
  <c r="I719" i="15"/>
  <c r="I720" i="15"/>
  <c r="I721" i="15"/>
  <c r="I722" i="15"/>
  <c r="I723" i="15"/>
  <c r="I724" i="15"/>
  <c r="I725" i="15"/>
  <c r="I726" i="15"/>
  <c r="I727" i="15"/>
  <c r="I728" i="15"/>
  <c r="I729" i="15"/>
  <c r="I730" i="15"/>
  <c r="I731" i="15"/>
  <c r="I732" i="15"/>
  <c r="I733" i="15"/>
  <c r="I734" i="15"/>
  <c r="I735" i="15"/>
  <c r="I736" i="15"/>
  <c r="I737" i="15"/>
  <c r="I738" i="15"/>
  <c r="I739" i="15"/>
  <c r="I740" i="15"/>
  <c r="I741" i="15"/>
  <c r="I742" i="15"/>
  <c r="I743" i="15"/>
  <c r="I744" i="15"/>
  <c r="I745" i="15"/>
  <c r="I746" i="15"/>
  <c r="I747" i="15"/>
  <c r="I748" i="15"/>
  <c r="I749" i="15"/>
  <c r="I750" i="15"/>
  <c r="I751" i="15"/>
  <c r="I752" i="15"/>
  <c r="I753" i="15"/>
  <c r="I754" i="15"/>
  <c r="I755" i="15"/>
  <c r="I756" i="15"/>
  <c r="I757" i="15"/>
  <c r="I758" i="15"/>
  <c r="I759" i="15"/>
  <c r="I760" i="15"/>
  <c r="I761" i="15"/>
  <c r="I762" i="15"/>
  <c r="I763" i="15"/>
  <c r="I764" i="15"/>
  <c r="I765" i="15"/>
  <c r="I766" i="15"/>
  <c r="I767" i="15"/>
  <c r="I768" i="15"/>
  <c r="I769" i="15"/>
  <c r="I770" i="15"/>
  <c r="I771" i="15"/>
  <c r="I772" i="15"/>
  <c r="I773" i="15"/>
  <c r="I774" i="15"/>
  <c r="I775" i="15"/>
  <c r="I776" i="15"/>
  <c r="I777" i="15"/>
  <c r="I778" i="15"/>
  <c r="I779" i="15"/>
  <c r="I780" i="15"/>
  <c r="I781" i="15"/>
  <c r="I782" i="15"/>
  <c r="I783" i="15"/>
  <c r="I784" i="15"/>
  <c r="I785" i="15"/>
  <c r="I786" i="15"/>
  <c r="I787" i="15"/>
  <c r="I788" i="15"/>
  <c r="I789" i="15"/>
  <c r="I790" i="15"/>
  <c r="I791" i="15"/>
  <c r="I792" i="15"/>
  <c r="I793" i="15"/>
  <c r="I794" i="15"/>
  <c r="I795" i="15"/>
  <c r="I796" i="15"/>
  <c r="I797" i="15"/>
  <c r="I798" i="15"/>
  <c r="I799" i="15"/>
  <c r="I800" i="15"/>
  <c r="I801" i="15"/>
  <c r="I802" i="15"/>
  <c r="I803" i="15"/>
  <c r="I804" i="15"/>
  <c r="I805" i="15"/>
  <c r="I806" i="15"/>
  <c r="I807" i="15"/>
  <c r="I808" i="15"/>
  <c r="I809" i="15"/>
  <c r="I810" i="15"/>
  <c r="I811" i="15"/>
  <c r="I812" i="15"/>
  <c r="I813" i="15"/>
  <c r="I814" i="15"/>
  <c r="I815" i="15"/>
  <c r="I816" i="15"/>
  <c r="I817" i="15"/>
  <c r="I818" i="15"/>
  <c r="I819" i="15"/>
  <c r="I820" i="15"/>
  <c r="I821" i="15"/>
  <c r="I822" i="15"/>
  <c r="I823" i="15"/>
  <c r="I824" i="15"/>
  <c r="I825" i="15"/>
  <c r="I826" i="15"/>
  <c r="I827" i="15"/>
  <c r="I828" i="15"/>
  <c r="I829" i="15"/>
  <c r="I830" i="15"/>
  <c r="I831" i="15"/>
  <c r="I832" i="15"/>
  <c r="I833" i="15"/>
  <c r="I834" i="15"/>
  <c r="I835" i="15"/>
  <c r="I836" i="15"/>
  <c r="I837" i="15"/>
  <c r="I838" i="15"/>
  <c r="I839" i="15"/>
  <c r="I840" i="15"/>
  <c r="I841" i="15"/>
  <c r="I842" i="15"/>
  <c r="I843" i="15"/>
  <c r="I844" i="15"/>
  <c r="I845" i="15"/>
  <c r="I846" i="15"/>
  <c r="I847" i="15"/>
  <c r="I848" i="15"/>
  <c r="I849" i="15"/>
  <c r="I850" i="15"/>
  <c r="I851" i="15"/>
  <c r="I852" i="15"/>
  <c r="I853" i="15"/>
  <c r="I854" i="15"/>
  <c r="I855" i="15"/>
  <c r="I856" i="15"/>
  <c r="I857" i="15"/>
  <c r="I858" i="15"/>
  <c r="I859" i="15"/>
  <c r="I860" i="15"/>
  <c r="I861" i="15"/>
  <c r="I862" i="15"/>
  <c r="I863" i="15"/>
  <c r="I864" i="15"/>
  <c r="I865" i="15"/>
  <c r="I866" i="15"/>
  <c r="I867" i="15"/>
  <c r="I868" i="15"/>
  <c r="I869" i="15"/>
  <c r="I870" i="15"/>
  <c r="I871" i="15"/>
  <c r="I872" i="15"/>
  <c r="I873" i="15"/>
  <c r="I874" i="15"/>
  <c r="I875" i="15"/>
  <c r="I876" i="15"/>
  <c r="I877" i="15"/>
  <c r="I878" i="15"/>
  <c r="I879" i="15"/>
  <c r="I880" i="15"/>
  <c r="I881" i="15"/>
  <c r="I882" i="15"/>
  <c r="I883" i="15"/>
  <c r="I884" i="15"/>
  <c r="I885" i="15"/>
  <c r="I886" i="15"/>
  <c r="I887" i="15"/>
  <c r="I888" i="15"/>
  <c r="I889" i="15"/>
  <c r="I890" i="15"/>
  <c r="I891" i="15"/>
  <c r="I892" i="15"/>
  <c r="I893" i="15"/>
  <c r="I894" i="15"/>
  <c r="I895" i="15"/>
  <c r="I896" i="15"/>
  <c r="I897" i="15"/>
  <c r="I898" i="15"/>
  <c r="I899" i="15"/>
  <c r="I900" i="15"/>
  <c r="I901" i="15"/>
  <c r="I902" i="15"/>
  <c r="I903" i="15"/>
  <c r="I904" i="15"/>
  <c r="I905" i="15"/>
  <c r="I906" i="15"/>
  <c r="I907" i="15"/>
  <c r="I908" i="15"/>
  <c r="I909" i="15"/>
  <c r="I910" i="15"/>
  <c r="I911" i="15"/>
  <c r="I912" i="15"/>
  <c r="I913" i="15"/>
  <c r="I914" i="15"/>
  <c r="I915" i="15"/>
  <c r="I916" i="15"/>
  <c r="I917" i="15"/>
  <c r="I918" i="15"/>
  <c r="I919" i="15"/>
  <c r="I920" i="15"/>
  <c r="I921" i="15"/>
  <c r="I922" i="15"/>
  <c r="I923" i="15"/>
  <c r="I924" i="15"/>
  <c r="I925" i="15"/>
  <c r="I926" i="15"/>
  <c r="I927" i="15"/>
  <c r="I928" i="15"/>
  <c r="I929" i="15"/>
  <c r="I930" i="15"/>
  <c r="I931" i="15"/>
  <c r="I932" i="15"/>
  <c r="I933" i="15"/>
  <c r="I934" i="15"/>
  <c r="I935" i="15"/>
  <c r="I936" i="15"/>
  <c r="I937" i="15"/>
  <c r="I938" i="15"/>
  <c r="I939" i="15"/>
  <c r="I940" i="15"/>
  <c r="I941" i="15"/>
  <c r="I942" i="15"/>
  <c r="I943" i="15"/>
  <c r="I944" i="15"/>
  <c r="I945" i="15"/>
  <c r="I946" i="15"/>
  <c r="I947" i="15"/>
  <c r="I948" i="15"/>
  <c r="I949" i="15"/>
  <c r="I950" i="15"/>
  <c r="I951" i="15"/>
  <c r="I952" i="15"/>
  <c r="I953" i="15"/>
  <c r="I954" i="15"/>
  <c r="I955" i="15"/>
  <c r="I956" i="15"/>
  <c r="I957" i="15"/>
  <c r="I958" i="15"/>
  <c r="I959" i="15"/>
  <c r="I960" i="15"/>
  <c r="I961" i="15"/>
  <c r="I962" i="15"/>
  <c r="I963" i="15"/>
  <c r="I964" i="15"/>
  <c r="I965" i="15"/>
  <c r="I966" i="15"/>
  <c r="I967" i="15"/>
  <c r="I968" i="15"/>
  <c r="I969" i="15"/>
  <c r="I970" i="15"/>
  <c r="I971" i="15"/>
  <c r="I972" i="15"/>
  <c r="I973" i="15"/>
  <c r="I974" i="15"/>
  <c r="I975" i="15"/>
  <c r="I976" i="15"/>
  <c r="I977" i="15"/>
  <c r="I978" i="15"/>
  <c r="I979" i="15"/>
  <c r="I980" i="15"/>
  <c r="I981" i="15"/>
  <c r="I982" i="15"/>
  <c r="I983" i="15"/>
  <c r="I984" i="15"/>
  <c r="I985" i="15"/>
  <c r="I986" i="15"/>
  <c r="I987" i="15"/>
  <c r="I988" i="15"/>
  <c r="I989" i="15"/>
  <c r="I990" i="15"/>
  <c r="I991" i="15"/>
  <c r="I992" i="15"/>
  <c r="I993" i="15"/>
  <c r="I994" i="15"/>
  <c r="I995" i="15"/>
  <c r="I996" i="15"/>
  <c r="I997" i="15"/>
  <c r="I998" i="15"/>
  <c r="I999" i="15"/>
  <c r="I1000" i="15"/>
  <c r="I1001" i="15"/>
  <c r="I1002" i="15"/>
  <c r="I1003" i="15"/>
  <c r="I1004" i="15"/>
  <c r="I1005" i="15"/>
  <c r="I1006" i="15"/>
  <c r="I1007" i="15"/>
  <c r="I1008" i="15"/>
  <c r="I1009" i="15"/>
  <c r="I1010" i="15"/>
  <c r="I1011" i="15"/>
  <c r="I1012" i="15"/>
  <c r="I1013" i="15"/>
  <c r="I1014" i="15"/>
  <c r="I1015" i="15"/>
  <c r="I1016" i="15"/>
  <c r="I1017" i="15"/>
  <c r="I1018" i="15"/>
  <c r="I1019" i="15"/>
  <c r="I1020" i="15"/>
  <c r="I1021" i="15"/>
  <c r="I1022" i="15"/>
  <c r="I1023" i="15"/>
  <c r="I1024" i="15"/>
  <c r="I1025" i="15"/>
  <c r="I1026" i="15"/>
  <c r="I1027" i="15"/>
  <c r="I1028" i="15"/>
  <c r="I1029" i="15"/>
  <c r="I1030" i="15"/>
  <c r="I1031" i="15"/>
  <c r="I1032" i="15"/>
  <c r="I1033" i="15"/>
  <c r="I1034" i="15"/>
  <c r="I1035" i="15"/>
  <c r="I1036" i="15"/>
  <c r="I1037" i="15"/>
  <c r="I1038" i="15"/>
  <c r="I1039" i="15"/>
  <c r="I1040" i="15"/>
  <c r="I1041" i="15"/>
  <c r="I1042" i="15"/>
  <c r="I1043" i="15"/>
  <c r="I1044" i="15"/>
  <c r="I1045" i="15"/>
  <c r="I1046" i="15"/>
  <c r="I1047" i="15"/>
  <c r="I1048" i="15"/>
  <c r="I1049" i="15"/>
  <c r="I1050" i="15"/>
  <c r="I1051" i="15"/>
  <c r="I1052" i="15"/>
  <c r="I1053" i="15"/>
  <c r="I1054" i="15"/>
  <c r="I1055" i="15"/>
  <c r="I1056" i="15"/>
  <c r="I1057" i="15"/>
  <c r="I1058" i="15"/>
  <c r="I1059" i="15"/>
  <c r="I1060" i="15"/>
  <c r="I1061" i="15"/>
  <c r="I1062" i="15"/>
  <c r="I1063" i="15"/>
  <c r="I1064" i="15"/>
  <c r="I1065" i="15"/>
  <c r="I1066" i="15"/>
  <c r="I1067" i="15"/>
  <c r="I1068" i="15"/>
  <c r="I1069" i="15"/>
  <c r="I1070" i="15"/>
  <c r="I1071" i="15"/>
  <c r="I1072" i="15"/>
  <c r="I1073" i="15"/>
  <c r="I1074" i="15"/>
  <c r="I1075" i="15"/>
  <c r="I1076" i="15"/>
  <c r="I1077" i="15"/>
  <c r="I1078" i="15"/>
  <c r="I1079" i="15"/>
  <c r="I1080" i="15"/>
  <c r="I1081" i="15"/>
  <c r="I1082" i="15"/>
  <c r="I1083" i="15"/>
  <c r="I1107" i="15"/>
  <c r="I1084" i="19"/>
  <c r="I26" i="19"/>
  <c r="I49" i="19"/>
  <c r="I72" i="19"/>
  <c r="I95" i="19"/>
  <c r="I4" i="19"/>
  <c r="I5" i="19"/>
  <c r="I6" i="19"/>
  <c r="I7" i="19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8" i="19"/>
  <c r="I50" i="19"/>
  <c r="I51" i="19"/>
  <c r="I52" i="19"/>
  <c r="I53" i="19"/>
  <c r="I54" i="19"/>
  <c r="I55" i="19"/>
  <c r="I56" i="19"/>
  <c r="I57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3" i="19"/>
  <c r="I74" i="19"/>
  <c r="I75" i="19"/>
  <c r="I76" i="19"/>
  <c r="I77" i="19"/>
  <c r="I78" i="19"/>
  <c r="I79" i="19"/>
  <c r="I80" i="19"/>
  <c r="I81" i="19"/>
  <c r="I82" i="19"/>
  <c r="I83" i="19"/>
  <c r="I84" i="19"/>
  <c r="I85" i="19"/>
  <c r="I86" i="19"/>
  <c r="I87" i="19"/>
  <c r="I88" i="19"/>
  <c r="I89" i="19"/>
  <c r="I90" i="19"/>
  <c r="I91" i="19"/>
  <c r="I92" i="19"/>
  <c r="I93" i="19"/>
  <c r="I94" i="19"/>
  <c r="I96" i="19"/>
  <c r="I97" i="19"/>
  <c r="I98" i="19"/>
  <c r="I99" i="19"/>
  <c r="I100" i="19"/>
  <c r="I101" i="19"/>
  <c r="I102" i="19"/>
  <c r="I103" i="19"/>
  <c r="I104" i="19"/>
  <c r="I105" i="19"/>
  <c r="I106" i="19"/>
  <c r="I107" i="19"/>
  <c r="I108" i="19"/>
  <c r="I109" i="19"/>
  <c r="I110" i="19"/>
  <c r="I111" i="19"/>
  <c r="I112" i="19"/>
  <c r="I113" i="19"/>
  <c r="I114" i="19"/>
  <c r="I115" i="19"/>
  <c r="I116" i="19"/>
  <c r="I117" i="19"/>
  <c r="I118" i="19"/>
  <c r="I119" i="19"/>
  <c r="I120" i="19"/>
  <c r="I121" i="19"/>
  <c r="I122" i="19"/>
  <c r="I123" i="19"/>
  <c r="I124" i="19"/>
  <c r="I125" i="19"/>
  <c r="I126" i="19"/>
  <c r="I127" i="19"/>
  <c r="I128" i="19"/>
  <c r="I129" i="19"/>
  <c r="I130" i="19"/>
  <c r="I131" i="19"/>
  <c r="I132" i="19"/>
  <c r="I133" i="19"/>
  <c r="I134" i="19"/>
  <c r="I135" i="19"/>
  <c r="I136" i="19"/>
  <c r="I137" i="19"/>
  <c r="I138" i="19"/>
  <c r="I139" i="19"/>
  <c r="I140" i="19"/>
  <c r="I141" i="19"/>
  <c r="I142" i="19"/>
  <c r="I143" i="19"/>
  <c r="I144" i="19"/>
  <c r="I145" i="19"/>
  <c r="I146" i="19"/>
  <c r="I147" i="19"/>
  <c r="I148" i="19"/>
  <c r="I149" i="19"/>
  <c r="I150" i="19"/>
  <c r="I151" i="19"/>
  <c r="I152" i="19"/>
  <c r="I153" i="19"/>
  <c r="I154" i="19"/>
  <c r="I155" i="19"/>
  <c r="I156" i="19"/>
  <c r="I157" i="19"/>
  <c r="I158" i="19"/>
  <c r="I159" i="19"/>
  <c r="I160" i="19"/>
  <c r="I161" i="19"/>
  <c r="I162" i="19"/>
  <c r="I163" i="19"/>
  <c r="I164" i="19"/>
  <c r="I165" i="19"/>
  <c r="I166" i="19"/>
  <c r="I167" i="19"/>
  <c r="I168" i="19"/>
  <c r="I169" i="19"/>
  <c r="I170" i="19"/>
  <c r="I171" i="19"/>
  <c r="I172" i="19"/>
  <c r="I173" i="19"/>
  <c r="I174" i="19"/>
  <c r="I175" i="19"/>
  <c r="I176" i="19"/>
  <c r="I177" i="19"/>
  <c r="I178" i="19"/>
  <c r="I179" i="19"/>
  <c r="I180" i="19"/>
  <c r="I181" i="19"/>
  <c r="I182" i="19"/>
  <c r="I183" i="19"/>
  <c r="I184" i="19"/>
  <c r="I185" i="19"/>
  <c r="I186" i="19"/>
  <c r="I187" i="19"/>
  <c r="I188" i="19"/>
  <c r="I189" i="19"/>
  <c r="I190" i="19"/>
  <c r="I191" i="19"/>
  <c r="I192" i="19"/>
  <c r="I193" i="19"/>
  <c r="I194" i="19"/>
  <c r="I195" i="19"/>
  <c r="I196" i="19"/>
  <c r="I197" i="19"/>
  <c r="I198" i="19"/>
  <c r="I199" i="19"/>
  <c r="I200" i="19"/>
  <c r="I201" i="19"/>
  <c r="I202" i="19"/>
  <c r="I203" i="19"/>
  <c r="I204" i="19"/>
  <c r="I205" i="19"/>
  <c r="I206" i="19"/>
  <c r="I207" i="19"/>
  <c r="I208" i="19"/>
  <c r="I209" i="19"/>
  <c r="I210" i="19"/>
  <c r="I211" i="19"/>
  <c r="I212" i="19"/>
  <c r="I213" i="19"/>
  <c r="I214" i="19"/>
  <c r="I215" i="19"/>
  <c r="I216" i="19"/>
  <c r="I217" i="19"/>
  <c r="I218" i="19"/>
  <c r="I219" i="19"/>
  <c r="I220" i="19"/>
  <c r="I221" i="19"/>
  <c r="I222" i="19"/>
  <c r="I223" i="19"/>
  <c r="I224" i="19"/>
  <c r="I225" i="19"/>
  <c r="I226" i="19"/>
  <c r="I227" i="19"/>
  <c r="I228" i="19"/>
  <c r="I229" i="19"/>
  <c r="I230" i="19"/>
  <c r="I231" i="19"/>
  <c r="I232" i="19"/>
  <c r="I233" i="19"/>
  <c r="I234" i="19"/>
  <c r="I235" i="19"/>
  <c r="I236" i="19"/>
  <c r="I237" i="19"/>
  <c r="I238" i="19"/>
  <c r="I239" i="19"/>
  <c r="I240" i="19"/>
  <c r="I241" i="19"/>
  <c r="I242" i="19"/>
  <c r="I243" i="19"/>
  <c r="I244" i="19"/>
  <c r="I245" i="19"/>
  <c r="I246" i="19"/>
  <c r="I247" i="19"/>
  <c r="I248" i="19"/>
  <c r="I249" i="19"/>
  <c r="I250" i="19"/>
  <c r="I251" i="19"/>
  <c r="I252" i="19"/>
  <c r="I253" i="19"/>
  <c r="I254" i="19"/>
  <c r="I255" i="19"/>
  <c r="I256" i="19"/>
  <c r="I257" i="19"/>
  <c r="I258" i="19"/>
  <c r="I259" i="19"/>
  <c r="I260" i="19"/>
  <c r="I261" i="19"/>
  <c r="I262" i="19"/>
  <c r="I263" i="19"/>
  <c r="I264" i="19"/>
  <c r="I265" i="19"/>
  <c r="I266" i="19"/>
  <c r="I267" i="19"/>
  <c r="I268" i="19"/>
  <c r="I269" i="19"/>
  <c r="I270" i="19"/>
  <c r="I271" i="19"/>
  <c r="I272" i="19"/>
  <c r="I273" i="19"/>
  <c r="I274" i="19"/>
  <c r="I275" i="19"/>
  <c r="I276" i="19"/>
  <c r="I277" i="19"/>
  <c r="I278" i="19"/>
  <c r="I279" i="19"/>
  <c r="I280" i="19"/>
  <c r="I281" i="19"/>
  <c r="I282" i="19"/>
  <c r="I283" i="19"/>
  <c r="I284" i="19"/>
  <c r="I285" i="19"/>
  <c r="I286" i="19"/>
  <c r="I287" i="19"/>
  <c r="I288" i="19"/>
  <c r="I289" i="19"/>
  <c r="I290" i="19"/>
  <c r="I291" i="19"/>
  <c r="I292" i="19"/>
  <c r="I293" i="19"/>
  <c r="I294" i="19"/>
  <c r="I295" i="19"/>
  <c r="I296" i="19"/>
  <c r="I297" i="19"/>
  <c r="I298" i="19"/>
  <c r="I299" i="19"/>
  <c r="I300" i="19"/>
  <c r="I301" i="19"/>
  <c r="I302" i="19"/>
  <c r="I303" i="19"/>
  <c r="I304" i="19"/>
  <c r="I305" i="19"/>
  <c r="I306" i="19"/>
  <c r="I307" i="19"/>
  <c r="I308" i="19"/>
  <c r="I309" i="19"/>
  <c r="I310" i="19"/>
  <c r="I311" i="19"/>
  <c r="I312" i="19"/>
  <c r="I313" i="19"/>
  <c r="I314" i="19"/>
  <c r="I315" i="19"/>
  <c r="I316" i="19"/>
  <c r="I317" i="19"/>
  <c r="I318" i="19"/>
  <c r="I319" i="19"/>
  <c r="I320" i="19"/>
  <c r="I321" i="19"/>
  <c r="I322" i="19"/>
  <c r="I323" i="19"/>
  <c r="I324" i="19"/>
  <c r="I325" i="19"/>
  <c r="I326" i="19"/>
  <c r="I327" i="19"/>
  <c r="I328" i="19"/>
  <c r="I329" i="19"/>
  <c r="I330" i="19"/>
  <c r="I331" i="19"/>
  <c r="I332" i="19"/>
  <c r="I333" i="19"/>
  <c r="I334" i="19"/>
  <c r="I335" i="19"/>
  <c r="I336" i="19"/>
  <c r="I337" i="19"/>
  <c r="I338" i="19"/>
  <c r="I339" i="19"/>
  <c r="I340" i="19"/>
  <c r="I341" i="19"/>
  <c r="I342" i="19"/>
  <c r="I343" i="19"/>
  <c r="I344" i="19"/>
  <c r="I345" i="19"/>
  <c r="I346" i="19"/>
  <c r="I347" i="19"/>
  <c r="I348" i="19"/>
  <c r="I349" i="19"/>
  <c r="I350" i="19"/>
  <c r="I351" i="19"/>
  <c r="I352" i="19"/>
  <c r="I353" i="19"/>
  <c r="I354" i="19"/>
  <c r="I355" i="19"/>
  <c r="I356" i="19"/>
  <c r="I357" i="19"/>
  <c r="I358" i="19"/>
  <c r="I359" i="19"/>
  <c r="I360" i="19"/>
  <c r="I361" i="19"/>
  <c r="I362" i="19"/>
  <c r="I363" i="19"/>
  <c r="I364" i="19"/>
  <c r="I365" i="19"/>
  <c r="I366" i="19"/>
  <c r="I367" i="19"/>
  <c r="I368" i="19"/>
  <c r="I369" i="19"/>
  <c r="I370" i="19"/>
  <c r="I371" i="19"/>
  <c r="I372" i="19"/>
  <c r="I373" i="19"/>
  <c r="I374" i="19"/>
  <c r="I375" i="19"/>
  <c r="I376" i="19"/>
  <c r="I377" i="19"/>
  <c r="I378" i="19"/>
  <c r="I379" i="19"/>
  <c r="I380" i="19"/>
  <c r="I381" i="19"/>
  <c r="I382" i="19"/>
  <c r="I383" i="19"/>
  <c r="I384" i="19"/>
  <c r="I385" i="19"/>
  <c r="I386" i="19"/>
  <c r="I387" i="19"/>
  <c r="I388" i="19"/>
  <c r="I389" i="19"/>
  <c r="I390" i="19"/>
  <c r="I391" i="19"/>
  <c r="I392" i="19"/>
  <c r="I393" i="19"/>
  <c r="I394" i="19"/>
  <c r="I395" i="19"/>
  <c r="I396" i="19"/>
  <c r="I397" i="19"/>
  <c r="I398" i="19"/>
  <c r="I399" i="19"/>
  <c r="I400" i="19"/>
  <c r="I401" i="19"/>
  <c r="I402" i="19"/>
  <c r="I403" i="19"/>
  <c r="I404" i="19"/>
  <c r="I405" i="19"/>
  <c r="I406" i="19"/>
  <c r="I407" i="19"/>
  <c r="I408" i="19"/>
  <c r="I409" i="19"/>
  <c r="I410" i="19"/>
  <c r="I411" i="19"/>
  <c r="I412" i="19"/>
  <c r="I413" i="19"/>
  <c r="I414" i="19"/>
  <c r="I415" i="19"/>
  <c r="I416" i="19"/>
  <c r="I417" i="19"/>
  <c r="I418" i="19"/>
  <c r="I419" i="19"/>
  <c r="I420" i="19"/>
  <c r="I421" i="19"/>
  <c r="I422" i="19"/>
  <c r="I423" i="19"/>
  <c r="I424" i="19"/>
  <c r="I425" i="19"/>
  <c r="I426" i="19"/>
  <c r="I427" i="19"/>
  <c r="I428" i="19"/>
  <c r="I429" i="19"/>
  <c r="I430" i="19"/>
  <c r="I431" i="19"/>
  <c r="I432" i="19"/>
  <c r="I433" i="19"/>
  <c r="I434" i="19"/>
  <c r="I435" i="19"/>
  <c r="I436" i="19"/>
  <c r="I437" i="19"/>
  <c r="I438" i="19"/>
  <c r="I439" i="19"/>
  <c r="I440" i="19"/>
  <c r="I441" i="19"/>
  <c r="I442" i="19"/>
  <c r="I443" i="19"/>
  <c r="I444" i="19"/>
  <c r="I445" i="19"/>
  <c r="I446" i="19"/>
  <c r="I447" i="19"/>
  <c r="I448" i="19"/>
  <c r="I449" i="19"/>
  <c r="I450" i="19"/>
  <c r="I451" i="19"/>
  <c r="I452" i="19"/>
  <c r="I453" i="19"/>
  <c r="I454" i="19"/>
  <c r="I455" i="19"/>
  <c r="I456" i="19"/>
  <c r="I457" i="19"/>
  <c r="I458" i="19"/>
  <c r="I459" i="19"/>
  <c r="I460" i="19"/>
  <c r="I461" i="19"/>
  <c r="I462" i="19"/>
  <c r="I463" i="19"/>
  <c r="I464" i="19"/>
  <c r="I465" i="19"/>
  <c r="I466" i="19"/>
  <c r="I467" i="19"/>
  <c r="I468" i="19"/>
  <c r="I469" i="19"/>
  <c r="I470" i="19"/>
  <c r="I471" i="19"/>
  <c r="I472" i="19"/>
  <c r="I473" i="19"/>
  <c r="I474" i="19"/>
  <c r="I475" i="19"/>
  <c r="I476" i="19"/>
  <c r="I477" i="19"/>
  <c r="I478" i="19"/>
  <c r="I479" i="19"/>
  <c r="I480" i="19"/>
  <c r="I481" i="19"/>
  <c r="I482" i="19"/>
  <c r="I483" i="19"/>
  <c r="I484" i="19"/>
  <c r="I485" i="19"/>
  <c r="I486" i="19"/>
  <c r="I487" i="19"/>
  <c r="I488" i="19"/>
  <c r="I489" i="19"/>
  <c r="I490" i="19"/>
  <c r="I491" i="19"/>
  <c r="I492" i="19"/>
  <c r="I493" i="19"/>
  <c r="I494" i="19"/>
  <c r="I495" i="19"/>
  <c r="I496" i="19"/>
  <c r="I497" i="19"/>
  <c r="I498" i="19"/>
  <c r="I499" i="19"/>
  <c r="I500" i="19"/>
  <c r="I501" i="19"/>
  <c r="I502" i="19"/>
  <c r="I503" i="19"/>
  <c r="I504" i="19"/>
  <c r="I505" i="19"/>
  <c r="I506" i="19"/>
  <c r="I507" i="19"/>
  <c r="I508" i="19"/>
  <c r="I509" i="19"/>
  <c r="I510" i="19"/>
  <c r="I511" i="19"/>
  <c r="I512" i="19"/>
  <c r="I513" i="19"/>
  <c r="I514" i="19"/>
  <c r="I515" i="19"/>
  <c r="I516" i="19"/>
  <c r="I517" i="19"/>
  <c r="I518" i="19"/>
  <c r="I519" i="19"/>
  <c r="I520" i="19"/>
  <c r="I521" i="19"/>
  <c r="I522" i="19"/>
  <c r="I523" i="19"/>
  <c r="I524" i="19"/>
  <c r="I525" i="19"/>
  <c r="I526" i="19"/>
  <c r="I527" i="19"/>
  <c r="I528" i="19"/>
  <c r="I529" i="19"/>
  <c r="I530" i="19"/>
  <c r="I531" i="19"/>
  <c r="I532" i="19"/>
  <c r="I533" i="19"/>
  <c r="I534" i="19"/>
  <c r="I535" i="19"/>
  <c r="I536" i="19"/>
  <c r="I537" i="19"/>
  <c r="I538" i="19"/>
  <c r="I539" i="19"/>
  <c r="I540" i="19"/>
  <c r="I541" i="19"/>
  <c r="I542" i="19"/>
  <c r="I543" i="19"/>
  <c r="I544" i="19"/>
  <c r="I545" i="19"/>
  <c r="I546" i="19"/>
  <c r="I547" i="19"/>
  <c r="I548" i="19"/>
  <c r="I549" i="19"/>
  <c r="I550" i="19"/>
  <c r="I551" i="19"/>
  <c r="I552" i="19"/>
  <c r="I553" i="19"/>
  <c r="I554" i="19"/>
  <c r="I555" i="19"/>
  <c r="I556" i="19"/>
  <c r="I557" i="19"/>
  <c r="I558" i="19"/>
  <c r="I559" i="19"/>
  <c r="I560" i="19"/>
  <c r="I561" i="19"/>
  <c r="I562" i="19"/>
  <c r="I563" i="19"/>
  <c r="I564" i="19"/>
  <c r="I565" i="19"/>
  <c r="I566" i="19"/>
  <c r="I567" i="19"/>
  <c r="I568" i="19"/>
  <c r="I569" i="19"/>
  <c r="I570" i="19"/>
  <c r="I571" i="19"/>
  <c r="I572" i="19"/>
  <c r="I573" i="19"/>
  <c r="I574" i="19"/>
  <c r="I575" i="19"/>
  <c r="I576" i="19"/>
  <c r="I577" i="19"/>
  <c r="I578" i="19"/>
  <c r="I579" i="19"/>
  <c r="I580" i="19"/>
  <c r="I581" i="19"/>
  <c r="I582" i="19"/>
  <c r="I583" i="19"/>
  <c r="I584" i="19"/>
  <c r="I585" i="19"/>
  <c r="I586" i="19"/>
  <c r="I587" i="19"/>
  <c r="I588" i="19"/>
  <c r="I589" i="19"/>
  <c r="I590" i="19"/>
  <c r="I591" i="19"/>
  <c r="I592" i="19"/>
  <c r="I593" i="19"/>
  <c r="I594" i="19"/>
  <c r="I595" i="19"/>
  <c r="I596" i="19"/>
  <c r="I597" i="19"/>
  <c r="I598" i="19"/>
  <c r="I599" i="19"/>
  <c r="I600" i="19"/>
  <c r="I601" i="19"/>
  <c r="I602" i="19"/>
  <c r="I603" i="19"/>
  <c r="I604" i="19"/>
  <c r="I605" i="19"/>
  <c r="I606" i="19"/>
  <c r="I607" i="19"/>
  <c r="I608" i="19"/>
  <c r="I609" i="19"/>
  <c r="I610" i="19"/>
  <c r="I611" i="19"/>
  <c r="I612" i="19"/>
  <c r="I613" i="19"/>
  <c r="I614" i="19"/>
  <c r="I615" i="19"/>
  <c r="I616" i="19"/>
  <c r="I617" i="19"/>
  <c r="I618" i="19"/>
  <c r="I619" i="19"/>
  <c r="I620" i="19"/>
  <c r="I621" i="19"/>
  <c r="I622" i="19"/>
  <c r="I623" i="19"/>
  <c r="I624" i="19"/>
  <c r="I625" i="19"/>
  <c r="I626" i="19"/>
  <c r="I627" i="19"/>
  <c r="I628" i="19"/>
  <c r="I629" i="19"/>
  <c r="I630" i="19"/>
  <c r="I631" i="19"/>
  <c r="I632" i="19"/>
  <c r="I633" i="19"/>
  <c r="I634" i="19"/>
  <c r="I635" i="19"/>
  <c r="I636" i="19"/>
  <c r="I637" i="19"/>
  <c r="I638" i="19"/>
  <c r="I639" i="19"/>
  <c r="I640" i="19"/>
  <c r="I641" i="19"/>
  <c r="I642" i="19"/>
  <c r="I643" i="19"/>
  <c r="I644" i="19"/>
  <c r="I645" i="19"/>
  <c r="I646" i="19"/>
  <c r="I647" i="19"/>
  <c r="I648" i="19"/>
  <c r="I649" i="19"/>
  <c r="I650" i="19"/>
  <c r="I651" i="19"/>
  <c r="I652" i="19"/>
  <c r="I653" i="19"/>
  <c r="I654" i="19"/>
  <c r="I655" i="19"/>
  <c r="I656" i="19"/>
  <c r="I657" i="19"/>
  <c r="I658" i="19"/>
  <c r="I659" i="19"/>
  <c r="I660" i="19"/>
  <c r="I661" i="19"/>
  <c r="I662" i="19"/>
  <c r="I663" i="19"/>
  <c r="I664" i="19"/>
  <c r="I665" i="19"/>
  <c r="I666" i="19"/>
  <c r="I667" i="19"/>
  <c r="I668" i="19"/>
  <c r="I669" i="19"/>
  <c r="I670" i="19"/>
  <c r="I671" i="19"/>
  <c r="I672" i="19"/>
  <c r="I673" i="19"/>
  <c r="I674" i="19"/>
  <c r="I675" i="19"/>
  <c r="I676" i="19"/>
  <c r="I677" i="19"/>
  <c r="I678" i="19"/>
  <c r="I679" i="19"/>
  <c r="I680" i="19"/>
  <c r="I681" i="19"/>
  <c r="I682" i="19"/>
  <c r="I683" i="19"/>
  <c r="I684" i="19"/>
  <c r="I685" i="19"/>
  <c r="I686" i="19"/>
  <c r="I687" i="19"/>
  <c r="I688" i="19"/>
  <c r="I689" i="19"/>
  <c r="I690" i="19"/>
  <c r="I691" i="19"/>
  <c r="I692" i="19"/>
  <c r="I693" i="19"/>
  <c r="I694" i="19"/>
  <c r="I695" i="19"/>
  <c r="I696" i="19"/>
  <c r="I697" i="19"/>
  <c r="I698" i="19"/>
  <c r="I699" i="19"/>
  <c r="I700" i="19"/>
  <c r="I701" i="19"/>
  <c r="I702" i="19"/>
  <c r="I703" i="19"/>
  <c r="I704" i="19"/>
  <c r="I705" i="19"/>
  <c r="I706" i="19"/>
  <c r="I707" i="19"/>
  <c r="I708" i="19"/>
  <c r="I709" i="19"/>
  <c r="I710" i="19"/>
  <c r="I711" i="19"/>
  <c r="I712" i="19"/>
  <c r="I713" i="19"/>
  <c r="I714" i="19"/>
  <c r="I715" i="19"/>
  <c r="I716" i="19"/>
  <c r="I717" i="19"/>
  <c r="I718" i="19"/>
  <c r="I719" i="19"/>
  <c r="I720" i="19"/>
  <c r="I721" i="19"/>
  <c r="I722" i="19"/>
  <c r="I723" i="19"/>
  <c r="I724" i="19"/>
  <c r="I725" i="19"/>
  <c r="I726" i="19"/>
  <c r="I727" i="19"/>
  <c r="I728" i="19"/>
  <c r="I729" i="19"/>
  <c r="I730" i="19"/>
  <c r="I731" i="19"/>
  <c r="I732" i="19"/>
  <c r="I733" i="19"/>
  <c r="I734" i="19"/>
  <c r="I735" i="19"/>
  <c r="I736" i="19"/>
  <c r="I737" i="19"/>
  <c r="I738" i="19"/>
  <c r="I739" i="19"/>
  <c r="I740" i="19"/>
  <c r="I741" i="19"/>
  <c r="I742" i="19"/>
  <c r="I743" i="19"/>
  <c r="I744" i="19"/>
  <c r="I745" i="19"/>
  <c r="I746" i="19"/>
  <c r="I747" i="19"/>
  <c r="I748" i="19"/>
  <c r="I749" i="19"/>
  <c r="I750" i="19"/>
  <c r="I751" i="19"/>
  <c r="I752" i="19"/>
  <c r="I753" i="19"/>
  <c r="I754" i="19"/>
  <c r="I755" i="19"/>
  <c r="I756" i="19"/>
  <c r="I757" i="19"/>
  <c r="I758" i="19"/>
  <c r="I759" i="19"/>
  <c r="I760" i="19"/>
  <c r="I761" i="19"/>
  <c r="I762" i="19"/>
  <c r="I763" i="19"/>
  <c r="I764" i="19"/>
  <c r="I765" i="19"/>
  <c r="I766" i="19"/>
  <c r="I767" i="19"/>
  <c r="I768" i="19"/>
  <c r="I769" i="19"/>
  <c r="I770" i="19"/>
  <c r="I771" i="19"/>
  <c r="I772" i="19"/>
  <c r="I773" i="19"/>
  <c r="I774" i="19"/>
  <c r="I775" i="19"/>
  <c r="I776" i="19"/>
  <c r="I777" i="19"/>
  <c r="I778" i="19"/>
  <c r="I779" i="19"/>
  <c r="I780" i="19"/>
  <c r="I781" i="19"/>
  <c r="I782" i="19"/>
  <c r="I783" i="19"/>
  <c r="I784" i="19"/>
  <c r="I785" i="19"/>
  <c r="I786" i="19"/>
  <c r="I787" i="19"/>
  <c r="I788" i="19"/>
  <c r="I789" i="19"/>
  <c r="I790" i="19"/>
  <c r="I791" i="19"/>
  <c r="I792" i="19"/>
  <c r="I793" i="19"/>
  <c r="I794" i="19"/>
  <c r="I795" i="19"/>
  <c r="I796" i="19"/>
  <c r="I797" i="19"/>
  <c r="I798" i="19"/>
  <c r="I799" i="19"/>
  <c r="I800" i="19"/>
  <c r="I801" i="19"/>
  <c r="I802" i="19"/>
  <c r="I803" i="19"/>
  <c r="I804" i="19"/>
  <c r="I805" i="19"/>
  <c r="I806" i="19"/>
  <c r="I807" i="19"/>
  <c r="I808" i="19"/>
  <c r="I809" i="19"/>
  <c r="I810" i="19"/>
  <c r="I811" i="19"/>
  <c r="I812" i="19"/>
  <c r="I813" i="19"/>
  <c r="I814" i="19"/>
  <c r="I815" i="19"/>
  <c r="I816" i="19"/>
  <c r="I817" i="19"/>
  <c r="I818" i="19"/>
  <c r="I819" i="19"/>
  <c r="I820" i="19"/>
  <c r="I821" i="19"/>
  <c r="I822" i="19"/>
  <c r="I823" i="19"/>
  <c r="I824" i="19"/>
  <c r="I825" i="19"/>
  <c r="I826" i="19"/>
  <c r="I827" i="19"/>
  <c r="I828" i="19"/>
  <c r="I829" i="19"/>
  <c r="I830" i="19"/>
  <c r="I831" i="19"/>
  <c r="I832" i="19"/>
  <c r="I833" i="19"/>
  <c r="I834" i="19"/>
  <c r="I835" i="19"/>
  <c r="I836" i="19"/>
  <c r="I837" i="19"/>
  <c r="I838" i="19"/>
  <c r="I839" i="19"/>
  <c r="I840" i="19"/>
  <c r="I841" i="19"/>
  <c r="I842" i="19"/>
  <c r="I843" i="19"/>
  <c r="I844" i="19"/>
  <c r="I845" i="19"/>
  <c r="I846" i="19"/>
  <c r="I847" i="19"/>
  <c r="I848" i="19"/>
  <c r="I849" i="19"/>
  <c r="I850" i="19"/>
  <c r="I851" i="19"/>
  <c r="I852" i="19"/>
  <c r="I853" i="19"/>
  <c r="I854" i="19"/>
  <c r="I855" i="19"/>
  <c r="I856" i="19"/>
  <c r="I857" i="19"/>
  <c r="I858" i="19"/>
  <c r="I859" i="19"/>
  <c r="I860" i="19"/>
  <c r="I861" i="19"/>
  <c r="I862" i="19"/>
  <c r="I863" i="19"/>
  <c r="I864" i="19"/>
  <c r="I865" i="19"/>
  <c r="I866" i="19"/>
  <c r="I867" i="19"/>
  <c r="I868" i="19"/>
  <c r="I869" i="19"/>
  <c r="I870" i="19"/>
  <c r="I871" i="19"/>
  <c r="I872" i="19"/>
  <c r="I873" i="19"/>
  <c r="I874" i="19"/>
  <c r="I875" i="19"/>
  <c r="I876" i="19"/>
  <c r="I877" i="19"/>
  <c r="I878" i="19"/>
  <c r="I879" i="19"/>
  <c r="I880" i="19"/>
  <c r="I881" i="19"/>
  <c r="I882" i="19"/>
  <c r="I883" i="19"/>
  <c r="I884" i="19"/>
  <c r="I885" i="19"/>
  <c r="I886" i="19"/>
  <c r="I887" i="19"/>
  <c r="I888" i="19"/>
  <c r="I889" i="19"/>
  <c r="I890" i="19"/>
  <c r="I891" i="19"/>
  <c r="I892" i="19"/>
  <c r="I893" i="19"/>
  <c r="I894" i="19"/>
  <c r="I895" i="19"/>
  <c r="I896" i="19"/>
  <c r="I897" i="19"/>
  <c r="I898" i="19"/>
  <c r="I899" i="19"/>
  <c r="I900" i="19"/>
  <c r="I901" i="19"/>
  <c r="I902" i="19"/>
  <c r="I903" i="19"/>
  <c r="I904" i="19"/>
  <c r="I905" i="19"/>
  <c r="I906" i="19"/>
  <c r="I907" i="19"/>
  <c r="I908" i="19"/>
  <c r="I909" i="19"/>
  <c r="I910" i="19"/>
  <c r="I911" i="19"/>
  <c r="I912" i="19"/>
  <c r="I913" i="19"/>
  <c r="I914" i="19"/>
  <c r="I915" i="19"/>
  <c r="I916" i="19"/>
  <c r="I917" i="19"/>
  <c r="I918" i="19"/>
  <c r="I919" i="19"/>
  <c r="I920" i="19"/>
  <c r="I921" i="19"/>
  <c r="I922" i="19"/>
  <c r="I923" i="19"/>
  <c r="I924" i="19"/>
  <c r="I925" i="19"/>
  <c r="I926" i="19"/>
  <c r="I927" i="19"/>
  <c r="I928" i="19"/>
  <c r="I929" i="19"/>
  <c r="I930" i="19"/>
  <c r="I931" i="19"/>
  <c r="I932" i="19"/>
  <c r="I933" i="19"/>
  <c r="I934" i="19"/>
  <c r="I935" i="19"/>
  <c r="I936" i="19"/>
  <c r="I937" i="19"/>
  <c r="I938" i="19"/>
  <c r="I939" i="19"/>
  <c r="I940" i="19"/>
  <c r="I941" i="19"/>
  <c r="I942" i="19"/>
  <c r="I943" i="19"/>
  <c r="I944" i="19"/>
  <c r="I945" i="19"/>
  <c r="I946" i="19"/>
  <c r="I947" i="19"/>
  <c r="I948" i="19"/>
  <c r="I949" i="19"/>
  <c r="I950" i="19"/>
  <c r="I951" i="19"/>
  <c r="I952" i="19"/>
  <c r="I953" i="19"/>
  <c r="I954" i="19"/>
  <c r="I955" i="19"/>
  <c r="I956" i="19"/>
  <c r="I957" i="19"/>
  <c r="I958" i="19"/>
  <c r="I959" i="19"/>
  <c r="I960" i="19"/>
  <c r="I961" i="19"/>
  <c r="I962" i="19"/>
  <c r="I963" i="19"/>
  <c r="I964" i="19"/>
  <c r="I965" i="19"/>
  <c r="I966" i="19"/>
  <c r="I967" i="19"/>
  <c r="I968" i="19"/>
  <c r="I969" i="19"/>
  <c r="I970" i="19"/>
  <c r="I971" i="19"/>
  <c r="I972" i="19"/>
  <c r="I973" i="19"/>
  <c r="I974" i="19"/>
  <c r="I975" i="19"/>
  <c r="I976" i="19"/>
  <c r="I977" i="19"/>
  <c r="I978" i="19"/>
  <c r="I979" i="19"/>
  <c r="I980" i="19"/>
  <c r="I981" i="19"/>
  <c r="I982" i="19"/>
  <c r="I983" i="19"/>
  <c r="I984" i="19"/>
  <c r="I985" i="19"/>
  <c r="I986" i="19"/>
  <c r="I987" i="19"/>
  <c r="I988" i="19"/>
  <c r="I989" i="19"/>
  <c r="I990" i="19"/>
  <c r="I991" i="19"/>
  <c r="I992" i="19"/>
  <c r="I993" i="19"/>
  <c r="I994" i="19"/>
  <c r="I995" i="19"/>
  <c r="I996" i="19"/>
  <c r="I997" i="19"/>
  <c r="I998" i="19"/>
  <c r="I999" i="19"/>
  <c r="I1000" i="19"/>
  <c r="I1001" i="19"/>
  <c r="I1002" i="19"/>
  <c r="I1003" i="19"/>
  <c r="I1004" i="19"/>
  <c r="I1005" i="19"/>
  <c r="I1006" i="19"/>
  <c r="I1007" i="19"/>
  <c r="I1008" i="19"/>
  <c r="I1009" i="19"/>
  <c r="I1010" i="19"/>
  <c r="I1011" i="19"/>
  <c r="I1012" i="19"/>
  <c r="I1013" i="19"/>
  <c r="I1014" i="19"/>
  <c r="I1015" i="19"/>
  <c r="I1016" i="19"/>
  <c r="I1017" i="19"/>
  <c r="I1018" i="19"/>
  <c r="I1019" i="19"/>
  <c r="I1020" i="19"/>
  <c r="I1021" i="19"/>
  <c r="I1022" i="19"/>
  <c r="I1023" i="19"/>
  <c r="I1024" i="19"/>
  <c r="I1025" i="19"/>
  <c r="I1026" i="19"/>
  <c r="I1027" i="19"/>
  <c r="I1028" i="19"/>
  <c r="I1029" i="19"/>
  <c r="I1030" i="19"/>
  <c r="I1031" i="19"/>
  <c r="I1032" i="19"/>
  <c r="I1033" i="19"/>
  <c r="I1034" i="19"/>
  <c r="I1035" i="19"/>
  <c r="I1036" i="19"/>
  <c r="I1037" i="19"/>
  <c r="I1038" i="19"/>
  <c r="I1039" i="19"/>
  <c r="I1040" i="19"/>
  <c r="I1041" i="19"/>
  <c r="I1042" i="19"/>
  <c r="I1043" i="19"/>
  <c r="I1044" i="19"/>
  <c r="I1045" i="19"/>
  <c r="I1046" i="19"/>
  <c r="I1047" i="19"/>
  <c r="I1048" i="19"/>
  <c r="I1049" i="19"/>
  <c r="I1050" i="19"/>
  <c r="I1051" i="19"/>
  <c r="I1052" i="19"/>
  <c r="I1053" i="19"/>
  <c r="I1054" i="19"/>
  <c r="I1055" i="19"/>
  <c r="I1056" i="19"/>
  <c r="I1057" i="19"/>
  <c r="I1058" i="19"/>
  <c r="I1059" i="19"/>
  <c r="I1060" i="19"/>
  <c r="I1061" i="19"/>
  <c r="I1062" i="19"/>
  <c r="I1063" i="19"/>
  <c r="I1064" i="19"/>
  <c r="I1065" i="19"/>
  <c r="I1066" i="19"/>
  <c r="I1067" i="19"/>
  <c r="I1068" i="19"/>
  <c r="I1069" i="19"/>
  <c r="I1070" i="19"/>
  <c r="I1071" i="19"/>
  <c r="I1072" i="19"/>
  <c r="I1073" i="19"/>
  <c r="I1074" i="19"/>
  <c r="I1075" i="19"/>
  <c r="I1076" i="19"/>
  <c r="I1077" i="19"/>
  <c r="I1078" i="19"/>
  <c r="I1079" i="19"/>
  <c r="I1080" i="19"/>
  <c r="I1081" i="19"/>
  <c r="I1082" i="19"/>
  <c r="I1083" i="19"/>
  <c r="I1107" i="19"/>
  <c r="I1084" i="20"/>
  <c r="I26" i="20"/>
  <c r="I49" i="20"/>
  <c r="I72" i="20"/>
  <c r="I95" i="20"/>
  <c r="I4" i="20"/>
  <c r="I5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50" i="20"/>
  <c r="I51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3" i="20"/>
  <c r="I74" i="20"/>
  <c r="I75" i="20"/>
  <c r="I76" i="20"/>
  <c r="I77" i="20"/>
  <c r="I78" i="20"/>
  <c r="I79" i="20"/>
  <c r="I80" i="20"/>
  <c r="I81" i="20"/>
  <c r="I82" i="20"/>
  <c r="I83" i="20"/>
  <c r="I84" i="20"/>
  <c r="I85" i="20"/>
  <c r="I86" i="20"/>
  <c r="I87" i="20"/>
  <c r="I88" i="20"/>
  <c r="I89" i="20"/>
  <c r="I90" i="20"/>
  <c r="I91" i="20"/>
  <c r="I92" i="20"/>
  <c r="I93" i="20"/>
  <c r="I94" i="20"/>
  <c r="I96" i="20"/>
  <c r="I97" i="20"/>
  <c r="I98" i="20"/>
  <c r="I99" i="20"/>
  <c r="I100" i="20"/>
  <c r="I101" i="20"/>
  <c r="I102" i="20"/>
  <c r="I103" i="20"/>
  <c r="I104" i="20"/>
  <c r="I105" i="20"/>
  <c r="I106" i="20"/>
  <c r="I107" i="20"/>
  <c r="I108" i="20"/>
  <c r="I109" i="20"/>
  <c r="I110" i="20"/>
  <c r="I111" i="20"/>
  <c r="I112" i="20"/>
  <c r="I113" i="20"/>
  <c r="I114" i="20"/>
  <c r="I115" i="20"/>
  <c r="I116" i="20"/>
  <c r="I117" i="20"/>
  <c r="I118" i="20"/>
  <c r="I119" i="20"/>
  <c r="I120" i="20"/>
  <c r="I121" i="20"/>
  <c r="I122" i="20"/>
  <c r="I123" i="20"/>
  <c r="I124" i="20"/>
  <c r="I125" i="20"/>
  <c r="I126" i="20"/>
  <c r="I127" i="20"/>
  <c r="I128" i="20"/>
  <c r="I129" i="20"/>
  <c r="I130" i="20"/>
  <c r="I131" i="20"/>
  <c r="I132" i="20"/>
  <c r="I133" i="20"/>
  <c r="I134" i="20"/>
  <c r="I135" i="20"/>
  <c r="I136" i="20"/>
  <c r="I137" i="20"/>
  <c r="I138" i="20"/>
  <c r="I139" i="20"/>
  <c r="I140" i="20"/>
  <c r="I141" i="20"/>
  <c r="I142" i="20"/>
  <c r="I143" i="20"/>
  <c r="I144" i="20"/>
  <c r="I145" i="20"/>
  <c r="I146" i="20"/>
  <c r="I147" i="20"/>
  <c r="I148" i="20"/>
  <c r="I149" i="20"/>
  <c r="I150" i="20"/>
  <c r="I151" i="20"/>
  <c r="I152" i="20"/>
  <c r="I153" i="20"/>
  <c r="I154" i="20"/>
  <c r="I155" i="20"/>
  <c r="I156" i="20"/>
  <c r="I157" i="20"/>
  <c r="I158" i="20"/>
  <c r="I159" i="20"/>
  <c r="I160" i="20"/>
  <c r="I161" i="20"/>
  <c r="I162" i="20"/>
  <c r="I163" i="20"/>
  <c r="I164" i="20"/>
  <c r="I165" i="20"/>
  <c r="I166" i="20"/>
  <c r="I167" i="20"/>
  <c r="I168" i="20"/>
  <c r="I169" i="20"/>
  <c r="I170" i="20"/>
  <c r="I171" i="20"/>
  <c r="I172" i="20"/>
  <c r="I173" i="20"/>
  <c r="I174" i="20"/>
  <c r="I175" i="20"/>
  <c r="I176" i="20"/>
  <c r="I177" i="20"/>
  <c r="I178" i="20"/>
  <c r="I179" i="20"/>
  <c r="I180" i="20"/>
  <c r="I181" i="20"/>
  <c r="I182" i="20"/>
  <c r="I183" i="20"/>
  <c r="I184" i="20"/>
  <c r="I185" i="20"/>
  <c r="I186" i="20"/>
  <c r="I187" i="20"/>
  <c r="I188" i="20"/>
  <c r="I189" i="20"/>
  <c r="I190" i="20"/>
  <c r="I191" i="20"/>
  <c r="I192" i="20"/>
  <c r="I193" i="20"/>
  <c r="I194" i="20"/>
  <c r="I195" i="20"/>
  <c r="I196" i="20"/>
  <c r="I197" i="20"/>
  <c r="I198" i="20"/>
  <c r="I199" i="20"/>
  <c r="I200" i="20"/>
  <c r="I201" i="20"/>
  <c r="I202" i="20"/>
  <c r="I203" i="20"/>
  <c r="I204" i="20"/>
  <c r="I205" i="20"/>
  <c r="I206" i="20"/>
  <c r="I207" i="20"/>
  <c r="I208" i="20"/>
  <c r="I209" i="20"/>
  <c r="I210" i="20"/>
  <c r="I211" i="20"/>
  <c r="I212" i="20"/>
  <c r="I213" i="20"/>
  <c r="I214" i="20"/>
  <c r="I215" i="20"/>
  <c r="I216" i="20"/>
  <c r="I217" i="20"/>
  <c r="I218" i="20"/>
  <c r="I219" i="20"/>
  <c r="I220" i="20"/>
  <c r="I221" i="20"/>
  <c r="I222" i="20"/>
  <c r="I223" i="20"/>
  <c r="I224" i="20"/>
  <c r="I225" i="20"/>
  <c r="I226" i="20"/>
  <c r="I227" i="20"/>
  <c r="I228" i="20"/>
  <c r="I229" i="20"/>
  <c r="I230" i="20"/>
  <c r="I231" i="20"/>
  <c r="I232" i="20"/>
  <c r="I233" i="20"/>
  <c r="I234" i="20"/>
  <c r="I235" i="20"/>
  <c r="I236" i="20"/>
  <c r="I237" i="20"/>
  <c r="I238" i="20"/>
  <c r="I239" i="20"/>
  <c r="I240" i="20"/>
  <c r="I241" i="20"/>
  <c r="I242" i="20"/>
  <c r="I243" i="20"/>
  <c r="I244" i="20"/>
  <c r="I245" i="20"/>
  <c r="I246" i="20"/>
  <c r="I247" i="20"/>
  <c r="I248" i="20"/>
  <c r="I249" i="20"/>
  <c r="I250" i="20"/>
  <c r="I251" i="20"/>
  <c r="I252" i="20"/>
  <c r="I253" i="20"/>
  <c r="I254" i="20"/>
  <c r="I255" i="20"/>
  <c r="I256" i="20"/>
  <c r="I257" i="20"/>
  <c r="I258" i="20"/>
  <c r="I259" i="20"/>
  <c r="I260" i="20"/>
  <c r="I261" i="20"/>
  <c r="I262" i="20"/>
  <c r="I263" i="20"/>
  <c r="I264" i="20"/>
  <c r="I265" i="20"/>
  <c r="I266" i="20"/>
  <c r="I267" i="20"/>
  <c r="I268" i="20"/>
  <c r="I269" i="20"/>
  <c r="I270" i="20"/>
  <c r="I271" i="20"/>
  <c r="I272" i="20"/>
  <c r="I273" i="20"/>
  <c r="I274" i="20"/>
  <c r="I275" i="20"/>
  <c r="I276" i="20"/>
  <c r="I277" i="20"/>
  <c r="I278" i="20"/>
  <c r="I279" i="20"/>
  <c r="I280" i="20"/>
  <c r="I281" i="20"/>
  <c r="I282" i="20"/>
  <c r="I283" i="20"/>
  <c r="I284" i="20"/>
  <c r="I285" i="20"/>
  <c r="I286" i="20"/>
  <c r="I287" i="20"/>
  <c r="I288" i="20"/>
  <c r="I289" i="20"/>
  <c r="I290" i="20"/>
  <c r="I291" i="20"/>
  <c r="I292" i="20"/>
  <c r="I293" i="20"/>
  <c r="I294" i="20"/>
  <c r="I295" i="20"/>
  <c r="I296" i="20"/>
  <c r="I297" i="20"/>
  <c r="I298" i="20"/>
  <c r="I299" i="20"/>
  <c r="I300" i="20"/>
  <c r="I301" i="20"/>
  <c r="I302" i="20"/>
  <c r="I303" i="20"/>
  <c r="I304" i="20"/>
  <c r="I305" i="20"/>
  <c r="I306" i="20"/>
  <c r="I307" i="20"/>
  <c r="I308" i="20"/>
  <c r="I309" i="20"/>
  <c r="I310" i="20"/>
  <c r="I311" i="20"/>
  <c r="I312" i="20"/>
  <c r="I313" i="20"/>
  <c r="I314" i="20"/>
  <c r="I315" i="20"/>
  <c r="I316" i="20"/>
  <c r="I317" i="20"/>
  <c r="I318" i="20"/>
  <c r="I319" i="20"/>
  <c r="I320" i="20"/>
  <c r="I321" i="20"/>
  <c r="I322" i="20"/>
  <c r="I323" i="20"/>
  <c r="I324" i="20"/>
  <c r="I325" i="20"/>
  <c r="I326" i="20"/>
  <c r="I327" i="20"/>
  <c r="I328" i="20"/>
  <c r="I329" i="20"/>
  <c r="I330" i="20"/>
  <c r="I331" i="20"/>
  <c r="I332" i="20"/>
  <c r="I333" i="20"/>
  <c r="I334" i="20"/>
  <c r="I335" i="20"/>
  <c r="I336" i="20"/>
  <c r="I337" i="20"/>
  <c r="I338" i="20"/>
  <c r="I339" i="20"/>
  <c r="I340" i="20"/>
  <c r="I341" i="20"/>
  <c r="I342" i="20"/>
  <c r="I343" i="20"/>
  <c r="I344" i="20"/>
  <c r="I345" i="20"/>
  <c r="I346" i="20"/>
  <c r="I347" i="20"/>
  <c r="I348" i="20"/>
  <c r="I349" i="20"/>
  <c r="I350" i="20"/>
  <c r="I351" i="20"/>
  <c r="I352" i="20"/>
  <c r="I353" i="20"/>
  <c r="I354" i="20"/>
  <c r="I355" i="20"/>
  <c r="I356" i="20"/>
  <c r="I357" i="20"/>
  <c r="I358" i="20"/>
  <c r="I359" i="20"/>
  <c r="I360" i="20"/>
  <c r="I361" i="20"/>
  <c r="I362" i="20"/>
  <c r="I363" i="20"/>
  <c r="I364" i="20"/>
  <c r="I365" i="20"/>
  <c r="I366" i="20"/>
  <c r="I367" i="20"/>
  <c r="I368" i="20"/>
  <c r="I369" i="20"/>
  <c r="I370" i="20"/>
  <c r="I371" i="20"/>
  <c r="I372" i="20"/>
  <c r="I373" i="20"/>
  <c r="I374" i="20"/>
  <c r="I375" i="20"/>
  <c r="I376" i="20"/>
  <c r="I377" i="20"/>
  <c r="I378" i="20"/>
  <c r="I379" i="20"/>
  <c r="I380" i="20"/>
  <c r="I381" i="20"/>
  <c r="I382" i="20"/>
  <c r="I383" i="20"/>
  <c r="I384" i="20"/>
  <c r="I385" i="20"/>
  <c r="I386" i="20"/>
  <c r="I387" i="20"/>
  <c r="I388" i="20"/>
  <c r="I389" i="20"/>
  <c r="I390" i="20"/>
  <c r="I391" i="20"/>
  <c r="I392" i="20"/>
  <c r="I393" i="20"/>
  <c r="I394" i="20"/>
  <c r="I395" i="20"/>
  <c r="I396" i="20"/>
  <c r="I397" i="20"/>
  <c r="I398" i="20"/>
  <c r="I399" i="20"/>
  <c r="I400" i="20"/>
  <c r="I401" i="20"/>
  <c r="I402" i="20"/>
  <c r="I403" i="20"/>
  <c r="I404" i="20"/>
  <c r="I405" i="20"/>
  <c r="I406" i="20"/>
  <c r="I407" i="20"/>
  <c r="I408" i="20"/>
  <c r="I409" i="20"/>
  <c r="I410" i="20"/>
  <c r="I411" i="20"/>
  <c r="I412" i="20"/>
  <c r="I413" i="20"/>
  <c r="I414" i="20"/>
  <c r="I415" i="20"/>
  <c r="I416" i="20"/>
  <c r="I417" i="20"/>
  <c r="I418" i="20"/>
  <c r="I419" i="20"/>
  <c r="I420" i="20"/>
  <c r="I421" i="20"/>
  <c r="I422" i="20"/>
  <c r="I423" i="20"/>
  <c r="I424" i="20"/>
  <c r="I425" i="20"/>
  <c r="I426" i="20"/>
  <c r="I427" i="20"/>
  <c r="I428" i="20"/>
  <c r="I429" i="20"/>
  <c r="I430" i="20"/>
  <c r="I431" i="20"/>
  <c r="I432" i="20"/>
  <c r="I433" i="20"/>
  <c r="I434" i="20"/>
  <c r="I435" i="20"/>
  <c r="I436" i="20"/>
  <c r="I437" i="20"/>
  <c r="I438" i="20"/>
  <c r="I439" i="20"/>
  <c r="I440" i="20"/>
  <c r="I441" i="20"/>
  <c r="I442" i="20"/>
  <c r="I443" i="20"/>
  <c r="I444" i="20"/>
  <c r="I445" i="20"/>
  <c r="I446" i="20"/>
  <c r="I447" i="20"/>
  <c r="I448" i="20"/>
  <c r="I449" i="20"/>
  <c r="I450" i="20"/>
  <c r="I451" i="20"/>
  <c r="I452" i="20"/>
  <c r="I453" i="20"/>
  <c r="I454" i="20"/>
  <c r="I455" i="20"/>
  <c r="I456" i="20"/>
  <c r="I457" i="20"/>
  <c r="I458" i="20"/>
  <c r="I459" i="20"/>
  <c r="I460" i="20"/>
  <c r="I461" i="20"/>
  <c r="I462" i="20"/>
  <c r="I463" i="20"/>
  <c r="I464" i="20"/>
  <c r="I465" i="20"/>
  <c r="I466" i="20"/>
  <c r="I467" i="20"/>
  <c r="I468" i="20"/>
  <c r="I469" i="20"/>
  <c r="I470" i="20"/>
  <c r="I471" i="20"/>
  <c r="I472" i="20"/>
  <c r="I473" i="20"/>
  <c r="I474" i="20"/>
  <c r="I475" i="20"/>
  <c r="I476" i="20"/>
  <c r="I477" i="20"/>
  <c r="I478" i="20"/>
  <c r="I479" i="20"/>
  <c r="I480" i="20"/>
  <c r="I481" i="20"/>
  <c r="I482" i="20"/>
  <c r="I483" i="20"/>
  <c r="I484" i="20"/>
  <c r="I485" i="20"/>
  <c r="I486" i="20"/>
  <c r="I487" i="20"/>
  <c r="I488" i="20"/>
  <c r="I489" i="20"/>
  <c r="I490" i="20"/>
  <c r="I491" i="20"/>
  <c r="I492" i="20"/>
  <c r="I493" i="20"/>
  <c r="I494" i="20"/>
  <c r="I495" i="20"/>
  <c r="I496" i="20"/>
  <c r="I497" i="20"/>
  <c r="I498" i="20"/>
  <c r="I499" i="20"/>
  <c r="I500" i="20"/>
  <c r="I501" i="20"/>
  <c r="I502" i="20"/>
  <c r="I503" i="20"/>
  <c r="I504" i="20"/>
  <c r="I505" i="20"/>
  <c r="I506" i="20"/>
  <c r="I507" i="20"/>
  <c r="I508" i="20"/>
  <c r="I509" i="20"/>
  <c r="I510" i="20"/>
  <c r="I511" i="20"/>
  <c r="I512" i="20"/>
  <c r="I513" i="20"/>
  <c r="I514" i="20"/>
  <c r="I515" i="20"/>
  <c r="I516" i="20"/>
  <c r="I517" i="20"/>
  <c r="I518" i="20"/>
  <c r="I519" i="20"/>
  <c r="I520" i="20"/>
  <c r="I521" i="20"/>
  <c r="I522" i="20"/>
  <c r="I523" i="20"/>
  <c r="I524" i="20"/>
  <c r="I525" i="20"/>
  <c r="I526" i="20"/>
  <c r="I527" i="20"/>
  <c r="I528" i="20"/>
  <c r="I529" i="20"/>
  <c r="I530" i="20"/>
  <c r="I531" i="20"/>
  <c r="I532" i="20"/>
  <c r="I533" i="20"/>
  <c r="I534" i="20"/>
  <c r="I535" i="20"/>
  <c r="I536" i="20"/>
  <c r="I537" i="20"/>
  <c r="I538" i="20"/>
  <c r="I539" i="20"/>
  <c r="I540" i="20"/>
  <c r="I541" i="20"/>
  <c r="I542" i="20"/>
  <c r="I543" i="20"/>
  <c r="I544" i="20"/>
  <c r="I545" i="20"/>
  <c r="I546" i="20"/>
  <c r="I547" i="20"/>
  <c r="I548" i="20"/>
  <c r="I549" i="20"/>
  <c r="I550" i="20"/>
  <c r="I551" i="20"/>
  <c r="I552" i="20"/>
  <c r="I553" i="20"/>
  <c r="I554" i="20"/>
  <c r="I555" i="20"/>
  <c r="I556" i="20"/>
  <c r="I557" i="20"/>
  <c r="I558" i="20"/>
  <c r="I559" i="20"/>
  <c r="I560" i="20"/>
  <c r="I561" i="20"/>
  <c r="I562" i="20"/>
  <c r="I563" i="20"/>
  <c r="I564" i="20"/>
  <c r="I565" i="20"/>
  <c r="I566" i="20"/>
  <c r="I567" i="20"/>
  <c r="I568" i="20"/>
  <c r="I569" i="20"/>
  <c r="I570" i="20"/>
  <c r="I571" i="20"/>
  <c r="I572" i="20"/>
  <c r="I573" i="20"/>
  <c r="I574" i="20"/>
  <c r="I575" i="20"/>
  <c r="I576" i="20"/>
  <c r="I577" i="20"/>
  <c r="I578" i="20"/>
  <c r="I579" i="20"/>
  <c r="I580" i="20"/>
  <c r="I581" i="20"/>
  <c r="I582" i="20"/>
  <c r="I583" i="20"/>
  <c r="I584" i="20"/>
  <c r="I585" i="20"/>
  <c r="I586" i="20"/>
  <c r="I587" i="20"/>
  <c r="I588" i="20"/>
  <c r="I589" i="20"/>
  <c r="I590" i="20"/>
  <c r="I591" i="20"/>
  <c r="I592" i="20"/>
  <c r="I593" i="20"/>
  <c r="I594" i="20"/>
  <c r="I595" i="20"/>
  <c r="I596" i="20"/>
  <c r="I597" i="20"/>
  <c r="I598" i="20"/>
  <c r="I599" i="20"/>
  <c r="I600" i="20"/>
  <c r="I601" i="20"/>
  <c r="I602" i="20"/>
  <c r="I603" i="20"/>
  <c r="I604" i="20"/>
  <c r="I605" i="20"/>
  <c r="I606" i="20"/>
  <c r="I607" i="20"/>
  <c r="I608" i="20"/>
  <c r="I609" i="20"/>
  <c r="I610" i="20"/>
  <c r="I611" i="20"/>
  <c r="I612" i="20"/>
  <c r="I613" i="20"/>
  <c r="I614" i="20"/>
  <c r="I615" i="20"/>
  <c r="I616" i="20"/>
  <c r="I617" i="20"/>
  <c r="I618" i="20"/>
  <c r="I619" i="20"/>
  <c r="I620" i="20"/>
  <c r="I621" i="20"/>
  <c r="I622" i="20"/>
  <c r="I623" i="20"/>
  <c r="I624" i="20"/>
  <c r="I625" i="20"/>
  <c r="I626" i="20"/>
  <c r="I627" i="20"/>
  <c r="I628" i="20"/>
  <c r="I629" i="20"/>
  <c r="I630" i="20"/>
  <c r="I631" i="20"/>
  <c r="I632" i="20"/>
  <c r="I633" i="20"/>
  <c r="I634" i="20"/>
  <c r="I635" i="20"/>
  <c r="I636" i="20"/>
  <c r="I637" i="20"/>
  <c r="I638" i="20"/>
  <c r="I639" i="20"/>
  <c r="I640" i="20"/>
  <c r="I641" i="20"/>
  <c r="I642" i="20"/>
  <c r="I643" i="20"/>
  <c r="I644" i="20"/>
  <c r="I645" i="20"/>
  <c r="I646" i="20"/>
  <c r="I647" i="20"/>
  <c r="I648" i="20"/>
  <c r="I649" i="20"/>
  <c r="I650" i="20"/>
  <c r="I651" i="20"/>
  <c r="I652" i="20"/>
  <c r="I653" i="20"/>
  <c r="I654" i="20"/>
  <c r="I655" i="20"/>
  <c r="I656" i="20"/>
  <c r="I657" i="20"/>
  <c r="I658" i="20"/>
  <c r="I659" i="20"/>
  <c r="I660" i="20"/>
  <c r="I661" i="20"/>
  <c r="I662" i="20"/>
  <c r="I663" i="20"/>
  <c r="I664" i="20"/>
  <c r="I665" i="20"/>
  <c r="I666" i="20"/>
  <c r="I667" i="20"/>
  <c r="I668" i="20"/>
  <c r="I669" i="20"/>
  <c r="I670" i="20"/>
  <c r="I671" i="20"/>
  <c r="I672" i="20"/>
  <c r="I673" i="20"/>
  <c r="I674" i="20"/>
  <c r="I675" i="20"/>
  <c r="I676" i="20"/>
  <c r="I677" i="20"/>
  <c r="I678" i="20"/>
  <c r="I679" i="20"/>
  <c r="I680" i="20"/>
  <c r="I681" i="20"/>
  <c r="I682" i="20"/>
  <c r="I683" i="20"/>
  <c r="I684" i="20"/>
  <c r="I685" i="20"/>
  <c r="I686" i="20"/>
  <c r="I687" i="20"/>
  <c r="I688" i="20"/>
  <c r="I689" i="20"/>
  <c r="I690" i="20"/>
  <c r="I691" i="20"/>
  <c r="I692" i="20"/>
  <c r="I693" i="20"/>
  <c r="I694" i="20"/>
  <c r="I695" i="20"/>
  <c r="I696" i="20"/>
  <c r="I697" i="20"/>
  <c r="I698" i="20"/>
  <c r="I699" i="20"/>
  <c r="I700" i="20"/>
  <c r="I701" i="20"/>
  <c r="I702" i="20"/>
  <c r="I703" i="20"/>
  <c r="I704" i="20"/>
  <c r="I705" i="20"/>
  <c r="I706" i="20"/>
  <c r="I707" i="20"/>
  <c r="I708" i="20"/>
  <c r="I709" i="20"/>
  <c r="I710" i="20"/>
  <c r="I711" i="20"/>
  <c r="I712" i="20"/>
  <c r="I713" i="20"/>
  <c r="I714" i="20"/>
  <c r="I715" i="20"/>
  <c r="I716" i="20"/>
  <c r="I717" i="20"/>
  <c r="I718" i="20"/>
  <c r="I719" i="20"/>
  <c r="I720" i="20"/>
  <c r="I721" i="20"/>
  <c r="I722" i="20"/>
  <c r="I723" i="20"/>
  <c r="I724" i="20"/>
  <c r="I725" i="20"/>
  <c r="I726" i="20"/>
  <c r="I727" i="20"/>
  <c r="I728" i="20"/>
  <c r="I729" i="20"/>
  <c r="I730" i="20"/>
  <c r="I731" i="20"/>
  <c r="I732" i="20"/>
  <c r="I733" i="20"/>
  <c r="I734" i="20"/>
  <c r="I735" i="20"/>
  <c r="I736" i="20"/>
  <c r="I737" i="20"/>
  <c r="I738" i="20"/>
  <c r="I739" i="20"/>
  <c r="I740" i="20"/>
  <c r="I741" i="20"/>
  <c r="I742" i="20"/>
  <c r="I743" i="20"/>
  <c r="I744" i="20"/>
  <c r="I745" i="20"/>
  <c r="I746" i="20"/>
  <c r="I747" i="20"/>
  <c r="I748" i="20"/>
  <c r="I749" i="20"/>
  <c r="I750" i="20"/>
  <c r="I751" i="20"/>
  <c r="I752" i="20"/>
  <c r="I753" i="20"/>
  <c r="I754" i="20"/>
  <c r="I755" i="20"/>
  <c r="I756" i="20"/>
  <c r="I757" i="20"/>
  <c r="I758" i="20"/>
  <c r="I759" i="20"/>
  <c r="I760" i="20"/>
  <c r="I761" i="20"/>
  <c r="I762" i="20"/>
  <c r="I763" i="20"/>
  <c r="I764" i="20"/>
  <c r="I765" i="20"/>
  <c r="I766" i="20"/>
  <c r="I767" i="20"/>
  <c r="I768" i="20"/>
  <c r="I769" i="20"/>
  <c r="I770" i="20"/>
  <c r="I771" i="20"/>
  <c r="I772" i="20"/>
  <c r="I773" i="20"/>
  <c r="I774" i="20"/>
  <c r="I775" i="20"/>
  <c r="I776" i="20"/>
  <c r="I777" i="20"/>
  <c r="I778" i="20"/>
  <c r="I779" i="20"/>
  <c r="I780" i="20"/>
  <c r="I781" i="20"/>
  <c r="I782" i="20"/>
  <c r="I783" i="20"/>
  <c r="I784" i="20"/>
  <c r="I785" i="20"/>
  <c r="I786" i="20"/>
  <c r="I787" i="20"/>
  <c r="I788" i="20"/>
  <c r="I789" i="20"/>
  <c r="I790" i="20"/>
  <c r="I791" i="20"/>
  <c r="I792" i="20"/>
  <c r="I793" i="20"/>
  <c r="I794" i="20"/>
  <c r="I795" i="20"/>
  <c r="I796" i="20"/>
  <c r="I797" i="20"/>
  <c r="I798" i="20"/>
  <c r="I799" i="20"/>
  <c r="I800" i="20"/>
  <c r="I801" i="20"/>
  <c r="I802" i="20"/>
  <c r="I803" i="20"/>
  <c r="I804" i="20"/>
  <c r="I805" i="20"/>
  <c r="I806" i="20"/>
  <c r="I807" i="20"/>
  <c r="I808" i="20"/>
  <c r="I809" i="20"/>
  <c r="I810" i="20"/>
  <c r="I811" i="20"/>
  <c r="I812" i="20"/>
  <c r="I813" i="20"/>
  <c r="I814" i="20"/>
  <c r="I815" i="20"/>
  <c r="I816" i="20"/>
  <c r="I817" i="20"/>
  <c r="I818" i="20"/>
  <c r="I819" i="20"/>
  <c r="I820" i="20"/>
  <c r="I821" i="20"/>
  <c r="I822" i="20"/>
  <c r="I823" i="20"/>
  <c r="I824" i="20"/>
  <c r="I825" i="20"/>
  <c r="I826" i="20"/>
  <c r="I827" i="20"/>
  <c r="I828" i="20"/>
  <c r="I829" i="20"/>
  <c r="I830" i="20"/>
  <c r="I831" i="20"/>
  <c r="I832" i="20"/>
  <c r="I833" i="20"/>
  <c r="I834" i="20"/>
  <c r="I835" i="20"/>
  <c r="I836" i="20"/>
  <c r="I837" i="20"/>
  <c r="I838" i="20"/>
  <c r="I839" i="20"/>
  <c r="I840" i="20"/>
  <c r="I841" i="20"/>
  <c r="I842" i="20"/>
  <c r="I843" i="20"/>
  <c r="I844" i="20"/>
  <c r="I845" i="20"/>
  <c r="I846" i="20"/>
  <c r="I847" i="20"/>
  <c r="I848" i="20"/>
  <c r="I849" i="20"/>
  <c r="I850" i="20"/>
  <c r="I851" i="20"/>
  <c r="I852" i="20"/>
  <c r="I853" i="20"/>
  <c r="I854" i="20"/>
  <c r="I855" i="20"/>
  <c r="I856" i="20"/>
  <c r="I857" i="20"/>
  <c r="I858" i="20"/>
  <c r="I859" i="20"/>
  <c r="I860" i="20"/>
  <c r="I861" i="20"/>
  <c r="I862" i="20"/>
  <c r="I863" i="20"/>
  <c r="I864" i="20"/>
  <c r="I865" i="20"/>
  <c r="I866" i="20"/>
  <c r="I867" i="20"/>
  <c r="I868" i="20"/>
  <c r="I869" i="20"/>
  <c r="I870" i="20"/>
  <c r="I871" i="20"/>
  <c r="I872" i="20"/>
  <c r="I873" i="20"/>
  <c r="I874" i="20"/>
  <c r="I875" i="20"/>
  <c r="I876" i="20"/>
  <c r="I877" i="20"/>
  <c r="I878" i="20"/>
  <c r="I879" i="20"/>
  <c r="I880" i="20"/>
  <c r="I881" i="20"/>
  <c r="I882" i="20"/>
  <c r="I883" i="20"/>
  <c r="I884" i="20"/>
  <c r="I885" i="20"/>
  <c r="I886" i="20"/>
  <c r="I887" i="20"/>
  <c r="I888" i="20"/>
  <c r="I889" i="20"/>
  <c r="I890" i="20"/>
  <c r="I891" i="20"/>
  <c r="I892" i="20"/>
  <c r="I893" i="20"/>
  <c r="I894" i="20"/>
  <c r="I895" i="20"/>
  <c r="I896" i="20"/>
  <c r="I897" i="20"/>
  <c r="I898" i="20"/>
  <c r="I899" i="20"/>
  <c r="I900" i="20"/>
  <c r="I901" i="20"/>
  <c r="I902" i="20"/>
  <c r="I903" i="20"/>
  <c r="I904" i="20"/>
  <c r="I905" i="20"/>
  <c r="I906" i="20"/>
  <c r="I907" i="20"/>
  <c r="I908" i="20"/>
  <c r="I909" i="20"/>
  <c r="I910" i="20"/>
  <c r="I911" i="20"/>
  <c r="I912" i="20"/>
  <c r="I913" i="20"/>
  <c r="I914" i="20"/>
  <c r="I915" i="20"/>
  <c r="I916" i="20"/>
  <c r="I917" i="20"/>
  <c r="I918" i="20"/>
  <c r="I919" i="20"/>
  <c r="I920" i="20"/>
  <c r="I921" i="20"/>
  <c r="I922" i="20"/>
  <c r="I923" i="20"/>
  <c r="I924" i="20"/>
  <c r="I925" i="20"/>
  <c r="I926" i="20"/>
  <c r="I927" i="20"/>
  <c r="I928" i="20"/>
  <c r="I929" i="20"/>
  <c r="I930" i="20"/>
  <c r="I931" i="20"/>
  <c r="I932" i="20"/>
  <c r="I933" i="20"/>
  <c r="I934" i="20"/>
  <c r="I935" i="20"/>
  <c r="I936" i="20"/>
  <c r="I937" i="20"/>
  <c r="I938" i="20"/>
  <c r="I939" i="20"/>
  <c r="I940" i="20"/>
  <c r="I941" i="20"/>
  <c r="I942" i="20"/>
  <c r="I943" i="20"/>
  <c r="I944" i="20"/>
  <c r="I945" i="20"/>
  <c r="I946" i="20"/>
  <c r="I947" i="20"/>
  <c r="I948" i="20"/>
  <c r="I949" i="20"/>
  <c r="I950" i="20"/>
  <c r="I951" i="20"/>
  <c r="I952" i="20"/>
  <c r="I953" i="20"/>
  <c r="I954" i="20"/>
  <c r="I955" i="20"/>
  <c r="I956" i="20"/>
  <c r="I957" i="20"/>
  <c r="I958" i="20"/>
  <c r="I959" i="20"/>
  <c r="I960" i="20"/>
  <c r="I961" i="20"/>
  <c r="I962" i="20"/>
  <c r="I963" i="20"/>
  <c r="I964" i="20"/>
  <c r="I965" i="20"/>
  <c r="I966" i="20"/>
  <c r="I967" i="20"/>
  <c r="I968" i="20"/>
  <c r="I969" i="20"/>
  <c r="I970" i="20"/>
  <c r="I971" i="20"/>
  <c r="I972" i="20"/>
  <c r="I973" i="20"/>
  <c r="I974" i="20"/>
  <c r="I975" i="20"/>
  <c r="I976" i="20"/>
  <c r="I977" i="20"/>
  <c r="I978" i="20"/>
  <c r="I979" i="20"/>
  <c r="I980" i="20"/>
  <c r="I981" i="20"/>
  <c r="I982" i="20"/>
  <c r="I983" i="20"/>
  <c r="I984" i="20"/>
  <c r="I985" i="20"/>
  <c r="I986" i="20"/>
  <c r="I987" i="20"/>
  <c r="I988" i="20"/>
  <c r="I989" i="20"/>
  <c r="I990" i="20"/>
  <c r="I991" i="20"/>
  <c r="I992" i="20"/>
  <c r="I993" i="20"/>
  <c r="I994" i="20"/>
  <c r="I995" i="20"/>
  <c r="I996" i="20"/>
  <c r="I997" i="20"/>
  <c r="I998" i="20"/>
  <c r="I999" i="20"/>
  <c r="I1000" i="20"/>
  <c r="I1001" i="20"/>
  <c r="I1002" i="20"/>
  <c r="I1003" i="20"/>
  <c r="I1004" i="20"/>
  <c r="I1005" i="20"/>
  <c r="I1006" i="20"/>
  <c r="I1007" i="20"/>
  <c r="I1008" i="20"/>
  <c r="I1009" i="20"/>
  <c r="I1010" i="20"/>
  <c r="I1011" i="20"/>
  <c r="I1012" i="20"/>
  <c r="I1013" i="20"/>
  <c r="I1014" i="20"/>
  <c r="I1015" i="20"/>
  <c r="I1016" i="20"/>
  <c r="I1017" i="20"/>
  <c r="I1018" i="20"/>
  <c r="I1019" i="20"/>
  <c r="I1020" i="20"/>
  <c r="I1021" i="20"/>
  <c r="I1022" i="20"/>
  <c r="I1023" i="20"/>
  <c r="I1024" i="20"/>
  <c r="I1025" i="20"/>
  <c r="I1026" i="20"/>
  <c r="I1027" i="20"/>
  <c r="I1028" i="20"/>
  <c r="I1029" i="20"/>
  <c r="I1030" i="20"/>
  <c r="I1031" i="20"/>
  <c r="I1032" i="20"/>
  <c r="I1033" i="20"/>
  <c r="I1034" i="20"/>
  <c r="I1035" i="20"/>
  <c r="I1036" i="20"/>
  <c r="I1037" i="20"/>
  <c r="I1038" i="20"/>
  <c r="I1039" i="20"/>
  <c r="I1040" i="20"/>
  <c r="I1041" i="20"/>
  <c r="I1042" i="20"/>
  <c r="I1043" i="20"/>
  <c r="I1044" i="20"/>
  <c r="I1045" i="20"/>
  <c r="I1046" i="20"/>
  <c r="I1047" i="20"/>
  <c r="I1048" i="20"/>
  <c r="I1049" i="20"/>
  <c r="I1050" i="20"/>
  <c r="I1051" i="20"/>
  <c r="I1052" i="20"/>
  <c r="I1053" i="20"/>
  <c r="I1054" i="20"/>
  <c r="I1055" i="20"/>
  <c r="I1056" i="20"/>
  <c r="I1057" i="20"/>
  <c r="I1058" i="20"/>
  <c r="I1059" i="20"/>
  <c r="I1060" i="20"/>
  <c r="I1061" i="20"/>
  <c r="I1062" i="20"/>
  <c r="I1063" i="20"/>
  <c r="I1064" i="20"/>
  <c r="I1065" i="20"/>
  <c r="I1066" i="20"/>
  <c r="I1067" i="20"/>
  <c r="I1068" i="20"/>
  <c r="I1069" i="20"/>
  <c r="I1070" i="20"/>
  <c r="I1071" i="20"/>
  <c r="I1072" i="20"/>
  <c r="I1073" i="20"/>
  <c r="I1074" i="20"/>
  <c r="I1075" i="20"/>
  <c r="I1076" i="20"/>
  <c r="I1077" i="20"/>
  <c r="I1078" i="20"/>
  <c r="I1079" i="20"/>
  <c r="I1080" i="20"/>
  <c r="I1081" i="20"/>
  <c r="I1082" i="20"/>
  <c r="I1083" i="20"/>
  <c r="I1107" i="20"/>
  <c r="I1084" i="21"/>
  <c r="I1083" i="18"/>
  <c r="I25" i="18"/>
  <c r="I48" i="18"/>
  <c r="I71" i="18"/>
  <c r="I94" i="18"/>
  <c r="I117" i="18"/>
  <c r="I140" i="18"/>
  <c r="I163" i="18"/>
  <c r="I186" i="18"/>
  <c r="I209" i="18"/>
  <c r="I232" i="18"/>
  <c r="I255" i="18"/>
  <c r="I278" i="18"/>
  <c r="I301" i="18"/>
  <c r="I324" i="18"/>
  <c r="I347" i="18"/>
  <c r="I370" i="18"/>
  <c r="I393" i="18"/>
  <c r="I416" i="18"/>
  <c r="I439" i="18"/>
  <c r="I462" i="18"/>
  <c r="I485" i="18"/>
  <c r="I508" i="18"/>
  <c r="I531" i="18"/>
  <c r="I554" i="18"/>
  <c r="I577" i="18"/>
  <c r="I600" i="18"/>
  <c r="I623" i="18"/>
  <c r="I646" i="18"/>
  <c r="I669" i="18"/>
  <c r="I692" i="18"/>
  <c r="I715" i="18"/>
  <c r="I738" i="18"/>
  <c r="I761" i="18"/>
  <c r="I784" i="18"/>
  <c r="I807" i="18"/>
  <c r="I830" i="18"/>
  <c r="I853" i="18"/>
  <c r="I876" i="18"/>
  <c r="I899" i="18"/>
  <c r="I922" i="18"/>
  <c r="I945" i="18"/>
  <c r="I968" i="18"/>
  <c r="I991" i="18"/>
  <c r="I1014" i="18"/>
  <c r="I1037" i="18"/>
  <c r="I1060" i="18"/>
  <c r="I1106" i="18"/>
  <c r="I1106" i="15"/>
  <c r="I1106" i="19"/>
  <c r="I1106" i="20"/>
  <c r="I1083" i="21"/>
  <c r="I1082" i="18"/>
  <c r="I24" i="18"/>
  <c r="I47" i="18"/>
  <c r="I70" i="18"/>
  <c r="I93" i="18"/>
  <c r="I116" i="18"/>
  <c r="I139" i="18"/>
  <c r="I162" i="18"/>
  <c r="I185" i="18"/>
  <c r="I208" i="18"/>
  <c r="I231" i="18"/>
  <c r="I254" i="18"/>
  <c r="I277" i="18"/>
  <c r="I300" i="18"/>
  <c r="I323" i="18"/>
  <c r="I346" i="18"/>
  <c r="I369" i="18"/>
  <c r="I392" i="18"/>
  <c r="I415" i="18"/>
  <c r="I438" i="18"/>
  <c r="I461" i="18"/>
  <c r="I484" i="18"/>
  <c r="I507" i="18"/>
  <c r="I530" i="18"/>
  <c r="I553" i="18"/>
  <c r="I576" i="18"/>
  <c r="I599" i="18"/>
  <c r="I622" i="18"/>
  <c r="I645" i="18"/>
  <c r="I668" i="18"/>
  <c r="I691" i="18"/>
  <c r="I714" i="18"/>
  <c r="I737" i="18"/>
  <c r="I760" i="18"/>
  <c r="I783" i="18"/>
  <c r="I806" i="18"/>
  <c r="I829" i="18"/>
  <c r="I852" i="18"/>
  <c r="I875" i="18"/>
  <c r="I898" i="18"/>
  <c r="I921" i="18"/>
  <c r="I944" i="18"/>
  <c r="I967" i="18"/>
  <c r="I990" i="18"/>
  <c r="I1013" i="18"/>
  <c r="I1036" i="18"/>
  <c r="I1059" i="18"/>
  <c r="I1105" i="18"/>
  <c r="I1105" i="15"/>
  <c r="I1105" i="19"/>
  <c r="I1105" i="20"/>
  <c r="I1082" i="21"/>
  <c r="I1081" i="18"/>
  <c r="I23" i="18"/>
  <c r="I46" i="18"/>
  <c r="I69" i="18"/>
  <c r="I92" i="18"/>
  <c r="I115" i="18"/>
  <c r="I138" i="18"/>
  <c r="I161" i="18"/>
  <c r="I184" i="18"/>
  <c r="I207" i="18"/>
  <c r="I230" i="18"/>
  <c r="I253" i="18"/>
  <c r="I276" i="18"/>
  <c r="I299" i="18"/>
  <c r="I322" i="18"/>
  <c r="I345" i="18"/>
  <c r="I368" i="18"/>
  <c r="I391" i="18"/>
  <c r="I414" i="18"/>
  <c r="I437" i="18"/>
  <c r="I460" i="18"/>
  <c r="I483" i="18"/>
  <c r="I506" i="18"/>
  <c r="I529" i="18"/>
  <c r="I552" i="18"/>
  <c r="I575" i="18"/>
  <c r="I598" i="18"/>
  <c r="I621" i="18"/>
  <c r="I644" i="18"/>
  <c r="I667" i="18"/>
  <c r="I690" i="18"/>
  <c r="I713" i="18"/>
  <c r="I736" i="18"/>
  <c r="I759" i="18"/>
  <c r="I782" i="18"/>
  <c r="I805" i="18"/>
  <c r="I828" i="18"/>
  <c r="I851" i="18"/>
  <c r="I874" i="18"/>
  <c r="I897" i="18"/>
  <c r="I920" i="18"/>
  <c r="I943" i="18"/>
  <c r="I966" i="18"/>
  <c r="I989" i="18"/>
  <c r="I1012" i="18"/>
  <c r="I1035" i="18"/>
  <c r="I1058" i="18"/>
  <c r="I1104" i="18"/>
  <c r="I1104" i="15"/>
  <c r="I1104" i="19"/>
  <c r="I1104" i="20"/>
  <c r="I1081" i="21"/>
  <c r="I1080" i="18"/>
  <c r="I22" i="18"/>
  <c r="I45" i="18"/>
  <c r="I68" i="18"/>
  <c r="I91" i="18"/>
  <c r="I114" i="18"/>
  <c r="I137" i="18"/>
  <c r="I160" i="18"/>
  <c r="I183" i="18"/>
  <c r="I206" i="18"/>
  <c r="I229" i="18"/>
  <c r="I252" i="18"/>
  <c r="I275" i="18"/>
  <c r="I298" i="18"/>
  <c r="I321" i="18"/>
  <c r="I344" i="18"/>
  <c r="I367" i="18"/>
  <c r="I390" i="18"/>
  <c r="I413" i="18"/>
  <c r="I436" i="18"/>
  <c r="I459" i="18"/>
  <c r="I482" i="18"/>
  <c r="I505" i="18"/>
  <c r="I528" i="18"/>
  <c r="I551" i="18"/>
  <c r="I574" i="18"/>
  <c r="I597" i="18"/>
  <c r="I620" i="18"/>
  <c r="I643" i="18"/>
  <c r="I666" i="18"/>
  <c r="I689" i="18"/>
  <c r="I712" i="18"/>
  <c r="I735" i="18"/>
  <c r="I758" i="18"/>
  <c r="I781" i="18"/>
  <c r="I804" i="18"/>
  <c r="I827" i="18"/>
  <c r="I850" i="18"/>
  <c r="I873" i="18"/>
  <c r="I896" i="18"/>
  <c r="I919" i="18"/>
  <c r="I942" i="18"/>
  <c r="I965" i="18"/>
  <c r="I988" i="18"/>
  <c r="I1011" i="18"/>
  <c r="I1034" i="18"/>
  <c r="I1057" i="18"/>
  <c r="I1103" i="18"/>
  <c r="I1103" i="15"/>
  <c r="I1103" i="19"/>
  <c r="I1103" i="20"/>
  <c r="I1080" i="21"/>
  <c r="I1079" i="18"/>
  <c r="I21" i="18"/>
  <c r="I44" i="18"/>
  <c r="I67" i="18"/>
  <c r="I90" i="18"/>
  <c r="I113" i="18"/>
  <c r="I136" i="18"/>
  <c r="I159" i="18"/>
  <c r="I182" i="18"/>
  <c r="I205" i="18"/>
  <c r="I228" i="18"/>
  <c r="I251" i="18"/>
  <c r="I274" i="18"/>
  <c r="I297" i="18"/>
  <c r="I320" i="18"/>
  <c r="I343" i="18"/>
  <c r="I366" i="18"/>
  <c r="I389" i="18"/>
  <c r="I412" i="18"/>
  <c r="I435" i="18"/>
  <c r="I458" i="18"/>
  <c r="I481" i="18"/>
  <c r="I504" i="18"/>
  <c r="I527" i="18"/>
  <c r="I550" i="18"/>
  <c r="I573" i="18"/>
  <c r="I596" i="18"/>
  <c r="I619" i="18"/>
  <c r="I642" i="18"/>
  <c r="I665" i="18"/>
  <c r="I688" i="18"/>
  <c r="I711" i="18"/>
  <c r="I734" i="18"/>
  <c r="I757" i="18"/>
  <c r="I780" i="18"/>
  <c r="I803" i="18"/>
  <c r="I826" i="18"/>
  <c r="I849" i="18"/>
  <c r="I872" i="18"/>
  <c r="I895" i="18"/>
  <c r="I918" i="18"/>
  <c r="I941" i="18"/>
  <c r="I964" i="18"/>
  <c r="I987" i="18"/>
  <c r="I1010" i="18"/>
  <c r="I1033" i="18"/>
  <c r="I1056" i="18"/>
  <c r="I1102" i="18"/>
  <c r="I1102" i="15"/>
  <c r="I1102" i="19"/>
  <c r="I1102" i="20"/>
  <c r="I1079" i="21"/>
  <c r="I1078" i="18"/>
  <c r="I20" i="18"/>
  <c r="I43" i="18"/>
  <c r="I66" i="18"/>
  <c r="I89" i="18"/>
  <c r="I112" i="18"/>
  <c r="I135" i="18"/>
  <c r="I158" i="18"/>
  <c r="I181" i="18"/>
  <c r="I204" i="18"/>
  <c r="I227" i="18"/>
  <c r="I250" i="18"/>
  <c r="I273" i="18"/>
  <c r="I296" i="18"/>
  <c r="I319" i="18"/>
  <c r="I342" i="18"/>
  <c r="I365" i="18"/>
  <c r="I388" i="18"/>
  <c r="I411" i="18"/>
  <c r="I434" i="18"/>
  <c r="I457" i="18"/>
  <c r="I480" i="18"/>
  <c r="I503" i="18"/>
  <c r="I526" i="18"/>
  <c r="I549" i="18"/>
  <c r="I572" i="18"/>
  <c r="I595" i="18"/>
  <c r="I618" i="18"/>
  <c r="I641" i="18"/>
  <c r="I664" i="18"/>
  <c r="I687" i="18"/>
  <c r="I710" i="18"/>
  <c r="I733" i="18"/>
  <c r="I756" i="18"/>
  <c r="I779" i="18"/>
  <c r="I802" i="18"/>
  <c r="I825" i="18"/>
  <c r="I848" i="18"/>
  <c r="I871" i="18"/>
  <c r="I894" i="18"/>
  <c r="I917" i="18"/>
  <c r="I940" i="18"/>
  <c r="I963" i="18"/>
  <c r="I986" i="18"/>
  <c r="I1009" i="18"/>
  <c r="I1032" i="18"/>
  <c r="I1055" i="18"/>
  <c r="I1101" i="18"/>
  <c r="I1101" i="15"/>
  <c r="I1101" i="19"/>
  <c r="I1101" i="20"/>
  <c r="I1078" i="21"/>
  <c r="I1077" i="18"/>
  <c r="I19" i="18"/>
  <c r="I42" i="18"/>
  <c r="I65" i="18"/>
  <c r="I88" i="18"/>
  <c r="I111" i="18"/>
  <c r="I134" i="18"/>
  <c r="I157" i="18"/>
  <c r="I180" i="18"/>
  <c r="I203" i="18"/>
  <c r="I226" i="18"/>
  <c r="I249" i="18"/>
  <c r="I272" i="18"/>
  <c r="I295" i="18"/>
  <c r="I318" i="18"/>
  <c r="I341" i="18"/>
  <c r="I364" i="18"/>
  <c r="I387" i="18"/>
  <c r="I410" i="18"/>
  <c r="I433" i="18"/>
  <c r="I456" i="18"/>
  <c r="I479" i="18"/>
  <c r="I502" i="18"/>
  <c r="I525" i="18"/>
  <c r="I548" i="18"/>
  <c r="I571" i="18"/>
  <c r="I594" i="18"/>
  <c r="I617" i="18"/>
  <c r="I640" i="18"/>
  <c r="I663" i="18"/>
  <c r="I686" i="18"/>
  <c r="I709" i="18"/>
  <c r="I732" i="18"/>
  <c r="I755" i="18"/>
  <c r="I778" i="18"/>
  <c r="I801" i="18"/>
  <c r="I824" i="18"/>
  <c r="I847" i="18"/>
  <c r="I870" i="18"/>
  <c r="I893" i="18"/>
  <c r="I916" i="18"/>
  <c r="I939" i="18"/>
  <c r="I962" i="18"/>
  <c r="I985" i="18"/>
  <c r="I1008" i="18"/>
  <c r="I1031" i="18"/>
  <c r="I1054" i="18"/>
  <c r="I1100" i="18"/>
  <c r="I1100" i="15"/>
  <c r="I1100" i="19"/>
  <c r="I1100" i="20"/>
  <c r="I1077" i="21"/>
  <c r="I1076" i="18"/>
  <c r="I18" i="18"/>
  <c r="I41" i="18"/>
  <c r="I64" i="18"/>
  <c r="I87" i="18"/>
  <c r="I110" i="18"/>
  <c r="I133" i="18"/>
  <c r="I156" i="18"/>
  <c r="I179" i="18"/>
  <c r="I202" i="18"/>
  <c r="I225" i="18"/>
  <c r="I248" i="18"/>
  <c r="I271" i="18"/>
  <c r="I294" i="18"/>
  <c r="I317" i="18"/>
  <c r="I340" i="18"/>
  <c r="I363" i="18"/>
  <c r="I386" i="18"/>
  <c r="I409" i="18"/>
  <c r="I432" i="18"/>
  <c r="I455" i="18"/>
  <c r="I478" i="18"/>
  <c r="I501" i="18"/>
  <c r="I524" i="18"/>
  <c r="I547" i="18"/>
  <c r="I570" i="18"/>
  <c r="I593" i="18"/>
  <c r="I616" i="18"/>
  <c r="I639" i="18"/>
  <c r="I662" i="18"/>
  <c r="I685" i="18"/>
  <c r="I708" i="18"/>
  <c r="I731" i="18"/>
  <c r="I754" i="18"/>
  <c r="I777" i="18"/>
  <c r="I800" i="18"/>
  <c r="I823" i="18"/>
  <c r="I846" i="18"/>
  <c r="I869" i="18"/>
  <c r="I892" i="18"/>
  <c r="I915" i="18"/>
  <c r="I938" i="18"/>
  <c r="I961" i="18"/>
  <c r="I984" i="18"/>
  <c r="I1007" i="18"/>
  <c r="I1030" i="18"/>
  <c r="I1053" i="18"/>
  <c r="I1099" i="18"/>
  <c r="I1099" i="15"/>
  <c r="I1099" i="19"/>
  <c r="I1099" i="20"/>
  <c r="I1076" i="21"/>
  <c r="I1075" i="18"/>
  <c r="I17" i="18"/>
  <c r="I40" i="18"/>
  <c r="I63" i="18"/>
  <c r="I86" i="18"/>
  <c r="I109" i="18"/>
  <c r="I132" i="18"/>
  <c r="I155" i="18"/>
  <c r="I178" i="18"/>
  <c r="I201" i="18"/>
  <c r="I224" i="18"/>
  <c r="I247" i="18"/>
  <c r="I270" i="18"/>
  <c r="I293" i="18"/>
  <c r="I316" i="18"/>
  <c r="I339" i="18"/>
  <c r="I362" i="18"/>
  <c r="I385" i="18"/>
  <c r="I408" i="18"/>
  <c r="I431" i="18"/>
  <c r="I454" i="18"/>
  <c r="I477" i="18"/>
  <c r="I500" i="18"/>
  <c r="I523" i="18"/>
  <c r="I546" i="18"/>
  <c r="I569" i="18"/>
  <c r="I592" i="18"/>
  <c r="I615" i="18"/>
  <c r="I638" i="18"/>
  <c r="I661" i="18"/>
  <c r="I684" i="18"/>
  <c r="I707" i="18"/>
  <c r="I730" i="18"/>
  <c r="I753" i="18"/>
  <c r="I776" i="18"/>
  <c r="I799" i="18"/>
  <c r="I822" i="18"/>
  <c r="I845" i="18"/>
  <c r="I868" i="18"/>
  <c r="I891" i="18"/>
  <c r="I914" i="18"/>
  <c r="I937" i="18"/>
  <c r="I960" i="18"/>
  <c r="I983" i="18"/>
  <c r="I1006" i="18"/>
  <c r="I1029" i="18"/>
  <c r="I1052" i="18"/>
  <c r="I1098" i="18"/>
  <c r="I1098" i="15"/>
  <c r="I1098" i="19"/>
  <c r="I1098" i="20"/>
  <c r="I1075" i="21"/>
  <c r="I1074" i="18"/>
  <c r="I16" i="18"/>
  <c r="I39" i="18"/>
  <c r="I62" i="18"/>
  <c r="I85" i="18"/>
  <c r="I108" i="18"/>
  <c r="I131" i="18"/>
  <c r="I154" i="18"/>
  <c r="I177" i="18"/>
  <c r="I200" i="18"/>
  <c r="I223" i="18"/>
  <c r="I246" i="18"/>
  <c r="I269" i="18"/>
  <c r="I292" i="18"/>
  <c r="I315" i="18"/>
  <c r="I338" i="18"/>
  <c r="I361" i="18"/>
  <c r="I384" i="18"/>
  <c r="I407" i="18"/>
  <c r="I430" i="18"/>
  <c r="I453" i="18"/>
  <c r="I476" i="18"/>
  <c r="I499" i="18"/>
  <c r="I522" i="18"/>
  <c r="I545" i="18"/>
  <c r="I568" i="18"/>
  <c r="I591" i="18"/>
  <c r="I614" i="18"/>
  <c r="I637" i="18"/>
  <c r="I660" i="18"/>
  <c r="I683" i="18"/>
  <c r="I706" i="18"/>
  <c r="I729" i="18"/>
  <c r="I752" i="18"/>
  <c r="I775" i="18"/>
  <c r="I798" i="18"/>
  <c r="I821" i="18"/>
  <c r="I844" i="18"/>
  <c r="I867" i="18"/>
  <c r="I890" i="18"/>
  <c r="I913" i="18"/>
  <c r="I936" i="18"/>
  <c r="I959" i="18"/>
  <c r="I982" i="18"/>
  <c r="I1005" i="18"/>
  <c r="I1028" i="18"/>
  <c r="I1051" i="18"/>
  <c r="I1097" i="18"/>
  <c r="I1097" i="15"/>
  <c r="I1097" i="19"/>
  <c r="I1097" i="20"/>
  <c r="I1074" i="21"/>
  <c r="I1073" i="18"/>
  <c r="I15" i="18"/>
  <c r="I38" i="18"/>
  <c r="I61" i="18"/>
  <c r="I84" i="18"/>
  <c r="I107" i="18"/>
  <c r="I130" i="18"/>
  <c r="I153" i="18"/>
  <c r="I176" i="18"/>
  <c r="I199" i="18"/>
  <c r="I222" i="18"/>
  <c r="I245" i="18"/>
  <c r="I268" i="18"/>
  <c r="I291" i="18"/>
  <c r="I314" i="18"/>
  <c r="I337" i="18"/>
  <c r="I360" i="18"/>
  <c r="I383" i="18"/>
  <c r="I406" i="18"/>
  <c r="I429" i="18"/>
  <c r="I452" i="18"/>
  <c r="I475" i="18"/>
  <c r="I498" i="18"/>
  <c r="I521" i="18"/>
  <c r="I544" i="18"/>
  <c r="I567" i="18"/>
  <c r="I590" i="18"/>
  <c r="I613" i="18"/>
  <c r="I636" i="18"/>
  <c r="I659" i="18"/>
  <c r="I682" i="18"/>
  <c r="I705" i="18"/>
  <c r="I728" i="18"/>
  <c r="I751" i="18"/>
  <c r="I774" i="18"/>
  <c r="I797" i="18"/>
  <c r="I820" i="18"/>
  <c r="I843" i="18"/>
  <c r="I866" i="18"/>
  <c r="I889" i="18"/>
  <c r="I912" i="18"/>
  <c r="I935" i="18"/>
  <c r="I958" i="18"/>
  <c r="I981" i="18"/>
  <c r="I1004" i="18"/>
  <c r="I1027" i="18"/>
  <c r="I1050" i="18"/>
  <c r="I1096" i="18"/>
  <c r="I1096" i="15"/>
  <c r="I1096" i="19"/>
  <c r="I1096" i="20"/>
  <c r="I1073" i="21"/>
  <c r="I1072" i="18"/>
  <c r="I14" i="18"/>
  <c r="I37" i="18"/>
  <c r="I60" i="18"/>
  <c r="I83" i="18"/>
  <c r="I106" i="18"/>
  <c r="I129" i="18"/>
  <c r="I152" i="18"/>
  <c r="I175" i="18"/>
  <c r="I198" i="18"/>
  <c r="I221" i="18"/>
  <c r="I244" i="18"/>
  <c r="I267" i="18"/>
  <c r="I290" i="18"/>
  <c r="I313" i="18"/>
  <c r="I336" i="18"/>
  <c r="I359" i="18"/>
  <c r="I382" i="18"/>
  <c r="I405" i="18"/>
  <c r="I428" i="18"/>
  <c r="I451" i="18"/>
  <c r="I474" i="18"/>
  <c r="I497" i="18"/>
  <c r="I520" i="18"/>
  <c r="I543" i="18"/>
  <c r="I566" i="18"/>
  <c r="I589" i="18"/>
  <c r="I612" i="18"/>
  <c r="I635" i="18"/>
  <c r="I658" i="18"/>
  <c r="I681" i="18"/>
  <c r="I704" i="18"/>
  <c r="I727" i="18"/>
  <c r="I750" i="18"/>
  <c r="I773" i="18"/>
  <c r="I796" i="18"/>
  <c r="I819" i="18"/>
  <c r="I842" i="18"/>
  <c r="I865" i="18"/>
  <c r="I888" i="18"/>
  <c r="I911" i="18"/>
  <c r="I934" i="18"/>
  <c r="I957" i="18"/>
  <c r="I980" i="18"/>
  <c r="I1003" i="18"/>
  <c r="I1026" i="18"/>
  <c r="I1049" i="18"/>
  <c r="I1095" i="18"/>
  <c r="I1095" i="15"/>
  <c r="I1095" i="19"/>
  <c r="I1095" i="20"/>
  <c r="I1072" i="21"/>
  <c r="I1071" i="18"/>
  <c r="I13" i="18"/>
  <c r="I36" i="18"/>
  <c r="I59" i="18"/>
  <c r="I82" i="18"/>
  <c r="I105" i="18"/>
  <c r="I128" i="18"/>
  <c r="I151" i="18"/>
  <c r="I174" i="18"/>
  <c r="I197" i="18"/>
  <c r="I220" i="18"/>
  <c r="I243" i="18"/>
  <c r="I266" i="18"/>
  <c r="I289" i="18"/>
  <c r="I312" i="18"/>
  <c r="I335" i="18"/>
  <c r="I358" i="18"/>
  <c r="I381" i="18"/>
  <c r="I404" i="18"/>
  <c r="I427" i="18"/>
  <c r="I450" i="18"/>
  <c r="I473" i="18"/>
  <c r="I496" i="18"/>
  <c r="I519" i="18"/>
  <c r="I542" i="18"/>
  <c r="I565" i="18"/>
  <c r="I588" i="18"/>
  <c r="I611" i="18"/>
  <c r="I634" i="18"/>
  <c r="I657" i="18"/>
  <c r="I680" i="18"/>
  <c r="I703" i="18"/>
  <c r="I726" i="18"/>
  <c r="I749" i="18"/>
  <c r="I772" i="18"/>
  <c r="I795" i="18"/>
  <c r="I818" i="18"/>
  <c r="I841" i="18"/>
  <c r="I864" i="18"/>
  <c r="I887" i="18"/>
  <c r="I910" i="18"/>
  <c r="I933" i="18"/>
  <c r="I956" i="18"/>
  <c r="I979" i="18"/>
  <c r="I1002" i="18"/>
  <c r="I1025" i="18"/>
  <c r="I1048" i="18"/>
  <c r="I1094" i="18"/>
  <c r="I1094" i="15"/>
  <c r="I1094" i="19"/>
  <c r="I1094" i="20"/>
  <c r="I1071" i="21"/>
  <c r="I1070" i="18"/>
  <c r="I12" i="18"/>
  <c r="I35" i="18"/>
  <c r="I58" i="18"/>
  <c r="I81" i="18"/>
  <c r="I104" i="18"/>
  <c r="I127" i="18"/>
  <c r="I150" i="18"/>
  <c r="I173" i="18"/>
  <c r="I196" i="18"/>
  <c r="I219" i="18"/>
  <c r="I242" i="18"/>
  <c r="I265" i="18"/>
  <c r="I288" i="18"/>
  <c r="I311" i="18"/>
  <c r="I334" i="18"/>
  <c r="I357" i="18"/>
  <c r="I380" i="18"/>
  <c r="I403" i="18"/>
  <c r="I426" i="18"/>
  <c r="I449" i="18"/>
  <c r="I472" i="18"/>
  <c r="I495" i="18"/>
  <c r="I518" i="18"/>
  <c r="I541" i="18"/>
  <c r="I564" i="18"/>
  <c r="I587" i="18"/>
  <c r="I610" i="18"/>
  <c r="I633" i="18"/>
  <c r="I656" i="18"/>
  <c r="I679" i="18"/>
  <c r="I702" i="18"/>
  <c r="I725" i="18"/>
  <c r="I748" i="18"/>
  <c r="I771" i="18"/>
  <c r="I794" i="18"/>
  <c r="I817" i="18"/>
  <c r="I840" i="18"/>
  <c r="I863" i="18"/>
  <c r="I886" i="18"/>
  <c r="I909" i="18"/>
  <c r="I932" i="18"/>
  <c r="I955" i="18"/>
  <c r="I978" i="18"/>
  <c r="I1001" i="18"/>
  <c r="I1024" i="18"/>
  <c r="I1047" i="18"/>
  <c r="I1093" i="18"/>
  <c r="I1093" i="15"/>
  <c r="I1093" i="19"/>
  <c r="I1093" i="20"/>
  <c r="I1070" i="21"/>
  <c r="I1069" i="18"/>
  <c r="I11" i="18"/>
  <c r="I34" i="18"/>
  <c r="I57" i="18"/>
  <c r="I80" i="18"/>
  <c r="I103" i="18"/>
  <c r="I126" i="18"/>
  <c r="I149" i="18"/>
  <c r="I172" i="18"/>
  <c r="I195" i="18"/>
  <c r="I218" i="18"/>
  <c r="I241" i="18"/>
  <c r="I264" i="18"/>
  <c r="I287" i="18"/>
  <c r="I310" i="18"/>
  <c r="I333" i="18"/>
  <c r="I356" i="18"/>
  <c r="I379" i="18"/>
  <c r="I402" i="18"/>
  <c r="I425" i="18"/>
  <c r="I448" i="18"/>
  <c r="I471" i="18"/>
  <c r="I494" i="18"/>
  <c r="I517" i="18"/>
  <c r="I540" i="18"/>
  <c r="I563" i="18"/>
  <c r="I586" i="18"/>
  <c r="I609" i="18"/>
  <c r="I632" i="18"/>
  <c r="I655" i="18"/>
  <c r="I678" i="18"/>
  <c r="I701" i="18"/>
  <c r="I724" i="18"/>
  <c r="I747" i="18"/>
  <c r="I770" i="18"/>
  <c r="I793" i="18"/>
  <c r="I816" i="18"/>
  <c r="I839" i="18"/>
  <c r="I862" i="18"/>
  <c r="I885" i="18"/>
  <c r="I908" i="18"/>
  <c r="I931" i="18"/>
  <c r="I954" i="18"/>
  <c r="I977" i="18"/>
  <c r="I1000" i="18"/>
  <c r="I1023" i="18"/>
  <c r="I1046" i="18"/>
  <c r="I1092" i="18"/>
  <c r="I1092" i="15"/>
  <c r="I1092" i="19"/>
  <c r="I1092" i="20"/>
  <c r="I1069" i="21"/>
  <c r="I1068" i="21"/>
  <c r="I1067" i="18"/>
  <c r="I9" i="18"/>
  <c r="I32" i="18"/>
  <c r="I55" i="18"/>
  <c r="I78" i="18"/>
  <c r="I101" i="18"/>
  <c r="I124" i="18"/>
  <c r="I147" i="18"/>
  <c r="I170" i="18"/>
  <c r="I193" i="18"/>
  <c r="I216" i="18"/>
  <c r="I239" i="18"/>
  <c r="I262" i="18"/>
  <c r="I285" i="18"/>
  <c r="I308" i="18"/>
  <c r="I331" i="18"/>
  <c r="I354" i="18"/>
  <c r="I377" i="18"/>
  <c r="I400" i="18"/>
  <c r="I423" i="18"/>
  <c r="I446" i="18"/>
  <c r="I469" i="18"/>
  <c r="I492" i="18"/>
  <c r="I515" i="18"/>
  <c r="I538" i="18"/>
  <c r="I561" i="18"/>
  <c r="I584" i="18"/>
  <c r="I607" i="18"/>
  <c r="I630" i="18"/>
  <c r="I653" i="18"/>
  <c r="I676" i="18"/>
  <c r="I699" i="18"/>
  <c r="I722" i="18"/>
  <c r="I745" i="18"/>
  <c r="I768" i="18"/>
  <c r="I791" i="18"/>
  <c r="I814" i="18"/>
  <c r="I837" i="18"/>
  <c r="I860" i="18"/>
  <c r="I883" i="18"/>
  <c r="I906" i="18"/>
  <c r="I929" i="18"/>
  <c r="I952" i="18"/>
  <c r="I975" i="18"/>
  <c r="I998" i="18"/>
  <c r="I1021" i="18"/>
  <c r="I1044" i="18"/>
  <c r="I1090" i="18"/>
  <c r="I1090" i="15"/>
  <c r="I1090" i="19"/>
  <c r="I1090" i="20"/>
  <c r="I1067" i="21"/>
  <c r="I1066" i="18"/>
  <c r="I8" i="18"/>
  <c r="I31" i="18"/>
  <c r="I54" i="18"/>
  <c r="I77" i="18"/>
  <c r="I100" i="18"/>
  <c r="I123" i="18"/>
  <c r="I146" i="18"/>
  <c r="I169" i="18"/>
  <c r="I192" i="18"/>
  <c r="I215" i="18"/>
  <c r="I238" i="18"/>
  <c r="I261" i="18"/>
  <c r="I284" i="18"/>
  <c r="I307" i="18"/>
  <c r="I330" i="18"/>
  <c r="I353" i="18"/>
  <c r="I376" i="18"/>
  <c r="I399" i="18"/>
  <c r="I422" i="18"/>
  <c r="I445" i="18"/>
  <c r="I468" i="18"/>
  <c r="I491" i="18"/>
  <c r="I514" i="18"/>
  <c r="I537" i="18"/>
  <c r="I560" i="18"/>
  <c r="I583" i="18"/>
  <c r="I606" i="18"/>
  <c r="I629" i="18"/>
  <c r="I652" i="18"/>
  <c r="I675" i="18"/>
  <c r="I698" i="18"/>
  <c r="I721" i="18"/>
  <c r="I744" i="18"/>
  <c r="I767" i="18"/>
  <c r="I790" i="18"/>
  <c r="I813" i="18"/>
  <c r="I836" i="18"/>
  <c r="I859" i="18"/>
  <c r="I882" i="18"/>
  <c r="I905" i="18"/>
  <c r="I928" i="18"/>
  <c r="I951" i="18"/>
  <c r="I974" i="18"/>
  <c r="I997" i="18"/>
  <c r="I1020" i="18"/>
  <c r="I1043" i="18"/>
  <c r="I1089" i="18"/>
  <c r="I1089" i="15"/>
  <c r="I1089" i="19"/>
  <c r="I1089" i="20"/>
  <c r="I1066" i="21"/>
  <c r="I1065" i="18"/>
  <c r="I7" i="18"/>
  <c r="I30" i="18"/>
  <c r="I53" i="18"/>
  <c r="I76" i="18"/>
  <c r="I99" i="18"/>
  <c r="I122" i="18"/>
  <c r="I145" i="18"/>
  <c r="I168" i="18"/>
  <c r="I191" i="18"/>
  <c r="I214" i="18"/>
  <c r="I237" i="18"/>
  <c r="I260" i="18"/>
  <c r="I283" i="18"/>
  <c r="I306" i="18"/>
  <c r="I329" i="18"/>
  <c r="I352" i="18"/>
  <c r="I375" i="18"/>
  <c r="I398" i="18"/>
  <c r="I421" i="18"/>
  <c r="I444" i="18"/>
  <c r="I467" i="18"/>
  <c r="I490" i="18"/>
  <c r="I513" i="18"/>
  <c r="I536" i="18"/>
  <c r="I559" i="18"/>
  <c r="I582" i="18"/>
  <c r="I605" i="18"/>
  <c r="I628" i="18"/>
  <c r="I651" i="18"/>
  <c r="I674" i="18"/>
  <c r="I697" i="18"/>
  <c r="I720" i="18"/>
  <c r="I743" i="18"/>
  <c r="I766" i="18"/>
  <c r="I789" i="18"/>
  <c r="I812" i="18"/>
  <c r="I835" i="18"/>
  <c r="I858" i="18"/>
  <c r="I881" i="18"/>
  <c r="I904" i="18"/>
  <c r="I927" i="18"/>
  <c r="I950" i="18"/>
  <c r="I973" i="18"/>
  <c r="I996" i="18"/>
  <c r="I1019" i="18"/>
  <c r="I1042" i="18"/>
  <c r="I1088" i="18"/>
  <c r="I1088" i="15"/>
  <c r="I1088" i="19"/>
  <c r="I1088" i="20"/>
  <c r="I1065" i="21"/>
  <c r="I1064" i="18"/>
  <c r="I6" i="18"/>
  <c r="I29" i="18"/>
  <c r="I52" i="18"/>
  <c r="I75" i="18"/>
  <c r="I98" i="18"/>
  <c r="I121" i="18"/>
  <c r="I144" i="18"/>
  <c r="I167" i="18"/>
  <c r="I190" i="18"/>
  <c r="I213" i="18"/>
  <c r="I236" i="18"/>
  <c r="I259" i="18"/>
  <c r="I282" i="18"/>
  <c r="I305" i="18"/>
  <c r="I328" i="18"/>
  <c r="I351" i="18"/>
  <c r="I374" i="18"/>
  <c r="I397" i="18"/>
  <c r="I420" i="18"/>
  <c r="I443" i="18"/>
  <c r="I466" i="18"/>
  <c r="I489" i="18"/>
  <c r="I512" i="18"/>
  <c r="I535" i="18"/>
  <c r="I558" i="18"/>
  <c r="I581" i="18"/>
  <c r="I604" i="18"/>
  <c r="I627" i="18"/>
  <c r="I650" i="18"/>
  <c r="I673" i="18"/>
  <c r="I696" i="18"/>
  <c r="I719" i="18"/>
  <c r="I742" i="18"/>
  <c r="I765" i="18"/>
  <c r="I788" i="18"/>
  <c r="I811" i="18"/>
  <c r="I834" i="18"/>
  <c r="I857" i="18"/>
  <c r="I880" i="18"/>
  <c r="I903" i="18"/>
  <c r="I926" i="18"/>
  <c r="I949" i="18"/>
  <c r="I972" i="18"/>
  <c r="I995" i="18"/>
  <c r="I1018" i="18"/>
  <c r="I1041" i="18"/>
  <c r="I1087" i="18"/>
  <c r="I1087" i="15"/>
  <c r="I1087" i="19"/>
  <c r="I1087" i="20"/>
  <c r="I1064" i="21"/>
  <c r="I1063" i="18"/>
  <c r="I5" i="18"/>
  <c r="I28" i="18"/>
  <c r="I51" i="18"/>
  <c r="I74" i="18"/>
  <c r="I97" i="18"/>
  <c r="I120" i="18"/>
  <c r="I143" i="18"/>
  <c r="I166" i="18"/>
  <c r="I189" i="18"/>
  <c r="I212" i="18"/>
  <c r="I235" i="18"/>
  <c r="I258" i="18"/>
  <c r="I281" i="18"/>
  <c r="I304" i="18"/>
  <c r="I327" i="18"/>
  <c r="I350" i="18"/>
  <c r="I373" i="18"/>
  <c r="I396" i="18"/>
  <c r="I419" i="18"/>
  <c r="I442" i="18"/>
  <c r="I465" i="18"/>
  <c r="I488" i="18"/>
  <c r="I511" i="18"/>
  <c r="I534" i="18"/>
  <c r="I557" i="18"/>
  <c r="I580" i="18"/>
  <c r="I603" i="18"/>
  <c r="I626" i="18"/>
  <c r="I649" i="18"/>
  <c r="I672" i="18"/>
  <c r="I695" i="18"/>
  <c r="I718" i="18"/>
  <c r="I741" i="18"/>
  <c r="I764" i="18"/>
  <c r="I787" i="18"/>
  <c r="I810" i="18"/>
  <c r="I833" i="18"/>
  <c r="I856" i="18"/>
  <c r="I879" i="18"/>
  <c r="I902" i="18"/>
  <c r="I925" i="18"/>
  <c r="I948" i="18"/>
  <c r="I971" i="18"/>
  <c r="I994" i="18"/>
  <c r="I1017" i="18"/>
  <c r="I1040" i="18"/>
  <c r="I1086" i="18"/>
  <c r="I1086" i="15"/>
  <c r="I1086" i="19"/>
  <c r="I1086" i="20"/>
  <c r="I1063" i="21"/>
  <c r="I1062" i="18"/>
  <c r="I4" i="18"/>
  <c r="I27" i="18"/>
  <c r="I50" i="18"/>
  <c r="I73" i="18"/>
  <c r="I96" i="18"/>
  <c r="I119" i="18"/>
  <c r="I142" i="18"/>
  <c r="I165" i="18"/>
  <c r="I188" i="18"/>
  <c r="I211" i="18"/>
  <c r="I234" i="18"/>
  <c r="I257" i="18"/>
  <c r="I280" i="18"/>
  <c r="I303" i="18"/>
  <c r="I326" i="18"/>
  <c r="I349" i="18"/>
  <c r="I372" i="18"/>
  <c r="I395" i="18"/>
  <c r="I418" i="18"/>
  <c r="I441" i="18"/>
  <c r="I464" i="18"/>
  <c r="I487" i="18"/>
  <c r="I510" i="18"/>
  <c r="I533" i="18"/>
  <c r="I556" i="18"/>
  <c r="I579" i="18"/>
  <c r="I602" i="18"/>
  <c r="I625" i="18"/>
  <c r="I648" i="18"/>
  <c r="I671" i="18"/>
  <c r="I694" i="18"/>
  <c r="I717" i="18"/>
  <c r="I740" i="18"/>
  <c r="I763" i="18"/>
  <c r="I786" i="18"/>
  <c r="I809" i="18"/>
  <c r="I832" i="18"/>
  <c r="I855" i="18"/>
  <c r="I878" i="18"/>
  <c r="I901" i="18"/>
  <c r="I924" i="18"/>
  <c r="I947" i="18"/>
  <c r="I970" i="18"/>
  <c r="I993" i="18"/>
  <c r="I1016" i="18"/>
  <c r="I1039" i="18"/>
  <c r="I1085" i="18"/>
  <c r="I1085" i="15"/>
  <c r="I1085" i="19"/>
  <c r="I1085" i="20"/>
  <c r="I1062" i="21"/>
  <c r="I1061" i="21"/>
  <c r="I1060" i="21"/>
  <c r="I1059" i="21"/>
  <c r="I1058" i="21"/>
  <c r="I1057" i="21"/>
  <c r="I1056" i="21"/>
  <c r="I1055" i="21"/>
  <c r="I1054" i="21"/>
  <c r="I1053" i="21"/>
  <c r="I1052" i="21"/>
  <c r="I1051" i="21"/>
  <c r="I1050" i="21"/>
  <c r="I1049" i="21"/>
  <c r="I1048" i="21"/>
  <c r="I1047" i="21"/>
  <c r="I1046" i="21"/>
  <c r="I1045" i="18"/>
  <c r="I10" i="18"/>
  <c r="I33" i="18"/>
  <c r="I56" i="18"/>
  <c r="I79" i="18"/>
  <c r="I102" i="18"/>
  <c r="I125" i="18"/>
  <c r="I148" i="18"/>
  <c r="I171" i="18"/>
  <c r="I194" i="18"/>
  <c r="I217" i="18"/>
  <c r="I240" i="18"/>
  <c r="I263" i="18"/>
  <c r="I286" i="18"/>
  <c r="I309" i="18"/>
  <c r="I332" i="18"/>
  <c r="I355" i="18"/>
  <c r="I378" i="18"/>
  <c r="I401" i="18"/>
  <c r="I424" i="18"/>
  <c r="I447" i="18"/>
  <c r="I470" i="18"/>
  <c r="I493" i="18"/>
  <c r="I516" i="18"/>
  <c r="I539" i="18"/>
  <c r="I562" i="18"/>
  <c r="I585" i="18"/>
  <c r="I608" i="18"/>
  <c r="I631" i="18"/>
  <c r="I654" i="18"/>
  <c r="I677" i="18"/>
  <c r="I700" i="18"/>
  <c r="I723" i="18"/>
  <c r="I746" i="18"/>
  <c r="I769" i="18"/>
  <c r="I792" i="18"/>
  <c r="I815" i="18"/>
  <c r="I838" i="18"/>
  <c r="I861" i="18"/>
  <c r="I884" i="18"/>
  <c r="I907" i="18"/>
  <c r="I930" i="18"/>
  <c r="I953" i="18"/>
  <c r="I976" i="18"/>
  <c r="I999" i="18"/>
  <c r="I1022" i="18"/>
  <c r="I1068" i="18"/>
  <c r="I1091" i="18"/>
  <c r="I1091" i="15"/>
  <c r="I1091" i="19"/>
  <c r="I1091" i="20"/>
  <c r="I1045" i="21"/>
  <c r="I1044" i="21"/>
  <c r="I1043" i="21"/>
  <c r="I1042" i="21"/>
  <c r="I1041" i="21"/>
  <c r="I1040" i="21"/>
  <c r="I1039" i="21"/>
  <c r="I1038" i="21"/>
  <c r="I1037" i="21"/>
  <c r="I1036" i="21"/>
  <c r="I1035" i="21"/>
  <c r="I1034" i="21"/>
  <c r="I1033" i="21"/>
  <c r="I1032" i="21"/>
  <c r="I1031" i="21"/>
  <c r="I1030" i="21"/>
  <c r="I1029" i="21"/>
  <c r="I1028" i="21"/>
  <c r="I1027" i="21"/>
  <c r="I1026" i="21"/>
  <c r="I1025" i="21"/>
  <c r="I1024" i="21"/>
  <c r="I1023" i="21"/>
  <c r="I1022" i="21"/>
  <c r="I1021" i="21"/>
  <c r="I1020" i="21"/>
  <c r="I1019" i="21"/>
  <c r="I1018" i="21"/>
  <c r="I1017" i="21"/>
  <c r="I1016" i="21"/>
  <c r="I1015" i="21"/>
  <c r="I1014" i="21"/>
  <c r="I1013" i="21"/>
  <c r="I1012" i="21"/>
  <c r="I1011" i="21"/>
  <c r="I1010" i="21"/>
  <c r="I1009" i="21"/>
  <c r="I1008" i="21"/>
  <c r="I1007" i="21"/>
  <c r="I1006" i="21"/>
  <c r="I1005" i="21"/>
  <c r="I1004" i="21"/>
  <c r="I1003" i="21"/>
  <c r="I1002" i="21"/>
  <c r="I1001" i="21"/>
  <c r="I1000" i="21"/>
  <c r="I999" i="21"/>
  <c r="I998" i="21"/>
  <c r="I997" i="21"/>
  <c r="I996" i="21"/>
  <c r="I995" i="21"/>
  <c r="I994" i="21"/>
  <c r="I993" i="21"/>
  <c r="I992" i="21"/>
  <c r="I991" i="21"/>
  <c r="I990" i="21"/>
  <c r="I989" i="21"/>
  <c r="I988" i="21"/>
  <c r="I987" i="21"/>
  <c r="I986" i="21"/>
  <c r="I985" i="21"/>
  <c r="I984" i="21"/>
  <c r="I983" i="21"/>
  <c r="I982" i="21"/>
  <c r="I981" i="21"/>
  <c r="I980" i="21"/>
  <c r="I979" i="21"/>
  <c r="I978" i="21"/>
  <c r="I977" i="21"/>
  <c r="I976" i="21"/>
  <c r="I975" i="21"/>
  <c r="I974" i="21"/>
  <c r="I973" i="21"/>
  <c r="I972" i="21"/>
  <c r="I971" i="21"/>
  <c r="I970" i="21"/>
  <c r="I969" i="21"/>
  <c r="I968" i="21"/>
  <c r="I967" i="21"/>
  <c r="I966" i="21"/>
  <c r="I965" i="21"/>
  <c r="I964" i="21"/>
  <c r="I963" i="21"/>
  <c r="I962" i="21"/>
  <c r="I961" i="21"/>
  <c r="I960" i="21"/>
  <c r="I959" i="21"/>
  <c r="I958" i="21"/>
  <c r="I957" i="21"/>
  <c r="I956" i="21"/>
  <c r="I955" i="21"/>
  <c r="I954" i="21"/>
  <c r="I953" i="21"/>
  <c r="I952" i="21"/>
  <c r="I951" i="21"/>
  <c r="I950" i="21"/>
  <c r="I949" i="21"/>
  <c r="I948" i="21"/>
  <c r="I947" i="21"/>
  <c r="I946" i="21"/>
  <c r="I945" i="21"/>
  <c r="I944" i="21"/>
  <c r="I943" i="21"/>
  <c r="I942" i="21"/>
  <c r="I941" i="21"/>
  <c r="I940" i="21"/>
  <c r="I939" i="21"/>
  <c r="I938" i="21"/>
  <c r="I937" i="21"/>
  <c r="I936" i="21"/>
  <c r="I935" i="21"/>
  <c r="I934" i="21"/>
  <c r="I933" i="21"/>
  <c r="I932" i="21"/>
  <c r="I931" i="21"/>
  <c r="I930" i="21"/>
  <c r="I929" i="21"/>
  <c r="I928" i="21"/>
  <c r="I927" i="21"/>
  <c r="I926" i="21"/>
  <c r="I925" i="21"/>
  <c r="I924" i="21"/>
  <c r="I923" i="21"/>
  <c r="I922" i="21"/>
  <c r="I921" i="21"/>
  <c r="I920" i="21"/>
  <c r="I919" i="21"/>
  <c r="I918" i="21"/>
  <c r="I917" i="21"/>
  <c r="I916" i="21"/>
  <c r="I915" i="21"/>
  <c r="I914" i="21"/>
  <c r="I913" i="21"/>
  <c r="I912" i="21"/>
  <c r="I911" i="21"/>
  <c r="I910" i="21"/>
  <c r="I909" i="21"/>
  <c r="I908" i="21"/>
  <c r="I907" i="21"/>
  <c r="I906" i="21"/>
  <c r="I905" i="21"/>
  <c r="I904" i="21"/>
  <c r="I903" i="21"/>
  <c r="I902" i="21"/>
  <c r="I901" i="21"/>
  <c r="I900" i="21"/>
  <c r="I899" i="21"/>
  <c r="I898" i="21"/>
  <c r="I897" i="21"/>
  <c r="I896" i="21"/>
  <c r="I895" i="21"/>
  <c r="I894" i="21"/>
  <c r="I893" i="21"/>
  <c r="I892" i="21"/>
  <c r="I891" i="21"/>
  <c r="I890" i="21"/>
  <c r="I889" i="21"/>
  <c r="I888" i="21"/>
  <c r="I887" i="21"/>
  <c r="I886" i="21"/>
  <c r="I885" i="21"/>
  <c r="I884" i="21"/>
  <c r="I883" i="21"/>
  <c r="I882" i="21"/>
  <c r="I881" i="21"/>
  <c r="I880" i="21"/>
  <c r="I879" i="21"/>
  <c r="I878" i="21"/>
  <c r="I877" i="21"/>
  <c r="I876" i="21"/>
  <c r="I875" i="21"/>
  <c r="I874" i="21"/>
  <c r="I873" i="21"/>
  <c r="I872" i="21"/>
  <c r="I871" i="21"/>
  <c r="I870" i="21"/>
  <c r="I869" i="21"/>
  <c r="I868" i="21"/>
  <c r="I867" i="21"/>
  <c r="I866" i="21"/>
  <c r="I865" i="21"/>
  <c r="I864" i="21"/>
  <c r="I863" i="21"/>
  <c r="I862" i="21"/>
  <c r="I861" i="21"/>
  <c r="I860" i="21"/>
  <c r="I859" i="21"/>
  <c r="I858" i="21"/>
  <c r="I857" i="21"/>
  <c r="I856" i="21"/>
  <c r="I855" i="21"/>
  <c r="I854" i="21"/>
  <c r="I853" i="21"/>
  <c r="I852" i="21"/>
  <c r="I851" i="21"/>
  <c r="I850" i="21"/>
  <c r="I849" i="21"/>
  <c r="I848" i="21"/>
  <c r="I847" i="21"/>
  <c r="I846" i="21"/>
  <c r="I845" i="21"/>
  <c r="I844" i="21"/>
  <c r="I843" i="21"/>
  <c r="I842" i="21"/>
  <c r="I841" i="21"/>
  <c r="I840" i="21"/>
  <c r="I839" i="21"/>
  <c r="I838" i="21"/>
  <c r="I837" i="21"/>
  <c r="I836" i="21"/>
  <c r="I835" i="21"/>
  <c r="I834" i="21"/>
  <c r="I833" i="21"/>
  <c r="I832" i="21"/>
  <c r="I831" i="21"/>
  <c r="I830" i="21"/>
  <c r="I829" i="21"/>
  <c r="I828" i="21"/>
  <c r="I827" i="21"/>
  <c r="I826" i="21"/>
  <c r="I825" i="21"/>
  <c r="I824" i="21"/>
  <c r="I823" i="21"/>
  <c r="I822" i="21"/>
  <c r="I821" i="21"/>
  <c r="I820" i="21"/>
  <c r="I819" i="21"/>
  <c r="I818" i="21"/>
  <c r="I817" i="21"/>
  <c r="I816" i="21"/>
  <c r="I815" i="21"/>
  <c r="I814" i="21"/>
  <c r="I813" i="21"/>
  <c r="I812" i="21"/>
  <c r="I811" i="21"/>
  <c r="I810" i="21"/>
  <c r="I809" i="21"/>
  <c r="I808" i="21"/>
  <c r="I807" i="21"/>
  <c r="I806" i="21"/>
  <c r="I805" i="21"/>
  <c r="I804" i="21"/>
  <c r="I803" i="21"/>
  <c r="I802" i="21"/>
  <c r="I801" i="21"/>
  <c r="I800" i="21"/>
  <c r="I799" i="21"/>
  <c r="I798" i="21"/>
  <c r="I797" i="21"/>
  <c r="I796" i="21"/>
  <c r="I795" i="21"/>
  <c r="I794" i="21"/>
  <c r="I793" i="21"/>
  <c r="I792" i="21"/>
  <c r="I791" i="21"/>
  <c r="I790" i="21"/>
  <c r="I789" i="21"/>
  <c r="I788" i="21"/>
  <c r="I787" i="21"/>
  <c r="I786" i="21"/>
  <c r="I785" i="21"/>
  <c r="I784" i="21"/>
  <c r="I783" i="21"/>
  <c r="I782" i="21"/>
  <c r="I781" i="21"/>
  <c r="I780" i="21"/>
  <c r="I779" i="21"/>
  <c r="I778" i="21"/>
  <c r="I777" i="21"/>
  <c r="I776" i="21"/>
  <c r="I775" i="21"/>
  <c r="I774" i="21"/>
  <c r="I773" i="21"/>
  <c r="I772" i="21"/>
  <c r="I771" i="21"/>
  <c r="I770" i="21"/>
  <c r="I769" i="21"/>
  <c r="I768" i="21"/>
  <c r="I767" i="21"/>
  <c r="I766" i="21"/>
  <c r="I765" i="21"/>
  <c r="I764" i="21"/>
  <c r="I763" i="21"/>
  <c r="I762" i="21"/>
  <c r="I761" i="21"/>
  <c r="I760" i="21"/>
  <c r="I759" i="21"/>
  <c r="I758" i="21"/>
  <c r="I757" i="21"/>
  <c r="I756" i="21"/>
  <c r="I755" i="21"/>
  <c r="I754" i="21"/>
  <c r="I753" i="21"/>
  <c r="I752" i="21"/>
  <c r="I751" i="21"/>
  <c r="I750" i="21"/>
  <c r="I749" i="21"/>
  <c r="I748" i="21"/>
  <c r="I747" i="21"/>
  <c r="I746" i="21"/>
  <c r="I745" i="21"/>
  <c r="I744" i="21"/>
  <c r="I743" i="21"/>
  <c r="I742" i="21"/>
  <c r="I741" i="21"/>
  <c r="I740" i="21"/>
  <c r="I739" i="21"/>
  <c r="I738" i="21"/>
  <c r="I737" i="21"/>
  <c r="I736" i="21"/>
  <c r="I735" i="21"/>
  <c r="I734" i="21"/>
  <c r="I733" i="21"/>
  <c r="I732" i="21"/>
  <c r="I731" i="21"/>
  <c r="I730" i="21"/>
  <c r="I729" i="21"/>
  <c r="I728" i="21"/>
  <c r="I727" i="21"/>
  <c r="I726" i="21"/>
  <c r="I725" i="21"/>
  <c r="I724" i="21"/>
  <c r="I723" i="21"/>
  <c r="I722" i="21"/>
  <c r="I721" i="21"/>
  <c r="I720" i="21"/>
  <c r="I719" i="21"/>
  <c r="I718" i="21"/>
  <c r="I717" i="21"/>
  <c r="I716" i="21"/>
  <c r="I715" i="21"/>
  <c r="I714" i="21"/>
  <c r="I713" i="21"/>
  <c r="I712" i="21"/>
  <c r="I711" i="21"/>
  <c r="I710" i="21"/>
  <c r="I709" i="21"/>
  <c r="I708" i="21"/>
  <c r="I707" i="21"/>
  <c r="I706" i="21"/>
  <c r="I705" i="21"/>
  <c r="I704" i="21"/>
  <c r="I703" i="21"/>
  <c r="I702" i="21"/>
  <c r="I701" i="21"/>
  <c r="I700" i="21"/>
  <c r="I699" i="21"/>
  <c r="I698" i="21"/>
  <c r="I697" i="21"/>
  <c r="I696" i="21"/>
  <c r="I695" i="21"/>
  <c r="I694" i="21"/>
  <c r="I693" i="21"/>
  <c r="I692" i="21"/>
  <c r="I691" i="21"/>
  <c r="I690" i="21"/>
  <c r="I689" i="21"/>
  <c r="I688" i="21"/>
  <c r="I687" i="21"/>
  <c r="I686" i="21"/>
  <c r="I685" i="21"/>
  <c r="I684" i="21"/>
  <c r="I683" i="21"/>
  <c r="I682" i="21"/>
  <c r="I681" i="21"/>
  <c r="I680" i="21"/>
  <c r="I679" i="21"/>
  <c r="I678" i="21"/>
  <c r="I677" i="21"/>
  <c r="I676" i="21"/>
  <c r="I675" i="21"/>
  <c r="I674" i="21"/>
  <c r="I673" i="21"/>
  <c r="I672" i="21"/>
  <c r="I671" i="21"/>
  <c r="I670" i="21"/>
  <c r="I669" i="21"/>
  <c r="I668" i="21"/>
  <c r="I667" i="21"/>
  <c r="I666" i="21"/>
  <c r="I665" i="21"/>
  <c r="I664" i="21"/>
  <c r="I663" i="21"/>
  <c r="I662" i="21"/>
  <c r="I661" i="21"/>
  <c r="I660" i="21"/>
  <c r="I659" i="21"/>
  <c r="I658" i="21"/>
  <c r="I657" i="21"/>
  <c r="I656" i="21"/>
  <c r="I655" i="21"/>
  <c r="I654" i="21"/>
  <c r="I653" i="21"/>
  <c r="I652" i="21"/>
  <c r="I651" i="21"/>
  <c r="I650" i="21"/>
  <c r="I649" i="21"/>
  <c r="I648" i="21"/>
  <c r="I647" i="21"/>
  <c r="I646" i="21"/>
  <c r="I645" i="21"/>
  <c r="I644" i="21"/>
  <c r="I643" i="21"/>
  <c r="I642" i="21"/>
  <c r="I641" i="21"/>
  <c r="I640" i="21"/>
  <c r="I639" i="21"/>
  <c r="I638" i="21"/>
  <c r="I637" i="21"/>
  <c r="I636" i="21"/>
  <c r="I635" i="21"/>
  <c r="I634" i="21"/>
  <c r="I633" i="21"/>
  <c r="I632" i="21"/>
  <c r="I631" i="21"/>
  <c r="I630" i="21"/>
  <c r="I629" i="21"/>
  <c r="I628" i="21"/>
  <c r="I627" i="21"/>
  <c r="I626" i="21"/>
  <c r="I625" i="21"/>
  <c r="I624" i="21"/>
  <c r="I623" i="21"/>
  <c r="I622" i="21"/>
  <c r="I621" i="21"/>
  <c r="I620" i="21"/>
  <c r="I619" i="21"/>
  <c r="I618" i="21"/>
  <c r="I617" i="21"/>
  <c r="I616" i="21"/>
  <c r="I615" i="21"/>
  <c r="I614" i="21"/>
  <c r="I613" i="21"/>
  <c r="I612" i="21"/>
  <c r="I611" i="21"/>
  <c r="I610" i="21"/>
  <c r="I609" i="21"/>
  <c r="I608" i="21"/>
  <c r="I607" i="21"/>
  <c r="I606" i="21"/>
  <c r="I605" i="21"/>
  <c r="I604" i="21"/>
  <c r="I603" i="21"/>
  <c r="I602" i="21"/>
  <c r="I601" i="21"/>
  <c r="I600" i="21"/>
  <c r="I599" i="21"/>
  <c r="I598" i="21"/>
  <c r="I597" i="21"/>
  <c r="I596" i="21"/>
  <c r="I595" i="21"/>
  <c r="I594" i="21"/>
  <c r="I593" i="21"/>
  <c r="I592" i="21"/>
  <c r="I591" i="21"/>
  <c r="I590" i="21"/>
  <c r="I589" i="21"/>
  <c r="I588" i="21"/>
  <c r="I587" i="21"/>
  <c r="I586" i="21"/>
  <c r="I585" i="21"/>
  <c r="I584" i="21"/>
  <c r="I583" i="21"/>
  <c r="I582" i="21"/>
  <c r="I581" i="21"/>
  <c r="I580" i="21"/>
  <c r="I579" i="21"/>
  <c r="I578" i="21"/>
  <c r="I577" i="21"/>
  <c r="I576" i="21"/>
  <c r="I575" i="21"/>
  <c r="I574" i="21"/>
  <c r="I573" i="21"/>
  <c r="I572" i="21"/>
  <c r="I571" i="21"/>
  <c r="I570" i="21"/>
  <c r="I569" i="21"/>
  <c r="I568" i="21"/>
  <c r="I567" i="21"/>
  <c r="I566" i="21"/>
  <c r="I565" i="21"/>
  <c r="I564" i="21"/>
  <c r="I563" i="21"/>
  <c r="I562" i="21"/>
  <c r="I561" i="21"/>
  <c r="I560" i="21"/>
  <c r="I559" i="21"/>
  <c r="I558" i="21"/>
  <c r="I557" i="21"/>
  <c r="I556" i="21"/>
  <c r="I555" i="21"/>
  <c r="I554" i="21"/>
  <c r="I553" i="21"/>
  <c r="I552" i="21"/>
  <c r="I551" i="21"/>
  <c r="I550" i="21"/>
  <c r="I549" i="21"/>
  <c r="I548" i="21"/>
  <c r="I547" i="21"/>
  <c r="I546" i="21"/>
  <c r="I545" i="21"/>
  <c r="I544" i="21"/>
  <c r="I543" i="21"/>
  <c r="I542" i="21"/>
  <c r="I541" i="21"/>
  <c r="I540" i="21"/>
  <c r="I539" i="21"/>
  <c r="I538" i="21"/>
  <c r="I537" i="21"/>
  <c r="I536" i="21"/>
  <c r="I535" i="21"/>
  <c r="I534" i="21"/>
  <c r="I533" i="21"/>
  <c r="I532" i="21"/>
  <c r="I531" i="21"/>
  <c r="I530" i="21"/>
  <c r="I529" i="21"/>
  <c r="I528" i="21"/>
  <c r="I527" i="21"/>
  <c r="I526" i="21"/>
  <c r="I525" i="21"/>
  <c r="I524" i="21"/>
  <c r="I523" i="21"/>
  <c r="I522" i="21"/>
  <c r="I521" i="21"/>
  <c r="I520" i="21"/>
  <c r="I519" i="21"/>
  <c r="I518" i="21"/>
  <c r="I517" i="21"/>
  <c r="I516" i="21"/>
  <c r="I515" i="21"/>
  <c r="I514" i="21"/>
  <c r="I513" i="21"/>
  <c r="I512" i="21"/>
  <c r="I511" i="21"/>
  <c r="I510" i="21"/>
  <c r="I509" i="21"/>
  <c r="I508" i="21"/>
  <c r="I507" i="21"/>
  <c r="I506" i="21"/>
  <c r="I505" i="21"/>
  <c r="I504" i="21"/>
  <c r="I503" i="21"/>
  <c r="I502" i="21"/>
  <c r="I501" i="21"/>
  <c r="I500" i="21"/>
  <c r="I499" i="21"/>
  <c r="I498" i="21"/>
  <c r="I497" i="21"/>
  <c r="I496" i="21"/>
  <c r="I495" i="21"/>
  <c r="I494" i="21"/>
  <c r="I493" i="21"/>
  <c r="I492" i="21"/>
  <c r="I491" i="21"/>
  <c r="I490" i="21"/>
  <c r="I489" i="21"/>
  <c r="I488" i="21"/>
  <c r="I487" i="21"/>
  <c r="I486" i="21"/>
  <c r="I485" i="21"/>
  <c r="I484" i="21"/>
  <c r="I483" i="21"/>
  <c r="I482" i="21"/>
  <c r="I481" i="21"/>
  <c r="I480" i="21"/>
  <c r="I479" i="21"/>
  <c r="I478" i="21"/>
  <c r="I477" i="21"/>
  <c r="I476" i="21"/>
  <c r="I475" i="21"/>
  <c r="I474" i="21"/>
  <c r="I473" i="21"/>
  <c r="I472" i="21"/>
  <c r="I471" i="21"/>
  <c r="I470" i="21"/>
  <c r="I469" i="21"/>
  <c r="I468" i="21"/>
  <c r="I467" i="21"/>
  <c r="I466" i="21"/>
  <c r="I465" i="21"/>
  <c r="I464" i="21"/>
  <c r="I463" i="21"/>
  <c r="I462" i="21"/>
  <c r="I461" i="21"/>
  <c r="I460" i="21"/>
  <c r="I459" i="21"/>
  <c r="I458" i="21"/>
  <c r="I457" i="21"/>
  <c r="I456" i="21"/>
  <c r="I455" i="21"/>
  <c r="I454" i="21"/>
  <c r="I453" i="21"/>
  <c r="I452" i="21"/>
  <c r="I451" i="21"/>
  <c r="I450" i="21"/>
  <c r="I449" i="21"/>
  <c r="I448" i="21"/>
  <c r="I447" i="21"/>
  <c r="I446" i="21"/>
  <c r="I445" i="21"/>
  <c r="I444" i="21"/>
  <c r="I443" i="21"/>
  <c r="I442" i="21"/>
  <c r="I441" i="21"/>
  <c r="I440" i="21"/>
  <c r="I439" i="21"/>
  <c r="I438" i="21"/>
  <c r="I437" i="21"/>
  <c r="I436" i="21"/>
  <c r="I435" i="21"/>
  <c r="I434" i="21"/>
  <c r="I433" i="21"/>
  <c r="I432" i="21"/>
  <c r="I431" i="21"/>
  <c r="I430" i="21"/>
  <c r="I429" i="21"/>
  <c r="I428" i="21"/>
  <c r="I427" i="21"/>
  <c r="I426" i="21"/>
  <c r="I425" i="21"/>
  <c r="I424" i="21"/>
  <c r="I423" i="21"/>
  <c r="I422" i="21"/>
  <c r="I421" i="21"/>
  <c r="I420" i="21"/>
  <c r="I419" i="21"/>
  <c r="I418" i="21"/>
  <c r="I417" i="21"/>
  <c r="I416" i="21"/>
  <c r="I415" i="21"/>
  <c r="I414" i="21"/>
  <c r="I413" i="21"/>
  <c r="I412" i="21"/>
  <c r="I411" i="21"/>
  <c r="I410" i="21"/>
  <c r="I409" i="21"/>
  <c r="I408" i="21"/>
  <c r="I407" i="21"/>
  <c r="I406" i="21"/>
  <c r="I405" i="21"/>
  <c r="I404" i="21"/>
  <c r="I403" i="21"/>
  <c r="I402" i="21"/>
  <c r="I401" i="21"/>
  <c r="I400" i="21"/>
  <c r="I399" i="21"/>
  <c r="I398" i="21"/>
  <c r="I397" i="21"/>
  <c r="I396" i="21"/>
  <c r="I395" i="21"/>
  <c r="I394" i="21"/>
  <c r="I393" i="21"/>
  <c r="I392" i="21"/>
  <c r="I391" i="21"/>
  <c r="I390" i="21"/>
  <c r="I389" i="21"/>
  <c r="I388" i="21"/>
  <c r="I387" i="21"/>
  <c r="I386" i="21"/>
  <c r="I385" i="21"/>
  <c r="I384" i="21"/>
  <c r="I383" i="21"/>
  <c r="I382" i="21"/>
  <c r="I381" i="21"/>
  <c r="I380" i="21"/>
  <c r="I379" i="21"/>
  <c r="I378" i="21"/>
  <c r="I377" i="21"/>
  <c r="I376" i="21"/>
  <c r="I375" i="21"/>
  <c r="I374" i="21"/>
  <c r="I373" i="21"/>
  <c r="I372" i="21"/>
  <c r="I371" i="21"/>
  <c r="I370" i="21"/>
  <c r="I369" i="21"/>
  <c r="I368" i="21"/>
  <c r="I367" i="21"/>
  <c r="I366" i="21"/>
  <c r="I365" i="21"/>
  <c r="I364" i="21"/>
  <c r="I363" i="21"/>
  <c r="I362" i="21"/>
  <c r="I361" i="21"/>
  <c r="I360" i="21"/>
  <c r="I359" i="21"/>
  <c r="I358" i="21"/>
  <c r="I357" i="21"/>
  <c r="I356" i="21"/>
  <c r="I355" i="21"/>
  <c r="I354" i="21"/>
  <c r="I353" i="21"/>
  <c r="I352" i="21"/>
  <c r="I351" i="21"/>
  <c r="I350" i="21"/>
  <c r="I349" i="21"/>
  <c r="I348" i="21"/>
  <c r="I347" i="21"/>
  <c r="I346" i="21"/>
  <c r="I345" i="21"/>
  <c r="I344" i="21"/>
  <c r="I343" i="21"/>
  <c r="I342" i="21"/>
  <c r="I341" i="21"/>
  <c r="I340" i="21"/>
  <c r="I339" i="21"/>
  <c r="I338" i="21"/>
  <c r="I337" i="21"/>
  <c r="I336" i="21"/>
  <c r="I335" i="21"/>
  <c r="I334" i="21"/>
  <c r="I333" i="21"/>
  <c r="I332" i="21"/>
  <c r="I331" i="21"/>
  <c r="I330" i="21"/>
  <c r="I329" i="21"/>
  <c r="I328" i="21"/>
  <c r="I327" i="21"/>
  <c r="I326" i="21"/>
  <c r="I325" i="21"/>
  <c r="I324" i="21"/>
  <c r="I323" i="21"/>
  <c r="I322" i="21"/>
  <c r="I321" i="21"/>
  <c r="I320" i="21"/>
  <c r="I319" i="21"/>
  <c r="I318" i="21"/>
  <c r="I317" i="21"/>
  <c r="I316" i="21"/>
  <c r="I315" i="21"/>
  <c r="I314" i="21"/>
  <c r="I313" i="21"/>
  <c r="I312" i="21"/>
  <c r="I311" i="21"/>
  <c r="I310" i="21"/>
  <c r="I309" i="21"/>
  <c r="I308" i="21"/>
  <c r="I307" i="21"/>
  <c r="I306" i="21"/>
  <c r="I305" i="21"/>
  <c r="I304" i="21"/>
  <c r="I303" i="21"/>
  <c r="I302" i="21"/>
  <c r="I301" i="21"/>
  <c r="I300" i="21"/>
  <c r="I299" i="21"/>
  <c r="I298" i="21"/>
  <c r="I297" i="21"/>
  <c r="I296" i="21"/>
  <c r="I295" i="21"/>
  <c r="I294" i="21"/>
  <c r="I293" i="21"/>
  <c r="I292" i="21"/>
  <c r="I291" i="21"/>
  <c r="I290" i="21"/>
  <c r="I289" i="21"/>
  <c r="I288" i="21"/>
  <c r="I287" i="21"/>
  <c r="I286" i="21"/>
  <c r="I285" i="21"/>
  <c r="I284" i="21"/>
  <c r="I283" i="21"/>
  <c r="I282" i="21"/>
  <c r="I281" i="21"/>
  <c r="I280" i="21"/>
  <c r="I279" i="21"/>
  <c r="I278" i="21"/>
  <c r="I277" i="21"/>
  <c r="I276" i="21"/>
  <c r="I275" i="21"/>
  <c r="I274" i="21"/>
  <c r="I273" i="21"/>
  <c r="I272" i="21"/>
  <c r="I271" i="21"/>
  <c r="I270" i="21"/>
  <c r="I269" i="21"/>
  <c r="I268" i="21"/>
  <c r="I267" i="21"/>
  <c r="I266" i="21"/>
  <c r="I265" i="21"/>
  <c r="I264" i="21"/>
  <c r="I263" i="21"/>
  <c r="I262" i="21"/>
  <c r="I261" i="21"/>
  <c r="I260" i="21"/>
  <c r="I259" i="21"/>
  <c r="I258" i="21"/>
  <c r="I257" i="21"/>
  <c r="I256" i="21"/>
  <c r="I255" i="21"/>
  <c r="I254" i="21"/>
  <c r="I253" i="21"/>
  <c r="I252" i="21"/>
  <c r="I251" i="21"/>
  <c r="I250" i="21"/>
  <c r="I249" i="21"/>
  <c r="I248" i="21"/>
  <c r="I247" i="21"/>
  <c r="I246" i="21"/>
  <c r="I245" i="21"/>
  <c r="I244" i="21"/>
  <c r="I243" i="21"/>
  <c r="I242" i="21"/>
  <c r="I241" i="21"/>
  <c r="I240" i="21"/>
  <c r="I239" i="21"/>
  <c r="I238" i="21"/>
  <c r="I237" i="21"/>
  <c r="I236" i="21"/>
  <c r="I235" i="21"/>
  <c r="I234" i="21"/>
  <c r="I233" i="21"/>
  <c r="I232" i="21"/>
  <c r="I231" i="21"/>
  <c r="I230" i="21"/>
  <c r="I229" i="21"/>
  <c r="I228" i="21"/>
  <c r="I227" i="21"/>
  <c r="I226" i="21"/>
  <c r="I225" i="21"/>
  <c r="I224" i="21"/>
  <c r="I223" i="21"/>
  <c r="I222" i="21"/>
  <c r="I221" i="21"/>
  <c r="I220" i="21"/>
  <c r="I219" i="21"/>
  <c r="I218" i="21"/>
  <c r="I217" i="21"/>
  <c r="I216" i="21"/>
  <c r="I215" i="21"/>
  <c r="I214" i="21"/>
  <c r="I213" i="21"/>
  <c r="I212" i="21"/>
  <c r="I211" i="21"/>
  <c r="I210" i="21"/>
  <c r="I209" i="21"/>
  <c r="I208" i="21"/>
  <c r="I207" i="21"/>
  <c r="I206" i="21"/>
  <c r="I205" i="21"/>
  <c r="I204" i="21"/>
  <c r="I203" i="21"/>
  <c r="I202" i="21"/>
  <c r="I201" i="21"/>
  <c r="I200" i="21"/>
  <c r="I199" i="21"/>
  <c r="I198" i="21"/>
  <c r="I197" i="21"/>
  <c r="I196" i="21"/>
  <c r="I195" i="21"/>
  <c r="I194" i="21"/>
  <c r="I193" i="21"/>
  <c r="I192" i="21"/>
  <c r="I191" i="21"/>
  <c r="I190" i="21"/>
  <c r="I189" i="21"/>
  <c r="I188" i="21"/>
  <c r="I187" i="21"/>
  <c r="I186" i="21"/>
  <c r="I185" i="21"/>
  <c r="I184" i="21"/>
  <c r="I183" i="21"/>
  <c r="I182" i="21"/>
  <c r="I181" i="21"/>
  <c r="I180" i="21"/>
  <c r="I179" i="21"/>
  <c r="I178" i="21"/>
  <c r="I177" i="21"/>
  <c r="I176" i="21"/>
  <c r="I175" i="21"/>
  <c r="I174" i="21"/>
  <c r="I173" i="21"/>
  <c r="I172" i="21"/>
  <c r="I171" i="21"/>
  <c r="I170" i="21"/>
  <c r="I169" i="21"/>
  <c r="I168" i="21"/>
  <c r="I167" i="21"/>
  <c r="I166" i="21"/>
  <c r="I165" i="21"/>
  <c r="I164" i="21"/>
  <c r="I163" i="21"/>
  <c r="I162" i="21"/>
  <c r="I161" i="21"/>
  <c r="I160" i="21"/>
  <c r="I159" i="21"/>
  <c r="I158" i="21"/>
  <c r="I157" i="21"/>
  <c r="I156" i="21"/>
  <c r="I155" i="21"/>
  <c r="I154" i="21"/>
  <c r="I153" i="21"/>
  <c r="I152" i="21"/>
  <c r="I151" i="21"/>
  <c r="I150" i="21"/>
  <c r="I149" i="21"/>
  <c r="I148" i="21"/>
  <c r="I147" i="21"/>
  <c r="I146" i="21"/>
  <c r="I145" i="21"/>
  <c r="I144" i="21"/>
  <c r="I143" i="21"/>
  <c r="I142" i="21"/>
  <c r="I141" i="21"/>
  <c r="I140" i="21"/>
  <c r="I139" i="21"/>
  <c r="I138" i="21"/>
  <c r="I137" i="21"/>
  <c r="I136" i="21"/>
  <c r="I135" i="21"/>
  <c r="I134" i="21"/>
  <c r="I133" i="21"/>
  <c r="I132" i="21"/>
  <c r="I131" i="21"/>
  <c r="I130" i="21"/>
  <c r="I129" i="21"/>
  <c r="I128" i="21"/>
  <c r="I127" i="21"/>
  <c r="I126" i="21"/>
  <c r="I125" i="21"/>
  <c r="I124" i="21"/>
  <c r="I123" i="21"/>
  <c r="I122" i="21"/>
  <c r="I121" i="21"/>
  <c r="I120" i="21"/>
  <c r="I119" i="21"/>
  <c r="I118" i="21"/>
  <c r="I117" i="21"/>
  <c r="I116" i="21"/>
  <c r="I115" i="21"/>
  <c r="I114" i="21"/>
  <c r="I113" i="21"/>
  <c r="I112" i="21"/>
  <c r="I111" i="21"/>
  <c r="I110" i="21"/>
  <c r="I109" i="21"/>
  <c r="I108" i="21"/>
  <c r="I107" i="21"/>
  <c r="I106" i="21"/>
  <c r="I105" i="21"/>
  <c r="I104" i="21"/>
  <c r="I103" i="21"/>
  <c r="I102" i="21"/>
  <c r="I101" i="21"/>
  <c r="I100" i="21"/>
  <c r="I99" i="21"/>
  <c r="I98" i="21"/>
  <c r="I97" i="21"/>
  <c r="I96" i="21"/>
  <c r="I95" i="21"/>
  <c r="I94" i="21"/>
  <c r="I93" i="21"/>
  <c r="I92" i="21"/>
  <c r="I91" i="21"/>
  <c r="I90" i="21"/>
  <c r="I89" i="21"/>
  <c r="I88" i="21"/>
  <c r="I87" i="21"/>
  <c r="I86" i="21"/>
  <c r="I85" i="21"/>
  <c r="I84" i="21"/>
  <c r="I83" i="21"/>
  <c r="I82" i="21"/>
  <c r="I81" i="21"/>
  <c r="I80" i="21"/>
  <c r="I79" i="21"/>
  <c r="I78" i="21"/>
  <c r="I77" i="21"/>
  <c r="I76" i="21"/>
  <c r="I75" i="21"/>
  <c r="I74" i="21"/>
  <c r="I73" i="21"/>
  <c r="I72" i="21"/>
  <c r="I71" i="21"/>
  <c r="I70" i="21"/>
  <c r="I69" i="21"/>
  <c r="I68" i="21"/>
  <c r="I67" i="21"/>
  <c r="I66" i="21"/>
  <c r="I65" i="21"/>
  <c r="I64" i="21"/>
  <c r="I63" i="21"/>
  <c r="I62" i="21"/>
  <c r="I61" i="21"/>
  <c r="I60" i="21"/>
  <c r="I59" i="21"/>
  <c r="I58" i="21"/>
  <c r="I57" i="21"/>
  <c r="I56" i="21"/>
  <c r="I55" i="21"/>
  <c r="I54" i="21"/>
  <c r="I53" i="21"/>
  <c r="I52" i="21"/>
  <c r="I51" i="21"/>
  <c r="I50" i="21"/>
  <c r="I49" i="21"/>
  <c r="I48" i="21"/>
  <c r="I47" i="21"/>
  <c r="I46" i="21"/>
  <c r="I45" i="21"/>
  <c r="I44" i="21"/>
  <c r="I43" i="21"/>
  <c r="I42" i="21"/>
  <c r="I41" i="21"/>
  <c r="I40" i="21"/>
  <c r="I39" i="21"/>
  <c r="I38" i="21"/>
  <c r="I37" i="21"/>
  <c r="I36" i="21"/>
  <c r="I35" i="21"/>
  <c r="I34" i="21"/>
  <c r="I33" i="21"/>
  <c r="I32" i="21"/>
  <c r="I31" i="21"/>
  <c r="I30" i="21"/>
  <c r="I29" i="21"/>
  <c r="I28" i="21"/>
  <c r="I27" i="21"/>
  <c r="I26" i="21"/>
  <c r="I25" i="21"/>
  <c r="I24" i="21"/>
  <c r="I23" i="21"/>
  <c r="I22" i="21"/>
  <c r="I21" i="21"/>
  <c r="I20" i="21"/>
  <c r="I19" i="21"/>
  <c r="I18" i="21"/>
  <c r="I17" i="21"/>
  <c r="I16" i="21"/>
  <c r="I15" i="21"/>
  <c r="I14" i="21"/>
  <c r="I13" i="21"/>
  <c r="I12" i="21"/>
  <c r="I11" i="21"/>
  <c r="I10" i="21"/>
  <c r="I9" i="21"/>
  <c r="I8" i="21"/>
  <c r="I7" i="21"/>
  <c r="I6" i="21"/>
  <c r="I5" i="21"/>
  <c r="I4" i="21"/>
  <c r="H1084" i="18"/>
  <c r="H26" i="18"/>
  <c r="H49" i="18"/>
  <c r="H72" i="18"/>
  <c r="H95" i="18"/>
  <c r="H118" i="18"/>
  <c r="H141" i="18"/>
  <c r="H164" i="18"/>
  <c r="H187" i="18"/>
  <c r="H210" i="18"/>
  <c r="H233" i="18"/>
  <c r="H256" i="18"/>
  <c r="H279" i="18"/>
  <c r="H302" i="18"/>
  <c r="H325" i="18"/>
  <c r="H348" i="18"/>
  <c r="H371" i="18"/>
  <c r="H394" i="18"/>
  <c r="H417" i="18"/>
  <c r="H440" i="18"/>
  <c r="H463" i="18"/>
  <c r="H486" i="18"/>
  <c r="H509" i="18"/>
  <c r="H532" i="18"/>
  <c r="H555" i="18"/>
  <c r="H578" i="18"/>
  <c r="H601" i="18"/>
  <c r="H624" i="18"/>
  <c r="H647" i="18"/>
  <c r="H670" i="18"/>
  <c r="H693" i="18"/>
  <c r="H716" i="18"/>
  <c r="H739" i="18"/>
  <c r="H762" i="18"/>
  <c r="H785" i="18"/>
  <c r="H808" i="18"/>
  <c r="H831" i="18"/>
  <c r="H854" i="18"/>
  <c r="H877" i="18"/>
  <c r="H900" i="18"/>
  <c r="H923" i="18"/>
  <c r="H946" i="18"/>
  <c r="H969" i="18"/>
  <c r="H992" i="18"/>
  <c r="H1015" i="18"/>
  <c r="H1038" i="18"/>
  <c r="H1061" i="18"/>
  <c r="H1107" i="18"/>
  <c r="H1084" i="15"/>
  <c r="H26" i="15"/>
  <c r="H49" i="15"/>
  <c r="H72" i="15"/>
  <c r="H95" i="15"/>
  <c r="H4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6" i="15"/>
  <c r="H97" i="15"/>
  <c r="H98" i="15"/>
  <c r="H99" i="15"/>
  <c r="H100" i="15"/>
  <c r="H101" i="15"/>
  <c r="H102" i="15"/>
  <c r="H103" i="15"/>
  <c r="H104" i="15"/>
  <c r="H105" i="15"/>
  <c r="H106" i="15"/>
  <c r="H107" i="15"/>
  <c r="H108" i="15"/>
  <c r="H109" i="15"/>
  <c r="H110" i="15"/>
  <c r="H111" i="15"/>
  <c r="H112" i="15"/>
  <c r="H113" i="15"/>
  <c r="H114" i="15"/>
  <c r="H115" i="15"/>
  <c r="H116" i="15"/>
  <c r="H117" i="15"/>
  <c r="H118" i="15"/>
  <c r="H119" i="15"/>
  <c r="H120" i="15"/>
  <c r="H121" i="15"/>
  <c r="H122" i="15"/>
  <c r="H123" i="15"/>
  <c r="H124" i="15"/>
  <c r="H125" i="15"/>
  <c r="H126" i="15"/>
  <c r="H127" i="15"/>
  <c r="H128" i="15"/>
  <c r="H129" i="15"/>
  <c r="H130" i="15"/>
  <c r="H131" i="15"/>
  <c r="H132" i="15"/>
  <c r="H133" i="15"/>
  <c r="H134" i="15"/>
  <c r="H135" i="15"/>
  <c r="H136" i="15"/>
  <c r="H137" i="15"/>
  <c r="H138" i="15"/>
  <c r="H139" i="15"/>
  <c r="H140" i="15"/>
  <c r="H141" i="15"/>
  <c r="H142" i="15"/>
  <c r="H143" i="15"/>
  <c r="H144" i="15"/>
  <c r="H145" i="15"/>
  <c r="H146" i="15"/>
  <c r="H147" i="15"/>
  <c r="H148" i="15"/>
  <c r="H149" i="15"/>
  <c r="H150" i="15"/>
  <c r="H151" i="15"/>
  <c r="H152" i="15"/>
  <c r="H153" i="15"/>
  <c r="H154" i="15"/>
  <c r="H155" i="15"/>
  <c r="H156" i="15"/>
  <c r="H157" i="15"/>
  <c r="H158" i="15"/>
  <c r="H159" i="15"/>
  <c r="H160" i="15"/>
  <c r="H161" i="15"/>
  <c r="H162" i="15"/>
  <c r="H163" i="15"/>
  <c r="H164" i="15"/>
  <c r="H165" i="15"/>
  <c r="H166" i="15"/>
  <c r="H167" i="15"/>
  <c r="H168" i="15"/>
  <c r="H169" i="15"/>
  <c r="H170" i="15"/>
  <c r="H171" i="15"/>
  <c r="H172" i="15"/>
  <c r="H173" i="15"/>
  <c r="H174" i="15"/>
  <c r="H175" i="15"/>
  <c r="H176" i="15"/>
  <c r="H177" i="15"/>
  <c r="H178" i="15"/>
  <c r="H179" i="15"/>
  <c r="H180" i="15"/>
  <c r="H181" i="15"/>
  <c r="H182" i="15"/>
  <c r="H183" i="15"/>
  <c r="H184" i="15"/>
  <c r="H185" i="15"/>
  <c r="H186" i="15"/>
  <c r="H187" i="15"/>
  <c r="H188" i="15"/>
  <c r="H189" i="15"/>
  <c r="H190" i="15"/>
  <c r="H191" i="15"/>
  <c r="H192" i="15"/>
  <c r="H193" i="15"/>
  <c r="H194" i="15"/>
  <c r="H195" i="15"/>
  <c r="H196" i="15"/>
  <c r="H197" i="15"/>
  <c r="H198" i="15"/>
  <c r="H199" i="15"/>
  <c r="H200" i="15"/>
  <c r="H201" i="15"/>
  <c r="H202" i="15"/>
  <c r="H203" i="15"/>
  <c r="H204" i="15"/>
  <c r="H205" i="15"/>
  <c r="H206" i="15"/>
  <c r="H207" i="15"/>
  <c r="H208" i="15"/>
  <c r="H209" i="15"/>
  <c r="H210" i="15"/>
  <c r="H211" i="15"/>
  <c r="H212" i="15"/>
  <c r="H213" i="15"/>
  <c r="H214" i="15"/>
  <c r="H215" i="15"/>
  <c r="H216" i="15"/>
  <c r="H217" i="15"/>
  <c r="H218" i="15"/>
  <c r="H219" i="15"/>
  <c r="H220" i="15"/>
  <c r="H221" i="15"/>
  <c r="H222" i="15"/>
  <c r="H223" i="15"/>
  <c r="H224" i="15"/>
  <c r="H225" i="15"/>
  <c r="H226" i="15"/>
  <c r="H227" i="15"/>
  <c r="H228" i="15"/>
  <c r="H229" i="15"/>
  <c r="H230" i="15"/>
  <c r="H231" i="15"/>
  <c r="H232" i="15"/>
  <c r="H233" i="15"/>
  <c r="H234" i="15"/>
  <c r="H235" i="15"/>
  <c r="H236" i="15"/>
  <c r="H237" i="15"/>
  <c r="H238" i="15"/>
  <c r="H239" i="15"/>
  <c r="H240" i="15"/>
  <c r="H241" i="15"/>
  <c r="H242" i="15"/>
  <c r="H243" i="15"/>
  <c r="H244" i="15"/>
  <c r="H245" i="15"/>
  <c r="H246" i="15"/>
  <c r="H247" i="15"/>
  <c r="H248" i="15"/>
  <c r="H249" i="15"/>
  <c r="H250" i="15"/>
  <c r="H251" i="15"/>
  <c r="H252" i="15"/>
  <c r="H253" i="15"/>
  <c r="H254" i="15"/>
  <c r="H255" i="15"/>
  <c r="H256" i="15"/>
  <c r="H257" i="15"/>
  <c r="H258" i="15"/>
  <c r="H259" i="15"/>
  <c r="H260" i="15"/>
  <c r="H261" i="15"/>
  <c r="H262" i="15"/>
  <c r="H263" i="15"/>
  <c r="H264" i="15"/>
  <c r="H265" i="15"/>
  <c r="H266" i="15"/>
  <c r="H267" i="15"/>
  <c r="H268" i="15"/>
  <c r="H269" i="15"/>
  <c r="H270" i="15"/>
  <c r="H271" i="15"/>
  <c r="H272" i="15"/>
  <c r="H273" i="15"/>
  <c r="H274" i="15"/>
  <c r="H275" i="15"/>
  <c r="H276" i="15"/>
  <c r="H277" i="15"/>
  <c r="H278" i="15"/>
  <c r="H279" i="15"/>
  <c r="H280" i="15"/>
  <c r="H281" i="15"/>
  <c r="H282" i="15"/>
  <c r="H283" i="15"/>
  <c r="H284" i="15"/>
  <c r="H285" i="15"/>
  <c r="H286" i="15"/>
  <c r="H287" i="15"/>
  <c r="H288" i="15"/>
  <c r="H289" i="15"/>
  <c r="H290" i="15"/>
  <c r="H291" i="15"/>
  <c r="H292" i="15"/>
  <c r="H293" i="15"/>
  <c r="H294" i="15"/>
  <c r="H295" i="15"/>
  <c r="H296" i="15"/>
  <c r="H297" i="15"/>
  <c r="H298" i="15"/>
  <c r="H299" i="15"/>
  <c r="H300" i="15"/>
  <c r="H301" i="15"/>
  <c r="H302" i="15"/>
  <c r="H303" i="15"/>
  <c r="H304" i="15"/>
  <c r="H305" i="15"/>
  <c r="H306" i="15"/>
  <c r="H307" i="15"/>
  <c r="H308" i="15"/>
  <c r="H309" i="15"/>
  <c r="H310" i="15"/>
  <c r="H311" i="15"/>
  <c r="H312" i="15"/>
  <c r="H313" i="15"/>
  <c r="H314" i="15"/>
  <c r="H315" i="15"/>
  <c r="H316" i="15"/>
  <c r="H317" i="15"/>
  <c r="H318" i="15"/>
  <c r="H319" i="15"/>
  <c r="H320" i="15"/>
  <c r="H321" i="15"/>
  <c r="H322" i="15"/>
  <c r="H323" i="15"/>
  <c r="H324" i="15"/>
  <c r="H325" i="15"/>
  <c r="H326" i="15"/>
  <c r="H327" i="15"/>
  <c r="H328" i="15"/>
  <c r="H329" i="15"/>
  <c r="H330" i="15"/>
  <c r="H331" i="15"/>
  <c r="H332" i="15"/>
  <c r="H333" i="15"/>
  <c r="H334" i="15"/>
  <c r="H335" i="15"/>
  <c r="H336" i="15"/>
  <c r="H337" i="15"/>
  <c r="H338" i="15"/>
  <c r="H339" i="15"/>
  <c r="H340" i="15"/>
  <c r="H341" i="15"/>
  <c r="H342" i="15"/>
  <c r="H343" i="15"/>
  <c r="H344" i="15"/>
  <c r="H345" i="15"/>
  <c r="H346" i="15"/>
  <c r="H347" i="15"/>
  <c r="H348" i="15"/>
  <c r="H349" i="15"/>
  <c r="H350" i="15"/>
  <c r="H351" i="15"/>
  <c r="H352" i="15"/>
  <c r="H353" i="15"/>
  <c r="H354" i="15"/>
  <c r="H355" i="15"/>
  <c r="H356" i="15"/>
  <c r="H357" i="15"/>
  <c r="H358" i="15"/>
  <c r="H359" i="15"/>
  <c r="H360" i="15"/>
  <c r="H361" i="15"/>
  <c r="H362" i="15"/>
  <c r="H363" i="15"/>
  <c r="H364" i="15"/>
  <c r="H365" i="15"/>
  <c r="H366" i="15"/>
  <c r="H367" i="15"/>
  <c r="H368" i="15"/>
  <c r="H369" i="15"/>
  <c r="H370" i="15"/>
  <c r="H371" i="15"/>
  <c r="H372" i="15"/>
  <c r="H373" i="15"/>
  <c r="H374" i="15"/>
  <c r="H375" i="15"/>
  <c r="H376" i="15"/>
  <c r="H377" i="15"/>
  <c r="H378" i="15"/>
  <c r="H379" i="15"/>
  <c r="H380" i="15"/>
  <c r="H381" i="15"/>
  <c r="H382" i="15"/>
  <c r="H383" i="15"/>
  <c r="H384" i="15"/>
  <c r="H385" i="15"/>
  <c r="H386" i="15"/>
  <c r="H387" i="15"/>
  <c r="H388" i="15"/>
  <c r="H389" i="15"/>
  <c r="H390" i="15"/>
  <c r="H391" i="15"/>
  <c r="H392" i="15"/>
  <c r="H393" i="15"/>
  <c r="H394" i="15"/>
  <c r="H395" i="15"/>
  <c r="H396" i="15"/>
  <c r="H397" i="15"/>
  <c r="H398" i="15"/>
  <c r="H399" i="15"/>
  <c r="H400" i="15"/>
  <c r="H401" i="15"/>
  <c r="H402" i="15"/>
  <c r="H403" i="15"/>
  <c r="H404" i="15"/>
  <c r="H405" i="15"/>
  <c r="H406" i="15"/>
  <c r="H407" i="15"/>
  <c r="H408" i="15"/>
  <c r="H409" i="15"/>
  <c r="H410" i="15"/>
  <c r="H411" i="15"/>
  <c r="H412" i="15"/>
  <c r="H413" i="15"/>
  <c r="H414" i="15"/>
  <c r="H415" i="15"/>
  <c r="H416" i="15"/>
  <c r="H417" i="15"/>
  <c r="H418" i="15"/>
  <c r="H419" i="15"/>
  <c r="H420" i="15"/>
  <c r="H421" i="15"/>
  <c r="H422" i="15"/>
  <c r="H423" i="15"/>
  <c r="H424" i="15"/>
  <c r="H425" i="15"/>
  <c r="H426" i="15"/>
  <c r="H427" i="15"/>
  <c r="H428" i="15"/>
  <c r="H429" i="15"/>
  <c r="H430" i="15"/>
  <c r="H431" i="15"/>
  <c r="H432" i="15"/>
  <c r="H433" i="15"/>
  <c r="H434" i="15"/>
  <c r="H435" i="15"/>
  <c r="H436" i="15"/>
  <c r="H437" i="15"/>
  <c r="H438" i="15"/>
  <c r="H439" i="15"/>
  <c r="H440" i="15"/>
  <c r="H441" i="15"/>
  <c r="H442" i="15"/>
  <c r="H443" i="15"/>
  <c r="H444" i="15"/>
  <c r="H445" i="15"/>
  <c r="H446" i="15"/>
  <c r="H447" i="15"/>
  <c r="H448" i="15"/>
  <c r="H449" i="15"/>
  <c r="H450" i="15"/>
  <c r="H451" i="15"/>
  <c r="H452" i="15"/>
  <c r="H453" i="15"/>
  <c r="H454" i="15"/>
  <c r="H455" i="15"/>
  <c r="H456" i="15"/>
  <c r="H457" i="15"/>
  <c r="H458" i="15"/>
  <c r="H459" i="15"/>
  <c r="H460" i="15"/>
  <c r="H461" i="15"/>
  <c r="H462" i="15"/>
  <c r="H463" i="15"/>
  <c r="H464" i="15"/>
  <c r="H465" i="15"/>
  <c r="H466" i="15"/>
  <c r="H467" i="15"/>
  <c r="H468" i="15"/>
  <c r="H469" i="15"/>
  <c r="H470" i="15"/>
  <c r="H471" i="15"/>
  <c r="H472" i="15"/>
  <c r="H473" i="15"/>
  <c r="H474" i="15"/>
  <c r="H475" i="15"/>
  <c r="H476" i="15"/>
  <c r="H477" i="15"/>
  <c r="H478" i="15"/>
  <c r="H479" i="15"/>
  <c r="H480" i="15"/>
  <c r="H481" i="15"/>
  <c r="H482" i="15"/>
  <c r="H483" i="15"/>
  <c r="H484" i="15"/>
  <c r="H485" i="15"/>
  <c r="H486" i="15"/>
  <c r="H487" i="15"/>
  <c r="H488" i="15"/>
  <c r="H489" i="15"/>
  <c r="H490" i="15"/>
  <c r="H491" i="15"/>
  <c r="H492" i="15"/>
  <c r="H493" i="15"/>
  <c r="H494" i="15"/>
  <c r="H495" i="15"/>
  <c r="H496" i="15"/>
  <c r="H497" i="15"/>
  <c r="H498" i="15"/>
  <c r="H499" i="15"/>
  <c r="H500" i="15"/>
  <c r="H501" i="15"/>
  <c r="H502" i="15"/>
  <c r="H503" i="15"/>
  <c r="H504" i="15"/>
  <c r="H505" i="15"/>
  <c r="H506" i="15"/>
  <c r="H507" i="15"/>
  <c r="H508" i="15"/>
  <c r="H509" i="15"/>
  <c r="H510" i="15"/>
  <c r="H511" i="15"/>
  <c r="H512" i="15"/>
  <c r="H513" i="15"/>
  <c r="H514" i="15"/>
  <c r="H515" i="15"/>
  <c r="H516" i="15"/>
  <c r="H517" i="15"/>
  <c r="H518" i="15"/>
  <c r="H519" i="15"/>
  <c r="H520" i="15"/>
  <c r="H521" i="15"/>
  <c r="H522" i="15"/>
  <c r="H523" i="15"/>
  <c r="H524" i="15"/>
  <c r="H525" i="15"/>
  <c r="H526" i="15"/>
  <c r="H527" i="15"/>
  <c r="H528" i="15"/>
  <c r="H529" i="15"/>
  <c r="H530" i="15"/>
  <c r="H531" i="15"/>
  <c r="H532" i="15"/>
  <c r="H533" i="15"/>
  <c r="H534" i="15"/>
  <c r="H535" i="15"/>
  <c r="H536" i="15"/>
  <c r="H537" i="15"/>
  <c r="H538" i="15"/>
  <c r="H539" i="15"/>
  <c r="H540" i="15"/>
  <c r="H541" i="15"/>
  <c r="H542" i="15"/>
  <c r="H543" i="15"/>
  <c r="H544" i="15"/>
  <c r="H545" i="15"/>
  <c r="H546" i="15"/>
  <c r="H547" i="15"/>
  <c r="H548" i="15"/>
  <c r="H549" i="15"/>
  <c r="H550" i="15"/>
  <c r="H551" i="15"/>
  <c r="H552" i="15"/>
  <c r="H553" i="15"/>
  <c r="H554" i="15"/>
  <c r="H555" i="15"/>
  <c r="H556" i="15"/>
  <c r="H557" i="15"/>
  <c r="H558" i="15"/>
  <c r="H559" i="15"/>
  <c r="H560" i="15"/>
  <c r="H561" i="15"/>
  <c r="H562" i="15"/>
  <c r="H563" i="15"/>
  <c r="H564" i="15"/>
  <c r="H565" i="15"/>
  <c r="H566" i="15"/>
  <c r="H567" i="15"/>
  <c r="H568" i="15"/>
  <c r="H569" i="15"/>
  <c r="H570" i="15"/>
  <c r="H571" i="15"/>
  <c r="H572" i="15"/>
  <c r="H573" i="15"/>
  <c r="H574" i="15"/>
  <c r="H575" i="15"/>
  <c r="H576" i="15"/>
  <c r="H577" i="15"/>
  <c r="H578" i="15"/>
  <c r="H579" i="15"/>
  <c r="H580" i="15"/>
  <c r="H581" i="15"/>
  <c r="H582" i="15"/>
  <c r="H583" i="15"/>
  <c r="H584" i="15"/>
  <c r="H585" i="15"/>
  <c r="H586" i="15"/>
  <c r="H587" i="15"/>
  <c r="H588" i="15"/>
  <c r="H589" i="15"/>
  <c r="H590" i="15"/>
  <c r="H591" i="15"/>
  <c r="H592" i="15"/>
  <c r="H593" i="15"/>
  <c r="H594" i="15"/>
  <c r="H595" i="15"/>
  <c r="H596" i="15"/>
  <c r="H597" i="15"/>
  <c r="H598" i="15"/>
  <c r="H599" i="15"/>
  <c r="H600" i="15"/>
  <c r="H601" i="15"/>
  <c r="H602" i="15"/>
  <c r="H603" i="15"/>
  <c r="H604" i="15"/>
  <c r="H605" i="15"/>
  <c r="H606" i="15"/>
  <c r="H607" i="15"/>
  <c r="H608" i="15"/>
  <c r="H609" i="15"/>
  <c r="H610" i="15"/>
  <c r="H611" i="15"/>
  <c r="H612" i="15"/>
  <c r="H613" i="15"/>
  <c r="H614" i="15"/>
  <c r="H615" i="15"/>
  <c r="H616" i="15"/>
  <c r="H617" i="15"/>
  <c r="H618" i="15"/>
  <c r="H619" i="15"/>
  <c r="H620" i="15"/>
  <c r="H621" i="15"/>
  <c r="H622" i="15"/>
  <c r="H623" i="15"/>
  <c r="H624" i="15"/>
  <c r="H625" i="15"/>
  <c r="H626" i="15"/>
  <c r="H627" i="15"/>
  <c r="H628" i="15"/>
  <c r="H629" i="15"/>
  <c r="H630" i="15"/>
  <c r="H631" i="15"/>
  <c r="H632" i="15"/>
  <c r="H633" i="15"/>
  <c r="H634" i="15"/>
  <c r="H635" i="15"/>
  <c r="H636" i="15"/>
  <c r="H637" i="15"/>
  <c r="H638" i="15"/>
  <c r="H639" i="15"/>
  <c r="H640" i="15"/>
  <c r="H641" i="15"/>
  <c r="H642" i="15"/>
  <c r="H643" i="15"/>
  <c r="H644" i="15"/>
  <c r="H645" i="15"/>
  <c r="H646" i="15"/>
  <c r="H647" i="15"/>
  <c r="H648" i="15"/>
  <c r="H649" i="15"/>
  <c r="H650" i="15"/>
  <c r="H651" i="15"/>
  <c r="H652" i="15"/>
  <c r="H653" i="15"/>
  <c r="H654" i="15"/>
  <c r="H655" i="15"/>
  <c r="H656" i="15"/>
  <c r="H657" i="15"/>
  <c r="H658" i="15"/>
  <c r="H659" i="15"/>
  <c r="H660" i="15"/>
  <c r="H661" i="15"/>
  <c r="H662" i="15"/>
  <c r="H663" i="15"/>
  <c r="H664" i="15"/>
  <c r="H665" i="15"/>
  <c r="H666" i="15"/>
  <c r="H667" i="15"/>
  <c r="H668" i="15"/>
  <c r="H669" i="15"/>
  <c r="H670" i="15"/>
  <c r="H671" i="15"/>
  <c r="H672" i="15"/>
  <c r="H673" i="15"/>
  <c r="H674" i="15"/>
  <c r="H675" i="15"/>
  <c r="H676" i="15"/>
  <c r="H677" i="15"/>
  <c r="H678" i="15"/>
  <c r="H679" i="15"/>
  <c r="H680" i="15"/>
  <c r="H681" i="15"/>
  <c r="H682" i="15"/>
  <c r="H683" i="15"/>
  <c r="H684" i="15"/>
  <c r="H685" i="15"/>
  <c r="H686" i="15"/>
  <c r="H687" i="15"/>
  <c r="H688" i="15"/>
  <c r="H689" i="15"/>
  <c r="H690" i="15"/>
  <c r="H691" i="15"/>
  <c r="H692" i="15"/>
  <c r="H693" i="15"/>
  <c r="H694" i="15"/>
  <c r="H695" i="15"/>
  <c r="H696" i="15"/>
  <c r="H697" i="15"/>
  <c r="H698" i="15"/>
  <c r="H699" i="15"/>
  <c r="H700" i="15"/>
  <c r="H701" i="15"/>
  <c r="H702" i="15"/>
  <c r="H703" i="15"/>
  <c r="H704" i="15"/>
  <c r="H705" i="15"/>
  <c r="H706" i="15"/>
  <c r="H707" i="15"/>
  <c r="H708" i="15"/>
  <c r="H709" i="15"/>
  <c r="H710" i="15"/>
  <c r="H711" i="15"/>
  <c r="H712" i="15"/>
  <c r="H713" i="15"/>
  <c r="H714" i="15"/>
  <c r="H715" i="15"/>
  <c r="H716" i="15"/>
  <c r="H717" i="15"/>
  <c r="H718" i="15"/>
  <c r="H719" i="15"/>
  <c r="H720" i="15"/>
  <c r="H721" i="15"/>
  <c r="H722" i="15"/>
  <c r="H723" i="15"/>
  <c r="H724" i="15"/>
  <c r="H725" i="15"/>
  <c r="H726" i="15"/>
  <c r="H727" i="15"/>
  <c r="H728" i="15"/>
  <c r="H729" i="15"/>
  <c r="H730" i="15"/>
  <c r="H731" i="15"/>
  <c r="H732" i="15"/>
  <c r="H733" i="15"/>
  <c r="H734" i="15"/>
  <c r="H735" i="15"/>
  <c r="H736" i="15"/>
  <c r="H737" i="15"/>
  <c r="H738" i="15"/>
  <c r="H739" i="15"/>
  <c r="H740" i="15"/>
  <c r="H741" i="15"/>
  <c r="H742" i="15"/>
  <c r="H743" i="15"/>
  <c r="H744" i="15"/>
  <c r="H745" i="15"/>
  <c r="H746" i="15"/>
  <c r="H747" i="15"/>
  <c r="H748" i="15"/>
  <c r="H749" i="15"/>
  <c r="H750" i="15"/>
  <c r="H751" i="15"/>
  <c r="H752" i="15"/>
  <c r="H753" i="15"/>
  <c r="H754" i="15"/>
  <c r="H755" i="15"/>
  <c r="H756" i="15"/>
  <c r="H757" i="15"/>
  <c r="H758" i="15"/>
  <c r="H759" i="15"/>
  <c r="H760" i="15"/>
  <c r="H761" i="15"/>
  <c r="H762" i="15"/>
  <c r="H763" i="15"/>
  <c r="H764" i="15"/>
  <c r="H765" i="15"/>
  <c r="H766" i="15"/>
  <c r="H767" i="15"/>
  <c r="H768" i="15"/>
  <c r="H769" i="15"/>
  <c r="H770" i="15"/>
  <c r="H771" i="15"/>
  <c r="H772" i="15"/>
  <c r="H773" i="15"/>
  <c r="H774" i="15"/>
  <c r="H775" i="15"/>
  <c r="H776" i="15"/>
  <c r="H777" i="15"/>
  <c r="H778" i="15"/>
  <c r="H779" i="15"/>
  <c r="H780" i="15"/>
  <c r="H781" i="15"/>
  <c r="H782" i="15"/>
  <c r="H783" i="15"/>
  <c r="H784" i="15"/>
  <c r="H785" i="15"/>
  <c r="H786" i="15"/>
  <c r="H787" i="15"/>
  <c r="H788" i="15"/>
  <c r="H789" i="15"/>
  <c r="H790" i="15"/>
  <c r="H791" i="15"/>
  <c r="H792" i="15"/>
  <c r="H793" i="15"/>
  <c r="H794" i="15"/>
  <c r="H795" i="15"/>
  <c r="H796" i="15"/>
  <c r="H797" i="15"/>
  <c r="H798" i="15"/>
  <c r="H799" i="15"/>
  <c r="H800" i="15"/>
  <c r="H801" i="15"/>
  <c r="H802" i="15"/>
  <c r="H803" i="15"/>
  <c r="H804" i="15"/>
  <c r="H805" i="15"/>
  <c r="H806" i="15"/>
  <c r="H807" i="15"/>
  <c r="H808" i="15"/>
  <c r="H809" i="15"/>
  <c r="H810" i="15"/>
  <c r="H811" i="15"/>
  <c r="H812" i="15"/>
  <c r="H813" i="15"/>
  <c r="H814" i="15"/>
  <c r="H815" i="15"/>
  <c r="H816" i="15"/>
  <c r="H817" i="15"/>
  <c r="H818" i="15"/>
  <c r="H819" i="15"/>
  <c r="H820" i="15"/>
  <c r="H821" i="15"/>
  <c r="H822" i="15"/>
  <c r="H823" i="15"/>
  <c r="H824" i="15"/>
  <c r="H825" i="15"/>
  <c r="H826" i="15"/>
  <c r="H827" i="15"/>
  <c r="H828" i="15"/>
  <c r="H829" i="15"/>
  <c r="H830" i="15"/>
  <c r="H831" i="15"/>
  <c r="H832" i="15"/>
  <c r="H833" i="15"/>
  <c r="H834" i="15"/>
  <c r="H835" i="15"/>
  <c r="H836" i="15"/>
  <c r="H837" i="15"/>
  <c r="H838" i="15"/>
  <c r="H839" i="15"/>
  <c r="H840" i="15"/>
  <c r="H841" i="15"/>
  <c r="H842" i="15"/>
  <c r="H843" i="15"/>
  <c r="H844" i="15"/>
  <c r="H845" i="15"/>
  <c r="H846" i="15"/>
  <c r="H847" i="15"/>
  <c r="H848" i="15"/>
  <c r="H849" i="15"/>
  <c r="H850" i="15"/>
  <c r="H851" i="15"/>
  <c r="H852" i="15"/>
  <c r="H853" i="15"/>
  <c r="H854" i="15"/>
  <c r="H855" i="15"/>
  <c r="H856" i="15"/>
  <c r="H857" i="15"/>
  <c r="H858" i="15"/>
  <c r="H859" i="15"/>
  <c r="H860" i="15"/>
  <c r="H861" i="15"/>
  <c r="H862" i="15"/>
  <c r="H863" i="15"/>
  <c r="H864" i="15"/>
  <c r="H865" i="15"/>
  <c r="H866" i="15"/>
  <c r="H867" i="15"/>
  <c r="H868" i="15"/>
  <c r="H869" i="15"/>
  <c r="H870" i="15"/>
  <c r="H871" i="15"/>
  <c r="H872" i="15"/>
  <c r="H873" i="15"/>
  <c r="H874" i="15"/>
  <c r="H875" i="15"/>
  <c r="H876" i="15"/>
  <c r="H877" i="15"/>
  <c r="H878" i="15"/>
  <c r="H879" i="15"/>
  <c r="H880" i="15"/>
  <c r="H881" i="15"/>
  <c r="H882" i="15"/>
  <c r="H883" i="15"/>
  <c r="H884" i="15"/>
  <c r="H885" i="15"/>
  <c r="H886" i="15"/>
  <c r="H887" i="15"/>
  <c r="H888" i="15"/>
  <c r="H889" i="15"/>
  <c r="H890" i="15"/>
  <c r="H891" i="15"/>
  <c r="H892" i="15"/>
  <c r="H893" i="15"/>
  <c r="H894" i="15"/>
  <c r="H895" i="15"/>
  <c r="H896" i="15"/>
  <c r="H897" i="15"/>
  <c r="H898" i="15"/>
  <c r="H899" i="15"/>
  <c r="H900" i="15"/>
  <c r="H901" i="15"/>
  <c r="H902" i="15"/>
  <c r="H903" i="15"/>
  <c r="H904" i="15"/>
  <c r="H905" i="15"/>
  <c r="H906" i="15"/>
  <c r="H907" i="15"/>
  <c r="H908" i="15"/>
  <c r="H909" i="15"/>
  <c r="H910" i="15"/>
  <c r="H911" i="15"/>
  <c r="H912" i="15"/>
  <c r="H913" i="15"/>
  <c r="H914" i="15"/>
  <c r="H915" i="15"/>
  <c r="H916" i="15"/>
  <c r="H917" i="15"/>
  <c r="H918" i="15"/>
  <c r="H919" i="15"/>
  <c r="H920" i="15"/>
  <c r="H921" i="15"/>
  <c r="H922" i="15"/>
  <c r="H923" i="15"/>
  <c r="H924" i="15"/>
  <c r="H925" i="15"/>
  <c r="H926" i="15"/>
  <c r="H927" i="15"/>
  <c r="H928" i="15"/>
  <c r="H929" i="15"/>
  <c r="H930" i="15"/>
  <c r="H931" i="15"/>
  <c r="H932" i="15"/>
  <c r="H933" i="15"/>
  <c r="H934" i="15"/>
  <c r="H935" i="15"/>
  <c r="H936" i="15"/>
  <c r="H937" i="15"/>
  <c r="H938" i="15"/>
  <c r="H939" i="15"/>
  <c r="H940" i="15"/>
  <c r="H941" i="15"/>
  <c r="H942" i="15"/>
  <c r="H943" i="15"/>
  <c r="H944" i="15"/>
  <c r="H945" i="15"/>
  <c r="H946" i="15"/>
  <c r="H947" i="15"/>
  <c r="H948" i="15"/>
  <c r="H949" i="15"/>
  <c r="H950" i="15"/>
  <c r="H951" i="15"/>
  <c r="H952" i="15"/>
  <c r="H953" i="15"/>
  <c r="H954" i="15"/>
  <c r="H955" i="15"/>
  <c r="H956" i="15"/>
  <c r="H957" i="15"/>
  <c r="H958" i="15"/>
  <c r="H959" i="15"/>
  <c r="H960" i="15"/>
  <c r="H961" i="15"/>
  <c r="H962" i="15"/>
  <c r="H963" i="15"/>
  <c r="H964" i="15"/>
  <c r="H965" i="15"/>
  <c r="H966" i="15"/>
  <c r="H967" i="15"/>
  <c r="H968" i="15"/>
  <c r="H969" i="15"/>
  <c r="H970" i="15"/>
  <c r="H971" i="15"/>
  <c r="H972" i="15"/>
  <c r="H973" i="15"/>
  <c r="H974" i="15"/>
  <c r="H975" i="15"/>
  <c r="H976" i="15"/>
  <c r="H977" i="15"/>
  <c r="H978" i="15"/>
  <c r="H979" i="15"/>
  <c r="H980" i="15"/>
  <c r="H981" i="15"/>
  <c r="H982" i="15"/>
  <c r="H983" i="15"/>
  <c r="H984" i="15"/>
  <c r="H985" i="15"/>
  <c r="H986" i="15"/>
  <c r="H987" i="15"/>
  <c r="H988" i="15"/>
  <c r="H989" i="15"/>
  <c r="H990" i="15"/>
  <c r="H991" i="15"/>
  <c r="H992" i="15"/>
  <c r="H993" i="15"/>
  <c r="H994" i="15"/>
  <c r="H995" i="15"/>
  <c r="H996" i="15"/>
  <c r="H997" i="15"/>
  <c r="H998" i="15"/>
  <c r="H999" i="15"/>
  <c r="H1000" i="15"/>
  <c r="H1001" i="15"/>
  <c r="H1002" i="15"/>
  <c r="H1003" i="15"/>
  <c r="H1004" i="15"/>
  <c r="H1005" i="15"/>
  <c r="H1006" i="15"/>
  <c r="H1007" i="15"/>
  <c r="H1008" i="15"/>
  <c r="H1009" i="15"/>
  <c r="H1010" i="15"/>
  <c r="H1011" i="15"/>
  <c r="H1012" i="15"/>
  <c r="H1013" i="15"/>
  <c r="H1014" i="15"/>
  <c r="H1015" i="15"/>
  <c r="H1016" i="15"/>
  <c r="H1017" i="15"/>
  <c r="H1018" i="15"/>
  <c r="H1019" i="15"/>
  <c r="H1020" i="15"/>
  <c r="H1021" i="15"/>
  <c r="H1022" i="15"/>
  <c r="H1023" i="15"/>
  <c r="H1024" i="15"/>
  <c r="H1025" i="15"/>
  <c r="H1026" i="15"/>
  <c r="H1027" i="15"/>
  <c r="H1028" i="15"/>
  <c r="H1029" i="15"/>
  <c r="H1030" i="15"/>
  <c r="H1031" i="15"/>
  <c r="H1032" i="15"/>
  <c r="H1033" i="15"/>
  <c r="H1034" i="15"/>
  <c r="H1035" i="15"/>
  <c r="H1036" i="15"/>
  <c r="H1037" i="15"/>
  <c r="H1038" i="15"/>
  <c r="H1039" i="15"/>
  <c r="H1040" i="15"/>
  <c r="H1041" i="15"/>
  <c r="H1042" i="15"/>
  <c r="H1043" i="15"/>
  <c r="H1044" i="15"/>
  <c r="H1045" i="15"/>
  <c r="H1046" i="15"/>
  <c r="H1047" i="15"/>
  <c r="H1048" i="15"/>
  <c r="H1049" i="15"/>
  <c r="H1050" i="15"/>
  <c r="H1051" i="15"/>
  <c r="H1052" i="15"/>
  <c r="H1053" i="15"/>
  <c r="H1054" i="15"/>
  <c r="H1055" i="15"/>
  <c r="H1056" i="15"/>
  <c r="H1057" i="15"/>
  <c r="H1058" i="15"/>
  <c r="H1059" i="15"/>
  <c r="H1060" i="15"/>
  <c r="H1061" i="15"/>
  <c r="H1062" i="15"/>
  <c r="H1063" i="15"/>
  <c r="H1064" i="15"/>
  <c r="H1065" i="15"/>
  <c r="H1066" i="15"/>
  <c r="H1067" i="15"/>
  <c r="H1068" i="15"/>
  <c r="H1069" i="15"/>
  <c r="H1070" i="15"/>
  <c r="H1071" i="15"/>
  <c r="H1072" i="15"/>
  <c r="H1073" i="15"/>
  <c r="H1074" i="15"/>
  <c r="H1075" i="15"/>
  <c r="H1076" i="15"/>
  <c r="H1077" i="15"/>
  <c r="H1078" i="15"/>
  <c r="H1079" i="15"/>
  <c r="H1080" i="15"/>
  <c r="H1081" i="15"/>
  <c r="H1082" i="15"/>
  <c r="H1083" i="15"/>
  <c r="H1107" i="15"/>
  <c r="H1084" i="19"/>
  <c r="H26" i="19"/>
  <c r="H49" i="19"/>
  <c r="H72" i="19"/>
  <c r="H95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8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H111" i="19"/>
  <c r="H112" i="19"/>
  <c r="H113" i="19"/>
  <c r="H114" i="19"/>
  <c r="H115" i="19"/>
  <c r="H116" i="19"/>
  <c r="H117" i="19"/>
  <c r="H118" i="19"/>
  <c r="H119" i="19"/>
  <c r="H120" i="19"/>
  <c r="H121" i="19"/>
  <c r="H122" i="19"/>
  <c r="H123" i="19"/>
  <c r="H124" i="19"/>
  <c r="H125" i="19"/>
  <c r="H126" i="19"/>
  <c r="H127" i="19"/>
  <c r="H128" i="19"/>
  <c r="H129" i="19"/>
  <c r="H130" i="19"/>
  <c r="H131" i="19"/>
  <c r="H132" i="19"/>
  <c r="H133" i="19"/>
  <c r="H134" i="19"/>
  <c r="H135" i="19"/>
  <c r="H136" i="19"/>
  <c r="H137" i="19"/>
  <c r="H138" i="19"/>
  <c r="H139" i="19"/>
  <c r="H140" i="19"/>
  <c r="H141" i="19"/>
  <c r="H142" i="19"/>
  <c r="H143" i="19"/>
  <c r="H144" i="19"/>
  <c r="H145" i="19"/>
  <c r="H146" i="19"/>
  <c r="H147" i="19"/>
  <c r="H148" i="19"/>
  <c r="H149" i="19"/>
  <c r="H150" i="19"/>
  <c r="H151" i="19"/>
  <c r="H152" i="19"/>
  <c r="H153" i="19"/>
  <c r="H154" i="19"/>
  <c r="H155" i="19"/>
  <c r="H156" i="19"/>
  <c r="H157" i="19"/>
  <c r="H158" i="19"/>
  <c r="H159" i="19"/>
  <c r="H160" i="19"/>
  <c r="H161" i="19"/>
  <c r="H162" i="19"/>
  <c r="H163" i="19"/>
  <c r="H164" i="19"/>
  <c r="H165" i="19"/>
  <c r="H166" i="19"/>
  <c r="H167" i="19"/>
  <c r="H168" i="19"/>
  <c r="H169" i="19"/>
  <c r="H170" i="19"/>
  <c r="H171" i="19"/>
  <c r="H172" i="19"/>
  <c r="H173" i="19"/>
  <c r="H174" i="19"/>
  <c r="H175" i="19"/>
  <c r="H176" i="19"/>
  <c r="H177" i="19"/>
  <c r="H178" i="19"/>
  <c r="H179" i="19"/>
  <c r="H180" i="19"/>
  <c r="H181" i="19"/>
  <c r="H182" i="19"/>
  <c r="H183" i="19"/>
  <c r="H184" i="19"/>
  <c r="H185" i="19"/>
  <c r="H186" i="19"/>
  <c r="H187" i="19"/>
  <c r="H188" i="19"/>
  <c r="H189" i="19"/>
  <c r="H190" i="19"/>
  <c r="H191" i="19"/>
  <c r="H192" i="19"/>
  <c r="H193" i="19"/>
  <c r="H194" i="19"/>
  <c r="H195" i="19"/>
  <c r="H196" i="19"/>
  <c r="H197" i="19"/>
  <c r="H198" i="19"/>
  <c r="H199" i="19"/>
  <c r="H200" i="19"/>
  <c r="H201" i="19"/>
  <c r="H202" i="19"/>
  <c r="H203" i="19"/>
  <c r="H204" i="19"/>
  <c r="H205" i="19"/>
  <c r="H206" i="19"/>
  <c r="H207" i="19"/>
  <c r="H208" i="19"/>
  <c r="H209" i="19"/>
  <c r="H210" i="19"/>
  <c r="H211" i="19"/>
  <c r="H212" i="19"/>
  <c r="H213" i="19"/>
  <c r="H214" i="19"/>
  <c r="H215" i="19"/>
  <c r="H216" i="19"/>
  <c r="H217" i="19"/>
  <c r="H218" i="19"/>
  <c r="H219" i="19"/>
  <c r="H220" i="19"/>
  <c r="H221" i="19"/>
  <c r="H222" i="19"/>
  <c r="H223" i="19"/>
  <c r="H224" i="19"/>
  <c r="H225" i="19"/>
  <c r="H226" i="19"/>
  <c r="H227" i="19"/>
  <c r="H228" i="19"/>
  <c r="H229" i="19"/>
  <c r="H230" i="19"/>
  <c r="H231" i="19"/>
  <c r="H232" i="19"/>
  <c r="H233" i="19"/>
  <c r="H234" i="19"/>
  <c r="H235" i="19"/>
  <c r="H236" i="19"/>
  <c r="H237" i="19"/>
  <c r="H238" i="19"/>
  <c r="H239" i="19"/>
  <c r="H240" i="19"/>
  <c r="H241" i="19"/>
  <c r="H242" i="19"/>
  <c r="H243" i="19"/>
  <c r="H244" i="19"/>
  <c r="H245" i="19"/>
  <c r="H246" i="19"/>
  <c r="H247" i="19"/>
  <c r="H248" i="19"/>
  <c r="H249" i="19"/>
  <c r="H250" i="19"/>
  <c r="H251" i="19"/>
  <c r="H252" i="19"/>
  <c r="H253" i="19"/>
  <c r="H254" i="19"/>
  <c r="H255" i="19"/>
  <c r="H256" i="19"/>
  <c r="H257" i="19"/>
  <c r="H258" i="19"/>
  <c r="H259" i="19"/>
  <c r="H260" i="19"/>
  <c r="H261" i="19"/>
  <c r="H262" i="19"/>
  <c r="H263" i="19"/>
  <c r="H264" i="19"/>
  <c r="H265" i="19"/>
  <c r="H266" i="19"/>
  <c r="H267" i="19"/>
  <c r="H268" i="19"/>
  <c r="H269" i="19"/>
  <c r="H270" i="19"/>
  <c r="H271" i="19"/>
  <c r="H272" i="19"/>
  <c r="H273" i="19"/>
  <c r="H274" i="19"/>
  <c r="H275" i="19"/>
  <c r="H276" i="19"/>
  <c r="H277" i="19"/>
  <c r="H278" i="19"/>
  <c r="H279" i="19"/>
  <c r="H280" i="19"/>
  <c r="H281" i="19"/>
  <c r="H282" i="19"/>
  <c r="H283" i="19"/>
  <c r="H284" i="19"/>
  <c r="H285" i="19"/>
  <c r="H286" i="19"/>
  <c r="H287" i="19"/>
  <c r="H288" i="19"/>
  <c r="H289" i="19"/>
  <c r="H290" i="19"/>
  <c r="H291" i="19"/>
  <c r="H292" i="19"/>
  <c r="H293" i="19"/>
  <c r="H294" i="19"/>
  <c r="H295" i="19"/>
  <c r="H296" i="19"/>
  <c r="H297" i="19"/>
  <c r="H298" i="19"/>
  <c r="H299" i="19"/>
  <c r="H300" i="19"/>
  <c r="H301" i="19"/>
  <c r="H302" i="19"/>
  <c r="H303" i="19"/>
  <c r="H304" i="19"/>
  <c r="H305" i="19"/>
  <c r="H306" i="19"/>
  <c r="H307" i="19"/>
  <c r="H308" i="19"/>
  <c r="H309" i="19"/>
  <c r="H310" i="19"/>
  <c r="H311" i="19"/>
  <c r="H312" i="19"/>
  <c r="H313" i="19"/>
  <c r="H314" i="19"/>
  <c r="H315" i="19"/>
  <c r="H316" i="19"/>
  <c r="H317" i="19"/>
  <c r="H318" i="19"/>
  <c r="H319" i="19"/>
  <c r="H320" i="19"/>
  <c r="H321" i="19"/>
  <c r="H322" i="19"/>
  <c r="H323" i="19"/>
  <c r="H324" i="19"/>
  <c r="H325" i="19"/>
  <c r="H326" i="19"/>
  <c r="H327" i="19"/>
  <c r="H328" i="19"/>
  <c r="H329" i="19"/>
  <c r="H330" i="19"/>
  <c r="H331" i="19"/>
  <c r="H332" i="19"/>
  <c r="H333" i="19"/>
  <c r="H334" i="19"/>
  <c r="H335" i="19"/>
  <c r="H336" i="19"/>
  <c r="H337" i="19"/>
  <c r="H338" i="19"/>
  <c r="H339" i="19"/>
  <c r="H340" i="19"/>
  <c r="H341" i="19"/>
  <c r="H342" i="19"/>
  <c r="H343" i="19"/>
  <c r="H344" i="19"/>
  <c r="H345" i="19"/>
  <c r="H346" i="19"/>
  <c r="H347" i="19"/>
  <c r="H348" i="19"/>
  <c r="H349" i="19"/>
  <c r="H350" i="19"/>
  <c r="H351" i="19"/>
  <c r="H352" i="19"/>
  <c r="H353" i="19"/>
  <c r="H354" i="19"/>
  <c r="H355" i="19"/>
  <c r="H356" i="19"/>
  <c r="H357" i="19"/>
  <c r="H358" i="19"/>
  <c r="H359" i="19"/>
  <c r="H360" i="19"/>
  <c r="H361" i="19"/>
  <c r="H362" i="19"/>
  <c r="H363" i="19"/>
  <c r="H364" i="19"/>
  <c r="H365" i="19"/>
  <c r="H366" i="19"/>
  <c r="H367" i="19"/>
  <c r="H368" i="19"/>
  <c r="H369" i="19"/>
  <c r="H370" i="19"/>
  <c r="H371" i="19"/>
  <c r="H372" i="19"/>
  <c r="H373" i="19"/>
  <c r="H374" i="19"/>
  <c r="H375" i="19"/>
  <c r="H376" i="19"/>
  <c r="H377" i="19"/>
  <c r="H378" i="19"/>
  <c r="H379" i="19"/>
  <c r="H380" i="19"/>
  <c r="H381" i="19"/>
  <c r="H382" i="19"/>
  <c r="H383" i="19"/>
  <c r="H384" i="19"/>
  <c r="H385" i="19"/>
  <c r="H386" i="19"/>
  <c r="H387" i="19"/>
  <c r="H388" i="19"/>
  <c r="H389" i="19"/>
  <c r="H390" i="19"/>
  <c r="H391" i="19"/>
  <c r="H392" i="19"/>
  <c r="H393" i="19"/>
  <c r="H394" i="19"/>
  <c r="H395" i="19"/>
  <c r="H396" i="19"/>
  <c r="H397" i="19"/>
  <c r="H398" i="19"/>
  <c r="H399" i="19"/>
  <c r="H400" i="19"/>
  <c r="H401" i="19"/>
  <c r="H402" i="19"/>
  <c r="H403" i="19"/>
  <c r="H404" i="19"/>
  <c r="H405" i="19"/>
  <c r="H406" i="19"/>
  <c r="H407" i="19"/>
  <c r="H408" i="19"/>
  <c r="H409" i="19"/>
  <c r="H410" i="19"/>
  <c r="H411" i="19"/>
  <c r="H412" i="19"/>
  <c r="H413" i="19"/>
  <c r="H414" i="19"/>
  <c r="H415" i="19"/>
  <c r="H416" i="19"/>
  <c r="H417" i="19"/>
  <c r="H418" i="19"/>
  <c r="H419" i="19"/>
  <c r="H420" i="19"/>
  <c r="H421" i="19"/>
  <c r="H422" i="19"/>
  <c r="H423" i="19"/>
  <c r="H424" i="19"/>
  <c r="H425" i="19"/>
  <c r="H426" i="19"/>
  <c r="H427" i="19"/>
  <c r="H428" i="19"/>
  <c r="H429" i="19"/>
  <c r="H430" i="19"/>
  <c r="H431" i="19"/>
  <c r="H432" i="19"/>
  <c r="H433" i="19"/>
  <c r="H434" i="19"/>
  <c r="H435" i="19"/>
  <c r="H436" i="19"/>
  <c r="H437" i="19"/>
  <c r="H438" i="19"/>
  <c r="H439" i="19"/>
  <c r="H440" i="19"/>
  <c r="H441" i="19"/>
  <c r="H442" i="19"/>
  <c r="H443" i="19"/>
  <c r="H444" i="19"/>
  <c r="H445" i="19"/>
  <c r="H446" i="19"/>
  <c r="H447" i="19"/>
  <c r="H448" i="19"/>
  <c r="H449" i="19"/>
  <c r="H450" i="19"/>
  <c r="H451" i="19"/>
  <c r="H452" i="19"/>
  <c r="H453" i="19"/>
  <c r="H454" i="19"/>
  <c r="H455" i="19"/>
  <c r="H456" i="19"/>
  <c r="H457" i="19"/>
  <c r="H458" i="19"/>
  <c r="H459" i="19"/>
  <c r="H460" i="19"/>
  <c r="H461" i="19"/>
  <c r="H462" i="19"/>
  <c r="H463" i="19"/>
  <c r="H464" i="19"/>
  <c r="H465" i="19"/>
  <c r="H466" i="19"/>
  <c r="H467" i="19"/>
  <c r="H468" i="19"/>
  <c r="H469" i="19"/>
  <c r="H470" i="19"/>
  <c r="H471" i="19"/>
  <c r="H472" i="19"/>
  <c r="H473" i="19"/>
  <c r="H474" i="19"/>
  <c r="H475" i="19"/>
  <c r="H476" i="19"/>
  <c r="H477" i="19"/>
  <c r="H478" i="19"/>
  <c r="H479" i="19"/>
  <c r="H480" i="19"/>
  <c r="H481" i="19"/>
  <c r="H482" i="19"/>
  <c r="H483" i="19"/>
  <c r="H484" i="19"/>
  <c r="H485" i="19"/>
  <c r="H486" i="19"/>
  <c r="H487" i="19"/>
  <c r="H488" i="19"/>
  <c r="H489" i="19"/>
  <c r="H490" i="19"/>
  <c r="H491" i="19"/>
  <c r="H492" i="19"/>
  <c r="H493" i="19"/>
  <c r="H494" i="19"/>
  <c r="H495" i="19"/>
  <c r="H496" i="19"/>
  <c r="H497" i="19"/>
  <c r="H498" i="19"/>
  <c r="H499" i="19"/>
  <c r="H500" i="19"/>
  <c r="H501" i="19"/>
  <c r="H502" i="19"/>
  <c r="H503" i="19"/>
  <c r="H504" i="19"/>
  <c r="H505" i="19"/>
  <c r="H506" i="19"/>
  <c r="H507" i="19"/>
  <c r="H508" i="19"/>
  <c r="H509" i="19"/>
  <c r="H510" i="19"/>
  <c r="H511" i="19"/>
  <c r="H512" i="19"/>
  <c r="H513" i="19"/>
  <c r="H514" i="19"/>
  <c r="H515" i="19"/>
  <c r="H516" i="19"/>
  <c r="H517" i="19"/>
  <c r="H518" i="19"/>
  <c r="H519" i="19"/>
  <c r="H520" i="19"/>
  <c r="H521" i="19"/>
  <c r="H522" i="19"/>
  <c r="H523" i="19"/>
  <c r="H524" i="19"/>
  <c r="H525" i="19"/>
  <c r="H526" i="19"/>
  <c r="H527" i="19"/>
  <c r="H528" i="19"/>
  <c r="H529" i="19"/>
  <c r="H530" i="19"/>
  <c r="H531" i="19"/>
  <c r="H532" i="19"/>
  <c r="H533" i="19"/>
  <c r="H534" i="19"/>
  <c r="H535" i="19"/>
  <c r="H536" i="19"/>
  <c r="H537" i="19"/>
  <c r="H538" i="19"/>
  <c r="H539" i="19"/>
  <c r="H540" i="19"/>
  <c r="H541" i="19"/>
  <c r="H542" i="19"/>
  <c r="H543" i="19"/>
  <c r="H544" i="19"/>
  <c r="H545" i="19"/>
  <c r="H546" i="19"/>
  <c r="H547" i="19"/>
  <c r="H548" i="19"/>
  <c r="H549" i="19"/>
  <c r="H550" i="19"/>
  <c r="H551" i="19"/>
  <c r="H552" i="19"/>
  <c r="H553" i="19"/>
  <c r="H554" i="19"/>
  <c r="H555" i="19"/>
  <c r="H556" i="19"/>
  <c r="H557" i="19"/>
  <c r="H558" i="19"/>
  <c r="H559" i="19"/>
  <c r="H560" i="19"/>
  <c r="H561" i="19"/>
  <c r="H562" i="19"/>
  <c r="H563" i="19"/>
  <c r="H564" i="19"/>
  <c r="H565" i="19"/>
  <c r="H566" i="19"/>
  <c r="H567" i="19"/>
  <c r="H568" i="19"/>
  <c r="H569" i="19"/>
  <c r="H570" i="19"/>
  <c r="H571" i="19"/>
  <c r="H572" i="19"/>
  <c r="H573" i="19"/>
  <c r="H574" i="19"/>
  <c r="H575" i="19"/>
  <c r="H576" i="19"/>
  <c r="H577" i="19"/>
  <c r="H578" i="19"/>
  <c r="H579" i="19"/>
  <c r="H580" i="19"/>
  <c r="H581" i="19"/>
  <c r="H582" i="19"/>
  <c r="H583" i="19"/>
  <c r="H584" i="19"/>
  <c r="H585" i="19"/>
  <c r="H586" i="19"/>
  <c r="H587" i="19"/>
  <c r="H588" i="19"/>
  <c r="H589" i="19"/>
  <c r="H590" i="19"/>
  <c r="H591" i="19"/>
  <c r="H592" i="19"/>
  <c r="H593" i="19"/>
  <c r="H594" i="19"/>
  <c r="H595" i="19"/>
  <c r="H596" i="19"/>
  <c r="H597" i="19"/>
  <c r="H598" i="19"/>
  <c r="H599" i="19"/>
  <c r="H600" i="19"/>
  <c r="H601" i="19"/>
  <c r="H602" i="19"/>
  <c r="H603" i="19"/>
  <c r="H604" i="19"/>
  <c r="H605" i="19"/>
  <c r="H606" i="19"/>
  <c r="H607" i="19"/>
  <c r="H608" i="19"/>
  <c r="H609" i="19"/>
  <c r="H610" i="19"/>
  <c r="H611" i="19"/>
  <c r="H612" i="19"/>
  <c r="H613" i="19"/>
  <c r="H614" i="19"/>
  <c r="H615" i="19"/>
  <c r="H616" i="19"/>
  <c r="H617" i="19"/>
  <c r="H618" i="19"/>
  <c r="H619" i="19"/>
  <c r="H620" i="19"/>
  <c r="H621" i="19"/>
  <c r="H622" i="19"/>
  <c r="H623" i="19"/>
  <c r="H624" i="19"/>
  <c r="H625" i="19"/>
  <c r="H626" i="19"/>
  <c r="H627" i="19"/>
  <c r="H628" i="19"/>
  <c r="H629" i="19"/>
  <c r="H630" i="19"/>
  <c r="H631" i="19"/>
  <c r="H632" i="19"/>
  <c r="H633" i="19"/>
  <c r="H634" i="19"/>
  <c r="H635" i="19"/>
  <c r="H636" i="19"/>
  <c r="H637" i="19"/>
  <c r="H638" i="19"/>
  <c r="H639" i="19"/>
  <c r="H640" i="19"/>
  <c r="H641" i="19"/>
  <c r="H642" i="19"/>
  <c r="H643" i="19"/>
  <c r="H644" i="19"/>
  <c r="H645" i="19"/>
  <c r="H646" i="19"/>
  <c r="H647" i="19"/>
  <c r="H648" i="19"/>
  <c r="H649" i="19"/>
  <c r="H650" i="19"/>
  <c r="H651" i="19"/>
  <c r="H652" i="19"/>
  <c r="H653" i="19"/>
  <c r="H654" i="19"/>
  <c r="H655" i="19"/>
  <c r="H656" i="19"/>
  <c r="H657" i="19"/>
  <c r="H658" i="19"/>
  <c r="H659" i="19"/>
  <c r="H660" i="19"/>
  <c r="H661" i="19"/>
  <c r="H662" i="19"/>
  <c r="H663" i="19"/>
  <c r="H664" i="19"/>
  <c r="H665" i="19"/>
  <c r="H666" i="19"/>
  <c r="H667" i="19"/>
  <c r="H668" i="19"/>
  <c r="H669" i="19"/>
  <c r="H670" i="19"/>
  <c r="H671" i="19"/>
  <c r="H672" i="19"/>
  <c r="H673" i="19"/>
  <c r="H674" i="19"/>
  <c r="H675" i="19"/>
  <c r="H676" i="19"/>
  <c r="H677" i="19"/>
  <c r="H678" i="19"/>
  <c r="H679" i="19"/>
  <c r="H680" i="19"/>
  <c r="H681" i="19"/>
  <c r="H682" i="19"/>
  <c r="H683" i="19"/>
  <c r="H684" i="19"/>
  <c r="H685" i="19"/>
  <c r="H686" i="19"/>
  <c r="H687" i="19"/>
  <c r="H688" i="19"/>
  <c r="H689" i="19"/>
  <c r="H690" i="19"/>
  <c r="H691" i="19"/>
  <c r="H692" i="19"/>
  <c r="H693" i="19"/>
  <c r="H694" i="19"/>
  <c r="H695" i="19"/>
  <c r="H696" i="19"/>
  <c r="H697" i="19"/>
  <c r="H698" i="19"/>
  <c r="H699" i="19"/>
  <c r="H700" i="19"/>
  <c r="H701" i="19"/>
  <c r="H702" i="19"/>
  <c r="H703" i="19"/>
  <c r="H704" i="19"/>
  <c r="H705" i="19"/>
  <c r="H706" i="19"/>
  <c r="H707" i="19"/>
  <c r="H708" i="19"/>
  <c r="H709" i="19"/>
  <c r="H710" i="19"/>
  <c r="H711" i="19"/>
  <c r="H712" i="19"/>
  <c r="H713" i="19"/>
  <c r="H714" i="19"/>
  <c r="H715" i="19"/>
  <c r="H716" i="19"/>
  <c r="H717" i="19"/>
  <c r="H718" i="19"/>
  <c r="H719" i="19"/>
  <c r="H720" i="19"/>
  <c r="H721" i="19"/>
  <c r="H722" i="19"/>
  <c r="H723" i="19"/>
  <c r="H724" i="19"/>
  <c r="H725" i="19"/>
  <c r="H726" i="19"/>
  <c r="H727" i="19"/>
  <c r="H728" i="19"/>
  <c r="H729" i="19"/>
  <c r="H730" i="19"/>
  <c r="H731" i="19"/>
  <c r="H732" i="19"/>
  <c r="H733" i="19"/>
  <c r="H734" i="19"/>
  <c r="H735" i="19"/>
  <c r="H736" i="19"/>
  <c r="H737" i="19"/>
  <c r="H738" i="19"/>
  <c r="H739" i="19"/>
  <c r="H740" i="19"/>
  <c r="H741" i="19"/>
  <c r="H742" i="19"/>
  <c r="H743" i="19"/>
  <c r="H744" i="19"/>
  <c r="H745" i="19"/>
  <c r="H746" i="19"/>
  <c r="H747" i="19"/>
  <c r="H748" i="19"/>
  <c r="H749" i="19"/>
  <c r="H750" i="19"/>
  <c r="H751" i="19"/>
  <c r="H752" i="19"/>
  <c r="H753" i="19"/>
  <c r="H754" i="19"/>
  <c r="H755" i="19"/>
  <c r="H756" i="19"/>
  <c r="H757" i="19"/>
  <c r="H758" i="19"/>
  <c r="H759" i="19"/>
  <c r="H760" i="19"/>
  <c r="H761" i="19"/>
  <c r="H762" i="19"/>
  <c r="H763" i="19"/>
  <c r="H764" i="19"/>
  <c r="H765" i="19"/>
  <c r="H766" i="19"/>
  <c r="H767" i="19"/>
  <c r="H768" i="19"/>
  <c r="H769" i="19"/>
  <c r="H770" i="19"/>
  <c r="H771" i="19"/>
  <c r="H772" i="19"/>
  <c r="H773" i="19"/>
  <c r="H774" i="19"/>
  <c r="H775" i="19"/>
  <c r="H776" i="19"/>
  <c r="H777" i="19"/>
  <c r="H778" i="19"/>
  <c r="H779" i="19"/>
  <c r="H780" i="19"/>
  <c r="H781" i="19"/>
  <c r="H782" i="19"/>
  <c r="H783" i="19"/>
  <c r="H784" i="19"/>
  <c r="H785" i="19"/>
  <c r="H786" i="19"/>
  <c r="H787" i="19"/>
  <c r="H788" i="19"/>
  <c r="H789" i="19"/>
  <c r="H790" i="19"/>
  <c r="H791" i="19"/>
  <c r="H792" i="19"/>
  <c r="H793" i="19"/>
  <c r="H794" i="19"/>
  <c r="H795" i="19"/>
  <c r="H796" i="19"/>
  <c r="H797" i="19"/>
  <c r="H798" i="19"/>
  <c r="H799" i="19"/>
  <c r="H800" i="19"/>
  <c r="H801" i="19"/>
  <c r="H802" i="19"/>
  <c r="H803" i="19"/>
  <c r="H804" i="19"/>
  <c r="H805" i="19"/>
  <c r="H806" i="19"/>
  <c r="H807" i="19"/>
  <c r="H808" i="19"/>
  <c r="H809" i="19"/>
  <c r="H810" i="19"/>
  <c r="H811" i="19"/>
  <c r="H812" i="19"/>
  <c r="H813" i="19"/>
  <c r="H814" i="19"/>
  <c r="H815" i="19"/>
  <c r="H816" i="19"/>
  <c r="H817" i="19"/>
  <c r="H818" i="19"/>
  <c r="H819" i="19"/>
  <c r="H820" i="19"/>
  <c r="H821" i="19"/>
  <c r="H822" i="19"/>
  <c r="H823" i="19"/>
  <c r="H824" i="19"/>
  <c r="H825" i="19"/>
  <c r="H826" i="19"/>
  <c r="H827" i="19"/>
  <c r="H828" i="19"/>
  <c r="H829" i="19"/>
  <c r="H830" i="19"/>
  <c r="H831" i="19"/>
  <c r="H832" i="19"/>
  <c r="H833" i="19"/>
  <c r="H834" i="19"/>
  <c r="H835" i="19"/>
  <c r="H836" i="19"/>
  <c r="H837" i="19"/>
  <c r="H838" i="19"/>
  <c r="H839" i="19"/>
  <c r="H840" i="19"/>
  <c r="H841" i="19"/>
  <c r="H842" i="19"/>
  <c r="H843" i="19"/>
  <c r="H844" i="19"/>
  <c r="H845" i="19"/>
  <c r="H846" i="19"/>
  <c r="H847" i="19"/>
  <c r="H848" i="19"/>
  <c r="H849" i="19"/>
  <c r="H850" i="19"/>
  <c r="H851" i="19"/>
  <c r="H852" i="19"/>
  <c r="H853" i="19"/>
  <c r="H854" i="19"/>
  <c r="H855" i="19"/>
  <c r="H856" i="19"/>
  <c r="H857" i="19"/>
  <c r="H858" i="19"/>
  <c r="H859" i="19"/>
  <c r="H860" i="19"/>
  <c r="H861" i="19"/>
  <c r="H862" i="19"/>
  <c r="H863" i="19"/>
  <c r="H864" i="19"/>
  <c r="H865" i="19"/>
  <c r="H866" i="19"/>
  <c r="H867" i="19"/>
  <c r="H868" i="19"/>
  <c r="H869" i="19"/>
  <c r="H870" i="19"/>
  <c r="H871" i="19"/>
  <c r="H872" i="19"/>
  <c r="H873" i="19"/>
  <c r="H874" i="19"/>
  <c r="H875" i="19"/>
  <c r="H876" i="19"/>
  <c r="H877" i="19"/>
  <c r="H878" i="19"/>
  <c r="H879" i="19"/>
  <c r="H880" i="19"/>
  <c r="H881" i="19"/>
  <c r="H882" i="19"/>
  <c r="H883" i="19"/>
  <c r="H884" i="19"/>
  <c r="H885" i="19"/>
  <c r="H886" i="19"/>
  <c r="H887" i="19"/>
  <c r="H888" i="19"/>
  <c r="H889" i="19"/>
  <c r="H890" i="19"/>
  <c r="H891" i="19"/>
  <c r="H892" i="19"/>
  <c r="H893" i="19"/>
  <c r="H894" i="19"/>
  <c r="H895" i="19"/>
  <c r="H896" i="19"/>
  <c r="H897" i="19"/>
  <c r="H898" i="19"/>
  <c r="H899" i="19"/>
  <c r="H900" i="19"/>
  <c r="H901" i="19"/>
  <c r="H902" i="19"/>
  <c r="H903" i="19"/>
  <c r="H904" i="19"/>
  <c r="H905" i="19"/>
  <c r="H906" i="19"/>
  <c r="H907" i="19"/>
  <c r="H908" i="19"/>
  <c r="H909" i="19"/>
  <c r="H910" i="19"/>
  <c r="H911" i="19"/>
  <c r="H912" i="19"/>
  <c r="H913" i="19"/>
  <c r="H914" i="19"/>
  <c r="H915" i="19"/>
  <c r="H916" i="19"/>
  <c r="H917" i="19"/>
  <c r="H918" i="19"/>
  <c r="H919" i="19"/>
  <c r="H920" i="19"/>
  <c r="H921" i="19"/>
  <c r="H922" i="19"/>
  <c r="H923" i="19"/>
  <c r="H924" i="19"/>
  <c r="H925" i="19"/>
  <c r="H926" i="19"/>
  <c r="H927" i="19"/>
  <c r="H928" i="19"/>
  <c r="H929" i="19"/>
  <c r="H930" i="19"/>
  <c r="H931" i="19"/>
  <c r="H932" i="19"/>
  <c r="H933" i="19"/>
  <c r="H934" i="19"/>
  <c r="H935" i="19"/>
  <c r="H936" i="19"/>
  <c r="H937" i="19"/>
  <c r="H938" i="19"/>
  <c r="H939" i="19"/>
  <c r="H940" i="19"/>
  <c r="H941" i="19"/>
  <c r="H942" i="19"/>
  <c r="H943" i="19"/>
  <c r="H944" i="19"/>
  <c r="H945" i="19"/>
  <c r="H946" i="19"/>
  <c r="H947" i="19"/>
  <c r="H948" i="19"/>
  <c r="H949" i="19"/>
  <c r="H950" i="19"/>
  <c r="H951" i="19"/>
  <c r="H952" i="19"/>
  <c r="H953" i="19"/>
  <c r="H954" i="19"/>
  <c r="H955" i="19"/>
  <c r="H956" i="19"/>
  <c r="H957" i="19"/>
  <c r="H958" i="19"/>
  <c r="H959" i="19"/>
  <c r="H960" i="19"/>
  <c r="H961" i="19"/>
  <c r="H962" i="19"/>
  <c r="H963" i="19"/>
  <c r="H964" i="19"/>
  <c r="H965" i="19"/>
  <c r="H966" i="19"/>
  <c r="H967" i="19"/>
  <c r="H968" i="19"/>
  <c r="H969" i="19"/>
  <c r="H970" i="19"/>
  <c r="H971" i="19"/>
  <c r="H972" i="19"/>
  <c r="H973" i="19"/>
  <c r="H974" i="19"/>
  <c r="H975" i="19"/>
  <c r="H976" i="19"/>
  <c r="H977" i="19"/>
  <c r="H978" i="19"/>
  <c r="H979" i="19"/>
  <c r="H980" i="19"/>
  <c r="H981" i="19"/>
  <c r="H982" i="19"/>
  <c r="H983" i="19"/>
  <c r="H984" i="19"/>
  <c r="H985" i="19"/>
  <c r="H986" i="19"/>
  <c r="H987" i="19"/>
  <c r="H988" i="19"/>
  <c r="H989" i="19"/>
  <c r="H990" i="19"/>
  <c r="H991" i="19"/>
  <c r="H992" i="19"/>
  <c r="H993" i="19"/>
  <c r="H994" i="19"/>
  <c r="H995" i="19"/>
  <c r="H996" i="19"/>
  <c r="H997" i="19"/>
  <c r="H998" i="19"/>
  <c r="H999" i="19"/>
  <c r="H1000" i="19"/>
  <c r="H1001" i="19"/>
  <c r="H1002" i="19"/>
  <c r="H1003" i="19"/>
  <c r="H1004" i="19"/>
  <c r="H1005" i="19"/>
  <c r="H1006" i="19"/>
  <c r="H1007" i="19"/>
  <c r="H1008" i="19"/>
  <c r="H1009" i="19"/>
  <c r="H1010" i="19"/>
  <c r="H1011" i="19"/>
  <c r="H1012" i="19"/>
  <c r="H1013" i="19"/>
  <c r="H1014" i="19"/>
  <c r="H1015" i="19"/>
  <c r="H1016" i="19"/>
  <c r="H1017" i="19"/>
  <c r="H1018" i="19"/>
  <c r="H1019" i="19"/>
  <c r="H1020" i="19"/>
  <c r="H1021" i="19"/>
  <c r="H1022" i="19"/>
  <c r="H1023" i="19"/>
  <c r="H1024" i="19"/>
  <c r="H1025" i="19"/>
  <c r="H1026" i="19"/>
  <c r="H1027" i="19"/>
  <c r="H1028" i="19"/>
  <c r="H1029" i="19"/>
  <c r="H1030" i="19"/>
  <c r="H1031" i="19"/>
  <c r="H1032" i="19"/>
  <c r="H1033" i="19"/>
  <c r="H1034" i="19"/>
  <c r="H1035" i="19"/>
  <c r="H1036" i="19"/>
  <c r="H1037" i="19"/>
  <c r="H1038" i="19"/>
  <c r="H1039" i="19"/>
  <c r="H1040" i="19"/>
  <c r="H1041" i="19"/>
  <c r="H1042" i="19"/>
  <c r="H1043" i="19"/>
  <c r="H1044" i="19"/>
  <c r="H1045" i="19"/>
  <c r="H1046" i="19"/>
  <c r="H1047" i="19"/>
  <c r="H1048" i="19"/>
  <c r="H1049" i="19"/>
  <c r="H1050" i="19"/>
  <c r="H1051" i="19"/>
  <c r="H1052" i="19"/>
  <c r="H1053" i="19"/>
  <c r="H1054" i="19"/>
  <c r="H1055" i="19"/>
  <c r="H1056" i="19"/>
  <c r="H1057" i="19"/>
  <c r="H1058" i="19"/>
  <c r="H1059" i="19"/>
  <c r="H1060" i="19"/>
  <c r="H1061" i="19"/>
  <c r="H1062" i="19"/>
  <c r="H1063" i="19"/>
  <c r="H1064" i="19"/>
  <c r="H1065" i="19"/>
  <c r="H1066" i="19"/>
  <c r="H1067" i="19"/>
  <c r="H1068" i="19"/>
  <c r="H1069" i="19"/>
  <c r="H1070" i="19"/>
  <c r="H1071" i="19"/>
  <c r="H1072" i="19"/>
  <c r="H1073" i="19"/>
  <c r="H1074" i="19"/>
  <c r="H1075" i="19"/>
  <c r="H1076" i="19"/>
  <c r="H1077" i="19"/>
  <c r="H1078" i="19"/>
  <c r="H1079" i="19"/>
  <c r="H1080" i="19"/>
  <c r="H1081" i="19"/>
  <c r="H1082" i="19"/>
  <c r="H1083" i="19"/>
  <c r="H1107" i="19"/>
  <c r="H1084" i="20"/>
  <c r="H26" i="20"/>
  <c r="H49" i="20"/>
  <c r="H72" i="20"/>
  <c r="H95" i="20"/>
  <c r="H4" i="20"/>
  <c r="H5" i="20"/>
  <c r="H6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1005" i="20"/>
  <c r="H1006" i="20"/>
  <c r="H1007" i="20"/>
  <c r="H1008" i="20"/>
  <c r="H1009" i="20"/>
  <c r="H1010" i="20"/>
  <c r="H1011" i="20"/>
  <c r="H1012" i="20"/>
  <c r="H1013" i="20"/>
  <c r="H1014" i="20"/>
  <c r="H1015" i="20"/>
  <c r="H1016" i="20"/>
  <c r="H1017" i="20"/>
  <c r="H1018" i="20"/>
  <c r="H1019" i="20"/>
  <c r="H1020" i="20"/>
  <c r="H1021" i="20"/>
  <c r="H1022" i="20"/>
  <c r="H1023" i="20"/>
  <c r="H1024" i="20"/>
  <c r="H1025" i="20"/>
  <c r="H1026" i="20"/>
  <c r="H1027" i="20"/>
  <c r="H1028" i="20"/>
  <c r="H1029" i="20"/>
  <c r="H1030" i="20"/>
  <c r="H1031" i="20"/>
  <c r="H1032" i="20"/>
  <c r="H1033" i="20"/>
  <c r="H1034" i="20"/>
  <c r="H1035" i="20"/>
  <c r="H1036" i="20"/>
  <c r="H1037" i="20"/>
  <c r="H1038" i="20"/>
  <c r="H1039" i="20"/>
  <c r="H1040" i="20"/>
  <c r="H1041" i="20"/>
  <c r="H1042" i="20"/>
  <c r="H1043" i="20"/>
  <c r="H1044" i="20"/>
  <c r="H1045" i="20"/>
  <c r="H1046" i="20"/>
  <c r="H1047" i="20"/>
  <c r="H1048" i="20"/>
  <c r="H1049" i="20"/>
  <c r="H1050" i="20"/>
  <c r="H1051" i="20"/>
  <c r="H1052" i="20"/>
  <c r="H1053" i="20"/>
  <c r="H1054" i="20"/>
  <c r="H1055" i="20"/>
  <c r="H1056" i="20"/>
  <c r="H1057" i="20"/>
  <c r="H1058" i="20"/>
  <c r="H1059" i="20"/>
  <c r="H1060" i="20"/>
  <c r="H1061" i="20"/>
  <c r="H1062" i="20"/>
  <c r="H1063" i="20"/>
  <c r="H1064" i="20"/>
  <c r="H1065" i="20"/>
  <c r="H1066" i="20"/>
  <c r="H1067" i="20"/>
  <c r="H1068" i="20"/>
  <c r="H1069" i="20"/>
  <c r="H1070" i="20"/>
  <c r="H1071" i="20"/>
  <c r="H1072" i="20"/>
  <c r="H1073" i="20"/>
  <c r="H1074" i="20"/>
  <c r="H1075" i="20"/>
  <c r="H1076" i="20"/>
  <c r="H1077" i="20"/>
  <c r="H1078" i="20"/>
  <c r="H1079" i="20"/>
  <c r="H1080" i="20"/>
  <c r="H1081" i="20"/>
  <c r="H1082" i="20"/>
  <c r="H1083" i="20"/>
  <c r="H1107" i="20"/>
  <c r="H1084" i="21"/>
  <c r="H1083" i="18"/>
  <c r="H25" i="18"/>
  <c r="H48" i="18"/>
  <c r="H71" i="18"/>
  <c r="H94" i="18"/>
  <c r="H117" i="18"/>
  <c r="H140" i="18"/>
  <c r="H163" i="18"/>
  <c r="H186" i="18"/>
  <c r="H209" i="18"/>
  <c r="H232" i="18"/>
  <c r="H255" i="18"/>
  <c r="H278" i="18"/>
  <c r="H301" i="18"/>
  <c r="H324" i="18"/>
  <c r="H347" i="18"/>
  <c r="H370" i="18"/>
  <c r="H393" i="18"/>
  <c r="H416" i="18"/>
  <c r="H439" i="18"/>
  <c r="H462" i="18"/>
  <c r="H485" i="18"/>
  <c r="H508" i="18"/>
  <c r="H531" i="18"/>
  <c r="H554" i="18"/>
  <c r="H577" i="18"/>
  <c r="H600" i="18"/>
  <c r="H623" i="18"/>
  <c r="H646" i="18"/>
  <c r="H669" i="18"/>
  <c r="H692" i="18"/>
  <c r="H715" i="18"/>
  <c r="H738" i="18"/>
  <c r="H761" i="18"/>
  <c r="H784" i="18"/>
  <c r="H807" i="18"/>
  <c r="H830" i="18"/>
  <c r="H853" i="18"/>
  <c r="H876" i="18"/>
  <c r="H899" i="18"/>
  <c r="H922" i="18"/>
  <c r="H945" i="18"/>
  <c r="H968" i="18"/>
  <c r="H991" i="18"/>
  <c r="H1014" i="18"/>
  <c r="H1037" i="18"/>
  <c r="H1060" i="18"/>
  <c r="H1106" i="18"/>
  <c r="H1106" i="15"/>
  <c r="H1106" i="19"/>
  <c r="H1106" i="20"/>
  <c r="H1083" i="21"/>
  <c r="H1082" i="18"/>
  <c r="H24" i="18"/>
  <c r="H47" i="18"/>
  <c r="H70" i="18"/>
  <c r="H93" i="18"/>
  <c r="H116" i="18"/>
  <c r="H139" i="18"/>
  <c r="H162" i="18"/>
  <c r="H185" i="18"/>
  <c r="H208" i="18"/>
  <c r="H231" i="18"/>
  <c r="H254" i="18"/>
  <c r="H277" i="18"/>
  <c r="H300" i="18"/>
  <c r="H323" i="18"/>
  <c r="H346" i="18"/>
  <c r="H369" i="18"/>
  <c r="H392" i="18"/>
  <c r="H415" i="18"/>
  <c r="H438" i="18"/>
  <c r="H461" i="18"/>
  <c r="H484" i="18"/>
  <c r="H507" i="18"/>
  <c r="H530" i="18"/>
  <c r="H553" i="18"/>
  <c r="H576" i="18"/>
  <c r="H599" i="18"/>
  <c r="H622" i="18"/>
  <c r="H645" i="18"/>
  <c r="H668" i="18"/>
  <c r="H691" i="18"/>
  <c r="H714" i="18"/>
  <c r="H737" i="18"/>
  <c r="H760" i="18"/>
  <c r="H783" i="18"/>
  <c r="H806" i="18"/>
  <c r="H829" i="18"/>
  <c r="H852" i="18"/>
  <c r="H875" i="18"/>
  <c r="H898" i="18"/>
  <c r="H921" i="18"/>
  <c r="H944" i="18"/>
  <c r="H967" i="18"/>
  <c r="H990" i="18"/>
  <c r="H1013" i="18"/>
  <c r="H1036" i="18"/>
  <c r="H1059" i="18"/>
  <c r="H1105" i="18"/>
  <c r="H1105" i="15"/>
  <c r="H1105" i="19"/>
  <c r="H1105" i="20"/>
  <c r="H1082" i="21"/>
  <c r="H1081" i="18"/>
  <c r="H23" i="18"/>
  <c r="H46" i="18"/>
  <c r="H69" i="18"/>
  <c r="H92" i="18"/>
  <c r="H115" i="18"/>
  <c r="H138" i="18"/>
  <c r="H161" i="18"/>
  <c r="H184" i="18"/>
  <c r="H207" i="18"/>
  <c r="H230" i="18"/>
  <c r="H253" i="18"/>
  <c r="H276" i="18"/>
  <c r="H299" i="18"/>
  <c r="H322" i="18"/>
  <c r="H345" i="18"/>
  <c r="H368" i="18"/>
  <c r="H391" i="18"/>
  <c r="H414" i="18"/>
  <c r="H437" i="18"/>
  <c r="H460" i="18"/>
  <c r="H483" i="18"/>
  <c r="H506" i="18"/>
  <c r="H529" i="18"/>
  <c r="H552" i="18"/>
  <c r="H575" i="18"/>
  <c r="H598" i="18"/>
  <c r="H621" i="18"/>
  <c r="H644" i="18"/>
  <c r="H667" i="18"/>
  <c r="H690" i="18"/>
  <c r="H713" i="18"/>
  <c r="H736" i="18"/>
  <c r="H759" i="18"/>
  <c r="H782" i="18"/>
  <c r="H805" i="18"/>
  <c r="H828" i="18"/>
  <c r="H851" i="18"/>
  <c r="H874" i="18"/>
  <c r="H897" i="18"/>
  <c r="H920" i="18"/>
  <c r="H943" i="18"/>
  <c r="H966" i="18"/>
  <c r="H989" i="18"/>
  <c r="H1012" i="18"/>
  <c r="H1035" i="18"/>
  <c r="H1058" i="18"/>
  <c r="H1104" i="18"/>
  <c r="H1104" i="15"/>
  <c r="H1104" i="19"/>
  <c r="H1104" i="20"/>
  <c r="H1081" i="21"/>
  <c r="H1080" i="18"/>
  <c r="H22" i="18"/>
  <c r="H45" i="18"/>
  <c r="H68" i="18"/>
  <c r="H91" i="18"/>
  <c r="H114" i="18"/>
  <c r="H137" i="18"/>
  <c r="H160" i="18"/>
  <c r="H183" i="18"/>
  <c r="H206" i="18"/>
  <c r="H229" i="18"/>
  <c r="H252" i="18"/>
  <c r="H275" i="18"/>
  <c r="H298" i="18"/>
  <c r="H321" i="18"/>
  <c r="H344" i="18"/>
  <c r="H367" i="18"/>
  <c r="H390" i="18"/>
  <c r="H413" i="18"/>
  <c r="H436" i="18"/>
  <c r="H459" i="18"/>
  <c r="H482" i="18"/>
  <c r="H505" i="18"/>
  <c r="H528" i="18"/>
  <c r="H551" i="18"/>
  <c r="H574" i="18"/>
  <c r="H597" i="18"/>
  <c r="H620" i="18"/>
  <c r="H643" i="18"/>
  <c r="H666" i="18"/>
  <c r="H689" i="18"/>
  <c r="H712" i="18"/>
  <c r="H735" i="18"/>
  <c r="H758" i="18"/>
  <c r="H781" i="18"/>
  <c r="H804" i="18"/>
  <c r="H827" i="18"/>
  <c r="H850" i="18"/>
  <c r="H873" i="18"/>
  <c r="H896" i="18"/>
  <c r="H919" i="18"/>
  <c r="H942" i="18"/>
  <c r="H965" i="18"/>
  <c r="H988" i="18"/>
  <c r="H1011" i="18"/>
  <c r="H1034" i="18"/>
  <c r="H1057" i="18"/>
  <c r="H1103" i="18"/>
  <c r="H1103" i="15"/>
  <c r="H1103" i="19"/>
  <c r="H1103" i="20"/>
  <c r="H1080" i="21"/>
  <c r="H1079" i="18"/>
  <c r="H21" i="18"/>
  <c r="H44" i="18"/>
  <c r="H67" i="18"/>
  <c r="H90" i="18"/>
  <c r="H113" i="18"/>
  <c r="H136" i="18"/>
  <c r="H159" i="18"/>
  <c r="H182" i="18"/>
  <c r="H205" i="18"/>
  <c r="H228" i="18"/>
  <c r="H251" i="18"/>
  <c r="H274" i="18"/>
  <c r="H297" i="18"/>
  <c r="H320" i="18"/>
  <c r="H343" i="18"/>
  <c r="H366" i="18"/>
  <c r="H389" i="18"/>
  <c r="H412" i="18"/>
  <c r="H435" i="18"/>
  <c r="H458" i="18"/>
  <c r="H481" i="18"/>
  <c r="H504" i="18"/>
  <c r="H527" i="18"/>
  <c r="H550" i="18"/>
  <c r="H573" i="18"/>
  <c r="H596" i="18"/>
  <c r="H619" i="18"/>
  <c r="H642" i="18"/>
  <c r="H665" i="18"/>
  <c r="H688" i="18"/>
  <c r="H711" i="18"/>
  <c r="H734" i="18"/>
  <c r="H757" i="18"/>
  <c r="H780" i="18"/>
  <c r="H803" i="18"/>
  <c r="H826" i="18"/>
  <c r="H849" i="18"/>
  <c r="H872" i="18"/>
  <c r="H895" i="18"/>
  <c r="H918" i="18"/>
  <c r="H941" i="18"/>
  <c r="H964" i="18"/>
  <c r="H987" i="18"/>
  <c r="H1010" i="18"/>
  <c r="H1033" i="18"/>
  <c r="H1056" i="18"/>
  <c r="H1102" i="18"/>
  <c r="H1102" i="15"/>
  <c r="H1102" i="19"/>
  <c r="H1102" i="20"/>
  <c r="H1079" i="21"/>
  <c r="H1078" i="18"/>
  <c r="H20" i="18"/>
  <c r="H43" i="18"/>
  <c r="H66" i="18"/>
  <c r="H89" i="18"/>
  <c r="H112" i="18"/>
  <c r="H135" i="18"/>
  <c r="H158" i="18"/>
  <c r="H181" i="18"/>
  <c r="H204" i="18"/>
  <c r="H227" i="18"/>
  <c r="H250" i="18"/>
  <c r="H273" i="18"/>
  <c r="H296" i="18"/>
  <c r="H319" i="18"/>
  <c r="H342" i="18"/>
  <c r="H365" i="18"/>
  <c r="H388" i="18"/>
  <c r="H411" i="18"/>
  <c r="H434" i="18"/>
  <c r="H457" i="18"/>
  <c r="H480" i="18"/>
  <c r="H503" i="18"/>
  <c r="H526" i="18"/>
  <c r="H549" i="18"/>
  <c r="H572" i="18"/>
  <c r="H595" i="18"/>
  <c r="H618" i="18"/>
  <c r="H641" i="18"/>
  <c r="H664" i="18"/>
  <c r="H687" i="18"/>
  <c r="H710" i="18"/>
  <c r="H733" i="18"/>
  <c r="H756" i="18"/>
  <c r="H779" i="18"/>
  <c r="H802" i="18"/>
  <c r="H825" i="18"/>
  <c r="H848" i="18"/>
  <c r="H871" i="18"/>
  <c r="H894" i="18"/>
  <c r="H917" i="18"/>
  <c r="H940" i="18"/>
  <c r="H963" i="18"/>
  <c r="H986" i="18"/>
  <c r="H1009" i="18"/>
  <c r="H1032" i="18"/>
  <c r="H1055" i="18"/>
  <c r="H1101" i="18"/>
  <c r="H1101" i="15"/>
  <c r="H1101" i="19"/>
  <c r="H1101" i="20"/>
  <c r="H1078" i="21"/>
  <c r="H1077" i="18"/>
  <c r="H19" i="18"/>
  <c r="H42" i="18"/>
  <c r="H65" i="18"/>
  <c r="H88" i="18"/>
  <c r="H111" i="18"/>
  <c r="H134" i="18"/>
  <c r="H157" i="18"/>
  <c r="H180" i="18"/>
  <c r="H203" i="18"/>
  <c r="H226" i="18"/>
  <c r="H249" i="18"/>
  <c r="H272" i="18"/>
  <c r="H295" i="18"/>
  <c r="H318" i="18"/>
  <c r="H341" i="18"/>
  <c r="H364" i="18"/>
  <c r="H387" i="18"/>
  <c r="H410" i="18"/>
  <c r="H433" i="18"/>
  <c r="H456" i="18"/>
  <c r="H479" i="18"/>
  <c r="H502" i="18"/>
  <c r="H525" i="18"/>
  <c r="H548" i="18"/>
  <c r="H571" i="18"/>
  <c r="H594" i="18"/>
  <c r="H617" i="18"/>
  <c r="H640" i="18"/>
  <c r="H663" i="18"/>
  <c r="H686" i="18"/>
  <c r="H709" i="18"/>
  <c r="H732" i="18"/>
  <c r="H755" i="18"/>
  <c r="H778" i="18"/>
  <c r="H801" i="18"/>
  <c r="H824" i="18"/>
  <c r="H847" i="18"/>
  <c r="H870" i="18"/>
  <c r="H893" i="18"/>
  <c r="H916" i="18"/>
  <c r="H939" i="18"/>
  <c r="H962" i="18"/>
  <c r="H985" i="18"/>
  <c r="H1008" i="18"/>
  <c r="H1031" i="18"/>
  <c r="H1054" i="18"/>
  <c r="H1100" i="18"/>
  <c r="H1100" i="15"/>
  <c r="H1100" i="19"/>
  <c r="H1100" i="20"/>
  <c r="H1077" i="21"/>
  <c r="H1076" i="18"/>
  <c r="H18" i="18"/>
  <c r="H41" i="18"/>
  <c r="H64" i="18"/>
  <c r="H87" i="18"/>
  <c r="H110" i="18"/>
  <c r="H133" i="18"/>
  <c r="H156" i="18"/>
  <c r="H179" i="18"/>
  <c r="H202" i="18"/>
  <c r="H225" i="18"/>
  <c r="H248" i="18"/>
  <c r="H271" i="18"/>
  <c r="H294" i="18"/>
  <c r="H317" i="18"/>
  <c r="H340" i="18"/>
  <c r="H363" i="18"/>
  <c r="H386" i="18"/>
  <c r="H409" i="18"/>
  <c r="H432" i="18"/>
  <c r="H455" i="18"/>
  <c r="H478" i="18"/>
  <c r="H501" i="18"/>
  <c r="H524" i="18"/>
  <c r="H547" i="18"/>
  <c r="H570" i="18"/>
  <c r="H593" i="18"/>
  <c r="H616" i="18"/>
  <c r="H639" i="18"/>
  <c r="H662" i="18"/>
  <c r="H685" i="18"/>
  <c r="H708" i="18"/>
  <c r="H731" i="18"/>
  <c r="H754" i="18"/>
  <c r="H777" i="18"/>
  <c r="H800" i="18"/>
  <c r="H823" i="18"/>
  <c r="H846" i="18"/>
  <c r="H869" i="18"/>
  <c r="H892" i="18"/>
  <c r="H915" i="18"/>
  <c r="H938" i="18"/>
  <c r="H961" i="18"/>
  <c r="H984" i="18"/>
  <c r="H1007" i="18"/>
  <c r="H1030" i="18"/>
  <c r="H1053" i="18"/>
  <c r="H1099" i="18"/>
  <c r="H1099" i="15"/>
  <c r="H1099" i="19"/>
  <c r="H1099" i="20"/>
  <c r="H1076" i="21"/>
  <c r="H1075" i="18"/>
  <c r="H17" i="18"/>
  <c r="H40" i="18"/>
  <c r="H63" i="18"/>
  <c r="H86" i="18"/>
  <c r="H109" i="18"/>
  <c r="H132" i="18"/>
  <c r="H155" i="18"/>
  <c r="H178" i="18"/>
  <c r="H201" i="18"/>
  <c r="H224" i="18"/>
  <c r="H247" i="18"/>
  <c r="H270" i="18"/>
  <c r="H293" i="18"/>
  <c r="H316" i="18"/>
  <c r="H339" i="18"/>
  <c r="H362" i="18"/>
  <c r="H385" i="18"/>
  <c r="H408" i="18"/>
  <c r="H431" i="18"/>
  <c r="H454" i="18"/>
  <c r="H477" i="18"/>
  <c r="H500" i="18"/>
  <c r="H523" i="18"/>
  <c r="H546" i="18"/>
  <c r="H569" i="18"/>
  <c r="H592" i="18"/>
  <c r="H615" i="18"/>
  <c r="H638" i="18"/>
  <c r="H661" i="18"/>
  <c r="H684" i="18"/>
  <c r="H707" i="18"/>
  <c r="H730" i="18"/>
  <c r="H753" i="18"/>
  <c r="H776" i="18"/>
  <c r="H799" i="18"/>
  <c r="H822" i="18"/>
  <c r="H845" i="18"/>
  <c r="H868" i="18"/>
  <c r="H891" i="18"/>
  <c r="H914" i="18"/>
  <c r="H937" i="18"/>
  <c r="H960" i="18"/>
  <c r="H983" i="18"/>
  <c r="H1006" i="18"/>
  <c r="H1029" i="18"/>
  <c r="H1052" i="18"/>
  <c r="H1098" i="18"/>
  <c r="H1098" i="15"/>
  <c r="H1098" i="19"/>
  <c r="H1098" i="20"/>
  <c r="H1075" i="21"/>
  <c r="H1074" i="18"/>
  <c r="H16" i="18"/>
  <c r="H39" i="18"/>
  <c r="H62" i="18"/>
  <c r="H85" i="18"/>
  <c r="H108" i="18"/>
  <c r="H131" i="18"/>
  <c r="H154" i="18"/>
  <c r="H177" i="18"/>
  <c r="H200" i="18"/>
  <c r="H223" i="18"/>
  <c r="H246" i="18"/>
  <c r="H269" i="18"/>
  <c r="H292" i="18"/>
  <c r="H315" i="18"/>
  <c r="H338" i="18"/>
  <c r="H361" i="18"/>
  <c r="H384" i="18"/>
  <c r="H407" i="18"/>
  <c r="H430" i="18"/>
  <c r="H453" i="18"/>
  <c r="H476" i="18"/>
  <c r="H499" i="18"/>
  <c r="H522" i="18"/>
  <c r="H545" i="18"/>
  <c r="H568" i="18"/>
  <c r="H591" i="18"/>
  <c r="H614" i="18"/>
  <c r="H637" i="18"/>
  <c r="H660" i="18"/>
  <c r="H683" i="18"/>
  <c r="H706" i="18"/>
  <c r="H729" i="18"/>
  <c r="H752" i="18"/>
  <c r="H775" i="18"/>
  <c r="H798" i="18"/>
  <c r="H821" i="18"/>
  <c r="H844" i="18"/>
  <c r="H867" i="18"/>
  <c r="H890" i="18"/>
  <c r="H913" i="18"/>
  <c r="H936" i="18"/>
  <c r="H959" i="18"/>
  <c r="H982" i="18"/>
  <c r="H1005" i="18"/>
  <c r="H1028" i="18"/>
  <c r="H1051" i="18"/>
  <c r="H1097" i="18"/>
  <c r="H1097" i="15"/>
  <c r="H1097" i="19"/>
  <c r="H1097" i="20"/>
  <c r="H1074" i="21"/>
  <c r="H1073" i="18"/>
  <c r="H15" i="18"/>
  <c r="H38" i="18"/>
  <c r="H61" i="18"/>
  <c r="H84" i="18"/>
  <c r="H107" i="18"/>
  <c r="H130" i="18"/>
  <c r="H153" i="18"/>
  <c r="H176" i="18"/>
  <c r="H199" i="18"/>
  <c r="H222" i="18"/>
  <c r="H245" i="18"/>
  <c r="H268" i="18"/>
  <c r="H291" i="18"/>
  <c r="H314" i="18"/>
  <c r="H337" i="18"/>
  <c r="H360" i="18"/>
  <c r="H383" i="18"/>
  <c r="H406" i="18"/>
  <c r="H429" i="18"/>
  <c r="H452" i="18"/>
  <c r="H475" i="18"/>
  <c r="H498" i="18"/>
  <c r="H521" i="18"/>
  <c r="H544" i="18"/>
  <c r="H567" i="18"/>
  <c r="H590" i="18"/>
  <c r="H613" i="18"/>
  <c r="H636" i="18"/>
  <c r="H659" i="18"/>
  <c r="H682" i="18"/>
  <c r="H705" i="18"/>
  <c r="H728" i="18"/>
  <c r="H751" i="18"/>
  <c r="H774" i="18"/>
  <c r="H797" i="18"/>
  <c r="H820" i="18"/>
  <c r="H843" i="18"/>
  <c r="H866" i="18"/>
  <c r="H889" i="18"/>
  <c r="H912" i="18"/>
  <c r="H935" i="18"/>
  <c r="H958" i="18"/>
  <c r="H981" i="18"/>
  <c r="H1004" i="18"/>
  <c r="H1027" i="18"/>
  <c r="H1050" i="18"/>
  <c r="H1096" i="18"/>
  <c r="H1096" i="15"/>
  <c r="H1096" i="19"/>
  <c r="H1096" i="20"/>
  <c r="H1073" i="21"/>
  <c r="H1072" i="18"/>
  <c r="H14" i="18"/>
  <c r="H37" i="18"/>
  <c r="H60" i="18"/>
  <c r="H83" i="18"/>
  <c r="H106" i="18"/>
  <c r="H129" i="18"/>
  <c r="H152" i="18"/>
  <c r="H175" i="18"/>
  <c r="H198" i="18"/>
  <c r="H221" i="18"/>
  <c r="H244" i="18"/>
  <c r="H267" i="18"/>
  <c r="H290" i="18"/>
  <c r="H313" i="18"/>
  <c r="H336" i="18"/>
  <c r="H359" i="18"/>
  <c r="H382" i="18"/>
  <c r="H405" i="18"/>
  <c r="H428" i="18"/>
  <c r="H451" i="18"/>
  <c r="H474" i="18"/>
  <c r="H497" i="18"/>
  <c r="H520" i="18"/>
  <c r="H543" i="18"/>
  <c r="H566" i="18"/>
  <c r="H589" i="18"/>
  <c r="H612" i="18"/>
  <c r="H635" i="18"/>
  <c r="H658" i="18"/>
  <c r="H681" i="18"/>
  <c r="H704" i="18"/>
  <c r="H727" i="18"/>
  <c r="H750" i="18"/>
  <c r="H773" i="18"/>
  <c r="H796" i="18"/>
  <c r="H819" i="18"/>
  <c r="H842" i="18"/>
  <c r="H865" i="18"/>
  <c r="H888" i="18"/>
  <c r="H911" i="18"/>
  <c r="H934" i="18"/>
  <c r="H957" i="18"/>
  <c r="H980" i="18"/>
  <c r="H1003" i="18"/>
  <c r="H1026" i="18"/>
  <c r="H1049" i="18"/>
  <c r="H1095" i="18"/>
  <c r="H1095" i="15"/>
  <c r="H1095" i="19"/>
  <c r="H1095" i="20"/>
  <c r="H1072" i="21"/>
  <c r="H1071" i="18"/>
  <c r="H13" i="18"/>
  <c r="H36" i="18"/>
  <c r="H59" i="18"/>
  <c r="H82" i="18"/>
  <c r="H105" i="18"/>
  <c r="H128" i="18"/>
  <c r="H151" i="18"/>
  <c r="H174" i="18"/>
  <c r="H197" i="18"/>
  <c r="H220" i="18"/>
  <c r="H243" i="18"/>
  <c r="H266" i="18"/>
  <c r="H289" i="18"/>
  <c r="H312" i="18"/>
  <c r="H335" i="18"/>
  <c r="H358" i="18"/>
  <c r="H381" i="18"/>
  <c r="H404" i="18"/>
  <c r="H427" i="18"/>
  <c r="H450" i="18"/>
  <c r="H473" i="18"/>
  <c r="H496" i="18"/>
  <c r="H519" i="18"/>
  <c r="H542" i="18"/>
  <c r="H565" i="18"/>
  <c r="H588" i="18"/>
  <c r="H611" i="18"/>
  <c r="H634" i="18"/>
  <c r="H657" i="18"/>
  <c r="H680" i="18"/>
  <c r="H703" i="18"/>
  <c r="H726" i="18"/>
  <c r="H749" i="18"/>
  <c r="H772" i="18"/>
  <c r="H795" i="18"/>
  <c r="H818" i="18"/>
  <c r="H841" i="18"/>
  <c r="H864" i="18"/>
  <c r="H887" i="18"/>
  <c r="H910" i="18"/>
  <c r="H933" i="18"/>
  <c r="H956" i="18"/>
  <c r="H979" i="18"/>
  <c r="H1002" i="18"/>
  <c r="H1025" i="18"/>
  <c r="H1048" i="18"/>
  <c r="H1094" i="18"/>
  <c r="H1094" i="15"/>
  <c r="H1094" i="19"/>
  <c r="H1094" i="20"/>
  <c r="H1071" i="21"/>
  <c r="H1070" i="18"/>
  <c r="H12" i="18"/>
  <c r="H35" i="18"/>
  <c r="H58" i="18"/>
  <c r="H81" i="18"/>
  <c r="H104" i="18"/>
  <c r="H127" i="18"/>
  <c r="H150" i="18"/>
  <c r="H173" i="18"/>
  <c r="H196" i="18"/>
  <c r="H219" i="18"/>
  <c r="H242" i="18"/>
  <c r="H265" i="18"/>
  <c r="H288" i="18"/>
  <c r="H311" i="18"/>
  <c r="H334" i="18"/>
  <c r="H357" i="18"/>
  <c r="H380" i="18"/>
  <c r="H403" i="18"/>
  <c r="H426" i="18"/>
  <c r="H449" i="18"/>
  <c r="H472" i="18"/>
  <c r="H495" i="18"/>
  <c r="H518" i="18"/>
  <c r="H541" i="18"/>
  <c r="H564" i="18"/>
  <c r="H587" i="18"/>
  <c r="H610" i="18"/>
  <c r="H633" i="18"/>
  <c r="H656" i="18"/>
  <c r="H679" i="18"/>
  <c r="H702" i="18"/>
  <c r="H725" i="18"/>
  <c r="H748" i="18"/>
  <c r="H771" i="18"/>
  <c r="H794" i="18"/>
  <c r="H817" i="18"/>
  <c r="H840" i="18"/>
  <c r="H863" i="18"/>
  <c r="H886" i="18"/>
  <c r="H909" i="18"/>
  <c r="H932" i="18"/>
  <c r="H955" i="18"/>
  <c r="H978" i="18"/>
  <c r="H1001" i="18"/>
  <c r="H1024" i="18"/>
  <c r="H1047" i="18"/>
  <c r="H1093" i="18"/>
  <c r="H1093" i="15"/>
  <c r="H1093" i="19"/>
  <c r="H1093" i="20"/>
  <c r="H1070" i="21"/>
  <c r="H1069" i="18"/>
  <c r="H11" i="18"/>
  <c r="H34" i="18"/>
  <c r="H57" i="18"/>
  <c r="H80" i="18"/>
  <c r="H103" i="18"/>
  <c r="H126" i="18"/>
  <c r="H149" i="18"/>
  <c r="H172" i="18"/>
  <c r="H195" i="18"/>
  <c r="H218" i="18"/>
  <c r="H241" i="18"/>
  <c r="H264" i="18"/>
  <c r="H287" i="18"/>
  <c r="H310" i="18"/>
  <c r="H333" i="18"/>
  <c r="H356" i="18"/>
  <c r="H379" i="18"/>
  <c r="H402" i="18"/>
  <c r="H425" i="18"/>
  <c r="H448" i="18"/>
  <c r="H471" i="18"/>
  <c r="H494" i="18"/>
  <c r="H517" i="18"/>
  <c r="H540" i="18"/>
  <c r="H563" i="18"/>
  <c r="H586" i="18"/>
  <c r="H609" i="18"/>
  <c r="H632" i="18"/>
  <c r="H655" i="18"/>
  <c r="H678" i="18"/>
  <c r="H701" i="18"/>
  <c r="H724" i="18"/>
  <c r="H747" i="18"/>
  <c r="H770" i="18"/>
  <c r="H793" i="18"/>
  <c r="H816" i="18"/>
  <c r="H839" i="18"/>
  <c r="H862" i="18"/>
  <c r="H885" i="18"/>
  <c r="H908" i="18"/>
  <c r="H931" i="18"/>
  <c r="H954" i="18"/>
  <c r="H977" i="18"/>
  <c r="H1000" i="18"/>
  <c r="H1023" i="18"/>
  <c r="H1046" i="18"/>
  <c r="H1092" i="18"/>
  <c r="H1092" i="15"/>
  <c r="H1092" i="19"/>
  <c r="H1092" i="20"/>
  <c r="H1069" i="21"/>
  <c r="H1068" i="18"/>
  <c r="H10" i="18"/>
  <c r="H33" i="18"/>
  <c r="H56" i="18"/>
  <c r="H79" i="18"/>
  <c r="H102" i="18"/>
  <c r="H125" i="18"/>
  <c r="H148" i="18"/>
  <c r="H171" i="18"/>
  <c r="H194" i="18"/>
  <c r="H217" i="18"/>
  <c r="H240" i="18"/>
  <c r="H263" i="18"/>
  <c r="H286" i="18"/>
  <c r="H309" i="18"/>
  <c r="H332" i="18"/>
  <c r="H355" i="18"/>
  <c r="H378" i="18"/>
  <c r="H401" i="18"/>
  <c r="H424" i="18"/>
  <c r="H447" i="18"/>
  <c r="H470" i="18"/>
  <c r="H493" i="18"/>
  <c r="H516" i="18"/>
  <c r="H539" i="18"/>
  <c r="H562" i="18"/>
  <c r="H585" i="18"/>
  <c r="H608" i="18"/>
  <c r="H631" i="18"/>
  <c r="H654" i="18"/>
  <c r="H677" i="18"/>
  <c r="H700" i="18"/>
  <c r="H723" i="18"/>
  <c r="H746" i="18"/>
  <c r="H769" i="18"/>
  <c r="H792" i="18"/>
  <c r="H815" i="18"/>
  <c r="H838" i="18"/>
  <c r="H861" i="18"/>
  <c r="H884" i="18"/>
  <c r="H907" i="18"/>
  <c r="H930" i="18"/>
  <c r="H953" i="18"/>
  <c r="H976" i="18"/>
  <c r="H999" i="18"/>
  <c r="H1022" i="18"/>
  <c r="H1045" i="18"/>
  <c r="H1091" i="18"/>
  <c r="H1091" i="15"/>
  <c r="H1091" i="19"/>
  <c r="H1091" i="20"/>
  <c r="H1068" i="21"/>
  <c r="H1067" i="18"/>
  <c r="H9" i="18"/>
  <c r="H32" i="18"/>
  <c r="H55" i="18"/>
  <c r="H78" i="18"/>
  <c r="H101" i="18"/>
  <c r="H124" i="18"/>
  <c r="H147" i="18"/>
  <c r="H170" i="18"/>
  <c r="H193" i="18"/>
  <c r="H216" i="18"/>
  <c r="H239" i="18"/>
  <c r="H262" i="18"/>
  <c r="H285" i="18"/>
  <c r="H308" i="18"/>
  <c r="H331" i="18"/>
  <c r="H354" i="18"/>
  <c r="H377" i="18"/>
  <c r="H400" i="18"/>
  <c r="H423" i="18"/>
  <c r="H446" i="18"/>
  <c r="H469" i="18"/>
  <c r="H492" i="18"/>
  <c r="H515" i="18"/>
  <c r="H538" i="18"/>
  <c r="H561" i="18"/>
  <c r="H584" i="18"/>
  <c r="H607" i="18"/>
  <c r="H630" i="18"/>
  <c r="H653" i="18"/>
  <c r="H676" i="18"/>
  <c r="H699" i="18"/>
  <c r="H722" i="18"/>
  <c r="H745" i="18"/>
  <c r="H768" i="18"/>
  <c r="H791" i="18"/>
  <c r="H814" i="18"/>
  <c r="H837" i="18"/>
  <c r="H860" i="18"/>
  <c r="H883" i="18"/>
  <c r="H906" i="18"/>
  <c r="H929" i="18"/>
  <c r="H952" i="18"/>
  <c r="H975" i="18"/>
  <c r="H998" i="18"/>
  <c r="H1021" i="18"/>
  <c r="H1044" i="18"/>
  <c r="H1090" i="18"/>
  <c r="H1090" i="15"/>
  <c r="H1090" i="19"/>
  <c r="H1090" i="20"/>
  <c r="H1067" i="21"/>
  <c r="H1066" i="18"/>
  <c r="H8" i="18"/>
  <c r="H31" i="18"/>
  <c r="H54" i="18"/>
  <c r="H77" i="18"/>
  <c r="H100" i="18"/>
  <c r="H123" i="18"/>
  <c r="H146" i="18"/>
  <c r="H169" i="18"/>
  <c r="H192" i="18"/>
  <c r="H215" i="18"/>
  <c r="H238" i="18"/>
  <c r="H261" i="18"/>
  <c r="H284" i="18"/>
  <c r="H307" i="18"/>
  <c r="H330" i="18"/>
  <c r="H353" i="18"/>
  <c r="H376" i="18"/>
  <c r="H399" i="18"/>
  <c r="H422" i="18"/>
  <c r="H445" i="18"/>
  <c r="H468" i="18"/>
  <c r="H491" i="18"/>
  <c r="H514" i="18"/>
  <c r="H537" i="18"/>
  <c r="H560" i="18"/>
  <c r="H583" i="18"/>
  <c r="H606" i="18"/>
  <c r="H629" i="18"/>
  <c r="H652" i="18"/>
  <c r="H675" i="18"/>
  <c r="H698" i="18"/>
  <c r="H721" i="18"/>
  <c r="H744" i="18"/>
  <c r="H767" i="18"/>
  <c r="H790" i="18"/>
  <c r="H813" i="18"/>
  <c r="H836" i="18"/>
  <c r="H859" i="18"/>
  <c r="H882" i="18"/>
  <c r="H905" i="18"/>
  <c r="H928" i="18"/>
  <c r="H951" i="18"/>
  <c r="H974" i="18"/>
  <c r="H997" i="18"/>
  <c r="H1020" i="18"/>
  <c r="H1043" i="18"/>
  <c r="H1089" i="18"/>
  <c r="H1089" i="15"/>
  <c r="H1089" i="19"/>
  <c r="H1089" i="20"/>
  <c r="H1066" i="21"/>
  <c r="H1065" i="18"/>
  <c r="H7" i="18"/>
  <c r="H30" i="18"/>
  <c r="H53" i="18"/>
  <c r="H76" i="18"/>
  <c r="H99" i="18"/>
  <c r="H122" i="18"/>
  <c r="H145" i="18"/>
  <c r="H168" i="18"/>
  <c r="H191" i="18"/>
  <c r="H214" i="18"/>
  <c r="H237" i="18"/>
  <c r="H260" i="18"/>
  <c r="H283" i="18"/>
  <c r="H306" i="18"/>
  <c r="H329" i="18"/>
  <c r="H352" i="18"/>
  <c r="H375" i="18"/>
  <c r="H398" i="18"/>
  <c r="H421" i="18"/>
  <c r="H444" i="18"/>
  <c r="H467" i="18"/>
  <c r="H490" i="18"/>
  <c r="H513" i="18"/>
  <c r="H536" i="18"/>
  <c r="H559" i="18"/>
  <c r="H582" i="18"/>
  <c r="H605" i="18"/>
  <c r="H628" i="18"/>
  <c r="H651" i="18"/>
  <c r="H674" i="18"/>
  <c r="H697" i="18"/>
  <c r="H720" i="18"/>
  <c r="H743" i="18"/>
  <c r="H766" i="18"/>
  <c r="H789" i="18"/>
  <c r="H812" i="18"/>
  <c r="H835" i="18"/>
  <c r="H858" i="18"/>
  <c r="H881" i="18"/>
  <c r="H904" i="18"/>
  <c r="H927" i="18"/>
  <c r="H950" i="18"/>
  <c r="H973" i="18"/>
  <c r="H996" i="18"/>
  <c r="H1019" i="18"/>
  <c r="H1042" i="18"/>
  <c r="H1088" i="18"/>
  <c r="H1088" i="15"/>
  <c r="H1088" i="19"/>
  <c r="H1088" i="20"/>
  <c r="H1065" i="21"/>
  <c r="H1064" i="18"/>
  <c r="H6" i="18"/>
  <c r="H29" i="18"/>
  <c r="H52" i="18"/>
  <c r="H75" i="18"/>
  <c r="H98" i="18"/>
  <c r="H121" i="18"/>
  <c r="H144" i="18"/>
  <c r="H167" i="18"/>
  <c r="H190" i="18"/>
  <c r="H213" i="18"/>
  <c r="H236" i="18"/>
  <c r="H259" i="18"/>
  <c r="H282" i="18"/>
  <c r="H305" i="18"/>
  <c r="H328" i="18"/>
  <c r="H351" i="18"/>
  <c r="H374" i="18"/>
  <c r="H397" i="18"/>
  <c r="H420" i="18"/>
  <c r="H443" i="18"/>
  <c r="H466" i="18"/>
  <c r="H489" i="18"/>
  <c r="H512" i="18"/>
  <c r="H535" i="18"/>
  <c r="H558" i="18"/>
  <c r="H581" i="18"/>
  <c r="H604" i="18"/>
  <c r="H627" i="18"/>
  <c r="H650" i="18"/>
  <c r="H673" i="18"/>
  <c r="H696" i="18"/>
  <c r="H719" i="18"/>
  <c r="H742" i="18"/>
  <c r="H765" i="18"/>
  <c r="H788" i="18"/>
  <c r="H811" i="18"/>
  <c r="H834" i="18"/>
  <c r="H857" i="18"/>
  <c r="H880" i="18"/>
  <c r="H903" i="18"/>
  <c r="H926" i="18"/>
  <c r="H949" i="18"/>
  <c r="H972" i="18"/>
  <c r="H995" i="18"/>
  <c r="H1018" i="18"/>
  <c r="H1041" i="18"/>
  <c r="H1087" i="18"/>
  <c r="H1087" i="15"/>
  <c r="H1087" i="19"/>
  <c r="H1087" i="20"/>
  <c r="H1064" i="21"/>
  <c r="H1063" i="18"/>
  <c r="H5" i="18"/>
  <c r="H28" i="18"/>
  <c r="H51" i="18"/>
  <c r="H74" i="18"/>
  <c r="H97" i="18"/>
  <c r="H120" i="18"/>
  <c r="H143" i="18"/>
  <c r="H166" i="18"/>
  <c r="H189" i="18"/>
  <c r="H212" i="18"/>
  <c r="H235" i="18"/>
  <c r="H258" i="18"/>
  <c r="H281" i="18"/>
  <c r="H304" i="18"/>
  <c r="H327" i="18"/>
  <c r="H350" i="18"/>
  <c r="H373" i="18"/>
  <c r="H396" i="18"/>
  <c r="H419" i="18"/>
  <c r="H442" i="18"/>
  <c r="H465" i="18"/>
  <c r="H488" i="18"/>
  <c r="H511" i="18"/>
  <c r="H534" i="18"/>
  <c r="H557" i="18"/>
  <c r="H580" i="18"/>
  <c r="H603" i="18"/>
  <c r="H626" i="18"/>
  <c r="H649" i="18"/>
  <c r="H672" i="18"/>
  <c r="H695" i="18"/>
  <c r="H718" i="18"/>
  <c r="H741" i="18"/>
  <c r="H764" i="18"/>
  <c r="H787" i="18"/>
  <c r="H810" i="18"/>
  <c r="H833" i="18"/>
  <c r="H856" i="18"/>
  <c r="H879" i="18"/>
  <c r="H902" i="18"/>
  <c r="H925" i="18"/>
  <c r="H948" i="18"/>
  <c r="H971" i="18"/>
  <c r="H994" i="18"/>
  <c r="H1017" i="18"/>
  <c r="H1040" i="18"/>
  <c r="H1086" i="18"/>
  <c r="H1086" i="15"/>
  <c r="H1086" i="19"/>
  <c r="H1086" i="20"/>
  <c r="H1063" i="21"/>
  <c r="H1062" i="18"/>
  <c r="H4" i="18"/>
  <c r="H27" i="18"/>
  <c r="H50" i="18"/>
  <c r="H73" i="18"/>
  <c r="H96" i="18"/>
  <c r="H119" i="18"/>
  <c r="H142" i="18"/>
  <c r="H165" i="18"/>
  <c r="H188" i="18"/>
  <c r="H211" i="18"/>
  <c r="H234" i="18"/>
  <c r="H257" i="18"/>
  <c r="H280" i="18"/>
  <c r="H303" i="18"/>
  <c r="H326" i="18"/>
  <c r="H349" i="18"/>
  <c r="H372" i="18"/>
  <c r="H395" i="18"/>
  <c r="H418" i="18"/>
  <c r="H441" i="18"/>
  <c r="H464" i="18"/>
  <c r="H487" i="18"/>
  <c r="H510" i="18"/>
  <c r="H533" i="18"/>
  <c r="H556" i="18"/>
  <c r="H579" i="18"/>
  <c r="H602" i="18"/>
  <c r="H625" i="18"/>
  <c r="H648" i="18"/>
  <c r="H671" i="18"/>
  <c r="H694" i="18"/>
  <c r="H717" i="18"/>
  <c r="H740" i="18"/>
  <c r="H763" i="18"/>
  <c r="H786" i="18"/>
  <c r="H809" i="18"/>
  <c r="H832" i="18"/>
  <c r="H855" i="18"/>
  <c r="H878" i="18"/>
  <c r="H901" i="18"/>
  <c r="H924" i="18"/>
  <c r="H947" i="18"/>
  <c r="H970" i="18"/>
  <c r="H993" i="18"/>
  <c r="H1016" i="18"/>
  <c r="H1039" i="18"/>
  <c r="H1085" i="18"/>
  <c r="H1085" i="15"/>
  <c r="H1085" i="19"/>
  <c r="H1085" i="20"/>
  <c r="H1062" i="21"/>
  <c r="H1061" i="21"/>
  <c r="H1060" i="21"/>
  <c r="H1059" i="21"/>
  <c r="H1058" i="21"/>
  <c r="H1057" i="21"/>
  <c r="H1056" i="21"/>
  <c r="H1055" i="21"/>
  <c r="H1054" i="21"/>
  <c r="H1053" i="21"/>
  <c r="H1052" i="21"/>
  <c r="H1051" i="21"/>
  <c r="H1050" i="21"/>
  <c r="H1049" i="21"/>
  <c r="H1048" i="21"/>
  <c r="H1047" i="21"/>
  <c r="H1046" i="21"/>
  <c r="H1045" i="21"/>
  <c r="H1044" i="21"/>
  <c r="H1043" i="21"/>
  <c r="H1042" i="21"/>
  <c r="H1041" i="21"/>
  <c r="H1040" i="21"/>
  <c r="H1039" i="21"/>
  <c r="H1038" i="21"/>
  <c r="H1037" i="21"/>
  <c r="H1036" i="21"/>
  <c r="H1035" i="21"/>
  <c r="H1034" i="21"/>
  <c r="H1033" i="21"/>
  <c r="H1032" i="21"/>
  <c r="H1031" i="21"/>
  <c r="H1030" i="21"/>
  <c r="H1029" i="21"/>
  <c r="H1028" i="21"/>
  <c r="H1027" i="21"/>
  <c r="H1026" i="21"/>
  <c r="H1025" i="21"/>
  <c r="H1024" i="21"/>
  <c r="H1023" i="21"/>
  <c r="H1022" i="21"/>
  <c r="H1021" i="21"/>
  <c r="H1020" i="21"/>
  <c r="H1019" i="21"/>
  <c r="H1018" i="21"/>
  <c r="H1017" i="21"/>
  <c r="H1016" i="21"/>
  <c r="H1015" i="21"/>
  <c r="H1014" i="21"/>
  <c r="H1013" i="21"/>
  <c r="H1012" i="21"/>
  <c r="H1011" i="21"/>
  <c r="H1010" i="21"/>
  <c r="H1009" i="21"/>
  <c r="H1008" i="21"/>
  <c r="H1007" i="21"/>
  <c r="H1006" i="21"/>
  <c r="H1005" i="21"/>
  <c r="H1004" i="21"/>
  <c r="H1003" i="21"/>
  <c r="H1002" i="21"/>
  <c r="H1001" i="21"/>
  <c r="H1000" i="21"/>
  <c r="H999" i="21"/>
  <c r="H998" i="21"/>
  <c r="H997" i="21"/>
  <c r="H996" i="21"/>
  <c r="H995" i="21"/>
  <c r="H994" i="21"/>
  <c r="H993" i="21"/>
  <c r="H992" i="21"/>
  <c r="H991" i="21"/>
  <c r="H990" i="21"/>
  <c r="H989" i="21"/>
  <c r="H988" i="21"/>
  <c r="H987" i="21"/>
  <c r="H986" i="21"/>
  <c r="H985" i="21"/>
  <c r="H984" i="21"/>
  <c r="H983" i="21"/>
  <c r="H982" i="21"/>
  <c r="H981" i="21"/>
  <c r="H980" i="21"/>
  <c r="H979" i="21"/>
  <c r="H978" i="21"/>
  <c r="H977" i="21"/>
  <c r="H976" i="21"/>
  <c r="H975" i="21"/>
  <c r="H974" i="21"/>
  <c r="H973" i="21"/>
  <c r="H972" i="21"/>
  <c r="H971" i="21"/>
  <c r="H970" i="21"/>
  <c r="H969" i="21"/>
  <c r="H968" i="21"/>
  <c r="H967" i="21"/>
  <c r="H966" i="21"/>
  <c r="H965" i="21"/>
  <c r="H964" i="21"/>
  <c r="H963" i="21"/>
  <c r="H962" i="21"/>
  <c r="H961" i="21"/>
  <c r="H960" i="21"/>
  <c r="H959" i="21"/>
  <c r="H958" i="21"/>
  <c r="H957" i="21"/>
  <c r="H956" i="21"/>
  <c r="H955" i="21"/>
  <c r="H954" i="21"/>
  <c r="H953" i="21"/>
  <c r="H952" i="21"/>
  <c r="H951" i="21"/>
  <c r="H950" i="21"/>
  <c r="H949" i="21"/>
  <c r="H948" i="21"/>
  <c r="H947" i="21"/>
  <c r="H946" i="21"/>
  <c r="H945" i="21"/>
  <c r="H944" i="21"/>
  <c r="H943" i="21"/>
  <c r="H942" i="21"/>
  <c r="H941" i="21"/>
  <c r="H940" i="21"/>
  <c r="H939" i="21"/>
  <c r="H938" i="21"/>
  <c r="H937" i="21"/>
  <c r="H936" i="21"/>
  <c r="H935" i="21"/>
  <c r="H934" i="21"/>
  <c r="H933" i="21"/>
  <c r="H932" i="21"/>
  <c r="H931" i="21"/>
  <c r="H930" i="21"/>
  <c r="H929" i="21"/>
  <c r="H928" i="21"/>
  <c r="H927" i="21"/>
  <c r="H926" i="21"/>
  <c r="H925" i="21"/>
  <c r="H924" i="21"/>
  <c r="H923" i="21"/>
  <c r="H922" i="21"/>
  <c r="H921" i="21"/>
  <c r="H920" i="21"/>
  <c r="H919" i="21"/>
  <c r="H918" i="21"/>
  <c r="H917" i="21"/>
  <c r="H916" i="21"/>
  <c r="H915" i="21"/>
  <c r="H914" i="21"/>
  <c r="H913" i="21"/>
  <c r="H912" i="21"/>
  <c r="H911" i="21"/>
  <c r="H910" i="21"/>
  <c r="H909" i="21"/>
  <c r="H908" i="21"/>
  <c r="H907" i="21"/>
  <c r="H906" i="21"/>
  <c r="H905" i="21"/>
  <c r="H904" i="21"/>
  <c r="H903" i="21"/>
  <c r="H902" i="21"/>
  <c r="H901" i="21"/>
  <c r="H900" i="21"/>
  <c r="H899" i="21"/>
  <c r="H898" i="21"/>
  <c r="H897" i="21"/>
  <c r="H896" i="21"/>
  <c r="H895" i="21"/>
  <c r="H894" i="21"/>
  <c r="H893" i="21"/>
  <c r="H892" i="21"/>
  <c r="H891" i="21"/>
  <c r="H890" i="21"/>
  <c r="H889" i="21"/>
  <c r="H888" i="21"/>
  <c r="H887" i="21"/>
  <c r="H886" i="21"/>
  <c r="H885" i="21"/>
  <c r="H884" i="21"/>
  <c r="H883" i="21"/>
  <c r="H882" i="21"/>
  <c r="H881" i="21"/>
  <c r="H880" i="21"/>
  <c r="H879" i="21"/>
  <c r="H878" i="21"/>
  <c r="H877" i="21"/>
  <c r="H876" i="21"/>
  <c r="H875" i="21"/>
  <c r="H874" i="21"/>
  <c r="H873" i="21"/>
  <c r="H872" i="21"/>
  <c r="H871" i="21"/>
  <c r="H870" i="21"/>
  <c r="H869" i="21"/>
  <c r="H868" i="21"/>
  <c r="H867" i="21"/>
  <c r="H866" i="21"/>
  <c r="H865" i="21"/>
  <c r="H864" i="21"/>
  <c r="H863" i="21"/>
  <c r="H862" i="21"/>
  <c r="H861" i="21"/>
  <c r="H860" i="21"/>
  <c r="H859" i="21"/>
  <c r="H858" i="21"/>
  <c r="H857" i="21"/>
  <c r="H856" i="21"/>
  <c r="H855" i="21"/>
  <c r="H854" i="21"/>
  <c r="H853" i="21"/>
  <c r="H852" i="21"/>
  <c r="H851" i="21"/>
  <c r="H850" i="21"/>
  <c r="H849" i="21"/>
  <c r="H848" i="21"/>
  <c r="H847" i="21"/>
  <c r="H846" i="21"/>
  <c r="H845" i="21"/>
  <c r="H844" i="21"/>
  <c r="H843" i="21"/>
  <c r="H842" i="21"/>
  <c r="H841" i="21"/>
  <c r="H840" i="21"/>
  <c r="H839" i="21"/>
  <c r="H838" i="21"/>
  <c r="H837" i="21"/>
  <c r="H836" i="21"/>
  <c r="H835" i="21"/>
  <c r="H834" i="21"/>
  <c r="H833" i="21"/>
  <c r="H832" i="21"/>
  <c r="H831" i="21"/>
  <c r="H830" i="21"/>
  <c r="H829" i="21"/>
  <c r="H828" i="21"/>
  <c r="H827" i="21"/>
  <c r="H826" i="21"/>
  <c r="H825" i="21"/>
  <c r="H824" i="21"/>
  <c r="H823" i="21"/>
  <c r="H822" i="21"/>
  <c r="H821" i="21"/>
  <c r="H820" i="21"/>
  <c r="H819" i="21"/>
  <c r="H818" i="21"/>
  <c r="H817" i="21"/>
  <c r="H816" i="21"/>
  <c r="H815" i="21"/>
  <c r="H814" i="21"/>
  <c r="H813" i="21"/>
  <c r="H812" i="21"/>
  <c r="H811" i="21"/>
  <c r="H810" i="21"/>
  <c r="H809" i="21"/>
  <c r="H808" i="21"/>
  <c r="H807" i="21"/>
  <c r="H806" i="21"/>
  <c r="H805" i="21"/>
  <c r="H804" i="21"/>
  <c r="H803" i="21"/>
  <c r="H802" i="21"/>
  <c r="H801" i="21"/>
  <c r="H800" i="21"/>
  <c r="H799" i="21"/>
  <c r="H798" i="21"/>
  <c r="H797" i="21"/>
  <c r="H796" i="21"/>
  <c r="H795" i="21"/>
  <c r="H794" i="21"/>
  <c r="H793" i="21"/>
  <c r="H792" i="21"/>
  <c r="H791" i="21"/>
  <c r="H790" i="21"/>
  <c r="H789" i="21"/>
  <c r="H788" i="21"/>
  <c r="H787" i="21"/>
  <c r="H786" i="21"/>
  <c r="H785" i="21"/>
  <c r="H784" i="21"/>
  <c r="H783" i="21"/>
  <c r="H782" i="21"/>
  <c r="H781" i="21"/>
  <c r="H780" i="21"/>
  <c r="H779" i="21"/>
  <c r="H778" i="21"/>
  <c r="H777" i="21"/>
  <c r="H776" i="21"/>
  <c r="H775" i="21"/>
  <c r="H774" i="21"/>
  <c r="H773" i="21"/>
  <c r="H772" i="21"/>
  <c r="H771" i="21"/>
  <c r="H770" i="21"/>
  <c r="H769" i="21"/>
  <c r="H768" i="21"/>
  <c r="H767" i="21"/>
  <c r="H766" i="21"/>
  <c r="H765" i="21"/>
  <c r="H764" i="21"/>
  <c r="H763" i="21"/>
  <c r="H762" i="21"/>
  <c r="H761" i="21"/>
  <c r="H760" i="21"/>
  <c r="H759" i="21"/>
  <c r="H758" i="21"/>
  <c r="H757" i="21"/>
  <c r="H756" i="21"/>
  <c r="H755" i="21"/>
  <c r="H754" i="21"/>
  <c r="H753" i="21"/>
  <c r="H752" i="21"/>
  <c r="H751" i="21"/>
  <c r="H750" i="21"/>
  <c r="H749" i="21"/>
  <c r="H748" i="21"/>
  <c r="H747" i="21"/>
  <c r="H746" i="21"/>
  <c r="H745" i="21"/>
  <c r="H744" i="21"/>
  <c r="H743" i="21"/>
  <c r="H742" i="21"/>
  <c r="H741" i="21"/>
  <c r="H740" i="21"/>
  <c r="H739" i="21"/>
  <c r="H738" i="21"/>
  <c r="H737" i="21"/>
  <c r="H736" i="21"/>
  <c r="H735" i="21"/>
  <c r="H734" i="21"/>
  <c r="H733" i="21"/>
  <c r="H732" i="21"/>
  <c r="H731" i="21"/>
  <c r="H730" i="21"/>
  <c r="H729" i="21"/>
  <c r="H728" i="21"/>
  <c r="H727" i="21"/>
  <c r="H726" i="21"/>
  <c r="H725" i="21"/>
  <c r="H724" i="21"/>
  <c r="H723" i="21"/>
  <c r="H722" i="21"/>
  <c r="H721" i="21"/>
  <c r="H720" i="21"/>
  <c r="H719" i="21"/>
  <c r="H718" i="21"/>
  <c r="H717" i="21"/>
  <c r="H716" i="21"/>
  <c r="H715" i="21"/>
  <c r="H714" i="21"/>
  <c r="H713" i="21"/>
  <c r="H712" i="21"/>
  <c r="H711" i="21"/>
  <c r="H710" i="21"/>
  <c r="H709" i="21"/>
  <c r="H708" i="21"/>
  <c r="H707" i="21"/>
  <c r="H706" i="21"/>
  <c r="H705" i="21"/>
  <c r="H704" i="21"/>
  <c r="H703" i="21"/>
  <c r="H702" i="21"/>
  <c r="H701" i="21"/>
  <c r="H700" i="21"/>
  <c r="H699" i="21"/>
  <c r="H698" i="21"/>
  <c r="H697" i="21"/>
  <c r="H696" i="21"/>
  <c r="H695" i="21"/>
  <c r="H694" i="21"/>
  <c r="H693" i="21"/>
  <c r="H692" i="21"/>
  <c r="H691" i="21"/>
  <c r="H690" i="21"/>
  <c r="H689" i="21"/>
  <c r="H688" i="21"/>
  <c r="H687" i="21"/>
  <c r="H686" i="21"/>
  <c r="H685" i="21"/>
  <c r="H684" i="21"/>
  <c r="H683" i="21"/>
  <c r="H682" i="21"/>
  <c r="H681" i="21"/>
  <c r="H680" i="21"/>
  <c r="H679" i="21"/>
  <c r="H678" i="21"/>
  <c r="H677" i="21"/>
  <c r="H676" i="21"/>
  <c r="H675" i="21"/>
  <c r="H674" i="21"/>
  <c r="H673" i="21"/>
  <c r="H672" i="21"/>
  <c r="H671" i="21"/>
  <c r="H670" i="21"/>
  <c r="H669" i="21"/>
  <c r="H668" i="21"/>
  <c r="H667" i="21"/>
  <c r="H666" i="21"/>
  <c r="H665" i="21"/>
  <c r="H664" i="21"/>
  <c r="H663" i="21"/>
  <c r="H662" i="21"/>
  <c r="H661" i="21"/>
  <c r="H660" i="21"/>
  <c r="H659" i="21"/>
  <c r="H658" i="21"/>
  <c r="H657" i="21"/>
  <c r="H656" i="21"/>
  <c r="H655" i="21"/>
  <c r="H654" i="21"/>
  <c r="H653" i="21"/>
  <c r="H652" i="21"/>
  <c r="H651" i="21"/>
  <c r="H650" i="21"/>
  <c r="H649" i="21"/>
  <c r="H648" i="21"/>
  <c r="H647" i="21"/>
  <c r="H646" i="21"/>
  <c r="H645" i="21"/>
  <c r="H644" i="21"/>
  <c r="H643" i="21"/>
  <c r="H642" i="21"/>
  <c r="H641" i="21"/>
  <c r="H640" i="21"/>
  <c r="H639" i="21"/>
  <c r="H638" i="21"/>
  <c r="H637" i="21"/>
  <c r="H636" i="21"/>
  <c r="H635" i="21"/>
  <c r="H634" i="21"/>
  <c r="H633" i="21"/>
  <c r="H632" i="21"/>
  <c r="H631" i="21"/>
  <c r="H630" i="21"/>
  <c r="H629" i="21"/>
  <c r="H628" i="21"/>
  <c r="H627" i="21"/>
  <c r="H626" i="21"/>
  <c r="H625" i="21"/>
  <c r="H624" i="21"/>
  <c r="H623" i="21"/>
  <c r="H622" i="21"/>
  <c r="H621" i="21"/>
  <c r="H620" i="21"/>
  <c r="H619" i="21"/>
  <c r="H618" i="21"/>
  <c r="H617" i="21"/>
  <c r="H616" i="21"/>
  <c r="H615" i="21"/>
  <c r="H614" i="21"/>
  <c r="H613" i="21"/>
  <c r="H612" i="21"/>
  <c r="H611" i="21"/>
  <c r="H610" i="21"/>
  <c r="H609" i="21"/>
  <c r="H608" i="21"/>
  <c r="H607" i="21"/>
  <c r="H606" i="21"/>
  <c r="H605" i="21"/>
  <c r="H604" i="21"/>
  <c r="H603" i="21"/>
  <c r="H602" i="21"/>
  <c r="H601" i="21"/>
  <c r="H600" i="21"/>
  <c r="H599" i="21"/>
  <c r="H598" i="21"/>
  <c r="H597" i="21"/>
  <c r="H596" i="21"/>
  <c r="H595" i="21"/>
  <c r="H594" i="21"/>
  <c r="H593" i="21"/>
  <c r="H592" i="21"/>
  <c r="H591" i="21"/>
  <c r="H590" i="21"/>
  <c r="H589" i="21"/>
  <c r="H588" i="21"/>
  <c r="H587" i="21"/>
  <c r="H586" i="21"/>
  <c r="H585" i="21"/>
  <c r="H584" i="21"/>
  <c r="H583" i="21"/>
  <c r="H582" i="21"/>
  <c r="H581" i="21"/>
  <c r="H580" i="21"/>
  <c r="H579" i="21"/>
  <c r="H578" i="21"/>
  <c r="H577" i="21"/>
  <c r="H576" i="21"/>
  <c r="H575" i="21"/>
  <c r="H574" i="21"/>
  <c r="H573" i="21"/>
  <c r="H572" i="21"/>
  <c r="H571" i="21"/>
  <c r="H570" i="21"/>
  <c r="H569" i="21"/>
  <c r="H568" i="21"/>
  <c r="H567" i="21"/>
  <c r="H566" i="21"/>
  <c r="H565" i="21"/>
  <c r="H564" i="21"/>
  <c r="H563" i="21"/>
  <c r="H562" i="21"/>
  <c r="H561" i="21"/>
  <c r="H560" i="21"/>
  <c r="H559" i="21"/>
  <c r="H558" i="21"/>
  <c r="H557" i="21"/>
  <c r="H556" i="21"/>
  <c r="H555" i="21"/>
  <c r="H554" i="21"/>
  <c r="H553" i="21"/>
  <c r="H552" i="21"/>
  <c r="H551" i="21"/>
  <c r="H550" i="21"/>
  <c r="H549" i="21"/>
  <c r="H548" i="21"/>
  <c r="H547" i="21"/>
  <c r="H546" i="21"/>
  <c r="H545" i="21"/>
  <c r="H544" i="21"/>
  <c r="H543" i="21"/>
  <c r="H542" i="21"/>
  <c r="H541" i="21"/>
  <c r="H540" i="21"/>
  <c r="H539" i="21"/>
  <c r="H538" i="21"/>
  <c r="H537" i="21"/>
  <c r="H536" i="21"/>
  <c r="H535" i="21"/>
  <c r="H534" i="21"/>
  <c r="H533" i="21"/>
  <c r="H532" i="21"/>
  <c r="H531" i="21"/>
  <c r="H530" i="21"/>
  <c r="H529" i="21"/>
  <c r="H528" i="21"/>
  <c r="H527" i="21"/>
  <c r="H526" i="21"/>
  <c r="H525" i="21"/>
  <c r="H524" i="21"/>
  <c r="H523" i="21"/>
  <c r="H522" i="21"/>
  <c r="H521" i="21"/>
  <c r="H520" i="21"/>
  <c r="H519" i="21"/>
  <c r="H518" i="21"/>
  <c r="H517" i="21"/>
  <c r="H516" i="21"/>
  <c r="H515" i="21"/>
  <c r="H514" i="21"/>
  <c r="H513" i="21"/>
  <c r="H512" i="21"/>
  <c r="H511" i="21"/>
  <c r="H510" i="21"/>
  <c r="H509" i="21"/>
  <c r="H508" i="21"/>
  <c r="H507" i="21"/>
  <c r="H506" i="21"/>
  <c r="H505" i="21"/>
  <c r="H504" i="21"/>
  <c r="H503" i="21"/>
  <c r="H502" i="21"/>
  <c r="H501" i="21"/>
  <c r="H500" i="21"/>
  <c r="H499" i="21"/>
  <c r="H498" i="21"/>
  <c r="H497" i="21"/>
  <c r="H496" i="21"/>
  <c r="H495" i="21"/>
  <c r="H494" i="21"/>
  <c r="H493" i="21"/>
  <c r="H492" i="21"/>
  <c r="H491" i="21"/>
  <c r="H490" i="21"/>
  <c r="H489" i="21"/>
  <c r="H488" i="21"/>
  <c r="H487" i="21"/>
  <c r="H486" i="21"/>
  <c r="H485" i="21"/>
  <c r="H484" i="21"/>
  <c r="H483" i="21"/>
  <c r="H482" i="21"/>
  <c r="H481" i="21"/>
  <c r="H480" i="21"/>
  <c r="H479" i="21"/>
  <c r="H478" i="21"/>
  <c r="H477" i="21"/>
  <c r="H476" i="21"/>
  <c r="H475" i="21"/>
  <c r="H474" i="21"/>
  <c r="H473" i="21"/>
  <c r="H472" i="21"/>
  <c r="H471" i="21"/>
  <c r="H470" i="21"/>
  <c r="H469" i="21"/>
  <c r="H468" i="21"/>
  <c r="H467" i="21"/>
  <c r="H466" i="21"/>
  <c r="H465" i="21"/>
  <c r="H464" i="21"/>
  <c r="H463" i="21"/>
  <c r="H462" i="21"/>
  <c r="H461" i="21"/>
  <c r="H460" i="21"/>
  <c r="H459" i="21"/>
  <c r="H458" i="21"/>
  <c r="H457" i="21"/>
  <c r="H456" i="21"/>
  <c r="H455" i="21"/>
  <c r="H454" i="21"/>
  <c r="H453" i="21"/>
  <c r="H452" i="21"/>
  <c r="H451" i="21"/>
  <c r="H450" i="21"/>
  <c r="H449" i="21"/>
  <c r="H448" i="21"/>
  <c r="H447" i="21"/>
  <c r="H446" i="21"/>
  <c r="H445" i="21"/>
  <c r="H444" i="21"/>
  <c r="H443" i="21"/>
  <c r="H442" i="21"/>
  <c r="H441" i="21"/>
  <c r="H440" i="21"/>
  <c r="H439" i="21"/>
  <c r="H438" i="21"/>
  <c r="H437" i="21"/>
  <c r="H436" i="21"/>
  <c r="H435" i="21"/>
  <c r="H434" i="21"/>
  <c r="H433" i="21"/>
  <c r="H432" i="21"/>
  <c r="H431" i="21"/>
  <c r="H430" i="21"/>
  <c r="H429" i="21"/>
  <c r="H428" i="21"/>
  <c r="H427" i="21"/>
  <c r="H426" i="21"/>
  <c r="H425" i="21"/>
  <c r="H424" i="21"/>
  <c r="H423" i="21"/>
  <c r="H422" i="21"/>
  <c r="H421" i="21"/>
  <c r="H420" i="21"/>
  <c r="H419" i="21"/>
  <c r="H418" i="21"/>
  <c r="H417" i="21"/>
  <c r="H416" i="21"/>
  <c r="H415" i="21"/>
  <c r="H414" i="21"/>
  <c r="H413" i="21"/>
  <c r="H412" i="21"/>
  <c r="H411" i="21"/>
  <c r="H410" i="21"/>
  <c r="H409" i="21"/>
  <c r="H408" i="21"/>
  <c r="H407" i="21"/>
  <c r="H406" i="21"/>
  <c r="H405" i="21"/>
  <c r="H404" i="21"/>
  <c r="H403" i="21"/>
  <c r="H402" i="21"/>
  <c r="H401" i="21"/>
  <c r="H400" i="21"/>
  <c r="H399" i="21"/>
  <c r="H398" i="21"/>
  <c r="H397" i="21"/>
  <c r="H396" i="21"/>
  <c r="H395" i="21"/>
  <c r="H394" i="21"/>
  <c r="H393" i="21"/>
  <c r="H392" i="21"/>
  <c r="H391" i="21"/>
  <c r="H390" i="21"/>
  <c r="H389" i="21"/>
  <c r="H388" i="21"/>
  <c r="H387" i="21"/>
  <c r="H386" i="21"/>
  <c r="H385" i="21"/>
  <c r="H384" i="21"/>
  <c r="H383" i="21"/>
  <c r="H382" i="21"/>
  <c r="H381" i="21"/>
  <c r="H380" i="21"/>
  <c r="H379" i="21"/>
  <c r="H378" i="21"/>
  <c r="H377" i="21"/>
  <c r="H376" i="21"/>
  <c r="H375" i="21"/>
  <c r="H374" i="21"/>
  <c r="H373" i="21"/>
  <c r="H372" i="21"/>
  <c r="H371" i="21"/>
  <c r="H370" i="21"/>
  <c r="H369" i="21"/>
  <c r="H368" i="21"/>
  <c r="H367" i="21"/>
  <c r="H366" i="21"/>
  <c r="H365" i="21"/>
  <c r="H364" i="21"/>
  <c r="H363" i="21"/>
  <c r="H362" i="21"/>
  <c r="H361" i="21"/>
  <c r="H360" i="21"/>
  <c r="H359" i="21"/>
  <c r="H358" i="21"/>
  <c r="H357" i="21"/>
  <c r="H356" i="21"/>
  <c r="H355" i="21"/>
  <c r="H354" i="21"/>
  <c r="H353" i="21"/>
  <c r="H352" i="21"/>
  <c r="H351" i="21"/>
  <c r="H350" i="21"/>
  <c r="H349" i="21"/>
  <c r="H348" i="21"/>
  <c r="H347" i="21"/>
  <c r="H346" i="21"/>
  <c r="H345" i="21"/>
  <c r="H344" i="21"/>
  <c r="H343" i="21"/>
  <c r="H342" i="21"/>
  <c r="H341" i="21"/>
  <c r="H340" i="21"/>
  <c r="H339" i="21"/>
  <c r="H338" i="21"/>
  <c r="H337" i="21"/>
  <c r="H336" i="21"/>
  <c r="H335" i="21"/>
  <c r="H334" i="21"/>
  <c r="H333" i="21"/>
  <c r="H332" i="21"/>
  <c r="H331" i="21"/>
  <c r="H330" i="21"/>
  <c r="H329" i="21"/>
  <c r="H328" i="21"/>
  <c r="H327" i="21"/>
  <c r="H326" i="21"/>
  <c r="H325" i="21"/>
  <c r="H324" i="21"/>
  <c r="H323" i="21"/>
  <c r="H322" i="21"/>
  <c r="H321" i="21"/>
  <c r="H320" i="21"/>
  <c r="H319" i="21"/>
  <c r="H318" i="21"/>
  <c r="H317" i="21"/>
  <c r="H316" i="21"/>
  <c r="H315" i="21"/>
  <c r="H314" i="21"/>
  <c r="H313" i="21"/>
  <c r="H312" i="21"/>
  <c r="H311" i="21"/>
  <c r="H310" i="21"/>
  <c r="H309" i="21"/>
  <c r="H308" i="21"/>
  <c r="H307" i="21"/>
  <c r="H306" i="21"/>
  <c r="H305" i="21"/>
  <c r="H304" i="21"/>
  <c r="H303" i="21"/>
  <c r="H302" i="21"/>
  <c r="H301" i="21"/>
  <c r="H300" i="21"/>
  <c r="H299" i="21"/>
  <c r="H298" i="21"/>
  <c r="H297" i="21"/>
  <c r="H296" i="21"/>
  <c r="H295" i="21"/>
  <c r="H294" i="21"/>
  <c r="H293" i="21"/>
  <c r="H292" i="21"/>
  <c r="H291" i="21"/>
  <c r="H290" i="21"/>
  <c r="H289" i="21"/>
  <c r="H288" i="21"/>
  <c r="H287" i="21"/>
  <c r="H286" i="21"/>
  <c r="H285" i="21"/>
  <c r="H284" i="21"/>
  <c r="H283" i="21"/>
  <c r="H282" i="21"/>
  <c r="H281" i="21"/>
  <c r="H280" i="21"/>
  <c r="H279" i="21"/>
  <c r="H278" i="21"/>
  <c r="H277" i="21"/>
  <c r="H276" i="21"/>
  <c r="H275" i="21"/>
  <c r="H274" i="21"/>
  <c r="H273" i="21"/>
  <c r="H272" i="21"/>
  <c r="H271" i="21"/>
  <c r="H270" i="21"/>
  <c r="H269" i="21"/>
  <c r="H268" i="21"/>
  <c r="H267" i="21"/>
  <c r="H266" i="21"/>
  <c r="H265" i="21"/>
  <c r="H264" i="21"/>
  <c r="H263" i="21"/>
  <c r="H262" i="21"/>
  <c r="H261" i="21"/>
  <c r="H260" i="21"/>
  <c r="H259" i="21"/>
  <c r="H258" i="21"/>
  <c r="H257" i="21"/>
  <c r="H256" i="21"/>
  <c r="H255" i="21"/>
  <c r="H254" i="21"/>
  <c r="H253" i="21"/>
  <c r="H252" i="21"/>
  <c r="H251" i="21"/>
  <c r="H250" i="21"/>
  <c r="H249" i="21"/>
  <c r="H248" i="21"/>
  <c r="H247" i="21"/>
  <c r="H246" i="21"/>
  <c r="H245" i="21"/>
  <c r="H244" i="21"/>
  <c r="H243" i="21"/>
  <c r="H242" i="21"/>
  <c r="H241" i="21"/>
  <c r="H240" i="21"/>
  <c r="H239" i="21"/>
  <c r="H238" i="21"/>
  <c r="H237" i="21"/>
  <c r="H236" i="21"/>
  <c r="H235" i="21"/>
  <c r="H234" i="21"/>
  <c r="H233" i="21"/>
  <c r="H232" i="21"/>
  <c r="H231" i="21"/>
  <c r="H230" i="21"/>
  <c r="H229" i="21"/>
  <c r="H228" i="21"/>
  <c r="H227" i="21"/>
  <c r="H226" i="21"/>
  <c r="H225" i="21"/>
  <c r="H224" i="21"/>
  <c r="H223" i="21"/>
  <c r="H222" i="21"/>
  <c r="H221" i="21"/>
  <c r="H220" i="21"/>
  <c r="H219" i="21"/>
  <c r="H218" i="21"/>
  <c r="H217" i="21"/>
  <c r="H216" i="21"/>
  <c r="H215" i="21"/>
  <c r="H214" i="21"/>
  <c r="H213" i="21"/>
  <c r="H212" i="21"/>
  <c r="H211" i="21"/>
  <c r="H210" i="21"/>
  <c r="H209" i="21"/>
  <c r="H208" i="21"/>
  <c r="H207" i="21"/>
  <c r="H206" i="21"/>
  <c r="H205" i="21"/>
  <c r="H204" i="21"/>
  <c r="H203" i="21"/>
  <c r="H202" i="21"/>
  <c r="H201" i="21"/>
  <c r="H200" i="21"/>
  <c r="H199" i="21"/>
  <c r="H198" i="21"/>
  <c r="H197" i="21"/>
  <c r="H196" i="21"/>
  <c r="H195" i="21"/>
  <c r="H194" i="21"/>
  <c r="H193" i="21"/>
  <c r="H192" i="21"/>
  <c r="H191" i="21"/>
  <c r="H190" i="21"/>
  <c r="H189" i="21"/>
  <c r="H188" i="21"/>
  <c r="H187" i="21"/>
  <c r="H186" i="21"/>
  <c r="H185" i="21"/>
  <c r="H184" i="21"/>
  <c r="H183" i="21"/>
  <c r="H182" i="21"/>
  <c r="H181" i="21"/>
  <c r="H180" i="21"/>
  <c r="H179" i="21"/>
  <c r="H178" i="21"/>
  <c r="H177" i="21"/>
  <c r="H176" i="21"/>
  <c r="H175" i="21"/>
  <c r="H174" i="21"/>
  <c r="H173" i="21"/>
  <c r="H172" i="21"/>
  <c r="H171" i="21"/>
  <c r="H170" i="21"/>
  <c r="H169" i="21"/>
  <c r="H168" i="21"/>
  <c r="H167" i="21"/>
  <c r="H166" i="21"/>
  <c r="H165" i="21"/>
  <c r="H164" i="21"/>
  <c r="H163" i="21"/>
  <c r="H162" i="21"/>
  <c r="H161" i="21"/>
  <c r="H160" i="21"/>
  <c r="H159" i="21"/>
  <c r="H158" i="21"/>
  <c r="H157" i="21"/>
  <c r="H156" i="21"/>
  <c r="H155" i="21"/>
  <c r="H154" i="21"/>
  <c r="H153" i="21"/>
  <c r="H152" i="21"/>
  <c r="H151" i="21"/>
  <c r="H150" i="21"/>
  <c r="H149" i="21"/>
  <c r="H148" i="21"/>
  <c r="H147" i="21"/>
  <c r="H146" i="21"/>
  <c r="H145" i="21"/>
  <c r="H144" i="21"/>
  <c r="H143" i="21"/>
  <c r="H142" i="21"/>
  <c r="H141" i="21"/>
  <c r="H140" i="21"/>
  <c r="H139" i="21"/>
  <c r="H138" i="21"/>
  <c r="H137" i="21"/>
  <c r="H136" i="21"/>
  <c r="H135" i="21"/>
  <c r="H134" i="21"/>
  <c r="H133" i="21"/>
  <c r="H132" i="21"/>
  <c r="H131" i="21"/>
  <c r="H130" i="21"/>
  <c r="H129" i="21"/>
  <c r="H128" i="21"/>
  <c r="H127" i="21"/>
  <c r="H126" i="21"/>
  <c r="H125" i="21"/>
  <c r="H124" i="21"/>
  <c r="H123" i="21"/>
  <c r="H122" i="21"/>
  <c r="H121" i="21"/>
  <c r="H120" i="21"/>
  <c r="H119" i="21"/>
  <c r="H118" i="21"/>
  <c r="H117" i="21"/>
  <c r="H116" i="21"/>
  <c r="H115" i="21"/>
  <c r="H114" i="21"/>
  <c r="H113" i="21"/>
  <c r="H112" i="21"/>
  <c r="H111" i="21"/>
  <c r="H110" i="21"/>
  <c r="H109" i="21"/>
  <c r="H108" i="21"/>
  <c r="H107" i="21"/>
  <c r="H106" i="21"/>
  <c r="H105" i="21"/>
  <c r="H104" i="21"/>
  <c r="H103" i="21"/>
  <c r="H102" i="21"/>
  <c r="H101" i="21"/>
  <c r="H100" i="21"/>
  <c r="H99" i="21"/>
  <c r="H98" i="21"/>
  <c r="H97" i="21"/>
  <c r="H96" i="21"/>
  <c r="H95" i="21"/>
  <c r="H94" i="21"/>
  <c r="H93" i="21"/>
  <c r="H92" i="21"/>
  <c r="H91" i="21"/>
  <c r="H90" i="21"/>
  <c r="H89" i="21"/>
  <c r="H88" i="21"/>
  <c r="H87" i="21"/>
  <c r="H86" i="21"/>
  <c r="H85" i="21"/>
  <c r="H84" i="21"/>
  <c r="H83" i="21"/>
  <c r="H82" i="21"/>
  <c r="H81" i="21"/>
  <c r="H80" i="21"/>
  <c r="H79" i="21"/>
  <c r="H78" i="21"/>
  <c r="H77" i="21"/>
  <c r="H76" i="21"/>
  <c r="H75" i="21"/>
  <c r="H74" i="21"/>
  <c r="H73" i="21"/>
  <c r="H72" i="21"/>
  <c r="H71" i="21"/>
  <c r="H70" i="21"/>
  <c r="H69" i="21"/>
  <c r="H68" i="21"/>
  <c r="H67" i="21"/>
  <c r="H66" i="21"/>
  <c r="H65" i="21"/>
  <c r="H64" i="21"/>
  <c r="H63" i="21"/>
  <c r="H62" i="21"/>
  <c r="H61" i="21"/>
  <c r="H60" i="21"/>
  <c r="H59" i="21"/>
  <c r="H58" i="21"/>
  <c r="H57" i="21"/>
  <c r="H56" i="21"/>
  <c r="H55" i="21"/>
  <c r="H54" i="21"/>
  <c r="H53" i="21"/>
  <c r="H52" i="21"/>
  <c r="H51" i="21"/>
  <c r="H50" i="21"/>
  <c r="H49" i="21"/>
  <c r="H48" i="21"/>
  <c r="H47" i="21"/>
  <c r="H46" i="21"/>
  <c r="H45" i="21"/>
  <c r="H44" i="21"/>
  <c r="H43" i="21"/>
  <c r="H42" i="21"/>
  <c r="H41" i="21"/>
  <c r="H40" i="21"/>
  <c r="H39" i="21"/>
  <c r="H38" i="21"/>
  <c r="H37" i="21"/>
  <c r="H36" i="21"/>
  <c r="H35" i="21"/>
  <c r="H34" i="21"/>
  <c r="H33" i="21"/>
  <c r="H32" i="21"/>
  <c r="H31" i="21"/>
  <c r="H30" i="21"/>
  <c r="H29" i="21"/>
  <c r="H28" i="21"/>
  <c r="H27" i="21"/>
  <c r="H26" i="21"/>
  <c r="H25" i="21"/>
  <c r="H24" i="21"/>
  <c r="H23" i="21"/>
  <c r="H22" i="21"/>
  <c r="H21" i="21"/>
  <c r="H20" i="21"/>
  <c r="H19" i="21"/>
  <c r="H18" i="21"/>
  <c r="H17" i="21"/>
  <c r="H16" i="21"/>
  <c r="H15" i="21"/>
  <c r="H14" i="21"/>
  <c r="H13" i="21"/>
  <c r="H12" i="21"/>
  <c r="H11" i="21"/>
  <c r="H10" i="21"/>
  <c r="H9" i="21"/>
  <c r="H8" i="21"/>
  <c r="H7" i="21"/>
  <c r="H6" i="21"/>
  <c r="H5" i="21"/>
  <c r="H4" i="21"/>
  <c r="G1084" i="18"/>
  <c r="G26" i="18"/>
  <c r="G49" i="18"/>
  <c r="G72" i="18"/>
  <c r="G95" i="18"/>
  <c r="G118" i="18"/>
  <c r="G141" i="18"/>
  <c r="G164" i="18"/>
  <c r="G187" i="18"/>
  <c r="G210" i="18"/>
  <c r="G233" i="18"/>
  <c r="G256" i="18"/>
  <c r="G279" i="18"/>
  <c r="G302" i="18"/>
  <c r="G325" i="18"/>
  <c r="G348" i="18"/>
  <c r="G371" i="18"/>
  <c r="G394" i="18"/>
  <c r="G417" i="18"/>
  <c r="G440" i="18"/>
  <c r="G463" i="18"/>
  <c r="G486" i="18"/>
  <c r="G509" i="18"/>
  <c r="G532" i="18"/>
  <c r="G555" i="18"/>
  <c r="G578" i="18"/>
  <c r="G601" i="18"/>
  <c r="G624" i="18"/>
  <c r="G647" i="18"/>
  <c r="G670" i="18"/>
  <c r="G693" i="18"/>
  <c r="G716" i="18"/>
  <c r="G739" i="18"/>
  <c r="G762" i="18"/>
  <c r="G785" i="18"/>
  <c r="G808" i="18"/>
  <c r="G831" i="18"/>
  <c r="G854" i="18"/>
  <c r="G877" i="18"/>
  <c r="G900" i="18"/>
  <c r="G923" i="18"/>
  <c r="G946" i="18"/>
  <c r="G969" i="18"/>
  <c r="G992" i="18"/>
  <c r="G1015" i="18"/>
  <c r="G1038" i="18"/>
  <c r="G1061" i="18"/>
  <c r="G1107" i="18"/>
  <c r="G1084" i="15"/>
  <c r="G26" i="15"/>
  <c r="G49" i="15"/>
  <c r="G72" i="15"/>
  <c r="G95" i="15"/>
  <c r="G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340" i="15"/>
  <c r="G341" i="15"/>
  <c r="G342" i="15"/>
  <c r="G343" i="15"/>
  <c r="G344" i="15"/>
  <c r="G345" i="15"/>
  <c r="G346" i="15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6" i="15"/>
  <c r="G377" i="15"/>
  <c r="G378" i="15"/>
  <c r="G379" i="15"/>
  <c r="G380" i="15"/>
  <c r="G381" i="15"/>
  <c r="G382" i="15"/>
  <c r="G383" i="15"/>
  <c r="G384" i="15"/>
  <c r="G385" i="15"/>
  <c r="G386" i="15"/>
  <c r="G387" i="15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6" i="15"/>
  <c r="G427" i="15"/>
  <c r="G428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565" i="15"/>
  <c r="G566" i="15"/>
  <c r="G567" i="15"/>
  <c r="G568" i="15"/>
  <c r="G569" i="15"/>
  <c r="G570" i="15"/>
  <c r="G571" i="15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97" i="15"/>
  <c r="G598" i="15"/>
  <c r="G599" i="15"/>
  <c r="G600" i="15"/>
  <c r="G601" i="15"/>
  <c r="G602" i="15"/>
  <c r="G603" i="15"/>
  <c r="G604" i="15"/>
  <c r="G605" i="15"/>
  <c r="G606" i="15"/>
  <c r="G607" i="15"/>
  <c r="G608" i="15"/>
  <c r="G609" i="15"/>
  <c r="G610" i="15"/>
  <c r="G611" i="15"/>
  <c r="G612" i="15"/>
  <c r="G613" i="15"/>
  <c r="G614" i="15"/>
  <c r="G615" i="15"/>
  <c r="G616" i="15"/>
  <c r="G617" i="15"/>
  <c r="G618" i="15"/>
  <c r="G619" i="15"/>
  <c r="G620" i="15"/>
  <c r="G621" i="15"/>
  <c r="G622" i="15"/>
  <c r="G623" i="15"/>
  <c r="G624" i="15"/>
  <c r="G625" i="15"/>
  <c r="G626" i="15"/>
  <c r="G627" i="15"/>
  <c r="G628" i="15"/>
  <c r="G629" i="15"/>
  <c r="G630" i="15"/>
  <c r="G631" i="15"/>
  <c r="G632" i="15"/>
  <c r="G633" i="15"/>
  <c r="G634" i="15"/>
  <c r="G635" i="15"/>
  <c r="G636" i="15"/>
  <c r="G637" i="15"/>
  <c r="G638" i="15"/>
  <c r="G639" i="15"/>
  <c r="G640" i="15"/>
  <c r="G641" i="15"/>
  <c r="G642" i="15"/>
  <c r="G643" i="15"/>
  <c r="G644" i="15"/>
  <c r="G645" i="15"/>
  <c r="G646" i="15"/>
  <c r="G647" i="15"/>
  <c r="G648" i="15"/>
  <c r="G649" i="15"/>
  <c r="G650" i="15"/>
  <c r="G651" i="15"/>
  <c r="G652" i="15"/>
  <c r="G653" i="15"/>
  <c r="G654" i="15"/>
  <c r="G655" i="15"/>
  <c r="G656" i="15"/>
  <c r="G657" i="15"/>
  <c r="G658" i="15"/>
  <c r="G659" i="15"/>
  <c r="G660" i="15"/>
  <c r="G661" i="15"/>
  <c r="G662" i="15"/>
  <c r="G663" i="15"/>
  <c r="G664" i="15"/>
  <c r="G665" i="15"/>
  <c r="G666" i="15"/>
  <c r="G667" i="15"/>
  <c r="G668" i="15"/>
  <c r="G669" i="15"/>
  <c r="G670" i="15"/>
  <c r="G671" i="15"/>
  <c r="G672" i="15"/>
  <c r="G673" i="15"/>
  <c r="G674" i="15"/>
  <c r="G675" i="15"/>
  <c r="G676" i="15"/>
  <c r="G677" i="15"/>
  <c r="G678" i="15"/>
  <c r="G679" i="15"/>
  <c r="G680" i="15"/>
  <c r="G681" i="15"/>
  <c r="G682" i="15"/>
  <c r="G683" i="15"/>
  <c r="G684" i="15"/>
  <c r="G685" i="15"/>
  <c r="G686" i="15"/>
  <c r="G687" i="15"/>
  <c r="G688" i="15"/>
  <c r="G689" i="15"/>
  <c r="G690" i="15"/>
  <c r="G691" i="15"/>
  <c r="G692" i="15"/>
  <c r="G693" i="15"/>
  <c r="G694" i="15"/>
  <c r="G695" i="15"/>
  <c r="G696" i="15"/>
  <c r="G697" i="15"/>
  <c r="G698" i="15"/>
  <c r="G699" i="15"/>
  <c r="G700" i="15"/>
  <c r="G701" i="15"/>
  <c r="G702" i="15"/>
  <c r="G703" i="15"/>
  <c r="G704" i="15"/>
  <c r="G705" i="15"/>
  <c r="G706" i="15"/>
  <c r="G707" i="15"/>
  <c r="G708" i="15"/>
  <c r="G709" i="15"/>
  <c r="G710" i="15"/>
  <c r="G711" i="15"/>
  <c r="G712" i="15"/>
  <c r="G713" i="15"/>
  <c r="G714" i="15"/>
  <c r="G715" i="15"/>
  <c r="G716" i="15"/>
  <c r="G717" i="15"/>
  <c r="G718" i="15"/>
  <c r="G719" i="15"/>
  <c r="G720" i="15"/>
  <c r="G721" i="15"/>
  <c r="G722" i="15"/>
  <c r="G723" i="15"/>
  <c r="G724" i="15"/>
  <c r="G725" i="15"/>
  <c r="G726" i="15"/>
  <c r="G727" i="15"/>
  <c r="G728" i="15"/>
  <c r="G729" i="15"/>
  <c r="G730" i="15"/>
  <c r="G731" i="15"/>
  <c r="G732" i="15"/>
  <c r="G733" i="15"/>
  <c r="G734" i="15"/>
  <c r="G735" i="15"/>
  <c r="G736" i="15"/>
  <c r="G737" i="15"/>
  <c r="G738" i="15"/>
  <c r="G739" i="15"/>
  <c r="G740" i="15"/>
  <c r="G741" i="15"/>
  <c r="G742" i="15"/>
  <c r="G743" i="15"/>
  <c r="G744" i="15"/>
  <c r="G745" i="15"/>
  <c r="G746" i="15"/>
  <c r="G747" i="15"/>
  <c r="G748" i="15"/>
  <c r="G749" i="15"/>
  <c r="G750" i="15"/>
  <c r="G751" i="15"/>
  <c r="G752" i="15"/>
  <c r="G753" i="15"/>
  <c r="G754" i="15"/>
  <c r="G755" i="15"/>
  <c r="G756" i="15"/>
  <c r="G757" i="15"/>
  <c r="G758" i="15"/>
  <c r="G759" i="15"/>
  <c r="G760" i="15"/>
  <c r="G761" i="15"/>
  <c r="G762" i="15"/>
  <c r="G763" i="15"/>
  <c r="G764" i="15"/>
  <c r="G765" i="15"/>
  <c r="G766" i="15"/>
  <c r="G767" i="15"/>
  <c r="G768" i="15"/>
  <c r="G769" i="15"/>
  <c r="G770" i="15"/>
  <c r="G771" i="15"/>
  <c r="G772" i="15"/>
  <c r="G773" i="15"/>
  <c r="G774" i="15"/>
  <c r="G775" i="15"/>
  <c r="G776" i="15"/>
  <c r="G777" i="15"/>
  <c r="G778" i="15"/>
  <c r="G779" i="15"/>
  <c r="G780" i="15"/>
  <c r="G781" i="15"/>
  <c r="G782" i="15"/>
  <c r="G783" i="15"/>
  <c r="G784" i="15"/>
  <c r="G785" i="15"/>
  <c r="G786" i="15"/>
  <c r="G787" i="15"/>
  <c r="G788" i="15"/>
  <c r="G789" i="15"/>
  <c r="G790" i="15"/>
  <c r="G791" i="15"/>
  <c r="G792" i="15"/>
  <c r="G793" i="15"/>
  <c r="G794" i="15"/>
  <c r="G795" i="15"/>
  <c r="G796" i="15"/>
  <c r="G797" i="15"/>
  <c r="G798" i="15"/>
  <c r="G799" i="15"/>
  <c r="G800" i="15"/>
  <c r="G801" i="15"/>
  <c r="G802" i="15"/>
  <c r="G803" i="15"/>
  <c r="G804" i="15"/>
  <c r="G805" i="15"/>
  <c r="G806" i="15"/>
  <c r="G807" i="15"/>
  <c r="G808" i="15"/>
  <c r="G809" i="15"/>
  <c r="G810" i="15"/>
  <c r="G811" i="15"/>
  <c r="G812" i="15"/>
  <c r="G813" i="15"/>
  <c r="G814" i="15"/>
  <c r="G815" i="15"/>
  <c r="G816" i="15"/>
  <c r="G817" i="15"/>
  <c r="G818" i="15"/>
  <c r="G819" i="15"/>
  <c r="G820" i="15"/>
  <c r="G821" i="15"/>
  <c r="G822" i="15"/>
  <c r="G823" i="15"/>
  <c r="G824" i="15"/>
  <c r="G825" i="15"/>
  <c r="G826" i="15"/>
  <c r="G827" i="15"/>
  <c r="G828" i="15"/>
  <c r="G829" i="15"/>
  <c r="G830" i="15"/>
  <c r="G831" i="15"/>
  <c r="G832" i="15"/>
  <c r="G833" i="15"/>
  <c r="G834" i="15"/>
  <c r="G835" i="15"/>
  <c r="G836" i="15"/>
  <c r="G837" i="15"/>
  <c r="G838" i="15"/>
  <c r="G839" i="15"/>
  <c r="G840" i="15"/>
  <c r="G841" i="15"/>
  <c r="G842" i="15"/>
  <c r="G843" i="15"/>
  <c r="G844" i="15"/>
  <c r="G845" i="15"/>
  <c r="G846" i="15"/>
  <c r="G847" i="15"/>
  <c r="G848" i="15"/>
  <c r="G849" i="15"/>
  <c r="G850" i="15"/>
  <c r="G851" i="15"/>
  <c r="G852" i="15"/>
  <c r="G853" i="15"/>
  <c r="G854" i="15"/>
  <c r="G855" i="15"/>
  <c r="G856" i="15"/>
  <c r="G857" i="15"/>
  <c r="G858" i="15"/>
  <c r="G859" i="15"/>
  <c r="G860" i="15"/>
  <c r="G861" i="15"/>
  <c r="G862" i="15"/>
  <c r="G863" i="15"/>
  <c r="G864" i="15"/>
  <c r="G865" i="15"/>
  <c r="G866" i="15"/>
  <c r="G867" i="15"/>
  <c r="G868" i="15"/>
  <c r="G869" i="15"/>
  <c r="G870" i="15"/>
  <c r="G871" i="15"/>
  <c r="G872" i="15"/>
  <c r="G873" i="15"/>
  <c r="G874" i="15"/>
  <c r="G875" i="15"/>
  <c r="G876" i="15"/>
  <c r="G877" i="15"/>
  <c r="G878" i="15"/>
  <c r="G879" i="15"/>
  <c r="G880" i="15"/>
  <c r="G881" i="15"/>
  <c r="G882" i="15"/>
  <c r="G883" i="15"/>
  <c r="G884" i="15"/>
  <c r="G885" i="15"/>
  <c r="G886" i="15"/>
  <c r="G887" i="15"/>
  <c r="G888" i="15"/>
  <c r="G889" i="15"/>
  <c r="G890" i="15"/>
  <c r="G891" i="15"/>
  <c r="G892" i="15"/>
  <c r="G893" i="15"/>
  <c r="G894" i="15"/>
  <c r="G895" i="15"/>
  <c r="G896" i="15"/>
  <c r="G897" i="15"/>
  <c r="G898" i="15"/>
  <c r="G899" i="15"/>
  <c r="G900" i="15"/>
  <c r="G901" i="15"/>
  <c r="G902" i="15"/>
  <c r="G903" i="15"/>
  <c r="G904" i="15"/>
  <c r="G905" i="15"/>
  <c r="G906" i="15"/>
  <c r="G907" i="15"/>
  <c r="G908" i="15"/>
  <c r="G909" i="15"/>
  <c r="G910" i="15"/>
  <c r="G911" i="15"/>
  <c r="G912" i="15"/>
  <c r="G913" i="15"/>
  <c r="G914" i="15"/>
  <c r="G915" i="15"/>
  <c r="G916" i="15"/>
  <c r="G917" i="15"/>
  <c r="G918" i="15"/>
  <c r="G919" i="15"/>
  <c r="G920" i="15"/>
  <c r="G921" i="15"/>
  <c r="G922" i="15"/>
  <c r="G923" i="15"/>
  <c r="G924" i="15"/>
  <c r="G925" i="15"/>
  <c r="G926" i="15"/>
  <c r="G927" i="15"/>
  <c r="G928" i="15"/>
  <c r="G929" i="15"/>
  <c r="G930" i="15"/>
  <c r="G931" i="15"/>
  <c r="G932" i="15"/>
  <c r="G933" i="15"/>
  <c r="G934" i="15"/>
  <c r="G935" i="15"/>
  <c r="G936" i="15"/>
  <c r="G937" i="15"/>
  <c r="G938" i="15"/>
  <c r="G939" i="15"/>
  <c r="G940" i="15"/>
  <c r="G941" i="15"/>
  <c r="G942" i="15"/>
  <c r="G943" i="15"/>
  <c r="G944" i="15"/>
  <c r="G945" i="15"/>
  <c r="G946" i="15"/>
  <c r="G947" i="15"/>
  <c r="G948" i="15"/>
  <c r="G949" i="15"/>
  <c r="G950" i="15"/>
  <c r="G951" i="15"/>
  <c r="G952" i="15"/>
  <c r="G953" i="15"/>
  <c r="G954" i="15"/>
  <c r="G955" i="15"/>
  <c r="G956" i="15"/>
  <c r="G957" i="15"/>
  <c r="G958" i="15"/>
  <c r="G959" i="15"/>
  <c r="G960" i="15"/>
  <c r="G961" i="15"/>
  <c r="G962" i="15"/>
  <c r="G963" i="15"/>
  <c r="G964" i="15"/>
  <c r="G965" i="15"/>
  <c r="G966" i="15"/>
  <c r="G967" i="15"/>
  <c r="G968" i="15"/>
  <c r="G969" i="15"/>
  <c r="G970" i="15"/>
  <c r="G971" i="15"/>
  <c r="G972" i="15"/>
  <c r="G973" i="15"/>
  <c r="G974" i="15"/>
  <c r="G975" i="15"/>
  <c r="G976" i="15"/>
  <c r="G977" i="15"/>
  <c r="G978" i="15"/>
  <c r="G979" i="15"/>
  <c r="G980" i="15"/>
  <c r="G981" i="15"/>
  <c r="G982" i="15"/>
  <c r="G983" i="15"/>
  <c r="G984" i="15"/>
  <c r="G985" i="15"/>
  <c r="G986" i="15"/>
  <c r="G987" i="15"/>
  <c r="G988" i="15"/>
  <c r="G989" i="15"/>
  <c r="G990" i="15"/>
  <c r="G991" i="15"/>
  <c r="G992" i="15"/>
  <c r="G993" i="15"/>
  <c r="G994" i="15"/>
  <c r="G995" i="15"/>
  <c r="G996" i="15"/>
  <c r="G997" i="15"/>
  <c r="G998" i="15"/>
  <c r="G999" i="15"/>
  <c r="G1000" i="15"/>
  <c r="G1001" i="15"/>
  <c r="G1002" i="15"/>
  <c r="G1003" i="15"/>
  <c r="G1004" i="15"/>
  <c r="G1005" i="15"/>
  <c r="G1006" i="15"/>
  <c r="G1007" i="15"/>
  <c r="G1008" i="15"/>
  <c r="G1009" i="15"/>
  <c r="G1010" i="15"/>
  <c r="G1011" i="15"/>
  <c r="G1012" i="15"/>
  <c r="G1013" i="15"/>
  <c r="G1014" i="15"/>
  <c r="G1015" i="15"/>
  <c r="G1016" i="15"/>
  <c r="G1017" i="15"/>
  <c r="G1018" i="15"/>
  <c r="G1019" i="15"/>
  <c r="G1020" i="15"/>
  <c r="G1021" i="15"/>
  <c r="G1022" i="15"/>
  <c r="G1023" i="15"/>
  <c r="G1024" i="15"/>
  <c r="G1025" i="15"/>
  <c r="G1026" i="15"/>
  <c r="G1027" i="15"/>
  <c r="G1028" i="15"/>
  <c r="G1029" i="15"/>
  <c r="G1030" i="15"/>
  <c r="G1031" i="15"/>
  <c r="G1032" i="15"/>
  <c r="G1033" i="15"/>
  <c r="G1034" i="15"/>
  <c r="G1035" i="15"/>
  <c r="G1036" i="15"/>
  <c r="G1037" i="15"/>
  <c r="G1038" i="15"/>
  <c r="G1039" i="15"/>
  <c r="G1040" i="15"/>
  <c r="G1041" i="15"/>
  <c r="G1042" i="15"/>
  <c r="G1043" i="15"/>
  <c r="G1044" i="15"/>
  <c r="G1045" i="15"/>
  <c r="G1046" i="15"/>
  <c r="G1047" i="15"/>
  <c r="G1048" i="15"/>
  <c r="G1049" i="15"/>
  <c r="G1050" i="15"/>
  <c r="G1051" i="15"/>
  <c r="G1052" i="15"/>
  <c r="G1053" i="15"/>
  <c r="G1054" i="15"/>
  <c r="G1055" i="15"/>
  <c r="G1056" i="15"/>
  <c r="G1057" i="15"/>
  <c r="G1058" i="15"/>
  <c r="G1059" i="15"/>
  <c r="G1060" i="15"/>
  <c r="G1061" i="15"/>
  <c r="G1062" i="15"/>
  <c r="G1063" i="15"/>
  <c r="G1064" i="15"/>
  <c r="G1065" i="15"/>
  <c r="G1066" i="15"/>
  <c r="G1067" i="15"/>
  <c r="G1068" i="15"/>
  <c r="G1069" i="15"/>
  <c r="G1070" i="15"/>
  <c r="G1071" i="15"/>
  <c r="G1072" i="15"/>
  <c r="G1073" i="15"/>
  <c r="G1074" i="15"/>
  <c r="G1075" i="15"/>
  <c r="G1076" i="15"/>
  <c r="G1077" i="15"/>
  <c r="G1078" i="15"/>
  <c r="G1079" i="15"/>
  <c r="G1080" i="15"/>
  <c r="G1081" i="15"/>
  <c r="G1082" i="15"/>
  <c r="G1083" i="15"/>
  <c r="G1107" i="15"/>
  <c r="G1084" i="19"/>
  <c r="G26" i="19"/>
  <c r="G49" i="19"/>
  <c r="G72" i="19"/>
  <c r="G95" i="19"/>
  <c r="G4" i="19"/>
  <c r="G5" i="19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6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G166" i="19"/>
  <c r="G167" i="19"/>
  <c r="G168" i="19"/>
  <c r="G169" i="19"/>
  <c r="G170" i="19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0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5" i="19"/>
  <c r="G216" i="19"/>
  <c r="G217" i="19"/>
  <c r="G218" i="19"/>
  <c r="G219" i="19"/>
  <c r="G220" i="19"/>
  <c r="G221" i="19"/>
  <c r="G222" i="19"/>
  <c r="G223" i="19"/>
  <c r="G224" i="19"/>
  <c r="G225" i="19"/>
  <c r="G226" i="19"/>
  <c r="G227" i="19"/>
  <c r="G228" i="19"/>
  <c r="G229" i="19"/>
  <c r="G230" i="19"/>
  <c r="G231" i="19"/>
  <c r="G232" i="19"/>
  <c r="G233" i="19"/>
  <c r="G234" i="19"/>
  <c r="G235" i="19"/>
  <c r="G236" i="19"/>
  <c r="G237" i="19"/>
  <c r="G238" i="19"/>
  <c r="G239" i="19"/>
  <c r="G240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71" i="19"/>
  <c r="G272" i="19"/>
  <c r="G273" i="19"/>
  <c r="G274" i="19"/>
  <c r="G275" i="19"/>
  <c r="G276" i="19"/>
  <c r="G277" i="19"/>
  <c r="G278" i="19"/>
  <c r="G279" i="19"/>
  <c r="G280" i="19"/>
  <c r="G281" i="19"/>
  <c r="G282" i="19"/>
  <c r="G283" i="19"/>
  <c r="G284" i="19"/>
  <c r="G285" i="19"/>
  <c r="G286" i="19"/>
  <c r="G287" i="19"/>
  <c r="G288" i="19"/>
  <c r="G289" i="19"/>
  <c r="G290" i="19"/>
  <c r="G291" i="19"/>
  <c r="G292" i="19"/>
  <c r="G293" i="19"/>
  <c r="G294" i="19"/>
  <c r="G295" i="19"/>
  <c r="G296" i="19"/>
  <c r="G297" i="19"/>
  <c r="G298" i="19"/>
  <c r="G299" i="19"/>
  <c r="G300" i="19"/>
  <c r="G301" i="19"/>
  <c r="G302" i="19"/>
  <c r="G303" i="19"/>
  <c r="G304" i="19"/>
  <c r="G305" i="19"/>
  <c r="G306" i="19"/>
  <c r="G307" i="19"/>
  <c r="G308" i="19"/>
  <c r="G309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340" i="19"/>
  <c r="G341" i="19"/>
  <c r="G342" i="19"/>
  <c r="G343" i="19"/>
  <c r="G344" i="19"/>
  <c r="G345" i="19"/>
  <c r="G346" i="19"/>
  <c r="G347" i="19"/>
  <c r="G348" i="19"/>
  <c r="G349" i="19"/>
  <c r="G350" i="19"/>
  <c r="G351" i="19"/>
  <c r="G352" i="19"/>
  <c r="G353" i="19"/>
  <c r="G354" i="19"/>
  <c r="G355" i="19"/>
  <c r="G356" i="19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6" i="19"/>
  <c r="G377" i="19"/>
  <c r="G378" i="19"/>
  <c r="G379" i="19"/>
  <c r="G380" i="19"/>
  <c r="G381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5" i="19"/>
  <c r="G426" i="19"/>
  <c r="G427" i="19"/>
  <c r="G428" i="19"/>
  <c r="G429" i="19"/>
  <c r="G430" i="19"/>
  <c r="G431" i="19"/>
  <c r="G432" i="19"/>
  <c r="G433" i="19"/>
  <c r="G434" i="19"/>
  <c r="G435" i="19"/>
  <c r="G436" i="19"/>
  <c r="G437" i="19"/>
  <c r="G438" i="19"/>
  <c r="G439" i="19"/>
  <c r="G440" i="19"/>
  <c r="G441" i="19"/>
  <c r="G442" i="19"/>
  <c r="G443" i="19"/>
  <c r="G444" i="19"/>
  <c r="G445" i="19"/>
  <c r="G446" i="19"/>
  <c r="G447" i="19"/>
  <c r="G448" i="19"/>
  <c r="G449" i="19"/>
  <c r="G450" i="19"/>
  <c r="G451" i="19"/>
  <c r="G452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08" i="19"/>
  <c r="G509" i="19"/>
  <c r="G510" i="19"/>
  <c r="G511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G528" i="19"/>
  <c r="G529" i="19"/>
  <c r="G530" i="19"/>
  <c r="G531" i="19"/>
  <c r="G532" i="19"/>
  <c r="G533" i="19"/>
  <c r="G534" i="19"/>
  <c r="G535" i="19"/>
  <c r="G536" i="19"/>
  <c r="G537" i="19"/>
  <c r="G538" i="19"/>
  <c r="G539" i="19"/>
  <c r="G540" i="19"/>
  <c r="G541" i="19"/>
  <c r="G542" i="19"/>
  <c r="G543" i="19"/>
  <c r="G544" i="19"/>
  <c r="G545" i="19"/>
  <c r="G546" i="19"/>
  <c r="G547" i="19"/>
  <c r="G548" i="19"/>
  <c r="G549" i="19"/>
  <c r="G550" i="19"/>
  <c r="G551" i="19"/>
  <c r="G552" i="19"/>
  <c r="G553" i="19"/>
  <c r="G554" i="19"/>
  <c r="G555" i="19"/>
  <c r="G556" i="19"/>
  <c r="G557" i="19"/>
  <c r="G558" i="19"/>
  <c r="G559" i="19"/>
  <c r="G560" i="19"/>
  <c r="G561" i="19"/>
  <c r="G562" i="19"/>
  <c r="G563" i="19"/>
  <c r="G564" i="19"/>
  <c r="G565" i="19"/>
  <c r="G566" i="19"/>
  <c r="G567" i="19"/>
  <c r="G568" i="19"/>
  <c r="G569" i="19"/>
  <c r="G570" i="19"/>
  <c r="G571" i="19"/>
  <c r="G572" i="19"/>
  <c r="G573" i="19"/>
  <c r="G574" i="19"/>
  <c r="G575" i="19"/>
  <c r="G576" i="19"/>
  <c r="G577" i="19"/>
  <c r="G578" i="19"/>
  <c r="G579" i="19"/>
  <c r="G580" i="19"/>
  <c r="G581" i="19"/>
  <c r="G582" i="19"/>
  <c r="G583" i="19"/>
  <c r="G584" i="19"/>
  <c r="G585" i="19"/>
  <c r="G586" i="19"/>
  <c r="G587" i="19"/>
  <c r="G588" i="19"/>
  <c r="G589" i="19"/>
  <c r="G590" i="19"/>
  <c r="G591" i="19"/>
  <c r="G592" i="19"/>
  <c r="G593" i="19"/>
  <c r="G594" i="19"/>
  <c r="G595" i="19"/>
  <c r="G596" i="19"/>
  <c r="G597" i="19"/>
  <c r="G598" i="19"/>
  <c r="G599" i="19"/>
  <c r="G600" i="19"/>
  <c r="G601" i="19"/>
  <c r="G602" i="19"/>
  <c r="G603" i="19"/>
  <c r="G604" i="19"/>
  <c r="G605" i="19"/>
  <c r="G606" i="19"/>
  <c r="G607" i="19"/>
  <c r="G608" i="19"/>
  <c r="G609" i="19"/>
  <c r="G610" i="19"/>
  <c r="G611" i="19"/>
  <c r="G612" i="19"/>
  <c r="G613" i="19"/>
  <c r="G614" i="19"/>
  <c r="G615" i="19"/>
  <c r="G616" i="19"/>
  <c r="G617" i="19"/>
  <c r="G618" i="19"/>
  <c r="G619" i="19"/>
  <c r="G620" i="19"/>
  <c r="G621" i="19"/>
  <c r="G622" i="19"/>
  <c r="G623" i="19"/>
  <c r="G624" i="19"/>
  <c r="G625" i="19"/>
  <c r="G626" i="19"/>
  <c r="G627" i="19"/>
  <c r="G628" i="19"/>
  <c r="G629" i="19"/>
  <c r="G630" i="19"/>
  <c r="G631" i="19"/>
  <c r="G632" i="19"/>
  <c r="G633" i="19"/>
  <c r="G634" i="19"/>
  <c r="G635" i="19"/>
  <c r="G636" i="19"/>
  <c r="G637" i="19"/>
  <c r="G638" i="19"/>
  <c r="G639" i="19"/>
  <c r="G640" i="19"/>
  <c r="G641" i="19"/>
  <c r="G642" i="19"/>
  <c r="G643" i="19"/>
  <c r="G644" i="19"/>
  <c r="G645" i="19"/>
  <c r="G646" i="19"/>
  <c r="G647" i="19"/>
  <c r="G648" i="19"/>
  <c r="G649" i="19"/>
  <c r="G650" i="19"/>
  <c r="G651" i="19"/>
  <c r="G652" i="19"/>
  <c r="G653" i="19"/>
  <c r="G654" i="19"/>
  <c r="G655" i="19"/>
  <c r="G656" i="19"/>
  <c r="G657" i="19"/>
  <c r="G658" i="19"/>
  <c r="G659" i="19"/>
  <c r="G660" i="19"/>
  <c r="G661" i="19"/>
  <c r="G662" i="19"/>
  <c r="G663" i="19"/>
  <c r="G664" i="19"/>
  <c r="G665" i="19"/>
  <c r="G666" i="19"/>
  <c r="G667" i="19"/>
  <c r="G668" i="19"/>
  <c r="G669" i="19"/>
  <c r="G670" i="19"/>
  <c r="G671" i="19"/>
  <c r="G672" i="19"/>
  <c r="G673" i="19"/>
  <c r="G674" i="19"/>
  <c r="G675" i="19"/>
  <c r="G676" i="19"/>
  <c r="G677" i="19"/>
  <c r="G678" i="19"/>
  <c r="G679" i="19"/>
  <c r="G680" i="19"/>
  <c r="G681" i="19"/>
  <c r="G682" i="19"/>
  <c r="G683" i="19"/>
  <c r="G684" i="19"/>
  <c r="G685" i="19"/>
  <c r="G686" i="19"/>
  <c r="G687" i="19"/>
  <c r="G688" i="19"/>
  <c r="G689" i="19"/>
  <c r="G690" i="19"/>
  <c r="G691" i="19"/>
  <c r="G692" i="19"/>
  <c r="G693" i="19"/>
  <c r="G694" i="19"/>
  <c r="G695" i="19"/>
  <c r="G696" i="19"/>
  <c r="G697" i="19"/>
  <c r="G698" i="19"/>
  <c r="G699" i="19"/>
  <c r="G700" i="19"/>
  <c r="G701" i="19"/>
  <c r="G702" i="19"/>
  <c r="G703" i="19"/>
  <c r="G704" i="19"/>
  <c r="G705" i="19"/>
  <c r="G706" i="19"/>
  <c r="G707" i="19"/>
  <c r="G708" i="19"/>
  <c r="G709" i="19"/>
  <c r="G710" i="19"/>
  <c r="G711" i="19"/>
  <c r="G712" i="19"/>
  <c r="G713" i="19"/>
  <c r="G714" i="19"/>
  <c r="G715" i="19"/>
  <c r="G716" i="19"/>
  <c r="G717" i="19"/>
  <c r="G718" i="19"/>
  <c r="G719" i="19"/>
  <c r="G720" i="19"/>
  <c r="G721" i="19"/>
  <c r="G722" i="19"/>
  <c r="G723" i="19"/>
  <c r="G724" i="19"/>
  <c r="G725" i="19"/>
  <c r="G726" i="19"/>
  <c r="G727" i="19"/>
  <c r="G728" i="19"/>
  <c r="G729" i="19"/>
  <c r="G730" i="19"/>
  <c r="G731" i="19"/>
  <c r="G732" i="19"/>
  <c r="G733" i="19"/>
  <c r="G734" i="19"/>
  <c r="G735" i="19"/>
  <c r="G736" i="19"/>
  <c r="G737" i="19"/>
  <c r="G738" i="19"/>
  <c r="G739" i="19"/>
  <c r="G740" i="19"/>
  <c r="G741" i="19"/>
  <c r="G742" i="19"/>
  <c r="G743" i="19"/>
  <c r="G744" i="19"/>
  <c r="G745" i="19"/>
  <c r="G746" i="19"/>
  <c r="G747" i="19"/>
  <c r="G748" i="19"/>
  <c r="G749" i="19"/>
  <c r="G750" i="19"/>
  <c r="G751" i="19"/>
  <c r="G752" i="19"/>
  <c r="G753" i="19"/>
  <c r="G754" i="19"/>
  <c r="G755" i="19"/>
  <c r="G756" i="19"/>
  <c r="G757" i="19"/>
  <c r="G758" i="19"/>
  <c r="G759" i="19"/>
  <c r="G760" i="19"/>
  <c r="G761" i="19"/>
  <c r="G762" i="19"/>
  <c r="G763" i="19"/>
  <c r="G764" i="19"/>
  <c r="G765" i="19"/>
  <c r="G766" i="19"/>
  <c r="G767" i="19"/>
  <c r="G768" i="19"/>
  <c r="G769" i="19"/>
  <c r="G770" i="19"/>
  <c r="G771" i="19"/>
  <c r="G772" i="19"/>
  <c r="G773" i="19"/>
  <c r="G774" i="19"/>
  <c r="G775" i="19"/>
  <c r="G776" i="19"/>
  <c r="G777" i="19"/>
  <c r="G778" i="19"/>
  <c r="G779" i="19"/>
  <c r="G780" i="19"/>
  <c r="G781" i="19"/>
  <c r="G782" i="19"/>
  <c r="G783" i="19"/>
  <c r="G784" i="19"/>
  <c r="G785" i="19"/>
  <c r="G786" i="19"/>
  <c r="G787" i="19"/>
  <c r="G788" i="19"/>
  <c r="G789" i="19"/>
  <c r="G790" i="19"/>
  <c r="G791" i="19"/>
  <c r="G792" i="19"/>
  <c r="G793" i="19"/>
  <c r="G794" i="19"/>
  <c r="G795" i="19"/>
  <c r="G796" i="19"/>
  <c r="G797" i="19"/>
  <c r="G798" i="19"/>
  <c r="G799" i="19"/>
  <c r="G800" i="19"/>
  <c r="G801" i="19"/>
  <c r="G802" i="19"/>
  <c r="G803" i="19"/>
  <c r="G804" i="19"/>
  <c r="G805" i="19"/>
  <c r="G806" i="19"/>
  <c r="G807" i="19"/>
  <c r="G808" i="19"/>
  <c r="G809" i="19"/>
  <c r="G810" i="19"/>
  <c r="G811" i="19"/>
  <c r="G812" i="19"/>
  <c r="G813" i="19"/>
  <c r="G814" i="19"/>
  <c r="G815" i="19"/>
  <c r="G816" i="19"/>
  <c r="G817" i="19"/>
  <c r="G818" i="19"/>
  <c r="G819" i="19"/>
  <c r="G820" i="19"/>
  <c r="G821" i="19"/>
  <c r="G822" i="19"/>
  <c r="G823" i="19"/>
  <c r="G824" i="19"/>
  <c r="G825" i="19"/>
  <c r="G826" i="19"/>
  <c r="G827" i="19"/>
  <c r="G828" i="19"/>
  <c r="G829" i="19"/>
  <c r="G830" i="19"/>
  <c r="G831" i="19"/>
  <c r="G832" i="19"/>
  <c r="G833" i="19"/>
  <c r="G834" i="19"/>
  <c r="G835" i="19"/>
  <c r="G836" i="19"/>
  <c r="G837" i="19"/>
  <c r="G838" i="19"/>
  <c r="G839" i="19"/>
  <c r="G840" i="19"/>
  <c r="G841" i="19"/>
  <c r="G842" i="19"/>
  <c r="G843" i="19"/>
  <c r="G844" i="19"/>
  <c r="G845" i="19"/>
  <c r="G846" i="19"/>
  <c r="G847" i="19"/>
  <c r="G848" i="19"/>
  <c r="G849" i="19"/>
  <c r="G850" i="19"/>
  <c r="G851" i="19"/>
  <c r="G852" i="19"/>
  <c r="G853" i="19"/>
  <c r="G854" i="19"/>
  <c r="G855" i="19"/>
  <c r="G856" i="19"/>
  <c r="G857" i="19"/>
  <c r="G858" i="19"/>
  <c r="G859" i="19"/>
  <c r="G860" i="19"/>
  <c r="G861" i="19"/>
  <c r="G862" i="19"/>
  <c r="G863" i="19"/>
  <c r="G864" i="19"/>
  <c r="G865" i="19"/>
  <c r="G866" i="19"/>
  <c r="G867" i="19"/>
  <c r="G868" i="19"/>
  <c r="G869" i="19"/>
  <c r="G870" i="19"/>
  <c r="G871" i="19"/>
  <c r="G872" i="19"/>
  <c r="G873" i="19"/>
  <c r="G874" i="19"/>
  <c r="G875" i="19"/>
  <c r="G876" i="19"/>
  <c r="G877" i="19"/>
  <c r="G878" i="19"/>
  <c r="G879" i="19"/>
  <c r="G880" i="19"/>
  <c r="G881" i="19"/>
  <c r="G882" i="19"/>
  <c r="G883" i="19"/>
  <c r="G884" i="19"/>
  <c r="G885" i="19"/>
  <c r="G886" i="19"/>
  <c r="G887" i="19"/>
  <c r="G888" i="19"/>
  <c r="G889" i="19"/>
  <c r="G890" i="19"/>
  <c r="G891" i="19"/>
  <c r="G892" i="19"/>
  <c r="G893" i="19"/>
  <c r="G894" i="19"/>
  <c r="G895" i="19"/>
  <c r="G896" i="19"/>
  <c r="G897" i="19"/>
  <c r="G898" i="19"/>
  <c r="G899" i="19"/>
  <c r="G900" i="19"/>
  <c r="G901" i="19"/>
  <c r="G902" i="19"/>
  <c r="G903" i="19"/>
  <c r="G904" i="19"/>
  <c r="G905" i="19"/>
  <c r="G906" i="19"/>
  <c r="G907" i="19"/>
  <c r="G908" i="19"/>
  <c r="G909" i="19"/>
  <c r="G910" i="19"/>
  <c r="G911" i="19"/>
  <c r="G912" i="19"/>
  <c r="G913" i="19"/>
  <c r="G914" i="19"/>
  <c r="G915" i="19"/>
  <c r="G916" i="19"/>
  <c r="G917" i="19"/>
  <c r="G918" i="19"/>
  <c r="G919" i="19"/>
  <c r="G920" i="19"/>
  <c r="G921" i="19"/>
  <c r="G922" i="19"/>
  <c r="G923" i="19"/>
  <c r="G924" i="19"/>
  <c r="G925" i="19"/>
  <c r="G926" i="19"/>
  <c r="G927" i="19"/>
  <c r="G928" i="19"/>
  <c r="G929" i="19"/>
  <c r="G930" i="19"/>
  <c r="G931" i="19"/>
  <c r="G932" i="19"/>
  <c r="G933" i="19"/>
  <c r="G934" i="19"/>
  <c r="G935" i="19"/>
  <c r="G936" i="19"/>
  <c r="G937" i="19"/>
  <c r="G938" i="19"/>
  <c r="G939" i="19"/>
  <c r="G940" i="19"/>
  <c r="G941" i="19"/>
  <c r="G942" i="19"/>
  <c r="G943" i="19"/>
  <c r="G944" i="19"/>
  <c r="G945" i="19"/>
  <c r="G946" i="19"/>
  <c r="G947" i="19"/>
  <c r="G948" i="19"/>
  <c r="G949" i="19"/>
  <c r="G950" i="19"/>
  <c r="G951" i="19"/>
  <c r="G952" i="19"/>
  <c r="G953" i="19"/>
  <c r="G954" i="19"/>
  <c r="G955" i="19"/>
  <c r="G956" i="19"/>
  <c r="G957" i="19"/>
  <c r="G958" i="19"/>
  <c r="G959" i="19"/>
  <c r="G960" i="19"/>
  <c r="G961" i="19"/>
  <c r="G962" i="19"/>
  <c r="G963" i="19"/>
  <c r="G964" i="19"/>
  <c r="G965" i="19"/>
  <c r="G966" i="19"/>
  <c r="G967" i="19"/>
  <c r="G968" i="19"/>
  <c r="G969" i="19"/>
  <c r="G970" i="19"/>
  <c r="G971" i="19"/>
  <c r="G972" i="19"/>
  <c r="G973" i="19"/>
  <c r="G974" i="19"/>
  <c r="G975" i="19"/>
  <c r="G976" i="19"/>
  <c r="G977" i="19"/>
  <c r="G978" i="19"/>
  <c r="G979" i="19"/>
  <c r="G980" i="19"/>
  <c r="G981" i="19"/>
  <c r="G982" i="19"/>
  <c r="G983" i="19"/>
  <c r="G984" i="19"/>
  <c r="G985" i="19"/>
  <c r="G986" i="19"/>
  <c r="G987" i="19"/>
  <c r="G988" i="19"/>
  <c r="G989" i="19"/>
  <c r="G990" i="19"/>
  <c r="G991" i="19"/>
  <c r="G992" i="19"/>
  <c r="G993" i="19"/>
  <c r="G994" i="19"/>
  <c r="G995" i="19"/>
  <c r="G996" i="19"/>
  <c r="G997" i="19"/>
  <c r="G998" i="19"/>
  <c r="G999" i="19"/>
  <c r="G1000" i="19"/>
  <c r="G1001" i="19"/>
  <c r="G1002" i="19"/>
  <c r="G1003" i="19"/>
  <c r="G1004" i="19"/>
  <c r="G1005" i="19"/>
  <c r="G1006" i="19"/>
  <c r="G1007" i="19"/>
  <c r="G1008" i="19"/>
  <c r="G1009" i="19"/>
  <c r="G1010" i="19"/>
  <c r="G1011" i="19"/>
  <c r="G1012" i="19"/>
  <c r="G1013" i="19"/>
  <c r="G1014" i="19"/>
  <c r="G1015" i="19"/>
  <c r="G1016" i="19"/>
  <c r="G1017" i="19"/>
  <c r="G1018" i="19"/>
  <c r="G1019" i="19"/>
  <c r="G1020" i="19"/>
  <c r="G1021" i="19"/>
  <c r="G1022" i="19"/>
  <c r="G1023" i="19"/>
  <c r="G1024" i="19"/>
  <c r="G1025" i="19"/>
  <c r="G1026" i="19"/>
  <c r="G1027" i="19"/>
  <c r="G1028" i="19"/>
  <c r="G1029" i="19"/>
  <c r="G1030" i="19"/>
  <c r="G1031" i="19"/>
  <c r="G1032" i="19"/>
  <c r="G1033" i="19"/>
  <c r="G1034" i="19"/>
  <c r="G1035" i="19"/>
  <c r="G1036" i="19"/>
  <c r="G1037" i="19"/>
  <c r="G1038" i="19"/>
  <c r="G1039" i="19"/>
  <c r="G1040" i="19"/>
  <c r="G1041" i="19"/>
  <c r="G1042" i="19"/>
  <c r="G1043" i="19"/>
  <c r="G1044" i="19"/>
  <c r="G1045" i="19"/>
  <c r="G1046" i="19"/>
  <c r="G1047" i="19"/>
  <c r="G1048" i="19"/>
  <c r="G1049" i="19"/>
  <c r="G1050" i="19"/>
  <c r="G1051" i="19"/>
  <c r="G1052" i="19"/>
  <c r="G1053" i="19"/>
  <c r="G1054" i="19"/>
  <c r="G1055" i="19"/>
  <c r="G1056" i="19"/>
  <c r="G1057" i="19"/>
  <c r="G1058" i="19"/>
  <c r="G1059" i="19"/>
  <c r="G1060" i="19"/>
  <c r="G1061" i="19"/>
  <c r="G1062" i="19"/>
  <c r="G1063" i="19"/>
  <c r="G1064" i="19"/>
  <c r="G1065" i="19"/>
  <c r="G1066" i="19"/>
  <c r="G1067" i="19"/>
  <c r="G1068" i="19"/>
  <c r="G1069" i="19"/>
  <c r="G1070" i="19"/>
  <c r="G1071" i="19"/>
  <c r="G1072" i="19"/>
  <c r="G1073" i="19"/>
  <c r="G1074" i="19"/>
  <c r="G1075" i="19"/>
  <c r="G1076" i="19"/>
  <c r="G1077" i="19"/>
  <c r="G1078" i="19"/>
  <c r="G1079" i="19"/>
  <c r="G1080" i="19"/>
  <c r="G1081" i="19"/>
  <c r="G1082" i="19"/>
  <c r="G1083" i="19"/>
  <c r="G1107" i="19"/>
  <c r="G1084" i="20"/>
  <c r="G26" i="20"/>
  <c r="G49" i="20"/>
  <c r="G72" i="20"/>
  <c r="G95" i="20"/>
  <c r="G4" i="20"/>
  <c r="G5" i="20"/>
  <c r="G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G1005" i="20"/>
  <c r="G1006" i="20"/>
  <c r="G1007" i="20"/>
  <c r="G1008" i="20"/>
  <c r="G1009" i="20"/>
  <c r="G1010" i="20"/>
  <c r="G1011" i="20"/>
  <c r="G1012" i="20"/>
  <c r="G1013" i="20"/>
  <c r="G1014" i="20"/>
  <c r="G1015" i="20"/>
  <c r="G1016" i="20"/>
  <c r="G1017" i="20"/>
  <c r="G1018" i="20"/>
  <c r="G1019" i="20"/>
  <c r="G1020" i="20"/>
  <c r="G1021" i="20"/>
  <c r="G1022" i="20"/>
  <c r="G1023" i="20"/>
  <c r="G1024" i="20"/>
  <c r="G1025" i="20"/>
  <c r="G1026" i="20"/>
  <c r="G1027" i="20"/>
  <c r="G1028" i="20"/>
  <c r="G1029" i="20"/>
  <c r="G1030" i="20"/>
  <c r="G1031" i="20"/>
  <c r="G1032" i="20"/>
  <c r="G1033" i="20"/>
  <c r="G1034" i="20"/>
  <c r="G1035" i="20"/>
  <c r="G1036" i="20"/>
  <c r="G1037" i="20"/>
  <c r="G1038" i="20"/>
  <c r="G1039" i="20"/>
  <c r="G1040" i="20"/>
  <c r="G1041" i="20"/>
  <c r="G1042" i="20"/>
  <c r="G1043" i="20"/>
  <c r="G1044" i="20"/>
  <c r="G1045" i="20"/>
  <c r="G1046" i="20"/>
  <c r="G1047" i="20"/>
  <c r="G1048" i="20"/>
  <c r="G1049" i="20"/>
  <c r="G1050" i="20"/>
  <c r="G1051" i="20"/>
  <c r="G1052" i="20"/>
  <c r="G1053" i="20"/>
  <c r="G1054" i="20"/>
  <c r="G1055" i="20"/>
  <c r="G1056" i="20"/>
  <c r="G1057" i="20"/>
  <c r="G1058" i="20"/>
  <c r="G1059" i="20"/>
  <c r="G1060" i="20"/>
  <c r="G1061" i="20"/>
  <c r="G1062" i="20"/>
  <c r="G1063" i="20"/>
  <c r="G1064" i="20"/>
  <c r="G1065" i="20"/>
  <c r="G1066" i="20"/>
  <c r="G1067" i="20"/>
  <c r="G1068" i="20"/>
  <c r="G1069" i="20"/>
  <c r="G1070" i="20"/>
  <c r="G1071" i="20"/>
  <c r="G1072" i="20"/>
  <c r="G1073" i="20"/>
  <c r="G1074" i="20"/>
  <c r="G1075" i="20"/>
  <c r="G1076" i="20"/>
  <c r="G1077" i="20"/>
  <c r="G1078" i="20"/>
  <c r="G1079" i="20"/>
  <c r="G1080" i="20"/>
  <c r="G1081" i="20"/>
  <c r="G1082" i="20"/>
  <c r="G1083" i="20"/>
  <c r="G1107" i="20"/>
  <c r="G1084" i="21"/>
  <c r="G1083" i="18"/>
  <c r="G25" i="18"/>
  <c r="G48" i="18"/>
  <c r="G71" i="18"/>
  <c r="G94" i="18"/>
  <c r="G117" i="18"/>
  <c r="G140" i="18"/>
  <c r="G163" i="18"/>
  <c r="G186" i="18"/>
  <c r="G209" i="18"/>
  <c r="G232" i="18"/>
  <c r="G255" i="18"/>
  <c r="G278" i="18"/>
  <c r="G301" i="18"/>
  <c r="G324" i="18"/>
  <c r="G347" i="18"/>
  <c r="G370" i="18"/>
  <c r="G393" i="18"/>
  <c r="G416" i="18"/>
  <c r="G439" i="18"/>
  <c r="G462" i="18"/>
  <c r="G485" i="18"/>
  <c r="G508" i="18"/>
  <c r="G531" i="18"/>
  <c r="G554" i="18"/>
  <c r="G577" i="18"/>
  <c r="G600" i="18"/>
  <c r="G623" i="18"/>
  <c r="G646" i="18"/>
  <c r="G669" i="18"/>
  <c r="G692" i="18"/>
  <c r="G715" i="18"/>
  <c r="G738" i="18"/>
  <c r="G761" i="18"/>
  <c r="G784" i="18"/>
  <c r="G807" i="18"/>
  <c r="G830" i="18"/>
  <c r="G853" i="18"/>
  <c r="G876" i="18"/>
  <c r="G899" i="18"/>
  <c r="G922" i="18"/>
  <c r="G945" i="18"/>
  <c r="G968" i="18"/>
  <c r="G991" i="18"/>
  <c r="G1014" i="18"/>
  <c r="G1037" i="18"/>
  <c r="G1060" i="18"/>
  <c r="G1106" i="18"/>
  <c r="G1106" i="15"/>
  <c r="G1106" i="19"/>
  <c r="G1106" i="20"/>
  <c r="G1083" i="21"/>
  <c r="G1082" i="18"/>
  <c r="G24" i="18"/>
  <c r="G47" i="18"/>
  <c r="G70" i="18"/>
  <c r="G93" i="18"/>
  <c r="G116" i="18"/>
  <c r="G139" i="18"/>
  <c r="G162" i="18"/>
  <c r="G185" i="18"/>
  <c r="G208" i="18"/>
  <c r="G231" i="18"/>
  <c r="G254" i="18"/>
  <c r="G277" i="18"/>
  <c r="G300" i="18"/>
  <c r="G323" i="18"/>
  <c r="G346" i="18"/>
  <c r="G369" i="18"/>
  <c r="G392" i="18"/>
  <c r="G415" i="18"/>
  <c r="G438" i="18"/>
  <c r="G461" i="18"/>
  <c r="G484" i="18"/>
  <c r="G507" i="18"/>
  <c r="G530" i="18"/>
  <c r="G553" i="18"/>
  <c r="G576" i="18"/>
  <c r="G599" i="18"/>
  <c r="G622" i="18"/>
  <c r="G645" i="18"/>
  <c r="G668" i="18"/>
  <c r="G691" i="18"/>
  <c r="G714" i="18"/>
  <c r="G737" i="18"/>
  <c r="G760" i="18"/>
  <c r="G783" i="18"/>
  <c r="G806" i="18"/>
  <c r="G829" i="18"/>
  <c r="G852" i="18"/>
  <c r="G875" i="18"/>
  <c r="G898" i="18"/>
  <c r="G921" i="18"/>
  <c r="G944" i="18"/>
  <c r="G967" i="18"/>
  <c r="G990" i="18"/>
  <c r="G1013" i="18"/>
  <c r="G1036" i="18"/>
  <c r="G1059" i="18"/>
  <c r="G1105" i="18"/>
  <c r="G1105" i="15"/>
  <c r="G1105" i="19"/>
  <c r="G1105" i="20"/>
  <c r="G1082" i="21"/>
  <c r="G1081" i="18"/>
  <c r="G23" i="18"/>
  <c r="G46" i="18"/>
  <c r="G69" i="18"/>
  <c r="G92" i="18"/>
  <c r="G115" i="18"/>
  <c r="G138" i="18"/>
  <c r="G161" i="18"/>
  <c r="G184" i="18"/>
  <c r="G207" i="18"/>
  <c r="G230" i="18"/>
  <c r="G253" i="18"/>
  <c r="G276" i="18"/>
  <c r="G299" i="18"/>
  <c r="G322" i="18"/>
  <c r="G345" i="18"/>
  <c r="G368" i="18"/>
  <c r="G391" i="18"/>
  <c r="G414" i="18"/>
  <c r="G437" i="18"/>
  <c r="G460" i="18"/>
  <c r="G483" i="18"/>
  <c r="G506" i="18"/>
  <c r="G529" i="18"/>
  <c r="G552" i="18"/>
  <c r="G575" i="18"/>
  <c r="G598" i="18"/>
  <c r="G621" i="18"/>
  <c r="G644" i="18"/>
  <c r="G667" i="18"/>
  <c r="G690" i="18"/>
  <c r="G713" i="18"/>
  <c r="G736" i="18"/>
  <c r="G759" i="18"/>
  <c r="G782" i="18"/>
  <c r="G805" i="18"/>
  <c r="G828" i="18"/>
  <c r="G851" i="18"/>
  <c r="G874" i="18"/>
  <c r="G897" i="18"/>
  <c r="G920" i="18"/>
  <c r="G943" i="18"/>
  <c r="G966" i="18"/>
  <c r="G989" i="18"/>
  <c r="G1012" i="18"/>
  <c r="G1035" i="18"/>
  <c r="G1058" i="18"/>
  <c r="G1104" i="18"/>
  <c r="G1104" i="15"/>
  <c r="G1104" i="19"/>
  <c r="G1104" i="20"/>
  <c r="G1081" i="21"/>
  <c r="G1080" i="18"/>
  <c r="G22" i="18"/>
  <c r="G45" i="18"/>
  <c r="G68" i="18"/>
  <c r="G91" i="18"/>
  <c r="G114" i="18"/>
  <c r="G137" i="18"/>
  <c r="G160" i="18"/>
  <c r="G183" i="18"/>
  <c r="G206" i="18"/>
  <c r="G229" i="18"/>
  <c r="G252" i="18"/>
  <c r="G275" i="18"/>
  <c r="G298" i="18"/>
  <c r="G321" i="18"/>
  <c r="G344" i="18"/>
  <c r="G367" i="18"/>
  <c r="G390" i="18"/>
  <c r="G413" i="18"/>
  <c r="G436" i="18"/>
  <c r="G459" i="18"/>
  <c r="G482" i="18"/>
  <c r="G505" i="18"/>
  <c r="G528" i="18"/>
  <c r="G551" i="18"/>
  <c r="G574" i="18"/>
  <c r="G597" i="18"/>
  <c r="G620" i="18"/>
  <c r="G643" i="18"/>
  <c r="G666" i="18"/>
  <c r="G689" i="18"/>
  <c r="G712" i="18"/>
  <c r="G735" i="18"/>
  <c r="G758" i="18"/>
  <c r="G781" i="18"/>
  <c r="G804" i="18"/>
  <c r="G827" i="18"/>
  <c r="G850" i="18"/>
  <c r="G873" i="18"/>
  <c r="G896" i="18"/>
  <c r="G919" i="18"/>
  <c r="G942" i="18"/>
  <c r="G965" i="18"/>
  <c r="G988" i="18"/>
  <c r="G1011" i="18"/>
  <c r="G1034" i="18"/>
  <c r="G1057" i="18"/>
  <c r="G1103" i="18"/>
  <c r="G1103" i="15"/>
  <c r="G1103" i="19"/>
  <c r="G1103" i="20"/>
  <c r="G1080" i="21"/>
  <c r="G1079" i="18"/>
  <c r="G21" i="18"/>
  <c r="G44" i="18"/>
  <c r="G67" i="18"/>
  <c r="G90" i="18"/>
  <c r="G113" i="18"/>
  <c r="G136" i="18"/>
  <c r="G159" i="18"/>
  <c r="G182" i="18"/>
  <c r="G205" i="18"/>
  <c r="G228" i="18"/>
  <c r="G251" i="18"/>
  <c r="G274" i="18"/>
  <c r="G297" i="18"/>
  <c r="G320" i="18"/>
  <c r="G343" i="18"/>
  <c r="G366" i="18"/>
  <c r="G389" i="18"/>
  <c r="G412" i="18"/>
  <c r="G435" i="18"/>
  <c r="G458" i="18"/>
  <c r="G481" i="18"/>
  <c r="G504" i="18"/>
  <c r="G527" i="18"/>
  <c r="G550" i="18"/>
  <c r="G573" i="18"/>
  <c r="G596" i="18"/>
  <c r="G619" i="18"/>
  <c r="G642" i="18"/>
  <c r="G665" i="18"/>
  <c r="G688" i="18"/>
  <c r="G711" i="18"/>
  <c r="G734" i="18"/>
  <c r="G757" i="18"/>
  <c r="G780" i="18"/>
  <c r="G803" i="18"/>
  <c r="G826" i="18"/>
  <c r="G849" i="18"/>
  <c r="G872" i="18"/>
  <c r="G895" i="18"/>
  <c r="G918" i="18"/>
  <c r="G941" i="18"/>
  <c r="G964" i="18"/>
  <c r="G987" i="18"/>
  <c r="G1010" i="18"/>
  <c r="G1033" i="18"/>
  <c r="G1056" i="18"/>
  <c r="G1102" i="18"/>
  <c r="G1102" i="15"/>
  <c r="G1102" i="19"/>
  <c r="G1102" i="20"/>
  <c r="G1079" i="21"/>
  <c r="G1078" i="18"/>
  <c r="G20" i="18"/>
  <c r="G43" i="18"/>
  <c r="G66" i="18"/>
  <c r="G89" i="18"/>
  <c r="G112" i="18"/>
  <c r="G135" i="18"/>
  <c r="G158" i="18"/>
  <c r="G181" i="18"/>
  <c r="G204" i="18"/>
  <c r="G227" i="18"/>
  <c r="G250" i="18"/>
  <c r="G273" i="18"/>
  <c r="G296" i="18"/>
  <c r="G319" i="18"/>
  <c r="G342" i="18"/>
  <c r="G365" i="18"/>
  <c r="G388" i="18"/>
  <c r="G411" i="18"/>
  <c r="G434" i="18"/>
  <c r="G457" i="18"/>
  <c r="G480" i="18"/>
  <c r="G503" i="18"/>
  <c r="G526" i="18"/>
  <c r="G549" i="18"/>
  <c r="G572" i="18"/>
  <c r="G595" i="18"/>
  <c r="G618" i="18"/>
  <c r="G641" i="18"/>
  <c r="G664" i="18"/>
  <c r="G687" i="18"/>
  <c r="G710" i="18"/>
  <c r="G733" i="18"/>
  <c r="G756" i="18"/>
  <c r="G779" i="18"/>
  <c r="G802" i="18"/>
  <c r="G825" i="18"/>
  <c r="G848" i="18"/>
  <c r="G871" i="18"/>
  <c r="G894" i="18"/>
  <c r="G917" i="18"/>
  <c r="G940" i="18"/>
  <c r="G963" i="18"/>
  <c r="G986" i="18"/>
  <c r="G1009" i="18"/>
  <c r="G1032" i="18"/>
  <c r="G1055" i="18"/>
  <c r="G1101" i="18"/>
  <c r="G1101" i="15"/>
  <c r="G1101" i="19"/>
  <c r="G1101" i="20"/>
  <c r="G1078" i="21"/>
  <c r="G1077" i="18"/>
  <c r="G19" i="18"/>
  <c r="G42" i="18"/>
  <c r="G65" i="18"/>
  <c r="G88" i="18"/>
  <c r="G111" i="18"/>
  <c r="G134" i="18"/>
  <c r="G157" i="18"/>
  <c r="G180" i="18"/>
  <c r="G203" i="18"/>
  <c r="G226" i="18"/>
  <c r="G249" i="18"/>
  <c r="G272" i="18"/>
  <c r="G295" i="18"/>
  <c r="G318" i="18"/>
  <c r="G341" i="18"/>
  <c r="G364" i="18"/>
  <c r="G387" i="18"/>
  <c r="G410" i="18"/>
  <c r="G433" i="18"/>
  <c r="G456" i="18"/>
  <c r="G479" i="18"/>
  <c r="G502" i="18"/>
  <c r="G525" i="18"/>
  <c r="G548" i="18"/>
  <c r="G571" i="18"/>
  <c r="G594" i="18"/>
  <c r="G617" i="18"/>
  <c r="G640" i="18"/>
  <c r="G663" i="18"/>
  <c r="G686" i="18"/>
  <c r="G709" i="18"/>
  <c r="G732" i="18"/>
  <c r="G755" i="18"/>
  <c r="G778" i="18"/>
  <c r="G801" i="18"/>
  <c r="G824" i="18"/>
  <c r="G847" i="18"/>
  <c r="G870" i="18"/>
  <c r="G893" i="18"/>
  <c r="G916" i="18"/>
  <c r="G939" i="18"/>
  <c r="G962" i="18"/>
  <c r="G985" i="18"/>
  <c r="G1008" i="18"/>
  <c r="G1031" i="18"/>
  <c r="G1054" i="18"/>
  <c r="G1100" i="18"/>
  <c r="G1100" i="15"/>
  <c r="G1100" i="19"/>
  <c r="G1100" i="20"/>
  <c r="G1077" i="21"/>
  <c r="G1076" i="18"/>
  <c r="G18" i="18"/>
  <c r="G41" i="18"/>
  <c r="G64" i="18"/>
  <c r="G87" i="18"/>
  <c r="G110" i="18"/>
  <c r="G133" i="18"/>
  <c r="G156" i="18"/>
  <c r="G179" i="18"/>
  <c r="G202" i="18"/>
  <c r="G225" i="18"/>
  <c r="G248" i="18"/>
  <c r="G271" i="18"/>
  <c r="G294" i="18"/>
  <c r="G317" i="18"/>
  <c r="G340" i="18"/>
  <c r="G363" i="18"/>
  <c r="G386" i="18"/>
  <c r="G409" i="18"/>
  <c r="G432" i="18"/>
  <c r="G455" i="18"/>
  <c r="G478" i="18"/>
  <c r="G501" i="18"/>
  <c r="G524" i="18"/>
  <c r="G547" i="18"/>
  <c r="G570" i="18"/>
  <c r="G593" i="18"/>
  <c r="G616" i="18"/>
  <c r="G639" i="18"/>
  <c r="G662" i="18"/>
  <c r="G685" i="18"/>
  <c r="G708" i="18"/>
  <c r="G731" i="18"/>
  <c r="G754" i="18"/>
  <c r="G777" i="18"/>
  <c r="G800" i="18"/>
  <c r="G823" i="18"/>
  <c r="G846" i="18"/>
  <c r="G869" i="18"/>
  <c r="G892" i="18"/>
  <c r="G915" i="18"/>
  <c r="G938" i="18"/>
  <c r="G961" i="18"/>
  <c r="G984" i="18"/>
  <c r="G1007" i="18"/>
  <c r="G1030" i="18"/>
  <c r="G1053" i="18"/>
  <c r="G1099" i="18"/>
  <c r="G1099" i="15"/>
  <c r="G1099" i="19"/>
  <c r="G1099" i="20"/>
  <c r="G1076" i="21"/>
  <c r="G1075" i="18"/>
  <c r="G17" i="18"/>
  <c r="G40" i="18"/>
  <c r="G63" i="18"/>
  <c r="G86" i="18"/>
  <c r="G109" i="18"/>
  <c r="G132" i="18"/>
  <c r="G155" i="18"/>
  <c r="G178" i="18"/>
  <c r="G201" i="18"/>
  <c r="G224" i="18"/>
  <c r="G247" i="18"/>
  <c r="G270" i="18"/>
  <c r="G293" i="18"/>
  <c r="G316" i="18"/>
  <c r="G339" i="18"/>
  <c r="G362" i="18"/>
  <c r="G385" i="18"/>
  <c r="G408" i="18"/>
  <c r="G431" i="18"/>
  <c r="G454" i="18"/>
  <c r="G477" i="18"/>
  <c r="G500" i="18"/>
  <c r="G523" i="18"/>
  <c r="G546" i="18"/>
  <c r="G569" i="18"/>
  <c r="G592" i="18"/>
  <c r="G615" i="18"/>
  <c r="G638" i="18"/>
  <c r="G661" i="18"/>
  <c r="G684" i="18"/>
  <c r="G707" i="18"/>
  <c r="G730" i="18"/>
  <c r="G753" i="18"/>
  <c r="G776" i="18"/>
  <c r="G799" i="18"/>
  <c r="G822" i="18"/>
  <c r="G845" i="18"/>
  <c r="G868" i="18"/>
  <c r="G891" i="18"/>
  <c r="G914" i="18"/>
  <c r="G937" i="18"/>
  <c r="G960" i="18"/>
  <c r="G983" i="18"/>
  <c r="G1006" i="18"/>
  <c r="G1029" i="18"/>
  <c r="G1052" i="18"/>
  <c r="G1098" i="18"/>
  <c r="G1098" i="15"/>
  <c r="G1098" i="19"/>
  <c r="G1098" i="20"/>
  <c r="G1075" i="21"/>
  <c r="G1074" i="18"/>
  <c r="G16" i="18"/>
  <c r="G39" i="18"/>
  <c r="G62" i="18"/>
  <c r="G85" i="18"/>
  <c r="G108" i="18"/>
  <c r="G131" i="18"/>
  <c r="G154" i="18"/>
  <c r="G177" i="18"/>
  <c r="G200" i="18"/>
  <c r="G223" i="18"/>
  <c r="G246" i="18"/>
  <c r="G269" i="18"/>
  <c r="G292" i="18"/>
  <c r="G315" i="18"/>
  <c r="G338" i="18"/>
  <c r="G361" i="18"/>
  <c r="G384" i="18"/>
  <c r="G407" i="18"/>
  <c r="G430" i="18"/>
  <c r="G453" i="18"/>
  <c r="G476" i="18"/>
  <c r="G499" i="18"/>
  <c r="G522" i="18"/>
  <c r="G545" i="18"/>
  <c r="G568" i="18"/>
  <c r="G591" i="18"/>
  <c r="G614" i="18"/>
  <c r="G637" i="18"/>
  <c r="G660" i="18"/>
  <c r="G683" i="18"/>
  <c r="G706" i="18"/>
  <c r="G729" i="18"/>
  <c r="G752" i="18"/>
  <c r="G775" i="18"/>
  <c r="G798" i="18"/>
  <c r="G821" i="18"/>
  <c r="G844" i="18"/>
  <c r="G867" i="18"/>
  <c r="G890" i="18"/>
  <c r="G913" i="18"/>
  <c r="G936" i="18"/>
  <c r="G959" i="18"/>
  <c r="G982" i="18"/>
  <c r="G1005" i="18"/>
  <c r="G1028" i="18"/>
  <c r="G1051" i="18"/>
  <c r="G1097" i="18"/>
  <c r="G1097" i="15"/>
  <c r="G1097" i="19"/>
  <c r="G1097" i="20"/>
  <c r="G1074" i="21"/>
  <c r="G1073" i="18"/>
  <c r="G15" i="18"/>
  <c r="G38" i="18"/>
  <c r="G61" i="18"/>
  <c r="G84" i="18"/>
  <c r="G107" i="18"/>
  <c r="G130" i="18"/>
  <c r="G153" i="18"/>
  <c r="G176" i="18"/>
  <c r="G199" i="18"/>
  <c r="G222" i="18"/>
  <c r="G245" i="18"/>
  <c r="G268" i="18"/>
  <c r="G291" i="18"/>
  <c r="G314" i="18"/>
  <c r="G337" i="18"/>
  <c r="G360" i="18"/>
  <c r="G383" i="18"/>
  <c r="G406" i="18"/>
  <c r="G429" i="18"/>
  <c r="G452" i="18"/>
  <c r="G475" i="18"/>
  <c r="G498" i="18"/>
  <c r="G521" i="18"/>
  <c r="G544" i="18"/>
  <c r="G567" i="18"/>
  <c r="G590" i="18"/>
  <c r="G613" i="18"/>
  <c r="G636" i="18"/>
  <c r="G659" i="18"/>
  <c r="G682" i="18"/>
  <c r="G705" i="18"/>
  <c r="G728" i="18"/>
  <c r="G751" i="18"/>
  <c r="G774" i="18"/>
  <c r="G797" i="18"/>
  <c r="G820" i="18"/>
  <c r="G843" i="18"/>
  <c r="G866" i="18"/>
  <c r="G889" i="18"/>
  <c r="G912" i="18"/>
  <c r="G935" i="18"/>
  <c r="G958" i="18"/>
  <c r="G981" i="18"/>
  <c r="G1004" i="18"/>
  <c r="G1027" i="18"/>
  <c r="G1050" i="18"/>
  <c r="G1096" i="18"/>
  <c r="G1096" i="15"/>
  <c r="G1096" i="19"/>
  <c r="G1096" i="20"/>
  <c r="G1073" i="21"/>
  <c r="G1072" i="18"/>
  <c r="G14" i="18"/>
  <c r="G37" i="18"/>
  <c r="G60" i="18"/>
  <c r="G83" i="18"/>
  <c r="G106" i="18"/>
  <c r="G129" i="18"/>
  <c r="G152" i="18"/>
  <c r="G175" i="18"/>
  <c r="G198" i="18"/>
  <c r="G221" i="18"/>
  <c r="G244" i="18"/>
  <c r="G267" i="18"/>
  <c r="G290" i="18"/>
  <c r="G313" i="18"/>
  <c r="G336" i="18"/>
  <c r="G359" i="18"/>
  <c r="G382" i="18"/>
  <c r="G405" i="18"/>
  <c r="G428" i="18"/>
  <c r="G451" i="18"/>
  <c r="G474" i="18"/>
  <c r="G497" i="18"/>
  <c r="G520" i="18"/>
  <c r="G543" i="18"/>
  <c r="G566" i="18"/>
  <c r="G589" i="18"/>
  <c r="G612" i="18"/>
  <c r="G635" i="18"/>
  <c r="G658" i="18"/>
  <c r="G681" i="18"/>
  <c r="G704" i="18"/>
  <c r="G727" i="18"/>
  <c r="G750" i="18"/>
  <c r="G773" i="18"/>
  <c r="G796" i="18"/>
  <c r="G819" i="18"/>
  <c r="G842" i="18"/>
  <c r="G865" i="18"/>
  <c r="G888" i="18"/>
  <c r="G911" i="18"/>
  <c r="G934" i="18"/>
  <c r="G957" i="18"/>
  <c r="G980" i="18"/>
  <c r="G1003" i="18"/>
  <c r="G1026" i="18"/>
  <c r="G1049" i="18"/>
  <c r="G1095" i="18"/>
  <c r="G1095" i="15"/>
  <c r="G1095" i="19"/>
  <c r="G1095" i="20"/>
  <c r="G1072" i="21"/>
  <c r="G1071" i="18"/>
  <c r="G13" i="18"/>
  <c r="G36" i="18"/>
  <c r="G59" i="18"/>
  <c r="G82" i="18"/>
  <c r="G105" i="18"/>
  <c r="G128" i="18"/>
  <c r="G151" i="18"/>
  <c r="G174" i="18"/>
  <c r="G197" i="18"/>
  <c r="G220" i="18"/>
  <c r="G243" i="18"/>
  <c r="G266" i="18"/>
  <c r="G289" i="18"/>
  <c r="G312" i="18"/>
  <c r="G335" i="18"/>
  <c r="G358" i="18"/>
  <c r="G381" i="18"/>
  <c r="G404" i="18"/>
  <c r="G427" i="18"/>
  <c r="G450" i="18"/>
  <c r="G473" i="18"/>
  <c r="G496" i="18"/>
  <c r="G519" i="18"/>
  <c r="G542" i="18"/>
  <c r="G565" i="18"/>
  <c r="G588" i="18"/>
  <c r="G611" i="18"/>
  <c r="G634" i="18"/>
  <c r="G657" i="18"/>
  <c r="G680" i="18"/>
  <c r="G703" i="18"/>
  <c r="G726" i="18"/>
  <c r="G749" i="18"/>
  <c r="G772" i="18"/>
  <c r="G795" i="18"/>
  <c r="G818" i="18"/>
  <c r="G841" i="18"/>
  <c r="G864" i="18"/>
  <c r="G887" i="18"/>
  <c r="G910" i="18"/>
  <c r="G933" i="18"/>
  <c r="G956" i="18"/>
  <c r="G979" i="18"/>
  <c r="G1002" i="18"/>
  <c r="G1025" i="18"/>
  <c r="G1048" i="18"/>
  <c r="G1094" i="18"/>
  <c r="G1094" i="15"/>
  <c r="G1094" i="19"/>
  <c r="G1094" i="20"/>
  <c r="G1071" i="21"/>
  <c r="G1070" i="18"/>
  <c r="G12" i="18"/>
  <c r="G35" i="18"/>
  <c r="G58" i="18"/>
  <c r="G81" i="18"/>
  <c r="G104" i="18"/>
  <c r="G127" i="18"/>
  <c r="G150" i="18"/>
  <c r="G173" i="18"/>
  <c r="G196" i="18"/>
  <c r="G219" i="18"/>
  <c r="G242" i="18"/>
  <c r="G265" i="18"/>
  <c r="G288" i="18"/>
  <c r="G311" i="18"/>
  <c r="G334" i="18"/>
  <c r="G357" i="18"/>
  <c r="G380" i="18"/>
  <c r="G403" i="18"/>
  <c r="G426" i="18"/>
  <c r="G449" i="18"/>
  <c r="G472" i="18"/>
  <c r="G495" i="18"/>
  <c r="G518" i="18"/>
  <c r="G541" i="18"/>
  <c r="G564" i="18"/>
  <c r="G587" i="18"/>
  <c r="G610" i="18"/>
  <c r="G633" i="18"/>
  <c r="G656" i="18"/>
  <c r="G679" i="18"/>
  <c r="G702" i="18"/>
  <c r="G725" i="18"/>
  <c r="G748" i="18"/>
  <c r="G771" i="18"/>
  <c r="G794" i="18"/>
  <c r="G817" i="18"/>
  <c r="G840" i="18"/>
  <c r="G863" i="18"/>
  <c r="G886" i="18"/>
  <c r="G909" i="18"/>
  <c r="G932" i="18"/>
  <c r="G955" i="18"/>
  <c r="G978" i="18"/>
  <c r="G1001" i="18"/>
  <c r="G1024" i="18"/>
  <c r="G1047" i="18"/>
  <c r="G1093" i="18"/>
  <c r="G1093" i="15"/>
  <c r="G1093" i="19"/>
  <c r="G1093" i="20"/>
  <c r="G1070" i="21"/>
  <c r="G1069" i="18"/>
  <c r="G11" i="18"/>
  <c r="G34" i="18"/>
  <c r="G57" i="18"/>
  <c r="G80" i="18"/>
  <c r="G103" i="18"/>
  <c r="G126" i="18"/>
  <c r="G149" i="18"/>
  <c r="G172" i="18"/>
  <c r="G195" i="18"/>
  <c r="G218" i="18"/>
  <c r="G241" i="18"/>
  <c r="G264" i="18"/>
  <c r="G287" i="18"/>
  <c r="G310" i="18"/>
  <c r="G333" i="18"/>
  <c r="G356" i="18"/>
  <c r="G379" i="18"/>
  <c r="G402" i="18"/>
  <c r="G425" i="18"/>
  <c r="G448" i="18"/>
  <c r="G471" i="18"/>
  <c r="G494" i="18"/>
  <c r="G517" i="18"/>
  <c r="G540" i="18"/>
  <c r="G563" i="18"/>
  <c r="G586" i="18"/>
  <c r="G609" i="18"/>
  <c r="G632" i="18"/>
  <c r="G655" i="18"/>
  <c r="G678" i="18"/>
  <c r="G701" i="18"/>
  <c r="G724" i="18"/>
  <c r="G747" i="18"/>
  <c r="G770" i="18"/>
  <c r="G793" i="18"/>
  <c r="G816" i="18"/>
  <c r="G839" i="18"/>
  <c r="G862" i="18"/>
  <c r="G885" i="18"/>
  <c r="G908" i="18"/>
  <c r="G931" i="18"/>
  <c r="G954" i="18"/>
  <c r="G977" i="18"/>
  <c r="G1000" i="18"/>
  <c r="G1023" i="18"/>
  <c r="G1046" i="18"/>
  <c r="G1092" i="18"/>
  <c r="G1092" i="15"/>
  <c r="G1092" i="19"/>
  <c r="G1092" i="20"/>
  <c r="G1069" i="21"/>
  <c r="G1068" i="18"/>
  <c r="G10" i="18"/>
  <c r="G33" i="18"/>
  <c r="G56" i="18"/>
  <c r="G79" i="18"/>
  <c r="G102" i="18"/>
  <c r="G125" i="18"/>
  <c r="G148" i="18"/>
  <c r="G171" i="18"/>
  <c r="G194" i="18"/>
  <c r="G217" i="18"/>
  <c r="G240" i="18"/>
  <c r="G263" i="18"/>
  <c r="G286" i="18"/>
  <c r="G309" i="18"/>
  <c r="G332" i="18"/>
  <c r="G355" i="18"/>
  <c r="G378" i="18"/>
  <c r="G401" i="18"/>
  <c r="G424" i="18"/>
  <c r="G447" i="18"/>
  <c r="G470" i="18"/>
  <c r="G493" i="18"/>
  <c r="G516" i="18"/>
  <c r="G539" i="18"/>
  <c r="G562" i="18"/>
  <c r="G585" i="18"/>
  <c r="G608" i="18"/>
  <c r="G631" i="18"/>
  <c r="G654" i="18"/>
  <c r="G677" i="18"/>
  <c r="G700" i="18"/>
  <c r="G723" i="18"/>
  <c r="G746" i="18"/>
  <c r="G769" i="18"/>
  <c r="G792" i="18"/>
  <c r="G815" i="18"/>
  <c r="G838" i="18"/>
  <c r="G861" i="18"/>
  <c r="G884" i="18"/>
  <c r="G907" i="18"/>
  <c r="G930" i="18"/>
  <c r="G953" i="18"/>
  <c r="G976" i="18"/>
  <c r="G999" i="18"/>
  <c r="G1022" i="18"/>
  <c r="G1045" i="18"/>
  <c r="G1091" i="18"/>
  <c r="G1091" i="15"/>
  <c r="G1091" i="19"/>
  <c r="G1091" i="20"/>
  <c r="G1068" i="21"/>
  <c r="G1067" i="18"/>
  <c r="G9" i="18"/>
  <c r="G32" i="18"/>
  <c r="G55" i="18"/>
  <c r="G78" i="18"/>
  <c r="G101" i="18"/>
  <c r="G124" i="18"/>
  <c r="G147" i="18"/>
  <c r="G170" i="18"/>
  <c r="G193" i="18"/>
  <c r="G216" i="18"/>
  <c r="G239" i="18"/>
  <c r="G262" i="18"/>
  <c r="G285" i="18"/>
  <c r="G308" i="18"/>
  <c r="G331" i="18"/>
  <c r="G354" i="18"/>
  <c r="G377" i="18"/>
  <c r="G400" i="18"/>
  <c r="G423" i="18"/>
  <c r="G446" i="18"/>
  <c r="G469" i="18"/>
  <c r="G492" i="18"/>
  <c r="G515" i="18"/>
  <c r="G538" i="18"/>
  <c r="G561" i="18"/>
  <c r="G584" i="18"/>
  <c r="G607" i="18"/>
  <c r="G630" i="18"/>
  <c r="G653" i="18"/>
  <c r="G676" i="18"/>
  <c r="G699" i="18"/>
  <c r="G722" i="18"/>
  <c r="G745" i="18"/>
  <c r="G768" i="18"/>
  <c r="G791" i="18"/>
  <c r="G814" i="18"/>
  <c r="G837" i="18"/>
  <c r="G860" i="18"/>
  <c r="G883" i="18"/>
  <c r="G906" i="18"/>
  <c r="G929" i="18"/>
  <c r="G952" i="18"/>
  <c r="G975" i="18"/>
  <c r="G998" i="18"/>
  <c r="G1021" i="18"/>
  <c r="G1044" i="18"/>
  <c r="G1090" i="18"/>
  <c r="G1090" i="15"/>
  <c r="G1090" i="19"/>
  <c r="G1090" i="20"/>
  <c r="G1067" i="21"/>
  <c r="G1066" i="18"/>
  <c r="G8" i="18"/>
  <c r="G31" i="18"/>
  <c r="G54" i="18"/>
  <c r="G77" i="18"/>
  <c r="G100" i="18"/>
  <c r="G123" i="18"/>
  <c r="G146" i="18"/>
  <c r="G169" i="18"/>
  <c r="G192" i="18"/>
  <c r="G215" i="18"/>
  <c r="G238" i="18"/>
  <c r="G261" i="18"/>
  <c r="G284" i="18"/>
  <c r="G307" i="18"/>
  <c r="G330" i="18"/>
  <c r="G353" i="18"/>
  <c r="G376" i="18"/>
  <c r="G399" i="18"/>
  <c r="G422" i="18"/>
  <c r="G445" i="18"/>
  <c r="G468" i="18"/>
  <c r="G491" i="18"/>
  <c r="G514" i="18"/>
  <c r="G537" i="18"/>
  <c r="G560" i="18"/>
  <c r="G583" i="18"/>
  <c r="G606" i="18"/>
  <c r="G629" i="18"/>
  <c r="G652" i="18"/>
  <c r="G675" i="18"/>
  <c r="G698" i="18"/>
  <c r="G721" i="18"/>
  <c r="G744" i="18"/>
  <c r="G767" i="18"/>
  <c r="G790" i="18"/>
  <c r="G813" i="18"/>
  <c r="G836" i="18"/>
  <c r="G859" i="18"/>
  <c r="G882" i="18"/>
  <c r="G905" i="18"/>
  <c r="G928" i="18"/>
  <c r="G951" i="18"/>
  <c r="G974" i="18"/>
  <c r="G997" i="18"/>
  <c r="G1020" i="18"/>
  <c r="G1043" i="18"/>
  <c r="G1089" i="18"/>
  <c r="G1089" i="15"/>
  <c r="G1089" i="19"/>
  <c r="G1089" i="20"/>
  <c r="G1066" i="21"/>
  <c r="G1065" i="18"/>
  <c r="G7" i="18"/>
  <c r="G30" i="18"/>
  <c r="G53" i="18"/>
  <c r="G76" i="18"/>
  <c r="G99" i="18"/>
  <c r="G122" i="18"/>
  <c r="G145" i="18"/>
  <c r="G168" i="18"/>
  <c r="G191" i="18"/>
  <c r="G214" i="18"/>
  <c r="G237" i="18"/>
  <c r="G260" i="18"/>
  <c r="G283" i="18"/>
  <c r="G306" i="18"/>
  <c r="G329" i="18"/>
  <c r="G352" i="18"/>
  <c r="G375" i="18"/>
  <c r="G398" i="18"/>
  <c r="G421" i="18"/>
  <c r="G444" i="18"/>
  <c r="G467" i="18"/>
  <c r="G490" i="18"/>
  <c r="G513" i="18"/>
  <c r="G536" i="18"/>
  <c r="G559" i="18"/>
  <c r="G582" i="18"/>
  <c r="G605" i="18"/>
  <c r="G628" i="18"/>
  <c r="G651" i="18"/>
  <c r="G674" i="18"/>
  <c r="G697" i="18"/>
  <c r="G720" i="18"/>
  <c r="G743" i="18"/>
  <c r="G766" i="18"/>
  <c r="G789" i="18"/>
  <c r="G812" i="18"/>
  <c r="G835" i="18"/>
  <c r="G858" i="18"/>
  <c r="G881" i="18"/>
  <c r="G904" i="18"/>
  <c r="G927" i="18"/>
  <c r="G950" i="18"/>
  <c r="G973" i="18"/>
  <c r="G996" i="18"/>
  <c r="G1019" i="18"/>
  <c r="G1042" i="18"/>
  <c r="G1088" i="18"/>
  <c r="G1088" i="15"/>
  <c r="G1088" i="19"/>
  <c r="G1088" i="20"/>
  <c r="G1065" i="21"/>
  <c r="G1064" i="18"/>
  <c r="G6" i="18"/>
  <c r="G29" i="18"/>
  <c r="G52" i="18"/>
  <c r="G75" i="18"/>
  <c r="G98" i="18"/>
  <c r="G121" i="18"/>
  <c r="G144" i="18"/>
  <c r="G167" i="18"/>
  <c r="G190" i="18"/>
  <c r="G213" i="18"/>
  <c r="G236" i="18"/>
  <c r="G259" i="18"/>
  <c r="G282" i="18"/>
  <c r="G305" i="18"/>
  <c r="G328" i="18"/>
  <c r="G351" i="18"/>
  <c r="G374" i="18"/>
  <c r="G397" i="18"/>
  <c r="G420" i="18"/>
  <c r="G443" i="18"/>
  <c r="G466" i="18"/>
  <c r="G489" i="18"/>
  <c r="G512" i="18"/>
  <c r="G535" i="18"/>
  <c r="G558" i="18"/>
  <c r="G581" i="18"/>
  <c r="G604" i="18"/>
  <c r="G627" i="18"/>
  <c r="G650" i="18"/>
  <c r="G673" i="18"/>
  <c r="G696" i="18"/>
  <c r="G719" i="18"/>
  <c r="G742" i="18"/>
  <c r="G765" i="18"/>
  <c r="G788" i="18"/>
  <c r="G811" i="18"/>
  <c r="G834" i="18"/>
  <c r="G857" i="18"/>
  <c r="G880" i="18"/>
  <c r="G903" i="18"/>
  <c r="G926" i="18"/>
  <c r="G949" i="18"/>
  <c r="G972" i="18"/>
  <c r="G995" i="18"/>
  <c r="G1018" i="18"/>
  <c r="G1041" i="18"/>
  <c r="G1087" i="18"/>
  <c r="G1087" i="15"/>
  <c r="G1087" i="19"/>
  <c r="G1087" i="20"/>
  <c r="G1064" i="21"/>
  <c r="G1063" i="18"/>
  <c r="G5" i="18"/>
  <c r="G28" i="18"/>
  <c r="G51" i="18"/>
  <c r="G74" i="18"/>
  <c r="G97" i="18"/>
  <c r="G120" i="18"/>
  <c r="G143" i="18"/>
  <c r="G166" i="18"/>
  <c r="G189" i="18"/>
  <c r="G212" i="18"/>
  <c r="G235" i="18"/>
  <c r="G258" i="18"/>
  <c r="G281" i="18"/>
  <c r="G304" i="18"/>
  <c r="G327" i="18"/>
  <c r="G350" i="18"/>
  <c r="G373" i="18"/>
  <c r="G396" i="18"/>
  <c r="G419" i="18"/>
  <c r="G442" i="18"/>
  <c r="G465" i="18"/>
  <c r="G488" i="18"/>
  <c r="G511" i="18"/>
  <c r="G534" i="18"/>
  <c r="G557" i="18"/>
  <c r="G580" i="18"/>
  <c r="G603" i="18"/>
  <c r="G626" i="18"/>
  <c r="G649" i="18"/>
  <c r="G672" i="18"/>
  <c r="G695" i="18"/>
  <c r="G718" i="18"/>
  <c r="G741" i="18"/>
  <c r="G764" i="18"/>
  <c r="G787" i="18"/>
  <c r="G810" i="18"/>
  <c r="G833" i="18"/>
  <c r="G856" i="18"/>
  <c r="G879" i="18"/>
  <c r="G902" i="18"/>
  <c r="G925" i="18"/>
  <c r="G948" i="18"/>
  <c r="G971" i="18"/>
  <c r="G994" i="18"/>
  <c r="G1017" i="18"/>
  <c r="G1040" i="18"/>
  <c r="G1086" i="18"/>
  <c r="G1086" i="15"/>
  <c r="G1086" i="19"/>
  <c r="G1086" i="20"/>
  <c r="G1063" i="21"/>
  <c r="G1062" i="18"/>
  <c r="G4" i="18"/>
  <c r="G27" i="18"/>
  <c r="G50" i="18"/>
  <c r="G73" i="18"/>
  <c r="G96" i="18"/>
  <c r="G119" i="18"/>
  <c r="G142" i="18"/>
  <c r="G165" i="18"/>
  <c r="G188" i="18"/>
  <c r="G211" i="18"/>
  <c r="G234" i="18"/>
  <c r="G257" i="18"/>
  <c r="G280" i="18"/>
  <c r="G303" i="18"/>
  <c r="G326" i="18"/>
  <c r="G349" i="18"/>
  <c r="G372" i="18"/>
  <c r="G395" i="18"/>
  <c r="G418" i="18"/>
  <c r="G441" i="18"/>
  <c r="G464" i="18"/>
  <c r="G487" i="18"/>
  <c r="G510" i="18"/>
  <c r="G533" i="18"/>
  <c r="G556" i="18"/>
  <c r="G579" i="18"/>
  <c r="G602" i="18"/>
  <c r="G625" i="18"/>
  <c r="G648" i="18"/>
  <c r="G671" i="18"/>
  <c r="G694" i="18"/>
  <c r="G717" i="18"/>
  <c r="G740" i="18"/>
  <c r="G763" i="18"/>
  <c r="G786" i="18"/>
  <c r="G809" i="18"/>
  <c r="G832" i="18"/>
  <c r="G855" i="18"/>
  <c r="G878" i="18"/>
  <c r="G901" i="18"/>
  <c r="G924" i="18"/>
  <c r="G947" i="18"/>
  <c r="G970" i="18"/>
  <c r="G993" i="18"/>
  <c r="G1016" i="18"/>
  <c r="G1039" i="18"/>
  <c r="G1085" i="18"/>
  <c r="G1085" i="15"/>
  <c r="G1085" i="19"/>
  <c r="G1085" i="20"/>
  <c r="G1062" i="21"/>
  <c r="G1061" i="21"/>
  <c r="G1060" i="21"/>
  <c r="G1059" i="21"/>
  <c r="G1058" i="21"/>
  <c r="G1057" i="21"/>
  <c r="G1056" i="21"/>
  <c r="G1055" i="21"/>
  <c r="G1054" i="21"/>
  <c r="G1053" i="21"/>
  <c r="G1052" i="21"/>
  <c r="G1051" i="21"/>
  <c r="G1050" i="21"/>
  <c r="G1049" i="21"/>
  <c r="G1048" i="21"/>
  <c r="G1047" i="21"/>
  <c r="G1046" i="21"/>
  <c r="G1045" i="21"/>
  <c r="G1044" i="21"/>
  <c r="G1043" i="21"/>
  <c r="G1042" i="21"/>
  <c r="G1041" i="21"/>
  <c r="G1040" i="21"/>
  <c r="G1039" i="21"/>
  <c r="G1038" i="21"/>
  <c r="G1037" i="21"/>
  <c r="G1036" i="21"/>
  <c r="G1035" i="21"/>
  <c r="G1034" i="21"/>
  <c r="G1033" i="21"/>
  <c r="G1032" i="21"/>
  <c r="G1031" i="21"/>
  <c r="G1030" i="21"/>
  <c r="G1029" i="21"/>
  <c r="G1028" i="21"/>
  <c r="G1027" i="21"/>
  <c r="G1026" i="21"/>
  <c r="G1025" i="21"/>
  <c r="G1024" i="21"/>
  <c r="G1023" i="21"/>
  <c r="G1022" i="21"/>
  <c r="G1021" i="21"/>
  <c r="G1020" i="21"/>
  <c r="G1019" i="21"/>
  <c r="G1018" i="21"/>
  <c r="G1017" i="21"/>
  <c r="G1016" i="21"/>
  <c r="G1015" i="21"/>
  <c r="G1014" i="21"/>
  <c r="G1013" i="21"/>
  <c r="G1012" i="21"/>
  <c r="G1011" i="21"/>
  <c r="G1010" i="21"/>
  <c r="G1009" i="21"/>
  <c r="G1008" i="21"/>
  <c r="G1007" i="21"/>
  <c r="G1006" i="21"/>
  <c r="G1005" i="21"/>
  <c r="G1004" i="21"/>
  <c r="G1003" i="21"/>
  <c r="G1002" i="21"/>
  <c r="G1001" i="21"/>
  <c r="G1000" i="21"/>
  <c r="G999" i="21"/>
  <c r="G998" i="21"/>
  <c r="G997" i="21"/>
  <c r="G996" i="21"/>
  <c r="G995" i="21"/>
  <c r="G994" i="21"/>
  <c r="G993" i="21"/>
  <c r="G992" i="21"/>
  <c r="G991" i="21"/>
  <c r="G990" i="21"/>
  <c r="G989" i="21"/>
  <c r="G988" i="21"/>
  <c r="G987" i="21"/>
  <c r="G986" i="21"/>
  <c r="G985" i="21"/>
  <c r="G984" i="21"/>
  <c r="G983" i="21"/>
  <c r="G982" i="21"/>
  <c r="G981" i="21"/>
  <c r="G980" i="21"/>
  <c r="G979" i="21"/>
  <c r="G978" i="21"/>
  <c r="G977" i="21"/>
  <c r="G976" i="21"/>
  <c r="G975" i="21"/>
  <c r="G974" i="21"/>
  <c r="G973" i="21"/>
  <c r="G972" i="21"/>
  <c r="G971" i="21"/>
  <c r="G970" i="21"/>
  <c r="G969" i="21"/>
  <c r="G968" i="21"/>
  <c r="G967" i="21"/>
  <c r="G966" i="21"/>
  <c r="G965" i="21"/>
  <c r="G964" i="21"/>
  <c r="G963" i="21"/>
  <c r="G962" i="21"/>
  <c r="G961" i="21"/>
  <c r="G960" i="21"/>
  <c r="G959" i="21"/>
  <c r="G958" i="21"/>
  <c r="G957" i="21"/>
  <c r="G956" i="21"/>
  <c r="G955" i="21"/>
  <c r="G954" i="21"/>
  <c r="G953" i="21"/>
  <c r="G952" i="21"/>
  <c r="G951" i="21"/>
  <c r="G950" i="21"/>
  <c r="G949" i="21"/>
  <c r="G948" i="21"/>
  <c r="G947" i="21"/>
  <c r="G946" i="21"/>
  <c r="G945" i="21"/>
  <c r="G944" i="21"/>
  <c r="G943" i="21"/>
  <c r="G942" i="21"/>
  <c r="G941" i="21"/>
  <c r="G940" i="21"/>
  <c r="G939" i="21"/>
  <c r="G938" i="21"/>
  <c r="G937" i="21"/>
  <c r="G936" i="21"/>
  <c r="G935" i="21"/>
  <c r="G934" i="21"/>
  <c r="G933" i="21"/>
  <c r="G932" i="21"/>
  <c r="G931" i="21"/>
  <c r="G930" i="21"/>
  <c r="G929" i="21"/>
  <c r="G928" i="21"/>
  <c r="G927" i="21"/>
  <c r="G926" i="21"/>
  <c r="G925" i="21"/>
  <c r="G924" i="21"/>
  <c r="G923" i="21"/>
  <c r="G922" i="21"/>
  <c r="G921" i="21"/>
  <c r="G920" i="21"/>
  <c r="G919" i="21"/>
  <c r="G918" i="21"/>
  <c r="G917" i="21"/>
  <c r="G916" i="21"/>
  <c r="G915" i="21"/>
  <c r="G914" i="21"/>
  <c r="G913" i="21"/>
  <c r="G912" i="21"/>
  <c r="G911" i="21"/>
  <c r="G910" i="21"/>
  <c r="G909" i="21"/>
  <c r="G908" i="21"/>
  <c r="G907" i="21"/>
  <c r="G906" i="21"/>
  <c r="G905" i="21"/>
  <c r="G904" i="21"/>
  <c r="G903" i="21"/>
  <c r="G902" i="21"/>
  <c r="G901" i="21"/>
  <c r="G900" i="21"/>
  <c r="G899" i="21"/>
  <c r="G898" i="21"/>
  <c r="G897" i="21"/>
  <c r="G896" i="21"/>
  <c r="G895" i="21"/>
  <c r="G894" i="21"/>
  <c r="G893" i="21"/>
  <c r="G892" i="21"/>
  <c r="G891" i="21"/>
  <c r="G890" i="21"/>
  <c r="G889" i="21"/>
  <c r="G888" i="21"/>
  <c r="G887" i="21"/>
  <c r="G886" i="21"/>
  <c r="G885" i="21"/>
  <c r="G884" i="21"/>
  <c r="G883" i="21"/>
  <c r="G882" i="21"/>
  <c r="G881" i="21"/>
  <c r="G880" i="21"/>
  <c r="G879" i="21"/>
  <c r="G878" i="21"/>
  <c r="G877" i="21"/>
  <c r="G876" i="21"/>
  <c r="G875" i="21"/>
  <c r="G874" i="21"/>
  <c r="G873" i="21"/>
  <c r="G872" i="21"/>
  <c r="G871" i="21"/>
  <c r="G870" i="21"/>
  <c r="G869" i="21"/>
  <c r="G868" i="21"/>
  <c r="G867" i="21"/>
  <c r="G866" i="21"/>
  <c r="G865" i="21"/>
  <c r="G864" i="21"/>
  <c r="G863" i="21"/>
  <c r="G862" i="21"/>
  <c r="G861" i="21"/>
  <c r="G860" i="21"/>
  <c r="G859" i="21"/>
  <c r="G858" i="21"/>
  <c r="G857" i="21"/>
  <c r="G856" i="21"/>
  <c r="G855" i="21"/>
  <c r="G854" i="21"/>
  <c r="G853" i="21"/>
  <c r="G852" i="21"/>
  <c r="G851" i="21"/>
  <c r="G850" i="21"/>
  <c r="G849" i="21"/>
  <c r="G848" i="21"/>
  <c r="G847" i="21"/>
  <c r="G846" i="21"/>
  <c r="G845" i="21"/>
  <c r="G844" i="21"/>
  <c r="G843" i="21"/>
  <c r="G842" i="21"/>
  <c r="G841" i="21"/>
  <c r="G840" i="21"/>
  <c r="G839" i="21"/>
  <c r="G838" i="21"/>
  <c r="G837" i="21"/>
  <c r="G836" i="21"/>
  <c r="G835" i="21"/>
  <c r="G834" i="21"/>
  <c r="G833" i="21"/>
  <c r="G832" i="21"/>
  <c r="G831" i="21"/>
  <c r="G830" i="21"/>
  <c r="G829" i="21"/>
  <c r="G828" i="21"/>
  <c r="G827" i="21"/>
  <c r="G826" i="21"/>
  <c r="G825" i="21"/>
  <c r="G824" i="21"/>
  <c r="G823" i="21"/>
  <c r="G822" i="21"/>
  <c r="G821" i="21"/>
  <c r="G820" i="21"/>
  <c r="G819" i="21"/>
  <c r="G818" i="21"/>
  <c r="G817" i="21"/>
  <c r="G816" i="21"/>
  <c r="G815" i="21"/>
  <c r="G814" i="21"/>
  <c r="G813" i="21"/>
  <c r="G812" i="21"/>
  <c r="G811" i="21"/>
  <c r="G810" i="21"/>
  <c r="G809" i="21"/>
  <c r="G808" i="21"/>
  <c r="G807" i="21"/>
  <c r="G806" i="21"/>
  <c r="G805" i="21"/>
  <c r="G804" i="21"/>
  <c r="G803" i="21"/>
  <c r="G802" i="21"/>
  <c r="G801" i="21"/>
  <c r="G800" i="21"/>
  <c r="G799" i="21"/>
  <c r="G798" i="21"/>
  <c r="G797" i="21"/>
  <c r="G796" i="21"/>
  <c r="G795" i="21"/>
  <c r="G794" i="21"/>
  <c r="G793" i="21"/>
  <c r="G792" i="21"/>
  <c r="G791" i="21"/>
  <c r="G790" i="21"/>
  <c r="G789" i="21"/>
  <c r="G788" i="21"/>
  <c r="G787" i="21"/>
  <c r="G786" i="21"/>
  <c r="G785" i="21"/>
  <c r="G784" i="21"/>
  <c r="G783" i="21"/>
  <c r="G782" i="21"/>
  <c r="G781" i="21"/>
  <c r="G780" i="21"/>
  <c r="G779" i="21"/>
  <c r="G778" i="21"/>
  <c r="G777" i="21"/>
  <c r="G776" i="21"/>
  <c r="G775" i="21"/>
  <c r="G774" i="21"/>
  <c r="G773" i="21"/>
  <c r="G772" i="21"/>
  <c r="G771" i="21"/>
  <c r="G770" i="21"/>
  <c r="G769" i="21"/>
  <c r="G768" i="21"/>
  <c r="G767" i="21"/>
  <c r="G766" i="21"/>
  <c r="G765" i="21"/>
  <c r="G764" i="21"/>
  <c r="G763" i="21"/>
  <c r="G762" i="21"/>
  <c r="G761" i="21"/>
  <c r="G760" i="21"/>
  <c r="G759" i="21"/>
  <c r="G758" i="21"/>
  <c r="G757" i="21"/>
  <c r="G756" i="21"/>
  <c r="G755" i="21"/>
  <c r="G754" i="21"/>
  <c r="G753" i="21"/>
  <c r="G752" i="21"/>
  <c r="G751" i="21"/>
  <c r="G750" i="21"/>
  <c r="G749" i="21"/>
  <c r="G748" i="21"/>
  <c r="G747" i="21"/>
  <c r="G746" i="21"/>
  <c r="G745" i="21"/>
  <c r="G744" i="21"/>
  <c r="G743" i="21"/>
  <c r="G742" i="21"/>
  <c r="G741" i="21"/>
  <c r="G740" i="21"/>
  <c r="G739" i="21"/>
  <c r="G738" i="21"/>
  <c r="G737" i="21"/>
  <c r="G736" i="21"/>
  <c r="G735" i="21"/>
  <c r="G734" i="21"/>
  <c r="G733" i="21"/>
  <c r="G732" i="21"/>
  <c r="G731" i="21"/>
  <c r="G730" i="21"/>
  <c r="G729" i="21"/>
  <c r="G728" i="21"/>
  <c r="G727" i="21"/>
  <c r="G726" i="21"/>
  <c r="G725" i="21"/>
  <c r="G724" i="21"/>
  <c r="G723" i="21"/>
  <c r="G722" i="21"/>
  <c r="G721" i="21"/>
  <c r="G720" i="21"/>
  <c r="G719" i="21"/>
  <c r="G718" i="21"/>
  <c r="G717" i="21"/>
  <c r="G716" i="21"/>
  <c r="G715" i="21"/>
  <c r="G714" i="21"/>
  <c r="G713" i="21"/>
  <c r="G712" i="21"/>
  <c r="G711" i="21"/>
  <c r="G710" i="21"/>
  <c r="G709" i="21"/>
  <c r="G708" i="21"/>
  <c r="G707" i="21"/>
  <c r="G706" i="21"/>
  <c r="G705" i="21"/>
  <c r="G704" i="21"/>
  <c r="G703" i="21"/>
  <c r="G702" i="21"/>
  <c r="G701" i="21"/>
  <c r="G700" i="21"/>
  <c r="G699" i="21"/>
  <c r="G698" i="21"/>
  <c r="G697" i="21"/>
  <c r="G696" i="21"/>
  <c r="G695" i="21"/>
  <c r="G694" i="21"/>
  <c r="G693" i="21"/>
  <c r="G692" i="21"/>
  <c r="G691" i="21"/>
  <c r="G690" i="21"/>
  <c r="G689" i="21"/>
  <c r="G688" i="21"/>
  <c r="G687" i="21"/>
  <c r="G686" i="21"/>
  <c r="G685" i="21"/>
  <c r="G684" i="21"/>
  <c r="G683" i="21"/>
  <c r="G682" i="21"/>
  <c r="G681" i="21"/>
  <c r="G680" i="21"/>
  <c r="G679" i="21"/>
  <c r="G678" i="21"/>
  <c r="G677" i="21"/>
  <c r="G676" i="21"/>
  <c r="G675" i="21"/>
  <c r="G674" i="21"/>
  <c r="G673" i="21"/>
  <c r="G672" i="21"/>
  <c r="G671" i="21"/>
  <c r="G670" i="21"/>
  <c r="G669" i="21"/>
  <c r="G668" i="21"/>
  <c r="G667" i="21"/>
  <c r="G666" i="21"/>
  <c r="G665" i="21"/>
  <c r="G664" i="21"/>
  <c r="G663" i="21"/>
  <c r="G662" i="21"/>
  <c r="G661" i="21"/>
  <c r="G660" i="21"/>
  <c r="G659" i="21"/>
  <c r="G658" i="21"/>
  <c r="G657" i="21"/>
  <c r="G656" i="21"/>
  <c r="G655" i="21"/>
  <c r="G654" i="21"/>
  <c r="G653" i="21"/>
  <c r="G652" i="21"/>
  <c r="G651" i="21"/>
  <c r="G650" i="21"/>
  <c r="G649" i="21"/>
  <c r="G648" i="21"/>
  <c r="G647" i="21"/>
  <c r="G646" i="21"/>
  <c r="G645" i="21"/>
  <c r="G644" i="21"/>
  <c r="G643" i="21"/>
  <c r="G642" i="21"/>
  <c r="G641" i="21"/>
  <c r="G640" i="21"/>
  <c r="G639" i="21"/>
  <c r="G638" i="21"/>
  <c r="G637" i="21"/>
  <c r="G636" i="21"/>
  <c r="G635" i="21"/>
  <c r="G634" i="21"/>
  <c r="G633" i="21"/>
  <c r="G632" i="21"/>
  <c r="G631" i="21"/>
  <c r="G630" i="21"/>
  <c r="G629" i="21"/>
  <c r="G628" i="21"/>
  <c r="G627" i="21"/>
  <c r="G626" i="21"/>
  <c r="G625" i="21"/>
  <c r="G624" i="21"/>
  <c r="G623" i="21"/>
  <c r="G622" i="21"/>
  <c r="G621" i="21"/>
  <c r="G620" i="21"/>
  <c r="G619" i="21"/>
  <c r="G618" i="21"/>
  <c r="G617" i="21"/>
  <c r="G616" i="21"/>
  <c r="G615" i="21"/>
  <c r="G614" i="21"/>
  <c r="G613" i="21"/>
  <c r="G612" i="21"/>
  <c r="G611" i="21"/>
  <c r="G610" i="21"/>
  <c r="G609" i="21"/>
  <c r="G608" i="21"/>
  <c r="G607" i="21"/>
  <c r="G606" i="21"/>
  <c r="G605" i="21"/>
  <c r="G604" i="21"/>
  <c r="G603" i="21"/>
  <c r="G602" i="21"/>
  <c r="G601" i="21"/>
  <c r="G600" i="21"/>
  <c r="G599" i="21"/>
  <c r="G598" i="21"/>
  <c r="G597" i="21"/>
  <c r="G596" i="21"/>
  <c r="G595" i="21"/>
  <c r="G594" i="21"/>
  <c r="G593" i="21"/>
  <c r="G592" i="21"/>
  <c r="G591" i="21"/>
  <c r="G590" i="21"/>
  <c r="G589" i="21"/>
  <c r="G588" i="21"/>
  <c r="G587" i="21"/>
  <c r="G586" i="21"/>
  <c r="G585" i="21"/>
  <c r="G584" i="21"/>
  <c r="G583" i="21"/>
  <c r="G582" i="21"/>
  <c r="G581" i="21"/>
  <c r="G580" i="21"/>
  <c r="G579" i="21"/>
  <c r="G578" i="21"/>
  <c r="G577" i="21"/>
  <c r="G576" i="21"/>
  <c r="G575" i="21"/>
  <c r="G574" i="21"/>
  <c r="G573" i="21"/>
  <c r="G572" i="21"/>
  <c r="G571" i="21"/>
  <c r="G570" i="21"/>
  <c r="G569" i="21"/>
  <c r="G568" i="21"/>
  <c r="G567" i="21"/>
  <c r="G566" i="21"/>
  <c r="G565" i="21"/>
  <c r="G564" i="21"/>
  <c r="G563" i="21"/>
  <c r="G562" i="21"/>
  <c r="G561" i="21"/>
  <c r="G560" i="21"/>
  <c r="G559" i="21"/>
  <c r="G558" i="21"/>
  <c r="G557" i="21"/>
  <c r="G556" i="21"/>
  <c r="G555" i="21"/>
  <c r="G554" i="21"/>
  <c r="G553" i="21"/>
  <c r="G552" i="21"/>
  <c r="G551" i="21"/>
  <c r="G550" i="21"/>
  <c r="G549" i="21"/>
  <c r="G548" i="21"/>
  <c r="G547" i="21"/>
  <c r="G546" i="21"/>
  <c r="G545" i="21"/>
  <c r="G544" i="21"/>
  <c r="G543" i="21"/>
  <c r="G542" i="21"/>
  <c r="G541" i="21"/>
  <c r="G540" i="21"/>
  <c r="G539" i="21"/>
  <c r="G538" i="21"/>
  <c r="G537" i="21"/>
  <c r="G536" i="21"/>
  <c r="G535" i="21"/>
  <c r="G534" i="21"/>
  <c r="G533" i="21"/>
  <c r="G532" i="21"/>
  <c r="G531" i="21"/>
  <c r="G530" i="21"/>
  <c r="G529" i="21"/>
  <c r="G528" i="21"/>
  <c r="G527" i="21"/>
  <c r="G526" i="21"/>
  <c r="G525" i="21"/>
  <c r="G524" i="21"/>
  <c r="G523" i="21"/>
  <c r="G522" i="21"/>
  <c r="G521" i="21"/>
  <c r="G520" i="21"/>
  <c r="G519" i="21"/>
  <c r="G518" i="21"/>
  <c r="G517" i="21"/>
  <c r="G516" i="21"/>
  <c r="G515" i="21"/>
  <c r="G514" i="21"/>
  <c r="G513" i="21"/>
  <c r="G512" i="21"/>
  <c r="G511" i="21"/>
  <c r="G510" i="21"/>
  <c r="G509" i="21"/>
  <c r="G508" i="21"/>
  <c r="G507" i="21"/>
  <c r="G506" i="21"/>
  <c r="G505" i="21"/>
  <c r="G504" i="21"/>
  <c r="G503" i="21"/>
  <c r="G502" i="21"/>
  <c r="G501" i="21"/>
  <c r="G500" i="21"/>
  <c r="G499" i="21"/>
  <c r="G498" i="21"/>
  <c r="G497" i="21"/>
  <c r="G496" i="21"/>
  <c r="G495" i="21"/>
  <c r="G494" i="21"/>
  <c r="G493" i="21"/>
  <c r="G492" i="21"/>
  <c r="G491" i="21"/>
  <c r="G490" i="21"/>
  <c r="G489" i="21"/>
  <c r="G488" i="21"/>
  <c r="G487" i="21"/>
  <c r="G486" i="21"/>
  <c r="G485" i="21"/>
  <c r="G484" i="21"/>
  <c r="G483" i="21"/>
  <c r="G482" i="21"/>
  <c r="G481" i="21"/>
  <c r="G480" i="21"/>
  <c r="G479" i="21"/>
  <c r="G478" i="21"/>
  <c r="G477" i="21"/>
  <c r="G476" i="21"/>
  <c r="G475" i="21"/>
  <c r="G474" i="21"/>
  <c r="G473" i="21"/>
  <c r="G472" i="21"/>
  <c r="G471" i="21"/>
  <c r="G470" i="21"/>
  <c r="G469" i="21"/>
  <c r="G468" i="21"/>
  <c r="G467" i="21"/>
  <c r="G466" i="21"/>
  <c r="G465" i="21"/>
  <c r="G464" i="21"/>
  <c r="G463" i="21"/>
  <c r="G462" i="21"/>
  <c r="G461" i="21"/>
  <c r="G460" i="21"/>
  <c r="G459" i="21"/>
  <c r="G458" i="21"/>
  <c r="G457" i="21"/>
  <c r="G456" i="21"/>
  <c r="G455" i="21"/>
  <c r="G454" i="21"/>
  <c r="G453" i="21"/>
  <c r="G452" i="21"/>
  <c r="G451" i="21"/>
  <c r="G450" i="21"/>
  <c r="G449" i="21"/>
  <c r="G448" i="21"/>
  <c r="G447" i="21"/>
  <c r="G446" i="21"/>
  <c r="G445" i="21"/>
  <c r="G444" i="21"/>
  <c r="G443" i="21"/>
  <c r="G442" i="21"/>
  <c r="G441" i="21"/>
  <c r="G440" i="21"/>
  <c r="G439" i="21"/>
  <c r="G438" i="21"/>
  <c r="G437" i="21"/>
  <c r="G436" i="21"/>
  <c r="G435" i="21"/>
  <c r="G434" i="21"/>
  <c r="G433" i="21"/>
  <c r="G432" i="21"/>
  <c r="G431" i="21"/>
  <c r="G430" i="21"/>
  <c r="G429" i="21"/>
  <c r="G428" i="21"/>
  <c r="G427" i="21"/>
  <c r="G426" i="21"/>
  <c r="G425" i="21"/>
  <c r="G424" i="21"/>
  <c r="G423" i="21"/>
  <c r="G422" i="21"/>
  <c r="G421" i="21"/>
  <c r="G420" i="21"/>
  <c r="G419" i="21"/>
  <c r="G418" i="21"/>
  <c r="G417" i="21"/>
  <c r="G416" i="21"/>
  <c r="G415" i="21"/>
  <c r="G414" i="21"/>
  <c r="G413" i="21"/>
  <c r="G412" i="21"/>
  <c r="G411" i="21"/>
  <c r="G410" i="21"/>
  <c r="G409" i="21"/>
  <c r="G408" i="21"/>
  <c r="G407" i="21"/>
  <c r="G406" i="21"/>
  <c r="G405" i="21"/>
  <c r="G404" i="21"/>
  <c r="G403" i="21"/>
  <c r="G402" i="21"/>
  <c r="G401" i="21"/>
  <c r="G400" i="21"/>
  <c r="G399" i="21"/>
  <c r="G398" i="21"/>
  <c r="G397" i="21"/>
  <c r="G396" i="21"/>
  <c r="G395" i="21"/>
  <c r="G394" i="21"/>
  <c r="G393" i="21"/>
  <c r="G392" i="21"/>
  <c r="G391" i="21"/>
  <c r="G390" i="21"/>
  <c r="G389" i="21"/>
  <c r="G388" i="21"/>
  <c r="G387" i="21"/>
  <c r="G386" i="21"/>
  <c r="G385" i="21"/>
  <c r="G384" i="21"/>
  <c r="G383" i="21"/>
  <c r="G382" i="21"/>
  <c r="G381" i="21"/>
  <c r="G380" i="21"/>
  <c r="G379" i="21"/>
  <c r="G378" i="21"/>
  <c r="G377" i="21"/>
  <c r="G376" i="21"/>
  <c r="G375" i="21"/>
  <c r="G374" i="21"/>
  <c r="G373" i="21"/>
  <c r="G372" i="21"/>
  <c r="G371" i="21"/>
  <c r="G370" i="21"/>
  <c r="G369" i="21"/>
  <c r="G368" i="21"/>
  <c r="G367" i="21"/>
  <c r="G366" i="21"/>
  <c r="G365" i="21"/>
  <c r="G364" i="21"/>
  <c r="G363" i="21"/>
  <c r="G362" i="21"/>
  <c r="G361" i="21"/>
  <c r="G360" i="21"/>
  <c r="G359" i="21"/>
  <c r="G358" i="21"/>
  <c r="G357" i="21"/>
  <c r="G356" i="21"/>
  <c r="G355" i="21"/>
  <c r="G354" i="21"/>
  <c r="G353" i="21"/>
  <c r="G352" i="21"/>
  <c r="G351" i="21"/>
  <c r="G350" i="21"/>
  <c r="G349" i="21"/>
  <c r="G348" i="21"/>
  <c r="G347" i="21"/>
  <c r="G346" i="21"/>
  <c r="G345" i="21"/>
  <c r="G344" i="21"/>
  <c r="G343" i="21"/>
  <c r="G342" i="21"/>
  <c r="G341" i="21"/>
  <c r="G340" i="21"/>
  <c r="G339" i="21"/>
  <c r="G338" i="21"/>
  <c r="G337" i="21"/>
  <c r="G336" i="21"/>
  <c r="G335" i="21"/>
  <c r="G334" i="21"/>
  <c r="G333" i="21"/>
  <c r="G332" i="21"/>
  <c r="G331" i="21"/>
  <c r="G330" i="21"/>
  <c r="G329" i="21"/>
  <c r="G328" i="21"/>
  <c r="G327" i="21"/>
  <c r="G326" i="21"/>
  <c r="G325" i="21"/>
  <c r="G324" i="21"/>
  <c r="G323" i="21"/>
  <c r="G322" i="21"/>
  <c r="G321" i="21"/>
  <c r="G320" i="21"/>
  <c r="G319" i="21"/>
  <c r="G318" i="21"/>
  <c r="G317" i="21"/>
  <c r="G316" i="21"/>
  <c r="G315" i="21"/>
  <c r="G314" i="21"/>
  <c r="G313" i="21"/>
  <c r="G312" i="21"/>
  <c r="G311" i="21"/>
  <c r="G310" i="21"/>
  <c r="G309" i="21"/>
  <c r="G308" i="21"/>
  <c r="G307" i="21"/>
  <c r="G306" i="21"/>
  <c r="G305" i="21"/>
  <c r="G304" i="21"/>
  <c r="G303" i="21"/>
  <c r="G302" i="21"/>
  <c r="G301" i="21"/>
  <c r="G300" i="21"/>
  <c r="G299" i="21"/>
  <c r="G298" i="21"/>
  <c r="G297" i="21"/>
  <c r="G296" i="21"/>
  <c r="G295" i="21"/>
  <c r="G294" i="21"/>
  <c r="G293" i="21"/>
  <c r="G292" i="21"/>
  <c r="G291" i="21"/>
  <c r="G290" i="21"/>
  <c r="G289" i="21"/>
  <c r="G288" i="21"/>
  <c r="G287" i="21"/>
  <c r="G286" i="21"/>
  <c r="G285" i="21"/>
  <c r="G284" i="21"/>
  <c r="G283" i="21"/>
  <c r="G282" i="21"/>
  <c r="G281" i="21"/>
  <c r="G280" i="21"/>
  <c r="G279" i="21"/>
  <c r="G278" i="21"/>
  <c r="G277" i="21"/>
  <c r="G276" i="21"/>
  <c r="G275" i="21"/>
  <c r="G274" i="21"/>
  <c r="G273" i="21"/>
  <c r="G272" i="21"/>
  <c r="G271" i="21"/>
  <c r="G270" i="21"/>
  <c r="G269" i="21"/>
  <c r="G268" i="21"/>
  <c r="G267" i="21"/>
  <c r="G266" i="21"/>
  <c r="G265" i="21"/>
  <c r="G264" i="21"/>
  <c r="G263" i="21"/>
  <c r="G262" i="21"/>
  <c r="G261" i="21"/>
  <c r="G260" i="21"/>
  <c r="G259" i="21"/>
  <c r="G258" i="21"/>
  <c r="G257" i="21"/>
  <c r="G256" i="21"/>
  <c r="G255" i="21"/>
  <c r="G254" i="21"/>
  <c r="G253" i="21"/>
  <c r="G252" i="21"/>
  <c r="G251" i="21"/>
  <c r="G250" i="21"/>
  <c r="G249" i="21"/>
  <c r="G248" i="21"/>
  <c r="G247" i="21"/>
  <c r="G246" i="21"/>
  <c r="G245" i="21"/>
  <c r="G244" i="21"/>
  <c r="G243" i="21"/>
  <c r="G242" i="21"/>
  <c r="G241" i="21"/>
  <c r="G240" i="21"/>
  <c r="G239" i="21"/>
  <c r="G238" i="21"/>
  <c r="G237" i="21"/>
  <c r="G236" i="21"/>
  <c r="G235" i="21"/>
  <c r="G234" i="21"/>
  <c r="G233" i="21"/>
  <c r="G232" i="21"/>
  <c r="G231" i="21"/>
  <c r="G230" i="21"/>
  <c r="G229" i="21"/>
  <c r="G228" i="21"/>
  <c r="G227" i="21"/>
  <c r="G226" i="21"/>
  <c r="G225" i="21"/>
  <c r="G224" i="21"/>
  <c r="G223" i="21"/>
  <c r="G222" i="21"/>
  <c r="G221" i="21"/>
  <c r="G220" i="21"/>
  <c r="G219" i="21"/>
  <c r="G218" i="21"/>
  <c r="G217" i="21"/>
  <c r="G216" i="21"/>
  <c r="G215" i="21"/>
  <c r="G214" i="21"/>
  <c r="G213" i="21"/>
  <c r="G212" i="21"/>
  <c r="G211" i="21"/>
  <c r="G210" i="21"/>
  <c r="G209" i="21"/>
  <c r="G208" i="21"/>
  <c r="G207" i="21"/>
  <c r="G206" i="21"/>
  <c r="G205" i="21"/>
  <c r="G204" i="21"/>
  <c r="G203" i="21"/>
  <c r="G202" i="21"/>
  <c r="G201" i="21"/>
  <c r="G200" i="21"/>
  <c r="G199" i="21"/>
  <c r="G198" i="21"/>
  <c r="G197" i="21"/>
  <c r="G196" i="21"/>
  <c r="G195" i="21"/>
  <c r="G194" i="21"/>
  <c r="G193" i="21"/>
  <c r="G192" i="21"/>
  <c r="G191" i="21"/>
  <c r="G190" i="21"/>
  <c r="G189" i="21"/>
  <c r="G188" i="21"/>
  <c r="G187" i="21"/>
  <c r="G186" i="21"/>
  <c r="G185" i="21"/>
  <c r="G184" i="21"/>
  <c r="G183" i="21"/>
  <c r="G182" i="21"/>
  <c r="G181" i="21"/>
  <c r="G180" i="21"/>
  <c r="G179" i="21"/>
  <c r="G178" i="21"/>
  <c r="G177" i="21"/>
  <c r="G176" i="21"/>
  <c r="G175" i="21"/>
  <c r="G174" i="21"/>
  <c r="G173" i="21"/>
  <c r="G172" i="21"/>
  <c r="G171" i="21"/>
  <c r="G170" i="21"/>
  <c r="G169" i="21"/>
  <c r="G168" i="21"/>
  <c r="G167" i="21"/>
  <c r="G166" i="21"/>
  <c r="G165" i="21"/>
  <c r="G164" i="21"/>
  <c r="G163" i="21"/>
  <c r="G162" i="21"/>
  <c r="G161" i="21"/>
  <c r="G160" i="21"/>
  <c r="G159" i="21"/>
  <c r="G158" i="21"/>
  <c r="G157" i="21"/>
  <c r="G156" i="21"/>
  <c r="G155" i="21"/>
  <c r="G154" i="21"/>
  <c r="G153" i="21"/>
  <c r="G152" i="21"/>
  <c r="G151" i="21"/>
  <c r="G150" i="21"/>
  <c r="G149" i="21"/>
  <c r="G148" i="21"/>
  <c r="G147" i="21"/>
  <c r="G146" i="21"/>
  <c r="G145" i="21"/>
  <c r="G144" i="21"/>
  <c r="G143" i="21"/>
  <c r="G142" i="21"/>
  <c r="G141" i="21"/>
  <c r="G140" i="21"/>
  <c r="G139" i="21"/>
  <c r="G138" i="21"/>
  <c r="G137" i="21"/>
  <c r="G136" i="21"/>
  <c r="G135" i="21"/>
  <c r="G134" i="21"/>
  <c r="G133" i="21"/>
  <c r="G132" i="21"/>
  <c r="G131" i="21"/>
  <c r="G130" i="21"/>
  <c r="G129" i="21"/>
  <c r="G128" i="21"/>
  <c r="G127" i="21"/>
  <c r="G126" i="21"/>
  <c r="G125" i="21"/>
  <c r="G124" i="21"/>
  <c r="G123" i="21"/>
  <c r="G122" i="21"/>
  <c r="G121" i="21"/>
  <c r="G120" i="21"/>
  <c r="G119" i="21"/>
  <c r="G118" i="21"/>
  <c r="G117" i="21"/>
  <c r="G116" i="21"/>
  <c r="G115" i="21"/>
  <c r="G114" i="21"/>
  <c r="G113" i="21"/>
  <c r="G112" i="21"/>
  <c r="G111" i="21"/>
  <c r="G110" i="21"/>
  <c r="G109" i="21"/>
  <c r="G108" i="21"/>
  <c r="G107" i="21"/>
  <c r="G106" i="21"/>
  <c r="G105" i="21"/>
  <c r="G104" i="21"/>
  <c r="G103" i="21"/>
  <c r="G102" i="21"/>
  <c r="G101" i="21"/>
  <c r="G100" i="21"/>
  <c r="G99" i="21"/>
  <c r="G98" i="21"/>
  <c r="G97" i="21"/>
  <c r="G96" i="21"/>
  <c r="G95" i="21"/>
  <c r="G94" i="21"/>
  <c r="G93" i="21"/>
  <c r="G92" i="21"/>
  <c r="G91" i="21"/>
  <c r="G90" i="21"/>
  <c r="G89" i="21"/>
  <c r="G88" i="21"/>
  <c r="G87" i="21"/>
  <c r="G86" i="21"/>
  <c r="G85" i="21"/>
  <c r="G84" i="21"/>
  <c r="G83" i="21"/>
  <c r="G82" i="21"/>
  <c r="G81" i="21"/>
  <c r="G80" i="21"/>
  <c r="G79" i="21"/>
  <c r="G78" i="21"/>
  <c r="G77" i="21"/>
  <c r="G76" i="21"/>
  <c r="G75" i="21"/>
  <c r="G74" i="21"/>
  <c r="G73" i="21"/>
  <c r="G72" i="21"/>
  <c r="G71" i="21"/>
  <c r="G70" i="21"/>
  <c r="G69" i="21"/>
  <c r="G68" i="21"/>
  <c r="G67" i="21"/>
  <c r="G66" i="21"/>
  <c r="G65" i="21"/>
  <c r="G64" i="21"/>
  <c r="G63" i="21"/>
  <c r="G62" i="21"/>
  <c r="G61" i="21"/>
  <c r="G60" i="21"/>
  <c r="G59" i="21"/>
  <c r="G58" i="21"/>
  <c r="G57" i="21"/>
  <c r="G56" i="21"/>
  <c r="G55" i="21"/>
  <c r="G54" i="21"/>
  <c r="G53" i="21"/>
  <c r="G52" i="21"/>
  <c r="G51" i="21"/>
  <c r="G50" i="21"/>
  <c r="G49" i="21"/>
  <c r="G48" i="21"/>
  <c r="G47" i="21"/>
  <c r="G46" i="21"/>
  <c r="G45" i="21"/>
  <c r="G44" i="21"/>
  <c r="G43" i="21"/>
  <c r="G42" i="21"/>
  <c r="G41" i="21"/>
  <c r="G40" i="21"/>
  <c r="G39" i="21"/>
  <c r="G38" i="21"/>
  <c r="G37" i="21"/>
  <c r="G36" i="21"/>
  <c r="G35" i="21"/>
  <c r="G34" i="21"/>
  <c r="G33" i="21"/>
  <c r="G32" i="21"/>
  <c r="G31" i="21"/>
  <c r="G30" i="21"/>
  <c r="G29" i="21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G15" i="21"/>
  <c r="G14" i="21"/>
  <c r="G13" i="21"/>
  <c r="G12" i="21"/>
  <c r="G11" i="21"/>
  <c r="G10" i="21"/>
  <c r="G9" i="21"/>
  <c r="G8" i="21"/>
  <c r="G7" i="21"/>
  <c r="G6" i="21"/>
  <c r="G5" i="21"/>
  <c r="G4" i="21"/>
  <c r="F1084" i="15"/>
  <c r="F26" i="15"/>
  <c r="F49" i="15"/>
  <c r="F72" i="15"/>
  <c r="F95" i="15"/>
  <c r="F4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510" i="15"/>
  <c r="F511" i="15"/>
  <c r="F512" i="15"/>
  <c r="F513" i="15"/>
  <c r="F514" i="15"/>
  <c r="F515" i="15"/>
  <c r="F516" i="15"/>
  <c r="F517" i="15"/>
  <c r="F518" i="15"/>
  <c r="F519" i="15"/>
  <c r="F520" i="15"/>
  <c r="F521" i="15"/>
  <c r="F522" i="15"/>
  <c r="F523" i="15"/>
  <c r="F524" i="15"/>
  <c r="F525" i="15"/>
  <c r="F526" i="15"/>
  <c r="F527" i="15"/>
  <c r="F528" i="15"/>
  <c r="F529" i="15"/>
  <c r="F530" i="15"/>
  <c r="F531" i="15"/>
  <c r="F532" i="15"/>
  <c r="F533" i="15"/>
  <c r="F534" i="15"/>
  <c r="F535" i="15"/>
  <c r="F536" i="15"/>
  <c r="F537" i="15"/>
  <c r="F538" i="15"/>
  <c r="F539" i="15"/>
  <c r="F540" i="15"/>
  <c r="F541" i="15"/>
  <c r="F542" i="15"/>
  <c r="F543" i="15"/>
  <c r="F544" i="15"/>
  <c r="F545" i="15"/>
  <c r="F546" i="15"/>
  <c r="F547" i="15"/>
  <c r="F548" i="15"/>
  <c r="F549" i="15"/>
  <c r="F550" i="15"/>
  <c r="F551" i="15"/>
  <c r="F552" i="15"/>
  <c r="F553" i="15"/>
  <c r="F554" i="15"/>
  <c r="F555" i="15"/>
  <c r="F556" i="15"/>
  <c r="F557" i="15"/>
  <c r="F558" i="15"/>
  <c r="F559" i="15"/>
  <c r="F560" i="15"/>
  <c r="F561" i="15"/>
  <c r="F562" i="15"/>
  <c r="F563" i="15"/>
  <c r="F564" i="15"/>
  <c r="F565" i="15"/>
  <c r="F566" i="15"/>
  <c r="F567" i="15"/>
  <c r="F568" i="15"/>
  <c r="F569" i="15"/>
  <c r="F570" i="15"/>
  <c r="F571" i="15"/>
  <c r="F572" i="15"/>
  <c r="F573" i="15"/>
  <c r="F574" i="15"/>
  <c r="F575" i="15"/>
  <c r="F576" i="15"/>
  <c r="F577" i="15"/>
  <c r="F578" i="15"/>
  <c r="F579" i="15"/>
  <c r="F580" i="15"/>
  <c r="F581" i="15"/>
  <c r="F582" i="15"/>
  <c r="F583" i="15"/>
  <c r="F584" i="15"/>
  <c r="F585" i="15"/>
  <c r="F586" i="15"/>
  <c r="F587" i="15"/>
  <c r="F588" i="15"/>
  <c r="F589" i="15"/>
  <c r="F590" i="15"/>
  <c r="F591" i="15"/>
  <c r="F592" i="15"/>
  <c r="F593" i="15"/>
  <c r="F594" i="15"/>
  <c r="F595" i="15"/>
  <c r="F596" i="15"/>
  <c r="F597" i="15"/>
  <c r="F598" i="15"/>
  <c r="F599" i="15"/>
  <c r="F600" i="15"/>
  <c r="F601" i="15"/>
  <c r="F602" i="15"/>
  <c r="F603" i="15"/>
  <c r="F604" i="15"/>
  <c r="F605" i="15"/>
  <c r="F606" i="15"/>
  <c r="F607" i="15"/>
  <c r="F608" i="15"/>
  <c r="F609" i="15"/>
  <c r="F610" i="15"/>
  <c r="F611" i="15"/>
  <c r="F612" i="15"/>
  <c r="F613" i="15"/>
  <c r="F614" i="15"/>
  <c r="F615" i="15"/>
  <c r="F616" i="15"/>
  <c r="F617" i="15"/>
  <c r="F618" i="15"/>
  <c r="F619" i="15"/>
  <c r="F620" i="15"/>
  <c r="F621" i="15"/>
  <c r="F622" i="15"/>
  <c r="F623" i="15"/>
  <c r="F624" i="15"/>
  <c r="F625" i="15"/>
  <c r="F626" i="15"/>
  <c r="F627" i="15"/>
  <c r="F628" i="15"/>
  <c r="F629" i="15"/>
  <c r="F630" i="15"/>
  <c r="F631" i="15"/>
  <c r="F632" i="15"/>
  <c r="F633" i="15"/>
  <c r="F634" i="15"/>
  <c r="F635" i="15"/>
  <c r="F636" i="15"/>
  <c r="F637" i="15"/>
  <c r="F638" i="15"/>
  <c r="F639" i="15"/>
  <c r="F640" i="15"/>
  <c r="F641" i="15"/>
  <c r="F642" i="15"/>
  <c r="F643" i="15"/>
  <c r="F644" i="15"/>
  <c r="F645" i="15"/>
  <c r="F646" i="15"/>
  <c r="F647" i="15"/>
  <c r="F648" i="15"/>
  <c r="F649" i="15"/>
  <c r="F650" i="15"/>
  <c r="F651" i="15"/>
  <c r="F652" i="15"/>
  <c r="F653" i="15"/>
  <c r="F654" i="15"/>
  <c r="F655" i="15"/>
  <c r="F656" i="15"/>
  <c r="F657" i="15"/>
  <c r="F658" i="15"/>
  <c r="F659" i="15"/>
  <c r="F660" i="15"/>
  <c r="F661" i="15"/>
  <c r="F662" i="15"/>
  <c r="F663" i="15"/>
  <c r="F664" i="15"/>
  <c r="F665" i="15"/>
  <c r="F666" i="15"/>
  <c r="F667" i="15"/>
  <c r="F668" i="15"/>
  <c r="F669" i="15"/>
  <c r="F670" i="15"/>
  <c r="F671" i="15"/>
  <c r="F672" i="15"/>
  <c r="F673" i="15"/>
  <c r="F674" i="15"/>
  <c r="F675" i="15"/>
  <c r="F676" i="15"/>
  <c r="F677" i="15"/>
  <c r="F678" i="15"/>
  <c r="F679" i="15"/>
  <c r="F680" i="15"/>
  <c r="F681" i="15"/>
  <c r="F682" i="15"/>
  <c r="F683" i="15"/>
  <c r="F684" i="15"/>
  <c r="F685" i="15"/>
  <c r="F686" i="15"/>
  <c r="F687" i="15"/>
  <c r="F688" i="15"/>
  <c r="F689" i="15"/>
  <c r="F690" i="15"/>
  <c r="F691" i="15"/>
  <c r="F692" i="15"/>
  <c r="F693" i="15"/>
  <c r="F694" i="15"/>
  <c r="F695" i="15"/>
  <c r="F696" i="15"/>
  <c r="F697" i="15"/>
  <c r="F698" i="15"/>
  <c r="F699" i="15"/>
  <c r="F700" i="15"/>
  <c r="F701" i="15"/>
  <c r="F702" i="15"/>
  <c r="F703" i="15"/>
  <c r="F704" i="15"/>
  <c r="F705" i="15"/>
  <c r="F706" i="15"/>
  <c r="F707" i="15"/>
  <c r="F708" i="15"/>
  <c r="F709" i="15"/>
  <c r="F710" i="15"/>
  <c r="F711" i="15"/>
  <c r="F712" i="15"/>
  <c r="F713" i="15"/>
  <c r="F714" i="15"/>
  <c r="F715" i="15"/>
  <c r="F716" i="15"/>
  <c r="F717" i="15"/>
  <c r="F718" i="15"/>
  <c r="F719" i="15"/>
  <c r="F720" i="15"/>
  <c r="F721" i="15"/>
  <c r="F722" i="15"/>
  <c r="F723" i="15"/>
  <c r="F724" i="15"/>
  <c r="F725" i="15"/>
  <c r="F726" i="15"/>
  <c r="F727" i="15"/>
  <c r="F728" i="15"/>
  <c r="F729" i="15"/>
  <c r="F730" i="15"/>
  <c r="F731" i="15"/>
  <c r="F732" i="15"/>
  <c r="F733" i="15"/>
  <c r="F734" i="15"/>
  <c r="F735" i="15"/>
  <c r="F736" i="15"/>
  <c r="F737" i="15"/>
  <c r="F738" i="15"/>
  <c r="F739" i="15"/>
  <c r="F740" i="15"/>
  <c r="F741" i="15"/>
  <c r="F742" i="15"/>
  <c r="F743" i="15"/>
  <c r="F744" i="15"/>
  <c r="F745" i="15"/>
  <c r="F746" i="15"/>
  <c r="F747" i="15"/>
  <c r="F748" i="15"/>
  <c r="F749" i="15"/>
  <c r="F750" i="15"/>
  <c r="F751" i="15"/>
  <c r="F752" i="15"/>
  <c r="F753" i="15"/>
  <c r="F754" i="15"/>
  <c r="F755" i="15"/>
  <c r="F756" i="15"/>
  <c r="F757" i="15"/>
  <c r="F758" i="15"/>
  <c r="F759" i="15"/>
  <c r="F760" i="15"/>
  <c r="F761" i="15"/>
  <c r="F762" i="15"/>
  <c r="F763" i="15"/>
  <c r="F764" i="15"/>
  <c r="F765" i="15"/>
  <c r="F766" i="15"/>
  <c r="F767" i="15"/>
  <c r="F768" i="15"/>
  <c r="F769" i="15"/>
  <c r="F770" i="15"/>
  <c r="F771" i="15"/>
  <c r="F772" i="15"/>
  <c r="F773" i="15"/>
  <c r="F774" i="15"/>
  <c r="F775" i="15"/>
  <c r="F776" i="15"/>
  <c r="F777" i="15"/>
  <c r="F778" i="15"/>
  <c r="F779" i="15"/>
  <c r="F780" i="15"/>
  <c r="F781" i="15"/>
  <c r="F782" i="15"/>
  <c r="F783" i="15"/>
  <c r="F784" i="15"/>
  <c r="F785" i="15"/>
  <c r="F786" i="15"/>
  <c r="F787" i="15"/>
  <c r="F788" i="15"/>
  <c r="F789" i="15"/>
  <c r="F790" i="15"/>
  <c r="F791" i="15"/>
  <c r="F792" i="15"/>
  <c r="F793" i="15"/>
  <c r="F794" i="15"/>
  <c r="F795" i="15"/>
  <c r="F796" i="15"/>
  <c r="F797" i="15"/>
  <c r="F798" i="15"/>
  <c r="F799" i="15"/>
  <c r="F800" i="15"/>
  <c r="F801" i="15"/>
  <c r="F802" i="15"/>
  <c r="F803" i="15"/>
  <c r="F804" i="15"/>
  <c r="F805" i="15"/>
  <c r="F806" i="15"/>
  <c r="F807" i="15"/>
  <c r="F808" i="15"/>
  <c r="F809" i="15"/>
  <c r="F810" i="15"/>
  <c r="F811" i="15"/>
  <c r="F812" i="15"/>
  <c r="F813" i="15"/>
  <c r="F814" i="15"/>
  <c r="F815" i="15"/>
  <c r="F816" i="15"/>
  <c r="F817" i="15"/>
  <c r="F818" i="15"/>
  <c r="F819" i="15"/>
  <c r="F820" i="15"/>
  <c r="F821" i="15"/>
  <c r="F822" i="15"/>
  <c r="F823" i="15"/>
  <c r="F824" i="15"/>
  <c r="F825" i="15"/>
  <c r="F826" i="15"/>
  <c r="F827" i="15"/>
  <c r="F828" i="15"/>
  <c r="F829" i="15"/>
  <c r="F830" i="15"/>
  <c r="F831" i="15"/>
  <c r="F832" i="15"/>
  <c r="F833" i="15"/>
  <c r="F834" i="15"/>
  <c r="F835" i="15"/>
  <c r="F836" i="15"/>
  <c r="F837" i="15"/>
  <c r="F838" i="15"/>
  <c r="F839" i="15"/>
  <c r="F840" i="15"/>
  <c r="F841" i="15"/>
  <c r="F842" i="15"/>
  <c r="F843" i="15"/>
  <c r="F844" i="15"/>
  <c r="F845" i="15"/>
  <c r="F846" i="15"/>
  <c r="F847" i="15"/>
  <c r="F848" i="15"/>
  <c r="F849" i="15"/>
  <c r="F850" i="15"/>
  <c r="F851" i="15"/>
  <c r="F852" i="15"/>
  <c r="F853" i="15"/>
  <c r="F854" i="15"/>
  <c r="F855" i="15"/>
  <c r="F856" i="15"/>
  <c r="F857" i="15"/>
  <c r="F858" i="15"/>
  <c r="F859" i="15"/>
  <c r="F860" i="15"/>
  <c r="F861" i="15"/>
  <c r="F862" i="15"/>
  <c r="F863" i="15"/>
  <c r="F864" i="15"/>
  <c r="F865" i="15"/>
  <c r="F866" i="15"/>
  <c r="F867" i="15"/>
  <c r="F868" i="15"/>
  <c r="F869" i="15"/>
  <c r="F870" i="15"/>
  <c r="F871" i="15"/>
  <c r="F872" i="15"/>
  <c r="F873" i="15"/>
  <c r="F874" i="15"/>
  <c r="F875" i="15"/>
  <c r="F876" i="15"/>
  <c r="F877" i="15"/>
  <c r="F878" i="15"/>
  <c r="F879" i="15"/>
  <c r="F880" i="15"/>
  <c r="F881" i="15"/>
  <c r="F882" i="15"/>
  <c r="F883" i="15"/>
  <c r="F884" i="15"/>
  <c r="F885" i="15"/>
  <c r="F886" i="15"/>
  <c r="F887" i="15"/>
  <c r="F888" i="15"/>
  <c r="F889" i="15"/>
  <c r="F890" i="15"/>
  <c r="F891" i="15"/>
  <c r="F892" i="15"/>
  <c r="F893" i="15"/>
  <c r="F894" i="15"/>
  <c r="F895" i="15"/>
  <c r="F896" i="15"/>
  <c r="F897" i="15"/>
  <c r="F898" i="15"/>
  <c r="F899" i="15"/>
  <c r="F900" i="15"/>
  <c r="F901" i="15"/>
  <c r="F902" i="15"/>
  <c r="F903" i="15"/>
  <c r="F904" i="15"/>
  <c r="F905" i="15"/>
  <c r="F906" i="15"/>
  <c r="F907" i="15"/>
  <c r="F908" i="15"/>
  <c r="F909" i="15"/>
  <c r="F910" i="15"/>
  <c r="F911" i="15"/>
  <c r="F912" i="15"/>
  <c r="F913" i="15"/>
  <c r="F914" i="15"/>
  <c r="F915" i="15"/>
  <c r="F916" i="15"/>
  <c r="F917" i="15"/>
  <c r="F918" i="15"/>
  <c r="F919" i="15"/>
  <c r="F920" i="15"/>
  <c r="F921" i="15"/>
  <c r="F922" i="15"/>
  <c r="F923" i="15"/>
  <c r="F924" i="15"/>
  <c r="F925" i="15"/>
  <c r="F926" i="15"/>
  <c r="F927" i="15"/>
  <c r="F928" i="15"/>
  <c r="F929" i="15"/>
  <c r="F930" i="15"/>
  <c r="F931" i="15"/>
  <c r="F932" i="15"/>
  <c r="F933" i="15"/>
  <c r="F934" i="15"/>
  <c r="F935" i="15"/>
  <c r="F936" i="15"/>
  <c r="F937" i="15"/>
  <c r="F938" i="15"/>
  <c r="F939" i="15"/>
  <c r="F940" i="15"/>
  <c r="F941" i="15"/>
  <c r="F942" i="15"/>
  <c r="F943" i="15"/>
  <c r="F944" i="15"/>
  <c r="F945" i="15"/>
  <c r="F946" i="15"/>
  <c r="F947" i="15"/>
  <c r="F948" i="15"/>
  <c r="F949" i="15"/>
  <c r="F950" i="15"/>
  <c r="F951" i="15"/>
  <c r="F952" i="15"/>
  <c r="F953" i="15"/>
  <c r="F954" i="15"/>
  <c r="F955" i="15"/>
  <c r="F956" i="15"/>
  <c r="F957" i="15"/>
  <c r="F958" i="15"/>
  <c r="F959" i="15"/>
  <c r="F960" i="15"/>
  <c r="F961" i="15"/>
  <c r="F962" i="15"/>
  <c r="F963" i="15"/>
  <c r="F964" i="15"/>
  <c r="F965" i="15"/>
  <c r="F966" i="15"/>
  <c r="F967" i="15"/>
  <c r="F968" i="15"/>
  <c r="F969" i="15"/>
  <c r="F970" i="15"/>
  <c r="F971" i="15"/>
  <c r="F972" i="15"/>
  <c r="F973" i="15"/>
  <c r="F974" i="15"/>
  <c r="F975" i="15"/>
  <c r="F976" i="15"/>
  <c r="F977" i="15"/>
  <c r="F978" i="15"/>
  <c r="F979" i="15"/>
  <c r="F980" i="15"/>
  <c r="F981" i="15"/>
  <c r="F982" i="15"/>
  <c r="F983" i="15"/>
  <c r="F984" i="15"/>
  <c r="F985" i="15"/>
  <c r="F986" i="15"/>
  <c r="F987" i="15"/>
  <c r="F988" i="15"/>
  <c r="F989" i="15"/>
  <c r="F990" i="15"/>
  <c r="F991" i="15"/>
  <c r="F992" i="15"/>
  <c r="F993" i="15"/>
  <c r="F994" i="15"/>
  <c r="F995" i="15"/>
  <c r="F996" i="15"/>
  <c r="F997" i="15"/>
  <c r="F998" i="15"/>
  <c r="F999" i="15"/>
  <c r="F1000" i="15"/>
  <c r="F1001" i="15"/>
  <c r="F1002" i="15"/>
  <c r="F1003" i="15"/>
  <c r="F1004" i="15"/>
  <c r="F1005" i="15"/>
  <c r="F1006" i="15"/>
  <c r="F1007" i="15"/>
  <c r="F1008" i="15"/>
  <c r="F1009" i="15"/>
  <c r="F1010" i="15"/>
  <c r="F1011" i="15"/>
  <c r="F1012" i="15"/>
  <c r="F1013" i="15"/>
  <c r="F1014" i="15"/>
  <c r="F1015" i="15"/>
  <c r="F1016" i="15"/>
  <c r="F1017" i="15"/>
  <c r="F1018" i="15"/>
  <c r="F1019" i="15"/>
  <c r="F1020" i="15"/>
  <c r="F1021" i="15"/>
  <c r="F1022" i="15"/>
  <c r="F1023" i="15"/>
  <c r="F1024" i="15"/>
  <c r="F1025" i="15"/>
  <c r="F1026" i="15"/>
  <c r="F1027" i="15"/>
  <c r="F1028" i="15"/>
  <c r="F1029" i="15"/>
  <c r="F1030" i="15"/>
  <c r="F1031" i="15"/>
  <c r="F1032" i="15"/>
  <c r="F1033" i="15"/>
  <c r="F1034" i="15"/>
  <c r="F1035" i="15"/>
  <c r="F1036" i="15"/>
  <c r="F1037" i="15"/>
  <c r="F1038" i="15"/>
  <c r="F1039" i="15"/>
  <c r="F1040" i="15"/>
  <c r="F1041" i="15"/>
  <c r="F1042" i="15"/>
  <c r="F1043" i="15"/>
  <c r="F1044" i="15"/>
  <c r="F1045" i="15"/>
  <c r="F1046" i="15"/>
  <c r="F1047" i="15"/>
  <c r="F1048" i="15"/>
  <c r="F1049" i="15"/>
  <c r="F1050" i="15"/>
  <c r="F1051" i="15"/>
  <c r="F1052" i="15"/>
  <c r="F1053" i="15"/>
  <c r="F1054" i="15"/>
  <c r="F1055" i="15"/>
  <c r="F1056" i="15"/>
  <c r="F1057" i="15"/>
  <c r="F1058" i="15"/>
  <c r="F1059" i="15"/>
  <c r="F1060" i="15"/>
  <c r="F1061" i="15"/>
  <c r="F1062" i="15"/>
  <c r="F1063" i="15"/>
  <c r="F1064" i="15"/>
  <c r="F1065" i="15"/>
  <c r="F1066" i="15"/>
  <c r="F1067" i="15"/>
  <c r="F1068" i="15"/>
  <c r="F1069" i="15"/>
  <c r="F1070" i="15"/>
  <c r="F1071" i="15"/>
  <c r="F1072" i="15"/>
  <c r="F1073" i="15"/>
  <c r="F1074" i="15"/>
  <c r="F1075" i="15"/>
  <c r="F1076" i="15"/>
  <c r="F1077" i="15"/>
  <c r="F1078" i="15"/>
  <c r="F1079" i="15"/>
  <c r="F1080" i="15"/>
  <c r="F1081" i="15"/>
  <c r="F1082" i="15"/>
  <c r="F1083" i="15"/>
  <c r="F1107" i="15"/>
  <c r="F1084" i="19"/>
  <c r="F26" i="19"/>
  <c r="F49" i="19"/>
  <c r="F72" i="19"/>
  <c r="F95" i="19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F181" i="19"/>
  <c r="F182" i="19"/>
  <c r="F183" i="19"/>
  <c r="F184" i="19"/>
  <c r="F185" i="19"/>
  <c r="F186" i="19"/>
  <c r="F187" i="19"/>
  <c r="F188" i="19"/>
  <c r="F189" i="19"/>
  <c r="F190" i="19"/>
  <c r="F191" i="19"/>
  <c r="F192" i="19"/>
  <c r="F193" i="19"/>
  <c r="F194" i="19"/>
  <c r="F195" i="19"/>
  <c r="F196" i="19"/>
  <c r="F197" i="19"/>
  <c r="F198" i="19"/>
  <c r="F199" i="19"/>
  <c r="F200" i="19"/>
  <c r="F201" i="19"/>
  <c r="F202" i="19"/>
  <c r="F203" i="19"/>
  <c r="F204" i="19"/>
  <c r="F205" i="19"/>
  <c r="F206" i="19"/>
  <c r="F207" i="19"/>
  <c r="F208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6" i="19"/>
  <c r="F227" i="19"/>
  <c r="F228" i="19"/>
  <c r="F229" i="19"/>
  <c r="F230" i="19"/>
  <c r="F231" i="19"/>
  <c r="F232" i="19"/>
  <c r="F233" i="19"/>
  <c r="F234" i="19"/>
  <c r="F235" i="19"/>
  <c r="F236" i="19"/>
  <c r="F237" i="19"/>
  <c r="F238" i="19"/>
  <c r="F239" i="19"/>
  <c r="F240" i="19"/>
  <c r="F241" i="19"/>
  <c r="F242" i="19"/>
  <c r="F243" i="19"/>
  <c r="F244" i="19"/>
  <c r="F245" i="19"/>
  <c r="F246" i="19"/>
  <c r="F247" i="19"/>
  <c r="F248" i="19"/>
  <c r="F249" i="19"/>
  <c r="F250" i="19"/>
  <c r="F251" i="19"/>
  <c r="F252" i="19"/>
  <c r="F253" i="19"/>
  <c r="F254" i="19"/>
  <c r="F255" i="19"/>
  <c r="F256" i="19"/>
  <c r="F257" i="19"/>
  <c r="F258" i="19"/>
  <c r="F259" i="19"/>
  <c r="F260" i="19"/>
  <c r="F261" i="19"/>
  <c r="F262" i="19"/>
  <c r="F263" i="19"/>
  <c r="F264" i="19"/>
  <c r="F265" i="19"/>
  <c r="F266" i="19"/>
  <c r="F267" i="19"/>
  <c r="F268" i="19"/>
  <c r="F269" i="19"/>
  <c r="F270" i="19"/>
  <c r="F271" i="19"/>
  <c r="F272" i="19"/>
  <c r="F273" i="19"/>
  <c r="F274" i="19"/>
  <c r="F275" i="19"/>
  <c r="F276" i="19"/>
  <c r="F277" i="19"/>
  <c r="F278" i="19"/>
  <c r="F279" i="19"/>
  <c r="F280" i="19"/>
  <c r="F281" i="19"/>
  <c r="F282" i="19"/>
  <c r="F283" i="19"/>
  <c r="F284" i="19"/>
  <c r="F285" i="19"/>
  <c r="F286" i="19"/>
  <c r="F287" i="19"/>
  <c r="F288" i="19"/>
  <c r="F289" i="19"/>
  <c r="F290" i="19"/>
  <c r="F291" i="19"/>
  <c r="F292" i="19"/>
  <c r="F293" i="19"/>
  <c r="F294" i="19"/>
  <c r="F295" i="19"/>
  <c r="F296" i="19"/>
  <c r="F297" i="19"/>
  <c r="F298" i="19"/>
  <c r="F299" i="19"/>
  <c r="F300" i="19"/>
  <c r="F301" i="19"/>
  <c r="F302" i="19"/>
  <c r="F303" i="19"/>
  <c r="F304" i="19"/>
  <c r="F305" i="19"/>
  <c r="F306" i="19"/>
  <c r="F307" i="19"/>
  <c r="F308" i="19"/>
  <c r="F309" i="19"/>
  <c r="F310" i="19"/>
  <c r="F311" i="19"/>
  <c r="F312" i="19"/>
  <c r="F313" i="19"/>
  <c r="F314" i="19"/>
  <c r="F315" i="19"/>
  <c r="F316" i="19"/>
  <c r="F317" i="19"/>
  <c r="F318" i="19"/>
  <c r="F319" i="19"/>
  <c r="F320" i="19"/>
  <c r="F321" i="19"/>
  <c r="F322" i="19"/>
  <c r="F323" i="19"/>
  <c r="F324" i="19"/>
  <c r="F325" i="19"/>
  <c r="F326" i="19"/>
  <c r="F327" i="19"/>
  <c r="F328" i="19"/>
  <c r="F329" i="19"/>
  <c r="F330" i="19"/>
  <c r="F331" i="19"/>
  <c r="F332" i="19"/>
  <c r="F333" i="19"/>
  <c r="F334" i="19"/>
  <c r="F335" i="19"/>
  <c r="F336" i="19"/>
  <c r="F337" i="19"/>
  <c r="F338" i="19"/>
  <c r="F339" i="19"/>
  <c r="F340" i="19"/>
  <c r="F341" i="19"/>
  <c r="F342" i="19"/>
  <c r="F343" i="19"/>
  <c r="F344" i="19"/>
  <c r="F345" i="19"/>
  <c r="F346" i="19"/>
  <c r="F347" i="19"/>
  <c r="F348" i="19"/>
  <c r="F349" i="19"/>
  <c r="F350" i="19"/>
  <c r="F351" i="19"/>
  <c r="F352" i="19"/>
  <c r="F353" i="19"/>
  <c r="F354" i="19"/>
  <c r="F355" i="19"/>
  <c r="F356" i="19"/>
  <c r="F357" i="19"/>
  <c r="F358" i="19"/>
  <c r="F359" i="19"/>
  <c r="F360" i="19"/>
  <c r="F361" i="19"/>
  <c r="F362" i="19"/>
  <c r="F363" i="19"/>
  <c r="F364" i="19"/>
  <c r="F365" i="19"/>
  <c r="F366" i="19"/>
  <c r="F367" i="19"/>
  <c r="F368" i="19"/>
  <c r="F369" i="19"/>
  <c r="F370" i="19"/>
  <c r="F371" i="19"/>
  <c r="F372" i="19"/>
  <c r="F373" i="19"/>
  <c r="F374" i="19"/>
  <c r="F375" i="19"/>
  <c r="F376" i="19"/>
  <c r="F377" i="19"/>
  <c r="F378" i="19"/>
  <c r="F379" i="19"/>
  <c r="F380" i="19"/>
  <c r="F381" i="19"/>
  <c r="F382" i="19"/>
  <c r="F383" i="19"/>
  <c r="F384" i="19"/>
  <c r="F385" i="19"/>
  <c r="F386" i="19"/>
  <c r="F387" i="19"/>
  <c r="F388" i="19"/>
  <c r="F389" i="19"/>
  <c r="F390" i="19"/>
  <c r="F391" i="19"/>
  <c r="F392" i="19"/>
  <c r="F393" i="19"/>
  <c r="F394" i="19"/>
  <c r="F395" i="19"/>
  <c r="F396" i="19"/>
  <c r="F397" i="19"/>
  <c r="F398" i="19"/>
  <c r="F399" i="19"/>
  <c r="F400" i="19"/>
  <c r="F401" i="19"/>
  <c r="F402" i="19"/>
  <c r="F403" i="19"/>
  <c r="F404" i="19"/>
  <c r="F405" i="19"/>
  <c r="F406" i="19"/>
  <c r="F407" i="19"/>
  <c r="F408" i="19"/>
  <c r="F409" i="19"/>
  <c r="F410" i="19"/>
  <c r="F411" i="19"/>
  <c r="F412" i="19"/>
  <c r="F413" i="19"/>
  <c r="F414" i="19"/>
  <c r="F415" i="19"/>
  <c r="F416" i="19"/>
  <c r="F417" i="19"/>
  <c r="F418" i="19"/>
  <c r="F419" i="19"/>
  <c r="F420" i="19"/>
  <c r="F421" i="19"/>
  <c r="F422" i="19"/>
  <c r="F423" i="19"/>
  <c r="F424" i="19"/>
  <c r="F425" i="19"/>
  <c r="F426" i="19"/>
  <c r="F427" i="19"/>
  <c r="F428" i="19"/>
  <c r="F429" i="19"/>
  <c r="F430" i="19"/>
  <c r="F431" i="19"/>
  <c r="F432" i="19"/>
  <c r="F433" i="19"/>
  <c r="F434" i="19"/>
  <c r="F435" i="19"/>
  <c r="F436" i="19"/>
  <c r="F437" i="19"/>
  <c r="F438" i="19"/>
  <c r="F439" i="19"/>
  <c r="F440" i="19"/>
  <c r="F441" i="19"/>
  <c r="F442" i="19"/>
  <c r="F443" i="19"/>
  <c r="F444" i="19"/>
  <c r="F445" i="19"/>
  <c r="F446" i="19"/>
  <c r="F447" i="19"/>
  <c r="F448" i="19"/>
  <c r="F449" i="19"/>
  <c r="F450" i="19"/>
  <c r="F451" i="19"/>
  <c r="F452" i="19"/>
  <c r="F453" i="19"/>
  <c r="F454" i="19"/>
  <c r="F455" i="19"/>
  <c r="F456" i="19"/>
  <c r="F457" i="19"/>
  <c r="F458" i="19"/>
  <c r="F459" i="19"/>
  <c r="F460" i="19"/>
  <c r="F461" i="19"/>
  <c r="F462" i="19"/>
  <c r="F463" i="19"/>
  <c r="F464" i="19"/>
  <c r="F465" i="19"/>
  <c r="F466" i="19"/>
  <c r="F467" i="19"/>
  <c r="F468" i="19"/>
  <c r="F469" i="19"/>
  <c r="F470" i="19"/>
  <c r="F471" i="19"/>
  <c r="F472" i="19"/>
  <c r="F473" i="19"/>
  <c r="F474" i="19"/>
  <c r="F475" i="19"/>
  <c r="F476" i="19"/>
  <c r="F477" i="19"/>
  <c r="F478" i="19"/>
  <c r="F479" i="19"/>
  <c r="F480" i="19"/>
  <c r="F481" i="19"/>
  <c r="F482" i="19"/>
  <c r="F483" i="19"/>
  <c r="F484" i="19"/>
  <c r="F485" i="19"/>
  <c r="F486" i="19"/>
  <c r="F487" i="19"/>
  <c r="F488" i="19"/>
  <c r="F489" i="19"/>
  <c r="F490" i="19"/>
  <c r="F491" i="19"/>
  <c r="F492" i="19"/>
  <c r="F493" i="19"/>
  <c r="F494" i="19"/>
  <c r="F495" i="19"/>
  <c r="F496" i="19"/>
  <c r="F497" i="19"/>
  <c r="F498" i="19"/>
  <c r="F499" i="19"/>
  <c r="F500" i="19"/>
  <c r="F501" i="19"/>
  <c r="F502" i="19"/>
  <c r="F503" i="19"/>
  <c r="F504" i="19"/>
  <c r="F505" i="19"/>
  <c r="F506" i="19"/>
  <c r="F507" i="19"/>
  <c r="F508" i="19"/>
  <c r="F509" i="19"/>
  <c r="F510" i="19"/>
  <c r="F511" i="19"/>
  <c r="F512" i="19"/>
  <c r="F513" i="19"/>
  <c r="F514" i="19"/>
  <c r="F515" i="19"/>
  <c r="F516" i="19"/>
  <c r="F517" i="19"/>
  <c r="F518" i="19"/>
  <c r="F519" i="19"/>
  <c r="F520" i="19"/>
  <c r="F521" i="19"/>
  <c r="F522" i="19"/>
  <c r="F523" i="19"/>
  <c r="F524" i="19"/>
  <c r="F525" i="19"/>
  <c r="F526" i="19"/>
  <c r="F527" i="19"/>
  <c r="F528" i="19"/>
  <c r="F529" i="19"/>
  <c r="F530" i="19"/>
  <c r="F531" i="19"/>
  <c r="F532" i="19"/>
  <c r="F533" i="19"/>
  <c r="F534" i="19"/>
  <c r="F535" i="19"/>
  <c r="F536" i="19"/>
  <c r="F537" i="19"/>
  <c r="F538" i="19"/>
  <c r="F539" i="19"/>
  <c r="F540" i="19"/>
  <c r="F541" i="19"/>
  <c r="F542" i="19"/>
  <c r="F543" i="19"/>
  <c r="F544" i="19"/>
  <c r="F545" i="19"/>
  <c r="F546" i="19"/>
  <c r="F547" i="19"/>
  <c r="F548" i="19"/>
  <c r="F549" i="19"/>
  <c r="F550" i="19"/>
  <c r="F551" i="19"/>
  <c r="F552" i="19"/>
  <c r="F553" i="19"/>
  <c r="F554" i="19"/>
  <c r="F555" i="19"/>
  <c r="F556" i="19"/>
  <c r="F557" i="19"/>
  <c r="F558" i="19"/>
  <c r="F559" i="19"/>
  <c r="F560" i="19"/>
  <c r="F561" i="19"/>
  <c r="F562" i="19"/>
  <c r="F563" i="19"/>
  <c r="F564" i="19"/>
  <c r="F565" i="19"/>
  <c r="F566" i="19"/>
  <c r="F567" i="19"/>
  <c r="F568" i="19"/>
  <c r="F569" i="19"/>
  <c r="F570" i="19"/>
  <c r="F571" i="19"/>
  <c r="F572" i="19"/>
  <c r="F573" i="19"/>
  <c r="F574" i="19"/>
  <c r="F575" i="19"/>
  <c r="F576" i="19"/>
  <c r="F577" i="19"/>
  <c r="F578" i="19"/>
  <c r="F579" i="19"/>
  <c r="F580" i="19"/>
  <c r="F581" i="19"/>
  <c r="F582" i="19"/>
  <c r="F583" i="19"/>
  <c r="F584" i="19"/>
  <c r="F585" i="19"/>
  <c r="F586" i="19"/>
  <c r="F587" i="19"/>
  <c r="F588" i="19"/>
  <c r="F589" i="19"/>
  <c r="F590" i="19"/>
  <c r="F591" i="19"/>
  <c r="F592" i="19"/>
  <c r="F593" i="19"/>
  <c r="F594" i="19"/>
  <c r="F595" i="19"/>
  <c r="F596" i="19"/>
  <c r="F597" i="19"/>
  <c r="F598" i="19"/>
  <c r="F599" i="19"/>
  <c r="F600" i="19"/>
  <c r="F601" i="19"/>
  <c r="F602" i="19"/>
  <c r="F603" i="19"/>
  <c r="F604" i="19"/>
  <c r="F605" i="19"/>
  <c r="F606" i="19"/>
  <c r="F607" i="19"/>
  <c r="F608" i="19"/>
  <c r="F609" i="19"/>
  <c r="F610" i="19"/>
  <c r="F611" i="19"/>
  <c r="F612" i="19"/>
  <c r="F613" i="19"/>
  <c r="F614" i="19"/>
  <c r="F615" i="19"/>
  <c r="F616" i="19"/>
  <c r="F617" i="19"/>
  <c r="F618" i="19"/>
  <c r="F619" i="19"/>
  <c r="F620" i="19"/>
  <c r="F621" i="19"/>
  <c r="F622" i="19"/>
  <c r="F623" i="19"/>
  <c r="F624" i="19"/>
  <c r="F625" i="19"/>
  <c r="F626" i="19"/>
  <c r="F627" i="19"/>
  <c r="F628" i="19"/>
  <c r="F629" i="19"/>
  <c r="F630" i="19"/>
  <c r="F631" i="19"/>
  <c r="F632" i="19"/>
  <c r="F633" i="19"/>
  <c r="F634" i="19"/>
  <c r="F635" i="19"/>
  <c r="F636" i="19"/>
  <c r="F637" i="19"/>
  <c r="F638" i="19"/>
  <c r="F639" i="19"/>
  <c r="F640" i="19"/>
  <c r="F641" i="19"/>
  <c r="F642" i="19"/>
  <c r="F643" i="19"/>
  <c r="F644" i="19"/>
  <c r="F645" i="19"/>
  <c r="F646" i="19"/>
  <c r="F647" i="19"/>
  <c r="F648" i="19"/>
  <c r="F649" i="19"/>
  <c r="F650" i="19"/>
  <c r="F651" i="19"/>
  <c r="F652" i="19"/>
  <c r="F653" i="19"/>
  <c r="F654" i="19"/>
  <c r="F655" i="19"/>
  <c r="F656" i="19"/>
  <c r="F657" i="19"/>
  <c r="F658" i="19"/>
  <c r="F659" i="19"/>
  <c r="F660" i="19"/>
  <c r="F661" i="19"/>
  <c r="F662" i="19"/>
  <c r="F663" i="19"/>
  <c r="F664" i="19"/>
  <c r="F665" i="19"/>
  <c r="F666" i="19"/>
  <c r="F667" i="19"/>
  <c r="F668" i="19"/>
  <c r="F669" i="19"/>
  <c r="F670" i="19"/>
  <c r="F671" i="19"/>
  <c r="F672" i="19"/>
  <c r="F673" i="19"/>
  <c r="F674" i="19"/>
  <c r="F675" i="19"/>
  <c r="F676" i="19"/>
  <c r="F677" i="19"/>
  <c r="F678" i="19"/>
  <c r="F679" i="19"/>
  <c r="F680" i="19"/>
  <c r="F681" i="19"/>
  <c r="F682" i="19"/>
  <c r="F683" i="19"/>
  <c r="F684" i="19"/>
  <c r="F685" i="19"/>
  <c r="F686" i="19"/>
  <c r="F687" i="19"/>
  <c r="F688" i="19"/>
  <c r="F689" i="19"/>
  <c r="F690" i="19"/>
  <c r="F691" i="19"/>
  <c r="F692" i="19"/>
  <c r="F693" i="19"/>
  <c r="F694" i="19"/>
  <c r="F695" i="19"/>
  <c r="F696" i="19"/>
  <c r="F697" i="19"/>
  <c r="F698" i="19"/>
  <c r="F699" i="19"/>
  <c r="F700" i="19"/>
  <c r="F701" i="19"/>
  <c r="F702" i="19"/>
  <c r="F703" i="19"/>
  <c r="F704" i="19"/>
  <c r="F705" i="19"/>
  <c r="F706" i="19"/>
  <c r="F707" i="19"/>
  <c r="F708" i="19"/>
  <c r="F709" i="19"/>
  <c r="F710" i="19"/>
  <c r="F711" i="19"/>
  <c r="F712" i="19"/>
  <c r="F713" i="19"/>
  <c r="F714" i="19"/>
  <c r="F715" i="19"/>
  <c r="F716" i="19"/>
  <c r="F717" i="19"/>
  <c r="F718" i="19"/>
  <c r="F719" i="19"/>
  <c r="F720" i="19"/>
  <c r="F721" i="19"/>
  <c r="F722" i="19"/>
  <c r="F723" i="19"/>
  <c r="F724" i="19"/>
  <c r="F725" i="19"/>
  <c r="F726" i="19"/>
  <c r="F727" i="19"/>
  <c r="F728" i="19"/>
  <c r="F729" i="19"/>
  <c r="F730" i="19"/>
  <c r="F731" i="19"/>
  <c r="F732" i="19"/>
  <c r="F733" i="19"/>
  <c r="F734" i="19"/>
  <c r="F735" i="19"/>
  <c r="F736" i="19"/>
  <c r="F737" i="19"/>
  <c r="F738" i="19"/>
  <c r="F739" i="19"/>
  <c r="F740" i="19"/>
  <c r="F741" i="19"/>
  <c r="F742" i="19"/>
  <c r="F743" i="19"/>
  <c r="F744" i="19"/>
  <c r="F745" i="19"/>
  <c r="F746" i="19"/>
  <c r="F747" i="19"/>
  <c r="F748" i="19"/>
  <c r="F749" i="19"/>
  <c r="F750" i="19"/>
  <c r="F751" i="19"/>
  <c r="F752" i="19"/>
  <c r="F753" i="19"/>
  <c r="F754" i="19"/>
  <c r="F755" i="19"/>
  <c r="F756" i="19"/>
  <c r="F757" i="19"/>
  <c r="F758" i="19"/>
  <c r="F759" i="19"/>
  <c r="F760" i="19"/>
  <c r="F761" i="19"/>
  <c r="F762" i="19"/>
  <c r="F763" i="19"/>
  <c r="F764" i="19"/>
  <c r="F765" i="19"/>
  <c r="F766" i="19"/>
  <c r="F767" i="19"/>
  <c r="F768" i="19"/>
  <c r="F769" i="19"/>
  <c r="F770" i="19"/>
  <c r="F771" i="19"/>
  <c r="F772" i="19"/>
  <c r="F773" i="19"/>
  <c r="F774" i="19"/>
  <c r="F775" i="19"/>
  <c r="F776" i="19"/>
  <c r="F777" i="19"/>
  <c r="F778" i="19"/>
  <c r="F779" i="19"/>
  <c r="F780" i="19"/>
  <c r="F781" i="19"/>
  <c r="F782" i="19"/>
  <c r="F783" i="19"/>
  <c r="F784" i="19"/>
  <c r="F785" i="19"/>
  <c r="F786" i="19"/>
  <c r="F787" i="19"/>
  <c r="F788" i="19"/>
  <c r="F789" i="19"/>
  <c r="F790" i="19"/>
  <c r="F791" i="19"/>
  <c r="F792" i="19"/>
  <c r="F793" i="19"/>
  <c r="F794" i="19"/>
  <c r="F795" i="19"/>
  <c r="F796" i="19"/>
  <c r="F797" i="19"/>
  <c r="F798" i="19"/>
  <c r="F799" i="19"/>
  <c r="F800" i="19"/>
  <c r="F801" i="19"/>
  <c r="F802" i="19"/>
  <c r="F803" i="19"/>
  <c r="F804" i="19"/>
  <c r="F805" i="19"/>
  <c r="F806" i="19"/>
  <c r="F807" i="19"/>
  <c r="F808" i="19"/>
  <c r="F809" i="19"/>
  <c r="F810" i="19"/>
  <c r="F811" i="19"/>
  <c r="F812" i="19"/>
  <c r="F813" i="19"/>
  <c r="F814" i="19"/>
  <c r="F815" i="19"/>
  <c r="F816" i="19"/>
  <c r="F817" i="19"/>
  <c r="F818" i="19"/>
  <c r="F819" i="19"/>
  <c r="F820" i="19"/>
  <c r="F821" i="19"/>
  <c r="F822" i="19"/>
  <c r="F823" i="19"/>
  <c r="F824" i="19"/>
  <c r="F825" i="19"/>
  <c r="F826" i="19"/>
  <c r="F827" i="19"/>
  <c r="F828" i="19"/>
  <c r="F829" i="19"/>
  <c r="F830" i="19"/>
  <c r="F831" i="19"/>
  <c r="F832" i="19"/>
  <c r="F833" i="19"/>
  <c r="F834" i="19"/>
  <c r="F835" i="19"/>
  <c r="F836" i="19"/>
  <c r="F837" i="19"/>
  <c r="F838" i="19"/>
  <c r="F839" i="19"/>
  <c r="F840" i="19"/>
  <c r="F841" i="19"/>
  <c r="F842" i="19"/>
  <c r="F843" i="19"/>
  <c r="F844" i="19"/>
  <c r="F845" i="19"/>
  <c r="F846" i="19"/>
  <c r="F847" i="19"/>
  <c r="F848" i="19"/>
  <c r="F849" i="19"/>
  <c r="F850" i="19"/>
  <c r="F851" i="19"/>
  <c r="F852" i="19"/>
  <c r="F853" i="19"/>
  <c r="F854" i="19"/>
  <c r="F855" i="19"/>
  <c r="F856" i="19"/>
  <c r="F857" i="19"/>
  <c r="F858" i="19"/>
  <c r="F859" i="19"/>
  <c r="F860" i="19"/>
  <c r="F861" i="19"/>
  <c r="F862" i="19"/>
  <c r="F863" i="19"/>
  <c r="F864" i="19"/>
  <c r="F865" i="19"/>
  <c r="F866" i="19"/>
  <c r="F867" i="19"/>
  <c r="F868" i="19"/>
  <c r="F869" i="19"/>
  <c r="F870" i="19"/>
  <c r="F871" i="19"/>
  <c r="F872" i="19"/>
  <c r="F873" i="19"/>
  <c r="F874" i="19"/>
  <c r="F875" i="19"/>
  <c r="F876" i="19"/>
  <c r="F877" i="19"/>
  <c r="F878" i="19"/>
  <c r="F879" i="19"/>
  <c r="F880" i="19"/>
  <c r="F881" i="19"/>
  <c r="F882" i="19"/>
  <c r="F883" i="19"/>
  <c r="F884" i="19"/>
  <c r="F885" i="19"/>
  <c r="F886" i="19"/>
  <c r="F887" i="19"/>
  <c r="F888" i="19"/>
  <c r="F889" i="19"/>
  <c r="F890" i="19"/>
  <c r="F891" i="19"/>
  <c r="F892" i="19"/>
  <c r="F893" i="19"/>
  <c r="F894" i="19"/>
  <c r="F895" i="19"/>
  <c r="F896" i="19"/>
  <c r="F897" i="19"/>
  <c r="F898" i="19"/>
  <c r="F899" i="19"/>
  <c r="F900" i="19"/>
  <c r="F901" i="19"/>
  <c r="F902" i="19"/>
  <c r="F903" i="19"/>
  <c r="F904" i="19"/>
  <c r="F905" i="19"/>
  <c r="F906" i="19"/>
  <c r="F907" i="19"/>
  <c r="F908" i="19"/>
  <c r="F909" i="19"/>
  <c r="F910" i="19"/>
  <c r="F911" i="19"/>
  <c r="F912" i="19"/>
  <c r="F913" i="19"/>
  <c r="F914" i="19"/>
  <c r="F915" i="19"/>
  <c r="F916" i="19"/>
  <c r="F917" i="19"/>
  <c r="F918" i="19"/>
  <c r="F919" i="19"/>
  <c r="F920" i="19"/>
  <c r="F921" i="19"/>
  <c r="F922" i="19"/>
  <c r="F923" i="19"/>
  <c r="F924" i="19"/>
  <c r="F925" i="19"/>
  <c r="F926" i="19"/>
  <c r="F927" i="19"/>
  <c r="F928" i="19"/>
  <c r="F929" i="19"/>
  <c r="F930" i="19"/>
  <c r="F931" i="19"/>
  <c r="F932" i="19"/>
  <c r="F933" i="19"/>
  <c r="F934" i="19"/>
  <c r="F935" i="19"/>
  <c r="F936" i="19"/>
  <c r="F937" i="19"/>
  <c r="F938" i="19"/>
  <c r="F939" i="19"/>
  <c r="F940" i="19"/>
  <c r="F941" i="19"/>
  <c r="F942" i="19"/>
  <c r="F943" i="19"/>
  <c r="F944" i="19"/>
  <c r="F945" i="19"/>
  <c r="F946" i="19"/>
  <c r="F947" i="19"/>
  <c r="F948" i="19"/>
  <c r="F949" i="19"/>
  <c r="F950" i="19"/>
  <c r="F951" i="19"/>
  <c r="F952" i="19"/>
  <c r="F953" i="19"/>
  <c r="F954" i="19"/>
  <c r="F955" i="19"/>
  <c r="F956" i="19"/>
  <c r="F957" i="19"/>
  <c r="F958" i="19"/>
  <c r="F959" i="19"/>
  <c r="F960" i="19"/>
  <c r="F961" i="19"/>
  <c r="F962" i="19"/>
  <c r="F963" i="19"/>
  <c r="F964" i="19"/>
  <c r="F965" i="19"/>
  <c r="F966" i="19"/>
  <c r="F967" i="19"/>
  <c r="F968" i="19"/>
  <c r="F969" i="19"/>
  <c r="F970" i="19"/>
  <c r="F971" i="19"/>
  <c r="F972" i="19"/>
  <c r="F973" i="19"/>
  <c r="F974" i="19"/>
  <c r="F975" i="19"/>
  <c r="F976" i="19"/>
  <c r="F977" i="19"/>
  <c r="F978" i="19"/>
  <c r="F979" i="19"/>
  <c r="F980" i="19"/>
  <c r="F981" i="19"/>
  <c r="F982" i="19"/>
  <c r="F983" i="19"/>
  <c r="F984" i="19"/>
  <c r="F985" i="19"/>
  <c r="F986" i="19"/>
  <c r="F987" i="19"/>
  <c r="F988" i="19"/>
  <c r="F989" i="19"/>
  <c r="F990" i="19"/>
  <c r="F991" i="19"/>
  <c r="F992" i="19"/>
  <c r="F993" i="19"/>
  <c r="F994" i="19"/>
  <c r="F995" i="19"/>
  <c r="F996" i="19"/>
  <c r="F997" i="19"/>
  <c r="F998" i="19"/>
  <c r="F999" i="19"/>
  <c r="F1000" i="19"/>
  <c r="F1001" i="19"/>
  <c r="F1002" i="19"/>
  <c r="F1003" i="19"/>
  <c r="F1004" i="19"/>
  <c r="F1005" i="19"/>
  <c r="F1006" i="19"/>
  <c r="F1007" i="19"/>
  <c r="F1008" i="19"/>
  <c r="F1009" i="19"/>
  <c r="F1010" i="19"/>
  <c r="F1011" i="19"/>
  <c r="F1012" i="19"/>
  <c r="F1013" i="19"/>
  <c r="F1014" i="19"/>
  <c r="F1015" i="19"/>
  <c r="F1016" i="19"/>
  <c r="F1017" i="19"/>
  <c r="F1018" i="19"/>
  <c r="F1019" i="19"/>
  <c r="F1020" i="19"/>
  <c r="F1021" i="19"/>
  <c r="F1022" i="19"/>
  <c r="F1023" i="19"/>
  <c r="F1024" i="19"/>
  <c r="F1025" i="19"/>
  <c r="F1026" i="19"/>
  <c r="F1027" i="19"/>
  <c r="F1028" i="19"/>
  <c r="F1029" i="19"/>
  <c r="F1030" i="19"/>
  <c r="F1031" i="19"/>
  <c r="F1032" i="19"/>
  <c r="F1033" i="19"/>
  <c r="F1034" i="19"/>
  <c r="F1035" i="19"/>
  <c r="F1036" i="19"/>
  <c r="F1037" i="19"/>
  <c r="F1038" i="19"/>
  <c r="F1039" i="19"/>
  <c r="F1040" i="19"/>
  <c r="F1041" i="19"/>
  <c r="F1042" i="19"/>
  <c r="F1043" i="19"/>
  <c r="F1044" i="19"/>
  <c r="F1045" i="19"/>
  <c r="F1046" i="19"/>
  <c r="F1047" i="19"/>
  <c r="F1048" i="19"/>
  <c r="F1049" i="19"/>
  <c r="F1050" i="19"/>
  <c r="F1051" i="19"/>
  <c r="F1052" i="19"/>
  <c r="F1053" i="19"/>
  <c r="F1054" i="19"/>
  <c r="F1055" i="19"/>
  <c r="F1056" i="19"/>
  <c r="F1057" i="19"/>
  <c r="F1058" i="19"/>
  <c r="F1059" i="19"/>
  <c r="F1060" i="19"/>
  <c r="F1061" i="19"/>
  <c r="F1062" i="19"/>
  <c r="F1063" i="19"/>
  <c r="F1064" i="19"/>
  <c r="F1065" i="19"/>
  <c r="F1066" i="19"/>
  <c r="F1067" i="19"/>
  <c r="F1068" i="19"/>
  <c r="F1069" i="19"/>
  <c r="F1070" i="19"/>
  <c r="F1071" i="19"/>
  <c r="F1072" i="19"/>
  <c r="F1073" i="19"/>
  <c r="F1074" i="19"/>
  <c r="F1075" i="19"/>
  <c r="F1076" i="19"/>
  <c r="F1077" i="19"/>
  <c r="F1078" i="19"/>
  <c r="F1079" i="19"/>
  <c r="F1080" i="19"/>
  <c r="F1081" i="19"/>
  <c r="F1082" i="19"/>
  <c r="F1083" i="19"/>
  <c r="F1107" i="19"/>
  <c r="F1084" i="20"/>
  <c r="F26" i="20"/>
  <c r="F49" i="20"/>
  <c r="F72" i="20"/>
  <c r="F95" i="20"/>
  <c r="F4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6" i="20"/>
  <c r="F97" i="20"/>
  <c r="F98" i="20"/>
  <c r="F99" i="20"/>
  <c r="F100" i="20"/>
  <c r="F101" i="20"/>
  <c r="F102" i="20"/>
  <c r="F103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05" i="20"/>
  <c r="F1006" i="20"/>
  <c r="F1007" i="20"/>
  <c r="F1008" i="20"/>
  <c r="F1009" i="20"/>
  <c r="F1010" i="20"/>
  <c r="F1011" i="20"/>
  <c r="F1012" i="20"/>
  <c r="F1013" i="20"/>
  <c r="F1014" i="20"/>
  <c r="F1015" i="20"/>
  <c r="F1016" i="20"/>
  <c r="F1017" i="20"/>
  <c r="F1018" i="20"/>
  <c r="F1019" i="20"/>
  <c r="F1020" i="20"/>
  <c r="F1021" i="20"/>
  <c r="F1022" i="20"/>
  <c r="F1023" i="20"/>
  <c r="F1024" i="20"/>
  <c r="F1025" i="20"/>
  <c r="F1026" i="20"/>
  <c r="F1027" i="20"/>
  <c r="F1028" i="20"/>
  <c r="F1029" i="20"/>
  <c r="F1030" i="20"/>
  <c r="F1031" i="20"/>
  <c r="F1032" i="20"/>
  <c r="F1033" i="20"/>
  <c r="F1034" i="20"/>
  <c r="F1035" i="20"/>
  <c r="F1036" i="20"/>
  <c r="F1037" i="20"/>
  <c r="F1038" i="20"/>
  <c r="F1039" i="20"/>
  <c r="F1040" i="20"/>
  <c r="F1041" i="20"/>
  <c r="F1042" i="20"/>
  <c r="F1043" i="20"/>
  <c r="F1044" i="20"/>
  <c r="F1045" i="20"/>
  <c r="F1046" i="20"/>
  <c r="F1047" i="20"/>
  <c r="F1048" i="20"/>
  <c r="F1049" i="20"/>
  <c r="F1050" i="20"/>
  <c r="F1051" i="20"/>
  <c r="F1052" i="20"/>
  <c r="F1053" i="20"/>
  <c r="F1054" i="20"/>
  <c r="F1055" i="20"/>
  <c r="F1056" i="20"/>
  <c r="F1057" i="20"/>
  <c r="F1058" i="20"/>
  <c r="F1059" i="20"/>
  <c r="F1060" i="20"/>
  <c r="F1061" i="20"/>
  <c r="F1062" i="20"/>
  <c r="F1063" i="20"/>
  <c r="F1064" i="20"/>
  <c r="F1065" i="20"/>
  <c r="F1066" i="20"/>
  <c r="F1067" i="20"/>
  <c r="F1068" i="20"/>
  <c r="F1069" i="20"/>
  <c r="F1070" i="20"/>
  <c r="F1071" i="20"/>
  <c r="F1072" i="20"/>
  <c r="F1073" i="20"/>
  <c r="F1074" i="20"/>
  <c r="F1075" i="20"/>
  <c r="F1076" i="20"/>
  <c r="F1077" i="20"/>
  <c r="F1078" i="20"/>
  <c r="F1079" i="20"/>
  <c r="F1080" i="20"/>
  <c r="F1081" i="20"/>
  <c r="F1082" i="20"/>
  <c r="F1083" i="20"/>
  <c r="F1107" i="20"/>
  <c r="F1084" i="18"/>
  <c r="F26" i="18"/>
  <c r="F49" i="18"/>
  <c r="F72" i="18"/>
  <c r="F95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F138" i="18"/>
  <c r="F139" i="18"/>
  <c r="F140" i="18"/>
  <c r="F141" i="18"/>
  <c r="F142" i="18"/>
  <c r="F143" i="18"/>
  <c r="F144" i="18"/>
  <c r="F145" i="18"/>
  <c r="F146" i="18"/>
  <c r="F147" i="18"/>
  <c r="F148" i="18"/>
  <c r="F149" i="18"/>
  <c r="F150" i="18"/>
  <c r="F151" i="18"/>
  <c r="F152" i="18"/>
  <c r="F153" i="18"/>
  <c r="F154" i="18"/>
  <c r="F155" i="18"/>
  <c r="F156" i="18"/>
  <c r="F157" i="18"/>
  <c r="F158" i="18"/>
  <c r="F159" i="18"/>
  <c r="F160" i="18"/>
  <c r="F161" i="18"/>
  <c r="F162" i="18"/>
  <c r="F163" i="18"/>
  <c r="F164" i="18"/>
  <c r="F165" i="18"/>
  <c r="F166" i="18"/>
  <c r="F167" i="18"/>
  <c r="F168" i="18"/>
  <c r="F169" i="18"/>
  <c r="F170" i="18"/>
  <c r="F171" i="18"/>
  <c r="F172" i="18"/>
  <c r="F173" i="18"/>
  <c r="F174" i="18"/>
  <c r="F175" i="18"/>
  <c r="F176" i="18"/>
  <c r="F177" i="18"/>
  <c r="F178" i="18"/>
  <c r="F179" i="18"/>
  <c r="F180" i="18"/>
  <c r="F181" i="18"/>
  <c r="F182" i="18"/>
  <c r="F183" i="18"/>
  <c r="F184" i="18"/>
  <c r="F185" i="18"/>
  <c r="F186" i="18"/>
  <c r="F187" i="18"/>
  <c r="F188" i="18"/>
  <c r="F189" i="18"/>
  <c r="F190" i="18"/>
  <c r="F191" i="18"/>
  <c r="F192" i="18"/>
  <c r="F193" i="18"/>
  <c r="F194" i="18"/>
  <c r="F195" i="18"/>
  <c r="F196" i="18"/>
  <c r="F197" i="18"/>
  <c r="F198" i="18"/>
  <c r="F199" i="18"/>
  <c r="F200" i="18"/>
  <c r="F201" i="18"/>
  <c r="F202" i="18"/>
  <c r="F203" i="18"/>
  <c r="F204" i="18"/>
  <c r="F205" i="18"/>
  <c r="F206" i="18"/>
  <c r="F207" i="18"/>
  <c r="F208" i="18"/>
  <c r="F209" i="18"/>
  <c r="F210" i="18"/>
  <c r="F211" i="18"/>
  <c r="F212" i="18"/>
  <c r="F213" i="18"/>
  <c r="F214" i="18"/>
  <c r="F215" i="18"/>
  <c r="F216" i="18"/>
  <c r="F217" i="18"/>
  <c r="F218" i="18"/>
  <c r="F219" i="18"/>
  <c r="F220" i="18"/>
  <c r="F221" i="18"/>
  <c r="F222" i="18"/>
  <c r="F223" i="18"/>
  <c r="F224" i="18"/>
  <c r="F225" i="18"/>
  <c r="F226" i="18"/>
  <c r="F227" i="18"/>
  <c r="F228" i="18"/>
  <c r="F229" i="18"/>
  <c r="F230" i="18"/>
  <c r="F231" i="18"/>
  <c r="F232" i="18"/>
  <c r="F233" i="18"/>
  <c r="F234" i="18"/>
  <c r="F235" i="18"/>
  <c r="F236" i="18"/>
  <c r="F237" i="18"/>
  <c r="F238" i="18"/>
  <c r="F239" i="18"/>
  <c r="F240" i="18"/>
  <c r="F241" i="18"/>
  <c r="F242" i="18"/>
  <c r="F243" i="18"/>
  <c r="F244" i="18"/>
  <c r="F245" i="18"/>
  <c r="F246" i="18"/>
  <c r="F247" i="18"/>
  <c r="F248" i="18"/>
  <c r="F249" i="18"/>
  <c r="F250" i="18"/>
  <c r="F251" i="18"/>
  <c r="F252" i="18"/>
  <c r="F253" i="18"/>
  <c r="F254" i="18"/>
  <c r="F255" i="18"/>
  <c r="F256" i="18"/>
  <c r="F257" i="18"/>
  <c r="F258" i="18"/>
  <c r="F259" i="18"/>
  <c r="F260" i="18"/>
  <c r="F261" i="18"/>
  <c r="F262" i="18"/>
  <c r="F263" i="18"/>
  <c r="F264" i="18"/>
  <c r="F265" i="18"/>
  <c r="F266" i="18"/>
  <c r="F267" i="18"/>
  <c r="F268" i="18"/>
  <c r="F269" i="18"/>
  <c r="F270" i="18"/>
  <c r="F271" i="18"/>
  <c r="F272" i="18"/>
  <c r="F273" i="18"/>
  <c r="F274" i="18"/>
  <c r="F275" i="18"/>
  <c r="F276" i="18"/>
  <c r="F277" i="18"/>
  <c r="F278" i="18"/>
  <c r="F279" i="18"/>
  <c r="F280" i="18"/>
  <c r="F281" i="18"/>
  <c r="F282" i="18"/>
  <c r="F283" i="18"/>
  <c r="F284" i="18"/>
  <c r="F285" i="18"/>
  <c r="F286" i="18"/>
  <c r="F287" i="18"/>
  <c r="F288" i="18"/>
  <c r="F289" i="18"/>
  <c r="F290" i="18"/>
  <c r="F291" i="18"/>
  <c r="F292" i="18"/>
  <c r="F293" i="18"/>
  <c r="F294" i="18"/>
  <c r="F295" i="18"/>
  <c r="F296" i="18"/>
  <c r="F297" i="18"/>
  <c r="F298" i="18"/>
  <c r="F299" i="18"/>
  <c r="F300" i="18"/>
  <c r="F301" i="18"/>
  <c r="F302" i="18"/>
  <c r="F303" i="18"/>
  <c r="F304" i="18"/>
  <c r="F305" i="18"/>
  <c r="F306" i="18"/>
  <c r="F307" i="18"/>
  <c r="F308" i="18"/>
  <c r="F309" i="18"/>
  <c r="F310" i="18"/>
  <c r="F311" i="18"/>
  <c r="F312" i="18"/>
  <c r="F313" i="18"/>
  <c r="F314" i="18"/>
  <c r="F315" i="18"/>
  <c r="F316" i="18"/>
  <c r="F317" i="18"/>
  <c r="F318" i="18"/>
  <c r="F319" i="18"/>
  <c r="F320" i="18"/>
  <c r="F321" i="18"/>
  <c r="F322" i="18"/>
  <c r="F323" i="18"/>
  <c r="F324" i="18"/>
  <c r="F325" i="18"/>
  <c r="F326" i="18"/>
  <c r="F327" i="18"/>
  <c r="F328" i="18"/>
  <c r="F329" i="18"/>
  <c r="F330" i="18"/>
  <c r="F331" i="18"/>
  <c r="F332" i="18"/>
  <c r="F333" i="18"/>
  <c r="F334" i="18"/>
  <c r="F335" i="18"/>
  <c r="F336" i="18"/>
  <c r="F337" i="18"/>
  <c r="F338" i="18"/>
  <c r="F339" i="18"/>
  <c r="F340" i="18"/>
  <c r="F341" i="18"/>
  <c r="F342" i="18"/>
  <c r="F343" i="18"/>
  <c r="F344" i="18"/>
  <c r="F345" i="18"/>
  <c r="F346" i="18"/>
  <c r="F347" i="18"/>
  <c r="F348" i="18"/>
  <c r="F349" i="18"/>
  <c r="F350" i="18"/>
  <c r="F351" i="18"/>
  <c r="F352" i="18"/>
  <c r="F353" i="18"/>
  <c r="F354" i="18"/>
  <c r="F355" i="18"/>
  <c r="F356" i="18"/>
  <c r="F357" i="18"/>
  <c r="F358" i="18"/>
  <c r="F359" i="18"/>
  <c r="F360" i="18"/>
  <c r="F361" i="18"/>
  <c r="F362" i="18"/>
  <c r="F363" i="18"/>
  <c r="F364" i="18"/>
  <c r="F365" i="18"/>
  <c r="F366" i="18"/>
  <c r="F367" i="18"/>
  <c r="F368" i="18"/>
  <c r="F369" i="18"/>
  <c r="F370" i="18"/>
  <c r="F371" i="18"/>
  <c r="F372" i="18"/>
  <c r="F373" i="18"/>
  <c r="F374" i="18"/>
  <c r="F375" i="18"/>
  <c r="F376" i="18"/>
  <c r="F377" i="18"/>
  <c r="F378" i="18"/>
  <c r="F379" i="18"/>
  <c r="F380" i="18"/>
  <c r="F381" i="18"/>
  <c r="F382" i="18"/>
  <c r="F383" i="18"/>
  <c r="F384" i="18"/>
  <c r="F385" i="18"/>
  <c r="F386" i="18"/>
  <c r="F387" i="18"/>
  <c r="F388" i="18"/>
  <c r="F389" i="18"/>
  <c r="F390" i="18"/>
  <c r="F391" i="18"/>
  <c r="F392" i="18"/>
  <c r="F393" i="18"/>
  <c r="F394" i="18"/>
  <c r="F395" i="18"/>
  <c r="F396" i="18"/>
  <c r="F397" i="18"/>
  <c r="F398" i="18"/>
  <c r="F399" i="18"/>
  <c r="F400" i="18"/>
  <c r="F401" i="18"/>
  <c r="F402" i="18"/>
  <c r="F403" i="18"/>
  <c r="F404" i="18"/>
  <c r="F405" i="18"/>
  <c r="F406" i="18"/>
  <c r="F407" i="18"/>
  <c r="F408" i="18"/>
  <c r="F409" i="18"/>
  <c r="F410" i="18"/>
  <c r="F411" i="18"/>
  <c r="F412" i="18"/>
  <c r="F413" i="18"/>
  <c r="F414" i="18"/>
  <c r="F415" i="18"/>
  <c r="F416" i="18"/>
  <c r="F417" i="18"/>
  <c r="F418" i="18"/>
  <c r="F419" i="18"/>
  <c r="F420" i="18"/>
  <c r="F421" i="18"/>
  <c r="F422" i="18"/>
  <c r="F423" i="18"/>
  <c r="F424" i="18"/>
  <c r="F425" i="18"/>
  <c r="F426" i="18"/>
  <c r="F427" i="18"/>
  <c r="F428" i="18"/>
  <c r="F429" i="18"/>
  <c r="F430" i="18"/>
  <c r="F431" i="18"/>
  <c r="F432" i="18"/>
  <c r="F433" i="18"/>
  <c r="F434" i="18"/>
  <c r="F435" i="18"/>
  <c r="F436" i="18"/>
  <c r="F437" i="18"/>
  <c r="F438" i="18"/>
  <c r="F439" i="18"/>
  <c r="F440" i="18"/>
  <c r="F441" i="18"/>
  <c r="F442" i="18"/>
  <c r="F443" i="18"/>
  <c r="F444" i="18"/>
  <c r="F445" i="18"/>
  <c r="F446" i="18"/>
  <c r="F447" i="18"/>
  <c r="F448" i="18"/>
  <c r="F449" i="18"/>
  <c r="F450" i="18"/>
  <c r="F451" i="18"/>
  <c r="F452" i="18"/>
  <c r="F453" i="18"/>
  <c r="F454" i="18"/>
  <c r="F455" i="18"/>
  <c r="F456" i="18"/>
  <c r="F457" i="18"/>
  <c r="F458" i="18"/>
  <c r="F459" i="18"/>
  <c r="F460" i="18"/>
  <c r="F461" i="18"/>
  <c r="F462" i="18"/>
  <c r="F463" i="18"/>
  <c r="F464" i="18"/>
  <c r="F465" i="18"/>
  <c r="F466" i="18"/>
  <c r="F467" i="18"/>
  <c r="F468" i="18"/>
  <c r="F469" i="18"/>
  <c r="F470" i="18"/>
  <c r="F471" i="18"/>
  <c r="F472" i="18"/>
  <c r="F473" i="18"/>
  <c r="F474" i="18"/>
  <c r="F475" i="18"/>
  <c r="F476" i="18"/>
  <c r="F477" i="18"/>
  <c r="F478" i="18"/>
  <c r="F479" i="18"/>
  <c r="F480" i="18"/>
  <c r="F481" i="18"/>
  <c r="F482" i="18"/>
  <c r="F483" i="18"/>
  <c r="F484" i="18"/>
  <c r="F485" i="18"/>
  <c r="F486" i="18"/>
  <c r="F487" i="18"/>
  <c r="F488" i="18"/>
  <c r="F489" i="18"/>
  <c r="F490" i="18"/>
  <c r="F491" i="18"/>
  <c r="F492" i="18"/>
  <c r="F493" i="18"/>
  <c r="F494" i="18"/>
  <c r="F495" i="18"/>
  <c r="F496" i="18"/>
  <c r="F497" i="18"/>
  <c r="F498" i="18"/>
  <c r="F499" i="18"/>
  <c r="F500" i="18"/>
  <c r="F501" i="18"/>
  <c r="F502" i="18"/>
  <c r="F503" i="18"/>
  <c r="F504" i="18"/>
  <c r="F505" i="18"/>
  <c r="F506" i="18"/>
  <c r="F507" i="18"/>
  <c r="F508" i="18"/>
  <c r="F509" i="18"/>
  <c r="F510" i="18"/>
  <c r="F511" i="18"/>
  <c r="F512" i="18"/>
  <c r="F513" i="18"/>
  <c r="F514" i="18"/>
  <c r="F515" i="18"/>
  <c r="F516" i="18"/>
  <c r="F517" i="18"/>
  <c r="F518" i="18"/>
  <c r="F519" i="18"/>
  <c r="F520" i="18"/>
  <c r="F521" i="18"/>
  <c r="F522" i="18"/>
  <c r="F523" i="18"/>
  <c r="F524" i="18"/>
  <c r="F525" i="18"/>
  <c r="F526" i="18"/>
  <c r="F527" i="18"/>
  <c r="F528" i="18"/>
  <c r="F529" i="18"/>
  <c r="F530" i="18"/>
  <c r="F531" i="18"/>
  <c r="F532" i="18"/>
  <c r="F533" i="18"/>
  <c r="F534" i="18"/>
  <c r="F535" i="18"/>
  <c r="F536" i="18"/>
  <c r="F537" i="18"/>
  <c r="F538" i="18"/>
  <c r="F539" i="18"/>
  <c r="F540" i="18"/>
  <c r="F541" i="18"/>
  <c r="F542" i="18"/>
  <c r="F543" i="18"/>
  <c r="F544" i="18"/>
  <c r="F545" i="18"/>
  <c r="F546" i="18"/>
  <c r="F547" i="18"/>
  <c r="F548" i="18"/>
  <c r="F549" i="18"/>
  <c r="F550" i="18"/>
  <c r="F551" i="18"/>
  <c r="F552" i="18"/>
  <c r="F553" i="18"/>
  <c r="F554" i="18"/>
  <c r="F555" i="18"/>
  <c r="F556" i="18"/>
  <c r="F557" i="18"/>
  <c r="F558" i="18"/>
  <c r="F559" i="18"/>
  <c r="F560" i="18"/>
  <c r="F561" i="18"/>
  <c r="F562" i="18"/>
  <c r="F563" i="18"/>
  <c r="F564" i="18"/>
  <c r="F565" i="18"/>
  <c r="F566" i="18"/>
  <c r="F567" i="18"/>
  <c r="F568" i="18"/>
  <c r="F569" i="18"/>
  <c r="F570" i="18"/>
  <c r="F571" i="18"/>
  <c r="F572" i="18"/>
  <c r="F573" i="18"/>
  <c r="F574" i="18"/>
  <c r="F575" i="18"/>
  <c r="F576" i="18"/>
  <c r="F577" i="18"/>
  <c r="F578" i="18"/>
  <c r="F579" i="18"/>
  <c r="F580" i="18"/>
  <c r="F581" i="18"/>
  <c r="F582" i="18"/>
  <c r="F583" i="18"/>
  <c r="F584" i="18"/>
  <c r="F585" i="18"/>
  <c r="F586" i="18"/>
  <c r="F587" i="18"/>
  <c r="F588" i="18"/>
  <c r="F589" i="18"/>
  <c r="F590" i="18"/>
  <c r="F591" i="18"/>
  <c r="F592" i="18"/>
  <c r="F593" i="18"/>
  <c r="F594" i="18"/>
  <c r="F595" i="18"/>
  <c r="F596" i="18"/>
  <c r="F597" i="18"/>
  <c r="F598" i="18"/>
  <c r="F599" i="18"/>
  <c r="F600" i="18"/>
  <c r="F601" i="18"/>
  <c r="F602" i="18"/>
  <c r="F603" i="18"/>
  <c r="F604" i="18"/>
  <c r="F605" i="18"/>
  <c r="F606" i="18"/>
  <c r="F607" i="18"/>
  <c r="F608" i="18"/>
  <c r="F609" i="18"/>
  <c r="F610" i="18"/>
  <c r="F611" i="18"/>
  <c r="F612" i="18"/>
  <c r="F613" i="18"/>
  <c r="F614" i="18"/>
  <c r="F615" i="18"/>
  <c r="F616" i="18"/>
  <c r="F617" i="18"/>
  <c r="F618" i="18"/>
  <c r="F619" i="18"/>
  <c r="F620" i="18"/>
  <c r="F621" i="18"/>
  <c r="F622" i="18"/>
  <c r="F623" i="18"/>
  <c r="F624" i="18"/>
  <c r="F625" i="18"/>
  <c r="F626" i="18"/>
  <c r="F627" i="18"/>
  <c r="F628" i="18"/>
  <c r="F629" i="18"/>
  <c r="F630" i="18"/>
  <c r="F631" i="18"/>
  <c r="F632" i="18"/>
  <c r="F633" i="18"/>
  <c r="F634" i="18"/>
  <c r="F635" i="18"/>
  <c r="F636" i="18"/>
  <c r="F637" i="18"/>
  <c r="F638" i="18"/>
  <c r="F639" i="18"/>
  <c r="F640" i="18"/>
  <c r="F641" i="18"/>
  <c r="F642" i="18"/>
  <c r="F643" i="18"/>
  <c r="F644" i="18"/>
  <c r="F645" i="18"/>
  <c r="F646" i="18"/>
  <c r="F647" i="18"/>
  <c r="F648" i="18"/>
  <c r="F649" i="18"/>
  <c r="F650" i="18"/>
  <c r="F651" i="18"/>
  <c r="F652" i="18"/>
  <c r="F653" i="18"/>
  <c r="F654" i="18"/>
  <c r="F655" i="18"/>
  <c r="F656" i="18"/>
  <c r="F657" i="18"/>
  <c r="F658" i="18"/>
  <c r="F659" i="18"/>
  <c r="F660" i="18"/>
  <c r="F661" i="18"/>
  <c r="F662" i="18"/>
  <c r="F663" i="18"/>
  <c r="F664" i="18"/>
  <c r="F665" i="18"/>
  <c r="F666" i="18"/>
  <c r="F667" i="18"/>
  <c r="F668" i="18"/>
  <c r="F669" i="18"/>
  <c r="F670" i="18"/>
  <c r="F671" i="18"/>
  <c r="F672" i="18"/>
  <c r="F673" i="18"/>
  <c r="F674" i="18"/>
  <c r="F675" i="18"/>
  <c r="F676" i="18"/>
  <c r="F677" i="18"/>
  <c r="F678" i="18"/>
  <c r="F679" i="18"/>
  <c r="F680" i="18"/>
  <c r="F681" i="18"/>
  <c r="F682" i="18"/>
  <c r="F683" i="18"/>
  <c r="F684" i="18"/>
  <c r="F685" i="18"/>
  <c r="F686" i="18"/>
  <c r="F687" i="18"/>
  <c r="F688" i="18"/>
  <c r="F689" i="18"/>
  <c r="F690" i="18"/>
  <c r="F691" i="18"/>
  <c r="F692" i="18"/>
  <c r="F693" i="18"/>
  <c r="F694" i="18"/>
  <c r="F695" i="18"/>
  <c r="F696" i="18"/>
  <c r="F697" i="18"/>
  <c r="F698" i="18"/>
  <c r="F699" i="18"/>
  <c r="F700" i="18"/>
  <c r="F701" i="18"/>
  <c r="F702" i="18"/>
  <c r="F703" i="18"/>
  <c r="F704" i="18"/>
  <c r="F705" i="18"/>
  <c r="F706" i="18"/>
  <c r="F707" i="18"/>
  <c r="F708" i="18"/>
  <c r="F709" i="18"/>
  <c r="F710" i="18"/>
  <c r="F711" i="18"/>
  <c r="F712" i="18"/>
  <c r="F713" i="18"/>
  <c r="F714" i="18"/>
  <c r="F715" i="18"/>
  <c r="F716" i="18"/>
  <c r="F717" i="18"/>
  <c r="F718" i="18"/>
  <c r="F719" i="18"/>
  <c r="F720" i="18"/>
  <c r="F721" i="18"/>
  <c r="F722" i="18"/>
  <c r="F723" i="18"/>
  <c r="F724" i="18"/>
  <c r="F725" i="18"/>
  <c r="F726" i="18"/>
  <c r="F727" i="18"/>
  <c r="F728" i="18"/>
  <c r="F729" i="18"/>
  <c r="F730" i="18"/>
  <c r="F731" i="18"/>
  <c r="F732" i="18"/>
  <c r="F733" i="18"/>
  <c r="F734" i="18"/>
  <c r="F735" i="18"/>
  <c r="F736" i="18"/>
  <c r="F737" i="18"/>
  <c r="F738" i="18"/>
  <c r="F739" i="18"/>
  <c r="F740" i="18"/>
  <c r="F741" i="18"/>
  <c r="F742" i="18"/>
  <c r="F743" i="18"/>
  <c r="F744" i="18"/>
  <c r="F745" i="18"/>
  <c r="F746" i="18"/>
  <c r="F747" i="18"/>
  <c r="F748" i="18"/>
  <c r="F749" i="18"/>
  <c r="F750" i="18"/>
  <c r="F751" i="18"/>
  <c r="F752" i="18"/>
  <c r="F753" i="18"/>
  <c r="F754" i="18"/>
  <c r="F755" i="18"/>
  <c r="F756" i="18"/>
  <c r="F757" i="18"/>
  <c r="F758" i="18"/>
  <c r="F759" i="18"/>
  <c r="F760" i="18"/>
  <c r="F761" i="18"/>
  <c r="F762" i="18"/>
  <c r="F763" i="18"/>
  <c r="F764" i="18"/>
  <c r="F765" i="18"/>
  <c r="F766" i="18"/>
  <c r="F767" i="18"/>
  <c r="F768" i="18"/>
  <c r="F769" i="18"/>
  <c r="F770" i="18"/>
  <c r="F771" i="18"/>
  <c r="F772" i="18"/>
  <c r="F773" i="18"/>
  <c r="F774" i="18"/>
  <c r="F775" i="18"/>
  <c r="F776" i="18"/>
  <c r="F777" i="18"/>
  <c r="F778" i="18"/>
  <c r="F779" i="18"/>
  <c r="F780" i="18"/>
  <c r="F781" i="18"/>
  <c r="F782" i="18"/>
  <c r="F783" i="18"/>
  <c r="F784" i="18"/>
  <c r="F785" i="18"/>
  <c r="F786" i="18"/>
  <c r="F787" i="18"/>
  <c r="F788" i="18"/>
  <c r="F789" i="18"/>
  <c r="F790" i="18"/>
  <c r="F791" i="18"/>
  <c r="F792" i="18"/>
  <c r="F793" i="18"/>
  <c r="F794" i="18"/>
  <c r="F795" i="18"/>
  <c r="F796" i="18"/>
  <c r="F797" i="18"/>
  <c r="F798" i="18"/>
  <c r="F799" i="18"/>
  <c r="F800" i="18"/>
  <c r="F801" i="18"/>
  <c r="F802" i="18"/>
  <c r="F803" i="18"/>
  <c r="F804" i="18"/>
  <c r="F805" i="18"/>
  <c r="F806" i="18"/>
  <c r="F807" i="18"/>
  <c r="F808" i="18"/>
  <c r="F809" i="18"/>
  <c r="F810" i="18"/>
  <c r="F811" i="18"/>
  <c r="F812" i="18"/>
  <c r="F813" i="18"/>
  <c r="F814" i="18"/>
  <c r="F815" i="18"/>
  <c r="F816" i="18"/>
  <c r="F817" i="18"/>
  <c r="F818" i="18"/>
  <c r="F819" i="18"/>
  <c r="F820" i="18"/>
  <c r="F821" i="18"/>
  <c r="F822" i="18"/>
  <c r="F823" i="18"/>
  <c r="F824" i="18"/>
  <c r="F825" i="18"/>
  <c r="F826" i="18"/>
  <c r="F827" i="18"/>
  <c r="F828" i="18"/>
  <c r="F829" i="18"/>
  <c r="F830" i="18"/>
  <c r="F831" i="18"/>
  <c r="F832" i="18"/>
  <c r="F833" i="18"/>
  <c r="F834" i="18"/>
  <c r="F835" i="18"/>
  <c r="F836" i="18"/>
  <c r="F837" i="18"/>
  <c r="F838" i="18"/>
  <c r="F839" i="18"/>
  <c r="F840" i="18"/>
  <c r="F841" i="18"/>
  <c r="F842" i="18"/>
  <c r="F843" i="18"/>
  <c r="F844" i="18"/>
  <c r="F845" i="18"/>
  <c r="F846" i="18"/>
  <c r="F847" i="18"/>
  <c r="F848" i="18"/>
  <c r="F849" i="18"/>
  <c r="F850" i="18"/>
  <c r="F851" i="18"/>
  <c r="F852" i="18"/>
  <c r="F853" i="18"/>
  <c r="F854" i="18"/>
  <c r="F855" i="18"/>
  <c r="F856" i="18"/>
  <c r="F857" i="18"/>
  <c r="F858" i="18"/>
  <c r="F859" i="18"/>
  <c r="F860" i="18"/>
  <c r="F861" i="18"/>
  <c r="F862" i="18"/>
  <c r="F863" i="18"/>
  <c r="F864" i="18"/>
  <c r="F865" i="18"/>
  <c r="F866" i="18"/>
  <c r="F867" i="18"/>
  <c r="F868" i="18"/>
  <c r="F869" i="18"/>
  <c r="F870" i="18"/>
  <c r="F871" i="18"/>
  <c r="F872" i="18"/>
  <c r="F873" i="18"/>
  <c r="F874" i="18"/>
  <c r="F875" i="18"/>
  <c r="F876" i="18"/>
  <c r="F877" i="18"/>
  <c r="F878" i="18"/>
  <c r="F879" i="18"/>
  <c r="F880" i="18"/>
  <c r="F881" i="18"/>
  <c r="F882" i="18"/>
  <c r="F883" i="18"/>
  <c r="F884" i="18"/>
  <c r="F885" i="18"/>
  <c r="F886" i="18"/>
  <c r="F887" i="18"/>
  <c r="F888" i="18"/>
  <c r="F889" i="18"/>
  <c r="F890" i="18"/>
  <c r="F891" i="18"/>
  <c r="F892" i="18"/>
  <c r="F893" i="18"/>
  <c r="F894" i="18"/>
  <c r="F895" i="18"/>
  <c r="F896" i="18"/>
  <c r="F897" i="18"/>
  <c r="F898" i="18"/>
  <c r="F899" i="18"/>
  <c r="F900" i="18"/>
  <c r="F901" i="18"/>
  <c r="F902" i="18"/>
  <c r="F903" i="18"/>
  <c r="F904" i="18"/>
  <c r="F905" i="18"/>
  <c r="F906" i="18"/>
  <c r="F907" i="18"/>
  <c r="F908" i="18"/>
  <c r="F909" i="18"/>
  <c r="F910" i="18"/>
  <c r="F911" i="18"/>
  <c r="F912" i="18"/>
  <c r="F913" i="18"/>
  <c r="F914" i="18"/>
  <c r="F915" i="18"/>
  <c r="F916" i="18"/>
  <c r="F917" i="18"/>
  <c r="F918" i="18"/>
  <c r="F919" i="18"/>
  <c r="F920" i="18"/>
  <c r="F921" i="18"/>
  <c r="F922" i="18"/>
  <c r="F923" i="18"/>
  <c r="F924" i="18"/>
  <c r="F925" i="18"/>
  <c r="F926" i="18"/>
  <c r="F927" i="18"/>
  <c r="F928" i="18"/>
  <c r="F929" i="18"/>
  <c r="F930" i="18"/>
  <c r="F931" i="18"/>
  <c r="F932" i="18"/>
  <c r="F933" i="18"/>
  <c r="F934" i="18"/>
  <c r="F935" i="18"/>
  <c r="F936" i="18"/>
  <c r="F937" i="18"/>
  <c r="F938" i="18"/>
  <c r="F939" i="18"/>
  <c r="F940" i="18"/>
  <c r="F941" i="18"/>
  <c r="F942" i="18"/>
  <c r="F943" i="18"/>
  <c r="F944" i="18"/>
  <c r="F945" i="18"/>
  <c r="F946" i="18"/>
  <c r="F947" i="18"/>
  <c r="F948" i="18"/>
  <c r="F949" i="18"/>
  <c r="F950" i="18"/>
  <c r="F951" i="18"/>
  <c r="F952" i="18"/>
  <c r="F953" i="18"/>
  <c r="F954" i="18"/>
  <c r="F955" i="18"/>
  <c r="F956" i="18"/>
  <c r="F957" i="18"/>
  <c r="F958" i="18"/>
  <c r="F959" i="18"/>
  <c r="F960" i="18"/>
  <c r="F961" i="18"/>
  <c r="F962" i="18"/>
  <c r="F963" i="18"/>
  <c r="F964" i="18"/>
  <c r="F965" i="18"/>
  <c r="F966" i="18"/>
  <c r="F967" i="18"/>
  <c r="F968" i="18"/>
  <c r="F969" i="18"/>
  <c r="F970" i="18"/>
  <c r="F971" i="18"/>
  <c r="F972" i="18"/>
  <c r="F973" i="18"/>
  <c r="F974" i="18"/>
  <c r="F975" i="18"/>
  <c r="F976" i="18"/>
  <c r="F977" i="18"/>
  <c r="F978" i="18"/>
  <c r="F979" i="18"/>
  <c r="F980" i="18"/>
  <c r="F981" i="18"/>
  <c r="F982" i="18"/>
  <c r="F983" i="18"/>
  <c r="F984" i="18"/>
  <c r="F985" i="18"/>
  <c r="F986" i="18"/>
  <c r="F987" i="18"/>
  <c r="F988" i="18"/>
  <c r="F989" i="18"/>
  <c r="F990" i="18"/>
  <c r="F991" i="18"/>
  <c r="F992" i="18"/>
  <c r="F993" i="18"/>
  <c r="F994" i="18"/>
  <c r="F995" i="18"/>
  <c r="F996" i="18"/>
  <c r="F997" i="18"/>
  <c r="F998" i="18"/>
  <c r="F999" i="18"/>
  <c r="F1000" i="18"/>
  <c r="F1001" i="18"/>
  <c r="F1002" i="18"/>
  <c r="F1003" i="18"/>
  <c r="F1004" i="18"/>
  <c r="F1005" i="18"/>
  <c r="F1006" i="18"/>
  <c r="F1007" i="18"/>
  <c r="F1008" i="18"/>
  <c r="F1009" i="18"/>
  <c r="F1010" i="18"/>
  <c r="F1011" i="18"/>
  <c r="F1012" i="18"/>
  <c r="F1013" i="18"/>
  <c r="F1014" i="18"/>
  <c r="F1015" i="18"/>
  <c r="F1016" i="18"/>
  <c r="F1017" i="18"/>
  <c r="F1018" i="18"/>
  <c r="F1019" i="18"/>
  <c r="F1020" i="18"/>
  <c r="F1021" i="18"/>
  <c r="F1022" i="18"/>
  <c r="F1023" i="18"/>
  <c r="F1024" i="18"/>
  <c r="F1025" i="18"/>
  <c r="F1026" i="18"/>
  <c r="F1027" i="18"/>
  <c r="F1028" i="18"/>
  <c r="F1029" i="18"/>
  <c r="F1030" i="18"/>
  <c r="F1031" i="18"/>
  <c r="F1032" i="18"/>
  <c r="F1033" i="18"/>
  <c r="F1034" i="18"/>
  <c r="F1035" i="18"/>
  <c r="F1036" i="18"/>
  <c r="F1037" i="18"/>
  <c r="F1038" i="18"/>
  <c r="F1039" i="18"/>
  <c r="F1040" i="18"/>
  <c r="F1041" i="18"/>
  <c r="F1042" i="18"/>
  <c r="F1043" i="18"/>
  <c r="F1044" i="18"/>
  <c r="F1045" i="18"/>
  <c r="F1046" i="18"/>
  <c r="F1047" i="18"/>
  <c r="F1048" i="18"/>
  <c r="F1049" i="18"/>
  <c r="F1050" i="18"/>
  <c r="F1051" i="18"/>
  <c r="F1052" i="18"/>
  <c r="F1053" i="18"/>
  <c r="F1054" i="18"/>
  <c r="F1055" i="18"/>
  <c r="F1056" i="18"/>
  <c r="F1057" i="18"/>
  <c r="F1058" i="18"/>
  <c r="F1059" i="18"/>
  <c r="F1060" i="18"/>
  <c r="F1061" i="18"/>
  <c r="F1062" i="18"/>
  <c r="F1063" i="18"/>
  <c r="F1064" i="18"/>
  <c r="F1065" i="18"/>
  <c r="F1066" i="18"/>
  <c r="F1067" i="18"/>
  <c r="F1068" i="18"/>
  <c r="F1069" i="18"/>
  <c r="F1070" i="18"/>
  <c r="F1071" i="18"/>
  <c r="F1072" i="18"/>
  <c r="F1073" i="18"/>
  <c r="F1074" i="18"/>
  <c r="F1075" i="18"/>
  <c r="F1076" i="18"/>
  <c r="F1077" i="18"/>
  <c r="F1078" i="18"/>
  <c r="F1079" i="18"/>
  <c r="F1080" i="18"/>
  <c r="F1081" i="18"/>
  <c r="F1082" i="18"/>
  <c r="F1083" i="18"/>
  <c r="F1107" i="18"/>
  <c r="F1084" i="21"/>
  <c r="F1106" i="15"/>
  <c r="F1106" i="19"/>
  <c r="F1106" i="20"/>
  <c r="F1106" i="18"/>
  <c r="F1083" i="21"/>
  <c r="F1105" i="15"/>
  <c r="F1105" i="19"/>
  <c r="F1105" i="20"/>
  <c r="F1105" i="18"/>
  <c r="F1082" i="21"/>
  <c r="F1104" i="15"/>
  <c r="F1104" i="19"/>
  <c r="F1104" i="20"/>
  <c r="F1104" i="18"/>
  <c r="F1081" i="21"/>
  <c r="F1103" i="15"/>
  <c r="F1103" i="19"/>
  <c r="F1103" i="20"/>
  <c r="F1103" i="18"/>
  <c r="F1080" i="21"/>
  <c r="F1102" i="15"/>
  <c r="F1102" i="19"/>
  <c r="F1102" i="20"/>
  <c r="F1102" i="18"/>
  <c r="F1079" i="21"/>
  <c r="F1101" i="15"/>
  <c r="F1101" i="19"/>
  <c r="F1101" i="20"/>
  <c r="F1101" i="18"/>
  <c r="F1078" i="21"/>
  <c r="F1100" i="15"/>
  <c r="F1100" i="19"/>
  <c r="F1100" i="20"/>
  <c r="F1100" i="18"/>
  <c r="F1077" i="21"/>
  <c r="F1099" i="15"/>
  <c r="F1099" i="19"/>
  <c r="F1099" i="20"/>
  <c r="F1099" i="18"/>
  <c r="F1076" i="21"/>
  <c r="F1098" i="15"/>
  <c r="F1098" i="19"/>
  <c r="F1098" i="20"/>
  <c r="F1098" i="18"/>
  <c r="F1075" i="21"/>
  <c r="F1097" i="15"/>
  <c r="F1097" i="19"/>
  <c r="F1097" i="20"/>
  <c r="F1097" i="18"/>
  <c r="F1074" i="21"/>
  <c r="F1096" i="15"/>
  <c r="F1096" i="19"/>
  <c r="F1096" i="20"/>
  <c r="F1096" i="18"/>
  <c r="F1073" i="21"/>
  <c r="F1095" i="15"/>
  <c r="F1095" i="19"/>
  <c r="F1095" i="20"/>
  <c r="F1095" i="18"/>
  <c r="F1072" i="21"/>
  <c r="F1094" i="15"/>
  <c r="F1094" i="19"/>
  <c r="F1094" i="20"/>
  <c r="F1094" i="18"/>
  <c r="F1071" i="21"/>
  <c r="F1093" i="15"/>
  <c r="F1093" i="19"/>
  <c r="F1093" i="20"/>
  <c r="F1093" i="18"/>
  <c r="F1070" i="21"/>
  <c r="F1092" i="15"/>
  <c r="F1092" i="19"/>
  <c r="F1092" i="20"/>
  <c r="F1092" i="18"/>
  <c r="F1069" i="21"/>
  <c r="F1091" i="15"/>
  <c r="F1091" i="19"/>
  <c r="F1091" i="20"/>
  <c r="F1091" i="18"/>
  <c r="F1068" i="21"/>
  <c r="F1090" i="15"/>
  <c r="F1090" i="19"/>
  <c r="F1090" i="20"/>
  <c r="F1090" i="18"/>
  <c r="F1067" i="21"/>
  <c r="F1089" i="15"/>
  <c r="F1089" i="19"/>
  <c r="F1089" i="20"/>
  <c r="F1089" i="18"/>
  <c r="F1066" i="21"/>
  <c r="F1088" i="15"/>
  <c r="F1088" i="19"/>
  <c r="F1088" i="20"/>
  <c r="F1088" i="18"/>
  <c r="F1065" i="21"/>
  <c r="F1087" i="15"/>
  <c r="F1087" i="19"/>
  <c r="F1087" i="20"/>
  <c r="F1087" i="18"/>
  <c r="F1064" i="21"/>
  <c r="F1086" i="15"/>
  <c r="F1086" i="19"/>
  <c r="F1086" i="20"/>
  <c r="F1086" i="18"/>
  <c r="F1063" i="21"/>
  <c r="F1085" i="15"/>
  <c r="F1085" i="19"/>
  <c r="F1085" i="20"/>
  <c r="F1085" i="18"/>
  <c r="F1062" i="21"/>
  <c r="F1061" i="21"/>
  <c r="F1060" i="21"/>
  <c r="F1059" i="21"/>
  <c r="F1058" i="21"/>
  <c r="F1057" i="21"/>
  <c r="F1056" i="21"/>
  <c r="F1055" i="21"/>
  <c r="F1054" i="21"/>
  <c r="F1053" i="21"/>
  <c r="F1052" i="21"/>
  <c r="F1051" i="21"/>
  <c r="F1050" i="21"/>
  <c r="F1049" i="21"/>
  <c r="F1048" i="21"/>
  <c r="F1047" i="21"/>
  <c r="F1046" i="21"/>
  <c r="F1045" i="21"/>
  <c r="F1044" i="21"/>
  <c r="F1043" i="21"/>
  <c r="F1042" i="21"/>
  <c r="F1041" i="21"/>
  <c r="F1040" i="21"/>
  <c r="F1039" i="21"/>
  <c r="F1038" i="21"/>
  <c r="F1037" i="21"/>
  <c r="F1036" i="21"/>
  <c r="F1035" i="21"/>
  <c r="F1034" i="21"/>
  <c r="F1033" i="21"/>
  <c r="F1032" i="21"/>
  <c r="F1031" i="21"/>
  <c r="F1030" i="21"/>
  <c r="F1029" i="21"/>
  <c r="F1028" i="21"/>
  <c r="F1027" i="21"/>
  <c r="F1026" i="21"/>
  <c r="F1025" i="21"/>
  <c r="F1024" i="21"/>
  <c r="F1023" i="21"/>
  <c r="F1022" i="21"/>
  <c r="F1021" i="21"/>
  <c r="F1020" i="21"/>
  <c r="F1019" i="21"/>
  <c r="F1018" i="21"/>
  <c r="F1017" i="21"/>
  <c r="F1016" i="21"/>
  <c r="F1015" i="21"/>
  <c r="F1014" i="21"/>
  <c r="F1013" i="21"/>
  <c r="F1012" i="21"/>
  <c r="F1011" i="21"/>
  <c r="F1010" i="21"/>
  <c r="F1009" i="21"/>
  <c r="F1008" i="21"/>
  <c r="F1007" i="21"/>
  <c r="F1006" i="21"/>
  <c r="F1005" i="21"/>
  <c r="F1004" i="21"/>
  <c r="F1003" i="21"/>
  <c r="F1002" i="21"/>
  <c r="F1001" i="21"/>
  <c r="F1000" i="21"/>
  <c r="F999" i="21"/>
  <c r="F998" i="21"/>
  <c r="F997" i="21"/>
  <c r="F996" i="21"/>
  <c r="F995" i="21"/>
  <c r="F994" i="21"/>
  <c r="F993" i="21"/>
  <c r="F992" i="21"/>
  <c r="F991" i="21"/>
  <c r="F990" i="21"/>
  <c r="F989" i="21"/>
  <c r="F988" i="21"/>
  <c r="F987" i="21"/>
  <c r="F986" i="21"/>
  <c r="F985" i="21"/>
  <c r="F984" i="21"/>
  <c r="F983" i="21"/>
  <c r="F982" i="21"/>
  <c r="F981" i="21"/>
  <c r="F980" i="21"/>
  <c r="F979" i="21"/>
  <c r="F978" i="21"/>
  <c r="F977" i="21"/>
  <c r="F976" i="21"/>
  <c r="F975" i="21"/>
  <c r="F974" i="21"/>
  <c r="F973" i="21"/>
  <c r="F972" i="21"/>
  <c r="F971" i="21"/>
  <c r="F970" i="21"/>
  <c r="F969" i="21"/>
  <c r="F968" i="21"/>
  <c r="F967" i="21"/>
  <c r="F966" i="21"/>
  <c r="F965" i="21"/>
  <c r="F964" i="21"/>
  <c r="F963" i="21"/>
  <c r="F962" i="21"/>
  <c r="F961" i="21"/>
  <c r="F960" i="21"/>
  <c r="F959" i="21"/>
  <c r="F958" i="21"/>
  <c r="F957" i="21"/>
  <c r="F956" i="21"/>
  <c r="F955" i="21"/>
  <c r="F954" i="21"/>
  <c r="F953" i="21"/>
  <c r="F952" i="21"/>
  <c r="F951" i="21"/>
  <c r="F950" i="21"/>
  <c r="F949" i="21"/>
  <c r="F948" i="21"/>
  <c r="F947" i="21"/>
  <c r="F946" i="21"/>
  <c r="F945" i="21"/>
  <c r="F944" i="21"/>
  <c r="F943" i="21"/>
  <c r="F942" i="21"/>
  <c r="F941" i="21"/>
  <c r="F940" i="21"/>
  <c r="F939" i="21"/>
  <c r="F938" i="21"/>
  <c r="F937" i="21"/>
  <c r="F936" i="21"/>
  <c r="F935" i="21"/>
  <c r="F934" i="21"/>
  <c r="F933" i="21"/>
  <c r="F932" i="21"/>
  <c r="F931" i="21"/>
  <c r="F930" i="21"/>
  <c r="F929" i="21"/>
  <c r="F928" i="21"/>
  <c r="F927" i="21"/>
  <c r="F926" i="21"/>
  <c r="F925" i="21"/>
  <c r="F924" i="21"/>
  <c r="F923" i="21"/>
  <c r="F922" i="21"/>
  <c r="F921" i="21"/>
  <c r="F920" i="21"/>
  <c r="F919" i="21"/>
  <c r="F918" i="21"/>
  <c r="F917" i="21"/>
  <c r="F916" i="21"/>
  <c r="F915" i="21"/>
  <c r="F914" i="21"/>
  <c r="F913" i="21"/>
  <c r="F912" i="21"/>
  <c r="F911" i="21"/>
  <c r="F910" i="21"/>
  <c r="F909" i="21"/>
  <c r="F908" i="21"/>
  <c r="F907" i="21"/>
  <c r="F906" i="21"/>
  <c r="F905" i="21"/>
  <c r="F904" i="21"/>
  <c r="F903" i="21"/>
  <c r="F902" i="21"/>
  <c r="F901" i="21"/>
  <c r="F900" i="21"/>
  <c r="F899" i="21"/>
  <c r="F898" i="21"/>
  <c r="F897" i="21"/>
  <c r="F896" i="21"/>
  <c r="F895" i="21"/>
  <c r="F894" i="21"/>
  <c r="F893" i="21"/>
  <c r="F892" i="21"/>
  <c r="F891" i="21"/>
  <c r="F890" i="21"/>
  <c r="F889" i="21"/>
  <c r="F888" i="21"/>
  <c r="F887" i="21"/>
  <c r="F886" i="21"/>
  <c r="F885" i="21"/>
  <c r="F884" i="21"/>
  <c r="F883" i="21"/>
  <c r="F882" i="21"/>
  <c r="F881" i="21"/>
  <c r="F880" i="21"/>
  <c r="F879" i="21"/>
  <c r="F878" i="21"/>
  <c r="F877" i="21"/>
  <c r="F876" i="21"/>
  <c r="F875" i="21"/>
  <c r="F874" i="21"/>
  <c r="F873" i="21"/>
  <c r="F872" i="21"/>
  <c r="F871" i="21"/>
  <c r="F870" i="21"/>
  <c r="F869" i="21"/>
  <c r="F868" i="21"/>
  <c r="F867" i="21"/>
  <c r="F866" i="21"/>
  <c r="F865" i="21"/>
  <c r="F864" i="21"/>
  <c r="F863" i="21"/>
  <c r="F862" i="21"/>
  <c r="F861" i="21"/>
  <c r="F860" i="21"/>
  <c r="F859" i="21"/>
  <c r="F858" i="21"/>
  <c r="F857" i="21"/>
  <c r="F856" i="21"/>
  <c r="F855" i="21"/>
  <c r="F854" i="21"/>
  <c r="F853" i="21"/>
  <c r="F852" i="21"/>
  <c r="F851" i="21"/>
  <c r="F850" i="21"/>
  <c r="F849" i="21"/>
  <c r="F848" i="21"/>
  <c r="F847" i="21"/>
  <c r="F846" i="21"/>
  <c r="F845" i="21"/>
  <c r="F844" i="21"/>
  <c r="F843" i="21"/>
  <c r="F842" i="21"/>
  <c r="F841" i="21"/>
  <c r="F840" i="21"/>
  <c r="F839" i="21"/>
  <c r="F838" i="21"/>
  <c r="F837" i="21"/>
  <c r="F836" i="21"/>
  <c r="F835" i="21"/>
  <c r="F834" i="21"/>
  <c r="F833" i="21"/>
  <c r="F832" i="21"/>
  <c r="F831" i="21"/>
  <c r="F830" i="21"/>
  <c r="F829" i="21"/>
  <c r="F828" i="21"/>
  <c r="F827" i="21"/>
  <c r="F826" i="21"/>
  <c r="F825" i="21"/>
  <c r="F824" i="21"/>
  <c r="F823" i="21"/>
  <c r="F822" i="21"/>
  <c r="F821" i="21"/>
  <c r="F820" i="21"/>
  <c r="F819" i="21"/>
  <c r="F818" i="21"/>
  <c r="F817" i="21"/>
  <c r="F816" i="21"/>
  <c r="F815" i="21"/>
  <c r="F814" i="21"/>
  <c r="F813" i="21"/>
  <c r="F812" i="21"/>
  <c r="F811" i="21"/>
  <c r="F810" i="21"/>
  <c r="F809" i="21"/>
  <c r="F808" i="21"/>
  <c r="F807" i="21"/>
  <c r="F806" i="21"/>
  <c r="F805" i="21"/>
  <c r="F804" i="21"/>
  <c r="F803" i="21"/>
  <c r="F802" i="21"/>
  <c r="F801" i="21"/>
  <c r="F800" i="21"/>
  <c r="F799" i="21"/>
  <c r="F798" i="21"/>
  <c r="F797" i="21"/>
  <c r="F796" i="21"/>
  <c r="F795" i="21"/>
  <c r="F794" i="21"/>
  <c r="F793" i="21"/>
  <c r="F792" i="21"/>
  <c r="F791" i="21"/>
  <c r="F790" i="21"/>
  <c r="F789" i="21"/>
  <c r="F788" i="21"/>
  <c r="F787" i="21"/>
  <c r="F786" i="21"/>
  <c r="F785" i="21"/>
  <c r="F784" i="21"/>
  <c r="F783" i="21"/>
  <c r="F782" i="21"/>
  <c r="F781" i="21"/>
  <c r="F780" i="21"/>
  <c r="F779" i="21"/>
  <c r="F778" i="21"/>
  <c r="F777" i="21"/>
  <c r="F776" i="21"/>
  <c r="F775" i="21"/>
  <c r="F774" i="21"/>
  <c r="F773" i="21"/>
  <c r="F772" i="21"/>
  <c r="F771" i="21"/>
  <c r="F770" i="21"/>
  <c r="F769" i="21"/>
  <c r="F768" i="21"/>
  <c r="F767" i="21"/>
  <c r="F766" i="21"/>
  <c r="F765" i="21"/>
  <c r="F764" i="21"/>
  <c r="F763" i="21"/>
  <c r="F762" i="21"/>
  <c r="F761" i="21"/>
  <c r="F760" i="21"/>
  <c r="F759" i="21"/>
  <c r="F758" i="21"/>
  <c r="F757" i="21"/>
  <c r="F756" i="21"/>
  <c r="F755" i="21"/>
  <c r="F754" i="21"/>
  <c r="F753" i="21"/>
  <c r="F752" i="21"/>
  <c r="F751" i="21"/>
  <c r="F750" i="21"/>
  <c r="F749" i="21"/>
  <c r="F748" i="21"/>
  <c r="F747" i="21"/>
  <c r="F746" i="21"/>
  <c r="F745" i="21"/>
  <c r="F744" i="21"/>
  <c r="F743" i="21"/>
  <c r="F742" i="21"/>
  <c r="F741" i="21"/>
  <c r="F740" i="21"/>
  <c r="F739" i="21"/>
  <c r="F738" i="21"/>
  <c r="F737" i="21"/>
  <c r="F736" i="21"/>
  <c r="F735" i="21"/>
  <c r="F734" i="21"/>
  <c r="F733" i="21"/>
  <c r="F732" i="21"/>
  <c r="F731" i="21"/>
  <c r="F730" i="21"/>
  <c r="F729" i="21"/>
  <c r="F728" i="21"/>
  <c r="F727" i="21"/>
  <c r="F726" i="21"/>
  <c r="F725" i="21"/>
  <c r="F724" i="21"/>
  <c r="F723" i="21"/>
  <c r="F722" i="21"/>
  <c r="F721" i="21"/>
  <c r="F720" i="21"/>
  <c r="F719" i="21"/>
  <c r="F718" i="21"/>
  <c r="F717" i="21"/>
  <c r="F716" i="21"/>
  <c r="F715" i="21"/>
  <c r="F714" i="21"/>
  <c r="F713" i="21"/>
  <c r="F712" i="21"/>
  <c r="F711" i="21"/>
  <c r="F710" i="21"/>
  <c r="F709" i="21"/>
  <c r="F708" i="21"/>
  <c r="F707" i="21"/>
  <c r="F706" i="21"/>
  <c r="F705" i="21"/>
  <c r="F704" i="21"/>
  <c r="F703" i="21"/>
  <c r="F702" i="21"/>
  <c r="F701" i="21"/>
  <c r="F700" i="21"/>
  <c r="F699" i="21"/>
  <c r="F698" i="21"/>
  <c r="F697" i="21"/>
  <c r="F696" i="21"/>
  <c r="F695" i="21"/>
  <c r="F694" i="21"/>
  <c r="F693" i="21"/>
  <c r="F692" i="21"/>
  <c r="F691" i="21"/>
  <c r="F690" i="21"/>
  <c r="F689" i="21"/>
  <c r="F688" i="21"/>
  <c r="F687" i="21"/>
  <c r="F686" i="21"/>
  <c r="F685" i="21"/>
  <c r="F684" i="21"/>
  <c r="F683" i="21"/>
  <c r="F682" i="21"/>
  <c r="F681" i="21"/>
  <c r="F680" i="21"/>
  <c r="F679" i="21"/>
  <c r="F678" i="21"/>
  <c r="F677" i="21"/>
  <c r="F676" i="21"/>
  <c r="F675" i="21"/>
  <c r="F674" i="21"/>
  <c r="F673" i="21"/>
  <c r="F672" i="21"/>
  <c r="F671" i="21"/>
  <c r="F670" i="21"/>
  <c r="F669" i="21"/>
  <c r="F668" i="21"/>
  <c r="F667" i="21"/>
  <c r="F666" i="21"/>
  <c r="F665" i="21"/>
  <c r="F664" i="21"/>
  <c r="F663" i="21"/>
  <c r="F662" i="21"/>
  <c r="F661" i="21"/>
  <c r="F660" i="21"/>
  <c r="F659" i="21"/>
  <c r="F658" i="21"/>
  <c r="F657" i="21"/>
  <c r="F656" i="21"/>
  <c r="F655" i="21"/>
  <c r="F654" i="21"/>
  <c r="F653" i="21"/>
  <c r="F652" i="21"/>
  <c r="F651" i="21"/>
  <c r="F650" i="21"/>
  <c r="F649" i="21"/>
  <c r="F648" i="21"/>
  <c r="F647" i="21"/>
  <c r="F646" i="21"/>
  <c r="F645" i="21"/>
  <c r="F644" i="21"/>
  <c r="F643" i="21"/>
  <c r="F642" i="21"/>
  <c r="F641" i="21"/>
  <c r="F640" i="21"/>
  <c r="F639" i="21"/>
  <c r="F638" i="21"/>
  <c r="F637" i="21"/>
  <c r="F636" i="21"/>
  <c r="F635" i="21"/>
  <c r="F634" i="21"/>
  <c r="F633" i="21"/>
  <c r="F632" i="21"/>
  <c r="F631" i="21"/>
  <c r="F630" i="21"/>
  <c r="F629" i="21"/>
  <c r="F628" i="21"/>
  <c r="F627" i="21"/>
  <c r="F626" i="21"/>
  <c r="F625" i="21"/>
  <c r="F624" i="21"/>
  <c r="F623" i="21"/>
  <c r="F622" i="21"/>
  <c r="F621" i="21"/>
  <c r="F620" i="21"/>
  <c r="F619" i="21"/>
  <c r="F618" i="21"/>
  <c r="F617" i="21"/>
  <c r="F616" i="21"/>
  <c r="F615" i="21"/>
  <c r="F614" i="21"/>
  <c r="F613" i="21"/>
  <c r="F612" i="21"/>
  <c r="F611" i="21"/>
  <c r="F610" i="21"/>
  <c r="F609" i="21"/>
  <c r="F608" i="21"/>
  <c r="F607" i="21"/>
  <c r="F606" i="21"/>
  <c r="F605" i="21"/>
  <c r="F604" i="21"/>
  <c r="F603" i="21"/>
  <c r="F602" i="21"/>
  <c r="F601" i="21"/>
  <c r="F600" i="21"/>
  <c r="F599" i="21"/>
  <c r="F598" i="21"/>
  <c r="F597" i="21"/>
  <c r="F596" i="21"/>
  <c r="F595" i="21"/>
  <c r="F594" i="21"/>
  <c r="F593" i="21"/>
  <c r="F592" i="21"/>
  <c r="F591" i="21"/>
  <c r="F590" i="21"/>
  <c r="F589" i="21"/>
  <c r="F588" i="21"/>
  <c r="F587" i="21"/>
  <c r="F586" i="21"/>
  <c r="F585" i="21"/>
  <c r="F584" i="21"/>
  <c r="F583" i="21"/>
  <c r="F582" i="21"/>
  <c r="F581" i="21"/>
  <c r="F580" i="21"/>
  <c r="F579" i="21"/>
  <c r="F578" i="21"/>
  <c r="F577" i="21"/>
  <c r="F576" i="21"/>
  <c r="F575" i="21"/>
  <c r="F574" i="21"/>
  <c r="F573" i="21"/>
  <c r="F572" i="21"/>
  <c r="F571" i="21"/>
  <c r="F570" i="21"/>
  <c r="F569" i="21"/>
  <c r="F568" i="21"/>
  <c r="F567" i="21"/>
  <c r="F566" i="21"/>
  <c r="F565" i="21"/>
  <c r="F564" i="21"/>
  <c r="F563" i="21"/>
  <c r="F562" i="21"/>
  <c r="F561" i="21"/>
  <c r="F560" i="21"/>
  <c r="F559" i="21"/>
  <c r="F558" i="21"/>
  <c r="F557" i="21"/>
  <c r="F556" i="21"/>
  <c r="F555" i="21"/>
  <c r="F554" i="21"/>
  <c r="F553" i="21"/>
  <c r="F552" i="21"/>
  <c r="F551" i="21"/>
  <c r="F550" i="21"/>
  <c r="F549" i="21"/>
  <c r="F548" i="21"/>
  <c r="F547" i="21"/>
  <c r="F546" i="21"/>
  <c r="F545" i="21"/>
  <c r="F544" i="21"/>
  <c r="F543" i="21"/>
  <c r="F542" i="21"/>
  <c r="F541" i="21"/>
  <c r="F540" i="21"/>
  <c r="F539" i="21"/>
  <c r="F538" i="21"/>
  <c r="F537" i="21"/>
  <c r="F536" i="21"/>
  <c r="F535" i="21"/>
  <c r="F534" i="21"/>
  <c r="F533" i="21"/>
  <c r="F532" i="21"/>
  <c r="F531" i="21"/>
  <c r="F530" i="21"/>
  <c r="F529" i="21"/>
  <c r="F528" i="21"/>
  <c r="F527" i="21"/>
  <c r="F526" i="21"/>
  <c r="F525" i="21"/>
  <c r="F524" i="21"/>
  <c r="F523" i="21"/>
  <c r="F522" i="21"/>
  <c r="F521" i="21"/>
  <c r="F520" i="21"/>
  <c r="F519" i="21"/>
  <c r="F518" i="21"/>
  <c r="F517" i="21"/>
  <c r="F516" i="21"/>
  <c r="F515" i="21"/>
  <c r="F514" i="21"/>
  <c r="F513" i="21"/>
  <c r="F512" i="21"/>
  <c r="F511" i="21"/>
  <c r="F510" i="21"/>
  <c r="F509" i="21"/>
  <c r="F508" i="21"/>
  <c r="F507" i="21"/>
  <c r="F506" i="21"/>
  <c r="F505" i="21"/>
  <c r="F504" i="21"/>
  <c r="F503" i="21"/>
  <c r="F502" i="21"/>
  <c r="F501" i="21"/>
  <c r="F500" i="21"/>
  <c r="F499" i="21"/>
  <c r="F498" i="21"/>
  <c r="F497" i="21"/>
  <c r="F496" i="21"/>
  <c r="F495" i="21"/>
  <c r="F494" i="21"/>
  <c r="F493" i="21"/>
  <c r="F492" i="21"/>
  <c r="F491" i="21"/>
  <c r="F490" i="21"/>
  <c r="F489" i="21"/>
  <c r="F488" i="21"/>
  <c r="F487" i="21"/>
  <c r="F486" i="21"/>
  <c r="F485" i="21"/>
  <c r="F484" i="21"/>
  <c r="F483" i="21"/>
  <c r="F482" i="21"/>
  <c r="F481" i="21"/>
  <c r="F480" i="21"/>
  <c r="F479" i="21"/>
  <c r="F478" i="21"/>
  <c r="F477" i="21"/>
  <c r="F476" i="21"/>
  <c r="F475" i="21"/>
  <c r="F474" i="21"/>
  <c r="F473" i="21"/>
  <c r="F472" i="21"/>
  <c r="F471" i="21"/>
  <c r="F470" i="21"/>
  <c r="F469" i="21"/>
  <c r="F468" i="21"/>
  <c r="F467" i="21"/>
  <c r="F466" i="21"/>
  <c r="F465" i="21"/>
  <c r="F464" i="21"/>
  <c r="F463" i="21"/>
  <c r="F462" i="21"/>
  <c r="F461" i="21"/>
  <c r="F460" i="21"/>
  <c r="F459" i="21"/>
  <c r="F458" i="21"/>
  <c r="F457" i="21"/>
  <c r="F456" i="21"/>
  <c r="F455" i="21"/>
  <c r="F454" i="21"/>
  <c r="F453" i="21"/>
  <c r="F452" i="21"/>
  <c r="F451" i="21"/>
  <c r="F450" i="21"/>
  <c r="F449" i="21"/>
  <c r="F448" i="21"/>
  <c r="F447" i="21"/>
  <c r="F446" i="21"/>
  <c r="F445" i="21"/>
  <c r="F444" i="21"/>
  <c r="F443" i="21"/>
  <c r="F442" i="21"/>
  <c r="F441" i="21"/>
  <c r="F440" i="21"/>
  <c r="F439" i="21"/>
  <c r="F438" i="21"/>
  <c r="F437" i="21"/>
  <c r="F436" i="21"/>
  <c r="F435" i="21"/>
  <c r="F434" i="21"/>
  <c r="F433" i="21"/>
  <c r="F432" i="21"/>
  <c r="F431" i="21"/>
  <c r="F430" i="21"/>
  <c r="F429" i="21"/>
  <c r="F428" i="21"/>
  <c r="F427" i="21"/>
  <c r="F426" i="21"/>
  <c r="F425" i="21"/>
  <c r="F424" i="21"/>
  <c r="F423" i="21"/>
  <c r="F422" i="21"/>
  <c r="F421" i="21"/>
  <c r="F420" i="21"/>
  <c r="F419" i="21"/>
  <c r="F418" i="21"/>
  <c r="F417" i="21"/>
  <c r="F416" i="21"/>
  <c r="F415" i="21"/>
  <c r="F414" i="21"/>
  <c r="F413" i="21"/>
  <c r="F412" i="21"/>
  <c r="F411" i="21"/>
  <c r="F410" i="21"/>
  <c r="F409" i="21"/>
  <c r="F408" i="21"/>
  <c r="F407" i="21"/>
  <c r="F406" i="21"/>
  <c r="F405" i="21"/>
  <c r="F404" i="21"/>
  <c r="F403" i="21"/>
  <c r="F402" i="21"/>
  <c r="F401" i="21"/>
  <c r="F400" i="21"/>
  <c r="F399" i="21"/>
  <c r="F398" i="21"/>
  <c r="F397" i="21"/>
  <c r="F396" i="21"/>
  <c r="F395" i="21"/>
  <c r="F394" i="21"/>
  <c r="F393" i="21"/>
  <c r="F392" i="21"/>
  <c r="F391" i="21"/>
  <c r="F390" i="21"/>
  <c r="F389" i="21"/>
  <c r="F388" i="21"/>
  <c r="F387" i="21"/>
  <c r="F386" i="21"/>
  <c r="F385" i="21"/>
  <c r="F384" i="21"/>
  <c r="F383" i="21"/>
  <c r="F382" i="21"/>
  <c r="F381" i="21"/>
  <c r="F380" i="21"/>
  <c r="F379" i="21"/>
  <c r="F378" i="21"/>
  <c r="F377" i="21"/>
  <c r="F376" i="21"/>
  <c r="F375" i="21"/>
  <c r="F374" i="21"/>
  <c r="F373" i="21"/>
  <c r="F372" i="21"/>
  <c r="F371" i="21"/>
  <c r="F370" i="21"/>
  <c r="F369" i="21"/>
  <c r="F368" i="21"/>
  <c r="F367" i="21"/>
  <c r="F366" i="21"/>
  <c r="F365" i="21"/>
  <c r="F364" i="21"/>
  <c r="F363" i="21"/>
  <c r="F362" i="21"/>
  <c r="F361" i="21"/>
  <c r="F360" i="21"/>
  <c r="F359" i="21"/>
  <c r="F358" i="21"/>
  <c r="F357" i="21"/>
  <c r="F356" i="21"/>
  <c r="F355" i="21"/>
  <c r="F354" i="21"/>
  <c r="F353" i="21"/>
  <c r="F352" i="21"/>
  <c r="F351" i="21"/>
  <c r="F350" i="21"/>
  <c r="F349" i="21"/>
  <c r="F348" i="21"/>
  <c r="F347" i="21"/>
  <c r="F346" i="21"/>
  <c r="F345" i="21"/>
  <c r="F344" i="21"/>
  <c r="F343" i="21"/>
  <c r="F342" i="21"/>
  <c r="F341" i="21"/>
  <c r="F340" i="21"/>
  <c r="F339" i="21"/>
  <c r="F338" i="21"/>
  <c r="F337" i="21"/>
  <c r="F336" i="21"/>
  <c r="F335" i="21"/>
  <c r="F334" i="21"/>
  <c r="F333" i="21"/>
  <c r="F332" i="21"/>
  <c r="F331" i="21"/>
  <c r="F330" i="21"/>
  <c r="F329" i="21"/>
  <c r="F328" i="21"/>
  <c r="F327" i="21"/>
  <c r="F326" i="21"/>
  <c r="F325" i="21"/>
  <c r="F324" i="21"/>
  <c r="F323" i="21"/>
  <c r="F322" i="21"/>
  <c r="F321" i="21"/>
  <c r="F320" i="21"/>
  <c r="F319" i="21"/>
  <c r="F318" i="21"/>
  <c r="F317" i="21"/>
  <c r="F316" i="21"/>
  <c r="F315" i="21"/>
  <c r="F314" i="21"/>
  <c r="F313" i="21"/>
  <c r="F312" i="21"/>
  <c r="F311" i="21"/>
  <c r="F310" i="21"/>
  <c r="F309" i="21"/>
  <c r="F308" i="21"/>
  <c r="F307" i="21"/>
  <c r="F306" i="21"/>
  <c r="F305" i="21"/>
  <c r="F304" i="21"/>
  <c r="F303" i="21"/>
  <c r="F302" i="21"/>
  <c r="F301" i="21"/>
  <c r="F300" i="21"/>
  <c r="F299" i="21"/>
  <c r="F298" i="21"/>
  <c r="F297" i="21"/>
  <c r="F296" i="21"/>
  <c r="F295" i="21"/>
  <c r="F294" i="21"/>
  <c r="F293" i="21"/>
  <c r="F292" i="21"/>
  <c r="F291" i="21"/>
  <c r="F290" i="21"/>
  <c r="F289" i="21"/>
  <c r="F288" i="21"/>
  <c r="F287" i="21"/>
  <c r="F286" i="21"/>
  <c r="F285" i="21"/>
  <c r="F284" i="21"/>
  <c r="F283" i="21"/>
  <c r="F282" i="21"/>
  <c r="F281" i="21"/>
  <c r="F280" i="21"/>
  <c r="F279" i="21"/>
  <c r="F278" i="21"/>
  <c r="F277" i="21"/>
  <c r="F276" i="21"/>
  <c r="F275" i="21"/>
  <c r="F274" i="21"/>
  <c r="F273" i="21"/>
  <c r="F272" i="21"/>
  <c r="F271" i="21"/>
  <c r="F270" i="21"/>
  <c r="F269" i="21"/>
  <c r="F268" i="21"/>
  <c r="F267" i="21"/>
  <c r="F266" i="21"/>
  <c r="F265" i="21"/>
  <c r="F264" i="21"/>
  <c r="F263" i="21"/>
  <c r="F262" i="21"/>
  <c r="F261" i="21"/>
  <c r="F260" i="21"/>
  <c r="F259" i="21"/>
  <c r="F258" i="21"/>
  <c r="F257" i="21"/>
  <c r="F256" i="21"/>
  <c r="F255" i="21"/>
  <c r="F254" i="21"/>
  <c r="F253" i="21"/>
  <c r="F252" i="21"/>
  <c r="F251" i="21"/>
  <c r="F250" i="21"/>
  <c r="F249" i="21"/>
  <c r="F248" i="21"/>
  <c r="F247" i="21"/>
  <c r="F246" i="21"/>
  <c r="F245" i="21"/>
  <c r="F244" i="21"/>
  <c r="F243" i="21"/>
  <c r="F242" i="21"/>
  <c r="F241" i="21"/>
  <c r="F240" i="21"/>
  <c r="F239" i="21"/>
  <c r="F238" i="21"/>
  <c r="F237" i="21"/>
  <c r="F236" i="21"/>
  <c r="F235" i="21"/>
  <c r="F234" i="21"/>
  <c r="F233" i="21"/>
  <c r="F232" i="21"/>
  <c r="F231" i="21"/>
  <c r="F230" i="21"/>
  <c r="F229" i="21"/>
  <c r="F228" i="21"/>
  <c r="F227" i="21"/>
  <c r="F226" i="21"/>
  <c r="F225" i="21"/>
  <c r="F224" i="21"/>
  <c r="F223" i="21"/>
  <c r="F222" i="21"/>
  <c r="F221" i="21"/>
  <c r="F220" i="21"/>
  <c r="F219" i="21"/>
  <c r="F218" i="21"/>
  <c r="F217" i="21"/>
  <c r="F216" i="21"/>
  <c r="F215" i="21"/>
  <c r="F214" i="21"/>
  <c r="F213" i="21"/>
  <c r="F212" i="21"/>
  <c r="F211" i="21"/>
  <c r="F210" i="21"/>
  <c r="F209" i="21"/>
  <c r="F208" i="21"/>
  <c r="F207" i="21"/>
  <c r="F206" i="21"/>
  <c r="F205" i="21"/>
  <c r="F204" i="21"/>
  <c r="F203" i="21"/>
  <c r="F202" i="21"/>
  <c r="F201" i="21"/>
  <c r="F200" i="21"/>
  <c r="F199" i="21"/>
  <c r="F198" i="21"/>
  <c r="F197" i="21"/>
  <c r="F196" i="21"/>
  <c r="F195" i="21"/>
  <c r="F194" i="21"/>
  <c r="F193" i="21"/>
  <c r="F192" i="21"/>
  <c r="F191" i="21"/>
  <c r="F190" i="21"/>
  <c r="F189" i="21"/>
  <c r="F188" i="21"/>
  <c r="F187" i="21"/>
  <c r="F186" i="21"/>
  <c r="F185" i="21"/>
  <c r="F184" i="21"/>
  <c r="F183" i="21"/>
  <c r="F182" i="21"/>
  <c r="F181" i="21"/>
  <c r="F180" i="21"/>
  <c r="F179" i="21"/>
  <c r="F178" i="21"/>
  <c r="F177" i="21"/>
  <c r="F176" i="21"/>
  <c r="F175" i="21"/>
  <c r="F174" i="21"/>
  <c r="F173" i="21"/>
  <c r="F172" i="21"/>
  <c r="F171" i="21"/>
  <c r="F170" i="21"/>
  <c r="F169" i="21"/>
  <c r="F168" i="21"/>
  <c r="F167" i="21"/>
  <c r="F166" i="21"/>
  <c r="F165" i="21"/>
  <c r="F164" i="21"/>
  <c r="F163" i="21"/>
  <c r="F162" i="21"/>
  <c r="F161" i="21"/>
  <c r="F160" i="21"/>
  <c r="F159" i="21"/>
  <c r="F158" i="21"/>
  <c r="F157" i="21"/>
  <c r="F156" i="21"/>
  <c r="F155" i="21"/>
  <c r="F154" i="21"/>
  <c r="F153" i="21"/>
  <c r="F152" i="21"/>
  <c r="F151" i="21"/>
  <c r="F150" i="21"/>
  <c r="F149" i="21"/>
  <c r="F148" i="21"/>
  <c r="F147" i="21"/>
  <c r="F146" i="21"/>
  <c r="F145" i="21"/>
  <c r="F144" i="21"/>
  <c r="F143" i="21"/>
  <c r="F142" i="21"/>
  <c r="F141" i="21"/>
  <c r="F140" i="21"/>
  <c r="F139" i="21"/>
  <c r="F138" i="21"/>
  <c r="F137" i="21"/>
  <c r="F136" i="21"/>
  <c r="F135" i="21"/>
  <c r="F134" i="21"/>
  <c r="F133" i="21"/>
  <c r="F132" i="21"/>
  <c r="F131" i="21"/>
  <c r="F130" i="21"/>
  <c r="F129" i="21"/>
  <c r="F128" i="21"/>
  <c r="F127" i="21"/>
  <c r="F126" i="21"/>
  <c r="F125" i="21"/>
  <c r="F124" i="21"/>
  <c r="F123" i="21"/>
  <c r="F122" i="21"/>
  <c r="F121" i="21"/>
  <c r="F120" i="21"/>
  <c r="F119" i="21"/>
  <c r="F118" i="21"/>
  <c r="F117" i="21"/>
  <c r="F116" i="21"/>
  <c r="F115" i="21"/>
  <c r="F114" i="21"/>
  <c r="F113" i="21"/>
  <c r="F112" i="21"/>
  <c r="F111" i="21"/>
  <c r="F110" i="21"/>
  <c r="F109" i="21"/>
  <c r="F108" i="21"/>
  <c r="F107" i="21"/>
  <c r="F106" i="21"/>
  <c r="F105" i="21"/>
  <c r="F104" i="21"/>
  <c r="F103" i="21"/>
  <c r="F102" i="21"/>
  <c r="F101" i="21"/>
  <c r="F100" i="21"/>
  <c r="F99" i="21"/>
  <c r="F98" i="21"/>
  <c r="F97" i="21"/>
  <c r="F96" i="21"/>
  <c r="F95" i="21"/>
  <c r="F94" i="21"/>
  <c r="F93" i="21"/>
  <c r="F92" i="21"/>
  <c r="F91" i="21"/>
  <c r="F90" i="21"/>
  <c r="F89" i="21"/>
  <c r="F88" i="21"/>
  <c r="F87" i="21"/>
  <c r="F86" i="21"/>
  <c r="F85" i="21"/>
  <c r="F84" i="21"/>
  <c r="F83" i="21"/>
  <c r="F82" i="21"/>
  <c r="F81" i="21"/>
  <c r="F80" i="21"/>
  <c r="F79" i="21"/>
  <c r="F78" i="21"/>
  <c r="F77" i="21"/>
  <c r="F76" i="21"/>
  <c r="F75" i="21"/>
  <c r="F74" i="21"/>
  <c r="F73" i="21"/>
  <c r="F72" i="21"/>
  <c r="F71" i="21"/>
  <c r="F70" i="21"/>
  <c r="F69" i="21"/>
  <c r="F68" i="21"/>
  <c r="F67" i="21"/>
  <c r="F66" i="21"/>
  <c r="F65" i="21"/>
  <c r="F64" i="21"/>
  <c r="F63" i="21"/>
  <c r="F62" i="21"/>
  <c r="F61" i="21"/>
  <c r="F60" i="21"/>
  <c r="F59" i="21"/>
  <c r="F58" i="21"/>
  <c r="F57" i="21"/>
  <c r="F56" i="21"/>
  <c r="F55" i="21"/>
  <c r="F54" i="21"/>
  <c r="F53" i="21"/>
  <c r="F52" i="21"/>
  <c r="F51" i="21"/>
  <c r="F50" i="21"/>
  <c r="F49" i="21"/>
  <c r="F48" i="21"/>
  <c r="F47" i="21"/>
  <c r="F46" i="21"/>
  <c r="F45" i="21"/>
  <c r="F44" i="21"/>
  <c r="F43" i="21"/>
  <c r="F42" i="21"/>
  <c r="F41" i="21"/>
  <c r="F40" i="21"/>
  <c r="F39" i="21"/>
  <c r="F38" i="21"/>
  <c r="F37" i="21"/>
  <c r="F36" i="21"/>
  <c r="F35" i="21"/>
  <c r="F34" i="21"/>
  <c r="F33" i="21"/>
  <c r="F32" i="21"/>
  <c r="F31" i="21"/>
  <c r="F30" i="21"/>
  <c r="F29" i="21"/>
  <c r="F28" i="21"/>
  <c r="F27" i="21"/>
  <c r="F26" i="21"/>
  <c r="F25" i="21"/>
  <c r="F24" i="21"/>
  <c r="F23" i="21"/>
  <c r="F22" i="21"/>
  <c r="F21" i="21"/>
  <c r="F20" i="21"/>
  <c r="F19" i="21"/>
  <c r="F18" i="21"/>
  <c r="F17" i="21"/>
  <c r="F16" i="21"/>
  <c r="F15" i="21"/>
  <c r="F14" i="21"/>
  <c r="F13" i="21"/>
  <c r="F12" i="21"/>
  <c r="F11" i="21"/>
  <c r="F10" i="21"/>
  <c r="F9" i="21"/>
  <c r="F8" i="21"/>
  <c r="F7" i="21"/>
  <c r="F6" i="21"/>
  <c r="F5" i="21"/>
  <c r="F4" i="21"/>
  <c r="E1061" i="18"/>
  <c r="E26" i="18"/>
  <c r="E49" i="18"/>
  <c r="E72" i="18"/>
  <c r="E95" i="18"/>
  <c r="E118" i="18"/>
  <c r="E141" i="18"/>
  <c r="E164" i="18"/>
  <c r="E187" i="18"/>
  <c r="E210" i="18"/>
  <c r="E233" i="18"/>
  <c r="E256" i="18"/>
  <c r="E279" i="18"/>
  <c r="E302" i="18"/>
  <c r="E325" i="18"/>
  <c r="E348" i="18"/>
  <c r="E371" i="18"/>
  <c r="E394" i="18"/>
  <c r="E417" i="18"/>
  <c r="E440" i="18"/>
  <c r="E463" i="18"/>
  <c r="E486" i="18"/>
  <c r="E509" i="18"/>
  <c r="E532" i="18"/>
  <c r="E555" i="18"/>
  <c r="E578" i="18"/>
  <c r="E601" i="18"/>
  <c r="E624" i="18"/>
  <c r="E647" i="18"/>
  <c r="E670" i="18"/>
  <c r="E693" i="18"/>
  <c r="E716" i="18"/>
  <c r="E739" i="18"/>
  <c r="E762" i="18"/>
  <c r="E785" i="18"/>
  <c r="E808" i="18"/>
  <c r="E831" i="18"/>
  <c r="E854" i="18"/>
  <c r="E877" i="18"/>
  <c r="E900" i="18"/>
  <c r="E923" i="18"/>
  <c r="E946" i="18"/>
  <c r="E969" i="18"/>
  <c r="E992" i="18"/>
  <c r="E1015" i="18"/>
  <c r="E1038" i="18"/>
  <c r="E1107" i="18"/>
  <c r="E1061" i="15"/>
  <c r="E26" i="15"/>
  <c r="E49" i="15"/>
  <c r="E72" i="15"/>
  <c r="E95" i="15"/>
  <c r="E4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218" i="15"/>
  <c r="E219" i="15"/>
  <c r="E220" i="15"/>
  <c r="E221" i="15"/>
  <c r="E222" i="15"/>
  <c r="E223" i="15"/>
  <c r="E224" i="15"/>
  <c r="E225" i="15"/>
  <c r="E226" i="15"/>
  <c r="E227" i="15"/>
  <c r="E228" i="15"/>
  <c r="E229" i="15"/>
  <c r="E230" i="15"/>
  <c r="E231" i="15"/>
  <c r="E232" i="15"/>
  <c r="E233" i="15"/>
  <c r="E234" i="15"/>
  <c r="E235" i="15"/>
  <c r="E236" i="15"/>
  <c r="E237" i="15"/>
  <c r="E238" i="15"/>
  <c r="E239" i="15"/>
  <c r="E240" i="15"/>
  <c r="E241" i="15"/>
  <c r="E242" i="15"/>
  <c r="E243" i="15"/>
  <c r="E244" i="15"/>
  <c r="E245" i="15"/>
  <c r="E246" i="15"/>
  <c r="E247" i="15"/>
  <c r="E248" i="15"/>
  <c r="E249" i="15"/>
  <c r="E250" i="15"/>
  <c r="E251" i="15"/>
  <c r="E252" i="15"/>
  <c r="E253" i="15"/>
  <c r="E254" i="15"/>
  <c r="E255" i="15"/>
  <c r="E256" i="15"/>
  <c r="E257" i="15"/>
  <c r="E258" i="15"/>
  <c r="E259" i="15"/>
  <c r="E260" i="15"/>
  <c r="E261" i="15"/>
  <c r="E262" i="15"/>
  <c r="E263" i="15"/>
  <c r="E264" i="15"/>
  <c r="E265" i="15"/>
  <c r="E266" i="15"/>
  <c r="E267" i="15"/>
  <c r="E268" i="15"/>
  <c r="E269" i="15"/>
  <c r="E270" i="15"/>
  <c r="E271" i="15"/>
  <c r="E272" i="15"/>
  <c r="E273" i="15"/>
  <c r="E274" i="15"/>
  <c r="E275" i="15"/>
  <c r="E276" i="15"/>
  <c r="E277" i="15"/>
  <c r="E278" i="15"/>
  <c r="E279" i="15"/>
  <c r="E280" i="15"/>
  <c r="E281" i="15"/>
  <c r="E282" i="15"/>
  <c r="E283" i="15"/>
  <c r="E284" i="15"/>
  <c r="E285" i="15"/>
  <c r="E286" i="15"/>
  <c r="E287" i="15"/>
  <c r="E288" i="15"/>
  <c r="E289" i="15"/>
  <c r="E290" i="15"/>
  <c r="E291" i="15"/>
  <c r="E292" i="15"/>
  <c r="E293" i="15"/>
  <c r="E294" i="15"/>
  <c r="E295" i="15"/>
  <c r="E296" i="15"/>
  <c r="E297" i="15"/>
  <c r="E298" i="15"/>
  <c r="E299" i="15"/>
  <c r="E300" i="15"/>
  <c r="E301" i="15"/>
  <c r="E302" i="15"/>
  <c r="E303" i="15"/>
  <c r="E304" i="15"/>
  <c r="E305" i="15"/>
  <c r="E306" i="15"/>
  <c r="E307" i="15"/>
  <c r="E308" i="15"/>
  <c r="E309" i="15"/>
  <c r="E310" i="15"/>
  <c r="E311" i="15"/>
  <c r="E312" i="15"/>
  <c r="E313" i="15"/>
  <c r="E314" i="15"/>
  <c r="E315" i="15"/>
  <c r="E316" i="15"/>
  <c r="E317" i="15"/>
  <c r="E318" i="15"/>
  <c r="E319" i="15"/>
  <c r="E320" i="15"/>
  <c r="E321" i="15"/>
  <c r="E322" i="15"/>
  <c r="E323" i="15"/>
  <c r="E324" i="15"/>
  <c r="E325" i="15"/>
  <c r="E326" i="15"/>
  <c r="E327" i="15"/>
  <c r="E328" i="15"/>
  <c r="E329" i="15"/>
  <c r="E330" i="15"/>
  <c r="E331" i="15"/>
  <c r="E332" i="15"/>
  <c r="E333" i="15"/>
  <c r="E334" i="15"/>
  <c r="E335" i="15"/>
  <c r="E336" i="15"/>
  <c r="E337" i="15"/>
  <c r="E338" i="15"/>
  <c r="E339" i="15"/>
  <c r="E340" i="15"/>
  <c r="E341" i="15"/>
  <c r="E342" i="15"/>
  <c r="E343" i="15"/>
  <c r="E344" i="15"/>
  <c r="E345" i="15"/>
  <c r="E346" i="15"/>
  <c r="E347" i="15"/>
  <c r="E348" i="15"/>
  <c r="E349" i="15"/>
  <c r="E350" i="15"/>
  <c r="E351" i="15"/>
  <c r="E352" i="15"/>
  <c r="E353" i="15"/>
  <c r="E354" i="15"/>
  <c r="E355" i="15"/>
  <c r="E356" i="15"/>
  <c r="E357" i="15"/>
  <c r="E358" i="15"/>
  <c r="E359" i="15"/>
  <c r="E360" i="15"/>
  <c r="E361" i="15"/>
  <c r="E362" i="15"/>
  <c r="E363" i="15"/>
  <c r="E364" i="15"/>
  <c r="E365" i="15"/>
  <c r="E366" i="15"/>
  <c r="E367" i="15"/>
  <c r="E368" i="15"/>
  <c r="E369" i="15"/>
  <c r="E370" i="15"/>
  <c r="E371" i="15"/>
  <c r="E372" i="15"/>
  <c r="E373" i="15"/>
  <c r="E374" i="15"/>
  <c r="E375" i="15"/>
  <c r="E376" i="15"/>
  <c r="E377" i="15"/>
  <c r="E378" i="15"/>
  <c r="E379" i="15"/>
  <c r="E380" i="15"/>
  <c r="E381" i="15"/>
  <c r="E382" i="15"/>
  <c r="E383" i="15"/>
  <c r="E384" i="15"/>
  <c r="E385" i="15"/>
  <c r="E386" i="15"/>
  <c r="E387" i="15"/>
  <c r="E388" i="15"/>
  <c r="E389" i="15"/>
  <c r="E390" i="15"/>
  <c r="E391" i="15"/>
  <c r="E392" i="15"/>
  <c r="E393" i="15"/>
  <c r="E394" i="15"/>
  <c r="E395" i="15"/>
  <c r="E396" i="15"/>
  <c r="E397" i="15"/>
  <c r="E398" i="15"/>
  <c r="E399" i="15"/>
  <c r="E400" i="15"/>
  <c r="E401" i="15"/>
  <c r="E402" i="15"/>
  <c r="E403" i="15"/>
  <c r="E404" i="15"/>
  <c r="E405" i="15"/>
  <c r="E406" i="15"/>
  <c r="E407" i="15"/>
  <c r="E408" i="15"/>
  <c r="E409" i="15"/>
  <c r="E410" i="15"/>
  <c r="E411" i="15"/>
  <c r="E412" i="15"/>
  <c r="E413" i="15"/>
  <c r="E414" i="15"/>
  <c r="E415" i="15"/>
  <c r="E416" i="15"/>
  <c r="E417" i="15"/>
  <c r="E418" i="15"/>
  <c r="E419" i="15"/>
  <c r="E420" i="15"/>
  <c r="E421" i="15"/>
  <c r="E422" i="15"/>
  <c r="E423" i="15"/>
  <c r="E424" i="15"/>
  <c r="E425" i="15"/>
  <c r="E426" i="15"/>
  <c r="E427" i="15"/>
  <c r="E428" i="15"/>
  <c r="E429" i="15"/>
  <c r="E430" i="15"/>
  <c r="E431" i="15"/>
  <c r="E432" i="15"/>
  <c r="E433" i="15"/>
  <c r="E434" i="15"/>
  <c r="E435" i="15"/>
  <c r="E436" i="15"/>
  <c r="E437" i="15"/>
  <c r="E438" i="15"/>
  <c r="E439" i="15"/>
  <c r="E440" i="15"/>
  <c r="E441" i="15"/>
  <c r="E442" i="15"/>
  <c r="E443" i="15"/>
  <c r="E444" i="15"/>
  <c r="E445" i="15"/>
  <c r="E446" i="15"/>
  <c r="E447" i="15"/>
  <c r="E448" i="15"/>
  <c r="E449" i="15"/>
  <c r="E450" i="15"/>
  <c r="E451" i="15"/>
  <c r="E452" i="15"/>
  <c r="E453" i="15"/>
  <c r="E454" i="15"/>
  <c r="E455" i="15"/>
  <c r="E456" i="15"/>
  <c r="E457" i="15"/>
  <c r="E458" i="15"/>
  <c r="E459" i="15"/>
  <c r="E460" i="15"/>
  <c r="E461" i="15"/>
  <c r="E462" i="15"/>
  <c r="E463" i="15"/>
  <c r="E464" i="15"/>
  <c r="E465" i="15"/>
  <c r="E466" i="15"/>
  <c r="E467" i="15"/>
  <c r="E468" i="15"/>
  <c r="E469" i="15"/>
  <c r="E470" i="15"/>
  <c r="E471" i="15"/>
  <c r="E472" i="15"/>
  <c r="E473" i="15"/>
  <c r="E474" i="15"/>
  <c r="E475" i="15"/>
  <c r="E476" i="15"/>
  <c r="E477" i="15"/>
  <c r="E478" i="15"/>
  <c r="E479" i="15"/>
  <c r="E480" i="15"/>
  <c r="E481" i="15"/>
  <c r="E482" i="15"/>
  <c r="E483" i="15"/>
  <c r="E484" i="15"/>
  <c r="E485" i="15"/>
  <c r="E486" i="15"/>
  <c r="E487" i="15"/>
  <c r="E488" i="15"/>
  <c r="E489" i="15"/>
  <c r="E490" i="15"/>
  <c r="E491" i="15"/>
  <c r="E492" i="15"/>
  <c r="E493" i="15"/>
  <c r="E494" i="15"/>
  <c r="E495" i="15"/>
  <c r="E496" i="15"/>
  <c r="E497" i="15"/>
  <c r="E498" i="15"/>
  <c r="E499" i="15"/>
  <c r="E500" i="15"/>
  <c r="E501" i="15"/>
  <c r="E502" i="15"/>
  <c r="E503" i="15"/>
  <c r="E504" i="15"/>
  <c r="E505" i="15"/>
  <c r="E506" i="15"/>
  <c r="E507" i="15"/>
  <c r="E508" i="15"/>
  <c r="E509" i="15"/>
  <c r="E510" i="15"/>
  <c r="E511" i="15"/>
  <c r="E512" i="15"/>
  <c r="E513" i="15"/>
  <c r="E514" i="15"/>
  <c r="E515" i="15"/>
  <c r="E516" i="15"/>
  <c r="E517" i="15"/>
  <c r="E518" i="15"/>
  <c r="E519" i="15"/>
  <c r="E520" i="15"/>
  <c r="E521" i="15"/>
  <c r="E522" i="15"/>
  <c r="E523" i="15"/>
  <c r="E524" i="15"/>
  <c r="E525" i="15"/>
  <c r="E526" i="15"/>
  <c r="E527" i="15"/>
  <c r="E528" i="15"/>
  <c r="E529" i="15"/>
  <c r="E530" i="15"/>
  <c r="E531" i="15"/>
  <c r="E532" i="15"/>
  <c r="E533" i="15"/>
  <c r="E534" i="15"/>
  <c r="E535" i="15"/>
  <c r="E536" i="15"/>
  <c r="E537" i="15"/>
  <c r="E538" i="15"/>
  <c r="E539" i="15"/>
  <c r="E540" i="15"/>
  <c r="E541" i="15"/>
  <c r="E542" i="15"/>
  <c r="E543" i="15"/>
  <c r="E544" i="15"/>
  <c r="E545" i="15"/>
  <c r="E546" i="15"/>
  <c r="E547" i="15"/>
  <c r="E548" i="15"/>
  <c r="E549" i="15"/>
  <c r="E550" i="15"/>
  <c r="E551" i="15"/>
  <c r="E552" i="15"/>
  <c r="E553" i="15"/>
  <c r="E554" i="15"/>
  <c r="E555" i="15"/>
  <c r="E556" i="15"/>
  <c r="E557" i="15"/>
  <c r="E558" i="15"/>
  <c r="E559" i="15"/>
  <c r="E560" i="15"/>
  <c r="E561" i="15"/>
  <c r="E562" i="15"/>
  <c r="E563" i="15"/>
  <c r="E564" i="15"/>
  <c r="E565" i="15"/>
  <c r="E566" i="15"/>
  <c r="E567" i="15"/>
  <c r="E568" i="15"/>
  <c r="E569" i="15"/>
  <c r="E570" i="15"/>
  <c r="E571" i="15"/>
  <c r="E572" i="15"/>
  <c r="E573" i="15"/>
  <c r="E574" i="15"/>
  <c r="E575" i="15"/>
  <c r="E576" i="15"/>
  <c r="E577" i="15"/>
  <c r="E578" i="15"/>
  <c r="E579" i="15"/>
  <c r="E580" i="15"/>
  <c r="E581" i="15"/>
  <c r="E582" i="15"/>
  <c r="E583" i="15"/>
  <c r="E584" i="15"/>
  <c r="E585" i="15"/>
  <c r="E586" i="15"/>
  <c r="E587" i="15"/>
  <c r="E588" i="15"/>
  <c r="E589" i="15"/>
  <c r="E590" i="15"/>
  <c r="E591" i="15"/>
  <c r="E592" i="15"/>
  <c r="E593" i="15"/>
  <c r="E594" i="15"/>
  <c r="E595" i="15"/>
  <c r="E596" i="15"/>
  <c r="E597" i="15"/>
  <c r="E598" i="15"/>
  <c r="E599" i="15"/>
  <c r="E600" i="15"/>
  <c r="E601" i="15"/>
  <c r="E602" i="15"/>
  <c r="E603" i="15"/>
  <c r="E604" i="15"/>
  <c r="E605" i="15"/>
  <c r="E606" i="15"/>
  <c r="E607" i="15"/>
  <c r="E608" i="15"/>
  <c r="E609" i="15"/>
  <c r="E610" i="15"/>
  <c r="E611" i="15"/>
  <c r="E612" i="15"/>
  <c r="E613" i="15"/>
  <c r="E614" i="15"/>
  <c r="E615" i="15"/>
  <c r="E616" i="15"/>
  <c r="E617" i="15"/>
  <c r="E618" i="15"/>
  <c r="E619" i="15"/>
  <c r="E620" i="15"/>
  <c r="E621" i="15"/>
  <c r="E622" i="15"/>
  <c r="E623" i="15"/>
  <c r="E624" i="15"/>
  <c r="E625" i="15"/>
  <c r="E626" i="15"/>
  <c r="E627" i="15"/>
  <c r="E628" i="15"/>
  <c r="E629" i="15"/>
  <c r="E630" i="15"/>
  <c r="E631" i="15"/>
  <c r="E632" i="15"/>
  <c r="E633" i="15"/>
  <c r="E634" i="15"/>
  <c r="E635" i="15"/>
  <c r="E636" i="15"/>
  <c r="E637" i="15"/>
  <c r="E638" i="15"/>
  <c r="E639" i="15"/>
  <c r="E640" i="15"/>
  <c r="E641" i="15"/>
  <c r="E642" i="15"/>
  <c r="E643" i="15"/>
  <c r="E644" i="15"/>
  <c r="E645" i="15"/>
  <c r="E646" i="15"/>
  <c r="E647" i="15"/>
  <c r="E648" i="15"/>
  <c r="E649" i="15"/>
  <c r="E650" i="15"/>
  <c r="E651" i="15"/>
  <c r="E652" i="15"/>
  <c r="E653" i="15"/>
  <c r="E654" i="15"/>
  <c r="E655" i="15"/>
  <c r="E656" i="15"/>
  <c r="E657" i="15"/>
  <c r="E658" i="15"/>
  <c r="E659" i="15"/>
  <c r="E660" i="15"/>
  <c r="E661" i="15"/>
  <c r="E662" i="15"/>
  <c r="E663" i="15"/>
  <c r="E664" i="15"/>
  <c r="E665" i="15"/>
  <c r="E666" i="15"/>
  <c r="E667" i="15"/>
  <c r="E668" i="15"/>
  <c r="E669" i="15"/>
  <c r="E670" i="15"/>
  <c r="E671" i="15"/>
  <c r="E672" i="15"/>
  <c r="E673" i="15"/>
  <c r="E674" i="15"/>
  <c r="E675" i="15"/>
  <c r="E676" i="15"/>
  <c r="E677" i="15"/>
  <c r="E678" i="15"/>
  <c r="E679" i="15"/>
  <c r="E680" i="15"/>
  <c r="E681" i="15"/>
  <c r="E682" i="15"/>
  <c r="E683" i="15"/>
  <c r="E684" i="15"/>
  <c r="E685" i="15"/>
  <c r="E686" i="15"/>
  <c r="E687" i="15"/>
  <c r="E688" i="15"/>
  <c r="E689" i="15"/>
  <c r="E690" i="15"/>
  <c r="E691" i="15"/>
  <c r="E692" i="15"/>
  <c r="E693" i="15"/>
  <c r="E694" i="15"/>
  <c r="E695" i="15"/>
  <c r="E696" i="15"/>
  <c r="E697" i="15"/>
  <c r="E698" i="15"/>
  <c r="E699" i="15"/>
  <c r="E700" i="15"/>
  <c r="E701" i="15"/>
  <c r="E702" i="15"/>
  <c r="E703" i="15"/>
  <c r="E704" i="15"/>
  <c r="E705" i="15"/>
  <c r="E706" i="15"/>
  <c r="E707" i="15"/>
  <c r="E708" i="15"/>
  <c r="E709" i="15"/>
  <c r="E710" i="15"/>
  <c r="E711" i="15"/>
  <c r="E712" i="15"/>
  <c r="E713" i="15"/>
  <c r="E714" i="15"/>
  <c r="E715" i="15"/>
  <c r="E716" i="15"/>
  <c r="E717" i="15"/>
  <c r="E718" i="15"/>
  <c r="E719" i="15"/>
  <c r="E720" i="15"/>
  <c r="E721" i="15"/>
  <c r="E722" i="15"/>
  <c r="E723" i="15"/>
  <c r="E724" i="15"/>
  <c r="E725" i="15"/>
  <c r="E726" i="15"/>
  <c r="E727" i="15"/>
  <c r="E728" i="15"/>
  <c r="E729" i="15"/>
  <c r="E730" i="15"/>
  <c r="E731" i="15"/>
  <c r="E732" i="15"/>
  <c r="E733" i="15"/>
  <c r="E734" i="15"/>
  <c r="E735" i="15"/>
  <c r="E736" i="15"/>
  <c r="E737" i="15"/>
  <c r="E738" i="15"/>
  <c r="E739" i="15"/>
  <c r="E740" i="15"/>
  <c r="E741" i="15"/>
  <c r="E742" i="15"/>
  <c r="E743" i="15"/>
  <c r="E744" i="15"/>
  <c r="E745" i="15"/>
  <c r="E746" i="15"/>
  <c r="E747" i="15"/>
  <c r="E748" i="15"/>
  <c r="E749" i="15"/>
  <c r="E750" i="15"/>
  <c r="E751" i="15"/>
  <c r="E752" i="15"/>
  <c r="E753" i="15"/>
  <c r="E754" i="15"/>
  <c r="E755" i="15"/>
  <c r="E756" i="15"/>
  <c r="E757" i="15"/>
  <c r="E758" i="15"/>
  <c r="E759" i="15"/>
  <c r="E760" i="15"/>
  <c r="E761" i="15"/>
  <c r="E762" i="15"/>
  <c r="E763" i="15"/>
  <c r="E764" i="15"/>
  <c r="E765" i="15"/>
  <c r="E766" i="15"/>
  <c r="E767" i="15"/>
  <c r="E768" i="15"/>
  <c r="E769" i="15"/>
  <c r="E770" i="15"/>
  <c r="E771" i="15"/>
  <c r="E772" i="15"/>
  <c r="E773" i="15"/>
  <c r="E774" i="15"/>
  <c r="E775" i="15"/>
  <c r="E776" i="15"/>
  <c r="E777" i="15"/>
  <c r="E778" i="15"/>
  <c r="E779" i="15"/>
  <c r="E780" i="15"/>
  <c r="E781" i="15"/>
  <c r="E782" i="15"/>
  <c r="E783" i="15"/>
  <c r="E784" i="15"/>
  <c r="E785" i="15"/>
  <c r="E786" i="15"/>
  <c r="E787" i="15"/>
  <c r="E788" i="15"/>
  <c r="E789" i="15"/>
  <c r="E790" i="15"/>
  <c r="E791" i="15"/>
  <c r="E792" i="15"/>
  <c r="E793" i="15"/>
  <c r="E794" i="15"/>
  <c r="E795" i="15"/>
  <c r="E796" i="15"/>
  <c r="E797" i="15"/>
  <c r="E798" i="15"/>
  <c r="E799" i="15"/>
  <c r="E800" i="15"/>
  <c r="E801" i="15"/>
  <c r="E802" i="15"/>
  <c r="E803" i="15"/>
  <c r="E804" i="15"/>
  <c r="E805" i="15"/>
  <c r="E806" i="15"/>
  <c r="E807" i="15"/>
  <c r="E808" i="15"/>
  <c r="E809" i="15"/>
  <c r="E810" i="15"/>
  <c r="E811" i="15"/>
  <c r="E812" i="15"/>
  <c r="E813" i="15"/>
  <c r="E814" i="15"/>
  <c r="E815" i="15"/>
  <c r="E816" i="15"/>
  <c r="E817" i="15"/>
  <c r="E818" i="15"/>
  <c r="E819" i="15"/>
  <c r="E820" i="15"/>
  <c r="E821" i="15"/>
  <c r="E822" i="15"/>
  <c r="E823" i="15"/>
  <c r="E824" i="15"/>
  <c r="E825" i="15"/>
  <c r="E826" i="15"/>
  <c r="E827" i="15"/>
  <c r="E828" i="15"/>
  <c r="E829" i="15"/>
  <c r="E830" i="15"/>
  <c r="E831" i="15"/>
  <c r="E832" i="15"/>
  <c r="E833" i="15"/>
  <c r="E834" i="15"/>
  <c r="E835" i="15"/>
  <c r="E836" i="15"/>
  <c r="E837" i="15"/>
  <c r="E838" i="15"/>
  <c r="E839" i="15"/>
  <c r="E840" i="15"/>
  <c r="E841" i="15"/>
  <c r="E842" i="15"/>
  <c r="E843" i="15"/>
  <c r="E844" i="15"/>
  <c r="E845" i="15"/>
  <c r="E846" i="15"/>
  <c r="E847" i="15"/>
  <c r="E848" i="15"/>
  <c r="E849" i="15"/>
  <c r="E850" i="15"/>
  <c r="E851" i="15"/>
  <c r="E852" i="15"/>
  <c r="E853" i="15"/>
  <c r="E854" i="15"/>
  <c r="E855" i="15"/>
  <c r="E856" i="15"/>
  <c r="E857" i="15"/>
  <c r="E858" i="15"/>
  <c r="E859" i="15"/>
  <c r="E860" i="15"/>
  <c r="E861" i="15"/>
  <c r="E862" i="15"/>
  <c r="E863" i="15"/>
  <c r="E864" i="15"/>
  <c r="E865" i="15"/>
  <c r="E866" i="15"/>
  <c r="E867" i="15"/>
  <c r="E868" i="15"/>
  <c r="E869" i="15"/>
  <c r="E870" i="15"/>
  <c r="E871" i="15"/>
  <c r="E872" i="15"/>
  <c r="E873" i="15"/>
  <c r="E874" i="15"/>
  <c r="E875" i="15"/>
  <c r="E876" i="15"/>
  <c r="E877" i="15"/>
  <c r="E878" i="15"/>
  <c r="E879" i="15"/>
  <c r="E880" i="15"/>
  <c r="E881" i="15"/>
  <c r="E882" i="15"/>
  <c r="E883" i="15"/>
  <c r="E884" i="15"/>
  <c r="E885" i="15"/>
  <c r="E886" i="15"/>
  <c r="E887" i="15"/>
  <c r="E888" i="15"/>
  <c r="E889" i="15"/>
  <c r="E890" i="15"/>
  <c r="E891" i="15"/>
  <c r="E892" i="15"/>
  <c r="E893" i="15"/>
  <c r="E894" i="15"/>
  <c r="E895" i="15"/>
  <c r="E896" i="15"/>
  <c r="E897" i="15"/>
  <c r="E898" i="15"/>
  <c r="E899" i="15"/>
  <c r="E900" i="15"/>
  <c r="E901" i="15"/>
  <c r="E902" i="15"/>
  <c r="E903" i="15"/>
  <c r="E904" i="15"/>
  <c r="E905" i="15"/>
  <c r="E906" i="15"/>
  <c r="E907" i="15"/>
  <c r="E908" i="15"/>
  <c r="E909" i="15"/>
  <c r="E910" i="15"/>
  <c r="E911" i="15"/>
  <c r="E912" i="15"/>
  <c r="E913" i="15"/>
  <c r="E914" i="15"/>
  <c r="E915" i="15"/>
  <c r="E916" i="15"/>
  <c r="E917" i="15"/>
  <c r="E918" i="15"/>
  <c r="E919" i="15"/>
  <c r="E920" i="15"/>
  <c r="E921" i="15"/>
  <c r="E922" i="15"/>
  <c r="E923" i="15"/>
  <c r="E924" i="15"/>
  <c r="E925" i="15"/>
  <c r="E926" i="15"/>
  <c r="E927" i="15"/>
  <c r="E928" i="15"/>
  <c r="E929" i="15"/>
  <c r="E930" i="15"/>
  <c r="E931" i="15"/>
  <c r="E932" i="15"/>
  <c r="E933" i="15"/>
  <c r="E934" i="15"/>
  <c r="E935" i="15"/>
  <c r="E936" i="15"/>
  <c r="E937" i="15"/>
  <c r="E938" i="15"/>
  <c r="E939" i="15"/>
  <c r="E940" i="15"/>
  <c r="E941" i="15"/>
  <c r="E942" i="15"/>
  <c r="E943" i="15"/>
  <c r="E944" i="15"/>
  <c r="E945" i="15"/>
  <c r="E946" i="15"/>
  <c r="E947" i="15"/>
  <c r="E948" i="15"/>
  <c r="E949" i="15"/>
  <c r="E950" i="15"/>
  <c r="E951" i="15"/>
  <c r="E952" i="15"/>
  <c r="E953" i="15"/>
  <c r="E954" i="15"/>
  <c r="E955" i="15"/>
  <c r="E956" i="15"/>
  <c r="E957" i="15"/>
  <c r="E958" i="15"/>
  <c r="E959" i="15"/>
  <c r="E960" i="15"/>
  <c r="E961" i="15"/>
  <c r="E962" i="15"/>
  <c r="E963" i="15"/>
  <c r="E964" i="15"/>
  <c r="E965" i="15"/>
  <c r="E966" i="15"/>
  <c r="E967" i="15"/>
  <c r="E968" i="15"/>
  <c r="E969" i="15"/>
  <c r="E970" i="15"/>
  <c r="E971" i="15"/>
  <c r="E972" i="15"/>
  <c r="E973" i="15"/>
  <c r="E974" i="15"/>
  <c r="E975" i="15"/>
  <c r="E976" i="15"/>
  <c r="E977" i="15"/>
  <c r="E978" i="15"/>
  <c r="E979" i="15"/>
  <c r="E980" i="15"/>
  <c r="E981" i="15"/>
  <c r="E982" i="15"/>
  <c r="E983" i="15"/>
  <c r="E984" i="15"/>
  <c r="E985" i="15"/>
  <c r="E986" i="15"/>
  <c r="E987" i="15"/>
  <c r="E988" i="15"/>
  <c r="E989" i="15"/>
  <c r="E990" i="15"/>
  <c r="E991" i="15"/>
  <c r="E992" i="15"/>
  <c r="E993" i="15"/>
  <c r="E994" i="15"/>
  <c r="E995" i="15"/>
  <c r="E996" i="15"/>
  <c r="E997" i="15"/>
  <c r="E998" i="15"/>
  <c r="E999" i="15"/>
  <c r="E1000" i="15"/>
  <c r="E1001" i="15"/>
  <c r="E1002" i="15"/>
  <c r="E1003" i="15"/>
  <c r="E1004" i="15"/>
  <c r="E1005" i="15"/>
  <c r="E1006" i="15"/>
  <c r="E1007" i="15"/>
  <c r="E1008" i="15"/>
  <c r="E1009" i="15"/>
  <c r="E1010" i="15"/>
  <c r="E1011" i="15"/>
  <c r="E1012" i="15"/>
  <c r="E1013" i="15"/>
  <c r="E1014" i="15"/>
  <c r="E1015" i="15"/>
  <c r="E1016" i="15"/>
  <c r="E1017" i="15"/>
  <c r="E1018" i="15"/>
  <c r="E1019" i="15"/>
  <c r="E1020" i="15"/>
  <c r="E1021" i="15"/>
  <c r="E1022" i="15"/>
  <c r="E1023" i="15"/>
  <c r="E1024" i="15"/>
  <c r="E1025" i="15"/>
  <c r="E1026" i="15"/>
  <c r="E1027" i="15"/>
  <c r="E1028" i="15"/>
  <c r="E1029" i="15"/>
  <c r="E1030" i="15"/>
  <c r="E1031" i="15"/>
  <c r="E1032" i="15"/>
  <c r="E1033" i="15"/>
  <c r="E1034" i="15"/>
  <c r="E1035" i="15"/>
  <c r="E1036" i="15"/>
  <c r="E1037" i="15"/>
  <c r="E1038" i="15"/>
  <c r="E1039" i="15"/>
  <c r="E1040" i="15"/>
  <c r="E1041" i="15"/>
  <c r="E1042" i="15"/>
  <c r="E1043" i="15"/>
  <c r="E1044" i="15"/>
  <c r="E1045" i="15"/>
  <c r="E1046" i="15"/>
  <c r="E1047" i="15"/>
  <c r="E1048" i="15"/>
  <c r="E1049" i="15"/>
  <c r="E1050" i="15"/>
  <c r="E1051" i="15"/>
  <c r="E1052" i="15"/>
  <c r="E1053" i="15"/>
  <c r="E1054" i="15"/>
  <c r="E1055" i="15"/>
  <c r="E1056" i="15"/>
  <c r="E1057" i="15"/>
  <c r="E1058" i="15"/>
  <c r="E1059" i="15"/>
  <c r="E1060" i="15"/>
  <c r="E1107" i="15"/>
  <c r="E1061" i="19"/>
  <c r="E26" i="19"/>
  <c r="E49" i="19"/>
  <c r="E72" i="19"/>
  <c r="E95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1" i="19"/>
  <c r="E112" i="19"/>
  <c r="E113" i="19"/>
  <c r="E114" i="19"/>
  <c r="E115" i="19"/>
  <c r="E116" i="19"/>
  <c r="E117" i="19"/>
  <c r="E118" i="19"/>
  <c r="E119" i="19"/>
  <c r="E120" i="19"/>
  <c r="E121" i="19"/>
  <c r="E122" i="19"/>
  <c r="E123" i="19"/>
  <c r="E124" i="19"/>
  <c r="E125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142" i="19"/>
  <c r="E143" i="19"/>
  <c r="E144" i="19"/>
  <c r="E145" i="19"/>
  <c r="E146" i="19"/>
  <c r="E147" i="19"/>
  <c r="E148" i="19"/>
  <c r="E149" i="19"/>
  <c r="E150" i="19"/>
  <c r="E151" i="19"/>
  <c r="E152" i="19"/>
  <c r="E153" i="19"/>
  <c r="E154" i="19"/>
  <c r="E155" i="19"/>
  <c r="E156" i="19"/>
  <c r="E157" i="19"/>
  <c r="E158" i="19"/>
  <c r="E159" i="19"/>
  <c r="E160" i="19"/>
  <c r="E161" i="19"/>
  <c r="E162" i="19"/>
  <c r="E163" i="19"/>
  <c r="E164" i="19"/>
  <c r="E165" i="19"/>
  <c r="E166" i="19"/>
  <c r="E167" i="19"/>
  <c r="E168" i="19"/>
  <c r="E169" i="19"/>
  <c r="E170" i="19"/>
  <c r="E171" i="19"/>
  <c r="E172" i="19"/>
  <c r="E173" i="19"/>
  <c r="E174" i="19"/>
  <c r="E175" i="19"/>
  <c r="E176" i="19"/>
  <c r="E177" i="19"/>
  <c r="E178" i="19"/>
  <c r="E179" i="19"/>
  <c r="E180" i="19"/>
  <c r="E181" i="19"/>
  <c r="E182" i="19"/>
  <c r="E183" i="19"/>
  <c r="E184" i="19"/>
  <c r="E185" i="19"/>
  <c r="E186" i="19"/>
  <c r="E187" i="19"/>
  <c r="E188" i="19"/>
  <c r="E189" i="19"/>
  <c r="E190" i="19"/>
  <c r="E191" i="19"/>
  <c r="E192" i="19"/>
  <c r="E193" i="19"/>
  <c r="E194" i="19"/>
  <c r="E195" i="19"/>
  <c r="E196" i="19"/>
  <c r="E197" i="19"/>
  <c r="E198" i="19"/>
  <c r="E199" i="19"/>
  <c r="E200" i="19"/>
  <c r="E201" i="19"/>
  <c r="E202" i="19"/>
  <c r="E203" i="19"/>
  <c r="E204" i="19"/>
  <c r="E205" i="19"/>
  <c r="E206" i="19"/>
  <c r="E207" i="19"/>
  <c r="E208" i="19"/>
  <c r="E209" i="19"/>
  <c r="E210" i="19"/>
  <c r="E211" i="19"/>
  <c r="E212" i="19"/>
  <c r="E213" i="19"/>
  <c r="E214" i="19"/>
  <c r="E215" i="19"/>
  <c r="E216" i="19"/>
  <c r="E217" i="19"/>
  <c r="E218" i="19"/>
  <c r="E219" i="19"/>
  <c r="E220" i="19"/>
  <c r="E221" i="19"/>
  <c r="E222" i="19"/>
  <c r="E223" i="19"/>
  <c r="E224" i="19"/>
  <c r="E225" i="19"/>
  <c r="E226" i="19"/>
  <c r="E227" i="19"/>
  <c r="E228" i="19"/>
  <c r="E229" i="19"/>
  <c r="E230" i="19"/>
  <c r="E231" i="19"/>
  <c r="E232" i="19"/>
  <c r="E233" i="19"/>
  <c r="E234" i="19"/>
  <c r="E235" i="19"/>
  <c r="E236" i="19"/>
  <c r="E237" i="19"/>
  <c r="E238" i="19"/>
  <c r="E239" i="19"/>
  <c r="E240" i="19"/>
  <c r="E241" i="19"/>
  <c r="E242" i="19"/>
  <c r="E243" i="19"/>
  <c r="E244" i="19"/>
  <c r="E245" i="19"/>
  <c r="E246" i="19"/>
  <c r="E247" i="19"/>
  <c r="E248" i="19"/>
  <c r="E249" i="19"/>
  <c r="E250" i="19"/>
  <c r="E251" i="19"/>
  <c r="E252" i="19"/>
  <c r="E253" i="19"/>
  <c r="E254" i="19"/>
  <c r="E255" i="19"/>
  <c r="E256" i="19"/>
  <c r="E257" i="19"/>
  <c r="E258" i="19"/>
  <c r="E259" i="19"/>
  <c r="E260" i="19"/>
  <c r="E261" i="19"/>
  <c r="E262" i="19"/>
  <c r="E263" i="19"/>
  <c r="E264" i="19"/>
  <c r="E265" i="19"/>
  <c r="E266" i="19"/>
  <c r="E267" i="19"/>
  <c r="E268" i="19"/>
  <c r="E269" i="19"/>
  <c r="E270" i="19"/>
  <c r="E271" i="19"/>
  <c r="E272" i="19"/>
  <c r="E273" i="19"/>
  <c r="E274" i="19"/>
  <c r="E275" i="19"/>
  <c r="E276" i="19"/>
  <c r="E277" i="19"/>
  <c r="E278" i="19"/>
  <c r="E279" i="19"/>
  <c r="E280" i="19"/>
  <c r="E281" i="19"/>
  <c r="E282" i="19"/>
  <c r="E283" i="19"/>
  <c r="E284" i="19"/>
  <c r="E285" i="19"/>
  <c r="E286" i="19"/>
  <c r="E287" i="19"/>
  <c r="E288" i="19"/>
  <c r="E289" i="19"/>
  <c r="E290" i="19"/>
  <c r="E291" i="19"/>
  <c r="E292" i="19"/>
  <c r="E293" i="19"/>
  <c r="E294" i="19"/>
  <c r="E295" i="19"/>
  <c r="E296" i="19"/>
  <c r="E297" i="19"/>
  <c r="E298" i="19"/>
  <c r="E299" i="19"/>
  <c r="E300" i="19"/>
  <c r="E301" i="19"/>
  <c r="E302" i="19"/>
  <c r="E303" i="19"/>
  <c r="E304" i="19"/>
  <c r="E305" i="19"/>
  <c r="E306" i="19"/>
  <c r="E307" i="19"/>
  <c r="E308" i="19"/>
  <c r="E309" i="19"/>
  <c r="E310" i="19"/>
  <c r="E311" i="19"/>
  <c r="E312" i="19"/>
  <c r="E313" i="19"/>
  <c r="E314" i="19"/>
  <c r="E315" i="19"/>
  <c r="E316" i="19"/>
  <c r="E317" i="19"/>
  <c r="E318" i="19"/>
  <c r="E319" i="19"/>
  <c r="E320" i="19"/>
  <c r="E321" i="19"/>
  <c r="E322" i="19"/>
  <c r="E323" i="19"/>
  <c r="E324" i="19"/>
  <c r="E325" i="19"/>
  <c r="E326" i="19"/>
  <c r="E327" i="19"/>
  <c r="E328" i="19"/>
  <c r="E329" i="19"/>
  <c r="E330" i="19"/>
  <c r="E331" i="19"/>
  <c r="E332" i="19"/>
  <c r="E333" i="19"/>
  <c r="E334" i="19"/>
  <c r="E335" i="19"/>
  <c r="E336" i="19"/>
  <c r="E337" i="19"/>
  <c r="E338" i="19"/>
  <c r="E339" i="19"/>
  <c r="E340" i="19"/>
  <c r="E341" i="19"/>
  <c r="E342" i="19"/>
  <c r="E343" i="19"/>
  <c r="E344" i="19"/>
  <c r="E345" i="19"/>
  <c r="E346" i="19"/>
  <c r="E347" i="19"/>
  <c r="E348" i="19"/>
  <c r="E349" i="19"/>
  <c r="E350" i="19"/>
  <c r="E351" i="19"/>
  <c r="E352" i="19"/>
  <c r="E353" i="19"/>
  <c r="E354" i="19"/>
  <c r="E355" i="19"/>
  <c r="E356" i="19"/>
  <c r="E357" i="19"/>
  <c r="E358" i="19"/>
  <c r="E359" i="19"/>
  <c r="E360" i="19"/>
  <c r="E361" i="19"/>
  <c r="E362" i="19"/>
  <c r="E363" i="19"/>
  <c r="E364" i="19"/>
  <c r="E365" i="19"/>
  <c r="E366" i="19"/>
  <c r="E367" i="19"/>
  <c r="E368" i="19"/>
  <c r="E369" i="19"/>
  <c r="E370" i="19"/>
  <c r="E371" i="19"/>
  <c r="E372" i="19"/>
  <c r="E373" i="19"/>
  <c r="E374" i="19"/>
  <c r="E375" i="19"/>
  <c r="E376" i="19"/>
  <c r="E377" i="19"/>
  <c r="E378" i="19"/>
  <c r="E379" i="19"/>
  <c r="E380" i="19"/>
  <c r="E381" i="19"/>
  <c r="E382" i="19"/>
  <c r="E383" i="19"/>
  <c r="E384" i="19"/>
  <c r="E385" i="19"/>
  <c r="E386" i="19"/>
  <c r="E387" i="19"/>
  <c r="E388" i="19"/>
  <c r="E389" i="19"/>
  <c r="E390" i="19"/>
  <c r="E391" i="19"/>
  <c r="E392" i="19"/>
  <c r="E393" i="19"/>
  <c r="E394" i="19"/>
  <c r="E395" i="19"/>
  <c r="E396" i="19"/>
  <c r="E397" i="19"/>
  <c r="E398" i="19"/>
  <c r="E399" i="19"/>
  <c r="E400" i="19"/>
  <c r="E401" i="19"/>
  <c r="E402" i="19"/>
  <c r="E403" i="19"/>
  <c r="E404" i="19"/>
  <c r="E405" i="19"/>
  <c r="E406" i="19"/>
  <c r="E407" i="19"/>
  <c r="E408" i="19"/>
  <c r="E409" i="19"/>
  <c r="E410" i="19"/>
  <c r="E411" i="19"/>
  <c r="E412" i="19"/>
  <c r="E413" i="19"/>
  <c r="E414" i="19"/>
  <c r="E415" i="19"/>
  <c r="E416" i="19"/>
  <c r="E417" i="19"/>
  <c r="E418" i="19"/>
  <c r="E419" i="19"/>
  <c r="E420" i="19"/>
  <c r="E421" i="19"/>
  <c r="E422" i="19"/>
  <c r="E423" i="19"/>
  <c r="E424" i="19"/>
  <c r="E425" i="19"/>
  <c r="E426" i="19"/>
  <c r="E427" i="19"/>
  <c r="E428" i="19"/>
  <c r="E429" i="19"/>
  <c r="E430" i="19"/>
  <c r="E431" i="19"/>
  <c r="E432" i="19"/>
  <c r="E433" i="19"/>
  <c r="E434" i="19"/>
  <c r="E435" i="19"/>
  <c r="E436" i="19"/>
  <c r="E437" i="19"/>
  <c r="E438" i="19"/>
  <c r="E439" i="19"/>
  <c r="E440" i="19"/>
  <c r="E441" i="19"/>
  <c r="E442" i="19"/>
  <c r="E443" i="19"/>
  <c r="E444" i="19"/>
  <c r="E445" i="19"/>
  <c r="E446" i="19"/>
  <c r="E447" i="19"/>
  <c r="E448" i="19"/>
  <c r="E449" i="19"/>
  <c r="E450" i="19"/>
  <c r="E451" i="19"/>
  <c r="E452" i="19"/>
  <c r="E453" i="19"/>
  <c r="E454" i="19"/>
  <c r="E455" i="19"/>
  <c r="E456" i="19"/>
  <c r="E457" i="19"/>
  <c r="E458" i="19"/>
  <c r="E459" i="19"/>
  <c r="E460" i="19"/>
  <c r="E461" i="19"/>
  <c r="E462" i="19"/>
  <c r="E463" i="19"/>
  <c r="E464" i="19"/>
  <c r="E465" i="19"/>
  <c r="E466" i="19"/>
  <c r="E467" i="19"/>
  <c r="E468" i="19"/>
  <c r="E469" i="19"/>
  <c r="E470" i="19"/>
  <c r="E471" i="19"/>
  <c r="E472" i="19"/>
  <c r="E473" i="19"/>
  <c r="E474" i="19"/>
  <c r="E475" i="19"/>
  <c r="E476" i="19"/>
  <c r="E477" i="19"/>
  <c r="E478" i="19"/>
  <c r="E479" i="19"/>
  <c r="E480" i="19"/>
  <c r="E481" i="19"/>
  <c r="E482" i="19"/>
  <c r="E483" i="19"/>
  <c r="E484" i="19"/>
  <c r="E485" i="19"/>
  <c r="E486" i="19"/>
  <c r="E487" i="19"/>
  <c r="E488" i="19"/>
  <c r="E489" i="19"/>
  <c r="E490" i="19"/>
  <c r="E491" i="19"/>
  <c r="E492" i="19"/>
  <c r="E493" i="19"/>
  <c r="E494" i="19"/>
  <c r="E495" i="19"/>
  <c r="E496" i="19"/>
  <c r="E497" i="19"/>
  <c r="E498" i="19"/>
  <c r="E499" i="19"/>
  <c r="E500" i="19"/>
  <c r="E501" i="19"/>
  <c r="E502" i="19"/>
  <c r="E503" i="19"/>
  <c r="E504" i="19"/>
  <c r="E505" i="19"/>
  <c r="E506" i="19"/>
  <c r="E507" i="19"/>
  <c r="E508" i="19"/>
  <c r="E509" i="19"/>
  <c r="E510" i="19"/>
  <c r="E511" i="19"/>
  <c r="E512" i="19"/>
  <c r="E513" i="19"/>
  <c r="E514" i="19"/>
  <c r="E515" i="19"/>
  <c r="E516" i="19"/>
  <c r="E517" i="19"/>
  <c r="E518" i="19"/>
  <c r="E519" i="19"/>
  <c r="E520" i="19"/>
  <c r="E521" i="19"/>
  <c r="E522" i="19"/>
  <c r="E523" i="19"/>
  <c r="E524" i="19"/>
  <c r="E525" i="19"/>
  <c r="E526" i="19"/>
  <c r="E527" i="19"/>
  <c r="E528" i="19"/>
  <c r="E529" i="19"/>
  <c r="E530" i="19"/>
  <c r="E531" i="19"/>
  <c r="E532" i="19"/>
  <c r="E533" i="19"/>
  <c r="E534" i="19"/>
  <c r="E535" i="19"/>
  <c r="E536" i="19"/>
  <c r="E537" i="19"/>
  <c r="E538" i="19"/>
  <c r="E539" i="19"/>
  <c r="E540" i="19"/>
  <c r="E541" i="19"/>
  <c r="E542" i="19"/>
  <c r="E543" i="19"/>
  <c r="E544" i="19"/>
  <c r="E545" i="19"/>
  <c r="E546" i="19"/>
  <c r="E547" i="19"/>
  <c r="E548" i="19"/>
  <c r="E549" i="19"/>
  <c r="E550" i="19"/>
  <c r="E551" i="19"/>
  <c r="E552" i="19"/>
  <c r="E553" i="19"/>
  <c r="E554" i="19"/>
  <c r="E555" i="19"/>
  <c r="E556" i="19"/>
  <c r="E557" i="19"/>
  <c r="E558" i="19"/>
  <c r="E559" i="19"/>
  <c r="E560" i="19"/>
  <c r="E561" i="19"/>
  <c r="E562" i="19"/>
  <c r="E563" i="19"/>
  <c r="E564" i="19"/>
  <c r="E565" i="19"/>
  <c r="E566" i="19"/>
  <c r="E567" i="19"/>
  <c r="E568" i="19"/>
  <c r="E569" i="19"/>
  <c r="E570" i="19"/>
  <c r="E571" i="19"/>
  <c r="E572" i="19"/>
  <c r="E573" i="19"/>
  <c r="E574" i="19"/>
  <c r="E575" i="19"/>
  <c r="E576" i="19"/>
  <c r="E577" i="19"/>
  <c r="E578" i="19"/>
  <c r="E579" i="19"/>
  <c r="E580" i="19"/>
  <c r="E581" i="19"/>
  <c r="E582" i="19"/>
  <c r="E583" i="19"/>
  <c r="E584" i="19"/>
  <c r="E585" i="19"/>
  <c r="E586" i="19"/>
  <c r="E587" i="19"/>
  <c r="E588" i="19"/>
  <c r="E589" i="19"/>
  <c r="E590" i="19"/>
  <c r="E591" i="19"/>
  <c r="E592" i="19"/>
  <c r="E593" i="19"/>
  <c r="E594" i="19"/>
  <c r="E595" i="19"/>
  <c r="E596" i="19"/>
  <c r="E597" i="19"/>
  <c r="E598" i="19"/>
  <c r="E599" i="19"/>
  <c r="E600" i="19"/>
  <c r="E601" i="19"/>
  <c r="E602" i="19"/>
  <c r="E603" i="19"/>
  <c r="E604" i="19"/>
  <c r="E605" i="19"/>
  <c r="E606" i="19"/>
  <c r="E607" i="19"/>
  <c r="E608" i="19"/>
  <c r="E609" i="19"/>
  <c r="E610" i="19"/>
  <c r="E611" i="19"/>
  <c r="E612" i="19"/>
  <c r="E613" i="19"/>
  <c r="E614" i="19"/>
  <c r="E615" i="19"/>
  <c r="E616" i="19"/>
  <c r="E617" i="19"/>
  <c r="E618" i="19"/>
  <c r="E619" i="19"/>
  <c r="E620" i="19"/>
  <c r="E621" i="19"/>
  <c r="E622" i="19"/>
  <c r="E623" i="19"/>
  <c r="E624" i="19"/>
  <c r="E625" i="19"/>
  <c r="E626" i="19"/>
  <c r="E627" i="19"/>
  <c r="E628" i="19"/>
  <c r="E629" i="19"/>
  <c r="E630" i="19"/>
  <c r="E631" i="19"/>
  <c r="E632" i="19"/>
  <c r="E633" i="19"/>
  <c r="E634" i="19"/>
  <c r="E635" i="19"/>
  <c r="E636" i="19"/>
  <c r="E637" i="19"/>
  <c r="E638" i="19"/>
  <c r="E639" i="19"/>
  <c r="E640" i="19"/>
  <c r="E641" i="19"/>
  <c r="E642" i="19"/>
  <c r="E643" i="19"/>
  <c r="E644" i="19"/>
  <c r="E645" i="19"/>
  <c r="E646" i="19"/>
  <c r="E647" i="19"/>
  <c r="E648" i="19"/>
  <c r="E649" i="19"/>
  <c r="E650" i="19"/>
  <c r="E651" i="19"/>
  <c r="E652" i="19"/>
  <c r="E653" i="19"/>
  <c r="E654" i="19"/>
  <c r="E655" i="19"/>
  <c r="E656" i="19"/>
  <c r="E657" i="19"/>
  <c r="E658" i="19"/>
  <c r="E659" i="19"/>
  <c r="E660" i="19"/>
  <c r="E661" i="19"/>
  <c r="E662" i="19"/>
  <c r="E663" i="19"/>
  <c r="E664" i="19"/>
  <c r="E665" i="19"/>
  <c r="E666" i="19"/>
  <c r="E667" i="19"/>
  <c r="E668" i="19"/>
  <c r="E669" i="19"/>
  <c r="E670" i="19"/>
  <c r="E671" i="19"/>
  <c r="E672" i="19"/>
  <c r="E673" i="19"/>
  <c r="E674" i="19"/>
  <c r="E675" i="19"/>
  <c r="E676" i="19"/>
  <c r="E677" i="19"/>
  <c r="E678" i="19"/>
  <c r="E679" i="19"/>
  <c r="E680" i="19"/>
  <c r="E681" i="19"/>
  <c r="E682" i="19"/>
  <c r="E683" i="19"/>
  <c r="E684" i="19"/>
  <c r="E685" i="19"/>
  <c r="E686" i="19"/>
  <c r="E687" i="19"/>
  <c r="E688" i="19"/>
  <c r="E689" i="19"/>
  <c r="E690" i="19"/>
  <c r="E691" i="19"/>
  <c r="E692" i="19"/>
  <c r="E693" i="19"/>
  <c r="E694" i="19"/>
  <c r="E695" i="19"/>
  <c r="E696" i="19"/>
  <c r="E697" i="19"/>
  <c r="E698" i="19"/>
  <c r="E699" i="19"/>
  <c r="E700" i="19"/>
  <c r="E701" i="19"/>
  <c r="E702" i="19"/>
  <c r="E703" i="19"/>
  <c r="E704" i="19"/>
  <c r="E705" i="19"/>
  <c r="E706" i="19"/>
  <c r="E707" i="19"/>
  <c r="E708" i="19"/>
  <c r="E709" i="19"/>
  <c r="E710" i="19"/>
  <c r="E711" i="19"/>
  <c r="E712" i="19"/>
  <c r="E713" i="19"/>
  <c r="E714" i="19"/>
  <c r="E715" i="19"/>
  <c r="E716" i="19"/>
  <c r="E717" i="19"/>
  <c r="E718" i="19"/>
  <c r="E719" i="19"/>
  <c r="E720" i="19"/>
  <c r="E721" i="19"/>
  <c r="E722" i="19"/>
  <c r="E723" i="19"/>
  <c r="E724" i="19"/>
  <c r="E725" i="19"/>
  <c r="E726" i="19"/>
  <c r="E727" i="19"/>
  <c r="E728" i="19"/>
  <c r="E729" i="19"/>
  <c r="E730" i="19"/>
  <c r="E731" i="19"/>
  <c r="E732" i="19"/>
  <c r="E733" i="19"/>
  <c r="E734" i="19"/>
  <c r="E735" i="19"/>
  <c r="E736" i="19"/>
  <c r="E737" i="19"/>
  <c r="E738" i="19"/>
  <c r="E739" i="19"/>
  <c r="E740" i="19"/>
  <c r="E741" i="19"/>
  <c r="E742" i="19"/>
  <c r="E743" i="19"/>
  <c r="E744" i="19"/>
  <c r="E745" i="19"/>
  <c r="E746" i="19"/>
  <c r="E747" i="19"/>
  <c r="E748" i="19"/>
  <c r="E749" i="19"/>
  <c r="E750" i="19"/>
  <c r="E751" i="19"/>
  <c r="E752" i="19"/>
  <c r="E753" i="19"/>
  <c r="E754" i="19"/>
  <c r="E755" i="19"/>
  <c r="E756" i="19"/>
  <c r="E757" i="19"/>
  <c r="E758" i="19"/>
  <c r="E759" i="19"/>
  <c r="E760" i="19"/>
  <c r="E761" i="19"/>
  <c r="E762" i="19"/>
  <c r="E763" i="19"/>
  <c r="E764" i="19"/>
  <c r="E765" i="19"/>
  <c r="E766" i="19"/>
  <c r="E767" i="19"/>
  <c r="E768" i="19"/>
  <c r="E769" i="19"/>
  <c r="E770" i="19"/>
  <c r="E771" i="19"/>
  <c r="E772" i="19"/>
  <c r="E773" i="19"/>
  <c r="E774" i="19"/>
  <c r="E775" i="19"/>
  <c r="E776" i="19"/>
  <c r="E777" i="19"/>
  <c r="E778" i="19"/>
  <c r="E779" i="19"/>
  <c r="E780" i="19"/>
  <c r="E781" i="19"/>
  <c r="E782" i="19"/>
  <c r="E783" i="19"/>
  <c r="E784" i="19"/>
  <c r="E785" i="19"/>
  <c r="E786" i="19"/>
  <c r="E787" i="19"/>
  <c r="E788" i="19"/>
  <c r="E789" i="19"/>
  <c r="E790" i="19"/>
  <c r="E791" i="19"/>
  <c r="E792" i="19"/>
  <c r="E793" i="19"/>
  <c r="E794" i="19"/>
  <c r="E795" i="19"/>
  <c r="E796" i="19"/>
  <c r="E797" i="19"/>
  <c r="E798" i="19"/>
  <c r="E799" i="19"/>
  <c r="E800" i="19"/>
  <c r="E801" i="19"/>
  <c r="E802" i="19"/>
  <c r="E803" i="19"/>
  <c r="E804" i="19"/>
  <c r="E805" i="19"/>
  <c r="E806" i="19"/>
  <c r="E807" i="19"/>
  <c r="E808" i="19"/>
  <c r="E809" i="19"/>
  <c r="E810" i="19"/>
  <c r="E811" i="19"/>
  <c r="E812" i="19"/>
  <c r="E813" i="19"/>
  <c r="E814" i="19"/>
  <c r="E815" i="19"/>
  <c r="E816" i="19"/>
  <c r="E817" i="19"/>
  <c r="E818" i="19"/>
  <c r="E819" i="19"/>
  <c r="E820" i="19"/>
  <c r="E821" i="19"/>
  <c r="E822" i="19"/>
  <c r="E823" i="19"/>
  <c r="E824" i="19"/>
  <c r="E825" i="19"/>
  <c r="E826" i="19"/>
  <c r="E827" i="19"/>
  <c r="E828" i="19"/>
  <c r="E829" i="19"/>
  <c r="E830" i="19"/>
  <c r="E831" i="19"/>
  <c r="E832" i="19"/>
  <c r="E833" i="19"/>
  <c r="E834" i="19"/>
  <c r="E835" i="19"/>
  <c r="E836" i="19"/>
  <c r="E837" i="19"/>
  <c r="E838" i="19"/>
  <c r="E839" i="19"/>
  <c r="E840" i="19"/>
  <c r="E841" i="19"/>
  <c r="E842" i="19"/>
  <c r="E843" i="19"/>
  <c r="E844" i="19"/>
  <c r="E845" i="19"/>
  <c r="E846" i="19"/>
  <c r="E847" i="19"/>
  <c r="E848" i="19"/>
  <c r="E849" i="19"/>
  <c r="E850" i="19"/>
  <c r="E851" i="19"/>
  <c r="E852" i="19"/>
  <c r="E853" i="19"/>
  <c r="E854" i="19"/>
  <c r="E855" i="19"/>
  <c r="E856" i="19"/>
  <c r="E857" i="19"/>
  <c r="E858" i="19"/>
  <c r="E859" i="19"/>
  <c r="E860" i="19"/>
  <c r="E861" i="19"/>
  <c r="E862" i="19"/>
  <c r="E863" i="19"/>
  <c r="E864" i="19"/>
  <c r="E865" i="19"/>
  <c r="E866" i="19"/>
  <c r="E867" i="19"/>
  <c r="E868" i="19"/>
  <c r="E869" i="19"/>
  <c r="E870" i="19"/>
  <c r="E871" i="19"/>
  <c r="E872" i="19"/>
  <c r="E873" i="19"/>
  <c r="E874" i="19"/>
  <c r="E875" i="19"/>
  <c r="E876" i="19"/>
  <c r="E877" i="19"/>
  <c r="E878" i="19"/>
  <c r="E879" i="19"/>
  <c r="E880" i="19"/>
  <c r="E881" i="19"/>
  <c r="E882" i="19"/>
  <c r="E883" i="19"/>
  <c r="E884" i="19"/>
  <c r="E885" i="19"/>
  <c r="E886" i="19"/>
  <c r="E887" i="19"/>
  <c r="E888" i="19"/>
  <c r="E889" i="19"/>
  <c r="E890" i="19"/>
  <c r="E891" i="19"/>
  <c r="E892" i="19"/>
  <c r="E893" i="19"/>
  <c r="E894" i="19"/>
  <c r="E895" i="19"/>
  <c r="E896" i="19"/>
  <c r="E897" i="19"/>
  <c r="E898" i="19"/>
  <c r="E899" i="19"/>
  <c r="E900" i="19"/>
  <c r="E901" i="19"/>
  <c r="E902" i="19"/>
  <c r="E903" i="19"/>
  <c r="E904" i="19"/>
  <c r="E905" i="19"/>
  <c r="E906" i="19"/>
  <c r="E907" i="19"/>
  <c r="E908" i="19"/>
  <c r="E909" i="19"/>
  <c r="E910" i="19"/>
  <c r="E911" i="19"/>
  <c r="E912" i="19"/>
  <c r="E913" i="19"/>
  <c r="E914" i="19"/>
  <c r="E915" i="19"/>
  <c r="E916" i="19"/>
  <c r="E917" i="19"/>
  <c r="E918" i="19"/>
  <c r="E919" i="19"/>
  <c r="E920" i="19"/>
  <c r="E921" i="19"/>
  <c r="E922" i="19"/>
  <c r="E923" i="19"/>
  <c r="E924" i="19"/>
  <c r="E925" i="19"/>
  <c r="E926" i="19"/>
  <c r="E927" i="19"/>
  <c r="E928" i="19"/>
  <c r="E929" i="19"/>
  <c r="E930" i="19"/>
  <c r="E931" i="19"/>
  <c r="E932" i="19"/>
  <c r="E933" i="19"/>
  <c r="E934" i="19"/>
  <c r="E935" i="19"/>
  <c r="E936" i="19"/>
  <c r="E937" i="19"/>
  <c r="E938" i="19"/>
  <c r="E939" i="19"/>
  <c r="E940" i="19"/>
  <c r="E941" i="19"/>
  <c r="E942" i="19"/>
  <c r="E943" i="19"/>
  <c r="E944" i="19"/>
  <c r="E945" i="19"/>
  <c r="E946" i="19"/>
  <c r="E947" i="19"/>
  <c r="E948" i="19"/>
  <c r="E949" i="19"/>
  <c r="E950" i="19"/>
  <c r="E951" i="19"/>
  <c r="E952" i="19"/>
  <c r="E953" i="19"/>
  <c r="E954" i="19"/>
  <c r="E955" i="19"/>
  <c r="E956" i="19"/>
  <c r="E957" i="19"/>
  <c r="E958" i="19"/>
  <c r="E959" i="19"/>
  <c r="E960" i="19"/>
  <c r="E961" i="19"/>
  <c r="E962" i="19"/>
  <c r="E963" i="19"/>
  <c r="E964" i="19"/>
  <c r="E965" i="19"/>
  <c r="E966" i="19"/>
  <c r="E967" i="19"/>
  <c r="E968" i="19"/>
  <c r="E969" i="19"/>
  <c r="E970" i="19"/>
  <c r="E971" i="19"/>
  <c r="E972" i="19"/>
  <c r="E973" i="19"/>
  <c r="E974" i="19"/>
  <c r="E975" i="19"/>
  <c r="E976" i="19"/>
  <c r="E977" i="19"/>
  <c r="E978" i="19"/>
  <c r="E979" i="19"/>
  <c r="E980" i="19"/>
  <c r="E981" i="19"/>
  <c r="E982" i="19"/>
  <c r="E983" i="19"/>
  <c r="E984" i="19"/>
  <c r="E985" i="19"/>
  <c r="E986" i="19"/>
  <c r="E987" i="19"/>
  <c r="E988" i="19"/>
  <c r="E989" i="19"/>
  <c r="E990" i="19"/>
  <c r="E991" i="19"/>
  <c r="E992" i="19"/>
  <c r="E993" i="19"/>
  <c r="E994" i="19"/>
  <c r="E995" i="19"/>
  <c r="E996" i="19"/>
  <c r="E997" i="19"/>
  <c r="E998" i="19"/>
  <c r="E999" i="19"/>
  <c r="E1000" i="19"/>
  <c r="E1001" i="19"/>
  <c r="E1002" i="19"/>
  <c r="E1003" i="19"/>
  <c r="E1004" i="19"/>
  <c r="E1005" i="19"/>
  <c r="E1006" i="19"/>
  <c r="E1007" i="19"/>
  <c r="E1008" i="19"/>
  <c r="E1009" i="19"/>
  <c r="E1010" i="19"/>
  <c r="E1011" i="19"/>
  <c r="E1012" i="19"/>
  <c r="E1013" i="19"/>
  <c r="E1014" i="19"/>
  <c r="E1015" i="19"/>
  <c r="E1016" i="19"/>
  <c r="E1017" i="19"/>
  <c r="E1018" i="19"/>
  <c r="E1019" i="19"/>
  <c r="E1020" i="19"/>
  <c r="E1021" i="19"/>
  <c r="E1022" i="19"/>
  <c r="E1023" i="19"/>
  <c r="E1024" i="19"/>
  <c r="E1025" i="19"/>
  <c r="E1026" i="19"/>
  <c r="E1027" i="19"/>
  <c r="E1028" i="19"/>
  <c r="E1029" i="19"/>
  <c r="E1030" i="19"/>
  <c r="E1031" i="19"/>
  <c r="E1032" i="19"/>
  <c r="E1033" i="19"/>
  <c r="E1034" i="19"/>
  <c r="E1035" i="19"/>
  <c r="E1036" i="19"/>
  <c r="E1037" i="19"/>
  <c r="E1038" i="19"/>
  <c r="E1039" i="19"/>
  <c r="E1040" i="19"/>
  <c r="E1041" i="19"/>
  <c r="E1042" i="19"/>
  <c r="E1043" i="19"/>
  <c r="E1044" i="19"/>
  <c r="E1045" i="19"/>
  <c r="E1046" i="19"/>
  <c r="E1047" i="19"/>
  <c r="E1048" i="19"/>
  <c r="E1049" i="19"/>
  <c r="E1050" i="19"/>
  <c r="E1051" i="19"/>
  <c r="E1052" i="19"/>
  <c r="E1053" i="19"/>
  <c r="E1054" i="19"/>
  <c r="E1055" i="19"/>
  <c r="E1056" i="19"/>
  <c r="E1057" i="19"/>
  <c r="E1058" i="19"/>
  <c r="E1059" i="19"/>
  <c r="E1060" i="19"/>
  <c r="E1107" i="19"/>
  <c r="E1061" i="20"/>
  <c r="E26" i="20"/>
  <c r="E49" i="20"/>
  <c r="E72" i="20"/>
  <c r="E95" i="20"/>
  <c r="E4" i="20"/>
  <c r="E5" i="20"/>
  <c r="E6" i="20"/>
  <c r="E7" i="20"/>
  <c r="E8" i="20"/>
  <c r="E9" i="20"/>
  <c r="E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50" i="20"/>
  <c r="E51" i="20"/>
  <c r="E52" i="20"/>
  <c r="E53" i="20"/>
  <c r="E54" i="20"/>
  <c r="E55" i="20"/>
  <c r="E56" i="20"/>
  <c r="E57" i="20"/>
  <c r="E58" i="20"/>
  <c r="E59" i="20"/>
  <c r="E60" i="20"/>
  <c r="E61" i="20"/>
  <c r="E62" i="20"/>
  <c r="E63" i="20"/>
  <c r="E64" i="20"/>
  <c r="E65" i="20"/>
  <c r="E66" i="20"/>
  <c r="E67" i="20"/>
  <c r="E68" i="20"/>
  <c r="E69" i="20"/>
  <c r="E70" i="20"/>
  <c r="E71" i="20"/>
  <c r="E73" i="20"/>
  <c r="E74" i="20"/>
  <c r="E75" i="20"/>
  <c r="E76" i="20"/>
  <c r="E77" i="20"/>
  <c r="E78" i="20"/>
  <c r="E79" i="20"/>
  <c r="E80" i="20"/>
  <c r="E81" i="20"/>
  <c r="E82" i="20"/>
  <c r="E83" i="20"/>
  <c r="E84" i="20"/>
  <c r="E85" i="20"/>
  <c r="E86" i="20"/>
  <c r="E87" i="20"/>
  <c r="E88" i="20"/>
  <c r="E89" i="20"/>
  <c r="E90" i="20"/>
  <c r="E91" i="20"/>
  <c r="E92" i="20"/>
  <c r="E93" i="20"/>
  <c r="E94" i="20"/>
  <c r="E96" i="20"/>
  <c r="E97" i="20"/>
  <c r="E98" i="20"/>
  <c r="E99" i="20"/>
  <c r="E100" i="20"/>
  <c r="E101" i="20"/>
  <c r="E102" i="20"/>
  <c r="E103" i="20"/>
  <c r="E104" i="20"/>
  <c r="E105" i="20"/>
  <c r="E106" i="20"/>
  <c r="E107" i="20"/>
  <c r="E108" i="20"/>
  <c r="E109" i="20"/>
  <c r="E110" i="20"/>
  <c r="E111" i="20"/>
  <c r="E112" i="20"/>
  <c r="E113" i="20"/>
  <c r="E114" i="20"/>
  <c r="E115" i="20"/>
  <c r="E116" i="20"/>
  <c r="E117" i="20"/>
  <c r="E118" i="20"/>
  <c r="E119" i="20"/>
  <c r="E120" i="20"/>
  <c r="E121" i="20"/>
  <c r="E122" i="20"/>
  <c r="E123" i="20"/>
  <c r="E124" i="20"/>
  <c r="E125" i="20"/>
  <c r="E126" i="20"/>
  <c r="E127" i="20"/>
  <c r="E128" i="20"/>
  <c r="E129" i="20"/>
  <c r="E130" i="20"/>
  <c r="E131" i="20"/>
  <c r="E132" i="20"/>
  <c r="E133" i="20"/>
  <c r="E134" i="20"/>
  <c r="E135" i="20"/>
  <c r="E136" i="20"/>
  <c r="E137" i="20"/>
  <c r="E138" i="20"/>
  <c r="E139" i="20"/>
  <c r="E140" i="20"/>
  <c r="E141" i="20"/>
  <c r="E142" i="20"/>
  <c r="E143" i="20"/>
  <c r="E144" i="20"/>
  <c r="E145" i="20"/>
  <c r="E146" i="20"/>
  <c r="E147" i="20"/>
  <c r="E148" i="20"/>
  <c r="E149" i="20"/>
  <c r="E150" i="20"/>
  <c r="E151" i="20"/>
  <c r="E152" i="20"/>
  <c r="E153" i="20"/>
  <c r="E154" i="20"/>
  <c r="E155" i="20"/>
  <c r="E156" i="20"/>
  <c r="E157" i="20"/>
  <c r="E158" i="20"/>
  <c r="E159" i="20"/>
  <c r="E160" i="20"/>
  <c r="E161" i="20"/>
  <c r="E162" i="20"/>
  <c r="E163" i="20"/>
  <c r="E164" i="20"/>
  <c r="E165" i="20"/>
  <c r="E166" i="20"/>
  <c r="E167" i="20"/>
  <c r="E168" i="20"/>
  <c r="E169" i="20"/>
  <c r="E170" i="20"/>
  <c r="E171" i="20"/>
  <c r="E172" i="20"/>
  <c r="E173" i="20"/>
  <c r="E174" i="20"/>
  <c r="E175" i="20"/>
  <c r="E176" i="20"/>
  <c r="E177" i="20"/>
  <c r="E178" i="20"/>
  <c r="E179" i="20"/>
  <c r="E180" i="20"/>
  <c r="E181" i="20"/>
  <c r="E182" i="20"/>
  <c r="E183" i="20"/>
  <c r="E184" i="20"/>
  <c r="E185" i="20"/>
  <c r="E186" i="20"/>
  <c r="E187" i="20"/>
  <c r="E188" i="20"/>
  <c r="E189" i="20"/>
  <c r="E190" i="20"/>
  <c r="E191" i="20"/>
  <c r="E192" i="20"/>
  <c r="E193" i="20"/>
  <c r="E194" i="20"/>
  <c r="E195" i="20"/>
  <c r="E196" i="20"/>
  <c r="E197" i="20"/>
  <c r="E198" i="20"/>
  <c r="E199" i="20"/>
  <c r="E200" i="20"/>
  <c r="E201" i="20"/>
  <c r="E202" i="20"/>
  <c r="E203" i="20"/>
  <c r="E204" i="20"/>
  <c r="E205" i="20"/>
  <c r="E206" i="20"/>
  <c r="E207" i="20"/>
  <c r="E208" i="20"/>
  <c r="E209" i="20"/>
  <c r="E210" i="20"/>
  <c r="E211" i="20"/>
  <c r="E212" i="20"/>
  <c r="E213" i="20"/>
  <c r="E214" i="20"/>
  <c r="E215" i="20"/>
  <c r="E216" i="20"/>
  <c r="E217" i="20"/>
  <c r="E218" i="20"/>
  <c r="E219" i="20"/>
  <c r="E220" i="20"/>
  <c r="E221" i="20"/>
  <c r="E222" i="20"/>
  <c r="E223" i="20"/>
  <c r="E224" i="20"/>
  <c r="E225" i="20"/>
  <c r="E226" i="20"/>
  <c r="E227" i="20"/>
  <c r="E228" i="20"/>
  <c r="E229" i="20"/>
  <c r="E230" i="20"/>
  <c r="E231" i="20"/>
  <c r="E232" i="20"/>
  <c r="E233" i="20"/>
  <c r="E234" i="20"/>
  <c r="E235" i="20"/>
  <c r="E236" i="20"/>
  <c r="E237" i="20"/>
  <c r="E238" i="20"/>
  <c r="E239" i="20"/>
  <c r="E240" i="20"/>
  <c r="E241" i="20"/>
  <c r="E242" i="20"/>
  <c r="E243" i="20"/>
  <c r="E244" i="20"/>
  <c r="E245" i="20"/>
  <c r="E246" i="20"/>
  <c r="E247" i="20"/>
  <c r="E248" i="20"/>
  <c r="E249" i="20"/>
  <c r="E250" i="20"/>
  <c r="E251" i="20"/>
  <c r="E252" i="20"/>
  <c r="E253" i="20"/>
  <c r="E254" i="20"/>
  <c r="E255" i="20"/>
  <c r="E256" i="20"/>
  <c r="E257" i="20"/>
  <c r="E258" i="20"/>
  <c r="E259" i="20"/>
  <c r="E260" i="20"/>
  <c r="E261" i="20"/>
  <c r="E262" i="20"/>
  <c r="E263" i="20"/>
  <c r="E264" i="20"/>
  <c r="E265" i="20"/>
  <c r="E266" i="20"/>
  <c r="E267" i="20"/>
  <c r="E268" i="20"/>
  <c r="E269" i="20"/>
  <c r="E270" i="20"/>
  <c r="E271" i="20"/>
  <c r="E272" i="20"/>
  <c r="E273" i="20"/>
  <c r="E274" i="20"/>
  <c r="E275" i="20"/>
  <c r="E276" i="20"/>
  <c r="E277" i="20"/>
  <c r="E278" i="20"/>
  <c r="E279" i="20"/>
  <c r="E280" i="20"/>
  <c r="E281" i="20"/>
  <c r="E282" i="20"/>
  <c r="E283" i="20"/>
  <c r="E284" i="20"/>
  <c r="E285" i="20"/>
  <c r="E286" i="20"/>
  <c r="E287" i="20"/>
  <c r="E288" i="20"/>
  <c r="E289" i="20"/>
  <c r="E290" i="20"/>
  <c r="E291" i="20"/>
  <c r="E292" i="20"/>
  <c r="E293" i="20"/>
  <c r="E294" i="20"/>
  <c r="E295" i="20"/>
  <c r="E296" i="20"/>
  <c r="E297" i="20"/>
  <c r="E298" i="20"/>
  <c r="E299" i="20"/>
  <c r="E300" i="20"/>
  <c r="E301" i="20"/>
  <c r="E302" i="20"/>
  <c r="E303" i="20"/>
  <c r="E304" i="20"/>
  <c r="E305" i="20"/>
  <c r="E306" i="20"/>
  <c r="E307" i="20"/>
  <c r="E308" i="20"/>
  <c r="E309" i="20"/>
  <c r="E310" i="20"/>
  <c r="E311" i="20"/>
  <c r="E312" i="20"/>
  <c r="E313" i="20"/>
  <c r="E314" i="20"/>
  <c r="E315" i="20"/>
  <c r="E316" i="20"/>
  <c r="E317" i="20"/>
  <c r="E318" i="20"/>
  <c r="E319" i="20"/>
  <c r="E320" i="20"/>
  <c r="E321" i="20"/>
  <c r="E322" i="20"/>
  <c r="E323" i="20"/>
  <c r="E324" i="20"/>
  <c r="E325" i="20"/>
  <c r="E326" i="20"/>
  <c r="E327" i="20"/>
  <c r="E328" i="20"/>
  <c r="E329" i="20"/>
  <c r="E330" i="20"/>
  <c r="E331" i="20"/>
  <c r="E332" i="20"/>
  <c r="E333" i="20"/>
  <c r="E334" i="20"/>
  <c r="E335" i="20"/>
  <c r="E336" i="20"/>
  <c r="E337" i="20"/>
  <c r="E338" i="20"/>
  <c r="E339" i="20"/>
  <c r="E340" i="20"/>
  <c r="E341" i="20"/>
  <c r="E342" i="20"/>
  <c r="E343" i="20"/>
  <c r="E344" i="20"/>
  <c r="E345" i="20"/>
  <c r="E346" i="20"/>
  <c r="E347" i="20"/>
  <c r="E348" i="20"/>
  <c r="E349" i="20"/>
  <c r="E350" i="20"/>
  <c r="E351" i="20"/>
  <c r="E352" i="20"/>
  <c r="E353" i="20"/>
  <c r="E354" i="20"/>
  <c r="E355" i="20"/>
  <c r="E356" i="20"/>
  <c r="E357" i="20"/>
  <c r="E358" i="20"/>
  <c r="E359" i="20"/>
  <c r="E360" i="20"/>
  <c r="E361" i="20"/>
  <c r="E362" i="20"/>
  <c r="E363" i="20"/>
  <c r="E364" i="20"/>
  <c r="E365" i="20"/>
  <c r="E366" i="20"/>
  <c r="E367" i="20"/>
  <c r="E368" i="20"/>
  <c r="E369" i="20"/>
  <c r="E370" i="20"/>
  <c r="E371" i="20"/>
  <c r="E372" i="20"/>
  <c r="E373" i="20"/>
  <c r="E374" i="20"/>
  <c r="E375" i="20"/>
  <c r="E376" i="20"/>
  <c r="E377" i="20"/>
  <c r="E378" i="20"/>
  <c r="E379" i="20"/>
  <c r="E380" i="20"/>
  <c r="E381" i="20"/>
  <c r="E382" i="20"/>
  <c r="E383" i="20"/>
  <c r="E384" i="20"/>
  <c r="E385" i="20"/>
  <c r="E386" i="20"/>
  <c r="E387" i="20"/>
  <c r="E388" i="20"/>
  <c r="E389" i="20"/>
  <c r="E390" i="20"/>
  <c r="E391" i="20"/>
  <c r="E392" i="20"/>
  <c r="E393" i="20"/>
  <c r="E394" i="20"/>
  <c r="E395" i="20"/>
  <c r="E396" i="20"/>
  <c r="E397" i="20"/>
  <c r="E398" i="20"/>
  <c r="E399" i="20"/>
  <c r="E400" i="20"/>
  <c r="E401" i="20"/>
  <c r="E402" i="20"/>
  <c r="E403" i="20"/>
  <c r="E404" i="20"/>
  <c r="E405" i="20"/>
  <c r="E406" i="20"/>
  <c r="E407" i="20"/>
  <c r="E408" i="20"/>
  <c r="E409" i="20"/>
  <c r="E410" i="20"/>
  <c r="E411" i="20"/>
  <c r="E412" i="20"/>
  <c r="E413" i="20"/>
  <c r="E414" i="20"/>
  <c r="E415" i="20"/>
  <c r="E416" i="20"/>
  <c r="E417" i="20"/>
  <c r="E418" i="20"/>
  <c r="E419" i="20"/>
  <c r="E420" i="20"/>
  <c r="E421" i="20"/>
  <c r="E422" i="20"/>
  <c r="E423" i="20"/>
  <c r="E424" i="20"/>
  <c r="E425" i="20"/>
  <c r="E426" i="20"/>
  <c r="E427" i="20"/>
  <c r="E428" i="20"/>
  <c r="E429" i="20"/>
  <c r="E430" i="20"/>
  <c r="E431" i="20"/>
  <c r="E432" i="20"/>
  <c r="E433" i="20"/>
  <c r="E434" i="20"/>
  <c r="E435" i="20"/>
  <c r="E436" i="20"/>
  <c r="E437" i="20"/>
  <c r="E438" i="20"/>
  <c r="E439" i="20"/>
  <c r="E440" i="20"/>
  <c r="E441" i="20"/>
  <c r="E442" i="20"/>
  <c r="E443" i="20"/>
  <c r="E444" i="20"/>
  <c r="E445" i="20"/>
  <c r="E446" i="20"/>
  <c r="E447" i="20"/>
  <c r="E448" i="20"/>
  <c r="E449" i="20"/>
  <c r="E450" i="20"/>
  <c r="E451" i="20"/>
  <c r="E452" i="20"/>
  <c r="E453" i="20"/>
  <c r="E454" i="20"/>
  <c r="E455" i="20"/>
  <c r="E456" i="20"/>
  <c r="E457" i="20"/>
  <c r="E458" i="20"/>
  <c r="E459" i="20"/>
  <c r="E460" i="20"/>
  <c r="E461" i="20"/>
  <c r="E462" i="20"/>
  <c r="E463" i="20"/>
  <c r="E464" i="20"/>
  <c r="E465" i="20"/>
  <c r="E466" i="20"/>
  <c r="E467" i="20"/>
  <c r="E468" i="20"/>
  <c r="E469" i="20"/>
  <c r="E470" i="20"/>
  <c r="E471" i="20"/>
  <c r="E472" i="20"/>
  <c r="E473" i="20"/>
  <c r="E474" i="20"/>
  <c r="E475" i="20"/>
  <c r="E476" i="20"/>
  <c r="E477" i="20"/>
  <c r="E478" i="20"/>
  <c r="E479" i="20"/>
  <c r="E480" i="20"/>
  <c r="E481" i="20"/>
  <c r="E482" i="20"/>
  <c r="E483" i="20"/>
  <c r="E484" i="20"/>
  <c r="E485" i="20"/>
  <c r="E486" i="20"/>
  <c r="E487" i="20"/>
  <c r="E488" i="20"/>
  <c r="E489" i="20"/>
  <c r="E490" i="20"/>
  <c r="E491" i="20"/>
  <c r="E492" i="20"/>
  <c r="E493" i="20"/>
  <c r="E494" i="20"/>
  <c r="E495" i="20"/>
  <c r="E496" i="20"/>
  <c r="E497" i="20"/>
  <c r="E498" i="20"/>
  <c r="E499" i="20"/>
  <c r="E500" i="20"/>
  <c r="E501" i="20"/>
  <c r="E502" i="20"/>
  <c r="E503" i="20"/>
  <c r="E504" i="20"/>
  <c r="E505" i="20"/>
  <c r="E506" i="20"/>
  <c r="E507" i="20"/>
  <c r="E508" i="20"/>
  <c r="E509" i="20"/>
  <c r="E510" i="20"/>
  <c r="E511" i="20"/>
  <c r="E512" i="20"/>
  <c r="E513" i="20"/>
  <c r="E514" i="20"/>
  <c r="E515" i="20"/>
  <c r="E516" i="20"/>
  <c r="E517" i="20"/>
  <c r="E518" i="20"/>
  <c r="E519" i="20"/>
  <c r="E520" i="20"/>
  <c r="E521" i="20"/>
  <c r="E522" i="20"/>
  <c r="E523" i="20"/>
  <c r="E524" i="20"/>
  <c r="E525" i="20"/>
  <c r="E526" i="20"/>
  <c r="E527" i="20"/>
  <c r="E528" i="20"/>
  <c r="E529" i="20"/>
  <c r="E530" i="20"/>
  <c r="E531" i="20"/>
  <c r="E532" i="20"/>
  <c r="E533" i="20"/>
  <c r="E534" i="20"/>
  <c r="E535" i="20"/>
  <c r="E536" i="20"/>
  <c r="E537" i="20"/>
  <c r="E538" i="20"/>
  <c r="E539" i="20"/>
  <c r="E540" i="20"/>
  <c r="E541" i="20"/>
  <c r="E542" i="20"/>
  <c r="E543" i="20"/>
  <c r="E544" i="20"/>
  <c r="E545" i="20"/>
  <c r="E546" i="20"/>
  <c r="E547" i="20"/>
  <c r="E548" i="20"/>
  <c r="E549" i="20"/>
  <c r="E550" i="20"/>
  <c r="E551" i="20"/>
  <c r="E552" i="20"/>
  <c r="E553" i="20"/>
  <c r="E554" i="20"/>
  <c r="E555" i="20"/>
  <c r="E556" i="20"/>
  <c r="E557" i="20"/>
  <c r="E558" i="20"/>
  <c r="E559" i="20"/>
  <c r="E560" i="20"/>
  <c r="E561" i="20"/>
  <c r="E562" i="20"/>
  <c r="E563" i="20"/>
  <c r="E564" i="20"/>
  <c r="E565" i="20"/>
  <c r="E566" i="20"/>
  <c r="E567" i="20"/>
  <c r="E568" i="20"/>
  <c r="E569" i="20"/>
  <c r="E570" i="20"/>
  <c r="E571" i="20"/>
  <c r="E572" i="20"/>
  <c r="E573" i="20"/>
  <c r="E574" i="20"/>
  <c r="E575" i="20"/>
  <c r="E576" i="20"/>
  <c r="E577" i="20"/>
  <c r="E578" i="20"/>
  <c r="E579" i="20"/>
  <c r="E580" i="20"/>
  <c r="E581" i="20"/>
  <c r="E582" i="20"/>
  <c r="E583" i="20"/>
  <c r="E584" i="20"/>
  <c r="E585" i="20"/>
  <c r="E586" i="20"/>
  <c r="E587" i="20"/>
  <c r="E588" i="20"/>
  <c r="E589" i="20"/>
  <c r="E590" i="20"/>
  <c r="E591" i="20"/>
  <c r="E592" i="20"/>
  <c r="E593" i="20"/>
  <c r="E594" i="20"/>
  <c r="E595" i="20"/>
  <c r="E596" i="20"/>
  <c r="E597" i="20"/>
  <c r="E598" i="20"/>
  <c r="E599" i="20"/>
  <c r="E600" i="20"/>
  <c r="E601" i="20"/>
  <c r="E602" i="20"/>
  <c r="E603" i="20"/>
  <c r="E604" i="20"/>
  <c r="E605" i="20"/>
  <c r="E606" i="20"/>
  <c r="E607" i="20"/>
  <c r="E608" i="20"/>
  <c r="E609" i="20"/>
  <c r="E610" i="20"/>
  <c r="E611" i="20"/>
  <c r="E612" i="20"/>
  <c r="E613" i="20"/>
  <c r="E614" i="20"/>
  <c r="E615" i="20"/>
  <c r="E616" i="20"/>
  <c r="E617" i="20"/>
  <c r="E618" i="20"/>
  <c r="E619" i="20"/>
  <c r="E620" i="20"/>
  <c r="E621" i="20"/>
  <c r="E622" i="20"/>
  <c r="E623" i="20"/>
  <c r="E624" i="20"/>
  <c r="E625" i="20"/>
  <c r="E626" i="20"/>
  <c r="E627" i="20"/>
  <c r="E628" i="20"/>
  <c r="E629" i="20"/>
  <c r="E630" i="20"/>
  <c r="E631" i="20"/>
  <c r="E632" i="20"/>
  <c r="E633" i="20"/>
  <c r="E634" i="20"/>
  <c r="E635" i="20"/>
  <c r="E636" i="20"/>
  <c r="E637" i="20"/>
  <c r="E638" i="20"/>
  <c r="E639" i="20"/>
  <c r="E640" i="20"/>
  <c r="E641" i="20"/>
  <c r="E642" i="20"/>
  <c r="E643" i="20"/>
  <c r="E644" i="20"/>
  <c r="E645" i="20"/>
  <c r="E646" i="20"/>
  <c r="E647" i="20"/>
  <c r="E648" i="20"/>
  <c r="E649" i="20"/>
  <c r="E650" i="20"/>
  <c r="E651" i="20"/>
  <c r="E652" i="20"/>
  <c r="E653" i="20"/>
  <c r="E654" i="20"/>
  <c r="E655" i="20"/>
  <c r="E656" i="20"/>
  <c r="E657" i="20"/>
  <c r="E658" i="20"/>
  <c r="E659" i="20"/>
  <c r="E660" i="20"/>
  <c r="E661" i="20"/>
  <c r="E662" i="20"/>
  <c r="E663" i="20"/>
  <c r="E664" i="20"/>
  <c r="E665" i="20"/>
  <c r="E666" i="20"/>
  <c r="E667" i="20"/>
  <c r="E668" i="20"/>
  <c r="E669" i="20"/>
  <c r="E670" i="20"/>
  <c r="E671" i="20"/>
  <c r="E672" i="20"/>
  <c r="E673" i="20"/>
  <c r="E674" i="20"/>
  <c r="E675" i="20"/>
  <c r="E676" i="20"/>
  <c r="E677" i="20"/>
  <c r="E678" i="20"/>
  <c r="E679" i="20"/>
  <c r="E680" i="20"/>
  <c r="E681" i="20"/>
  <c r="E682" i="20"/>
  <c r="E683" i="20"/>
  <c r="E684" i="20"/>
  <c r="E685" i="20"/>
  <c r="E686" i="20"/>
  <c r="E687" i="20"/>
  <c r="E688" i="20"/>
  <c r="E689" i="20"/>
  <c r="E690" i="20"/>
  <c r="E691" i="20"/>
  <c r="E692" i="20"/>
  <c r="E693" i="20"/>
  <c r="E694" i="20"/>
  <c r="E695" i="20"/>
  <c r="E696" i="20"/>
  <c r="E697" i="20"/>
  <c r="E698" i="20"/>
  <c r="E699" i="20"/>
  <c r="E700" i="20"/>
  <c r="E701" i="20"/>
  <c r="E702" i="20"/>
  <c r="E703" i="20"/>
  <c r="E704" i="20"/>
  <c r="E705" i="20"/>
  <c r="E706" i="20"/>
  <c r="E707" i="20"/>
  <c r="E708" i="20"/>
  <c r="E709" i="20"/>
  <c r="E710" i="20"/>
  <c r="E711" i="20"/>
  <c r="E712" i="20"/>
  <c r="E713" i="20"/>
  <c r="E714" i="20"/>
  <c r="E715" i="20"/>
  <c r="E716" i="20"/>
  <c r="E717" i="20"/>
  <c r="E718" i="20"/>
  <c r="E719" i="20"/>
  <c r="E720" i="20"/>
  <c r="E721" i="20"/>
  <c r="E722" i="20"/>
  <c r="E723" i="20"/>
  <c r="E724" i="20"/>
  <c r="E725" i="20"/>
  <c r="E726" i="20"/>
  <c r="E727" i="20"/>
  <c r="E728" i="20"/>
  <c r="E729" i="20"/>
  <c r="E730" i="20"/>
  <c r="E731" i="20"/>
  <c r="E732" i="20"/>
  <c r="E733" i="20"/>
  <c r="E734" i="20"/>
  <c r="E735" i="20"/>
  <c r="E736" i="20"/>
  <c r="E737" i="20"/>
  <c r="E738" i="20"/>
  <c r="E739" i="20"/>
  <c r="E740" i="20"/>
  <c r="E741" i="20"/>
  <c r="E742" i="20"/>
  <c r="E743" i="20"/>
  <c r="E744" i="20"/>
  <c r="E745" i="20"/>
  <c r="E746" i="20"/>
  <c r="E747" i="20"/>
  <c r="E748" i="20"/>
  <c r="E749" i="20"/>
  <c r="E750" i="20"/>
  <c r="E751" i="20"/>
  <c r="E752" i="20"/>
  <c r="E753" i="20"/>
  <c r="E754" i="20"/>
  <c r="E755" i="20"/>
  <c r="E756" i="20"/>
  <c r="E757" i="20"/>
  <c r="E758" i="20"/>
  <c r="E759" i="20"/>
  <c r="E760" i="20"/>
  <c r="E761" i="20"/>
  <c r="E762" i="20"/>
  <c r="E763" i="20"/>
  <c r="E764" i="20"/>
  <c r="E765" i="20"/>
  <c r="E766" i="20"/>
  <c r="E767" i="20"/>
  <c r="E768" i="20"/>
  <c r="E769" i="20"/>
  <c r="E770" i="20"/>
  <c r="E771" i="20"/>
  <c r="E772" i="20"/>
  <c r="E773" i="20"/>
  <c r="E774" i="20"/>
  <c r="E775" i="20"/>
  <c r="E776" i="20"/>
  <c r="E777" i="20"/>
  <c r="E778" i="20"/>
  <c r="E779" i="20"/>
  <c r="E780" i="20"/>
  <c r="E781" i="20"/>
  <c r="E782" i="20"/>
  <c r="E783" i="20"/>
  <c r="E784" i="20"/>
  <c r="E785" i="20"/>
  <c r="E786" i="20"/>
  <c r="E787" i="20"/>
  <c r="E788" i="20"/>
  <c r="E789" i="20"/>
  <c r="E790" i="20"/>
  <c r="E791" i="20"/>
  <c r="E792" i="20"/>
  <c r="E793" i="20"/>
  <c r="E794" i="20"/>
  <c r="E795" i="20"/>
  <c r="E796" i="20"/>
  <c r="E797" i="20"/>
  <c r="E798" i="20"/>
  <c r="E799" i="20"/>
  <c r="E800" i="20"/>
  <c r="E801" i="20"/>
  <c r="E802" i="20"/>
  <c r="E803" i="20"/>
  <c r="E804" i="20"/>
  <c r="E805" i="20"/>
  <c r="E806" i="20"/>
  <c r="E807" i="20"/>
  <c r="E808" i="20"/>
  <c r="E809" i="20"/>
  <c r="E810" i="20"/>
  <c r="E811" i="20"/>
  <c r="E812" i="20"/>
  <c r="E813" i="20"/>
  <c r="E814" i="20"/>
  <c r="E815" i="20"/>
  <c r="E816" i="20"/>
  <c r="E817" i="20"/>
  <c r="E818" i="20"/>
  <c r="E819" i="20"/>
  <c r="E820" i="20"/>
  <c r="E821" i="20"/>
  <c r="E822" i="20"/>
  <c r="E823" i="20"/>
  <c r="E824" i="20"/>
  <c r="E825" i="20"/>
  <c r="E826" i="20"/>
  <c r="E827" i="20"/>
  <c r="E828" i="20"/>
  <c r="E829" i="20"/>
  <c r="E830" i="20"/>
  <c r="E831" i="20"/>
  <c r="E832" i="20"/>
  <c r="E833" i="20"/>
  <c r="E834" i="20"/>
  <c r="E835" i="20"/>
  <c r="E836" i="20"/>
  <c r="E837" i="20"/>
  <c r="E838" i="20"/>
  <c r="E839" i="20"/>
  <c r="E840" i="20"/>
  <c r="E841" i="20"/>
  <c r="E842" i="20"/>
  <c r="E843" i="20"/>
  <c r="E844" i="20"/>
  <c r="E845" i="20"/>
  <c r="E846" i="20"/>
  <c r="E847" i="20"/>
  <c r="E848" i="20"/>
  <c r="E849" i="20"/>
  <c r="E850" i="20"/>
  <c r="E851" i="20"/>
  <c r="E852" i="20"/>
  <c r="E853" i="20"/>
  <c r="E854" i="20"/>
  <c r="E855" i="20"/>
  <c r="E856" i="20"/>
  <c r="E857" i="20"/>
  <c r="E858" i="20"/>
  <c r="E859" i="20"/>
  <c r="E860" i="20"/>
  <c r="E861" i="20"/>
  <c r="E862" i="20"/>
  <c r="E863" i="20"/>
  <c r="E864" i="20"/>
  <c r="E865" i="20"/>
  <c r="E866" i="20"/>
  <c r="E867" i="20"/>
  <c r="E868" i="20"/>
  <c r="E869" i="20"/>
  <c r="E870" i="20"/>
  <c r="E871" i="20"/>
  <c r="E872" i="20"/>
  <c r="E873" i="20"/>
  <c r="E874" i="20"/>
  <c r="E875" i="20"/>
  <c r="E876" i="20"/>
  <c r="E877" i="20"/>
  <c r="E878" i="20"/>
  <c r="E879" i="20"/>
  <c r="E880" i="20"/>
  <c r="E881" i="20"/>
  <c r="E882" i="20"/>
  <c r="E883" i="20"/>
  <c r="E884" i="20"/>
  <c r="E885" i="20"/>
  <c r="E886" i="20"/>
  <c r="E887" i="20"/>
  <c r="E888" i="20"/>
  <c r="E889" i="20"/>
  <c r="E890" i="20"/>
  <c r="E891" i="20"/>
  <c r="E892" i="20"/>
  <c r="E893" i="20"/>
  <c r="E894" i="20"/>
  <c r="E895" i="20"/>
  <c r="E896" i="20"/>
  <c r="E897" i="20"/>
  <c r="E898" i="20"/>
  <c r="E899" i="20"/>
  <c r="E900" i="20"/>
  <c r="E901" i="20"/>
  <c r="E902" i="20"/>
  <c r="E903" i="20"/>
  <c r="E904" i="20"/>
  <c r="E905" i="20"/>
  <c r="E906" i="20"/>
  <c r="E907" i="20"/>
  <c r="E908" i="20"/>
  <c r="E909" i="20"/>
  <c r="E910" i="20"/>
  <c r="E911" i="20"/>
  <c r="E912" i="20"/>
  <c r="E913" i="20"/>
  <c r="E914" i="20"/>
  <c r="E915" i="20"/>
  <c r="E916" i="20"/>
  <c r="E917" i="20"/>
  <c r="E918" i="20"/>
  <c r="E919" i="20"/>
  <c r="E920" i="20"/>
  <c r="E921" i="20"/>
  <c r="E922" i="20"/>
  <c r="E923" i="20"/>
  <c r="E924" i="20"/>
  <c r="E925" i="20"/>
  <c r="E926" i="20"/>
  <c r="E927" i="20"/>
  <c r="E928" i="20"/>
  <c r="E929" i="20"/>
  <c r="E930" i="20"/>
  <c r="E931" i="20"/>
  <c r="E932" i="20"/>
  <c r="E933" i="20"/>
  <c r="E934" i="20"/>
  <c r="E935" i="20"/>
  <c r="E936" i="20"/>
  <c r="E937" i="20"/>
  <c r="E938" i="20"/>
  <c r="E939" i="20"/>
  <c r="E940" i="20"/>
  <c r="E941" i="20"/>
  <c r="E942" i="20"/>
  <c r="E943" i="20"/>
  <c r="E944" i="20"/>
  <c r="E945" i="20"/>
  <c r="E946" i="20"/>
  <c r="E947" i="20"/>
  <c r="E948" i="20"/>
  <c r="E949" i="20"/>
  <c r="E950" i="20"/>
  <c r="E951" i="20"/>
  <c r="E952" i="20"/>
  <c r="E953" i="20"/>
  <c r="E954" i="20"/>
  <c r="E955" i="20"/>
  <c r="E956" i="20"/>
  <c r="E957" i="20"/>
  <c r="E958" i="20"/>
  <c r="E959" i="20"/>
  <c r="E960" i="20"/>
  <c r="E961" i="20"/>
  <c r="E962" i="20"/>
  <c r="E963" i="20"/>
  <c r="E964" i="20"/>
  <c r="E965" i="20"/>
  <c r="E966" i="20"/>
  <c r="E967" i="20"/>
  <c r="E968" i="20"/>
  <c r="E969" i="20"/>
  <c r="E970" i="20"/>
  <c r="E971" i="20"/>
  <c r="E972" i="20"/>
  <c r="E973" i="20"/>
  <c r="E974" i="20"/>
  <c r="E975" i="20"/>
  <c r="E976" i="20"/>
  <c r="E977" i="20"/>
  <c r="E978" i="20"/>
  <c r="E979" i="20"/>
  <c r="E980" i="20"/>
  <c r="E981" i="20"/>
  <c r="E982" i="20"/>
  <c r="E983" i="20"/>
  <c r="E984" i="20"/>
  <c r="E985" i="20"/>
  <c r="E986" i="20"/>
  <c r="E987" i="20"/>
  <c r="E988" i="20"/>
  <c r="E989" i="20"/>
  <c r="E990" i="20"/>
  <c r="E991" i="20"/>
  <c r="E992" i="20"/>
  <c r="E993" i="20"/>
  <c r="E994" i="20"/>
  <c r="E995" i="20"/>
  <c r="E996" i="20"/>
  <c r="E997" i="20"/>
  <c r="E998" i="20"/>
  <c r="E999" i="20"/>
  <c r="E1000" i="20"/>
  <c r="E1001" i="20"/>
  <c r="E1002" i="20"/>
  <c r="E1003" i="20"/>
  <c r="E1004" i="20"/>
  <c r="E1005" i="20"/>
  <c r="E1006" i="20"/>
  <c r="E1007" i="20"/>
  <c r="E1008" i="20"/>
  <c r="E1009" i="20"/>
  <c r="E1010" i="20"/>
  <c r="E1011" i="20"/>
  <c r="E1012" i="20"/>
  <c r="E1013" i="20"/>
  <c r="E1014" i="20"/>
  <c r="E1015" i="20"/>
  <c r="E1016" i="20"/>
  <c r="E1017" i="20"/>
  <c r="E1018" i="20"/>
  <c r="E1019" i="20"/>
  <c r="E1020" i="20"/>
  <c r="E1021" i="20"/>
  <c r="E1022" i="20"/>
  <c r="E1023" i="20"/>
  <c r="E1024" i="20"/>
  <c r="E1025" i="20"/>
  <c r="E1026" i="20"/>
  <c r="E1027" i="20"/>
  <c r="E1028" i="20"/>
  <c r="E1029" i="20"/>
  <c r="E1030" i="20"/>
  <c r="E1031" i="20"/>
  <c r="E1032" i="20"/>
  <c r="E1033" i="20"/>
  <c r="E1034" i="20"/>
  <c r="E1035" i="20"/>
  <c r="E1036" i="20"/>
  <c r="E1037" i="20"/>
  <c r="E1038" i="20"/>
  <c r="E1039" i="20"/>
  <c r="E1040" i="20"/>
  <c r="E1041" i="20"/>
  <c r="E1042" i="20"/>
  <c r="E1043" i="20"/>
  <c r="E1044" i="20"/>
  <c r="E1045" i="20"/>
  <c r="E1046" i="20"/>
  <c r="E1047" i="20"/>
  <c r="E1048" i="20"/>
  <c r="E1049" i="20"/>
  <c r="E1050" i="20"/>
  <c r="E1051" i="20"/>
  <c r="E1052" i="20"/>
  <c r="E1053" i="20"/>
  <c r="E1054" i="20"/>
  <c r="E1055" i="20"/>
  <c r="E1056" i="20"/>
  <c r="E1057" i="20"/>
  <c r="E1058" i="20"/>
  <c r="E1059" i="20"/>
  <c r="E1060" i="20"/>
  <c r="E1107" i="20"/>
  <c r="E1061" i="21"/>
  <c r="E1060" i="18"/>
  <c r="E25" i="18"/>
  <c r="E48" i="18"/>
  <c r="E71" i="18"/>
  <c r="E94" i="18"/>
  <c r="E117" i="18"/>
  <c r="E140" i="18"/>
  <c r="E163" i="18"/>
  <c r="E186" i="18"/>
  <c r="E209" i="18"/>
  <c r="E232" i="18"/>
  <c r="E255" i="18"/>
  <c r="E278" i="18"/>
  <c r="E301" i="18"/>
  <c r="E324" i="18"/>
  <c r="E347" i="18"/>
  <c r="E370" i="18"/>
  <c r="E393" i="18"/>
  <c r="E416" i="18"/>
  <c r="E439" i="18"/>
  <c r="E462" i="18"/>
  <c r="E485" i="18"/>
  <c r="E508" i="18"/>
  <c r="E531" i="18"/>
  <c r="E554" i="18"/>
  <c r="E577" i="18"/>
  <c r="E600" i="18"/>
  <c r="E623" i="18"/>
  <c r="E646" i="18"/>
  <c r="E669" i="18"/>
  <c r="E692" i="18"/>
  <c r="E715" i="18"/>
  <c r="E738" i="18"/>
  <c r="E761" i="18"/>
  <c r="E784" i="18"/>
  <c r="E807" i="18"/>
  <c r="E830" i="18"/>
  <c r="E853" i="18"/>
  <c r="E876" i="18"/>
  <c r="E899" i="18"/>
  <c r="E922" i="18"/>
  <c r="E945" i="18"/>
  <c r="E968" i="18"/>
  <c r="E991" i="18"/>
  <c r="E1014" i="18"/>
  <c r="E1037" i="18"/>
  <c r="E1106" i="18"/>
  <c r="E1106" i="15"/>
  <c r="E1106" i="19"/>
  <c r="E1106" i="20"/>
  <c r="E1060" i="21"/>
  <c r="E1059" i="18"/>
  <c r="E24" i="18"/>
  <c r="E47" i="18"/>
  <c r="E70" i="18"/>
  <c r="E93" i="18"/>
  <c r="E116" i="18"/>
  <c r="E139" i="18"/>
  <c r="E162" i="18"/>
  <c r="E185" i="18"/>
  <c r="E208" i="18"/>
  <c r="E231" i="18"/>
  <c r="E254" i="18"/>
  <c r="E277" i="18"/>
  <c r="E300" i="18"/>
  <c r="E323" i="18"/>
  <c r="E346" i="18"/>
  <c r="E369" i="18"/>
  <c r="E392" i="18"/>
  <c r="E415" i="18"/>
  <c r="E438" i="18"/>
  <c r="E461" i="18"/>
  <c r="E484" i="18"/>
  <c r="E507" i="18"/>
  <c r="E530" i="18"/>
  <c r="E553" i="18"/>
  <c r="E576" i="18"/>
  <c r="E599" i="18"/>
  <c r="E622" i="18"/>
  <c r="E645" i="18"/>
  <c r="E668" i="18"/>
  <c r="E691" i="18"/>
  <c r="E714" i="18"/>
  <c r="E737" i="18"/>
  <c r="E760" i="18"/>
  <c r="E783" i="18"/>
  <c r="E806" i="18"/>
  <c r="E829" i="18"/>
  <c r="E852" i="18"/>
  <c r="E875" i="18"/>
  <c r="E898" i="18"/>
  <c r="E921" i="18"/>
  <c r="E944" i="18"/>
  <c r="E967" i="18"/>
  <c r="E990" i="18"/>
  <c r="E1013" i="18"/>
  <c r="E1036" i="18"/>
  <c r="E1105" i="18"/>
  <c r="E1105" i="15"/>
  <c r="E1105" i="19"/>
  <c r="E1105" i="20"/>
  <c r="E1059" i="21"/>
  <c r="E1058" i="18"/>
  <c r="E23" i="18"/>
  <c r="E46" i="18"/>
  <c r="E69" i="18"/>
  <c r="E92" i="18"/>
  <c r="E115" i="18"/>
  <c r="E138" i="18"/>
  <c r="E161" i="18"/>
  <c r="E184" i="18"/>
  <c r="E207" i="18"/>
  <c r="E230" i="18"/>
  <c r="E253" i="18"/>
  <c r="E276" i="18"/>
  <c r="E299" i="18"/>
  <c r="E322" i="18"/>
  <c r="E345" i="18"/>
  <c r="E368" i="18"/>
  <c r="E391" i="18"/>
  <c r="E414" i="18"/>
  <c r="E437" i="18"/>
  <c r="E460" i="18"/>
  <c r="E483" i="18"/>
  <c r="E506" i="18"/>
  <c r="E529" i="18"/>
  <c r="E552" i="18"/>
  <c r="E575" i="18"/>
  <c r="E598" i="18"/>
  <c r="E621" i="18"/>
  <c r="E644" i="18"/>
  <c r="E667" i="18"/>
  <c r="E690" i="18"/>
  <c r="E713" i="18"/>
  <c r="E736" i="18"/>
  <c r="E759" i="18"/>
  <c r="E782" i="18"/>
  <c r="E805" i="18"/>
  <c r="E828" i="18"/>
  <c r="E851" i="18"/>
  <c r="E874" i="18"/>
  <c r="E897" i="18"/>
  <c r="E920" i="18"/>
  <c r="E943" i="18"/>
  <c r="E966" i="18"/>
  <c r="E989" i="18"/>
  <c r="E1012" i="18"/>
  <c r="E1035" i="18"/>
  <c r="E1104" i="18"/>
  <c r="E1104" i="15"/>
  <c r="E1104" i="19"/>
  <c r="E1104" i="20"/>
  <c r="E1058" i="21"/>
  <c r="E1057" i="18"/>
  <c r="E22" i="18"/>
  <c r="E45" i="18"/>
  <c r="E68" i="18"/>
  <c r="E91" i="18"/>
  <c r="E114" i="18"/>
  <c r="E137" i="18"/>
  <c r="E160" i="18"/>
  <c r="E183" i="18"/>
  <c r="E206" i="18"/>
  <c r="E229" i="18"/>
  <c r="E252" i="18"/>
  <c r="E275" i="18"/>
  <c r="E298" i="18"/>
  <c r="E321" i="18"/>
  <c r="E344" i="18"/>
  <c r="E367" i="18"/>
  <c r="E390" i="18"/>
  <c r="E413" i="18"/>
  <c r="E436" i="18"/>
  <c r="E459" i="18"/>
  <c r="E482" i="18"/>
  <c r="E505" i="18"/>
  <c r="E528" i="18"/>
  <c r="E551" i="18"/>
  <c r="E574" i="18"/>
  <c r="E597" i="18"/>
  <c r="E620" i="18"/>
  <c r="E643" i="18"/>
  <c r="E666" i="18"/>
  <c r="E689" i="18"/>
  <c r="E712" i="18"/>
  <c r="E735" i="18"/>
  <c r="E758" i="18"/>
  <c r="E781" i="18"/>
  <c r="E804" i="18"/>
  <c r="E827" i="18"/>
  <c r="E850" i="18"/>
  <c r="E873" i="18"/>
  <c r="E896" i="18"/>
  <c r="E919" i="18"/>
  <c r="E942" i="18"/>
  <c r="E965" i="18"/>
  <c r="E988" i="18"/>
  <c r="E1011" i="18"/>
  <c r="E1034" i="18"/>
  <c r="E1103" i="18"/>
  <c r="E1103" i="15"/>
  <c r="E1103" i="19"/>
  <c r="E1103" i="20"/>
  <c r="E1057" i="21"/>
  <c r="E1056" i="18"/>
  <c r="E21" i="18"/>
  <c r="E44" i="18"/>
  <c r="E67" i="18"/>
  <c r="E90" i="18"/>
  <c r="E113" i="18"/>
  <c r="E136" i="18"/>
  <c r="E159" i="18"/>
  <c r="E182" i="18"/>
  <c r="E205" i="18"/>
  <c r="E228" i="18"/>
  <c r="E251" i="18"/>
  <c r="E274" i="18"/>
  <c r="E297" i="18"/>
  <c r="E320" i="18"/>
  <c r="E343" i="18"/>
  <c r="E366" i="18"/>
  <c r="E389" i="18"/>
  <c r="E412" i="18"/>
  <c r="E435" i="18"/>
  <c r="E458" i="18"/>
  <c r="E481" i="18"/>
  <c r="E504" i="18"/>
  <c r="E527" i="18"/>
  <c r="E550" i="18"/>
  <c r="E573" i="18"/>
  <c r="E596" i="18"/>
  <c r="E619" i="18"/>
  <c r="E642" i="18"/>
  <c r="E665" i="18"/>
  <c r="E688" i="18"/>
  <c r="E711" i="18"/>
  <c r="E734" i="18"/>
  <c r="E757" i="18"/>
  <c r="E780" i="18"/>
  <c r="E803" i="18"/>
  <c r="E826" i="18"/>
  <c r="E849" i="18"/>
  <c r="E872" i="18"/>
  <c r="E895" i="18"/>
  <c r="E918" i="18"/>
  <c r="E941" i="18"/>
  <c r="E964" i="18"/>
  <c r="E987" i="18"/>
  <c r="E1010" i="18"/>
  <c r="E1033" i="18"/>
  <c r="E1102" i="18"/>
  <c r="E1102" i="15"/>
  <c r="E1102" i="19"/>
  <c r="E1102" i="20"/>
  <c r="E1056" i="21"/>
  <c r="E1055" i="18"/>
  <c r="E20" i="18"/>
  <c r="E43" i="18"/>
  <c r="E66" i="18"/>
  <c r="E89" i="18"/>
  <c r="E112" i="18"/>
  <c r="E135" i="18"/>
  <c r="E158" i="18"/>
  <c r="E181" i="18"/>
  <c r="E204" i="18"/>
  <c r="E227" i="18"/>
  <c r="E250" i="18"/>
  <c r="E273" i="18"/>
  <c r="E296" i="18"/>
  <c r="E319" i="18"/>
  <c r="E342" i="18"/>
  <c r="E365" i="18"/>
  <c r="E388" i="18"/>
  <c r="E411" i="18"/>
  <c r="E434" i="18"/>
  <c r="E457" i="18"/>
  <c r="E480" i="18"/>
  <c r="E503" i="18"/>
  <c r="E526" i="18"/>
  <c r="E549" i="18"/>
  <c r="E572" i="18"/>
  <c r="E595" i="18"/>
  <c r="E618" i="18"/>
  <c r="E641" i="18"/>
  <c r="E664" i="18"/>
  <c r="E687" i="18"/>
  <c r="E710" i="18"/>
  <c r="E733" i="18"/>
  <c r="E756" i="18"/>
  <c r="E779" i="18"/>
  <c r="E802" i="18"/>
  <c r="E825" i="18"/>
  <c r="E848" i="18"/>
  <c r="E871" i="18"/>
  <c r="E894" i="18"/>
  <c r="E917" i="18"/>
  <c r="E940" i="18"/>
  <c r="E963" i="18"/>
  <c r="E986" i="18"/>
  <c r="E1009" i="18"/>
  <c r="E1032" i="18"/>
  <c r="E1101" i="18"/>
  <c r="E1101" i="15"/>
  <c r="E1101" i="19"/>
  <c r="E1101" i="20"/>
  <c r="E1055" i="21"/>
  <c r="E1054" i="18"/>
  <c r="E19" i="18"/>
  <c r="E42" i="18"/>
  <c r="E65" i="18"/>
  <c r="E88" i="18"/>
  <c r="E111" i="18"/>
  <c r="E134" i="18"/>
  <c r="E157" i="18"/>
  <c r="E180" i="18"/>
  <c r="E203" i="18"/>
  <c r="E226" i="18"/>
  <c r="E249" i="18"/>
  <c r="E272" i="18"/>
  <c r="E295" i="18"/>
  <c r="E318" i="18"/>
  <c r="E341" i="18"/>
  <c r="E364" i="18"/>
  <c r="E387" i="18"/>
  <c r="E410" i="18"/>
  <c r="E433" i="18"/>
  <c r="E456" i="18"/>
  <c r="E479" i="18"/>
  <c r="E502" i="18"/>
  <c r="E525" i="18"/>
  <c r="E548" i="18"/>
  <c r="E571" i="18"/>
  <c r="E594" i="18"/>
  <c r="E617" i="18"/>
  <c r="E640" i="18"/>
  <c r="E663" i="18"/>
  <c r="E686" i="18"/>
  <c r="E709" i="18"/>
  <c r="E732" i="18"/>
  <c r="E755" i="18"/>
  <c r="E778" i="18"/>
  <c r="E801" i="18"/>
  <c r="E824" i="18"/>
  <c r="E847" i="18"/>
  <c r="E870" i="18"/>
  <c r="E893" i="18"/>
  <c r="E916" i="18"/>
  <c r="E939" i="18"/>
  <c r="E962" i="18"/>
  <c r="E985" i="18"/>
  <c r="E1008" i="18"/>
  <c r="E1031" i="18"/>
  <c r="E1100" i="18"/>
  <c r="E1100" i="15"/>
  <c r="E1100" i="19"/>
  <c r="E1100" i="20"/>
  <c r="E1054" i="21"/>
  <c r="E1053" i="18"/>
  <c r="E18" i="18"/>
  <c r="E41" i="18"/>
  <c r="E64" i="18"/>
  <c r="E87" i="18"/>
  <c r="E110" i="18"/>
  <c r="E133" i="18"/>
  <c r="E156" i="18"/>
  <c r="E179" i="18"/>
  <c r="E202" i="18"/>
  <c r="E225" i="18"/>
  <c r="E248" i="18"/>
  <c r="E271" i="18"/>
  <c r="E294" i="18"/>
  <c r="E317" i="18"/>
  <c r="E340" i="18"/>
  <c r="E363" i="18"/>
  <c r="E386" i="18"/>
  <c r="E409" i="18"/>
  <c r="E432" i="18"/>
  <c r="E455" i="18"/>
  <c r="E478" i="18"/>
  <c r="E501" i="18"/>
  <c r="E524" i="18"/>
  <c r="E547" i="18"/>
  <c r="E570" i="18"/>
  <c r="E593" i="18"/>
  <c r="E616" i="18"/>
  <c r="E639" i="18"/>
  <c r="E662" i="18"/>
  <c r="E685" i="18"/>
  <c r="E708" i="18"/>
  <c r="E731" i="18"/>
  <c r="E754" i="18"/>
  <c r="E777" i="18"/>
  <c r="E800" i="18"/>
  <c r="E823" i="18"/>
  <c r="E846" i="18"/>
  <c r="E869" i="18"/>
  <c r="E892" i="18"/>
  <c r="E915" i="18"/>
  <c r="E938" i="18"/>
  <c r="E961" i="18"/>
  <c r="E984" i="18"/>
  <c r="E1007" i="18"/>
  <c r="E1030" i="18"/>
  <c r="E1099" i="18"/>
  <c r="E1099" i="15"/>
  <c r="E1099" i="19"/>
  <c r="E1099" i="20"/>
  <c r="E1053" i="21"/>
  <c r="E1052" i="18"/>
  <c r="E17" i="18"/>
  <c r="E40" i="18"/>
  <c r="E63" i="18"/>
  <c r="E86" i="18"/>
  <c r="E109" i="18"/>
  <c r="E132" i="18"/>
  <c r="E155" i="18"/>
  <c r="E178" i="18"/>
  <c r="E201" i="18"/>
  <c r="E224" i="18"/>
  <c r="E247" i="18"/>
  <c r="E270" i="18"/>
  <c r="E293" i="18"/>
  <c r="E316" i="18"/>
  <c r="E339" i="18"/>
  <c r="E362" i="18"/>
  <c r="E385" i="18"/>
  <c r="E408" i="18"/>
  <c r="E431" i="18"/>
  <c r="E454" i="18"/>
  <c r="E477" i="18"/>
  <c r="E500" i="18"/>
  <c r="E523" i="18"/>
  <c r="E546" i="18"/>
  <c r="E569" i="18"/>
  <c r="E592" i="18"/>
  <c r="E615" i="18"/>
  <c r="E638" i="18"/>
  <c r="E661" i="18"/>
  <c r="E684" i="18"/>
  <c r="E707" i="18"/>
  <c r="E730" i="18"/>
  <c r="E753" i="18"/>
  <c r="E776" i="18"/>
  <c r="E799" i="18"/>
  <c r="E822" i="18"/>
  <c r="E845" i="18"/>
  <c r="E868" i="18"/>
  <c r="E891" i="18"/>
  <c r="E914" i="18"/>
  <c r="E937" i="18"/>
  <c r="E960" i="18"/>
  <c r="E983" i="18"/>
  <c r="E1006" i="18"/>
  <c r="E1029" i="18"/>
  <c r="E1098" i="18"/>
  <c r="E1098" i="15"/>
  <c r="E1098" i="19"/>
  <c r="E1098" i="20"/>
  <c r="E1052" i="21"/>
  <c r="E1051" i="18"/>
  <c r="E16" i="18"/>
  <c r="E39" i="18"/>
  <c r="E62" i="18"/>
  <c r="E85" i="18"/>
  <c r="E108" i="18"/>
  <c r="E131" i="18"/>
  <c r="E154" i="18"/>
  <c r="E177" i="18"/>
  <c r="E200" i="18"/>
  <c r="E223" i="18"/>
  <c r="E246" i="18"/>
  <c r="E269" i="18"/>
  <c r="E292" i="18"/>
  <c r="E315" i="18"/>
  <c r="E338" i="18"/>
  <c r="E361" i="18"/>
  <c r="E384" i="18"/>
  <c r="E407" i="18"/>
  <c r="E430" i="18"/>
  <c r="E453" i="18"/>
  <c r="E476" i="18"/>
  <c r="E499" i="18"/>
  <c r="E522" i="18"/>
  <c r="E545" i="18"/>
  <c r="E568" i="18"/>
  <c r="E591" i="18"/>
  <c r="E614" i="18"/>
  <c r="E637" i="18"/>
  <c r="E660" i="18"/>
  <c r="E683" i="18"/>
  <c r="E706" i="18"/>
  <c r="E729" i="18"/>
  <c r="E752" i="18"/>
  <c r="E775" i="18"/>
  <c r="E798" i="18"/>
  <c r="E821" i="18"/>
  <c r="E844" i="18"/>
  <c r="E867" i="18"/>
  <c r="E890" i="18"/>
  <c r="E913" i="18"/>
  <c r="E936" i="18"/>
  <c r="E959" i="18"/>
  <c r="E982" i="18"/>
  <c r="E1005" i="18"/>
  <c r="E1028" i="18"/>
  <c r="E1097" i="18"/>
  <c r="E1097" i="15"/>
  <c r="E1097" i="19"/>
  <c r="E1097" i="20"/>
  <c r="E1051" i="21"/>
  <c r="E1050" i="18"/>
  <c r="E15" i="18"/>
  <c r="E38" i="18"/>
  <c r="E61" i="18"/>
  <c r="E84" i="18"/>
  <c r="E107" i="18"/>
  <c r="E130" i="18"/>
  <c r="E153" i="18"/>
  <c r="E176" i="18"/>
  <c r="E199" i="18"/>
  <c r="E222" i="18"/>
  <c r="E245" i="18"/>
  <c r="E268" i="18"/>
  <c r="E291" i="18"/>
  <c r="E314" i="18"/>
  <c r="E337" i="18"/>
  <c r="E360" i="18"/>
  <c r="E383" i="18"/>
  <c r="E406" i="18"/>
  <c r="E429" i="18"/>
  <c r="E452" i="18"/>
  <c r="E475" i="18"/>
  <c r="E498" i="18"/>
  <c r="E521" i="18"/>
  <c r="E544" i="18"/>
  <c r="E567" i="18"/>
  <c r="E590" i="18"/>
  <c r="E613" i="18"/>
  <c r="E636" i="18"/>
  <c r="E659" i="18"/>
  <c r="E682" i="18"/>
  <c r="E705" i="18"/>
  <c r="E728" i="18"/>
  <c r="E751" i="18"/>
  <c r="E774" i="18"/>
  <c r="E797" i="18"/>
  <c r="E820" i="18"/>
  <c r="E843" i="18"/>
  <c r="E866" i="18"/>
  <c r="E889" i="18"/>
  <c r="E912" i="18"/>
  <c r="E935" i="18"/>
  <c r="E958" i="18"/>
  <c r="E981" i="18"/>
  <c r="E1004" i="18"/>
  <c r="E1027" i="18"/>
  <c r="E1096" i="18"/>
  <c r="E1096" i="15"/>
  <c r="E1096" i="19"/>
  <c r="E1096" i="20"/>
  <c r="E1050" i="21"/>
  <c r="E1049" i="18"/>
  <c r="E14" i="18"/>
  <c r="E37" i="18"/>
  <c r="E60" i="18"/>
  <c r="E83" i="18"/>
  <c r="E106" i="18"/>
  <c r="E129" i="18"/>
  <c r="E152" i="18"/>
  <c r="E175" i="18"/>
  <c r="E198" i="18"/>
  <c r="E221" i="18"/>
  <c r="E244" i="18"/>
  <c r="E267" i="18"/>
  <c r="E290" i="18"/>
  <c r="E313" i="18"/>
  <c r="E336" i="18"/>
  <c r="E359" i="18"/>
  <c r="E382" i="18"/>
  <c r="E405" i="18"/>
  <c r="E428" i="18"/>
  <c r="E451" i="18"/>
  <c r="E474" i="18"/>
  <c r="E497" i="18"/>
  <c r="E520" i="18"/>
  <c r="E543" i="18"/>
  <c r="E566" i="18"/>
  <c r="E589" i="18"/>
  <c r="E612" i="18"/>
  <c r="E635" i="18"/>
  <c r="E658" i="18"/>
  <c r="E681" i="18"/>
  <c r="E704" i="18"/>
  <c r="E727" i="18"/>
  <c r="E750" i="18"/>
  <c r="E773" i="18"/>
  <c r="E796" i="18"/>
  <c r="E819" i="18"/>
  <c r="E842" i="18"/>
  <c r="E865" i="18"/>
  <c r="E888" i="18"/>
  <c r="E911" i="18"/>
  <c r="E934" i="18"/>
  <c r="E957" i="18"/>
  <c r="E980" i="18"/>
  <c r="E1003" i="18"/>
  <c r="E1026" i="18"/>
  <c r="E1095" i="18"/>
  <c r="E1095" i="15"/>
  <c r="E1095" i="19"/>
  <c r="E1095" i="20"/>
  <c r="E1049" i="21"/>
  <c r="E1048" i="18"/>
  <c r="E13" i="18"/>
  <c r="E36" i="18"/>
  <c r="E59" i="18"/>
  <c r="E82" i="18"/>
  <c r="E105" i="18"/>
  <c r="E128" i="18"/>
  <c r="E151" i="18"/>
  <c r="E174" i="18"/>
  <c r="E197" i="18"/>
  <c r="E220" i="18"/>
  <c r="E243" i="18"/>
  <c r="E266" i="18"/>
  <c r="E289" i="18"/>
  <c r="E312" i="18"/>
  <c r="E335" i="18"/>
  <c r="E358" i="18"/>
  <c r="E381" i="18"/>
  <c r="E404" i="18"/>
  <c r="E427" i="18"/>
  <c r="E450" i="18"/>
  <c r="E473" i="18"/>
  <c r="E496" i="18"/>
  <c r="E519" i="18"/>
  <c r="E542" i="18"/>
  <c r="E565" i="18"/>
  <c r="E588" i="18"/>
  <c r="E611" i="18"/>
  <c r="E634" i="18"/>
  <c r="E657" i="18"/>
  <c r="E680" i="18"/>
  <c r="E703" i="18"/>
  <c r="E726" i="18"/>
  <c r="E749" i="18"/>
  <c r="E772" i="18"/>
  <c r="E795" i="18"/>
  <c r="E818" i="18"/>
  <c r="E841" i="18"/>
  <c r="E864" i="18"/>
  <c r="E887" i="18"/>
  <c r="E910" i="18"/>
  <c r="E933" i="18"/>
  <c r="E956" i="18"/>
  <c r="E979" i="18"/>
  <c r="E1002" i="18"/>
  <c r="E1025" i="18"/>
  <c r="E1094" i="18"/>
  <c r="E1094" i="15"/>
  <c r="E1094" i="19"/>
  <c r="E1094" i="20"/>
  <c r="E1048" i="21"/>
  <c r="E1047" i="18"/>
  <c r="E12" i="18"/>
  <c r="E35" i="18"/>
  <c r="E58" i="18"/>
  <c r="E81" i="18"/>
  <c r="E104" i="18"/>
  <c r="E127" i="18"/>
  <c r="E150" i="18"/>
  <c r="E173" i="18"/>
  <c r="E196" i="18"/>
  <c r="E219" i="18"/>
  <c r="E242" i="18"/>
  <c r="E265" i="18"/>
  <c r="E288" i="18"/>
  <c r="E311" i="18"/>
  <c r="E334" i="18"/>
  <c r="E357" i="18"/>
  <c r="E380" i="18"/>
  <c r="E403" i="18"/>
  <c r="E426" i="18"/>
  <c r="E449" i="18"/>
  <c r="E472" i="18"/>
  <c r="E495" i="18"/>
  <c r="E518" i="18"/>
  <c r="E541" i="18"/>
  <c r="E564" i="18"/>
  <c r="E587" i="18"/>
  <c r="E610" i="18"/>
  <c r="E633" i="18"/>
  <c r="E656" i="18"/>
  <c r="E679" i="18"/>
  <c r="E702" i="18"/>
  <c r="E725" i="18"/>
  <c r="E748" i="18"/>
  <c r="E771" i="18"/>
  <c r="E794" i="18"/>
  <c r="E817" i="18"/>
  <c r="E840" i="18"/>
  <c r="E863" i="18"/>
  <c r="E886" i="18"/>
  <c r="E909" i="18"/>
  <c r="E932" i="18"/>
  <c r="E955" i="18"/>
  <c r="E978" i="18"/>
  <c r="E1001" i="18"/>
  <c r="E1024" i="18"/>
  <c r="E1093" i="18"/>
  <c r="E1093" i="15"/>
  <c r="E1093" i="19"/>
  <c r="E1093" i="20"/>
  <c r="E1047" i="21"/>
  <c r="E1046" i="18"/>
  <c r="E11" i="18"/>
  <c r="E34" i="18"/>
  <c r="E57" i="18"/>
  <c r="E80" i="18"/>
  <c r="E103" i="18"/>
  <c r="E126" i="18"/>
  <c r="E149" i="18"/>
  <c r="E172" i="18"/>
  <c r="E195" i="18"/>
  <c r="E218" i="18"/>
  <c r="E241" i="18"/>
  <c r="E264" i="18"/>
  <c r="E287" i="18"/>
  <c r="E310" i="18"/>
  <c r="E333" i="18"/>
  <c r="E356" i="18"/>
  <c r="E379" i="18"/>
  <c r="E402" i="18"/>
  <c r="E425" i="18"/>
  <c r="E448" i="18"/>
  <c r="E471" i="18"/>
  <c r="E494" i="18"/>
  <c r="E517" i="18"/>
  <c r="E540" i="18"/>
  <c r="E563" i="18"/>
  <c r="E586" i="18"/>
  <c r="E609" i="18"/>
  <c r="E632" i="18"/>
  <c r="E655" i="18"/>
  <c r="E678" i="18"/>
  <c r="E701" i="18"/>
  <c r="E724" i="18"/>
  <c r="E747" i="18"/>
  <c r="E770" i="18"/>
  <c r="E793" i="18"/>
  <c r="E816" i="18"/>
  <c r="E839" i="18"/>
  <c r="E862" i="18"/>
  <c r="E885" i="18"/>
  <c r="E908" i="18"/>
  <c r="E931" i="18"/>
  <c r="E954" i="18"/>
  <c r="E977" i="18"/>
  <c r="E1000" i="18"/>
  <c r="E1023" i="18"/>
  <c r="E1092" i="18"/>
  <c r="E1092" i="15"/>
  <c r="E1092" i="19"/>
  <c r="E1092" i="20"/>
  <c r="E1046" i="21"/>
  <c r="E1045" i="18"/>
  <c r="E10" i="18"/>
  <c r="E33" i="18"/>
  <c r="E56" i="18"/>
  <c r="E79" i="18"/>
  <c r="E102" i="18"/>
  <c r="E125" i="18"/>
  <c r="E148" i="18"/>
  <c r="E171" i="18"/>
  <c r="E194" i="18"/>
  <c r="E217" i="18"/>
  <c r="E240" i="18"/>
  <c r="E263" i="18"/>
  <c r="E286" i="18"/>
  <c r="E309" i="18"/>
  <c r="E332" i="18"/>
  <c r="E355" i="18"/>
  <c r="E378" i="18"/>
  <c r="E401" i="18"/>
  <c r="E424" i="18"/>
  <c r="E447" i="18"/>
  <c r="E470" i="18"/>
  <c r="E493" i="18"/>
  <c r="E516" i="18"/>
  <c r="E539" i="18"/>
  <c r="E562" i="18"/>
  <c r="E585" i="18"/>
  <c r="E608" i="18"/>
  <c r="E631" i="18"/>
  <c r="E654" i="18"/>
  <c r="E677" i="18"/>
  <c r="E700" i="18"/>
  <c r="E723" i="18"/>
  <c r="E746" i="18"/>
  <c r="E769" i="18"/>
  <c r="E792" i="18"/>
  <c r="E815" i="18"/>
  <c r="E838" i="18"/>
  <c r="E861" i="18"/>
  <c r="E884" i="18"/>
  <c r="E907" i="18"/>
  <c r="E930" i="18"/>
  <c r="E953" i="18"/>
  <c r="E976" i="18"/>
  <c r="E999" i="18"/>
  <c r="E1022" i="18"/>
  <c r="E1091" i="18"/>
  <c r="E1091" i="15"/>
  <c r="E1091" i="19"/>
  <c r="E1091" i="20"/>
  <c r="E1045" i="21"/>
  <c r="E1044" i="18"/>
  <c r="E9" i="18"/>
  <c r="E32" i="18"/>
  <c r="E55" i="18"/>
  <c r="E78" i="18"/>
  <c r="E101" i="18"/>
  <c r="E124" i="18"/>
  <c r="E147" i="18"/>
  <c r="E170" i="18"/>
  <c r="E193" i="18"/>
  <c r="E216" i="18"/>
  <c r="E239" i="18"/>
  <c r="E262" i="18"/>
  <c r="E285" i="18"/>
  <c r="E308" i="18"/>
  <c r="E331" i="18"/>
  <c r="E354" i="18"/>
  <c r="E377" i="18"/>
  <c r="E400" i="18"/>
  <c r="E423" i="18"/>
  <c r="E446" i="18"/>
  <c r="E469" i="18"/>
  <c r="E492" i="18"/>
  <c r="E515" i="18"/>
  <c r="E538" i="18"/>
  <c r="E561" i="18"/>
  <c r="E584" i="18"/>
  <c r="E607" i="18"/>
  <c r="E630" i="18"/>
  <c r="E653" i="18"/>
  <c r="E676" i="18"/>
  <c r="E699" i="18"/>
  <c r="E722" i="18"/>
  <c r="E745" i="18"/>
  <c r="E768" i="18"/>
  <c r="E791" i="18"/>
  <c r="E814" i="18"/>
  <c r="E837" i="18"/>
  <c r="E860" i="18"/>
  <c r="E883" i="18"/>
  <c r="E906" i="18"/>
  <c r="E929" i="18"/>
  <c r="E952" i="18"/>
  <c r="E975" i="18"/>
  <c r="E998" i="18"/>
  <c r="E1021" i="18"/>
  <c r="E1090" i="18"/>
  <c r="E1090" i="15"/>
  <c r="E1090" i="19"/>
  <c r="E1090" i="20"/>
  <c r="E1044" i="21"/>
  <c r="E1043" i="18"/>
  <c r="E8" i="18"/>
  <c r="E31" i="18"/>
  <c r="E54" i="18"/>
  <c r="E77" i="18"/>
  <c r="E100" i="18"/>
  <c r="E123" i="18"/>
  <c r="E146" i="18"/>
  <c r="E169" i="18"/>
  <c r="E192" i="18"/>
  <c r="E215" i="18"/>
  <c r="E238" i="18"/>
  <c r="E261" i="18"/>
  <c r="E284" i="18"/>
  <c r="E307" i="18"/>
  <c r="E330" i="18"/>
  <c r="E353" i="18"/>
  <c r="E376" i="18"/>
  <c r="E399" i="18"/>
  <c r="E422" i="18"/>
  <c r="E445" i="18"/>
  <c r="E468" i="18"/>
  <c r="E491" i="18"/>
  <c r="E514" i="18"/>
  <c r="E537" i="18"/>
  <c r="E560" i="18"/>
  <c r="E583" i="18"/>
  <c r="E606" i="18"/>
  <c r="E629" i="18"/>
  <c r="E652" i="18"/>
  <c r="E675" i="18"/>
  <c r="E698" i="18"/>
  <c r="E721" i="18"/>
  <c r="E744" i="18"/>
  <c r="E767" i="18"/>
  <c r="E790" i="18"/>
  <c r="E813" i="18"/>
  <c r="E836" i="18"/>
  <c r="E859" i="18"/>
  <c r="E882" i="18"/>
  <c r="E905" i="18"/>
  <c r="E928" i="18"/>
  <c r="E951" i="18"/>
  <c r="E974" i="18"/>
  <c r="E997" i="18"/>
  <c r="E1020" i="18"/>
  <c r="E1089" i="18"/>
  <c r="E1089" i="15"/>
  <c r="E1089" i="19"/>
  <c r="E1089" i="20"/>
  <c r="E1043" i="21"/>
  <c r="E1042" i="18"/>
  <c r="E7" i="18"/>
  <c r="E30" i="18"/>
  <c r="E53" i="18"/>
  <c r="E76" i="18"/>
  <c r="E99" i="18"/>
  <c r="E122" i="18"/>
  <c r="E145" i="18"/>
  <c r="E168" i="18"/>
  <c r="E191" i="18"/>
  <c r="E214" i="18"/>
  <c r="E237" i="18"/>
  <c r="E260" i="18"/>
  <c r="E283" i="18"/>
  <c r="E306" i="18"/>
  <c r="E329" i="18"/>
  <c r="E352" i="18"/>
  <c r="E375" i="18"/>
  <c r="E398" i="18"/>
  <c r="E421" i="18"/>
  <c r="E444" i="18"/>
  <c r="E467" i="18"/>
  <c r="E490" i="18"/>
  <c r="E513" i="18"/>
  <c r="E536" i="18"/>
  <c r="E559" i="18"/>
  <c r="E582" i="18"/>
  <c r="E605" i="18"/>
  <c r="E628" i="18"/>
  <c r="E651" i="18"/>
  <c r="E674" i="18"/>
  <c r="E697" i="18"/>
  <c r="E720" i="18"/>
  <c r="E743" i="18"/>
  <c r="E766" i="18"/>
  <c r="E789" i="18"/>
  <c r="E812" i="18"/>
  <c r="E835" i="18"/>
  <c r="E858" i="18"/>
  <c r="E881" i="18"/>
  <c r="E904" i="18"/>
  <c r="E927" i="18"/>
  <c r="E950" i="18"/>
  <c r="E973" i="18"/>
  <c r="E996" i="18"/>
  <c r="E1019" i="18"/>
  <c r="E1088" i="18"/>
  <c r="E1088" i="15"/>
  <c r="E1088" i="19"/>
  <c r="E1088" i="20"/>
  <c r="E1042" i="21"/>
  <c r="E1041" i="18"/>
  <c r="E6" i="18"/>
  <c r="E29" i="18"/>
  <c r="E52" i="18"/>
  <c r="E75" i="18"/>
  <c r="E98" i="18"/>
  <c r="E121" i="18"/>
  <c r="E144" i="18"/>
  <c r="E167" i="18"/>
  <c r="E190" i="18"/>
  <c r="E213" i="18"/>
  <c r="E236" i="18"/>
  <c r="E259" i="18"/>
  <c r="E282" i="18"/>
  <c r="E305" i="18"/>
  <c r="E328" i="18"/>
  <c r="E351" i="18"/>
  <c r="E374" i="18"/>
  <c r="E397" i="18"/>
  <c r="E420" i="18"/>
  <c r="E443" i="18"/>
  <c r="E466" i="18"/>
  <c r="E489" i="18"/>
  <c r="E512" i="18"/>
  <c r="E535" i="18"/>
  <c r="E558" i="18"/>
  <c r="E581" i="18"/>
  <c r="E604" i="18"/>
  <c r="E627" i="18"/>
  <c r="E650" i="18"/>
  <c r="E673" i="18"/>
  <c r="E696" i="18"/>
  <c r="E719" i="18"/>
  <c r="E742" i="18"/>
  <c r="E765" i="18"/>
  <c r="E788" i="18"/>
  <c r="E811" i="18"/>
  <c r="E834" i="18"/>
  <c r="E857" i="18"/>
  <c r="E880" i="18"/>
  <c r="E903" i="18"/>
  <c r="E926" i="18"/>
  <c r="E949" i="18"/>
  <c r="E972" i="18"/>
  <c r="E995" i="18"/>
  <c r="E1018" i="18"/>
  <c r="E1087" i="18"/>
  <c r="E1087" i="15"/>
  <c r="E1087" i="19"/>
  <c r="E1087" i="20"/>
  <c r="E1041" i="21"/>
  <c r="E1040" i="18"/>
  <c r="E5" i="18"/>
  <c r="E28" i="18"/>
  <c r="E51" i="18"/>
  <c r="E74" i="18"/>
  <c r="E97" i="18"/>
  <c r="E120" i="18"/>
  <c r="E143" i="18"/>
  <c r="E166" i="18"/>
  <c r="E189" i="18"/>
  <c r="E212" i="18"/>
  <c r="E235" i="18"/>
  <c r="E258" i="18"/>
  <c r="E281" i="18"/>
  <c r="E304" i="18"/>
  <c r="E327" i="18"/>
  <c r="E350" i="18"/>
  <c r="E373" i="18"/>
  <c r="E396" i="18"/>
  <c r="E419" i="18"/>
  <c r="E442" i="18"/>
  <c r="E465" i="18"/>
  <c r="E488" i="18"/>
  <c r="E511" i="18"/>
  <c r="E534" i="18"/>
  <c r="E557" i="18"/>
  <c r="E580" i="18"/>
  <c r="E603" i="18"/>
  <c r="E626" i="18"/>
  <c r="E649" i="18"/>
  <c r="E672" i="18"/>
  <c r="E695" i="18"/>
  <c r="E718" i="18"/>
  <c r="E741" i="18"/>
  <c r="E764" i="18"/>
  <c r="E787" i="18"/>
  <c r="E810" i="18"/>
  <c r="E833" i="18"/>
  <c r="E856" i="18"/>
  <c r="E879" i="18"/>
  <c r="E902" i="18"/>
  <c r="E925" i="18"/>
  <c r="E948" i="18"/>
  <c r="E971" i="18"/>
  <c r="E994" i="18"/>
  <c r="E1017" i="18"/>
  <c r="E1086" i="18"/>
  <c r="E1086" i="15"/>
  <c r="E1086" i="19"/>
  <c r="E1086" i="20"/>
  <c r="E1040" i="21"/>
  <c r="E1039" i="18"/>
  <c r="E4" i="18"/>
  <c r="E27" i="18"/>
  <c r="E50" i="18"/>
  <c r="E73" i="18"/>
  <c r="E96" i="18"/>
  <c r="E119" i="18"/>
  <c r="E142" i="18"/>
  <c r="E165" i="18"/>
  <c r="E188" i="18"/>
  <c r="E211" i="18"/>
  <c r="E234" i="18"/>
  <c r="E257" i="18"/>
  <c r="E280" i="18"/>
  <c r="E303" i="18"/>
  <c r="E326" i="18"/>
  <c r="E349" i="18"/>
  <c r="E372" i="18"/>
  <c r="E395" i="18"/>
  <c r="E418" i="18"/>
  <c r="E441" i="18"/>
  <c r="E464" i="18"/>
  <c r="E487" i="18"/>
  <c r="E510" i="18"/>
  <c r="E533" i="18"/>
  <c r="E556" i="18"/>
  <c r="E579" i="18"/>
  <c r="E602" i="18"/>
  <c r="E625" i="18"/>
  <c r="E648" i="18"/>
  <c r="E671" i="18"/>
  <c r="E694" i="18"/>
  <c r="E717" i="18"/>
  <c r="E740" i="18"/>
  <c r="E763" i="18"/>
  <c r="E786" i="18"/>
  <c r="E809" i="18"/>
  <c r="E832" i="18"/>
  <c r="E855" i="18"/>
  <c r="E878" i="18"/>
  <c r="E901" i="18"/>
  <c r="E924" i="18"/>
  <c r="E947" i="18"/>
  <c r="E970" i="18"/>
  <c r="E993" i="18"/>
  <c r="E1016" i="18"/>
  <c r="E1085" i="18"/>
  <c r="E1085" i="15"/>
  <c r="E1085" i="19"/>
  <c r="E1085" i="20"/>
  <c r="E1039" i="21"/>
  <c r="E1038" i="21"/>
  <c r="E1037" i="21"/>
  <c r="E1036" i="21"/>
  <c r="E1035" i="21"/>
  <c r="E1034" i="21"/>
  <c r="E1033" i="21"/>
  <c r="E1032" i="21"/>
  <c r="E1031" i="21"/>
  <c r="E1030" i="21"/>
  <c r="E1029" i="21"/>
  <c r="E1028" i="21"/>
  <c r="E1027" i="21"/>
  <c r="E1026" i="21"/>
  <c r="E1025" i="21"/>
  <c r="E1024" i="21"/>
  <c r="E1023" i="21"/>
  <c r="E1022" i="21"/>
  <c r="E1021" i="21"/>
  <c r="E1020" i="21"/>
  <c r="E1019" i="21"/>
  <c r="E1018" i="21"/>
  <c r="E1017" i="21"/>
  <c r="E1016" i="21"/>
  <c r="E1015" i="21"/>
  <c r="E1014" i="21"/>
  <c r="E1013" i="21"/>
  <c r="E1012" i="21"/>
  <c r="E1011" i="21"/>
  <c r="E1010" i="21"/>
  <c r="E1009" i="21"/>
  <c r="E1008" i="21"/>
  <c r="E1007" i="21"/>
  <c r="E1006" i="21"/>
  <c r="E1005" i="21"/>
  <c r="E1004" i="21"/>
  <c r="E1003" i="21"/>
  <c r="E1002" i="21"/>
  <c r="E1001" i="21"/>
  <c r="E1000" i="21"/>
  <c r="E999" i="21"/>
  <c r="E998" i="21"/>
  <c r="E997" i="21"/>
  <c r="E996" i="21"/>
  <c r="E995" i="21"/>
  <c r="E994" i="21"/>
  <c r="E993" i="21"/>
  <c r="E992" i="21"/>
  <c r="E991" i="21"/>
  <c r="E990" i="21"/>
  <c r="E989" i="21"/>
  <c r="E988" i="21"/>
  <c r="E987" i="21"/>
  <c r="E986" i="21"/>
  <c r="E985" i="21"/>
  <c r="E984" i="21"/>
  <c r="E983" i="21"/>
  <c r="E982" i="21"/>
  <c r="E981" i="21"/>
  <c r="E980" i="21"/>
  <c r="E979" i="21"/>
  <c r="E978" i="21"/>
  <c r="E977" i="21"/>
  <c r="E976" i="21"/>
  <c r="E975" i="21"/>
  <c r="E974" i="21"/>
  <c r="E973" i="21"/>
  <c r="E972" i="21"/>
  <c r="E971" i="21"/>
  <c r="E970" i="21"/>
  <c r="E969" i="21"/>
  <c r="E968" i="21"/>
  <c r="E967" i="21"/>
  <c r="E966" i="21"/>
  <c r="E965" i="21"/>
  <c r="E964" i="21"/>
  <c r="E963" i="21"/>
  <c r="E962" i="21"/>
  <c r="E961" i="21"/>
  <c r="E960" i="21"/>
  <c r="E959" i="21"/>
  <c r="E958" i="21"/>
  <c r="E957" i="21"/>
  <c r="E956" i="21"/>
  <c r="E955" i="21"/>
  <c r="E954" i="21"/>
  <c r="E953" i="21"/>
  <c r="E952" i="21"/>
  <c r="E951" i="21"/>
  <c r="E950" i="21"/>
  <c r="E949" i="21"/>
  <c r="E948" i="21"/>
  <c r="E947" i="21"/>
  <c r="E946" i="21"/>
  <c r="E945" i="21"/>
  <c r="E944" i="21"/>
  <c r="E943" i="21"/>
  <c r="E942" i="21"/>
  <c r="E941" i="21"/>
  <c r="E940" i="21"/>
  <c r="E939" i="21"/>
  <c r="E938" i="21"/>
  <c r="E937" i="21"/>
  <c r="E936" i="21"/>
  <c r="E935" i="21"/>
  <c r="E934" i="21"/>
  <c r="E933" i="21"/>
  <c r="E932" i="21"/>
  <c r="E931" i="21"/>
  <c r="E930" i="21"/>
  <c r="E929" i="21"/>
  <c r="E928" i="21"/>
  <c r="E927" i="21"/>
  <c r="E926" i="21"/>
  <c r="E925" i="21"/>
  <c r="E924" i="21"/>
  <c r="E923" i="21"/>
  <c r="E922" i="21"/>
  <c r="E921" i="21"/>
  <c r="E920" i="21"/>
  <c r="E919" i="21"/>
  <c r="E918" i="21"/>
  <c r="E917" i="21"/>
  <c r="E916" i="21"/>
  <c r="E915" i="21"/>
  <c r="E914" i="21"/>
  <c r="E913" i="21"/>
  <c r="E912" i="21"/>
  <c r="E911" i="21"/>
  <c r="E910" i="21"/>
  <c r="E909" i="21"/>
  <c r="E908" i="21"/>
  <c r="E907" i="21"/>
  <c r="E906" i="21"/>
  <c r="E905" i="21"/>
  <c r="E904" i="21"/>
  <c r="E903" i="21"/>
  <c r="E902" i="21"/>
  <c r="E901" i="21"/>
  <c r="E900" i="21"/>
  <c r="E899" i="21"/>
  <c r="E898" i="21"/>
  <c r="E897" i="21"/>
  <c r="E896" i="21"/>
  <c r="E895" i="21"/>
  <c r="E894" i="21"/>
  <c r="E893" i="21"/>
  <c r="E892" i="21"/>
  <c r="E891" i="21"/>
  <c r="E890" i="21"/>
  <c r="E889" i="21"/>
  <c r="E888" i="21"/>
  <c r="E887" i="21"/>
  <c r="E886" i="21"/>
  <c r="E885" i="21"/>
  <c r="E884" i="21"/>
  <c r="E883" i="21"/>
  <c r="E882" i="21"/>
  <c r="E881" i="21"/>
  <c r="E880" i="21"/>
  <c r="E879" i="21"/>
  <c r="E878" i="21"/>
  <c r="E877" i="21"/>
  <c r="E876" i="21"/>
  <c r="E875" i="21"/>
  <c r="E874" i="21"/>
  <c r="E873" i="21"/>
  <c r="E872" i="21"/>
  <c r="E871" i="21"/>
  <c r="E870" i="21"/>
  <c r="E869" i="21"/>
  <c r="E868" i="21"/>
  <c r="E867" i="21"/>
  <c r="E866" i="21"/>
  <c r="E865" i="21"/>
  <c r="E864" i="21"/>
  <c r="E863" i="21"/>
  <c r="E862" i="21"/>
  <c r="E861" i="21"/>
  <c r="E860" i="21"/>
  <c r="E859" i="21"/>
  <c r="E858" i="21"/>
  <c r="E857" i="21"/>
  <c r="E856" i="21"/>
  <c r="E855" i="21"/>
  <c r="E854" i="21"/>
  <c r="E853" i="21"/>
  <c r="E852" i="21"/>
  <c r="E851" i="21"/>
  <c r="E850" i="21"/>
  <c r="E849" i="21"/>
  <c r="E848" i="21"/>
  <c r="E847" i="21"/>
  <c r="E846" i="21"/>
  <c r="E845" i="21"/>
  <c r="E844" i="21"/>
  <c r="E843" i="21"/>
  <c r="E842" i="21"/>
  <c r="E841" i="21"/>
  <c r="E840" i="21"/>
  <c r="E839" i="21"/>
  <c r="E838" i="21"/>
  <c r="E837" i="21"/>
  <c r="E836" i="21"/>
  <c r="E835" i="21"/>
  <c r="E834" i="21"/>
  <c r="E833" i="21"/>
  <c r="E832" i="21"/>
  <c r="E831" i="21"/>
  <c r="E830" i="21"/>
  <c r="E829" i="21"/>
  <c r="E828" i="21"/>
  <c r="E827" i="21"/>
  <c r="E826" i="21"/>
  <c r="E825" i="21"/>
  <c r="E824" i="21"/>
  <c r="E823" i="21"/>
  <c r="E822" i="21"/>
  <c r="E821" i="21"/>
  <c r="E820" i="21"/>
  <c r="E819" i="21"/>
  <c r="E818" i="21"/>
  <c r="E817" i="21"/>
  <c r="E816" i="21"/>
  <c r="E815" i="21"/>
  <c r="E814" i="21"/>
  <c r="E813" i="21"/>
  <c r="E812" i="21"/>
  <c r="E811" i="21"/>
  <c r="E810" i="21"/>
  <c r="E809" i="21"/>
  <c r="E808" i="21"/>
  <c r="E807" i="21"/>
  <c r="E806" i="21"/>
  <c r="E805" i="21"/>
  <c r="E804" i="21"/>
  <c r="E803" i="21"/>
  <c r="E802" i="21"/>
  <c r="E801" i="21"/>
  <c r="E800" i="21"/>
  <c r="E799" i="21"/>
  <c r="E798" i="21"/>
  <c r="E797" i="21"/>
  <c r="E796" i="21"/>
  <c r="E795" i="21"/>
  <c r="E794" i="21"/>
  <c r="E793" i="21"/>
  <c r="E792" i="21"/>
  <c r="E791" i="21"/>
  <c r="E790" i="21"/>
  <c r="E789" i="21"/>
  <c r="E788" i="21"/>
  <c r="E787" i="21"/>
  <c r="E786" i="21"/>
  <c r="E785" i="21"/>
  <c r="E784" i="21"/>
  <c r="E783" i="21"/>
  <c r="E782" i="21"/>
  <c r="E781" i="21"/>
  <c r="E780" i="21"/>
  <c r="E779" i="21"/>
  <c r="E778" i="21"/>
  <c r="E777" i="21"/>
  <c r="E776" i="21"/>
  <c r="E775" i="21"/>
  <c r="E774" i="21"/>
  <c r="E773" i="21"/>
  <c r="E772" i="21"/>
  <c r="E771" i="21"/>
  <c r="E770" i="21"/>
  <c r="E769" i="21"/>
  <c r="E768" i="21"/>
  <c r="E767" i="21"/>
  <c r="E766" i="21"/>
  <c r="E765" i="21"/>
  <c r="E764" i="21"/>
  <c r="E763" i="21"/>
  <c r="E762" i="21"/>
  <c r="E761" i="21"/>
  <c r="E760" i="21"/>
  <c r="E759" i="21"/>
  <c r="E758" i="21"/>
  <c r="E757" i="21"/>
  <c r="E756" i="21"/>
  <c r="E755" i="21"/>
  <c r="E754" i="21"/>
  <c r="E753" i="21"/>
  <c r="E752" i="21"/>
  <c r="E751" i="21"/>
  <c r="E750" i="21"/>
  <c r="E749" i="21"/>
  <c r="E748" i="21"/>
  <c r="E747" i="21"/>
  <c r="E746" i="21"/>
  <c r="E745" i="21"/>
  <c r="E744" i="21"/>
  <c r="E743" i="21"/>
  <c r="E742" i="21"/>
  <c r="E741" i="21"/>
  <c r="E740" i="21"/>
  <c r="E739" i="21"/>
  <c r="E738" i="21"/>
  <c r="E737" i="21"/>
  <c r="E736" i="21"/>
  <c r="E735" i="21"/>
  <c r="E734" i="21"/>
  <c r="E733" i="21"/>
  <c r="E732" i="21"/>
  <c r="E731" i="21"/>
  <c r="E730" i="21"/>
  <c r="E729" i="21"/>
  <c r="E728" i="21"/>
  <c r="E727" i="21"/>
  <c r="E726" i="21"/>
  <c r="E725" i="21"/>
  <c r="E724" i="21"/>
  <c r="E723" i="21"/>
  <c r="E722" i="21"/>
  <c r="E721" i="21"/>
  <c r="E720" i="21"/>
  <c r="E719" i="21"/>
  <c r="E718" i="21"/>
  <c r="E717" i="21"/>
  <c r="E716" i="21"/>
  <c r="E715" i="21"/>
  <c r="E714" i="21"/>
  <c r="E713" i="21"/>
  <c r="E712" i="21"/>
  <c r="E711" i="21"/>
  <c r="E710" i="21"/>
  <c r="E709" i="21"/>
  <c r="E708" i="21"/>
  <c r="E707" i="21"/>
  <c r="E706" i="21"/>
  <c r="E705" i="21"/>
  <c r="E704" i="21"/>
  <c r="E703" i="21"/>
  <c r="E702" i="21"/>
  <c r="E701" i="21"/>
  <c r="E700" i="21"/>
  <c r="E699" i="21"/>
  <c r="E698" i="21"/>
  <c r="E697" i="21"/>
  <c r="E696" i="21"/>
  <c r="E695" i="21"/>
  <c r="E694" i="21"/>
  <c r="E693" i="21"/>
  <c r="E692" i="21"/>
  <c r="E691" i="21"/>
  <c r="E690" i="21"/>
  <c r="E689" i="21"/>
  <c r="E688" i="21"/>
  <c r="E687" i="21"/>
  <c r="E686" i="21"/>
  <c r="E685" i="21"/>
  <c r="E684" i="21"/>
  <c r="E683" i="21"/>
  <c r="E682" i="21"/>
  <c r="E681" i="21"/>
  <c r="E680" i="21"/>
  <c r="E679" i="21"/>
  <c r="E678" i="21"/>
  <c r="E677" i="21"/>
  <c r="E676" i="21"/>
  <c r="E675" i="21"/>
  <c r="E674" i="21"/>
  <c r="E673" i="21"/>
  <c r="E672" i="21"/>
  <c r="E671" i="21"/>
  <c r="E670" i="21"/>
  <c r="E669" i="21"/>
  <c r="E668" i="21"/>
  <c r="E667" i="21"/>
  <c r="E666" i="21"/>
  <c r="E665" i="21"/>
  <c r="E664" i="21"/>
  <c r="E663" i="21"/>
  <c r="E662" i="21"/>
  <c r="E661" i="21"/>
  <c r="E660" i="21"/>
  <c r="E659" i="21"/>
  <c r="E658" i="21"/>
  <c r="E657" i="21"/>
  <c r="E656" i="21"/>
  <c r="E655" i="21"/>
  <c r="E654" i="21"/>
  <c r="E653" i="21"/>
  <c r="E652" i="21"/>
  <c r="E651" i="21"/>
  <c r="E650" i="21"/>
  <c r="E649" i="21"/>
  <c r="E648" i="21"/>
  <c r="E647" i="21"/>
  <c r="E646" i="21"/>
  <c r="E645" i="21"/>
  <c r="E644" i="21"/>
  <c r="E643" i="21"/>
  <c r="E642" i="21"/>
  <c r="E641" i="21"/>
  <c r="E640" i="21"/>
  <c r="E639" i="21"/>
  <c r="E638" i="21"/>
  <c r="E637" i="21"/>
  <c r="E636" i="21"/>
  <c r="E635" i="21"/>
  <c r="E634" i="21"/>
  <c r="E633" i="21"/>
  <c r="E632" i="21"/>
  <c r="E631" i="21"/>
  <c r="E630" i="21"/>
  <c r="E629" i="21"/>
  <c r="E628" i="21"/>
  <c r="E627" i="21"/>
  <c r="E626" i="21"/>
  <c r="E625" i="21"/>
  <c r="E624" i="21"/>
  <c r="E623" i="21"/>
  <c r="E622" i="21"/>
  <c r="E621" i="21"/>
  <c r="E620" i="21"/>
  <c r="E619" i="21"/>
  <c r="E618" i="21"/>
  <c r="E617" i="21"/>
  <c r="E616" i="21"/>
  <c r="E615" i="21"/>
  <c r="E614" i="21"/>
  <c r="E613" i="21"/>
  <c r="E612" i="21"/>
  <c r="E611" i="21"/>
  <c r="E610" i="21"/>
  <c r="E609" i="21"/>
  <c r="E608" i="21"/>
  <c r="E607" i="21"/>
  <c r="E606" i="21"/>
  <c r="E605" i="21"/>
  <c r="E604" i="21"/>
  <c r="E603" i="21"/>
  <c r="E602" i="21"/>
  <c r="E601" i="21"/>
  <c r="E600" i="21"/>
  <c r="E599" i="21"/>
  <c r="E598" i="21"/>
  <c r="E597" i="21"/>
  <c r="E596" i="21"/>
  <c r="E595" i="21"/>
  <c r="E594" i="21"/>
  <c r="E593" i="21"/>
  <c r="E592" i="21"/>
  <c r="E591" i="21"/>
  <c r="E590" i="21"/>
  <c r="E589" i="21"/>
  <c r="E588" i="21"/>
  <c r="E587" i="21"/>
  <c r="E586" i="21"/>
  <c r="E585" i="21"/>
  <c r="E584" i="21"/>
  <c r="E583" i="21"/>
  <c r="E582" i="21"/>
  <c r="E581" i="21"/>
  <c r="E580" i="21"/>
  <c r="E579" i="21"/>
  <c r="E578" i="21"/>
  <c r="E577" i="21"/>
  <c r="E576" i="21"/>
  <c r="E575" i="21"/>
  <c r="E574" i="21"/>
  <c r="E573" i="21"/>
  <c r="E572" i="21"/>
  <c r="E571" i="21"/>
  <c r="E570" i="21"/>
  <c r="E569" i="21"/>
  <c r="E568" i="21"/>
  <c r="E567" i="21"/>
  <c r="E566" i="21"/>
  <c r="E565" i="21"/>
  <c r="E564" i="21"/>
  <c r="E563" i="21"/>
  <c r="E562" i="21"/>
  <c r="E561" i="21"/>
  <c r="E560" i="21"/>
  <c r="E559" i="21"/>
  <c r="E558" i="21"/>
  <c r="E557" i="21"/>
  <c r="E556" i="21"/>
  <c r="E555" i="21"/>
  <c r="E554" i="21"/>
  <c r="E553" i="21"/>
  <c r="E552" i="21"/>
  <c r="E551" i="21"/>
  <c r="E550" i="21"/>
  <c r="E549" i="21"/>
  <c r="E548" i="21"/>
  <c r="E547" i="21"/>
  <c r="E546" i="21"/>
  <c r="E545" i="21"/>
  <c r="E544" i="21"/>
  <c r="E543" i="21"/>
  <c r="E542" i="21"/>
  <c r="E541" i="21"/>
  <c r="E540" i="21"/>
  <c r="E539" i="21"/>
  <c r="E538" i="21"/>
  <c r="E537" i="21"/>
  <c r="E536" i="21"/>
  <c r="E535" i="21"/>
  <c r="E534" i="21"/>
  <c r="E533" i="21"/>
  <c r="E532" i="21"/>
  <c r="E531" i="21"/>
  <c r="E530" i="21"/>
  <c r="E529" i="21"/>
  <c r="E528" i="21"/>
  <c r="E527" i="21"/>
  <c r="E526" i="21"/>
  <c r="E525" i="21"/>
  <c r="E524" i="21"/>
  <c r="E523" i="21"/>
  <c r="E522" i="21"/>
  <c r="E521" i="21"/>
  <c r="E520" i="21"/>
  <c r="E519" i="21"/>
  <c r="E518" i="21"/>
  <c r="E517" i="21"/>
  <c r="E516" i="21"/>
  <c r="E515" i="21"/>
  <c r="E514" i="21"/>
  <c r="E513" i="21"/>
  <c r="E512" i="21"/>
  <c r="E511" i="21"/>
  <c r="E510" i="21"/>
  <c r="E509" i="21"/>
  <c r="E508" i="21"/>
  <c r="E507" i="21"/>
  <c r="E506" i="21"/>
  <c r="E505" i="21"/>
  <c r="E504" i="21"/>
  <c r="E503" i="21"/>
  <c r="E502" i="21"/>
  <c r="E501" i="21"/>
  <c r="E500" i="21"/>
  <c r="E499" i="21"/>
  <c r="E498" i="21"/>
  <c r="E497" i="21"/>
  <c r="E496" i="21"/>
  <c r="E495" i="21"/>
  <c r="E494" i="21"/>
  <c r="E493" i="21"/>
  <c r="E492" i="21"/>
  <c r="E491" i="21"/>
  <c r="E490" i="21"/>
  <c r="E489" i="21"/>
  <c r="E488" i="21"/>
  <c r="E487" i="21"/>
  <c r="E486" i="21"/>
  <c r="E485" i="21"/>
  <c r="E484" i="21"/>
  <c r="E483" i="21"/>
  <c r="E482" i="21"/>
  <c r="E481" i="21"/>
  <c r="E480" i="21"/>
  <c r="E479" i="21"/>
  <c r="E478" i="21"/>
  <c r="E477" i="21"/>
  <c r="E476" i="21"/>
  <c r="E475" i="21"/>
  <c r="E474" i="21"/>
  <c r="E473" i="21"/>
  <c r="E472" i="21"/>
  <c r="E471" i="21"/>
  <c r="E470" i="21"/>
  <c r="E469" i="21"/>
  <c r="E468" i="21"/>
  <c r="E467" i="21"/>
  <c r="E466" i="21"/>
  <c r="E465" i="21"/>
  <c r="E464" i="21"/>
  <c r="E463" i="21"/>
  <c r="E462" i="21"/>
  <c r="E461" i="21"/>
  <c r="E460" i="21"/>
  <c r="E459" i="21"/>
  <c r="E458" i="21"/>
  <c r="E457" i="21"/>
  <c r="E456" i="21"/>
  <c r="E455" i="21"/>
  <c r="E454" i="21"/>
  <c r="E453" i="21"/>
  <c r="E452" i="21"/>
  <c r="E451" i="21"/>
  <c r="E450" i="21"/>
  <c r="E449" i="21"/>
  <c r="E448" i="21"/>
  <c r="E447" i="21"/>
  <c r="E446" i="21"/>
  <c r="E445" i="21"/>
  <c r="E444" i="21"/>
  <c r="E443" i="21"/>
  <c r="E442" i="21"/>
  <c r="E441" i="21"/>
  <c r="E440" i="21"/>
  <c r="E439" i="21"/>
  <c r="E438" i="21"/>
  <c r="E437" i="21"/>
  <c r="E436" i="21"/>
  <c r="E435" i="21"/>
  <c r="E434" i="21"/>
  <c r="E433" i="21"/>
  <c r="E432" i="21"/>
  <c r="E431" i="21"/>
  <c r="E430" i="21"/>
  <c r="E429" i="21"/>
  <c r="E428" i="21"/>
  <c r="E427" i="21"/>
  <c r="E426" i="21"/>
  <c r="E425" i="21"/>
  <c r="E424" i="21"/>
  <c r="E423" i="21"/>
  <c r="E422" i="21"/>
  <c r="E421" i="21"/>
  <c r="E420" i="21"/>
  <c r="E419" i="21"/>
  <c r="E418" i="21"/>
  <c r="E417" i="21"/>
  <c r="E416" i="21"/>
  <c r="E415" i="21"/>
  <c r="E414" i="21"/>
  <c r="E413" i="21"/>
  <c r="E412" i="21"/>
  <c r="E411" i="21"/>
  <c r="E410" i="21"/>
  <c r="E409" i="21"/>
  <c r="E408" i="21"/>
  <c r="E407" i="21"/>
  <c r="E406" i="21"/>
  <c r="E405" i="21"/>
  <c r="E404" i="21"/>
  <c r="E403" i="21"/>
  <c r="E402" i="21"/>
  <c r="E401" i="21"/>
  <c r="E400" i="21"/>
  <c r="E399" i="21"/>
  <c r="E398" i="21"/>
  <c r="E397" i="21"/>
  <c r="E396" i="21"/>
  <c r="E395" i="21"/>
  <c r="E394" i="21"/>
  <c r="E393" i="21"/>
  <c r="E392" i="21"/>
  <c r="E391" i="21"/>
  <c r="E390" i="21"/>
  <c r="E389" i="21"/>
  <c r="E388" i="21"/>
  <c r="E387" i="21"/>
  <c r="E386" i="21"/>
  <c r="E385" i="21"/>
  <c r="E384" i="21"/>
  <c r="E383" i="21"/>
  <c r="E382" i="21"/>
  <c r="E381" i="21"/>
  <c r="E380" i="21"/>
  <c r="E379" i="21"/>
  <c r="E378" i="21"/>
  <c r="E377" i="21"/>
  <c r="E376" i="21"/>
  <c r="E375" i="21"/>
  <c r="E374" i="21"/>
  <c r="E373" i="21"/>
  <c r="E372" i="21"/>
  <c r="E371" i="21"/>
  <c r="E370" i="21"/>
  <c r="E369" i="21"/>
  <c r="E368" i="21"/>
  <c r="E367" i="21"/>
  <c r="E366" i="21"/>
  <c r="E365" i="21"/>
  <c r="E364" i="21"/>
  <c r="E363" i="21"/>
  <c r="E362" i="21"/>
  <c r="E361" i="21"/>
  <c r="E360" i="21"/>
  <c r="E359" i="21"/>
  <c r="E358" i="21"/>
  <c r="E357" i="21"/>
  <c r="E356" i="21"/>
  <c r="E355" i="21"/>
  <c r="E354" i="21"/>
  <c r="E353" i="21"/>
  <c r="E352" i="21"/>
  <c r="E351" i="21"/>
  <c r="E350" i="21"/>
  <c r="E349" i="21"/>
  <c r="E348" i="21"/>
  <c r="E347" i="21"/>
  <c r="E346" i="21"/>
  <c r="E345" i="21"/>
  <c r="E344" i="21"/>
  <c r="E343" i="21"/>
  <c r="E342" i="21"/>
  <c r="E341" i="21"/>
  <c r="E340" i="21"/>
  <c r="E339" i="21"/>
  <c r="E338" i="21"/>
  <c r="E337" i="21"/>
  <c r="E336" i="21"/>
  <c r="E335" i="21"/>
  <c r="E334" i="21"/>
  <c r="E333" i="21"/>
  <c r="E332" i="21"/>
  <c r="E331" i="21"/>
  <c r="E330" i="21"/>
  <c r="E329" i="21"/>
  <c r="E328" i="21"/>
  <c r="E327" i="21"/>
  <c r="E326" i="21"/>
  <c r="E325" i="21"/>
  <c r="E324" i="21"/>
  <c r="E323" i="21"/>
  <c r="E322" i="21"/>
  <c r="E321" i="21"/>
  <c r="E320" i="21"/>
  <c r="E319" i="21"/>
  <c r="E318" i="21"/>
  <c r="E317" i="21"/>
  <c r="E316" i="21"/>
  <c r="E315" i="21"/>
  <c r="E314" i="21"/>
  <c r="E313" i="21"/>
  <c r="E312" i="21"/>
  <c r="E311" i="21"/>
  <c r="E310" i="21"/>
  <c r="E309" i="21"/>
  <c r="E308" i="21"/>
  <c r="E307" i="21"/>
  <c r="E306" i="21"/>
  <c r="E305" i="21"/>
  <c r="E304" i="21"/>
  <c r="E303" i="21"/>
  <c r="E302" i="21"/>
  <c r="E301" i="21"/>
  <c r="E300" i="21"/>
  <c r="E299" i="21"/>
  <c r="E298" i="21"/>
  <c r="E297" i="21"/>
  <c r="E296" i="21"/>
  <c r="E295" i="21"/>
  <c r="E294" i="21"/>
  <c r="E293" i="21"/>
  <c r="E292" i="21"/>
  <c r="E291" i="21"/>
  <c r="E290" i="21"/>
  <c r="E289" i="21"/>
  <c r="E288" i="21"/>
  <c r="E287" i="21"/>
  <c r="E286" i="21"/>
  <c r="E285" i="21"/>
  <c r="E284" i="21"/>
  <c r="E283" i="21"/>
  <c r="E282" i="21"/>
  <c r="E281" i="21"/>
  <c r="E280" i="21"/>
  <c r="E279" i="21"/>
  <c r="E278" i="21"/>
  <c r="E277" i="21"/>
  <c r="E276" i="21"/>
  <c r="E275" i="21"/>
  <c r="E274" i="21"/>
  <c r="E273" i="21"/>
  <c r="E272" i="21"/>
  <c r="E271" i="21"/>
  <c r="E270" i="21"/>
  <c r="E269" i="21"/>
  <c r="E268" i="21"/>
  <c r="E267" i="21"/>
  <c r="E266" i="21"/>
  <c r="E265" i="21"/>
  <c r="E264" i="21"/>
  <c r="E263" i="21"/>
  <c r="E262" i="21"/>
  <c r="E261" i="21"/>
  <c r="E260" i="21"/>
  <c r="E259" i="21"/>
  <c r="E258" i="21"/>
  <c r="E257" i="21"/>
  <c r="E256" i="21"/>
  <c r="E255" i="21"/>
  <c r="E254" i="21"/>
  <c r="E253" i="21"/>
  <c r="E252" i="21"/>
  <c r="E251" i="21"/>
  <c r="E250" i="21"/>
  <c r="E249" i="21"/>
  <c r="E248" i="21"/>
  <c r="E247" i="21"/>
  <c r="E246" i="21"/>
  <c r="E245" i="21"/>
  <c r="E244" i="21"/>
  <c r="E243" i="21"/>
  <c r="E242" i="21"/>
  <c r="E241" i="21"/>
  <c r="E240" i="21"/>
  <c r="E239" i="21"/>
  <c r="E238" i="21"/>
  <c r="E237" i="21"/>
  <c r="E236" i="21"/>
  <c r="E235" i="21"/>
  <c r="E234" i="21"/>
  <c r="E233" i="21"/>
  <c r="E232" i="21"/>
  <c r="E231" i="21"/>
  <c r="E230" i="21"/>
  <c r="E229" i="21"/>
  <c r="E228" i="21"/>
  <c r="E227" i="21"/>
  <c r="E226" i="21"/>
  <c r="E225" i="21"/>
  <c r="E224" i="21"/>
  <c r="E223" i="21"/>
  <c r="E222" i="21"/>
  <c r="E221" i="21"/>
  <c r="E220" i="21"/>
  <c r="E219" i="21"/>
  <c r="E218" i="21"/>
  <c r="E217" i="21"/>
  <c r="E216" i="21"/>
  <c r="E215" i="21"/>
  <c r="E214" i="21"/>
  <c r="E213" i="21"/>
  <c r="E212" i="21"/>
  <c r="E211" i="21"/>
  <c r="E210" i="21"/>
  <c r="E209" i="21"/>
  <c r="E208" i="21"/>
  <c r="E207" i="21"/>
  <c r="E206" i="21"/>
  <c r="E205" i="21"/>
  <c r="E204" i="21"/>
  <c r="E203" i="21"/>
  <c r="E202" i="21"/>
  <c r="E201" i="21"/>
  <c r="E200" i="21"/>
  <c r="E199" i="21"/>
  <c r="E198" i="21"/>
  <c r="E197" i="21"/>
  <c r="E196" i="21"/>
  <c r="E195" i="21"/>
  <c r="E194" i="21"/>
  <c r="E193" i="21"/>
  <c r="E192" i="21"/>
  <c r="E191" i="21"/>
  <c r="E190" i="21"/>
  <c r="E189" i="21"/>
  <c r="E188" i="21"/>
  <c r="E187" i="21"/>
  <c r="E186" i="21"/>
  <c r="E185" i="21"/>
  <c r="E184" i="21"/>
  <c r="E183" i="21"/>
  <c r="E182" i="21"/>
  <c r="E181" i="21"/>
  <c r="E180" i="21"/>
  <c r="E179" i="21"/>
  <c r="E178" i="21"/>
  <c r="E177" i="21"/>
  <c r="E176" i="21"/>
  <c r="E175" i="21"/>
  <c r="E174" i="21"/>
  <c r="E173" i="21"/>
  <c r="E172" i="21"/>
  <c r="E171" i="21"/>
  <c r="E170" i="21"/>
  <c r="E169" i="21"/>
  <c r="E168" i="21"/>
  <c r="E167" i="21"/>
  <c r="E166" i="21"/>
  <c r="E165" i="21"/>
  <c r="E164" i="21"/>
  <c r="E163" i="21"/>
  <c r="E162" i="21"/>
  <c r="E161" i="21"/>
  <c r="E160" i="21"/>
  <c r="E159" i="21"/>
  <c r="E158" i="21"/>
  <c r="E157" i="21"/>
  <c r="E156" i="21"/>
  <c r="E155" i="21"/>
  <c r="E154" i="21"/>
  <c r="E153" i="21"/>
  <c r="E152" i="21"/>
  <c r="E151" i="21"/>
  <c r="E150" i="21"/>
  <c r="E149" i="21"/>
  <c r="E148" i="21"/>
  <c r="E147" i="21"/>
  <c r="E146" i="21"/>
  <c r="E145" i="21"/>
  <c r="E144" i="21"/>
  <c r="E143" i="21"/>
  <c r="E142" i="21"/>
  <c r="E141" i="21"/>
  <c r="E140" i="21"/>
  <c r="E139" i="21"/>
  <c r="E138" i="21"/>
  <c r="E137" i="21"/>
  <c r="E136" i="21"/>
  <c r="E135" i="21"/>
  <c r="E134" i="21"/>
  <c r="E133" i="21"/>
  <c r="E132" i="21"/>
  <c r="E131" i="21"/>
  <c r="E130" i="21"/>
  <c r="E129" i="21"/>
  <c r="E128" i="21"/>
  <c r="E127" i="21"/>
  <c r="E126" i="21"/>
  <c r="E125" i="21"/>
  <c r="E124" i="21"/>
  <c r="E123" i="21"/>
  <c r="E122" i="21"/>
  <c r="E121" i="21"/>
  <c r="E120" i="21"/>
  <c r="E119" i="21"/>
  <c r="E118" i="21"/>
  <c r="E117" i="21"/>
  <c r="E116" i="21"/>
  <c r="E115" i="21"/>
  <c r="E114" i="21"/>
  <c r="E113" i="21"/>
  <c r="E112" i="21"/>
  <c r="E111" i="21"/>
  <c r="E110" i="21"/>
  <c r="E109" i="21"/>
  <c r="E108" i="21"/>
  <c r="E107" i="21"/>
  <c r="E106" i="21"/>
  <c r="E105" i="21"/>
  <c r="E104" i="21"/>
  <c r="E103" i="21"/>
  <c r="E102" i="21"/>
  <c r="E101" i="21"/>
  <c r="E100" i="21"/>
  <c r="E99" i="21"/>
  <c r="E98" i="21"/>
  <c r="E97" i="21"/>
  <c r="E96" i="21"/>
  <c r="E95" i="21"/>
  <c r="E94" i="21"/>
  <c r="E93" i="21"/>
  <c r="E92" i="21"/>
  <c r="E91" i="21"/>
  <c r="E90" i="21"/>
  <c r="E89" i="21"/>
  <c r="E88" i="21"/>
  <c r="E87" i="21"/>
  <c r="E86" i="21"/>
  <c r="E85" i="21"/>
  <c r="E84" i="21"/>
  <c r="E83" i="21"/>
  <c r="E82" i="21"/>
  <c r="E81" i="21"/>
  <c r="E80" i="21"/>
  <c r="E79" i="21"/>
  <c r="E78" i="21"/>
  <c r="E77" i="21"/>
  <c r="E76" i="21"/>
  <c r="E75" i="21"/>
  <c r="E74" i="2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E9" i="21"/>
  <c r="E8" i="21"/>
  <c r="E7" i="21"/>
  <c r="E6" i="21"/>
  <c r="E5" i="21"/>
  <c r="E4" i="21"/>
  <c r="I1084" i="22"/>
  <c r="H1084" i="22"/>
  <c r="G1084" i="22"/>
  <c r="F1084" i="22"/>
  <c r="I1083" i="22"/>
  <c r="H1083" i="22"/>
  <c r="G1083" i="22"/>
  <c r="F1083" i="22"/>
  <c r="I1082" i="22"/>
  <c r="H1082" i="22"/>
  <c r="G1082" i="22"/>
  <c r="F1082" i="22"/>
  <c r="I1081" i="22"/>
  <c r="H1081" i="22"/>
  <c r="G1081" i="22"/>
  <c r="F1081" i="22"/>
  <c r="I1080" i="22"/>
  <c r="H1080" i="22"/>
  <c r="G1080" i="22"/>
  <c r="F1080" i="22"/>
  <c r="I1079" i="22"/>
  <c r="H1079" i="22"/>
  <c r="G1079" i="22"/>
  <c r="F1079" i="22"/>
  <c r="I1078" i="22"/>
  <c r="H1078" i="22"/>
  <c r="G1078" i="22"/>
  <c r="F1078" i="22"/>
  <c r="I1077" i="22"/>
  <c r="H1077" i="22"/>
  <c r="G1077" i="22"/>
  <c r="F1077" i="22"/>
  <c r="I1076" i="22"/>
  <c r="H1076" i="22"/>
  <c r="G1076" i="22"/>
  <c r="F1076" i="22"/>
  <c r="I1075" i="22"/>
  <c r="H1075" i="22"/>
  <c r="G1075" i="22"/>
  <c r="F1075" i="22"/>
  <c r="I1074" i="22"/>
  <c r="H1074" i="22"/>
  <c r="G1074" i="22"/>
  <c r="F1074" i="22"/>
  <c r="I1073" i="22"/>
  <c r="H1073" i="22"/>
  <c r="G1073" i="22"/>
  <c r="F1073" i="22"/>
  <c r="I1072" i="22"/>
  <c r="H1072" i="22"/>
  <c r="G1072" i="22"/>
  <c r="F1072" i="22"/>
  <c r="I1071" i="22"/>
  <c r="H1071" i="22"/>
  <c r="G1071" i="22"/>
  <c r="F1071" i="22"/>
  <c r="I1070" i="22"/>
  <c r="H1070" i="22"/>
  <c r="G1070" i="22"/>
  <c r="F1070" i="22"/>
  <c r="I1069" i="22"/>
  <c r="H1069" i="22"/>
  <c r="G1069" i="22"/>
  <c r="F1069" i="22"/>
  <c r="I1068" i="22"/>
  <c r="H1068" i="22"/>
  <c r="G1068" i="22"/>
  <c r="F1068" i="22"/>
  <c r="I1067" i="22"/>
  <c r="H1067" i="22"/>
  <c r="G1067" i="22"/>
  <c r="F1067" i="22"/>
  <c r="I1066" i="22"/>
  <c r="H1066" i="22"/>
  <c r="G1066" i="22"/>
  <c r="F1066" i="22"/>
  <c r="I1065" i="22"/>
  <c r="H1065" i="22"/>
  <c r="G1065" i="22"/>
  <c r="F1065" i="22"/>
  <c r="I1064" i="22"/>
  <c r="H1064" i="22"/>
  <c r="G1064" i="22"/>
  <c r="F1064" i="22"/>
  <c r="I1063" i="22"/>
  <c r="H1063" i="22"/>
  <c r="G1063" i="22"/>
  <c r="F1063" i="22"/>
  <c r="I1062" i="22"/>
  <c r="H1062" i="22"/>
  <c r="G1062" i="22"/>
  <c r="F1062" i="22"/>
  <c r="I1061" i="22"/>
  <c r="H1061" i="22"/>
  <c r="G1061" i="22"/>
  <c r="F1061" i="22"/>
  <c r="I1060" i="22"/>
  <c r="H1060" i="22"/>
  <c r="G1060" i="22"/>
  <c r="F1060" i="22"/>
  <c r="I1059" i="22"/>
  <c r="H1059" i="22"/>
  <c r="G1059" i="22"/>
  <c r="F1059" i="22"/>
  <c r="I1058" i="22"/>
  <c r="H1058" i="22"/>
  <c r="G1058" i="22"/>
  <c r="F1058" i="22"/>
  <c r="I1057" i="22"/>
  <c r="H1057" i="22"/>
  <c r="G1057" i="22"/>
  <c r="F1057" i="22"/>
  <c r="I1056" i="22"/>
  <c r="H1056" i="22"/>
  <c r="G1056" i="22"/>
  <c r="F1056" i="22"/>
  <c r="I1055" i="22"/>
  <c r="H1055" i="22"/>
  <c r="G1055" i="22"/>
  <c r="F1055" i="22"/>
  <c r="I1054" i="22"/>
  <c r="H1054" i="22"/>
  <c r="G1054" i="22"/>
  <c r="F1054" i="22"/>
  <c r="I1053" i="22"/>
  <c r="H1053" i="22"/>
  <c r="G1053" i="22"/>
  <c r="F1053" i="22"/>
  <c r="I1052" i="22"/>
  <c r="H1052" i="22"/>
  <c r="G1052" i="22"/>
  <c r="F1052" i="22"/>
  <c r="I1051" i="22"/>
  <c r="H1051" i="22"/>
  <c r="G1051" i="22"/>
  <c r="F1051" i="22"/>
  <c r="I1050" i="22"/>
  <c r="H1050" i="22"/>
  <c r="G1050" i="22"/>
  <c r="F1050" i="22"/>
  <c r="I1049" i="22"/>
  <c r="H1049" i="22"/>
  <c r="G1049" i="22"/>
  <c r="F1049" i="22"/>
  <c r="I1048" i="22"/>
  <c r="H1048" i="22"/>
  <c r="G1048" i="22"/>
  <c r="F1048" i="22"/>
  <c r="I1047" i="22"/>
  <c r="H1047" i="22"/>
  <c r="G1047" i="22"/>
  <c r="F1047" i="22"/>
  <c r="I1046" i="22"/>
  <c r="H1046" i="22"/>
  <c r="G1046" i="22"/>
  <c r="F1046" i="22"/>
  <c r="I1045" i="22"/>
  <c r="H1045" i="22"/>
  <c r="G1045" i="22"/>
  <c r="F1045" i="22"/>
  <c r="I1044" i="22"/>
  <c r="H1044" i="22"/>
  <c r="G1044" i="22"/>
  <c r="F1044" i="22"/>
  <c r="I1043" i="22"/>
  <c r="H1043" i="22"/>
  <c r="G1043" i="22"/>
  <c r="F1043" i="22"/>
  <c r="I1042" i="22"/>
  <c r="H1042" i="22"/>
  <c r="G1042" i="22"/>
  <c r="F1042" i="22"/>
  <c r="I1041" i="22"/>
  <c r="H1041" i="22"/>
  <c r="G1041" i="22"/>
  <c r="F1041" i="22"/>
  <c r="I1040" i="22"/>
  <c r="H1040" i="22"/>
  <c r="G1040" i="22"/>
  <c r="F1040" i="22"/>
  <c r="I1039" i="22"/>
  <c r="H1039" i="22"/>
  <c r="G1039" i="22"/>
  <c r="F1039" i="22"/>
  <c r="I1038" i="22"/>
  <c r="H1038" i="22"/>
  <c r="G1038" i="22"/>
  <c r="F1038" i="22"/>
  <c r="I1037" i="22"/>
  <c r="H1037" i="22"/>
  <c r="G1037" i="22"/>
  <c r="F1037" i="22"/>
  <c r="I1036" i="22"/>
  <c r="H1036" i="22"/>
  <c r="G1036" i="22"/>
  <c r="F1036" i="22"/>
  <c r="I1035" i="22"/>
  <c r="H1035" i="22"/>
  <c r="G1035" i="22"/>
  <c r="F1035" i="22"/>
  <c r="I1034" i="22"/>
  <c r="H1034" i="22"/>
  <c r="G1034" i="22"/>
  <c r="F1034" i="22"/>
  <c r="I1033" i="22"/>
  <c r="H1033" i="22"/>
  <c r="G1033" i="22"/>
  <c r="F1033" i="22"/>
  <c r="I1032" i="22"/>
  <c r="H1032" i="22"/>
  <c r="G1032" i="22"/>
  <c r="F1032" i="22"/>
  <c r="I1031" i="22"/>
  <c r="H1031" i="22"/>
  <c r="G1031" i="22"/>
  <c r="F1031" i="22"/>
  <c r="I1030" i="22"/>
  <c r="H1030" i="22"/>
  <c r="G1030" i="22"/>
  <c r="F1030" i="22"/>
  <c r="I1029" i="22"/>
  <c r="H1029" i="22"/>
  <c r="G1029" i="22"/>
  <c r="F1029" i="22"/>
  <c r="I1028" i="22"/>
  <c r="H1028" i="22"/>
  <c r="G1028" i="22"/>
  <c r="F1028" i="22"/>
  <c r="I1027" i="22"/>
  <c r="H1027" i="22"/>
  <c r="G1027" i="22"/>
  <c r="F1027" i="22"/>
  <c r="I1026" i="22"/>
  <c r="H1026" i="22"/>
  <c r="G1026" i="22"/>
  <c r="F1026" i="22"/>
  <c r="I1025" i="22"/>
  <c r="H1025" i="22"/>
  <c r="G1025" i="22"/>
  <c r="F1025" i="22"/>
  <c r="I1024" i="22"/>
  <c r="H1024" i="22"/>
  <c r="G1024" i="22"/>
  <c r="F1024" i="22"/>
  <c r="I1023" i="22"/>
  <c r="H1023" i="22"/>
  <c r="G1023" i="22"/>
  <c r="F1023" i="22"/>
  <c r="I1022" i="22"/>
  <c r="H1022" i="22"/>
  <c r="G1022" i="22"/>
  <c r="F1022" i="22"/>
  <c r="I1021" i="22"/>
  <c r="H1021" i="22"/>
  <c r="G1021" i="22"/>
  <c r="F1021" i="22"/>
  <c r="I1020" i="22"/>
  <c r="H1020" i="22"/>
  <c r="G1020" i="22"/>
  <c r="F1020" i="22"/>
  <c r="I1019" i="22"/>
  <c r="H1019" i="22"/>
  <c r="G1019" i="22"/>
  <c r="F1019" i="22"/>
  <c r="I1018" i="22"/>
  <c r="H1018" i="22"/>
  <c r="G1018" i="22"/>
  <c r="F1018" i="22"/>
  <c r="I1017" i="22"/>
  <c r="H1017" i="22"/>
  <c r="G1017" i="22"/>
  <c r="F1017" i="22"/>
  <c r="I1016" i="22"/>
  <c r="H1016" i="22"/>
  <c r="G1016" i="22"/>
  <c r="F1016" i="22"/>
  <c r="I1015" i="22"/>
  <c r="H1015" i="22"/>
  <c r="G1015" i="22"/>
  <c r="F1015" i="22"/>
  <c r="I1014" i="22"/>
  <c r="H1014" i="22"/>
  <c r="G1014" i="22"/>
  <c r="F1014" i="22"/>
  <c r="I1013" i="22"/>
  <c r="H1013" i="22"/>
  <c r="G1013" i="22"/>
  <c r="F1013" i="22"/>
  <c r="I1012" i="22"/>
  <c r="H1012" i="22"/>
  <c r="G1012" i="22"/>
  <c r="F1012" i="22"/>
  <c r="I1011" i="22"/>
  <c r="H1011" i="22"/>
  <c r="G1011" i="22"/>
  <c r="F1011" i="22"/>
  <c r="I1010" i="22"/>
  <c r="H1010" i="22"/>
  <c r="G1010" i="22"/>
  <c r="F1010" i="22"/>
  <c r="I1009" i="22"/>
  <c r="H1009" i="22"/>
  <c r="G1009" i="22"/>
  <c r="F1009" i="22"/>
  <c r="I1008" i="22"/>
  <c r="H1008" i="22"/>
  <c r="G1008" i="22"/>
  <c r="F1008" i="22"/>
  <c r="I1007" i="22"/>
  <c r="H1007" i="22"/>
  <c r="G1007" i="22"/>
  <c r="F1007" i="22"/>
  <c r="I1006" i="22"/>
  <c r="H1006" i="22"/>
  <c r="G1006" i="22"/>
  <c r="F1006" i="22"/>
  <c r="I1005" i="22"/>
  <c r="H1005" i="22"/>
  <c r="G1005" i="22"/>
  <c r="F1005" i="22"/>
  <c r="I1004" i="22"/>
  <c r="H1004" i="22"/>
  <c r="G1004" i="22"/>
  <c r="F1004" i="22"/>
  <c r="I1003" i="22"/>
  <c r="H1003" i="22"/>
  <c r="G1003" i="22"/>
  <c r="F1003" i="22"/>
  <c r="I1002" i="22"/>
  <c r="H1002" i="22"/>
  <c r="G1002" i="22"/>
  <c r="F1002" i="22"/>
  <c r="I1001" i="22"/>
  <c r="H1001" i="22"/>
  <c r="G1001" i="22"/>
  <c r="F1001" i="22"/>
  <c r="I1000" i="22"/>
  <c r="H1000" i="22"/>
  <c r="G1000" i="22"/>
  <c r="F1000" i="22"/>
  <c r="I999" i="22"/>
  <c r="H999" i="22"/>
  <c r="G999" i="22"/>
  <c r="F999" i="22"/>
  <c r="I998" i="22"/>
  <c r="H998" i="22"/>
  <c r="G998" i="22"/>
  <c r="F998" i="22"/>
  <c r="I997" i="22"/>
  <c r="H997" i="22"/>
  <c r="G997" i="22"/>
  <c r="F997" i="22"/>
  <c r="I996" i="22"/>
  <c r="H996" i="22"/>
  <c r="G996" i="22"/>
  <c r="F996" i="22"/>
  <c r="I995" i="22"/>
  <c r="H995" i="22"/>
  <c r="G995" i="22"/>
  <c r="F995" i="22"/>
  <c r="I994" i="22"/>
  <c r="H994" i="22"/>
  <c r="G994" i="22"/>
  <c r="F994" i="22"/>
  <c r="I993" i="22"/>
  <c r="H993" i="22"/>
  <c r="G993" i="22"/>
  <c r="F993" i="22"/>
  <c r="I992" i="22"/>
  <c r="H992" i="22"/>
  <c r="G992" i="22"/>
  <c r="F992" i="22"/>
  <c r="I991" i="22"/>
  <c r="H991" i="22"/>
  <c r="G991" i="22"/>
  <c r="F991" i="22"/>
  <c r="I990" i="22"/>
  <c r="H990" i="22"/>
  <c r="G990" i="22"/>
  <c r="F990" i="22"/>
  <c r="I989" i="22"/>
  <c r="H989" i="22"/>
  <c r="G989" i="22"/>
  <c r="F989" i="22"/>
  <c r="I988" i="22"/>
  <c r="H988" i="22"/>
  <c r="G988" i="22"/>
  <c r="F988" i="22"/>
  <c r="I987" i="22"/>
  <c r="H987" i="22"/>
  <c r="G987" i="22"/>
  <c r="F987" i="22"/>
  <c r="I986" i="22"/>
  <c r="H986" i="22"/>
  <c r="G986" i="22"/>
  <c r="F986" i="22"/>
  <c r="I985" i="22"/>
  <c r="H985" i="22"/>
  <c r="G985" i="22"/>
  <c r="F985" i="22"/>
  <c r="I984" i="22"/>
  <c r="H984" i="22"/>
  <c r="G984" i="22"/>
  <c r="F984" i="22"/>
  <c r="I983" i="22"/>
  <c r="H983" i="22"/>
  <c r="G983" i="22"/>
  <c r="F983" i="22"/>
  <c r="I982" i="22"/>
  <c r="H982" i="22"/>
  <c r="G982" i="22"/>
  <c r="F982" i="22"/>
  <c r="I981" i="22"/>
  <c r="H981" i="22"/>
  <c r="G981" i="22"/>
  <c r="F981" i="22"/>
  <c r="I980" i="22"/>
  <c r="H980" i="22"/>
  <c r="G980" i="22"/>
  <c r="F980" i="22"/>
  <c r="I979" i="22"/>
  <c r="H979" i="22"/>
  <c r="G979" i="22"/>
  <c r="F979" i="22"/>
  <c r="I978" i="22"/>
  <c r="H978" i="22"/>
  <c r="G978" i="22"/>
  <c r="F978" i="22"/>
  <c r="I977" i="22"/>
  <c r="H977" i="22"/>
  <c r="G977" i="22"/>
  <c r="F977" i="22"/>
  <c r="I976" i="22"/>
  <c r="H976" i="22"/>
  <c r="G976" i="22"/>
  <c r="F976" i="22"/>
  <c r="I975" i="22"/>
  <c r="H975" i="22"/>
  <c r="G975" i="22"/>
  <c r="F975" i="22"/>
  <c r="I974" i="22"/>
  <c r="H974" i="22"/>
  <c r="G974" i="22"/>
  <c r="F974" i="22"/>
  <c r="I973" i="22"/>
  <c r="H973" i="22"/>
  <c r="G973" i="22"/>
  <c r="F973" i="22"/>
  <c r="I972" i="22"/>
  <c r="H972" i="22"/>
  <c r="G972" i="22"/>
  <c r="F972" i="22"/>
  <c r="I971" i="22"/>
  <c r="H971" i="22"/>
  <c r="G971" i="22"/>
  <c r="F971" i="22"/>
  <c r="I970" i="22"/>
  <c r="H970" i="22"/>
  <c r="G970" i="22"/>
  <c r="F970" i="22"/>
  <c r="I969" i="22"/>
  <c r="H969" i="22"/>
  <c r="G969" i="22"/>
  <c r="F969" i="22"/>
  <c r="I968" i="22"/>
  <c r="H968" i="22"/>
  <c r="G968" i="22"/>
  <c r="F968" i="22"/>
  <c r="I967" i="22"/>
  <c r="H967" i="22"/>
  <c r="G967" i="22"/>
  <c r="F967" i="22"/>
  <c r="I966" i="22"/>
  <c r="H966" i="22"/>
  <c r="G966" i="22"/>
  <c r="F966" i="22"/>
  <c r="I965" i="22"/>
  <c r="H965" i="22"/>
  <c r="G965" i="22"/>
  <c r="F965" i="22"/>
  <c r="I964" i="22"/>
  <c r="H964" i="22"/>
  <c r="G964" i="22"/>
  <c r="F964" i="22"/>
  <c r="I963" i="22"/>
  <c r="H963" i="22"/>
  <c r="G963" i="22"/>
  <c r="F963" i="22"/>
  <c r="I962" i="22"/>
  <c r="H962" i="22"/>
  <c r="G962" i="22"/>
  <c r="F962" i="22"/>
  <c r="I961" i="22"/>
  <c r="H961" i="22"/>
  <c r="G961" i="22"/>
  <c r="F961" i="22"/>
  <c r="I960" i="22"/>
  <c r="H960" i="22"/>
  <c r="G960" i="22"/>
  <c r="F960" i="22"/>
  <c r="I959" i="22"/>
  <c r="H959" i="22"/>
  <c r="G959" i="22"/>
  <c r="F959" i="22"/>
  <c r="I958" i="22"/>
  <c r="H958" i="22"/>
  <c r="G958" i="22"/>
  <c r="F958" i="22"/>
  <c r="I957" i="22"/>
  <c r="H957" i="22"/>
  <c r="G957" i="22"/>
  <c r="F957" i="22"/>
  <c r="I956" i="22"/>
  <c r="H956" i="22"/>
  <c r="G956" i="22"/>
  <c r="F956" i="22"/>
  <c r="I955" i="22"/>
  <c r="H955" i="22"/>
  <c r="G955" i="22"/>
  <c r="F955" i="22"/>
  <c r="I954" i="22"/>
  <c r="H954" i="22"/>
  <c r="G954" i="22"/>
  <c r="F954" i="22"/>
  <c r="I953" i="22"/>
  <c r="H953" i="22"/>
  <c r="G953" i="22"/>
  <c r="F953" i="22"/>
  <c r="I952" i="22"/>
  <c r="H952" i="22"/>
  <c r="G952" i="22"/>
  <c r="F952" i="22"/>
  <c r="I951" i="22"/>
  <c r="H951" i="22"/>
  <c r="G951" i="22"/>
  <c r="F951" i="22"/>
  <c r="I950" i="22"/>
  <c r="H950" i="22"/>
  <c r="G950" i="22"/>
  <c r="F950" i="22"/>
  <c r="I949" i="22"/>
  <c r="H949" i="22"/>
  <c r="G949" i="22"/>
  <c r="F949" i="22"/>
  <c r="I948" i="22"/>
  <c r="H948" i="22"/>
  <c r="G948" i="22"/>
  <c r="F948" i="22"/>
  <c r="I947" i="22"/>
  <c r="H947" i="22"/>
  <c r="G947" i="22"/>
  <c r="F947" i="22"/>
  <c r="I946" i="22"/>
  <c r="H946" i="22"/>
  <c r="G946" i="22"/>
  <c r="F946" i="22"/>
  <c r="I945" i="22"/>
  <c r="H945" i="22"/>
  <c r="G945" i="22"/>
  <c r="F945" i="22"/>
  <c r="I944" i="22"/>
  <c r="H944" i="22"/>
  <c r="G944" i="22"/>
  <c r="F944" i="22"/>
  <c r="I943" i="22"/>
  <c r="H943" i="22"/>
  <c r="G943" i="22"/>
  <c r="F943" i="22"/>
  <c r="I942" i="22"/>
  <c r="H942" i="22"/>
  <c r="G942" i="22"/>
  <c r="F942" i="22"/>
  <c r="I941" i="22"/>
  <c r="H941" i="22"/>
  <c r="G941" i="22"/>
  <c r="F941" i="22"/>
  <c r="I940" i="22"/>
  <c r="H940" i="22"/>
  <c r="G940" i="22"/>
  <c r="F940" i="22"/>
  <c r="I939" i="22"/>
  <c r="H939" i="22"/>
  <c r="G939" i="22"/>
  <c r="F939" i="22"/>
  <c r="I938" i="22"/>
  <c r="H938" i="22"/>
  <c r="G938" i="22"/>
  <c r="F938" i="22"/>
  <c r="I937" i="22"/>
  <c r="H937" i="22"/>
  <c r="G937" i="22"/>
  <c r="F937" i="22"/>
  <c r="I936" i="22"/>
  <c r="H936" i="22"/>
  <c r="G936" i="22"/>
  <c r="F936" i="22"/>
  <c r="I935" i="22"/>
  <c r="H935" i="22"/>
  <c r="G935" i="22"/>
  <c r="F935" i="22"/>
  <c r="I934" i="22"/>
  <c r="H934" i="22"/>
  <c r="G934" i="22"/>
  <c r="F934" i="22"/>
  <c r="I933" i="22"/>
  <c r="H933" i="22"/>
  <c r="G933" i="22"/>
  <c r="F933" i="22"/>
  <c r="I932" i="22"/>
  <c r="H932" i="22"/>
  <c r="G932" i="22"/>
  <c r="F932" i="22"/>
  <c r="I931" i="22"/>
  <c r="H931" i="22"/>
  <c r="G931" i="22"/>
  <c r="F931" i="22"/>
  <c r="I930" i="22"/>
  <c r="H930" i="22"/>
  <c r="G930" i="22"/>
  <c r="F930" i="22"/>
  <c r="I929" i="22"/>
  <c r="H929" i="22"/>
  <c r="G929" i="22"/>
  <c r="F929" i="22"/>
  <c r="I928" i="22"/>
  <c r="H928" i="22"/>
  <c r="G928" i="22"/>
  <c r="F928" i="22"/>
  <c r="I927" i="22"/>
  <c r="H927" i="22"/>
  <c r="G927" i="22"/>
  <c r="F927" i="22"/>
  <c r="I926" i="22"/>
  <c r="H926" i="22"/>
  <c r="G926" i="22"/>
  <c r="F926" i="22"/>
  <c r="I925" i="22"/>
  <c r="H925" i="22"/>
  <c r="G925" i="22"/>
  <c r="F925" i="22"/>
  <c r="I924" i="22"/>
  <c r="H924" i="22"/>
  <c r="G924" i="22"/>
  <c r="F924" i="22"/>
  <c r="I923" i="22"/>
  <c r="H923" i="22"/>
  <c r="G923" i="22"/>
  <c r="F923" i="22"/>
  <c r="I922" i="22"/>
  <c r="H922" i="22"/>
  <c r="G922" i="22"/>
  <c r="F922" i="22"/>
  <c r="I921" i="22"/>
  <c r="H921" i="22"/>
  <c r="G921" i="22"/>
  <c r="F921" i="22"/>
  <c r="I920" i="22"/>
  <c r="H920" i="22"/>
  <c r="G920" i="22"/>
  <c r="F920" i="22"/>
  <c r="I919" i="22"/>
  <c r="H919" i="22"/>
  <c r="G919" i="22"/>
  <c r="F919" i="22"/>
  <c r="I918" i="22"/>
  <c r="H918" i="22"/>
  <c r="G918" i="22"/>
  <c r="F918" i="22"/>
  <c r="I917" i="22"/>
  <c r="H917" i="22"/>
  <c r="G917" i="22"/>
  <c r="F917" i="22"/>
  <c r="I916" i="22"/>
  <c r="H916" i="22"/>
  <c r="G916" i="22"/>
  <c r="F916" i="22"/>
  <c r="I915" i="22"/>
  <c r="H915" i="22"/>
  <c r="G915" i="22"/>
  <c r="F915" i="22"/>
  <c r="I914" i="22"/>
  <c r="H914" i="22"/>
  <c r="G914" i="22"/>
  <c r="F914" i="22"/>
  <c r="I913" i="22"/>
  <c r="H913" i="22"/>
  <c r="G913" i="22"/>
  <c r="F913" i="22"/>
  <c r="I912" i="22"/>
  <c r="H912" i="22"/>
  <c r="G912" i="22"/>
  <c r="F912" i="22"/>
  <c r="I911" i="22"/>
  <c r="H911" i="22"/>
  <c r="G911" i="22"/>
  <c r="F911" i="22"/>
  <c r="I910" i="22"/>
  <c r="H910" i="22"/>
  <c r="G910" i="22"/>
  <c r="F910" i="22"/>
  <c r="I909" i="22"/>
  <c r="H909" i="22"/>
  <c r="G909" i="22"/>
  <c r="F909" i="22"/>
  <c r="I908" i="22"/>
  <c r="H908" i="22"/>
  <c r="G908" i="22"/>
  <c r="F908" i="22"/>
  <c r="I907" i="22"/>
  <c r="H907" i="22"/>
  <c r="G907" i="22"/>
  <c r="F907" i="22"/>
  <c r="I906" i="22"/>
  <c r="H906" i="22"/>
  <c r="G906" i="22"/>
  <c r="F906" i="22"/>
  <c r="I905" i="22"/>
  <c r="H905" i="22"/>
  <c r="G905" i="22"/>
  <c r="F905" i="22"/>
  <c r="I904" i="22"/>
  <c r="H904" i="22"/>
  <c r="G904" i="22"/>
  <c r="F904" i="22"/>
  <c r="I903" i="22"/>
  <c r="H903" i="22"/>
  <c r="G903" i="22"/>
  <c r="F903" i="22"/>
  <c r="I902" i="22"/>
  <c r="H902" i="22"/>
  <c r="G902" i="22"/>
  <c r="F902" i="22"/>
  <c r="I901" i="22"/>
  <c r="H901" i="22"/>
  <c r="G901" i="22"/>
  <c r="F901" i="22"/>
  <c r="I900" i="22"/>
  <c r="H900" i="22"/>
  <c r="G900" i="22"/>
  <c r="F900" i="22"/>
  <c r="I899" i="22"/>
  <c r="H899" i="22"/>
  <c r="G899" i="22"/>
  <c r="F899" i="22"/>
  <c r="I898" i="22"/>
  <c r="H898" i="22"/>
  <c r="G898" i="22"/>
  <c r="F898" i="22"/>
  <c r="I897" i="22"/>
  <c r="H897" i="22"/>
  <c r="G897" i="22"/>
  <c r="F897" i="22"/>
  <c r="I896" i="22"/>
  <c r="H896" i="22"/>
  <c r="G896" i="22"/>
  <c r="F896" i="22"/>
  <c r="I895" i="22"/>
  <c r="H895" i="22"/>
  <c r="G895" i="22"/>
  <c r="F895" i="22"/>
  <c r="I894" i="22"/>
  <c r="H894" i="22"/>
  <c r="G894" i="22"/>
  <c r="F894" i="22"/>
  <c r="I893" i="22"/>
  <c r="H893" i="22"/>
  <c r="G893" i="22"/>
  <c r="F893" i="22"/>
  <c r="I892" i="22"/>
  <c r="H892" i="22"/>
  <c r="G892" i="22"/>
  <c r="F892" i="22"/>
  <c r="I891" i="22"/>
  <c r="H891" i="22"/>
  <c r="G891" i="22"/>
  <c r="F891" i="22"/>
  <c r="I890" i="22"/>
  <c r="H890" i="22"/>
  <c r="G890" i="22"/>
  <c r="F890" i="22"/>
  <c r="I889" i="22"/>
  <c r="H889" i="22"/>
  <c r="G889" i="22"/>
  <c r="F889" i="22"/>
  <c r="I888" i="22"/>
  <c r="H888" i="22"/>
  <c r="G888" i="22"/>
  <c r="F888" i="22"/>
  <c r="I887" i="22"/>
  <c r="H887" i="22"/>
  <c r="G887" i="22"/>
  <c r="F887" i="22"/>
  <c r="I886" i="22"/>
  <c r="H886" i="22"/>
  <c r="G886" i="22"/>
  <c r="F886" i="22"/>
  <c r="I885" i="22"/>
  <c r="H885" i="22"/>
  <c r="G885" i="22"/>
  <c r="F885" i="22"/>
  <c r="I884" i="22"/>
  <c r="H884" i="22"/>
  <c r="G884" i="22"/>
  <c r="F884" i="22"/>
  <c r="I883" i="22"/>
  <c r="H883" i="22"/>
  <c r="G883" i="22"/>
  <c r="F883" i="22"/>
  <c r="I882" i="22"/>
  <c r="H882" i="22"/>
  <c r="G882" i="22"/>
  <c r="F882" i="22"/>
  <c r="I881" i="22"/>
  <c r="H881" i="22"/>
  <c r="G881" i="22"/>
  <c r="F881" i="22"/>
  <c r="I880" i="22"/>
  <c r="H880" i="22"/>
  <c r="G880" i="22"/>
  <c r="F880" i="22"/>
  <c r="I879" i="22"/>
  <c r="H879" i="22"/>
  <c r="G879" i="22"/>
  <c r="F879" i="22"/>
  <c r="I878" i="22"/>
  <c r="H878" i="22"/>
  <c r="G878" i="22"/>
  <c r="F878" i="22"/>
  <c r="I877" i="22"/>
  <c r="H877" i="22"/>
  <c r="G877" i="22"/>
  <c r="F877" i="22"/>
  <c r="I876" i="22"/>
  <c r="H876" i="22"/>
  <c r="G876" i="22"/>
  <c r="F876" i="22"/>
  <c r="I875" i="22"/>
  <c r="H875" i="22"/>
  <c r="G875" i="22"/>
  <c r="F875" i="22"/>
  <c r="I874" i="22"/>
  <c r="H874" i="22"/>
  <c r="G874" i="22"/>
  <c r="F874" i="22"/>
  <c r="I873" i="22"/>
  <c r="H873" i="22"/>
  <c r="G873" i="22"/>
  <c r="F873" i="22"/>
  <c r="I872" i="22"/>
  <c r="H872" i="22"/>
  <c r="G872" i="22"/>
  <c r="F872" i="22"/>
  <c r="I871" i="22"/>
  <c r="H871" i="22"/>
  <c r="G871" i="22"/>
  <c r="F871" i="22"/>
  <c r="I870" i="22"/>
  <c r="H870" i="22"/>
  <c r="G870" i="22"/>
  <c r="F870" i="22"/>
  <c r="I869" i="22"/>
  <c r="H869" i="22"/>
  <c r="G869" i="22"/>
  <c r="F869" i="22"/>
  <c r="I868" i="22"/>
  <c r="H868" i="22"/>
  <c r="G868" i="22"/>
  <c r="F868" i="22"/>
  <c r="I867" i="22"/>
  <c r="H867" i="22"/>
  <c r="G867" i="22"/>
  <c r="F867" i="22"/>
  <c r="I866" i="22"/>
  <c r="H866" i="22"/>
  <c r="G866" i="22"/>
  <c r="F866" i="22"/>
  <c r="I865" i="22"/>
  <c r="H865" i="22"/>
  <c r="G865" i="22"/>
  <c r="F865" i="22"/>
  <c r="I864" i="22"/>
  <c r="H864" i="22"/>
  <c r="G864" i="22"/>
  <c r="F864" i="22"/>
  <c r="I863" i="22"/>
  <c r="H863" i="22"/>
  <c r="G863" i="22"/>
  <c r="F863" i="22"/>
  <c r="I862" i="22"/>
  <c r="H862" i="22"/>
  <c r="G862" i="22"/>
  <c r="F862" i="22"/>
  <c r="I861" i="22"/>
  <c r="H861" i="22"/>
  <c r="G861" i="22"/>
  <c r="F861" i="22"/>
  <c r="I860" i="22"/>
  <c r="H860" i="22"/>
  <c r="G860" i="22"/>
  <c r="F860" i="22"/>
  <c r="I859" i="22"/>
  <c r="H859" i="22"/>
  <c r="G859" i="22"/>
  <c r="F859" i="22"/>
  <c r="I858" i="22"/>
  <c r="H858" i="22"/>
  <c r="G858" i="22"/>
  <c r="F858" i="22"/>
  <c r="I857" i="22"/>
  <c r="H857" i="22"/>
  <c r="G857" i="22"/>
  <c r="F857" i="22"/>
  <c r="I856" i="22"/>
  <c r="H856" i="22"/>
  <c r="G856" i="22"/>
  <c r="F856" i="22"/>
  <c r="I855" i="22"/>
  <c r="H855" i="22"/>
  <c r="G855" i="22"/>
  <c r="F855" i="22"/>
  <c r="I854" i="22"/>
  <c r="H854" i="22"/>
  <c r="G854" i="22"/>
  <c r="F854" i="22"/>
  <c r="I853" i="22"/>
  <c r="H853" i="22"/>
  <c r="G853" i="22"/>
  <c r="F853" i="22"/>
  <c r="I852" i="22"/>
  <c r="H852" i="22"/>
  <c r="G852" i="22"/>
  <c r="F852" i="22"/>
  <c r="I851" i="22"/>
  <c r="H851" i="22"/>
  <c r="G851" i="22"/>
  <c r="F851" i="22"/>
  <c r="I850" i="22"/>
  <c r="H850" i="22"/>
  <c r="G850" i="22"/>
  <c r="F850" i="22"/>
  <c r="I849" i="22"/>
  <c r="H849" i="22"/>
  <c r="G849" i="22"/>
  <c r="F849" i="22"/>
  <c r="I848" i="22"/>
  <c r="H848" i="22"/>
  <c r="G848" i="22"/>
  <c r="F848" i="22"/>
  <c r="I847" i="22"/>
  <c r="H847" i="22"/>
  <c r="G847" i="22"/>
  <c r="F847" i="22"/>
  <c r="I846" i="22"/>
  <c r="H846" i="22"/>
  <c r="G846" i="22"/>
  <c r="F846" i="22"/>
  <c r="I845" i="22"/>
  <c r="H845" i="22"/>
  <c r="G845" i="22"/>
  <c r="F845" i="22"/>
  <c r="I844" i="22"/>
  <c r="H844" i="22"/>
  <c r="G844" i="22"/>
  <c r="F844" i="22"/>
  <c r="I843" i="22"/>
  <c r="H843" i="22"/>
  <c r="G843" i="22"/>
  <c r="F843" i="22"/>
  <c r="I842" i="22"/>
  <c r="H842" i="22"/>
  <c r="G842" i="22"/>
  <c r="F842" i="22"/>
  <c r="I841" i="22"/>
  <c r="H841" i="22"/>
  <c r="G841" i="22"/>
  <c r="F841" i="22"/>
  <c r="I840" i="22"/>
  <c r="H840" i="22"/>
  <c r="G840" i="22"/>
  <c r="F840" i="22"/>
  <c r="I839" i="22"/>
  <c r="H839" i="22"/>
  <c r="G839" i="22"/>
  <c r="F839" i="22"/>
  <c r="I838" i="22"/>
  <c r="H838" i="22"/>
  <c r="G838" i="22"/>
  <c r="F838" i="22"/>
  <c r="I837" i="22"/>
  <c r="H837" i="22"/>
  <c r="G837" i="22"/>
  <c r="F837" i="22"/>
  <c r="I836" i="22"/>
  <c r="H836" i="22"/>
  <c r="G836" i="22"/>
  <c r="F836" i="22"/>
  <c r="I835" i="22"/>
  <c r="H835" i="22"/>
  <c r="G835" i="22"/>
  <c r="F835" i="22"/>
  <c r="I834" i="22"/>
  <c r="H834" i="22"/>
  <c r="G834" i="22"/>
  <c r="F834" i="22"/>
  <c r="I833" i="22"/>
  <c r="H833" i="22"/>
  <c r="G833" i="22"/>
  <c r="F833" i="22"/>
  <c r="I832" i="22"/>
  <c r="H832" i="22"/>
  <c r="G832" i="22"/>
  <c r="F832" i="22"/>
  <c r="I831" i="22"/>
  <c r="H831" i="22"/>
  <c r="G831" i="22"/>
  <c r="F831" i="22"/>
  <c r="I830" i="22"/>
  <c r="H830" i="22"/>
  <c r="G830" i="22"/>
  <c r="F830" i="22"/>
  <c r="I829" i="22"/>
  <c r="H829" i="22"/>
  <c r="G829" i="22"/>
  <c r="F829" i="22"/>
  <c r="I828" i="22"/>
  <c r="H828" i="22"/>
  <c r="G828" i="22"/>
  <c r="F828" i="22"/>
  <c r="I827" i="22"/>
  <c r="H827" i="22"/>
  <c r="G827" i="22"/>
  <c r="F827" i="22"/>
  <c r="I826" i="22"/>
  <c r="H826" i="22"/>
  <c r="G826" i="22"/>
  <c r="F826" i="22"/>
  <c r="I825" i="22"/>
  <c r="H825" i="22"/>
  <c r="G825" i="22"/>
  <c r="F825" i="22"/>
  <c r="I824" i="22"/>
  <c r="H824" i="22"/>
  <c r="G824" i="22"/>
  <c r="F824" i="22"/>
  <c r="I823" i="22"/>
  <c r="H823" i="22"/>
  <c r="G823" i="22"/>
  <c r="F823" i="22"/>
  <c r="I822" i="22"/>
  <c r="H822" i="22"/>
  <c r="G822" i="22"/>
  <c r="F822" i="22"/>
  <c r="I821" i="22"/>
  <c r="H821" i="22"/>
  <c r="G821" i="22"/>
  <c r="F821" i="22"/>
  <c r="I820" i="22"/>
  <c r="H820" i="22"/>
  <c r="G820" i="22"/>
  <c r="F820" i="22"/>
  <c r="I819" i="22"/>
  <c r="H819" i="22"/>
  <c r="G819" i="22"/>
  <c r="F819" i="22"/>
  <c r="I818" i="22"/>
  <c r="H818" i="22"/>
  <c r="G818" i="22"/>
  <c r="F818" i="22"/>
  <c r="I817" i="22"/>
  <c r="H817" i="22"/>
  <c r="G817" i="22"/>
  <c r="F817" i="22"/>
  <c r="I816" i="22"/>
  <c r="H816" i="22"/>
  <c r="G816" i="22"/>
  <c r="F816" i="22"/>
  <c r="I815" i="22"/>
  <c r="H815" i="22"/>
  <c r="G815" i="22"/>
  <c r="F815" i="22"/>
  <c r="I814" i="22"/>
  <c r="H814" i="22"/>
  <c r="G814" i="22"/>
  <c r="F814" i="22"/>
  <c r="I813" i="22"/>
  <c r="H813" i="22"/>
  <c r="G813" i="22"/>
  <c r="F813" i="22"/>
  <c r="I812" i="22"/>
  <c r="H812" i="22"/>
  <c r="G812" i="22"/>
  <c r="F812" i="22"/>
  <c r="I811" i="22"/>
  <c r="H811" i="22"/>
  <c r="G811" i="22"/>
  <c r="F811" i="22"/>
  <c r="I810" i="22"/>
  <c r="H810" i="22"/>
  <c r="G810" i="22"/>
  <c r="F810" i="22"/>
  <c r="I809" i="22"/>
  <c r="H809" i="22"/>
  <c r="G809" i="22"/>
  <c r="F809" i="22"/>
  <c r="I808" i="22"/>
  <c r="H808" i="22"/>
  <c r="G808" i="22"/>
  <c r="F808" i="22"/>
  <c r="I807" i="22"/>
  <c r="H807" i="22"/>
  <c r="G807" i="22"/>
  <c r="F807" i="22"/>
  <c r="I806" i="22"/>
  <c r="H806" i="22"/>
  <c r="G806" i="22"/>
  <c r="F806" i="22"/>
  <c r="I805" i="22"/>
  <c r="H805" i="22"/>
  <c r="G805" i="22"/>
  <c r="F805" i="22"/>
  <c r="I804" i="22"/>
  <c r="H804" i="22"/>
  <c r="G804" i="22"/>
  <c r="F804" i="22"/>
  <c r="I803" i="22"/>
  <c r="H803" i="22"/>
  <c r="G803" i="22"/>
  <c r="F803" i="22"/>
  <c r="I802" i="22"/>
  <c r="H802" i="22"/>
  <c r="G802" i="22"/>
  <c r="F802" i="22"/>
  <c r="I801" i="22"/>
  <c r="H801" i="22"/>
  <c r="G801" i="22"/>
  <c r="F801" i="22"/>
  <c r="I800" i="22"/>
  <c r="H800" i="22"/>
  <c r="G800" i="22"/>
  <c r="F800" i="22"/>
  <c r="I799" i="22"/>
  <c r="H799" i="22"/>
  <c r="G799" i="22"/>
  <c r="F799" i="22"/>
  <c r="I798" i="22"/>
  <c r="H798" i="22"/>
  <c r="G798" i="22"/>
  <c r="F798" i="22"/>
  <c r="I797" i="22"/>
  <c r="H797" i="22"/>
  <c r="G797" i="22"/>
  <c r="F797" i="22"/>
  <c r="I796" i="22"/>
  <c r="H796" i="22"/>
  <c r="G796" i="22"/>
  <c r="F796" i="22"/>
  <c r="I795" i="22"/>
  <c r="H795" i="22"/>
  <c r="G795" i="22"/>
  <c r="F795" i="22"/>
  <c r="I794" i="22"/>
  <c r="H794" i="22"/>
  <c r="G794" i="22"/>
  <c r="F794" i="22"/>
  <c r="I793" i="22"/>
  <c r="H793" i="22"/>
  <c r="G793" i="22"/>
  <c r="F793" i="22"/>
  <c r="I792" i="22"/>
  <c r="H792" i="22"/>
  <c r="G792" i="22"/>
  <c r="F792" i="22"/>
  <c r="I791" i="22"/>
  <c r="H791" i="22"/>
  <c r="G791" i="22"/>
  <c r="F791" i="22"/>
  <c r="I790" i="22"/>
  <c r="H790" i="22"/>
  <c r="G790" i="22"/>
  <c r="F790" i="22"/>
  <c r="I789" i="22"/>
  <c r="H789" i="22"/>
  <c r="G789" i="22"/>
  <c r="F789" i="22"/>
  <c r="I788" i="22"/>
  <c r="H788" i="22"/>
  <c r="G788" i="22"/>
  <c r="F788" i="22"/>
  <c r="I787" i="22"/>
  <c r="H787" i="22"/>
  <c r="G787" i="22"/>
  <c r="F787" i="22"/>
  <c r="I786" i="22"/>
  <c r="H786" i="22"/>
  <c r="G786" i="22"/>
  <c r="F786" i="22"/>
  <c r="I785" i="22"/>
  <c r="H785" i="22"/>
  <c r="G785" i="22"/>
  <c r="F785" i="22"/>
  <c r="I784" i="22"/>
  <c r="H784" i="22"/>
  <c r="G784" i="22"/>
  <c r="F784" i="22"/>
  <c r="I783" i="22"/>
  <c r="H783" i="22"/>
  <c r="G783" i="22"/>
  <c r="F783" i="22"/>
  <c r="I782" i="22"/>
  <c r="H782" i="22"/>
  <c r="G782" i="22"/>
  <c r="F782" i="22"/>
  <c r="I781" i="22"/>
  <c r="H781" i="22"/>
  <c r="G781" i="22"/>
  <c r="F781" i="22"/>
  <c r="I780" i="22"/>
  <c r="H780" i="22"/>
  <c r="G780" i="22"/>
  <c r="F780" i="22"/>
  <c r="I779" i="22"/>
  <c r="H779" i="22"/>
  <c r="G779" i="22"/>
  <c r="F779" i="22"/>
  <c r="I778" i="22"/>
  <c r="H778" i="22"/>
  <c r="G778" i="22"/>
  <c r="F778" i="22"/>
  <c r="I777" i="22"/>
  <c r="H777" i="22"/>
  <c r="G777" i="22"/>
  <c r="F777" i="22"/>
  <c r="I776" i="22"/>
  <c r="H776" i="22"/>
  <c r="G776" i="22"/>
  <c r="F776" i="22"/>
  <c r="I775" i="22"/>
  <c r="H775" i="22"/>
  <c r="G775" i="22"/>
  <c r="F775" i="22"/>
  <c r="I774" i="22"/>
  <c r="H774" i="22"/>
  <c r="G774" i="22"/>
  <c r="F774" i="22"/>
  <c r="I773" i="22"/>
  <c r="H773" i="22"/>
  <c r="G773" i="22"/>
  <c r="F773" i="22"/>
  <c r="I772" i="22"/>
  <c r="H772" i="22"/>
  <c r="G772" i="22"/>
  <c r="F772" i="22"/>
  <c r="I771" i="22"/>
  <c r="H771" i="22"/>
  <c r="G771" i="22"/>
  <c r="F771" i="22"/>
  <c r="I770" i="22"/>
  <c r="H770" i="22"/>
  <c r="G770" i="22"/>
  <c r="F770" i="22"/>
  <c r="I769" i="22"/>
  <c r="H769" i="22"/>
  <c r="G769" i="22"/>
  <c r="F769" i="22"/>
  <c r="I768" i="22"/>
  <c r="H768" i="22"/>
  <c r="G768" i="22"/>
  <c r="F768" i="22"/>
  <c r="I767" i="22"/>
  <c r="H767" i="22"/>
  <c r="G767" i="22"/>
  <c r="F767" i="22"/>
  <c r="I766" i="22"/>
  <c r="H766" i="22"/>
  <c r="G766" i="22"/>
  <c r="F766" i="22"/>
  <c r="I765" i="22"/>
  <c r="H765" i="22"/>
  <c r="G765" i="22"/>
  <c r="F765" i="22"/>
  <c r="I764" i="22"/>
  <c r="H764" i="22"/>
  <c r="G764" i="22"/>
  <c r="F764" i="22"/>
  <c r="I763" i="22"/>
  <c r="H763" i="22"/>
  <c r="G763" i="22"/>
  <c r="F763" i="22"/>
  <c r="I762" i="22"/>
  <c r="H762" i="22"/>
  <c r="G762" i="22"/>
  <c r="F762" i="22"/>
  <c r="I761" i="22"/>
  <c r="H761" i="22"/>
  <c r="G761" i="22"/>
  <c r="F761" i="22"/>
  <c r="I760" i="22"/>
  <c r="H760" i="22"/>
  <c r="G760" i="22"/>
  <c r="F760" i="22"/>
  <c r="I759" i="22"/>
  <c r="H759" i="22"/>
  <c r="G759" i="22"/>
  <c r="F759" i="22"/>
  <c r="I758" i="22"/>
  <c r="H758" i="22"/>
  <c r="G758" i="22"/>
  <c r="F758" i="22"/>
  <c r="I757" i="22"/>
  <c r="H757" i="22"/>
  <c r="G757" i="22"/>
  <c r="F757" i="22"/>
  <c r="I756" i="22"/>
  <c r="H756" i="22"/>
  <c r="G756" i="22"/>
  <c r="F756" i="22"/>
  <c r="I755" i="22"/>
  <c r="H755" i="22"/>
  <c r="G755" i="22"/>
  <c r="F755" i="22"/>
  <c r="I754" i="22"/>
  <c r="H754" i="22"/>
  <c r="G754" i="22"/>
  <c r="F754" i="22"/>
  <c r="I753" i="22"/>
  <c r="H753" i="22"/>
  <c r="G753" i="22"/>
  <c r="F753" i="22"/>
  <c r="I752" i="22"/>
  <c r="H752" i="22"/>
  <c r="G752" i="22"/>
  <c r="F752" i="22"/>
  <c r="I751" i="22"/>
  <c r="H751" i="22"/>
  <c r="G751" i="22"/>
  <c r="F751" i="22"/>
  <c r="I750" i="22"/>
  <c r="H750" i="22"/>
  <c r="G750" i="22"/>
  <c r="F750" i="22"/>
  <c r="I749" i="22"/>
  <c r="H749" i="22"/>
  <c r="G749" i="22"/>
  <c r="F749" i="22"/>
  <c r="I748" i="22"/>
  <c r="H748" i="22"/>
  <c r="G748" i="22"/>
  <c r="F748" i="22"/>
  <c r="I747" i="22"/>
  <c r="H747" i="22"/>
  <c r="G747" i="22"/>
  <c r="F747" i="22"/>
  <c r="I746" i="22"/>
  <c r="H746" i="22"/>
  <c r="G746" i="22"/>
  <c r="F746" i="22"/>
  <c r="I745" i="22"/>
  <c r="H745" i="22"/>
  <c r="G745" i="22"/>
  <c r="F745" i="22"/>
  <c r="I744" i="22"/>
  <c r="H744" i="22"/>
  <c r="G744" i="22"/>
  <c r="F744" i="22"/>
  <c r="I743" i="22"/>
  <c r="H743" i="22"/>
  <c r="G743" i="22"/>
  <c r="F743" i="22"/>
  <c r="I742" i="22"/>
  <c r="H742" i="22"/>
  <c r="G742" i="22"/>
  <c r="F742" i="22"/>
  <c r="I741" i="22"/>
  <c r="H741" i="22"/>
  <c r="G741" i="22"/>
  <c r="F741" i="22"/>
  <c r="I740" i="22"/>
  <c r="H740" i="22"/>
  <c r="G740" i="22"/>
  <c r="F740" i="22"/>
  <c r="I739" i="22"/>
  <c r="H739" i="22"/>
  <c r="G739" i="22"/>
  <c r="F739" i="22"/>
  <c r="I738" i="22"/>
  <c r="H738" i="22"/>
  <c r="G738" i="22"/>
  <c r="F738" i="22"/>
  <c r="I737" i="22"/>
  <c r="H737" i="22"/>
  <c r="G737" i="22"/>
  <c r="F737" i="22"/>
  <c r="I736" i="22"/>
  <c r="H736" i="22"/>
  <c r="G736" i="22"/>
  <c r="F736" i="22"/>
  <c r="I735" i="22"/>
  <c r="H735" i="22"/>
  <c r="G735" i="22"/>
  <c r="F735" i="22"/>
  <c r="I734" i="22"/>
  <c r="H734" i="22"/>
  <c r="G734" i="22"/>
  <c r="F734" i="22"/>
  <c r="I733" i="22"/>
  <c r="H733" i="22"/>
  <c r="G733" i="22"/>
  <c r="F733" i="22"/>
  <c r="I732" i="22"/>
  <c r="H732" i="22"/>
  <c r="G732" i="22"/>
  <c r="F732" i="22"/>
  <c r="I731" i="22"/>
  <c r="H731" i="22"/>
  <c r="G731" i="22"/>
  <c r="F731" i="22"/>
  <c r="I730" i="22"/>
  <c r="H730" i="22"/>
  <c r="G730" i="22"/>
  <c r="F730" i="22"/>
  <c r="I729" i="22"/>
  <c r="H729" i="22"/>
  <c r="G729" i="22"/>
  <c r="F729" i="22"/>
  <c r="I728" i="22"/>
  <c r="H728" i="22"/>
  <c r="G728" i="22"/>
  <c r="F728" i="22"/>
  <c r="I727" i="22"/>
  <c r="H727" i="22"/>
  <c r="G727" i="22"/>
  <c r="F727" i="22"/>
  <c r="I726" i="22"/>
  <c r="H726" i="22"/>
  <c r="G726" i="22"/>
  <c r="F726" i="22"/>
  <c r="I725" i="22"/>
  <c r="H725" i="22"/>
  <c r="G725" i="22"/>
  <c r="F725" i="22"/>
  <c r="I724" i="22"/>
  <c r="H724" i="22"/>
  <c r="G724" i="22"/>
  <c r="F724" i="22"/>
  <c r="I723" i="22"/>
  <c r="H723" i="22"/>
  <c r="G723" i="22"/>
  <c r="F723" i="22"/>
  <c r="I722" i="22"/>
  <c r="H722" i="22"/>
  <c r="G722" i="22"/>
  <c r="F722" i="22"/>
  <c r="I721" i="22"/>
  <c r="H721" i="22"/>
  <c r="G721" i="22"/>
  <c r="F721" i="22"/>
  <c r="I720" i="22"/>
  <c r="H720" i="22"/>
  <c r="G720" i="22"/>
  <c r="F720" i="22"/>
  <c r="I719" i="22"/>
  <c r="H719" i="22"/>
  <c r="G719" i="22"/>
  <c r="F719" i="22"/>
  <c r="I718" i="22"/>
  <c r="H718" i="22"/>
  <c r="G718" i="22"/>
  <c r="F718" i="22"/>
  <c r="I717" i="22"/>
  <c r="H717" i="22"/>
  <c r="G717" i="22"/>
  <c r="F717" i="22"/>
  <c r="I716" i="22"/>
  <c r="H716" i="22"/>
  <c r="G716" i="22"/>
  <c r="F716" i="22"/>
  <c r="I715" i="22"/>
  <c r="H715" i="22"/>
  <c r="G715" i="22"/>
  <c r="F715" i="22"/>
  <c r="I714" i="22"/>
  <c r="H714" i="22"/>
  <c r="G714" i="22"/>
  <c r="F714" i="22"/>
  <c r="I713" i="22"/>
  <c r="H713" i="22"/>
  <c r="G713" i="22"/>
  <c r="F713" i="22"/>
  <c r="I712" i="22"/>
  <c r="H712" i="22"/>
  <c r="G712" i="22"/>
  <c r="F712" i="22"/>
  <c r="I711" i="22"/>
  <c r="H711" i="22"/>
  <c r="G711" i="22"/>
  <c r="F711" i="22"/>
  <c r="I710" i="22"/>
  <c r="H710" i="22"/>
  <c r="G710" i="22"/>
  <c r="F710" i="22"/>
  <c r="I709" i="22"/>
  <c r="H709" i="22"/>
  <c r="G709" i="22"/>
  <c r="F709" i="22"/>
  <c r="I708" i="22"/>
  <c r="H708" i="22"/>
  <c r="G708" i="22"/>
  <c r="F708" i="22"/>
  <c r="I707" i="22"/>
  <c r="H707" i="22"/>
  <c r="G707" i="22"/>
  <c r="F707" i="22"/>
  <c r="I706" i="22"/>
  <c r="H706" i="22"/>
  <c r="G706" i="22"/>
  <c r="F706" i="22"/>
  <c r="I705" i="22"/>
  <c r="H705" i="22"/>
  <c r="G705" i="22"/>
  <c r="F705" i="22"/>
  <c r="I704" i="22"/>
  <c r="H704" i="22"/>
  <c r="G704" i="22"/>
  <c r="F704" i="22"/>
  <c r="I703" i="22"/>
  <c r="H703" i="22"/>
  <c r="G703" i="22"/>
  <c r="F703" i="22"/>
  <c r="I702" i="22"/>
  <c r="H702" i="22"/>
  <c r="G702" i="22"/>
  <c r="F702" i="22"/>
  <c r="I701" i="22"/>
  <c r="H701" i="22"/>
  <c r="G701" i="22"/>
  <c r="F701" i="22"/>
  <c r="I700" i="22"/>
  <c r="H700" i="22"/>
  <c r="G700" i="22"/>
  <c r="F700" i="22"/>
  <c r="I699" i="22"/>
  <c r="H699" i="22"/>
  <c r="G699" i="22"/>
  <c r="F699" i="22"/>
  <c r="I698" i="22"/>
  <c r="H698" i="22"/>
  <c r="G698" i="22"/>
  <c r="F698" i="22"/>
  <c r="I697" i="22"/>
  <c r="H697" i="22"/>
  <c r="G697" i="22"/>
  <c r="F697" i="22"/>
  <c r="I696" i="22"/>
  <c r="H696" i="22"/>
  <c r="G696" i="22"/>
  <c r="F696" i="22"/>
  <c r="I695" i="22"/>
  <c r="H695" i="22"/>
  <c r="G695" i="22"/>
  <c r="F695" i="22"/>
  <c r="I694" i="22"/>
  <c r="H694" i="22"/>
  <c r="G694" i="22"/>
  <c r="F694" i="22"/>
  <c r="I693" i="22"/>
  <c r="H693" i="22"/>
  <c r="G693" i="22"/>
  <c r="F693" i="22"/>
  <c r="I692" i="22"/>
  <c r="H692" i="22"/>
  <c r="G692" i="22"/>
  <c r="F692" i="22"/>
  <c r="I691" i="22"/>
  <c r="H691" i="22"/>
  <c r="G691" i="22"/>
  <c r="F691" i="22"/>
  <c r="I690" i="22"/>
  <c r="H690" i="22"/>
  <c r="G690" i="22"/>
  <c r="F690" i="22"/>
  <c r="I689" i="22"/>
  <c r="H689" i="22"/>
  <c r="G689" i="22"/>
  <c r="F689" i="22"/>
  <c r="I688" i="22"/>
  <c r="H688" i="22"/>
  <c r="G688" i="22"/>
  <c r="F688" i="22"/>
  <c r="I687" i="22"/>
  <c r="H687" i="22"/>
  <c r="G687" i="22"/>
  <c r="F687" i="22"/>
  <c r="I686" i="22"/>
  <c r="H686" i="22"/>
  <c r="G686" i="22"/>
  <c r="F686" i="22"/>
  <c r="I685" i="22"/>
  <c r="H685" i="22"/>
  <c r="G685" i="22"/>
  <c r="F685" i="22"/>
  <c r="I684" i="22"/>
  <c r="H684" i="22"/>
  <c r="G684" i="22"/>
  <c r="F684" i="22"/>
  <c r="I683" i="22"/>
  <c r="H683" i="22"/>
  <c r="G683" i="22"/>
  <c r="F683" i="22"/>
  <c r="I682" i="22"/>
  <c r="H682" i="22"/>
  <c r="G682" i="22"/>
  <c r="F682" i="22"/>
  <c r="I681" i="22"/>
  <c r="H681" i="22"/>
  <c r="G681" i="22"/>
  <c r="F681" i="22"/>
  <c r="I680" i="22"/>
  <c r="H680" i="22"/>
  <c r="G680" i="22"/>
  <c r="F680" i="22"/>
  <c r="I679" i="22"/>
  <c r="H679" i="22"/>
  <c r="G679" i="22"/>
  <c r="F679" i="22"/>
  <c r="I678" i="22"/>
  <c r="H678" i="22"/>
  <c r="G678" i="22"/>
  <c r="F678" i="22"/>
  <c r="I677" i="22"/>
  <c r="H677" i="22"/>
  <c r="G677" i="22"/>
  <c r="F677" i="22"/>
  <c r="I676" i="22"/>
  <c r="H676" i="22"/>
  <c r="G676" i="22"/>
  <c r="F676" i="22"/>
  <c r="I675" i="22"/>
  <c r="H675" i="22"/>
  <c r="G675" i="22"/>
  <c r="F675" i="22"/>
  <c r="I674" i="22"/>
  <c r="H674" i="22"/>
  <c r="G674" i="22"/>
  <c r="F674" i="22"/>
  <c r="I673" i="22"/>
  <c r="H673" i="22"/>
  <c r="G673" i="22"/>
  <c r="F673" i="22"/>
  <c r="I672" i="22"/>
  <c r="H672" i="22"/>
  <c r="G672" i="22"/>
  <c r="F672" i="22"/>
  <c r="I671" i="22"/>
  <c r="H671" i="22"/>
  <c r="G671" i="22"/>
  <c r="F671" i="22"/>
  <c r="I670" i="22"/>
  <c r="H670" i="22"/>
  <c r="G670" i="22"/>
  <c r="F670" i="22"/>
  <c r="I669" i="22"/>
  <c r="H669" i="22"/>
  <c r="G669" i="22"/>
  <c r="F669" i="22"/>
  <c r="I668" i="22"/>
  <c r="H668" i="22"/>
  <c r="G668" i="22"/>
  <c r="F668" i="22"/>
  <c r="I667" i="22"/>
  <c r="H667" i="22"/>
  <c r="G667" i="22"/>
  <c r="F667" i="22"/>
  <c r="I666" i="22"/>
  <c r="H666" i="22"/>
  <c r="G666" i="22"/>
  <c r="F666" i="22"/>
  <c r="I665" i="22"/>
  <c r="H665" i="22"/>
  <c r="G665" i="22"/>
  <c r="F665" i="22"/>
  <c r="I664" i="22"/>
  <c r="H664" i="22"/>
  <c r="G664" i="22"/>
  <c r="F664" i="22"/>
  <c r="I663" i="22"/>
  <c r="H663" i="22"/>
  <c r="G663" i="22"/>
  <c r="F663" i="22"/>
  <c r="I662" i="22"/>
  <c r="H662" i="22"/>
  <c r="G662" i="22"/>
  <c r="F662" i="22"/>
  <c r="I661" i="22"/>
  <c r="H661" i="22"/>
  <c r="G661" i="22"/>
  <c r="F661" i="22"/>
  <c r="I660" i="22"/>
  <c r="H660" i="22"/>
  <c r="G660" i="22"/>
  <c r="F660" i="22"/>
  <c r="I659" i="22"/>
  <c r="H659" i="22"/>
  <c r="G659" i="22"/>
  <c r="F659" i="22"/>
  <c r="I658" i="22"/>
  <c r="H658" i="22"/>
  <c r="G658" i="22"/>
  <c r="F658" i="22"/>
  <c r="I657" i="22"/>
  <c r="H657" i="22"/>
  <c r="G657" i="22"/>
  <c r="F657" i="22"/>
  <c r="I656" i="22"/>
  <c r="H656" i="22"/>
  <c r="G656" i="22"/>
  <c r="F656" i="22"/>
  <c r="I655" i="22"/>
  <c r="H655" i="22"/>
  <c r="G655" i="22"/>
  <c r="F655" i="22"/>
  <c r="I654" i="22"/>
  <c r="H654" i="22"/>
  <c r="G654" i="22"/>
  <c r="F654" i="22"/>
  <c r="I653" i="22"/>
  <c r="H653" i="22"/>
  <c r="G653" i="22"/>
  <c r="F653" i="22"/>
  <c r="I652" i="22"/>
  <c r="H652" i="22"/>
  <c r="G652" i="22"/>
  <c r="F652" i="22"/>
  <c r="I651" i="22"/>
  <c r="H651" i="22"/>
  <c r="G651" i="22"/>
  <c r="F651" i="22"/>
  <c r="I650" i="22"/>
  <c r="H650" i="22"/>
  <c r="G650" i="22"/>
  <c r="F650" i="22"/>
  <c r="I649" i="22"/>
  <c r="H649" i="22"/>
  <c r="G649" i="22"/>
  <c r="F649" i="22"/>
  <c r="I648" i="22"/>
  <c r="H648" i="22"/>
  <c r="G648" i="22"/>
  <c r="F648" i="22"/>
  <c r="I647" i="22"/>
  <c r="H647" i="22"/>
  <c r="G647" i="22"/>
  <c r="F647" i="22"/>
  <c r="I646" i="22"/>
  <c r="H646" i="22"/>
  <c r="G646" i="22"/>
  <c r="F646" i="22"/>
  <c r="I645" i="22"/>
  <c r="H645" i="22"/>
  <c r="G645" i="22"/>
  <c r="F645" i="22"/>
  <c r="I644" i="22"/>
  <c r="H644" i="22"/>
  <c r="G644" i="22"/>
  <c r="F644" i="22"/>
  <c r="I643" i="22"/>
  <c r="H643" i="22"/>
  <c r="G643" i="22"/>
  <c r="F643" i="22"/>
  <c r="I642" i="22"/>
  <c r="H642" i="22"/>
  <c r="G642" i="22"/>
  <c r="F642" i="22"/>
  <c r="I641" i="22"/>
  <c r="H641" i="22"/>
  <c r="G641" i="22"/>
  <c r="F641" i="22"/>
  <c r="I640" i="22"/>
  <c r="H640" i="22"/>
  <c r="G640" i="22"/>
  <c r="F640" i="22"/>
  <c r="I639" i="22"/>
  <c r="H639" i="22"/>
  <c r="G639" i="22"/>
  <c r="F639" i="22"/>
  <c r="I638" i="22"/>
  <c r="H638" i="22"/>
  <c r="G638" i="22"/>
  <c r="F638" i="22"/>
  <c r="I637" i="22"/>
  <c r="H637" i="22"/>
  <c r="G637" i="22"/>
  <c r="F637" i="22"/>
  <c r="I636" i="22"/>
  <c r="H636" i="22"/>
  <c r="G636" i="22"/>
  <c r="F636" i="22"/>
  <c r="I635" i="22"/>
  <c r="H635" i="22"/>
  <c r="G635" i="22"/>
  <c r="F635" i="22"/>
  <c r="I634" i="22"/>
  <c r="H634" i="22"/>
  <c r="G634" i="22"/>
  <c r="F634" i="22"/>
  <c r="I633" i="22"/>
  <c r="H633" i="22"/>
  <c r="G633" i="22"/>
  <c r="F633" i="22"/>
  <c r="I632" i="22"/>
  <c r="H632" i="22"/>
  <c r="G632" i="22"/>
  <c r="F632" i="22"/>
  <c r="I631" i="22"/>
  <c r="H631" i="22"/>
  <c r="G631" i="22"/>
  <c r="F631" i="22"/>
  <c r="I630" i="22"/>
  <c r="H630" i="22"/>
  <c r="G630" i="22"/>
  <c r="F630" i="22"/>
  <c r="I629" i="22"/>
  <c r="H629" i="22"/>
  <c r="G629" i="22"/>
  <c r="F629" i="22"/>
  <c r="I628" i="22"/>
  <c r="H628" i="22"/>
  <c r="G628" i="22"/>
  <c r="F628" i="22"/>
  <c r="I627" i="22"/>
  <c r="H627" i="22"/>
  <c r="G627" i="22"/>
  <c r="F627" i="22"/>
  <c r="I626" i="22"/>
  <c r="H626" i="22"/>
  <c r="G626" i="22"/>
  <c r="F626" i="22"/>
  <c r="I625" i="22"/>
  <c r="H625" i="22"/>
  <c r="G625" i="22"/>
  <c r="F625" i="22"/>
  <c r="I624" i="22"/>
  <c r="H624" i="22"/>
  <c r="G624" i="22"/>
  <c r="F624" i="22"/>
  <c r="I623" i="22"/>
  <c r="H623" i="22"/>
  <c r="G623" i="22"/>
  <c r="F623" i="22"/>
  <c r="I622" i="22"/>
  <c r="H622" i="22"/>
  <c r="G622" i="22"/>
  <c r="F622" i="22"/>
  <c r="I621" i="22"/>
  <c r="H621" i="22"/>
  <c r="G621" i="22"/>
  <c r="F621" i="22"/>
  <c r="I620" i="22"/>
  <c r="H620" i="22"/>
  <c r="G620" i="22"/>
  <c r="F620" i="22"/>
  <c r="I619" i="22"/>
  <c r="H619" i="22"/>
  <c r="G619" i="22"/>
  <c r="F619" i="22"/>
  <c r="I618" i="22"/>
  <c r="H618" i="22"/>
  <c r="G618" i="22"/>
  <c r="F618" i="22"/>
  <c r="I617" i="22"/>
  <c r="H617" i="22"/>
  <c r="G617" i="22"/>
  <c r="F617" i="22"/>
  <c r="I616" i="22"/>
  <c r="H616" i="22"/>
  <c r="G616" i="22"/>
  <c r="F616" i="22"/>
  <c r="I615" i="22"/>
  <c r="H615" i="22"/>
  <c r="G615" i="22"/>
  <c r="F615" i="22"/>
  <c r="I614" i="22"/>
  <c r="H614" i="22"/>
  <c r="G614" i="22"/>
  <c r="F614" i="22"/>
  <c r="I613" i="22"/>
  <c r="H613" i="22"/>
  <c r="G613" i="22"/>
  <c r="F613" i="22"/>
  <c r="I612" i="22"/>
  <c r="H612" i="22"/>
  <c r="G612" i="22"/>
  <c r="F612" i="22"/>
  <c r="I611" i="22"/>
  <c r="H611" i="22"/>
  <c r="G611" i="22"/>
  <c r="F611" i="22"/>
  <c r="I610" i="22"/>
  <c r="H610" i="22"/>
  <c r="G610" i="22"/>
  <c r="F610" i="22"/>
  <c r="I609" i="22"/>
  <c r="H609" i="22"/>
  <c r="G609" i="22"/>
  <c r="F609" i="22"/>
  <c r="I608" i="22"/>
  <c r="H608" i="22"/>
  <c r="G608" i="22"/>
  <c r="F608" i="22"/>
  <c r="I607" i="22"/>
  <c r="H607" i="22"/>
  <c r="G607" i="22"/>
  <c r="F607" i="22"/>
  <c r="I606" i="22"/>
  <c r="H606" i="22"/>
  <c r="G606" i="22"/>
  <c r="F606" i="22"/>
  <c r="I605" i="22"/>
  <c r="H605" i="22"/>
  <c r="G605" i="22"/>
  <c r="F605" i="22"/>
  <c r="I604" i="22"/>
  <c r="H604" i="22"/>
  <c r="G604" i="22"/>
  <c r="F604" i="22"/>
  <c r="I603" i="22"/>
  <c r="H603" i="22"/>
  <c r="G603" i="22"/>
  <c r="F603" i="22"/>
  <c r="I602" i="22"/>
  <c r="H602" i="22"/>
  <c r="G602" i="22"/>
  <c r="F602" i="22"/>
  <c r="I601" i="22"/>
  <c r="H601" i="22"/>
  <c r="G601" i="22"/>
  <c r="F601" i="22"/>
  <c r="I600" i="22"/>
  <c r="H600" i="22"/>
  <c r="G600" i="22"/>
  <c r="F600" i="22"/>
  <c r="I599" i="22"/>
  <c r="H599" i="22"/>
  <c r="G599" i="22"/>
  <c r="F599" i="22"/>
  <c r="I598" i="22"/>
  <c r="H598" i="22"/>
  <c r="G598" i="22"/>
  <c r="F598" i="22"/>
  <c r="I597" i="22"/>
  <c r="H597" i="22"/>
  <c r="G597" i="22"/>
  <c r="F597" i="22"/>
  <c r="I596" i="22"/>
  <c r="H596" i="22"/>
  <c r="G596" i="22"/>
  <c r="F596" i="22"/>
  <c r="I595" i="22"/>
  <c r="H595" i="22"/>
  <c r="G595" i="22"/>
  <c r="F595" i="22"/>
  <c r="I594" i="22"/>
  <c r="H594" i="22"/>
  <c r="G594" i="22"/>
  <c r="F594" i="22"/>
  <c r="I593" i="22"/>
  <c r="H593" i="22"/>
  <c r="G593" i="22"/>
  <c r="F593" i="22"/>
  <c r="I592" i="22"/>
  <c r="H592" i="22"/>
  <c r="G592" i="22"/>
  <c r="F592" i="22"/>
  <c r="I591" i="22"/>
  <c r="H591" i="22"/>
  <c r="G591" i="22"/>
  <c r="F591" i="22"/>
  <c r="I590" i="22"/>
  <c r="H590" i="22"/>
  <c r="G590" i="22"/>
  <c r="F590" i="22"/>
  <c r="I589" i="22"/>
  <c r="H589" i="22"/>
  <c r="G589" i="22"/>
  <c r="F589" i="22"/>
  <c r="I588" i="22"/>
  <c r="H588" i="22"/>
  <c r="G588" i="22"/>
  <c r="F588" i="22"/>
  <c r="I587" i="22"/>
  <c r="H587" i="22"/>
  <c r="G587" i="22"/>
  <c r="F587" i="22"/>
  <c r="I586" i="22"/>
  <c r="H586" i="22"/>
  <c r="G586" i="22"/>
  <c r="F586" i="22"/>
  <c r="I585" i="22"/>
  <c r="H585" i="22"/>
  <c r="G585" i="22"/>
  <c r="F585" i="22"/>
  <c r="I584" i="22"/>
  <c r="H584" i="22"/>
  <c r="G584" i="22"/>
  <c r="F584" i="22"/>
  <c r="I583" i="22"/>
  <c r="H583" i="22"/>
  <c r="G583" i="22"/>
  <c r="F583" i="22"/>
  <c r="I582" i="22"/>
  <c r="H582" i="22"/>
  <c r="G582" i="22"/>
  <c r="F582" i="22"/>
  <c r="I581" i="22"/>
  <c r="H581" i="22"/>
  <c r="G581" i="22"/>
  <c r="F581" i="22"/>
  <c r="I580" i="22"/>
  <c r="H580" i="22"/>
  <c r="G580" i="22"/>
  <c r="F580" i="22"/>
  <c r="I579" i="22"/>
  <c r="H579" i="22"/>
  <c r="G579" i="22"/>
  <c r="F579" i="22"/>
  <c r="I578" i="22"/>
  <c r="H578" i="22"/>
  <c r="G578" i="22"/>
  <c r="F578" i="22"/>
  <c r="I577" i="22"/>
  <c r="H577" i="22"/>
  <c r="G577" i="22"/>
  <c r="F577" i="22"/>
  <c r="I576" i="22"/>
  <c r="H576" i="22"/>
  <c r="G576" i="22"/>
  <c r="F576" i="22"/>
  <c r="I575" i="22"/>
  <c r="H575" i="22"/>
  <c r="G575" i="22"/>
  <c r="F575" i="22"/>
  <c r="I574" i="22"/>
  <c r="H574" i="22"/>
  <c r="G574" i="22"/>
  <c r="F574" i="22"/>
  <c r="I573" i="22"/>
  <c r="H573" i="22"/>
  <c r="G573" i="22"/>
  <c r="F573" i="22"/>
  <c r="I572" i="22"/>
  <c r="H572" i="22"/>
  <c r="G572" i="22"/>
  <c r="F572" i="22"/>
  <c r="I571" i="22"/>
  <c r="H571" i="22"/>
  <c r="G571" i="22"/>
  <c r="F571" i="22"/>
  <c r="I570" i="22"/>
  <c r="H570" i="22"/>
  <c r="G570" i="22"/>
  <c r="F570" i="22"/>
  <c r="I569" i="22"/>
  <c r="H569" i="22"/>
  <c r="G569" i="22"/>
  <c r="F569" i="22"/>
  <c r="I568" i="22"/>
  <c r="H568" i="22"/>
  <c r="G568" i="22"/>
  <c r="F568" i="22"/>
  <c r="I567" i="22"/>
  <c r="H567" i="22"/>
  <c r="G567" i="22"/>
  <c r="F567" i="22"/>
  <c r="I566" i="22"/>
  <c r="H566" i="22"/>
  <c r="G566" i="22"/>
  <c r="F566" i="22"/>
  <c r="I565" i="22"/>
  <c r="H565" i="22"/>
  <c r="G565" i="22"/>
  <c r="F565" i="22"/>
  <c r="I564" i="22"/>
  <c r="H564" i="22"/>
  <c r="G564" i="22"/>
  <c r="F564" i="22"/>
  <c r="I563" i="22"/>
  <c r="H563" i="22"/>
  <c r="G563" i="22"/>
  <c r="F563" i="22"/>
  <c r="I562" i="22"/>
  <c r="H562" i="22"/>
  <c r="G562" i="22"/>
  <c r="F562" i="22"/>
  <c r="I561" i="22"/>
  <c r="H561" i="22"/>
  <c r="G561" i="22"/>
  <c r="F561" i="22"/>
  <c r="I560" i="22"/>
  <c r="H560" i="22"/>
  <c r="G560" i="22"/>
  <c r="F560" i="22"/>
  <c r="I559" i="22"/>
  <c r="H559" i="22"/>
  <c r="G559" i="22"/>
  <c r="F559" i="22"/>
  <c r="I558" i="22"/>
  <c r="H558" i="22"/>
  <c r="G558" i="22"/>
  <c r="F558" i="22"/>
  <c r="I557" i="22"/>
  <c r="H557" i="22"/>
  <c r="G557" i="22"/>
  <c r="F557" i="22"/>
  <c r="I556" i="22"/>
  <c r="H556" i="22"/>
  <c r="G556" i="22"/>
  <c r="F556" i="22"/>
  <c r="I555" i="22"/>
  <c r="H555" i="22"/>
  <c r="G555" i="22"/>
  <c r="F555" i="22"/>
  <c r="I554" i="22"/>
  <c r="H554" i="22"/>
  <c r="G554" i="22"/>
  <c r="F554" i="22"/>
  <c r="I553" i="22"/>
  <c r="H553" i="22"/>
  <c r="G553" i="22"/>
  <c r="F553" i="22"/>
  <c r="I552" i="22"/>
  <c r="H552" i="22"/>
  <c r="G552" i="22"/>
  <c r="F552" i="22"/>
  <c r="I551" i="22"/>
  <c r="H551" i="22"/>
  <c r="G551" i="22"/>
  <c r="F551" i="22"/>
  <c r="I550" i="22"/>
  <c r="H550" i="22"/>
  <c r="G550" i="22"/>
  <c r="F550" i="22"/>
  <c r="I549" i="22"/>
  <c r="H549" i="22"/>
  <c r="G549" i="22"/>
  <c r="F549" i="22"/>
  <c r="I548" i="22"/>
  <c r="H548" i="22"/>
  <c r="G548" i="22"/>
  <c r="F548" i="22"/>
  <c r="I547" i="22"/>
  <c r="H547" i="22"/>
  <c r="G547" i="22"/>
  <c r="F547" i="22"/>
  <c r="I546" i="22"/>
  <c r="H546" i="22"/>
  <c r="G546" i="22"/>
  <c r="F546" i="22"/>
  <c r="I545" i="22"/>
  <c r="H545" i="22"/>
  <c r="G545" i="22"/>
  <c r="F545" i="22"/>
  <c r="I544" i="22"/>
  <c r="H544" i="22"/>
  <c r="G544" i="22"/>
  <c r="F544" i="22"/>
  <c r="I543" i="22"/>
  <c r="H543" i="22"/>
  <c r="G543" i="22"/>
  <c r="F543" i="22"/>
  <c r="I542" i="22"/>
  <c r="H542" i="22"/>
  <c r="G542" i="22"/>
  <c r="F542" i="22"/>
  <c r="I541" i="22"/>
  <c r="H541" i="22"/>
  <c r="G541" i="22"/>
  <c r="F541" i="22"/>
  <c r="I540" i="22"/>
  <c r="H540" i="22"/>
  <c r="G540" i="22"/>
  <c r="F540" i="22"/>
  <c r="I539" i="22"/>
  <c r="H539" i="22"/>
  <c r="G539" i="22"/>
  <c r="F539" i="22"/>
  <c r="I538" i="22"/>
  <c r="H538" i="22"/>
  <c r="G538" i="22"/>
  <c r="F538" i="22"/>
  <c r="I537" i="22"/>
  <c r="H537" i="22"/>
  <c r="G537" i="22"/>
  <c r="F537" i="22"/>
  <c r="I536" i="22"/>
  <c r="H536" i="22"/>
  <c r="G536" i="22"/>
  <c r="F536" i="22"/>
  <c r="I535" i="22"/>
  <c r="H535" i="22"/>
  <c r="G535" i="22"/>
  <c r="F535" i="22"/>
  <c r="I534" i="22"/>
  <c r="H534" i="22"/>
  <c r="G534" i="22"/>
  <c r="F534" i="22"/>
  <c r="I533" i="22"/>
  <c r="H533" i="22"/>
  <c r="G533" i="22"/>
  <c r="F533" i="22"/>
  <c r="I532" i="22"/>
  <c r="H532" i="22"/>
  <c r="G532" i="22"/>
  <c r="F532" i="22"/>
  <c r="I531" i="22"/>
  <c r="H531" i="22"/>
  <c r="G531" i="22"/>
  <c r="F531" i="22"/>
  <c r="I530" i="22"/>
  <c r="H530" i="22"/>
  <c r="G530" i="22"/>
  <c r="F530" i="22"/>
  <c r="I529" i="22"/>
  <c r="H529" i="22"/>
  <c r="G529" i="22"/>
  <c r="F529" i="22"/>
  <c r="I528" i="22"/>
  <c r="H528" i="22"/>
  <c r="G528" i="22"/>
  <c r="F528" i="22"/>
  <c r="I527" i="22"/>
  <c r="H527" i="22"/>
  <c r="G527" i="22"/>
  <c r="F527" i="22"/>
  <c r="I526" i="22"/>
  <c r="H526" i="22"/>
  <c r="G526" i="22"/>
  <c r="F526" i="22"/>
  <c r="I525" i="22"/>
  <c r="H525" i="22"/>
  <c r="G525" i="22"/>
  <c r="F525" i="22"/>
  <c r="I524" i="22"/>
  <c r="H524" i="22"/>
  <c r="G524" i="22"/>
  <c r="F524" i="22"/>
  <c r="I523" i="22"/>
  <c r="H523" i="22"/>
  <c r="G523" i="22"/>
  <c r="F523" i="22"/>
  <c r="I522" i="22"/>
  <c r="H522" i="22"/>
  <c r="G522" i="22"/>
  <c r="F522" i="22"/>
  <c r="I521" i="22"/>
  <c r="H521" i="22"/>
  <c r="G521" i="22"/>
  <c r="F521" i="22"/>
  <c r="I520" i="22"/>
  <c r="H520" i="22"/>
  <c r="G520" i="22"/>
  <c r="F520" i="22"/>
  <c r="I519" i="22"/>
  <c r="H519" i="22"/>
  <c r="G519" i="22"/>
  <c r="F519" i="22"/>
  <c r="I518" i="22"/>
  <c r="H518" i="22"/>
  <c r="G518" i="22"/>
  <c r="F518" i="22"/>
  <c r="I517" i="22"/>
  <c r="H517" i="22"/>
  <c r="G517" i="22"/>
  <c r="F517" i="22"/>
  <c r="I516" i="22"/>
  <c r="H516" i="22"/>
  <c r="G516" i="22"/>
  <c r="F516" i="22"/>
  <c r="I515" i="22"/>
  <c r="H515" i="22"/>
  <c r="G515" i="22"/>
  <c r="F515" i="22"/>
  <c r="I514" i="22"/>
  <c r="H514" i="22"/>
  <c r="G514" i="22"/>
  <c r="F514" i="22"/>
  <c r="I513" i="22"/>
  <c r="H513" i="22"/>
  <c r="G513" i="22"/>
  <c r="F513" i="22"/>
  <c r="I512" i="22"/>
  <c r="H512" i="22"/>
  <c r="G512" i="22"/>
  <c r="F512" i="22"/>
  <c r="I511" i="22"/>
  <c r="H511" i="22"/>
  <c r="G511" i="22"/>
  <c r="F511" i="22"/>
  <c r="I510" i="22"/>
  <c r="H510" i="22"/>
  <c r="G510" i="22"/>
  <c r="F510" i="22"/>
  <c r="I509" i="22"/>
  <c r="H509" i="22"/>
  <c r="G509" i="22"/>
  <c r="F509" i="22"/>
  <c r="I508" i="22"/>
  <c r="H508" i="22"/>
  <c r="G508" i="22"/>
  <c r="F508" i="22"/>
  <c r="I507" i="22"/>
  <c r="H507" i="22"/>
  <c r="G507" i="22"/>
  <c r="F507" i="22"/>
  <c r="I506" i="22"/>
  <c r="H506" i="22"/>
  <c r="G506" i="22"/>
  <c r="F506" i="22"/>
  <c r="I505" i="22"/>
  <c r="H505" i="22"/>
  <c r="G505" i="22"/>
  <c r="F505" i="22"/>
  <c r="I504" i="22"/>
  <c r="H504" i="22"/>
  <c r="G504" i="22"/>
  <c r="F504" i="22"/>
  <c r="I503" i="22"/>
  <c r="H503" i="22"/>
  <c r="G503" i="22"/>
  <c r="F503" i="22"/>
  <c r="I502" i="22"/>
  <c r="H502" i="22"/>
  <c r="G502" i="22"/>
  <c r="F502" i="22"/>
  <c r="I501" i="22"/>
  <c r="H501" i="22"/>
  <c r="G501" i="22"/>
  <c r="F501" i="22"/>
  <c r="I500" i="22"/>
  <c r="H500" i="22"/>
  <c r="G500" i="22"/>
  <c r="F500" i="22"/>
  <c r="I499" i="22"/>
  <c r="H499" i="22"/>
  <c r="G499" i="22"/>
  <c r="F499" i="22"/>
  <c r="I498" i="22"/>
  <c r="H498" i="22"/>
  <c r="G498" i="22"/>
  <c r="F498" i="22"/>
  <c r="I497" i="22"/>
  <c r="H497" i="22"/>
  <c r="G497" i="22"/>
  <c r="F497" i="22"/>
  <c r="I496" i="22"/>
  <c r="H496" i="22"/>
  <c r="G496" i="22"/>
  <c r="F496" i="22"/>
  <c r="I495" i="22"/>
  <c r="H495" i="22"/>
  <c r="G495" i="22"/>
  <c r="F495" i="22"/>
  <c r="I494" i="22"/>
  <c r="H494" i="22"/>
  <c r="G494" i="22"/>
  <c r="F494" i="22"/>
  <c r="I493" i="22"/>
  <c r="H493" i="22"/>
  <c r="G493" i="22"/>
  <c r="F493" i="22"/>
  <c r="I492" i="22"/>
  <c r="H492" i="22"/>
  <c r="G492" i="22"/>
  <c r="F492" i="22"/>
  <c r="I491" i="22"/>
  <c r="H491" i="22"/>
  <c r="G491" i="22"/>
  <c r="F491" i="22"/>
  <c r="I490" i="22"/>
  <c r="H490" i="22"/>
  <c r="G490" i="22"/>
  <c r="F490" i="22"/>
  <c r="I489" i="22"/>
  <c r="H489" i="22"/>
  <c r="G489" i="22"/>
  <c r="F489" i="22"/>
  <c r="I488" i="22"/>
  <c r="H488" i="22"/>
  <c r="G488" i="22"/>
  <c r="F488" i="22"/>
  <c r="I487" i="22"/>
  <c r="H487" i="22"/>
  <c r="G487" i="22"/>
  <c r="F487" i="22"/>
  <c r="I486" i="22"/>
  <c r="H486" i="22"/>
  <c r="G486" i="22"/>
  <c r="F486" i="22"/>
  <c r="I485" i="22"/>
  <c r="H485" i="22"/>
  <c r="G485" i="22"/>
  <c r="F485" i="22"/>
  <c r="I484" i="22"/>
  <c r="H484" i="22"/>
  <c r="G484" i="22"/>
  <c r="F484" i="22"/>
  <c r="I483" i="22"/>
  <c r="H483" i="22"/>
  <c r="G483" i="22"/>
  <c r="F483" i="22"/>
  <c r="I482" i="22"/>
  <c r="H482" i="22"/>
  <c r="G482" i="22"/>
  <c r="F482" i="22"/>
  <c r="I481" i="22"/>
  <c r="H481" i="22"/>
  <c r="G481" i="22"/>
  <c r="F481" i="22"/>
  <c r="I480" i="22"/>
  <c r="H480" i="22"/>
  <c r="G480" i="22"/>
  <c r="F480" i="22"/>
  <c r="I479" i="22"/>
  <c r="H479" i="22"/>
  <c r="G479" i="22"/>
  <c r="F479" i="22"/>
  <c r="I478" i="22"/>
  <c r="H478" i="22"/>
  <c r="G478" i="22"/>
  <c r="F478" i="22"/>
  <c r="I477" i="22"/>
  <c r="H477" i="22"/>
  <c r="G477" i="22"/>
  <c r="F477" i="22"/>
  <c r="I476" i="22"/>
  <c r="H476" i="22"/>
  <c r="G476" i="22"/>
  <c r="F476" i="22"/>
  <c r="I475" i="22"/>
  <c r="H475" i="22"/>
  <c r="G475" i="22"/>
  <c r="F475" i="22"/>
  <c r="I474" i="22"/>
  <c r="H474" i="22"/>
  <c r="G474" i="22"/>
  <c r="F474" i="22"/>
  <c r="I473" i="22"/>
  <c r="H473" i="22"/>
  <c r="G473" i="22"/>
  <c r="F473" i="22"/>
  <c r="I472" i="22"/>
  <c r="H472" i="22"/>
  <c r="G472" i="22"/>
  <c r="F472" i="22"/>
  <c r="I471" i="22"/>
  <c r="H471" i="22"/>
  <c r="G471" i="22"/>
  <c r="F471" i="22"/>
  <c r="I470" i="22"/>
  <c r="H470" i="22"/>
  <c r="G470" i="22"/>
  <c r="F470" i="22"/>
  <c r="I469" i="22"/>
  <c r="H469" i="22"/>
  <c r="G469" i="22"/>
  <c r="F469" i="22"/>
  <c r="I468" i="22"/>
  <c r="H468" i="22"/>
  <c r="G468" i="22"/>
  <c r="F468" i="22"/>
  <c r="I467" i="22"/>
  <c r="H467" i="22"/>
  <c r="G467" i="22"/>
  <c r="F467" i="22"/>
  <c r="I466" i="22"/>
  <c r="H466" i="22"/>
  <c r="G466" i="22"/>
  <c r="F466" i="22"/>
  <c r="I465" i="22"/>
  <c r="H465" i="22"/>
  <c r="G465" i="22"/>
  <c r="F465" i="22"/>
  <c r="I464" i="22"/>
  <c r="H464" i="22"/>
  <c r="G464" i="22"/>
  <c r="F464" i="22"/>
  <c r="I463" i="22"/>
  <c r="H463" i="22"/>
  <c r="G463" i="22"/>
  <c r="F463" i="22"/>
  <c r="I462" i="22"/>
  <c r="H462" i="22"/>
  <c r="G462" i="22"/>
  <c r="F462" i="22"/>
  <c r="I461" i="22"/>
  <c r="H461" i="22"/>
  <c r="G461" i="22"/>
  <c r="F461" i="22"/>
  <c r="I460" i="22"/>
  <c r="H460" i="22"/>
  <c r="G460" i="22"/>
  <c r="F460" i="22"/>
  <c r="I459" i="22"/>
  <c r="H459" i="22"/>
  <c r="G459" i="22"/>
  <c r="F459" i="22"/>
  <c r="I458" i="22"/>
  <c r="H458" i="22"/>
  <c r="G458" i="22"/>
  <c r="F458" i="22"/>
  <c r="I457" i="22"/>
  <c r="H457" i="22"/>
  <c r="G457" i="22"/>
  <c r="F457" i="22"/>
  <c r="I456" i="22"/>
  <c r="H456" i="22"/>
  <c r="G456" i="22"/>
  <c r="F456" i="22"/>
  <c r="I455" i="22"/>
  <c r="H455" i="22"/>
  <c r="G455" i="22"/>
  <c r="F455" i="22"/>
  <c r="I454" i="22"/>
  <c r="H454" i="22"/>
  <c r="G454" i="22"/>
  <c r="F454" i="22"/>
  <c r="I453" i="22"/>
  <c r="H453" i="22"/>
  <c r="G453" i="22"/>
  <c r="F453" i="22"/>
  <c r="I452" i="22"/>
  <c r="H452" i="22"/>
  <c r="G452" i="22"/>
  <c r="F452" i="22"/>
  <c r="I451" i="22"/>
  <c r="H451" i="22"/>
  <c r="G451" i="22"/>
  <c r="F451" i="22"/>
  <c r="I450" i="22"/>
  <c r="H450" i="22"/>
  <c r="G450" i="22"/>
  <c r="F450" i="22"/>
  <c r="I449" i="22"/>
  <c r="H449" i="22"/>
  <c r="G449" i="22"/>
  <c r="F449" i="22"/>
  <c r="I448" i="22"/>
  <c r="H448" i="22"/>
  <c r="G448" i="22"/>
  <c r="F448" i="22"/>
  <c r="I447" i="22"/>
  <c r="H447" i="22"/>
  <c r="G447" i="22"/>
  <c r="F447" i="22"/>
  <c r="I446" i="22"/>
  <c r="H446" i="22"/>
  <c r="G446" i="22"/>
  <c r="F446" i="22"/>
  <c r="I445" i="22"/>
  <c r="H445" i="22"/>
  <c r="G445" i="22"/>
  <c r="F445" i="22"/>
  <c r="I444" i="22"/>
  <c r="H444" i="22"/>
  <c r="G444" i="22"/>
  <c r="F444" i="22"/>
  <c r="I443" i="22"/>
  <c r="H443" i="22"/>
  <c r="G443" i="22"/>
  <c r="F443" i="22"/>
  <c r="I442" i="22"/>
  <c r="H442" i="22"/>
  <c r="G442" i="22"/>
  <c r="F442" i="22"/>
  <c r="I441" i="22"/>
  <c r="H441" i="22"/>
  <c r="G441" i="22"/>
  <c r="F441" i="22"/>
  <c r="I440" i="22"/>
  <c r="H440" i="22"/>
  <c r="G440" i="22"/>
  <c r="F440" i="22"/>
  <c r="I439" i="22"/>
  <c r="H439" i="22"/>
  <c r="G439" i="22"/>
  <c r="F439" i="22"/>
  <c r="I438" i="22"/>
  <c r="H438" i="22"/>
  <c r="G438" i="22"/>
  <c r="F438" i="22"/>
  <c r="I437" i="22"/>
  <c r="H437" i="22"/>
  <c r="G437" i="22"/>
  <c r="F437" i="22"/>
  <c r="I436" i="22"/>
  <c r="H436" i="22"/>
  <c r="G436" i="22"/>
  <c r="F436" i="22"/>
  <c r="I435" i="22"/>
  <c r="H435" i="22"/>
  <c r="G435" i="22"/>
  <c r="F435" i="22"/>
  <c r="I434" i="22"/>
  <c r="H434" i="22"/>
  <c r="G434" i="22"/>
  <c r="F434" i="22"/>
  <c r="I433" i="22"/>
  <c r="H433" i="22"/>
  <c r="G433" i="22"/>
  <c r="F433" i="22"/>
  <c r="I432" i="22"/>
  <c r="H432" i="22"/>
  <c r="G432" i="22"/>
  <c r="F432" i="22"/>
  <c r="I431" i="22"/>
  <c r="H431" i="22"/>
  <c r="G431" i="22"/>
  <c r="F431" i="22"/>
  <c r="I430" i="22"/>
  <c r="H430" i="22"/>
  <c r="G430" i="22"/>
  <c r="F430" i="22"/>
  <c r="I429" i="22"/>
  <c r="H429" i="22"/>
  <c r="G429" i="22"/>
  <c r="F429" i="22"/>
  <c r="I428" i="22"/>
  <c r="H428" i="22"/>
  <c r="G428" i="22"/>
  <c r="F428" i="22"/>
  <c r="I427" i="22"/>
  <c r="H427" i="22"/>
  <c r="G427" i="22"/>
  <c r="F427" i="22"/>
  <c r="I426" i="22"/>
  <c r="H426" i="22"/>
  <c r="G426" i="22"/>
  <c r="F426" i="22"/>
  <c r="I425" i="22"/>
  <c r="H425" i="22"/>
  <c r="G425" i="22"/>
  <c r="F425" i="22"/>
  <c r="I424" i="22"/>
  <c r="H424" i="22"/>
  <c r="G424" i="22"/>
  <c r="F424" i="22"/>
  <c r="I423" i="22"/>
  <c r="H423" i="22"/>
  <c r="G423" i="22"/>
  <c r="F423" i="22"/>
  <c r="I422" i="22"/>
  <c r="H422" i="22"/>
  <c r="G422" i="22"/>
  <c r="F422" i="22"/>
  <c r="I421" i="22"/>
  <c r="H421" i="22"/>
  <c r="G421" i="22"/>
  <c r="F421" i="22"/>
  <c r="I420" i="22"/>
  <c r="H420" i="22"/>
  <c r="G420" i="22"/>
  <c r="F420" i="22"/>
  <c r="I419" i="22"/>
  <c r="H419" i="22"/>
  <c r="G419" i="22"/>
  <c r="F419" i="22"/>
  <c r="I418" i="22"/>
  <c r="H418" i="22"/>
  <c r="G418" i="22"/>
  <c r="F418" i="22"/>
  <c r="I417" i="22"/>
  <c r="H417" i="22"/>
  <c r="G417" i="22"/>
  <c r="F417" i="22"/>
  <c r="I416" i="22"/>
  <c r="H416" i="22"/>
  <c r="G416" i="22"/>
  <c r="F416" i="22"/>
  <c r="I415" i="22"/>
  <c r="H415" i="22"/>
  <c r="G415" i="22"/>
  <c r="F415" i="22"/>
  <c r="I414" i="22"/>
  <c r="H414" i="22"/>
  <c r="G414" i="22"/>
  <c r="F414" i="22"/>
  <c r="I413" i="22"/>
  <c r="H413" i="22"/>
  <c r="G413" i="22"/>
  <c r="F413" i="22"/>
  <c r="I412" i="22"/>
  <c r="H412" i="22"/>
  <c r="G412" i="22"/>
  <c r="F412" i="22"/>
  <c r="I411" i="22"/>
  <c r="H411" i="22"/>
  <c r="G411" i="22"/>
  <c r="F411" i="22"/>
  <c r="I410" i="22"/>
  <c r="H410" i="22"/>
  <c r="G410" i="22"/>
  <c r="F410" i="22"/>
  <c r="I409" i="22"/>
  <c r="H409" i="22"/>
  <c r="G409" i="22"/>
  <c r="F409" i="22"/>
  <c r="I408" i="22"/>
  <c r="H408" i="22"/>
  <c r="G408" i="22"/>
  <c r="F408" i="22"/>
  <c r="I407" i="22"/>
  <c r="H407" i="22"/>
  <c r="G407" i="22"/>
  <c r="F407" i="22"/>
  <c r="I406" i="22"/>
  <c r="H406" i="22"/>
  <c r="G406" i="22"/>
  <c r="F406" i="22"/>
  <c r="I405" i="22"/>
  <c r="H405" i="22"/>
  <c r="G405" i="22"/>
  <c r="F405" i="22"/>
  <c r="I404" i="22"/>
  <c r="H404" i="22"/>
  <c r="G404" i="22"/>
  <c r="F404" i="22"/>
  <c r="I403" i="22"/>
  <c r="H403" i="22"/>
  <c r="G403" i="22"/>
  <c r="F403" i="22"/>
  <c r="I402" i="22"/>
  <c r="H402" i="22"/>
  <c r="G402" i="22"/>
  <c r="F402" i="22"/>
  <c r="I401" i="22"/>
  <c r="H401" i="22"/>
  <c r="G401" i="22"/>
  <c r="F401" i="22"/>
  <c r="I400" i="22"/>
  <c r="H400" i="22"/>
  <c r="G400" i="22"/>
  <c r="F400" i="22"/>
  <c r="I399" i="22"/>
  <c r="H399" i="22"/>
  <c r="G399" i="22"/>
  <c r="F399" i="22"/>
  <c r="I398" i="22"/>
  <c r="H398" i="22"/>
  <c r="G398" i="22"/>
  <c r="F398" i="22"/>
  <c r="I397" i="22"/>
  <c r="H397" i="22"/>
  <c r="G397" i="22"/>
  <c r="F397" i="22"/>
  <c r="I396" i="22"/>
  <c r="H396" i="22"/>
  <c r="G396" i="22"/>
  <c r="F396" i="22"/>
  <c r="I395" i="22"/>
  <c r="H395" i="22"/>
  <c r="G395" i="22"/>
  <c r="F395" i="22"/>
  <c r="I394" i="22"/>
  <c r="H394" i="22"/>
  <c r="G394" i="22"/>
  <c r="F394" i="22"/>
  <c r="I393" i="22"/>
  <c r="H393" i="22"/>
  <c r="G393" i="22"/>
  <c r="F393" i="22"/>
  <c r="I392" i="22"/>
  <c r="H392" i="22"/>
  <c r="G392" i="22"/>
  <c r="F392" i="22"/>
  <c r="I391" i="22"/>
  <c r="H391" i="22"/>
  <c r="G391" i="22"/>
  <c r="F391" i="22"/>
  <c r="I390" i="22"/>
  <c r="H390" i="22"/>
  <c r="G390" i="22"/>
  <c r="F390" i="22"/>
  <c r="I389" i="22"/>
  <c r="H389" i="22"/>
  <c r="G389" i="22"/>
  <c r="F389" i="22"/>
  <c r="I388" i="22"/>
  <c r="H388" i="22"/>
  <c r="G388" i="22"/>
  <c r="F388" i="22"/>
  <c r="I387" i="22"/>
  <c r="H387" i="22"/>
  <c r="G387" i="22"/>
  <c r="F387" i="22"/>
  <c r="I386" i="22"/>
  <c r="H386" i="22"/>
  <c r="G386" i="22"/>
  <c r="F386" i="22"/>
  <c r="I385" i="22"/>
  <c r="H385" i="22"/>
  <c r="G385" i="22"/>
  <c r="F385" i="22"/>
  <c r="I384" i="22"/>
  <c r="H384" i="22"/>
  <c r="G384" i="22"/>
  <c r="F384" i="22"/>
  <c r="I383" i="22"/>
  <c r="H383" i="22"/>
  <c r="G383" i="22"/>
  <c r="F383" i="22"/>
  <c r="I382" i="22"/>
  <c r="H382" i="22"/>
  <c r="G382" i="22"/>
  <c r="F382" i="22"/>
  <c r="I381" i="22"/>
  <c r="H381" i="22"/>
  <c r="G381" i="22"/>
  <c r="F381" i="22"/>
  <c r="I380" i="22"/>
  <c r="H380" i="22"/>
  <c r="G380" i="22"/>
  <c r="F380" i="22"/>
  <c r="I379" i="22"/>
  <c r="H379" i="22"/>
  <c r="G379" i="22"/>
  <c r="F379" i="22"/>
  <c r="I378" i="22"/>
  <c r="H378" i="22"/>
  <c r="G378" i="22"/>
  <c r="F378" i="22"/>
  <c r="I377" i="22"/>
  <c r="H377" i="22"/>
  <c r="G377" i="22"/>
  <c r="F377" i="22"/>
  <c r="I376" i="22"/>
  <c r="H376" i="22"/>
  <c r="G376" i="22"/>
  <c r="F376" i="22"/>
  <c r="I375" i="22"/>
  <c r="H375" i="22"/>
  <c r="G375" i="22"/>
  <c r="F375" i="22"/>
  <c r="I374" i="22"/>
  <c r="H374" i="22"/>
  <c r="G374" i="22"/>
  <c r="F374" i="22"/>
  <c r="I373" i="22"/>
  <c r="H373" i="22"/>
  <c r="G373" i="22"/>
  <c r="F373" i="22"/>
  <c r="I372" i="22"/>
  <c r="H372" i="22"/>
  <c r="G372" i="22"/>
  <c r="F372" i="22"/>
  <c r="I371" i="22"/>
  <c r="H371" i="22"/>
  <c r="G371" i="22"/>
  <c r="F371" i="22"/>
  <c r="I370" i="22"/>
  <c r="H370" i="22"/>
  <c r="G370" i="22"/>
  <c r="F370" i="22"/>
  <c r="I369" i="22"/>
  <c r="H369" i="22"/>
  <c r="G369" i="22"/>
  <c r="F369" i="22"/>
  <c r="I368" i="22"/>
  <c r="H368" i="22"/>
  <c r="G368" i="22"/>
  <c r="F368" i="22"/>
  <c r="I367" i="22"/>
  <c r="H367" i="22"/>
  <c r="G367" i="22"/>
  <c r="F367" i="22"/>
  <c r="I366" i="22"/>
  <c r="H366" i="22"/>
  <c r="G366" i="22"/>
  <c r="F366" i="22"/>
  <c r="I365" i="22"/>
  <c r="H365" i="22"/>
  <c r="G365" i="22"/>
  <c r="F365" i="22"/>
  <c r="I364" i="22"/>
  <c r="H364" i="22"/>
  <c r="G364" i="22"/>
  <c r="F364" i="22"/>
  <c r="I363" i="22"/>
  <c r="H363" i="22"/>
  <c r="G363" i="22"/>
  <c r="F363" i="22"/>
  <c r="I362" i="22"/>
  <c r="H362" i="22"/>
  <c r="G362" i="22"/>
  <c r="F362" i="22"/>
  <c r="I361" i="22"/>
  <c r="H361" i="22"/>
  <c r="G361" i="22"/>
  <c r="F361" i="22"/>
  <c r="I360" i="22"/>
  <c r="H360" i="22"/>
  <c r="G360" i="22"/>
  <c r="F360" i="22"/>
  <c r="I359" i="22"/>
  <c r="H359" i="22"/>
  <c r="G359" i="22"/>
  <c r="F359" i="22"/>
  <c r="I358" i="22"/>
  <c r="H358" i="22"/>
  <c r="G358" i="22"/>
  <c r="F358" i="22"/>
  <c r="I357" i="22"/>
  <c r="H357" i="22"/>
  <c r="G357" i="22"/>
  <c r="F357" i="22"/>
  <c r="I356" i="22"/>
  <c r="H356" i="22"/>
  <c r="G356" i="22"/>
  <c r="F356" i="22"/>
  <c r="I355" i="22"/>
  <c r="H355" i="22"/>
  <c r="G355" i="22"/>
  <c r="F355" i="22"/>
  <c r="I354" i="22"/>
  <c r="H354" i="22"/>
  <c r="G354" i="22"/>
  <c r="F354" i="22"/>
  <c r="I353" i="22"/>
  <c r="H353" i="22"/>
  <c r="G353" i="22"/>
  <c r="F353" i="22"/>
  <c r="I352" i="22"/>
  <c r="H352" i="22"/>
  <c r="G352" i="22"/>
  <c r="F352" i="22"/>
  <c r="I351" i="22"/>
  <c r="H351" i="22"/>
  <c r="G351" i="22"/>
  <c r="F351" i="22"/>
  <c r="I350" i="22"/>
  <c r="H350" i="22"/>
  <c r="G350" i="22"/>
  <c r="F350" i="22"/>
  <c r="I349" i="22"/>
  <c r="H349" i="22"/>
  <c r="G349" i="22"/>
  <c r="F349" i="22"/>
  <c r="I348" i="22"/>
  <c r="H348" i="22"/>
  <c r="G348" i="22"/>
  <c r="F348" i="22"/>
  <c r="I347" i="22"/>
  <c r="H347" i="22"/>
  <c r="G347" i="22"/>
  <c r="F347" i="22"/>
  <c r="I346" i="22"/>
  <c r="H346" i="22"/>
  <c r="G346" i="22"/>
  <c r="F346" i="22"/>
  <c r="I345" i="22"/>
  <c r="H345" i="22"/>
  <c r="G345" i="22"/>
  <c r="F345" i="22"/>
  <c r="I344" i="22"/>
  <c r="H344" i="22"/>
  <c r="G344" i="22"/>
  <c r="F344" i="22"/>
  <c r="I343" i="22"/>
  <c r="H343" i="22"/>
  <c r="G343" i="22"/>
  <c r="F343" i="22"/>
  <c r="I342" i="22"/>
  <c r="H342" i="22"/>
  <c r="G342" i="22"/>
  <c r="F342" i="22"/>
  <c r="I341" i="22"/>
  <c r="H341" i="22"/>
  <c r="G341" i="22"/>
  <c r="F341" i="22"/>
  <c r="I340" i="22"/>
  <c r="H340" i="22"/>
  <c r="G340" i="22"/>
  <c r="F340" i="22"/>
  <c r="I339" i="22"/>
  <c r="H339" i="22"/>
  <c r="G339" i="22"/>
  <c r="F339" i="22"/>
  <c r="I338" i="22"/>
  <c r="H338" i="22"/>
  <c r="G338" i="22"/>
  <c r="F338" i="22"/>
  <c r="I337" i="22"/>
  <c r="H337" i="22"/>
  <c r="G337" i="22"/>
  <c r="F337" i="22"/>
  <c r="I336" i="22"/>
  <c r="H336" i="22"/>
  <c r="G336" i="22"/>
  <c r="F336" i="22"/>
  <c r="I335" i="22"/>
  <c r="H335" i="22"/>
  <c r="G335" i="22"/>
  <c r="F335" i="22"/>
  <c r="I334" i="22"/>
  <c r="H334" i="22"/>
  <c r="G334" i="22"/>
  <c r="F334" i="22"/>
  <c r="I333" i="22"/>
  <c r="H333" i="22"/>
  <c r="G333" i="22"/>
  <c r="F333" i="22"/>
  <c r="I332" i="22"/>
  <c r="H332" i="22"/>
  <c r="G332" i="22"/>
  <c r="F332" i="22"/>
  <c r="I331" i="22"/>
  <c r="H331" i="22"/>
  <c r="G331" i="22"/>
  <c r="F331" i="22"/>
  <c r="I330" i="22"/>
  <c r="H330" i="22"/>
  <c r="G330" i="22"/>
  <c r="F330" i="22"/>
  <c r="I329" i="22"/>
  <c r="H329" i="22"/>
  <c r="G329" i="22"/>
  <c r="F329" i="22"/>
  <c r="I328" i="22"/>
  <c r="H328" i="22"/>
  <c r="G328" i="22"/>
  <c r="F328" i="22"/>
  <c r="I327" i="22"/>
  <c r="H327" i="22"/>
  <c r="G327" i="22"/>
  <c r="F327" i="22"/>
  <c r="I326" i="22"/>
  <c r="H326" i="22"/>
  <c r="G326" i="22"/>
  <c r="F326" i="22"/>
  <c r="I325" i="22"/>
  <c r="H325" i="22"/>
  <c r="G325" i="22"/>
  <c r="F325" i="22"/>
  <c r="I324" i="22"/>
  <c r="H324" i="22"/>
  <c r="G324" i="22"/>
  <c r="F324" i="22"/>
  <c r="I323" i="22"/>
  <c r="H323" i="22"/>
  <c r="G323" i="22"/>
  <c r="F323" i="22"/>
  <c r="I322" i="22"/>
  <c r="H322" i="22"/>
  <c r="G322" i="22"/>
  <c r="F322" i="22"/>
  <c r="I321" i="22"/>
  <c r="H321" i="22"/>
  <c r="G321" i="22"/>
  <c r="F321" i="22"/>
  <c r="I320" i="22"/>
  <c r="H320" i="22"/>
  <c r="G320" i="22"/>
  <c r="F320" i="22"/>
  <c r="I319" i="22"/>
  <c r="H319" i="22"/>
  <c r="G319" i="22"/>
  <c r="F319" i="22"/>
  <c r="I318" i="22"/>
  <c r="H318" i="22"/>
  <c r="G318" i="22"/>
  <c r="F318" i="22"/>
  <c r="I317" i="22"/>
  <c r="H317" i="22"/>
  <c r="G317" i="22"/>
  <c r="F317" i="22"/>
  <c r="I316" i="22"/>
  <c r="H316" i="22"/>
  <c r="G316" i="22"/>
  <c r="F316" i="22"/>
  <c r="I315" i="22"/>
  <c r="H315" i="22"/>
  <c r="G315" i="22"/>
  <c r="F315" i="22"/>
  <c r="I314" i="22"/>
  <c r="H314" i="22"/>
  <c r="G314" i="22"/>
  <c r="F314" i="22"/>
  <c r="I313" i="22"/>
  <c r="H313" i="22"/>
  <c r="G313" i="22"/>
  <c r="F313" i="22"/>
  <c r="I312" i="22"/>
  <c r="H312" i="22"/>
  <c r="G312" i="22"/>
  <c r="F312" i="22"/>
  <c r="I311" i="22"/>
  <c r="H311" i="22"/>
  <c r="G311" i="22"/>
  <c r="F311" i="22"/>
  <c r="I310" i="22"/>
  <c r="H310" i="22"/>
  <c r="G310" i="22"/>
  <c r="F310" i="22"/>
  <c r="I309" i="22"/>
  <c r="H309" i="22"/>
  <c r="G309" i="22"/>
  <c r="F309" i="22"/>
  <c r="I308" i="22"/>
  <c r="H308" i="22"/>
  <c r="G308" i="22"/>
  <c r="F308" i="22"/>
  <c r="I307" i="22"/>
  <c r="H307" i="22"/>
  <c r="G307" i="22"/>
  <c r="F307" i="22"/>
  <c r="I306" i="22"/>
  <c r="H306" i="22"/>
  <c r="G306" i="22"/>
  <c r="F306" i="22"/>
  <c r="I305" i="22"/>
  <c r="H305" i="22"/>
  <c r="G305" i="22"/>
  <c r="F305" i="22"/>
  <c r="I304" i="22"/>
  <c r="H304" i="22"/>
  <c r="G304" i="22"/>
  <c r="F304" i="22"/>
  <c r="I303" i="22"/>
  <c r="H303" i="22"/>
  <c r="G303" i="22"/>
  <c r="F303" i="22"/>
  <c r="I302" i="22"/>
  <c r="H302" i="22"/>
  <c r="G302" i="22"/>
  <c r="F302" i="22"/>
  <c r="I301" i="22"/>
  <c r="H301" i="22"/>
  <c r="G301" i="22"/>
  <c r="F301" i="22"/>
  <c r="I300" i="22"/>
  <c r="H300" i="22"/>
  <c r="G300" i="22"/>
  <c r="F300" i="22"/>
  <c r="I299" i="22"/>
  <c r="H299" i="22"/>
  <c r="G299" i="22"/>
  <c r="F299" i="22"/>
  <c r="I298" i="22"/>
  <c r="H298" i="22"/>
  <c r="G298" i="22"/>
  <c r="F298" i="22"/>
  <c r="I297" i="22"/>
  <c r="H297" i="22"/>
  <c r="G297" i="22"/>
  <c r="F297" i="22"/>
  <c r="I296" i="22"/>
  <c r="H296" i="22"/>
  <c r="G296" i="22"/>
  <c r="F296" i="22"/>
  <c r="I295" i="22"/>
  <c r="H295" i="22"/>
  <c r="G295" i="22"/>
  <c r="F295" i="22"/>
  <c r="I294" i="22"/>
  <c r="H294" i="22"/>
  <c r="G294" i="22"/>
  <c r="F294" i="22"/>
  <c r="I293" i="22"/>
  <c r="H293" i="22"/>
  <c r="G293" i="22"/>
  <c r="F293" i="22"/>
  <c r="I292" i="22"/>
  <c r="H292" i="22"/>
  <c r="G292" i="22"/>
  <c r="F292" i="22"/>
  <c r="I291" i="22"/>
  <c r="H291" i="22"/>
  <c r="G291" i="22"/>
  <c r="F291" i="22"/>
  <c r="I290" i="22"/>
  <c r="H290" i="22"/>
  <c r="G290" i="22"/>
  <c r="F290" i="22"/>
  <c r="I289" i="22"/>
  <c r="H289" i="22"/>
  <c r="G289" i="22"/>
  <c r="F289" i="22"/>
  <c r="I288" i="22"/>
  <c r="H288" i="22"/>
  <c r="G288" i="22"/>
  <c r="F288" i="22"/>
  <c r="I287" i="22"/>
  <c r="H287" i="22"/>
  <c r="G287" i="22"/>
  <c r="F287" i="22"/>
  <c r="I286" i="22"/>
  <c r="H286" i="22"/>
  <c r="G286" i="22"/>
  <c r="F286" i="22"/>
  <c r="I285" i="22"/>
  <c r="H285" i="22"/>
  <c r="G285" i="22"/>
  <c r="F285" i="22"/>
  <c r="I284" i="22"/>
  <c r="H284" i="22"/>
  <c r="G284" i="22"/>
  <c r="F284" i="22"/>
  <c r="I283" i="22"/>
  <c r="H283" i="22"/>
  <c r="G283" i="22"/>
  <c r="F283" i="22"/>
  <c r="I282" i="22"/>
  <c r="H282" i="22"/>
  <c r="G282" i="22"/>
  <c r="F282" i="22"/>
  <c r="I281" i="22"/>
  <c r="H281" i="22"/>
  <c r="G281" i="22"/>
  <c r="F281" i="22"/>
  <c r="I280" i="22"/>
  <c r="H280" i="22"/>
  <c r="G280" i="22"/>
  <c r="F280" i="22"/>
  <c r="I279" i="22"/>
  <c r="H279" i="22"/>
  <c r="G279" i="22"/>
  <c r="F279" i="22"/>
  <c r="I278" i="22"/>
  <c r="H278" i="22"/>
  <c r="G278" i="22"/>
  <c r="F278" i="22"/>
  <c r="I277" i="22"/>
  <c r="H277" i="22"/>
  <c r="G277" i="22"/>
  <c r="F277" i="22"/>
  <c r="I276" i="22"/>
  <c r="H276" i="22"/>
  <c r="G276" i="22"/>
  <c r="F276" i="22"/>
  <c r="I275" i="22"/>
  <c r="H275" i="22"/>
  <c r="G275" i="22"/>
  <c r="F275" i="22"/>
  <c r="I274" i="22"/>
  <c r="H274" i="22"/>
  <c r="G274" i="22"/>
  <c r="F274" i="22"/>
  <c r="I273" i="22"/>
  <c r="H273" i="22"/>
  <c r="G273" i="22"/>
  <c r="F273" i="22"/>
  <c r="I272" i="22"/>
  <c r="H272" i="22"/>
  <c r="G272" i="22"/>
  <c r="F272" i="22"/>
  <c r="I271" i="22"/>
  <c r="H271" i="22"/>
  <c r="G271" i="22"/>
  <c r="F271" i="22"/>
  <c r="I270" i="22"/>
  <c r="H270" i="22"/>
  <c r="G270" i="22"/>
  <c r="F270" i="22"/>
  <c r="I269" i="22"/>
  <c r="H269" i="22"/>
  <c r="G269" i="22"/>
  <c r="F269" i="22"/>
  <c r="I268" i="22"/>
  <c r="H268" i="22"/>
  <c r="G268" i="22"/>
  <c r="F268" i="22"/>
  <c r="I267" i="22"/>
  <c r="H267" i="22"/>
  <c r="G267" i="22"/>
  <c r="F267" i="22"/>
  <c r="I266" i="22"/>
  <c r="H266" i="22"/>
  <c r="G266" i="22"/>
  <c r="F266" i="22"/>
  <c r="I265" i="22"/>
  <c r="H265" i="22"/>
  <c r="G265" i="22"/>
  <c r="F265" i="22"/>
  <c r="I264" i="22"/>
  <c r="H264" i="22"/>
  <c r="G264" i="22"/>
  <c r="F264" i="22"/>
  <c r="I263" i="22"/>
  <c r="H263" i="22"/>
  <c r="G263" i="22"/>
  <c r="F263" i="22"/>
  <c r="I262" i="22"/>
  <c r="H262" i="22"/>
  <c r="G262" i="22"/>
  <c r="F262" i="22"/>
  <c r="I261" i="22"/>
  <c r="H261" i="22"/>
  <c r="G261" i="22"/>
  <c r="F261" i="22"/>
  <c r="I260" i="22"/>
  <c r="H260" i="22"/>
  <c r="G260" i="22"/>
  <c r="F260" i="22"/>
  <c r="I259" i="22"/>
  <c r="H259" i="22"/>
  <c r="G259" i="22"/>
  <c r="F259" i="22"/>
  <c r="I258" i="22"/>
  <c r="H258" i="22"/>
  <c r="G258" i="22"/>
  <c r="F258" i="22"/>
  <c r="I257" i="22"/>
  <c r="H257" i="22"/>
  <c r="G257" i="22"/>
  <c r="F257" i="22"/>
  <c r="I256" i="22"/>
  <c r="H256" i="22"/>
  <c r="G256" i="22"/>
  <c r="F256" i="22"/>
  <c r="I255" i="22"/>
  <c r="H255" i="22"/>
  <c r="G255" i="22"/>
  <c r="F255" i="22"/>
  <c r="I254" i="22"/>
  <c r="H254" i="22"/>
  <c r="G254" i="22"/>
  <c r="F254" i="22"/>
  <c r="I253" i="22"/>
  <c r="H253" i="22"/>
  <c r="G253" i="22"/>
  <c r="F253" i="22"/>
  <c r="I252" i="22"/>
  <c r="H252" i="22"/>
  <c r="G252" i="22"/>
  <c r="F252" i="22"/>
  <c r="I251" i="22"/>
  <c r="H251" i="22"/>
  <c r="G251" i="22"/>
  <c r="F251" i="22"/>
  <c r="I250" i="22"/>
  <c r="H250" i="22"/>
  <c r="G250" i="22"/>
  <c r="F250" i="22"/>
  <c r="I249" i="22"/>
  <c r="H249" i="22"/>
  <c r="G249" i="22"/>
  <c r="F249" i="22"/>
  <c r="I248" i="22"/>
  <c r="H248" i="22"/>
  <c r="G248" i="22"/>
  <c r="F248" i="22"/>
  <c r="I247" i="22"/>
  <c r="H247" i="22"/>
  <c r="G247" i="22"/>
  <c r="F247" i="22"/>
  <c r="I246" i="22"/>
  <c r="H246" i="22"/>
  <c r="G246" i="22"/>
  <c r="F246" i="22"/>
  <c r="I245" i="22"/>
  <c r="H245" i="22"/>
  <c r="G245" i="22"/>
  <c r="F245" i="22"/>
  <c r="I244" i="22"/>
  <c r="H244" i="22"/>
  <c r="G244" i="22"/>
  <c r="F244" i="22"/>
  <c r="I243" i="22"/>
  <c r="H243" i="22"/>
  <c r="G243" i="22"/>
  <c r="F243" i="22"/>
  <c r="I242" i="22"/>
  <c r="H242" i="22"/>
  <c r="G242" i="22"/>
  <c r="F242" i="22"/>
  <c r="I241" i="22"/>
  <c r="H241" i="22"/>
  <c r="G241" i="22"/>
  <c r="F241" i="22"/>
  <c r="I240" i="22"/>
  <c r="H240" i="22"/>
  <c r="G240" i="22"/>
  <c r="F240" i="22"/>
  <c r="I239" i="22"/>
  <c r="H239" i="22"/>
  <c r="G239" i="22"/>
  <c r="F239" i="22"/>
  <c r="I238" i="22"/>
  <c r="H238" i="22"/>
  <c r="G238" i="22"/>
  <c r="F238" i="22"/>
  <c r="I237" i="22"/>
  <c r="H237" i="22"/>
  <c r="G237" i="22"/>
  <c r="F237" i="22"/>
  <c r="I236" i="22"/>
  <c r="H236" i="22"/>
  <c r="G236" i="22"/>
  <c r="F236" i="22"/>
  <c r="I235" i="22"/>
  <c r="H235" i="22"/>
  <c r="G235" i="22"/>
  <c r="F235" i="22"/>
  <c r="I234" i="22"/>
  <c r="H234" i="22"/>
  <c r="G234" i="22"/>
  <c r="F234" i="22"/>
  <c r="I233" i="22"/>
  <c r="H233" i="22"/>
  <c r="G233" i="22"/>
  <c r="F233" i="22"/>
  <c r="I232" i="22"/>
  <c r="H232" i="22"/>
  <c r="G232" i="22"/>
  <c r="F232" i="22"/>
  <c r="I231" i="22"/>
  <c r="H231" i="22"/>
  <c r="G231" i="22"/>
  <c r="F231" i="22"/>
  <c r="I230" i="22"/>
  <c r="H230" i="22"/>
  <c r="G230" i="22"/>
  <c r="F230" i="22"/>
  <c r="I229" i="22"/>
  <c r="H229" i="22"/>
  <c r="G229" i="22"/>
  <c r="F229" i="22"/>
  <c r="I228" i="22"/>
  <c r="H228" i="22"/>
  <c r="G228" i="22"/>
  <c r="F228" i="22"/>
  <c r="I227" i="22"/>
  <c r="H227" i="22"/>
  <c r="G227" i="22"/>
  <c r="F227" i="22"/>
  <c r="I226" i="22"/>
  <c r="H226" i="22"/>
  <c r="G226" i="22"/>
  <c r="F226" i="22"/>
  <c r="I225" i="22"/>
  <c r="H225" i="22"/>
  <c r="G225" i="22"/>
  <c r="F225" i="22"/>
  <c r="I224" i="22"/>
  <c r="H224" i="22"/>
  <c r="G224" i="22"/>
  <c r="F224" i="22"/>
  <c r="I223" i="22"/>
  <c r="H223" i="22"/>
  <c r="G223" i="22"/>
  <c r="F223" i="22"/>
  <c r="I222" i="22"/>
  <c r="H222" i="22"/>
  <c r="G222" i="22"/>
  <c r="F222" i="22"/>
  <c r="I221" i="22"/>
  <c r="H221" i="22"/>
  <c r="G221" i="22"/>
  <c r="F221" i="22"/>
  <c r="I220" i="22"/>
  <c r="H220" i="22"/>
  <c r="G220" i="22"/>
  <c r="F220" i="22"/>
  <c r="I219" i="22"/>
  <c r="H219" i="22"/>
  <c r="G219" i="22"/>
  <c r="F219" i="22"/>
  <c r="I218" i="22"/>
  <c r="H218" i="22"/>
  <c r="G218" i="22"/>
  <c r="F218" i="22"/>
  <c r="I217" i="22"/>
  <c r="H217" i="22"/>
  <c r="G217" i="22"/>
  <c r="F217" i="22"/>
  <c r="I216" i="22"/>
  <c r="H216" i="22"/>
  <c r="G216" i="22"/>
  <c r="F216" i="22"/>
  <c r="I215" i="22"/>
  <c r="H215" i="22"/>
  <c r="G215" i="22"/>
  <c r="F215" i="22"/>
  <c r="I214" i="22"/>
  <c r="H214" i="22"/>
  <c r="G214" i="22"/>
  <c r="F214" i="22"/>
  <c r="I213" i="22"/>
  <c r="H213" i="22"/>
  <c r="G213" i="22"/>
  <c r="F213" i="22"/>
  <c r="I212" i="22"/>
  <c r="H212" i="22"/>
  <c r="G212" i="22"/>
  <c r="F212" i="22"/>
  <c r="I211" i="22"/>
  <c r="H211" i="22"/>
  <c r="G211" i="22"/>
  <c r="F211" i="22"/>
  <c r="I210" i="22"/>
  <c r="H210" i="22"/>
  <c r="G210" i="22"/>
  <c r="F210" i="22"/>
  <c r="I209" i="22"/>
  <c r="H209" i="22"/>
  <c r="G209" i="22"/>
  <c r="F209" i="22"/>
  <c r="I208" i="22"/>
  <c r="H208" i="22"/>
  <c r="G208" i="22"/>
  <c r="F208" i="22"/>
  <c r="I207" i="22"/>
  <c r="H207" i="22"/>
  <c r="G207" i="22"/>
  <c r="F207" i="22"/>
  <c r="I206" i="22"/>
  <c r="H206" i="22"/>
  <c r="G206" i="22"/>
  <c r="F206" i="22"/>
  <c r="I205" i="22"/>
  <c r="H205" i="22"/>
  <c r="G205" i="22"/>
  <c r="F205" i="22"/>
  <c r="I204" i="22"/>
  <c r="H204" i="22"/>
  <c r="G204" i="22"/>
  <c r="F204" i="22"/>
  <c r="I203" i="22"/>
  <c r="H203" i="22"/>
  <c r="G203" i="22"/>
  <c r="F203" i="22"/>
  <c r="I202" i="22"/>
  <c r="H202" i="22"/>
  <c r="G202" i="22"/>
  <c r="F202" i="22"/>
  <c r="I201" i="22"/>
  <c r="H201" i="22"/>
  <c r="G201" i="22"/>
  <c r="F201" i="22"/>
  <c r="I200" i="22"/>
  <c r="H200" i="22"/>
  <c r="G200" i="22"/>
  <c r="F200" i="22"/>
  <c r="I199" i="22"/>
  <c r="H199" i="22"/>
  <c r="G199" i="22"/>
  <c r="F199" i="22"/>
  <c r="I198" i="22"/>
  <c r="H198" i="22"/>
  <c r="G198" i="22"/>
  <c r="F198" i="22"/>
  <c r="I197" i="22"/>
  <c r="H197" i="22"/>
  <c r="G197" i="22"/>
  <c r="F197" i="22"/>
  <c r="I196" i="22"/>
  <c r="H196" i="22"/>
  <c r="G196" i="22"/>
  <c r="F196" i="22"/>
  <c r="I195" i="22"/>
  <c r="H195" i="22"/>
  <c r="G195" i="22"/>
  <c r="F195" i="22"/>
  <c r="I194" i="22"/>
  <c r="H194" i="22"/>
  <c r="G194" i="22"/>
  <c r="F194" i="22"/>
  <c r="I193" i="22"/>
  <c r="H193" i="22"/>
  <c r="G193" i="22"/>
  <c r="F193" i="22"/>
  <c r="I192" i="22"/>
  <c r="H192" i="22"/>
  <c r="G192" i="22"/>
  <c r="F192" i="22"/>
  <c r="I191" i="22"/>
  <c r="H191" i="22"/>
  <c r="G191" i="22"/>
  <c r="F191" i="22"/>
  <c r="I190" i="22"/>
  <c r="H190" i="22"/>
  <c r="G190" i="22"/>
  <c r="F190" i="22"/>
  <c r="I189" i="22"/>
  <c r="H189" i="22"/>
  <c r="G189" i="22"/>
  <c r="F189" i="22"/>
  <c r="I188" i="22"/>
  <c r="H188" i="22"/>
  <c r="G188" i="22"/>
  <c r="F188" i="22"/>
  <c r="I187" i="22"/>
  <c r="H187" i="22"/>
  <c r="G187" i="22"/>
  <c r="F187" i="22"/>
  <c r="I186" i="22"/>
  <c r="H186" i="22"/>
  <c r="G186" i="22"/>
  <c r="F186" i="22"/>
  <c r="I185" i="22"/>
  <c r="H185" i="22"/>
  <c r="G185" i="22"/>
  <c r="F185" i="22"/>
  <c r="I184" i="22"/>
  <c r="H184" i="22"/>
  <c r="G184" i="22"/>
  <c r="F184" i="22"/>
  <c r="I183" i="22"/>
  <c r="H183" i="22"/>
  <c r="G183" i="22"/>
  <c r="F183" i="22"/>
  <c r="I182" i="22"/>
  <c r="H182" i="22"/>
  <c r="G182" i="22"/>
  <c r="F182" i="22"/>
  <c r="I181" i="22"/>
  <c r="H181" i="22"/>
  <c r="G181" i="22"/>
  <c r="F181" i="22"/>
  <c r="I180" i="22"/>
  <c r="H180" i="22"/>
  <c r="G180" i="22"/>
  <c r="F180" i="22"/>
  <c r="I179" i="22"/>
  <c r="H179" i="22"/>
  <c r="G179" i="22"/>
  <c r="F179" i="22"/>
  <c r="I178" i="22"/>
  <c r="H178" i="22"/>
  <c r="G178" i="22"/>
  <c r="F178" i="22"/>
  <c r="I177" i="22"/>
  <c r="H177" i="22"/>
  <c r="G177" i="22"/>
  <c r="F177" i="22"/>
  <c r="I176" i="22"/>
  <c r="H176" i="22"/>
  <c r="G176" i="22"/>
  <c r="F176" i="22"/>
  <c r="I175" i="22"/>
  <c r="H175" i="22"/>
  <c r="G175" i="22"/>
  <c r="F175" i="22"/>
  <c r="I174" i="22"/>
  <c r="H174" i="22"/>
  <c r="G174" i="22"/>
  <c r="F174" i="22"/>
  <c r="I173" i="22"/>
  <c r="H173" i="22"/>
  <c r="G173" i="22"/>
  <c r="F173" i="22"/>
  <c r="I172" i="22"/>
  <c r="H172" i="22"/>
  <c r="G172" i="22"/>
  <c r="F172" i="22"/>
  <c r="I171" i="22"/>
  <c r="H171" i="22"/>
  <c r="G171" i="22"/>
  <c r="F171" i="22"/>
  <c r="I170" i="22"/>
  <c r="H170" i="22"/>
  <c r="G170" i="22"/>
  <c r="F170" i="22"/>
  <c r="I169" i="22"/>
  <c r="H169" i="22"/>
  <c r="G169" i="22"/>
  <c r="F169" i="22"/>
  <c r="I168" i="22"/>
  <c r="H168" i="22"/>
  <c r="G168" i="22"/>
  <c r="F168" i="22"/>
  <c r="I167" i="22"/>
  <c r="H167" i="22"/>
  <c r="G167" i="22"/>
  <c r="F167" i="22"/>
  <c r="I166" i="22"/>
  <c r="H166" i="22"/>
  <c r="G166" i="22"/>
  <c r="F166" i="22"/>
  <c r="I165" i="22"/>
  <c r="H165" i="22"/>
  <c r="G165" i="22"/>
  <c r="F165" i="22"/>
  <c r="I164" i="22"/>
  <c r="H164" i="22"/>
  <c r="G164" i="22"/>
  <c r="F164" i="22"/>
  <c r="I163" i="22"/>
  <c r="H163" i="22"/>
  <c r="G163" i="22"/>
  <c r="F163" i="22"/>
  <c r="I162" i="22"/>
  <c r="H162" i="22"/>
  <c r="G162" i="22"/>
  <c r="F162" i="22"/>
  <c r="I161" i="22"/>
  <c r="H161" i="22"/>
  <c r="G161" i="22"/>
  <c r="F161" i="22"/>
  <c r="I160" i="22"/>
  <c r="H160" i="22"/>
  <c r="G160" i="22"/>
  <c r="F160" i="22"/>
  <c r="I159" i="22"/>
  <c r="H159" i="22"/>
  <c r="G159" i="22"/>
  <c r="F159" i="22"/>
  <c r="I158" i="22"/>
  <c r="H158" i="22"/>
  <c r="G158" i="22"/>
  <c r="F158" i="22"/>
  <c r="I157" i="22"/>
  <c r="H157" i="22"/>
  <c r="G157" i="22"/>
  <c r="F157" i="22"/>
  <c r="I156" i="22"/>
  <c r="H156" i="22"/>
  <c r="G156" i="22"/>
  <c r="F156" i="22"/>
  <c r="I155" i="22"/>
  <c r="H155" i="22"/>
  <c r="G155" i="22"/>
  <c r="F155" i="22"/>
  <c r="I154" i="22"/>
  <c r="H154" i="22"/>
  <c r="G154" i="22"/>
  <c r="F154" i="22"/>
  <c r="I153" i="22"/>
  <c r="H153" i="22"/>
  <c r="G153" i="22"/>
  <c r="F153" i="22"/>
  <c r="I152" i="22"/>
  <c r="H152" i="22"/>
  <c r="G152" i="22"/>
  <c r="F152" i="22"/>
  <c r="I151" i="22"/>
  <c r="H151" i="22"/>
  <c r="G151" i="22"/>
  <c r="F151" i="22"/>
  <c r="I150" i="22"/>
  <c r="H150" i="22"/>
  <c r="G150" i="22"/>
  <c r="F150" i="22"/>
  <c r="I149" i="22"/>
  <c r="H149" i="22"/>
  <c r="G149" i="22"/>
  <c r="F149" i="22"/>
  <c r="I148" i="22"/>
  <c r="H148" i="22"/>
  <c r="G148" i="22"/>
  <c r="F148" i="22"/>
  <c r="I147" i="22"/>
  <c r="H147" i="22"/>
  <c r="G147" i="22"/>
  <c r="F147" i="22"/>
  <c r="I146" i="22"/>
  <c r="H146" i="22"/>
  <c r="G146" i="22"/>
  <c r="F146" i="22"/>
  <c r="I145" i="22"/>
  <c r="H145" i="22"/>
  <c r="G145" i="22"/>
  <c r="F145" i="22"/>
  <c r="I144" i="22"/>
  <c r="H144" i="22"/>
  <c r="G144" i="22"/>
  <c r="F144" i="22"/>
  <c r="I143" i="22"/>
  <c r="H143" i="22"/>
  <c r="G143" i="22"/>
  <c r="F143" i="22"/>
  <c r="I142" i="22"/>
  <c r="H142" i="22"/>
  <c r="G142" i="22"/>
  <c r="F142" i="22"/>
  <c r="I141" i="22"/>
  <c r="H141" i="22"/>
  <c r="G141" i="22"/>
  <c r="F141" i="22"/>
  <c r="I140" i="22"/>
  <c r="H140" i="22"/>
  <c r="G140" i="22"/>
  <c r="F140" i="22"/>
  <c r="I139" i="22"/>
  <c r="H139" i="22"/>
  <c r="G139" i="22"/>
  <c r="F139" i="22"/>
  <c r="I138" i="22"/>
  <c r="H138" i="22"/>
  <c r="G138" i="22"/>
  <c r="F138" i="22"/>
  <c r="I137" i="22"/>
  <c r="H137" i="22"/>
  <c r="G137" i="22"/>
  <c r="F137" i="22"/>
  <c r="I136" i="22"/>
  <c r="H136" i="22"/>
  <c r="G136" i="22"/>
  <c r="F136" i="22"/>
  <c r="I135" i="22"/>
  <c r="H135" i="22"/>
  <c r="G135" i="22"/>
  <c r="F135" i="22"/>
  <c r="I134" i="22"/>
  <c r="H134" i="22"/>
  <c r="G134" i="22"/>
  <c r="F134" i="22"/>
  <c r="I133" i="22"/>
  <c r="H133" i="22"/>
  <c r="G133" i="22"/>
  <c r="F133" i="22"/>
  <c r="I132" i="22"/>
  <c r="H132" i="22"/>
  <c r="G132" i="22"/>
  <c r="F132" i="22"/>
  <c r="I131" i="22"/>
  <c r="H131" i="22"/>
  <c r="G131" i="22"/>
  <c r="F131" i="22"/>
  <c r="I130" i="22"/>
  <c r="H130" i="22"/>
  <c r="G130" i="22"/>
  <c r="F130" i="22"/>
  <c r="I129" i="22"/>
  <c r="H129" i="22"/>
  <c r="G129" i="22"/>
  <c r="F129" i="22"/>
  <c r="I128" i="22"/>
  <c r="H128" i="22"/>
  <c r="G128" i="22"/>
  <c r="F128" i="22"/>
  <c r="I127" i="22"/>
  <c r="H127" i="22"/>
  <c r="G127" i="22"/>
  <c r="F127" i="22"/>
  <c r="I126" i="22"/>
  <c r="H126" i="22"/>
  <c r="G126" i="22"/>
  <c r="F126" i="22"/>
  <c r="I125" i="22"/>
  <c r="H125" i="22"/>
  <c r="G125" i="22"/>
  <c r="F125" i="22"/>
  <c r="I124" i="22"/>
  <c r="H124" i="22"/>
  <c r="G124" i="22"/>
  <c r="F124" i="22"/>
  <c r="I123" i="22"/>
  <c r="H123" i="22"/>
  <c r="G123" i="22"/>
  <c r="F123" i="22"/>
  <c r="I122" i="22"/>
  <c r="H122" i="22"/>
  <c r="G122" i="22"/>
  <c r="F122" i="22"/>
  <c r="I121" i="22"/>
  <c r="H121" i="22"/>
  <c r="G121" i="22"/>
  <c r="F121" i="22"/>
  <c r="I120" i="22"/>
  <c r="H120" i="22"/>
  <c r="G120" i="22"/>
  <c r="F120" i="22"/>
  <c r="I119" i="22"/>
  <c r="H119" i="22"/>
  <c r="G119" i="22"/>
  <c r="F119" i="22"/>
  <c r="I118" i="22"/>
  <c r="H118" i="22"/>
  <c r="G118" i="22"/>
  <c r="F118" i="22"/>
  <c r="I117" i="22"/>
  <c r="H117" i="22"/>
  <c r="G117" i="22"/>
  <c r="F117" i="22"/>
  <c r="I116" i="22"/>
  <c r="H116" i="22"/>
  <c r="G116" i="22"/>
  <c r="F116" i="22"/>
  <c r="I115" i="22"/>
  <c r="H115" i="22"/>
  <c r="G115" i="22"/>
  <c r="F115" i="22"/>
  <c r="I114" i="22"/>
  <c r="H114" i="22"/>
  <c r="G114" i="22"/>
  <c r="F114" i="22"/>
  <c r="I113" i="22"/>
  <c r="H113" i="22"/>
  <c r="G113" i="22"/>
  <c r="F113" i="22"/>
  <c r="I112" i="22"/>
  <c r="H112" i="22"/>
  <c r="G112" i="22"/>
  <c r="F112" i="22"/>
  <c r="I111" i="22"/>
  <c r="H111" i="22"/>
  <c r="G111" i="22"/>
  <c r="F111" i="22"/>
  <c r="I110" i="22"/>
  <c r="H110" i="22"/>
  <c r="G110" i="22"/>
  <c r="F110" i="22"/>
  <c r="I109" i="22"/>
  <c r="H109" i="22"/>
  <c r="G109" i="22"/>
  <c r="F109" i="22"/>
  <c r="I108" i="22"/>
  <c r="H108" i="22"/>
  <c r="G108" i="22"/>
  <c r="F108" i="22"/>
  <c r="I107" i="22"/>
  <c r="H107" i="22"/>
  <c r="G107" i="22"/>
  <c r="F107" i="22"/>
  <c r="I106" i="22"/>
  <c r="H106" i="22"/>
  <c r="G106" i="22"/>
  <c r="F106" i="22"/>
  <c r="I105" i="22"/>
  <c r="H105" i="22"/>
  <c r="G105" i="22"/>
  <c r="F105" i="22"/>
  <c r="I104" i="22"/>
  <c r="H104" i="22"/>
  <c r="G104" i="22"/>
  <c r="F104" i="22"/>
  <c r="I103" i="22"/>
  <c r="H103" i="22"/>
  <c r="G103" i="22"/>
  <c r="F103" i="22"/>
  <c r="I102" i="22"/>
  <c r="H102" i="22"/>
  <c r="G102" i="22"/>
  <c r="F102" i="22"/>
  <c r="I101" i="22"/>
  <c r="H101" i="22"/>
  <c r="G101" i="22"/>
  <c r="F101" i="22"/>
  <c r="I100" i="22"/>
  <c r="H100" i="22"/>
  <c r="G100" i="22"/>
  <c r="F100" i="22"/>
  <c r="I99" i="22"/>
  <c r="H99" i="22"/>
  <c r="G99" i="22"/>
  <c r="F99" i="22"/>
  <c r="I98" i="22"/>
  <c r="H98" i="22"/>
  <c r="G98" i="22"/>
  <c r="F98" i="22"/>
  <c r="I97" i="22"/>
  <c r="H97" i="22"/>
  <c r="G97" i="22"/>
  <c r="F97" i="22"/>
  <c r="I96" i="22"/>
  <c r="H96" i="22"/>
  <c r="G96" i="22"/>
  <c r="F96" i="22"/>
  <c r="I95" i="22"/>
  <c r="H95" i="22"/>
  <c r="G95" i="22"/>
  <c r="F95" i="22"/>
  <c r="I94" i="22"/>
  <c r="H94" i="22"/>
  <c r="G94" i="22"/>
  <c r="F94" i="22"/>
  <c r="I93" i="22"/>
  <c r="H93" i="22"/>
  <c r="G93" i="22"/>
  <c r="F93" i="22"/>
  <c r="I92" i="22"/>
  <c r="H92" i="22"/>
  <c r="G92" i="22"/>
  <c r="F92" i="22"/>
  <c r="I91" i="22"/>
  <c r="H91" i="22"/>
  <c r="G91" i="22"/>
  <c r="F91" i="22"/>
  <c r="I90" i="22"/>
  <c r="H90" i="22"/>
  <c r="G90" i="22"/>
  <c r="F90" i="22"/>
  <c r="I89" i="22"/>
  <c r="H89" i="22"/>
  <c r="G89" i="22"/>
  <c r="F89" i="22"/>
  <c r="I88" i="22"/>
  <c r="H88" i="22"/>
  <c r="G88" i="22"/>
  <c r="F88" i="22"/>
  <c r="I87" i="22"/>
  <c r="H87" i="22"/>
  <c r="G87" i="22"/>
  <c r="F87" i="22"/>
  <c r="I86" i="22"/>
  <c r="H86" i="22"/>
  <c r="G86" i="22"/>
  <c r="F86" i="22"/>
  <c r="I85" i="22"/>
  <c r="H85" i="22"/>
  <c r="G85" i="22"/>
  <c r="F85" i="22"/>
  <c r="I84" i="22"/>
  <c r="H84" i="22"/>
  <c r="G84" i="22"/>
  <c r="F84" i="22"/>
  <c r="I83" i="22"/>
  <c r="H83" i="22"/>
  <c r="G83" i="22"/>
  <c r="F83" i="22"/>
  <c r="I82" i="22"/>
  <c r="H82" i="22"/>
  <c r="G82" i="22"/>
  <c r="F82" i="22"/>
  <c r="I81" i="22"/>
  <c r="H81" i="22"/>
  <c r="G81" i="22"/>
  <c r="F81" i="22"/>
  <c r="I80" i="22"/>
  <c r="H80" i="22"/>
  <c r="G80" i="22"/>
  <c r="F80" i="22"/>
  <c r="I79" i="22"/>
  <c r="H79" i="22"/>
  <c r="G79" i="22"/>
  <c r="F79" i="22"/>
  <c r="I78" i="22"/>
  <c r="H78" i="22"/>
  <c r="G78" i="22"/>
  <c r="F78" i="22"/>
  <c r="I77" i="22"/>
  <c r="H77" i="22"/>
  <c r="G77" i="22"/>
  <c r="F77" i="22"/>
  <c r="I76" i="22"/>
  <c r="H76" i="22"/>
  <c r="G76" i="22"/>
  <c r="F76" i="22"/>
  <c r="I75" i="22"/>
  <c r="H75" i="22"/>
  <c r="G75" i="22"/>
  <c r="F75" i="22"/>
  <c r="I74" i="22"/>
  <c r="H74" i="22"/>
  <c r="G74" i="22"/>
  <c r="F74" i="22"/>
  <c r="I73" i="22"/>
  <c r="H73" i="22"/>
  <c r="G73" i="22"/>
  <c r="F73" i="22"/>
  <c r="I72" i="22"/>
  <c r="H72" i="22"/>
  <c r="G72" i="22"/>
  <c r="F72" i="22"/>
  <c r="I71" i="22"/>
  <c r="H71" i="22"/>
  <c r="G71" i="22"/>
  <c r="F71" i="22"/>
  <c r="I70" i="22"/>
  <c r="H70" i="22"/>
  <c r="G70" i="22"/>
  <c r="F70" i="22"/>
  <c r="I69" i="22"/>
  <c r="H69" i="22"/>
  <c r="G69" i="22"/>
  <c r="F69" i="22"/>
  <c r="I68" i="22"/>
  <c r="H68" i="22"/>
  <c r="G68" i="22"/>
  <c r="F68" i="22"/>
  <c r="I67" i="22"/>
  <c r="H67" i="22"/>
  <c r="G67" i="22"/>
  <c r="F67" i="22"/>
  <c r="I66" i="22"/>
  <c r="H66" i="22"/>
  <c r="G66" i="22"/>
  <c r="F66" i="22"/>
  <c r="I65" i="22"/>
  <c r="H65" i="22"/>
  <c r="G65" i="22"/>
  <c r="F65" i="22"/>
  <c r="I64" i="22"/>
  <c r="H64" i="22"/>
  <c r="G64" i="22"/>
  <c r="F64" i="22"/>
  <c r="I63" i="22"/>
  <c r="H63" i="22"/>
  <c r="G63" i="22"/>
  <c r="F63" i="22"/>
  <c r="I62" i="22"/>
  <c r="H62" i="22"/>
  <c r="G62" i="22"/>
  <c r="F62" i="22"/>
  <c r="I61" i="22"/>
  <c r="H61" i="22"/>
  <c r="G61" i="22"/>
  <c r="F61" i="22"/>
  <c r="I60" i="22"/>
  <c r="H60" i="22"/>
  <c r="G60" i="22"/>
  <c r="F60" i="22"/>
  <c r="I59" i="22"/>
  <c r="H59" i="22"/>
  <c r="G59" i="22"/>
  <c r="F59" i="22"/>
  <c r="I58" i="22"/>
  <c r="H58" i="22"/>
  <c r="G58" i="22"/>
  <c r="F58" i="22"/>
  <c r="I57" i="22"/>
  <c r="H57" i="22"/>
  <c r="G57" i="22"/>
  <c r="F57" i="22"/>
  <c r="I56" i="22"/>
  <c r="H56" i="22"/>
  <c r="G56" i="22"/>
  <c r="F56" i="22"/>
  <c r="I55" i="22"/>
  <c r="H55" i="22"/>
  <c r="G55" i="22"/>
  <c r="F55" i="22"/>
  <c r="I54" i="22"/>
  <c r="H54" i="22"/>
  <c r="G54" i="22"/>
  <c r="F54" i="22"/>
  <c r="I53" i="22"/>
  <c r="H53" i="22"/>
  <c r="G53" i="22"/>
  <c r="F53" i="22"/>
  <c r="I52" i="22"/>
  <c r="H52" i="22"/>
  <c r="G52" i="22"/>
  <c r="F52" i="22"/>
  <c r="I51" i="22"/>
  <c r="H51" i="22"/>
  <c r="G51" i="22"/>
  <c r="F51" i="22"/>
  <c r="I50" i="22"/>
  <c r="H50" i="22"/>
  <c r="G50" i="22"/>
  <c r="F50" i="22"/>
  <c r="I49" i="22"/>
  <c r="H49" i="22"/>
  <c r="G49" i="22"/>
  <c r="F49" i="22"/>
  <c r="I48" i="22"/>
  <c r="H48" i="22"/>
  <c r="G48" i="22"/>
  <c r="F48" i="22"/>
  <c r="I47" i="22"/>
  <c r="H47" i="22"/>
  <c r="G47" i="22"/>
  <c r="F47" i="22"/>
  <c r="I46" i="22"/>
  <c r="H46" i="22"/>
  <c r="G46" i="22"/>
  <c r="F46" i="22"/>
  <c r="I45" i="22"/>
  <c r="H45" i="22"/>
  <c r="G45" i="22"/>
  <c r="F45" i="22"/>
  <c r="I44" i="22"/>
  <c r="H44" i="22"/>
  <c r="G44" i="22"/>
  <c r="F44" i="22"/>
  <c r="I43" i="22"/>
  <c r="H43" i="22"/>
  <c r="G43" i="22"/>
  <c r="F43" i="22"/>
  <c r="I42" i="22"/>
  <c r="H42" i="22"/>
  <c r="G42" i="22"/>
  <c r="F42" i="22"/>
  <c r="I41" i="22"/>
  <c r="H41" i="22"/>
  <c r="G41" i="22"/>
  <c r="F41" i="22"/>
  <c r="I40" i="22"/>
  <c r="H40" i="22"/>
  <c r="G40" i="22"/>
  <c r="F40" i="22"/>
  <c r="I39" i="22"/>
  <c r="H39" i="22"/>
  <c r="G39" i="22"/>
  <c r="F39" i="22"/>
  <c r="I38" i="22"/>
  <c r="H38" i="22"/>
  <c r="G38" i="22"/>
  <c r="F38" i="22"/>
  <c r="I37" i="22"/>
  <c r="H37" i="22"/>
  <c r="G37" i="22"/>
  <c r="F37" i="22"/>
  <c r="I36" i="22"/>
  <c r="H36" i="22"/>
  <c r="G36" i="22"/>
  <c r="F36" i="22"/>
  <c r="I35" i="22"/>
  <c r="H35" i="22"/>
  <c r="G35" i="22"/>
  <c r="F35" i="22"/>
  <c r="I34" i="22"/>
  <c r="H34" i="22"/>
  <c r="G34" i="22"/>
  <c r="F34" i="22"/>
  <c r="I33" i="22"/>
  <c r="H33" i="22"/>
  <c r="G33" i="22"/>
  <c r="F33" i="22"/>
  <c r="I32" i="22"/>
  <c r="H32" i="22"/>
  <c r="G32" i="22"/>
  <c r="F32" i="22"/>
  <c r="I31" i="22"/>
  <c r="H31" i="22"/>
  <c r="G31" i="22"/>
  <c r="F31" i="22"/>
  <c r="I30" i="22"/>
  <c r="H30" i="22"/>
  <c r="G30" i="22"/>
  <c r="F30" i="22"/>
  <c r="I29" i="22"/>
  <c r="H29" i="22"/>
  <c r="G29" i="22"/>
  <c r="F29" i="22"/>
  <c r="I28" i="22"/>
  <c r="H28" i="22"/>
  <c r="G28" i="22"/>
  <c r="F28" i="22"/>
  <c r="I27" i="22"/>
  <c r="H27" i="22"/>
  <c r="G27" i="22"/>
  <c r="F27" i="22"/>
  <c r="I26" i="22"/>
  <c r="H26" i="22"/>
  <c r="G26" i="22"/>
  <c r="F26" i="22"/>
  <c r="I25" i="22"/>
  <c r="H25" i="22"/>
  <c r="G25" i="22"/>
  <c r="F25" i="22"/>
  <c r="I24" i="22"/>
  <c r="H24" i="22"/>
  <c r="G24" i="22"/>
  <c r="F24" i="22"/>
  <c r="I23" i="22"/>
  <c r="H23" i="22"/>
  <c r="G23" i="22"/>
  <c r="F23" i="22"/>
  <c r="I22" i="22"/>
  <c r="H22" i="22"/>
  <c r="G22" i="22"/>
  <c r="F22" i="22"/>
  <c r="I21" i="22"/>
  <c r="H21" i="22"/>
  <c r="G21" i="22"/>
  <c r="F21" i="22"/>
  <c r="I20" i="22"/>
  <c r="H20" i="22"/>
  <c r="G20" i="22"/>
  <c r="F20" i="22"/>
  <c r="I19" i="22"/>
  <c r="H19" i="22"/>
  <c r="G19" i="22"/>
  <c r="F19" i="22"/>
  <c r="I18" i="22"/>
  <c r="H18" i="22"/>
  <c r="G18" i="22"/>
  <c r="F18" i="22"/>
  <c r="I17" i="22"/>
  <c r="H17" i="22"/>
  <c r="G17" i="22"/>
  <c r="F17" i="22"/>
  <c r="I16" i="22"/>
  <c r="H16" i="22"/>
  <c r="G16" i="22"/>
  <c r="F16" i="22"/>
  <c r="I15" i="22"/>
  <c r="H15" i="22"/>
  <c r="G15" i="22"/>
  <c r="F15" i="22"/>
  <c r="I14" i="22"/>
  <c r="H14" i="22"/>
  <c r="G14" i="22"/>
  <c r="F14" i="22"/>
  <c r="I13" i="22"/>
  <c r="H13" i="22"/>
  <c r="G13" i="22"/>
  <c r="F13" i="22"/>
  <c r="I12" i="22"/>
  <c r="H12" i="22"/>
  <c r="G12" i="22"/>
  <c r="F12" i="22"/>
  <c r="I11" i="22"/>
  <c r="H11" i="22"/>
  <c r="G11" i="22"/>
  <c r="F11" i="22"/>
  <c r="I10" i="22"/>
  <c r="H10" i="22"/>
  <c r="G10" i="22"/>
  <c r="F10" i="22"/>
  <c r="I9" i="22"/>
  <c r="H9" i="22"/>
  <c r="G9" i="22"/>
  <c r="F9" i="22"/>
  <c r="I8" i="22"/>
  <c r="H8" i="22"/>
  <c r="G8" i="22"/>
  <c r="F8" i="22"/>
  <c r="I7" i="22"/>
  <c r="H7" i="22"/>
  <c r="G7" i="22"/>
  <c r="F7" i="22"/>
  <c r="I6" i="22"/>
  <c r="H6" i="22"/>
  <c r="G6" i="22"/>
  <c r="F6" i="22"/>
  <c r="I5" i="22"/>
  <c r="H5" i="22"/>
  <c r="G5" i="22"/>
  <c r="F5" i="22"/>
  <c r="I4" i="22"/>
  <c r="H4" i="22"/>
  <c r="G4" i="22"/>
  <c r="F4" i="22"/>
  <c r="E1061" i="22"/>
  <c r="E1060" i="22"/>
  <c r="E1059" i="22"/>
  <c r="E1058" i="22"/>
  <c r="E1057" i="22"/>
  <c r="E1056" i="22"/>
  <c r="E1055" i="22"/>
  <c r="E1054" i="22"/>
  <c r="E1053" i="22"/>
  <c r="E1052" i="22"/>
  <c r="E1051" i="22"/>
  <c r="E1050" i="22"/>
  <c r="E1049" i="22"/>
  <c r="E1048" i="22"/>
  <c r="E1047" i="22"/>
  <c r="E1046" i="22"/>
  <c r="E1045" i="22"/>
  <c r="E1044" i="22"/>
  <c r="E1043" i="22"/>
  <c r="E1042" i="22"/>
  <c r="E1041" i="22"/>
  <c r="E1040" i="22"/>
  <c r="E1039" i="22"/>
  <c r="E1038" i="22"/>
  <c r="E1037" i="22"/>
  <c r="E1036" i="22"/>
  <c r="E1035" i="22"/>
  <c r="E1034" i="22"/>
  <c r="E1033" i="22"/>
  <c r="E1032" i="22"/>
  <c r="E1031" i="22"/>
  <c r="E1030" i="22"/>
  <c r="E1029" i="22"/>
  <c r="E1028" i="22"/>
  <c r="E1027" i="22"/>
  <c r="E1026" i="22"/>
  <c r="E1025" i="22"/>
  <c r="E1024" i="22"/>
  <c r="E1023" i="22"/>
  <c r="E1022" i="22"/>
  <c r="E1021" i="22"/>
  <c r="E1020" i="22"/>
  <c r="E1019" i="22"/>
  <c r="E1018" i="22"/>
  <c r="E1017" i="22"/>
  <c r="E1016" i="22"/>
  <c r="E1015" i="22"/>
  <c r="E1014" i="22"/>
  <c r="E1013" i="22"/>
  <c r="E1012" i="22"/>
  <c r="E1011" i="22"/>
  <c r="E1010" i="22"/>
  <c r="E1009" i="22"/>
  <c r="E1008" i="22"/>
  <c r="E1007" i="22"/>
  <c r="E1006" i="22"/>
  <c r="E1005" i="22"/>
  <c r="E1004" i="22"/>
  <c r="E1003" i="22"/>
  <c r="E1002" i="22"/>
  <c r="E1001" i="22"/>
  <c r="E1000" i="22"/>
  <c r="E999" i="22"/>
  <c r="E998" i="22"/>
  <c r="E997" i="22"/>
  <c r="E996" i="22"/>
  <c r="E995" i="22"/>
  <c r="E994" i="22"/>
  <c r="E993" i="22"/>
  <c r="E992" i="22"/>
  <c r="E991" i="22"/>
  <c r="E990" i="22"/>
  <c r="E989" i="22"/>
  <c r="E988" i="22"/>
  <c r="E987" i="22"/>
  <c r="E986" i="22"/>
  <c r="E985" i="22"/>
  <c r="E984" i="22"/>
  <c r="E983" i="22"/>
  <c r="E982" i="22"/>
  <c r="E981" i="22"/>
  <c r="E980" i="22"/>
  <c r="E979" i="22"/>
  <c r="E978" i="22"/>
  <c r="E977" i="22"/>
  <c r="E976" i="22"/>
  <c r="E975" i="22"/>
  <c r="E974" i="22"/>
  <c r="E973" i="22"/>
  <c r="E972" i="22"/>
  <c r="E971" i="22"/>
  <c r="E970" i="22"/>
  <c r="E969" i="22"/>
  <c r="E968" i="22"/>
  <c r="E967" i="22"/>
  <c r="E966" i="22"/>
  <c r="E965" i="22"/>
  <c r="E964" i="22"/>
  <c r="E963" i="22"/>
  <c r="E962" i="22"/>
  <c r="E961" i="22"/>
  <c r="E960" i="22"/>
  <c r="E959" i="22"/>
  <c r="E958" i="22"/>
  <c r="E957" i="22"/>
  <c r="E956" i="22"/>
  <c r="E955" i="22"/>
  <c r="E954" i="22"/>
  <c r="E953" i="22"/>
  <c r="E952" i="22"/>
  <c r="E951" i="22"/>
  <c r="E950" i="22"/>
  <c r="E949" i="22"/>
  <c r="E948" i="22"/>
  <c r="E947" i="22"/>
  <c r="E946" i="22"/>
  <c r="E945" i="22"/>
  <c r="E944" i="22"/>
  <c r="E943" i="22"/>
  <c r="E942" i="22"/>
  <c r="E941" i="22"/>
  <c r="E940" i="22"/>
  <c r="E939" i="22"/>
  <c r="E938" i="22"/>
  <c r="E937" i="22"/>
  <c r="E936" i="22"/>
  <c r="E935" i="22"/>
  <c r="E934" i="22"/>
  <c r="E933" i="22"/>
  <c r="E932" i="22"/>
  <c r="E931" i="22"/>
  <c r="E930" i="22"/>
  <c r="E929" i="22"/>
  <c r="E928" i="22"/>
  <c r="E927" i="22"/>
  <c r="E926" i="22"/>
  <c r="E925" i="22"/>
  <c r="E924" i="22"/>
  <c r="E923" i="22"/>
  <c r="E922" i="22"/>
  <c r="E921" i="22"/>
  <c r="E920" i="22"/>
  <c r="E919" i="22"/>
  <c r="E918" i="22"/>
  <c r="E917" i="22"/>
  <c r="E916" i="22"/>
  <c r="E915" i="22"/>
  <c r="E914" i="22"/>
  <c r="E913" i="22"/>
  <c r="E912" i="22"/>
  <c r="E911" i="22"/>
  <c r="E910" i="22"/>
  <c r="E909" i="22"/>
  <c r="E908" i="22"/>
  <c r="E907" i="22"/>
  <c r="E906" i="22"/>
  <c r="E905" i="22"/>
  <c r="E904" i="22"/>
  <c r="E903" i="22"/>
  <c r="E902" i="22"/>
  <c r="E901" i="22"/>
  <c r="E900" i="22"/>
  <c r="E899" i="22"/>
  <c r="E898" i="22"/>
  <c r="E897" i="22"/>
  <c r="E896" i="22"/>
  <c r="E895" i="22"/>
  <c r="E894" i="22"/>
  <c r="E893" i="22"/>
  <c r="E892" i="22"/>
  <c r="E891" i="22"/>
  <c r="E890" i="22"/>
  <c r="E889" i="22"/>
  <c r="E888" i="22"/>
  <c r="E887" i="22"/>
  <c r="E886" i="22"/>
  <c r="E885" i="22"/>
  <c r="E884" i="22"/>
  <c r="E883" i="22"/>
  <c r="E882" i="22"/>
  <c r="E881" i="22"/>
  <c r="E880" i="22"/>
  <c r="E879" i="22"/>
  <c r="E878" i="22"/>
  <c r="E877" i="22"/>
  <c r="E876" i="22"/>
  <c r="E875" i="22"/>
  <c r="E874" i="22"/>
  <c r="E873" i="22"/>
  <c r="E872" i="22"/>
  <c r="E871" i="22"/>
  <c r="E870" i="22"/>
  <c r="E869" i="22"/>
  <c r="E868" i="22"/>
  <c r="E867" i="22"/>
  <c r="E866" i="22"/>
  <c r="E865" i="22"/>
  <c r="E864" i="22"/>
  <c r="E863" i="22"/>
  <c r="E862" i="22"/>
  <c r="E861" i="22"/>
  <c r="E860" i="22"/>
  <c r="E859" i="22"/>
  <c r="E858" i="22"/>
  <c r="E857" i="22"/>
  <c r="E856" i="22"/>
  <c r="E855" i="22"/>
  <c r="E854" i="22"/>
  <c r="E853" i="22"/>
  <c r="E852" i="22"/>
  <c r="E851" i="22"/>
  <c r="E850" i="22"/>
  <c r="E849" i="22"/>
  <c r="E848" i="22"/>
  <c r="E847" i="22"/>
  <c r="E846" i="22"/>
  <c r="E845" i="22"/>
  <c r="E844" i="22"/>
  <c r="E843" i="22"/>
  <c r="E842" i="22"/>
  <c r="E841" i="22"/>
  <c r="E840" i="22"/>
  <c r="E839" i="22"/>
  <c r="E838" i="22"/>
  <c r="E837" i="22"/>
  <c r="E836" i="22"/>
  <c r="E835" i="22"/>
  <c r="E834" i="22"/>
  <c r="E833" i="22"/>
  <c r="E832" i="22"/>
  <c r="E831" i="22"/>
  <c r="E830" i="22"/>
  <c r="E829" i="22"/>
  <c r="E828" i="22"/>
  <c r="E827" i="22"/>
  <c r="E826" i="22"/>
  <c r="E825" i="22"/>
  <c r="E824" i="22"/>
  <c r="E823" i="22"/>
  <c r="E822" i="22"/>
  <c r="E821" i="22"/>
  <c r="E820" i="22"/>
  <c r="E819" i="22"/>
  <c r="E818" i="22"/>
  <c r="E817" i="22"/>
  <c r="E816" i="22"/>
  <c r="E815" i="22"/>
  <c r="E814" i="22"/>
  <c r="E813" i="22"/>
  <c r="E812" i="22"/>
  <c r="E811" i="22"/>
  <c r="E810" i="22"/>
  <c r="E809" i="22"/>
  <c r="E808" i="22"/>
  <c r="E807" i="22"/>
  <c r="E806" i="22"/>
  <c r="E805" i="22"/>
  <c r="E804" i="22"/>
  <c r="E803" i="22"/>
  <c r="E802" i="22"/>
  <c r="E801" i="22"/>
  <c r="E800" i="22"/>
  <c r="E799" i="22"/>
  <c r="E798" i="22"/>
  <c r="E797" i="22"/>
  <c r="E796" i="22"/>
  <c r="E795" i="22"/>
  <c r="E794" i="22"/>
  <c r="E793" i="22"/>
  <c r="E792" i="22"/>
  <c r="E791" i="22"/>
  <c r="E790" i="22"/>
  <c r="E789" i="22"/>
  <c r="E788" i="22"/>
  <c r="E787" i="22"/>
  <c r="E786" i="22"/>
  <c r="E785" i="22"/>
  <c r="E784" i="22"/>
  <c r="E783" i="22"/>
  <c r="E782" i="22"/>
  <c r="E781" i="22"/>
  <c r="E780" i="22"/>
  <c r="E779" i="22"/>
  <c r="E778" i="22"/>
  <c r="E777" i="22"/>
  <c r="E776" i="22"/>
  <c r="E775" i="22"/>
  <c r="E774" i="22"/>
  <c r="E773" i="22"/>
  <c r="E772" i="22"/>
  <c r="E771" i="22"/>
  <c r="E770" i="22"/>
  <c r="E769" i="22"/>
  <c r="E768" i="22"/>
  <c r="E767" i="22"/>
  <c r="E766" i="22"/>
  <c r="E765" i="22"/>
  <c r="E764" i="22"/>
  <c r="E763" i="22"/>
  <c r="E762" i="22"/>
  <c r="E761" i="22"/>
  <c r="E760" i="22"/>
  <c r="E759" i="22"/>
  <c r="E758" i="22"/>
  <c r="E757" i="22"/>
  <c r="E756" i="22"/>
  <c r="E755" i="22"/>
  <c r="E754" i="22"/>
  <c r="E753" i="22"/>
  <c r="E752" i="22"/>
  <c r="E751" i="22"/>
  <c r="E750" i="22"/>
  <c r="E749" i="22"/>
  <c r="E748" i="22"/>
  <c r="E747" i="22"/>
  <c r="E746" i="22"/>
  <c r="E745" i="22"/>
  <c r="E744" i="22"/>
  <c r="E743" i="22"/>
  <c r="E742" i="22"/>
  <c r="E741" i="22"/>
  <c r="E740" i="22"/>
  <c r="E739" i="22"/>
  <c r="E738" i="22"/>
  <c r="E737" i="22"/>
  <c r="E736" i="22"/>
  <c r="E735" i="22"/>
  <c r="E734" i="22"/>
  <c r="E733" i="22"/>
  <c r="E732" i="22"/>
  <c r="E731" i="22"/>
  <c r="E730" i="22"/>
  <c r="E729" i="22"/>
  <c r="E728" i="22"/>
  <c r="E727" i="22"/>
  <c r="E726" i="22"/>
  <c r="E725" i="22"/>
  <c r="E12" i="22"/>
  <c r="E35" i="22"/>
  <c r="E58" i="22"/>
  <c r="E81" i="22"/>
  <c r="E4" i="22"/>
  <c r="E5" i="22"/>
  <c r="E6" i="22"/>
  <c r="E7" i="22"/>
  <c r="E8" i="22"/>
  <c r="E9" i="22"/>
  <c r="E10" i="22"/>
  <c r="E11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E73" i="22"/>
  <c r="E74" i="22"/>
  <c r="E75" i="22"/>
  <c r="E76" i="22"/>
  <c r="E77" i="22"/>
  <c r="E78" i="22"/>
  <c r="E79" i="22"/>
  <c r="E80" i="22"/>
  <c r="E82" i="22"/>
  <c r="E83" i="22"/>
  <c r="E84" i="22"/>
  <c r="E85" i="22"/>
  <c r="E86" i="22"/>
  <c r="E87" i="22"/>
  <c r="E88" i="22"/>
  <c r="E89" i="22"/>
  <c r="E90" i="22"/>
  <c r="E91" i="22"/>
  <c r="E92" i="22"/>
  <c r="E93" i="22"/>
  <c r="E94" i="22"/>
  <c r="E95" i="22"/>
  <c r="E96" i="22"/>
  <c r="E97" i="22"/>
  <c r="E98" i="22"/>
  <c r="E99" i="22"/>
  <c r="E100" i="22"/>
  <c r="E101" i="22"/>
  <c r="E102" i="22"/>
  <c r="E103" i="22"/>
  <c r="E104" i="22"/>
  <c r="E105" i="22"/>
  <c r="E106" i="22"/>
  <c r="E107" i="22"/>
  <c r="E108" i="22"/>
  <c r="E109" i="22"/>
  <c r="E110" i="22"/>
  <c r="E111" i="22"/>
  <c r="E112" i="22"/>
  <c r="E113" i="22"/>
  <c r="E114" i="22"/>
  <c r="E115" i="22"/>
  <c r="E116" i="22"/>
  <c r="E117" i="22"/>
  <c r="E118" i="22"/>
  <c r="E119" i="22"/>
  <c r="E120" i="22"/>
  <c r="E121" i="22"/>
  <c r="E122" i="22"/>
  <c r="E123" i="22"/>
  <c r="E124" i="22"/>
  <c r="E125" i="22"/>
  <c r="E126" i="22"/>
  <c r="E127" i="22"/>
  <c r="E128" i="22"/>
  <c r="E129" i="22"/>
  <c r="E130" i="22"/>
  <c r="E131" i="22"/>
  <c r="E132" i="22"/>
  <c r="E133" i="22"/>
  <c r="E134" i="22"/>
  <c r="E135" i="22"/>
  <c r="E136" i="22"/>
  <c r="E137" i="22"/>
  <c r="E138" i="22"/>
  <c r="E139" i="22"/>
  <c r="E140" i="22"/>
  <c r="E141" i="22"/>
  <c r="E142" i="22"/>
  <c r="E143" i="22"/>
  <c r="E144" i="22"/>
  <c r="E145" i="22"/>
  <c r="E146" i="22"/>
  <c r="E147" i="22"/>
  <c r="E148" i="22"/>
  <c r="E149" i="22"/>
  <c r="E150" i="22"/>
  <c r="E151" i="22"/>
  <c r="E152" i="22"/>
  <c r="E153" i="22"/>
  <c r="E154" i="22"/>
  <c r="E155" i="22"/>
  <c r="E156" i="22"/>
  <c r="E157" i="22"/>
  <c r="E158" i="22"/>
  <c r="E159" i="22"/>
  <c r="E160" i="22"/>
  <c r="E161" i="22"/>
  <c r="E162" i="22"/>
  <c r="E163" i="22"/>
  <c r="E164" i="22"/>
  <c r="E165" i="22"/>
  <c r="E166" i="22"/>
  <c r="E167" i="22"/>
  <c r="E168" i="22"/>
  <c r="E169" i="22"/>
  <c r="E170" i="22"/>
  <c r="E171" i="22"/>
  <c r="E172" i="22"/>
  <c r="E173" i="22"/>
  <c r="E174" i="22"/>
  <c r="E175" i="22"/>
  <c r="E176" i="22"/>
  <c r="E177" i="22"/>
  <c r="E178" i="22"/>
  <c r="E179" i="22"/>
  <c r="E180" i="22"/>
  <c r="E181" i="22"/>
  <c r="E182" i="22"/>
  <c r="E183" i="22"/>
  <c r="E184" i="22"/>
  <c r="E185" i="22"/>
  <c r="E186" i="22"/>
  <c r="E187" i="22"/>
  <c r="E188" i="22"/>
  <c r="E189" i="22"/>
  <c r="E190" i="22"/>
  <c r="E191" i="22"/>
  <c r="E192" i="22"/>
  <c r="E193" i="22"/>
  <c r="E194" i="22"/>
  <c r="E195" i="22"/>
  <c r="E196" i="22"/>
  <c r="E197" i="22"/>
  <c r="E198" i="22"/>
  <c r="E199" i="22"/>
  <c r="E200" i="22"/>
  <c r="E201" i="22"/>
  <c r="E202" i="22"/>
  <c r="E203" i="22"/>
  <c r="E204" i="22"/>
  <c r="E205" i="22"/>
  <c r="E206" i="22"/>
  <c r="E207" i="22"/>
  <c r="E208" i="22"/>
  <c r="E209" i="22"/>
  <c r="E210" i="22"/>
  <c r="E211" i="22"/>
  <c r="E212" i="22"/>
  <c r="E213" i="22"/>
  <c r="E214" i="22"/>
  <c r="E215" i="22"/>
  <c r="E216" i="22"/>
  <c r="E217" i="22"/>
  <c r="E218" i="22"/>
  <c r="E219" i="22"/>
  <c r="E220" i="22"/>
  <c r="E221" i="22"/>
  <c r="E222" i="22"/>
  <c r="E223" i="22"/>
  <c r="E224" i="22"/>
  <c r="E225" i="22"/>
  <c r="E226" i="22"/>
  <c r="E227" i="22"/>
  <c r="E228" i="22"/>
  <c r="E229" i="22"/>
  <c r="E230" i="22"/>
  <c r="E231" i="22"/>
  <c r="E232" i="22"/>
  <c r="E233" i="22"/>
  <c r="E234" i="22"/>
  <c r="E235" i="22"/>
  <c r="E236" i="22"/>
  <c r="E237" i="22"/>
  <c r="E238" i="22"/>
  <c r="E239" i="22"/>
  <c r="E240" i="22"/>
  <c r="E241" i="22"/>
  <c r="E242" i="22"/>
  <c r="E243" i="22"/>
  <c r="E244" i="22"/>
  <c r="E245" i="22"/>
  <c r="E246" i="22"/>
  <c r="E247" i="22"/>
  <c r="E248" i="22"/>
  <c r="E249" i="22"/>
  <c r="E250" i="22"/>
  <c r="E251" i="22"/>
  <c r="E252" i="22"/>
  <c r="E253" i="22"/>
  <c r="E254" i="22"/>
  <c r="E255" i="22"/>
  <c r="E256" i="22"/>
  <c r="E257" i="22"/>
  <c r="E258" i="22"/>
  <c r="E259" i="22"/>
  <c r="E260" i="22"/>
  <c r="E261" i="22"/>
  <c r="E262" i="22"/>
  <c r="E263" i="22"/>
  <c r="E264" i="22"/>
  <c r="E265" i="22"/>
  <c r="E266" i="22"/>
  <c r="E267" i="22"/>
  <c r="E268" i="22"/>
  <c r="E269" i="22"/>
  <c r="E270" i="22"/>
  <c r="E271" i="22"/>
  <c r="E272" i="22"/>
  <c r="E273" i="22"/>
  <c r="E274" i="22"/>
  <c r="E275" i="22"/>
  <c r="E276" i="22"/>
  <c r="E277" i="22"/>
  <c r="E278" i="22"/>
  <c r="E279" i="22"/>
  <c r="E280" i="22"/>
  <c r="E281" i="22"/>
  <c r="E282" i="22"/>
  <c r="E283" i="22"/>
  <c r="E284" i="22"/>
  <c r="E285" i="22"/>
  <c r="E286" i="22"/>
  <c r="E287" i="22"/>
  <c r="E288" i="22"/>
  <c r="E289" i="22"/>
  <c r="E290" i="22"/>
  <c r="E291" i="22"/>
  <c r="E292" i="22"/>
  <c r="E293" i="22"/>
  <c r="E294" i="22"/>
  <c r="E295" i="22"/>
  <c r="E296" i="22"/>
  <c r="E297" i="22"/>
  <c r="E298" i="22"/>
  <c r="E299" i="22"/>
  <c r="E300" i="22"/>
  <c r="E301" i="22"/>
  <c r="E302" i="22"/>
  <c r="E303" i="22"/>
  <c r="E304" i="22"/>
  <c r="E305" i="22"/>
  <c r="E306" i="22"/>
  <c r="E307" i="22"/>
  <c r="E308" i="22"/>
  <c r="E309" i="22"/>
  <c r="E310" i="22"/>
  <c r="E311" i="22"/>
  <c r="E312" i="22"/>
  <c r="E313" i="22"/>
  <c r="E314" i="22"/>
  <c r="E315" i="22"/>
  <c r="E316" i="22"/>
  <c r="E317" i="22"/>
  <c r="E318" i="22"/>
  <c r="E319" i="22"/>
  <c r="E320" i="22"/>
  <c r="E321" i="22"/>
  <c r="E322" i="22"/>
  <c r="E323" i="22"/>
  <c r="E324" i="22"/>
  <c r="E325" i="22"/>
  <c r="E326" i="22"/>
  <c r="E327" i="22"/>
  <c r="E328" i="22"/>
  <c r="E329" i="22"/>
  <c r="E330" i="22"/>
  <c r="E331" i="22"/>
  <c r="E332" i="22"/>
  <c r="E333" i="22"/>
  <c r="E334" i="22"/>
  <c r="E335" i="22"/>
  <c r="E336" i="22"/>
  <c r="E337" i="22"/>
  <c r="E338" i="22"/>
  <c r="E339" i="22"/>
  <c r="E340" i="22"/>
  <c r="E341" i="22"/>
  <c r="E342" i="22"/>
  <c r="E343" i="22"/>
  <c r="E344" i="22"/>
  <c r="E345" i="22"/>
  <c r="E346" i="22"/>
  <c r="E347" i="22"/>
  <c r="E348" i="22"/>
  <c r="E349" i="22"/>
  <c r="E350" i="22"/>
  <c r="E351" i="22"/>
  <c r="E352" i="22"/>
  <c r="E353" i="22"/>
  <c r="E354" i="22"/>
  <c r="E355" i="22"/>
  <c r="E356" i="22"/>
  <c r="E357" i="22"/>
  <c r="E358" i="22"/>
  <c r="E359" i="22"/>
  <c r="E360" i="22"/>
  <c r="E361" i="22"/>
  <c r="E362" i="22"/>
  <c r="E363" i="22"/>
  <c r="E364" i="22"/>
  <c r="E365" i="22"/>
  <c r="E366" i="22"/>
  <c r="E367" i="22"/>
  <c r="E368" i="22"/>
  <c r="E369" i="22"/>
  <c r="E370" i="22"/>
  <c r="E371" i="22"/>
  <c r="E372" i="22"/>
  <c r="E373" i="22"/>
  <c r="E374" i="22"/>
  <c r="E375" i="22"/>
  <c r="E376" i="22"/>
  <c r="E377" i="22"/>
  <c r="E378" i="22"/>
  <c r="E379" i="22"/>
  <c r="E380" i="22"/>
  <c r="E381" i="22"/>
  <c r="E382" i="22"/>
  <c r="E383" i="22"/>
  <c r="E384" i="22"/>
  <c r="E385" i="22"/>
  <c r="E386" i="22"/>
  <c r="E387" i="22"/>
  <c r="E388" i="22"/>
  <c r="E389" i="22"/>
  <c r="E390" i="22"/>
  <c r="E391" i="22"/>
  <c r="E392" i="22"/>
  <c r="E393" i="22"/>
  <c r="E394" i="22"/>
  <c r="E395" i="22"/>
  <c r="E396" i="22"/>
  <c r="E397" i="22"/>
  <c r="E398" i="22"/>
  <c r="E399" i="22"/>
  <c r="E400" i="22"/>
  <c r="E401" i="22"/>
  <c r="E402" i="22"/>
  <c r="E403" i="22"/>
  <c r="E404" i="22"/>
  <c r="E405" i="22"/>
  <c r="E406" i="22"/>
  <c r="E407" i="22"/>
  <c r="E408" i="22"/>
  <c r="E409" i="22"/>
  <c r="E410" i="22"/>
  <c r="E411" i="22"/>
  <c r="E412" i="22"/>
  <c r="E413" i="22"/>
  <c r="E414" i="22"/>
  <c r="E415" i="22"/>
  <c r="E416" i="22"/>
  <c r="E417" i="22"/>
  <c r="E418" i="22"/>
  <c r="E419" i="22"/>
  <c r="E420" i="22"/>
  <c r="E421" i="22"/>
  <c r="E422" i="22"/>
  <c r="E423" i="22"/>
  <c r="E424" i="22"/>
  <c r="E425" i="22"/>
  <c r="E426" i="22"/>
  <c r="E427" i="22"/>
  <c r="E428" i="22"/>
  <c r="E429" i="22"/>
  <c r="E430" i="22"/>
  <c r="E431" i="22"/>
  <c r="E432" i="22"/>
  <c r="E433" i="22"/>
  <c r="E434" i="22"/>
  <c r="E435" i="22"/>
  <c r="E436" i="22"/>
  <c r="E437" i="22"/>
  <c r="E438" i="22"/>
  <c r="E439" i="22"/>
  <c r="E440" i="22"/>
  <c r="E441" i="22"/>
  <c r="E442" i="22"/>
  <c r="E443" i="22"/>
  <c r="E444" i="22"/>
  <c r="E445" i="22"/>
  <c r="E446" i="22"/>
  <c r="E447" i="22"/>
  <c r="E448" i="22"/>
  <c r="E449" i="22"/>
  <c r="E450" i="22"/>
  <c r="E451" i="22"/>
  <c r="E452" i="22"/>
  <c r="E453" i="22"/>
  <c r="E454" i="22"/>
  <c r="E455" i="22"/>
  <c r="E456" i="22"/>
  <c r="E457" i="22"/>
  <c r="E458" i="22"/>
  <c r="E459" i="22"/>
  <c r="E460" i="22"/>
  <c r="E461" i="22"/>
  <c r="E462" i="22"/>
  <c r="E463" i="22"/>
  <c r="E464" i="22"/>
  <c r="E465" i="22"/>
  <c r="E466" i="22"/>
  <c r="E467" i="22"/>
  <c r="E468" i="22"/>
  <c r="E469" i="22"/>
  <c r="E470" i="22"/>
  <c r="E471" i="22"/>
  <c r="E472" i="22"/>
  <c r="E473" i="22"/>
  <c r="E474" i="22"/>
  <c r="E475" i="22"/>
  <c r="E476" i="22"/>
  <c r="E477" i="22"/>
  <c r="E478" i="22"/>
  <c r="E479" i="22"/>
  <c r="E480" i="22"/>
  <c r="E481" i="22"/>
  <c r="E482" i="22"/>
  <c r="E483" i="22"/>
  <c r="E484" i="22"/>
  <c r="E485" i="22"/>
  <c r="E486" i="22"/>
  <c r="E487" i="22"/>
  <c r="E488" i="22"/>
  <c r="E489" i="22"/>
  <c r="E490" i="22"/>
  <c r="E491" i="22"/>
  <c r="E492" i="22"/>
  <c r="E493" i="22"/>
  <c r="E494" i="22"/>
  <c r="E495" i="22"/>
  <c r="E496" i="22"/>
  <c r="E497" i="22"/>
  <c r="E498" i="22"/>
  <c r="E499" i="22"/>
  <c r="E500" i="22"/>
  <c r="E501" i="22"/>
  <c r="E502" i="22"/>
  <c r="E503" i="22"/>
  <c r="E504" i="22"/>
  <c r="E505" i="22"/>
  <c r="E506" i="22"/>
  <c r="E507" i="22"/>
  <c r="E508" i="22"/>
  <c r="E509" i="22"/>
  <c r="E510" i="22"/>
  <c r="E511" i="22"/>
  <c r="E512" i="22"/>
  <c r="E513" i="22"/>
  <c r="E514" i="22"/>
  <c r="E515" i="22"/>
  <c r="E516" i="22"/>
  <c r="E517" i="22"/>
  <c r="E518" i="22"/>
  <c r="E519" i="22"/>
  <c r="E520" i="22"/>
  <c r="E521" i="22"/>
  <c r="E522" i="22"/>
  <c r="E523" i="22"/>
  <c r="E524" i="22"/>
  <c r="E525" i="22"/>
  <c r="E526" i="22"/>
  <c r="E527" i="22"/>
  <c r="E528" i="22"/>
  <c r="E529" i="22"/>
  <c r="E530" i="22"/>
  <c r="E531" i="22"/>
  <c r="E532" i="22"/>
  <c r="E533" i="22"/>
  <c r="E534" i="22"/>
  <c r="E535" i="22"/>
  <c r="E536" i="22"/>
  <c r="E537" i="22"/>
  <c r="E538" i="22"/>
  <c r="E539" i="22"/>
  <c r="E540" i="22"/>
  <c r="E541" i="22"/>
  <c r="E542" i="22"/>
  <c r="E543" i="22"/>
  <c r="E544" i="22"/>
  <c r="E545" i="22"/>
  <c r="E546" i="22"/>
  <c r="E547" i="22"/>
  <c r="E548" i="22"/>
  <c r="E549" i="22"/>
  <c r="E550" i="22"/>
  <c r="E551" i="22"/>
  <c r="E552" i="22"/>
  <c r="E553" i="22"/>
  <c r="E554" i="22"/>
  <c r="E555" i="22"/>
  <c r="E556" i="22"/>
  <c r="E557" i="22"/>
  <c r="E558" i="22"/>
  <c r="E559" i="22"/>
  <c r="E560" i="22"/>
  <c r="E561" i="22"/>
  <c r="E562" i="22"/>
  <c r="E563" i="22"/>
  <c r="E564" i="22"/>
  <c r="E565" i="22"/>
  <c r="E566" i="22"/>
  <c r="E567" i="22"/>
  <c r="E568" i="22"/>
  <c r="E569" i="22"/>
  <c r="E570" i="22"/>
  <c r="E571" i="22"/>
  <c r="E572" i="22"/>
  <c r="E573" i="22"/>
  <c r="E574" i="22"/>
  <c r="E575" i="22"/>
  <c r="E576" i="22"/>
  <c r="E577" i="22"/>
  <c r="E578" i="22"/>
  <c r="E579" i="22"/>
  <c r="E580" i="22"/>
  <c r="E581" i="22"/>
  <c r="E582" i="22"/>
  <c r="E583" i="22"/>
  <c r="E584" i="22"/>
  <c r="E585" i="22"/>
  <c r="E586" i="22"/>
  <c r="E587" i="22"/>
  <c r="E588" i="22"/>
  <c r="E589" i="22"/>
  <c r="E590" i="22"/>
  <c r="E591" i="22"/>
  <c r="E592" i="22"/>
  <c r="E593" i="22"/>
  <c r="E594" i="22"/>
  <c r="E595" i="22"/>
  <c r="E596" i="22"/>
  <c r="E597" i="22"/>
  <c r="E598" i="22"/>
  <c r="E599" i="22"/>
  <c r="E600" i="22"/>
  <c r="E601" i="22"/>
  <c r="E602" i="22"/>
  <c r="E603" i="22"/>
  <c r="E604" i="22"/>
  <c r="E605" i="22"/>
  <c r="E606" i="22"/>
  <c r="E607" i="22"/>
  <c r="E608" i="22"/>
  <c r="E609" i="22"/>
  <c r="E610" i="22"/>
  <c r="E611" i="22"/>
  <c r="E612" i="22"/>
  <c r="E613" i="22"/>
  <c r="E614" i="22"/>
  <c r="E615" i="22"/>
  <c r="E616" i="22"/>
  <c r="E617" i="22"/>
  <c r="E618" i="22"/>
  <c r="E619" i="22"/>
  <c r="E620" i="22"/>
  <c r="E621" i="22"/>
  <c r="E622" i="22"/>
  <c r="E623" i="22"/>
  <c r="E624" i="22"/>
  <c r="E625" i="22"/>
  <c r="E626" i="22"/>
  <c r="E627" i="22"/>
  <c r="E628" i="22"/>
  <c r="E629" i="22"/>
  <c r="E630" i="22"/>
  <c r="E631" i="22"/>
  <c r="E632" i="22"/>
  <c r="E633" i="22"/>
  <c r="E634" i="22"/>
  <c r="E635" i="22"/>
  <c r="E636" i="22"/>
  <c r="E637" i="22"/>
  <c r="E638" i="22"/>
  <c r="E639" i="22"/>
  <c r="E640" i="22"/>
  <c r="E641" i="22"/>
  <c r="E642" i="22"/>
  <c r="E643" i="22"/>
  <c r="E644" i="22"/>
  <c r="E645" i="22"/>
  <c r="E646" i="22"/>
  <c r="E647" i="22"/>
  <c r="E648" i="22"/>
  <c r="E649" i="22"/>
  <c r="E650" i="22"/>
  <c r="E651" i="22"/>
  <c r="E652" i="22"/>
  <c r="E653" i="22"/>
  <c r="E654" i="22"/>
  <c r="E655" i="22"/>
  <c r="E656" i="22"/>
  <c r="E657" i="22"/>
  <c r="E658" i="22"/>
  <c r="E659" i="22"/>
  <c r="E660" i="22"/>
  <c r="E661" i="22"/>
  <c r="E662" i="22"/>
  <c r="E663" i="22"/>
  <c r="E664" i="22"/>
  <c r="E665" i="22"/>
  <c r="E666" i="22"/>
  <c r="E667" i="22"/>
  <c r="E668" i="22"/>
  <c r="E669" i="22"/>
  <c r="E670" i="22"/>
  <c r="E671" i="22"/>
  <c r="E672" i="22"/>
  <c r="E673" i="22"/>
  <c r="E674" i="22"/>
  <c r="E675" i="22"/>
  <c r="E676" i="22"/>
  <c r="E677" i="22"/>
  <c r="E678" i="22"/>
  <c r="E679" i="22"/>
  <c r="E680" i="22"/>
  <c r="E681" i="22"/>
  <c r="E682" i="22"/>
  <c r="E683" i="22"/>
  <c r="E684" i="22"/>
  <c r="E685" i="22"/>
  <c r="E686" i="22"/>
  <c r="E687" i="22"/>
  <c r="E688" i="22"/>
  <c r="E689" i="22"/>
  <c r="E690" i="22"/>
  <c r="E691" i="22"/>
  <c r="E692" i="22"/>
  <c r="E693" i="22"/>
  <c r="E694" i="22"/>
  <c r="E695" i="22"/>
  <c r="E696" i="22"/>
  <c r="E697" i="22"/>
  <c r="E698" i="22"/>
  <c r="E699" i="22"/>
  <c r="E700" i="22"/>
  <c r="E701" i="22"/>
  <c r="E702" i="22"/>
  <c r="E703" i="22"/>
  <c r="E704" i="22"/>
  <c r="E705" i="22"/>
  <c r="E706" i="22"/>
  <c r="E707" i="22"/>
  <c r="E708" i="22"/>
  <c r="E709" i="22"/>
  <c r="E710" i="22"/>
  <c r="E711" i="22"/>
  <c r="E712" i="22"/>
  <c r="E713" i="22"/>
  <c r="E714" i="22"/>
  <c r="E715" i="22"/>
  <c r="E716" i="22"/>
  <c r="E717" i="22"/>
  <c r="E718" i="22"/>
  <c r="E719" i="22"/>
  <c r="E720" i="22"/>
  <c r="E721" i="22"/>
  <c r="E722" i="22"/>
  <c r="E723" i="22"/>
  <c r="E724" i="22"/>
  <c r="E1093" i="22"/>
  <c r="E1085" i="22"/>
  <c r="E1096" i="22"/>
  <c r="E1105" i="22"/>
  <c r="E1097" i="22"/>
  <c r="E1089" i="22"/>
  <c r="E1098" i="22"/>
  <c r="E1107" i="22"/>
  <c r="E1103" i="22"/>
  <c r="E1099" i="22"/>
  <c r="E1095" i="22"/>
  <c r="E1091" i="22"/>
  <c r="E1104" i="22"/>
  <c r="E1102" i="22"/>
  <c r="E1100" i="22"/>
  <c r="E1094" i="22"/>
  <c r="E1092" i="22"/>
  <c r="E1090" i="22"/>
  <c r="E1088" i="22"/>
  <c r="E1086" i="22"/>
  <c r="E1106" i="22"/>
  <c r="I1107" i="22"/>
  <c r="H1107" i="22"/>
  <c r="G1107" i="22"/>
  <c r="F1107" i="22"/>
  <c r="I1106" i="22"/>
  <c r="H1106" i="22"/>
  <c r="G1106" i="22"/>
  <c r="F1106" i="22"/>
  <c r="I1105" i="22"/>
  <c r="H1105" i="22"/>
  <c r="G1105" i="22"/>
  <c r="F1105" i="22"/>
  <c r="I1104" i="22"/>
  <c r="H1104" i="22"/>
  <c r="G1104" i="22"/>
  <c r="F1104" i="22"/>
  <c r="I1103" i="22"/>
  <c r="H1103" i="22"/>
  <c r="G1103" i="22"/>
  <c r="F1103" i="22"/>
  <c r="I1102" i="22"/>
  <c r="H1102" i="22"/>
  <c r="G1102" i="22"/>
  <c r="F1102" i="22"/>
  <c r="I1101" i="22"/>
  <c r="H1101" i="22"/>
  <c r="G1101" i="22"/>
  <c r="F1101" i="22"/>
  <c r="E1101" i="22"/>
  <c r="I1100" i="22"/>
  <c r="H1100" i="22"/>
  <c r="G1100" i="22"/>
  <c r="F1100" i="22"/>
  <c r="I1099" i="22"/>
  <c r="H1099" i="22"/>
  <c r="G1099" i="22"/>
  <c r="F1099" i="22"/>
  <c r="I1098" i="22"/>
  <c r="H1098" i="22"/>
  <c r="G1098" i="22"/>
  <c r="F1098" i="22"/>
  <c r="I1097" i="22"/>
  <c r="H1097" i="22"/>
  <c r="G1097" i="22"/>
  <c r="F1097" i="22"/>
  <c r="I1096" i="22"/>
  <c r="H1096" i="22"/>
  <c r="G1096" i="22"/>
  <c r="F1096" i="22"/>
  <c r="I1095" i="22"/>
  <c r="H1095" i="22"/>
  <c r="G1095" i="22"/>
  <c r="F1095" i="22"/>
  <c r="I1094" i="22"/>
  <c r="H1094" i="22"/>
  <c r="G1094" i="22"/>
  <c r="F1094" i="22"/>
  <c r="I1093" i="22"/>
  <c r="H1093" i="22"/>
  <c r="G1093" i="22"/>
  <c r="F1093" i="22"/>
  <c r="I1092" i="22"/>
  <c r="H1092" i="22"/>
  <c r="G1092" i="22"/>
  <c r="F1092" i="22"/>
  <c r="I1091" i="22"/>
  <c r="H1091" i="22"/>
  <c r="G1091" i="22"/>
  <c r="F1091" i="22"/>
  <c r="I1090" i="22"/>
  <c r="H1090" i="22"/>
  <c r="G1090" i="22"/>
  <c r="F1090" i="22"/>
  <c r="I1089" i="22"/>
  <c r="H1089" i="22"/>
  <c r="G1089" i="22"/>
  <c r="F1089" i="22"/>
  <c r="I1088" i="22"/>
  <c r="H1088" i="22"/>
  <c r="G1088" i="22"/>
  <c r="F1088" i="22"/>
  <c r="I1087" i="22"/>
  <c r="H1087" i="22"/>
  <c r="G1087" i="22"/>
  <c r="F1087" i="22"/>
  <c r="E1087" i="22"/>
  <c r="I1086" i="22"/>
  <c r="H1086" i="22"/>
  <c r="G1086" i="22"/>
  <c r="F1086" i="22"/>
  <c r="I1085" i="22"/>
  <c r="H1085" i="22"/>
  <c r="G1085" i="22"/>
  <c r="F1085" i="22"/>
  <c r="C16" i="23"/>
  <c r="C36" i="23"/>
  <c r="C4" i="23"/>
  <c r="C27" i="23"/>
  <c r="C42" i="23"/>
  <c r="C41" i="23"/>
  <c r="C14" i="23"/>
  <c r="C23" i="23"/>
  <c r="C24" i="23"/>
  <c r="C19" i="23"/>
  <c r="C31" i="23"/>
  <c r="C32" i="23"/>
  <c r="C9" i="23"/>
  <c r="C13" i="23"/>
  <c r="C15" i="23"/>
  <c r="C29" i="23"/>
  <c r="C37" i="23"/>
  <c r="C44" i="23"/>
  <c r="C11" i="23"/>
  <c r="C49" i="23"/>
  <c r="C34" i="23"/>
  <c r="C26" i="23"/>
  <c r="C28" i="23"/>
  <c r="C5" i="23"/>
  <c r="C7" i="23"/>
  <c r="C30" i="23"/>
  <c r="C20" i="23"/>
  <c r="C8" i="23"/>
  <c r="C22" i="23"/>
  <c r="C35" i="23"/>
  <c r="C43" i="23"/>
  <c r="C33" i="23"/>
  <c r="C21" i="23"/>
  <c r="C38" i="23"/>
  <c r="C40" i="23"/>
  <c r="C6" i="23"/>
  <c r="C39" i="23"/>
  <c r="C10" i="23"/>
  <c r="C45" i="23"/>
  <c r="C46" i="23"/>
  <c r="C18" i="23"/>
  <c r="C12" i="23"/>
  <c r="C17" i="23"/>
  <c r="C25" i="23"/>
  <c r="C47" i="23"/>
  <c r="C48" i="23"/>
  <c r="D48" i="23"/>
  <c r="D47" i="23"/>
  <c r="D25" i="23"/>
  <c r="D17" i="23"/>
  <c r="D12" i="23"/>
  <c r="D18" i="23"/>
  <c r="D46" i="23"/>
  <c r="D45" i="23"/>
  <c r="D10" i="23"/>
  <c r="D39" i="23"/>
  <c r="D6" i="23"/>
  <c r="D40" i="23"/>
  <c r="D38" i="23"/>
  <c r="D21" i="23"/>
  <c r="D33" i="23"/>
  <c r="D43" i="23"/>
  <c r="D35" i="23"/>
  <c r="D22" i="23"/>
  <c r="D8" i="23"/>
  <c r="D20" i="23"/>
  <c r="D30" i="23"/>
  <c r="D7" i="23"/>
  <c r="D5" i="23"/>
  <c r="D28" i="23"/>
  <c r="D26" i="23"/>
  <c r="D34" i="23"/>
  <c r="D49" i="23"/>
  <c r="D11" i="23"/>
  <c r="D44" i="23"/>
  <c r="D37" i="23"/>
  <c r="D29" i="23"/>
  <c r="D15" i="23"/>
  <c r="D13" i="23"/>
  <c r="D9" i="23"/>
  <c r="D32" i="23"/>
  <c r="D31" i="23"/>
  <c r="D19" i="23"/>
  <c r="D24" i="23"/>
  <c r="D23" i="23"/>
  <c r="D14" i="23"/>
  <c r="D41" i="23"/>
  <c r="D42" i="23"/>
  <c r="D27" i="23"/>
  <c r="D4" i="23"/>
  <c r="D36" i="23"/>
  <c r="D16" i="23"/>
  <c r="E16" i="23"/>
  <c r="F16" i="23"/>
  <c r="E36" i="23"/>
  <c r="F36" i="23"/>
  <c r="E4" i="23"/>
  <c r="F4" i="23"/>
  <c r="E27" i="23"/>
  <c r="F27" i="23"/>
  <c r="E42" i="23"/>
  <c r="F42" i="23"/>
  <c r="E41" i="23"/>
  <c r="F41" i="23"/>
  <c r="E14" i="23"/>
  <c r="F14" i="23"/>
  <c r="E23" i="23"/>
  <c r="F23" i="23"/>
  <c r="E24" i="23"/>
  <c r="F24" i="23"/>
  <c r="E19" i="23"/>
  <c r="F19" i="23"/>
  <c r="E31" i="23"/>
  <c r="F31" i="23"/>
  <c r="E32" i="23"/>
  <c r="F32" i="23"/>
  <c r="E9" i="23"/>
  <c r="F9" i="23"/>
  <c r="E13" i="23"/>
  <c r="F13" i="23"/>
  <c r="E15" i="23"/>
  <c r="F15" i="23"/>
  <c r="E29" i="23"/>
  <c r="F29" i="23"/>
  <c r="E37" i="23"/>
  <c r="F37" i="23"/>
  <c r="E44" i="23"/>
  <c r="F44" i="23"/>
  <c r="E11" i="23"/>
  <c r="F11" i="23"/>
  <c r="E49" i="23"/>
  <c r="F49" i="23"/>
  <c r="E34" i="23"/>
  <c r="F34" i="23"/>
  <c r="E26" i="23"/>
  <c r="F26" i="23"/>
  <c r="E28" i="23"/>
  <c r="F28" i="23"/>
  <c r="E5" i="23"/>
  <c r="F5" i="23"/>
  <c r="E7" i="23"/>
  <c r="F7" i="23"/>
  <c r="E30" i="23"/>
  <c r="F30" i="23"/>
  <c r="E20" i="23"/>
  <c r="F20" i="23"/>
  <c r="E8" i="23"/>
  <c r="F8" i="23"/>
  <c r="E22" i="23"/>
  <c r="F22" i="23"/>
  <c r="E35" i="23"/>
  <c r="F35" i="23"/>
  <c r="E43" i="23"/>
  <c r="F43" i="23"/>
  <c r="E33" i="23"/>
  <c r="F33" i="23"/>
  <c r="E21" i="23"/>
  <c r="F21" i="23"/>
  <c r="E38" i="23"/>
  <c r="F38" i="23"/>
  <c r="E40" i="23"/>
  <c r="F40" i="23"/>
  <c r="E6" i="23"/>
  <c r="F6" i="23"/>
  <c r="E39" i="23"/>
  <c r="F39" i="23"/>
  <c r="E10" i="23"/>
  <c r="F10" i="23"/>
  <c r="E45" i="23"/>
  <c r="F45" i="23"/>
  <c r="E46" i="23"/>
  <c r="F46" i="23"/>
  <c r="E18" i="23"/>
  <c r="F18" i="23"/>
  <c r="E12" i="23"/>
  <c r="F12" i="23"/>
  <c r="E17" i="23"/>
  <c r="F17" i="23"/>
  <c r="E25" i="23"/>
  <c r="F25" i="23"/>
  <c r="E47" i="23"/>
  <c r="F47" i="23"/>
  <c r="E48" i="23"/>
  <c r="F48" i="23"/>
  <c r="C5" i="33"/>
  <c r="C8" i="33"/>
  <c r="C4" i="33"/>
  <c r="C28" i="33"/>
  <c r="C12" i="33"/>
  <c r="C6" i="33"/>
  <c r="C23" i="33"/>
  <c r="C7" i="33"/>
  <c r="C18" i="33"/>
  <c r="C17" i="33"/>
  <c r="C14" i="33"/>
  <c r="C21" i="33"/>
  <c r="C20" i="33"/>
  <c r="C11" i="33"/>
  <c r="C15" i="33"/>
  <c r="C9" i="33"/>
  <c r="C13" i="33"/>
  <c r="C31" i="33"/>
  <c r="C16" i="33"/>
  <c r="C25" i="33"/>
  <c r="C30" i="33"/>
  <c r="C24" i="33"/>
  <c r="C10" i="33"/>
  <c r="C19" i="33"/>
  <c r="C29" i="33"/>
  <c r="C22" i="33"/>
  <c r="C32" i="33"/>
  <c r="C37" i="33"/>
  <c r="C27" i="33"/>
  <c r="C36" i="33"/>
  <c r="C40" i="33"/>
  <c r="C33" i="33"/>
  <c r="C34" i="33"/>
  <c r="C35" i="33"/>
  <c r="C26" i="33"/>
  <c r="C39" i="33"/>
  <c r="C44" i="33"/>
  <c r="C46" i="33"/>
  <c r="C42" i="33"/>
  <c r="C38" i="33"/>
  <c r="C45" i="33"/>
  <c r="C43" i="33"/>
  <c r="C41" i="33"/>
  <c r="C47" i="33"/>
  <c r="C48" i="33"/>
  <c r="C49" i="33"/>
  <c r="C50" i="33"/>
  <c r="C9" i="34"/>
  <c r="C6" i="34"/>
  <c r="C4" i="34"/>
  <c r="C7" i="34"/>
  <c r="C5" i="34"/>
  <c r="C11" i="34"/>
  <c r="C26" i="34"/>
  <c r="C16" i="34"/>
  <c r="C8" i="34"/>
  <c r="C18" i="34"/>
  <c r="C10" i="34"/>
  <c r="C13" i="34"/>
  <c r="C12" i="34"/>
  <c r="C14" i="34"/>
  <c r="C39" i="34"/>
  <c r="C21" i="34"/>
  <c r="C19" i="34"/>
  <c r="C17" i="34"/>
  <c r="C31" i="34"/>
  <c r="C22" i="34"/>
  <c r="C34" i="34"/>
  <c r="C25" i="34"/>
  <c r="C27" i="34"/>
  <c r="C33" i="34"/>
  <c r="C15" i="34"/>
  <c r="C28" i="34"/>
  <c r="C23" i="34"/>
  <c r="C20" i="34"/>
  <c r="C30" i="34"/>
  <c r="C32" i="34"/>
  <c r="C24" i="34"/>
  <c r="C38" i="34"/>
  <c r="C37" i="34"/>
  <c r="C40" i="34"/>
  <c r="C29" i="34"/>
  <c r="C35" i="34"/>
  <c r="C36" i="34"/>
  <c r="C42" i="34"/>
  <c r="C43" i="34"/>
  <c r="C49" i="34"/>
  <c r="C46" i="34"/>
  <c r="C45" i="34"/>
  <c r="C41" i="34"/>
  <c r="C48" i="34"/>
  <c r="C44" i="34"/>
  <c r="C47" i="34"/>
  <c r="C50" i="34"/>
  <c r="C5" i="35"/>
  <c r="C4" i="35"/>
  <c r="C6" i="35"/>
  <c r="C9" i="35"/>
  <c r="C11" i="35"/>
  <c r="C10" i="35"/>
  <c r="C7" i="35"/>
  <c r="C14" i="35"/>
  <c r="C17" i="35"/>
  <c r="C12" i="35"/>
  <c r="C26" i="35"/>
  <c r="C15" i="35"/>
  <c r="C13" i="35"/>
  <c r="C19" i="35"/>
  <c r="C21" i="35"/>
  <c r="C18" i="35"/>
  <c r="C35" i="35"/>
  <c r="C28" i="35"/>
  <c r="C24" i="35"/>
  <c r="C16" i="35"/>
  <c r="C23" i="35"/>
  <c r="C36" i="35"/>
  <c r="C27" i="35"/>
  <c r="C22" i="35"/>
  <c r="C8" i="35"/>
  <c r="C40" i="35"/>
  <c r="C31" i="35"/>
  <c r="C32" i="35"/>
  <c r="C29" i="35"/>
  <c r="C25" i="35"/>
  <c r="C20" i="35"/>
  <c r="C42" i="35"/>
  <c r="C30" i="35"/>
  <c r="C34" i="35"/>
  <c r="C38" i="35"/>
  <c r="C33" i="35"/>
  <c r="C44" i="35"/>
  <c r="C49" i="35"/>
  <c r="C46" i="35"/>
  <c r="C47" i="35"/>
  <c r="C37" i="35"/>
  <c r="C43" i="35"/>
  <c r="C41" i="35"/>
  <c r="C45" i="35"/>
  <c r="C48" i="35"/>
  <c r="C39" i="35"/>
  <c r="C50" i="35"/>
  <c r="C4" i="36"/>
  <c r="C13" i="36"/>
  <c r="C11" i="36"/>
  <c r="C7" i="36"/>
  <c r="C8" i="36"/>
  <c r="C17" i="36"/>
  <c r="C5" i="36"/>
  <c r="C6" i="36"/>
  <c r="C10" i="36"/>
  <c r="C15" i="36"/>
  <c r="C19" i="36"/>
  <c r="C9" i="36"/>
  <c r="C31" i="36"/>
  <c r="C18" i="36"/>
  <c r="C14" i="36"/>
  <c r="C24" i="36"/>
  <c r="C44" i="36"/>
  <c r="C21" i="36"/>
  <c r="C26" i="36"/>
  <c r="C35" i="36"/>
  <c r="C16" i="36"/>
  <c r="C22" i="36"/>
  <c r="C28" i="36"/>
  <c r="C20" i="36"/>
  <c r="C33" i="36"/>
  <c r="C39" i="36"/>
  <c r="C29" i="36"/>
  <c r="C23" i="36"/>
  <c r="C34" i="36"/>
  <c r="C12" i="36"/>
  <c r="C37" i="36"/>
  <c r="C27" i="36"/>
  <c r="C25" i="36"/>
  <c r="C30" i="36"/>
  <c r="C36" i="36"/>
  <c r="C48" i="36"/>
  <c r="C38" i="36"/>
  <c r="C41" i="36"/>
  <c r="C46" i="36"/>
  <c r="C42" i="36"/>
  <c r="C32" i="36"/>
  <c r="C45" i="36"/>
  <c r="C47" i="36"/>
  <c r="C43" i="36"/>
  <c r="C50" i="36"/>
  <c r="C40" i="36"/>
  <c r="C49" i="36"/>
  <c r="D49" i="36"/>
  <c r="E49" i="36"/>
  <c r="F49" i="36"/>
  <c r="D40" i="36"/>
  <c r="E40" i="36"/>
  <c r="F40" i="36"/>
  <c r="D50" i="36"/>
  <c r="E50" i="36"/>
  <c r="F50" i="36"/>
  <c r="D43" i="36"/>
  <c r="E43" i="36"/>
  <c r="F43" i="36"/>
  <c r="D47" i="36"/>
  <c r="E47" i="36"/>
  <c r="F47" i="36"/>
  <c r="D45" i="36"/>
  <c r="E45" i="36"/>
  <c r="F45" i="36"/>
  <c r="D32" i="36"/>
  <c r="E32" i="36"/>
  <c r="F32" i="36"/>
  <c r="D42" i="36"/>
  <c r="E42" i="36"/>
  <c r="F42" i="36"/>
  <c r="D46" i="36"/>
  <c r="E46" i="36"/>
  <c r="F46" i="36"/>
  <c r="D41" i="36"/>
  <c r="E41" i="36"/>
  <c r="F41" i="36"/>
  <c r="D38" i="36"/>
  <c r="E38" i="36"/>
  <c r="F38" i="36"/>
  <c r="D48" i="36"/>
  <c r="E48" i="36"/>
  <c r="F48" i="36"/>
  <c r="D36" i="36"/>
  <c r="E36" i="36"/>
  <c r="F36" i="36"/>
  <c r="D30" i="36"/>
  <c r="E30" i="36"/>
  <c r="F30" i="36"/>
  <c r="D25" i="36"/>
  <c r="E25" i="36"/>
  <c r="F25" i="36"/>
  <c r="D27" i="36"/>
  <c r="E27" i="36"/>
  <c r="F27" i="36"/>
  <c r="D37" i="36"/>
  <c r="E37" i="36"/>
  <c r="F37" i="36"/>
  <c r="D12" i="36"/>
  <c r="E12" i="36"/>
  <c r="F12" i="36"/>
  <c r="D34" i="36"/>
  <c r="E34" i="36"/>
  <c r="F34" i="36"/>
  <c r="D23" i="36"/>
  <c r="E23" i="36"/>
  <c r="F23" i="36"/>
  <c r="D29" i="36"/>
  <c r="E29" i="36"/>
  <c r="F29" i="36"/>
  <c r="D39" i="36"/>
  <c r="E39" i="36"/>
  <c r="F39" i="36"/>
  <c r="D33" i="36"/>
  <c r="E33" i="36"/>
  <c r="F33" i="36"/>
  <c r="D20" i="36"/>
  <c r="E20" i="36"/>
  <c r="F20" i="36"/>
  <c r="D28" i="36"/>
  <c r="E28" i="36"/>
  <c r="F28" i="36"/>
  <c r="D22" i="36"/>
  <c r="E22" i="36"/>
  <c r="F22" i="36"/>
  <c r="D16" i="36"/>
  <c r="E16" i="36"/>
  <c r="F16" i="36"/>
  <c r="D35" i="36"/>
  <c r="E35" i="36"/>
  <c r="F35" i="36"/>
  <c r="D26" i="36"/>
  <c r="E26" i="36"/>
  <c r="F26" i="36"/>
  <c r="D21" i="36"/>
  <c r="E21" i="36"/>
  <c r="F21" i="36"/>
  <c r="D44" i="36"/>
  <c r="E44" i="36"/>
  <c r="F44" i="36"/>
  <c r="D24" i="36"/>
  <c r="E24" i="36"/>
  <c r="F24" i="36"/>
  <c r="D14" i="36"/>
  <c r="E14" i="36"/>
  <c r="F14" i="36"/>
  <c r="D18" i="36"/>
  <c r="E18" i="36"/>
  <c r="F18" i="36"/>
  <c r="D31" i="36"/>
  <c r="E31" i="36"/>
  <c r="F31" i="36"/>
  <c r="D9" i="36"/>
  <c r="E9" i="36"/>
  <c r="F9" i="36"/>
  <c r="D19" i="36"/>
  <c r="E19" i="36"/>
  <c r="F19" i="36"/>
  <c r="D15" i="36"/>
  <c r="E15" i="36"/>
  <c r="F15" i="36"/>
  <c r="D10" i="36"/>
  <c r="E10" i="36"/>
  <c r="F10" i="36"/>
  <c r="D6" i="36"/>
  <c r="E6" i="36"/>
  <c r="F6" i="36"/>
  <c r="D5" i="36"/>
  <c r="E5" i="36"/>
  <c r="F5" i="36"/>
  <c r="D17" i="36"/>
  <c r="E17" i="36"/>
  <c r="F17" i="36"/>
  <c r="D8" i="36"/>
  <c r="E8" i="36"/>
  <c r="F8" i="36"/>
  <c r="D7" i="36"/>
  <c r="E7" i="36"/>
  <c r="F7" i="36"/>
  <c r="D11" i="36"/>
  <c r="E11" i="36"/>
  <c r="F11" i="36"/>
  <c r="D13" i="36"/>
  <c r="E13" i="36"/>
  <c r="F13" i="36"/>
  <c r="D4" i="36"/>
  <c r="E4" i="36"/>
  <c r="F4" i="36"/>
  <c r="D50" i="35"/>
  <c r="E50" i="35"/>
  <c r="F50" i="35"/>
  <c r="D39" i="35"/>
  <c r="E39" i="35"/>
  <c r="F39" i="35"/>
  <c r="D48" i="35"/>
  <c r="E48" i="35"/>
  <c r="F48" i="35"/>
  <c r="D45" i="35"/>
  <c r="E45" i="35"/>
  <c r="F45" i="35"/>
  <c r="D41" i="35"/>
  <c r="E41" i="35"/>
  <c r="F41" i="35"/>
  <c r="D43" i="35"/>
  <c r="E43" i="35"/>
  <c r="F43" i="35"/>
  <c r="D37" i="35"/>
  <c r="E37" i="35"/>
  <c r="F37" i="35"/>
  <c r="D47" i="35"/>
  <c r="E47" i="35"/>
  <c r="F47" i="35"/>
  <c r="D46" i="35"/>
  <c r="E46" i="35"/>
  <c r="F46" i="35"/>
  <c r="D49" i="35"/>
  <c r="E49" i="35"/>
  <c r="F49" i="35"/>
  <c r="D44" i="35"/>
  <c r="E44" i="35"/>
  <c r="F44" i="35"/>
  <c r="D33" i="35"/>
  <c r="E33" i="35"/>
  <c r="F33" i="35"/>
  <c r="D38" i="35"/>
  <c r="E38" i="35"/>
  <c r="F38" i="35"/>
  <c r="D34" i="35"/>
  <c r="E34" i="35"/>
  <c r="F34" i="35"/>
  <c r="D30" i="35"/>
  <c r="E30" i="35"/>
  <c r="F30" i="35"/>
  <c r="D42" i="35"/>
  <c r="E42" i="35"/>
  <c r="F42" i="35"/>
  <c r="D20" i="35"/>
  <c r="E20" i="35"/>
  <c r="F20" i="35"/>
  <c r="D25" i="35"/>
  <c r="E25" i="35"/>
  <c r="F25" i="35"/>
  <c r="D29" i="35"/>
  <c r="E29" i="35"/>
  <c r="F29" i="35"/>
  <c r="D32" i="35"/>
  <c r="E32" i="35"/>
  <c r="F32" i="35"/>
  <c r="D31" i="35"/>
  <c r="E31" i="35"/>
  <c r="F31" i="35"/>
  <c r="D40" i="35"/>
  <c r="E40" i="35"/>
  <c r="F40" i="35"/>
  <c r="D8" i="35"/>
  <c r="E8" i="35"/>
  <c r="F8" i="35"/>
  <c r="D22" i="35"/>
  <c r="E22" i="35"/>
  <c r="F22" i="35"/>
  <c r="D27" i="35"/>
  <c r="E27" i="35"/>
  <c r="F27" i="35"/>
  <c r="D36" i="35"/>
  <c r="E36" i="35"/>
  <c r="F36" i="35"/>
  <c r="D23" i="35"/>
  <c r="E23" i="35"/>
  <c r="F23" i="35"/>
  <c r="D16" i="35"/>
  <c r="E16" i="35"/>
  <c r="F16" i="35"/>
  <c r="D24" i="35"/>
  <c r="E24" i="35"/>
  <c r="F24" i="35"/>
  <c r="D28" i="35"/>
  <c r="E28" i="35"/>
  <c r="F28" i="35"/>
  <c r="D35" i="35"/>
  <c r="E35" i="35"/>
  <c r="F35" i="35"/>
  <c r="D18" i="35"/>
  <c r="E18" i="35"/>
  <c r="F18" i="35"/>
  <c r="D21" i="35"/>
  <c r="E21" i="35"/>
  <c r="F21" i="35"/>
  <c r="D19" i="35"/>
  <c r="E19" i="35"/>
  <c r="F19" i="35"/>
  <c r="D13" i="35"/>
  <c r="E13" i="35"/>
  <c r="F13" i="35"/>
  <c r="D15" i="35"/>
  <c r="E15" i="35"/>
  <c r="F15" i="35"/>
  <c r="D26" i="35"/>
  <c r="E26" i="35"/>
  <c r="F26" i="35"/>
  <c r="D12" i="35"/>
  <c r="E12" i="35"/>
  <c r="F12" i="35"/>
  <c r="D17" i="35"/>
  <c r="E17" i="35"/>
  <c r="F17" i="35"/>
  <c r="D14" i="35"/>
  <c r="E14" i="35"/>
  <c r="F14" i="35"/>
  <c r="D7" i="35"/>
  <c r="E7" i="35"/>
  <c r="F7" i="35"/>
  <c r="D10" i="35"/>
  <c r="E10" i="35"/>
  <c r="F10" i="35"/>
  <c r="D11" i="35"/>
  <c r="E11" i="35"/>
  <c r="F11" i="35"/>
  <c r="D9" i="35"/>
  <c r="E9" i="35"/>
  <c r="F9" i="35"/>
  <c r="D6" i="35"/>
  <c r="E6" i="35"/>
  <c r="F6" i="35"/>
  <c r="D4" i="35"/>
  <c r="E4" i="35"/>
  <c r="F4" i="35"/>
  <c r="D5" i="35"/>
  <c r="E5" i="35"/>
  <c r="F5" i="35"/>
  <c r="D50" i="34"/>
  <c r="E50" i="34"/>
  <c r="F50" i="34"/>
  <c r="D47" i="34"/>
  <c r="E47" i="34"/>
  <c r="F47" i="34"/>
  <c r="D44" i="34"/>
  <c r="E44" i="34"/>
  <c r="F44" i="34"/>
  <c r="D48" i="34"/>
  <c r="E48" i="34"/>
  <c r="F48" i="34"/>
  <c r="D41" i="34"/>
  <c r="E41" i="34"/>
  <c r="F41" i="34"/>
  <c r="D45" i="34"/>
  <c r="E45" i="34"/>
  <c r="F45" i="34"/>
  <c r="D46" i="34"/>
  <c r="E46" i="34"/>
  <c r="F46" i="34"/>
  <c r="D49" i="34"/>
  <c r="E49" i="34"/>
  <c r="F49" i="34"/>
  <c r="D43" i="34"/>
  <c r="E43" i="34"/>
  <c r="F43" i="34"/>
  <c r="D42" i="34"/>
  <c r="E42" i="34"/>
  <c r="F42" i="34"/>
  <c r="D36" i="34"/>
  <c r="E36" i="34"/>
  <c r="F36" i="34"/>
  <c r="D35" i="34"/>
  <c r="E35" i="34"/>
  <c r="F35" i="34"/>
  <c r="D29" i="34"/>
  <c r="E29" i="34"/>
  <c r="F29" i="34"/>
  <c r="D40" i="34"/>
  <c r="E40" i="34"/>
  <c r="F40" i="34"/>
  <c r="D37" i="34"/>
  <c r="E37" i="34"/>
  <c r="F37" i="34"/>
  <c r="D38" i="34"/>
  <c r="E38" i="34"/>
  <c r="F38" i="34"/>
  <c r="D24" i="34"/>
  <c r="E24" i="34"/>
  <c r="F24" i="34"/>
  <c r="D32" i="34"/>
  <c r="E32" i="34"/>
  <c r="F32" i="34"/>
  <c r="D30" i="34"/>
  <c r="E30" i="34"/>
  <c r="F30" i="34"/>
  <c r="D20" i="34"/>
  <c r="E20" i="34"/>
  <c r="F20" i="34"/>
  <c r="D23" i="34"/>
  <c r="E23" i="34"/>
  <c r="F23" i="34"/>
  <c r="D28" i="34"/>
  <c r="E28" i="34"/>
  <c r="F28" i="34"/>
  <c r="D15" i="34"/>
  <c r="E15" i="34"/>
  <c r="F15" i="34"/>
  <c r="D33" i="34"/>
  <c r="E33" i="34"/>
  <c r="F33" i="34"/>
  <c r="D27" i="34"/>
  <c r="E27" i="34"/>
  <c r="F27" i="34"/>
  <c r="D25" i="34"/>
  <c r="E25" i="34"/>
  <c r="F25" i="34"/>
  <c r="D34" i="34"/>
  <c r="E34" i="34"/>
  <c r="F34" i="34"/>
  <c r="D22" i="34"/>
  <c r="E22" i="34"/>
  <c r="F22" i="34"/>
  <c r="D31" i="34"/>
  <c r="E31" i="34"/>
  <c r="F31" i="34"/>
  <c r="D17" i="34"/>
  <c r="E17" i="34"/>
  <c r="F17" i="34"/>
  <c r="D19" i="34"/>
  <c r="E19" i="34"/>
  <c r="F19" i="34"/>
  <c r="D21" i="34"/>
  <c r="E21" i="34"/>
  <c r="F21" i="34"/>
  <c r="D39" i="34"/>
  <c r="E39" i="34"/>
  <c r="F39" i="34"/>
  <c r="D14" i="34"/>
  <c r="E14" i="34"/>
  <c r="F14" i="34"/>
  <c r="D12" i="34"/>
  <c r="E12" i="34"/>
  <c r="F12" i="34"/>
  <c r="D13" i="34"/>
  <c r="E13" i="34"/>
  <c r="F13" i="34"/>
  <c r="D10" i="34"/>
  <c r="E10" i="34"/>
  <c r="F10" i="34"/>
  <c r="D18" i="34"/>
  <c r="E18" i="34"/>
  <c r="F18" i="34"/>
  <c r="D8" i="34"/>
  <c r="E8" i="34"/>
  <c r="F8" i="34"/>
  <c r="D16" i="34"/>
  <c r="E16" i="34"/>
  <c r="F16" i="34"/>
  <c r="D26" i="34"/>
  <c r="E26" i="34"/>
  <c r="F26" i="34"/>
  <c r="D11" i="34"/>
  <c r="E11" i="34"/>
  <c r="F11" i="34"/>
  <c r="D5" i="34"/>
  <c r="E5" i="34"/>
  <c r="F5" i="34"/>
  <c r="D7" i="34"/>
  <c r="E7" i="34"/>
  <c r="F7" i="34"/>
  <c r="D4" i="34"/>
  <c r="E4" i="34"/>
  <c r="F4" i="34"/>
  <c r="D6" i="34"/>
  <c r="E6" i="34"/>
  <c r="F6" i="34"/>
  <c r="D9" i="34"/>
  <c r="E9" i="34"/>
  <c r="F9" i="34"/>
  <c r="D50" i="33"/>
  <c r="E50" i="33"/>
  <c r="F50" i="33"/>
  <c r="D49" i="33"/>
  <c r="E49" i="33"/>
  <c r="F49" i="33"/>
  <c r="D48" i="33"/>
  <c r="E48" i="33"/>
  <c r="F48" i="33"/>
  <c r="D47" i="33"/>
  <c r="E47" i="33"/>
  <c r="F47" i="33"/>
  <c r="D41" i="33"/>
  <c r="E41" i="33"/>
  <c r="F41" i="33"/>
  <c r="D43" i="33"/>
  <c r="E43" i="33"/>
  <c r="F43" i="33"/>
  <c r="D45" i="33"/>
  <c r="E45" i="33"/>
  <c r="F45" i="33"/>
  <c r="D38" i="33"/>
  <c r="E38" i="33"/>
  <c r="F38" i="33"/>
  <c r="D42" i="33"/>
  <c r="E42" i="33"/>
  <c r="F42" i="33"/>
  <c r="D46" i="33"/>
  <c r="E46" i="33"/>
  <c r="F46" i="33"/>
  <c r="D44" i="33"/>
  <c r="E44" i="33"/>
  <c r="F44" i="33"/>
  <c r="D39" i="33"/>
  <c r="E39" i="33"/>
  <c r="F39" i="33"/>
  <c r="D26" i="33"/>
  <c r="E26" i="33"/>
  <c r="F26" i="33"/>
  <c r="D35" i="33"/>
  <c r="E35" i="33"/>
  <c r="F35" i="33"/>
  <c r="D34" i="33"/>
  <c r="E34" i="33"/>
  <c r="F34" i="33"/>
  <c r="D33" i="33"/>
  <c r="E33" i="33"/>
  <c r="F33" i="33"/>
  <c r="D40" i="33"/>
  <c r="E40" i="33"/>
  <c r="F40" i="33"/>
  <c r="D36" i="33"/>
  <c r="E36" i="33"/>
  <c r="F36" i="33"/>
  <c r="D27" i="33"/>
  <c r="E27" i="33"/>
  <c r="F27" i="33"/>
  <c r="D37" i="33"/>
  <c r="E37" i="33"/>
  <c r="F37" i="33"/>
  <c r="D32" i="33"/>
  <c r="E32" i="33"/>
  <c r="F32" i="33"/>
  <c r="D22" i="33"/>
  <c r="E22" i="33"/>
  <c r="F22" i="33"/>
  <c r="D29" i="33"/>
  <c r="E29" i="33"/>
  <c r="F29" i="33"/>
  <c r="D19" i="33"/>
  <c r="E19" i="33"/>
  <c r="F19" i="33"/>
  <c r="D10" i="33"/>
  <c r="E10" i="33"/>
  <c r="F10" i="33"/>
  <c r="D24" i="33"/>
  <c r="E24" i="33"/>
  <c r="F24" i="33"/>
  <c r="D30" i="33"/>
  <c r="E30" i="33"/>
  <c r="F30" i="33"/>
  <c r="D25" i="33"/>
  <c r="E25" i="33"/>
  <c r="F25" i="33"/>
  <c r="D16" i="33"/>
  <c r="E16" i="33"/>
  <c r="F16" i="33"/>
  <c r="D31" i="33"/>
  <c r="E31" i="33"/>
  <c r="F31" i="33"/>
  <c r="D13" i="33"/>
  <c r="E13" i="33"/>
  <c r="F13" i="33"/>
  <c r="D9" i="33"/>
  <c r="E9" i="33"/>
  <c r="F9" i="33"/>
  <c r="D15" i="33"/>
  <c r="E15" i="33"/>
  <c r="F15" i="33"/>
  <c r="D11" i="33"/>
  <c r="E11" i="33"/>
  <c r="F11" i="33"/>
  <c r="D20" i="33"/>
  <c r="E20" i="33"/>
  <c r="F20" i="33"/>
  <c r="D21" i="33"/>
  <c r="E21" i="33"/>
  <c r="F21" i="33"/>
  <c r="D14" i="33"/>
  <c r="E14" i="33"/>
  <c r="F14" i="33"/>
  <c r="D17" i="33"/>
  <c r="E17" i="33"/>
  <c r="F17" i="33"/>
  <c r="D18" i="33"/>
  <c r="E18" i="33"/>
  <c r="F18" i="33"/>
  <c r="D7" i="33"/>
  <c r="E7" i="33"/>
  <c r="F7" i="33"/>
  <c r="D23" i="33"/>
  <c r="E23" i="33"/>
  <c r="F23" i="33"/>
  <c r="D6" i="33"/>
  <c r="E6" i="33"/>
  <c r="F6" i="33"/>
  <c r="D12" i="33"/>
  <c r="E12" i="33"/>
  <c r="F12" i="33"/>
  <c r="D28" i="33"/>
  <c r="E28" i="33"/>
  <c r="F28" i="33"/>
  <c r="D4" i="33"/>
  <c r="E4" i="33"/>
  <c r="F4" i="33"/>
  <c r="D8" i="33"/>
  <c r="E8" i="33"/>
  <c r="F8" i="33"/>
  <c r="D5" i="33"/>
  <c r="E5" i="33"/>
  <c r="F5" i="33"/>
</calcChain>
</file>

<file path=xl/sharedStrings.xml><?xml version="1.0" encoding="utf-8"?>
<sst xmlns="http://schemas.openxmlformats.org/spreadsheetml/2006/main" count="33035" uniqueCount="192">
  <si>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</si>
  <si>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</si>
  <si>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</si>
  <si>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</si>
  <si>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</si>
  <si>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</si>
  <si>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</si>
  <si>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</si>
  <si>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</si>
  <si>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</si>
  <si>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</si>
  <si>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</si>
  <si>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</si>
  <si>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</si>
  <si>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</si>
  <si>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</si>
  <si>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</si>
  <si>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</si>
  <si>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</si>
  <si>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</si>
  <si>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</si>
  <si>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</si>
  <si>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</si>
  <si>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</si>
  <si>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</si>
  <si>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</si>
  <si>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</si>
  <si>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</si>
  <si>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</si>
  <si>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</si>
  <si>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</si>
  <si>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</si>
  <si>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</si>
  <si>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</si>
  <si>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</si>
  <si>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</si>
  <si>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</si>
  <si>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</si>
  <si>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</si>
  <si>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</si>
  <si>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</si>
  <si>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</si>
  <si>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</si>
  <si>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</si>
  <si>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</si>
  <si>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</si>
  <si>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</si>
  <si>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資本ストック（2000年価格、100万円）</t>
    <rPh sb="0" eb="2">
      <t>シホン</t>
    </rPh>
    <rPh sb="11" eb="12">
      <t>ネン</t>
    </rPh>
    <rPh sb="12" eb="14">
      <t>カカク</t>
    </rPh>
    <rPh sb="18" eb="20">
      <t>マンエン</t>
    </rPh>
    <phoneticPr fontId="4"/>
  </si>
  <si>
    <t>北海道</t>
    <rPh sb="0" eb="3">
      <t>ホッカイドウ</t>
    </rPh>
    <phoneticPr fontId="1"/>
  </si>
  <si>
    <t>化学</t>
  </si>
  <si>
    <t>青森県</t>
    <rPh sb="0" eb="2">
      <t>アオモリ</t>
    </rPh>
    <rPh sb="2" eb="3">
      <t>ケン</t>
    </rPh>
    <phoneticPr fontId="1"/>
  </si>
  <si>
    <t>岩手県</t>
    <rPh sb="0" eb="2">
      <t>イワテ</t>
    </rPh>
    <rPh sb="2" eb="3">
      <t>ケン</t>
    </rPh>
    <phoneticPr fontId="1"/>
  </si>
  <si>
    <t>宮城県</t>
    <rPh sb="0" eb="3">
      <t>ミヤギケン</t>
    </rPh>
    <phoneticPr fontId="1"/>
  </si>
  <si>
    <t>秋田県</t>
    <rPh sb="0" eb="3">
      <t>アキタケン</t>
    </rPh>
    <phoneticPr fontId="1"/>
  </si>
  <si>
    <t>山形県</t>
    <rPh sb="0" eb="3">
      <t>ヤマガタケン</t>
    </rPh>
    <phoneticPr fontId="1"/>
  </si>
  <si>
    <t>福島県</t>
    <rPh sb="0" eb="3">
      <t>フクシマケン</t>
    </rPh>
    <phoneticPr fontId="1"/>
  </si>
  <si>
    <t>茨城県</t>
    <rPh sb="0" eb="3">
      <t>イバラキケン</t>
    </rPh>
    <phoneticPr fontId="1"/>
  </si>
  <si>
    <t>栃木県</t>
    <rPh sb="0" eb="3">
      <t>トチギケン</t>
    </rPh>
    <phoneticPr fontId="1"/>
  </si>
  <si>
    <t>群馬県</t>
    <rPh sb="0" eb="3">
      <t>グンマケン</t>
    </rPh>
    <phoneticPr fontId="1"/>
  </si>
  <si>
    <t>埼玉県</t>
    <rPh sb="0" eb="3">
      <t>サイタマケン</t>
    </rPh>
    <phoneticPr fontId="1"/>
  </si>
  <si>
    <t>千葉県</t>
    <rPh sb="0" eb="3">
      <t>チバケン</t>
    </rPh>
    <phoneticPr fontId="1"/>
  </si>
  <si>
    <t>東京都</t>
    <rPh sb="0" eb="3">
      <t>トウキョウト</t>
    </rPh>
    <phoneticPr fontId="1"/>
  </si>
  <si>
    <t>神奈川県</t>
    <rPh sb="0" eb="4">
      <t>カナガワケン</t>
    </rPh>
    <phoneticPr fontId="1"/>
  </si>
  <si>
    <t>新潟県</t>
    <rPh sb="0" eb="3">
      <t>ニイガタケン</t>
    </rPh>
    <phoneticPr fontId="1"/>
  </si>
  <si>
    <t>富山県</t>
    <rPh sb="0" eb="3">
      <t>トヤマケン</t>
    </rPh>
    <phoneticPr fontId="1"/>
  </si>
  <si>
    <t>石川県</t>
    <rPh sb="0" eb="3">
      <t>イシカワケン</t>
    </rPh>
    <phoneticPr fontId="1"/>
  </si>
  <si>
    <t>福井県</t>
    <rPh sb="0" eb="3">
      <t>フクイケン</t>
    </rPh>
    <phoneticPr fontId="1"/>
  </si>
  <si>
    <t>山梨県</t>
    <rPh sb="0" eb="2">
      <t>ヤマナシ</t>
    </rPh>
    <rPh sb="2" eb="3">
      <t>ケン</t>
    </rPh>
    <phoneticPr fontId="1"/>
  </si>
  <si>
    <t>長野県</t>
    <rPh sb="0" eb="3">
      <t>ナガノケン</t>
    </rPh>
    <phoneticPr fontId="1"/>
  </si>
  <si>
    <t>岐阜県</t>
    <rPh sb="0" eb="3">
      <t>ギフケン</t>
    </rPh>
    <phoneticPr fontId="1"/>
  </si>
  <si>
    <t>静岡県</t>
    <rPh sb="0" eb="3">
      <t>シズオカケン</t>
    </rPh>
    <phoneticPr fontId="1"/>
  </si>
  <si>
    <t>愛知県</t>
    <rPh sb="0" eb="3">
      <t>アイチケン</t>
    </rPh>
    <phoneticPr fontId="1"/>
  </si>
  <si>
    <t>三重県</t>
    <rPh sb="0" eb="3">
      <t>ミエケン</t>
    </rPh>
    <phoneticPr fontId="1"/>
  </si>
  <si>
    <t>滋賀県</t>
    <rPh sb="0" eb="3">
      <t>シガケン</t>
    </rPh>
    <phoneticPr fontId="1"/>
  </si>
  <si>
    <t>京都府</t>
    <rPh sb="0" eb="3">
      <t>キョウトフ</t>
    </rPh>
    <phoneticPr fontId="1"/>
  </si>
  <si>
    <t>大阪府</t>
    <rPh sb="0" eb="3">
      <t>オオサカフ</t>
    </rPh>
    <phoneticPr fontId="1"/>
  </si>
  <si>
    <t>兵庫県</t>
    <rPh sb="0" eb="2">
      <t>ヒョウゴ</t>
    </rPh>
    <rPh sb="2" eb="3">
      <t>ケン</t>
    </rPh>
    <phoneticPr fontId="1"/>
  </si>
  <si>
    <t>奈良県</t>
    <rPh sb="0" eb="3">
      <t>ナラケン</t>
    </rPh>
    <phoneticPr fontId="1"/>
  </si>
  <si>
    <t>和歌山県</t>
    <rPh sb="0" eb="4">
      <t>ワカヤマケン</t>
    </rPh>
    <phoneticPr fontId="1"/>
  </si>
  <si>
    <t>鳥取県</t>
    <rPh sb="0" eb="3">
      <t>トットリケン</t>
    </rPh>
    <phoneticPr fontId="1"/>
  </si>
  <si>
    <t>島根県</t>
    <rPh sb="0" eb="3">
      <t>シマネケン</t>
    </rPh>
    <phoneticPr fontId="1"/>
  </si>
  <si>
    <t>岡山県</t>
    <rPh sb="0" eb="3">
      <t>オカヤマケン</t>
    </rPh>
    <phoneticPr fontId="1"/>
  </si>
  <si>
    <t>広島県</t>
    <rPh sb="0" eb="3">
      <t>ヒロシマケン</t>
    </rPh>
    <phoneticPr fontId="1"/>
  </si>
  <si>
    <t>山口県</t>
    <rPh sb="0" eb="3">
      <t>ヤマグチケン</t>
    </rPh>
    <phoneticPr fontId="1"/>
  </si>
  <si>
    <t>徳島県</t>
    <rPh sb="0" eb="3">
      <t>トクシマケン</t>
    </rPh>
    <phoneticPr fontId="1"/>
  </si>
  <si>
    <t>香川県</t>
    <rPh sb="0" eb="3">
      <t>カガワケン</t>
    </rPh>
    <phoneticPr fontId="1"/>
  </si>
  <si>
    <t>愛媛県</t>
    <rPh sb="0" eb="3">
      <t>エヒメケン</t>
    </rPh>
    <phoneticPr fontId="1"/>
  </si>
  <si>
    <t>高知県</t>
    <rPh sb="0" eb="3">
      <t>コウチケン</t>
    </rPh>
    <phoneticPr fontId="1"/>
  </si>
  <si>
    <t>福岡県</t>
    <rPh sb="0" eb="3">
      <t>フクオカケン</t>
    </rPh>
    <phoneticPr fontId="1"/>
  </si>
  <si>
    <t>佐賀県</t>
    <rPh sb="0" eb="3">
      <t>サガケン</t>
    </rPh>
    <phoneticPr fontId="1"/>
  </si>
  <si>
    <t>長崎県</t>
    <rPh sb="0" eb="3">
      <t>ナガサキケン</t>
    </rPh>
    <phoneticPr fontId="1"/>
  </si>
  <si>
    <t>熊本県</t>
    <rPh sb="0" eb="3">
      <t>クマモトケン</t>
    </rPh>
    <phoneticPr fontId="1"/>
  </si>
  <si>
    <t>大分県</t>
    <rPh sb="0" eb="3">
      <t>オオイタケン</t>
    </rPh>
    <phoneticPr fontId="1"/>
  </si>
  <si>
    <t>宮崎県</t>
    <rPh sb="0" eb="3">
      <t>ミヤザキケン</t>
    </rPh>
    <phoneticPr fontId="1"/>
  </si>
  <si>
    <t>鹿児島県</t>
    <rPh sb="0" eb="4">
      <t>カゴシマケン</t>
    </rPh>
    <phoneticPr fontId="1"/>
  </si>
  <si>
    <t>沖縄県</t>
    <rPh sb="0" eb="3">
      <t>オキナワケン</t>
    </rPh>
    <phoneticPr fontId="1"/>
  </si>
  <si>
    <t>資本コスト（名目資本コスト×実質資本ストック、100万円）</t>
    <rPh sb="0" eb="2">
      <t>シホン</t>
    </rPh>
    <rPh sb="6" eb="10">
      <t>メイモクシホン</t>
    </rPh>
    <rPh sb="14" eb="16">
      <t>ジッシツ</t>
    </rPh>
    <rPh sb="16" eb="18">
      <t>シホン</t>
    </rPh>
    <rPh sb="26" eb="28">
      <t>マンエン</t>
    </rPh>
    <phoneticPr fontId="4"/>
  </si>
  <si>
    <t>労働コスト（100万円）</t>
    <rPh sb="0" eb="2">
      <t>ロウドウ</t>
    </rPh>
    <rPh sb="9" eb="11">
      <t>マンエン</t>
    </rPh>
    <phoneticPr fontId="4"/>
  </si>
  <si>
    <t>実質付加価値（2000年価格、100万円）</t>
    <rPh sb="0" eb="2">
      <t>ジッシツ</t>
    </rPh>
    <rPh sb="2" eb="6">
      <t>フカカチ</t>
    </rPh>
    <rPh sb="11" eb="12">
      <t>ネン</t>
    </rPh>
    <rPh sb="12" eb="14">
      <t>カカク</t>
    </rPh>
    <rPh sb="18" eb="20">
      <t>マンエン</t>
    </rPh>
    <phoneticPr fontId="4"/>
  </si>
  <si>
    <t>北海道</t>
    <rPh sb="0" eb="3">
      <t>ホッカイドウ</t>
    </rPh>
    <phoneticPr fontId="3"/>
  </si>
  <si>
    <t>青森県</t>
    <rPh sb="0" eb="2">
      <t>アオモリ</t>
    </rPh>
    <rPh sb="2" eb="3">
      <t>ケン</t>
    </rPh>
    <phoneticPr fontId="3"/>
  </si>
  <si>
    <t>岩手県</t>
    <rPh sb="0" eb="2">
      <t>イワテ</t>
    </rPh>
    <rPh sb="2" eb="3">
      <t>ケン</t>
    </rPh>
    <phoneticPr fontId="3"/>
  </si>
  <si>
    <t>宮城県</t>
    <rPh sb="0" eb="3">
      <t>ミヤギケン</t>
    </rPh>
    <phoneticPr fontId="3"/>
  </si>
  <si>
    <t>秋田県</t>
    <rPh sb="0" eb="3">
      <t>アキタケン</t>
    </rPh>
    <phoneticPr fontId="3"/>
  </si>
  <si>
    <t>山形県</t>
    <rPh sb="0" eb="3">
      <t>ヤマガタケン</t>
    </rPh>
    <phoneticPr fontId="3"/>
  </si>
  <si>
    <t>福島県</t>
    <rPh sb="0" eb="3">
      <t>フクシマケン</t>
    </rPh>
    <phoneticPr fontId="3"/>
  </si>
  <si>
    <t>茨城県</t>
    <rPh sb="0" eb="3">
      <t>イバラキケン</t>
    </rPh>
    <phoneticPr fontId="3"/>
  </si>
  <si>
    <t>栃木県</t>
    <rPh sb="0" eb="3">
      <t>トチギケン</t>
    </rPh>
    <phoneticPr fontId="3"/>
  </si>
  <si>
    <t>群馬県</t>
    <rPh sb="0" eb="3">
      <t>グンマケン</t>
    </rPh>
    <phoneticPr fontId="3"/>
  </si>
  <si>
    <t>埼玉県</t>
    <rPh sb="0" eb="3">
      <t>サイタマケン</t>
    </rPh>
    <phoneticPr fontId="3"/>
  </si>
  <si>
    <t>千葉県</t>
    <rPh sb="0" eb="3">
      <t>チバケン</t>
    </rPh>
    <phoneticPr fontId="3"/>
  </si>
  <si>
    <t>東京都</t>
    <rPh sb="0" eb="3">
      <t>トウキョウト</t>
    </rPh>
    <phoneticPr fontId="3"/>
  </si>
  <si>
    <t>神奈川県</t>
    <rPh sb="0" eb="4">
      <t>カナガワケン</t>
    </rPh>
    <phoneticPr fontId="3"/>
  </si>
  <si>
    <t>新潟県</t>
    <rPh sb="0" eb="3">
      <t>ニイガタケン</t>
    </rPh>
    <phoneticPr fontId="3"/>
  </si>
  <si>
    <t>富山県</t>
    <rPh sb="0" eb="3">
      <t>トヤマケン</t>
    </rPh>
    <phoneticPr fontId="3"/>
  </si>
  <si>
    <t>石川県</t>
    <rPh sb="0" eb="3">
      <t>イシカワケン</t>
    </rPh>
    <phoneticPr fontId="3"/>
  </si>
  <si>
    <t>福井県</t>
    <rPh sb="0" eb="3">
      <t>フクイケン</t>
    </rPh>
    <phoneticPr fontId="3"/>
  </si>
  <si>
    <t>山梨県</t>
    <rPh sb="0" eb="2">
      <t>ヤマナシ</t>
    </rPh>
    <rPh sb="2" eb="3">
      <t>ケン</t>
    </rPh>
    <phoneticPr fontId="3"/>
  </si>
  <si>
    <t>長野県</t>
    <rPh sb="0" eb="3">
      <t>ナガノケン</t>
    </rPh>
    <phoneticPr fontId="3"/>
  </si>
  <si>
    <t>岐阜県</t>
    <rPh sb="0" eb="3">
      <t>ギフケン</t>
    </rPh>
    <phoneticPr fontId="3"/>
  </si>
  <si>
    <t>静岡県</t>
    <rPh sb="0" eb="3">
      <t>シズオカケン</t>
    </rPh>
    <phoneticPr fontId="3"/>
  </si>
  <si>
    <t>愛知県</t>
    <rPh sb="0" eb="3">
      <t>アイチケン</t>
    </rPh>
    <phoneticPr fontId="3"/>
  </si>
  <si>
    <t>三重県</t>
    <rPh sb="0" eb="3">
      <t>ミエケン</t>
    </rPh>
    <phoneticPr fontId="3"/>
  </si>
  <si>
    <t>滋賀県</t>
    <rPh sb="0" eb="3">
      <t>シガケン</t>
    </rPh>
    <phoneticPr fontId="3"/>
  </si>
  <si>
    <t>京都府</t>
    <rPh sb="0" eb="3">
      <t>キョウトフ</t>
    </rPh>
    <phoneticPr fontId="3"/>
  </si>
  <si>
    <t>大阪府</t>
    <rPh sb="0" eb="3">
      <t>オオサカフ</t>
    </rPh>
    <phoneticPr fontId="3"/>
  </si>
  <si>
    <t>兵庫県</t>
    <rPh sb="0" eb="2">
      <t>ヒョウゴ</t>
    </rPh>
    <rPh sb="2" eb="3">
      <t>ケン</t>
    </rPh>
    <phoneticPr fontId="3"/>
  </si>
  <si>
    <t>奈良県</t>
    <rPh sb="0" eb="3">
      <t>ナラケン</t>
    </rPh>
    <phoneticPr fontId="3"/>
  </si>
  <si>
    <t>和歌山県</t>
    <rPh sb="0" eb="4">
      <t>ワカヤマケン</t>
    </rPh>
    <phoneticPr fontId="3"/>
  </si>
  <si>
    <t>鳥取県</t>
    <rPh sb="0" eb="3">
      <t>トットリケン</t>
    </rPh>
    <phoneticPr fontId="3"/>
  </si>
  <si>
    <t>島根県</t>
    <rPh sb="0" eb="3">
      <t>シマネケン</t>
    </rPh>
    <phoneticPr fontId="3"/>
  </si>
  <si>
    <t>岡山県</t>
    <rPh sb="0" eb="3">
      <t>オカヤマケン</t>
    </rPh>
    <phoneticPr fontId="3"/>
  </si>
  <si>
    <t>広島県</t>
    <rPh sb="0" eb="3">
      <t>ヒロシマケン</t>
    </rPh>
    <phoneticPr fontId="3"/>
  </si>
  <si>
    <t>山口県</t>
    <rPh sb="0" eb="3">
      <t>ヤマグチケン</t>
    </rPh>
    <phoneticPr fontId="3"/>
  </si>
  <si>
    <t>徳島県</t>
    <rPh sb="0" eb="3">
      <t>トクシマケン</t>
    </rPh>
    <phoneticPr fontId="3"/>
  </si>
  <si>
    <t>香川県</t>
    <rPh sb="0" eb="3">
      <t>カガワケン</t>
    </rPh>
    <phoneticPr fontId="3"/>
  </si>
  <si>
    <t>愛媛県</t>
    <rPh sb="0" eb="3">
      <t>エヒメケン</t>
    </rPh>
    <phoneticPr fontId="3"/>
  </si>
  <si>
    <t>高知県</t>
    <rPh sb="0" eb="3">
      <t>コウチケン</t>
    </rPh>
    <phoneticPr fontId="3"/>
  </si>
  <si>
    <t>福岡県</t>
    <rPh sb="0" eb="3">
      <t>フクオカケン</t>
    </rPh>
    <phoneticPr fontId="3"/>
  </si>
  <si>
    <t>佐賀県</t>
    <rPh sb="0" eb="3">
      <t>サガケン</t>
    </rPh>
    <phoneticPr fontId="3"/>
  </si>
  <si>
    <t>長崎県</t>
    <rPh sb="0" eb="3">
      <t>ナガサキケン</t>
    </rPh>
    <phoneticPr fontId="3"/>
  </si>
  <si>
    <t>熊本県</t>
    <rPh sb="0" eb="3">
      <t>クマモトケン</t>
    </rPh>
    <phoneticPr fontId="3"/>
  </si>
  <si>
    <t>大分県</t>
    <rPh sb="0" eb="3">
      <t>オオイタケン</t>
    </rPh>
    <phoneticPr fontId="3"/>
  </si>
  <si>
    <t>宮崎県</t>
    <rPh sb="0" eb="3">
      <t>ミヤザキケン</t>
    </rPh>
    <phoneticPr fontId="3"/>
  </si>
  <si>
    <t>鹿児島県</t>
    <rPh sb="0" eb="4">
      <t>カゴシマケン</t>
    </rPh>
    <phoneticPr fontId="3"/>
  </si>
  <si>
    <t>沖縄県</t>
    <rPh sb="0" eb="3">
      <t>オキナワケン</t>
    </rPh>
    <phoneticPr fontId="3"/>
  </si>
  <si>
    <t>サービス業（民間、非営利）</t>
    <rPh sb="4" eb="5">
      <t>ギョウ</t>
    </rPh>
    <rPh sb="6" eb="8">
      <t>ミンカン</t>
    </rPh>
    <rPh sb="9" eb="12">
      <t>ヒエイリ</t>
    </rPh>
    <phoneticPr fontId="4"/>
  </si>
  <si>
    <t>農林水産業</t>
    <rPh sb="0" eb="1">
      <t>ノウ</t>
    </rPh>
    <rPh sb="1" eb="2">
      <t>ハヤシ</t>
    </rPh>
    <phoneticPr fontId="3"/>
  </si>
  <si>
    <t>鉱業</t>
    <rPh sb="0" eb="1">
      <t>コウ</t>
    </rPh>
    <rPh sb="1" eb="2">
      <t>ギョウ</t>
    </rPh>
    <phoneticPr fontId="3"/>
  </si>
  <si>
    <t>建設業</t>
    <rPh sb="0" eb="1">
      <t>ダテ</t>
    </rPh>
    <rPh sb="1" eb="2">
      <t>セツ</t>
    </rPh>
    <rPh sb="2" eb="3">
      <t>ギョウ</t>
    </rPh>
    <phoneticPr fontId="3"/>
  </si>
  <si>
    <t>電気・ガス・水道業</t>
    <rPh sb="0" eb="2">
      <t>デンキ</t>
    </rPh>
    <phoneticPr fontId="3"/>
  </si>
  <si>
    <t>卸売・小売業</t>
    <rPh sb="0" eb="2">
      <t>オロシウ</t>
    </rPh>
    <phoneticPr fontId="3"/>
  </si>
  <si>
    <t>金融・保険業</t>
    <rPh sb="0" eb="2">
      <t>キンユウ</t>
    </rPh>
    <phoneticPr fontId="2"/>
  </si>
  <si>
    <t>不動産業</t>
    <rPh sb="0" eb="1">
      <t>フ</t>
    </rPh>
    <rPh sb="1" eb="2">
      <t>ドウ</t>
    </rPh>
    <rPh sb="2" eb="3">
      <t>サン</t>
    </rPh>
    <rPh sb="3" eb="4">
      <t>ギョウ</t>
    </rPh>
    <phoneticPr fontId="3"/>
  </si>
  <si>
    <t>運輸・通信業</t>
    <rPh sb="0" eb="2">
      <t>ウンユ</t>
    </rPh>
    <phoneticPr fontId="3"/>
  </si>
  <si>
    <t>食料品</t>
    <rPh sb="0" eb="1">
      <t>ショク</t>
    </rPh>
    <rPh sb="1" eb="2">
      <t>リョウ</t>
    </rPh>
    <rPh sb="2" eb="3">
      <t>シナ</t>
    </rPh>
    <phoneticPr fontId="5"/>
  </si>
  <si>
    <t>繊維</t>
    <rPh sb="0" eb="1">
      <t>カヨワ</t>
    </rPh>
    <rPh sb="1" eb="2">
      <t>ツナ</t>
    </rPh>
    <phoneticPr fontId="5"/>
  </si>
  <si>
    <t>パルプ・紙</t>
    <rPh sb="4" eb="5">
      <t>カミ</t>
    </rPh>
    <phoneticPr fontId="5"/>
  </si>
  <si>
    <t>石油・石炭製品</t>
    <rPh sb="0" eb="2">
      <t>セキユ</t>
    </rPh>
    <phoneticPr fontId="5"/>
  </si>
  <si>
    <t>窯業・土石製品</t>
    <rPh sb="0" eb="2">
      <t>ヨウギョウ</t>
    </rPh>
    <phoneticPr fontId="5"/>
  </si>
  <si>
    <t>一次金属</t>
    <rPh sb="0" eb="2">
      <t>イチジ</t>
    </rPh>
    <rPh sb="2" eb="4">
      <t>キンゾク</t>
    </rPh>
    <phoneticPr fontId="5"/>
  </si>
  <si>
    <t>金属製品</t>
    <rPh sb="0" eb="2">
      <t>キンゾク</t>
    </rPh>
    <rPh sb="2" eb="4">
      <t>セイヒン</t>
    </rPh>
    <phoneticPr fontId="5"/>
  </si>
  <si>
    <t>一般機械</t>
    <rPh sb="0" eb="2">
      <t>イッパン</t>
    </rPh>
    <rPh sb="2" eb="4">
      <t>キカイ</t>
    </rPh>
    <phoneticPr fontId="5"/>
  </si>
  <si>
    <t>電気機械</t>
    <rPh sb="0" eb="2">
      <t>デンキ</t>
    </rPh>
    <rPh sb="2" eb="4">
      <t>キカイ</t>
    </rPh>
    <phoneticPr fontId="5"/>
  </si>
  <si>
    <t>輸送用機械</t>
    <rPh sb="0" eb="3">
      <t>ユソウヨウ</t>
    </rPh>
    <rPh sb="3" eb="5">
      <t>キカイ</t>
    </rPh>
    <phoneticPr fontId="5"/>
  </si>
  <si>
    <t>精密機械</t>
    <rPh sb="0" eb="2">
      <t>セイミツ</t>
    </rPh>
    <rPh sb="2" eb="4">
      <t>キカイ</t>
    </rPh>
    <phoneticPr fontId="5"/>
  </si>
  <si>
    <t>その他の製造業</t>
    <rPh sb="2" eb="3">
      <t>タ</t>
    </rPh>
    <phoneticPr fontId="5"/>
  </si>
  <si>
    <t>サービス業（政府）</t>
    <rPh sb="4" eb="5">
      <t>ギョウ</t>
    </rPh>
    <rPh sb="6" eb="8">
      <t>セイフ</t>
    </rPh>
    <phoneticPr fontId="4"/>
  </si>
  <si>
    <t>名目付加価値（100万円）</t>
    <rPh sb="0" eb="2">
      <t>メイモク</t>
    </rPh>
    <rPh sb="2" eb="6">
      <t>フカカチ</t>
    </rPh>
    <rPh sb="10" eb="12">
      <t>マンエン</t>
    </rPh>
    <phoneticPr fontId="4"/>
  </si>
  <si>
    <t>マンアワー（就業者数×就業者1人あたり年間総労働時間÷1000）</t>
    <rPh sb="6" eb="9">
      <t>シュウギョウシャ</t>
    </rPh>
    <rPh sb="9" eb="10">
      <t>スウ</t>
    </rPh>
    <rPh sb="11" eb="14">
      <t>シュウギョウシャ</t>
    </rPh>
    <rPh sb="15" eb="16">
      <t>ニン</t>
    </rPh>
    <rPh sb="19" eb="21">
      <t>ネンカン</t>
    </rPh>
    <rPh sb="21" eb="26">
      <t>ソウロウドウジカン</t>
    </rPh>
    <phoneticPr fontId="4"/>
  </si>
  <si>
    <t>労働の質指数（東京の食料品=1.000）</t>
    <rPh sb="0" eb="2">
      <t>ロウドウ</t>
    </rPh>
    <rPh sb="3" eb="6">
      <t>シツシスウ</t>
    </rPh>
    <rPh sb="7" eb="9">
      <t>トウキョウ</t>
    </rPh>
    <rPh sb="10" eb="13">
      <t>ショクリョウヒン</t>
    </rPh>
    <phoneticPr fontId="4"/>
  </si>
  <si>
    <t>対数実質付加価値</t>
    <rPh sb="0" eb="2">
      <t>タイスウ</t>
    </rPh>
    <rPh sb="2" eb="8">
      <t>ジッシツフカカチ</t>
    </rPh>
    <phoneticPr fontId="4"/>
  </si>
  <si>
    <t>全国平均</t>
    <rPh sb="0" eb="4">
      <t>ゼンコクヘイキン</t>
    </rPh>
    <phoneticPr fontId="1"/>
  </si>
  <si>
    <t>対数実質資本ストック</t>
    <rPh sb="0" eb="2">
      <t>タイスウ</t>
    </rPh>
    <rPh sb="2" eb="4">
      <t>ジッシツ</t>
    </rPh>
    <rPh sb="4" eb="6">
      <t>シホン</t>
    </rPh>
    <phoneticPr fontId="4"/>
  </si>
  <si>
    <t>対数マンアワー</t>
    <rPh sb="0" eb="2">
      <t>タイスウ</t>
    </rPh>
    <phoneticPr fontId="4"/>
  </si>
  <si>
    <t>対数労働の質</t>
    <rPh sb="0" eb="2">
      <t>タイスウ</t>
    </rPh>
    <rPh sb="2" eb="4">
      <t>ロウドウ</t>
    </rPh>
    <rPh sb="5" eb="6">
      <t>シツ</t>
    </rPh>
    <phoneticPr fontId="4"/>
  </si>
  <si>
    <t>資本コストシェア</t>
    <phoneticPr fontId="4"/>
  </si>
  <si>
    <t>相対的TFP</t>
    <rPh sb="0" eb="3">
      <t>ソウタイテキ</t>
    </rPh>
    <phoneticPr fontId="4"/>
  </si>
  <si>
    <t>労働コストシェア</t>
    <rPh sb="0" eb="2">
      <t>ロウドウ</t>
    </rPh>
    <phoneticPr fontId="4"/>
  </si>
  <si>
    <t>付加価値シェア（県内産業別）</t>
    <rPh sb="0" eb="4">
      <t>フカカチ</t>
    </rPh>
    <rPh sb="8" eb="10">
      <t>ケンナイ</t>
    </rPh>
    <rPh sb="10" eb="13">
      <t>サンギョウベツ</t>
    </rPh>
    <phoneticPr fontId="4"/>
  </si>
  <si>
    <t>資本装備率</t>
    <rPh sb="0" eb="5">
      <t>シホンソウビリツ</t>
    </rPh>
    <phoneticPr fontId="4"/>
  </si>
  <si>
    <t>1970年</t>
    <rPh sb="4" eb="5">
      <t>ネン</t>
    </rPh>
    <phoneticPr fontId="4"/>
  </si>
  <si>
    <t>労働の質</t>
    <rPh sb="0" eb="2">
      <t>ロウドウ</t>
    </rPh>
    <rPh sb="3" eb="4">
      <t>シツ</t>
    </rPh>
    <phoneticPr fontId="4"/>
  </si>
  <si>
    <t>1980年</t>
    <rPh sb="4" eb="5">
      <t>ネン</t>
    </rPh>
    <phoneticPr fontId="4"/>
  </si>
  <si>
    <t>TFP</t>
    <phoneticPr fontId="4"/>
  </si>
  <si>
    <t>1990年</t>
    <rPh sb="4" eb="5">
      <t>ネン</t>
    </rPh>
    <phoneticPr fontId="4"/>
  </si>
  <si>
    <t>2000年</t>
    <rPh sb="4" eb="5">
      <t>ネン</t>
    </rPh>
    <phoneticPr fontId="4"/>
  </si>
  <si>
    <t>2008年</t>
    <rPh sb="4" eb="5">
      <t>ネン</t>
    </rPh>
    <phoneticPr fontId="4"/>
  </si>
  <si>
    <t>労働生産性格差要因分解</t>
    <rPh sb="0" eb="5">
      <t>ロウドウセイサンセイ</t>
    </rPh>
    <rPh sb="5" eb="7">
      <t>カクサ</t>
    </rPh>
    <rPh sb="7" eb="11">
      <t>ヨウインブンカイ</t>
    </rPh>
    <phoneticPr fontId="4"/>
  </si>
  <si>
    <t>労働生産性</t>
    <rPh sb="0" eb="5">
      <t>ロウドウセイサンセイ</t>
    </rPh>
    <phoneticPr fontId="4"/>
  </si>
  <si>
    <t>幾何平均からの乖離</t>
    <rPh sb="0" eb="4">
      <t>キカヘイキン</t>
    </rPh>
    <rPh sb="7" eb="9">
      <t>カイリ</t>
    </rPh>
    <phoneticPr fontId="4"/>
  </si>
  <si>
    <t>資本装備率幾何平均からの乖離</t>
    <rPh sb="0" eb="5">
      <t>シホンソウビリツ</t>
    </rPh>
    <rPh sb="5" eb="9">
      <t>キカヘイキン</t>
    </rPh>
    <rPh sb="12" eb="14">
      <t>カイリ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</si>
</sst>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_);[Red]\(0\)"/>
    <numFmt numFmtId="177" formatCode="0_ ;[Red]\-0\ "/>
    <numFmt numFmtId="178" formatCode="0.000_);[Red]\(0.000\)"/>
    <numFmt numFmtId="179" formatCode="0.0_ ;[Red]\-0.0\ "/>
    <numFmt numFmtId="180" formatCode="0.0_);[Red]\(0.0\)"/>
    <numFmt numFmtId="181" formatCode="0.000_ ;[Red]\-0.000\ "/>
  </numFmts>
  <fonts count="6" x14ac:knownFonts="1"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7">
    <xf numFmtId="0" fontId="0" fillId="0" borderId="0" xfId="0">
      <alignment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178" fontId="0" fillId="0" borderId="0" xfId="0" applyNumberFormat="1">
      <alignment vertical="center"/>
    </xf>
    <xf numFmtId="179" fontId="0" fillId="0" borderId="0" xfId="0" applyNumberFormat="1">
      <alignment vertical="center"/>
    </xf>
    <xf numFmtId="180" fontId="0" fillId="0" borderId="0" xfId="0" applyNumberFormat="1">
      <alignment vertical="center"/>
    </xf>
    <xf numFmtId="181" fontId="0" fillId="0" borderId="0" xfId="0" applyNumberFormat="1">
      <alignment vertical="center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1"/>
          <c:tx>
            <c:strRef>
              <c:f>格差1970!$C$3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</c:spPr>
          <c:invertIfNegative val="0"/>
          <c:cat>
            <c:strRef>
              <c:f>格差1970!$B$4:$B$50</c:f>
              <c:strCache>
                <c:ptCount val="47"/>
                <c:pt idx="0">
                  <c:v>神奈川県</c:v>
                </c:pt>
                <c:pt idx="1">
                  <c:v>東京都</c:v>
                </c:pt>
                <c:pt idx="2">
                  <c:v>大阪府</c:v>
                </c:pt>
                <c:pt idx="3">
                  <c:v>三重県</c:v>
                </c:pt>
                <c:pt idx="4">
                  <c:v>千葉県</c:v>
                </c:pt>
                <c:pt idx="5">
                  <c:v>滋賀県</c:v>
                </c:pt>
                <c:pt idx="6">
                  <c:v>山口県</c:v>
                </c:pt>
                <c:pt idx="7">
                  <c:v>兵庫県</c:v>
                </c:pt>
                <c:pt idx="8">
                  <c:v>和歌山県</c:v>
                </c:pt>
                <c:pt idx="9">
                  <c:v>奈良県</c:v>
                </c:pt>
                <c:pt idx="10">
                  <c:v>愛知県</c:v>
                </c:pt>
                <c:pt idx="11">
                  <c:v>岡山県</c:v>
                </c:pt>
                <c:pt idx="12">
                  <c:v>静岡県</c:v>
                </c:pt>
                <c:pt idx="13">
                  <c:v>広島県</c:v>
                </c:pt>
                <c:pt idx="14">
                  <c:v>京都府</c:v>
                </c:pt>
                <c:pt idx="15">
                  <c:v>栃木県</c:v>
                </c:pt>
                <c:pt idx="16">
                  <c:v>富山県</c:v>
                </c:pt>
                <c:pt idx="17">
                  <c:v>埼玉県</c:v>
                </c:pt>
                <c:pt idx="18">
                  <c:v>茨城県</c:v>
                </c:pt>
                <c:pt idx="19">
                  <c:v>岐阜県</c:v>
                </c:pt>
                <c:pt idx="20">
                  <c:v>石川県</c:v>
                </c:pt>
                <c:pt idx="21">
                  <c:v>愛媛県</c:v>
                </c:pt>
                <c:pt idx="22">
                  <c:v>福岡県</c:v>
                </c:pt>
                <c:pt idx="23">
                  <c:v>群馬県</c:v>
                </c:pt>
                <c:pt idx="24">
                  <c:v>大分県</c:v>
                </c:pt>
                <c:pt idx="25">
                  <c:v>香川県</c:v>
                </c:pt>
                <c:pt idx="26">
                  <c:v>長野県</c:v>
                </c:pt>
                <c:pt idx="27">
                  <c:v>秋田県</c:v>
                </c:pt>
                <c:pt idx="28">
                  <c:v>北海道</c:v>
                </c:pt>
                <c:pt idx="29">
                  <c:v>新潟県</c:v>
                </c:pt>
                <c:pt idx="30">
                  <c:v>徳島県</c:v>
                </c:pt>
                <c:pt idx="31">
                  <c:v>宮城県</c:v>
                </c:pt>
                <c:pt idx="32">
                  <c:v>福井県</c:v>
                </c:pt>
                <c:pt idx="33">
                  <c:v>佐賀県</c:v>
                </c:pt>
                <c:pt idx="34">
                  <c:v>福島県</c:v>
                </c:pt>
                <c:pt idx="35">
                  <c:v>鳥取県</c:v>
                </c:pt>
                <c:pt idx="36">
                  <c:v>岩手県</c:v>
                </c:pt>
                <c:pt idx="37">
                  <c:v>青森県</c:v>
                </c:pt>
                <c:pt idx="38">
                  <c:v>山形県</c:v>
                </c:pt>
                <c:pt idx="39">
                  <c:v>山梨県</c:v>
                </c:pt>
                <c:pt idx="40">
                  <c:v>宮崎県</c:v>
                </c:pt>
                <c:pt idx="41">
                  <c:v>高知県</c:v>
                </c:pt>
                <c:pt idx="42">
                  <c:v>熊本県</c:v>
                </c:pt>
                <c:pt idx="43">
                  <c:v>長崎県</c:v>
                </c:pt>
                <c:pt idx="44">
                  <c:v>鹿児島県</c:v>
                </c:pt>
                <c:pt idx="45">
                  <c:v>島根県</c:v>
                </c:pt>
                <c:pt idx="46">
                  <c:v>沖縄県</c:v>
                </c:pt>
              </c:strCache>
            </c:strRef>
          </c:cat>
          <c:val>
            <c:numRef>
              <c:f>格差1970!$C$4:$C$50</c:f>
              <c:numCache>
                <c:formatCode>0.000_ ;[Red]\-0.000\ </c:formatCode>
                <c:ptCount val="47"/>
                <c:pt idx="0">
                  <c:v>8.538353973166482E-2</c:v>
                </c:pt>
                <c:pt idx="1">
                  <c:v>9.3173729129493899E-2</c:v>
                </c:pt>
                <c:pt idx="2">
                  <c:v>0.11697064739866013</c:v>
                </c:pt>
                <c:pt idx="3">
                  <c:v>0.137714770494855</c:v>
                </c:pt>
                <c:pt idx="4">
                  <c:v>-4.3164619104324453E-2</c:v>
                </c:pt>
                <c:pt idx="5">
                  <c:v>0.140054468485137</c:v>
                </c:pt>
                <c:pt idx="6">
                  <c:v>0.14096687500346439</c:v>
                </c:pt>
                <c:pt idx="7">
                  <c:v>3.6858752303531632E-2</c:v>
                </c:pt>
                <c:pt idx="8">
                  <c:v>-5.2887062717219026E-2</c:v>
                </c:pt>
                <c:pt idx="9">
                  <c:v>9.7204189234905133E-2</c:v>
                </c:pt>
                <c:pt idx="10">
                  <c:v>0.1008235428561466</c:v>
                </c:pt>
                <c:pt idx="11">
                  <c:v>3.2187400466391944E-2</c:v>
                </c:pt>
                <c:pt idx="12">
                  <c:v>0.10391988269984764</c:v>
                </c:pt>
                <c:pt idx="13">
                  <c:v>0.12638940567728074</c:v>
                </c:pt>
                <c:pt idx="14">
                  <c:v>5.8454535920856372E-2</c:v>
                </c:pt>
                <c:pt idx="15">
                  <c:v>0.10061908450609931</c:v>
                </c:pt>
                <c:pt idx="16">
                  <c:v>5.1138021272140788E-2</c:v>
                </c:pt>
                <c:pt idx="17">
                  <c:v>5.7843772848068298E-2</c:v>
                </c:pt>
                <c:pt idx="18">
                  <c:v>4.8369042817718005E-2</c:v>
                </c:pt>
                <c:pt idx="19">
                  <c:v>0.10760259507136893</c:v>
                </c:pt>
                <c:pt idx="20">
                  <c:v>5.4504743119582456E-2</c:v>
                </c:pt>
                <c:pt idx="21">
                  <c:v>2.1639623996021987E-2</c:v>
                </c:pt>
                <c:pt idx="22">
                  <c:v>2.0904960045878742E-3</c:v>
                </c:pt>
                <c:pt idx="23">
                  <c:v>-5.0399777306125444E-2</c:v>
                </c:pt>
                <c:pt idx="24">
                  <c:v>-1.5404885553909866E-2</c:v>
                </c:pt>
                <c:pt idx="25">
                  <c:v>5.9046131567499459E-2</c:v>
                </c:pt>
                <c:pt idx="26">
                  <c:v>1.2257344592102285E-2</c:v>
                </c:pt>
                <c:pt idx="27">
                  <c:v>7.4762274726207806E-2</c:v>
                </c:pt>
                <c:pt idx="28">
                  <c:v>-4.3246551397967598E-2</c:v>
                </c:pt>
                <c:pt idx="29">
                  <c:v>1.3172202704515459E-2</c:v>
                </c:pt>
                <c:pt idx="30">
                  <c:v>2.6735247283220274E-2</c:v>
                </c:pt>
                <c:pt idx="31">
                  <c:v>1.3397216559101439E-2</c:v>
                </c:pt>
                <c:pt idx="32">
                  <c:v>-0.11565249686744812</c:v>
                </c:pt>
                <c:pt idx="33">
                  <c:v>-3.1428956411490905E-2</c:v>
                </c:pt>
                <c:pt idx="34">
                  <c:v>-9.4052713286784315E-3</c:v>
                </c:pt>
                <c:pt idx="35">
                  <c:v>-2.8404488111072483E-2</c:v>
                </c:pt>
                <c:pt idx="36">
                  <c:v>-3.9235843041306576E-2</c:v>
                </c:pt>
                <c:pt idx="37">
                  <c:v>-1.1000833972715153E-2</c:v>
                </c:pt>
                <c:pt idx="38">
                  <c:v>-6.8942400302160001E-3</c:v>
                </c:pt>
                <c:pt idx="39">
                  <c:v>-0.13857840881869665</c:v>
                </c:pt>
                <c:pt idx="40">
                  <c:v>-0.11377671637039173</c:v>
                </c:pt>
                <c:pt idx="41">
                  <c:v>-5.6473768336968364E-2</c:v>
                </c:pt>
                <c:pt idx="42">
                  <c:v>-8.5590174287405382E-2</c:v>
                </c:pt>
                <c:pt idx="43">
                  <c:v>-0.18209438863594574</c:v>
                </c:pt>
                <c:pt idx="44">
                  <c:v>-0.15561544142964631</c:v>
                </c:pt>
                <c:pt idx="45">
                  <c:v>-0.1933531219544973</c:v>
                </c:pt>
              </c:numCache>
            </c:numRef>
          </c:val>
        </c:ser>
        <c:ser>
          <c:idx val="1"/>
          <c:order val="2"/>
          <c:tx>
            <c:strRef>
              <c:f>格差1970!$D$3</c:f>
              <c:strCache>
                <c:ptCount val="1"/>
                <c:pt idx="0">
                  <c:v>資本装備率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格差1970!$B$4:$B$50</c:f>
              <c:strCache>
                <c:ptCount val="47"/>
                <c:pt idx="0">
                  <c:v>神奈川県</c:v>
                </c:pt>
                <c:pt idx="1">
                  <c:v>東京都</c:v>
                </c:pt>
                <c:pt idx="2">
                  <c:v>大阪府</c:v>
                </c:pt>
                <c:pt idx="3">
                  <c:v>三重県</c:v>
                </c:pt>
                <c:pt idx="4">
                  <c:v>千葉県</c:v>
                </c:pt>
                <c:pt idx="5">
                  <c:v>滋賀県</c:v>
                </c:pt>
                <c:pt idx="6">
                  <c:v>山口県</c:v>
                </c:pt>
                <c:pt idx="7">
                  <c:v>兵庫県</c:v>
                </c:pt>
                <c:pt idx="8">
                  <c:v>和歌山県</c:v>
                </c:pt>
                <c:pt idx="9">
                  <c:v>奈良県</c:v>
                </c:pt>
                <c:pt idx="10">
                  <c:v>愛知県</c:v>
                </c:pt>
                <c:pt idx="11">
                  <c:v>岡山県</c:v>
                </c:pt>
                <c:pt idx="12">
                  <c:v>静岡県</c:v>
                </c:pt>
                <c:pt idx="13">
                  <c:v>広島県</c:v>
                </c:pt>
                <c:pt idx="14">
                  <c:v>京都府</c:v>
                </c:pt>
                <c:pt idx="15">
                  <c:v>栃木県</c:v>
                </c:pt>
                <c:pt idx="16">
                  <c:v>富山県</c:v>
                </c:pt>
                <c:pt idx="17">
                  <c:v>埼玉県</c:v>
                </c:pt>
                <c:pt idx="18">
                  <c:v>茨城県</c:v>
                </c:pt>
                <c:pt idx="19">
                  <c:v>岐阜県</c:v>
                </c:pt>
                <c:pt idx="20">
                  <c:v>石川県</c:v>
                </c:pt>
                <c:pt idx="21">
                  <c:v>愛媛県</c:v>
                </c:pt>
                <c:pt idx="22">
                  <c:v>福岡県</c:v>
                </c:pt>
                <c:pt idx="23">
                  <c:v>群馬県</c:v>
                </c:pt>
                <c:pt idx="24">
                  <c:v>大分県</c:v>
                </c:pt>
                <c:pt idx="25">
                  <c:v>香川県</c:v>
                </c:pt>
                <c:pt idx="26">
                  <c:v>長野県</c:v>
                </c:pt>
                <c:pt idx="27">
                  <c:v>秋田県</c:v>
                </c:pt>
                <c:pt idx="28">
                  <c:v>北海道</c:v>
                </c:pt>
                <c:pt idx="29">
                  <c:v>新潟県</c:v>
                </c:pt>
                <c:pt idx="30">
                  <c:v>徳島県</c:v>
                </c:pt>
                <c:pt idx="31">
                  <c:v>宮城県</c:v>
                </c:pt>
                <c:pt idx="32">
                  <c:v>福井県</c:v>
                </c:pt>
                <c:pt idx="33">
                  <c:v>佐賀県</c:v>
                </c:pt>
                <c:pt idx="34">
                  <c:v>福島県</c:v>
                </c:pt>
                <c:pt idx="35">
                  <c:v>鳥取県</c:v>
                </c:pt>
                <c:pt idx="36">
                  <c:v>岩手県</c:v>
                </c:pt>
                <c:pt idx="37">
                  <c:v>青森県</c:v>
                </c:pt>
                <c:pt idx="38">
                  <c:v>山形県</c:v>
                </c:pt>
                <c:pt idx="39">
                  <c:v>山梨県</c:v>
                </c:pt>
                <c:pt idx="40">
                  <c:v>宮崎県</c:v>
                </c:pt>
                <c:pt idx="41">
                  <c:v>高知県</c:v>
                </c:pt>
                <c:pt idx="42">
                  <c:v>熊本県</c:v>
                </c:pt>
                <c:pt idx="43">
                  <c:v>長崎県</c:v>
                </c:pt>
                <c:pt idx="44">
                  <c:v>鹿児島県</c:v>
                </c:pt>
                <c:pt idx="45">
                  <c:v>島根県</c:v>
                </c:pt>
                <c:pt idx="46">
                  <c:v>沖縄県</c:v>
                </c:pt>
              </c:strCache>
            </c:strRef>
          </c:cat>
          <c:val>
            <c:numRef>
              <c:f>格差1970!$D$4:$D$50</c:f>
              <c:numCache>
                <c:formatCode>0.000_ ;[Red]\-0.000\ </c:formatCode>
                <c:ptCount val="47"/>
                <c:pt idx="0">
                  <c:v>0.26255636348069722</c:v>
                </c:pt>
                <c:pt idx="1">
                  <c:v>8.3260569010876556E-2</c:v>
                </c:pt>
                <c:pt idx="2">
                  <c:v>0.1044854549587696</c:v>
                </c:pt>
                <c:pt idx="3">
                  <c:v>0.14105720055068219</c:v>
                </c:pt>
                <c:pt idx="4">
                  <c:v>0.28253755465239072</c:v>
                </c:pt>
                <c:pt idx="5">
                  <c:v>0.11398625387046474</c:v>
                </c:pt>
                <c:pt idx="6">
                  <c:v>6.9620534426259456E-2</c:v>
                </c:pt>
                <c:pt idx="7">
                  <c:v>0.16568613549068001</c:v>
                </c:pt>
                <c:pt idx="8">
                  <c:v>0.26451175491702128</c:v>
                </c:pt>
                <c:pt idx="9">
                  <c:v>0.10107692280501128</c:v>
                </c:pt>
                <c:pt idx="10">
                  <c:v>8.4395467717007094E-2</c:v>
                </c:pt>
                <c:pt idx="11">
                  <c:v>0.1280482715487648</c:v>
                </c:pt>
                <c:pt idx="12">
                  <c:v>7.2523262452062337E-2</c:v>
                </c:pt>
                <c:pt idx="13">
                  <c:v>1.0691007451767849E-2</c:v>
                </c:pt>
                <c:pt idx="14">
                  <c:v>4.5991827341844684E-2</c:v>
                </c:pt>
                <c:pt idx="15">
                  <c:v>5.736704702570701E-2</c:v>
                </c:pt>
                <c:pt idx="16">
                  <c:v>9.1850045918127052E-2</c:v>
                </c:pt>
                <c:pt idx="17">
                  <c:v>7.2277962474433799E-2</c:v>
                </c:pt>
                <c:pt idx="18">
                  <c:v>9.4248153124493972E-2</c:v>
                </c:pt>
                <c:pt idx="19">
                  <c:v>-2.7156245764022673E-3</c:v>
                </c:pt>
                <c:pt idx="20">
                  <c:v>1.3538539196955674E-2</c:v>
                </c:pt>
                <c:pt idx="21">
                  <c:v>2.6446734125373676E-2</c:v>
                </c:pt>
                <c:pt idx="22">
                  <c:v>8.8625830483756267E-3</c:v>
                </c:pt>
                <c:pt idx="23">
                  <c:v>9.0129961089512073E-2</c:v>
                </c:pt>
                <c:pt idx="24">
                  <c:v>2.7856959720401479E-2</c:v>
                </c:pt>
                <c:pt idx="25">
                  <c:v>-4.1275580519042995E-2</c:v>
                </c:pt>
                <c:pt idx="26">
                  <c:v>-4.1295452416973012E-3</c:v>
                </c:pt>
                <c:pt idx="27">
                  <c:v>-5.2959377299291531E-2</c:v>
                </c:pt>
                <c:pt idx="28">
                  <c:v>5.0924923994841775E-2</c:v>
                </c:pt>
                <c:pt idx="29">
                  <c:v>-6.5279011717460731E-3</c:v>
                </c:pt>
                <c:pt idx="30">
                  <c:v>-4.1329324060983358E-2</c:v>
                </c:pt>
                <c:pt idx="31">
                  <c:v>-4.9760781803184211E-2</c:v>
                </c:pt>
                <c:pt idx="32">
                  <c:v>8.1331866546903844E-2</c:v>
                </c:pt>
                <c:pt idx="33">
                  <c:v>-1.3416523950422796E-2</c:v>
                </c:pt>
                <c:pt idx="34">
                  <c:v>-2.2734478679027809E-2</c:v>
                </c:pt>
                <c:pt idx="35">
                  <c:v>-6.6591288708527013E-2</c:v>
                </c:pt>
                <c:pt idx="36">
                  <c:v>-2.5747531900939879E-2</c:v>
                </c:pt>
                <c:pt idx="37">
                  <c:v>-4.8064712353179183E-2</c:v>
                </c:pt>
                <c:pt idx="38">
                  <c:v>-8.2017452625621171E-2</c:v>
                </c:pt>
                <c:pt idx="39">
                  <c:v>1.4971201840087772E-2</c:v>
                </c:pt>
                <c:pt idx="40">
                  <c:v>6.7356992590334331E-3</c:v>
                </c:pt>
                <c:pt idx="41">
                  <c:v>-6.5638711230147403E-2</c:v>
                </c:pt>
                <c:pt idx="42">
                  <c:v>-7.349202594273295E-2</c:v>
                </c:pt>
                <c:pt idx="43">
                  <c:v>-2.9302387602964705E-2</c:v>
                </c:pt>
                <c:pt idx="44">
                  <c:v>-7.7342941270743981E-2</c:v>
                </c:pt>
                <c:pt idx="45">
                  <c:v>-5.8048710822233222E-2</c:v>
                </c:pt>
              </c:numCache>
            </c:numRef>
          </c:val>
        </c:ser>
        <c:ser>
          <c:idx val="2"/>
          <c:order val="3"/>
          <c:tx>
            <c:strRef>
              <c:f>格差1970!$E$3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</c:spPr>
          <c:invertIfNegative val="0"/>
          <c:cat>
            <c:strRef>
              <c:f>格差1970!$B$4:$B$50</c:f>
              <c:strCache>
                <c:ptCount val="47"/>
                <c:pt idx="0">
                  <c:v>神奈川県</c:v>
                </c:pt>
                <c:pt idx="1">
                  <c:v>東京都</c:v>
                </c:pt>
                <c:pt idx="2">
                  <c:v>大阪府</c:v>
                </c:pt>
                <c:pt idx="3">
                  <c:v>三重県</c:v>
                </c:pt>
                <c:pt idx="4">
                  <c:v>千葉県</c:v>
                </c:pt>
                <c:pt idx="5">
                  <c:v>滋賀県</c:v>
                </c:pt>
                <c:pt idx="6">
                  <c:v>山口県</c:v>
                </c:pt>
                <c:pt idx="7">
                  <c:v>兵庫県</c:v>
                </c:pt>
                <c:pt idx="8">
                  <c:v>和歌山県</c:v>
                </c:pt>
                <c:pt idx="9">
                  <c:v>奈良県</c:v>
                </c:pt>
                <c:pt idx="10">
                  <c:v>愛知県</c:v>
                </c:pt>
                <c:pt idx="11">
                  <c:v>岡山県</c:v>
                </c:pt>
                <c:pt idx="12">
                  <c:v>静岡県</c:v>
                </c:pt>
                <c:pt idx="13">
                  <c:v>広島県</c:v>
                </c:pt>
                <c:pt idx="14">
                  <c:v>京都府</c:v>
                </c:pt>
                <c:pt idx="15">
                  <c:v>栃木県</c:v>
                </c:pt>
                <c:pt idx="16">
                  <c:v>富山県</c:v>
                </c:pt>
                <c:pt idx="17">
                  <c:v>埼玉県</c:v>
                </c:pt>
                <c:pt idx="18">
                  <c:v>茨城県</c:v>
                </c:pt>
                <c:pt idx="19">
                  <c:v>岐阜県</c:v>
                </c:pt>
                <c:pt idx="20">
                  <c:v>石川県</c:v>
                </c:pt>
                <c:pt idx="21">
                  <c:v>愛媛県</c:v>
                </c:pt>
                <c:pt idx="22">
                  <c:v>福岡県</c:v>
                </c:pt>
                <c:pt idx="23">
                  <c:v>群馬県</c:v>
                </c:pt>
                <c:pt idx="24">
                  <c:v>大分県</c:v>
                </c:pt>
                <c:pt idx="25">
                  <c:v>香川県</c:v>
                </c:pt>
                <c:pt idx="26">
                  <c:v>長野県</c:v>
                </c:pt>
                <c:pt idx="27">
                  <c:v>秋田県</c:v>
                </c:pt>
                <c:pt idx="28">
                  <c:v>北海道</c:v>
                </c:pt>
                <c:pt idx="29">
                  <c:v>新潟県</c:v>
                </c:pt>
                <c:pt idx="30">
                  <c:v>徳島県</c:v>
                </c:pt>
                <c:pt idx="31">
                  <c:v>宮城県</c:v>
                </c:pt>
                <c:pt idx="32">
                  <c:v>福井県</c:v>
                </c:pt>
                <c:pt idx="33">
                  <c:v>佐賀県</c:v>
                </c:pt>
                <c:pt idx="34">
                  <c:v>福島県</c:v>
                </c:pt>
                <c:pt idx="35">
                  <c:v>鳥取県</c:v>
                </c:pt>
                <c:pt idx="36">
                  <c:v>岩手県</c:v>
                </c:pt>
                <c:pt idx="37">
                  <c:v>青森県</c:v>
                </c:pt>
                <c:pt idx="38">
                  <c:v>山形県</c:v>
                </c:pt>
                <c:pt idx="39">
                  <c:v>山梨県</c:v>
                </c:pt>
                <c:pt idx="40">
                  <c:v>宮崎県</c:v>
                </c:pt>
                <c:pt idx="41">
                  <c:v>高知県</c:v>
                </c:pt>
                <c:pt idx="42">
                  <c:v>熊本県</c:v>
                </c:pt>
                <c:pt idx="43">
                  <c:v>長崎県</c:v>
                </c:pt>
                <c:pt idx="44">
                  <c:v>鹿児島県</c:v>
                </c:pt>
                <c:pt idx="45">
                  <c:v>島根県</c:v>
                </c:pt>
                <c:pt idx="46">
                  <c:v>沖縄県</c:v>
                </c:pt>
              </c:strCache>
            </c:strRef>
          </c:cat>
          <c:val>
            <c:numRef>
              <c:f>格差1970!$E$4:$E$50</c:f>
              <c:numCache>
                <c:formatCode>0.000_ ;[Red]\-0.000\ </c:formatCode>
                <c:ptCount val="47"/>
                <c:pt idx="0">
                  <c:v>4.0110309918492772E-2</c:v>
                </c:pt>
                <c:pt idx="1">
                  <c:v>0.14459465755250209</c:v>
                </c:pt>
                <c:pt idx="2">
                  <c:v>6.253579750939918E-2</c:v>
                </c:pt>
                <c:pt idx="3">
                  <c:v>-2.482909245003042E-2</c:v>
                </c:pt>
                <c:pt idx="4">
                  <c:v>8.6098951203685357E-3</c:v>
                </c:pt>
                <c:pt idx="5">
                  <c:v>-1.6564476215370504E-2</c:v>
                </c:pt>
                <c:pt idx="6">
                  <c:v>1.6423060971449101E-2</c:v>
                </c:pt>
                <c:pt idx="7">
                  <c:v>1.7423542524517031E-2</c:v>
                </c:pt>
                <c:pt idx="8">
                  <c:v>4.5498893226480815E-3</c:v>
                </c:pt>
                <c:pt idx="9">
                  <c:v>1.455760610722949E-2</c:v>
                </c:pt>
                <c:pt idx="10">
                  <c:v>1.9243285120380115E-3</c:v>
                </c:pt>
                <c:pt idx="11">
                  <c:v>7.796199831875913E-3</c:v>
                </c:pt>
                <c:pt idx="12">
                  <c:v>-1.3966344375941426E-2</c:v>
                </c:pt>
                <c:pt idx="13">
                  <c:v>1.5654055131696636E-2</c:v>
                </c:pt>
                <c:pt idx="14">
                  <c:v>4.4522249080929562E-2</c:v>
                </c:pt>
                <c:pt idx="15">
                  <c:v>-1.1422290055015716E-2</c:v>
                </c:pt>
                <c:pt idx="16">
                  <c:v>-1.2495563640469779E-2</c:v>
                </c:pt>
                <c:pt idx="17">
                  <c:v>-1.751807082360874E-3</c:v>
                </c:pt>
                <c:pt idx="18">
                  <c:v>-1.448451607860329E-2</c:v>
                </c:pt>
                <c:pt idx="19">
                  <c:v>-3.591977461480144E-2</c:v>
                </c:pt>
                <c:pt idx="20">
                  <c:v>-1.5881645556277812E-2</c:v>
                </c:pt>
                <c:pt idx="21">
                  <c:v>-6.8048823843887638E-3</c:v>
                </c:pt>
                <c:pt idx="22">
                  <c:v>2.7206998976203055E-2</c:v>
                </c:pt>
                <c:pt idx="23">
                  <c:v>-1.1896981869216871E-2</c:v>
                </c:pt>
                <c:pt idx="24">
                  <c:v>1.2487793089049182E-2</c:v>
                </c:pt>
                <c:pt idx="25">
                  <c:v>5.684356158637334E-3</c:v>
                </c:pt>
                <c:pt idx="26">
                  <c:v>-3.6416102856876281E-5</c:v>
                </c:pt>
                <c:pt idx="27">
                  <c:v>-2.0979475665050165E-2</c:v>
                </c:pt>
                <c:pt idx="28">
                  <c:v>-1.6057051834304451E-2</c:v>
                </c:pt>
                <c:pt idx="29">
                  <c:v>-3.4549019237323814E-2</c:v>
                </c:pt>
                <c:pt idx="30">
                  <c:v>-1.4262695761270086E-2</c:v>
                </c:pt>
                <c:pt idx="31">
                  <c:v>6.6695828440979498E-3</c:v>
                </c:pt>
                <c:pt idx="32">
                  <c:v>-5.1816809882397809E-3</c:v>
                </c:pt>
                <c:pt idx="33">
                  <c:v>-2.2362178773343054E-3</c:v>
                </c:pt>
                <c:pt idx="34">
                  <c:v>-2.2781724511350056E-2</c:v>
                </c:pt>
                <c:pt idx="35">
                  <c:v>4.2951891516567918E-3</c:v>
                </c:pt>
                <c:pt idx="36">
                  <c:v>-2.7465327240713929E-2</c:v>
                </c:pt>
                <c:pt idx="37">
                  <c:v>-3.7357026445465714E-2</c:v>
                </c:pt>
                <c:pt idx="38">
                  <c:v>-1.4574348987424183E-2</c:v>
                </c:pt>
                <c:pt idx="39">
                  <c:v>1.6880020981261557E-2</c:v>
                </c:pt>
                <c:pt idx="40">
                  <c:v>-2.1663130047111626E-2</c:v>
                </c:pt>
                <c:pt idx="41">
                  <c:v>-2.6779985378398402E-2</c:v>
                </c:pt>
                <c:pt idx="42">
                  <c:v>-5.1627462711704075E-3</c:v>
                </c:pt>
                <c:pt idx="43">
                  <c:v>-9.5800620094676735E-3</c:v>
                </c:pt>
                <c:pt idx="44">
                  <c:v>-1.2121563418095433E-2</c:v>
                </c:pt>
                <c:pt idx="45">
                  <c:v>-7.983573560755278E-3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8286976"/>
        <c:axId val="119357824"/>
      </c:barChart>
      <c:lineChart>
        <c:grouping val="standard"/>
        <c:varyColors val="0"/>
        <c:ser>
          <c:idx val="3"/>
          <c:order val="0"/>
          <c:tx>
            <c:strRef>
              <c:f>格差1970!$F$3</c:f>
              <c:strCache>
                <c:ptCount val="1"/>
                <c:pt idx="0">
                  <c:v>労働生産性</c:v>
                </c:pt>
              </c:strCache>
            </c:strRef>
          </c:tx>
          <c:spPr>
            <a:ln w="127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strRef>
              <c:f>格差1970!$B$4:$B$50</c:f>
              <c:strCache>
                <c:ptCount val="47"/>
                <c:pt idx="0">
                  <c:v>神奈川県</c:v>
                </c:pt>
                <c:pt idx="1">
                  <c:v>東京都</c:v>
                </c:pt>
                <c:pt idx="2">
                  <c:v>大阪府</c:v>
                </c:pt>
                <c:pt idx="3">
                  <c:v>三重県</c:v>
                </c:pt>
                <c:pt idx="4">
                  <c:v>千葉県</c:v>
                </c:pt>
                <c:pt idx="5">
                  <c:v>滋賀県</c:v>
                </c:pt>
                <c:pt idx="6">
                  <c:v>山口県</c:v>
                </c:pt>
                <c:pt idx="7">
                  <c:v>兵庫県</c:v>
                </c:pt>
                <c:pt idx="8">
                  <c:v>和歌山県</c:v>
                </c:pt>
                <c:pt idx="9">
                  <c:v>奈良県</c:v>
                </c:pt>
                <c:pt idx="10">
                  <c:v>愛知県</c:v>
                </c:pt>
                <c:pt idx="11">
                  <c:v>岡山県</c:v>
                </c:pt>
                <c:pt idx="12">
                  <c:v>静岡県</c:v>
                </c:pt>
                <c:pt idx="13">
                  <c:v>広島県</c:v>
                </c:pt>
                <c:pt idx="14">
                  <c:v>京都府</c:v>
                </c:pt>
                <c:pt idx="15">
                  <c:v>栃木県</c:v>
                </c:pt>
                <c:pt idx="16">
                  <c:v>富山県</c:v>
                </c:pt>
                <c:pt idx="17">
                  <c:v>埼玉県</c:v>
                </c:pt>
                <c:pt idx="18">
                  <c:v>茨城県</c:v>
                </c:pt>
                <c:pt idx="19">
                  <c:v>岐阜県</c:v>
                </c:pt>
                <c:pt idx="20">
                  <c:v>石川県</c:v>
                </c:pt>
                <c:pt idx="21">
                  <c:v>愛媛県</c:v>
                </c:pt>
                <c:pt idx="22">
                  <c:v>福岡県</c:v>
                </c:pt>
                <c:pt idx="23">
                  <c:v>群馬県</c:v>
                </c:pt>
                <c:pt idx="24">
                  <c:v>大分県</c:v>
                </c:pt>
                <c:pt idx="25">
                  <c:v>香川県</c:v>
                </c:pt>
                <c:pt idx="26">
                  <c:v>長野県</c:v>
                </c:pt>
                <c:pt idx="27">
                  <c:v>秋田県</c:v>
                </c:pt>
                <c:pt idx="28">
                  <c:v>北海道</c:v>
                </c:pt>
                <c:pt idx="29">
                  <c:v>新潟県</c:v>
                </c:pt>
                <c:pt idx="30">
                  <c:v>徳島県</c:v>
                </c:pt>
                <c:pt idx="31">
                  <c:v>宮城県</c:v>
                </c:pt>
                <c:pt idx="32">
                  <c:v>福井県</c:v>
                </c:pt>
                <c:pt idx="33">
                  <c:v>佐賀県</c:v>
                </c:pt>
                <c:pt idx="34">
                  <c:v>福島県</c:v>
                </c:pt>
                <c:pt idx="35">
                  <c:v>鳥取県</c:v>
                </c:pt>
                <c:pt idx="36">
                  <c:v>岩手県</c:v>
                </c:pt>
                <c:pt idx="37">
                  <c:v>青森県</c:v>
                </c:pt>
                <c:pt idx="38">
                  <c:v>山形県</c:v>
                </c:pt>
                <c:pt idx="39">
                  <c:v>山梨県</c:v>
                </c:pt>
                <c:pt idx="40">
                  <c:v>宮崎県</c:v>
                </c:pt>
                <c:pt idx="41">
                  <c:v>高知県</c:v>
                </c:pt>
                <c:pt idx="42">
                  <c:v>熊本県</c:v>
                </c:pt>
                <c:pt idx="43">
                  <c:v>長崎県</c:v>
                </c:pt>
                <c:pt idx="44">
                  <c:v>鹿児島県</c:v>
                </c:pt>
                <c:pt idx="45">
                  <c:v>島根県</c:v>
                </c:pt>
                <c:pt idx="46">
                  <c:v>沖縄県</c:v>
                </c:pt>
              </c:strCache>
            </c:strRef>
          </c:cat>
          <c:val>
            <c:numRef>
              <c:f>格差1970!$F$4:$F$50</c:f>
              <c:numCache>
                <c:formatCode>0.000_ ;[Red]\-0.000\ </c:formatCode>
                <c:ptCount val="47"/>
                <c:pt idx="0">
                  <c:v>0.3880502131308548</c:v>
                </c:pt>
                <c:pt idx="1">
                  <c:v>0.32102895569287254</c:v>
                </c:pt>
                <c:pt idx="2">
                  <c:v>0.28399189986682893</c:v>
                </c:pt>
                <c:pt idx="3">
                  <c:v>0.25394287859550679</c:v>
                </c:pt>
                <c:pt idx="4">
                  <c:v>0.24798283066843479</c:v>
                </c:pt>
                <c:pt idx="5">
                  <c:v>0.23747624614023122</c:v>
                </c:pt>
                <c:pt idx="6">
                  <c:v>0.22701047040117295</c:v>
                </c:pt>
                <c:pt idx="7">
                  <c:v>0.21996843031872867</c:v>
                </c:pt>
                <c:pt idx="8">
                  <c:v>0.21617458152245034</c:v>
                </c:pt>
                <c:pt idx="9">
                  <c:v>0.21283871814714589</c:v>
                </c:pt>
                <c:pt idx="10">
                  <c:v>0.18714333908519171</c:v>
                </c:pt>
                <c:pt idx="11">
                  <c:v>0.16803187184703267</c:v>
                </c:pt>
                <c:pt idx="12">
                  <c:v>0.16247680077596854</c:v>
                </c:pt>
                <c:pt idx="13">
                  <c:v>0.15273446826074522</c:v>
                </c:pt>
                <c:pt idx="14">
                  <c:v>0.14896861234363062</c:v>
                </c:pt>
                <c:pt idx="15">
                  <c:v>0.14656384147679061</c:v>
                </c:pt>
                <c:pt idx="16">
                  <c:v>0.13049250354979808</c:v>
                </c:pt>
                <c:pt idx="17">
                  <c:v>0.12836992824014123</c:v>
                </c:pt>
                <c:pt idx="18">
                  <c:v>0.12813267986360868</c:v>
                </c:pt>
                <c:pt idx="19">
                  <c:v>6.8967195880165227E-2</c:v>
                </c:pt>
                <c:pt idx="20">
                  <c:v>5.216163676026031E-2</c:v>
                </c:pt>
                <c:pt idx="21">
                  <c:v>4.1281475737006905E-2</c:v>
                </c:pt>
                <c:pt idx="22">
                  <c:v>3.8160078029166558E-2</c:v>
                </c:pt>
                <c:pt idx="23">
                  <c:v>2.7833201914169756E-2</c:v>
                </c:pt>
                <c:pt idx="24">
                  <c:v>2.4939867255540794E-2</c:v>
                </c:pt>
                <c:pt idx="25">
                  <c:v>2.3454907207093798E-2</c:v>
                </c:pt>
                <c:pt idx="26">
                  <c:v>8.0913832475481076E-3</c:v>
                </c:pt>
                <c:pt idx="27">
                  <c:v>8.2342176186610966E-4</c:v>
                </c:pt>
                <c:pt idx="28">
                  <c:v>-8.3786792374302733E-3</c:v>
                </c:pt>
                <c:pt idx="29">
                  <c:v>-2.7904717704554428E-2</c:v>
                </c:pt>
                <c:pt idx="30">
                  <c:v>-2.8856772539033168E-2</c:v>
                </c:pt>
                <c:pt idx="31">
                  <c:v>-2.9693982399984817E-2</c:v>
                </c:pt>
                <c:pt idx="32">
                  <c:v>-3.9502311308784059E-2</c:v>
                </c:pt>
                <c:pt idx="33">
                  <c:v>-4.7081698239248009E-2</c:v>
                </c:pt>
                <c:pt idx="34">
                  <c:v>-5.4921474519056296E-2</c:v>
                </c:pt>
                <c:pt idx="35">
                  <c:v>-9.0700587667942714E-2</c:v>
                </c:pt>
                <c:pt idx="36">
                  <c:v>-9.2448702182960391E-2</c:v>
                </c:pt>
                <c:pt idx="37">
                  <c:v>-9.6422572771360043E-2</c:v>
                </c:pt>
                <c:pt idx="38">
                  <c:v>-0.10348604164326136</c:v>
                </c:pt>
                <c:pt idx="39">
                  <c:v>-0.10672718599734733</c:v>
                </c:pt>
                <c:pt idx="40">
                  <c:v>-0.12870414715846992</c:v>
                </c:pt>
                <c:pt idx="41">
                  <c:v>-0.14889246494551417</c:v>
                </c:pt>
                <c:pt idx="42">
                  <c:v>-0.16424494650130875</c:v>
                </c:pt>
                <c:pt idx="43">
                  <c:v>-0.22097683824837813</c:v>
                </c:pt>
                <c:pt idx="44">
                  <c:v>-0.24507994611848571</c:v>
                </c:pt>
                <c:pt idx="45">
                  <c:v>-0.2593854063374858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86976"/>
        <c:axId val="119357824"/>
      </c:lineChart>
      <c:catAx>
        <c:axId val="1182869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ja-JP"/>
          </a:p>
        </c:txPr>
        <c:crossAx val="119357824"/>
        <c:crosses val="autoZero"/>
        <c:auto val="1"/>
        <c:lblAlgn val="ctr"/>
        <c:lblOffset val="100"/>
        <c:noMultiLvlLbl val="0"/>
      </c:catAx>
      <c:valAx>
        <c:axId val="119357824"/>
        <c:scaling>
          <c:orientation val="minMax"/>
          <c:min val="-0.30000000000000032"/>
        </c:scaling>
        <c:delete val="0"/>
        <c:axPos val="l"/>
        <c:majorGridlines/>
        <c:numFmt formatCode="0.000_ ;[Red]\-0.000\ " sourceLinked="1"/>
        <c:majorTickMark val="out"/>
        <c:minorTickMark val="none"/>
        <c:tickLblPos val="nextTo"/>
        <c:crossAx val="118286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1"/>
          <c:tx>
            <c:strRef>
              <c:f>格差1980!$C$3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</c:spPr>
          <c:invertIfNegative val="0"/>
          <c:cat>
            <c:strRef>
              <c:f>格差1980!$B$4:$B$50</c:f>
              <c:strCache>
                <c:ptCount val="47"/>
                <c:pt idx="0">
                  <c:v>大阪府</c:v>
                </c:pt>
                <c:pt idx="1">
                  <c:v>神奈川県</c:v>
                </c:pt>
                <c:pt idx="2">
                  <c:v>滋賀県</c:v>
                </c:pt>
                <c:pt idx="3">
                  <c:v>兵庫県</c:v>
                </c:pt>
                <c:pt idx="4">
                  <c:v>東京都</c:v>
                </c:pt>
                <c:pt idx="5">
                  <c:v>栃木県</c:v>
                </c:pt>
                <c:pt idx="6">
                  <c:v>福岡県</c:v>
                </c:pt>
                <c:pt idx="7">
                  <c:v>広島県</c:v>
                </c:pt>
                <c:pt idx="8">
                  <c:v>千葉県</c:v>
                </c:pt>
                <c:pt idx="9">
                  <c:v>富山県</c:v>
                </c:pt>
                <c:pt idx="10">
                  <c:v>愛知県</c:v>
                </c:pt>
                <c:pt idx="11">
                  <c:v>京都府</c:v>
                </c:pt>
                <c:pt idx="12">
                  <c:v>茨城県</c:v>
                </c:pt>
                <c:pt idx="13">
                  <c:v>奈良県</c:v>
                </c:pt>
                <c:pt idx="14">
                  <c:v>和歌山県</c:v>
                </c:pt>
                <c:pt idx="15">
                  <c:v>群馬県</c:v>
                </c:pt>
                <c:pt idx="16">
                  <c:v>静岡県</c:v>
                </c:pt>
                <c:pt idx="17">
                  <c:v>岡山県</c:v>
                </c:pt>
                <c:pt idx="18">
                  <c:v>香川県</c:v>
                </c:pt>
                <c:pt idx="19">
                  <c:v>山口県</c:v>
                </c:pt>
                <c:pt idx="20">
                  <c:v>愛媛県</c:v>
                </c:pt>
                <c:pt idx="21">
                  <c:v>岐阜県</c:v>
                </c:pt>
                <c:pt idx="22">
                  <c:v>福島県</c:v>
                </c:pt>
                <c:pt idx="23">
                  <c:v>北海道</c:v>
                </c:pt>
                <c:pt idx="24">
                  <c:v>三重県</c:v>
                </c:pt>
                <c:pt idx="25">
                  <c:v>大分県</c:v>
                </c:pt>
                <c:pt idx="26">
                  <c:v>石川県</c:v>
                </c:pt>
                <c:pt idx="27">
                  <c:v>埼玉県</c:v>
                </c:pt>
                <c:pt idx="28">
                  <c:v>長野県</c:v>
                </c:pt>
                <c:pt idx="29">
                  <c:v>宮城県</c:v>
                </c:pt>
                <c:pt idx="30">
                  <c:v>福井県</c:v>
                </c:pt>
                <c:pt idx="31">
                  <c:v>佐賀県</c:v>
                </c:pt>
                <c:pt idx="32">
                  <c:v>新潟県</c:v>
                </c:pt>
                <c:pt idx="33">
                  <c:v>秋田県</c:v>
                </c:pt>
                <c:pt idx="34">
                  <c:v>山梨県</c:v>
                </c:pt>
                <c:pt idx="35">
                  <c:v>鳥取県</c:v>
                </c:pt>
                <c:pt idx="36">
                  <c:v>徳島県</c:v>
                </c:pt>
                <c:pt idx="37">
                  <c:v>熊本県</c:v>
                </c:pt>
                <c:pt idx="38">
                  <c:v>山形県</c:v>
                </c:pt>
                <c:pt idx="39">
                  <c:v>高知県</c:v>
                </c:pt>
                <c:pt idx="40">
                  <c:v>岩手県</c:v>
                </c:pt>
                <c:pt idx="41">
                  <c:v>宮崎県</c:v>
                </c:pt>
                <c:pt idx="42">
                  <c:v>青森県</c:v>
                </c:pt>
                <c:pt idx="43">
                  <c:v>長崎県</c:v>
                </c:pt>
                <c:pt idx="44">
                  <c:v>鹿児島県</c:v>
                </c:pt>
                <c:pt idx="45">
                  <c:v>島根県</c:v>
                </c:pt>
                <c:pt idx="46">
                  <c:v>沖縄県</c:v>
                </c:pt>
              </c:strCache>
            </c:strRef>
          </c:cat>
          <c:val>
            <c:numRef>
              <c:f>格差1980!$C$4:$C$50</c:f>
              <c:numCache>
                <c:formatCode>0.000_ ;[Red]\-0.000\ </c:formatCode>
                <c:ptCount val="47"/>
                <c:pt idx="0">
                  <c:v>0.13748108527557781</c:v>
                </c:pt>
                <c:pt idx="1">
                  <c:v>0.10092693176999121</c:v>
                </c:pt>
                <c:pt idx="2">
                  <c:v>0.11300021810622092</c:v>
                </c:pt>
                <c:pt idx="3">
                  <c:v>0.10261783186949412</c:v>
                </c:pt>
                <c:pt idx="4">
                  <c:v>4.3366924788596925E-2</c:v>
                </c:pt>
                <c:pt idx="5">
                  <c:v>0.17752557518437972</c:v>
                </c:pt>
                <c:pt idx="6">
                  <c:v>0.11980202082588434</c:v>
                </c:pt>
                <c:pt idx="7">
                  <c:v>0.11632617804490802</c:v>
                </c:pt>
                <c:pt idx="8">
                  <c:v>2.3633999538181669E-2</c:v>
                </c:pt>
                <c:pt idx="9">
                  <c:v>9.6857799752481766E-2</c:v>
                </c:pt>
                <c:pt idx="10">
                  <c:v>7.135151732291066E-2</c:v>
                </c:pt>
                <c:pt idx="11">
                  <c:v>6.1380281046205548E-2</c:v>
                </c:pt>
                <c:pt idx="12">
                  <c:v>6.1072088023238998E-2</c:v>
                </c:pt>
                <c:pt idx="13">
                  <c:v>2.0978238179429256E-2</c:v>
                </c:pt>
                <c:pt idx="14">
                  <c:v>1.1291096027767605E-2</c:v>
                </c:pt>
                <c:pt idx="15">
                  <c:v>6.6939233935272693E-2</c:v>
                </c:pt>
                <c:pt idx="16">
                  <c:v>8.3191009962946844E-2</c:v>
                </c:pt>
                <c:pt idx="17">
                  <c:v>9.4077053406869081E-3</c:v>
                </c:pt>
                <c:pt idx="18">
                  <c:v>5.1250763526370494E-2</c:v>
                </c:pt>
                <c:pt idx="19">
                  <c:v>3.6285459074089511E-2</c:v>
                </c:pt>
                <c:pt idx="20">
                  <c:v>6.1939157596488499E-2</c:v>
                </c:pt>
                <c:pt idx="21">
                  <c:v>9.6073400035177448E-2</c:v>
                </c:pt>
                <c:pt idx="22">
                  <c:v>7.1611958097130141E-2</c:v>
                </c:pt>
                <c:pt idx="23">
                  <c:v>1.3827255905726116E-2</c:v>
                </c:pt>
                <c:pt idx="24">
                  <c:v>4.882495406575979E-2</c:v>
                </c:pt>
                <c:pt idx="25">
                  <c:v>2.3908257672154747E-2</c:v>
                </c:pt>
                <c:pt idx="26">
                  <c:v>3.8934384909180567E-2</c:v>
                </c:pt>
                <c:pt idx="27">
                  <c:v>-1.9308586819001411E-3</c:v>
                </c:pt>
                <c:pt idx="28">
                  <c:v>3.0293271767981062E-3</c:v>
                </c:pt>
                <c:pt idx="29">
                  <c:v>-1.1376736117602138E-2</c:v>
                </c:pt>
                <c:pt idx="30">
                  <c:v>-7.8280439674516242E-2</c:v>
                </c:pt>
                <c:pt idx="31">
                  <c:v>1.2722201781479502E-2</c:v>
                </c:pt>
                <c:pt idx="32">
                  <c:v>-2.2587369054589513E-2</c:v>
                </c:pt>
                <c:pt idx="33">
                  <c:v>-1.2194703620499171E-2</c:v>
                </c:pt>
                <c:pt idx="34">
                  <c:v>-5.0117164474754443E-2</c:v>
                </c:pt>
                <c:pt idx="35">
                  <c:v>-6.750824773655531E-2</c:v>
                </c:pt>
                <c:pt idx="36">
                  <c:v>-4.420938190329432E-2</c:v>
                </c:pt>
                <c:pt idx="37">
                  <c:v>-5.4271143025013957E-2</c:v>
                </c:pt>
                <c:pt idx="38">
                  <c:v>-5.8489766547309301E-2</c:v>
                </c:pt>
                <c:pt idx="39">
                  <c:v>-1.3457889548456593E-2</c:v>
                </c:pt>
                <c:pt idx="40">
                  <c:v>-6.4324351152557774E-2</c:v>
                </c:pt>
                <c:pt idx="41">
                  <c:v>-8.6631774778129361E-3</c:v>
                </c:pt>
                <c:pt idx="42">
                  <c:v>-5.6746015273282671E-2</c:v>
                </c:pt>
                <c:pt idx="43">
                  <c:v>-6.1248622245553636E-2</c:v>
                </c:pt>
                <c:pt idx="44">
                  <c:v>-5.5514659869992836E-2</c:v>
                </c:pt>
                <c:pt idx="45">
                  <c:v>-5.4927870879696514E-2</c:v>
                </c:pt>
                <c:pt idx="46">
                  <c:v>-0.18149742083840098</c:v>
                </c:pt>
              </c:numCache>
            </c:numRef>
          </c:val>
        </c:ser>
        <c:ser>
          <c:idx val="1"/>
          <c:order val="2"/>
          <c:tx>
            <c:strRef>
              <c:f>格差1980!$D$3</c:f>
              <c:strCache>
                <c:ptCount val="1"/>
                <c:pt idx="0">
                  <c:v>資本装備率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格差1980!$B$4:$B$50</c:f>
              <c:strCache>
                <c:ptCount val="47"/>
                <c:pt idx="0">
                  <c:v>大阪府</c:v>
                </c:pt>
                <c:pt idx="1">
                  <c:v>神奈川県</c:v>
                </c:pt>
                <c:pt idx="2">
                  <c:v>滋賀県</c:v>
                </c:pt>
                <c:pt idx="3">
                  <c:v>兵庫県</c:v>
                </c:pt>
                <c:pt idx="4">
                  <c:v>東京都</c:v>
                </c:pt>
                <c:pt idx="5">
                  <c:v>栃木県</c:v>
                </c:pt>
                <c:pt idx="6">
                  <c:v>福岡県</c:v>
                </c:pt>
                <c:pt idx="7">
                  <c:v>広島県</c:v>
                </c:pt>
                <c:pt idx="8">
                  <c:v>千葉県</c:v>
                </c:pt>
                <c:pt idx="9">
                  <c:v>富山県</c:v>
                </c:pt>
                <c:pt idx="10">
                  <c:v>愛知県</c:v>
                </c:pt>
                <c:pt idx="11">
                  <c:v>京都府</c:v>
                </c:pt>
                <c:pt idx="12">
                  <c:v>茨城県</c:v>
                </c:pt>
                <c:pt idx="13">
                  <c:v>奈良県</c:v>
                </c:pt>
                <c:pt idx="14">
                  <c:v>和歌山県</c:v>
                </c:pt>
                <c:pt idx="15">
                  <c:v>群馬県</c:v>
                </c:pt>
                <c:pt idx="16">
                  <c:v>静岡県</c:v>
                </c:pt>
                <c:pt idx="17">
                  <c:v>岡山県</c:v>
                </c:pt>
                <c:pt idx="18">
                  <c:v>香川県</c:v>
                </c:pt>
                <c:pt idx="19">
                  <c:v>山口県</c:v>
                </c:pt>
                <c:pt idx="20">
                  <c:v>愛媛県</c:v>
                </c:pt>
                <c:pt idx="21">
                  <c:v>岐阜県</c:v>
                </c:pt>
                <c:pt idx="22">
                  <c:v>福島県</c:v>
                </c:pt>
                <c:pt idx="23">
                  <c:v>北海道</c:v>
                </c:pt>
                <c:pt idx="24">
                  <c:v>三重県</c:v>
                </c:pt>
                <c:pt idx="25">
                  <c:v>大分県</c:v>
                </c:pt>
                <c:pt idx="26">
                  <c:v>石川県</c:v>
                </c:pt>
                <c:pt idx="27">
                  <c:v>埼玉県</c:v>
                </c:pt>
                <c:pt idx="28">
                  <c:v>長野県</c:v>
                </c:pt>
                <c:pt idx="29">
                  <c:v>宮城県</c:v>
                </c:pt>
                <c:pt idx="30">
                  <c:v>福井県</c:v>
                </c:pt>
                <c:pt idx="31">
                  <c:v>佐賀県</c:v>
                </c:pt>
                <c:pt idx="32">
                  <c:v>新潟県</c:v>
                </c:pt>
                <c:pt idx="33">
                  <c:v>秋田県</c:v>
                </c:pt>
                <c:pt idx="34">
                  <c:v>山梨県</c:v>
                </c:pt>
                <c:pt idx="35">
                  <c:v>鳥取県</c:v>
                </c:pt>
                <c:pt idx="36">
                  <c:v>徳島県</c:v>
                </c:pt>
                <c:pt idx="37">
                  <c:v>熊本県</c:v>
                </c:pt>
                <c:pt idx="38">
                  <c:v>山形県</c:v>
                </c:pt>
                <c:pt idx="39">
                  <c:v>高知県</c:v>
                </c:pt>
                <c:pt idx="40">
                  <c:v>岩手県</c:v>
                </c:pt>
                <c:pt idx="41">
                  <c:v>宮崎県</c:v>
                </c:pt>
                <c:pt idx="42">
                  <c:v>青森県</c:v>
                </c:pt>
                <c:pt idx="43">
                  <c:v>長崎県</c:v>
                </c:pt>
                <c:pt idx="44">
                  <c:v>鹿児島県</c:v>
                </c:pt>
                <c:pt idx="45">
                  <c:v>島根県</c:v>
                </c:pt>
                <c:pt idx="46">
                  <c:v>沖縄県</c:v>
                </c:pt>
              </c:strCache>
            </c:strRef>
          </c:cat>
          <c:val>
            <c:numRef>
              <c:f>格差1980!$D$4:$D$50</c:f>
              <c:numCache>
                <c:formatCode>0.000_ ;[Red]\-0.000\ </c:formatCode>
                <c:ptCount val="47"/>
                <c:pt idx="0">
                  <c:v>2.3985825297561998E-2</c:v>
                </c:pt>
                <c:pt idx="1">
                  <c:v>7.286759751393089E-2</c:v>
                </c:pt>
                <c:pt idx="2">
                  <c:v>0.11468019491362641</c:v>
                </c:pt>
                <c:pt idx="3">
                  <c:v>6.9795804949931053E-2</c:v>
                </c:pt>
                <c:pt idx="4">
                  <c:v>-2.6112571480578529E-3</c:v>
                </c:pt>
                <c:pt idx="5">
                  <c:v>8.4685710623336064E-3</c:v>
                </c:pt>
                <c:pt idx="6">
                  <c:v>-1.5259001398338998E-3</c:v>
                </c:pt>
                <c:pt idx="7">
                  <c:v>5.1517931227441638E-3</c:v>
                </c:pt>
                <c:pt idx="8">
                  <c:v>9.5765405508701773E-2</c:v>
                </c:pt>
                <c:pt idx="9">
                  <c:v>5.5356661917028115E-2</c:v>
                </c:pt>
                <c:pt idx="10">
                  <c:v>5.2316362968545076E-2</c:v>
                </c:pt>
                <c:pt idx="11">
                  <c:v>1.9185087687588549E-2</c:v>
                </c:pt>
                <c:pt idx="12">
                  <c:v>8.184148919216426E-2</c:v>
                </c:pt>
                <c:pt idx="13">
                  <c:v>4.9288402850459184E-2</c:v>
                </c:pt>
                <c:pt idx="14">
                  <c:v>7.5523969989557252E-2</c:v>
                </c:pt>
                <c:pt idx="15">
                  <c:v>2.6961323074141355E-2</c:v>
                </c:pt>
                <c:pt idx="16">
                  <c:v>9.3232985585802123E-3</c:v>
                </c:pt>
                <c:pt idx="17">
                  <c:v>5.8850934633680199E-2</c:v>
                </c:pt>
                <c:pt idx="18">
                  <c:v>1.6143537737474588E-2</c:v>
                </c:pt>
                <c:pt idx="19">
                  <c:v>2.3888910563770651E-2</c:v>
                </c:pt>
                <c:pt idx="20">
                  <c:v>8.4232009026482344E-3</c:v>
                </c:pt>
                <c:pt idx="21">
                  <c:v>-4.1517515993364333E-3</c:v>
                </c:pt>
                <c:pt idx="22">
                  <c:v>9.2504226634160074E-3</c:v>
                </c:pt>
                <c:pt idx="23">
                  <c:v>4.5640154812266999E-2</c:v>
                </c:pt>
                <c:pt idx="24">
                  <c:v>3.0640335080839232E-2</c:v>
                </c:pt>
                <c:pt idx="25">
                  <c:v>1.1221743007049858E-2</c:v>
                </c:pt>
                <c:pt idx="26">
                  <c:v>1.5131848580752392E-2</c:v>
                </c:pt>
                <c:pt idx="27">
                  <c:v>9.5394131348222558E-3</c:v>
                </c:pt>
                <c:pt idx="28">
                  <c:v>1.3145507492059963E-2</c:v>
                </c:pt>
                <c:pt idx="29">
                  <c:v>1.4008946932544066E-2</c:v>
                </c:pt>
                <c:pt idx="30">
                  <c:v>9.7875528694728445E-2</c:v>
                </c:pt>
                <c:pt idx="31">
                  <c:v>-2.9895453899947545E-3</c:v>
                </c:pt>
                <c:pt idx="32">
                  <c:v>2.6633758159614957E-2</c:v>
                </c:pt>
                <c:pt idx="33">
                  <c:v>5.5768077081255925E-3</c:v>
                </c:pt>
                <c:pt idx="34">
                  <c:v>-3.3614333061926009E-2</c:v>
                </c:pt>
                <c:pt idx="35">
                  <c:v>-8.3817945592184855E-4</c:v>
                </c:pt>
                <c:pt idx="36">
                  <c:v>-2.2241904447270595E-2</c:v>
                </c:pt>
                <c:pt idx="37">
                  <c:v>-2.1950077446250455E-2</c:v>
                </c:pt>
                <c:pt idx="38">
                  <c:v>-8.2823507483508214E-3</c:v>
                </c:pt>
                <c:pt idx="39">
                  <c:v>-4.692073419926656E-2</c:v>
                </c:pt>
                <c:pt idx="40">
                  <c:v>-1.6470099897392602E-3</c:v>
                </c:pt>
                <c:pt idx="41">
                  <c:v>-6.7625273905718028E-2</c:v>
                </c:pt>
                <c:pt idx="42">
                  <c:v>-9.5384495193680703E-3</c:v>
                </c:pt>
                <c:pt idx="43">
                  <c:v>-3.6986226468215165E-2</c:v>
                </c:pt>
                <c:pt idx="44">
                  <c:v>-4.0006260803372773E-2</c:v>
                </c:pt>
                <c:pt idx="45">
                  <c:v>-5.2023471741479137E-2</c:v>
                </c:pt>
                <c:pt idx="46">
                  <c:v>-4.0356272845543113E-2</c:v>
                </c:pt>
              </c:numCache>
            </c:numRef>
          </c:val>
        </c:ser>
        <c:ser>
          <c:idx val="2"/>
          <c:order val="3"/>
          <c:tx>
            <c:strRef>
              <c:f>格差1980!$E$3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</c:spPr>
          <c:invertIfNegative val="0"/>
          <c:cat>
            <c:strRef>
              <c:f>格差1980!$B$4:$B$50</c:f>
              <c:strCache>
                <c:ptCount val="47"/>
                <c:pt idx="0">
                  <c:v>大阪府</c:v>
                </c:pt>
                <c:pt idx="1">
                  <c:v>神奈川県</c:v>
                </c:pt>
                <c:pt idx="2">
                  <c:v>滋賀県</c:v>
                </c:pt>
                <c:pt idx="3">
                  <c:v>兵庫県</c:v>
                </c:pt>
                <c:pt idx="4">
                  <c:v>東京都</c:v>
                </c:pt>
                <c:pt idx="5">
                  <c:v>栃木県</c:v>
                </c:pt>
                <c:pt idx="6">
                  <c:v>福岡県</c:v>
                </c:pt>
                <c:pt idx="7">
                  <c:v>広島県</c:v>
                </c:pt>
                <c:pt idx="8">
                  <c:v>千葉県</c:v>
                </c:pt>
                <c:pt idx="9">
                  <c:v>富山県</c:v>
                </c:pt>
                <c:pt idx="10">
                  <c:v>愛知県</c:v>
                </c:pt>
                <c:pt idx="11">
                  <c:v>京都府</c:v>
                </c:pt>
                <c:pt idx="12">
                  <c:v>茨城県</c:v>
                </c:pt>
                <c:pt idx="13">
                  <c:v>奈良県</c:v>
                </c:pt>
                <c:pt idx="14">
                  <c:v>和歌山県</c:v>
                </c:pt>
                <c:pt idx="15">
                  <c:v>群馬県</c:v>
                </c:pt>
                <c:pt idx="16">
                  <c:v>静岡県</c:v>
                </c:pt>
                <c:pt idx="17">
                  <c:v>岡山県</c:v>
                </c:pt>
                <c:pt idx="18">
                  <c:v>香川県</c:v>
                </c:pt>
                <c:pt idx="19">
                  <c:v>山口県</c:v>
                </c:pt>
                <c:pt idx="20">
                  <c:v>愛媛県</c:v>
                </c:pt>
                <c:pt idx="21">
                  <c:v>岐阜県</c:v>
                </c:pt>
                <c:pt idx="22">
                  <c:v>福島県</c:v>
                </c:pt>
                <c:pt idx="23">
                  <c:v>北海道</c:v>
                </c:pt>
                <c:pt idx="24">
                  <c:v>三重県</c:v>
                </c:pt>
                <c:pt idx="25">
                  <c:v>大分県</c:v>
                </c:pt>
                <c:pt idx="26">
                  <c:v>石川県</c:v>
                </c:pt>
                <c:pt idx="27">
                  <c:v>埼玉県</c:v>
                </c:pt>
                <c:pt idx="28">
                  <c:v>長野県</c:v>
                </c:pt>
                <c:pt idx="29">
                  <c:v>宮城県</c:v>
                </c:pt>
                <c:pt idx="30">
                  <c:v>福井県</c:v>
                </c:pt>
                <c:pt idx="31">
                  <c:v>佐賀県</c:v>
                </c:pt>
                <c:pt idx="32">
                  <c:v>新潟県</c:v>
                </c:pt>
                <c:pt idx="33">
                  <c:v>秋田県</c:v>
                </c:pt>
                <c:pt idx="34">
                  <c:v>山梨県</c:v>
                </c:pt>
                <c:pt idx="35">
                  <c:v>鳥取県</c:v>
                </c:pt>
                <c:pt idx="36">
                  <c:v>徳島県</c:v>
                </c:pt>
                <c:pt idx="37">
                  <c:v>熊本県</c:v>
                </c:pt>
                <c:pt idx="38">
                  <c:v>山形県</c:v>
                </c:pt>
                <c:pt idx="39">
                  <c:v>高知県</c:v>
                </c:pt>
                <c:pt idx="40">
                  <c:v>岩手県</c:v>
                </c:pt>
                <c:pt idx="41">
                  <c:v>宮崎県</c:v>
                </c:pt>
                <c:pt idx="42">
                  <c:v>青森県</c:v>
                </c:pt>
                <c:pt idx="43">
                  <c:v>長崎県</c:v>
                </c:pt>
                <c:pt idx="44">
                  <c:v>鹿児島県</c:v>
                </c:pt>
                <c:pt idx="45">
                  <c:v>島根県</c:v>
                </c:pt>
                <c:pt idx="46">
                  <c:v>沖縄県</c:v>
                </c:pt>
              </c:strCache>
            </c:strRef>
          </c:cat>
          <c:val>
            <c:numRef>
              <c:f>格差1980!$E$4:$E$50</c:f>
              <c:numCache>
                <c:formatCode>0.000_ ;[Red]\-0.000\ </c:formatCode>
                <c:ptCount val="47"/>
                <c:pt idx="0">
                  <c:v>8.099047492504452E-2</c:v>
                </c:pt>
                <c:pt idx="1">
                  <c:v>6.8024931686788623E-2</c:v>
                </c:pt>
                <c:pt idx="2">
                  <c:v>-1.0849114577875497E-2</c:v>
                </c:pt>
                <c:pt idx="3">
                  <c:v>2.9520329215669199E-2</c:v>
                </c:pt>
                <c:pt idx="4">
                  <c:v>0.15865217411673854</c:v>
                </c:pt>
                <c:pt idx="5">
                  <c:v>-9.8404697750766584E-3</c:v>
                </c:pt>
                <c:pt idx="6">
                  <c:v>3.5919860216452423E-2</c:v>
                </c:pt>
                <c:pt idx="7">
                  <c:v>2.8532463168889369E-2</c:v>
                </c:pt>
                <c:pt idx="8">
                  <c:v>2.6101693965320711E-2</c:v>
                </c:pt>
                <c:pt idx="9">
                  <c:v>-1.2927819457046455E-2</c:v>
                </c:pt>
                <c:pt idx="10">
                  <c:v>1.4983856295504298E-2</c:v>
                </c:pt>
                <c:pt idx="11">
                  <c:v>5.5414979573174532E-2</c:v>
                </c:pt>
                <c:pt idx="12">
                  <c:v>-1.1097790203644105E-2</c:v>
                </c:pt>
                <c:pt idx="13">
                  <c:v>2.8017393492886331E-2</c:v>
                </c:pt>
                <c:pt idx="14">
                  <c:v>9.4798550955568154E-4</c:v>
                </c:pt>
                <c:pt idx="15">
                  <c:v>-6.4578911654279113E-3</c:v>
                </c:pt>
                <c:pt idx="16">
                  <c:v>-9.7187489633526591E-3</c:v>
                </c:pt>
                <c:pt idx="17">
                  <c:v>1.0054007923653378E-2</c:v>
                </c:pt>
                <c:pt idx="18">
                  <c:v>8.1998815542882672E-3</c:v>
                </c:pt>
                <c:pt idx="19">
                  <c:v>1.1445351743337669E-2</c:v>
                </c:pt>
                <c:pt idx="20">
                  <c:v>-4.758519089435964E-3</c:v>
                </c:pt>
                <c:pt idx="21">
                  <c:v>-3.008803229506796E-2</c:v>
                </c:pt>
                <c:pt idx="22">
                  <c:v>-2.507488121620223E-2</c:v>
                </c:pt>
                <c:pt idx="23">
                  <c:v>-9.2273097864054125E-3</c:v>
                </c:pt>
                <c:pt idx="24">
                  <c:v>-2.9733576240764881E-2</c:v>
                </c:pt>
                <c:pt idx="25">
                  <c:v>7.9414744479032445E-3</c:v>
                </c:pt>
                <c:pt idx="26">
                  <c:v>-1.5464471774846431E-2</c:v>
                </c:pt>
                <c:pt idx="27">
                  <c:v>2.0652434445617526E-2</c:v>
                </c:pt>
                <c:pt idx="28">
                  <c:v>-1.9794728541979527E-3</c:v>
                </c:pt>
                <c:pt idx="29">
                  <c:v>1.0109979819001649E-2</c:v>
                </c:pt>
                <c:pt idx="30">
                  <c:v>-1.7535969649880117E-2</c:v>
                </c:pt>
                <c:pt idx="31">
                  <c:v>-1.6677084413030754E-2</c:v>
                </c:pt>
                <c:pt idx="32">
                  <c:v>-3.6353110607210484E-2</c:v>
                </c:pt>
                <c:pt idx="33">
                  <c:v>-2.9242631636681896E-2</c:v>
                </c:pt>
                <c:pt idx="34">
                  <c:v>1.2454621551523888E-2</c:v>
                </c:pt>
                <c:pt idx="35">
                  <c:v>-6.0438013204673225E-3</c:v>
                </c:pt>
                <c:pt idx="36">
                  <c:v>-1.2998657495135211E-2</c:v>
                </c:pt>
                <c:pt idx="37">
                  <c:v>-1.0379729980945634E-2</c:v>
                </c:pt>
                <c:pt idx="38">
                  <c:v>-2.3418212035704537E-2</c:v>
                </c:pt>
                <c:pt idx="39">
                  <c:v>-3.8721629800292728E-2</c:v>
                </c:pt>
                <c:pt idx="40">
                  <c:v>-3.6119332433419242E-2</c:v>
                </c:pt>
                <c:pt idx="41">
                  <c:v>-3.0245539425056436E-2</c:v>
                </c:pt>
                <c:pt idx="42">
                  <c:v>-4.4352672550455323E-2</c:v>
                </c:pt>
                <c:pt idx="43">
                  <c:v>-1.4802891965306564E-2</c:v>
                </c:pt>
                <c:pt idx="44">
                  <c:v>-2.4026990538500107E-2</c:v>
                </c:pt>
                <c:pt idx="45">
                  <c:v>-3.5404865317475172E-2</c:v>
                </c:pt>
                <c:pt idx="46">
                  <c:v>-2.3844808970228785E-2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752192"/>
        <c:axId val="119753728"/>
      </c:barChart>
      <c:lineChart>
        <c:grouping val="standard"/>
        <c:varyColors val="0"/>
        <c:ser>
          <c:idx val="3"/>
          <c:order val="0"/>
          <c:tx>
            <c:strRef>
              <c:f>格差1980!$F$3</c:f>
              <c:strCache>
                <c:ptCount val="1"/>
                <c:pt idx="0">
                  <c:v>労働生産性</c:v>
                </c:pt>
              </c:strCache>
            </c:strRef>
          </c:tx>
          <c:spPr>
            <a:ln w="127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strRef>
              <c:f>格差1980!$B$4:$B$50</c:f>
              <c:strCache>
                <c:ptCount val="47"/>
                <c:pt idx="0">
                  <c:v>大阪府</c:v>
                </c:pt>
                <c:pt idx="1">
                  <c:v>神奈川県</c:v>
                </c:pt>
                <c:pt idx="2">
                  <c:v>滋賀県</c:v>
                </c:pt>
                <c:pt idx="3">
                  <c:v>兵庫県</c:v>
                </c:pt>
                <c:pt idx="4">
                  <c:v>東京都</c:v>
                </c:pt>
                <c:pt idx="5">
                  <c:v>栃木県</c:v>
                </c:pt>
                <c:pt idx="6">
                  <c:v>福岡県</c:v>
                </c:pt>
                <c:pt idx="7">
                  <c:v>広島県</c:v>
                </c:pt>
                <c:pt idx="8">
                  <c:v>千葉県</c:v>
                </c:pt>
                <c:pt idx="9">
                  <c:v>富山県</c:v>
                </c:pt>
                <c:pt idx="10">
                  <c:v>愛知県</c:v>
                </c:pt>
                <c:pt idx="11">
                  <c:v>京都府</c:v>
                </c:pt>
                <c:pt idx="12">
                  <c:v>茨城県</c:v>
                </c:pt>
                <c:pt idx="13">
                  <c:v>奈良県</c:v>
                </c:pt>
                <c:pt idx="14">
                  <c:v>和歌山県</c:v>
                </c:pt>
                <c:pt idx="15">
                  <c:v>群馬県</c:v>
                </c:pt>
                <c:pt idx="16">
                  <c:v>静岡県</c:v>
                </c:pt>
                <c:pt idx="17">
                  <c:v>岡山県</c:v>
                </c:pt>
                <c:pt idx="18">
                  <c:v>香川県</c:v>
                </c:pt>
                <c:pt idx="19">
                  <c:v>山口県</c:v>
                </c:pt>
                <c:pt idx="20">
                  <c:v>愛媛県</c:v>
                </c:pt>
                <c:pt idx="21">
                  <c:v>岐阜県</c:v>
                </c:pt>
                <c:pt idx="22">
                  <c:v>福島県</c:v>
                </c:pt>
                <c:pt idx="23">
                  <c:v>北海道</c:v>
                </c:pt>
                <c:pt idx="24">
                  <c:v>三重県</c:v>
                </c:pt>
                <c:pt idx="25">
                  <c:v>大分県</c:v>
                </c:pt>
                <c:pt idx="26">
                  <c:v>石川県</c:v>
                </c:pt>
                <c:pt idx="27">
                  <c:v>埼玉県</c:v>
                </c:pt>
                <c:pt idx="28">
                  <c:v>長野県</c:v>
                </c:pt>
                <c:pt idx="29">
                  <c:v>宮城県</c:v>
                </c:pt>
                <c:pt idx="30">
                  <c:v>福井県</c:v>
                </c:pt>
                <c:pt idx="31">
                  <c:v>佐賀県</c:v>
                </c:pt>
                <c:pt idx="32">
                  <c:v>新潟県</c:v>
                </c:pt>
                <c:pt idx="33">
                  <c:v>秋田県</c:v>
                </c:pt>
                <c:pt idx="34">
                  <c:v>山梨県</c:v>
                </c:pt>
                <c:pt idx="35">
                  <c:v>鳥取県</c:v>
                </c:pt>
                <c:pt idx="36">
                  <c:v>徳島県</c:v>
                </c:pt>
                <c:pt idx="37">
                  <c:v>熊本県</c:v>
                </c:pt>
                <c:pt idx="38">
                  <c:v>山形県</c:v>
                </c:pt>
                <c:pt idx="39">
                  <c:v>高知県</c:v>
                </c:pt>
                <c:pt idx="40">
                  <c:v>岩手県</c:v>
                </c:pt>
                <c:pt idx="41">
                  <c:v>宮崎県</c:v>
                </c:pt>
                <c:pt idx="42">
                  <c:v>青森県</c:v>
                </c:pt>
                <c:pt idx="43">
                  <c:v>長崎県</c:v>
                </c:pt>
                <c:pt idx="44">
                  <c:v>鹿児島県</c:v>
                </c:pt>
                <c:pt idx="45">
                  <c:v>島根県</c:v>
                </c:pt>
                <c:pt idx="46">
                  <c:v>沖縄県</c:v>
                </c:pt>
              </c:strCache>
            </c:strRef>
          </c:cat>
          <c:val>
            <c:numRef>
              <c:f>格差1980!$F$4:$F$50</c:f>
              <c:numCache>
                <c:formatCode>0.000_ ;[Red]\-0.000\ </c:formatCode>
                <c:ptCount val="47"/>
                <c:pt idx="0">
                  <c:v>0.24245738549818432</c:v>
                </c:pt>
                <c:pt idx="1">
                  <c:v>0.24181946097071072</c:v>
                </c:pt>
                <c:pt idx="2">
                  <c:v>0.21683129844197183</c:v>
                </c:pt>
                <c:pt idx="3">
                  <c:v>0.20193396603509436</c:v>
                </c:pt>
                <c:pt idx="4">
                  <c:v>0.1994078417572776</c:v>
                </c:pt>
                <c:pt idx="5">
                  <c:v>0.17615367647163668</c:v>
                </c:pt>
                <c:pt idx="6">
                  <c:v>0.15419598090250286</c:v>
                </c:pt>
                <c:pt idx="7">
                  <c:v>0.15001043433654154</c:v>
                </c:pt>
                <c:pt idx="8">
                  <c:v>0.14550109901220415</c:v>
                </c:pt>
                <c:pt idx="9">
                  <c:v>0.13928664221246342</c:v>
                </c:pt>
                <c:pt idx="10">
                  <c:v>0.13865173658696003</c:v>
                </c:pt>
                <c:pt idx="11">
                  <c:v>0.13598034830696862</c:v>
                </c:pt>
                <c:pt idx="12">
                  <c:v>0.13181578701175917</c:v>
                </c:pt>
                <c:pt idx="13">
                  <c:v>9.8284034522774774E-2</c:v>
                </c:pt>
                <c:pt idx="14">
                  <c:v>8.7763051526880548E-2</c:v>
                </c:pt>
                <c:pt idx="15">
                  <c:v>8.7442665843986134E-2</c:v>
                </c:pt>
                <c:pt idx="16">
                  <c:v>8.27955595581744E-2</c:v>
                </c:pt>
                <c:pt idx="17">
                  <c:v>7.831264789802049E-2</c:v>
                </c:pt>
                <c:pt idx="18">
                  <c:v>7.5594182818133349E-2</c:v>
                </c:pt>
                <c:pt idx="19">
                  <c:v>7.1619721381197821E-2</c:v>
                </c:pt>
                <c:pt idx="20">
                  <c:v>6.560383940970077E-2</c:v>
                </c:pt>
                <c:pt idx="21">
                  <c:v>6.1833616140773054E-2</c:v>
                </c:pt>
                <c:pt idx="22">
                  <c:v>5.5787499544343921E-2</c:v>
                </c:pt>
                <c:pt idx="23">
                  <c:v>5.0240100931587706E-2</c:v>
                </c:pt>
                <c:pt idx="24">
                  <c:v>4.9731712905834141E-2</c:v>
                </c:pt>
                <c:pt idx="25">
                  <c:v>4.307147512710785E-2</c:v>
                </c:pt>
                <c:pt idx="26">
                  <c:v>3.860176171508653E-2</c:v>
                </c:pt>
                <c:pt idx="27">
                  <c:v>2.8260988898539639E-2</c:v>
                </c:pt>
                <c:pt idx="28">
                  <c:v>1.4195361814660115E-2</c:v>
                </c:pt>
                <c:pt idx="29">
                  <c:v>1.2742190633943577E-2</c:v>
                </c:pt>
                <c:pt idx="30">
                  <c:v>2.0591193703320861E-3</c:v>
                </c:pt>
                <c:pt idx="31">
                  <c:v>-6.9444280215460071E-3</c:v>
                </c:pt>
                <c:pt idx="32">
                  <c:v>-3.230672150218504E-2</c:v>
                </c:pt>
                <c:pt idx="33">
                  <c:v>-3.5860527549055471E-2</c:v>
                </c:pt>
                <c:pt idx="34">
                  <c:v>-7.1276875985156557E-2</c:v>
                </c:pt>
                <c:pt idx="35">
                  <c:v>-7.4390228512944481E-2</c:v>
                </c:pt>
                <c:pt idx="36">
                  <c:v>-7.9449943845700116E-2</c:v>
                </c:pt>
                <c:pt idx="37">
                  <c:v>-8.6600950452210043E-2</c:v>
                </c:pt>
                <c:pt idx="38">
                  <c:v>-9.0190329331364671E-2</c:v>
                </c:pt>
                <c:pt idx="39">
                  <c:v>-9.9100253548015882E-2</c:v>
                </c:pt>
                <c:pt idx="40">
                  <c:v>-0.10209069357571626</c:v>
                </c:pt>
                <c:pt idx="41">
                  <c:v>-0.1065339908085874</c:v>
                </c:pt>
                <c:pt idx="42">
                  <c:v>-0.11063713734310607</c:v>
                </c:pt>
                <c:pt idx="43">
                  <c:v>-0.11303774067907538</c:v>
                </c:pt>
                <c:pt idx="44">
                  <c:v>-0.11954791121186571</c:v>
                </c:pt>
                <c:pt idx="45">
                  <c:v>-0.14235620793865081</c:v>
                </c:pt>
                <c:pt idx="46">
                  <c:v>-0.24569850265417287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52192"/>
        <c:axId val="119753728"/>
      </c:lineChart>
      <c:catAx>
        <c:axId val="1197521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ja-JP"/>
          </a:p>
        </c:txPr>
        <c:crossAx val="119753728"/>
        <c:crosses val="autoZero"/>
        <c:auto val="1"/>
        <c:lblAlgn val="ctr"/>
        <c:lblOffset val="100"/>
        <c:noMultiLvlLbl val="0"/>
      </c:catAx>
      <c:valAx>
        <c:axId val="119753728"/>
        <c:scaling>
          <c:orientation val="minMax"/>
          <c:max val="0.5"/>
          <c:min val="-0.30000000000000032"/>
        </c:scaling>
        <c:delete val="0"/>
        <c:axPos val="l"/>
        <c:majorGridlines/>
        <c:numFmt formatCode="0.000_ ;[Red]\-0.000\ " sourceLinked="1"/>
        <c:majorTickMark val="out"/>
        <c:minorTickMark val="none"/>
        <c:tickLblPos val="nextTo"/>
        <c:crossAx val="119752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1"/>
          <c:tx>
            <c:strRef>
              <c:f>格差1990!$C$3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</c:spPr>
          <c:invertIfNegative val="0"/>
          <c:cat>
            <c:strRef>
              <c:f>格差1990!$B$4:$B$50</c:f>
              <c:strCache>
                <c:ptCount val="47"/>
                <c:pt idx="0">
                  <c:v>滋賀県</c:v>
                </c:pt>
                <c:pt idx="1">
                  <c:v>東京都</c:v>
                </c:pt>
                <c:pt idx="2">
                  <c:v>神奈川県</c:v>
                </c:pt>
                <c:pt idx="3">
                  <c:v>兵庫県</c:v>
                </c:pt>
                <c:pt idx="4">
                  <c:v>千葉県</c:v>
                </c:pt>
                <c:pt idx="5">
                  <c:v>大阪府</c:v>
                </c:pt>
                <c:pt idx="6">
                  <c:v>愛知県</c:v>
                </c:pt>
                <c:pt idx="7">
                  <c:v>栃木県</c:v>
                </c:pt>
                <c:pt idx="8">
                  <c:v>茨城県</c:v>
                </c:pt>
                <c:pt idx="9">
                  <c:v>京都府</c:v>
                </c:pt>
                <c:pt idx="10">
                  <c:v>奈良県</c:v>
                </c:pt>
                <c:pt idx="11">
                  <c:v>三重県</c:v>
                </c:pt>
                <c:pt idx="12">
                  <c:v>広島県</c:v>
                </c:pt>
                <c:pt idx="13">
                  <c:v>岡山県</c:v>
                </c:pt>
                <c:pt idx="14">
                  <c:v>富山県</c:v>
                </c:pt>
                <c:pt idx="15">
                  <c:v>静岡県</c:v>
                </c:pt>
                <c:pt idx="16">
                  <c:v>埼玉県</c:v>
                </c:pt>
                <c:pt idx="17">
                  <c:v>群馬県</c:v>
                </c:pt>
                <c:pt idx="18">
                  <c:v>山口県</c:v>
                </c:pt>
                <c:pt idx="19">
                  <c:v>石川県</c:v>
                </c:pt>
                <c:pt idx="20">
                  <c:v>福井県</c:v>
                </c:pt>
                <c:pt idx="21">
                  <c:v>岐阜県</c:v>
                </c:pt>
                <c:pt idx="22">
                  <c:v>福岡県</c:v>
                </c:pt>
                <c:pt idx="23">
                  <c:v>福島県</c:v>
                </c:pt>
                <c:pt idx="24">
                  <c:v>大分県</c:v>
                </c:pt>
                <c:pt idx="25">
                  <c:v>山梨県</c:v>
                </c:pt>
                <c:pt idx="26">
                  <c:v>長野県</c:v>
                </c:pt>
                <c:pt idx="27">
                  <c:v>香川県</c:v>
                </c:pt>
                <c:pt idx="28">
                  <c:v>宮城県</c:v>
                </c:pt>
                <c:pt idx="29">
                  <c:v>北海道</c:v>
                </c:pt>
                <c:pt idx="30">
                  <c:v>愛媛県</c:v>
                </c:pt>
                <c:pt idx="31">
                  <c:v>鳥取県</c:v>
                </c:pt>
                <c:pt idx="32">
                  <c:v>徳島県</c:v>
                </c:pt>
                <c:pt idx="33">
                  <c:v>新潟県</c:v>
                </c:pt>
                <c:pt idx="34">
                  <c:v>佐賀県</c:v>
                </c:pt>
                <c:pt idx="35">
                  <c:v>和歌山県</c:v>
                </c:pt>
                <c:pt idx="36">
                  <c:v>秋田県</c:v>
                </c:pt>
                <c:pt idx="37">
                  <c:v>青森県</c:v>
                </c:pt>
                <c:pt idx="38">
                  <c:v>熊本県</c:v>
                </c:pt>
                <c:pt idx="39">
                  <c:v>山形県</c:v>
                </c:pt>
                <c:pt idx="40">
                  <c:v>鹿児島県</c:v>
                </c:pt>
                <c:pt idx="41">
                  <c:v>宮崎県</c:v>
                </c:pt>
                <c:pt idx="42">
                  <c:v>岩手県</c:v>
                </c:pt>
                <c:pt idx="43">
                  <c:v>島根県</c:v>
                </c:pt>
                <c:pt idx="44">
                  <c:v>長崎県</c:v>
                </c:pt>
                <c:pt idx="45">
                  <c:v>高知県</c:v>
                </c:pt>
                <c:pt idx="46">
                  <c:v>沖縄県</c:v>
                </c:pt>
              </c:strCache>
            </c:strRef>
          </c:cat>
          <c:val>
            <c:numRef>
              <c:f>格差1990!$C$4:$C$50</c:f>
              <c:numCache>
                <c:formatCode>0.000_ ;[Red]\-0.000\ </c:formatCode>
                <c:ptCount val="47"/>
                <c:pt idx="0">
                  <c:v>0.17360683042895358</c:v>
                </c:pt>
                <c:pt idx="1">
                  <c:v>0.19456238805089843</c:v>
                </c:pt>
                <c:pt idx="2">
                  <c:v>8.5403042340858978E-2</c:v>
                </c:pt>
                <c:pt idx="3">
                  <c:v>0.12786722878229961</c:v>
                </c:pt>
                <c:pt idx="4">
                  <c:v>6.8193659025366629E-2</c:v>
                </c:pt>
                <c:pt idx="5">
                  <c:v>0.10306287583257796</c:v>
                </c:pt>
                <c:pt idx="6">
                  <c:v>0.11030813828537288</c:v>
                </c:pt>
                <c:pt idx="7">
                  <c:v>0.12044812845501029</c:v>
                </c:pt>
                <c:pt idx="8">
                  <c:v>6.9366718483562226E-2</c:v>
                </c:pt>
                <c:pt idx="9">
                  <c:v>9.2294980511227032E-2</c:v>
                </c:pt>
                <c:pt idx="10">
                  <c:v>0.10222666560640774</c:v>
                </c:pt>
                <c:pt idx="11">
                  <c:v>9.2091205414747301E-2</c:v>
                </c:pt>
                <c:pt idx="12">
                  <c:v>6.7484730987462854E-2</c:v>
                </c:pt>
                <c:pt idx="13">
                  <c:v>2.1728550879404628E-2</c:v>
                </c:pt>
                <c:pt idx="14">
                  <c:v>2.6672774393377716E-2</c:v>
                </c:pt>
                <c:pt idx="15">
                  <c:v>6.8819132866081795E-2</c:v>
                </c:pt>
                <c:pt idx="16">
                  <c:v>7.653776498664569E-2</c:v>
                </c:pt>
                <c:pt idx="17">
                  <c:v>8.0457282998594018E-2</c:v>
                </c:pt>
                <c:pt idx="18">
                  <c:v>1.1122500268014195E-2</c:v>
                </c:pt>
                <c:pt idx="19">
                  <c:v>6.7970507066572622E-2</c:v>
                </c:pt>
                <c:pt idx="20">
                  <c:v>-5.2318878799217962E-2</c:v>
                </c:pt>
                <c:pt idx="21">
                  <c:v>9.10184248124703E-2</c:v>
                </c:pt>
                <c:pt idx="22">
                  <c:v>3.9648969976281076E-2</c:v>
                </c:pt>
                <c:pt idx="23">
                  <c:v>1.391654085623498E-2</c:v>
                </c:pt>
                <c:pt idx="24">
                  <c:v>-6.0088737276918134E-4</c:v>
                </c:pt>
                <c:pt idx="25">
                  <c:v>1.8267225983378699E-3</c:v>
                </c:pt>
                <c:pt idx="26">
                  <c:v>-2.0177790971564909E-2</c:v>
                </c:pt>
                <c:pt idx="27">
                  <c:v>-8.8428725216421061E-4</c:v>
                </c:pt>
                <c:pt idx="28">
                  <c:v>-4.1024258445010231E-2</c:v>
                </c:pt>
                <c:pt idx="29">
                  <c:v>-2.7864330182521442E-2</c:v>
                </c:pt>
                <c:pt idx="30">
                  <c:v>-1.3756242936320225E-2</c:v>
                </c:pt>
                <c:pt idx="31">
                  <c:v>-1.4018209883584582E-2</c:v>
                </c:pt>
                <c:pt idx="32">
                  <c:v>-7.8149599883645948E-3</c:v>
                </c:pt>
                <c:pt idx="33">
                  <c:v>-6.4267458059949753E-2</c:v>
                </c:pt>
                <c:pt idx="34">
                  <c:v>-7.0859974959781094E-2</c:v>
                </c:pt>
                <c:pt idx="35">
                  <c:v>-8.3851678432184246E-2</c:v>
                </c:pt>
                <c:pt idx="36">
                  <c:v>-3.0757623311549194E-2</c:v>
                </c:pt>
                <c:pt idx="37">
                  <c:v>-3.1730272871948968E-2</c:v>
                </c:pt>
                <c:pt idx="38">
                  <c:v>-3.8153046513612808E-2</c:v>
                </c:pt>
                <c:pt idx="39">
                  <c:v>-5.5868543233477466E-2</c:v>
                </c:pt>
                <c:pt idx="40">
                  <c:v>-4.554172863000807E-2</c:v>
                </c:pt>
                <c:pt idx="41">
                  <c:v>-2.024986169360133E-2</c:v>
                </c:pt>
                <c:pt idx="42">
                  <c:v>-5.7464705033823338E-2</c:v>
                </c:pt>
                <c:pt idx="43">
                  <c:v>-4.6287400500631161E-2</c:v>
                </c:pt>
                <c:pt idx="44">
                  <c:v>-5.3816318044719778E-2</c:v>
                </c:pt>
                <c:pt idx="45">
                  <c:v>-6.2667121325641742E-2</c:v>
                </c:pt>
                <c:pt idx="46">
                  <c:v>-0.21279981437713294</c:v>
                </c:pt>
              </c:numCache>
            </c:numRef>
          </c:val>
        </c:ser>
        <c:ser>
          <c:idx val="1"/>
          <c:order val="2"/>
          <c:tx>
            <c:strRef>
              <c:f>格差1990!$D$3</c:f>
              <c:strCache>
                <c:ptCount val="1"/>
                <c:pt idx="0">
                  <c:v>資本装備率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格差1990!$B$4:$B$50</c:f>
              <c:strCache>
                <c:ptCount val="47"/>
                <c:pt idx="0">
                  <c:v>滋賀県</c:v>
                </c:pt>
                <c:pt idx="1">
                  <c:v>東京都</c:v>
                </c:pt>
                <c:pt idx="2">
                  <c:v>神奈川県</c:v>
                </c:pt>
                <c:pt idx="3">
                  <c:v>兵庫県</c:v>
                </c:pt>
                <c:pt idx="4">
                  <c:v>千葉県</c:v>
                </c:pt>
                <c:pt idx="5">
                  <c:v>大阪府</c:v>
                </c:pt>
                <c:pt idx="6">
                  <c:v>愛知県</c:v>
                </c:pt>
                <c:pt idx="7">
                  <c:v>栃木県</c:v>
                </c:pt>
                <c:pt idx="8">
                  <c:v>茨城県</c:v>
                </c:pt>
                <c:pt idx="9">
                  <c:v>京都府</c:v>
                </c:pt>
                <c:pt idx="10">
                  <c:v>奈良県</c:v>
                </c:pt>
                <c:pt idx="11">
                  <c:v>三重県</c:v>
                </c:pt>
                <c:pt idx="12">
                  <c:v>広島県</c:v>
                </c:pt>
                <c:pt idx="13">
                  <c:v>岡山県</c:v>
                </c:pt>
                <c:pt idx="14">
                  <c:v>富山県</c:v>
                </c:pt>
                <c:pt idx="15">
                  <c:v>静岡県</c:v>
                </c:pt>
                <c:pt idx="16">
                  <c:v>埼玉県</c:v>
                </c:pt>
                <c:pt idx="17">
                  <c:v>群馬県</c:v>
                </c:pt>
                <c:pt idx="18">
                  <c:v>山口県</c:v>
                </c:pt>
                <c:pt idx="19">
                  <c:v>石川県</c:v>
                </c:pt>
                <c:pt idx="20">
                  <c:v>福井県</c:v>
                </c:pt>
                <c:pt idx="21">
                  <c:v>岐阜県</c:v>
                </c:pt>
                <c:pt idx="22">
                  <c:v>福岡県</c:v>
                </c:pt>
                <c:pt idx="23">
                  <c:v>福島県</c:v>
                </c:pt>
                <c:pt idx="24">
                  <c:v>大分県</c:v>
                </c:pt>
                <c:pt idx="25">
                  <c:v>山梨県</c:v>
                </c:pt>
                <c:pt idx="26">
                  <c:v>長野県</c:v>
                </c:pt>
                <c:pt idx="27">
                  <c:v>香川県</c:v>
                </c:pt>
                <c:pt idx="28">
                  <c:v>宮城県</c:v>
                </c:pt>
                <c:pt idx="29">
                  <c:v>北海道</c:v>
                </c:pt>
                <c:pt idx="30">
                  <c:v>愛媛県</c:v>
                </c:pt>
                <c:pt idx="31">
                  <c:v>鳥取県</c:v>
                </c:pt>
                <c:pt idx="32">
                  <c:v>徳島県</c:v>
                </c:pt>
                <c:pt idx="33">
                  <c:v>新潟県</c:v>
                </c:pt>
                <c:pt idx="34">
                  <c:v>佐賀県</c:v>
                </c:pt>
                <c:pt idx="35">
                  <c:v>和歌山県</c:v>
                </c:pt>
                <c:pt idx="36">
                  <c:v>秋田県</c:v>
                </c:pt>
                <c:pt idx="37">
                  <c:v>青森県</c:v>
                </c:pt>
                <c:pt idx="38">
                  <c:v>熊本県</c:v>
                </c:pt>
                <c:pt idx="39">
                  <c:v>山形県</c:v>
                </c:pt>
                <c:pt idx="40">
                  <c:v>鹿児島県</c:v>
                </c:pt>
                <c:pt idx="41">
                  <c:v>宮崎県</c:v>
                </c:pt>
                <c:pt idx="42">
                  <c:v>岩手県</c:v>
                </c:pt>
                <c:pt idx="43">
                  <c:v>島根県</c:v>
                </c:pt>
                <c:pt idx="44">
                  <c:v>長崎県</c:v>
                </c:pt>
                <c:pt idx="45">
                  <c:v>高知県</c:v>
                </c:pt>
                <c:pt idx="46">
                  <c:v>沖縄県</c:v>
                </c:pt>
              </c:strCache>
            </c:strRef>
          </c:cat>
          <c:val>
            <c:numRef>
              <c:f>格差1990!$D$4:$D$50</c:f>
              <c:numCache>
                <c:formatCode>0.000_ ;[Red]\-0.000\ </c:formatCode>
                <c:ptCount val="47"/>
                <c:pt idx="0">
                  <c:v>0.14050458055586598</c:v>
                </c:pt>
                <c:pt idx="1">
                  <c:v>-2.183384483989062E-2</c:v>
                </c:pt>
                <c:pt idx="2">
                  <c:v>9.0095448913762158E-2</c:v>
                </c:pt>
                <c:pt idx="3">
                  <c:v>6.5348575498805309E-2</c:v>
                </c:pt>
                <c:pt idx="4">
                  <c:v>0.10242521969505426</c:v>
                </c:pt>
                <c:pt idx="5">
                  <c:v>6.4713775969776136E-3</c:v>
                </c:pt>
                <c:pt idx="6">
                  <c:v>4.849133280187333E-2</c:v>
                </c:pt>
                <c:pt idx="7">
                  <c:v>5.7451336146831539E-2</c:v>
                </c:pt>
                <c:pt idx="8">
                  <c:v>9.2188261637621921E-2</c:v>
                </c:pt>
                <c:pt idx="9">
                  <c:v>1.4438580082969185E-2</c:v>
                </c:pt>
                <c:pt idx="10">
                  <c:v>3.0065261357801503E-2</c:v>
                </c:pt>
                <c:pt idx="11">
                  <c:v>6.8122247798138802E-2</c:v>
                </c:pt>
                <c:pt idx="12">
                  <c:v>1.3331914656044138E-2</c:v>
                </c:pt>
                <c:pt idx="13">
                  <c:v>7.1206550846559399E-2</c:v>
                </c:pt>
                <c:pt idx="14">
                  <c:v>8.2916643677484067E-2</c:v>
                </c:pt>
                <c:pt idx="15">
                  <c:v>3.7494227273338149E-2</c:v>
                </c:pt>
                <c:pt idx="16">
                  <c:v>6.1987083054777792E-3</c:v>
                </c:pt>
                <c:pt idx="17">
                  <c:v>1.4411745514331931E-2</c:v>
                </c:pt>
                <c:pt idx="18">
                  <c:v>5.4451073567076735E-2</c:v>
                </c:pt>
                <c:pt idx="19">
                  <c:v>1.9777625520972019E-2</c:v>
                </c:pt>
                <c:pt idx="20">
                  <c:v>0.12746679487817378</c:v>
                </c:pt>
                <c:pt idx="21">
                  <c:v>-5.1451285706289786E-3</c:v>
                </c:pt>
                <c:pt idx="22">
                  <c:v>-3.680636734479617E-2</c:v>
                </c:pt>
                <c:pt idx="23">
                  <c:v>3.859719292058348E-2</c:v>
                </c:pt>
                <c:pt idx="24">
                  <c:v>1.86623996458565E-2</c:v>
                </c:pt>
                <c:pt idx="25">
                  <c:v>1.2019619125415958E-2</c:v>
                </c:pt>
                <c:pt idx="26">
                  <c:v>3.2061132874091014E-2</c:v>
                </c:pt>
                <c:pt idx="27">
                  <c:v>-1.4811919108095867E-2</c:v>
                </c:pt>
                <c:pt idx="28">
                  <c:v>3.0423867455090459E-2</c:v>
                </c:pt>
                <c:pt idx="29">
                  <c:v>2.6124277137929926E-2</c:v>
                </c:pt>
                <c:pt idx="30">
                  <c:v>-1.2239057800489039E-2</c:v>
                </c:pt>
                <c:pt idx="31">
                  <c:v>-1.0963655319435106E-2</c:v>
                </c:pt>
                <c:pt idx="32">
                  <c:v>-3.3410868416120301E-2</c:v>
                </c:pt>
                <c:pt idx="33">
                  <c:v>5.350569326758188E-2</c:v>
                </c:pt>
                <c:pt idx="34">
                  <c:v>3.6453047862262403E-2</c:v>
                </c:pt>
                <c:pt idx="35">
                  <c:v>2.927028830400423E-2</c:v>
                </c:pt>
                <c:pt idx="36">
                  <c:v>-1.1533838449340432E-2</c:v>
                </c:pt>
                <c:pt idx="37">
                  <c:v>-1.4197941039208335E-2</c:v>
                </c:pt>
                <c:pt idx="38">
                  <c:v>-3.5453682240385073E-2</c:v>
                </c:pt>
                <c:pt idx="39">
                  <c:v>-2.2210011580493932E-2</c:v>
                </c:pt>
                <c:pt idx="40">
                  <c:v>-4.708184654483645E-2</c:v>
                </c:pt>
                <c:pt idx="41">
                  <c:v>-6.8371263454705802E-2</c:v>
                </c:pt>
                <c:pt idx="42">
                  <c:v>-1.9697444766657923E-2</c:v>
                </c:pt>
                <c:pt idx="43">
                  <c:v>-5.1039918360210997E-2</c:v>
                </c:pt>
                <c:pt idx="44">
                  <c:v>-6.1057855474233862E-2</c:v>
                </c:pt>
                <c:pt idx="45">
                  <c:v>-5.1602653393219622E-2</c:v>
                </c:pt>
                <c:pt idx="46">
                  <c:v>-5.2019511311405635E-2</c:v>
                </c:pt>
              </c:numCache>
            </c:numRef>
          </c:val>
        </c:ser>
        <c:ser>
          <c:idx val="2"/>
          <c:order val="3"/>
          <c:tx>
            <c:strRef>
              <c:f>格差1990!$E$3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</c:spPr>
          <c:invertIfNegative val="0"/>
          <c:cat>
            <c:strRef>
              <c:f>格差1990!$B$4:$B$50</c:f>
              <c:strCache>
                <c:ptCount val="47"/>
                <c:pt idx="0">
                  <c:v>滋賀県</c:v>
                </c:pt>
                <c:pt idx="1">
                  <c:v>東京都</c:v>
                </c:pt>
                <c:pt idx="2">
                  <c:v>神奈川県</c:v>
                </c:pt>
                <c:pt idx="3">
                  <c:v>兵庫県</c:v>
                </c:pt>
                <c:pt idx="4">
                  <c:v>千葉県</c:v>
                </c:pt>
                <c:pt idx="5">
                  <c:v>大阪府</c:v>
                </c:pt>
                <c:pt idx="6">
                  <c:v>愛知県</c:v>
                </c:pt>
                <c:pt idx="7">
                  <c:v>栃木県</c:v>
                </c:pt>
                <c:pt idx="8">
                  <c:v>茨城県</c:v>
                </c:pt>
                <c:pt idx="9">
                  <c:v>京都府</c:v>
                </c:pt>
                <c:pt idx="10">
                  <c:v>奈良県</c:v>
                </c:pt>
                <c:pt idx="11">
                  <c:v>三重県</c:v>
                </c:pt>
                <c:pt idx="12">
                  <c:v>広島県</c:v>
                </c:pt>
                <c:pt idx="13">
                  <c:v>岡山県</c:v>
                </c:pt>
                <c:pt idx="14">
                  <c:v>富山県</c:v>
                </c:pt>
                <c:pt idx="15">
                  <c:v>静岡県</c:v>
                </c:pt>
                <c:pt idx="16">
                  <c:v>埼玉県</c:v>
                </c:pt>
                <c:pt idx="17">
                  <c:v>群馬県</c:v>
                </c:pt>
                <c:pt idx="18">
                  <c:v>山口県</c:v>
                </c:pt>
                <c:pt idx="19">
                  <c:v>石川県</c:v>
                </c:pt>
                <c:pt idx="20">
                  <c:v>福井県</c:v>
                </c:pt>
                <c:pt idx="21">
                  <c:v>岐阜県</c:v>
                </c:pt>
                <c:pt idx="22">
                  <c:v>福岡県</c:v>
                </c:pt>
                <c:pt idx="23">
                  <c:v>福島県</c:v>
                </c:pt>
                <c:pt idx="24">
                  <c:v>大分県</c:v>
                </c:pt>
                <c:pt idx="25">
                  <c:v>山梨県</c:v>
                </c:pt>
                <c:pt idx="26">
                  <c:v>長野県</c:v>
                </c:pt>
                <c:pt idx="27">
                  <c:v>香川県</c:v>
                </c:pt>
                <c:pt idx="28">
                  <c:v>宮城県</c:v>
                </c:pt>
                <c:pt idx="29">
                  <c:v>北海道</c:v>
                </c:pt>
                <c:pt idx="30">
                  <c:v>愛媛県</c:v>
                </c:pt>
                <c:pt idx="31">
                  <c:v>鳥取県</c:v>
                </c:pt>
                <c:pt idx="32">
                  <c:v>徳島県</c:v>
                </c:pt>
                <c:pt idx="33">
                  <c:v>新潟県</c:v>
                </c:pt>
                <c:pt idx="34">
                  <c:v>佐賀県</c:v>
                </c:pt>
                <c:pt idx="35">
                  <c:v>和歌山県</c:v>
                </c:pt>
                <c:pt idx="36">
                  <c:v>秋田県</c:v>
                </c:pt>
                <c:pt idx="37">
                  <c:v>青森県</c:v>
                </c:pt>
                <c:pt idx="38">
                  <c:v>熊本県</c:v>
                </c:pt>
                <c:pt idx="39">
                  <c:v>山形県</c:v>
                </c:pt>
                <c:pt idx="40">
                  <c:v>鹿児島県</c:v>
                </c:pt>
                <c:pt idx="41">
                  <c:v>宮崎県</c:v>
                </c:pt>
                <c:pt idx="42">
                  <c:v>岩手県</c:v>
                </c:pt>
                <c:pt idx="43">
                  <c:v>島根県</c:v>
                </c:pt>
                <c:pt idx="44">
                  <c:v>長崎県</c:v>
                </c:pt>
                <c:pt idx="45">
                  <c:v>高知県</c:v>
                </c:pt>
                <c:pt idx="46">
                  <c:v>沖縄県</c:v>
                </c:pt>
              </c:strCache>
            </c:strRef>
          </c:cat>
          <c:val>
            <c:numRef>
              <c:f>格差1990!$E$4:$E$50</c:f>
              <c:numCache>
                <c:formatCode>0.000_ ;[Red]\-0.000\ </c:formatCode>
                <c:ptCount val="47"/>
                <c:pt idx="0">
                  <c:v>-5.3454543844751179E-3</c:v>
                </c:pt>
                <c:pt idx="1">
                  <c:v>0.1252466748683933</c:v>
                </c:pt>
                <c:pt idx="2">
                  <c:v>5.0178351244907202E-2</c:v>
                </c:pt>
                <c:pt idx="3">
                  <c:v>2.6286930317897184E-2</c:v>
                </c:pt>
                <c:pt idx="4">
                  <c:v>1.3563738291555496E-2</c:v>
                </c:pt>
                <c:pt idx="5">
                  <c:v>6.5641628795010232E-2</c:v>
                </c:pt>
                <c:pt idx="6">
                  <c:v>1.2232500319619753E-2</c:v>
                </c:pt>
                <c:pt idx="7">
                  <c:v>-1.0822038145337547E-2</c:v>
                </c:pt>
                <c:pt idx="8">
                  <c:v>-8.8479713230979716E-3</c:v>
                </c:pt>
                <c:pt idx="9">
                  <c:v>4.36955904810842E-2</c:v>
                </c:pt>
                <c:pt idx="10">
                  <c:v>1.7541922759403448E-2</c:v>
                </c:pt>
                <c:pt idx="11">
                  <c:v>-2.8765947569976275E-2</c:v>
                </c:pt>
                <c:pt idx="12">
                  <c:v>3.2855113962982394E-2</c:v>
                </c:pt>
                <c:pt idx="13">
                  <c:v>1.3455897190827015E-2</c:v>
                </c:pt>
                <c:pt idx="14">
                  <c:v>-8.0305529143231066E-3</c:v>
                </c:pt>
                <c:pt idx="15">
                  <c:v>-1.1155236812448935E-2</c:v>
                </c:pt>
                <c:pt idx="16">
                  <c:v>9.3114621924392064E-3</c:v>
                </c:pt>
                <c:pt idx="17">
                  <c:v>-7.6204808940385539E-3</c:v>
                </c:pt>
                <c:pt idx="18">
                  <c:v>1.131292636132052E-2</c:v>
                </c:pt>
                <c:pt idx="19">
                  <c:v>-1.2061329240051809E-2</c:v>
                </c:pt>
                <c:pt idx="20">
                  <c:v>-1.5715054643861911E-2</c:v>
                </c:pt>
                <c:pt idx="21">
                  <c:v>-2.7884616538577382E-2</c:v>
                </c:pt>
                <c:pt idx="22">
                  <c:v>3.2720156306236543E-2</c:v>
                </c:pt>
                <c:pt idx="23">
                  <c:v>-2.5812655127099883E-2</c:v>
                </c:pt>
                <c:pt idx="24">
                  <c:v>7.6694735977769022E-3</c:v>
                </c:pt>
                <c:pt idx="25">
                  <c:v>6.5322813933334665E-3</c:v>
                </c:pt>
                <c:pt idx="26">
                  <c:v>-1.7175179760275802E-3</c:v>
                </c:pt>
                <c:pt idx="27">
                  <c:v>1.4659682958963844E-2</c:v>
                </c:pt>
                <c:pt idx="28">
                  <c:v>4.4175096114493374E-3</c:v>
                </c:pt>
                <c:pt idx="29">
                  <c:v>-8.2527767154277534E-3</c:v>
                </c:pt>
                <c:pt idx="30">
                  <c:v>3.949600759328309E-4</c:v>
                </c:pt>
                <c:pt idx="31">
                  <c:v>-6.3676827387170332E-4</c:v>
                </c:pt>
                <c:pt idx="32">
                  <c:v>-2.336025693626682E-3</c:v>
                </c:pt>
                <c:pt idx="33">
                  <c:v>-3.336157636760214E-2</c:v>
                </c:pt>
                <c:pt idx="34">
                  <c:v>-1.4829677398901033E-2</c:v>
                </c:pt>
                <c:pt idx="35">
                  <c:v>1.5755047904376408E-3</c:v>
                </c:pt>
                <c:pt idx="36">
                  <c:v>-2.5273066870808384E-2</c:v>
                </c:pt>
                <c:pt idx="37">
                  <c:v>-3.8387599857243895E-2</c:v>
                </c:pt>
                <c:pt idx="38">
                  <c:v>-1.1105897762077994E-2</c:v>
                </c:pt>
                <c:pt idx="39">
                  <c:v>-1.9694196010639969E-2</c:v>
                </c:pt>
                <c:pt idx="40">
                  <c:v>-1.3588924819639477E-2</c:v>
                </c:pt>
                <c:pt idx="41">
                  <c:v>-2.0674027316661507E-2</c:v>
                </c:pt>
                <c:pt idx="42">
                  <c:v>-3.5502812249874886E-2</c:v>
                </c:pt>
                <c:pt idx="43">
                  <c:v>-3.2632725522889594E-2</c:v>
                </c:pt>
                <c:pt idx="44">
                  <c:v>-1.7304953005096491E-2</c:v>
                </c:pt>
                <c:pt idx="45">
                  <c:v>-2.5175001727100153E-2</c:v>
                </c:pt>
                <c:pt idx="46">
                  <c:v>-7.8673206185561227E-4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857152"/>
        <c:axId val="119858688"/>
      </c:barChart>
      <c:lineChart>
        <c:grouping val="standard"/>
        <c:varyColors val="0"/>
        <c:ser>
          <c:idx val="3"/>
          <c:order val="0"/>
          <c:tx>
            <c:strRef>
              <c:f>格差1990!$F$3</c:f>
              <c:strCache>
                <c:ptCount val="1"/>
                <c:pt idx="0">
                  <c:v>労働生産性</c:v>
                </c:pt>
              </c:strCache>
            </c:strRef>
          </c:tx>
          <c:spPr>
            <a:ln w="127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strRef>
              <c:f>格差1990!$B$4:$B$50</c:f>
              <c:strCache>
                <c:ptCount val="47"/>
                <c:pt idx="0">
                  <c:v>滋賀県</c:v>
                </c:pt>
                <c:pt idx="1">
                  <c:v>東京都</c:v>
                </c:pt>
                <c:pt idx="2">
                  <c:v>神奈川県</c:v>
                </c:pt>
                <c:pt idx="3">
                  <c:v>兵庫県</c:v>
                </c:pt>
                <c:pt idx="4">
                  <c:v>千葉県</c:v>
                </c:pt>
                <c:pt idx="5">
                  <c:v>大阪府</c:v>
                </c:pt>
                <c:pt idx="6">
                  <c:v>愛知県</c:v>
                </c:pt>
                <c:pt idx="7">
                  <c:v>栃木県</c:v>
                </c:pt>
                <c:pt idx="8">
                  <c:v>茨城県</c:v>
                </c:pt>
                <c:pt idx="9">
                  <c:v>京都府</c:v>
                </c:pt>
                <c:pt idx="10">
                  <c:v>奈良県</c:v>
                </c:pt>
                <c:pt idx="11">
                  <c:v>三重県</c:v>
                </c:pt>
                <c:pt idx="12">
                  <c:v>広島県</c:v>
                </c:pt>
                <c:pt idx="13">
                  <c:v>岡山県</c:v>
                </c:pt>
                <c:pt idx="14">
                  <c:v>富山県</c:v>
                </c:pt>
                <c:pt idx="15">
                  <c:v>静岡県</c:v>
                </c:pt>
                <c:pt idx="16">
                  <c:v>埼玉県</c:v>
                </c:pt>
                <c:pt idx="17">
                  <c:v>群馬県</c:v>
                </c:pt>
                <c:pt idx="18">
                  <c:v>山口県</c:v>
                </c:pt>
                <c:pt idx="19">
                  <c:v>石川県</c:v>
                </c:pt>
                <c:pt idx="20">
                  <c:v>福井県</c:v>
                </c:pt>
                <c:pt idx="21">
                  <c:v>岐阜県</c:v>
                </c:pt>
                <c:pt idx="22">
                  <c:v>福岡県</c:v>
                </c:pt>
                <c:pt idx="23">
                  <c:v>福島県</c:v>
                </c:pt>
                <c:pt idx="24">
                  <c:v>大分県</c:v>
                </c:pt>
                <c:pt idx="25">
                  <c:v>山梨県</c:v>
                </c:pt>
                <c:pt idx="26">
                  <c:v>長野県</c:v>
                </c:pt>
                <c:pt idx="27">
                  <c:v>香川県</c:v>
                </c:pt>
                <c:pt idx="28">
                  <c:v>宮城県</c:v>
                </c:pt>
                <c:pt idx="29">
                  <c:v>北海道</c:v>
                </c:pt>
                <c:pt idx="30">
                  <c:v>愛媛県</c:v>
                </c:pt>
                <c:pt idx="31">
                  <c:v>鳥取県</c:v>
                </c:pt>
                <c:pt idx="32">
                  <c:v>徳島県</c:v>
                </c:pt>
                <c:pt idx="33">
                  <c:v>新潟県</c:v>
                </c:pt>
                <c:pt idx="34">
                  <c:v>佐賀県</c:v>
                </c:pt>
                <c:pt idx="35">
                  <c:v>和歌山県</c:v>
                </c:pt>
                <c:pt idx="36">
                  <c:v>秋田県</c:v>
                </c:pt>
                <c:pt idx="37">
                  <c:v>青森県</c:v>
                </c:pt>
                <c:pt idx="38">
                  <c:v>熊本県</c:v>
                </c:pt>
                <c:pt idx="39">
                  <c:v>山形県</c:v>
                </c:pt>
                <c:pt idx="40">
                  <c:v>鹿児島県</c:v>
                </c:pt>
                <c:pt idx="41">
                  <c:v>宮崎県</c:v>
                </c:pt>
                <c:pt idx="42">
                  <c:v>岩手県</c:v>
                </c:pt>
                <c:pt idx="43">
                  <c:v>島根県</c:v>
                </c:pt>
                <c:pt idx="44">
                  <c:v>長崎県</c:v>
                </c:pt>
                <c:pt idx="45">
                  <c:v>高知県</c:v>
                </c:pt>
                <c:pt idx="46">
                  <c:v>沖縄県</c:v>
                </c:pt>
              </c:strCache>
            </c:strRef>
          </c:cat>
          <c:val>
            <c:numRef>
              <c:f>格差1990!$F$4:$F$50</c:f>
              <c:numCache>
                <c:formatCode>0.000_ ;[Red]\-0.000\ </c:formatCode>
                <c:ptCount val="47"/>
                <c:pt idx="0">
                  <c:v>0.30876595660034445</c:v>
                </c:pt>
                <c:pt idx="1">
                  <c:v>0.29797521807940108</c:v>
                </c:pt>
                <c:pt idx="2">
                  <c:v>0.22567684249952835</c:v>
                </c:pt>
                <c:pt idx="3">
                  <c:v>0.2195027345990021</c:v>
                </c:pt>
                <c:pt idx="4">
                  <c:v>0.18418261701197639</c:v>
                </c:pt>
                <c:pt idx="5">
                  <c:v>0.17517588222456582</c:v>
                </c:pt>
                <c:pt idx="6">
                  <c:v>0.17103197140686596</c:v>
                </c:pt>
                <c:pt idx="7">
                  <c:v>0.16707742645650428</c:v>
                </c:pt>
                <c:pt idx="8">
                  <c:v>0.15270700879808616</c:v>
                </c:pt>
                <c:pt idx="9">
                  <c:v>0.1504291510752804</c:v>
                </c:pt>
                <c:pt idx="10">
                  <c:v>0.14983384972361269</c:v>
                </c:pt>
                <c:pt idx="11">
                  <c:v>0.13144750564290983</c:v>
                </c:pt>
                <c:pt idx="12">
                  <c:v>0.11367175960648938</c:v>
                </c:pt>
                <c:pt idx="13">
                  <c:v>0.10639099891679105</c:v>
                </c:pt>
                <c:pt idx="14">
                  <c:v>0.10155886515653867</c:v>
                </c:pt>
                <c:pt idx="15">
                  <c:v>9.5158123326971003E-2</c:v>
                </c:pt>
                <c:pt idx="16">
                  <c:v>9.2047935484562679E-2</c:v>
                </c:pt>
                <c:pt idx="17">
                  <c:v>8.7248547618887395E-2</c:v>
                </c:pt>
                <c:pt idx="18">
                  <c:v>7.6886500196411453E-2</c:v>
                </c:pt>
                <c:pt idx="19">
                  <c:v>7.5686803347492837E-2</c:v>
                </c:pt>
                <c:pt idx="20">
                  <c:v>5.9432861435093909E-2</c:v>
                </c:pt>
                <c:pt idx="21">
                  <c:v>5.7988679703263948E-2</c:v>
                </c:pt>
                <c:pt idx="22">
                  <c:v>3.5562758937721449E-2</c:v>
                </c:pt>
                <c:pt idx="23">
                  <c:v>2.6701078649718581E-2</c:v>
                </c:pt>
                <c:pt idx="24">
                  <c:v>2.5730985870864219E-2</c:v>
                </c:pt>
                <c:pt idx="25">
                  <c:v>2.0378623117087293E-2</c:v>
                </c:pt>
                <c:pt idx="26">
                  <c:v>1.0165823926498525E-2</c:v>
                </c:pt>
                <c:pt idx="27">
                  <c:v>-1.0365234012962316E-3</c:v>
                </c:pt>
                <c:pt idx="28">
                  <c:v>-6.182881378470435E-3</c:v>
                </c:pt>
                <c:pt idx="29">
                  <c:v>-9.9928297600192697E-3</c:v>
                </c:pt>
                <c:pt idx="30">
                  <c:v>-2.5600340660876436E-2</c:v>
                </c:pt>
                <c:pt idx="31">
                  <c:v>-2.5618633476891393E-2</c:v>
                </c:pt>
                <c:pt idx="32">
                  <c:v>-4.3561854098111578E-2</c:v>
                </c:pt>
                <c:pt idx="33">
                  <c:v>-4.4123341159970013E-2</c:v>
                </c:pt>
                <c:pt idx="34">
                  <c:v>-4.9236604496419728E-2</c:v>
                </c:pt>
                <c:pt idx="35">
                  <c:v>-5.3005885337742378E-2</c:v>
                </c:pt>
                <c:pt idx="36">
                  <c:v>-6.7564528631698012E-2</c:v>
                </c:pt>
                <c:pt idx="37">
                  <c:v>-8.4315813768401193E-2</c:v>
                </c:pt>
                <c:pt idx="38">
                  <c:v>-8.4712626516075862E-2</c:v>
                </c:pt>
                <c:pt idx="39">
                  <c:v>-9.7772750824611371E-2</c:v>
                </c:pt>
                <c:pt idx="40">
                  <c:v>-0.10621249999448398</c:v>
                </c:pt>
                <c:pt idx="41">
                  <c:v>-0.10929515246496865</c:v>
                </c:pt>
                <c:pt idx="42">
                  <c:v>-0.11266496205035614</c:v>
                </c:pt>
                <c:pt idx="43">
                  <c:v>-0.12996004438373177</c:v>
                </c:pt>
                <c:pt idx="44">
                  <c:v>-0.13217912652405012</c:v>
                </c:pt>
                <c:pt idx="45">
                  <c:v>-0.13944477644596151</c:v>
                </c:pt>
                <c:pt idx="46">
                  <c:v>-0.26560605775039414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57152"/>
        <c:axId val="119858688"/>
      </c:lineChart>
      <c:catAx>
        <c:axId val="1198571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ja-JP"/>
          </a:p>
        </c:txPr>
        <c:crossAx val="119858688"/>
        <c:crosses val="autoZero"/>
        <c:auto val="1"/>
        <c:lblAlgn val="ctr"/>
        <c:lblOffset val="100"/>
        <c:noMultiLvlLbl val="0"/>
      </c:catAx>
      <c:valAx>
        <c:axId val="119858688"/>
        <c:scaling>
          <c:orientation val="minMax"/>
          <c:max val="0.5"/>
          <c:min val="-0.30000000000000032"/>
        </c:scaling>
        <c:delete val="0"/>
        <c:axPos val="l"/>
        <c:majorGridlines/>
        <c:numFmt formatCode="0.000_ ;[Red]\-0.000\ " sourceLinked="1"/>
        <c:majorTickMark val="out"/>
        <c:minorTickMark val="none"/>
        <c:tickLblPos val="nextTo"/>
        <c:crossAx val="119857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1"/>
          <c:tx>
            <c:strRef>
              <c:f>格差2000!$C$3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</c:spPr>
          <c:invertIfNegative val="0"/>
          <c:cat>
            <c:strRef>
              <c:f>格差2000!$B$4:$B$50</c:f>
              <c:strCache>
                <c:ptCount val="47"/>
                <c:pt idx="0">
                  <c:v>東京都</c:v>
                </c:pt>
                <c:pt idx="1">
                  <c:v>滋賀県</c:v>
                </c:pt>
                <c:pt idx="2">
                  <c:v>神奈川県</c:v>
                </c:pt>
                <c:pt idx="3">
                  <c:v>愛知県</c:v>
                </c:pt>
                <c:pt idx="4">
                  <c:v>大分県</c:v>
                </c:pt>
                <c:pt idx="5">
                  <c:v>兵庫県</c:v>
                </c:pt>
                <c:pt idx="6">
                  <c:v>大阪府</c:v>
                </c:pt>
                <c:pt idx="7">
                  <c:v>千葉県</c:v>
                </c:pt>
                <c:pt idx="8">
                  <c:v>京都府</c:v>
                </c:pt>
                <c:pt idx="9">
                  <c:v>広島県</c:v>
                </c:pt>
                <c:pt idx="10">
                  <c:v>栃木県</c:v>
                </c:pt>
                <c:pt idx="11">
                  <c:v>三重県</c:v>
                </c:pt>
                <c:pt idx="12">
                  <c:v>石川県</c:v>
                </c:pt>
                <c:pt idx="13">
                  <c:v>茨城県</c:v>
                </c:pt>
                <c:pt idx="14">
                  <c:v>静岡県</c:v>
                </c:pt>
                <c:pt idx="15">
                  <c:v>岡山県</c:v>
                </c:pt>
                <c:pt idx="16">
                  <c:v>愛媛県</c:v>
                </c:pt>
                <c:pt idx="17">
                  <c:v>富山県</c:v>
                </c:pt>
                <c:pt idx="18">
                  <c:v>福島県</c:v>
                </c:pt>
                <c:pt idx="19">
                  <c:v>福井県</c:v>
                </c:pt>
                <c:pt idx="20">
                  <c:v>山口県</c:v>
                </c:pt>
                <c:pt idx="21">
                  <c:v>北海道</c:v>
                </c:pt>
                <c:pt idx="22">
                  <c:v>奈良県</c:v>
                </c:pt>
                <c:pt idx="23">
                  <c:v>福岡県</c:v>
                </c:pt>
                <c:pt idx="24">
                  <c:v>群馬県</c:v>
                </c:pt>
                <c:pt idx="25">
                  <c:v>宮城県</c:v>
                </c:pt>
                <c:pt idx="26">
                  <c:v>徳島県</c:v>
                </c:pt>
                <c:pt idx="27">
                  <c:v>長野県</c:v>
                </c:pt>
                <c:pt idx="28">
                  <c:v>香川県</c:v>
                </c:pt>
                <c:pt idx="29">
                  <c:v>和歌山県</c:v>
                </c:pt>
                <c:pt idx="30">
                  <c:v>新潟県</c:v>
                </c:pt>
                <c:pt idx="31">
                  <c:v>埼玉県</c:v>
                </c:pt>
                <c:pt idx="32">
                  <c:v>岐阜県</c:v>
                </c:pt>
                <c:pt idx="33">
                  <c:v>鹿児島県</c:v>
                </c:pt>
                <c:pt idx="34">
                  <c:v>佐賀県</c:v>
                </c:pt>
                <c:pt idx="35">
                  <c:v>高知県</c:v>
                </c:pt>
                <c:pt idx="36">
                  <c:v>山梨県</c:v>
                </c:pt>
                <c:pt idx="37">
                  <c:v>岩手県</c:v>
                </c:pt>
                <c:pt idx="38">
                  <c:v>鳥取県</c:v>
                </c:pt>
                <c:pt idx="39">
                  <c:v>宮崎県</c:v>
                </c:pt>
                <c:pt idx="40">
                  <c:v>秋田県</c:v>
                </c:pt>
                <c:pt idx="41">
                  <c:v>島根県</c:v>
                </c:pt>
                <c:pt idx="42">
                  <c:v>熊本県</c:v>
                </c:pt>
                <c:pt idx="43">
                  <c:v>山形県</c:v>
                </c:pt>
                <c:pt idx="44">
                  <c:v>長崎県</c:v>
                </c:pt>
                <c:pt idx="45">
                  <c:v>青森県</c:v>
                </c:pt>
                <c:pt idx="46">
                  <c:v>沖縄県</c:v>
                </c:pt>
              </c:strCache>
            </c:strRef>
          </c:cat>
          <c:val>
            <c:numRef>
              <c:f>格差2000!$C$4:$C$50</c:f>
              <c:numCache>
                <c:formatCode>0.000_ ;[Red]\-0.000\ </c:formatCode>
                <c:ptCount val="47"/>
                <c:pt idx="0">
                  <c:v>0.24043400733402473</c:v>
                </c:pt>
                <c:pt idx="1">
                  <c:v>0.13207908083934133</c:v>
                </c:pt>
                <c:pt idx="2">
                  <c:v>6.0459775874292819E-2</c:v>
                </c:pt>
                <c:pt idx="3">
                  <c:v>0.10997830223341762</c:v>
                </c:pt>
                <c:pt idx="4">
                  <c:v>7.6474932730511147E-2</c:v>
                </c:pt>
                <c:pt idx="5">
                  <c:v>5.6011646936558884E-2</c:v>
                </c:pt>
                <c:pt idx="6">
                  <c:v>7.4270383527849843E-2</c:v>
                </c:pt>
                <c:pt idx="7">
                  <c:v>3.0434210731726974E-2</c:v>
                </c:pt>
                <c:pt idx="8">
                  <c:v>5.9722160488980887E-2</c:v>
                </c:pt>
                <c:pt idx="9">
                  <c:v>5.448015134079541E-2</c:v>
                </c:pt>
                <c:pt idx="10">
                  <c:v>9.0984698868572578E-2</c:v>
                </c:pt>
                <c:pt idx="11">
                  <c:v>5.2104022700512474E-2</c:v>
                </c:pt>
                <c:pt idx="12">
                  <c:v>3.6179318016078821E-2</c:v>
                </c:pt>
                <c:pt idx="13">
                  <c:v>1.7857636951921833E-2</c:v>
                </c:pt>
                <c:pt idx="14">
                  <c:v>8.1396187936458905E-2</c:v>
                </c:pt>
                <c:pt idx="15">
                  <c:v>1.3975381190753609E-2</c:v>
                </c:pt>
                <c:pt idx="16">
                  <c:v>8.6782707515139015E-2</c:v>
                </c:pt>
                <c:pt idx="17">
                  <c:v>-9.8731014342585584E-3</c:v>
                </c:pt>
                <c:pt idx="18">
                  <c:v>6.7355575221487593E-2</c:v>
                </c:pt>
                <c:pt idx="19">
                  <c:v>-1.4535612331580076E-2</c:v>
                </c:pt>
                <c:pt idx="20">
                  <c:v>-8.6084133888977724E-4</c:v>
                </c:pt>
                <c:pt idx="21">
                  <c:v>4.9011263656771012E-2</c:v>
                </c:pt>
                <c:pt idx="22">
                  <c:v>2.8944040586993174E-2</c:v>
                </c:pt>
                <c:pt idx="23">
                  <c:v>3.4231217838380519E-2</c:v>
                </c:pt>
                <c:pt idx="24">
                  <c:v>2.2707144883726837E-2</c:v>
                </c:pt>
                <c:pt idx="25">
                  <c:v>-1.0062786704337315E-2</c:v>
                </c:pt>
                <c:pt idx="26">
                  <c:v>-1.1539830309200647E-2</c:v>
                </c:pt>
                <c:pt idx="27">
                  <c:v>-1.7653314695229714E-2</c:v>
                </c:pt>
                <c:pt idx="28">
                  <c:v>-1.4165999514399608E-2</c:v>
                </c:pt>
                <c:pt idx="29">
                  <c:v>-2.5556851035919134E-2</c:v>
                </c:pt>
                <c:pt idx="30">
                  <c:v>-2.8315528381995615E-2</c:v>
                </c:pt>
                <c:pt idx="31">
                  <c:v>4.4822751184697487E-3</c:v>
                </c:pt>
                <c:pt idx="32">
                  <c:v>1.00366882844389E-2</c:v>
                </c:pt>
                <c:pt idx="33">
                  <c:v>3.1944726232319642E-2</c:v>
                </c:pt>
                <c:pt idx="34">
                  <c:v>-5.6881411432371264E-2</c:v>
                </c:pt>
                <c:pt idx="35">
                  <c:v>7.1525516077796305E-3</c:v>
                </c:pt>
                <c:pt idx="36">
                  <c:v>-5.1829896259270938E-2</c:v>
                </c:pt>
                <c:pt idx="37">
                  <c:v>-1.1253310740315176E-2</c:v>
                </c:pt>
                <c:pt idx="38">
                  <c:v>-4.2795057350827996E-2</c:v>
                </c:pt>
                <c:pt idx="39">
                  <c:v>3.9908092542594118E-4</c:v>
                </c:pt>
                <c:pt idx="40">
                  <c:v>-4.7228634088108373E-2</c:v>
                </c:pt>
                <c:pt idx="41">
                  <c:v>-6.5469367142264479E-2</c:v>
                </c:pt>
                <c:pt idx="42">
                  <c:v>-4.6712714269746887E-2</c:v>
                </c:pt>
                <c:pt idx="43">
                  <c:v>-5.1798095052468067E-2</c:v>
                </c:pt>
                <c:pt idx="44">
                  <c:v>-2.8759530504088939E-2</c:v>
                </c:pt>
                <c:pt idx="45">
                  <c:v>-0.1200261232665352</c:v>
                </c:pt>
                <c:pt idx="46">
                  <c:v>-0.15134568609313551</c:v>
                </c:pt>
              </c:numCache>
            </c:numRef>
          </c:val>
        </c:ser>
        <c:ser>
          <c:idx val="1"/>
          <c:order val="2"/>
          <c:tx>
            <c:strRef>
              <c:f>格差2000!$D$3</c:f>
              <c:strCache>
                <c:ptCount val="1"/>
                <c:pt idx="0">
                  <c:v>資本装備率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格差2000!$B$4:$B$50</c:f>
              <c:strCache>
                <c:ptCount val="47"/>
                <c:pt idx="0">
                  <c:v>東京都</c:v>
                </c:pt>
                <c:pt idx="1">
                  <c:v>滋賀県</c:v>
                </c:pt>
                <c:pt idx="2">
                  <c:v>神奈川県</c:v>
                </c:pt>
                <c:pt idx="3">
                  <c:v>愛知県</c:v>
                </c:pt>
                <c:pt idx="4">
                  <c:v>大分県</c:v>
                </c:pt>
                <c:pt idx="5">
                  <c:v>兵庫県</c:v>
                </c:pt>
                <c:pt idx="6">
                  <c:v>大阪府</c:v>
                </c:pt>
                <c:pt idx="7">
                  <c:v>千葉県</c:v>
                </c:pt>
                <c:pt idx="8">
                  <c:v>京都府</c:v>
                </c:pt>
                <c:pt idx="9">
                  <c:v>広島県</c:v>
                </c:pt>
                <c:pt idx="10">
                  <c:v>栃木県</c:v>
                </c:pt>
                <c:pt idx="11">
                  <c:v>三重県</c:v>
                </c:pt>
                <c:pt idx="12">
                  <c:v>石川県</c:v>
                </c:pt>
                <c:pt idx="13">
                  <c:v>茨城県</c:v>
                </c:pt>
                <c:pt idx="14">
                  <c:v>静岡県</c:v>
                </c:pt>
                <c:pt idx="15">
                  <c:v>岡山県</c:v>
                </c:pt>
                <c:pt idx="16">
                  <c:v>愛媛県</c:v>
                </c:pt>
                <c:pt idx="17">
                  <c:v>富山県</c:v>
                </c:pt>
                <c:pt idx="18">
                  <c:v>福島県</c:v>
                </c:pt>
                <c:pt idx="19">
                  <c:v>福井県</c:v>
                </c:pt>
                <c:pt idx="20">
                  <c:v>山口県</c:v>
                </c:pt>
                <c:pt idx="21">
                  <c:v>北海道</c:v>
                </c:pt>
                <c:pt idx="22">
                  <c:v>奈良県</c:v>
                </c:pt>
                <c:pt idx="23">
                  <c:v>福岡県</c:v>
                </c:pt>
                <c:pt idx="24">
                  <c:v>群馬県</c:v>
                </c:pt>
                <c:pt idx="25">
                  <c:v>宮城県</c:v>
                </c:pt>
                <c:pt idx="26">
                  <c:v>徳島県</c:v>
                </c:pt>
                <c:pt idx="27">
                  <c:v>長野県</c:v>
                </c:pt>
                <c:pt idx="28">
                  <c:v>香川県</c:v>
                </c:pt>
                <c:pt idx="29">
                  <c:v>和歌山県</c:v>
                </c:pt>
                <c:pt idx="30">
                  <c:v>新潟県</c:v>
                </c:pt>
                <c:pt idx="31">
                  <c:v>埼玉県</c:v>
                </c:pt>
                <c:pt idx="32">
                  <c:v>岐阜県</c:v>
                </c:pt>
                <c:pt idx="33">
                  <c:v>鹿児島県</c:v>
                </c:pt>
                <c:pt idx="34">
                  <c:v>佐賀県</c:v>
                </c:pt>
                <c:pt idx="35">
                  <c:v>高知県</c:v>
                </c:pt>
                <c:pt idx="36">
                  <c:v>山梨県</c:v>
                </c:pt>
                <c:pt idx="37">
                  <c:v>岩手県</c:v>
                </c:pt>
                <c:pt idx="38">
                  <c:v>鳥取県</c:v>
                </c:pt>
                <c:pt idx="39">
                  <c:v>宮崎県</c:v>
                </c:pt>
                <c:pt idx="40">
                  <c:v>秋田県</c:v>
                </c:pt>
                <c:pt idx="41">
                  <c:v>島根県</c:v>
                </c:pt>
                <c:pt idx="42">
                  <c:v>熊本県</c:v>
                </c:pt>
                <c:pt idx="43">
                  <c:v>山形県</c:v>
                </c:pt>
                <c:pt idx="44">
                  <c:v>長崎県</c:v>
                </c:pt>
                <c:pt idx="45">
                  <c:v>青森県</c:v>
                </c:pt>
                <c:pt idx="46">
                  <c:v>沖縄県</c:v>
                </c:pt>
              </c:strCache>
            </c:strRef>
          </c:cat>
          <c:val>
            <c:numRef>
              <c:f>格差2000!$D$4:$D$50</c:f>
              <c:numCache>
                <c:formatCode>0.000_ ;[Red]\-0.000\ </c:formatCode>
                <c:ptCount val="47"/>
                <c:pt idx="0">
                  <c:v>-4.0928830687619655E-2</c:v>
                </c:pt>
                <c:pt idx="1">
                  <c:v>0.10000229564770706</c:v>
                </c:pt>
                <c:pt idx="2">
                  <c:v>5.1337456362397095E-2</c:v>
                </c:pt>
                <c:pt idx="3">
                  <c:v>3.280080748279221E-2</c:v>
                </c:pt>
                <c:pt idx="4">
                  <c:v>4.7968269882765126E-2</c:v>
                </c:pt>
                <c:pt idx="5">
                  <c:v>4.4549600649174695E-2</c:v>
                </c:pt>
                <c:pt idx="6">
                  <c:v>-5.3022345184791488E-3</c:v>
                </c:pt>
                <c:pt idx="7">
                  <c:v>6.4177699134438812E-2</c:v>
                </c:pt>
                <c:pt idx="8">
                  <c:v>3.923412108934583E-3</c:v>
                </c:pt>
                <c:pt idx="9">
                  <c:v>8.8504331332433309E-3</c:v>
                </c:pt>
                <c:pt idx="10">
                  <c:v>1.2068099872741931E-2</c:v>
                </c:pt>
                <c:pt idx="11">
                  <c:v>5.9840041273772702E-2</c:v>
                </c:pt>
                <c:pt idx="12">
                  <c:v>5.1673986092274284E-2</c:v>
                </c:pt>
                <c:pt idx="13">
                  <c:v>7.3551684389998151E-2</c:v>
                </c:pt>
                <c:pt idx="14">
                  <c:v>9.8983652515381784E-3</c:v>
                </c:pt>
                <c:pt idx="15">
                  <c:v>5.561617658776933E-2</c:v>
                </c:pt>
                <c:pt idx="16">
                  <c:v>-2.3656973964070179E-2</c:v>
                </c:pt>
                <c:pt idx="17">
                  <c:v>8.2342879602082419E-2</c:v>
                </c:pt>
                <c:pt idx="18">
                  <c:v>2.2573996343813796E-2</c:v>
                </c:pt>
                <c:pt idx="19">
                  <c:v>9.2032325703155893E-2</c:v>
                </c:pt>
                <c:pt idx="20">
                  <c:v>5.6393946869324064E-2</c:v>
                </c:pt>
                <c:pt idx="21">
                  <c:v>2.3270109038367126E-2</c:v>
                </c:pt>
                <c:pt idx="22">
                  <c:v>2.8386279452364241E-3</c:v>
                </c:pt>
                <c:pt idx="23">
                  <c:v>-1.7391766268804256E-2</c:v>
                </c:pt>
                <c:pt idx="24">
                  <c:v>1.0422455825295511E-2</c:v>
                </c:pt>
                <c:pt idx="25">
                  <c:v>2.9377985762766168E-2</c:v>
                </c:pt>
                <c:pt idx="26">
                  <c:v>2.6970358380667053E-2</c:v>
                </c:pt>
                <c:pt idx="27">
                  <c:v>2.9996766361442165E-2</c:v>
                </c:pt>
                <c:pt idx="28">
                  <c:v>9.374678979951769E-4</c:v>
                </c:pt>
                <c:pt idx="29">
                  <c:v>2.9635953013808679E-2</c:v>
                </c:pt>
                <c:pt idx="30">
                  <c:v>5.2434608904912944E-2</c:v>
                </c:pt>
                <c:pt idx="31">
                  <c:v>-1.9707500564667923E-2</c:v>
                </c:pt>
                <c:pt idx="32">
                  <c:v>2.2095808595222698E-3</c:v>
                </c:pt>
                <c:pt idx="33">
                  <c:v>-5.4782290637078318E-2</c:v>
                </c:pt>
                <c:pt idx="34">
                  <c:v>2.6468671122950017E-2</c:v>
                </c:pt>
                <c:pt idx="35">
                  <c:v>-2.9429322733094558E-2</c:v>
                </c:pt>
                <c:pt idx="36">
                  <c:v>-4.4703111514544317E-3</c:v>
                </c:pt>
                <c:pt idx="37">
                  <c:v>-1.0406313173005889E-2</c:v>
                </c:pt>
                <c:pt idx="38">
                  <c:v>-1.6283043516650709E-2</c:v>
                </c:pt>
                <c:pt idx="39">
                  <c:v>-5.2223684578975832E-2</c:v>
                </c:pt>
                <c:pt idx="40">
                  <c:v>1.1633383682814885E-3</c:v>
                </c:pt>
                <c:pt idx="41">
                  <c:v>1.5711796199779526E-2</c:v>
                </c:pt>
                <c:pt idx="42">
                  <c:v>-2.2901358017537888E-2</c:v>
                </c:pt>
                <c:pt idx="43">
                  <c:v>-1.1373778540671498E-2</c:v>
                </c:pt>
                <c:pt idx="44">
                  <c:v>-4.7526328802044812E-2</c:v>
                </c:pt>
                <c:pt idx="45">
                  <c:v>6.3832439816276385E-2</c:v>
                </c:pt>
                <c:pt idx="46">
                  <c:v>-2.3128028699938762E-2</c:v>
                </c:pt>
              </c:numCache>
            </c:numRef>
          </c:val>
        </c:ser>
        <c:ser>
          <c:idx val="2"/>
          <c:order val="3"/>
          <c:tx>
            <c:strRef>
              <c:f>格差2000!$E$3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</c:spPr>
          <c:invertIfNegative val="0"/>
          <c:cat>
            <c:strRef>
              <c:f>格差2000!$B$4:$B$50</c:f>
              <c:strCache>
                <c:ptCount val="47"/>
                <c:pt idx="0">
                  <c:v>東京都</c:v>
                </c:pt>
                <c:pt idx="1">
                  <c:v>滋賀県</c:v>
                </c:pt>
                <c:pt idx="2">
                  <c:v>神奈川県</c:v>
                </c:pt>
                <c:pt idx="3">
                  <c:v>愛知県</c:v>
                </c:pt>
                <c:pt idx="4">
                  <c:v>大分県</c:v>
                </c:pt>
                <c:pt idx="5">
                  <c:v>兵庫県</c:v>
                </c:pt>
                <c:pt idx="6">
                  <c:v>大阪府</c:v>
                </c:pt>
                <c:pt idx="7">
                  <c:v>千葉県</c:v>
                </c:pt>
                <c:pt idx="8">
                  <c:v>京都府</c:v>
                </c:pt>
                <c:pt idx="9">
                  <c:v>広島県</c:v>
                </c:pt>
                <c:pt idx="10">
                  <c:v>栃木県</c:v>
                </c:pt>
                <c:pt idx="11">
                  <c:v>三重県</c:v>
                </c:pt>
                <c:pt idx="12">
                  <c:v>石川県</c:v>
                </c:pt>
                <c:pt idx="13">
                  <c:v>茨城県</c:v>
                </c:pt>
                <c:pt idx="14">
                  <c:v>静岡県</c:v>
                </c:pt>
                <c:pt idx="15">
                  <c:v>岡山県</c:v>
                </c:pt>
                <c:pt idx="16">
                  <c:v>愛媛県</c:v>
                </c:pt>
                <c:pt idx="17">
                  <c:v>富山県</c:v>
                </c:pt>
                <c:pt idx="18">
                  <c:v>福島県</c:v>
                </c:pt>
                <c:pt idx="19">
                  <c:v>福井県</c:v>
                </c:pt>
                <c:pt idx="20">
                  <c:v>山口県</c:v>
                </c:pt>
                <c:pt idx="21">
                  <c:v>北海道</c:v>
                </c:pt>
                <c:pt idx="22">
                  <c:v>奈良県</c:v>
                </c:pt>
                <c:pt idx="23">
                  <c:v>福岡県</c:v>
                </c:pt>
                <c:pt idx="24">
                  <c:v>群馬県</c:v>
                </c:pt>
                <c:pt idx="25">
                  <c:v>宮城県</c:v>
                </c:pt>
                <c:pt idx="26">
                  <c:v>徳島県</c:v>
                </c:pt>
                <c:pt idx="27">
                  <c:v>長野県</c:v>
                </c:pt>
                <c:pt idx="28">
                  <c:v>香川県</c:v>
                </c:pt>
                <c:pt idx="29">
                  <c:v>和歌山県</c:v>
                </c:pt>
                <c:pt idx="30">
                  <c:v>新潟県</c:v>
                </c:pt>
                <c:pt idx="31">
                  <c:v>埼玉県</c:v>
                </c:pt>
                <c:pt idx="32">
                  <c:v>岐阜県</c:v>
                </c:pt>
                <c:pt idx="33">
                  <c:v>鹿児島県</c:v>
                </c:pt>
                <c:pt idx="34">
                  <c:v>佐賀県</c:v>
                </c:pt>
                <c:pt idx="35">
                  <c:v>高知県</c:v>
                </c:pt>
                <c:pt idx="36">
                  <c:v>山梨県</c:v>
                </c:pt>
                <c:pt idx="37">
                  <c:v>岩手県</c:v>
                </c:pt>
                <c:pt idx="38">
                  <c:v>鳥取県</c:v>
                </c:pt>
                <c:pt idx="39">
                  <c:v>宮崎県</c:v>
                </c:pt>
                <c:pt idx="40">
                  <c:v>秋田県</c:v>
                </c:pt>
                <c:pt idx="41">
                  <c:v>島根県</c:v>
                </c:pt>
                <c:pt idx="42">
                  <c:v>熊本県</c:v>
                </c:pt>
                <c:pt idx="43">
                  <c:v>山形県</c:v>
                </c:pt>
                <c:pt idx="44">
                  <c:v>長崎県</c:v>
                </c:pt>
                <c:pt idx="45">
                  <c:v>青森県</c:v>
                </c:pt>
                <c:pt idx="46">
                  <c:v>沖縄県</c:v>
                </c:pt>
              </c:strCache>
            </c:strRef>
          </c:cat>
          <c:val>
            <c:numRef>
              <c:f>格差2000!$E$4:$E$50</c:f>
              <c:numCache>
                <c:formatCode>0.000_ ;[Red]\-0.000\ </c:formatCode>
                <c:ptCount val="47"/>
                <c:pt idx="0">
                  <c:v>0.10389416102430837</c:v>
                </c:pt>
                <c:pt idx="1">
                  <c:v>-1.7208641840047887E-3</c:v>
                </c:pt>
                <c:pt idx="2">
                  <c:v>4.3774144673452794E-2</c:v>
                </c:pt>
                <c:pt idx="3">
                  <c:v>1.2238683963774951E-2</c:v>
                </c:pt>
                <c:pt idx="4">
                  <c:v>3.3567671161857855E-4</c:v>
                </c:pt>
                <c:pt idx="5">
                  <c:v>2.3571142315572457E-2</c:v>
                </c:pt>
                <c:pt idx="6">
                  <c:v>5.1359485331417307E-2</c:v>
                </c:pt>
                <c:pt idx="7">
                  <c:v>1.5245575127464561E-2</c:v>
                </c:pt>
                <c:pt idx="8">
                  <c:v>3.5197961230994848E-2</c:v>
                </c:pt>
                <c:pt idx="9">
                  <c:v>3.3234839896234762E-2</c:v>
                </c:pt>
                <c:pt idx="10">
                  <c:v>-6.6252821495250925E-3</c:v>
                </c:pt>
                <c:pt idx="11">
                  <c:v>-2.0866456245124145E-2</c:v>
                </c:pt>
                <c:pt idx="12">
                  <c:v>2.222926495928099E-5</c:v>
                </c:pt>
                <c:pt idx="13">
                  <c:v>-5.7358485422255561E-3</c:v>
                </c:pt>
                <c:pt idx="14">
                  <c:v>-9.2025325246077837E-3</c:v>
                </c:pt>
                <c:pt idx="15">
                  <c:v>1.1180902797282542E-2</c:v>
                </c:pt>
                <c:pt idx="16">
                  <c:v>7.5713218237674455E-3</c:v>
                </c:pt>
                <c:pt idx="17">
                  <c:v>-2.2319359639394812E-3</c:v>
                </c:pt>
                <c:pt idx="18">
                  <c:v>-2.4145881698934165E-2</c:v>
                </c:pt>
                <c:pt idx="19">
                  <c:v>-1.5059274578087384E-2</c:v>
                </c:pt>
                <c:pt idx="20">
                  <c:v>5.4522668970738569E-3</c:v>
                </c:pt>
                <c:pt idx="21">
                  <c:v>-1.509401602315882E-2</c:v>
                </c:pt>
                <c:pt idx="22">
                  <c:v>2.4934567523572971E-2</c:v>
                </c:pt>
                <c:pt idx="23">
                  <c:v>2.3147001742260531E-2</c:v>
                </c:pt>
                <c:pt idx="24">
                  <c:v>-6.5007560008962829E-3</c:v>
                </c:pt>
                <c:pt idx="25">
                  <c:v>8.1118153756878518E-5</c:v>
                </c:pt>
                <c:pt idx="26">
                  <c:v>3.1064982494198295E-3</c:v>
                </c:pt>
                <c:pt idx="27">
                  <c:v>-9.7220680344091263E-4</c:v>
                </c:pt>
                <c:pt idx="28">
                  <c:v>2.0083564167738644E-2</c:v>
                </c:pt>
                <c:pt idx="29">
                  <c:v>6.8337339879687468E-4</c:v>
                </c:pt>
                <c:pt idx="30">
                  <c:v>-2.7934427475280819E-2</c:v>
                </c:pt>
                <c:pt idx="31">
                  <c:v>8.8397269951755036E-3</c:v>
                </c:pt>
                <c:pt idx="32">
                  <c:v>-2.2656261583360603E-2</c:v>
                </c:pt>
                <c:pt idx="33">
                  <c:v>-1.5470417029221712E-2</c:v>
                </c:pt>
                <c:pt idx="34">
                  <c:v>-8.8564192648154655E-3</c:v>
                </c:pt>
                <c:pt idx="35">
                  <c:v>-2.1796747252387637E-2</c:v>
                </c:pt>
                <c:pt idx="36">
                  <c:v>1.0103619592630234E-2</c:v>
                </c:pt>
                <c:pt idx="37">
                  <c:v>-3.4682644866915038E-2</c:v>
                </c:pt>
                <c:pt idx="38">
                  <c:v>-1.2672603840626858E-3</c:v>
                </c:pt>
                <c:pt idx="39">
                  <c:v>-2.0769813397746084E-2</c:v>
                </c:pt>
                <c:pt idx="40">
                  <c:v>-2.8337248459047965E-2</c:v>
                </c:pt>
                <c:pt idx="41">
                  <c:v>-2.8990668273148588E-2</c:v>
                </c:pt>
                <c:pt idx="42">
                  <c:v>-1.0413970087909386E-2</c:v>
                </c:pt>
                <c:pt idx="43">
                  <c:v>-1.7739606297915576E-2</c:v>
                </c:pt>
                <c:pt idx="44">
                  <c:v>-2.1051048513453692E-2</c:v>
                </c:pt>
                <c:pt idx="45">
                  <c:v>-4.5282323867248835E-2</c:v>
                </c:pt>
                <c:pt idx="46">
                  <c:v>-2.2838755034758334E-3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609600"/>
        <c:axId val="119615488"/>
      </c:barChart>
      <c:lineChart>
        <c:grouping val="standard"/>
        <c:varyColors val="0"/>
        <c:ser>
          <c:idx val="3"/>
          <c:order val="0"/>
          <c:tx>
            <c:strRef>
              <c:f>格差2000!$F$3</c:f>
              <c:strCache>
                <c:ptCount val="1"/>
                <c:pt idx="0">
                  <c:v>労働生産性</c:v>
                </c:pt>
              </c:strCache>
            </c:strRef>
          </c:tx>
          <c:spPr>
            <a:ln w="127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strRef>
              <c:f>格差2000!$B$4:$B$50</c:f>
              <c:strCache>
                <c:ptCount val="47"/>
                <c:pt idx="0">
                  <c:v>東京都</c:v>
                </c:pt>
                <c:pt idx="1">
                  <c:v>滋賀県</c:v>
                </c:pt>
                <c:pt idx="2">
                  <c:v>神奈川県</c:v>
                </c:pt>
                <c:pt idx="3">
                  <c:v>愛知県</c:v>
                </c:pt>
                <c:pt idx="4">
                  <c:v>大分県</c:v>
                </c:pt>
                <c:pt idx="5">
                  <c:v>兵庫県</c:v>
                </c:pt>
                <c:pt idx="6">
                  <c:v>大阪府</c:v>
                </c:pt>
                <c:pt idx="7">
                  <c:v>千葉県</c:v>
                </c:pt>
                <c:pt idx="8">
                  <c:v>京都府</c:v>
                </c:pt>
                <c:pt idx="9">
                  <c:v>広島県</c:v>
                </c:pt>
                <c:pt idx="10">
                  <c:v>栃木県</c:v>
                </c:pt>
                <c:pt idx="11">
                  <c:v>三重県</c:v>
                </c:pt>
                <c:pt idx="12">
                  <c:v>石川県</c:v>
                </c:pt>
                <c:pt idx="13">
                  <c:v>茨城県</c:v>
                </c:pt>
                <c:pt idx="14">
                  <c:v>静岡県</c:v>
                </c:pt>
                <c:pt idx="15">
                  <c:v>岡山県</c:v>
                </c:pt>
                <c:pt idx="16">
                  <c:v>愛媛県</c:v>
                </c:pt>
                <c:pt idx="17">
                  <c:v>富山県</c:v>
                </c:pt>
                <c:pt idx="18">
                  <c:v>福島県</c:v>
                </c:pt>
                <c:pt idx="19">
                  <c:v>福井県</c:v>
                </c:pt>
                <c:pt idx="20">
                  <c:v>山口県</c:v>
                </c:pt>
                <c:pt idx="21">
                  <c:v>北海道</c:v>
                </c:pt>
                <c:pt idx="22">
                  <c:v>奈良県</c:v>
                </c:pt>
                <c:pt idx="23">
                  <c:v>福岡県</c:v>
                </c:pt>
                <c:pt idx="24">
                  <c:v>群馬県</c:v>
                </c:pt>
                <c:pt idx="25">
                  <c:v>宮城県</c:v>
                </c:pt>
                <c:pt idx="26">
                  <c:v>徳島県</c:v>
                </c:pt>
                <c:pt idx="27">
                  <c:v>長野県</c:v>
                </c:pt>
                <c:pt idx="28">
                  <c:v>香川県</c:v>
                </c:pt>
                <c:pt idx="29">
                  <c:v>和歌山県</c:v>
                </c:pt>
                <c:pt idx="30">
                  <c:v>新潟県</c:v>
                </c:pt>
                <c:pt idx="31">
                  <c:v>埼玉県</c:v>
                </c:pt>
                <c:pt idx="32">
                  <c:v>岐阜県</c:v>
                </c:pt>
                <c:pt idx="33">
                  <c:v>鹿児島県</c:v>
                </c:pt>
                <c:pt idx="34">
                  <c:v>佐賀県</c:v>
                </c:pt>
                <c:pt idx="35">
                  <c:v>高知県</c:v>
                </c:pt>
                <c:pt idx="36">
                  <c:v>山梨県</c:v>
                </c:pt>
                <c:pt idx="37">
                  <c:v>岩手県</c:v>
                </c:pt>
                <c:pt idx="38">
                  <c:v>鳥取県</c:v>
                </c:pt>
                <c:pt idx="39">
                  <c:v>宮崎県</c:v>
                </c:pt>
                <c:pt idx="40">
                  <c:v>秋田県</c:v>
                </c:pt>
                <c:pt idx="41">
                  <c:v>島根県</c:v>
                </c:pt>
                <c:pt idx="42">
                  <c:v>熊本県</c:v>
                </c:pt>
                <c:pt idx="43">
                  <c:v>山形県</c:v>
                </c:pt>
                <c:pt idx="44">
                  <c:v>長崎県</c:v>
                </c:pt>
                <c:pt idx="45">
                  <c:v>青森県</c:v>
                </c:pt>
                <c:pt idx="46">
                  <c:v>沖縄県</c:v>
                </c:pt>
              </c:strCache>
            </c:strRef>
          </c:cat>
          <c:val>
            <c:numRef>
              <c:f>格差2000!$F$4:$F$50</c:f>
              <c:numCache>
                <c:formatCode>0.000_ ;[Red]\-0.000\ </c:formatCode>
                <c:ptCount val="47"/>
                <c:pt idx="0">
                  <c:v>0.30339933767071348</c:v>
                </c:pt>
                <c:pt idx="1">
                  <c:v>0.23036051230304361</c:v>
                </c:pt>
                <c:pt idx="2">
                  <c:v>0.15557137691014272</c:v>
                </c:pt>
                <c:pt idx="3">
                  <c:v>0.15501779367998478</c:v>
                </c:pt>
                <c:pt idx="4">
                  <c:v>0.12477887932489484</c:v>
                </c:pt>
                <c:pt idx="5">
                  <c:v>0.12413238990130604</c:v>
                </c:pt>
                <c:pt idx="6">
                  <c:v>0.120327634340788</c:v>
                </c:pt>
                <c:pt idx="7">
                  <c:v>0.10985748499363035</c:v>
                </c:pt>
                <c:pt idx="8">
                  <c:v>9.8843533828910313E-2</c:v>
                </c:pt>
                <c:pt idx="9">
                  <c:v>9.6565424370273517E-2</c:v>
                </c:pt>
                <c:pt idx="10">
                  <c:v>9.6427516591789414E-2</c:v>
                </c:pt>
                <c:pt idx="11">
                  <c:v>9.1077607729161028E-2</c:v>
                </c:pt>
                <c:pt idx="12">
                  <c:v>8.7875533373312373E-2</c:v>
                </c:pt>
                <c:pt idx="13">
                  <c:v>8.5673472799694422E-2</c:v>
                </c:pt>
                <c:pt idx="14">
                  <c:v>8.2092020663389303E-2</c:v>
                </c:pt>
                <c:pt idx="15">
                  <c:v>8.0772460575805477E-2</c:v>
                </c:pt>
                <c:pt idx="16">
                  <c:v>7.0697055374836282E-2</c:v>
                </c:pt>
                <c:pt idx="17">
                  <c:v>7.0237842203884376E-2</c:v>
                </c:pt>
                <c:pt idx="18">
                  <c:v>6.578368986636722E-2</c:v>
                </c:pt>
                <c:pt idx="19">
                  <c:v>6.243743879348844E-2</c:v>
                </c:pt>
                <c:pt idx="20">
                  <c:v>6.0985372427508143E-2</c:v>
                </c:pt>
                <c:pt idx="21">
                  <c:v>5.7187356671979314E-2</c:v>
                </c:pt>
                <c:pt idx="22">
                  <c:v>5.6717236055802575E-2</c:v>
                </c:pt>
                <c:pt idx="23">
                  <c:v>3.9986453311836798E-2</c:v>
                </c:pt>
                <c:pt idx="24">
                  <c:v>2.6628844708126067E-2</c:v>
                </c:pt>
                <c:pt idx="25">
                  <c:v>1.9396317212185731E-2</c:v>
                </c:pt>
                <c:pt idx="26">
                  <c:v>1.8537026320886236E-2</c:v>
                </c:pt>
                <c:pt idx="27">
                  <c:v>1.1371244862771539E-2</c:v>
                </c:pt>
                <c:pt idx="28">
                  <c:v>6.8550325513342131E-3</c:v>
                </c:pt>
                <c:pt idx="29">
                  <c:v>4.7624753766864203E-3</c:v>
                </c:pt>
                <c:pt idx="30">
                  <c:v>-3.8153469523634909E-3</c:v>
                </c:pt>
                <c:pt idx="31">
                  <c:v>-6.3854984510226705E-3</c:v>
                </c:pt>
                <c:pt idx="32">
                  <c:v>-1.0409992439399433E-2</c:v>
                </c:pt>
                <c:pt idx="33">
                  <c:v>-3.8307981433980384E-2</c:v>
                </c:pt>
                <c:pt idx="34">
                  <c:v>-3.9269159574236712E-2</c:v>
                </c:pt>
                <c:pt idx="35">
                  <c:v>-4.4073518377702563E-2</c:v>
                </c:pt>
                <c:pt idx="36">
                  <c:v>-4.6196587818095131E-2</c:v>
                </c:pt>
                <c:pt idx="37">
                  <c:v>-5.6342268780236106E-2</c:v>
                </c:pt>
                <c:pt idx="38">
                  <c:v>-6.0345361251541392E-2</c:v>
                </c:pt>
                <c:pt idx="39">
                  <c:v>-7.2594417051295976E-2</c:v>
                </c:pt>
                <c:pt idx="40">
                  <c:v>-7.4402544178874847E-2</c:v>
                </c:pt>
                <c:pt idx="41">
                  <c:v>-7.8748239215633536E-2</c:v>
                </c:pt>
                <c:pt idx="42">
                  <c:v>-8.0028042375194161E-2</c:v>
                </c:pt>
                <c:pt idx="43">
                  <c:v>-8.0911479891055141E-2</c:v>
                </c:pt>
                <c:pt idx="44">
                  <c:v>-9.7336907819587454E-2</c:v>
                </c:pt>
                <c:pt idx="45">
                  <c:v>-0.10147600731750764</c:v>
                </c:pt>
                <c:pt idx="46">
                  <c:v>-0.17675759029655011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09600"/>
        <c:axId val="119615488"/>
      </c:lineChart>
      <c:catAx>
        <c:axId val="1196096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ja-JP"/>
          </a:p>
        </c:txPr>
        <c:crossAx val="119615488"/>
        <c:crosses val="autoZero"/>
        <c:auto val="1"/>
        <c:lblAlgn val="ctr"/>
        <c:lblOffset val="100"/>
        <c:noMultiLvlLbl val="0"/>
      </c:catAx>
      <c:valAx>
        <c:axId val="119615488"/>
        <c:scaling>
          <c:orientation val="minMax"/>
          <c:max val="0.5"/>
          <c:min val="-0.30000000000000032"/>
        </c:scaling>
        <c:delete val="0"/>
        <c:axPos val="l"/>
        <c:majorGridlines/>
        <c:numFmt formatCode="0.000_ ;[Red]\-0.000\ " sourceLinked="1"/>
        <c:majorTickMark val="out"/>
        <c:minorTickMark val="none"/>
        <c:tickLblPos val="nextTo"/>
        <c:crossAx val="119609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1"/>
          <c:tx>
            <c:strRef>
              <c:f>格差2008!$C$3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</c:spPr>
          <c:invertIfNegative val="0"/>
          <c:cat>
            <c:strRef>
              <c:f>格差2008!$B$4:$B$50</c:f>
              <c:strCache>
                <c:ptCount val="47"/>
                <c:pt idx="0">
                  <c:v>東京都</c:v>
                </c:pt>
                <c:pt idx="1">
                  <c:v>大阪府</c:v>
                </c:pt>
                <c:pt idx="2">
                  <c:v>千葉県</c:v>
                </c:pt>
                <c:pt idx="3">
                  <c:v>愛知県</c:v>
                </c:pt>
                <c:pt idx="4">
                  <c:v>大分県</c:v>
                </c:pt>
                <c:pt idx="5">
                  <c:v>三重県</c:v>
                </c:pt>
                <c:pt idx="6">
                  <c:v>京都府</c:v>
                </c:pt>
                <c:pt idx="7">
                  <c:v>神奈川県</c:v>
                </c:pt>
                <c:pt idx="8">
                  <c:v>和歌山県</c:v>
                </c:pt>
                <c:pt idx="9">
                  <c:v>滋賀県</c:v>
                </c:pt>
                <c:pt idx="10">
                  <c:v>静岡県</c:v>
                </c:pt>
                <c:pt idx="11">
                  <c:v>広島県</c:v>
                </c:pt>
                <c:pt idx="12">
                  <c:v>山口県</c:v>
                </c:pt>
                <c:pt idx="13">
                  <c:v>兵庫県</c:v>
                </c:pt>
                <c:pt idx="14">
                  <c:v>茨城県</c:v>
                </c:pt>
                <c:pt idx="15">
                  <c:v>栃木県</c:v>
                </c:pt>
                <c:pt idx="16">
                  <c:v>福岡県</c:v>
                </c:pt>
                <c:pt idx="17">
                  <c:v>富山県</c:v>
                </c:pt>
                <c:pt idx="18">
                  <c:v>北海道</c:v>
                </c:pt>
                <c:pt idx="19">
                  <c:v>長野県</c:v>
                </c:pt>
                <c:pt idx="20">
                  <c:v>岡山県</c:v>
                </c:pt>
                <c:pt idx="21">
                  <c:v>岐阜県</c:v>
                </c:pt>
                <c:pt idx="22">
                  <c:v>福島県</c:v>
                </c:pt>
                <c:pt idx="23">
                  <c:v>埼玉県</c:v>
                </c:pt>
                <c:pt idx="24">
                  <c:v>奈良県</c:v>
                </c:pt>
                <c:pt idx="25">
                  <c:v>徳島県</c:v>
                </c:pt>
                <c:pt idx="26">
                  <c:v>鹿児島県</c:v>
                </c:pt>
                <c:pt idx="27">
                  <c:v>石川県</c:v>
                </c:pt>
                <c:pt idx="28">
                  <c:v>秋田県</c:v>
                </c:pt>
                <c:pt idx="29">
                  <c:v>群馬県</c:v>
                </c:pt>
                <c:pt idx="30">
                  <c:v>香川県</c:v>
                </c:pt>
                <c:pt idx="31">
                  <c:v>福井県</c:v>
                </c:pt>
                <c:pt idx="32">
                  <c:v>佐賀県</c:v>
                </c:pt>
                <c:pt idx="33">
                  <c:v>新潟県</c:v>
                </c:pt>
                <c:pt idx="34">
                  <c:v>山梨県</c:v>
                </c:pt>
                <c:pt idx="35">
                  <c:v>宮城県</c:v>
                </c:pt>
                <c:pt idx="36">
                  <c:v>青森県</c:v>
                </c:pt>
                <c:pt idx="37">
                  <c:v>岩手県</c:v>
                </c:pt>
                <c:pt idx="38">
                  <c:v>宮崎県</c:v>
                </c:pt>
                <c:pt idx="39">
                  <c:v>山形県</c:v>
                </c:pt>
                <c:pt idx="40">
                  <c:v>愛媛県</c:v>
                </c:pt>
                <c:pt idx="41">
                  <c:v>島根県</c:v>
                </c:pt>
                <c:pt idx="42">
                  <c:v>鳥取県</c:v>
                </c:pt>
                <c:pt idx="43">
                  <c:v>熊本県</c:v>
                </c:pt>
                <c:pt idx="44">
                  <c:v>高知県</c:v>
                </c:pt>
                <c:pt idx="45">
                  <c:v>沖縄県</c:v>
                </c:pt>
                <c:pt idx="46">
                  <c:v>長崎県</c:v>
                </c:pt>
              </c:strCache>
            </c:strRef>
          </c:cat>
          <c:val>
            <c:numRef>
              <c:f>格差2008!$C$4:$C$50</c:f>
              <c:numCache>
                <c:formatCode>0.000_ ;[Red]\-0.000\ </c:formatCode>
                <c:ptCount val="47"/>
                <c:pt idx="0">
                  <c:v>0.33238897087518782</c:v>
                </c:pt>
                <c:pt idx="1">
                  <c:v>0.16786482050028176</c:v>
                </c:pt>
                <c:pt idx="2">
                  <c:v>7.9909963305962492E-2</c:v>
                </c:pt>
                <c:pt idx="3">
                  <c:v>0.12937198535552794</c:v>
                </c:pt>
                <c:pt idx="4">
                  <c:v>8.2914651317122834E-2</c:v>
                </c:pt>
                <c:pt idx="5">
                  <c:v>4.8517860278469396E-2</c:v>
                </c:pt>
                <c:pt idx="6">
                  <c:v>0.12409222448782505</c:v>
                </c:pt>
                <c:pt idx="7">
                  <c:v>4.1016892857041153E-2</c:v>
                </c:pt>
                <c:pt idx="8">
                  <c:v>8.0188408311225326E-2</c:v>
                </c:pt>
                <c:pt idx="9">
                  <c:v>3.5748804823321441E-2</c:v>
                </c:pt>
                <c:pt idx="10">
                  <c:v>9.5743596597056238E-2</c:v>
                </c:pt>
                <c:pt idx="11">
                  <c:v>8.3361308243428189E-2</c:v>
                </c:pt>
                <c:pt idx="12">
                  <c:v>7.2592654953159266E-2</c:v>
                </c:pt>
                <c:pt idx="13">
                  <c:v>4.1616962066404375E-2</c:v>
                </c:pt>
                <c:pt idx="14">
                  <c:v>3.5018918099174803E-2</c:v>
                </c:pt>
                <c:pt idx="15">
                  <c:v>8.641981097666146E-2</c:v>
                </c:pt>
                <c:pt idx="16">
                  <c:v>5.9987057604453047E-2</c:v>
                </c:pt>
                <c:pt idx="17">
                  <c:v>-7.6800565237540204E-3</c:v>
                </c:pt>
                <c:pt idx="18">
                  <c:v>3.4614834403920436E-2</c:v>
                </c:pt>
                <c:pt idx="19">
                  <c:v>3.3759791123025427E-2</c:v>
                </c:pt>
                <c:pt idx="20">
                  <c:v>1.2754484301060794E-2</c:v>
                </c:pt>
                <c:pt idx="21">
                  <c:v>3.5477297291309356E-2</c:v>
                </c:pt>
                <c:pt idx="22">
                  <c:v>5.5294092807093721E-2</c:v>
                </c:pt>
                <c:pt idx="23">
                  <c:v>3.9745996405950154E-2</c:v>
                </c:pt>
                <c:pt idx="24">
                  <c:v>-1.0808288692358128E-2</c:v>
                </c:pt>
                <c:pt idx="25">
                  <c:v>-1.7280922936075492E-2</c:v>
                </c:pt>
                <c:pt idx="26">
                  <c:v>7.537388249234199E-2</c:v>
                </c:pt>
                <c:pt idx="27">
                  <c:v>-3.6401339284738703E-2</c:v>
                </c:pt>
                <c:pt idx="28">
                  <c:v>1.301330407362423E-2</c:v>
                </c:pt>
                <c:pt idx="29">
                  <c:v>-1.3619249408995109E-2</c:v>
                </c:pt>
                <c:pt idx="30">
                  <c:v>-1.909060200016334E-2</c:v>
                </c:pt>
                <c:pt idx="31">
                  <c:v>-5.2650771457320153E-2</c:v>
                </c:pt>
                <c:pt idx="32">
                  <c:v>-4.5607501130060353E-2</c:v>
                </c:pt>
                <c:pt idx="33">
                  <c:v>-2.7854730072560247E-2</c:v>
                </c:pt>
                <c:pt idx="34">
                  <c:v>-4.375247134381488E-2</c:v>
                </c:pt>
                <c:pt idx="35">
                  <c:v>-6.1227124663610091E-2</c:v>
                </c:pt>
                <c:pt idx="36">
                  <c:v>-4.2767242402954028E-2</c:v>
                </c:pt>
                <c:pt idx="37">
                  <c:v>-3.0217711717254431E-2</c:v>
                </c:pt>
                <c:pt idx="38">
                  <c:v>-1.749948130036769E-2</c:v>
                </c:pt>
                <c:pt idx="39">
                  <c:v>-4.7109794140571308E-2</c:v>
                </c:pt>
                <c:pt idx="40">
                  <c:v>-2.679577675621973E-2</c:v>
                </c:pt>
                <c:pt idx="41">
                  <c:v>-0.12321778176130249</c:v>
                </c:pt>
                <c:pt idx="42">
                  <c:v>-5.0926670144456107E-2</c:v>
                </c:pt>
                <c:pt idx="43">
                  <c:v>-5.7347906500698917E-2</c:v>
                </c:pt>
                <c:pt idx="44">
                  <c:v>-5.4265415485816301E-2</c:v>
                </c:pt>
                <c:pt idx="45">
                  <c:v>-0.14454183020256423</c:v>
                </c:pt>
                <c:pt idx="46">
                  <c:v>-8.5775784012394107E-2</c:v>
                </c:pt>
              </c:numCache>
            </c:numRef>
          </c:val>
        </c:ser>
        <c:ser>
          <c:idx val="1"/>
          <c:order val="2"/>
          <c:tx>
            <c:strRef>
              <c:f>格差2008!$D$3</c:f>
              <c:strCache>
                <c:ptCount val="1"/>
                <c:pt idx="0">
                  <c:v>資本装備率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格差2008!$B$4:$B$50</c:f>
              <c:strCache>
                <c:ptCount val="47"/>
                <c:pt idx="0">
                  <c:v>東京都</c:v>
                </c:pt>
                <c:pt idx="1">
                  <c:v>大阪府</c:v>
                </c:pt>
                <c:pt idx="2">
                  <c:v>千葉県</c:v>
                </c:pt>
                <c:pt idx="3">
                  <c:v>愛知県</c:v>
                </c:pt>
                <c:pt idx="4">
                  <c:v>大分県</c:v>
                </c:pt>
                <c:pt idx="5">
                  <c:v>三重県</c:v>
                </c:pt>
                <c:pt idx="6">
                  <c:v>京都府</c:v>
                </c:pt>
                <c:pt idx="7">
                  <c:v>神奈川県</c:v>
                </c:pt>
                <c:pt idx="8">
                  <c:v>和歌山県</c:v>
                </c:pt>
                <c:pt idx="9">
                  <c:v>滋賀県</c:v>
                </c:pt>
                <c:pt idx="10">
                  <c:v>静岡県</c:v>
                </c:pt>
                <c:pt idx="11">
                  <c:v>広島県</c:v>
                </c:pt>
                <c:pt idx="12">
                  <c:v>山口県</c:v>
                </c:pt>
                <c:pt idx="13">
                  <c:v>兵庫県</c:v>
                </c:pt>
                <c:pt idx="14">
                  <c:v>茨城県</c:v>
                </c:pt>
                <c:pt idx="15">
                  <c:v>栃木県</c:v>
                </c:pt>
                <c:pt idx="16">
                  <c:v>福岡県</c:v>
                </c:pt>
                <c:pt idx="17">
                  <c:v>富山県</c:v>
                </c:pt>
                <c:pt idx="18">
                  <c:v>北海道</c:v>
                </c:pt>
                <c:pt idx="19">
                  <c:v>長野県</c:v>
                </c:pt>
                <c:pt idx="20">
                  <c:v>岡山県</c:v>
                </c:pt>
                <c:pt idx="21">
                  <c:v>岐阜県</c:v>
                </c:pt>
                <c:pt idx="22">
                  <c:v>福島県</c:v>
                </c:pt>
                <c:pt idx="23">
                  <c:v>埼玉県</c:v>
                </c:pt>
                <c:pt idx="24">
                  <c:v>奈良県</c:v>
                </c:pt>
                <c:pt idx="25">
                  <c:v>徳島県</c:v>
                </c:pt>
                <c:pt idx="26">
                  <c:v>鹿児島県</c:v>
                </c:pt>
                <c:pt idx="27">
                  <c:v>石川県</c:v>
                </c:pt>
                <c:pt idx="28">
                  <c:v>秋田県</c:v>
                </c:pt>
                <c:pt idx="29">
                  <c:v>群馬県</c:v>
                </c:pt>
                <c:pt idx="30">
                  <c:v>香川県</c:v>
                </c:pt>
                <c:pt idx="31">
                  <c:v>福井県</c:v>
                </c:pt>
                <c:pt idx="32">
                  <c:v>佐賀県</c:v>
                </c:pt>
                <c:pt idx="33">
                  <c:v>新潟県</c:v>
                </c:pt>
                <c:pt idx="34">
                  <c:v>山梨県</c:v>
                </c:pt>
                <c:pt idx="35">
                  <c:v>宮城県</c:v>
                </c:pt>
                <c:pt idx="36">
                  <c:v>青森県</c:v>
                </c:pt>
                <c:pt idx="37">
                  <c:v>岩手県</c:v>
                </c:pt>
                <c:pt idx="38">
                  <c:v>宮崎県</c:v>
                </c:pt>
                <c:pt idx="39">
                  <c:v>山形県</c:v>
                </c:pt>
                <c:pt idx="40">
                  <c:v>愛媛県</c:v>
                </c:pt>
                <c:pt idx="41">
                  <c:v>島根県</c:v>
                </c:pt>
                <c:pt idx="42">
                  <c:v>鳥取県</c:v>
                </c:pt>
                <c:pt idx="43">
                  <c:v>熊本県</c:v>
                </c:pt>
                <c:pt idx="44">
                  <c:v>高知県</c:v>
                </c:pt>
                <c:pt idx="45">
                  <c:v>沖縄県</c:v>
                </c:pt>
                <c:pt idx="46">
                  <c:v>長崎県</c:v>
                </c:pt>
              </c:strCache>
            </c:strRef>
          </c:cat>
          <c:val>
            <c:numRef>
              <c:f>格差2008!$D$4:$D$50</c:f>
              <c:numCache>
                <c:formatCode>0.000_ ;[Red]\-0.000\ </c:formatCode>
                <c:ptCount val="47"/>
                <c:pt idx="0">
                  <c:v>-2.9824195099744075E-2</c:v>
                </c:pt>
                <c:pt idx="1">
                  <c:v>1.6590306222531777E-2</c:v>
                </c:pt>
                <c:pt idx="2">
                  <c:v>0.11446855608522909</c:v>
                </c:pt>
                <c:pt idx="3">
                  <c:v>5.3483292602096354E-2</c:v>
                </c:pt>
                <c:pt idx="4">
                  <c:v>8.2381770924411873E-2</c:v>
                </c:pt>
                <c:pt idx="5">
                  <c:v>0.10960711560760555</c:v>
                </c:pt>
                <c:pt idx="6">
                  <c:v>-1.2167201245096829E-2</c:v>
                </c:pt>
                <c:pt idx="7">
                  <c:v>5.7107803967497178E-2</c:v>
                </c:pt>
                <c:pt idx="8">
                  <c:v>5.7600453582739269E-2</c:v>
                </c:pt>
                <c:pt idx="9">
                  <c:v>9.1823590529694521E-2</c:v>
                </c:pt>
                <c:pt idx="10">
                  <c:v>3.7409736936699058E-2</c:v>
                </c:pt>
                <c:pt idx="11">
                  <c:v>1.5645910896275868E-2</c:v>
                </c:pt>
                <c:pt idx="12">
                  <c:v>5.5600286881645873E-2</c:v>
                </c:pt>
                <c:pt idx="13">
                  <c:v>6.3339886807206425E-2</c:v>
                </c:pt>
                <c:pt idx="14">
                  <c:v>8.7501813409671655E-2</c:v>
                </c:pt>
                <c:pt idx="15">
                  <c:v>2.9281953635414908E-2</c:v>
                </c:pt>
                <c:pt idx="16">
                  <c:v>-8.0986426682360998E-3</c:v>
                </c:pt>
                <c:pt idx="17">
                  <c:v>6.8191368035934133E-2</c:v>
                </c:pt>
                <c:pt idx="18">
                  <c:v>4.2694337539276365E-2</c:v>
                </c:pt>
                <c:pt idx="19">
                  <c:v>1.6147642542740488E-2</c:v>
                </c:pt>
                <c:pt idx="20">
                  <c:v>2.6570735083366728E-2</c:v>
                </c:pt>
                <c:pt idx="21">
                  <c:v>2.0712531521801497E-2</c:v>
                </c:pt>
                <c:pt idx="22">
                  <c:v>9.1924564213689969E-3</c:v>
                </c:pt>
                <c:pt idx="23">
                  <c:v>-1.7178951084812186E-2</c:v>
                </c:pt>
                <c:pt idx="24">
                  <c:v>1.2365458677024255E-2</c:v>
                </c:pt>
                <c:pt idx="25">
                  <c:v>3.5538094113350759E-2</c:v>
                </c:pt>
                <c:pt idx="26">
                  <c:v>-3.6652750607800377E-2</c:v>
                </c:pt>
                <c:pt idx="27">
                  <c:v>3.9818804926080364E-2</c:v>
                </c:pt>
                <c:pt idx="28">
                  <c:v>2.1385687402210619E-2</c:v>
                </c:pt>
                <c:pt idx="29">
                  <c:v>1.9134199741172656E-2</c:v>
                </c:pt>
                <c:pt idx="30">
                  <c:v>-3.4690859066230616E-3</c:v>
                </c:pt>
                <c:pt idx="31">
                  <c:v>5.0294232182973089E-2</c:v>
                </c:pt>
                <c:pt idx="32">
                  <c:v>4.0971415224464611E-2</c:v>
                </c:pt>
                <c:pt idx="33">
                  <c:v>3.3807703655683932E-2</c:v>
                </c:pt>
                <c:pt idx="34">
                  <c:v>3.7396182142538188E-3</c:v>
                </c:pt>
                <c:pt idx="35">
                  <c:v>3.8844927056169404E-2</c:v>
                </c:pt>
                <c:pt idx="36">
                  <c:v>4.348763624486833E-2</c:v>
                </c:pt>
                <c:pt idx="37">
                  <c:v>-7.4936658284530501E-3</c:v>
                </c:pt>
                <c:pt idx="38">
                  <c:v>-3.7907686659015637E-2</c:v>
                </c:pt>
                <c:pt idx="39">
                  <c:v>-1.2351780498880856E-2</c:v>
                </c:pt>
                <c:pt idx="40">
                  <c:v>-6.1379690861216502E-2</c:v>
                </c:pt>
                <c:pt idx="41">
                  <c:v>5.5572150675361934E-2</c:v>
                </c:pt>
                <c:pt idx="42">
                  <c:v>-3.1818589883920667E-2</c:v>
                </c:pt>
                <c:pt idx="43">
                  <c:v>-3.365408545598407E-2</c:v>
                </c:pt>
                <c:pt idx="44">
                  <c:v>-6.1122829269322741E-2</c:v>
                </c:pt>
                <c:pt idx="45">
                  <c:v>7.0119889140967638E-3</c:v>
                </c:pt>
                <c:pt idx="46">
                  <c:v>-5.2672428318470257E-2</c:v>
                </c:pt>
              </c:numCache>
            </c:numRef>
          </c:val>
        </c:ser>
        <c:ser>
          <c:idx val="2"/>
          <c:order val="3"/>
          <c:tx>
            <c:strRef>
              <c:f>格差2008!$E$3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</c:spPr>
          <c:invertIfNegative val="0"/>
          <c:cat>
            <c:strRef>
              <c:f>格差2008!$B$4:$B$50</c:f>
              <c:strCache>
                <c:ptCount val="47"/>
                <c:pt idx="0">
                  <c:v>東京都</c:v>
                </c:pt>
                <c:pt idx="1">
                  <c:v>大阪府</c:v>
                </c:pt>
                <c:pt idx="2">
                  <c:v>千葉県</c:v>
                </c:pt>
                <c:pt idx="3">
                  <c:v>愛知県</c:v>
                </c:pt>
                <c:pt idx="4">
                  <c:v>大分県</c:v>
                </c:pt>
                <c:pt idx="5">
                  <c:v>三重県</c:v>
                </c:pt>
                <c:pt idx="6">
                  <c:v>京都府</c:v>
                </c:pt>
                <c:pt idx="7">
                  <c:v>神奈川県</c:v>
                </c:pt>
                <c:pt idx="8">
                  <c:v>和歌山県</c:v>
                </c:pt>
                <c:pt idx="9">
                  <c:v>滋賀県</c:v>
                </c:pt>
                <c:pt idx="10">
                  <c:v>静岡県</c:v>
                </c:pt>
                <c:pt idx="11">
                  <c:v>広島県</c:v>
                </c:pt>
                <c:pt idx="12">
                  <c:v>山口県</c:v>
                </c:pt>
                <c:pt idx="13">
                  <c:v>兵庫県</c:v>
                </c:pt>
                <c:pt idx="14">
                  <c:v>茨城県</c:v>
                </c:pt>
                <c:pt idx="15">
                  <c:v>栃木県</c:v>
                </c:pt>
                <c:pt idx="16">
                  <c:v>福岡県</c:v>
                </c:pt>
                <c:pt idx="17">
                  <c:v>富山県</c:v>
                </c:pt>
                <c:pt idx="18">
                  <c:v>北海道</c:v>
                </c:pt>
                <c:pt idx="19">
                  <c:v>長野県</c:v>
                </c:pt>
                <c:pt idx="20">
                  <c:v>岡山県</c:v>
                </c:pt>
                <c:pt idx="21">
                  <c:v>岐阜県</c:v>
                </c:pt>
                <c:pt idx="22">
                  <c:v>福島県</c:v>
                </c:pt>
                <c:pt idx="23">
                  <c:v>埼玉県</c:v>
                </c:pt>
                <c:pt idx="24">
                  <c:v>奈良県</c:v>
                </c:pt>
                <c:pt idx="25">
                  <c:v>徳島県</c:v>
                </c:pt>
                <c:pt idx="26">
                  <c:v>鹿児島県</c:v>
                </c:pt>
                <c:pt idx="27">
                  <c:v>石川県</c:v>
                </c:pt>
                <c:pt idx="28">
                  <c:v>秋田県</c:v>
                </c:pt>
                <c:pt idx="29">
                  <c:v>群馬県</c:v>
                </c:pt>
                <c:pt idx="30">
                  <c:v>香川県</c:v>
                </c:pt>
                <c:pt idx="31">
                  <c:v>福井県</c:v>
                </c:pt>
                <c:pt idx="32">
                  <c:v>佐賀県</c:v>
                </c:pt>
                <c:pt idx="33">
                  <c:v>新潟県</c:v>
                </c:pt>
                <c:pt idx="34">
                  <c:v>山梨県</c:v>
                </c:pt>
                <c:pt idx="35">
                  <c:v>宮城県</c:v>
                </c:pt>
                <c:pt idx="36">
                  <c:v>青森県</c:v>
                </c:pt>
                <c:pt idx="37">
                  <c:v>岩手県</c:v>
                </c:pt>
                <c:pt idx="38">
                  <c:v>宮崎県</c:v>
                </c:pt>
                <c:pt idx="39">
                  <c:v>山形県</c:v>
                </c:pt>
                <c:pt idx="40">
                  <c:v>愛媛県</c:v>
                </c:pt>
                <c:pt idx="41">
                  <c:v>島根県</c:v>
                </c:pt>
                <c:pt idx="42">
                  <c:v>鳥取県</c:v>
                </c:pt>
                <c:pt idx="43">
                  <c:v>熊本県</c:v>
                </c:pt>
                <c:pt idx="44">
                  <c:v>高知県</c:v>
                </c:pt>
                <c:pt idx="45">
                  <c:v>沖縄県</c:v>
                </c:pt>
                <c:pt idx="46">
                  <c:v>長崎県</c:v>
                </c:pt>
              </c:strCache>
            </c:strRef>
          </c:cat>
          <c:val>
            <c:numRef>
              <c:f>格差2008!$E$4:$E$50</c:f>
              <c:numCache>
                <c:formatCode>0.000_ ;[Red]\-0.000\ </c:formatCode>
                <c:ptCount val="47"/>
                <c:pt idx="0">
                  <c:v>9.6276280260212788E-2</c:v>
                </c:pt>
                <c:pt idx="1">
                  <c:v>4.245384198219878E-2</c:v>
                </c:pt>
                <c:pt idx="2">
                  <c:v>5.8186503187109256E-3</c:v>
                </c:pt>
                <c:pt idx="3">
                  <c:v>1.3612537666736065E-2</c:v>
                </c:pt>
                <c:pt idx="4">
                  <c:v>-5.5863615148436137E-3</c:v>
                </c:pt>
                <c:pt idx="5">
                  <c:v>-1.3059362392586139E-2</c:v>
                </c:pt>
                <c:pt idx="6">
                  <c:v>2.8123066477009465E-2</c:v>
                </c:pt>
                <c:pt idx="7">
                  <c:v>3.7727848476468324E-2</c:v>
                </c:pt>
                <c:pt idx="8">
                  <c:v>-2.5706460234098706E-3</c:v>
                </c:pt>
                <c:pt idx="9">
                  <c:v>4.8850581397903757E-3</c:v>
                </c:pt>
                <c:pt idx="10">
                  <c:v>-3.6525918950703973E-3</c:v>
                </c:pt>
                <c:pt idx="11">
                  <c:v>2.9515987494317317E-2</c:v>
                </c:pt>
                <c:pt idx="12">
                  <c:v>-1.3727609730161898E-3</c:v>
                </c:pt>
                <c:pt idx="13">
                  <c:v>2.0395045082780148E-2</c:v>
                </c:pt>
                <c:pt idx="14">
                  <c:v>-7.780769976132168E-3</c:v>
                </c:pt>
                <c:pt idx="15">
                  <c:v>-3.8358354952287912E-3</c:v>
                </c:pt>
                <c:pt idx="16">
                  <c:v>1.7355647136388101E-2</c:v>
                </c:pt>
                <c:pt idx="17">
                  <c:v>5.015863882958228E-3</c:v>
                </c:pt>
                <c:pt idx="18">
                  <c:v>-1.4941050573596383E-2</c:v>
                </c:pt>
                <c:pt idx="19">
                  <c:v>5.1714717517093497E-3</c:v>
                </c:pt>
                <c:pt idx="20">
                  <c:v>3.6912319457712635E-3</c:v>
                </c:pt>
                <c:pt idx="21">
                  <c:v>-1.4533323061319062E-2</c:v>
                </c:pt>
                <c:pt idx="22">
                  <c:v>-2.319831963535492E-2</c:v>
                </c:pt>
                <c:pt idx="23">
                  <c:v>3.472679769912777E-3</c:v>
                </c:pt>
                <c:pt idx="24">
                  <c:v>2.4323130227926204E-2</c:v>
                </c:pt>
                <c:pt idx="25">
                  <c:v>6.8606256651937893E-3</c:v>
                </c:pt>
                <c:pt idx="26">
                  <c:v>-1.5114997039255378E-2</c:v>
                </c:pt>
                <c:pt idx="27">
                  <c:v>3.8305529441651476E-3</c:v>
                </c:pt>
                <c:pt idx="28">
                  <c:v>-2.9259729357548919E-2</c:v>
                </c:pt>
                <c:pt idx="29">
                  <c:v>-3.187609594487403E-3</c:v>
                </c:pt>
                <c:pt idx="30">
                  <c:v>1.8092991854654725E-2</c:v>
                </c:pt>
                <c:pt idx="31">
                  <c:v>-8.799280919693616E-3</c:v>
                </c:pt>
                <c:pt idx="32">
                  <c:v>-1.2385430893893209E-2</c:v>
                </c:pt>
                <c:pt idx="33">
                  <c:v>-2.3090876103474656E-2</c:v>
                </c:pt>
                <c:pt idx="34">
                  <c:v>1.6270110209571212E-2</c:v>
                </c:pt>
                <c:pt idx="35">
                  <c:v>-1.630363841180758E-3</c:v>
                </c:pt>
                <c:pt idx="36">
                  <c:v>-4.0784608280002119E-2</c:v>
                </c:pt>
                <c:pt idx="37">
                  <c:v>-2.7446572705755647E-2</c:v>
                </c:pt>
                <c:pt idx="38">
                  <c:v>-2.188444464967752E-2</c:v>
                </c:pt>
                <c:pt idx="39">
                  <c:v>-1.8253795718363421E-2</c:v>
                </c:pt>
                <c:pt idx="40">
                  <c:v>7.5629225284384368E-3</c:v>
                </c:pt>
                <c:pt idx="41">
                  <c:v>-1.8222004436636907E-2</c:v>
                </c:pt>
                <c:pt idx="42">
                  <c:v>-5.2649050836871096E-3</c:v>
                </c:pt>
                <c:pt idx="43">
                  <c:v>-8.1710696693582004E-3</c:v>
                </c:pt>
                <c:pt idx="44">
                  <c:v>-1.4653158263514215E-2</c:v>
                </c:pt>
                <c:pt idx="45">
                  <c:v>-8.7148658077942833E-3</c:v>
                </c:pt>
                <c:pt idx="46">
                  <c:v>-2.5937188651560382E-2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172928"/>
        <c:axId val="120174464"/>
      </c:barChart>
      <c:lineChart>
        <c:grouping val="standard"/>
        <c:varyColors val="0"/>
        <c:ser>
          <c:idx val="3"/>
          <c:order val="0"/>
          <c:tx>
            <c:strRef>
              <c:f>格差2008!$F$3</c:f>
              <c:strCache>
                <c:ptCount val="1"/>
                <c:pt idx="0">
                  <c:v>労働生産性</c:v>
                </c:pt>
              </c:strCache>
            </c:strRef>
          </c:tx>
          <c:spPr>
            <a:ln w="127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strRef>
              <c:f>格差2008!$B$4:$B$50</c:f>
              <c:strCache>
                <c:ptCount val="47"/>
                <c:pt idx="0">
                  <c:v>東京都</c:v>
                </c:pt>
                <c:pt idx="1">
                  <c:v>大阪府</c:v>
                </c:pt>
                <c:pt idx="2">
                  <c:v>千葉県</c:v>
                </c:pt>
                <c:pt idx="3">
                  <c:v>愛知県</c:v>
                </c:pt>
                <c:pt idx="4">
                  <c:v>大分県</c:v>
                </c:pt>
                <c:pt idx="5">
                  <c:v>三重県</c:v>
                </c:pt>
                <c:pt idx="6">
                  <c:v>京都府</c:v>
                </c:pt>
                <c:pt idx="7">
                  <c:v>神奈川県</c:v>
                </c:pt>
                <c:pt idx="8">
                  <c:v>和歌山県</c:v>
                </c:pt>
                <c:pt idx="9">
                  <c:v>滋賀県</c:v>
                </c:pt>
                <c:pt idx="10">
                  <c:v>静岡県</c:v>
                </c:pt>
                <c:pt idx="11">
                  <c:v>広島県</c:v>
                </c:pt>
                <c:pt idx="12">
                  <c:v>山口県</c:v>
                </c:pt>
                <c:pt idx="13">
                  <c:v>兵庫県</c:v>
                </c:pt>
                <c:pt idx="14">
                  <c:v>茨城県</c:v>
                </c:pt>
                <c:pt idx="15">
                  <c:v>栃木県</c:v>
                </c:pt>
                <c:pt idx="16">
                  <c:v>福岡県</c:v>
                </c:pt>
                <c:pt idx="17">
                  <c:v>富山県</c:v>
                </c:pt>
                <c:pt idx="18">
                  <c:v>北海道</c:v>
                </c:pt>
                <c:pt idx="19">
                  <c:v>長野県</c:v>
                </c:pt>
                <c:pt idx="20">
                  <c:v>岡山県</c:v>
                </c:pt>
                <c:pt idx="21">
                  <c:v>岐阜県</c:v>
                </c:pt>
                <c:pt idx="22">
                  <c:v>福島県</c:v>
                </c:pt>
                <c:pt idx="23">
                  <c:v>埼玉県</c:v>
                </c:pt>
                <c:pt idx="24">
                  <c:v>奈良県</c:v>
                </c:pt>
                <c:pt idx="25">
                  <c:v>徳島県</c:v>
                </c:pt>
                <c:pt idx="26">
                  <c:v>鹿児島県</c:v>
                </c:pt>
                <c:pt idx="27">
                  <c:v>石川県</c:v>
                </c:pt>
                <c:pt idx="28">
                  <c:v>秋田県</c:v>
                </c:pt>
                <c:pt idx="29">
                  <c:v>群馬県</c:v>
                </c:pt>
                <c:pt idx="30">
                  <c:v>香川県</c:v>
                </c:pt>
                <c:pt idx="31">
                  <c:v>福井県</c:v>
                </c:pt>
                <c:pt idx="32">
                  <c:v>佐賀県</c:v>
                </c:pt>
                <c:pt idx="33">
                  <c:v>新潟県</c:v>
                </c:pt>
                <c:pt idx="34">
                  <c:v>山梨県</c:v>
                </c:pt>
                <c:pt idx="35">
                  <c:v>宮城県</c:v>
                </c:pt>
                <c:pt idx="36">
                  <c:v>青森県</c:v>
                </c:pt>
                <c:pt idx="37">
                  <c:v>岩手県</c:v>
                </c:pt>
                <c:pt idx="38">
                  <c:v>宮崎県</c:v>
                </c:pt>
                <c:pt idx="39">
                  <c:v>山形県</c:v>
                </c:pt>
                <c:pt idx="40">
                  <c:v>愛媛県</c:v>
                </c:pt>
                <c:pt idx="41">
                  <c:v>島根県</c:v>
                </c:pt>
                <c:pt idx="42">
                  <c:v>鳥取県</c:v>
                </c:pt>
                <c:pt idx="43">
                  <c:v>熊本県</c:v>
                </c:pt>
                <c:pt idx="44">
                  <c:v>高知県</c:v>
                </c:pt>
                <c:pt idx="45">
                  <c:v>沖縄県</c:v>
                </c:pt>
                <c:pt idx="46">
                  <c:v>長崎県</c:v>
                </c:pt>
              </c:strCache>
            </c:strRef>
          </c:cat>
          <c:val>
            <c:numRef>
              <c:f>格差2008!$F$4:$F$50</c:f>
              <c:numCache>
                <c:formatCode>0.000_ ;[Red]\-0.000\ </c:formatCode>
                <c:ptCount val="47"/>
                <c:pt idx="0">
                  <c:v>0.3988410560356565</c:v>
                </c:pt>
                <c:pt idx="1">
                  <c:v>0.22690896870501231</c:v>
                </c:pt>
                <c:pt idx="2">
                  <c:v>0.20019716970990251</c:v>
                </c:pt>
                <c:pt idx="3">
                  <c:v>0.19646781562436036</c:v>
                </c:pt>
                <c:pt idx="4">
                  <c:v>0.15971006072669108</c:v>
                </c:pt>
                <c:pt idx="5">
                  <c:v>0.14506561349348879</c:v>
                </c:pt>
                <c:pt idx="6">
                  <c:v>0.14004808971973767</c:v>
                </c:pt>
                <c:pt idx="7">
                  <c:v>0.13585254530100666</c:v>
                </c:pt>
                <c:pt idx="8">
                  <c:v>0.13521821587055474</c:v>
                </c:pt>
                <c:pt idx="9">
                  <c:v>0.13245745349280633</c:v>
                </c:pt>
                <c:pt idx="10">
                  <c:v>0.12950074163868491</c:v>
                </c:pt>
                <c:pt idx="11">
                  <c:v>0.12852320663402139</c:v>
                </c:pt>
                <c:pt idx="12">
                  <c:v>0.12682018086178895</c:v>
                </c:pt>
                <c:pt idx="13">
                  <c:v>0.12535189395639096</c:v>
                </c:pt>
                <c:pt idx="14">
                  <c:v>0.11473996153271429</c:v>
                </c:pt>
                <c:pt idx="15">
                  <c:v>0.11186592911684759</c:v>
                </c:pt>
                <c:pt idx="16">
                  <c:v>6.9244062072605042E-2</c:v>
                </c:pt>
                <c:pt idx="17">
                  <c:v>6.5527175395138346E-2</c:v>
                </c:pt>
                <c:pt idx="18">
                  <c:v>6.2368121369600425E-2</c:v>
                </c:pt>
                <c:pt idx="19">
                  <c:v>5.5078905417475267E-2</c:v>
                </c:pt>
                <c:pt idx="20">
                  <c:v>4.3016451330198789E-2</c:v>
                </c:pt>
                <c:pt idx="21">
                  <c:v>4.1656505751791792E-2</c:v>
                </c:pt>
                <c:pt idx="22">
                  <c:v>4.1288229593107809E-2</c:v>
                </c:pt>
                <c:pt idx="23">
                  <c:v>2.6039725091050743E-2</c:v>
                </c:pt>
                <c:pt idx="24">
                  <c:v>2.5880300212592331E-2</c:v>
                </c:pt>
                <c:pt idx="25">
                  <c:v>2.5117796842469058E-2</c:v>
                </c:pt>
                <c:pt idx="26">
                  <c:v>2.3606134845286234E-2</c:v>
                </c:pt>
                <c:pt idx="27">
                  <c:v>7.2480185855068099E-3</c:v>
                </c:pt>
                <c:pt idx="28">
                  <c:v>5.1392621182859283E-3</c:v>
                </c:pt>
                <c:pt idx="29">
                  <c:v>2.327340737690144E-3</c:v>
                </c:pt>
                <c:pt idx="30">
                  <c:v>-4.4666960521316766E-3</c:v>
                </c:pt>
                <c:pt idx="31">
                  <c:v>-1.115582019404068E-2</c:v>
                </c:pt>
                <c:pt idx="32">
                  <c:v>-1.7021516799488951E-2</c:v>
                </c:pt>
                <c:pt idx="33">
                  <c:v>-1.7137902520350971E-2</c:v>
                </c:pt>
                <c:pt idx="34">
                  <c:v>-2.3742742919989852E-2</c:v>
                </c:pt>
                <c:pt idx="35">
                  <c:v>-2.4012561448621447E-2</c:v>
                </c:pt>
                <c:pt idx="36">
                  <c:v>-4.0064214438087817E-2</c:v>
                </c:pt>
                <c:pt idx="37">
                  <c:v>-6.5157950251463134E-2</c:v>
                </c:pt>
                <c:pt idx="38">
                  <c:v>-7.7291612609060853E-2</c:v>
                </c:pt>
                <c:pt idx="39">
                  <c:v>-7.7715370357815589E-2</c:v>
                </c:pt>
                <c:pt idx="40">
                  <c:v>-8.0612545088997803E-2</c:v>
                </c:pt>
                <c:pt idx="41">
                  <c:v>-8.5867635522577465E-2</c:v>
                </c:pt>
                <c:pt idx="42">
                  <c:v>-8.8010165112063887E-2</c:v>
                </c:pt>
                <c:pt idx="43">
                  <c:v>-9.9173061626041184E-2</c:v>
                </c:pt>
                <c:pt idx="44">
                  <c:v>-0.13004140301865325</c:v>
                </c:pt>
                <c:pt idx="45">
                  <c:v>-0.14624470709626175</c:v>
                </c:pt>
                <c:pt idx="46">
                  <c:v>-0.16438540098242474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72928"/>
        <c:axId val="120174464"/>
      </c:lineChart>
      <c:catAx>
        <c:axId val="1201729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ja-JP"/>
          </a:p>
        </c:txPr>
        <c:crossAx val="120174464"/>
        <c:crosses val="autoZero"/>
        <c:auto val="1"/>
        <c:lblAlgn val="ctr"/>
        <c:lblOffset val="100"/>
        <c:noMultiLvlLbl val="0"/>
      </c:catAx>
      <c:valAx>
        <c:axId val="120174464"/>
        <c:scaling>
          <c:orientation val="minMax"/>
          <c:max val="0.5"/>
          <c:min val="-0.30000000000000032"/>
        </c:scaling>
        <c:delete val="0"/>
        <c:axPos val="l"/>
        <c:majorGridlines/>
        <c:numFmt formatCode="0.000_ ;[Red]\-0.000\ " sourceLinked="1"/>
        <c:majorTickMark val="out"/>
        <c:minorTickMark val="none"/>
        <c:tickLblPos val="nextTo"/>
        <c:crossAx val="120172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133349</xdr:rowOff>
    </xdr:from>
    <xdr:to>
      <xdr:col>25</xdr:col>
      <xdr:colOff>0</xdr:colOff>
      <xdr:row>50</xdr:row>
      <xdr:rowOff>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133349</xdr:rowOff>
    </xdr:from>
    <xdr:to>
      <xdr:col>25</xdr:col>
      <xdr:colOff>0</xdr:colOff>
      <xdr:row>50</xdr:row>
      <xdr:rowOff>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133349</xdr:rowOff>
    </xdr:from>
    <xdr:to>
      <xdr:col>25</xdr:col>
      <xdr:colOff>0</xdr:colOff>
      <xdr:row>50</xdr:row>
      <xdr:rowOff>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133349</xdr:rowOff>
    </xdr:from>
    <xdr:to>
      <xdr:col>25</xdr:col>
      <xdr:colOff>0</xdr:colOff>
      <xdr:row>50</xdr:row>
      <xdr:rowOff>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133349</xdr:rowOff>
    </xdr:from>
    <xdr:to>
      <xdr:col>25</xdr:col>
      <xdr:colOff>0</xdr:colOff>
      <xdr:row>50</xdr:row>
      <xdr:rowOff>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I1084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5" width="9.5" style="1" bestFit="1" customWidth="1"/>
    <col min="6" max="9" width="10.5" style="1" bestFit="1" customWidth="1"/>
    <col min="10" max="16384" width="9.33203125" style="1"/>
  </cols>
  <sheetData>
    <row r="1" spans="1:9" x14ac:dyDescent="0.15">
      <c r="A1" s="1" t="s">
        <v>98</v>
      </c>
    </row>
    <row r="3" spans="1:9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</row>
    <row r="4" spans="1:9" x14ac:dyDescent="0.15">
      <c r="A4" s="1">
        <v>1</v>
      </c>
      <c r="B4" s="1" t="s">
        <v>48</v>
      </c>
      <c r="C4" s="1">
        <v>1</v>
      </c>
      <c r="D4" s="1" t="s">
        <v>147</v>
      </c>
      <c r="E4" s="2">
        <v>707967.1260483599</v>
      </c>
      <c r="F4" s="2">
        <v>807296.02642148896</v>
      </c>
      <c r="G4" s="2">
        <v>1043981.2687482266</v>
      </c>
      <c r="H4" s="2">
        <v>840604.16841998347</v>
      </c>
      <c r="I4" s="2">
        <v>999658.5185396556</v>
      </c>
    </row>
    <row r="5" spans="1:9" x14ac:dyDescent="0.15">
      <c r="A5" s="1">
        <v>1</v>
      </c>
      <c r="B5" s="1" t="s">
        <v>48</v>
      </c>
      <c r="C5" s="1">
        <v>2</v>
      </c>
      <c r="D5" s="1" t="s">
        <v>148</v>
      </c>
      <c r="E5" s="2">
        <v>136434.28614289744</v>
      </c>
      <c r="F5" s="2">
        <v>144995.80832818494</v>
      </c>
      <c r="G5" s="2">
        <v>71501.075961002774</v>
      </c>
      <c r="H5" s="2">
        <v>31615.824695517796</v>
      </c>
      <c r="I5" s="2">
        <v>18535.640042685456</v>
      </c>
    </row>
    <row r="6" spans="1:9" x14ac:dyDescent="0.15">
      <c r="A6" s="1">
        <v>1</v>
      </c>
      <c r="B6" s="1" t="s">
        <v>99</v>
      </c>
      <c r="C6" s="1">
        <v>3</v>
      </c>
      <c r="D6" s="1" t="s">
        <v>155</v>
      </c>
      <c r="E6" s="2">
        <v>553673.81443204987</v>
      </c>
      <c r="F6" s="2">
        <v>698427.86278726149</v>
      </c>
      <c r="G6" s="2">
        <v>658441.09320624778</v>
      </c>
      <c r="H6" s="2">
        <v>687681.07526625204</v>
      </c>
      <c r="I6" s="2">
        <v>567104.14925363811</v>
      </c>
    </row>
    <row r="7" spans="1:9" x14ac:dyDescent="0.15">
      <c r="A7" s="1">
        <v>1</v>
      </c>
      <c r="B7" s="1" t="s">
        <v>99</v>
      </c>
      <c r="C7" s="1">
        <v>4</v>
      </c>
      <c r="D7" s="1" t="s">
        <v>156</v>
      </c>
      <c r="E7" s="2">
        <v>16223.83728009888</v>
      </c>
      <c r="F7" s="2">
        <v>22401.564074965412</v>
      </c>
      <c r="G7" s="2">
        <v>30940.583627479606</v>
      </c>
      <c r="H7" s="2">
        <v>20123.328903852769</v>
      </c>
      <c r="I7" s="2">
        <v>15816.351568788723</v>
      </c>
    </row>
    <row r="8" spans="1:9" x14ac:dyDescent="0.15">
      <c r="A8" s="1">
        <v>1</v>
      </c>
      <c r="B8" s="1" t="s">
        <v>99</v>
      </c>
      <c r="C8" s="1">
        <v>5</v>
      </c>
      <c r="D8" s="1" t="s">
        <v>157</v>
      </c>
      <c r="E8" s="2">
        <v>141802.40781249173</v>
      </c>
      <c r="F8" s="2">
        <v>131508.9285302262</v>
      </c>
      <c r="G8" s="2">
        <v>264310.7517833091</v>
      </c>
      <c r="H8" s="2">
        <v>215573.57526114181</v>
      </c>
      <c r="I8" s="2">
        <v>142569.89170212008</v>
      </c>
    </row>
    <row r="9" spans="1:9" x14ac:dyDescent="0.15">
      <c r="A9" s="1">
        <v>1</v>
      </c>
      <c r="B9" s="1" t="s">
        <v>99</v>
      </c>
      <c r="C9" s="1">
        <v>6</v>
      </c>
      <c r="D9" s="1" t="s">
        <v>49</v>
      </c>
      <c r="E9" s="2">
        <v>3735.6422022232919</v>
      </c>
      <c r="F9" s="2">
        <v>14448.771679320675</v>
      </c>
      <c r="G9" s="2">
        <v>26687.857137621217</v>
      </c>
      <c r="H9" s="2">
        <v>33824.651516841128</v>
      </c>
      <c r="I9" s="2">
        <v>39910.123524341012</v>
      </c>
    </row>
    <row r="10" spans="1:9" x14ac:dyDescent="0.15">
      <c r="A10" s="1">
        <v>1</v>
      </c>
      <c r="B10" s="1" t="s">
        <v>99</v>
      </c>
      <c r="C10" s="1">
        <v>7</v>
      </c>
      <c r="D10" s="1" t="s">
        <v>158</v>
      </c>
      <c r="E10" s="2">
        <v>30691.401758351243</v>
      </c>
      <c r="F10" s="2">
        <v>193606.76195972462</v>
      </c>
      <c r="G10" s="2">
        <v>262288.60003739467</v>
      </c>
      <c r="H10" s="2">
        <v>248315.57488470856</v>
      </c>
      <c r="I10" s="2">
        <v>78504.468947590547</v>
      </c>
    </row>
    <row r="11" spans="1:9" x14ac:dyDescent="0.15">
      <c r="A11" s="1">
        <v>1</v>
      </c>
      <c r="B11" s="1" t="s">
        <v>99</v>
      </c>
      <c r="C11" s="1">
        <v>8</v>
      </c>
      <c r="D11" s="1" t="s">
        <v>159</v>
      </c>
      <c r="E11" s="2">
        <v>62642.8761481939</v>
      </c>
      <c r="F11" s="2">
        <v>97519.675581527947</v>
      </c>
      <c r="G11" s="2">
        <v>135956.51147211262</v>
      </c>
      <c r="H11" s="2">
        <v>128752.88122374548</v>
      </c>
      <c r="I11" s="2">
        <v>71035.746374218448</v>
      </c>
    </row>
    <row r="12" spans="1:9" x14ac:dyDescent="0.15">
      <c r="A12" s="1">
        <v>1</v>
      </c>
      <c r="B12" s="1" t="s">
        <v>99</v>
      </c>
      <c r="C12" s="1">
        <v>9</v>
      </c>
      <c r="D12" s="1" t="s">
        <v>160</v>
      </c>
      <c r="E12" s="2">
        <v>88626.609346431636</v>
      </c>
      <c r="F12" s="2">
        <v>95382.911100537807</v>
      </c>
      <c r="G12" s="2">
        <v>66547.923579413182</v>
      </c>
      <c r="H12" s="2">
        <v>88825.261330137277</v>
      </c>
      <c r="I12" s="2">
        <v>106885.87657129159</v>
      </c>
    </row>
    <row r="13" spans="1:9" x14ac:dyDescent="0.15">
      <c r="A13" s="1">
        <v>1</v>
      </c>
      <c r="B13" s="1" t="s">
        <v>99</v>
      </c>
      <c r="C13" s="1">
        <v>10</v>
      </c>
      <c r="D13" s="1" t="s">
        <v>161</v>
      </c>
      <c r="E13" s="2">
        <v>36400.084882877163</v>
      </c>
      <c r="F13" s="2">
        <v>85509.612612827215</v>
      </c>
      <c r="G13" s="2">
        <v>111931.41762423959</v>
      </c>
      <c r="H13" s="2">
        <v>121735.86115515413</v>
      </c>
      <c r="I13" s="2">
        <v>64744.500087817265</v>
      </c>
    </row>
    <row r="14" spans="1:9" x14ac:dyDescent="0.15">
      <c r="A14" s="1">
        <v>1</v>
      </c>
      <c r="B14" s="1" t="s">
        <v>99</v>
      </c>
      <c r="C14" s="1">
        <v>11</v>
      </c>
      <c r="D14" s="1" t="s">
        <v>162</v>
      </c>
      <c r="E14" s="2">
        <v>41781.500695155744</v>
      </c>
      <c r="F14" s="2">
        <v>73635.781884243814</v>
      </c>
      <c r="G14" s="2">
        <v>67119.720267055425</v>
      </c>
      <c r="H14" s="2">
        <v>66832.057969091606</v>
      </c>
      <c r="I14" s="2">
        <v>80043.678512730214</v>
      </c>
    </row>
    <row r="15" spans="1:9" x14ac:dyDescent="0.15">
      <c r="A15" s="1">
        <v>1</v>
      </c>
      <c r="B15" s="1" t="s">
        <v>99</v>
      </c>
      <c r="C15" s="1">
        <v>12</v>
      </c>
      <c r="D15" s="1" t="s">
        <v>163</v>
      </c>
      <c r="E15" s="2">
        <v>305.99660568980102</v>
      </c>
      <c r="F15" s="2">
        <v>5320.8060922014847</v>
      </c>
      <c r="G15" s="2">
        <v>31492.222717713783</v>
      </c>
      <c r="H15" s="2">
        <v>155480.08402352914</v>
      </c>
      <c r="I15" s="2">
        <v>454955.94978360011</v>
      </c>
    </row>
    <row r="16" spans="1:9" x14ac:dyDescent="0.15">
      <c r="A16" s="1">
        <v>1</v>
      </c>
      <c r="B16" s="1" t="s">
        <v>99</v>
      </c>
      <c r="C16" s="1">
        <v>13</v>
      </c>
      <c r="D16" s="1" t="s">
        <v>164</v>
      </c>
      <c r="E16" s="2">
        <v>15378.547494189774</v>
      </c>
      <c r="F16" s="2">
        <v>21505.605929054967</v>
      </c>
      <c r="G16" s="2">
        <v>25655.266477285462</v>
      </c>
      <c r="H16" s="2">
        <v>139799.7731107315</v>
      </c>
      <c r="I16" s="2">
        <v>107246.10103727928</v>
      </c>
    </row>
    <row r="17" spans="1:9" x14ac:dyDescent="0.15">
      <c r="A17" s="1">
        <v>1</v>
      </c>
      <c r="B17" s="1" t="s">
        <v>99</v>
      </c>
      <c r="C17" s="1">
        <v>14</v>
      </c>
      <c r="D17" s="1" t="s">
        <v>165</v>
      </c>
      <c r="E17" s="2">
        <v>592.11007144610892</v>
      </c>
      <c r="F17" s="2">
        <v>2276.9663950689492</v>
      </c>
      <c r="G17" s="2">
        <v>2747.0186353993749</v>
      </c>
      <c r="H17" s="2">
        <v>4988.656558105954</v>
      </c>
      <c r="I17" s="2">
        <v>6548.2082014573898</v>
      </c>
    </row>
    <row r="18" spans="1:9" x14ac:dyDescent="0.15">
      <c r="A18" s="1">
        <v>1</v>
      </c>
      <c r="B18" s="1" t="s">
        <v>99</v>
      </c>
      <c r="C18" s="1">
        <v>15</v>
      </c>
      <c r="D18" s="1" t="s">
        <v>166</v>
      </c>
      <c r="E18" s="2">
        <v>253903.06112886759</v>
      </c>
      <c r="F18" s="2">
        <v>326375.85587437107</v>
      </c>
      <c r="G18" s="2">
        <v>390877.44811723032</v>
      </c>
      <c r="H18" s="2">
        <v>289823.2623801743</v>
      </c>
      <c r="I18" s="2">
        <v>248061.16126480154</v>
      </c>
    </row>
    <row r="19" spans="1:9" x14ac:dyDescent="0.15">
      <c r="A19" s="1">
        <v>1</v>
      </c>
      <c r="B19" s="1" t="s">
        <v>48</v>
      </c>
      <c r="C19" s="1">
        <v>16</v>
      </c>
      <c r="D19" s="1" t="s">
        <v>149</v>
      </c>
      <c r="E19" s="2">
        <v>1426606.2438154588</v>
      </c>
      <c r="F19" s="2">
        <v>2480675.5151198702</v>
      </c>
      <c r="G19" s="2">
        <v>2526038.7407684019</v>
      </c>
      <c r="H19" s="2">
        <v>2244580.9528112086</v>
      </c>
      <c r="I19" s="2">
        <v>1473927.3140473675</v>
      </c>
    </row>
    <row r="20" spans="1:9" x14ac:dyDescent="0.15">
      <c r="A20" s="1">
        <v>1</v>
      </c>
      <c r="B20" s="1" t="s">
        <v>48</v>
      </c>
      <c r="C20" s="1">
        <v>17</v>
      </c>
      <c r="D20" s="1" t="s">
        <v>150</v>
      </c>
      <c r="E20" s="2">
        <v>125316.40097844299</v>
      </c>
      <c r="F20" s="2">
        <v>222182.67131794186</v>
      </c>
      <c r="G20" s="2">
        <v>421666.97776573262</v>
      </c>
      <c r="H20" s="2">
        <v>464670.71100295946</v>
      </c>
      <c r="I20" s="2">
        <v>478949.73503718956</v>
      </c>
    </row>
    <row r="21" spans="1:9" x14ac:dyDescent="0.15">
      <c r="A21" s="1">
        <v>1</v>
      </c>
      <c r="B21" s="1" t="s">
        <v>48</v>
      </c>
      <c r="C21" s="1">
        <v>18</v>
      </c>
      <c r="D21" s="1" t="s">
        <v>151</v>
      </c>
      <c r="E21" s="2">
        <v>651108.71785607841</v>
      </c>
      <c r="F21" s="2">
        <v>1327792.4674169952</v>
      </c>
      <c r="G21" s="2">
        <v>1932992.0975006025</v>
      </c>
      <c r="H21" s="2">
        <v>2470520.7433246821</v>
      </c>
      <c r="I21" s="2">
        <v>2049611.9218597712</v>
      </c>
    </row>
    <row r="22" spans="1:9" x14ac:dyDescent="0.15">
      <c r="A22" s="1">
        <v>1</v>
      </c>
      <c r="B22" s="1" t="s">
        <v>48</v>
      </c>
      <c r="C22" s="1">
        <v>19</v>
      </c>
      <c r="D22" s="1" t="s">
        <v>152</v>
      </c>
      <c r="E22" s="2">
        <v>140689.03758482612</v>
      </c>
      <c r="F22" s="2">
        <v>344658.47745385428</v>
      </c>
      <c r="G22" s="2">
        <v>651299.36433702882</v>
      </c>
      <c r="H22" s="2">
        <v>739440.41250612319</v>
      </c>
      <c r="I22" s="2">
        <v>637867.2073067833</v>
      </c>
    </row>
    <row r="23" spans="1:9" x14ac:dyDescent="0.15">
      <c r="A23" s="1">
        <v>1</v>
      </c>
      <c r="B23" s="1" t="s">
        <v>48</v>
      </c>
      <c r="C23" s="1">
        <v>20</v>
      </c>
      <c r="D23" s="1" t="s">
        <v>153</v>
      </c>
      <c r="E23" s="2">
        <v>302072.57965797698</v>
      </c>
      <c r="F23" s="2">
        <v>444515.25859072997</v>
      </c>
      <c r="G23" s="2">
        <v>399861.1966210719</v>
      </c>
      <c r="H23" s="2">
        <v>277940.82138737739</v>
      </c>
      <c r="I23" s="2">
        <v>301091.93635659717</v>
      </c>
    </row>
    <row r="24" spans="1:9" x14ac:dyDescent="0.15">
      <c r="A24" s="1">
        <v>1</v>
      </c>
      <c r="B24" s="1" t="s">
        <v>48</v>
      </c>
      <c r="C24" s="1">
        <v>21</v>
      </c>
      <c r="D24" s="1" t="s">
        <v>154</v>
      </c>
      <c r="E24" s="2">
        <v>715215.2091475646</v>
      </c>
      <c r="F24" s="2">
        <v>909994.90252263797</v>
      </c>
      <c r="G24" s="2">
        <v>1390906.1337115478</v>
      </c>
      <c r="H24" s="2">
        <v>1696304.1219658647</v>
      </c>
      <c r="I24" s="2">
        <v>1887014.6740737802</v>
      </c>
    </row>
    <row r="25" spans="1:9" x14ac:dyDescent="0.15">
      <c r="A25" s="1">
        <v>1</v>
      </c>
      <c r="B25" s="1" t="s">
        <v>0</v>
      </c>
      <c r="C25" s="1">
        <v>22</v>
      </c>
      <c r="D25" s="1" t="s">
        <v>146</v>
      </c>
      <c r="E25" s="2">
        <v>2044999.7689251173</v>
      </c>
      <c r="F25" s="2">
        <v>3163251.5471711475</v>
      </c>
      <c r="G25" s="2">
        <v>3552681.1374138431</v>
      </c>
      <c r="H25" s="2">
        <v>4313154.6301421076</v>
      </c>
      <c r="I25" s="2">
        <v>5205282.0653287238</v>
      </c>
    </row>
    <row r="26" spans="1:9" x14ac:dyDescent="0.15">
      <c r="A26" s="1">
        <v>1</v>
      </c>
      <c r="B26" s="1" t="s">
        <v>0</v>
      </c>
      <c r="C26" s="1">
        <v>23</v>
      </c>
      <c r="D26" s="1" t="s">
        <v>167</v>
      </c>
      <c r="E26" s="2">
        <v>1675041.9144461253</v>
      </c>
      <c r="F26" s="2">
        <v>2201945.4592700149</v>
      </c>
      <c r="G26" s="2">
        <v>2605794.8493245803</v>
      </c>
      <c r="H26" s="2">
        <v>2989130.9934433536</v>
      </c>
      <c r="I26" s="2">
        <v>3200811.417504685</v>
      </c>
    </row>
    <row r="27" spans="1:9" x14ac:dyDescent="0.15">
      <c r="A27" s="1">
        <v>2</v>
      </c>
      <c r="B27" s="1" t="s">
        <v>50</v>
      </c>
      <c r="C27" s="1">
        <v>1</v>
      </c>
      <c r="D27" s="1" t="s">
        <v>147</v>
      </c>
      <c r="E27" s="2">
        <v>245771.6358122399</v>
      </c>
      <c r="F27" s="2">
        <v>221844.38736816836</v>
      </c>
      <c r="G27" s="2">
        <v>285658.79100852559</v>
      </c>
      <c r="H27" s="2">
        <v>247684.11931618489</v>
      </c>
      <c r="I27" s="2">
        <v>283444.47078768705</v>
      </c>
    </row>
    <row r="28" spans="1:9" x14ac:dyDescent="0.15">
      <c r="A28" s="1">
        <v>2</v>
      </c>
      <c r="B28" s="1" t="s">
        <v>50</v>
      </c>
      <c r="C28" s="1">
        <v>2</v>
      </c>
      <c r="D28" s="1" t="s">
        <v>148</v>
      </c>
      <c r="E28" s="2">
        <v>9403.0579867527613</v>
      </c>
      <c r="F28" s="2">
        <v>21697.683484162171</v>
      </c>
      <c r="G28" s="2">
        <v>19888.489510226529</v>
      </c>
      <c r="H28" s="2">
        <v>18161.017669377728</v>
      </c>
      <c r="I28" s="2">
        <v>8539.2784916510918</v>
      </c>
    </row>
    <row r="29" spans="1:9" x14ac:dyDescent="0.15">
      <c r="A29" s="1">
        <v>2</v>
      </c>
      <c r="B29" s="1" t="s">
        <v>100</v>
      </c>
      <c r="C29" s="1">
        <v>3</v>
      </c>
      <c r="D29" s="1" t="s">
        <v>155</v>
      </c>
      <c r="E29" s="2">
        <v>100953.45564691233</v>
      </c>
      <c r="F29" s="2">
        <v>111558.26129186855</v>
      </c>
      <c r="G29" s="2">
        <v>119066.49775954413</v>
      </c>
      <c r="H29" s="2">
        <v>111540.33799589482</v>
      </c>
      <c r="I29" s="2">
        <v>100553.56900504646</v>
      </c>
    </row>
    <row r="30" spans="1:9" x14ac:dyDescent="0.15">
      <c r="A30" s="1">
        <v>2</v>
      </c>
      <c r="B30" s="1" t="s">
        <v>100</v>
      </c>
      <c r="C30" s="1">
        <v>4</v>
      </c>
      <c r="D30" s="1" t="s">
        <v>156</v>
      </c>
      <c r="E30" s="2">
        <v>2460.8711276433878</v>
      </c>
      <c r="F30" s="2">
        <v>10535.19133084502</v>
      </c>
      <c r="G30" s="2">
        <v>37467.345683651634</v>
      </c>
      <c r="H30" s="2">
        <v>20319.983150474265</v>
      </c>
      <c r="I30" s="2">
        <v>16011.534939463176</v>
      </c>
    </row>
    <row r="31" spans="1:9" x14ac:dyDescent="0.15">
      <c r="A31" s="1">
        <v>2</v>
      </c>
      <c r="B31" s="1" t="s">
        <v>100</v>
      </c>
      <c r="C31" s="1">
        <v>5</v>
      </c>
      <c r="D31" s="1" t="s">
        <v>157</v>
      </c>
      <c r="E31" s="2">
        <v>13175.707148865193</v>
      </c>
      <c r="F31" s="2">
        <v>22715.103892749434</v>
      </c>
      <c r="G31" s="2">
        <v>49297.28901169567</v>
      </c>
      <c r="H31" s="2">
        <v>40941.628134723192</v>
      </c>
      <c r="I31" s="2">
        <v>41815.606283570698</v>
      </c>
    </row>
    <row r="32" spans="1:9" x14ac:dyDescent="0.15">
      <c r="A32" s="1">
        <v>2</v>
      </c>
      <c r="B32" s="1" t="s">
        <v>100</v>
      </c>
      <c r="C32" s="1">
        <v>6</v>
      </c>
      <c r="D32" s="1" t="s">
        <v>49</v>
      </c>
      <c r="E32" s="2">
        <v>593.35011740150526</v>
      </c>
      <c r="F32" s="2">
        <v>2866.7602890627372</v>
      </c>
      <c r="G32" s="2">
        <v>17124.818661569949</v>
      </c>
      <c r="H32" s="2">
        <v>14725.44143496926</v>
      </c>
      <c r="I32" s="2">
        <v>16626.565846524474</v>
      </c>
    </row>
    <row r="33" spans="1:9" x14ac:dyDescent="0.15">
      <c r="A33" s="1">
        <v>2</v>
      </c>
      <c r="B33" s="1" t="s">
        <v>100</v>
      </c>
      <c r="C33" s="1">
        <v>7</v>
      </c>
      <c r="D33" s="1" t="s">
        <v>158</v>
      </c>
      <c r="E33" s="2">
        <v>19663.216380553084</v>
      </c>
      <c r="F33" s="2">
        <v>1912.0122644786591</v>
      </c>
      <c r="G33" s="2">
        <v>5761.3032700172153</v>
      </c>
      <c r="H33" s="2">
        <v>3672.8440811849787</v>
      </c>
      <c r="I33" s="2">
        <v>1310.3293365348513</v>
      </c>
    </row>
    <row r="34" spans="1:9" x14ac:dyDescent="0.15">
      <c r="A34" s="1">
        <v>2</v>
      </c>
      <c r="B34" s="1" t="s">
        <v>100</v>
      </c>
      <c r="C34" s="1">
        <v>8</v>
      </c>
      <c r="D34" s="1" t="s">
        <v>159</v>
      </c>
      <c r="E34" s="2">
        <v>9521.2027765479925</v>
      </c>
      <c r="F34" s="2">
        <v>16049.722033187423</v>
      </c>
      <c r="G34" s="2">
        <v>20174.367695037952</v>
      </c>
      <c r="H34" s="2">
        <v>19275.639405357226</v>
      </c>
      <c r="I34" s="2">
        <v>12058.82146135487</v>
      </c>
    </row>
    <row r="35" spans="1:9" x14ac:dyDescent="0.15">
      <c r="A35" s="1">
        <v>2</v>
      </c>
      <c r="B35" s="1" t="s">
        <v>100</v>
      </c>
      <c r="C35" s="1">
        <v>9</v>
      </c>
      <c r="D35" s="1" t="s">
        <v>160</v>
      </c>
      <c r="E35" s="2">
        <v>30459.294785857204</v>
      </c>
      <c r="F35" s="2">
        <v>36519.738056630325</v>
      </c>
      <c r="G35" s="2">
        <v>58800.395617435679</v>
      </c>
      <c r="H35" s="2">
        <v>60123.472099157247</v>
      </c>
      <c r="I35" s="2">
        <v>226774.8308603609</v>
      </c>
    </row>
    <row r="36" spans="1:9" x14ac:dyDescent="0.15">
      <c r="A36" s="1">
        <v>2</v>
      </c>
      <c r="B36" s="1" t="s">
        <v>100</v>
      </c>
      <c r="C36" s="1">
        <v>10</v>
      </c>
      <c r="D36" s="1" t="s">
        <v>161</v>
      </c>
      <c r="E36" s="2">
        <v>3397.7988657568462</v>
      </c>
      <c r="F36" s="2">
        <v>7044.2469647635835</v>
      </c>
      <c r="G36" s="2">
        <v>11677.63071527148</v>
      </c>
      <c r="H36" s="2">
        <v>14377.309620204343</v>
      </c>
      <c r="I36" s="2">
        <v>13017.982617211168</v>
      </c>
    </row>
    <row r="37" spans="1:9" x14ac:dyDescent="0.15">
      <c r="A37" s="1">
        <v>2</v>
      </c>
      <c r="B37" s="1" t="s">
        <v>100</v>
      </c>
      <c r="C37" s="1">
        <v>11</v>
      </c>
      <c r="D37" s="1" t="s">
        <v>162</v>
      </c>
      <c r="E37" s="2">
        <v>1217.0956271092646</v>
      </c>
      <c r="F37" s="2">
        <v>2162.5696016088959</v>
      </c>
      <c r="G37" s="2">
        <v>7467.0893143432804</v>
      </c>
      <c r="H37" s="2">
        <v>23845.247144126504</v>
      </c>
      <c r="I37" s="2">
        <v>34041.584694042242</v>
      </c>
    </row>
    <row r="38" spans="1:9" x14ac:dyDescent="0.15">
      <c r="A38" s="1">
        <v>2</v>
      </c>
      <c r="B38" s="1" t="s">
        <v>100</v>
      </c>
      <c r="C38" s="1">
        <v>12</v>
      </c>
      <c r="D38" s="1" t="s">
        <v>163</v>
      </c>
      <c r="E38" s="2">
        <v>257.08613609852722</v>
      </c>
      <c r="F38" s="2">
        <v>2843.6537541208809</v>
      </c>
      <c r="G38" s="2">
        <v>25933.138245411767</v>
      </c>
      <c r="H38" s="2">
        <v>76811.365377517897</v>
      </c>
      <c r="I38" s="2">
        <v>219873.88482693565</v>
      </c>
    </row>
    <row r="39" spans="1:9" x14ac:dyDescent="0.15">
      <c r="A39" s="1">
        <v>2</v>
      </c>
      <c r="B39" s="1" t="s">
        <v>100</v>
      </c>
      <c r="C39" s="1">
        <v>13</v>
      </c>
      <c r="D39" s="1" t="s">
        <v>164</v>
      </c>
      <c r="E39" s="2">
        <v>929.02463848237949</v>
      </c>
      <c r="F39" s="2">
        <v>2698.1527914216454</v>
      </c>
      <c r="G39" s="2">
        <v>3150.5241975056879</v>
      </c>
      <c r="H39" s="2">
        <v>1530.2092238127125</v>
      </c>
      <c r="I39" s="2">
        <v>6824.2249265892206</v>
      </c>
    </row>
    <row r="40" spans="1:9" x14ac:dyDescent="0.15">
      <c r="A40" s="1">
        <v>2</v>
      </c>
      <c r="B40" s="1" t="s">
        <v>100</v>
      </c>
      <c r="C40" s="1">
        <v>14</v>
      </c>
      <c r="D40" s="1" t="s">
        <v>165</v>
      </c>
      <c r="E40" s="2">
        <v>191.17310358541985</v>
      </c>
      <c r="F40" s="2">
        <v>2383.5750334042214</v>
      </c>
      <c r="G40" s="2">
        <v>5255.6256631831211</v>
      </c>
      <c r="H40" s="2">
        <v>7767.718730761032</v>
      </c>
      <c r="I40" s="2">
        <v>13501.622316495512</v>
      </c>
    </row>
    <row r="41" spans="1:9" x14ac:dyDescent="0.15">
      <c r="A41" s="1">
        <v>2</v>
      </c>
      <c r="B41" s="1" t="s">
        <v>100</v>
      </c>
      <c r="C41" s="1">
        <v>15</v>
      </c>
      <c r="D41" s="1" t="s">
        <v>166</v>
      </c>
      <c r="E41" s="2">
        <v>38381.043922274264</v>
      </c>
      <c r="F41" s="2">
        <v>52515.342178088053</v>
      </c>
      <c r="G41" s="2">
        <v>59128.362182171717</v>
      </c>
      <c r="H41" s="2">
        <v>49731.948982740782</v>
      </c>
      <c r="I41" s="2">
        <v>35719.925003903983</v>
      </c>
    </row>
    <row r="42" spans="1:9" x14ac:dyDescent="0.15">
      <c r="A42" s="1">
        <v>2</v>
      </c>
      <c r="B42" s="1" t="s">
        <v>50</v>
      </c>
      <c r="C42" s="1">
        <v>16</v>
      </c>
      <c r="D42" s="1" t="s">
        <v>149</v>
      </c>
      <c r="E42" s="2">
        <v>471351.0236062982</v>
      </c>
      <c r="F42" s="2">
        <v>527245.58581911807</v>
      </c>
      <c r="G42" s="2">
        <v>498073.79611908819</v>
      </c>
      <c r="H42" s="2">
        <v>560650.27905540017</v>
      </c>
      <c r="I42" s="2">
        <v>389121.5155605317</v>
      </c>
    </row>
    <row r="43" spans="1:9" x14ac:dyDescent="0.15">
      <c r="A43" s="1">
        <v>2</v>
      </c>
      <c r="B43" s="1" t="s">
        <v>50</v>
      </c>
      <c r="C43" s="1">
        <v>17</v>
      </c>
      <c r="D43" s="1" t="s">
        <v>150</v>
      </c>
      <c r="E43" s="2">
        <v>13388.172586955327</v>
      </c>
      <c r="F43" s="2">
        <v>43912.422847875343</v>
      </c>
      <c r="G43" s="2">
        <v>73444.056799187048</v>
      </c>
      <c r="H43" s="2">
        <v>95824.880594753995</v>
      </c>
      <c r="I43" s="2">
        <v>142717.02326616261</v>
      </c>
    </row>
    <row r="44" spans="1:9" x14ac:dyDescent="0.15">
      <c r="A44" s="1">
        <v>2</v>
      </c>
      <c r="B44" s="1" t="s">
        <v>50</v>
      </c>
      <c r="C44" s="1">
        <v>18</v>
      </c>
      <c r="D44" s="1" t="s">
        <v>151</v>
      </c>
      <c r="E44" s="2">
        <v>123249.92030172679</v>
      </c>
      <c r="F44" s="2">
        <v>314294.66815682809</v>
      </c>
      <c r="G44" s="2">
        <v>446144.68173978006</v>
      </c>
      <c r="H44" s="2">
        <v>567764.28192890715</v>
      </c>
      <c r="I44" s="2">
        <v>503677.26138615166</v>
      </c>
    </row>
    <row r="45" spans="1:9" x14ac:dyDescent="0.15">
      <c r="A45" s="1">
        <v>2</v>
      </c>
      <c r="B45" s="1" t="s">
        <v>50</v>
      </c>
      <c r="C45" s="1">
        <v>19</v>
      </c>
      <c r="D45" s="1" t="s">
        <v>152</v>
      </c>
      <c r="E45" s="2">
        <v>39867.625153940069</v>
      </c>
      <c r="F45" s="2">
        <v>94547.757849191898</v>
      </c>
      <c r="G45" s="2">
        <v>162438.98991976806</v>
      </c>
      <c r="H45" s="2">
        <v>168481.15552026365</v>
      </c>
      <c r="I45" s="2">
        <v>150891.20217938293</v>
      </c>
    </row>
    <row r="46" spans="1:9" x14ac:dyDescent="0.15">
      <c r="A46" s="1">
        <v>2</v>
      </c>
      <c r="B46" s="1" t="s">
        <v>50</v>
      </c>
      <c r="C46" s="1">
        <v>20</v>
      </c>
      <c r="D46" s="1" t="s">
        <v>153</v>
      </c>
      <c r="E46" s="2">
        <v>50575.456817688791</v>
      </c>
      <c r="F46" s="2">
        <v>96307.15341427573</v>
      </c>
      <c r="G46" s="2">
        <v>78997.812091494867</v>
      </c>
      <c r="H46" s="2">
        <v>56239.066271713062</v>
      </c>
      <c r="I46" s="2">
        <v>56724.367903942533</v>
      </c>
    </row>
    <row r="47" spans="1:9" x14ac:dyDescent="0.15">
      <c r="A47" s="1">
        <v>2</v>
      </c>
      <c r="B47" s="1" t="s">
        <v>50</v>
      </c>
      <c r="C47" s="1">
        <v>21</v>
      </c>
      <c r="D47" s="1" t="s">
        <v>154</v>
      </c>
      <c r="E47" s="2">
        <v>123140.31775531716</v>
      </c>
      <c r="F47" s="2">
        <v>171746.45906291233</v>
      </c>
      <c r="G47" s="2">
        <v>249343.43585446978</v>
      </c>
      <c r="H47" s="2">
        <v>301798.54550277739</v>
      </c>
      <c r="I47" s="2">
        <v>318773.15946162515</v>
      </c>
    </row>
    <row r="48" spans="1:9" x14ac:dyDescent="0.15">
      <c r="A48" s="1">
        <v>2</v>
      </c>
      <c r="B48" s="1" t="s">
        <v>1</v>
      </c>
      <c r="C48" s="1">
        <v>22</v>
      </c>
      <c r="D48" s="1" t="s">
        <v>146</v>
      </c>
      <c r="E48" s="2">
        <v>265605.12877395056</v>
      </c>
      <c r="F48" s="2">
        <v>631434.99419449153</v>
      </c>
      <c r="G48" s="2">
        <v>711136.3268035131</v>
      </c>
      <c r="H48" s="2">
        <v>908143.15602647164</v>
      </c>
      <c r="I48" s="2">
        <v>1116314.1099820309</v>
      </c>
    </row>
    <row r="49" spans="1:9" x14ac:dyDescent="0.15">
      <c r="A49" s="1">
        <v>2</v>
      </c>
      <c r="B49" s="1" t="s">
        <v>1</v>
      </c>
      <c r="C49" s="1">
        <v>23</v>
      </c>
      <c r="D49" s="1" t="s">
        <v>167</v>
      </c>
      <c r="E49" s="2">
        <v>378763.69295041339</v>
      </c>
      <c r="F49" s="2">
        <v>517506.3755605215</v>
      </c>
      <c r="G49" s="2">
        <v>622751.55071921321</v>
      </c>
      <c r="H49" s="2">
        <v>734565.81427122816</v>
      </c>
      <c r="I49" s="2">
        <v>799882.55184404238</v>
      </c>
    </row>
    <row r="50" spans="1:9" x14ac:dyDescent="0.15">
      <c r="A50" s="1">
        <v>3</v>
      </c>
      <c r="B50" s="1" t="s">
        <v>51</v>
      </c>
      <c r="C50" s="1">
        <v>1</v>
      </c>
      <c r="D50" s="1" t="s">
        <v>147</v>
      </c>
      <c r="E50" s="2">
        <v>222249.76182976915</v>
      </c>
      <c r="F50" s="2">
        <v>208005.5098031692</v>
      </c>
      <c r="G50" s="2">
        <v>292109.19101369102</v>
      </c>
      <c r="H50" s="2">
        <v>240763.0903478387</v>
      </c>
      <c r="I50" s="2">
        <v>238405.29620216196</v>
      </c>
    </row>
    <row r="51" spans="1:9" x14ac:dyDescent="0.15">
      <c r="A51" s="1">
        <v>3</v>
      </c>
      <c r="B51" s="1" t="s">
        <v>51</v>
      </c>
      <c r="C51" s="1">
        <v>2</v>
      </c>
      <c r="D51" s="1" t="s">
        <v>148</v>
      </c>
      <c r="E51" s="2">
        <v>33572.795850316514</v>
      </c>
      <c r="F51" s="2">
        <v>13789.94584435312</v>
      </c>
      <c r="G51" s="2">
        <v>10857.99491998574</v>
      </c>
      <c r="H51" s="2">
        <v>7852.3969580679595</v>
      </c>
      <c r="I51" s="2">
        <v>3075.5961605023231</v>
      </c>
    </row>
    <row r="52" spans="1:9" x14ac:dyDescent="0.15">
      <c r="A52" s="1">
        <v>3</v>
      </c>
      <c r="B52" s="1" t="s">
        <v>101</v>
      </c>
      <c r="C52" s="1">
        <v>3</v>
      </c>
      <c r="D52" s="1" t="s">
        <v>155</v>
      </c>
      <c r="E52" s="2">
        <v>111332.74043337331</v>
      </c>
      <c r="F52" s="2">
        <v>131771.48937179873</v>
      </c>
      <c r="G52" s="2">
        <v>203441.36567231215</v>
      </c>
      <c r="H52" s="2">
        <v>230936.27970491862</v>
      </c>
      <c r="I52" s="2">
        <v>218315.17763330942</v>
      </c>
    </row>
    <row r="53" spans="1:9" x14ac:dyDescent="0.15">
      <c r="A53" s="1">
        <v>3</v>
      </c>
      <c r="B53" s="1" t="s">
        <v>101</v>
      </c>
      <c r="C53" s="1">
        <v>4</v>
      </c>
      <c r="D53" s="1" t="s">
        <v>156</v>
      </c>
      <c r="E53" s="2">
        <v>5117.2422901184364</v>
      </c>
      <c r="F53" s="2">
        <v>18830.07239977517</v>
      </c>
      <c r="G53" s="2">
        <v>40020.368824279118</v>
      </c>
      <c r="H53" s="2">
        <v>25641.139008570746</v>
      </c>
      <c r="I53" s="2">
        <v>17870.144578465628</v>
      </c>
    </row>
    <row r="54" spans="1:9" x14ac:dyDescent="0.15">
      <c r="A54" s="1">
        <v>3</v>
      </c>
      <c r="B54" s="1" t="s">
        <v>101</v>
      </c>
      <c r="C54" s="1">
        <v>5</v>
      </c>
      <c r="D54" s="1" t="s">
        <v>157</v>
      </c>
      <c r="E54" s="2">
        <v>8152.0309247614632</v>
      </c>
      <c r="F54" s="2">
        <v>11969.969510244997</v>
      </c>
      <c r="G54" s="2">
        <v>15730.831685633211</v>
      </c>
      <c r="H54" s="2">
        <v>19309.7242401287</v>
      </c>
      <c r="I54" s="2">
        <v>25405.578181193967</v>
      </c>
    </row>
    <row r="55" spans="1:9" x14ac:dyDescent="0.15">
      <c r="A55" s="1">
        <v>3</v>
      </c>
      <c r="B55" s="1" t="s">
        <v>101</v>
      </c>
      <c r="C55" s="1">
        <v>6</v>
      </c>
      <c r="D55" s="1" t="s">
        <v>49</v>
      </c>
      <c r="E55" s="2">
        <v>739.79268485312832</v>
      </c>
      <c r="F55" s="2">
        <v>3587.5664749984921</v>
      </c>
      <c r="G55" s="2">
        <v>6849.0187872150063</v>
      </c>
      <c r="H55" s="2">
        <v>11378.238441960237</v>
      </c>
      <c r="I55" s="2">
        <v>15357.003694893836</v>
      </c>
    </row>
    <row r="56" spans="1:9" x14ac:dyDescent="0.15">
      <c r="A56" s="1">
        <v>3</v>
      </c>
      <c r="B56" s="1" t="s">
        <v>101</v>
      </c>
      <c r="C56" s="1">
        <v>7</v>
      </c>
      <c r="D56" s="1" t="s">
        <v>158</v>
      </c>
      <c r="E56" s="2">
        <v>2832.6383920708308</v>
      </c>
      <c r="F56" s="2">
        <v>1081.4408831802614</v>
      </c>
      <c r="G56" s="2">
        <v>3862.8955886801555</v>
      </c>
      <c r="H56" s="2">
        <v>4364.3424289067343</v>
      </c>
      <c r="I56" s="2">
        <v>2751.8394160110092</v>
      </c>
    </row>
    <row r="57" spans="1:9" x14ac:dyDescent="0.15">
      <c r="A57" s="1">
        <v>3</v>
      </c>
      <c r="B57" s="1" t="s">
        <v>101</v>
      </c>
      <c r="C57" s="1">
        <v>8</v>
      </c>
      <c r="D57" s="1" t="s">
        <v>159</v>
      </c>
      <c r="E57" s="2">
        <v>21005.814596113385</v>
      </c>
      <c r="F57" s="2">
        <v>37795.993513287911</v>
      </c>
      <c r="G57" s="2">
        <v>45769.593402478771</v>
      </c>
      <c r="H57" s="2">
        <v>45958.035700218774</v>
      </c>
      <c r="I57" s="2">
        <v>27835.04900493471</v>
      </c>
    </row>
    <row r="58" spans="1:9" x14ac:dyDescent="0.15">
      <c r="A58" s="1">
        <v>3</v>
      </c>
      <c r="B58" s="1" t="s">
        <v>101</v>
      </c>
      <c r="C58" s="1">
        <v>9</v>
      </c>
      <c r="D58" s="1" t="s">
        <v>160</v>
      </c>
      <c r="E58" s="2">
        <v>56213.114037287822</v>
      </c>
      <c r="F58" s="2">
        <v>53089.786432455978</v>
      </c>
      <c r="G58" s="2">
        <v>30219.463893793589</v>
      </c>
      <c r="H58" s="2">
        <v>37136.855028673453</v>
      </c>
      <c r="I58" s="2">
        <v>24365.068813274993</v>
      </c>
    </row>
    <row r="59" spans="1:9" x14ac:dyDescent="0.15">
      <c r="A59" s="1">
        <v>3</v>
      </c>
      <c r="B59" s="1" t="s">
        <v>101</v>
      </c>
      <c r="C59" s="1">
        <v>10</v>
      </c>
      <c r="D59" s="1" t="s">
        <v>161</v>
      </c>
      <c r="E59" s="2">
        <v>2795.9738935166824</v>
      </c>
      <c r="F59" s="2">
        <v>9039.3059166873099</v>
      </c>
      <c r="G59" s="2">
        <v>24257.160032898224</v>
      </c>
      <c r="H59" s="2">
        <v>30626.68041446447</v>
      </c>
      <c r="I59" s="2">
        <v>31400.655381265467</v>
      </c>
    </row>
    <row r="60" spans="1:9" x14ac:dyDescent="0.15">
      <c r="A60" s="1">
        <v>3</v>
      </c>
      <c r="B60" s="1" t="s">
        <v>101</v>
      </c>
      <c r="C60" s="1">
        <v>11</v>
      </c>
      <c r="D60" s="1" t="s">
        <v>162</v>
      </c>
      <c r="E60" s="2">
        <v>4210.2378478504706</v>
      </c>
      <c r="F60" s="2">
        <v>11963.576641522182</v>
      </c>
      <c r="G60" s="2">
        <v>41907.724825325437</v>
      </c>
      <c r="H60" s="2">
        <v>87448.521586090705</v>
      </c>
      <c r="I60" s="2">
        <v>125193.33961964781</v>
      </c>
    </row>
    <row r="61" spans="1:9" x14ac:dyDescent="0.15">
      <c r="A61" s="1">
        <v>3</v>
      </c>
      <c r="B61" s="1" t="s">
        <v>101</v>
      </c>
      <c r="C61" s="1">
        <v>12</v>
      </c>
      <c r="D61" s="1" t="s">
        <v>163</v>
      </c>
      <c r="E61" s="2">
        <v>1333.949803409515</v>
      </c>
      <c r="F61" s="2">
        <v>11851.100970296582</v>
      </c>
      <c r="G61" s="2">
        <v>105816.65385682853</v>
      </c>
      <c r="H61" s="2">
        <v>275004.21545274614</v>
      </c>
      <c r="I61" s="2">
        <v>498800.90296342788</v>
      </c>
    </row>
    <row r="62" spans="1:9" x14ac:dyDescent="0.15">
      <c r="A62" s="1">
        <v>3</v>
      </c>
      <c r="B62" s="1" t="s">
        <v>101</v>
      </c>
      <c r="C62" s="1">
        <v>13</v>
      </c>
      <c r="D62" s="1" t="s">
        <v>164</v>
      </c>
      <c r="E62" s="2">
        <v>1161.00442862401</v>
      </c>
      <c r="F62" s="2">
        <v>5898.6767312261363</v>
      </c>
      <c r="G62" s="2">
        <v>10356.964003438801</v>
      </c>
      <c r="H62" s="2">
        <v>33574.701657222366</v>
      </c>
      <c r="I62" s="2">
        <v>58638.75695763871</v>
      </c>
    </row>
    <row r="63" spans="1:9" x14ac:dyDescent="0.15">
      <c r="A63" s="1">
        <v>3</v>
      </c>
      <c r="B63" s="1" t="s">
        <v>101</v>
      </c>
      <c r="C63" s="1">
        <v>14</v>
      </c>
      <c r="D63" s="1" t="s">
        <v>165</v>
      </c>
      <c r="E63" s="2">
        <v>649.23744149142692</v>
      </c>
      <c r="F63" s="2">
        <v>11688.301823452686</v>
      </c>
      <c r="G63" s="2">
        <v>25323.383392737822</v>
      </c>
      <c r="H63" s="2">
        <v>17183.480206245949</v>
      </c>
      <c r="I63" s="2">
        <v>23694.667790360683</v>
      </c>
    </row>
    <row r="64" spans="1:9" x14ac:dyDescent="0.15">
      <c r="A64" s="1">
        <v>3</v>
      </c>
      <c r="B64" s="1" t="s">
        <v>101</v>
      </c>
      <c r="C64" s="1">
        <v>15</v>
      </c>
      <c r="D64" s="1" t="s">
        <v>166</v>
      </c>
      <c r="E64" s="2">
        <v>46871.896807019664</v>
      </c>
      <c r="F64" s="2">
        <v>58307.57885967839</v>
      </c>
      <c r="G64" s="2">
        <v>87815.747019657239</v>
      </c>
      <c r="H64" s="2">
        <v>78587.998300106978</v>
      </c>
      <c r="I64" s="2">
        <v>76267.588313600834</v>
      </c>
    </row>
    <row r="65" spans="1:9" x14ac:dyDescent="0.15">
      <c r="A65" s="1">
        <v>3</v>
      </c>
      <c r="B65" s="1" t="s">
        <v>51</v>
      </c>
      <c r="C65" s="1">
        <v>16</v>
      </c>
      <c r="D65" s="1" t="s">
        <v>149</v>
      </c>
      <c r="E65" s="2">
        <v>320789.76038378035</v>
      </c>
      <c r="F65" s="2">
        <v>511563.50852569012</v>
      </c>
      <c r="G65" s="2">
        <v>529825.86371237226</v>
      </c>
      <c r="H65" s="2">
        <v>524914.11712173605</v>
      </c>
      <c r="I65" s="2">
        <v>318004.28055314888</v>
      </c>
    </row>
    <row r="66" spans="1:9" x14ac:dyDescent="0.15">
      <c r="A66" s="1">
        <v>3</v>
      </c>
      <c r="B66" s="1" t="s">
        <v>51</v>
      </c>
      <c r="C66" s="1">
        <v>17</v>
      </c>
      <c r="D66" s="1" t="s">
        <v>150</v>
      </c>
      <c r="E66" s="2">
        <v>26444.470698438341</v>
      </c>
      <c r="F66" s="2">
        <v>46180.607757736587</v>
      </c>
      <c r="G66" s="2">
        <v>80353.416211317744</v>
      </c>
      <c r="H66" s="2">
        <v>112292.07010216227</v>
      </c>
      <c r="I66" s="2">
        <v>131296.12706682738</v>
      </c>
    </row>
    <row r="67" spans="1:9" x14ac:dyDescent="0.15">
      <c r="A67" s="1">
        <v>3</v>
      </c>
      <c r="B67" s="1" t="s">
        <v>51</v>
      </c>
      <c r="C67" s="1">
        <v>18</v>
      </c>
      <c r="D67" s="1" t="s">
        <v>151</v>
      </c>
      <c r="E67" s="2">
        <v>125139.69644461035</v>
      </c>
      <c r="F67" s="2">
        <v>258705.48800213076</v>
      </c>
      <c r="G67" s="2">
        <v>328434.08245066548</v>
      </c>
      <c r="H67" s="2">
        <v>506766.793876198</v>
      </c>
      <c r="I67" s="2">
        <v>393553.06950959476</v>
      </c>
    </row>
    <row r="68" spans="1:9" x14ac:dyDescent="0.15">
      <c r="A68" s="1">
        <v>3</v>
      </c>
      <c r="B68" s="1" t="s">
        <v>51</v>
      </c>
      <c r="C68" s="1">
        <v>19</v>
      </c>
      <c r="D68" s="1" t="s">
        <v>152</v>
      </c>
      <c r="E68" s="2">
        <v>32878.468304153226</v>
      </c>
      <c r="F68" s="2">
        <v>82578.895597958559</v>
      </c>
      <c r="G68" s="2">
        <v>173888.21113996307</v>
      </c>
      <c r="H68" s="2">
        <v>192662.10706901984</v>
      </c>
      <c r="I68" s="2">
        <v>173338.1930827359</v>
      </c>
    </row>
    <row r="69" spans="1:9" x14ac:dyDescent="0.15">
      <c r="A69" s="1">
        <v>3</v>
      </c>
      <c r="B69" s="1" t="s">
        <v>51</v>
      </c>
      <c r="C69" s="1">
        <v>20</v>
      </c>
      <c r="D69" s="1" t="s">
        <v>153</v>
      </c>
      <c r="E69" s="2">
        <v>38695.216847218901</v>
      </c>
      <c r="F69" s="2">
        <v>77035.709949670534</v>
      </c>
      <c r="G69" s="2">
        <v>61682.230186868932</v>
      </c>
      <c r="H69" s="2">
        <v>51469.662684852876</v>
      </c>
      <c r="I69" s="2">
        <v>60190.018832242407</v>
      </c>
    </row>
    <row r="70" spans="1:9" x14ac:dyDescent="0.15">
      <c r="A70" s="1">
        <v>3</v>
      </c>
      <c r="B70" s="1" t="s">
        <v>51</v>
      </c>
      <c r="C70" s="1">
        <v>21</v>
      </c>
      <c r="D70" s="1" t="s">
        <v>154</v>
      </c>
      <c r="E70" s="2">
        <v>85199.291207143644</v>
      </c>
      <c r="F70" s="2">
        <v>130453.72378322399</v>
      </c>
      <c r="G70" s="2">
        <v>210451.79874495699</v>
      </c>
      <c r="H70" s="2">
        <v>289376.74793206411</v>
      </c>
      <c r="I70" s="2">
        <v>308176.03711565572</v>
      </c>
    </row>
    <row r="71" spans="1:9" x14ac:dyDescent="0.15">
      <c r="A71" s="1">
        <v>3</v>
      </c>
      <c r="B71" s="1" t="s">
        <v>2</v>
      </c>
      <c r="C71" s="1">
        <v>22</v>
      </c>
      <c r="D71" s="1" t="s">
        <v>146</v>
      </c>
      <c r="E71" s="2">
        <v>255146.63267346035</v>
      </c>
      <c r="F71" s="2">
        <v>626805.921352042</v>
      </c>
      <c r="G71" s="2">
        <v>717102.14552633301</v>
      </c>
      <c r="H71" s="2">
        <v>900564.46640868566</v>
      </c>
      <c r="I71" s="2">
        <v>1101797.8603900122</v>
      </c>
    </row>
    <row r="72" spans="1:9" x14ac:dyDescent="0.15">
      <c r="A72" s="1">
        <v>3</v>
      </c>
      <c r="B72" s="1" t="s">
        <v>2</v>
      </c>
      <c r="C72" s="1">
        <v>23</v>
      </c>
      <c r="D72" s="1" t="s">
        <v>167</v>
      </c>
      <c r="E72" s="2">
        <v>389776.05754801864</v>
      </c>
      <c r="F72" s="2">
        <v>456181.34910796088</v>
      </c>
      <c r="G72" s="2">
        <v>522925.13629146875</v>
      </c>
      <c r="H72" s="2">
        <v>616046.97975325212</v>
      </c>
      <c r="I72" s="2">
        <v>672191.40689856734</v>
      </c>
    </row>
    <row r="73" spans="1:9" x14ac:dyDescent="0.15">
      <c r="A73" s="1">
        <v>4</v>
      </c>
      <c r="B73" s="1" t="s">
        <v>52</v>
      </c>
      <c r="C73" s="1">
        <v>1</v>
      </c>
      <c r="D73" s="1" t="s">
        <v>147</v>
      </c>
      <c r="E73" s="2">
        <v>249073.46716773525</v>
      </c>
      <c r="F73" s="2">
        <v>245264.31260938063</v>
      </c>
      <c r="G73" s="2">
        <v>292482.81813895213</v>
      </c>
      <c r="H73" s="2">
        <v>221459.29149238014</v>
      </c>
      <c r="I73" s="2">
        <v>193278.61372291317</v>
      </c>
    </row>
    <row r="74" spans="1:9" x14ac:dyDescent="0.15">
      <c r="A74" s="1">
        <v>4</v>
      </c>
      <c r="B74" s="1" t="s">
        <v>52</v>
      </c>
      <c r="C74" s="1">
        <v>2</v>
      </c>
      <c r="D74" s="1" t="s">
        <v>148</v>
      </c>
      <c r="E74" s="2">
        <v>9719.0159698304724</v>
      </c>
      <c r="F74" s="2">
        <v>10413.930090780481</v>
      </c>
      <c r="G74" s="2">
        <v>8655.8342805587345</v>
      </c>
      <c r="H74" s="2">
        <v>3773.8481573132226</v>
      </c>
      <c r="I74" s="2">
        <v>969.0857724659686</v>
      </c>
    </row>
    <row r="75" spans="1:9" x14ac:dyDescent="0.15">
      <c r="A75" s="1">
        <v>4</v>
      </c>
      <c r="B75" s="1" t="s">
        <v>102</v>
      </c>
      <c r="C75" s="1">
        <v>3</v>
      </c>
      <c r="D75" s="1" t="s">
        <v>155</v>
      </c>
      <c r="E75" s="2">
        <v>238084.03941915618</v>
      </c>
      <c r="F75" s="2">
        <v>326033.71058131423</v>
      </c>
      <c r="G75" s="2">
        <v>359266.27461256617</v>
      </c>
      <c r="H75" s="2">
        <v>374801.21595878981</v>
      </c>
      <c r="I75" s="2">
        <v>277752.55901316321</v>
      </c>
    </row>
    <row r="76" spans="1:9" x14ac:dyDescent="0.15">
      <c r="A76" s="1">
        <v>4</v>
      </c>
      <c r="B76" s="1" t="s">
        <v>102</v>
      </c>
      <c r="C76" s="1">
        <v>4</v>
      </c>
      <c r="D76" s="1" t="s">
        <v>156</v>
      </c>
      <c r="E76" s="2">
        <v>9035.0110912676428</v>
      </c>
      <c r="F76" s="2">
        <v>27454.100426706631</v>
      </c>
      <c r="G76" s="2">
        <v>44088.036689977467</v>
      </c>
      <c r="H76" s="2">
        <v>27666.36951115292</v>
      </c>
      <c r="I76" s="2">
        <v>17448.610571864643</v>
      </c>
    </row>
    <row r="77" spans="1:9" x14ac:dyDescent="0.15">
      <c r="A77" s="1">
        <v>4</v>
      </c>
      <c r="B77" s="1" t="s">
        <v>102</v>
      </c>
      <c r="C77" s="1">
        <v>5</v>
      </c>
      <c r="D77" s="1" t="s">
        <v>157</v>
      </c>
      <c r="E77" s="2">
        <v>29848.672471520418</v>
      </c>
      <c r="F77" s="2">
        <v>31140.565006014109</v>
      </c>
      <c r="G77" s="2">
        <v>78624.407251419834</v>
      </c>
      <c r="H77" s="2">
        <v>81632.618986928894</v>
      </c>
      <c r="I77" s="2">
        <v>79759.773285591305</v>
      </c>
    </row>
    <row r="78" spans="1:9" x14ac:dyDescent="0.15">
      <c r="A78" s="1">
        <v>4</v>
      </c>
      <c r="B78" s="1" t="s">
        <v>102</v>
      </c>
      <c r="C78" s="1">
        <v>6</v>
      </c>
      <c r="D78" s="1" t="s">
        <v>49</v>
      </c>
      <c r="E78" s="2">
        <v>684.96458479088392</v>
      </c>
      <c r="F78" s="2">
        <v>2687.3168384730907</v>
      </c>
      <c r="G78" s="2">
        <v>9734.720304969469</v>
      </c>
      <c r="H78" s="2">
        <v>26570.689564618748</v>
      </c>
      <c r="I78" s="2">
        <v>32616.077226989961</v>
      </c>
    </row>
    <row r="79" spans="1:9" x14ac:dyDescent="0.15">
      <c r="A79" s="1">
        <v>4</v>
      </c>
      <c r="B79" s="1" t="s">
        <v>102</v>
      </c>
      <c r="C79" s="1">
        <v>7</v>
      </c>
      <c r="D79" s="1" t="s">
        <v>158</v>
      </c>
      <c r="E79" s="2">
        <v>25370.768799047448</v>
      </c>
      <c r="F79" s="2">
        <v>77569.735438993739</v>
      </c>
      <c r="G79" s="2">
        <v>89388.273991810202</v>
      </c>
      <c r="H79" s="2">
        <v>121963.02107942454</v>
      </c>
      <c r="I79" s="2">
        <v>44846.446494607779</v>
      </c>
    </row>
    <row r="80" spans="1:9" x14ac:dyDescent="0.15">
      <c r="A80" s="1">
        <v>4</v>
      </c>
      <c r="B80" s="1" t="s">
        <v>102</v>
      </c>
      <c r="C80" s="1">
        <v>8</v>
      </c>
      <c r="D80" s="1" t="s">
        <v>159</v>
      </c>
      <c r="E80" s="2">
        <v>12847.944198016623</v>
      </c>
      <c r="F80" s="2">
        <v>22132.981822795293</v>
      </c>
      <c r="G80" s="2">
        <v>40394.970826441793</v>
      </c>
      <c r="H80" s="2">
        <v>42943.952299516037</v>
      </c>
      <c r="I80" s="2">
        <v>40521.94564316699</v>
      </c>
    </row>
    <row r="81" spans="1:9" x14ac:dyDescent="0.15">
      <c r="A81" s="1">
        <v>4</v>
      </c>
      <c r="B81" s="1" t="s">
        <v>102</v>
      </c>
      <c r="C81" s="1">
        <v>9</v>
      </c>
      <c r="D81" s="1" t="s">
        <v>160</v>
      </c>
      <c r="E81" s="2">
        <v>9170.5029640526755</v>
      </c>
      <c r="F81" s="2">
        <v>33081.812053693524</v>
      </c>
      <c r="G81" s="2">
        <v>55879.876372018196</v>
      </c>
      <c r="H81" s="2">
        <v>69123.21059534284</v>
      </c>
      <c r="I81" s="2">
        <v>44170.02305934811</v>
      </c>
    </row>
    <row r="82" spans="1:9" x14ac:dyDescent="0.15">
      <c r="A82" s="1">
        <v>4</v>
      </c>
      <c r="B82" s="1" t="s">
        <v>102</v>
      </c>
      <c r="C82" s="1">
        <v>10</v>
      </c>
      <c r="D82" s="1" t="s">
        <v>161</v>
      </c>
      <c r="E82" s="2">
        <v>15017.371266407967</v>
      </c>
      <c r="F82" s="2">
        <v>34730.35433297202</v>
      </c>
      <c r="G82" s="2">
        <v>58023.342151553094</v>
      </c>
      <c r="H82" s="2">
        <v>70574.202167234733</v>
      </c>
      <c r="I82" s="2">
        <v>49072.503630915118</v>
      </c>
    </row>
    <row r="83" spans="1:9" x14ac:dyDescent="0.15">
      <c r="A83" s="1">
        <v>4</v>
      </c>
      <c r="B83" s="1" t="s">
        <v>102</v>
      </c>
      <c r="C83" s="1">
        <v>11</v>
      </c>
      <c r="D83" s="1" t="s">
        <v>162</v>
      </c>
      <c r="E83" s="2">
        <v>7877.9853371206709</v>
      </c>
      <c r="F83" s="2">
        <v>23504.922913704169</v>
      </c>
      <c r="G83" s="2">
        <v>54414.219588238266</v>
      </c>
      <c r="H83" s="2">
        <v>55592.015992725632</v>
      </c>
      <c r="I83" s="2">
        <v>111377.01711919086</v>
      </c>
    </row>
    <row r="84" spans="1:9" x14ac:dyDescent="0.15">
      <c r="A84" s="1">
        <v>4</v>
      </c>
      <c r="B84" s="1" t="s">
        <v>102</v>
      </c>
      <c r="C84" s="1">
        <v>12</v>
      </c>
      <c r="D84" s="1" t="s">
        <v>163</v>
      </c>
      <c r="E84" s="2">
        <v>2670.3565809624934</v>
      </c>
      <c r="F84" s="2">
        <v>21398.924910465066</v>
      </c>
      <c r="G84" s="2">
        <v>137051.21729215025</v>
      </c>
      <c r="H84" s="2">
        <v>373333.87692745187</v>
      </c>
      <c r="I84" s="2">
        <v>886911.65717971325</v>
      </c>
    </row>
    <row r="85" spans="1:9" x14ac:dyDescent="0.15">
      <c r="A85" s="1">
        <v>4</v>
      </c>
      <c r="B85" s="1" t="s">
        <v>102</v>
      </c>
      <c r="C85" s="1">
        <v>13</v>
      </c>
      <c r="D85" s="1" t="s">
        <v>164</v>
      </c>
      <c r="E85" s="2">
        <v>5466.7499210323522</v>
      </c>
      <c r="F85" s="2">
        <v>21517.908335395325</v>
      </c>
      <c r="G85" s="2">
        <v>30168.032682666537</v>
      </c>
      <c r="H85" s="2">
        <v>42103.05200051656</v>
      </c>
      <c r="I85" s="2">
        <v>61243.105413184254</v>
      </c>
    </row>
    <row r="86" spans="1:9" x14ac:dyDescent="0.15">
      <c r="A86" s="1">
        <v>4</v>
      </c>
      <c r="B86" s="1" t="s">
        <v>102</v>
      </c>
      <c r="C86" s="1">
        <v>14</v>
      </c>
      <c r="D86" s="1" t="s">
        <v>165</v>
      </c>
      <c r="E86" s="2">
        <v>1695.064136178685</v>
      </c>
      <c r="F86" s="2">
        <v>7892.1703350591551</v>
      </c>
      <c r="G86" s="2">
        <v>19030.025155414223</v>
      </c>
      <c r="H86" s="2">
        <v>13563.822229542273</v>
      </c>
      <c r="I86" s="2">
        <v>15122.849160782202</v>
      </c>
    </row>
    <row r="87" spans="1:9" x14ac:dyDescent="0.15">
      <c r="A87" s="1">
        <v>4</v>
      </c>
      <c r="B87" s="1" t="s">
        <v>102</v>
      </c>
      <c r="C87" s="1">
        <v>15</v>
      </c>
      <c r="D87" s="1" t="s">
        <v>166</v>
      </c>
      <c r="E87" s="2">
        <v>78808.548434914439</v>
      </c>
      <c r="F87" s="2">
        <v>112328.33943945551</v>
      </c>
      <c r="G87" s="2">
        <v>166352.35406486376</v>
      </c>
      <c r="H87" s="2">
        <v>152846.06593728019</v>
      </c>
      <c r="I87" s="2">
        <v>172646.29232625308</v>
      </c>
    </row>
    <row r="88" spans="1:9" x14ac:dyDescent="0.15">
      <c r="A88" s="1">
        <v>4</v>
      </c>
      <c r="B88" s="1" t="s">
        <v>52</v>
      </c>
      <c r="C88" s="1">
        <v>16</v>
      </c>
      <c r="D88" s="1" t="s">
        <v>149</v>
      </c>
      <c r="E88" s="2">
        <v>448944.95778656483</v>
      </c>
      <c r="F88" s="2">
        <v>707607.47897710116</v>
      </c>
      <c r="G88" s="2">
        <v>948577.84449349006</v>
      </c>
      <c r="H88" s="2">
        <v>682079.10034596198</v>
      </c>
      <c r="I88" s="2">
        <v>500289.66533681989</v>
      </c>
    </row>
    <row r="89" spans="1:9" x14ac:dyDescent="0.15">
      <c r="A89" s="1">
        <v>4</v>
      </c>
      <c r="B89" s="1" t="s">
        <v>52</v>
      </c>
      <c r="C89" s="1">
        <v>17</v>
      </c>
      <c r="D89" s="1" t="s">
        <v>150</v>
      </c>
      <c r="E89" s="2">
        <v>46358.011516966573</v>
      </c>
      <c r="F89" s="2">
        <v>83252.334237670962</v>
      </c>
      <c r="G89" s="2">
        <v>155452.72683207592</v>
      </c>
      <c r="H89" s="2">
        <v>229790.21041156384</v>
      </c>
      <c r="I89" s="2">
        <v>237289.37139860692</v>
      </c>
    </row>
    <row r="90" spans="1:9" x14ac:dyDescent="0.15">
      <c r="A90" s="1">
        <v>4</v>
      </c>
      <c r="B90" s="1" t="s">
        <v>52</v>
      </c>
      <c r="C90" s="1">
        <v>18</v>
      </c>
      <c r="D90" s="1" t="s">
        <v>151</v>
      </c>
      <c r="E90" s="2">
        <v>246272.67136112103</v>
      </c>
      <c r="F90" s="2">
        <v>596505.70634400658</v>
      </c>
      <c r="G90" s="2">
        <v>954425.20586728817</v>
      </c>
      <c r="H90" s="2">
        <v>1242077.3067075489</v>
      </c>
      <c r="I90" s="2">
        <v>1099763.9640406806</v>
      </c>
    </row>
    <row r="91" spans="1:9" x14ac:dyDescent="0.15">
      <c r="A91" s="1">
        <v>4</v>
      </c>
      <c r="B91" s="1" t="s">
        <v>52</v>
      </c>
      <c r="C91" s="1">
        <v>19</v>
      </c>
      <c r="D91" s="1" t="s">
        <v>152</v>
      </c>
      <c r="E91" s="2">
        <v>53240.919695520039</v>
      </c>
      <c r="F91" s="2">
        <v>124401.17365719505</v>
      </c>
      <c r="G91" s="2">
        <v>271528.56435333012</v>
      </c>
      <c r="H91" s="2">
        <v>315613.6040295682</v>
      </c>
      <c r="I91" s="2">
        <v>285265.21493233473</v>
      </c>
    </row>
    <row r="92" spans="1:9" x14ac:dyDescent="0.15">
      <c r="A92" s="1">
        <v>4</v>
      </c>
      <c r="B92" s="1" t="s">
        <v>52</v>
      </c>
      <c r="C92" s="1">
        <v>20</v>
      </c>
      <c r="D92" s="1" t="s">
        <v>153</v>
      </c>
      <c r="E92" s="2">
        <v>63157.81306535926</v>
      </c>
      <c r="F92" s="2">
        <v>178136.6722613881</v>
      </c>
      <c r="G92" s="2">
        <v>166235.01708527343</v>
      </c>
      <c r="H92" s="2">
        <v>127419.90781804666</v>
      </c>
      <c r="I92" s="2">
        <v>135380.22825040304</v>
      </c>
    </row>
    <row r="93" spans="1:9" x14ac:dyDescent="0.15">
      <c r="A93" s="1">
        <v>4</v>
      </c>
      <c r="B93" s="1" t="s">
        <v>52</v>
      </c>
      <c r="C93" s="1">
        <v>21</v>
      </c>
      <c r="D93" s="1" t="s">
        <v>154</v>
      </c>
      <c r="E93" s="2">
        <v>172977.58028267106</v>
      </c>
      <c r="F93" s="2">
        <v>286595.40996600041</v>
      </c>
      <c r="G93" s="2">
        <v>430697.84042370104</v>
      </c>
      <c r="H93" s="2">
        <v>678948.61078452575</v>
      </c>
      <c r="I93" s="2">
        <v>814807.60304079065</v>
      </c>
    </row>
    <row r="94" spans="1:9" x14ac:dyDescent="0.15">
      <c r="A94" s="1">
        <v>4</v>
      </c>
      <c r="B94" s="1" t="s">
        <v>3</v>
      </c>
      <c r="C94" s="1">
        <v>22</v>
      </c>
      <c r="D94" s="1" t="s">
        <v>146</v>
      </c>
      <c r="E94" s="2">
        <v>528348.75099041965</v>
      </c>
      <c r="F94" s="2">
        <v>960488.23721850908</v>
      </c>
      <c r="G94" s="2">
        <v>1271953.7457732866</v>
      </c>
      <c r="H94" s="2">
        <v>1673896.031675573</v>
      </c>
      <c r="I94" s="2">
        <v>2171636.2566606821</v>
      </c>
    </row>
    <row r="95" spans="1:9" x14ac:dyDescent="0.15">
      <c r="A95" s="1">
        <v>4</v>
      </c>
      <c r="B95" s="1" t="s">
        <v>3</v>
      </c>
      <c r="C95" s="1">
        <v>23</v>
      </c>
      <c r="D95" s="1" t="s">
        <v>167</v>
      </c>
      <c r="E95" s="2">
        <v>528328.54850085499</v>
      </c>
      <c r="F95" s="2">
        <v>687264.17660459143</v>
      </c>
      <c r="G95" s="2">
        <v>791398.28577131231</v>
      </c>
      <c r="H95" s="2">
        <v>940798.71251073375</v>
      </c>
      <c r="I95" s="2">
        <v>1053526.37736748</v>
      </c>
    </row>
    <row r="96" spans="1:9" x14ac:dyDescent="0.15">
      <c r="A96" s="1">
        <v>5</v>
      </c>
      <c r="B96" s="1" t="s">
        <v>53</v>
      </c>
      <c r="C96" s="1">
        <v>1</v>
      </c>
      <c r="D96" s="1" t="s">
        <v>147</v>
      </c>
      <c r="E96" s="2">
        <v>252099.17661417014</v>
      </c>
      <c r="F96" s="2">
        <v>222537.96264700964</v>
      </c>
      <c r="G96" s="2">
        <v>246138.84264759161</v>
      </c>
      <c r="H96" s="2">
        <v>152627.02414064846</v>
      </c>
      <c r="I96" s="2">
        <v>163036.09908588865</v>
      </c>
    </row>
    <row r="97" spans="1:9" x14ac:dyDescent="0.15">
      <c r="A97" s="1">
        <v>5</v>
      </c>
      <c r="B97" s="1" t="s">
        <v>53</v>
      </c>
      <c r="C97" s="1">
        <v>2</v>
      </c>
      <c r="D97" s="1" t="s">
        <v>148</v>
      </c>
      <c r="E97" s="2">
        <v>81466.548878600181</v>
      </c>
      <c r="F97" s="2">
        <v>51820.231082415703</v>
      </c>
      <c r="G97" s="2">
        <v>20409.516805711624</v>
      </c>
      <c r="H97" s="2">
        <v>11356.454357645365</v>
      </c>
      <c r="I97" s="2">
        <v>8263.4319589564657</v>
      </c>
    </row>
    <row r="98" spans="1:9" x14ac:dyDescent="0.15">
      <c r="A98" s="1">
        <v>5</v>
      </c>
      <c r="B98" s="1" t="s">
        <v>103</v>
      </c>
      <c r="C98" s="1">
        <v>3</v>
      </c>
      <c r="D98" s="1" t="s">
        <v>155</v>
      </c>
      <c r="E98" s="2">
        <v>64089.7709414079</v>
      </c>
      <c r="F98" s="2">
        <v>65719.062700008028</v>
      </c>
      <c r="G98" s="2">
        <v>70411.382026532068</v>
      </c>
      <c r="H98" s="2">
        <v>67101.653398096023</v>
      </c>
      <c r="I98" s="2">
        <v>52986.542917389939</v>
      </c>
    </row>
    <row r="99" spans="1:9" x14ac:dyDescent="0.15">
      <c r="A99" s="1">
        <v>5</v>
      </c>
      <c r="B99" s="1" t="s">
        <v>103</v>
      </c>
      <c r="C99" s="1">
        <v>4</v>
      </c>
      <c r="D99" s="1" t="s">
        <v>156</v>
      </c>
      <c r="E99" s="2">
        <v>4576.3367938139645</v>
      </c>
      <c r="F99" s="2">
        <v>24180.981143217381</v>
      </c>
      <c r="G99" s="2">
        <v>65244.352657496318</v>
      </c>
      <c r="H99" s="2">
        <v>36040.208922910846</v>
      </c>
      <c r="I99" s="2">
        <v>26300.175831375433</v>
      </c>
    </row>
    <row r="100" spans="1:9" x14ac:dyDescent="0.15">
      <c r="A100" s="1">
        <v>5</v>
      </c>
      <c r="B100" s="1" t="s">
        <v>103</v>
      </c>
      <c r="C100" s="1">
        <v>5</v>
      </c>
      <c r="D100" s="1" t="s">
        <v>157</v>
      </c>
      <c r="E100" s="2">
        <v>9697.8908757278932</v>
      </c>
      <c r="F100" s="2">
        <v>11722.74591282722</v>
      </c>
      <c r="G100" s="2">
        <v>11148.661940649599</v>
      </c>
      <c r="H100" s="2">
        <v>12975.105226165811</v>
      </c>
      <c r="I100" s="2">
        <v>12253.308428247523</v>
      </c>
    </row>
    <row r="101" spans="1:9" x14ac:dyDescent="0.15">
      <c r="A101" s="1">
        <v>5</v>
      </c>
      <c r="B101" s="1" t="s">
        <v>103</v>
      </c>
      <c r="C101" s="1">
        <v>6</v>
      </c>
      <c r="D101" s="1" t="s">
        <v>49</v>
      </c>
      <c r="E101" s="2">
        <v>1858.7833365496854</v>
      </c>
      <c r="F101" s="2">
        <v>4799.7115889852957</v>
      </c>
      <c r="G101" s="2">
        <v>9348.2517208274185</v>
      </c>
      <c r="H101" s="2">
        <v>5794.3877981231872</v>
      </c>
      <c r="I101" s="2">
        <v>44598.106805700554</v>
      </c>
    </row>
    <row r="102" spans="1:9" x14ac:dyDescent="0.15">
      <c r="A102" s="1">
        <v>5</v>
      </c>
      <c r="B102" s="1" t="s">
        <v>103</v>
      </c>
      <c r="C102" s="1">
        <v>7</v>
      </c>
      <c r="D102" s="1" t="s">
        <v>158</v>
      </c>
      <c r="E102" s="2">
        <v>15331.483555050234</v>
      </c>
      <c r="F102" s="2">
        <v>19040.029536749193</v>
      </c>
      <c r="G102" s="2">
        <v>2428.0420476159688</v>
      </c>
      <c r="H102" s="2">
        <v>3028.2688356300578</v>
      </c>
      <c r="I102" s="2">
        <v>2220.8345495133831</v>
      </c>
    </row>
    <row r="103" spans="1:9" x14ac:dyDescent="0.15">
      <c r="A103" s="1">
        <v>5</v>
      </c>
      <c r="B103" s="1" t="s">
        <v>103</v>
      </c>
      <c r="C103" s="1">
        <v>8</v>
      </c>
      <c r="D103" s="1" t="s">
        <v>159</v>
      </c>
      <c r="E103" s="2">
        <v>6131.7886151173525</v>
      </c>
      <c r="F103" s="2">
        <v>13106.100247684277</v>
      </c>
      <c r="G103" s="2">
        <v>18239.380579300701</v>
      </c>
      <c r="H103" s="2">
        <v>22438.847462599042</v>
      </c>
      <c r="I103" s="2">
        <v>23602.477020120801</v>
      </c>
    </row>
    <row r="104" spans="1:9" x14ac:dyDescent="0.15">
      <c r="A104" s="1">
        <v>5</v>
      </c>
      <c r="B104" s="1" t="s">
        <v>103</v>
      </c>
      <c r="C104" s="1">
        <v>9</v>
      </c>
      <c r="D104" s="1" t="s">
        <v>160</v>
      </c>
      <c r="E104" s="2">
        <v>8036.3399059061276</v>
      </c>
      <c r="F104" s="2">
        <v>15910.743609608873</v>
      </c>
      <c r="G104" s="2">
        <v>15604.830853763044</v>
      </c>
      <c r="H104" s="2">
        <v>26581.325607996507</v>
      </c>
      <c r="I104" s="2">
        <v>20914.693268562729</v>
      </c>
    </row>
    <row r="105" spans="1:9" x14ac:dyDescent="0.15">
      <c r="A105" s="1">
        <v>5</v>
      </c>
      <c r="B105" s="1" t="s">
        <v>103</v>
      </c>
      <c r="C105" s="1">
        <v>10</v>
      </c>
      <c r="D105" s="1" t="s">
        <v>161</v>
      </c>
      <c r="E105" s="2">
        <v>5077.0991459862862</v>
      </c>
      <c r="F105" s="2">
        <v>10517.180664704158</v>
      </c>
      <c r="G105" s="2">
        <v>22188.4923737397</v>
      </c>
      <c r="H105" s="2">
        <v>22426.070866990143</v>
      </c>
      <c r="I105" s="2">
        <v>20207.800663330185</v>
      </c>
    </row>
    <row r="106" spans="1:9" x14ac:dyDescent="0.15">
      <c r="A106" s="1">
        <v>5</v>
      </c>
      <c r="B106" s="1" t="s">
        <v>103</v>
      </c>
      <c r="C106" s="1">
        <v>11</v>
      </c>
      <c r="D106" s="1" t="s">
        <v>162</v>
      </c>
      <c r="E106" s="2">
        <v>3321.5770598926624</v>
      </c>
      <c r="F106" s="2">
        <v>8764.6426436666188</v>
      </c>
      <c r="G106" s="2">
        <v>35726.646364924345</v>
      </c>
      <c r="H106" s="2">
        <v>38332.639819185482</v>
      </c>
      <c r="I106" s="2">
        <v>55851.44770433598</v>
      </c>
    </row>
    <row r="107" spans="1:9" x14ac:dyDescent="0.15">
      <c r="A107" s="1">
        <v>5</v>
      </c>
      <c r="B107" s="1" t="s">
        <v>103</v>
      </c>
      <c r="C107" s="1">
        <v>12</v>
      </c>
      <c r="D107" s="1" t="s">
        <v>163</v>
      </c>
      <c r="E107" s="2">
        <v>1513.5376961958032</v>
      </c>
      <c r="F107" s="2">
        <v>13456.517842235629</v>
      </c>
      <c r="G107" s="2">
        <v>81166.96551494913</v>
      </c>
      <c r="H107" s="2">
        <v>214046.14532900773</v>
      </c>
      <c r="I107" s="2">
        <v>864992.69408873189</v>
      </c>
    </row>
    <row r="108" spans="1:9" x14ac:dyDescent="0.15">
      <c r="A108" s="1">
        <v>5</v>
      </c>
      <c r="B108" s="1" t="s">
        <v>103</v>
      </c>
      <c r="C108" s="1">
        <v>13</v>
      </c>
      <c r="D108" s="1" t="s">
        <v>164</v>
      </c>
      <c r="E108" s="2">
        <v>141.97010978231347</v>
      </c>
      <c r="F108" s="2">
        <v>7728.7025797785427</v>
      </c>
      <c r="G108" s="2">
        <v>21101.451256557953</v>
      </c>
      <c r="H108" s="2">
        <v>19444.157421597956</v>
      </c>
      <c r="I108" s="2">
        <v>32288.738065768604</v>
      </c>
    </row>
    <row r="109" spans="1:9" x14ac:dyDescent="0.15">
      <c r="A109" s="1">
        <v>5</v>
      </c>
      <c r="B109" s="1" t="s">
        <v>103</v>
      </c>
      <c r="C109" s="1">
        <v>14</v>
      </c>
      <c r="D109" s="1" t="s">
        <v>165</v>
      </c>
      <c r="E109" s="2">
        <v>518.45452453238875</v>
      </c>
      <c r="F109" s="2">
        <v>6776.9744947072813</v>
      </c>
      <c r="G109" s="2">
        <v>34256.090595119538</v>
      </c>
      <c r="H109" s="2">
        <v>24414.385254021265</v>
      </c>
      <c r="I109" s="2">
        <v>40096.032326231943</v>
      </c>
    </row>
    <row r="110" spans="1:9" x14ac:dyDescent="0.15">
      <c r="A110" s="1">
        <v>5</v>
      </c>
      <c r="B110" s="1" t="s">
        <v>103</v>
      </c>
      <c r="C110" s="1">
        <v>15</v>
      </c>
      <c r="D110" s="1" t="s">
        <v>166</v>
      </c>
      <c r="E110" s="2">
        <v>60847.02651867488</v>
      </c>
      <c r="F110" s="2">
        <v>81262.478404212379</v>
      </c>
      <c r="G110" s="2">
        <v>100786.19526499524</v>
      </c>
      <c r="H110" s="2">
        <v>71015.270155393737</v>
      </c>
      <c r="I110" s="2">
        <v>64957.852449325816</v>
      </c>
    </row>
    <row r="111" spans="1:9" x14ac:dyDescent="0.15">
      <c r="A111" s="1">
        <v>5</v>
      </c>
      <c r="B111" s="1" t="s">
        <v>53</v>
      </c>
      <c r="C111" s="1">
        <v>16</v>
      </c>
      <c r="D111" s="1" t="s">
        <v>149</v>
      </c>
      <c r="E111" s="2">
        <v>298809.43112010224</v>
      </c>
      <c r="F111" s="2">
        <v>427653.00137319078</v>
      </c>
      <c r="G111" s="2">
        <v>446899.93646309501</v>
      </c>
      <c r="H111" s="2">
        <v>399618.53201512923</v>
      </c>
      <c r="I111" s="2">
        <v>256838.32966151828</v>
      </c>
    </row>
    <row r="112" spans="1:9" x14ac:dyDescent="0.15">
      <c r="A112" s="1">
        <v>5</v>
      </c>
      <c r="B112" s="1" t="s">
        <v>53</v>
      </c>
      <c r="C112" s="1">
        <v>17</v>
      </c>
      <c r="D112" s="1" t="s">
        <v>150</v>
      </c>
      <c r="E112" s="2">
        <v>31798.165471433498</v>
      </c>
      <c r="F112" s="2">
        <v>64684.829220995191</v>
      </c>
      <c r="G112" s="2">
        <v>83574.205250679341</v>
      </c>
      <c r="H112" s="2">
        <v>122514.75228997401</v>
      </c>
      <c r="I112" s="2">
        <v>129379.10470197166</v>
      </c>
    </row>
    <row r="113" spans="1:9" x14ac:dyDescent="0.15">
      <c r="A113" s="1">
        <v>5</v>
      </c>
      <c r="B113" s="1" t="s">
        <v>53</v>
      </c>
      <c r="C113" s="1">
        <v>18</v>
      </c>
      <c r="D113" s="1" t="s">
        <v>151</v>
      </c>
      <c r="E113" s="2">
        <v>140254.05615993767</v>
      </c>
      <c r="F113" s="2">
        <v>251631.32903166168</v>
      </c>
      <c r="G113" s="2">
        <v>363018.72616181499</v>
      </c>
      <c r="H113" s="2">
        <v>447605.82243110589</v>
      </c>
      <c r="I113" s="2">
        <v>386122.57390721061</v>
      </c>
    </row>
    <row r="114" spans="1:9" x14ac:dyDescent="0.15">
      <c r="A114" s="1">
        <v>5</v>
      </c>
      <c r="B114" s="1" t="s">
        <v>53</v>
      </c>
      <c r="C114" s="1">
        <v>19</v>
      </c>
      <c r="D114" s="1" t="s">
        <v>152</v>
      </c>
      <c r="E114" s="2">
        <v>33544.073121307527</v>
      </c>
      <c r="F114" s="2">
        <v>74581.522122612121</v>
      </c>
      <c r="G114" s="2">
        <v>139530.71971641472</v>
      </c>
      <c r="H114" s="2">
        <v>146626.18479817332</v>
      </c>
      <c r="I114" s="2">
        <v>120101.92096731074</v>
      </c>
    </row>
    <row r="115" spans="1:9" x14ac:dyDescent="0.15">
      <c r="A115" s="1">
        <v>5</v>
      </c>
      <c r="B115" s="1" t="s">
        <v>53</v>
      </c>
      <c r="C115" s="1">
        <v>20</v>
      </c>
      <c r="D115" s="1" t="s">
        <v>153</v>
      </c>
      <c r="E115" s="2">
        <v>50685.072891555217</v>
      </c>
      <c r="F115" s="2">
        <v>85702.274294348914</v>
      </c>
      <c r="G115" s="2">
        <v>67910.372351031212</v>
      </c>
      <c r="H115" s="2">
        <v>52783.393202762119</v>
      </c>
      <c r="I115" s="2">
        <v>56480.573848095322</v>
      </c>
    </row>
    <row r="116" spans="1:9" x14ac:dyDescent="0.15">
      <c r="A116" s="1">
        <v>5</v>
      </c>
      <c r="B116" s="1" t="s">
        <v>53</v>
      </c>
      <c r="C116" s="1">
        <v>21</v>
      </c>
      <c r="D116" s="1" t="s">
        <v>154</v>
      </c>
      <c r="E116" s="2">
        <v>82667.791307243344</v>
      </c>
      <c r="F116" s="2">
        <v>123533.85792589269</v>
      </c>
      <c r="G116" s="2">
        <v>171404.40372573651</v>
      </c>
      <c r="H116" s="2">
        <v>226841.29344810388</v>
      </c>
      <c r="I116" s="2">
        <v>232066.77780838381</v>
      </c>
    </row>
    <row r="117" spans="1:9" x14ac:dyDescent="0.15">
      <c r="A117" s="1">
        <v>5</v>
      </c>
      <c r="B117" s="1" t="s">
        <v>4</v>
      </c>
      <c r="C117" s="1">
        <v>22</v>
      </c>
      <c r="D117" s="1" t="s">
        <v>146</v>
      </c>
      <c r="E117" s="2">
        <v>261104.6953840341</v>
      </c>
      <c r="F117" s="2">
        <v>533969.34834219096</v>
      </c>
      <c r="G117" s="2">
        <v>581296.19215192785</v>
      </c>
      <c r="H117" s="2">
        <v>733801.34996921243</v>
      </c>
      <c r="I117" s="2">
        <v>922881.73968844395</v>
      </c>
    </row>
    <row r="118" spans="1:9" x14ac:dyDescent="0.15">
      <c r="A118" s="1">
        <v>5</v>
      </c>
      <c r="B118" s="1" t="s">
        <v>4</v>
      </c>
      <c r="C118" s="1">
        <v>23</v>
      </c>
      <c r="D118" s="1" t="s">
        <v>167</v>
      </c>
      <c r="E118" s="2">
        <v>386041.18575557251</v>
      </c>
      <c r="F118" s="2">
        <v>457662.52540713572</v>
      </c>
      <c r="G118" s="2">
        <v>501040.6959842607</v>
      </c>
      <c r="H118" s="2">
        <v>584028.018720177</v>
      </c>
      <c r="I118" s="2">
        <v>677047.36139347078</v>
      </c>
    </row>
    <row r="119" spans="1:9" x14ac:dyDescent="0.15">
      <c r="A119" s="1">
        <v>6</v>
      </c>
      <c r="B119" s="1" t="s">
        <v>54</v>
      </c>
      <c r="C119" s="1">
        <v>1</v>
      </c>
      <c r="D119" s="1" t="s">
        <v>147</v>
      </c>
      <c r="E119" s="2">
        <v>190945.38945538958</v>
      </c>
      <c r="F119" s="2">
        <v>189288.85903845204</v>
      </c>
      <c r="G119" s="2">
        <v>215623.57828287239</v>
      </c>
      <c r="H119" s="2">
        <v>187577.11798654453</v>
      </c>
      <c r="I119" s="2">
        <v>183878.27388737426</v>
      </c>
    </row>
    <row r="120" spans="1:9" x14ac:dyDescent="0.15">
      <c r="A120" s="1">
        <v>6</v>
      </c>
      <c r="B120" s="1" t="s">
        <v>54</v>
      </c>
      <c r="C120" s="1">
        <v>2</v>
      </c>
      <c r="D120" s="1" t="s">
        <v>148</v>
      </c>
      <c r="E120" s="2">
        <v>7941.5397270108424</v>
      </c>
      <c r="F120" s="2">
        <v>15070.84720200377</v>
      </c>
      <c r="G120" s="2">
        <v>11948.895905306379</v>
      </c>
      <c r="H120" s="2">
        <v>10605.444252335641</v>
      </c>
      <c r="I120" s="2">
        <v>2878.6110678205773</v>
      </c>
    </row>
    <row r="121" spans="1:9" x14ac:dyDescent="0.15">
      <c r="A121" s="1">
        <v>6</v>
      </c>
      <c r="B121" s="1" t="s">
        <v>104</v>
      </c>
      <c r="C121" s="1">
        <v>3</v>
      </c>
      <c r="D121" s="1" t="s">
        <v>155</v>
      </c>
      <c r="E121" s="2">
        <v>86109.370386547962</v>
      </c>
      <c r="F121" s="2">
        <v>94488.831624307117</v>
      </c>
      <c r="G121" s="2">
        <v>115172.36224941596</v>
      </c>
      <c r="H121" s="2">
        <v>114560.70315717248</v>
      </c>
      <c r="I121" s="2">
        <v>109436.7479080128</v>
      </c>
    </row>
    <row r="122" spans="1:9" x14ac:dyDescent="0.15">
      <c r="A122" s="1">
        <v>6</v>
      </c>
      <c r="B122" s="1" t="s">
        <v>104</v>
      </c>
      <c r="C122" s="1">
        <v>4</v>
      </c>
      <c r="D122" s="1" t="s">
        <v>156</v>
      </c>
      <c r="E122" s="2">
        <v>25887.367909343917</v>
      </c>
      <c r="F122" s="2">
        <v>49279.249705571703</v>
      </c>
      <c r="G122" s="2">
        <v>91218.306949947102</v>
      </c>
      <c r="H122" s="2">
        <v>46272.303111306275</v>
      </c>
      <c r="I122" s="2">
        <v>31397.991933515848</v>
      </c>
    </row>
    <row r="123" spans="1:9" x14ac:dyDescent="0.15">
      <c r="A123" s="1">
        <v>6</v>
      </c>
      <c r="B123" s="1" t="s">
        <v>104</v>
      </c>
      <c r="C123" s="1">
        <v>5</v>
      </c>
      <c r="D123" s="1" t="s">
        <v>157</v>
      </c>
      <c r="E123" s="2">
        <v>4362.5610264589959</v>
      </c>
      <c r="F123" s="2">
        <v>7118.2905593024989</v>
      </c>
      <c r="G123" s="2">
        <v>12767.40668629902</v>
      </c>
      <c r="H123" s="2">
        <v>10312.855075398315</v>
      </c>
      <c r="I123" s="2">
        <v>9840.4549873976612</v>
      </c>
    </row>
    <row r="124" spans="1:9" x14ac:dyDescent="0.15">
      <c r="A124" s="1">
        <v>6</v>
      </c>
      <c r="B124" s="1" t="s">
        <v>104</v>
      </c>
      <c r="C124" s="1">
        <v>6</v>
      </c>
      <c r="D124" s="1" t="s">
        <v>49</v>
      </c>
      <c r="E124" s="2">
        <v>2454.1029622866013</v>
      </c>
      <c r="F124" s="2">
        <v>8521.6743930081793</v>
      </c>
      <c r="G124" s="2">
        <v>30645.375484906552</v>
      </c>
      <c r="H124" s="2">
        <v>57461.781673930673</v>
      </c>
      <c r="I124" s="2">
        <v>55120.872446892208</v>
      </c>
    </row>
    <row r="125" spans="1:9" x14ac:dyDescent="0.15">
      <c r="A125" s="1">
        <v>6</v>
      </c>
      <c r="B125" s="1" t="s">
        <v>104</v>
      </c>
      <c r="C125" s="1">
        <v>7</v>
      </c>
      <c r="D125" s="1" t="s">
        <v>158</v>
      </c>
      <c r="E125" s="2">
        <v>9568.1355153496916</v>
      </c>
      <c r="F125" s="2">
        <v>1616.9418599311471</v>
      </c>
      <c r="G125" s="2">
        <v>5490.8131505141473</v>
      </c>
      <c r="H125" s="2">
        <v>4772.3264540625696</v>
      </c>
      <c r="I125" s="2">
        <v>2244.1145123452206</v>
      </c>
    </row>
    <row r="126" spans="1:9" x14ac:dyDescent="0.15">
      <c r="A126" s="1">
        <v>6</v>
      </c>
      <c r="B126" s="1" t="s">
        <v>104</v>
      </c>
      <c r="C126" s="1">
        <v>8</v>
      </c>
      <c r="D126" s="1" t="s">
        <v>159</v>
      </c>
      <c r="E126" s="2">
        <v>16427.557816483226</v>
      </c>
      <c r="F126" s="2">
        <v>26493.917639874915</v>
      </c>
      <c r="G126" s="2">
        <v>36697.454706150842</v>
      </c>
      <c r="H126" s="2">
        <v>46768.000929738686</v>
      </c>
      <c r="I126" s="2">
        <v>39335.427298862793</v>
      </c>
    </row>
    <row r="127" spans="1:9" x14ac:dyDescent="0.15">
      <c r="A127" s="1">
        <v>6</v>
      </c>
      <c r="B127" s="1" t="s">
        <v>104</v>
      </c>
      <c r="C127" s="1">
        <v>9</v>
      </c>
      <c r="D127" s="1" t="s">
        <v>160</v>
      </c>
      <c r="E127" s="2">
        <v>9722.6516709573662</v>
      </c>
      <c r="F127" s="2">
        <v>26889.929281791032</v>
      </c>
      <c r="G127" s="2">
        <v>25678.74905593133</v>
      </c>
      <c r="H127" s="2">
        <v>22221.42139667485</v>
      </c>
      <c r="I127" s="2">
        <v>23151.008050161625</v>
      </c>
    </row>
    <row r="128" spans="1:9" x14ac:dyDescent="0.15">
      <c r="A128" s="1">
        <v>6</v>
      </c>
      <c r="B128" s="1" t="s">
        <v>104</v>
      </c>
      <c r="C128" s="1">
        <v>10</v>
      </c>
      <c r="D128" s="1" t="s">
        <v>161</v>
      </c>
      <c r="E128" s="2">
        <v>5943.9458360494755</v>
      </c>
      <c r="F128" s="2">
        <v>14241.762535608472</v>
      </c>
      <c r="G128" s="2">
        <v>35684.701851135294</v>
      </c>
      <c r="H128" s="2">
        <v>36654.737427681444</v>
      </c>
      <c r="I128" s="2">
        <v>30366.170642508263</v>
      </c>
    </row>
    <row r="129" spans="1:9" x14ac:dyDescent="0.15">
      <c r="A129" s="1">
        <v>6</v>
      </c>
      <c r="B129" s="1" t="s">
        <v>104</v>
      </c>
      <c r="C129" s="1">
        <v>11</v>
      </c>
      <c r="D129" s="1" t="s">
        <v>162</v>
      </c>
      <c r="E129" s="2">
        <v>14128.824335192237</v>
      </c>
      <c r="F129" s="2">
        <v>31925.40822193231</v>
      </c>
      <c r="G129" s="2">
        <v>84891.063929855911</v>
      </c>
      <c r="H129" s="2">
        <v>103124.45128200985</v>
      </c>
      <c r="I129" s="2">
        <v>165417.08939628123</v>
      </c>
    </row>
    <row r="130" spans="1:9" x14ac:dyDescent="0.15">
      <c r="A130" s="1">
        <v>6</v>
      </c>
      <c r="B130" s="1" t="s">
        <v>104</v>
      </c>
      <c r="C130" s="1">
        <v>12</v>
      </c>
      <c r="D130" s="1" t="s">
        <v>163</v>
      </c>
      <c r="E130" s="2">
        <v>1467.9834877844514</v>
      </c>
      <c r="F130" s="2">
        <v>16087.337826018174</v>
      </c>
      <c r="G130" s="2">
        <v>124472.40268422221</v>
      </c>
      <c r="H130" s="2">
        <v>346937.64382910111</v>
      </c>
      <c r="I130" s="2">
        <v>1200220.0191210941</v>
      </c>
    </row>
    <row r="131" spans="1:9" x14ac:dyDescent="0.15">
      <c r="A131" s="1">
        <v>6</v>
      </c>
      <c r="B131" s="1" t="s">
        <v>104</v>
      </c>
      <c r="C131" s="1">
        <v>13</v>
      </c>
      <c r="D131" s="1" t="s">
        <v>164</v>
      </c>
      <c r="E131" s="2">
        <v>1124.9265619621287</v>
      </c>
      <c r="F131" s="2">
        <v>12795.945347101135</v>
      </c>
      <c r="G131" s="2">
        <v>29390.33059202123</v>
      </c>
      <c r="H131" s="2">
        <v>40797.006040022592</v>
      </c>
      <c r="I131" s="2">
        <v>64463.932267214521</v>
      </c>
    </row>
    <row r="132" spans="1:9" x14ac:dyDescent="0.15">
      <c r="A132" s="1">
        <v>6</v>
      </c>
      <c r="B132" s="1" t="s">
        <v>104</v>
      </c>
      <c r="C132" s="1">
        <v>14</v>
      </c>
      <c r="D132" s="1" t="s">
        <v>165</v>
      </c>
      <c r="E132" s="2">
        <v>544.55276409515625</v>
      </c>
      <c r="F132" s="2">
        <v>4934.0551509512579</v>
      </c>
      <c r="G132" s="2">
        <v>18676.098919588698</v>
      </c>
      <c r="H132" s="2">
        <v>18382.281638388238</v>
      </c>
      <c r="I132" s="2">
        <v>24140.19270031761</v>
      </c>
    </row>
    <row r="133" spans="1:9" x14ac:dyDescent="0.15">
      <c r="A133" s="1">
        <v>6</v>
      </c>
      <c r="B133" s="1" t="s">
        <v>104</v>
      </c>
      <c r="C133" s="1">
        <v>15</v>
      </c>
      <c r="D133" s="1" t="s">
        <v>166</v>
      </c>
      <c r="E133" s="2">
        <v>47253.459019462091</v>
      </c>
      <c r="F133" s="2">
        <v>81718.700072944121</v>
      </c>
      <c r="G133" s="2">
        <v>118080.56982294758</v>
      </c>
      <c r="H133" s="2">
        <v>111347.00370993592</v>
      </c>
      <c r="I133" s="2">
        <v>90821.992876726159</v>
      </c>
    </row>
    <row r="134" spans="1:9" x14ac:dyDescent="0.15">
      <c r="A134" s="1">
        <v>6</v>
      </c>
      <c r="B134" s="1" t="s">
        <v>54</v>
      </c>
      <c r="C134" s="1">
        <v>16</v>
      </c>
      <c r="D134" s="1" t="s">
        <v>149</v>
      </c>
      <c r="E134" s="2">
        <v>356307.75660883705</v>
      </c>
      <c r="F134" s="2">
        <v>472766.04104510741</v>
      </c>
      <c r="G134" s="2">
        <v>502855.99249145272</v>
      </c>
      <c r="H134" s="2">
        <v>429544.26625520148</v>
      </c>
      <c r="I134" s="2">
        <v>220986.67987518158</v>
      </c>
    </row>
    <row r="135" spans="1:9" x14ac:dyDescent="0.15">
      <c r="A135" s="1">
        <v>6</v>
      </c>
      <c r="B135" s="1" t="s">
        <v>54</v>
      </c>
      <c r="C135" s="1">
        <v>17</v>
      </c>
      <c r="D135" s="1" t="s">
        <v>150</v>
      </c>
      <c r="E135" s="2">
        <v>20139.48412373988</v>
      </c>
      <c r="F135" s="2">
        <v>45133.776816891746</v>
      </c>
      <c r="G135" s="2">
        <v>75588.571020292075</v>
      </c>
      <c r="H135" s="2">
        <v>96908.778723675496</v>
      </c>
      <c r="I135" s="2">
        <v>105577.99197754862</v>
      </c>
    </row>
    <row r="136" spans="1:9" x14ac:dyDescent="0.15">
      <c r="A136" s="1">
        <v>6</v>
      </c>
      <c r="B136" s="1" t="s">
        <v>54</v>
      </c>
      <c r="C136" s="1">
        <v>18</v>
      </c>
      <c r="D136" s="1" t="s">
        <v>151</v>
      </c>
      <c r="E136" s="2">
        <v>114447.03495360921</v>
      </c>
      <c r="F136" s="2">
        <v>235981.71205809902</v>
      </c>
      <c r="G136" s="2">
        <v>324284.28392683953</v>
      </c>
      <c r="H136" s="2">
        <v>350290.74821876048</v>
      </c>
      <c r="I136" s="2">
        <v>317284.02576994285</v>
      </c>
    </row>
    <row r="137" spans="1:9" x14ac:dyDescent="0.15">
      <c r="A137" s="1">
        <v>6</v>
      </c>
      <c r="B137" s="1" t="s">
        <v>54</v>
      </c>
      <c r="C137" s="1">
        <v>19</v>
      </c>
      <c r="D137" s="1" t="s">
        <v>152</v>
      </c>
      <c r="E137" s="2">
        <v>40588.902475036193</v>
      </c>
      <c r="F137" s="2">
        <v>75787.236851158741</v>
      </c>
      <c r="G137" s="2">
        <v>150977.51797251339</v>
      </c>
      <c r="H137" s="2">
        <v>170432.08521477593</v>
      </c>
      <c r="I137" s="2">
        <v>146948.48936463095</v>
      </c>
    </row>
    <row r="138" spans="1:9" x14ac:dyDescent="0.15">
      <c r="A138" s="1">
        <v>6</v>
      </c>
      <c r="B138" s="1" t="s">
        <v>54</v>
      </c>
      <c r="C138" s="1">
        <v>20</v>
      </c>
      <c r="D138" s="1" t="s">
        <v>153</v>
      </c>
      <c r="E138" s="2">
        <v>30260.899807594938</v>
      </c>
      <c r="F138" s="2">
        <v>64571.202921801843</v>
      </c>
      <c r="G138" s="2">
        <v>56869.302858788076</v>
      </c>
      <c r="H138" s="2">
        <v>48824.898688458867</v>
      </c>
      <c r="I138" s="2">
        <v>51662.257689918588</v>
      </c>
    </row>
    <row r="139" spans="1:9" x14ac:dyDescent="0.15">
      <c r="A139" s="1">
        <v>6</v>
      </c>
      <c r="B139" s="1" t="s">
        <v>54</v>
      </c>
      <c r="C139" s="1">
        <v>21</v>
      </c>
      <c r="D139" s="1" t="s">
        <v>154</v>
      </c>
      <c r="E139" s="2">
        <v>83738.258597537133</v>
      </c>
      <c r="F139" s="2">
        <v>115852.92740522974</v>
      </c>
      <c r="G139" s="2">
        <v>161035.69298754967</v>
      </c>
      <c r="H139" s="2">
        <v>201846.83629909347</v>
      </c>
      <c r="I139" s="2">
        <v>215985.27008125398</v>
      </c>
    </row>
    <row r="140" spans="1:9" x14ac:dyDescent="0.15">
      <c r="A140" s="1">
        <v>6</v>
      </c>
      <c r="B140" s="1" t="s">
        <v>5</v>
      </c>
      <c r="C140" s="1">
        <v>22</v>
      </c>
      <c r="D140" s="1" t="s">
        <v>146</v>
      </c>
      <c r="E140" s="2">
        <v>308718.45223673643</v>
      </c>
      <c r="F140" s="2">
        <v>528598.06632520293</v>
      </c>
      <c r="G140" s="2">
        <v>615745.98120602733</v>
      </c>
      <c r="H140" s="2">
        <v>775408.10824763076</v>
      </c>
      <c r="I140" s="2">
        <v>981597.08761635609</v>
      </c>
    </row>
    <row r="141" spans="1:9" x14ac:dyDescent="0.15">
      <c r="A141" s="1">
        <v>6</v>
      </c>
      <c r="B141" s="1" t="s">
        <v>5</v>
      </c>
      <c r="C141" s="1">
        <v>23</v>
      </c>
      <c r="D141" s="1" t="s">
        <v>167</v>
      </c>
      <c r="E141" s="2">
        <v>317225.79800850962</v>
      </c>
      <c r="F141" s="2">
        <v>399643.05183201423</v>
      </c>
      <c r="G141" s="2">
        <v>434799.79684900295</v>
      </c>
      <c r="H141" s="2">
        <v>523434.19628930581</v>
      </c>
      <c r="I141" s="2">
        <v>577844.71664739179</v>
      </c>
    </row>
    <row r="142" spans="1:9" x14ac:dyDescent="0.15">
      <c r="A142" s="1">
        <v>7</v>
      </c>
      <c r="B142" s="1" t="s">
        <v>55</v>
      </c>
      <c r="C142" s="1">
        <v>1</v>
      </c>
      <c r="D142" s="1" t="s">
        <v>147</v>
      </c>
      <c r="E142" s="2">
        <v>294171.65000784345</v>
      </c>
      <c r="F142" s="2">
        <v>264165.67580950732</v>
      </c>
      <c r="G142" s="2">
        <v>262912.3153673638</v>
      </c>
      <c r="H142" s="2">
        <v>200240.14080723427</v>
      </c>
      <c r="I142" s="2">
        <v>218320.10025370089</v>
      </c>
    </row>
    <row r="143" spans="1:9" x14ac:dyDescent="0.15">
      <c r="A143" s="1">
        <v>7</v>
      </c>
      <c r="B143" s="1" t="s">
        <v>55</v>
      </c>
      <c r="C143" s="1">
        <v>2</v>
      </c>
      <c r="D143" s="1" t="s">
        <v>148</v>
      </c>
      <c r="E143" s="2">
        <v>14635.958263659844</v>
      </c>
      <c r="F143" s="2">
        <v>15481.305076869967</v>
      </c>
      <c r="G143" s="2">
        <v>18109.964335209945</v>
      </c>
      <c r="H143" s="2">
        <v>9207.079548503878</v>
      </c>
      <c r="I143" s="2">
        <v>2538.0577125512814</v>
      </c>
    </row>
    <row r="144" spans="1:9" x14ac:dyDescent="0.15">
      <c r="A144" s="1">
        <v>7</v>
      </c>
      <c r="B144" s="1" t="s">
        <v>105</v>
      </c>
      <c r="C144" s="1">
        <v>3</v>
      </c>
      <c r="D144" s="1" t="s">
        <v>155</v>
      </c>
      <c r="E144" s="2">
        <v>171927.5090914997</v>
      </c>
      <c r="F144" s="2">
        <v>263954.22814407473</v>
      </c>
      <c r="G144" s="2">
        <v>251684.73991591754</v>
      </c>
      <c r="H144" s="2">
        <v>511009.34404612286</v>
      </c>
      <c r="I144" s="2">
        <v>358180.8468716846</v>
      </c>
    </row>
    <row r="145" spans="1:9" x14ac:dyDescent="0.15">
      <c r="A145" s="1">
        <v>7</v>
      </c>
      <c r="B145" s="1" t="s">
        <v>105</v>
      </c>
      <c r="C145" s="1">
        <v>4</v>
      </c>
      <c r="D145" s="1" t="s">
        <v>156</v>
      </c>
      <c r="E145" s="2">
        <v>34215.396361338608</v>
      </c>
      <c r="F145" s="2">
        <v>64767.341421102894</v>
      </c>
      <c r="G145" s="2">
        <v>110068.83719945069</v>
      </c>
      <c r="H145" s="2">
        <v>42794.153090035106</v>
      </c>
      <c r="I145" s="2">
        <v>31462.391071388251</v>
      </c>
    </row>
    <row r="146" spans="1:9" x14ac:dyDescent="0.15">
      <c r="A146" s="1">
        <v>7</v>
      </c>
      <c r="B146" s="1" t="s">
        <v>105</v>
      </c>
      <c r="C146" s="1">
        <v>5</v>
      </c>
      <c r="D146" s="1" t="s">
        <v>157</v>
      </c>
      <c r="E146" s="2">
        <v>17090.064286573761</v>
      </c>
      <c r="F146" s="2">
        <v>32383.186261290935</v>
      </c>
      <c r="G146" s="2">
        <v>41934.376489138827</v>
      </c>
      <c r="H146" s="2">
        <v>47839.199792192943</v>
      </c>
      <c r="I146" s="2">
        <v>43860.688615914958</v>
      </c>
    </row>
    <row r="147" spans="1:9" x14ac:dyDescent="0.15">
      <c r="A147" s="1">
        <v>7</v>
      </c>
      <c r="B147" s="1" t="s">
        <v>105</v>
      </c>
      <c r="C147" s="1">
        <v>6</v>
      </c>
      <c r="D147" s="1" t="s">
        <v>49</v>
      </c>
      <c r="E147" s="2">
        <v>12961.361631968193</v>
      </c>
      <c r="F147" s="2">
        <v>47082.591349756243</v>
      </c>
      <c r="G147" s="2">
        <v>109877.02213676073</v>
      </c>
      <c r="H147" s="2">
        <v>203027.17014736624</v>
      </c>
      <c r="I147" s="2">
        <v>145365.1189606243</v>
      </c>
    </row>
    <row r="148" spans="1:9" x14ac:dyDescent="0.15">
      <c r="A148" s="1">
        <v>7</v>
      </c>
      <c r="B148" s="1" t="s">
        <v>105</v>
      </c>
      <c r="C148" s="1">
        <v>7</v>
      </c>
      <c r="D148" s="1" t="s">
        <v>158</v>
      </c>
      <c r="E148" s="2">
        <v>24553.692093934442</v>
      </c>
      <c r="F148" s="2">
        <v>4242.7006244493759</v>
      </c>
      <c r="G148" s="2">
        <v>11111.66328213923</v>
      </c>
      <c r="H148" s="2">
        <v>11267.471648734769</v>
      </c>
      <c r="I148" s="2">
        <v>1450.7481599649821</v>
      </c>
    </row>
    <row r="149" spans="1:9" x14ac:dyDescent="0.15">
      <c r="A149" s="1">
        <v>7</v>
      </c>
      <c r="B149" s="1" t="s">
        <v>105</v>
      </c>
      <c r="C149" s="1">
        <v>8</v>
      </c>
      <c r="D149" s="1" t="s">
        <v>159</v>
      </c>
      <c r="E149" s="2">
        <v>33628.148852638777</v>
      </c>
      <c r="F149" s="2">
        <v>46185.137925001109</v>
      </c>
      <c r="G149" s="2">
        <v>68366.846118837362</v>
      </c>
      <c r="H149" s="2">
        <v>84441.023780368603</v>
      </c>
      <c r="I149" s="2">
        <v>96863.673513116024</v>
      </c>
    </row>
    <row r="150" spans="1:9" x14ac:dyDescent="0.15">
      <c r="A150" s="1">
        <v>7</v>
      </c>
      <c r="B150" s="1" t="s">
        <v>105</v>
      </c>
      <c r="C150" s="1">
        <v>9</v>
      </c>
      <c r="D150" s="1" t="s">
        <v>160</v>
      </c>
      <c r="E150" s="2">
        <v>10164.744471121779</v>
      </c>
      <c r="F150" s="2">
        <v>36308.433292018381</v>
      </c>
      <c r="G150" s="2">
        <v>61273.549338831661</v>
      </c>
      <c r="H150" s="2">
        <v>78756.601693529534</v>
      </c>
      <c r="I150" s="2">
        <v>53874.255861990488</v>
      </c>
    </row>
    <row r="151" spans="1:9" x14ac:dyDescent="0.15">
      <c r="A151" s="1">
        <v>7</v>
      </c>
      <c r="B151" s="1" t="s">
        <v>105</v>
      </c>
      <c r="C151" s="1">
        <v>10</v>
      </c>
      <c r="D151" s="1" t="s">
        <v>161</v>
      </c>
      <c r="E151" s="2">
        <v>15744.486962276053</v>
      </c>
      <c r="F151" s="2">
        <v>32333.064340957648</v>
      </c>
      <c r="G151" s="2">
        <v>67808.781489739486</v>
      </c>
      <c r="H151" s="2">
        <v>83899.391371586637</v>
      </c>
      <c r="I151" s="2">
        <v>73775.936039222535</v>
      </c>
    </row>
    <row r="152" spans="1:9" x14ac:dyDescent="0.15">
      <c r="A152" s="1">
        <v>7</v>
      </c>
      <c r="B152" s="1" t="s">
        <v>105</v>
      </c>
      <c r="C152" s="1">
        <v>11</v>
      </c>
      <c r="D152" s="1" t="s">
        <v>162</v>
      </c>
      <c r="E152" s="2">
        <v>8949.0126437851122</v>
      </c>
      <c r="F152" s="2">
        <v>32652.55372419018</v>
      </c>
      <c r="G152" s="2">
        <v>107226.92112243458</v>
      </c>
      <c r="H152" s="2">
        <v>119825.8601459373</v>
      </c>
      <c r="I152" s="2">
        <v>238150.72536996944</v>
      </c>
    </row>
    <row r="153" spans="1:9" x14ac:dyDescent="0.15">
      <c r="A153" s="1">
        <v>7</v>
      </c>
      <c r="B153" s="1" t="s">
        <v>105</v>
      </c>
      <c r="C153" s="1">
        <v>12</v>
      </c>
      <c r="D153" s="1" t="s">
        <v>163</v>
      </c>
      <c r="E153" s="2">
        <v>3650.8648872915965</v>
      </c>
      <c r="F153" s="2">
        <v>40676.907190981765</v>
      </c>
      <c r="G153" s="2">
        <v>237918.87670948394</v>
      </c>
      <c r="H153" s="2">
        <v>606124.51753484539</v>
      </c>
      <c r="I153" s="2">
        <v>1787073.5972089679</v>
      </c>
    </row>
    <row r="154" spans="1:9" x14ac:dyDescent="0.15">
      <c r="A154" s="1">
        <v>7</v>
      </c>
      <c r="B154" s="1" t="s">
        <v>105</v>
      </c>
      <c r="C154" s="1">
        <v>13</v>
      </c>
      <c r="D154" s="1" t="s">
        <v>164</v>
      </c>
      <c r="E154" s="2">
        <v>1589.9689355992741</v>
      </c>
      <c r="F154" s="2">
        <v>23677.08367642741</v>
      </c>
      <c r="G154" s="2">
        <v>59081.441235603386</v>
      </c>
      <c r="H154" s="2">
        <v>114573.61926348874</v>
      </c>
      <c r="I154" s="2">
        <v>228700.86985290865</v>
      </c>
    </row>
    <row r="155" spans="1:9" x14ac:dyDescent="0.15">
      <c r="A155" s="1">
        <v>7</v>
      </c>
      <c r="B155" s="1" t="s">
        <v>105</v>
      </c>
      <c r="C155" s="1">
        <v>14</v>
      </c>
      <c r="D155" s="1" t="s">
        <v>165</v>
      </c>
      <c r="E155" s="2">
        <v>6767.7231981968434</v>
      </c>
      <c r="F155" s="2">
        <v>59994.508768405918</v>
      </c>
      <c r="G155" s="2">
        <v>60874.027677840226</v>
      </c>
      <c r="H155" s="2">
        <v>50951.782041398932</v>
      </c>
      <c r="I155" s="2">
        <v>138871.92878841038</v>
      </c>
    </row>
    <row r="156" spans="1:9" x14ac:dyDescent="0.15">
      <c r="A156" s="1">
        <v>7</v>
      </c>
      <c r="B156" s="1" t="s">
        <v>105</v>
      </c>
      <c r="C156" s="1">
        <v>15</v>
      </c>
      <c r="D156" s="1" t="s">
        <v>166</v>
      </c>
      <c r="E156" s="2">
        <v>77806.732603474215</v>
      </c>
      <c r="F156" s="2">
        <v>122501.43015947953</v>
      </c>
      <c r="G156" s="2">
        <v>230759.38015031937</v>
      </c>
      <c r="H156" s="2">
        <v>218844.72772999573</v>
      </c>
      <c r="I156" s="2">
        <v>222916.61247012322</v>
      </c>
    </row>
    <row r="157" spans="1:9" x14ac:dyDescent="0.15">
      <c r="A157" s="1">
        <v>7</v>
      </c>
      <c r="B157" s="1" t="s">
        <v>55</v>
      </c>
      <c r="C157" s="1">
        <v>16</v>
      </c>
      <c r="D157" s="1" t="s">
        <v>149</v>
      </c>
      <c r="E157" s="2">
        <v>549027.92982448358</v>
      </c>
      <c r="F157" s="2">
        <v>844676.41913088365</v>
      </c>
      <c r="G157" s="2">
        <v>981553.9360310348</v>
      </c>
      <c r="H157" s="2">
        <v>621296.3084093869</v>
      </c>
      <c r="I157" s="2">
        <v>413384.99195116735</v>
      </c>
    </row>
    <row r="158" spans="1:9" x14ac:dyDescent="0.15">
      <c r="A158" s="1">
        <v>7</v>
      </c>
      <c r="B158" s="1" t="s">
        <v>55</v>
      </c>
      <c r="C158" s="1">
        <v>17</v>
      </c>
      <c r="D158" s="1" t="s">
        <v>150</v>
      </c>
      <c r="E158" s="2">
        <v>103868.60359049604</v>
      </c>
      <c r="F158" s="2">
        <v>253455.36750150291</v>
      </c>
      <c r="G158" s="2">
        <v>515320.61932110263</v>
      </c>
      <c r="H158" s="2">
        <v>667616.07916037482</v>
      </c>
      <c r="I158" s="2">
        <v>881231.84543067636</v>
      </c>
    </row>
    <row r="159" spans="1:9" x14ac:dyDescent="0.15">
      <c r="A159" s="1">
        <v>7</v>
      </c>
      <c r="B159" s="1" t="s">
        <v>55</v>
      </c>
      <c r="C159" s="1">
        <v>18</v>
      </c>
      <c r="D159" s="1" t="s">
        <v>151</v>
      </c>
      <c r="E159" s="2">
        <v>173591.93570031019</v>
      </c>
      <c r="F159" s="2">
        <v>406358.29551706044</v>
      </c>
      <c r="G159" s="2">
        <v>497104.22530123155</v>
      </c>
      <c r="H159" s="2">
        <v>603970.71950428362</v>
      </c>
      <c r="I159" s="2">
        <v>545205.16638405016</v>
      </c>
    </row>
    <row r="160" spans="1:9" x14ac:dyDescent="0.15">
      <c r="A160" s="1">
        <v>7</v>
      </c>
      <c r="B160" s="1" t="s">
        <v>55</v>
      </c>
      <c r="C160" s="1">
        <v>19</v>
      </c>
      <c r="D160" s="1" t="s">
        <v>152</v>
      </c>
      <c r="E160" s="2">
        <v>48191.740362353572</v>
      </c>
      <c r="F160" s="2">
        <v>123100.91558068243</v>
      </c>
      <c r="G160" s="2">
        <v>221362.2553415708</v>
      </c>
      <c r="H160" s="2">
        <v>266774.20220451162</v>
      </c>
      <c r="I160" s="2">
        <v>248023.82138418272</v>
      </c>
    </row>
    <row r="161" spans="1:9" x14ac:dyDescent="0.15">
      <c r="A161" s="1">
        <v>7</v>
      </c>
      <c r="B161" s="1" t="s">
        <v>55</v>
      </c>
      <c r="C161" s="1">
        <v>20</v>
      </c>
      <c r="D161" s="1" t="s">
        <v>153</v>
      </c>
      <c r="E161" s="2">
        <v>55638.889987833383</v>
      </c>
      <c r="F161" s="2">
        <v>102693.42034013821</v>
      </c>
      <c r="G161" s="2">
        <v>104289.66193783758</v>
      </c>
      <c r="H161" s="2">
        <v>81681.926335500815</v>
      </c>
      <c r="I161" s="2">
        <v>89330.531780077232</v>
      </c>
    </row>
    <row r="162" spans="1:9" x14ac:dyDescent="0.15">
      <c r="A162" s="1">
        <v>7</v>
      </c>
      <c r="B162" s="1" t="s">
        <v>55</v>
      </c>
      <c r="C162" s="1">
        <v>21</v>
      </c>
      <c r="D162" s="1" t="s">
        <v>154</v>
      </c>
      <c r="E162" s="2">
        <v>142297.88397994029</v>
      </c>
      <c r="F162" s="2">
        <v>203184.3428188494</v>
      </c>
      <c r="G162" s="2">
        <v>301656.6754350214</v>
      </c>
      <c r="H162" s="2">
        <v>398119.20883437613</v>
      </c>
      <c r="I162" s="2">
        <v>455815.52479335939</v>
      </c>
    </row>
    <row r="163" spans="1:9" x14ac:dyDescent="0.15">
      <c r="A163" s="1">
        <v>7</v>
      </c>
      <c r="B163" s="1" t="s">
        <v>6</v>
      </c>
      <c r="C163" s="1">
        <v>22</v>
      </c>
      <c r="D163" s="1" t="s">
        <v>146</v>
      </c>
      <c r="E163" s="2">
        <v>405888.04835411423</v>
      </c>
      <c r="F163" s="2">
        <v>856424.3417628007</v>
      </c>
      <c r="G163" s="2">
        <v>1089923.8969964574</v>
      </c>
      <c r="H163" s="2">
        <v>1378456.7533970675</v>
      </c>
      <c r="I163" s="2">
        <v>1748370.2806805421</v>
      </c>
    </row>
    <row r="164" spans="1:9" x14ac:dyDescent="0.15">
      <c r="A164" s="1">
        <v>7</v>
      </c>
      <c r="B164" s="1" t="s">
        <v>6</v>
      </c>
      <c r="C164" s="1">
        <v>23</v>
      </c>
      <c r="D164" s="1" t="s">
        <v>167</v>
      </c>
      <c r="E164" s="2">
        <v>496387.3053054316</v>
      </c>
      <c r="F164" s="2">
        <v>624553.84675407282</v>
      </c>
      <c r="G164" s="2">
        <v>685713.29930743936</v>
      </c>
      <c r="H164" s="2">
        <v>807344.25528380298</v>
      </c>
      <c r="I164" s="2">
        <v>905933.99823307234</v>
      </c>
    </row>
    <row r="165" spans="1:9" x14ac:dyDescent="0.15">
      <c r="A165" s="1">
        <v>8</v>
      </c>
      <c r="B165" s="1" t="s">
        <v>56</v>
      </c>
      <c r="C165" s="1">
        <v>1</v>
      </c>
      <c r="D165" s="1" t="s">
        <v>147</v>
      </c>
      <c r="E165" s="2">
        <v>303614.60300097987</v>
      </c>
      <c r="F165" s="2">
        <v>319931.43701490329</v>
      </c>
      <c r="G165" s="2">
        <v>354540.33974880603</v>
      </c>
      <c r="H165" s="2">
        <v>305848.78794365062</v>
      </c>
      <c r="I165" s="2">
        <v>375345.54535483586</v>
      </c>
    </row>
    <row r="166" spans="1:9" x14ac:dyDescent="0.15">
      <c r="A166" s="1">
        <v>8</v>
      </c>
      <c r="B166" s="1" t="s">
        <v>56</v>
      </c>
      <c r="C166" s="1">
        <v>2</v>
      </c>
      <c r="D166" s="1" t="s">
        <v>148</v>
      </c>
      <c r="E166" s="2">
        <v>39152.382204593516</v>
      </c>
      <c r="F166" s="2">
        <v>14993.908166654157</v>
      </c>
      <c r="G166" s="2">
        <v>17082.171765421826</v>
      </c>
      <c r="H166" s="2">
        <v>13201.30754840024</v>
      </c>
      <c r="I166" s="2">
        <v>9575.0931748971889</v>
      </c>
    </row>
    <row r="167" spans="1:9" x14ac:dyDescent="0.15">
      <c r="A167" s="1">
        <v>8</v>
      </c>
      <c r="B167" s="1" t="s">
        <v>106</v>
      </c>
      <c r="C167" s="1">
        <v>3</v>
      </c>
      <c r="D167" s="1" t="s">
        <v>155</v>
      </c>
      <c r="E167" s="2">
        <v>182754.7467530311</v>
      </c>
      <c r="F167" s="2">
        <v>387070.03677106713</v>
      </c>
      <c r="G167" s="2">
        <v>490163.51924824266</v>
      </c>
      <c r="H167" s="2">
        <v>602295.48487162264</v>
      </c>
      <c r="I167" s="2">
        <v>613659.87655399425</v>
      </c>
    </row>
    <row r="168" spans="1:9" x14ac:dyDescent="0.15">
      <c r="A168" s="1">
        <v>8</v>
      </c>
      <c r="B168" s="1" t="s">
        <v>106</v>
      </c>
      <c r="C168" s="1">
        <v>4</v>
      </c>
      <c r="D168" s="1" t="s">
        <v>156</v>
      </c>
      <c r="E168" s="2">
        <v>21615.838829743232</v>
      </c>
      <c r="F168" s="2">
        <v>41538.507237212856</v>
      </c>
      <c r="G168" s="2">
        <v>61800.046733456256</v>
      </c>
      <c r="H168" s="2">
        <v>34921.305637430552</v>
      </c>
      <c r="I168" s="2">
        <v>22095.670410339248</v>
      </c>
    </row>
    <row r="169" spans="1:9" x14ac:dyDescent="0.15">
      <c r="A169" s="1">
        <v>8</v>
      </c>
      <c r="B169" s="1" t="s">
        <v>106</v>
      </c>
      <c r="C169" s="1">
        <v>5</v>
      </c>
      <c r="D169" s="1" t="s">
        <v>157</v>
      </c>
      <c r="E169" s="2">
        <v>14110.003216562067</v>
      </c>
      <c r="F169" s="2">
        <v>39120.466044105669</v>
      </c>
      <c r="G169" s="2">
        <v>86452.165717944183</v>
      </c>
      <c r="H169" s="2">
        <v>79107.742738212371</v>
      </c>
      <c r="I169" s="2">
        <v>63795.007570317794</v>
      </c>
    </row>
    <row r="170" spans="1:9" x14ac:dyDescent="0.15">
      <c r="A170" s="1">
        <v>8</v>
      </c>
      <c r="B170" s="1" t="s">
        <v>106</v>
      </c>
      <c r="C170" s="1">
        <v>6</v>
      </c>
      <c r="D170" s="1" t="s">
        <v>49</v>
      </c>
      <c r="E170" s="2">
        <v>2742.803717715678</v>
      </c>
      <c r="F170" s="2">
        <v>65236.828013864717</v>
      </c>
      <c r="G170" s="2">
        <v>291655.09577430564</v>
      </c>
      <c r="H170" s="2">
        <v>413991.7035980334</v>
      </c>
      <c r="I170" s="2">
        <v>352976.42058962851</v>
      </c>
    </row>
    <row r="171" spans="1:9" x14ac:dyDescent="0.15">
      <c r="A171" s="1">
        <v>8</v>
      </c>
      <c r="B171" s="1" t="s">
        <v>106</v>
      </c>
      <c r="C171" s="1">
        <v>7</v>
      </c>
      <c r="D171" s="1" t="s">
        <v>158</v>
      </c>
      <c r="E171" s="2">
        <v>7823.1265677288657</v>
      </c>
      <c r="F171" s="2">
        <v>27757.09800499972</v>
      </c>
      <c r="G171" s="2">
        <v>28846.111250841721</v>
      </c>
      <c r="H171" s="2">
        <v>106481.85485610814</v>
      </c>
      <c r="I171" s="2">
        <v>90221.680716395858</v>
      </c>
    </row>
    <row r="172" spans="1:9" x14ac:dyDescent="0.15">
      <c r="A172" s="1">
        <v>8</v>
      </c>
      <c r="B172" s="1" t="s">
        <v>106</v>
      </c>
      <c r="C172" s="1">
        <v>8</v>
      </c>
      <c r="D172" s="1" t="s">
        <v>159</v>
      </c>
      <c r="E172" s="2">
        <v>51279.82316600671</v>
      </c>
      <c r="F172" s="2">
        <v>78601.490303231229</v>
      </c>
      <c r="G172" s="2">
        <v>214549.42731888295</v>
      </c>
      <c r="H172" s="2">
        <v>139566.27707400089</v>
      </c>
      <c r="I172" s="2">
        <v>136317.83587191853</v>
      </c>
    </row>
    <row r="173" spans="1:9" x14ac:dyDescent="0.15">
      <c r="A173" s="1">
        <v>8</v>
      </c>
      <c r="B173" s="1" t="s">
        <v>106</v>
      </c>
      <c r="C173" s="1">
        <v>9</v>
      </c>
      <c r="D173" s="1" t="s">
        <v>160</v>
      </c>
      <c r="E173" s="2">
        <v>113159.5984493639</v>
      </c>
      <c r="F173" s="2">
        <v>267999.42981746304</v>
      </c>
      <c r="G173" s="2">
        <v>450298.63085632876</v>
      </c>
      <c r="H173" s="2">
        <v>478938.16462155315</v>
      </c>
      <c r="I173" s="2">
        <v>324386.96687512833</v>
      </c>
    </row>
    <row r="174" spans="1:9" x14ac:dyDescent="0.15">
      <c r="A174" s="1">
        <v>8</v>
      </c>
      <c r="B174" s="1" t="s">
        <v>106</v>
      </c>
      <c r="C174" s="1">
        <v>10</v>
      </c>
      <c r="D174" s="1" t="s">
        <v>161</v>
      </c>
      <c r="E174" s="2">
        <v>25179.725621021018</v>
      </c>
      <c r="F174" s="2">
        <v>70074.478173399766</v>
      </c>
      <c r="G174" s="2">
        <v>155184.01919678002</v>
      </c>
      <c r="H174" s="2">
        <v>226978.55285913791</v>
      </c>
      <c r="I174" s="2">
        <v>171535.18241576754</v>
      </c>
    </row>
    <row r="175" spans="1:9" x14ac:dyDescent="0.15">
      <c r="A175" s="1">
        <v>8</v>
      </c>
      <c r="B175" s="1" t="s">
        <v>106</v>
      </c>
      <c r="C175" s="1">
        <v>11</v>
      </c>
      <c r="D175" s="1" t="s">
        <v>162</v>
      </c>
      <c r="E175" s="2">
        <v>58565.02878187818</v>
      </c>
      <c r="F175" s="2">
        <v>196449.86879736796</v>
      </c>
      <c r="G175" s="2">
        <v>532986.83842626866</v>
      </c>
      <c r="H175" s="2">
        <v>403286.58370620798</v>
      </c>
      <c r="I175" s="2">
        <v>1089820.5856899677</v>
      </c>
    </row>
    <row r="176" spans="1:9" x14ac:dyDescent="0.15">
      <c r="A176" s="1">
        <v>8</v>
      </c>
      <c r="B176" s="1" t="s">
        <v>106</v>
      </c>
      <c r="C176" s="1">
        <v>12</v>
      </c>
      <c r="D176" s="1" t="s">
        <v>163</v>
      </c>
      <c r="E176" s="2">
        <v>14240.769519048159</v>
      </c>
      <c r="F176" s="2">
        <v>71527.291794622055</v>
      </c>
      <c r="G176" s="2">
        <v>318006.89187850931</v>
      </c>
      <c r="H176" s="2">
        <v>591705.44924530666</v>
      </c>
      <c r="I176" s="2">
        <v>1716678.0109702679</v>
      </c>
    </row>
    <row r="177" spans="1:9" x14ac:dyDescent="0.15">
      <c r="A177" s="1">
        <v>8</v>
      </c>
      <c r="B177" s="1" t="s">
        <v>106</v>
      </c>
      <c r="C177" s="1">
        <v>13</v>
      </c>
      <c r="D177" s="1" t="s">
        <v>164</v>
      </c>
      <c r="E177" s="2">
        <v>10853.566412825781</v>
      </c>
      <c r="F177" s="2">
        <v>61846.590424283342</v>
      </c>
      <c r="G177" s="2">
        <v>60650.123190003338</v>
      </c>
      <c r="H177" s="2">
        <v>54800.603080209643</v>
      </c>
      <c r="I177" s="2">
        <v>105168.21422291762</v>
      </c>
    </row>
    <row r="178" spans="1:9" x14ac:dyDescent="0.15">
      <c r="A178" s="1">
        <v>8</v>
      </c>
      <c r="B178" s="1" t="s">
        <v>106</v>
      </c>
      <c r="C178" s="1">
        <v>14</v>
      </c>
      <c r="D178" s="1" t="s">
        <v>165</v>
      </c>
      <c r="E178" s="2">
        <v>5940.7574346135489</v>
      </c>
      <c r="F178" s="2">
        <v>20661.705231306481</v>
      </c>
      <c r="G178" s="2">
        <v>47281.95093238118</v>
      </c>
      <c r="H178" s="2">
        <v>33666.381449258923</v>
      </c>
      <c r="I178" s="2">
        <v>74559.500858709827</v>
      </c>
    </row>
    <row r="179" spans="1:9" x14ac:dyDescent="0.15">
      <c r="A179" s="1">
        <v>8</v>
      </c>
      <c r="B179" s="1" t="s">
        <v>106</v>
      </c>
      <c r="C179" s="1">
        <v>15</v>
      </c>
      <c r="D179" s="1" t="s">
        <v>166</v>
      </c>
      <c r="E179" s="2">
        <v>114890.42539617082</v>
      </c>
      <c r="F179" s="2">
        <v>197651.96455427381</v>
      </c>
      <c r="G179" s="2">
        <v>380717.84867058584</v>
      </c>
      <c r="H179" s="2">
        <v>415089.32288762974</v>
      </c>
      <c r="I179" s="2">
        <v>441843.98200693267</v>
      </c>
    </row>
    <row r="180" spans="1:9" x14ac:dyDescent="0.15">
      <c r="A180" s="1">
        <v>8</v>
      </c>
      <c r="B180" s="1" t="s">
        <v>56</v>
      </c>
      <c r="C180" s="1">
        <v>16</v>
      </c>
      <c r="D180" s="1" t="s">
        <v>149</v>
      </c>
      <c r="E180" s="2">
        <v>810507.58402425516</v>
      </c>
      <c r="F180" s="2">
        <v>928877.55299526325</v>
      </c>
      <c r="G180" s="2">
        <v>1365924.0731646097</v>
      </c>
      <c r="H180" s="2">
        <v>889107.4238719485</v>
      </c>
      <c r="I180" s="2">
        <v>653853.56441118475</v>
      </c>
    </row>
    <row r="181" spans="1:9" x14ac:dyDescent="0.15">
      <c r="A181" s="1">
        <v>8</v>
      </c>
      <c r="B181" s="1" t="s">
        <v>56</v>
      </c>
      <c r="C181" s="1">
        <v>17</v>
      </c>
      <c r="D181" s="1" t="s">
        <v>150</v>
      </c>
      <c r="E181" s="2">
        <v>82364.361851797163</v>
      </c>
      <c r="F181" s="2">
        <v>203554.2865964571</v>
      </c>
      <c r="G181" s="2">
        <v>291006.22787948855</v>
      </c>
      <c r="H181" s="2">
        <v>273642.62361632049</v>
      </c>
      <c r="I181" s="2">
        <v>386446.5282146426</v>
      </c>
    </row>
    <row r="182" spans="1:9" x14ac:dyDescent="0.15">
      <c r="A182" s="1">
        <v>8</v>
      </c>
      <c r="B182" s="1" t="s">
        <v>56</v>
      </c>
      <c r="C182" s="1">
        <v>18</v>
      </c>
      <c r="D182" s="1" t="s">
        <v>151</v>
      </c>
      <c r="E182" s="2">
        <v>194947.38286523058</v>
      </c>
      <c r="F182" s="2">
        <v>433028.75888389803</v>
      </c>
      <c r="G182" s="2">
        <v>747785.04327751731</v>
      </c>
      <c r="H182" s="2">
        <v>880345.94921200851</v>
      </c>
      <c r="I182" s="2">
        <v>835995.28925020189</v>
      </c>
    </row>
    <row r="183" spans="1:9" x14ac:dyDescent="0.15">
      <c r="A183" s="1">
        <v>8</v>
      </c>
      <c r="B183" s="1" t="s">
        <v>56</v>
      </c>
      <c r="C183" s="1">
        <v>19</v>
      </c>
      <c r="D183" s="1" t="s">
        <v>152</v>
      </c>
      <c r="E183" s="2">
        <v>51744.152589735662</v>
      </c>
      <c r="F183" s="2">
        <v>145142.15483562081</v>
      </c>
      <c r="G183" s="2">
        <v>360232.39119824069</v>
      </c>
      <c r="H183" s="2">
        <v>367797.70963847957</v>
      </c>
      <c r="I183" s="2">
        <v>352229.24281753146</v>
      </c>
    </row>
    <row r="184" spans="1:9" x14ac:dyDescent="0.15">
      <c r="A184" s="1">
        <v>8</v>
      </c>
      <c r="B184" s="1" t="s">
        <v>56</v>
      </c>
      <c r="C184" s="1">
        <v>20</v>
      </c>
      <c r="D184" s="1" t="s">
        <v>153</v>
      </c>
      <c r="E184" s="2">
        <v>33031.497598903115</v>
      </c>
      <c r="F184" s="2">
        <v>116661.21883679609</v>
      </c>
      <c r="G184" s="2">
        <v>132237.87103328112</v>
      </c>
      <c r="H184" s="2">
        <v>114076.26159787677</v>
      </c>
      <c r="I184" s="2">
        <v>128176.37211880391</v>
      </c>
    </row>
    <row r="185" spans="1:9" x14ac:dyDescent="0.15">
      <c r="A185" s="1">
        <v>8</v>
      </c>
      <c r="B185" s="1" t="s">
        <v>56</v>
      </c>
      <c r="C185" s="1">
        <v>21</v>
      </c>
      <c r="D185" s="1" t="s">
        <v>154</v>
      </c>
      <c r="E185" s="2">
        <v>254756.57193154792</v>
      </c>
      <c r="F185" s="2">
        <v>267850.7780138994</v>
      </c>
      <c r="G185" s="2">
        <v>429446.29013326101</v>
      </c>
      <c r="H185" s="2">
        <v>617392.40834680747</v>
      </c>
      <c r="I185" s="2">
        <v>829589.03624041472</v>
      </c>
    </row>
    <row r="186" spans="1:9" x14ac:dyDescent="0.15">
      <c r="A186" s="1">
        <v>8</v>
      </c>
      <c r="B186" s="1" t="s">
        <v>7</v>
      </c>
      <c r="C186" s="1">
        <v>22</v>
      </c>
      <c r="D186" s="1" t="s">
        <v>146</v>
      </c>
      <c r="E186" s="2">
        <v>479758.11602343421</v>
      </c>
      <c r="F186" s="2">
        <v>912340.92836680182</v>
      </c>
      <c r="G186" s="2">
        <v>1407924.6114806158</v>
      </c>
      <c r="H186" s="2">
        <v>1869484.3109852793</v>
      </c>
      <c r="I186" s="2">
        <v>2351958.2913299878</v>
      </c>
    </row>
    <row r="187" spans="1:9" x14ac:dyDescent="0.15">
      <c r="A187" s="1">
        <v>8</v>
      </c>
      <c r="B187" s="1" t="s">
        <v>7</v>
      </c>
      <c r="C187" s="1">
        <v>23</v>
      </c>
      <c r="D187" s="1" t="s">
        <v>167</v>
      </c>
      <c r="E187" s="2">
        <v>440630.17467635887</v>
      </c>
      <c r="F187" s="2">
        <v>838649.3641154822</v>
      </c>
      <c r="G187" s="2">
        <v>988628.49459076021</v>
      </c>
      <c r="H187" s="2">
        <v>1109344.9848525771</v>
      </c>
      <c r="I187" s="2">
        <v>1268752.1798739685</v>
      </c>
    </row>
    <row r="188" spans="1:9" x14ac:dyDescent="0.15">
      <c r="A188" s="1">
        <v>9</v>
      </c>
      <c r="B188" s="1" t="s">
        <v>57</v>
      </c>
      <c r="C188" s="1">
        <v>1</v>
      </c>
      <c r="D188" s="1" t="s">
        <v>147</v>
      </c>
      <c r="E188" s="2">
        <v>215830.50887340194</v>
      </c>
      <c r="F188" s="2">
        <v>201878.26629482961</v>
      </c>
      <c r="G188" s="2">
        <v>204026.64509039177</v>
      </c>
      <c r="H188" s="2">
        <v>211349.5875830928</v>
      </c>
      <c r="I188" s="2">
        <v>206748.42633974948</v>
      </c>
    </row>
    <row r="189" spans="1:9" x14ac:dyDescent="0.15">
      <c r="A189" s="1">
        <v>9</v>
      </c>
      <c r="B189" s="1" t="s">
        <v>57</v>
      </c>
      <c r="C189" s="1">
        <v>2</v>
      </c>
      <c r="D189" s="1" t="s">
        <v>148</v>
      </c>
      <c r="E189" s="2">
        <v>24415.254976092278</v>
      </c>
      <c r="F189" s="2">
        <v>34944.01192577841</v>
      </c>
      <c r="G189" s="2">
        <v>35196.508765262355</v>
      </c>
      <c r="H189" s="2">
        <v>16922.880389682367</v>
      </c>
      <c r="I189" s="2">
        <v>9636.4298504627623</v>
      </c>
    </row>
    <row r="190" spans="1:9" x14ac:dyDescent="0.15">
      <c r="A190" s="1">
        <v>9</v>
      </c>
      <c r="B190" s="1" t="s">
        <v>107</v>
      </c>
      <c r="C190" s="1">
        <v>3</v>
      </c>
      <c r="D190" s="1" t="s">
        <v>155</v>
      </c>
      <c r="E190" s="2">
        <v>203899.34074568262</v>
      </c>
      <c r="F190" s="2">
        <v>465798.39245760784</v>
      </c>
      <c r="G190" s="2">
        <v>547631.65687575564</v>
      </c>
      <c r="H190" s="2">
        <v>602469.11992483411</v>
      </c>
      <c r="I190" s="2">
        <v>698430.80038151122</v>
      </c>
    </row>
    <row r="191" spans="1:9" x14ac:dyDescent="0.15">
      <c r="A191" s="1">
        <v>9</v>
      </c>
      <c r="B191" s="1" t="s">
        <v>107</v>
      </c>
      <c r="C191" s="1">
        <v>4</v>
      </c>
      <c r="D191" s="1" t="s">
        <v>156</v>
      </c>
      <c r="E191" s="2">
        <v>57551.073645438468</v>
      </c>
      <c r="F191" s="2">
        <v>80221.90442041526</v>
      </c>
      <c r="G191" s="2">
        <v>95584.894146909472</v>
      </c>
      <c r="H191" s="2">
        <v>45517.671571505933</v>
      </c>
      <c r="I191" s="2">
        <v>26640.514658417364</v>
      </c>
    </row>
    <row r="192" spans="1:9" x14ac:dyDescent="0.15">
      <c r="A192" s="1">
        <v>9</v>
      </c>
      <c r="B192" s="1" t="s">
        <v>107</v>
      </c>
      <c r="C192" s="1">
        <v>5</v>
      </c>
      <c r="D192" s="1" t="s">
        <v>157</v>
      </c>
      <c r="E192" s="2">
        <v>17710.491578833902</v>
      </c>
      <c r="F192" s="2">
        <v>25122.41469935573</v>
      </c>
      <c r="G192" s="2">
        <v>74303.652172476155</v>
      </c>
      <c r="H192" s="2">
        <v>87914.250924386419</v>
      </c>
      <c r="I192" s="2">
        <v>74481.617325628104</v>
      </c>
    </row>
    <row r="193" spans="1:9" x14ac:dyDescent="0.15">
      <c r="A193" s="1">
        <v>9</v>
      </c>
      <c r="B193" s="1" t="s">
        <v>107</v>
      </c>
      <c r="C193" s="1">
        <v>6</v>
      </c>
      <c r="D193" s="1" t="s">
        <v>49</v>
      </c>
      <c r="E193" s="2">
        <v>3073.1695942221018</v>
      </c>
      <c r="F193" s="2">
        <v>24570.261191131496</v>
      </c>
      <c r="G193" s="2">
        <v>87463.72712424527</v>
      </c>
      <c r="H193" s="2">
        <v>204542.36213794531</v>
      </c>
      <c r="I193" s="2">
        <v>125008.67752098839</v>
      </c>
    </row>
    <row r="194" spans="1:9" x14ac:dyDescent="0.15">
      <c r="A194" s="1">
        <v>9</v>
      </c>
      <c r="B194" s="1" t="s">
        <v>107</v>
      </c>
      <c r="C194" s="1">
        <v>7</v>
      </c>
      <c r="D194" s="1" t="s">
        <v>158</v>
      </c>
      <c r="E194" s="2">
        <v>2418.1354022408291</v>
      </c>
      <c r="F194" s="2">
        <v>11694.426762811059</v>
      </c>
      <c r="G194" s="2">
        <v>7178.4171404918216</v>
      </c>
      <c r="H194" s="2">
        <v>9375.2358129333097</v>
      </c>
      <c r="I194" s="2">
        <v>5344.0448011751323</v>
      </c>
    </row>
    <row r="195" spans="1:9" x14ac:dyDescent="0.15">
      <c r="A195" s="1">
        <v>9</v>
      </c>
      <c r="B195" s="1" t="s">
        <v>107</v>
      </c>
      <c r="C195" s="1">
        <v>8</v>
      </c>
      <c r="D195" s="1" t="s">
        <v>159</v>
      </c>
      <c r="E195" s="2">
        <v>37157.834828862178</v>
      </c>
      <c r="F195" s="2">
        <v>45238.100422971009</v>
      </c>
      <c r="G195" s="2">
        <v>68174.475393546221</v>
      </c>
      <c r="H195" s="2">
        <v>66007.172155848806</v>
      </c>
      <c r="I195" s="2">
        <v>58982.47328015048</v>
      </c>
    </row>
    <row r="196" spans="1:9" x14ac:dyDescent="0.15">
      <c r="A196" s="1">
        <v>9</v>
      </c>
      <c r="B196" s="1" t="s">
        <v>107</v>
      </c>
      <c r="C196" s="1">
        <v>9</v>
      </c>
      <c r="D196" s="1" t="s">
        <v>160</v>
      </c>
      <c r="E196" s="2">
        <v>24973.272476832186</v>
      </c>
      <c r="F196" s="2">
        <v>76201.621596534736</v>
      </c>
      <c r="G196" s="2">
        <v>113881.16746268445</v>
      </c>
      <c r="H196" s="2">
        <v>117763.66767199112</v>
      </c>
      <c r="I196" s="2">
        <v>114022.01184130069</v>
      </c>
    </row>
    <row r="197" spans="1:9" x14ac:dyDescent="0.15">
      <c r="A197" s="1">
        <v>9</v>
      </c>
      <c r="B197" s="1" t="s">
        <v>107</v>
      </c>
      <c r="C197" s="1">
        <v>10</v>
      </c>
      <c r="D197" s="1" t="s">
        <v>161</v>
      </c>
      <c r="E197" s="2">
        <v>28525.9802660895</v>
      </c>
      <c r="F197" s="2">
        <v>65169.606248594471</v>
      </c>
      <c r="G197" s="2">
        <v>124354.33140029429</v>
      </c>
      <c r="H197" s="2">
        <v>159397.84562223125</v>
      </c>
      <c r="I197" s="2">
        <v>94723.857291465145</v>
      </c>
    </row>
    <row r="198" spans="1:9" x14ac:dyDescent="0.15">
      <c r="A198" s="1">
        <v>9</v>
      </c>
      <c r="B198" s="1" t="s">
        <v>107</v>
      </c>
      <c r="C198" s="1">
        <v>11</v>
      </c>
      <c r="D198" s="1" t="s">
        <v>162</v>
      </c>
      <c r="E198" s="2">
        <v>42344.012245832731</v>
      </c>
      <c r="F198" s="2">
        <v>135572.63708050575</v>
      </c>
      <c r="G198" s="2">
        <v>219916.78986235915</v>
      </c>
      <c r="H198" s="2">
        <v>266908.09010952921</v>
      </c>
      <c r="I198" s="2">
        <v>247596.2582150808</v>
      </c>
    </row>
    <row r="199" spans="1:9" x14ac:dyDescent="0.15">
      <c r="A199" s="1">
        <v>9</v>
      </c>
      <c r="B199" s="1" t="s">
        <v>107</v>
      </c>
      <c r="C199" s="1">
        <v>12</v>
      </c>
      <c r="D199" s="1" t="s">
        <v>163</v>
      </c>
      <c r="E199" s="2">
        <v>11843.935242071848</v>
      </c>
      <c r="F199" s="2">
        <v>57711.95365726517</v>
      </c>
      <c r="G199" s="2">
        <v>230181.40465468934</v>
      </c>
      <c r="H199" s="2">
        <v>437145.2369155889</v>
      </c>
      <c r="I199" s="2">
        <v>1694396.2791144964</v>
      </c>
    </row>
    <row r="200" spans="1:9" x14ac:dyDescent="0.15">
      <c r="A200" s="1">
        <v>9</v>
      </c>
      <c r="B200" s="1" t="s">
        <v>107</v>
      </c>
      <c r="C200" s="1">
        <v>13</v>
      </c>
      <c r="D200" s="1" t="s">
        <v>164</v>
      </c>
      <c r="E200" s="2">
        <v>17997.613939886764</v>
      </c>
      <c r="F200" s="2">
        <v>248567.27058939842</v>
      </c>
      <c r="G200" s="2">
        <v>382065.40847579011</v>
      </c>
      <c r="H200" s="2">
        <v>320258.98680620687</v>
      </c>
      <c r="I200" s="2">
        <v>605985.30875299568</v>
      </c>
    </row>
    <row r="201" spans="1:9" x14ac:dyDescent="0.15">
      <c r="A201" s="1">
        <v>9</v>
      </c>
      <c r="B201" s="1" t="s">
        <v>107</v>
      </c>
      <c r="C201" s="1">
        <v>14</v>
      </c>
      <c r="D201" s="1" t="s">
        <v>165</v>
      </c>
      <c r="E201" s="2">
        <v>8779.5948560176003</v>
      </c>
      <c r="F201" s="2">
        <v>52704.994230042561</v>
      </c>
      <c r="G201" s="2">
        <v>73257.628936298192</v>
      </c>
      <c r="H201" s="2">
        <v>65554.10373692002</v>
      </c>
      <c r="I201" s="2">
        <v>156369.16364578655</v>
      </c>
    </row>
    <row r="202" spans="1:9" x14ac:dyDescent="0.15">
      <c r="A202" s="1">
        <v>9</v>
      </c>
      <c r="B202" s="1" t="s">
        <v>107</v>
      </c>
      <c r="C202" s="1">
        <v>15</v>
      </c>
      <c r="D202" s="1" t="s">
        <v>166</v>
      </c>
      <c r="E202" s="2">
        <v>144178.79906114223</v>
      </c>
      <c r="F202" s="2">
        <v>219619.5711549035</v>
      </c>
      <c r="G202" s="2">
        <v>393590.69821862195</v>
      </c>
      <c r="H202" s="2">
        <v>349920.86748460151</v>
      </c>
      <c r="I202" s="2">
        <v>370623.83159642114</v>
      </c>
    </row>
    <row r="203" spans="1:9" x14ac:dyDescent="0.15">
      <c r="A203" s="1">
        <v>9</v>
      </c>
      <c r="B203" s="1" t="s">
        <v>57</v>
      </c>
      <c r="C203" s="1">
        <v>16</v>
      </c>
      <c r="D203" s="1" t="s">
        <v>149</v>
      </c>
      <c r="E203" s="2">
        <v>597865.61209226912</v>
      </c>
      <c r="F203" s="2">
        <v>642182.82133509184</v>
      </c>
      <c r="G203" s="2">
        <v>950049.12869449123</v>
      </c>
      <c r="H203" s="2">
        <v>542078.31675318116</v>
      </c>
      <c r="I203" s="2">
        <v>501605.86146968481</v>
      </c>
    </row>
    <row r="204" spans="1:9" x14ac:dyDescent="0.15">
      <c r="A204" s="1">
        <v>9</v>
      </c>
      <c r="B204" s="1" t="s">
        <v>57</v>
      </c>
      <c r="C204" s="1">
        <v>17</v>
      </c>
      <c r="D204" s="1" t="s">
        <v>150</v>
      </c>
      <c r="E204" s="2">
        <v>31275.485395689469</v>
      </c>
      <c r="F204" s="2">
        <v>58390.302365914526</v>
      </c>
      <c r="G204" s="2">
        <v>111244.05441760621</v>
      </c>
      <c r="H204" s="2">
        <v>156952.48009393315</v>
      </c>
      <c r="I204" s="2">
        <v>150020.67457214498</v>
      </c>
    </row>
    <row r="205" spans="1:9" x14ac:dyDescent="0.15">
      <c r="A205" s="1">
        <v>9</v>
      </c>
      <c r="B205" s="1" t="s">
        <v>57</v>
      </c>
      <c r="C205" s="1">
        <v>18</v>
      </c>
      <c r="D205" s="1" t="s">
        <v>151</v>
      </c>
      <c r="E205" s="2">
        <v>190043.00769001868</v>
      </c>
      <c r="F205" s="2">
        <v>393620.83346002555</v>
      </c>
      <c r="G205" s="2">
        <v>643400.2438984313</v>
      </c>
      <c r="H205" s="2">
        <v>736024.42873794306</v>
      </c>
      <c r="I205" s="2">
        <v>738489.38891181746</v>
      </c>
    </row>
    <row r="206" spans="1:9" x14ac:dyDescent="0.15">
      <c r="A206" s="1">
        <v>9</v>
      </c>
      <c r="B206" s="1" t="s">
        <v>57</v>
      </c>
      <c r="C206" s="1">
        <v>19</v>
      </c>
      <c r="D206" s="1" t="s">
        <v>152</v>
      </c>
      <c r="E206" s="2">
        <v>43829.44495232925</v>
      </c>
      <c r="F206" s="2">
        <v>103394.62507932108</v>
      </c>
      <c r="G206" s="2">
        <v>268129.71865198418</v>
      </c>
      <c r="H206" s="2">
        <v>285180.915201834</v>
      </c>
      <c r="I206" s="2">
        <v>240418.63965340768</v>
      </c>
    </row>
    <row r="207" spans="1:9" x14ac:dyDescent="0.15">
      <c r="A207" s="1">
        <v>9</v>
      </c>
      <c r="B207" s="1" t="s">
        <v>57</v>
      </c>
      <c r="C207" s="1">
        <v>20</v>
      </c>
      <c r="D207" s="1" t="s">
        <v>153</v>
      </c>
      <c r="E207" s="2">
        <v>34357.765788324461</v>
      </c>
      <c r="F207" s="2">
        <v>104629.63971632307</v>
      </c>
      <c r="G207" s="2">
        <v>122485.79518740093</v>
      </c>
      <c r="H207" s="2">
        <v>83428.274017325137</v>
      </c>
      <c r="I207" s="2">
        <v>90457.834425823617</v>
      </c>
    </row>
    <row r="208" spans="1:9" x14ac:dyDescent="0.15">
      <c r="A208" s="1">
        <v>9</v>
      </c>
      <c r="B208" s="1" t="s">
        <v>57</v>
      </c>
      <c r="C208" s="1">
        <v>21</v>
      </c>
      <c r="D208" s="1" t="s">
        <v>154</v>
      </c>
      <c r="E208" s="2">
        <v>150572.47543745872</v>
      </c>
      <c r="F208" s="2">
        <v>177712.64149099379</v>
      </c>
      <c r="G208" s="2">
        <v>258570.62936796341</v>
      </c>
      <c r="H208" s="2">
        <v>328227.54272688727</v>
      </c>
      <c r="I208" s="2">
        <v>404024.08030109276</v>
      </c>
    </row>
    <row r="209" spans="1:9" x14ac:dyDescent="0.15">
      <c r="A209" s="1">
        <v>9</v>
      </c>
      <c r="B209" s="1" t="s">
        <v>8</v>
      </c>
      <c r="C209" s="1">
        <v>22</v>
      </c>
      <c r="D209" s="1" t="s">
        <v>146</v>
      </c>
      <c r="E209" s="2">
        <v>355227.16379730747</v>
      </c>
      <c r="F209" s="2">
        <v>797466.32167878724</v>
      </c>
      <c r="G209" s="2">
        <v>1174686.3175576127</v>
      </c>
      <c r="H209" s="2">
        <v>1427178.2155253822</v>
      </c>
      <c r="I209" s="2">
        <v>1803523.6736934693</v>
      </c>
    </row>
    <row r="210" spans="1:9" x14ac:dyDescent="0.15">
      <c r="A210" s="1">
        <v>9</v>
      </c>
      <c r="B210" s="1" t="s">
        <v>8</v>
      </c>
      <c r="C210" s="1">
        <v>23</v>
      </c>
      <c r="D210" s="1" t="s">
        <v>167</v>
      </c>
      <c r="E210" s="2">
        <v>331102.82217476174</v>
      </c>
      <c r="F210" s="2">
        <v>466375.36279817467</v>
      </c>
      <c r="G210" s="2">
        <v>548127.33664687187</v>
      </c>
      <c r="H210" s="2">
        <v>673092.95975042274</v>
      </c>
      <c r="I210" s="2">
        <v>784114.67299408617</v>
      </c>
    </row>
    <row r="211" spans="1:9" x14ac:dyDescent="0.15">
      <c r="A211" s="1">
        <v>10</v>
      </c>
      <c r="B211" s="1" t="s">
        <v>58</v>
      </c>
      <c r="C211" s="1">
        <v>1</v>
      </c>
      <c r="D211" s="1" t="s">
        <v>147</v>
      </c>
      <c r="E211" s="2">
        <v>209272.51075771573</v>
      </c>
      <c r="F211" s="2">
        <v>185696.91944714423</v>
      </c>
      <c r="G211" s="2">
        <v>189137.45934754983</v>
      </c>
      <c r="H211" s="2">
        <v>168145.6676913613</v>
      </c>
      <c r="I211" s="2">
        <v>165198.1843625255</v>
      </c>
    </row>
    <row r="212" spans="1:9" x14ac:dyDescent="0.15">
      <c r="A212" s="1">
        <v>10</v>
      </c>
      <c r="B212" s="1" t="s">
        <v>58</v>
      </c>
      <c r="C212" s="1">
        <v>2</v>
      </c>
      <c r="D212" s="1" t="s">
        <v>148</v>
      </c>
      <c r="E212" s="2">
        <v>23837.548346470216</v>
      </c>
      <c r="F212" s="2">
        <v>16022.376974120496</v>
      </c>
      <c r="G212" s="2">
        <v>9702.6723528633702</v>
      </c>
      <c r="H212" s="2">
        <v>6225.2382340727081</v>
      </c>
      <c r="I212" s="2">
        <v>2898.1579204733425</v>
      </c>
    </row>
    <row r="213" spans="1:9" x14ac:dyDescent="0.15">
      <c r="A213" s="1">
        <v>10</v>
      </c>
      <c r="B213" s="1" t="s">
        <v>108</v>
      </c>
      <c r="C213" s="1">
        <v>3</v>
      </c>
      <c r="D213" s="1" t="s">
        <v>155</v>
      </c>
      <c r="E213" s="2">
        <v>190294.7252132039</v>
      </c>
      <c r="F213" s="2">
        <v>262331.92049341265</v>
      </c>
      <c r="G213" s="2">
        <v>389098.03884750913</v>
      </c>
      <c r="H213" s="2">
        <v>442539.62338164076</v>
      </c>
      <c r="I213" s="2">
        <v>426278.2539931176</v>
      </c>
    </row>
    <row r="214" spans="1:9" x14ac:dyDescent="0.15">
      <c r="A214" s="1">
        <v>10</v>
      </c>
      <c r="B214" s="1" t="s">
        <v>108</v>
      </c>
      <c r="C214" s="1">
        <v>4</v>
      </c>
      <c r="D214" s="1" t="s">
        <v>156</v>
      </c>
      <c r="E214" s="2">
        <v>75158.050384011716</v>
      </c>
      <c r="F214" s="2">
        <v>84218.987249051104</v>
      </c>
      <c r="G214" s="2">
        <v>102501.35154751706</v>
      </c>
      <c r="H214" s="2">
        <v>49697.123041277075</v>
      </c>
      <c r="I214" s="2">
        <v>31072.6153836587</v>
      </c>
    </row>
    <row r="215" spans="1:9" x14ac:dyDescent="0.15">
      <c r="A215" s="1">
        <v>10</v>
      </c>
      <c r="B215" s="1" t="s">
        <v>108</v>
      </c>
      <c r="C215" s="1">
        <v>5</v>
      </c>
      <c r="D215" s="1" t="s">
        <v>157</v>
      </c>
      <c r="E215" s="2">
        <v>13657.191357180724</v>
      </c>
      <c r="F215" s="2">
        <v>18517.110067942824</v>
      </c>
      <c r="G215" s="2">
        <v>37835.467155707498</v>
      </c>
      <c r="H215" s="2">
        <v>32423.324787954069</v>
      </c>
      <c r="I215" s="2">
        <v>32138.882868693796</v>
      </c>
    </row>
    <row r="216" spans="1:9" x14ac:dyDescent="0.15">
      <c r="A216" s="1">
        <v>10</v>
      </c>
      <c r="B216" s="1" t="s">
        <v>108</v>
      </c>
      <c r="C216" s="1">
        <v>6</v>
      </c>
      <c r="D216" s="1" t="s">
        <v>49</v>
      </c>
      <c r="E216" s="2">
        <v>4236.9235340398645</v>
      </c>
      <c r="F216" s="2">
        <v>20508.048155412565</v>
      </c>
      <c r="G216" s="2">
        <v>90088.480363044917</v>
      </c>
      <c r="H216" s="2">
        <v>151006.92951138082</v>
      </c>
      <c r="I216" s="2">
        <v>174266.4765294606</v>
      </c>
    </row>
    <row r="217" spans="1:9" x14ac:dyDescent="0.15">
      <c r="A217" s="1">
        <v>10</v>
      </c>
      <c r="B217" s="1" t="s">
        <v>108</v>
      </c>
      <c r="C217" s="1">
        <v>7</v>
      </c>
      <c r="D217" s="1" t="s">
        <v>158</v>
      </c>
      <c r="E217" s="2">
        <v>4260.9021151513098</v>
      </c>
      <c r="F217" s="2">
        <v>30338.554493727457</v>
      </c>
      <c r="G217" s="2">
        <v>7179.8236640811892</v>
      </c>
      <c r="H217" s="2">
        <v>6776.1898802819696</v>
      </c>
      <c r="I217" s="2">
        <v>3428.4364310125075</v>
      </c>
    </row>
    <row r="218" spans="1:9" x14ac:dyDescent="0.15">
      <c r="A218" s="1">
        <v>10</v>
      </c>
      <c r="B218" s="1" t="s">
        <v>108</v>
      </c>
      <c r="C218" s="1">
        <v>8</v>
      </c>
      <c r="D218" s="1" t="s">
        <v>159</v>
      </c>
      <c r="E218" s="2">
        <v>30279.603987285212</v>
      </c>
      <c r="F218" s="2">
        <v>36937.243475390911</v>
      </c>
      <c r="G218" s="2">
        <v>58192.247887905927</v>
      </c>
      <c r="H218" s="2">
        <v>49501.720684892083</v>
      </c>
      <c r="I218" s="2">
        <v>36774.3009592284</v>
      </c>
    </row>
    <row r="219" spans="1:9" x14ac:dyDescent="0.15">
      <c r="A219" s="1">
        <v>10</v>
      </c>
      <c r="B219" s="1" t="s">
        <v>108</v>
      </c>
      <c r="C219" s="1">
        <v>9</v>
      </c>
      <c r="D219" s="1" t="s">
        <v>160</v>
      </c>
      <c r="E219" s="2">
        <v>31584.332163213683</v>
      </c>
      <c r="F219" s="2">
        <v>43102.41373870879</v>
      </c>
      <c r="G219" s="2">
        <v>79009.008346384624</v>
      </c>
      <c r="H219" s="2">
        <v>59716.544141247679</v>
      </c>
      <c r="I219" s="2">
        <v>51684.819837254166</v>
      </c>
    </row>
    <row r="220" spans="1:9" x14ac:dyDescent="0.15">
      <c r="A220" s="1">
        <v>10</v>
      </c>
      <c r="B220" s="1" t="s">
        <v>108</v>
      </c>
      <c r="C220" s="1">
        <v>10</v>
      </c>
      <c r="D220" s="1" t="s">
        <v>161</v>
      </c>
      <c r="E220" s="2">
        <v>38955.110356761659</v>
      </c>
      <c r="F220" s="2">
        <v>59259.132745872266</v>
      </c>
      <c r="G220" s="2">
        <v>133636.39561210634</v>
      </c>
      <c r="H220" s="2">
        <v>124176.05132756436</v>
      </c>
      <c r="I220" s="2">
        <v>113316.16364256623</v>
      </c>
    </row>
    <row r="221" spans="1:9" x14ac:dyDescent="0.15">
      <c r="A221" s="1">
        <v>10</v>
      </c>
      <c r="B221" s="1" t="s">
        <v>108</v>
      </c>
      <c r="C221" s="1">
        <v>11</v>
      </c>
      <c r="D221" s="1" t="s">
        <v>162</v>
      </c>
      <c r="E221" s="2">
        <v>29080.451750862139</v>
      </c>
      <c r="F221" s="2">
        <v>88514.40238110286</v>
      </c>
      <c r="G221" s="2">
        <v>244870.42515597001</v>
      </c>
      <c r="H221" s="2">
        <v>309752.552619158</v>
      </c>
      <c r="I221" s="2">
        <v>425955.37110789726</v>
      </c>
    </row>
    <row r="222" spans="1:9" x14ac:dyDescent="0.15">
      <c r="A222" s="1">
        <v>10</v>
      </c>
      <c r="B222" s="1" t="s">
        <v>108</v>
      </c>
      <c r="C222" s="1">
        <v>12</v>
      </c>
      <c r="D222" s="1" t="s">
        <v>163</v>
      </c>
      <c r="E222" s="2">
        <v>9835.7472196675008</v>
      </c>
      <c r="F222" s="2">
        <v>51959.91610313642</v>
      </c>
      <c r="G222" s="2">
        <v>387518.11638535449</v>
      </c>
      <c r="H222" s="2">
        <v>632562.81868194253</v>
      </c>
      <c r="I222" s="2">
        <v>717301.88808245282</v>
      </c>
    </row>
    <row r="223" spans="1:9" x14ac:dyDescent="0.15">
      <c r="A223" s="1">
        <v>10</v>
      </c>
      <c r="B223" s="1" t="s">
        <v>108</v>
      </c>
      <c r="C223" s="1">
        <v>13</v>
      </c>
      <c r="D223" s="1" t="s">
        <v>164</v>
      </c>
      <c r="E223" s="2">
        <v>32611.53398334056</v>
      </c>
      <c r="F223" s="2">
        <v>224639.31537438353</v>
      </c>
      <c r="G223" s="2">
        <v>241120.65545795296</v>
      </c>
      <c r="H223" s="2">
        <v>513818.06564869999</v>
      </c>
      <c r="I223" s="2">
        <v>643706.76270541095</v>
      </c>
    </row>
    <row r="224" spans="1:9" x14ac:dyDescent="0.15">
      <c r="A224" s="1">
        <v>10</v>
      </c>
      <c r="B224" s="1" t="s">
        <v>108</v>
      </c>
      <c r="C224" s="1">
        <v>14</v>
      </c>
      <c r="D224" s="1" t="s">
        <v>165</v>
      </c>
      <c r="E224" s="2">
        <v>2551.5647712347541</v>
      </c>
      <c r="F224" s="2">
        <v>12998.403801310658</v>
      </c>
      <c r="G224" s="2">
        <v>16422.470153320868</v>
      </c>
      <c r="H224" s="2">
        <v>13440.379820413298</v>
      </c>
      <c r="I224" s="2">
        <v>29239.336172014649</v>
      </c>
    </row>
    <row r="225" spans="1:9" x14ac:dyDescent="0.15">
      <c r="A225" s="1">
        <v>10</v>
      </c>
      <c r="B225" s="1" t="s">
        <v>108</v>
      </c>
      <c r="C225" s="1">
        <v>15</v>
      </c>
      <c r="D225" s="1" t="s">
        <v>166</v>
      </c>
      <c r="E225" s="2">
        <v>131713.36852666942</v>
      </c>
      <c r="F225" s="2">
        <v>165642.13330240574</v>
      </c>
      <c r="G225" s="2">
        <v>317965.1555377589</v>
      </c>
      <c r="H225" s="2">
        <v>291727.97143804142</v>
      </c>
      <c r="I225" s="2">
        <v>289802.59861087671</v>
      </c>
    </row>
    <row r="226" spans="1:9" x14ac:dyDescent="0.15">
      <c r="A226" s="1">
        <v>10</v>
      </c>
      <c r="B226" s="1" t="s">
        <v>58</v>
      </c>
      <c r="C226" s="1">
        <v>16</v>
      </c>
      <c r="D226" s="1" t="s">
        <v>149</v>
      </c>
      <c r="E226" s="2">
        <v>458533.221348805</v>
      </c>
      <c r="F226" s="2">
        <v>725967.65126495634</v>
      </c>
      <c r="G226" s="2">
        <v>826931.3125695067</v>
      </c>
      <c r="H226" s="2">
        <v>543051.51136261446</v>
      </c>
      <c r="I226" s="2">
        <v>451346.64705295279</v>
      </c>
    </row>
    <row r="227" spans="1:9" x14ac:dyDescent="0.15">
      <c r="A227" s="1">
        <v>10</v>
      </c>
      <c r="B227" s="1" t="s">
        <v>58</v>
      </c>
      <c r="C227" s="1">
        <v>17</v>
      </c>
      <c r="D227" s="1" t="s">
        <v>150</v>
      </c>
      <c r="E227" s="2">
        <v>57228.272863459722</v>
      </c>
      <c r="F227" s="2">
        <v>96494.981957399374</v>
      </c>
      <c r="G227" s="2">
        <v>216277.35826663475</v>
      </c>
      <c r="H227" s="2">
        <v>209825.20997943965</v>
      </c>
      <c r="I227" s="2">
        <v>219816.73044524976</v>
      </c>
    </row>
    <row r="228" spans="1:9" x14ac:dyDescent="0.15">
      <c r="A228" s="1">
        <v>10</v>
      </c>
      <c r="B228" s="1" t="s">
        <v>58</v>
      </c>
      <c r="C228" s="1">
        <v>18</v>
      </c>
      <c r="D228" s="1" t="s">
        <v>151</v>
      </c>
      <c r="E228" s="2">
        <v>144109.51856096656</v>
      </c>
      <c r="F228" s="2">
        <v>344000.9695184257</v>
      </c>
      <c r="G228" s="2">
        <v>589013.68697741686</v>
      </c>
      <c r="H228" s="2">
        <v>739980.24960120744</v>
      </c>
      <c r="I228" s="2">
        <v>718999.43614653393</v>
      </c>
    </row>
    <row r="229" spans="1:9" x14ac:dyDescent="0.15">
      <c r="A229" s="1">
        <v>10</v>
      </c>
      <c r="B229" s="1" t="s">
        <v>58</v>
      </c>
      <c r="C229" s="1">
        <v>19</v>
      </c>
      <c r="D229" s="1" t="s">
        <v>152</v>
      </c>
      <c r="E229" s="2">
        <v>44063.450611219429</v>
      </c>
      <c r="F229" s="2">
        <v>132712.53194812217</v>
      </c>
      <c r="G229" s="2">
        <v>324851.97237994714</v>
      </c>
      <c r="H229" s="2">
        <v>304538.86407946807</v>
      </c>
      <c r="I229" s="2">
        <v>273227.52285422385</v>
      </c>
    </row>
    <row r="230" spans="1:9" x14ac:dyDescent="0.15">
      <c r="A230" s="1">
        <v>10</v>
      </c>
      <c r="B230" s="1" t="s">
        <v>58</v>
      </c>
      <c r="C230" s="1">
        <v>20</v>
      </c>
      <c r="D230" s="1" t="s">
        <v>153</v>
      </c>
      <c r="E230" s="2">
        <v>51887.926968044027</v>
      </c>
      <c r="F230" s="2">
        <v>91013.887333229548</v>
      </c>
      <c r="G230" s="2">
        <v>103093.06403724935</v>
      </c>
      <c r="H230" s="2">
        <v>84822.564703300362</v>
      </c>
      <c r="I230" s="2">
        <v>90610.361532348907</v>
      </c>
    </row>
    <row r="231" spans="1:9" x14ac:dyDescent="0.15">
      <c r="A231" s="1">
        <v>10</v>
      </c>
      <c r="B231" s="1" t="s">
        <v>58</v>
      </c>
      <c r="C231" s="1">
        <v>21</v>
      </c>
      <c r="D231" s="1" t="s">
        <v>154</v>
      </c>
      <c r="E231" s="2">
        <v>144509.57228799781</v>
      </c>
      <c r="F231" s="2">
        <v>177712.26279474335</v>
      </c>
      <c r="G231" s="2">
        <v>252119.08527433936</v>
      </c>
      <c r="H231" s="2">
        <v>325265.69370038301</v>
      </c>
      <c r="I231" s="2">
        <v>387669.60417840799</v>
      </c>
    </row>
    <row r="232" spans="1:9" x14ac:dyDescent="0.15">
      <c r="A232" s="1">
        <v>10</v>
      </c>
      <c r="B232" s="1" t="s">
        <v>9</v>
      </c>
      <c r="C232" s="1">
        <v>22</v>
      </c>
      <c r="D232" s="1" t="s">
        <v>146</v>
      </c>
      <c r="E232" s="2">
        <v>405429.13251064072</v>
      </c>
      <c r="F232" s="2">
        <v>849962.76034197747</v>
      </c>
      <c r="G232" s="2">
        <v>1115087.9848916489</v>
      </c>
      <c r="H232" s="2">
        <v>1319699.4914006751</v>
      </c>
      <c r="I232" s="2">
        <v>1755873.5542324395</v>
      </c>
    </row>
    <row r="233" spans="1:9" x14ac:dyDescent="0.15">
      <c r="A233" s="1">
        <v>10</v>
      </c>
      <c r="B233" s="1" t="s">
        <v>9</v>
      </c>
      <c r="C233" s="1">
        <v>23</v>
      </c>
      <c r="D233" s="1" t="s">
        <v>167</v>
      </c>
      <c r="E233" s="2">
        <v>361667.57358189806</v>
      </c>
      <c r="F233" s="2">
        <v>451949.61278918828</v>
      </c>
      <c r="G233" s="2">
        <v>537478.32516808272</v>
      </c>
      <c r="H233" s="2">
        <v>640642.88168010034</v>
      </c>
      <c r="I233" s="2">
        <v>719150.23583265301</v>
      </c>
    </row>
    <row r="234" spans="1:9" x14ac:dyDescent="0.15">
      <c r="A234" s="1">
        <v>11</v>
      </c>
      <c r="B234" s="1" t="s">
        <v>59</v>
      </c>
      <c r="C234" s="1">
        <v>1</v>
      </c>
      <c r="D234" s="1" t="s">
        <v>147</v>
      </c>
      <c r="E234" s="2">
        <v>172156.07213731227</v>
      </c>
      <c r="F234" s="2">
        <v>155026.04964598687</v>
      </c>
      <c r="G234" s="2">
        <v>180437.63481459205</v>
      </c>
      <c r="H234" s="2">
        <v>160251.87672893127</v>
      </c>
      <c r="I234" s="2">
        <v>181781.64166945757</v>
      </c>
    </row>
    <row r="235" spans="1:9" x14ac:dyDescent="0.15">
      <c r="A235" s="1">
        <v>11</v>
      </c>
      <c r="B235" s="1" t="s">
        <v>59</v>
      </c>
      <c r="C235" s="1">
        <v>2</v>
      </c>
      <c r="D235" s="1" t="s">
        <v>148</v>
      </c>
      <c r="E235" s="2">
        <v>18097.174501891808</v>
      </c>
      <c r="F235" s="2">
        <v>8908.491293603558</v>
      </c>
      <c r="G235" s="2">
        <v>10886.235566148256</v>
      </c>
      <c r="H235" s="2">
        <v>6530.2969276240246</v>
      </c>
      <c r="I235" s="2">
        <v>3957.2266180822126</v>
      </c>
    </row>
    <row r="236" spans="1:9" x14ac:dyDescent="0.15">
      <c r="A236" s="1">
        <v>11</v>
      </c>
      <c r="B236" s="1" t="s">
        <v>109</v>
      </c>
      <c r="C236" s="1">
        <v>3</v>
      </c>
      <c r="D236" s="1" t="s">
        <v>155</v>
      </c>
      <c r="E236" s="2">
        <v>313356.60926213855</v>
      </c>
      <c r="F236" s="2">
        <v>486259.97129574628</v>
      </c>
      <c r="G236" s="2">
        <v>579002.5925847505</v>
      </c>
      <c r="H236" s="2">
        <v>622120.84769881552</v>
      </c>
      <c r="I236" s="2">
        <v>644434.11942148372</v>
      </c>
    </row>
    <row r="237" spans="1:9" x14ac:dyDescent="0.15">
      <c r="A237" s="1">
        <v>11</v>
      </c>
      <c r="B237" s="1" t="s">
        <v>109</v>
      </c>
      <c r="C237" s="1">
        <v>4</v>
      </c>
      <c r="D237" s="1" t="s">
        <v>156</v>
      </c>
      <c r="E237" s="2">
        <v>87038.722250044942</v>
      </c>
      <c r="F237" s="2">
        <v>104186.16257731688</v>
      </c>
      <c r="G237" s="2">
        <v>138622.67853031229</v>
      </c>
      <c r="H237" s="2">
        <v>69502.803737113805</v>
      </c>
      <c r="I237" s="2">
        <v>58982.597439314668</v>
      </c>
    </row>
    <row r="238" spans="1:9" x14ac:dyDescent="0.15">
      <c r="A238" s="1">
        <v>11</v>
      </c>
      <c r="B238" s="1" t="s">
        <v>109</v>
      </c>
      <c r="C238" s="1">
        <v>5</v>
      </c>
      <c r="D238" s="1" t="s">
        <v>157</v>
      </c>
      <c r="E238" s="2">
        <v>80421.008199933683</v>
      </c>
      <c r="F238" s="2">
        <v>112675.94320843373</v>
      </c>
      <c r="G238" s="2">
        <v>219706.9522571853</v>
      </c>
      <c r="H238" s="2">
        <v>184887.04909197509</v>
      </c>
      <c r="I238" s="2">
        <v>194965.55723292939</v>
      </c>
    </row>
    <row r="239" spans="1:9" x14ac:dyDescent="0.15">
      <c r="A239" s="1">
        <v>11</v>
      </c>
      <c r="B239" s="1" t="s">
        <v>109</v>
      </c>
      <c r="C239" s="1">
        <v>6</v>
      </c>
      <c r="D239" s="1" t="s">
        <v>49</v>
      </c>
      <c r="E239" s="2">
        <v>36840.408414350692</v>
      </c>
      <c r="F239" s="2">
        <v>115553.34943331954</v>
      </c>
      <c r="G239" s="2">
        <v>402714.77755768405</v>
      </c>
      <c r="H239" s="2">
        <v>496220.31051253335</v>
      </c>
      <c r="I239" s="2">
        <v>590027.11547847046</v>
      </c>
    </row>
    <row r="240" spans="1:9" x14ac:dyDescent="0.15">
      <c r="A240" s="1">
        <v>11</v>
      </c>
      <c r="B240" s="1" t="s">
        <v>109</v>
      </c>
      <c r="C240" s="1">
        <v>7</v>
      </c>
      <c r="D240" s="1" t="s">
        <v>158</v>
      </c>
      <c r="E240" s="2">
        <v>8676.3833518384909</v>
      </c>
      <c r="F240" s="2">
        <v>5428.8873953818575</v>
      </c>
      <c r="G240" s="2">
        <v>25525.525343496767</v>
      </c>
      <c r="H240" s="2">
        <v>20854.602312505674</v>
      </c>
      <c r="I240" s="2">
        <v>13350.873922449007</v>
      </c>
    </row>
    <row r="241" spans="1:9" x14ac:dyDescent="0.15">
      <c r="A241" s="1">
        <v>11</v>
      </c>
      <c r="B241" s="1" t="s">
        <v>109</v>
      </c>
      <c r="C241" s="1">
        <v>8</v>
      </c>
      <c r="D241" s="1" t="s">
        <v>159</v>
      </c>
      <c r="E241" s="2">
        <v>94114.939540537729</v>
      </c>
      <c r="F241" s="2">
        <v>114943.09521700918</v>
      </c>
      <c r="G241" s="2">
        <v>159863.82487627809</v>
      </c>
      <c r="H241" s="2">
        <v>122633.89239631698</v>
      </c>
      <c r="I241" s="2">
        <v>127507.306038681</v>
      </c>
    </row>
    <row r="242" spans="1:9" x14ac:dyDescent="0.15">
      <c r="A242" s="1">
        <v>11</v>
      </c>
      <c r="B242" s="1" t="s">
        <v>109</v>
      </c>
      <c r="C242" s="1">
        <v>9</v>
      </c>
      <c r="D242" s="1" t="s">
        <v>160</v>
      </c>
      <c r="E242" s="2">
        <v>121106.55263178372</v>
      </c>
      <c r="F242" s="2">
        <v>160201.62694875302</v>
      </c>
      <c r="G242" s="2">
        <v>257061.20392760233</v>
      </c>
      <c r="H242" s="2">
        <v>214175.38156828107</v>
      </c>
      <c r="I242" s="2">
        <v>166488.74953509707</v>
      </c>
    </row>
    <row r="243" spans="1:9" x14ac:dyDescent="0.15">
      <c r="A243" s="1">
        <v>11</v>
      </c>
      <c r="B243" s="1" t="s">
        <v>109</v>
      </c>
      <c r="C243" s="1">
        <v>10</v>
      </c>
      <c r="D243" s="1" t="s">
        <v>161</v>
      </c>
      <c r="E243" s="2">
        <v>123865.29884810922</v>
      </c>
      <c r="F243" s="2">
        <v>221616.34124370493</v>
      </c>
      <c r="G243" s="2">
        <v>403466.10387719749</v>
      </c>
      <c r="H243" s="2">
        <v>377608.06059068732</v>
      </c>
      <c r="I243" s="2">
        <v>262297.40347603819</v>
      </c>
    </row>
    <row r="244" spans="1:9" x14ac:dyDescent="0.15">
      <c r="A244" s="1">
        <v>11</v>
      </c>
      <c r="B244" s="1" t="s">
        <v>109</v>
      </c>
      <c r="C244" s="1">
        <v>11</v>
      </c>
      <c r="D244" s="1" t="s">
        <v>162</v>
      </c>
      <c r="E244" s="2">
        <v>135817.60000919434</v>
      </c>
      <c r="F244" s="2">
        <v>302230.02397219592</v>
      </c>
      <c r="G244" s="2">
        <v>739457.74229960376</v>
      </c>
      <c r="H244" s="2">
        <v>563313.94090160774</v>
      </c>
      <c r="I244" s="2">
        <v>684487.94953782612</v>
      </c>
    </row>
    <row r="245" spans="1:9" x14ac:dyDescent="0.15">
      <c r="A245" s="1">
        <v>11</v>
      </c>
      <c r="B245" s="1" t="s">
        <v>109</v>
      </c>
      <c r="C245" s="1">
        <v>12</v>
      </c>
      <c r="D245" s="1" t="s">
        <v>163</v>
      </c>
      <c r="E245" s="2">
        <v>17330.461519642231</v>
      </c>
      <c r="F245" s="2">
        <v>72568.669802230594</v>
      </c>
      <c r="G245" s="2">
        <v>427033.76939724735</v>
      </c>
      <c r="H245" s="2">
        <v>719442.14428388223</v>
      </c>
      <c r="I245" s="2">
        <v>2031639.4741594335</v>
      </c>
    </row>
    <row r="246" spans="1:9" x14ac:dyDescent="0.15">
      <c r="A246" s="1">
        <v>11</v>
      </c>
      <c r="B246" s="1" t="s">
        <v>109</v>
      </c>
      <c r="C246" s="1">
        <v>13</v>
      </c>
      <c r="D246" s="1" t="s">
        <v>164</v>
      </c>
      <c r="E246" s="2">
        <v>115316.14211524134</v>
      </c>
      <c r="F246" s="2">
        <v>368370.5310243729</v>
      </c>
      <c r="G246" s="2">
        <v>467327.84661253664</v>
      </c>
      <c r="H246" s="2">
        <v>336634.46713363606</v>
      </c>
      <c r="I246" s="2">
        <v>564182.75416370889</v>
      </c>
    </row>
    <row r="247" spans="1:9" x14ac:dyDescent="0.15">
      <c r="A247" s="1">
        <v>11</v>
      </c>
      <c r="B247" s="1" t="s">
        <v>109</v>
      </c>
      <c r="C247" s="1">
        <v>14</v>
      </c>
      <c r="D247" s="1" t="s">
        <v>165</v>
      </c>
      <c r="E247" s="2">
        <v>34695.42538886275</v>
      </c>
      <c r="F247" s="2">
        <v>98978.100817525934</v>
      </c>
      <c r="G247" s="2">
        <v>165910.76756871268</v>
      </c>
      <c r="H247" s="2">
        <v>81313.667095578057</v>
      </c>
      <c r="I247" s="2">
        <v>164197.9031721518</v>
      </c>
    </row>
    <row r="248" spans="1:9" x14ac:dyDescent="0.15">
      <c r="A248" s="1">
        <v>11</v>
      </c>
      <c r="B248" s="1" t="s">
        <v>109</v>
      </c>
      <c r="C248" s="1">
        <v>15</v>
      </c>
      <c r="D248" s="1" t="s">
        <v>166</v>
      </c>
      <c r="E248" s="2">
        <v>352591.84649567527</v>
      </c>
      <c r="F248" s="2">
        <v>522948.3875494714</v>
      </c>
      <c r="G248" s="2">
        <v>936570.98278619873</v>
      </c>
      <c r="H248" s="2">
        <v>862284.06672386662</v>
      </c>
      <c r="I248" s="2">
        <v>891003.70827779558</v>
      </c>
    </row>
    <row r="249" spans="1:9" x14ac:dyDescent="0.15">
      <c r="A249" s="1">
        <v>11</v>
      </c>
      <c r="B249" s="1" t="s">
        <v>59</v>
      </c>
      <c r="C249" s="1">
        <v>16</v>
      </c>
      <c r="D249" s="1" t="s">
        <v>149</v>
      </c>
      <c r="E249" s="2">
        <v>1116035.3094255875</v>
      </c>
      <c r="F249" s="2">
        <v>1514524.7495499516</v>
      </c>
      <c r="G249" s="2">
        <v>2039546.7621074156</v>
      </c>
      <c r="H249" s="2">
        <v>1294306.9593932114</v>
      </c>
      <c r="I249" s="2">
        <v>1307358.4866768429</v>
      </c>
    </row>
    <row r="250" spans="1:9" x14ac:dyDescent="0.15">
      <c r="A250" s="1">
        <v>11</v>
      </c>
      <c r="B250" s="1" t="s">
        <v>59</v>
      </c>
      <c r="C250" s="1">
        <v>17</v>
      </c>
      <c r="D250" s="1" t="s">
        <v>150</v>
      </c>
      <c r="E250" s="2">
        <v>58459.195674517461</v>
      </c>
      <c r="F250" s="2">
        <v>197311.24196533131</v>
      </c>
      <c r="G250" s="2">
        <v>374951.00237108243</v>
      </c>
      <c r="H250" s="2">
        <v>470587.5854790411</v>
      </c>
      <c r="I250" s="2">
        <v>522553.82149007713</v>
      </c>
    </row>
    <row r="251" spans="1:9" x14ac:dyDescent="0.15">
      <c r="A251" s="1">
        <v>11</v>
      </c>
      <c r="B251" s="1" t="s">
        <v>59</v>
      </c>
      <c r="C251" s="1">
        <v>18</v>
      </c>
      <c r="D251" s="1" t="s">
        <v>151</v>
      </c>
      <c r="E251" s="2">
        <v>328876.73009923188</v>
      </c>
      <c r="F251" s="2">
        <v>788360.68665601406</v>
      </c>
      <c r="G251" s="2">
        <v>1579086.7294006643</v>
      </c>
      <c r="H251" s="2">
        <v>2069675.55778626</v>
      </c>
      <c r="I251" s="2">
        <v>1988597.7451793409</v>
      </c>
    </row>
    <row r="252" spans="1:9" x14ac:dyDescent="0.15">
      <c r="A252" s="1">
        <v>11</v>
      </c>
      <c r="B252" s="1" t="s">
        <v>59</v>
      </c>
      <c r="C252" s="1">
        <v>19</v>
      </c>
      <c r="D252" s="1" t="s">
        <v>152</v>
      </c>
      <c r="E252" s="2">
        <v>93448.261137312322</v>
      </c>
      <c r="F252" s="2">
        <v>294399.19191056036</v>
      </c>
      <c r="G252" s="2">
        <v>893209.58045058371</v>
      </c>
      <c r="H252" s="2">
        <v>829399.80090700765</v>
      </c>
      <c r="I252" s="2">
        <v>786801.31698980345</v>
      </c>
    </row>
    <row r="253" spans="1:9" x14ac:dyDescent="0.15">
      <c r="A253" s="1">
        <v>11</v>
      </c>
      <c r="B253" s="1" t="s">
        <v>59</v>
      </c>
      <c r="C253" s="1">
        <v>20</v>
      </c>
      <c r="D253" s="1" t="s">
        <v>153</v>
      </c>
      <c r="E253" s="2">
        <v>173790.78610569687</v>
      </c>
      <c r="F253" s="2">
        <v>406621.9355111359</v>
      </c>
      <c r="G253" s="2">
        <v>495783.50292960554</v>
      </c>
      <c r="H253" s="2">
        <v>407217.28078078909</v>
      </c>
      <c r="I253" s="2">
        <v>430734.1447224372</v>
      </c>
    </row>
    <row r="254" spans="1:9" x14ac:dyDescent="0.15">
      <c r="A254" s="1">
        <v>11</v>
      </c>
      <c r="B254" s="1" t="s">
        <v>59</v>
      </c>
      <c r="C254" s="1">
        <v>21</v>
      </c>
      <c r="D254" s="1" t="s">
        <v>154</v>
      </c>
      <c r="E254" s="2">
        <v>243504.80003886417</v>
      </c>
      <c r="F254" s="2">
        <v>486918.1382771057</v>
      </c>
      <c r="G254" s="2">
        <v>892320.59289917012</v>
      </c>
      <c r="H254" s="2">
        <v>1227995.3508508157</v>
      </c>
      <c r="I254" s="2">
        <v>1508358.3084145875</v>
      </c>
    </row>
    <row r="255" spans="1:9" x14ac:dyDescent="0.15">
      <c r="A255" s="1">
        <v>11</v>
      </c>
      <c r="B255" s="1" t="s">
        <v>10</v>
      </c>
      <c r="C255" s="1">
        <v>22</v>
      </c>
      <c r="D255" s="1" t="s">
        <v>146</v>
      </c>
      <c r="E255" s="2">
        <v>874384.9129319404</v>
      </c>
      <c r="F255" s="2">
        <v>1749848.6531967253</v>
      </c>
      <c r="G255" s="2">
        <v>2703639.6753431438</v>
      </c>
      <c r="H255" s="2">
        <v>3783502.2390731205</v>
      </c>
      <c r="I255" s="2">
        <v>5015962.5976278875</v>
      </c>
    </row>
    <row r="256" spans="1:9" x14ac:dyDescent="0.15">
      <c r="A256" s="1">
        <v>11</v>
      </c>
      <c r="B256" s="1" t="s">
        <v>10</v>
      </c>
      <c r="C256" s="1">
        <v>23</v>
      </c>
      <c r="D256" s="1" t="s">
        <v>167</v>
      </c>
      <c r="E256" s="2">
        <v>579952.45146486396</v>
      </c>
      <c r="F256" s="2">
        <v>1003344.2111146584</v>
      </c>
      <c r="G256" s="2">
        <v>1413266.9132673675</v>
      </c>
      <c r="H256" s="2">
        <v>1836036.1114292848</v>
      </c>
      <c r="I256" s="2">
        <v>2172544.4511025031</v>
      </c>
    </row>
    <row r="257" spans="1:9" x14ac:dyDescent="0.15">
      <c r="A257" s="1">
        <v>12</v>
      </c>
      <c r="B257" s="1" t="s">
        <v>60</v>
      </c>
      <c r="C257" s="1">
        <v>1</v>
      </c>
      <c r="D257" s="1" t="s">
        <v>147</v>
      </c>
      <c r="E257" s="2">
        <v>250270.50466415606</v>
      </c>
      <c r="F257" s="2">
        <v>249247.04269080519</v>
      </c>
      <c r="G257" s="2">
        <v>324516.5257220171</v>
      </c>
      <c r="H257" s="2">
        <v>336385.91349488229</v>
      </c>
      <c r="I257" s="2">
        <v>345180.93408661411</v>
      </c>
    </row>
    <row r="258" spans="1:9" x14ac:dyDescent="0.15">
      <c r="A258" s="1">
        <v>12</v>
      </c>
      <c r="B258" s="1" t="s">
        <v>60</v>
      </c>
      <c r="C258" s="1">
        <v>2</v>
      </c>
      <c r="D258" s="1" t="s">
        <v>148</v>
      </c>
      <c r="E258" s="2">
        <v>14993.370881837971</v>
      </c>
      <c r="F258" s="2">
        <v>38115.64558180359</v>
      </c>
      <c r="G258" s="2">
        <v>32509.956028698827</v>
      </c>
      <c r="H258" s="2">
        <v>16528.846243845252</v>
      </c>
      <c r="I258" s="2">
        <v>18123.639570823296</v>
      </c>
    </row>
    <row r="259" spans="1:9" x14ac:dyDescent="0.15">
      <c r="A259" s="1">
        <v>12</v>
      </c>
      <c r="B259" s="1" t="s">
        <v>110</v>
      </c>
      <c r="C259" s="1">
        <v>3</v>
      </c>
      <c r="D259" s="1" t="s">
        <v>155</v>
      </c>
      <c r="E259" s="2">
        <v>411208.7627223024</v>
      </c>
      <c r="F259" s="2">
        <v>581099.03399617434</v>
      </c>
      <c r="G259" s="2">
        <v>603992.6613365392</v>
      </c>
      <c r="H259" s="2">
        <v>614086.07915371016</v>
      </c>
      <c r="I259" s="2">
        <v>716278.70049999247</v>
      </c>
    </row>
    <row r="260" spans="1:9" x14ac:dyDescent="0.15">
      <c r="A260" s="1">
        <v>12</v>
      </c>
      <c r="B260" s="1" t="s">
        <v>110</v>
      </c>
      <c r="C260" s="1">
        <v>4</v>
      </c>
      <c r="D260" s="1" t="s">
        <v>156</v>
      </c>
      <c r="E260" s="2">
        <v>20485.589711402306</v>
      </c>
      <c r="F260" s="2">
        <v>33979.136860266</v>
      </c>
      <c r="G260" s="2">
        <v>56996.653495934093</v>
      </c>
      <c r="H260" s="2">
        <v>22754.806159739572</v>
      </c>
      <c r="I260" s="2">
        <v>14232.072940676719</v>
      </c>
    </row>
    <row r="261" spans="1:9" x14ac:dyDescent="0.15">
      <c r="A261" s="1">
        <v>12</v>
      </c>
      <c r="B261" s="1" t="s">
        <v>110</v>
      </c>
      <c r="C261" s="1">
        <v>5</v>
      </c>
      <c r="D261" s="1" t="s">
        <v>157</v>
      </c>
      <c r="E261" s="2">
        <v>23540.239687216857</v>
      </c>
      <c r="F261" s="2">
        <v>35414.048665713526</v>
      </c>
      <c r="G261" s="2">
        <v>62485.05819143854</v>
      </c>
      <c r="H261" s="2">
        <v>59610.741423450912</v>
      </c>
      <c r="I261" s="2">
        <v>56724.865792784796</v>
      </c>
    </row>
    <row r="262" spans="1:9" x14ac:dyDescent="0.15">
      <c r="A262" s="1">
        <v>12</v>
      </c>
      <c r="B262" s="1" t="s">
        <v>110</v>
      </c>
      <c r="C262" s="1">
        <v>6</v>
      </c>
      <c r="D262" s="1" t="s">
        <v>49</v>
      </c>
      <c r="E262" s="2">
        <v>39253.290992643771</v>
      </c>
      <c r="F262" s="2">
        <v>132232.21677513214</v>
      </c>
      <c r="G262" s="2">
        <v>471949.22047858534</v>
      </c>
      <c r="H262" s="2">
        <v>615629.10335368407</v>
      </c>
      <c r="I262" s="2">
        <v>550190.24563975877</v>
      </c>
    </row>
    <row r="263" spans="1:9" x14ac:dyDescent="0.15">
      <c r="A263" s="1">
        <v>12</v>
      </c>
      <c r="B263" s="1" t="s">
        <v>110</v>
      </c>
      <c r="C263" s="1">
        <v>7</v>
      </c>
      <c r="D263" s="1" t="s">
        <v>158</v>
      </c>
      <c r="E263" s="2">
        <v>755405.13230489031</v>
      </c>
      <c r="F263" s="2">
        <v>707134.25147075974</v>
      </c>
      <c r="G263" s="2">
        <v>1021129.1491038399</v>
      </c>
      <c r="H263" s="2">
        <v>1024403.4337010921</v>
      </c>
      <c r="I263" s="2">
        <v>924306.90522883541</v>
      </c>
    </row>
    <row r="264" spans="1:9" x14ac:dyDescent="0.15">
      <c r="A264" s="1">
        <v>12</v>
      </c>
      <c r="B264" s="1" t="s">
        <v>110</v>
      </c>
      <c r="C264" s="1">
        <v>8</v>
      </c>
      <c r="D264" s="1" t="s">
        <v>159</v>
      </c>
      <c r="E264" s="2">
        <v>84571.766663968156</v>
      </c>
      <c r="F264" s="2">
        <v>81255.837744738907</v>
      </c>
      <c r="G264" s="2">
        <v>146439.80939375705</v>
      </c>
      <c r="H264" s="2">
        <v>144169.39750801184</v>
      </c>
      <c r="I264" s="2">
        <v>126821.25042365547</v>
      </c>
    </row>
    <row r="265" spans="1:9" x14ac:dyDescent="0.15">
      <c r="A265" s="1">
        <v>12</v>
      </c>
      <c r="B265" s="1" t="s">
        <v>110</v>
      </c>
      <c r="C265" s="1">
        <v>9</v>
      </c>
      <c r="D265" s="1" t="s">
        <v>160</v>
      </c>
      <c r="E265" s="2">
        <v>211601.56703534364</v>
      </c>
      <c r="F265" s="2">
        <v>429714.49722342851</v>
      </c>
      <c r="G265" s="2">
        <v>712654.59068394196</v>
      </c>
      <c r="H265" s="2">
        <v>552445.87691318989</v>
      </c>
      <c r="I265" s="2">
        <v>491123.97574234259</v>
      </c>
    </row>
    <row r="266" spans="1:9" x14ac:dyDescent="0.15">
      <c r="A266" s="1">
        <v>12</v>
      </c>
      <c r="B266" s="1" t="s">
        <v>110</v>
      </c>
      <c r="C266" s="1">
        <v>10</v>
      </c>
      <c r="D266" s="1" t="s">
        <v>161</v>
      </c>
      <c r="E266" s="2">
        <v>108234.4502758513</v>
      </c>
      <c r="F266" s="2">
        <v>161457.6444256471</v>
      </c>
      <c r="G266" s="2">
        <v>290661.16264417552</v>
      </c>
      <c r="H266" s="2">
        <v>254454.68152567567</v>
      </c>
      <c r="I266" s="2">
        <v>172693.69305079427</v>
      </c>
    </row>
    <row r="267" spans="1:9" x14ac:dyDescent="0.15">
      <c r="A267" s="1">
        <v>12</v>
      </c>
      <c r="B267" s="1" t="s">
        <v>110</v>
      </c>
      <c r="C267" s="1">
        <v>11</v>
      </c>
      <c r="D267" s="1" t="s">
        <v>162</v>
      </c>
      <c r="E267" s="2">
        <v>57652.789984672971</v>
      </c>
      <c r="F267" s="2">
        <v>138606.27639154068</v>
      </c>
      <c r="G267" s="2">
        <v>309933.60304008244</v>
      </c>
      <c r="H267" s="2">
        <v>261886.62236367606</v>
      </c>
      <c r="I267" s="2">
        <v>363528.16506224615</v>
      </c>
    </row>
    <row r="268" spans="1:9" x14ac:dyDescent="0.15">
      <c r="A268" s="1">
        <v>12</v>
      </c>
      <c r="B268" s="1" t="s">
        <v>110</v>
      </c>
      <c r="C268" s="1">
        <v>12</v>
      </c>
      <c r="D268" s="1" t="s">
        <v>163</v>
      </c>
      <c r="E268" s="2">
        <v>5549.3144468842775</v>
      </c>
      <c r="F268" s="2">
        <v>27305.013985920195</v>
      </c>
      <c r="G268" s="2">
        <v>177989.67521379542</v>
      </c>
      <c r="H268" s="2">
        <v>537120.44392498292</v>
      </c>
      <c r="I268" s="2">
        <v>1250100.2850923834</v>
      </c>
    </row>
    <row r="269" spans="1:9" x14ac:dyDescent="0.15">
      <c r="A269" s="1">
        <v>12</v>
      </c>
      <c r="B269" s="1" t="s">
        <v>110</v>
      </c>
      <c r="C269" s="1">
        <v>13</v>
      </c>
      <c r="D269" s="1" t="s">
        <v>164</v>
      </c>
      <c r="E269" s="2">
        <v>13389.468399068144</v>
      </c>
      <c r="F269" s="2">
        <v>47509.101403239045</v>
      </c>
      <c r="G269" s="2">
        <v>89012.597286988894</v>
      </c>
      <c r="H269" s="2">
        <v>55716.604962528996</v>
      </c>
      <c r="I269" s="2">
        <v>80717.753493635115</v>
      </c>
    </row>
    <row r="270" spans="1:9" x14ac:dyDescent="0.15">
      <c r="A270" s="1">
        <v>12</v>
      </c>
      <c r="B270" s="1" t="s">
        <v>110</v>
      </c>
      <c r="C270" s="1">
        <v>14</v>
      </c>
      <c r="D270" s="1" t="s">
        <v>165</v>
      </c>
      <c r="E270" s="2">
        <v>14865.906508417511</v>
      </c>
      <c r="F270" s="2">
        <v>33777.875691610076</v>
      </c>
      <c r="G270" s="2">
        <v>43623.598737281602</v>
      </c>
      <c r="H270" s="2">
        <v>41111.764590651117</v>
      </c>
      <c r="I270" s="2">
        <v>44028.344042801982</v>
      </c>
    </row>
    <row r="271" spans="1:9" x14ac:dyDescent="0.15">
      <c r="A271" s="1">
        <v>12</v>
      </c>
      <c r="B271" s="1" t="s">
        <v>110</v>
      </c>
      <c r="C271" s="1">
        <v>15</v>
      </c>
      <c r="D271" s="1" t="s">
        <v>166</v>
      </c>
      <c r="E271" s="2">
        <v>142142.28357931229</v>
      </c>
      <c r="F271" s="2">
        <v>204123.43381156927</v>
      </c>
      <c r="G271" s="2">
        <v>351902.7301704433</v>
      </c>
      <c r="H271" s="2">
        <v>295695.18628790631</v>
      </c>
      <c r="I271" s="2">
        <v>320126.68391988985</v>
      </c>
    </row>
    <row r="272" spans="1:9" x14ac:dyDescent="0.15">
      <c r="A272" s="1">
        <v>12</v>
      </c>
      <c r="B272" s="1" t="s">
        <v>60</v>
      </c>
      <c r="C272" s="1">
        <v>16</v>
      </c>
      <c r="D272" s="1" t="s">
        <v>149</v>
      </c>
      <c r="E272" s="2">
        <v>1147620.7700086245</v>
      </c>
      <c r="F272" s="2">
        <v>1302314.6495792579</v>
      </c>
      <c r="G272" s="2">
        <v>2187675.291213668</v>
      </c>
      <c r="H272" s="2">
        <v>1227390.4151792079</v>
      </c>
      <c r="I272" s="2">
        <v>1149926.9648591664</v>
      </c>
    </row>
    <row r="273" spans="1:9" x14ac:dyDescent="0.15">
      <c r="A273" s="1">
        <v>12</v>
      </c>
      <c r="B273" s="1" t="s">
        <v>60</v>
      </c>
      <c r="C273" s="1">
        <v>17</v>
      </c>
      <c r="D273" s="1" t="s">
        <v>150</v>
      </c>
      <c r="E273" s="2">
        <v>246810.98283739501</v>
      </c>
      <c r="F273" s="2">
        <v>465024.66379072686</v>
      </c>
      <c r="G273" s="2">
        <v>608955.23767430929</v>
      </c>
      <c r="H273" s="2">
        <v>621199.2615187834</v>
      </c>
      <c r="I273" s="2">
        <v>810788.79855514946</v>
      </c>
    </row>
    <row r="274" spans="1:9" x14ac:dyDescent="0.15">
      <c r="A274" s="1">
        <v>12</v>
      </c>
      <c r="B274" s="1" t="s">
        <v>60</v>
      </c>
      <c r="C274" s="1">
        <v>18</v>
      </c>
      <c r="D274" s="1" t="s">
        <v>151</v>
      </c>
      <c r="E274" s="2">
        <v>271456.66930911061</v>
      </c>
      <c r="F274" s="2">
        <v>728245.26703671087</v>
      </c>
      <c r="G274" s="2">
        <v>1263061.4791855214</v>
      </c>
      <c r="H274" s="2">
        <v>1880403.6261120045</v>
      </c>
      <c r="I274" s="2">
        <v>1913747.528772875</v>
      </c>
    </row>
    <row r="275" spans="1:9" x14ac:dyDescent="0.15">
      <c r="A275" s="1">
        <v>12</v>
      </c>
      <c r="B275" s="1" t="s">
        <v>60</v>
      </c>
      <c r="C275" s="1">
        <v>19</v>
      </c>
      <c r="D275" s="1" t="s">
        <v>152</v>
      </c>
      <c r="E275" s="2">
        <v>78171.675572795444</v>
      </c>
      <c r="F275" s="2">
        <v>216374.85209789994</v>
      </c>
      <c r="G275" s="2">
        <v>664884.98294174229</v>
      </c>
      <c r="H275" s="2">
        <v>702589.59203281545</v>
      </c>
      <c r="I275" s="2">
        <v>711994.23568134755</v>
      </c>
    </row>
    <row r="276" spans="1:9" x14ac:dyDescent="0.15">
      <c r="A276" s="1">
        <v>12</v>
      </c>
      <c r="B276" s="1" t="s">
        <v>60</v>
      </c>
      <c r="C276" s="1">
        <v>20</v>
      </c>
      <c r="D276" s="1" t="s">
        <v>153</v>
      </c>
      <c r="E276" s="2">
        <v>174483.37637409265</v>
      </c>
      <c r="F276" s="2">
        <v>390679.77592268103</v>
      </c>
      <c r="G276" s="2">
        <v>459195.89982342016</v>
      </c>
      <c r="H276" s="2">
        <v>342837.66777787189</v>
      </c>
      <c r="I276" s="2">
        <v>390628.90952399425</v>
      </c>
    </row>
    <row r="277" spans="1:9" x14ac:dyDescent="0.15">
      <c r="A277" s="1">
        <v>12</v>
      </c>
      <c r="B277" s="1" t="s">
        <v>60</v>
      </c>
      <c r="C277" s="1">
        <v>21</v>
      </c>
      <c r="D277" s="1" t="s">
        <v>154</v>
      </c>
      <c r="E277" s="2">
        <v>316101.86649427994</v>
      </c>
      <c r="F277" s="2">
        <v>656456.46654206363</v>
      </c>
      <c r="G277" s="2">
        <v>1228267.3890340787</v>
      </c>
      <c r="H277" s="2">
        <v>1497392.7901337424</v>
      </c>
      <c r="I277" s="2">
        <v>1855919.9045911271</v>
      </c>
    </row>
    <row r="278" spans="1:9" x14ac:dyDescent="0.15">
      <c r="A278" s="1">
        <v>12</v>
      </c>
      <c r="B278" s="1" t="s">
        <v>11</v>
      </c>
      <c r="C278" s="1">
        <v>22</v>
      </c>
      <c r="D278" s="1" t="s">
        <v>146</v>
      </c>
      <c r="E278" s="2">
        <v>827068.43234192661</v>
      </c>
      <c r="F278" s="2">
        <v>1753449.637454323</v>
      </c>
      <c r="G278" s="2">
        <v>2951717.3589977021</v>
      </c>
      <c r="H278" s="2">
        <v>3687894.6493966775</v>
      </c>
      <c r="I278" s="2">
        <v>4440511.030116763</v>
      </c>
    </row>
    <row r="279" spans="1:9" x14ac:dyDescent="0.15">
      <c r="A279" s="1">
        <v>12</v>
      </c>
      <c r="B279" s="1" t="s">
        <v>11</v>
      </c>
      <c r="C279" s="1">
        <v>23</v>
      </c>
      <c r="D279" s="1" t="s">
        <v>167</v>
      </c>
      <c r="E279" s="2">
        <v>607120.95685710979</v>
      </c>
      <c r="F279" s="2">
        <v>972786.7108302894</v>
      </c>
      <c r="G279" s="2">
        <v>1254997.629980485</v>
      </c>
      <c r="H279" s="2">
        <v>1640261.5553717546</v>
      </c>
      <c r="I279" s="2">
        <v>1834312.7054431429</v>
      </c>
    </row>
    <row r="280" spans="1:9" x14ac:dyDescent="0.15">
      <c r="A280" s="1">
        <v>13</v>
      </c>
      <c r="B280" s="1" t="s">
        <v>61</v>
      </c>
      <c r="C280" s="1">
        <v>1</v>
      </c>
      <c r="D280" s="1" t="s">
        <v>147</v>
      </c>
      <c r="E280" s="2">
        <v>91739.065273163404</v>
      </c>
      <c r="F280" s="2">
        <v>93693.585604811422</v>
      </c>
      <c r="G280" s="2">
        <v>65799.027509674896</v>
      </c>
      <c r="H280" s="2">
        <v>49469.864880763205</v>
      </c>
      <c r="I280" s="2">
        <v>58798.545842569081</v>
      </c>
    </row>
    <row r="281" spans="1:9" x14ac:dyDescent="0.15">
      <c r="A281" s="1">
        <v>13</v>
      </c>
      <c r="B281" s="1" t="s">
        <v>61</v>
      </c>
      <c r="C281" s="1">
        <v>2</v>
      </c>
      <c r="D281" s="1" t="s">
        <v>148</v>
      </c>
      <c r="E281" s="2">
        <v>20042.582485770025</v>
      </c>
      <c r="F281" s="2">
        <v>74579.496545899965</v>
      </c>
      <c r="G281" s="2">
        <v>46523.41827826215</v>
      </c>
      <c r="H281" s="2">
        <v>27117.462141020198</v>
      </c>
      <c r="I281" s="2">
        <v>20030.805763271535</v>
      </c>
    </row>
    <row r="282" spans="1:9" x14ac:dyDescent="0.15">
      <c r="A282" s="1">
        <v>13</v>
      </c>
      <c r="B282" s="1" t="s">
        <v>111</v>
      </c>
      <c r="C282" s="1">
        <v>3</v>
      </c>
      <c r="D282" s="1" t="s">
        <v>155</v>
      </c>
      <c r="E282" s="2">
        <v>1456474.1216764995</v>
      </c>
      <c r="F282" s="2">
        <v>1447406.3679514956</v>
      </c>
      <c r="G282" s="2">
        <v>1012846.5738219176</v>
      </c>
      <c r="H282" s="2">
        <v>858463.31561304047</v>
      </c>
      <c r="I282" s="2">
        <v>706837.20341430989</v>
      </c>
    </row>
    <row r="283" spans="1:9" x14ac:dyDescent="0.15">
      <c r="A283" s="1">
        <v>13</v>
      </c>
      <c r="B283" s="1" t="s">
        <v>111</v>
      </c>
      <c r="C283" s="1">
        <v>4</v>
      </c>
      <c r="D283" s="1" t="s">
        <v>156</v>
      </c>
      <c r="E283" s="2">
        <v>234630.80357631581</v>
      </c>
      <c r="F283" s="2">
        <v>232448.79057567427</v>
      </c>
      <c r="G283" s="2">
        <v>236876.76338652096</v>
      </c>
      <c r="H283" s="2">
        <v>127312.25270773108</v>
      </c>
      <c r="I283" s="2">
        <v>149818.9596780962</v>
      </c>
    </row>
    <row r="284" spans="1:9" x14ac:dyDescent="0.15">
      <c r="A284" s="1">
        <v>13</v>
      </c>
      <c r="B284" s="1" t="s">
        <v>111</v>
      </c>
      <c r="C284" s="1">
        <v>5</v>
      </c>
      <c r="D284" s="1" t="s">
        <v>157</v>
      </c>
      <c r="E284" s="2">
        <v>242146.47899290064</v>
      </c>
      <c r="F284" s="2">
        <v>200455.04473003931</v>
      </c>
      <c r="G284" s="2">
        <v>250164.051308339</v>
      </c>
      <c r="H284" s="2">
        <v>189274.04260073768</v>
      </c>
      <c r="I284" s="2">
        <v>136893.34308001189</v>
      </c>
    </row>
    <row r="285" spans="1:9" x14ac:dyDescent="0.15">
      <c r="A285" s="1">
        <v>13</v>
      </c>
      <c r="B285" s="1" t="s">
        <v>111</v>
      </c>
      <c r="C285" s="1">
        <v>6</v>
      </c>
      <c r="D285" s="1" t="s">
        <v>49</v>
      </c>
      <c r="E285" s="2">
        <v>248751.46294413583</v>
      </c>
      <c r="F285" s="2">
        <v>396246.04654359317</v>
      </c>
      <c r="G285" s="2">
        <v>939531.80732914293</v>
      </c>
      <c r="H285" s="2">
        <v>885943.7228374728</v>
      </c>
      <c r="I285" s="2">
        <v>931734.08803132025</v>
      </c>
    </row>
    <row r="286" spans="1:9" x14ac:dyDescent="0.15">
      <c r="A286" s="1">
        <v>13</v>
      </c>
      <c r="B286" s="1" t="s">
        <v>111</v>
      </c>
      <c r="C286" s="1">
        <v>7</v>
      </c>
      <c r="D286" s="1" t="s">
        <v>158</v>
      </c>
      <c r="E286" s="2">
        <v>345992.49211597873</v>
      </c>
      <c r="F286" s="2">
        <v>97623.821434620855</v>
      </c>
      <c r="G286" s="2">
        <v>206073.09178729696</v>
      </c>
      <c r="H286" s="2">
        <v>172453.76079311097</v>
      </c>
      <c r="I286" s="2">
        <v>246785.34313201564</v>
      </c>
    </row>
    <row r="287" spans="1:9" x14ac:dyDescent="0.15">
      <c r="A287" s="1">
        <v>13</v>
      </c>
      <c r="B287" s="1" t="s">
        <v>111</v>
      </c>
      <c r="C287" s="1">
        <v>8</v>
      </c>
      <c r="D287" s="1" t="s">
        <v>159</v>
      </c>
      <c r="E287" s="2">
        <v>239727.32004227571</v>
      </c>
      <c r="F287" s="2">
        <v>166752.55958042433</v>
      </c>
      <c r="G287" s="2">
        <v>237720.83960044599</v>
      </c>
      <c r="H287" s="2">
        <v>168730.8323716298</v>
      </c>
      <c r="I287" s="2">
        <v>163483.47436368841</v>
      </c>
    </row>
    <row r="288" spans="1:9" x14ac:dyDescent="0.15">
      <c r="A288" s="1">
        <v>13</v>
      </c>
      <c r="B288" s="1" t="s">
        <v>111</v>
      </c>
      <c r="C288" s="1">
        <v>9</v>
      </c>
      <c r="D288" s="1" t="s">
        <v>160</v>
      </c>
      <c r="E288" s="2">
        <v>780314.13916064543</v>
      </c>
      <c r="F288" s="2">
        <v>574128.99647320237</v>
      </c>
      <c r="G288" s="2">
        <v>615897.00047972135</v>
      </c>
      <c r="H288" s="2">
        <v>337479.09800232504</v>
      </c>
      <c r="I288" s="2">
        <v>323258.57538952091</v>
      </c>
    </row>
    <row r="289" spans="1:9" x14ac:dyDescent="0.15">
      <c r="A289" s="1">
        <v>13</v>
      </c>
      <c r="B289" s="1" t="s">
        <v>111</v>
      </c>
      <c r="C289" s="1">
        <v>10</v>
      </c>
      <c r="D289" s="1" t="s">
        <v>161</v>
      </c>
      <c r="E289" s="2">
        <v>563092.10004472965</v>
      </c>
      <c r="F289" s="2">
        <v>481155.49279467785</v>
      </c>
      <c r="G289" s="2">
        <v>503399.55406276789</v>
      </c>
      <c r="H289" s="2">
        <v>299877.5565164655</v>
      </c>
      <c r="I289" s="2">
        <v>216596.40437186122</v>
      </c>
    </row>
    <row r="290" spans="1:9" x14ac:dyDescent="0.15">
      <c r="A290" s="1">
        <v>13</v>
      </c>
      <c r="B290" s="1" t="s">
        <v>111</v>
      </c>
      <c r="C290" s="1">
        <v>11</v>
      </c>
      <c r="D290" s="1" t="s">
        <v>162</v>
      </c>
      <c r="E290" s="2">
        <v>586013.03282543283</v>
      </c>
      <c r="F290" s="2">
        <v>733892.80212081829</v>
      </c>
      <c r="G290" s="2">
        <v>1032663.1103762055</v>
      </c>
      <c r="H290" s="2">
        <v>817536.60614058655</v>
      </c>
      <c r="I290" s="2">
        <v>867106.05185031111</v>
      </c>
    </row>
    <row r="291" spans="1:9" x14ac:dyDescent="0.15">
      <c r="A291" s="1">
        <v>13</v>
      </c>
      <c r="B291" s="1" t="s">
        <v>111</v>
      </c>
      <c r="C291" s="1">
        <v>12</v>
      </c>
      <c r="D291" s="1" t="s">
        <v>163</v>
      </c>
      <c r="E291" s="2">
        <v>95826.827966713128</v>
      </c>
      <c r="F291" s="2">
        <v>342483.97630996647</v>
      </c>
      <c r="G291" s="2">
        <v>1246200.424650861</v>
      </c>
      <c r="H291" s="2">
        <v>1813282.8295428532</v>
      </c>
      <c r="I291" s="2">
        <v>3457640.4481878853</v>
      </c>
    </row>
    <row r="292" spans="1:9" x14ac:dyDescent="0.15">
      <c r="A292" s="1">
        <v>13</v>
      </c>
      <c r="B292" s="1" t="s">
        <v>111</v>
      </c>
      <c r="C292" s="1">
        <v>13</v>
      </c>
      <c r="D292" s="1" t="s">
        <v>164</v>
      </c>
      <c r="E292" s="2">
        <v>216398.00509351632</v>
      </c>
      <c r="F292" s="2">
        <v>517504.26991732471</v>
      </c>
      <c r="G292" s="2">
        <v>779019.34984403569</v>
      </c>
      <c r="H292" s="2">
        <v>617354.8296716928</v>
      </c>
      <c r="I292" s="2">
        <v>1132805.9940483617</v>
      </c>
    </row>
    <row r="293" spans="1:9" x14ac:dyDescent="0.15">
      <c r="A293" s="1">
        <v>13</v>
      </c>
      <c r="B293" s="1" t="s">
        <v>111</v>
      </c>
      <c r="C293" s="1">
        <v>14</v>
      </c>
      <c r="D293" s="1" t="s">
        <v>165</v>
      </c>
      <c r="E293" s="2">
        <v>190879.84835357123</v>
      </c>
      <c r="F293" s="2">
        <v>357478.5718654588</v>
      </c>
      <c r="G293" s="2">
        <v>449349.70070775686</v>
      </c>
      <c r="H293" s="2">
        <v>279726.93095526571</v>
      </c>
      <c r="I293" s="2">
        <v>310828.81962319661</v>
      </c>
    </row>
    <row r="294" spans="1:9" x14ac:dyDescent="0.15">
      <c r="A294" s="1">
        <v>13</v>
      </c>
      <c r="B294" s="1" t="s">
        <v>111</v>
      </c>
      <c r="C294" s="1">
        <v>15</v>
      </c>
      <c r="D294" s="1" t="s">
        <v>166</v>
      </c>
      <c r="E294" s="2">
        <v>3018188.6902795397</v>
      </c>
      <c r="F294" s="2">
        <v>3216971.1079139421</v>
      </c>
      <c r="G294" s="2">
        <v>4409963.8186178096</v>
      </c>
      <c r="H294" s="2">
        <v>3377103.570315178</v>
      </c>
      <c r="I294" s="2">
        <v>2982403.202516479</v>
      </c>
    </row>
    <row r="295" spans="1:9" x14ac:dyDescent="0.15">
      <c r="A295" s="1">
        <v>13</v>
      </c>
      <c r="B295" s="1" t="s">
        <v>61</v>
      </c>
      <c r="C295" s="1">
        <v>16</v>
      </c>
      <c r="D295" s="1" t="s">
        <v>149</v>
      </c>
      <c r="E295" s="2">
        <v>3301017.6853473876</v>
      </c>
      <c r="F295" s="2">
        <v>3730919.6214825702</v>
      </c>
      <c r="G295" s="2">
        <v>6489102.0312848277</v>
      </c>
      <c r="H295" s="2">
        <v>4651912.8475188129</v>
      </c>
      <c r="I295" s="2">
        <v>4943448.2692777952</v>
      </c>
    </row>
    <row r="296" spans="1:9" x14ac:dyDescent="0.15">
      <c r="A296" s="1">
        <v>13</v>
      </c>
      <c r="B296" s="1" t="s">
        <v>61</v>
      </c>
      <c r="C296" s="1">
        <v>17</v>
      </c>
      <c r="D296" s="1" t="s">
        <v>150</v>
      </c>
      <c r="E296" s="2">
        <v>258400.81466638568</v>
      </c>
      <c r="F296" s="2">
        <v>516210.5977405482</v>
      </c>
      <c r="G296" s="2">
        <v>977467.82625022472</v>
      </c>
      <c r="H296" s="2">
        <v>1111375.8422732423</v>
      </c>
      <c r="I296" s="2">
        <v>1362627.4589097393</v>
      </c>
    </row>
    <row r="297" spans="1:9" x14ac:dyDescent="0.15">
      <c r="A297" s="1">
        <v>13</v>
      </c>
      <c r="B297" s="1" t="s">
        <v>61</v>
      </c>
      <c r="C297" s="1">
        <v>18</v>
      </c>
      <c r="D297" s="1" t="s">
        <v>151</v>
      </c>
      <c r="E297" s="2">
        <v>3143218.1043439638</v>
      </c>
      <c r="F297" s="2">
        <v>5422637.1373288017</v>
      </c>
      <c r="G297" s="2">
        <v>11036028.192082668</v>
      </c>
      <c r="H297" s="2">
        <v>16582868.389196739</v>
      </c>
      <c r="I297" s="2">
        <v>16499945.215908589</v>
      </c>
    </row>
    <row r="298" spans="1:9" x14ac:dyDescent="0.15">
      <c r="A298" s="1">
        <v>13</v>
      </c>
      <c r="B298" s="1" t="s">
        <v>61</v>
      </c>
      <c r="C298" s="1">
        <v>19</v>
      </c>
      <c r="D298" s="1" t="s">
        <v>152</v>
      </c>
      <c r="E298" s="2">
        <v>1539970.3062550439</v>
      </c>
      <c r="F298" s="2">
        <v>2968082.919950427</v>
      </c>
      <c r="G298" s="2">
        <v>11220384.715112332</v>
      </c>
      <c r="H298" s="2">
        <v>10911059.67034057</v>
      </c>
      <c r="I298" s="2">
        <v>10105495.140787475</v>
      </c>
    </row>
    <row r="299" spans="1:9" x14ac:dyDescent="0.15">
      <c r="A299" s="1">
        <v>13</v>
      </c>
      <c r="B299" s="1" t="s">
        <v>61</v>
      </c>
      <c r="C299" s="1">
        <v>20</v>
      </c>
      <c r="D299" s="1" t="s">
        <v>153</v>
      </c>
      <c r="E299" s="2">
        <v>858917.89815170271</v>
      </c>
      <c r="F299" s="2">
        <v>1217943.2753055387</v>
      </c>
      <c r="G299" s="2">
        <v>2323792.6226130286</v>
      </c>
      <c r="H299" s="2">
        <v>1403148.032659245</v>
      </c>
      <c r="I299" s="2">
        <v>1477576.248630787</v>
      </c>
    </row>
    <row r="300" spans="1:9" x14ac:dyDescent="0.15">
      <c r="A300" s="1">
        <v>13</v>
      </c>
      <c r="B300" s="1" t="s">
        <v>61</v>
      </c>
      <c r="C300" s="1">
        <v>21</v>
      </c>
      <c r="D300" s="1" t="s">
        <v>154</v>
      </c>
      <c r="E300" s="2">
        <v>1815019.9435063635</v>
      </c>
      <c r="F300" s="2">
        <v>2538625.2635368803</v>
      </c>
      <c r="G300" s="2">
        <v>4042036.480284615</v>
      </c>
      <c r="H300" s="2">
        <v>5304998.3240408469</v>
      </c>
      <c r="I300" s="2">
        <v>6322087.5829415936</v>
      </c>
    </row>
    <row r="301" spans="1:9" x14ac:dyDescent="0.15">
      <c r="A301" s="1">
        <v>13</v>
      </c>
      <c r="B301" s="1" t="s">
        <v>12</v>
      </c>
      <c r="C301" s="1">
        <v>22</v>
      </c>
      <c r="D301" s="1" t="s">
        <v>146</v>
      </c>
      <c r="E301" s="2">
        <v>7522962.124721393</v>
      </c>
      <c r="F301" s="2">
        <v>11589166.359139241</v>
      </c>
      <c r="G301" s="2">
        <v>20171918.059031036</v>
      </c>
      <c r="H301" s="2">
        <v>23376333.778689552</v>
      </c>
      <c r="I301" s="2">
        <v>29427237.531304143</v>
      </c>
    </row>
    <row r="302" spans="1:9" x14ac:dyDescent="0.15">
      <c r="A302" s="1">
        <v>13</v>
      </c>
      <c r="B302" s="1" t="s">
        <v>12</v>
      </c>
      <c r="C302" s="1">
        <v>23</v>
      </c>
      <c r="D302" s="1" t="s">
        <v>167</v>
      </c>
      <c r="E302" s="2">
        <v>3373966.9109643311</v>
      </c>
      <c r="F302" s="2">
        <v>4349091.5380932204</v>
      </c>
      <c r="G302" s="2">
        <v>4851790.6504644929</v>
      </c>
      <c r="H302" s="2">
        <v>5290581.5541022085</v>
      </c>
      <c r="I302" s="2">
        <v>5968609.1941002114</v>
      </c>
    </row>
    <row r="303" spans="1:9" x14ac:dyDescent="0.15">
      <c r="A303" s="1">
        <v>14</v>
      </c>
      <c r="B303" s="1" t="s">
        <v>62</v>
      </c>
      <c r="C303" s="1">
        <v>1</v>
      </c>
      <c r="D303" s="1" t="s">
        <v>147</v>
      </c>
      <c r="E303" s="2">
        <v>109926.96301597562</v>
      </c>
      <c r="F303" s="2">
        <v>75768.709079796361</v>
      </c>
      <c r="G303" s="2">
        <v>87886.262585721182</v>
      </c>
      <c r="H303" s="2">
        <v>78074.521704708095</v>
      </c>
      <c r="I303" s="2">
        <v>77250.972554478154</v>
      </c>
    </row>
    <row r="304" spans="1:9" x14ac:dyDescent="0.15">
      <c r="A304" s="1">
        <v>14</v>
      </c>
      <c r="B304" s="1" t="s">
        <v>62</v>
      </c>
      <c r="C304" s="1">
        <v>2</v>
      </c>
      <c r="D304" s="1" t="s">
        <v>148</v>
      </c>
      <c r="E304" s="2">
        <v>11679.692148048842</v>
      </c>
      <c r="F304" s="2">
        <v>6266.2957842930846</v>
      </c>
      <c r="G304" s="2">
        <v>5212.8854548364461</v>
      </c>
      <c r="H304" s="2">
        <v>3394.315040923088</v>
      </c>
      <c r="I304" s="2">
        <v>2258.5040181466488</v>
      </c>
    </row>
    <row r="305" spans="1:9" x14ac:dyDescent="0.15">
      <c r="A305" s="1">
        <v>14</v>
      </c>
      <c r="B305" s="1" t="s">
        <v>112</v>
      </c>
      <c r="C305" s="1">
        <v>3</v>
      </c>
      <c r="D305" s="1" t="s">
        <v>155</v>
      </c>
      <c r="E305" s="2">
        <v>891035.44761543837</v>
      </c>
      <c r="F305" s="2">
        <v>906059.63517906796</v>
      </c>
      <c r="G305" s="2">
        <v>829281.87928286626</v>
      </c>
      <c r="H305" s="2">
        <v>916908.1003550028</v>
      </c>
      <c r="I305" s="2">
        <v>721354.6369095929</v>
      </c>
    </row>
    <row r="306" spans="1:9" x14ac:dyDescent="0.15">
      <c r="A306" s="1">
        <v>14</v>
      </c>
      <c r="B306" s="1" t="s">
        <v>112</v>
      </c>
      <c r="C306" s="1">
        <v>4</v>
      </c>
      <c r="D306" s="1" t="s">
        <v>156</v>
      </c>
      <c r="E306" s="2">
        <v>46311.224623736009</v>
      </c>
      <c r="F306" s="2">
        <v>52007.00238034084</v>
      </c>
      <c r="G306" s="2">
        <v>62229.150474655449</v>
      </c>
      <c r="H306" s="2">
        <v>25867.640333664418</v>
      </c>
      <c r="I306" s="2">
        <v>18410.397236983128</v>
      </c>
    </row>
    <row r="307" spans="1:9" x14ac:dyDescent="0.15">
      <c r="A307" s="1">
        <v>14</v>
      </c>
      <c r="B307" s="1" t="s">
        <v>112</v>
      </c>
      <c r="C307" s="1">
        <v>5</v>
      </c>
      <c r="D307" s="1" t="s">
        <v>157</v>
      </c>
      <c r="E307" s="2">
        <v>46074.604768844969</v>
      </c>
      <c r="F307" s="2">
        <v>80973.380143727249</v>
      </c>
      <c r="G307" s="2">
        <v>119101.21465467555</v>
      </c>
      <c r="H307" s="2">
        <v>82731.329848434558</v>
      </c>
      <c r="I307" s="2">
        <v>75037.179798799683</v>
      </c>
    </row>
    <row r="308" spans="1:9" x14ac:dyDescent="0.15">
      <c r="A308" s="1">
        <v>14</v>
      </c>
      <c r="B308" s="1" t="s">
        <v>112</v>
      </c>
      <c r="C308" s="1">
        <v>6</v>
      </c>
      <c r="D308" s="1" t="s">
        <v>49</v>
      </c>
      <c r="E308" s="2">
        <v>125205.41376260907</v>
      </c>
      <c r="F308" s="2">
        <v>268851.98331101425</v>
      </c>
      <c r="G308" s="2">
        <v>714489.5641842609</v>
      </c>
      <c r="H308" s="2">
        <v>811608.12006114621</v>
      </c>
      <c r="I308" s="2">
        <v>520235.55059135624</v>
      </c>
    </row>
    <row r="309" spans="1:9" x14ac:dyDescent="0.15">
      <c r="A309" s="1">
        <v>14</v>
      </c>
      <c r="B309" s="1" t="s">
        <v>112</v>
      </c>
      <c r="C309" s="1">
        <v>7</v>
      </c>
      <c r="D309" s="1" t="s">
        <v>158</v>
      </c>
      <c r="E309" s="2">
        <v>1351573.5516074228</v>
      </c>
      <c r="F309" s="2">
        <v>1002093.9978471793</v>
      </c>
      <c r="G309" s="2">
        <v>945246.45829694392</v>
      </c>
      <c r="H309" s="2">
        <v>990831.68284659227</v>
      </c>
      <c r="I309" s="2">
        <v>958147.10262905783</v>
      </c>
    </row>
    <row r="310" spans="1:9" x14ac:dyDescent="0.15">
      <c r="A310" s="1">
        <v>14</v>
      </c>
      <c r="B310" s="1" t="s">
        <v>112</v>
      </c>
      <c r="C310" s="1">
        <v>8</v>
      </c>
      <c r="D310" s="1" t="s">
        <v>159</v>
      </c>
      <c r="E310" s="2">
        <v>173331.19857706651</v>
      </c>
      <c r="F310" s="2">
        <v>137910.92485059646</v>
      </c>
      <c r="G310" s="2">
        <v>178761.26951733496</v>
      </c>
      <c r="H310" s="2">
        <v>131539.79341869242</v>
      </c>
      <c r="I310" s="2">
        <v>222037.61368928998</v>
      </c>
    </row>
    <row r="311" spans="1:9" x14ac:dyDescent="0.15">
      <c r="A311" s="1">
        <v>14</v>
      </c>
      <c r="B311" s="1" t="s">
        <v>112</v>
      </c>
      <c r="C311" s="1">
        <v>9</v>
      </c>
      <c r="D311" s="1" t="s">
        <v>160</v>
      </c>
      <c r="E311" s="2">
        <v>262999.94966385647</v>
      </c>
      <c r="F311" s="2">
        <v>358936.67672995292</v>
      </c>
      <c r="G311" s="2">
        <v>450910.61323591287</v>
      </c>
      <c r="H311" s="2">
        <v>328137.66835619963</v>
      </c>
      <c r="I311" s="2">
        <v>200203.81941782054</v>
      </c>
    </row>
    <row r="312" spans="1:9" x14ac:dyDescent="0.15">
      <c r="A312" s="1">
        <v>14</v>
      </c>
      <c r="B312" s="1" t="s">
        <v>112</v>
      </c>
      <c r="C312" s="1">
        <v>10</v>
      </c>
      <c r="D312" s="1" t="s">
        <v>161</v>
      </c>
      <c r="E312" s="2">
        <v>188225.70686389957</v>
      </c>
      <c r="F312" s="2">
        <v>257076.85371425192</v>
      </c>
      <c r="G312" s="2">
        <v>361220.1137074125</v>
      </c>
      <c r="H312" s="2">
        <v>311522.39803457021</v>
      </c>
      <c r="I312" s="2">
        <v>208966.96978252943</v>
      </c>
    </row>
    <row r="313" spans="1:9" x14ac:dyDescent="0.15">
      <c r="A313" s="1">
        <v>14</v>
      </c>
      <c r="B313" s="1" t="s">
        <v>112</v>
      </c>
      <c r="C313" s="1">
        <v>11</v>
      </c>
      <c r="D313" s="1" t="s">
        <v>162</v>
      </c>
      <c r="E313" s="2">
        <v>313644.48731552693</v>
      </c>
      <c r="F313" s="2">
        <v>563206.12097491336</v>
      </c>
      <c r="G313" s="2">
        <v>1094227.1845627667</v>
      </c>
      <c r="H313" s="2">
        <v>929210.28776591539</v>
      </c>
      <c r="I313" s="2">
        <v>1140405.4311250167</v>
      </c>
    </row>
    <row r="314" spans="1:9" x14ac:dyDescent="0.15">
      <c r="A314" s="1">
        <v>14</v>
      </c>
      <c r="B314" s="1" t="s">
        <v>112</v>
      </c>
      <c r="C314" s="1">
        <v>12</v>
      </c>
      <c r="D314" s="1" t="s">
        <v>163</v>
      </c>
      <c r="E314" s="2">
        <v>58858.210542172201</v>
      </c>
      <c r="F314" s="2">
        <v>316616.55530378112</v>
      </c>
      <c r="G314" s="2">
        <v>1539488.7264319868</v>
      </c>
      <c r="H314" s="2">
        <v>1763704.9003500766</v>
      </c>
      <c r="I314" s="2">
        <v>3096135.6646386604</v>
      </c>
    </row>
    <row r="315" spans="1:9" x14ac:dyDescent="0.15">
      <c r="A315" s="1">
        <v>14</v>
      </c>
      <c r="B315" s="1" t="s">
        <v>112</v>
      </c>
      <c r="C315" s="1">
        <v>13</v>
      </c>
      <c r="D315" s="1" t="s">
        <v>164</v>
      </c>
      <c r="E315" s="2">
        <v>471758.48847781814</v>
      </c>
      <c r="F315" s="2">
        <v>939925.58318960934</v>
      </c>
      <c r="G315" s="2">
        <v>1277241.9410862487</v>
      </c>
      <c r="H315" s="2">
        <v>872038.27523328247</v>
      </c>
      <c r="I315" s="2">
        <v>1245689.7354841733</v>
      </c>
    </row>
    <row r="316" spans="1:9" x14ac:dyDescent="0.15">
      <c r="A316" s="1">
        <v>14</v>
      </c>
      <c r="B316" s="1" t="s">
        <v>112</v>
      </c>
      <c r="C316" s="1">
        <v>14</v>
      </c>
      <c r="D316" s="1" t="s">
        <v>165</v>
      </c>
      <c r="E316" s="2">
        <v>32418.134467609318</v>
      </c>
      <c r="F316" s="2">
        <v>68283.029976094811</v>
      </c>
      <c r="G316" s="2">
        <v>124459.53053070852</v>
      </c>
      <c r="H316" s="2">
        <v>79960.253427552787</v>
      </c>
      <c r="I316" s="2">
        <v>117258.52759098874</v>
      </c>
    </row>
    <row r="317" spans="1:9" x14ac:dyDescent="0.15">
      <c r="A317" s="1">
        <v>14</v>
      </c>
      <c r="B317" s="1" t="s">
        <v>112</v>
      </c>
      <c r="C317" s="1">
        <v>15</v>
      </c>
      <c r="D317" s="1" t="s">
        <v>166</v>
      </c>
      <c r="E317" s="2">
        <v>330720.81085954036</v>
      </c>
      <c r="F317" s="2">
        <v>352502.83753370558</v>
      </c>
      <c r="G317" s="2">
        <v>647817.84301526879</v>
      </c>
      <c r="H317" s="2">
        <v>517433.01791595807</v>
      </c>
      <c r="I317" s="2">
        <v>482650.10122001264</v>
      </c>
    </row>
    <row r="318" spans="1:9" x14ac:dyDescent="0.15">
      <c r="A318" s="1">
        <v>14</v>
      </c>
      <c r="B318" s="1" t="s">
        <v>62</v>
      </c>
      <c r="C318" s="1">
        <v>16</v>
      </c>
      <c r="D318" s="1" t="s">
        <v>149</v>
      </c>
      <c r="E318" s="2">
        <v>2371191.1228787028</v>
      </c>
      <c r="F318" s="2">
        <v>2277999.9244173402</v>
      </c>
      <c r="G318" s="2">
        <v>3185869.8141863067</v>
      </c>
      <c r="H318" s="2">
        <v>1953225.1181711901</v>
      </c>
      <c r="I318" s="2">
        <v>1649576.6845718415</v>
      </c>
    </row>
    <row r="319" spans="1:9" x14ac:dyDescent="0.15">
      <c r="A319" s="1">
        <v>14</v>
      </c>
      <c r="B319" s="1" t="s">
        <v>62</v>
      </c>
      <c r="C319" s="1">
        <v>17</v>
      </c>
      <c r="D319" s="1" t="s">
        <v>150</v>
      </c>
      <c r="E319" s="2">
        <v>260082.66734617637</v>
      </c>
      <c r="F319" s="2">
        <v>348570.13668715378</v>
      </c>
      <c r="G319" s="2">
        <v>604657.66630445153</v>
      </c>
      <c r="H319" s="2">
        <v>690872.86029436206</v>
      </c>
      <c r="I319" s="2">
        <v>734753.60033402452</v>
      </c>
    </row>
    <row r="320" spans="1:9" x14ac:dyDescent="0.15">
      <c r="A320" s="1">
        <v>14</v>
      </c>
      <c r="B320" s="1" t="s">
        <v>62</v>
      </c>
      <c r="C320" s="1">
        <v>18</v>
      </c>
      <c r="D320" s="1" t="s">
        <v>151</v>
      </c>
      <c r="E320" s="2">
        <v>577806.89420494623</v>
      </c>
      <c r="F320" s="2">
        <v>1521713.4223630072</v>
      </c>
      <c r="G320" s="2">
        <v>2627953.7842152137</v>
      </c>
      <c r="H320" s="2">
        <v>3250610.2420397294</v>
      </c>
      <c r="I320" s="2">
        <v>3515049.5849855086</v>
      </c>
    </row>
    <row r="321" spans="1:9" x14ac:dyDescent="0.15">
      <c r="A321" s="1">
        <v>14</v>
      </c>
      <c r="B321" s="1" t="s">
        <v>62</v>
      </c>
      <c r="C321" s="1">
        <v>19</v>
      </c>
      <c r="D321" s="1" t="s">
        <v>152</v>
      </c>
      <c r="E321" s="2">
        <v>130860.82071691193</v>
      </c>
      <c r="F321" s="2">
        <v>340437.35367921944</v>
      </c>
      <c r="G321" s="2">
        <v>951320.94330777787</v>
      </c>
      <c r="H321" s="2">
        <v>1202732.3359258354</v>
      </c>
      <c r="I321" s="2">
        <v>1102592.9795974533</v>
      </c>
    </row>
    <row r="322" spans="1:9" x14ac:dyDescent="0.15">
      <c r="A322" s="1">
        <v>14</v>
      </c>
      <c r="B322" s="1" t="s">
        <v>62</v>
      </c>
      <c r="C322" s="1">
        <v>20</v>
      </c>
      <c r="D322" s="1" t="s">
        <v>153</v>
      </c>
      <c r="E322" s="2">
        <v>361533.17477975995</v>
      </c>
      <c r="F322" s="2">
        <v>659717.75575143797</v>
      </c>
      <c r="G322" s="2">
        <v>749921.85711761587</v>
      </c>
      <c r="H322" s="2">
        <v>561292.89558495791</v>
      </c>
      <c r="I322" s="2">
        <v>631000.00956700032</v>
      </c>
    </row>
    <row r="323" spans="1:9" x14ac:dyDescent="0.15">
      <c r="A323" s="1">
        <v>14</v>
      </c>
      <c r="B323" s="1" t="s">
        <v>62</v>
      </c>
      <c r="C323" s="1">
        <v>21</v>
      </c>
      <c r="D323" s="1" t="s">
        <v>154</v>
      </c>
      <c r="E323" s="2">
        <v>931282.15148814325</v>
      </c>
      <c r="F323" s="2">
        <v>1064724.8219415371</v>
      </c>
      <c r="G323" s="2">
        <v>1631772.070803249</v>
      </c>
      <c r="H323" s="2">
        <v>2005862.1535034883</v>
      </c>
      <c r="I323" s="2">
        <v>2513200.0038985298</v>
      </c>
    </row>
    <row r="324" spans="1:9" x14ac:dyDescent="0.15">
      <c r="A324" s="1">
        <v>14</v>
      </c>
      <c r="B324" s="1" t="s">
        <v>13</v>
      </c>
      <c r="C324" s="1">
        <v>22</v>
      </c>
      <c r="D324" s="1" t="s">
        <v>146</v>
      </c>
      <c r="E324" s="2">
        <v>1723299.3104374725</v>
      </c>
      <c r="F324" s="2">
        <v>3394396.9015531167</v>
      </c>
      <c r="G324" s="2">
        <v>4977251.458604102</v>
      </c>
      <c r="H324" s="2">
        <v>6744947.7564450614</v>
      </c>
      <c r="I324" s="2">
        <v>8939104.0752121937</v>
      </c>
    </row>
    <row r="325" spans="1:9" x14ac:dyDescent="0.15">
      <c r="A325" s="1">
        <v>14</v>
      </c>
      <c r="B325" s="1" t="s">
        <v>13</v>
      </c>
      <c r="C325" s="1">
        <v>23</v>
      </c>
      <c r="D325" s="1" t="s">
        <v>167</v>
      </c>
      <c r="E325" s="2">
        <v>990375.40372181893</v>
      </c>
      <c r="F325" s="2">
        <v>1559927.4339827362</v>
      </c>
      <c r="G325" s="2">
        <v>2064448.5545673019</v>
      </c>
      <c r="H325" s="2">
        <v>2346173.8261940111</v>
      </c>
      <c r="I325" s="2">
        <v>2514119.2299282611</v>
      </c>
    </row>
    <row r="326" spans="1:9" x14ac:dyDescent="0.15">
      <c r="A326" s="1">
        <v>15</v>
      </c>
      <c r="B326" s="1" t="s">
        <v>63</v>
      </c>
      <c r="C326" s="1">
        <v>1</v>
      </c>
      <c r="D326" s="1" t="s">
        <v>147</v>
      </c>
      <c r="E326" s="2">
        <v>250336.46899824138</v>
      </c>
      <c r="F326" s="2">
        <v>233945.96975980469</v>
      </c>
      <c r="G326" s="2">
        <v>279102.98870531656</v>
      </c>
      <c r="H326" s="2">
        <v>269287.38478813873</v>
      </c>
      <c r="I326" s="2">
        <v>271022.26283351867</v>
      </c>
    </row>
    <row r="327" spans="1:9" x14ac:dyDescent="0.15">
      <c r="A327" s="1">
        <v>15</v>
      </c>
      <c r="B327" s="1" t="s">
        <v>63</v>
      </c>
      <c r="C327" s="1">
        <v>2</v>
      </c>
      <c r="D327" s="1" t="s">
        <v>148</v>
      </c>
      <c r="E327" s="2">
        <v>35677.410824527666</v>
      </c>
      <c r="F327" s="2">
        <v>69470.798225652063</v>
      </c>
      <c r="G327" s="2">
        <v>52865.828943666093</v>
      </c>
      <c r="H327" s="2">
        <v>45097.664504947912</v>
      </c>
      <c r="I327" s="2">
        <v>47599.282327090412</v>
      </c>
    </row>
    <row r="328" spans="1:9" x14ac:dyDescent="0.15">
      <c r="A328" s="1">
        <v>15</v>
      </c>
      <c r="B328" s="1" t="s">
        <v>113</v>
      </c>
      <c r="C328" s="1">
        <v>3</v>
      </c>
      <c r="D328" s="1" t="s">
        <v>155</v>
      </c>
      <c r="E328" s="2">
        <v>147697.66865407821</v>
      </c>
      <c r="F328" s="2">
        <v>256430.68821142247</v>
      </c>
      <c r="G328" s="2">
        <v>293038.71934752131</v>
      </c>
      <c r="H328" s="2">
        <v>311575.38449687016</v>
      </c>
      <c r="I328" s="2">
        <v>323396.52138103795</v>
      </c>
    </row>
    <row r="329" spans="1:9" x14ac:dyDescent="0.15">
      <c r="A329" s="1">
        <v>15</v>
      </c>
      <c r="B329" s="1" t="s">
        <v>113</v>
      </c>
      <c r="C329" s="1">
        <v>4</v>
      </c>
      <c r="D329" s="1" t="s">
        <v>156</v>
      </c>
      <c r="E329" s="2">
        <v>96465.831408644255</v>
      </c>
      <c r="F329" s="2">
        <v>138943.5067803945</v>
      </c>
      <c r="G329" s="2">
        <v>190527.54748130607</v>
      </c>
      <c r="H329" s="2">
        <v>84810.01410008638</v>
      </c>
      <c r="I329" s="2">
        <v>52086.766311637548</v>
      </c>
    </row>
    <row r="330" spans="1:9" x14ac:dyDescent="0.15">
      <c r="A330" s="1">
        <v>15</v>
      </c>
      <c r="B330" s="1" t="s">
        <v>113</v>
      </c>
      <c r="C330" s="1">
        <v>5</v>
      </c>
      <c r="D330" s="1" t="s">
        <v>157</v>
      </c>
      <c r="E330" s="2">
        <v>17966.837035333312</v>
      </c>
      <c r="F330" s="2">
        <v>17232.983057269037</v>
      </c>
      <c r="G330" s="2">
        <v>41391.082613671242</v>
      </c>
      <c r="H330" s="2">
        <v>56878.963256951487</v>
      </c>
      <c r="I330" s="2">
        <v>63869.061735751799</v>
      </c>
    </row>
    <row r="331" spans="1:9" x14ac:dyDescent="0.15">
      <c r="A331" s="1">
        <v>15</v>
      </c>
      <c r="B331" s="1" t="s">
        <v>113</v>
      </c>
      <c r="C331" s="1">
        <v>6</v>
      </c>
      <c r="D331" s="1" t="s">
        <v>49</v>
      </c>
      <c r="E331" s="2">
        <v>21792.818088614797</v>
      </c>
      <c r="F331" s="2">
        <v>50561.629931655836</v>
      </c>
      <c r="G331" s="2">
        <v>90156.943706455917</v>
      </c>
      <c r="H331" s="2">
        <v>135202.45701401672</v>
      </c>
      <c r="I331" s="2">
        <v>161497.6013275249</v>
      </c>
    </row>
    <row r="332" spans="1:9" x14ac:dyDescent="0.15">
      <c r="A332" s="1">
        <v>15</v>
      </c>
      <c r="B332" s="1" t="s">
        <v>113</v>
      </c>
      <c r="C332" s="1">
        <v>7</v>
      </c>
      <c r="D332" s="1" t="s">
        <v>158</v>
      </c>
      <c r="E332" s="2">
        <v>76892.319942686707</v>
      </c>
      <c r="F332" s="2">
        <v>230513.47926870408</v>
      </c>
      <c r="G332" s="2">
        <v>100548.08102788049</v>
      </c>
      <c r="H332" s="2">
        <v>11662.61356171863</v>
      </c>
      <c r="I332" s="2">
        <v>14487.157822574407</v>
      </c>
    </row>
    <row r="333" spans="1:9" x14ac:dyDescent="0.15">
      <c r="A333" s="1">
        <v>15</v>
      </c>
      <c r="B333" s="1" t="s">
        <v>113</v>
      </c>
      <c r="C333" s="1">
        <v>8</v>
      </c>
      <c r="D333" s="1" t="s">
        <v>159</v>
      </c>
      <c r="E333" s="2">
        <v>36955.700016186398</v>
      </c>
      <c r="F333" s="2">
        <v>43840.044163366467</v>
      </c>
      <c r="G333" s="2">
        <v>52319.581843236476</v>
      </c>
      <c r="H333" s="2">
        <v>49637.837583228371</v>
      </c>
      <c r="I333" s="2">
        <v>37706.426663428094</v>
      </c>
    </row>
    <row r="334" spans="1:9" x14ac:dyDescent="0.15">
      <c r="A334" s="1">
        <v>15</v>
      </c>
      <c r="B334" s="1" t="s">
        <v>113</v>
      </c>
      <c r="C334" s="1">
        <v>9</v>
      </c>
      <c r="D334" s="1" t="s">
        <v>160</v>
      </c>
      <c r="E334" s="2">
        <v>64812.017436382368</v>
      </c>
      <c r="F334" s="2">
        <v>61583.204629283769</v>
      </c>
      <c r="G334" s="2">
        <v>78302.809273879582</v>
      </c>
      <c r="H334" s="2">
        <v>80166.411891990268</v>
      </c>
      <c r="I334" s="2">
        <v>65691.00391226371</v>
      </c>
    </row>
    <row r="335" spans="1:9" x14ac:dyDescent="0.15">
      <c r="A335" s="1">
        <v>15</v>
      </c>
      <c r="B335" s="1" t="s">
        <v>113</v>
      </c>
      <c r="C335" s="1">
        <v>10</v>
      </c>
      <c r="D335" s="1" t="s">
        <v>161</v>
      </c>
      <c r="E335" s="2">
        <v>73418.600132710635</v>
      </c>
      <c r="F335" s="2">
        <v>126470.58858616944</v>
      </c>
      <c r="G335" s="2">
        <v>185458.86672982405</v>
      </c>
      <c r="H335" s="2">
        <v>194619.84024447162</v>
      </c>
      <c r="I335" s="2">
        <v>131282.90231884821</v>
      </c>
    </row>
    <row r="336" spans="1:9" x14ac:dyDescent="0.15">
      <c r="A336" s="1">
        <v>15</v>
      </c>
      <c r="B336" s="1" t="s">
        <v>113</v>
      </c>
      <c r="C336" s="1">
        <v>11</v>
      </c>
      <c r="D336" s="1" t="s">
        <v>162</v>
      </c>
      <c r="E336" s="2">
        <v>62346.618081140812</v>
      </c>
      <c r="F336" s="2">
        <v>138180.33529240848</v>
      </c>
      <c r="G336" s="2">
        <v>248997.66215888946</v>
      </c>
      <c r="H336" s="2">
        <v>227858.94790044005</v>
      </c>
      <c r="I336" s="2">
        <v>384512.75188489293</v>
      </c>
    </row>
    <row r="337" spans="1:9" x14ac:dyDescent="0.15">
      <c r="A337" s="1">
        <v>15</v>
      </c>
      <c r="B337" s="1" t="s">
        <v>113</v>
      </c>
      <c r="C337" s="1">
        <v>12</v>
      </c>
      <c r="D337" s="1" t="s">
        <v>163</v>
      </c>
      <c r="E337" s="2">
        <v>1471.7880418951245</v>
      </c>
      <c r="F337" s="2">
        <v>18946.914647869049</v>
      </c>
      <c r="G337" s="2">
        <v>145420.38752412054</v>
      </c>
      <c r="H337" s="2">
        <v>415748.74249442294</v>
      </c>
      <c r="I337" s="2">
        <v>1242283.6283420972</v>
      </c>
    </row>
    <row r="338" spans="1:9" x14ac:dyDescent="0.15">
      <c r="A338" s="1">
        <v>15</v>
      </c>
      <c r="B338" s="1" t="s">
        <v>113</v>
      </c>
      <c r="C338" s="1">
        <v>13</v>
      </c>
      <c r="D338" s="1" t="s">
        <v>164</v>
      </c>
      <c r="E338" s="2">
        <v>7664.3360057497594</v>
      </c>
      <c r="F338" s="2">
        <v>32811.551317696416</v>
      </c>
      <c r="G338" s="2">
        <v>39685.852847369046</v>
      </c>
      <c r="H338" s="2">
        <v>41388.797055184092</v>
      </c>
      <c r="I338" s="2">
        <v>95539.489944814632</v>
      </c>
    </row>
    <row r="339" spans="1:9" x14ac:dyDescent="0.15">
      <c r="A339" s="1">
        <v>15</v>
      </c>
      <c r="B339" s="1" t="s">
        <v>113</v>
      </c>
      <c r="C339" s="1">
        <v>14</v>
      </c>
      <c r="D339" s="1" t="s">
        <v>165</v>
      </c>
      <c r="E339" s="2">
        <v>3681.3253747060371</v>
      </c>
      <c r="F339" s="2">
        <v>13233.624264723509</v>
      </c>
      <c r="G339" s="2">
        <v>32519.144769347473</v>
      </c>
      <c r="H339" s="2">
        <v>28751.44400522198</v>
      </c>
      <c r="I339" s="2">
        <v>60054.741912374651</v>
      </c>
    </row>
    <row r="340" spans="1:9" x14ac:dyDescent="0.15">
      <c r="A340" s="1">
        <v>15</v>
      </c>
      <c r="B340" s="1" t="s">
        <v>113</v>
      </c>
      <c r="C340" s="1">
        <v>15</v>
      </c>
      <c r="D340" s="1" t="s">
        <v>166</v>
      </c>
      <c r="E340" s="2">
        <v>100876.30463064354</v>
      </c>
      <c r="F340" s="2">
        <v>129358.29678323856</v>
      </c>
      <c r="G340" s="2">
        <v>183910.28240407482</v>
      </c>
      <c r="H340" s="2">
        <v>175974.72687723493</v>
      </c>
      <c r="I340" s="2">
        <v>167580.52366787658</v>
      </c>
    </row>
    <row r="341" spans="1:9" x14ac:dyDescent="0.15">
      <c r="A341" s="1">
        <v>15</v>
      </c>
      <c r="B341" s="1" t="s">
        <v>63</v>
      </c>
      <c r="C341" s="1">
        <v>16</v>
      </c>
      <c r="D341" s="1" t="s">
        <v>149</v>
      </c>
      <c r="E341" s="2">
        <v>895958.31962149346</v>
      </c>
      <c r="F341" s="2">
        <v>1083729.5848809804</v>
      </c>
      <c r="G341" s="2">
        <v>1082725.8104321985</v>
      </c>
      <c r="H341" s="2">
        <v>939994.9969933111</v>
      </c>
      <c r="I341" s="2">
        <v>787191.03263291111</v>
      </c>
    </row>
    <row r="342" spans="1:9" x14ac:dyDescent="0.15">
      <c r="A342" s="1">
        <v>15</v>
      </c>
      <c r="B342" s="1" t="s">
        <v>63</v>
      </c>
      <c r="C342" s="1">
        <v>17</v>
      </c>
      <c r="D342" s="1" t="s">
        <v>150</v>
      </c>
      <c r="E342" s="2">
        <v>127641.64682283321</v>
      </c>
      <c r="F342" s="2">
        <v>168275.39089854798</v>
      </c>
      <c r="G342" s="2">
        <v>377693.84553567285</v>
      </c>
      <c r="H342" s="2">
        <v>542474.88942081586</v>
      </c>
      <c r="I342" s="2">
        <v>297399.9816751717</v>
      </c>
    </row>
    <row r="343" spans="1:9" x14ac:dyDescent="0.15">
      <c r="A343" s="1">
        <v>15</v>
      </c>
      <c r="B343" s="1" t="s">
        <v>63</v>
      </c>
      <c r="C343" s="1">
        <v>18</v>
      </c>
      <c r="D343" s="1" t="s">
        <v>151</v>
      </c>
      <c r="E343" s="2">
        <v>214844.37031865836</v>
      </c>
      <c r="F343" s="2">
        <v>446069.80256174324</v>
      </c>
      <c r="G343" s="2">
        <v>777889.0571484773</v>
      </c>
      <c r="H343" s="2">
        <v>893628.41877834091</v>
      </c>
      <c r="I343" s="2">
        <v>820916.42396005569</v>
      </c>
    </row>
    <row r="344" spans="1:9" x14ac:dyDescent="0.15">
      <c r="A344" s="1">
        <v>15</v>
      </c>
      <c r="B344" s="1" t="s">
        <v>63</v>
      </c>
      <c r="C344" s="1">
        <v>19</v>
      </c>
      <c r="D344" s="1" t="s">
        <v>152</v>
      </c>
      <c r="E344" s="2">
        <v>70770.019519041714</v>
      </c>
      <c r="F344" s="2">
        <v>141942.32011861645</v>
      </c>
      <c r="G344" s="2">
        <v>280564.21176188602</v>
      </c>
      <c r="H344" s="2">
        <v>313640.98996281344</v>
      </c>
      <c r="I344" s="2">
        <v>293783.28696795122</v>
      </c>
    </row>
    <row r="345" spans="1:9" x14ac:dyDescent="0.15">
      <c r="A345" s="1">
        <v>15</v>
      </c>
      <c r="B345" s="1" t="s">
        <v>63</v>
      </c>
      <c r="C345" s="1">
        <v>20</v>
      </c>
      <c r="D345" s="1" t="s">
        <v>153</v>
      </c>
      <c r="E345" s="2">
        <v>118259.37644269137</v>
      </c>
      <c r="F345" s="2">
        <v>150575.40862709333</v>
      </c>
      <c r="G345" s="2">
        <v>136934.87914718717</v>
      </c>
      <c r="H345" s="2">
        <v>117967.96064342475</v>
      </c>
      <c r="I345" s="2">
        <v>121153.62523102995</v>
      </c>
    </row>
    <row r="346" spans="1:9" x14ac:dyDescent="0.15">
      <c r="A346" s="1">
        <v>15</v>
      </c>
      <c r="B346" s="1" t="s">
        <v>63</v>
      </c>
      <c r="C346" s="1">
        <v>21</v>
      </c>
      <c r="D346" s="1" t="s">
        <v>154</v>
      </c>
      <c r="E346" s="2">
        <v>184868.37799263425</v>
      </c>
      <c r="F346" s="2">
        <v>230301.55958258428</v>
      </c>
      <c r="G346" s="2">
        <v>385147.26240830577</v>
      </c>
      <c r="H346" s="2">
        <v>497575.5502519639</v>
      </c>
      <c r="I346" s="2">
        <v>569744.80547947262</v>
      </c>
    </row>
    <row r="347" spans="1:9" x14ac:dyDescent="0.15">
      <c r="A347" s="1">
        <v>15</v>
      </c>
      <c r="B347" s="1" t="s">
        <v>14</v>
      </c>
      <c r="C347" s="1">
        <v>22</v>
      </c>
      <c r="D347" s="1" t="s">
        <v>146</v>
      </c>
      <c r="E347" s="2">
        <v>548424.94869189931</v>
      </c>
      <c r="F347" s="2">
        <v>1048263.3225191901</v>
      </c>
      <c r="G347" s="2">
        <v>1320635.2950383008</v>
      </c>
      <c r="H347" s="2">
        <v>1676112.2446119352</v>
      </c>
      <c r="I347" s="2">
        <v>2066757.1724350981</v>
      </c>
    </row>
    <row r="348" spans="1:9" x14ac:dyDescent="0.15">
      <c r="A348" s="1">
        <v>15</v>
      </c>
      <c r="B348" s="1" t="s">
        <v>14</v>
      </c>
      <c r="C348" s="1">
        <v>23</v>
      </c>
      <c r="D348" s="1" t="s">
        <v>167</v>
      </c>
      <c r="E348" s="2">
        <v>545531.51201188529</v>
      </c>
      <c r="F348" s="2">
        <v>717695.50855304033</v>
      </c>
      <c r="G348" s="2">
        <v>820349.45428435132</v>
      </c>
      <c r="H348" s="2">
        <v>973686.97863307397</v>
      </c>
      <c r="I348" s="2">
        <v>1089286.5073988121</v>
      </c>
    </row>
    <row r="349" spans="1:9" x14ac:dyDescent="0.15">
      <c r="A349" s="1">
        <v>16</v>
      </c>
      <c r="B349" s="1" t="s">
        <v>64</v>
      </c>
      <c r="C349" s="1">
        <v>1</v>
      </c>
      <c r="D349" s="1" t="s">
        <v>147</v>
      </c>
      <c r="E349" s="2">
        <v>114953.66887286457</v>
      </c>
      <c r="F349" s="2">
        <v>93135.341636607962</v>
      </c>
      <c r="G349" s="2">
        <v>96657.103257894283</v>
      </c>
      <c r="H349" s="2">
        <v>73067.974215323862</v>
      </c>
      <c r="I349" s="2">
        <v>76399.727067970758</v>
      </c>
    </row>
    <row r="350" spans="1:9" x14ac:dyDescent="0.15">
      <c r="A350" s="1">
        <v>16</v>
      </c>
      <c r="B350" s="1" t="s">
        <v>64</v>
      </c>
      <c r="C350" s="1">
        <v>2</v>
      </c>
      <c r="D350" s="1" t="s">
        <v>148</v>
      </c>
      <c r="E350" s="2">
        <v>5592.1556180485113</v>
      </c>
      <c r="F350" s="2">
        <v>9977.8843884517155</v>
      </c>
      <c r="G350" s="2">
        <v>10470.206094804927</v>
      </c>
      <c r="H350" s="2">
        <v>10774.801954271992</v>
      </c>
      <c r="I350" s="2">
        <v>4393.4921484098768</v>
      </c>
    </row>
    <row r="351" spans="1:9" x14ac:dyDescent="0.15">
      <c r="A351" s="1">
        <v>16</v>
      </c>
      <c r="B351" s="1" t="s">
        <v>114</v>
      </c>
      <c r="C351" s="1">
        <v>3</v>
      </c>
      <c r="D351" s="1" t="s">
        <v>155</v>
      </c>
      <c r="E351" s="2">
        <v>48747.128404780313</v>
      </c>
      <c r="F351" s="2">
        <v>56923.634596452481</v>
      </c>
      <c r="G351" s="2">
        <v>61079.969005575978</v>
      </c>
      <c r="H351" s="2">
        <v>73302.470815889363</v>
      </c>
      <c r="I351" s="2">
        <v>58186.679005889775</v>
      </c>
    </row>
    <row r="352" spans="1:9" x14ac:dyDescent="0.15">
      <c r="A352" s="1">
        <v>16</v>
      </c>
      <c r="B352" s="1" t="s">
        <v>114</v>
      </c>
      <c r="C352" s="1">
        <v>4</v>
      </c>
      <c r="D352" s="1" t="s">
        <v>156</v>
      </c>
      <c r="E352" s="2">
        <v>42755.586152662647</v>
      </c>
      <c r="F352" s="2">
        <v>74320.507424701747</v>
      </c>
      <c r="G352" s="2">
        <v>87222.744509125288</v>
      </c>
      <c r="H352" s="2">
        <v>40362.550992342491</v>
      </c>
      <c r="I352" s="2">
        <v>24802.391996435254</v>
      </c>
    </row>
    <row r="353" spans="1:9" x14ac:dyDescent="0.15">
      <c r="A353" s="1">
        <v>16</v>
      </c>
      <c r="B353" s="1" t="s">
        <v>114</v>
      </c>
      <c r="C353" s="1">
        <v>5</v>
      </c>
      <c r="D353" s="1" t="s">
        <v>157</v>
      </c>
      <c r="E353" s="2">
        <v>24915.999627384153</v>
      </c>
      <c r="F353" s="2">
        <v>33564.276475607614</v>
      </c>
      <c r="G353" s="2">
        <v>54853.798157257021</v>
      </c>
      <c r="H353" s="2">
        <v>67004.821612619184</v>
      </c>
      <c r="I353" s="2">
        <v>56153.36761312739</v>
      </c>
    </row>
    <row r="354" spans="1:9" x14ac:dyDescent="0.15">
      <c r="A354" s="1">
        <v>16</v>
      </c>
      <c r="B354" s="1" t="s">
        <v>114</v>
      </c>
      <c r="C354" s="1">
        <v>6</v>
      </c>
      <c r="D354" s="1" t="s">
        <v>49</v>
      </c>
      <c r="E354" s="2">
        <v>18848.871585505152</v>
      </c>
      <c r="F354" s="2">
        <v>40221.035912684194</v>
      </c>
      <c r="G354" s="2">
        <v>177979.0024878135</v>
      </c>
      <c r="H354" s="2">
        <v>197541.26994429334</v>
      </c>
      <c r="I354" s="2">
        <v>234528.74731186617</v>
      </c>
    </row>
    <row r="355" spans="1:9" x14ac:dyDescent="0.15">
      <c r="A355" s="1">
        <v>16</v>
      </c>
      <c r="B355" s="1" t="s">
        <v>114</v>
      </c>
      <c r="C355" s="1">
        <v>7</v>
      </c>
      <c r="D355" s="1" t="s">
        <v>158</v>
      </c>
      <c r="E355" s="2">
        <v>833.84669700210054</v>
      </c>
      <c r="F355" s="2">
        <v>7000.992384804752</v>
      </c>
      <c r="G355" s="2">
        <v>963.15952582009118</v>
      </c>
      <c r="H355" s="2">
        <v>21149.970892461111</v>
      </c>
      <c r="I355" s="2">
        <v>34126.947418595504</v>
      </c>
    </row>
    <row r="356" spans="1:9" x14ac:dyDescent="0.15">
      <c r="A356" s="1">
        <v>16</v>
      </c>
      <c r="B356" s="1" t="s">
        <v>114</v>
      </c>
      <c r="C356" s="1">
        <v>8</v>
      </c>
      <c r="D356" s="1" t="s">
        <v>159</v>
      </c>
      <c r="E356" s="2">
        <v>21648.404695575307</v>
      </c>
      <c r="F356" s="2">
        <v>19651.998998561732</v>
      </c>
      <c r="G356" s="2">
        <v>32431.487876834159</v>
      </c>
      <c r="H356" s="2">
        <v>31642.997798052624</v>
      </c>
      <c r="I356" s="2">
        <v>25909.488138015044</v>
      </c>
    </row>
    <row r="357" spans="1:9" x14ac:dyDescent="0.15">
      <c r="A357" s="1">
        <v>16</v>
      </c>
      <c r="B357" s="1" t="s">
        <v>114</v>
      </c>
      <c r="C357" s="1">
        <v>9</v>
      </c>
      <c r="D357" s="1" t="s">
        <v>160</v>
      </c>
      <c r="E357" s="2">
        <v>41247.705044216229</v>
      </c>
      <c r="F357" s="2">
        <v>197242.73033562273</v>
      </c>
      <c r="G357" s="2">
        <v>76752.649311619054</v>
      </c>
      <c r="H357" s="2">
        <v>91705.840711555036</v>
      </c>
      <c r="I357" s="2">
        <v>94145.749063661977</v>
      </c>
    </row>
    <row r="358" spans="1:9" x14ac:dyDescent="0.15">
      <c r="A358" s="1">
        <v>16</v>
      </c>
      <c r="B358" s="1" t="s">
        <v>114</v>
      </c>
      <c r="C358" s="1">
        <v>10</v>
      </c>
      <c r="D358" s="1" t="s">
        <v>161</v>
      </c>
      <c r="E358" s="2">
        <v>44030.109134417413</v>
      </c>
      <c r="F358" s="2">
        <v>93845.220686293193</v>
      </c>
      <c r="G358" s="2">
        <v>301239.46524957713</v>
      </c>
      <c r="H358" s="2">
        <v>243295.83470080359</v>
      </c>
      <c r="I358" s="2">
        <v>104995.90305675731</v>
      </c>
    </row>
    <row r="359" spans="1:9" x14ac:dyDescent="0.15">
      <c r="A359" s="1">
        <v>16</v>
      </c>
      <c r="B359" s="1" t="s">
        <v>114</v>
      </c>
      <c r="C359" s="1">
        <v>11</v>
      </c>
      <c r="D359" s="1" t="s">
        <v>162</v>
      </c>
      <c r="E359" s="2">
        <v>39612.797196371794</v>
      </c>
      <c r="F359" s="2">
        <v>77495.61488953697</v>
      </c>
      <c r="G359" s="2">
        <v>161770.69753361878</v>
      </c>
      <c r="H359" s="2">
        <v>112837.22437677384</v>
      </c>
      <c r="I359" s="2">
        <v>198276.13090349434</v>
      </c>
    </row>
    <row r="360" spans="1:9" x14ac:dyDescent="0.15">
      <c r="A360" s="1">
        <v>16</v>
      </c>
      <c r="B360" s="1" t="s">
        <v>114</v>
      </c>
      <c r="C360" s="1">
        <v>12</v>
      </c>
      <c r="D360" s="1" t="s">
        <v>163</v>
      </c>
      <c r="E360" s="2">
        <v>1023.8502654227515</v>
      </c>
      <c r="F360" s="2">
        <v>8134.5233109643132</v>
      </c>
      <c r="G360" s="2">
        <v>74889.767581677326</v>
      </c>
      <c r="H360" s="2">
        <v>217461.97305455134</v>
      </c>
      <c r="I360" s="2">
        <v>782765.40019452525</v>
      </c>
    </row>
    <row r="361" spans="1:9" x14ac:dyDescent="0.15">
      <c r="A361" s="1">
        <v>16</v>
      </c>
      <c r="B361" s="1" t="s">
        <v>114</v>
      </c>
      <c r="C361" s="1">
        <v>13</v>
      </c>
      <c r="D361" s="1" t="s">
        <v>164</v>
      </c>
      <c r="E361" s="2">
        <v>10083.223085897507</v>
      </c>
      <c r="F361" s="2">
        <v>29526.268467300531</v>
      </c>
      <c r="G361" s="2">
        <v>33116.769417369425</v>
      </c>
      <c r="H361" s="2">
        <v>35202.834832905901</v>
      </c>
      <c r="I361" s="2">
        <v>54955.230332179366</v>
      </c>
    </row>
    <row r="362" spans="1:9" x14ac:dyDescent="0.15">
      <c r="A362" s="1">
        <v>16</v>
      </c>
      <c r="B362" s="1" t="s">
        <v>114</v>
      </c>
      <c r="C362" s="1">
        <v>14</v>
      </c>
      <c r="D362" s="1" t="s">
        <v>165</v>
      </c>
      <c r="E362" s="2">
        <v>687.52594417228545</v>
      </c>
      <c r="F362" s="2">
        <v>1256.0383558689527</v>
      </c>
      <c r="G362" s="2">
        <v>2844.8929666232484</v>
      </c>
      <c r="H362" s="2">
        <v>3506.1107506712133</v>
      </c>
      <c r="I362" s="2">
        <v>5156.7996365149929</v>
      </c>
    </row>
    <row r="363" spans="1:9" x14ac:dyDescent="0.15">
      <c r="A363" s="1">
        <v>16</v>
      </c>
      <c r="B363" s="1" t="s">
        <v>114</v>
      </c>
      <c r="C363" s="1">
        <v>15</v>
      </c>
      <c r="D363" s="1" t="s">
        <v>166</v>
      </c>
      <c r="E363" s="2">
        <v>105985.65648581983</v>
      </c>
      <c r="F363" s="2">
        <v>88467.641967850868</v>
      </c>
      <c r="G363" s="2">
        <v>133769.79769471291</v>
      </c>
      <c r="H363" s="2">
        <v>152157.74711607705</v>
      </c>
      <c r="I363" s="2">
        <v>170544.04715804639</v>
      </c>
    </row>
    <row r="364" spans="1:9" x14ac:dyDescent="0.15">
      <c r="A364" s="1">
        <v>16</v>
      </c>
      <c r="B364" s="1" t="s">
        <v>64</v>
      </c>
      <c r="C364" s="1">
        <v>16</v>
      </c>
      <c r="D364" s="1" t="s">
        <v>149</v>
      </c>
      <c r="E364" s="2">
        <v>424002.20178452611</v>
      </c>
      <c r="F364" s="2">
        <v>469746.50408062106</v>
      </c>
      <c r="G364" s="2">
        <v>548557.68487182737</v>
      </c>
      <c r="H364" s="2">
        <v>435225.11635695677</v>
      </c>
      <c r="I364" s="2">
        <v>303916.25653381902</v>
      </c>
    </row>
    <row r="365" spans="1:9" x14ac:dyDescent="0.15">
      <c r="A365" s="1">
        <v>16</v>
      </c>
      <c r="B365" s="1" t="s">
        <v>64</v>
      </c>
      <c r="C365" s="1">
        <v>17</v>
      </c>
      <c r="D365" s="1" t="s">
        <v>150</v>
      </c>
      <c r="E365" s="2">
        <v>120148.29974949204</v>
      </c>
      <c r="F365" s="2">
        <v>126139.27907380187</v>
      </c>
      <c r="G365" s="2">
        <v>156117.53246859362</v>
      </c>
      <c r="H365" s="2">
        <v>150595.77588123959</v>
      </c>
      <c r="I365" s="2">
        <v>187858.1583786314</v>
      </c>
    </row>
    <row r="366" spans="1:9" x14ac:dyDescent="0.15">
      <c r="A366" s="1">
        <v>16</v>
      </c>
      <c r="B366" s="1" t="s">
        <v>64</v>
      </c>
      <c r="C366" s="1">
        <v>18</v>
      </c>
      <c r="D366" s="1" t="s">
        <v>151</v>
      </c>
      <c r="E366" s="2">
        <v>148431.3474783425</v>
      </c>
      <c r="F366" s="2">
        <v>300477.51804644364</v>
      </c>
      <c r="G366" s="2">
        <v>399409.99987488607</v>
      </c>
      <c r="H366" s="2">
        <v>429100.22439366922</v>
      </c>
      <c r="I366" s="2">
        <v>386101.40768138721</v>
      </c>
    </row>
    <row r="367" spans="1:9" x14ac:dyDescent="0.15">
      <c r="A367" s="1">
        <v>16</v>
      </c>
      <c r="B367" s="1" t="s">
        <v>64</v>
      </c>
      <c r="C367" s="1">
        <v>19</v>
      </c>
      <c r="D367" s="1" t="s">
        <v>152</v>
      </c>
      <c r="E367" s="2">
        <v>60400.397655376073</v>
      </c>
      <c r="F367" s="2">
        <v>118170.20082805167</v>
      </c>
      <c r="G367" s="2">
        <v>227784.76009674824</v>
      </c>
      <c r="H367" s="2">
        <v>203918.73022303166</v>
      </c>
      <c r="I367" s="2">
        <v>186423.86309351862</v>
      </c>
    </row>
    <row r="368" spans="1:9" x14ac:dyDescent="0.15">
      <c r="A368" s="1">
        <v>16</v>
      </c>
      <c r="B368" s="1" t="s">
        <v>64</v>
      </c>
      <c r="C368" s="1">
        <v>20</v>
      </c>
      <c r="D368" s="1" t="s">
        <v>153</v>
      </c>
      <c r="E368" s="2">
        <v>40485.291660689487</v>
      </c>
      <c r="F368" s="2">
        <v>72422.632438810673</v>
      </c>
      <c r="G368" s="2">
        <v>68533.146606385708</v>
      </c>
      <c r="H368" s="2">
        <v>62599.910736242862</v>
      </c>
      <c r="I368" s="2">
        <v>66776.331620405326</v>
      </c>
    </row>
    <row r="369" spans="1:9" x14ac:dyDescent="0.15">
      <c r="A369" s="1">
        <v>16</v>
      </c>
      <c r="B369" s="1" t="s">
        <v>64</v>
      </c>
      <c r="C369" s="1">
        <v>21</v>
      </c>
      <c r="D369" s="1" t="s">
        <v>154</v>
      </c>
      <c r="E369" s="2">
        <v>90286.640532190097</v>
      </c>
      <c r="F369" s="2">
        <v>128621.64495715608</v>
      </c>
      <c r="G369" s="2">
        <v>193873.78784518322</v>
      </c>
      <c r="H369" s="2">
        <v>227181.2958831063</v>
      </c>
      <c r="I369" s="2">
        <v>270133.36025327112</v>
      </c>
    </row>
    <row r="370" spans="1:9" x14ac:dyDescent="0.15">
      <c r="A370" s="1">
        <v>16</v>
      </c>
      <c r="B370" s="1" t="s">
        <v>15</v>
      </c>
      <c r="C370" s="1">
        <v>22</v>
      </c>
      <c r="D370" s="1" t="s">
        <v>146</v>
      </c>
      <c r="E370" s="2">
        <v>343930.41587553942</v>
      </c>
      <c r="F370" s="2">
        <v>515554.08837179479</v>
      </c>
      <c r="G370" s="2">
        <v>615451.39212464879</v>
      </c>
      <c r="H370" s="2">
        <v>796991.49079676589</v>
      </c>
      <c r="I370" s="2">
        <v>990939.63691057777</v>
      </c>
    </row>
    <row r="371" spans="1:9" x14ac:dyDescent="0.15">
      <c r="A371" s="1">
        <v>16</v>
      </c>
      <c r="B371" s="1" t="s">
        <v>15</v>
      </c>
      <c r="C371" s="1">
        <v>23</v>
      </c>
      <c r="D371" s="1" t="s">
        <v>167</v>
      </c>
      <c r="E371" s="2">
        <v>267786.77664006007</v>
      </c>
      <c r="F371" s="2">
        <v>338735.06407830748</v>
      </c>
      <c r="G371" s="2">
        <v>384377.2599383716</v>
      </c>
      <c r="H371" s="2">
        <v>455921.53224263003</v>
      </c>
      <c r="I371" s="2">
        <v>494820.47603228013</v>
      </c>
    </row>
    <row r="372" spans="1:9" x14ac:dyDescent="0.15">
      <c r="A372" s="1">
        <v>17</v>
      </c>
      <c r="B372" s="1" t="s">
        <v>65</v>
      </c>
      <c r="C372" s="1">
        <v>1</v>
      </c>
      <c r="D372" s="1" t="s">
        <v>147</v>
      </c>
      <c r="E372" s="2">
        <v>93153.037352263462</v>
      </c>
      <c r="F372" s="2">
        <v>85858.144340882733</v>
      </c>
      <c r="G372" s="2">
        <v>88993.105427479182</v>
      </c>
      <c r="H372" s="2">
        <v>68044.019711431712</v>
      </c>
      <c r="I372" s="2">
        <v>71659.360434791641</v>
      </c>
    </row>
    <row r="373" spans="1:9" x14ac:dyDescent="0.15">
      <c r="A373" s="1">
        <v>17</v>
      </c>
      <c r="B373" s="1" t="s">
        <v>65</v>
      </c>
      <c r="C373" s="1">
        <v>2</v>
      </c>
      <c r="D373" s="1" t="s">
        <v>148</v>
      </c>
      <c r="E373" s="2">
        <v>6923.3387674845444</v>
      </c>
      <c r="F373" s="2">
        <v>7484.9398019643022</v>
      </c>
      <c r="G373" s="2">
        <v>8521.7022887089552</v>
      </c>
      <c r="H373" s="2">
        <v>6485.3616388438713</v>
      </c>
      <c r="I373" s="2">
        <v>3509.6710952740732</v>
      </c>
    </row>
    <row r="374" spans="1:9" x14ac:dyDescent="0.15">
      <c r="A374" s="1">
        <v>17</v>
      </c>
      <c r="B374" s="1" t="s">
        <v>115</v>
      </c>
      <c r="C374" s="1">
        <v>3</v>
      </c>
      <c r="D374" s="1" t="s">
        <v>155</v>
      </c>
      <c r="E374" s="2">
        <v>128667.23604434992</v>
      </c>
      <c r="F374" s="2">
        <v>220185.36204399058</v>
      </c>
      <c r="G374" s="2">
        <v>239143.04184180067</v>
      </c>
      <c r="H374" s="2">
        <v>263832.65708716476</v>
      </c>
      <c r="I374" s="2">
        <v>170538.92732021716</v>
      </c>
    </row>
    <row r="375" spans="1:9" x14ac:dyDescent="0.15">
      <c r="A375" s="1">
        <v>17</v>
      </c>
      <c r="B375" s="1" t="s">
        <v>115</v>
      </c>
      <c r="C375" s="1">
        <v>4</v>
      </c>
      <c r="D375" s="1" t="s">
        <v>156</v>
      </c>
      <c r="E375" s="2">
        <v>100892.85868985033</v>
      </c>
      <c r="F375" s="2">
        <v>153781.2708722527</v>
      </c>
      <c r="G375" s="2">
        <v>205343.12307996239</v>
      </c>
      <c r="H375" s="2">
        <v>99129.519085045409</v>
      </c>
      <c r="I375" s="2">
        <v>69547.272532252638</v>
      </c>
    </row>
    <row r="376" spans="1:9" x14ac:dyDescent="0.15">
      <c r="A376" s="1">
        <v>17</v>
      </c>
      <c r="B376" s="1" t="s">
        <v>115</v>
      </c>
      <c r="C376" s="1">
        <v>5</v>
      </c>
      <c r="D376" s="1" t="s">
        <v>157</v>
      </c>
      <c r="E376" s="2">
        <v>5709.4973794497228</v>
      </c>
      <c r="F376" s="2">
        <v>9390.4721627477429</v>
      </c>
      <c r="G376" s="2">
        <v>14904.23516556612</v>
      </c>
      <c r="H376" s="2">
        <v>10914.216340499019</v>
      </c>
      <c r="I376" s="2">
        <v>9358.3217499939637</v>
      </c>
    </row>
    <row r="377" spans="1:9" x14ac:dyDescent="0.15">
      <c r="A377" s="1">
        <v>17</v>
      </c>
      <c r="B377" s="1" t="s">
        <v>115</v>
      </c>
      <c r="C377" s="1">
        <v>6</v>
      </c>
      <c r="D377" s="1" t="s">
        <v>49</v>
      </c>
      <c r="E377" s="2">
        <v>368.87518311014793</v>
      </c>
      <c r="F377" s="2">
        <v>3783.8175285769616</v>
      </c>
      <c r="G377" s="2">
        <v>25083.969658142396</v>
      </c>
      <c r="H377" s="2">
        <v>60126.93435642343</v>
      </c>
      <c r="I377" s="2">
        <v>57847.172546882153</v>
      </c>
    </row>
    <row r="378" spans="1:9" x14ac:dyDescent="0.15">
      <c r="A378" s="1">
        <v>17</v>
      </c>
      <c r="B378" s="1" t="s">
        <v>115</v>
      </c>
      <c r="C378" s="1">
        <v>7</v>
      </c>
      <c r="D378" s="1" t="s">
        <v>158</v>
      </c>
      <c r="E378" s="2">
        <v>5467.7970712111655</v>
      </c>
      <c r="F378" s="2">
        <v>1139.9016966464847</v>
      </c>
      <c r="G378" s="2">
        <v>2698.5740448774209</v>
      </c>
      <c r="H378" s="2">
        <v>5863.9059886804844</v>
      </c>
      <c r="I378" s="2">
        <v>1758.9305250721638</v>
      </c>
    </row>
    <row r="379" spans="1:9" x14ac:dyDescent="0.15">
      <c r="A379" s="1">
        <v>17</v>
      </c>
      <c r="B379" s="1" t="s">
        <v>115</v>
      </c>
      <c r="C379" s="1">
        <v>8</v>
      </c>
      <c r="D379" s="1" t="s">
        <v>159</v>
      </c>
      <c r="E379" s="2">
        <v>18831.703573328454</v>
      </c>
      <c r="F379" s="2">
        <v>21345.370852698237</v>
      </c>
      <c r="G379" s="2">
        <v>28603.373682809917</v>
      </c>
      <c r="H379" s="2">
        <v>28248.669751314876</v>
      </c>
      <c r="I379" s="2">
        <v>18855.848806175327</v>
      </c>
    </row>
    <row r="380" spans="1:9" x14ac:dyDescent="0.15">
      <c r="A380" s="1">
        <v>17</v>
      </c>
      <c r="B380" s="1" t="s">
        <v>115</v>
      </c>
      <c r="C380" s="1">
        <v>9</v>
      </c>
      <c r="D380" s="1" t="s">
        <v>160</v>
      </c>
      <c r="E380" s="2">
        <v>6057.5965010520122</v>
      </c>
      <c r="F380" s="2">
        <v>7832.3767989479184</v>
      </c>
      <c r="G380" s="2">
        <v>22412.082852745523</v>
      </c>
      <c r="H380" s="2">
        <v>26797.088329437396</v>
      </c>
      <c r="I380" s="2">
        <v>18758.765651020425</v>
      </c>
    </row>
    <row r="381" spans="1:9" x14ac:dyDescent="0.15">
      <c r="A381" s="1">
        <v>17</v>
      </c>
      <c r="B381" s="1" t="s">
        <v>115</v>
      </c>
      <c r="C381" s="1">
        <v>10</v>
      </c>
      <c r="D381" s="1" t="s">
        <v>161</v>
      </c>
      <c r="E381" s="2">
        <v>10866.436959604469</v>
      </c>
      <c r="F381" s="2">
        <v>20488.009160445923</v>
      </c>
      <c r="G381" s="2">
        <v>42695.392671020119</v>
      </c>
      <c r="H381" s="2">
        <v>44046.22390591968</v>
      </c>
      <c r="I381" s="2">
        <v>36061.88888872986</v>
      </c>
    </row>
    <row r="382" spans="1:9" x14ac:dyDescent="0.15">
      <c r="A382" s="1">
        <v>17</v>
      </c>
      <c r="B382" s="1" t="s">
        <v>115</v>
      </c>
      <c r="C382" s="1">
        <v>11</v>
      </c>
      <c r="D382" s="1" t="s">
        <v>162</v>
      </c>
      <c r="E382" s="2">
        <v>81128.228504694634</v>
      </c>
      <c r="F382" s="2">
        <v>111538.87258574681</v>
      </c>
      <c r="G382" s="2">
        <v>226680.24172899342</v>
      </c>
      <c r="H382" s="2">
        <v>181767.8488141016</v>
      </c>
      <c r="I382" s="2">
        <v>264974.67024341557</v>
      </c>
    </row>
    <row r="383" spans="1:9" x14ac:dyDescent="0.15">
      <c r="A383" s="1">
        <v>17</v>
      </c>
      <c r="B383" s="1" t="s">
        <v>115</v>
      </c>
      <c r="C383" s="1">
        <v>12</v>
      </c>
      <c r="D383" s="1" t="s">
        <v>163</v>
      </c>
      <c r="E383" s="2">
        <v>604.53571348991943</v>
      </c>
      <c r="F383" s="2">
        <v>5328.8011425630211</v>
      </c>
      <c r="G383" s="2">
        <v>59200.866324453775</v>
      </c>
      <c r="H383" s="2">
        <v>163768.46795330296</v>
      </c>
      <c r="I383" s="2">
        <v>691644.56212719262</v>
      </c>
    </row>
    <row r="384" spans="1:9" x14ac:dyDescent="0.15">
      <c r="A384" s="1">
        <v>17</v>
      </c>
      <c r="B384" s="1" t="s">
        <v>115</v>
      </c>
      <c r="C384" s="1">
        <v>13</v>
      </c>
      <c r="D384" s="1" t="s">
        <v>164</v>
      </c>
      <c r="E384" s="2">
        <v>3503.3532810602132</v>
      </c>
      <c r="F384" s="2">
        <v>11166.458872135572</v>
      </c>
      <c r="G384" s="2">
        <v>17896.806102779403</v>
      </c>
      <c r="H384" s="2">
        <v>16106.956334106331</v>
      </c>
      <c r="I384" s="2">
        <v>49606.734669219513</v>
      </c>
    </row>
    <row r="385" spans="1:9" x14ac:dyDescent="0.15">
      <c r="A385" s="1">
        <v>17</v>
      </c>
      <c r="B385" s="1" t="s">
        <v>115</v>
      </c>
      <c r="C385" s="1">
        <v>14</v>
      </c>
      <c r="D385" s="1" t="s">
        <v>165</v>
      </c>
      <c r="E385" s="2">
        <v>61.782618130848483</v>
      </c>
      <c r="F385" s="2">
        <v>90.2372456787689</v>
      </c>
      <c r="G385" s="2">
        <v>967.88453839055057</v>
      </c>
      <c r="H385" s="2">
        <v>769.84524490854551</v>
      </c>
      <c r="I385" s="2">
        <v>9920.8922483258739</v>
      </c>
    </row>
    <row r="386" spans="1:9" x14ac:dyDescent="0.15">
      <c r="A386" s="1">
        <v>17</v>
      </c>
      <c r="B386" s="1" t="s">
        <v>115</v>
      </c>
      <c r="C386" s="1">
        <v>15</v>
      </c>
      <c r="D386" s="1" t="s">
        <v>166</v>
      </c>
      <c r="E386" s="2">
        <v>55887.628649977174</v>
      </c>
      <c r="F386" s="2">
        <v>81781.764391339151</v>
      </c>
      <c r="G386" s="2">
        <v>143501.73584498331</v>
      </c>
      <c r="H386" s="2">
        <v>109293.41384542212</v>
      </c>
      <c r="I386" s="2">
        <v>121375.33632588224</v>
      </c>
    </row>
    <row r="387" spans="1:9" x14ac:dyDescent="0.15">
      <c r="A387" s="1">
        <v>17</v>
      </c>
      <c r="B387" s="1" t="s">
        <v>65</v>
      </c>
      <c r="C387" s="1">
        <v>16</v>
      </c>
      <c r="D387" s="1" t="s">
        <v>149</v>
      </c>
      <c r="E387" s="2">
        <v>303199.78568734811</v>
      </c>
      <c r="F387" s="2">
        <v>401033.36505920079</v>
      </c>
      <c r="G387" s="2">
        <v>478489.33511214459</v>
      </c>
      <c r="H387" s="2">
        <v>436533.28019041085</v>
      </c>
      <c r="I387" s="2">
        <v>278290.19443558302</v>
      </c>
    </row>
    <row r="388" spans="1:9" x14ac:dyDescent="0.15">
      <c r="A388" s="1">
        <v>17</v>
      </c>
      <c r="B388" s="1" t="s">
        <v>65</v>
      </c>
      <c r="C388" s="1">
        <v>17</v>
      </c>
      <c r="D388" s="1" t="s">
        <v>150</v>
      </c>
      <c r="E388" s="2">
        <v>18295.544011470196</v>
      </c>
      <c r="F388" s="2">
        <v>39970.294071377495</v>
      </c>
      <c r="G388" s="2">
        <v>64312.197912497541</v>
      </c>
      <c r="H388" s="2">
        <v>129432.21702225838</v>
      </c>
      <c r="I388" s="2">
        <v>146979.91395795971</v>
      </c>
    </row>
    <row r="389" spans="1:9" x14ac:dyDescent="0.15">
      <c r="A389" s="1">
        <v>17</v>
      </c>
      <c r="B389" s="1" t="s">
        <v>65</v>
      </c>
      <c r="C389" s="1">
        <v>18</v>
      </c>
      <c r="D389" s="1" t="s">
        <v>151</v>
      </c>
      <c r="E389" s="2">
        <v>111848.95773315545</v>
      </c>
      <c r="F389" s="2">
        <v>249337.86462726345</v>
      </c>
      <c r="G389" s="2">
        <v>491348.43707809964</v>
      </c>
      <c r="H389" s="2">
        <v>626132.6784693154</v>
      </c>
      <c r="I389" s="2">
        <v>549353.5165777707</v>
      </c>
    </row>
    <row r="390" spans="1:9" x14ac:dyDescent="0.15">
      <c r="A390" s="1">
        <v>17</v>
      </c>
      <c r="B390" s="1" t="s">
        <v>65</v>
      </c>
      <c r="C390" s="1">
        <v>19</v>
      </c>
      <c r="D390" s="1" t="s">
        <v>152</v>
      </c>
      <c r="E390" s="2">
        <v>51047.60924694383</v>
      </c>
      <c r="F390" s="2">
        <v>94144.312270943803</v>
      </c>
      <c r="G390" s="2">
        <v>214917.31589422203</v>
      </c>
      <c r="H390" s="2">
        <v>203885.98239556339</v>
      </c>
      <c r="I390" s="2">
        <v>190391.53775254361</v>
      </c>
    </row>
    <row r="391" spans="1:9" x14ac:dyDescent="0.15">
      <c r="A391" s="1">
        <v>17</v>
      </c>
      <c r="B391" s="1" t="s">
        <v>65</v>
      </c>
      <c r="C391" s="1">
        <v>20</v>
      </c>
      <c r="D391" s="1" t="s">
        <v>153</v>
      </c>
      <c r="E391" s="2">
        <v>70083.359417644038</v>
      </c>
      <c r="F391" s="2">
        <v>87916.538257827968</v>
      </c>
      <c r="G391" s="2">
        <v>68459.239065083195</v>
      </c>
      <c r="H391" s="2">
        <v>59226.049171658873</v>
      </c>
      <c r="I391" s="2">
        <v>61287.670849574926</v>
      </c>
    </row>
    <row r="392" spans="1:9" x14ac:dyDescent="0.15">
      <c r="A392" s="1">
        <v>17</v>
      </c>
      <c r="B392" s="1" t="s">
        <v>65</v>
      </c>
      <c r="C392" s="1">
        <v>21</v>
      </c>
      <c r="D392" s="1" t="s">
        <v>154</v>
      </c>
      <c r="E392" s="2">
        <v>116130.44254544562</v>
      </c>
      <c r="F392" s="2">
        <v>131959.3979987794</v>
      </c>
      <c r="G392" s="2">
        <v>211619.34116218615</v>
      </c>
      <c r="H392" s="2">
        <v>247378.56635812597</v>
      </c>
      <c r="I392" s="2">
        <v>287504.37957610312</v>
      </c>
    </row>
    <row r="393" spans="1:9" x14ac:dyDescent="0.15">
      <c r="A393" s="1">
        <v>17</v>
      </c>
      <c r="B393" s="1" t="s">
        <v>16</v>
      </c>
      <c r="C393" s="1">
        <v>22</v>
      </c>
      <c r="D393" s="1" t="s">
        <v>146</v>
      </c>
      <c r="E393" s="2">
        <v>339253.8557016275</v>
      </c>
      <c r="F393" s="2">
        <v>639205.77550407313</v>
      </c>
      <c r="G393" s="2">
        <v>791544.69755969837</v>
      </c>
      <c r="H393" s="2">
        <v>965755.06351009337</v>
      </c>
      <c r="I393" s="2">
        <v>1123378.8460449514</v>
      </c>
    </row>
    <row r="394" spans="1:9" x14ac:dyDescent="0.15">
      <c r="A394" s="1">
        <v>17</v>
      </c>
      <c r="B394" s="1" t="s">
        <v>16</v>
      </c>
      <c r="C394" s="1">
        <v>23</v>
      </c>
      <c r="D394" s="1" t="s">
        <v>167</v>
      </c>
      <c r="E394" s="2">
        <v>270994.12168750941</v>
      </c>
      <c r="F394" s="2">
        <v>400759.22860372521</v>
      </c>
      <c r="G394" s="2">
        <v>444217.92835132056</v>
      </c>
      <c r="H394" s="2">
        <v>528990.6890396612</v>
      </c>
      <c r="I394" s="2">
        <v>598641.94524730742</v>
      </c>
    </row>
    <row r="395" spans="1:9" x14ac:dyDescent="0.15">
      <c r="A395" s="1">
        <v>18</v>
      </c>
      <c r="B395" s="1" t="s">
        <v>66</v>
      </c>
      <c r="C395" s="1">
        <v>1</v>
      </c>
      <c r="D395" s="1" t="s">
        <v>147</v>
      </c>
      <c r="E395" s="2">
        <v>74050.305299871747</v>
      </c>
      <c r="F395" s="2">
        <v>61290.412578451585</v>
      </c>
      <c r="G395" s="2">
        <v>65859.095688396395</v>
      </c>
      <c r="H395" s="2">
        <v>57463.165942796826</v>
      </c>
      <c r="I395" s="2">
        <v>51716.09802127265</v>
      </c>
    </row>
    <row r="396" spans="1:9" x14ac:dyDescent="0.15">
      <c r="A396" s="1">
        <v>18</v>
      </c>
      <c r="B396" s="1" t="s">
        <v>66</v>
      </c>
      <c r="C396" s="1">
        <v>2</v>
      </c>
      <c r="D396" s="1" t="s">
        <v>148</v>
      </c>
      <c r="E396" s="2">
        <v>8277.8104727990558</v>
      </c>
      <c r="F396" s="2">
        <v>6412.1057728375063</v>
      </c>
      <c r="G396" s="2">
        <v>3916.790839689942</v>
      </c>
      <c r="H396" s="2">
        <v>2828.5958674359072</v>
      </c>
      <c r="I396" s="2">
        <v>1548.2455359793632</v>
      </c>
    </row>
    <row r="397" spans="1:9" x14ac:dyDescent="0.15">
      <c r="A397" s="1">
        <v>18</v>
      </c>
      <c r="B397" s="1" t="s">
        <v>116</v>
      </c>
      <c r="C397" s="1">
        <v>3</v>
      </c>
      <c r="D397" s="1" t="s">
        <v>155</v>
      </c>
      <c r="E397" s="2">
        <v>26828.431350394629</v>
      </c>
      <c r="F397" s="2">
        <v>41597.733966660358</v>
      </c>
      <c r="G397" s="2">
        <v>46408.227034576019</v>
      </c>
      <c r="H397" s="2">
        <v>38990.746558818995</v>
      </c>
      <c r="I397" s="2">
        <v>28628.02598632047</v>
      </c>
    </row>
    <row r="398" spans="1:9" x14ac:dyDescent="0.15">
      <c r="A398" s="1">
        <v>18</v>
      </c>
      <c r="B398" s="1" t="s">
        <v>116</v>
      </c>
      <c r="C398" s="1">
        <v>4</v>
      </c>
      <c r="D398" s="1" t="s">
        <v>156</v>
      </c>
      <c r="E398" s="2">
        <v>97616.854731964893</v>
      </c>
      <c r="F398" s="2">
        <v>164872.8191206404</v>
      </c>
      <c r="G398" s="2">
        <v>208349.19798530915</v>
      </c>
      <c r="H398" s="2">
        <v>124045.44456204548</v>
      </c>
      <c r="I398" s="2">
        <v>88908.656251030101</v>
      </c>
    </row>
    <row r="399" spans="1:9" x14ac:dyDescent="0.15">
      <c r="A399" s="1">
        <v>18</v>
      </c>
      <c r="B399" s="1" t="s">
        <v>116</v>
      </c>
      <c r="C399" s="1">
        <v>5</v>
      </c>
      <c r="D399" s="1" t="s">
        <v>157</v>
      </c>
      <c r="E399" s="2">
        <v>8971.5622427191229</v>
      </c>
      <c r="F399" s="2">
        <v>21925.710399234857</v>
      </c>
      <c r="G399" s="2">
        <v>24895.031655011666</v>
      </c>
      <c r="H399" s="2">
        <v>24694.781200526981</v>
      </c>
      <c r="I399" s="2">
        <v>23370.494723507465</v>
      </c>
    </row>
    <row r="400" spans="1:9" x14ac:dyDescent="0.15">
      <c r="A400" s="1">
        <v>18</v>
      </c>
      <c r="B400" s="1" t="s">
        <v>116</v>
      </c>
      <c r="C400" s="1">
        <v>6</v>
      </c>
      <c r="D400" s="1" t="s">
        <v>49</v>
      </c>
      <c r="E400" s="2">
        <v>9432.1272867142707</v>
      </c>
      <c r="F400" s="2">
        <v>5318.6927366310156</v>
      </c>
      <c r="G400" s="2">
        <v>26050.998156085781</v>
      </c>
      <c r="H400" s="2">
        <v>55913.714363003193</v>
      </c>
      <c r="I400" s="2">
        <v>77029.534225121475</v>
      </c>
    </row>
    <row r="401" spans="1:9" x14ac:dyDescent="0.15">
      <c r="A401" s="1">
        <v>18</v>
      </c>
      <c r="B401" s="1" t="s">
        <v>116</v>
      </c>
      <c r="C401" s="1">
        <v>7</v>
      </c>
      <c r="D401" s="1" t="s">
        <v>158</v>
      </c>
      <c r="E401" s="2">
        <v>1037.7803943547715</v>
      </c>
      <c r="F401" s="2">
        <v>885.35042207400534</v>
      </c>
      <c r="G401" s="2">
        <v>5657.0586209268968</v>
      </c>
      <c r="H401" s="2">
        <v>3336.4795277574681</v>
      </c>
      <c r="I401" s="2">
        <v>1239.7504016002331</v>
      </c>
    </row>
    <row r="402" spans="1:9" x14ac:dyDescent="0.15">
      <c r="A402" s="1">
        <v>18</v>
      </c>
      <c r="B402" s="1" t="s">
        <v>116</v>
      </c>
      <c r="C402" s="1">
        <v>8</v>
      </c>
      <c r="D402" s="1" t="s">
        <v>159</v>
      </c>
      <c r="E402" s="2">
        <v>11846.992179114892</v>
      </c>
      <c r="F402" s="2">
        <v>15058.719819622615</v>
      </c>
      <c r="G402" s="2">
        <v>27214.357709426709</v>
      </c>
      <c r="H402" s="2">
        <v>30753.360049540643</v>
      </c>
      <c r="I402" s="2">
        <v>46599.904587604833</v>
      </c>
    </row>
    <row r="403" spans="1:9" x14ac:dyDescent="0.15">
      <c r="A403" s="1">
        <v>18</v>
      </c>
      <c r="B403" s="1" t="s">
        <v>116</v>
      </c>
      <c r="C403" s="1">
        <v>9</v>
      </c>
      <c r="D403" s="1" t="s">
        <v>160</v>
      </c>
      <c r="E403" s="2">
        <v>3875.4499628857984</v>
      </c>
      <c r="F403" s="2">
        <v>6973.8309998816849</v>
      </c>
      <c r="G403" s="2">
        <v>27772.37710973006</v>
      </c>
      <c r="H403" s="2">
        <v>31783.426315648769</v>
      </c>
      <c r="I403" s="2">
        <v>9629.1277520350977</v>
      </c>
    </row>
    <row r="404" spans="1:9" x14ac:dyDescent="0.15">
      <c r="A404" s="1">
        <v>18</v>
      </c>
      <c r="B404" s="1" t="s">
        <v>116</v>
      </c>
      <c r="C404" s="1">
        <v>10</v>
      </c>
      <c r="D404" s="1" t="s">
        <v>161</v>
      </c>
      <c r="E404" s="2">
        <v>5894.3715121429677</v>
      </c>
      <c r="F404" s="2">
        <v>13325.135411367097</v>
      </c>
      <c r="G404" s="2">
        <v>29686.216874530597</v>
      </c>
      <c r="H404" s="2">
        <v>30499.071750165538</v>
      </c>
      <c r="I404" s="2">
        <v>24022.079394006421</v>
      </c>
    </row>
    <row r="405" spans="1:9" x14ac:dyDescent="0.15">
      <c r="A405" s="1">
        <v>18</v>
      </c>
      <c r="B405" s="1" t="s">
        <v>116</v>
      </c>
      <c r="C405" s="1">
        <v>11</v>
      </c>
      <c r="D405" s="1" t="s">
        <v>162</v>
      </c>
      <c r="E405" s="2">
        <v>9177.2687953318127</v>
      </c>
      <c r="F405" s="2">
        <v>17499.663850260651</v>
      </c>
      <c r="G405" s="2">
        <v>50648.27196750047</v>
      </c>
      <c r="H405" s="2">
        <v>48006.85032685168</v>
      </c>
      <c r="I405" s="2">
        <v>56762.425649930883</v>
      </c>
    </row>
    <row r="406" spans="1:9" x14ac:dyDescent="0.15">
      <c r="A406" s="1">
        <v>18</v>
      </c>
      <c r="B406" s="1" t="s">
        <v>116</v>
      </c>
      <c r="C406" s="1">
        <v>12</v>
      </c>
      <c r="D406" s="1" t="s">
        <v>163</v>
      </c>
      <c r="E406" s="2">
        <v>1059.6229522892575</v>
      </c>
      <c r="F406" s="2">
        <v>9204.5989558679757</v>
      </c>
      <c r="G406" s="2">
        <v>57312.761633353337</v>
      </c>
      <c r="H406" s="2">
        <v>159362.32901046547</v>
      </c>
      <c r="I406" s="2">
        <v>621938.50005401403</v>
      </c>
    </row>
    <row r="407" spans="1:9" x14ac:dyDescent="0.15">
      <c r="A407" s="1">
        <v>18</v>
      </c>
      <c r="B407" s="1" t="s">
        <v>116</v>
      </c>
      <c r="C407" s="1">
        <v>13</v>
      </c>
      <c r="D407" s="1" t="s">
        <v>164</v>
      </c>
      <c r="E407" s="2">
        <v>375.78400689276975</v>
      </c>
      <c r="F407" s="2">
        <v>1487.116772870824</v>
      </c>
      <c r="G407" s="2">
        <v>7391.4685853754945</v>
      </c>
      <c r="H407" s="2">
        <v>15590.672944483786</v>
      </c>
      <c r="I407" s="2">
        <v>37613.365649141109</v>
      </c>
    </row>
    <row r="408" spans="1:9" x14ac:dyDescent="0.15">
      <c r="A408" s="1">
        <v>18</v>
      </c>
      <c r="B408" s="1" t="s">
        <v>116</v>
      </c>
      <c r="C408" s="1">
        <v>14</v>
      </c>
      <c r="D408" s="1" t="s">
        <v>165</v>
      </c>
      <c r="E408" s="2">
        <v>5274.1466447881003</v>
      </c>
      <c r="F408" s="2">
        <v>20500.721604747934</v>
      </c>
      <c r="G408" s="2">
        <v>45991.454442168346</v>
      </c>
      <c r="H408" s="2">
        <v>51188.02953782813</v>
      </c>
      <c r="I408" s="2">
        <v>52200.601418292383</v>
      </c>
    </row>
    <row r="409" spans="1:9" x14ac:dyDescent="0.15">
      <c r="A409" s="1">
        <v>18</v>
      </c>
      <c r="B409" s="1" t="s">
        <v>116</v>
      </c>
      <c r="C409" s="1">
        <v>15</v>
      </c>
      <c r="D409" s="1" t="s">
        <v>166</v>
      </c>
      <c r="E409" s="2">
        <v>41667.152012762759</v>
      </c>
      <c r="F409" s="2">
        <v>61937.267268953154</v>
      </c>
      <c r="G409" s="2">
        <v>88058.130462191417</v>
      </c>
      <c r="H409" s="2">
        <v>91393.300674191807</v>
      </c>
      <c r="I409" s="2">
        <v>84156.217649181228</v>
      </c>
    </row>
    <row r="410" spans="1:9" x14ac:dyDescent="0.15">
      <c r="A410" s="1">
        <v>18</v>
      </c>
      <c r="B410" s="1" t="s">
        <v>66</v>
      </c>
      <c r="C410" s="1">
        <v>16</v>
      </c>
      <c r="D410" s="1" t="s">
        <v>149</v>
      </c>
      <c r="E410" s="2">
        <v>154541.72588342536</v>
      </c>
      <c r="F410" s="2">
        <v>249014.96601336938</v>
      </c>
      <c r="G410" s="2">
        <v>297450.03219155141</v>
      </c>
      <c r="H410" s="2">
        <v>259908.61666865056</v>
      </c>
      <c r="I410" s="2">
        <v>238640.93846904492</v>
      </c>
    </row>
    <row r="411" spans="1:9" x14ac:dyDescent="0.15">
      <c r="A411" s="1">
        <v>18</v>
      </c>
      <c r="B411" s="1" t="s">
        <v>66</v>
      </c>
      <c r="C411" s="1">
        <v>17</v>
      </c>
      <c r="D411" s="1" t="s">
        <v>150</v>
      </c>
      <c r="E411" s="2">
        <v>60848.628961551163</v>
      </c>
      <c r="F411" s="2">
        <v>158300.72104462705</v>
      </c>
      <c r="G411" s="2">
        <v>316784.65876112203</v>
      </c>
      <c r="H411" s="2">
        <v>392137.77104761434</v>
      </c>
      <c r="I411" s="2">
        <v>464119.75618227012</v>
      </c>
    </row>
    <row r="412" spans="1:9" x14ac:dyDescent="0.15">
      <c r="A412" s="1">
        <v>18</v>
      </c>
      <c r="B412" s="1" t="s">
        <v>66</v>
      </c>
      <c r="C412" s="1">
        <v>18</v>
      </c>
      <c r="D412" s="1" t="s">
        <v>151</v>
      </c>
      <c r="E412" s="2">
        <v>67682.708187394965</v>
      </c>
      <c r="F412" s="2">
        <v>153562.7683894868</v>
      </c>
      <c r="G412" s="2">
        <v>264064.66636917955</v>
      </c>
      <c r="H412" s="2">
        <v>246713.94751431301</v>
      </c>
      <c r="I412" s="2">
        <v>205828.2022078858</v>
      </c>
    </row>
    <row r="413" spans="1:9" x14ac:dyDescent="0.15">
      <c r="A413" s="1">
        <v>18</v>
      </c>
      <c r="B413" s="1" t="s">
        <v>66</v>
      </c>
      <c r="C413" s="1">
        <v>19</v>
      </c>
      <c r="D413" s="1" t="s">
        <v>152</v>
      </c>
      <c r="E413" s="2">
        <v>25802.237021605157</v>
      </c>
      <c r="F413" s="2">
        <v>59088.176825591188</v>
      </c>
      <c r="G413" s="2">
        <v>130125.37399924232</v>
      </c>
      <c r="H413" s="2">
        <v>137550.38993826526</v>
      </c>
      <c r="I413" s="2">
        <v>127002.71721011294</v>
      </c>
    </row>
    <row r="414" spans="1:9" x14ac:dyDescent="0.15">
      <c r="A414" s="1">
        <v>18</v>
      </c>
      <c r="B414" s="1" t="s">
        <v>66</v>
      </c>
      <c r="C414" s="1">
        <v>20</v>
      </c>
      <c r="D414" s="1" t="s">
        <v>153</v>
      </c>
      <c r="E414" s="2">
        <v>39374.865891281741</v>
      </c>
      <c r="F414" s="2">
        <v>35603.661065262131</v>
      </c>
      <c r="G414" s="2">
        <v>41197.203086438276</v>
      </c>
      <c r="H414" s="2">
        <v>33272.255551326285</v>
      </c>
      <c r="I414" s="2">
        <v>35933.08904146526</v>
      </c>
    </row>
    <row r="415" spans="1:9" x14ac:dyDescent="0.15">
      <c r="A415" s="1">
        <v>18</v>
      </c>
      <c r="B415" s="1" t="s">
        <v>66</v>
      </c>
      <c r="C415" s="1">
        <v>21</v>
      </c>
      <c r="D415" s="1" t="s">
        <v>154</v>
      </c>
      <c r="E415" s="2">
        <v>69960.629261489375</v>
      </c>
      <c r="F415" s="2">
        <v>117397.14936801669</v>
      </c>
      <c r="G415" s="2">
        <v>174303.9342751634</v>
      </c>
      <c r="H415" s="2">
        <v>187341.56685349465</v>
      </c>
      <c r="I415" s="2">
        <v>225914.70394848307</v>
      </c>
    </row>
    <row r="416" spans="1:9" x14ac:dyDescent="0.15">
      <c r="A416" s="1">
        <v>18</v>
      </c>
      <c r="B416" s="1" t="s">
        <v>17</v>
      </c>
      <c r="C416" s="1">
        <v>22</v>
      </c>
      <c r="D416" s="1" t="s">
        <v>146</v>
      </c>
      <c r="E416" s="2">
        <v>200978.34298912613</v>
      </c>
      <c r="F416" s="2">
        <v>372836.88083758188</v>
      </c>
      <c r="G416" s="2">
        <v>446556.36396773538</v>
      </c>
      <c r="H416" s="2">
        <v>584969.94290392613</v>
      </c>
      <c r="I416" s="2">
        <v>727956.24486443039</v>
      </c>
    </row>
    <row r="417" spans="1:9" x14ac:dyDescent="0.15">
      <c r="A417" s="1">
        <v>18</v>
      </c>
      <c r="B417" s="1" t="s">
        <v>17</v>
      </c>
      <c r="C417" s="1">
        <v>23</v>
      </c>
      <c r="D417" s="1" t="s">
        <v>167</v>
      </c>
      <c r="E417" s="2">
        <v>188957.96395938654</v>
      </c>
      <c r="F417" s="2">
        <v>256835.19810538975</v>
      </c>
      <c r="G417" s="2">
        <v>287767.81214295619</v>
      </c>
      <c r="H417" s="2">
        <v>357041.60464661644</v>
      </c>
      <c r="I417" s="2">
        <v>401464.4527320232</v>
      </c>
    </row>
    <row r="418" spans="1:9" x14ac:dyDescent="0.15">
      <c r="A418" s="1">
        <v>19</v>
      </c>
      <c r="B418" s="1" t="s">
        <v>67</v>
      </c>
      <c r="C418" s="1">
        <v>1</v>
      </c>
      <c r="D418" s="1" t="s">
        <v>147</v>
      </c>
      <c r="E418" s="2">
        <v>93470.106261270645</v>
      </c>
      <c r="F418" s="2">
        <v>83160.186336209576</v>
      </c>
      <c r="G418" s="2">
        <v>86055.517435578877</v>
      </c>
      <c r="H418" s="2">
        <v>90608.152384222354</v>
      </c>
      <c r="I418" s="2">
        <v>86282.783211570888</v>
      </c>
    </row>
    <row r="419" spans="1:9" x14ac:dyDescent="0.15">
      <c r="A419" s="1">
        <v>19</v>
      </c>
      <c r="B419" s="1" t="s">
        <v>67</v>
      </c>
      <c r="C419" s="1">
        <v>2</v>
      </c>
      <c r="D419" s="1" t="s">
        <v>148</v>
      </c>
      <c r="E419" s="2">
        <v>5158.5823062883173</v>
      </c>
      <c r="F419" s="2">
        <v>7095.6901704436468</v>
      </c>
      <c r="G419" s="2">
        <v>7652.0889522596308</v>
      </c>
      <c r="H419" s="2">
        <v>4325.7824015730266</v>
      </c>
      <c r="I419" s="2">
        <v>2426.1688318492465</v>
      </c>
    </row>
    <row r="420" spans="1:9" x14ac:dyDescent="0.15">
      <c r="A420" s="1">
        <v>19</v>
      </c>
      <c r="B420" s="1" t="s">
        <v>117</v>
      </c>
      <c r="C420" s="1">
        <v>3</v>
      </c>
      <c r="D420" s="1" t="s">
        <v>155</v>
      </c>
      <c r="E420" s="2">
        <v>42674.819005106379</v>
      </c>
      <c r="F420" s="2">
        <v>64155.00977599543</v>
      </c>
      <c r="G420" s="2">
        <v>109334.1113132488</v>
      </c>
      <c r="H420" s="2">
        <v>114328.72893799342</v>
      </c>
      <c r="I420" s="2">
        <v>91339.868059401444</v>
      </c>
    </row>
    <row r="421" spans="1:9" x14ac:dyDescent="0.15">
      <c r="A421" s="1">
        <v>19</v>
      </c>
      <c r="B421" s="1" t="s">
        <v>117</v>
      </c>
      <c r="C421" s="1">
        <v>4</v>
      </c>
      <c r="D421" s="1" t="s">
        <v>156</v>
      </c>
      <c r="E421" s="2">
        <v>25087.73491029927</v>
      </c>
      <c r="F421" s="2">
        <v>28897.563338265565</v>
      </c>
      <c r="G421" s="2">
        <v>35943.087048485388</v>
      </c>
      <c r="H421" s="2">
        <v>18835.161336010562</v>
      </c>
      <c r="I421" s="2">
        <v>18215.65645937105</v>
      </c>
    </row>
    <row r="422" spans="1:9" x14ac:dyDescent="0.15">
      <c r="A422" s="1">
        <v>19</v>
      </c>
      <c r="B422" s="1" t="s">
        <v>117</v>
      </c>
      <c r="C422" s="1">
        <v>5</v>
      </c>
      <c r="D422" s="1" t="s">
        <v>157</v>
      </c>
      <c r="E422" s="2">
        <v>6840.0376939616863</v>
      </c>
      <c r="F422" s="2">
        <v>7807.6954308867935</v>
      </c>
      <c r="G422" s="2">
        <v>14418.665531225564</v>
      </c>
      <c r="H422" s="2">
        <v>11372.316250603702</v>
      </c>
      <c r="I422" s="2">
        <v>6381.1568206469701</v>
      </c>
    </row>
    <row r="423" spans="1:9" x14ac:dyDescent="0.15">
      <c r="A423" s="1">
        <v>19</v>
      </c>
      <c r="B423" s="1" t="s">
        <v>117</v>
      </c>
      <c r="C423" s="1">
        <v>6</v>
      </c>
      <c r="D423" s="1" t="s">
        <v>49</v>
      </c>
      <c r="E423" s="2">
        <v>120.91200967765928</v>
      </c>
      <c r="F423" s="2">
        <v>402.21756996773172</v>
      </c>
      <c r="G423" s="2">
        <v>3423.7685091236954</v>
      </c>
      <c r="H423" s="2">
        <v>7234.3718640695515</v>
      </c>
      <c r="I423" s="2">
        <v>20101.316534513149</v>
      </c>
    </row>
    <row r="424" spans="1:9" x14ac:dyDescent="0.15">
      <c r="A424" s="1">
        <v>19</v>
      </c>
      <c r="B424" s="1" t="s">
        <v>117</v>
      </c>
      <c r="C424" s="1">
        <v>7</v>
      </c>
      <c r="D424" s="1" t="s">
        <v>158</v>
      </c>
      <c r="E424" s="2">
        <v>209.56189683132092</v>
      </c>
      <c r="F424" s="2">
        <v>169.62427261064082</v>
      </c>
      <c r="G424" s="2">
        <v>886.5312047254663</v>
      </c>
      <c r="H424" s="2">
        <v>1974.2277827456107</v>
      </c>
      <c r="I424" s="2">
        <v>498.48682317696409</v>
      </c>
    </row>
    <row r="425" spans="1:9" x14ac:dyDescent="0.15">
      <c r="A425" s="1">
        <v>19</v>
      </c>
      <c r="B425" s="1" t="s">
        <v>117</v>
      </c>
      <c r="C425" s="1">
        <v>8</v>
      </c>
      <c r="D425" s="1" t="s">
        <v>159</v>
      </c>
      <c r="E425" s="2">
        <v>9946.4678368417135</v>
      </c>
      <c r="F425" s="2">
        <v>10616.808809877701</v>
      </c>
      <c r="G425" s="2">
        <v>18532.736995348394</v>
      </c>
      <c r="H425" s="2">
        <v>16766.535760598374</v>
      </c>
      <c r="I425" s="2">
        <v>45926.887635703504</v>
      </c>
    </row>
    <row r="426" spans="1:9" x14ac:dyDescent="0.15">
      <c r="A426" s="1">
        <v>19</v>
      </c>
      <c r="B426" s="1" t="s">
        <v>117</v>
      </c>
      <c r="C426" s="1">
        <v>9</v>
      </c>
      <c r="D426" s="1" t="s">
        <v>160</v>
      </c>
      <c r="E426" s="2">
        <v>2398.0190962632032</v>
      </c>
      <c r="F426" s="2">
        <v>6461.4090553090327</v>
      </c>
      <c r="G426" s="2">
        <v>15995.170942550789</v>
      </c>
      <c r="H426" s="2">
        <v>24089.493434726264</v>
      </c>
      <c r="I426" s="2">
        <v>15501.022181162454</v>
      </c>
    </row>
    <row r="427" spans="1:9" x14ac:dyDescent="0.15">
      <c r="A427" s="1">
        <v>19</v>
      </c>
      <c r="B427" s="1" t="s">
        <v>117</v>
      </c>
      <c r="C427" s="1">
        <v>10</v>
      </c>
      <c r="D427" s="1" t="s">
        <v>161</v>
      </c>
      <c r="E427" s="2">
        <v>5952.1824217495214</v>
      </c>
      <c r="F427" s="2">
        <v>11853.874176524108</v>
      </c>
      <c r="G427" s="2">
        <v>29307.915032133529</v>
      </c>
      <c r="H427" s="2">
        <v>29165.290766017497</v>
      </c>
      <c r="I427" s="2">
        <v>22535.347469134918</v>
      </c>
    </row>
    <row r="428" spans="1:9" x14ac:dyDescent="0.15">
      <c r="A428" s="1">
        <v>19</v>
      </c>
      <c r="B428" s="1" t="s">
        <v>117</v>
      </c>
      <c r="C428" s="1">
        <v>11</v>
      </c>
      <c r="D428" s="1" t="s">
        <v>162</v>
      </c>
      <c r="E428" s="2">
        <v>11934.77229066152</v>
      </c>
      <c r="F428" s="2">
        <v>41447.838039578965</v>
      </c>
      <c r="G428" s="2">
        <v>138344.64225087536</v>
      </c>
      <c r="H428" s="2">
        <v>186600.31227504328</v>
      </c>
      <c r="I428" s="2">
        <v>269280.91906870162</v>
      </c>
    </row>
    <row r="429" spans="1:9" x14ac:dyDescent="0.15">
      <c r="A429" s="1">
        <v>19</v>
      </c>
      <c r="B429" s="1" t="s">
        <v>117</v>
      </c>
      <c r="C429" s="1">
        <v>12</v>
      </c>
      <c r="D429" s="1" t="s">
        <v>163</v>
      </c>
      <c r="E429" s="2">
        <v>1732.5199736118009</v>
      </c>
      <c r="F429" s="2">
        <v>15257.831506753124</v>
      </c>
      <c r="G429" s="2">
        <v>165981.24270552836</v>
      </c>
      <c r="H429" s="2">
        <v>251008.30694973303</v>
      </c>
      <c r="I429" s="2">
        <v>852921.19013107568</v>
      </c>
    </row>
    <row r="430" spans="1:9" x14ac:dyDescent="0.15">
      <c r="A430" s="1">
        <v>19</v>
      </c>
      <c r="B430" s="1" t="s">
        <v>117</v>
      </c>
      <c r="C430" s="1">
        <v>13</v>
      </c>
      <c r="D430" s="1" t="s">
        <v>164</v>
      </c>
      <c r="E430" s="2">
        <v>3065.7274546015233</v>
      </c>
      <c r="F430" s="2">
        <v>14406.29261298534</v>
      </c>
      <c r="G430" s="2">
        <v>32676.987021788875</v>
      </c>
      <c r="H430" s="2">
        <v>31799.092650408074</v>
      </c>
      <c r="I430" s="2">
        <v>50245.035311898391</v>
      </c>
    </row>
    <row r="431" spans="1:9" x14ac:dyDescent="0.15">
      <c r="A431" s="1">
        <v>19</v>
      </c>
      <c r="B431" s="1" t="s">
        <v>117</v>
      </c>
      <c r="C431" s="1">
        <v>14</v>
      </c>
      <c r="D431" s="1" t="s">
        <v>165</v>
      </c>
      <c r="E431" s="2">
        <v>4149.5136937317184</v>
      </c>
      <c r="F431" s="2">
        <v>22264.644783913678</v>
      </c>
      <c r="G431" s="2">
        <v>40940.214722619676</v>
      </c>
      <c r="H431" s="2">
        <v>57798.506605452225</v>
      </c>
      <c r="I431" s="2">
        <v>94100.908832358939</v>
      </c>
    </row>
    <row r="432" spans="1:9" x14ac:dyDescent="0.15">
      <c r="A432" s="1">
        <v>19</v>
      </c>
      <c r="B432" s="1" t="s">
        <v>117</v>
      </c>
      <c r="C432" s="1">
        <v>15</v>
      </c>
      <c r="D432" s="1" t="s">
        <v>166</v>
      </c>
      <c r="E432" s="2">
        <v>43138.274160007364</v>
      </c>
      <c r="F432" s="2">
        <v>66490.338905255034</v>
      </c>
      <c r="G432" s="2">
        <v>120369.44613775026</v>
      </c>
      <c r="H432" s="2">
        <v>108170.1522725683</v>
      </c>
      <c r="I432" s="2">
        <v>82508.345858848537</v>
      </c>
    </row>
    <row r="433" spans="1:9" x14ac:dyDescent="0.15">
      <c r="A433" s="1">
        <v>19</v>
      </c>
      <c r="B433" s="1" t="s">
        <v>67</v>
      </c>
      <c r="C433" s="1">
        <v>16</v>
      </c>
      <c r="D433" s="1" t="s">
        <v>149</v>
      </c>
      <c r="E433" s="2">
        <v>287518.60699694813</v>
      </c>
      <c r="F433" s="2">
        <v>275260.10532149504</v>
      </c>
      <c r="G433" s="2">
        <v>427960.01151688484</v>
      </c>
      <c r="H433" s="2">
        <v>309588.61582708621</v>
      </c>
      <c r="I433" s="2">
        <v>240112.7269643764</v>
      </c>
    </row>
    <row r="434" spans="1:9" x14ac:dyDescent="0.15">
      <c r="A434" s="1">
        <v>19</v>
      </c>
      <c r="B434" s="1" t="s">
        <v>67</v>
      </c>
      <c r="C434" s="1">
        <v>17</v>
      </c>
      <c r="D434" s="1" t="s">
        <v>150</v>
      </c>
      <c r="E434" s="2">
        <v>18789.608673427858</v>
      </c>
      <c r="F434" s="2">
        <v>28108.306427523661</v>
      </c>
      <c r="G434" s="2">
        <v>51821.948917204347</v>
      </c>
      <c r="H434" s="2">
        <v>66840.459265457583</v>
      </c>
      <c r="I434" s="2">
        <v>54077.313990345829</v>
      </c>
    </row>
    <row r="435" spans="1:9" x14ac:dyDescent="0.15">
      <c r="A435" s="1">
        <v>19</v>
      </c>
      <c r="B435" s="1" t="s">
        <v>67</v>
      </c>
      <c r="C435" s="1">
        <v>18</v>
      </c>
      <c r="D435" s="1" t="s">
        <v>151</v>
      </c>
      <c r="E435" s="2">
        <v>56580.325622630116</v>
      </c>
      <c r="F435" s="2">
        <v>137088.38399328961</v>
      </c>
      <c r="G435" s="2">
        <v>209005.57127440153</v>
      </c>
      <c r="H435" s="2">
        <v>244059.84757055371</v>
      </c>
      <c r="I435" s="2">
        <v>219193.75354469416</v>
      </c>
    </row>
    <row r="436" spans="1:9" x14ac:dyDescent="0.15">
      <c r="A436" s="1">
        <v>19</v>
      </c>
      <c r="B436" s="1" t="s">
        <v>67</v>
      </c>
      <c r="C436" s="1">
        <v>19</v>
      </c>
      <c r="D436" s="1" t="s">
        <v>152</v>
      </c>
      <c r="E436" s="2">
        <v>23067.693981494212</v>
      </c>
      <c r="F436" s="2">
        <v>54967.392576258666</v>
      </c>
      <c r="G436" s="2">
        <v>129049.50831261065</v>
      </c>
      <c r="H436" s="2">
        <v>123760.01426844765</v>
      </c>
      <c r="I436" s="2">
        <v>110568.80385239093</v>
      </c>
    </row>
    <row r="437" spans="1:9" x14ac:dyDescent="0.15">
      <c r="A437" s="1">
        <v>19</v>
      </c>
      <c r="B437" s="1" t="s">
        <v>67</v>
      </c>
      <c r="C437" s="1">
        <v>20</v>
      </c>
      <c r="D437" s="1" t="s">
        <v>153</v>
      </c>
      <c r="E437" s="2">
        <v>13143.297507362966</v>
      </c>
      <c r="F437" s="2">
        <v>43524.981704329781</v>
      </c>
      <c r="G437" s="2">
        <v>46004.993925196875</v>
      </c>
      <c r="H437" s="2">
        <v>42479.50175481692</v>
      </c>
      <c r="I437" s="2">
        <v>45898.638539082291</v>
      </c>
    </row>
    <row r="438" spans="1:9" x14ac:dyDescent="0.15">
      <c r="A438" s="1">
        <v>19</v>
      </c>
      <c r="B438" s="1" t="s">
        <v>67</v>
      </c>
      <c r="C438" s="1">
        <v>21</v>
      </c>
      <c r="D438" s="1" t="s">
        <v>154</v>
      </c>
      <c r="E438" s="2">
        <v>52574.525296683954</v>
      </c>
      <c r="F438" s="2">
        <v>80524.360444972524</v>
      </c>
      <c r="G438" s="2">
        <v>127862.75001181598</v>
      </c>
      <c r="H438" s="2">
        <v>161407.0367467789</v>
      </c>
      <c r="I438" s="2">
        <v>179314.38449388344</v>
      </c>
    </row>
    <row r="439" spans="1:9" x14ac:dyDescent="0.15">
      <c r="A439" s="1">
        <v>19</v>
      </c>
      <c r="B439" s="1" t="s">
        <v>18</v>
      </c>
      <c r="C439" s="1">
        <v>22</v>
      </c>
      <c r="D439" s="1" t="s">
        <v>146</v>
      </c>
      <c r="E439" s="2">
        <v>194771.22380885456</v>
      </c>
      <c r="F439" s="2">
        <v>341047.25782531791</v>
      </c>
      <c r="G439" s="2">
        <v>467337.25607414113</v>
      </c>
      <c r="H439" s="2">
        <v>608822.08022492763</v>
      </c>
      <c r="I439" s="2">
        <v>796174.30706140527</v>
      </c>
    </row>
    <row r="440" spans="1:9" x14ac:dyDescent="0.15">
      <c r="A440" s="1">
        <v>19</v>
      </c>
      <c r="B440" s="1" t="s">
        <v>18</v>
      </c>
      <c r="C440" s="1">
        <v>23</v>
      </c>
      <c r="D440" s="1" t="s">
        <v>167</v>
      </c>
      <c r="E440" s="2">
        <v>173333.58539239573</v>
      </c>
      <c r="F440" s="2">
        <v>236540.18303782679</v>
      </c>
      <c r="G440" s="2">
        <v>266613.31518849311</v>
      </c>
      <c r="H440" s="2">
        <v>340355.00815555255</v>
      </c>
      <c r="I440" s="2">
        <v>402765.3110702238</v>
      </c>
    </row>
    <row r="441" spans="1:9" x14ac:dyDescent="0.15">
      <c r="A441" s="1">
        <v>20</v>
      </c>
      <c r="B441" s="1" t="s">
        <v>68</v>
      </c>
      <c r="C441" s="1">
        <v>1</v>
      </c>
      <c r="D441" s="1" t="s">
        <v>147</v>
      </c>
      <c r="E441" s="2">
        <v>276041.73335854139</v>
      </c>
      <c r="F441" s="2">
        <v>269010.32348228287</v>
      </c>
      <c r="G441" s="2">
        <v>326534.31634415669</v>
      </c>
      <c r="H441" s="2">
        <v>220875.86638945661</v>
      </c>
      <c r="I441" s="2">
        <v>230667.25062422821</v>
      </c>
    </row>
    <row r="442" spans="1:9" x14ac:dyDescent="0.15">
      <c r="A442" s="1">
        <v>20</v>
      </c>
      <c r="B442" s="1" t="s">
        <v>68</v>
      </c>
      <c r="C442" s="1">
        <v>2</v>
      </c>
      <c r="D442" s="1" t="s">
        <v>148</v>
      </c>
      <c r="E442" s="2">
        <v>8096.6800845888829</v>
      </c>
      <c r="F442" s="2">
        <v>13931.532363137047</v>
      </c>
      <c r="G442" s="2">
        <v>22916.245255408827</v>
      </c>
      <c r="H442" s="2">
        <v>19292.456016352095</v>
      </c>
      <c r="I442" s="2">
        <v>9003.1792274533545</v>
      </c>
    </row>
    <row r="443" spans="1:9" x14ac:dyDescent="0.15">
      <c r="A443" s="1">
        <v>20</v>
      </c>
      <c r="B443" s="1" t="s">
        <v>118</v>
      </c>
      <c r="C443" s="1">
        <v>3</v>
      </c>
      <c r="D443" s="1" t="s">
        <v>155</v>
      </c>
      <c r="E443" s="2">
        <v>195739.78875834565</v>
      </c>
      <c r="F443" s="2">
        <v>251714.51585462823</v>
      </c>
      <c r="G443" s="2">
        <v>276109.22451853025</v>
      </c>
      <c r="H443" s="2">
        <v>314556.21173998021</v>
      </c>
      <c r="I443" s="2">
        <v>297939.93999913801</v>
      </c>
    </row>
    <row r="444" spans="1:9" x14ac:dyDescent="0.15">
      <c r="A444" s="1">
        <v>20</v>
      </c>
      <c r="B444" s="1" t="s">
        <v>118</v>
      </c>
      <c r="C444" s="1">
        <v>4</v>
      </c>
      <c r="D444" s="1" t="s">
        <v>156</v>
      </c>
      <c r="E444" s="2">
        <v>34931.615795329832</v>
      </c>
      <c r="F444" s="2">
        <v>39286.922437295681</v>
      </c>
      <c r="G444" s="2">
        <v>52980.705354623256</v>
      </c>
      <c r="H444" s="2">
        <v>13326.245888747681</v>
      </c>
      <c r="I444" s="2">
        <v>10033.392109860184</v>
      </c>
    </row>
    <row r="445" spans="1:9" x14ac:dyDescent="0.15">
      <c r="A445" s="1">
        <v>20</v>
      </c>
      <c r="B445" s="1" t="s">
        <v>118</v>
      </c>
      <c r="C445" s="1">
        <v>5</v>
      </c>
      <c r="D445" s="1" t="s">
        <v>157</v>
      </c>
      <c r="E445" s="2">
        <v>14234.49842787749</v>
      </c>
      <c r="F445" s="2">
        <v>21984.015602184882</v>
      </c>
      <c r="G445" s="2">
        <v>31471.653023418879</v>
      </c>
      <c r="H445" s="2">
        <v>22563.523234421831</v>
      </c>
      <c r="I445" s="2">
        <v>21843.166619535161</v>
      </c>
    </row>
    <row r="446" spans="1:9" x14ac:dyDescent="0.15">
      <c r="A446" s="1">
        <v>20</v>
      </c>
      <c r="B446" s="1" t="s">
        <v>118</v>
      </c>
      <c r="C446" s="1">
        <v>6</v>
      </c>
      <c r="D446" s="1" t="s">
        <v>49</v>
      </c>
      <c r="E446" s="2">
        <v>2392.0306026029502</v>
      </c>
      <c r="F446" s="2">
        <v>8658.6121683634228</v>
      </c>
      <c r="G446" s="2">
        <v>32599.970218560844</v>
      </c>
      <c r="H446" s="2">
        <v>57080.788235372231</v>
      </c>
      <c r="I446" s="2">
        <v>68002.911963179387</v>
      </c>
    </row>
    <row r="447" spans="1:9" x14ac:dyDescent="0.15">
      <c r="A447" s="1">
        <v>20</v>
      </c>
      <c r="B447" s="1" t="s">
        <v>118</v>
      </c>
      <c r="C447" s="1">
        <v>7</v>
      </c>
      <c r="D447" s="1" t="s">
        <v>158</v>
      </c>
      <c r="E447" s="2">
        <v>4730.6923357178721</v>
      </c>
      <c r="F447" s="2">
        <v>2407.2000064918502</v>
      </c>
      <c r="G447" s="2">
        <v>8702.5347925121623</v>
      </c>
      <c r="H447" s="2">
        <v>7899.3807679385918</v>
      </c>
      <c r="I447" s="2">
        <v>6299.6318469391272</v>
      </c>
    </row>
    <row r="448" spans="1:9" x14ac:dyDescent="0.15">
      <c r="A448" s="1">
        <v>20</v>
      </c>
      <c r="B448" s="1" t="s">
        <v>118</v>
      </c>
      <c r="C448" s="1">
        <v>8</v>
      </c>
      <c r="D448" s="1" t="s">
        <v>159</v>
      </c>
      <c r="E448" s="2">
        <v>25413.051871367963</v>
      </c>
      <c r="F448" s="2">
        <v>40415.493373609024</v>
      </c>
      <c r="G448" s="2">
        <v>53213.159421531323</v>
      </c>
      <c r="H448" s="2">
        <v>54536.652234956222</v>
      </c>
      <c r="I448" s="2">
        <v>57740.471262977269</v>
      </c>
    </row>
    <row r="449" spans="1:9" x14ac:dyDescent="0.15">
      <c r="A449" s="1">
        <v>20</v>
      </c>
      <c r="B449" s="1" t="s">
        <v>118</v>
      </c>
      <c r="C449" s="1">
        <v>9</v>
      </c>
      <c r="D449" s="1" t="s">
        <v>160</v>
      </c>
      <c r="E449" s="2">
        <v>25110.326726886375</v>
      </c>
      <c r="F449" s="2">
        <v>19929.903275940549</v>
      </c>
      <c r="G449" s="2">
        <v>39522.556615035639</v>
      </c>
      <c r="H449" s="2">
        <v>39017.493173178053</v>
      </c>
      <c r="I449" s="2">
        <v>43622.829119209309</v>
      </c>
    </row>
    <row r="450" spans="1:9" x14ac:dyDescent="0.15">
      <c r="A450" s="1">
        <v>20</v>
      </c>
      <c r="B450" s="1" t="s">
        <v>118</v>
      </c>
      <c r="C450" s="1">
        <v>10</v>
      </c>
      <c r="D450" s="1" t="s">
        <v>161</v>
      </c>
      <c r="E450" s="2">
        <v>30178.313376886061</v>
      </c>
      <c r="F450" s="2">
        <v>58073.945350669172</v>
      </c>
      <c r="G450" s="2">
        <v>92773.266077481894</v>
      </c>
      <c r="H450" s="2">
        <v>96999.011728213911</v>
      </c>
      <c r="I450" s="2">
        <v>89822.290717679338</v>
      </c>
    </row>
    <row r="451" spans="1:9" x14ac:dyDescent="0.15">
      <c r="A451" s="1">
        <v>20</v>
      </c>
      <c r="B451" s="1" t="s">
        <v>118</v>
      </c>
      <c r="C451" s="1">
        <v>11</v>
      </c>
      <c r="D451" s="1" t="s">
        <v>162</v>
      </c>
      <c r="E451" s="2">
        <v>48038.720798376402</v>
      </c>
      <c r="F451" s="2">
        <v>128951.50295392673</v>
      </c>
      <c r="G451" s="2">
        <v>304851.25342569803</v>
      </c>
      <c r="H451" s="2">
        <v>362995.34532751172</v>
      </c>
      <c r="I451" s="2">
        <v>506945.64846150117</v>
      </c>
    </row>
    <row r="452" spans="1:9" x14ac:dyDescent="0.15">
      <c r="A452" s="1">
        <v>20</v>
      </c>
      <c r="B452" s="1" t="s">
        <v>118</v>
      </c>
      <c r="C452" s="1">
        <v>12</v>
      </c>
      <c r="D452" s="1" t="s">
        <v>163</v>
      </c>
      <c r="E452" s="2">
        <v>8819.5267691346253</v>
      </c>
      <c r="F452" s="2">
        <v>60695.82258432082</v>
      </c>
      <c r="G452" s="2">
        <v>333794.20624741283</v>
      </c>
      <c r="H452" s="2">
        <v>1096455.2634049009</v>
      </c>
      <c r="I452" s="2">
        <v>2409435.4738843595</v>
      </c>
    </row>
    <row r="453" spans="1:9" x14ac:dyDescent="0.15">
      <c r="A453" s="1">
        <v>20</v>
      </c>
      <c r="B453" s="1" t="s">
        <v>118</v>
      </c>
      <c r="C453" s="1">
        <v>13</v>
      </c>
      <c r="D453" s="1" t="s">
        <v>164</v>
      </c>
      <c r="E453" s="2">
        <v>11212.818637668717</v>
      </c>
      <c r="F453" s="2">
        <v>47863.146933825759</v>
      </c>
      <c r="G453" s="2">
        <v>100845.53704151389</v>
      </c>
      <c r="H453" s="2">
        <v>113120.33343319382</v>
      </c>
      <c r="I453" s="2">
        <v>209263.04680953544</v>
      </c>
    </row>
    <row r="454" spans="1:9" x14ac:dyDescent="0.15">
      <c r="A454" s="1">
        <v>20</v>
      </c>
      <c r="B454" s="1" t="s">
        <v>118</v>
      </c>
      <c r="C454" s="1">
        <v>14</v>
      </c>
      <c r="D454" s="1" t="s">
        <v>165</v>
      </c>
      <c r="E454" s="2">
        <v>45197.184757013412</v>
      </c>
      <c r="F454" s="2">
        <v>122081.41389869948</v>
      </c>
      <c r="G454" s="2">
        <v>206731.00603748695</v>
      </c>
      <c r="H454" s="2">
        <v>110789.19112388721</v>
      </c>
      <c r="I454" s="2">
        <v>172509.26108514008</v>
      </c>
    </row>
    <row r="455" spans="1:9" x14ac:dyDescent="0.15">
      <c r="A455" s="1">
        <v>20</v>
      </c>
      <c r="B455" s="1" t="s">
        <v>118</v>
      </c>
      <c r="C455" s="1">
        <v>15</v>
      </c>
      <c r="D455" s="1" t="s">
        <v>166</v>
      </c>
      <c r="E455" s="2">
        <v>152322.96333047416</v>
      </c>
      <c r="F455" s="2">
        <v>178655.74572663766</v>
      </c>
      <c r="G455" s="2">
        <v>251655.12098101989</v>
      </c>
      <c r="H455" s="2">
        <v>204991.22481262687</v>
      </c>
      <c r="I455" s="2">
        <v>204736.9413824376</v>
      </c>
    </row>
    <row r="456" spans="1:9" x14ac:dyDescent="0.15">
      <c r="A456" s="1">
        <v>20</v>
      </c>
      <c r="B456" s="1" t="s">
        <v>68</v>
      </c>
      <c r="C456" s="1">
        <v>16</v>
      </c>
      <c r="D456" s="1" t="s">
        <v>149</v>
      </c>
      <c r="E456" s="2">
        <v>652562.4314354884</v>
      </c>
      <c r="F456" s="2">
        <v>783524.08666180784</v>
      </c>
      <c r="G456" s="2">
        <v>990733.98174057878</v>
      </c>
      <c r="H456" s="2">
        <v>755264.67287017161</v>
      </c>
      <c r="I456" s="2">
        <v>429563.14003963076</v>
      </c>
    </row>
    <row r="457" spans="1:9" x14ac:dyDescent="0.15">
      <c r="A457" s="1">
        <v>20</v>
      </c>
      <c r="B457" s="1" t="s">
        <v>68</v>
      </c>
      <c r="C457" s="1">
        <v>17</v>
      </c>
      <c r="D457" s="1" t="s">
        <v>150</v>
      </c>
      <c r="E457" s="2">
        <v>74943.537736766026</v>
      </c>
      <c r="F457" s="2">
        <v>137832.77317098583</v>
      </c>
      <c r="G457" s="2">
        <v>201236.26120207686</v>
      </c>
      <c r="H457" s="2">
        <v>197801.33096292632</v>
      </c>
      <c r="I457" s="2">
        <v>218895.27802709272</v>
      </c>
    </row>
    <row r="458" spans="1:9" x14ac:dyDescent="0.15">
      <c r="A458" s="1">
        <v>20</v>
      </c>
      <c r="B458" s="1" t="s">
        <v>68</v>
      </c>
      <c r="C458" s="1">
        <v>18</v>
      </c>
      <c r="D458" s="1" t="s">
        <v>151</v>
      </c>
      <c r="E458" s="2">
        <v>159465.87253166197</v>
      </c>
      <c r="F458" s="2">
        <v>403026.79417902167</v>
      </c>
      <c r="G458" s="2">
        <v>566339.31793321646</v>
      </c>
      <c r="H458" s="2">
        <v>599300.76898714958</v>
      </c>
      <c r="I458" s="2">
        <v>494175.00639746321</v>
      </c>
    </row>
    <row r="459" spans="1:9" x14ac:dyDescent="0.15">
      <c r="A459" s="1">
        <v>20</v>
      </c>
      <c r="B459" s="1" t="s">
        <v>68</v>
      </c>
      <c r="C459" s="1">
        <v>19</v>
      </c>
      <c r="D459" s="1" t="s">
        <v>152</v>
      </c>
      <c r="E459" s="2">
        <v>67417.547905770538</v>
      </c>
      <c r="F459" s="2">
        <v>145499.33256993518</v>
      </c>
      <c r="G459" s="2">
        <v>322614.75283077097</v>
      </c>
      <c r="H459" s="2">
        <v>353943.82973566599</v>
      </c>
      <c r="I459" s="2">
        <v>324029.91027133202</v>
      </c>
    </row>
    <row r="460" spans="1:9" x14ac:dyDescent="0.15">
      <c r="A460" s="1">
        <v>20</v>
      </c>
      <c r="B460" s="1" t="s">
        <v>68</v>
      </c>
      <c r="C460" s="1">
        <v>20</v>
      </c>
      <c r="D460" s="1" t="s">
        <v>153</v>
      </c>
      <c r="E460" s="2">
        <v>59140.802907624478</v>
      </c>
      <c r="F460" s="2">
        <v>108968.30077678892</v>
      </c>
      <c r="G460" s="2">
        <v>115706.67824638168</v>
      </c>
      <c r="H460" s="2">
        <v>111770.04879518691</v>
      </c>
      <c r="I460" s="2">
        <v>114235.99115659694</v>
      </c>
    </row>
    <row r="461" spans="1:9" x14ac:dyDescent="0.15">
      <c r="A461" s="1">
        <v>20</v>
      </c>
      <c r="B461" s="1" t="s">
        <v>68</v>
      </c>
      <c r="C461" s="1">
        <v>21</v>
      </c>
      <c r="D461" s="1" t="s">
        <v>154</v>
      </c>
      <c r="E461" s="2">
        <v>178608.35915601777</v>
      </c>
      <c r="F461" s="2">
        <v>232175.01728311274</v>
      </c>
      <c r="G461" s="2">
        <v>391031.95402247575</v>
      </c>
      <c r="H461" s="2">
        <v>487751.95671932516</v>
      </c>
      <c r="I461" s="2">
        <v>503846.84353545099</v>
      </c>
    </row>
    <row r="462" spans="1:9" x14ac:dyDescent="0.15">
      <c r="A462" s="1">
        <v>20</v>
      </c>
      <c r="B462" s="1" t="s">
        <v>19</v>
      </c>
      <c r="C462" s="1">
        <v>22</v>
      </c>
      <c r="D462" s="1" t="s">
        <v>146</v>
      </c>
      <c r="E462" s="2">
        <v>524663.12992442434</v>
      </c>
      <c r="F462" s="2">
        <v>907058.14457425568</v>
      </c>
      <c r="G462" s="2">
        <v>1114915.4775562047</v>
      </c>
      <c r="H462" s="2">
        <v>1564042.1495867132</v>
      </c>
      <c r="I462" s="2">
        <v>2113864.2467335812</v>
      </c>
    </row>
    <row r="463" spans="1:9" x14ac:dyDescent="0.15">
      <c r="A463" s="1">
        <v>20</v>
      </c>
      <c r="B463" s="1" t="s">
        <v>19</v>
      </c>
      <c r="C463" s="1">
        <v>23</v>
      </c>
      <c r="D463" s="1" t="s">
        <v>167</v>
      </c>
      <c r="E463" s="2">
        <v>548850.42187932506</v>
      </c>
      <c r="F463" s="2">
        <v>625353.39967069449</v>
      </c>
      <c r="G463" s="2">
        <v>714632.12059485656</v>
      </c>
      <c r="H463" s="2">
        <v>866259.9616319479</v>
      </c>
      <c r="I463" s="2">
        <v>1006566.8320754727</v>
      </c>
    </row>
    <row r="464" spans="1:9" x14ac:dyDescent="0.15">
      <c r="A464" s="1">
        <v>21</v>
      </c>
      <c r="B464" s="1" t="s">
        <v>69</v>
      </c>
      <c r="C464" s="1">
        <v>1</v>
      </c>
      <c r="D464" s="1" t="s">
        <v>147</v>
      </c>
      <c r="E464" s="2">
        <v>177121.74765703353</v>
      </c>
      <c r="F464" s="2">
        <v>135990.28221428455</v>
      </c>
      <c r="G464" s="2">
        <v>136176.7120228429</v>
      </c>
      <c r="H464" s="2">
        <v>110334.07134149777</v>
      </c>
      <c r="I464" s="2">
        <v>109431.82260979724</v>
      </c>
    </row>
    <row r="465" spans="1:9" x14ac:dyDescent="0.15">
      <c r="A465" s="1">
        <v>21</v>
      </c>
      <c r="B465" s="1" t="s">
        <v>69</v>
      </c>
      <c r="C465" s="1">
        <v>2</v>
      </c>
      <c r="D465" s="1" t="s">
        <v>148</v>
      </c>
      <c r="E465" s="2">
        <v>46849.808857578311</v>
      </c>
      <c r="F465" s="2">
        <v>42005.614428510118</v>
      </c>
      <c r="G465" s="2">
        <v>39796.791113693464</v>
      </c>
      <c r="H465" s="2">
        <v>24183.599541302501</v>
      </c>
      <c r="I465" s="2">
        <v>13672.854923258767</v>
      </c>
    </row>
    <row r="466" spans="1:9" x14ac:dyDescent="0.15">
      <c r="A466" s="1">
        <v>21</v>
      </c>
      <c r="B466" s="1" t="s">
        <v>119</v>
      </c>
      <c r="C466" s="1">
        <v>3</v>
      </c>
      <c r="D466" s="1" t="s">
        <v>155</v>
      </c>
      <c r="E466" s="2">
        <v>81709.261417755901</v>
      </c>
      <c r="F466" s="2">
        <v>120648.83585565175</v>
      </c>
      <c r="G466" s="2">
        <v>125146.50116839906</v>
      </c>
      <c r="H466" s="2">
        <v>115848.86512040872</v>
      </c>
      <c r="I466" s="2">
        <v>109723.74202584352</v>
      </c>
    </row>
    <row r="467" spans="1:9" x14ac:dyDescent="0.15">
      <c r="A467" s="1">
        <v>21</v>
      </c>
      <c r="B467" s="1" t="s">
        <v>119</v>
      </c>
      <c r="C467" s="1">
        <v>4</v>
      </c>
      <c r="D467" s="1" t="s">
        <v>156</v>
      </c>
      <c r="E467" s="2">
        <v>134849.18384215754</v>
      </c>
      <c r="F467" s="2">
        <v>169194.12967463775</v>
      </c>
      <c r="G467" s="2">
        <v>262646.12431189406</v>
      </c>
      <c r="H467" s="2">
        <v>98507.390569198833</v>
      </c>
      <c r="I467" s="2">
        <v>67253.912077177694</v>
      </c>
    </row>
    <row r="468" spans="1:9" x14ac:dyDescent="0.15">
      <c r="A468" s="1">
        <v>21</v>
      </c>
      <c r="B468" s="1" t="s">
        <v>119</v>
      </c>
      <c r="C468" s="1">
        <v>5</v>
      </c>
      <c r="D468" s="1" t="s">
        <v>157</v>
      </c>
      <c r="E468" s="2">
        <v>35847.811006580152</v>
      </c>
      <c r="F468" s="2">
        <v>63336.876351773979</v>
      </c>
      <c r="G468" s="2">
        <v>102783.12700953163</v>
      </c>
      <c r="H468" s="2">
        <v>93127.169974867749</v>
      </c>
      <c r="I468" s="2">
        <v>57526.025624737522</v>
      </c>
    </row>
    <row r="469" spans="1:9" x14ac:dyDescent="0.15">
      <c r="A469" s="1">
        <v>21</v>
      </c>
      <c r="B469" s="1" t="s">
        <v>119</v>
      </c>
      <c r="C469" s="1">
        <v>6</v>
      </c>
      <c r="D469" s="1" t="s">
        <v>49</v>
      </c>
      <c r="E469" s="2">
        <v>7934.965275893197</v>
      </c>
      <c r="F469" s="2">
        <v>32406.749869439536</v>
      </c>
      <c r="G469" s="2">
        <v>72864.693492204882</v>
      </c>
      <c r="H469" s="2">
        <v>98358.680187369668</v>
      </c>
      <c r="I469" s="2">
        <v>162283.68915400215</v>
      </c>
    </row>
    <row r="470" spans="1:9" x14ac:dyDescent="0.15">
      <c r="A470" s="1">
        <v>21</v>
      </c>
      <c r="B470" s="1" t="s">
        <v>119</v>
      </c>
      <c r="C470" s="1">
        <v>7</v>
      </c>
      <c r="D470" s="1" t="s">
        <v>158</v>
      </c>
      <c r="E470" s="2">
        <v>17781.310932618431</v>
      </c>
      <c r="F470" s="2">
        <v>3170.2952430901355</v>
      </c>
      <c r="G470" s="2">
        <v>8453.8103060933609</v>
      </c>
      <c r="H470" s="2">
        <v>6627.0238081305615</v>
      </c>
      <c r="I470" s="2">
        <v>3596.5694959091115</v>
      </c>
    </row>
    <row r="471" spans="1:9" x14ac:dyDescent="0.15">
      <c r="A471" s="1">
        <v>21</v>
      </c>
      <c r="B471" s="1" t="s">
        <v>119</v>
      </c>
      <c r="C471" s="1">
        <v>8</v>
      </c>
      <c r="D471" s="1" t="s">
        <v>159</v>
      </c>
      <c r="E471" s="2">
        <v>139749.73563906981</v>
      </c>
      <c r="F471" s="2">
        <v>154970.30120521443</v>
      </c>
      <c r="G471" s="2">
        <v>263376.96406438394</v>
      </c>
      <c r="H471" s="2">
        <v>190537.40987301484</v>
      </c>
      <c r="I471" s="2">
        <v>135142.96909891686</v>
      </c>
    </row>
    <row r="472" spans="1:9" x14ac:dyDescent="0.15">
      <c r="A472" s="1">
        <v>21</v>
      </c>
      <c r="B472" s="1" t="s">
        <v>119</v>
      </c>
      <c r="C472" s="1">
        <v>9</v>
      </c>
      <c r="D472" s="1" t="s">
        <v>160</v>
      </c>
      <c r="E472" s="2">
        <v>18605.681946836761</v>
      </c>
      <c r="F472" s="2">
        <v>36542.136520521337</v>
      </c>
      <c r="G472" s="2">
        <v>55937.238787060531</v>
      </c>
      <c r="H472" s="2">
        <v>48432.180546285883</v>
      </c>
      <c r="I472" s="2">
        <v>53235.780398805924</v>
      </c>
    </row>
    <row r="473" spans="1:9" x14ac:dyDescent="0.15">
      <c r="A473" s="1">
        <v>21</v>
      </c>
      <c r="B473" s="1" t="s">
        <v>119</v>
      </c>
      <c r="C473" s="1">
        <v>10</v>
      </c>
      <c r="D473" s="1" t="s">
        <v>161</v>
      </c>
      <c r="E473" s="2">
        <v>43737.739245634235</v>
      </c>
      <c r="F473" s="2">
        <v>70967.841273559476</v>
      </c>
      <c r="G473" s="2">
        <v>138669.8462462193</v>
      </c>
      <c r="H473" s="2">
        <v>153376.59974651216</v>
      </c>
      <c r="I473" s="2">
        <v>114026.98815697087</v>
      </c>
    </row>
    <row r="474" spans="1:9" x14ac:dyDescent="0.15">
      <c r="A474" s="1">
        <v>21</v>
      </c>
      <c r="B474" s="1" t="s">
        <v>119</v>
      </c>
      <c r="C474" s="1">
        <v>11</v>
      </c>
      <c r="D474" s="1" t="s">
        <v>162</v>
      </c>
      <c r="E474" s="2">
        <v>28410.62900891975</v>
      </c>
      <c r="F474" s="2">
        <v>76810.317072939259</v>
      </c>
      <c r="G474" s="2">
        <v>233691.85435659808</v>
      </c>
      <c r="H474" s="2">
        <v>219095.48096213315</v>
      </c>
      <c r="I474" s="2">
        <v>411914.39008969197</v>
      </c>
    </row>
    <row r="475" spans="1:9" x14ac:dyDescent="0.15">
      <c r="A475" s="1">
        <v>21</v>
      </c>
      <c r="B475" s="1" t="s">
        <v>119</v>
      </c>
      <c r="C475" s="1">
        <v>12</v>
      </c>
      <c r="D475" s="1" t="s">
        <v>163</v>
      </c>
      <c r="E475" s="2">
        <v>3206.3799065188123</v>
      </c>
      <c r="F475" s="2">
        <v>13366.975060504828</v>
      </c>
      <c r="G475" s="2">
        <v>85818.845931190954</v>
      </c>
      <c r="H475" s="2">
        <v>218651.37375835475</v>
      </c>
      <c r="I475" s="2">
        <v>776428.80486959382</v>
      </c>
    </row>
    <row r="476" spans="1:9" x14ac:dyDescent="0.15">
      <c r="A476" s="1">
        <v>21</v>
      </c>
      <c r="B476" s="1" t="s">
        <v>119</v>
      </c>
      <c r="C476" s="1">
        <v>13</v>
      </c>
      <c r="D476" s="1" t="s">
        <v>164</v>
      </c>
      <c r="E476" s="2">
        <v>29736.756018145243</v>
      </c>
      <c r="F476" s="2">
        <v>91976.891937892826</v>
      </c>
      <c r="G476" s="2">
        <v>183292.15377395961</v>
      </c>
      <c r="H476" s="2">
        <v>192630.5710096939</v>
      </c>
      <c r="I476" s="2">
        <v>343549.29521132488</v>
      </c>
    </row>
    <row r="477" spans="1:9" x14ac:dyDescent="0.15">
      <c r="A477" s="1">
        <v>21</v>
      </c>
      <c r="B477" s="1" t="s">
        <v>119</v>
      </c>
      <c r="C477" s="1">
        <v>14</v>
      </c>
      <c r="D477" s="1" t="s">
        <v>165</v>
      </c>
      <c r="E477" s="2">
        <v>1485.1951534818472</v>
      </c>
      <c r="F477" s="2">
        <v>8891.668579638017</v>
      </c>
      <c r="G477" s="2">
        <v>7993.423866921763</v>
      </c>
      <c r="H477" s="2">
        <v>8656.306172827708</v>
      </c>
      <c r="I477" s="2">
        <v>15416.371454400885</v>
      </c>
    </row>
    <row r="478" spans="1:9" x14ac:dyDescent="0.15">
      <c r="A478" s="1">
        <v>21</v>
      </c>
      <c r="B478" s="1" t="s">
        <v>119</v>
      </c>
      <c r="C478" s="1">
        <v>15</v>
      </c>
      <c r="D478" s="1" t="s">
        <v>166</v>
      </c>
      <c r="E478" s="2">
        <v>112935.40412325558</v>
      </c>
      <c r="F478" s="2">
        <v>173572.37096109649</v>
      </c>
      <c r="G478" s="2">
        <v>305479.52425752371</v>
      </c>
      <c r="H478" s="2">
        <v>274597.80480198673</v>
      </c>
      <c r="I478" s="2">
        <v>276492.41129755526</v>
      </c>
    </row>
    <row r="479" spans="1:9" x14ac:dyDescent="0.15">
      <c r="A479" s="1">
        <v>21</v>
      </c>
      <c r="B479" s="1" t="s">
        <v>69</v>
      </c>
      <c r="C479" s="1">
        <v>16</v>
      </c>
      <c r="D479" s="1" t="s">
        <v>149</v>
      </c>
      <c r="E479" s="2">
        <v>448586.8534859108</v>
      </c>
      <c r="F479" s="2">
        <v>669101.98944219912</v>
      </c>
      <c r="G479" s="2">
        <v>780005.69927863625</v>
      </c>
      <c r="H479" s="2">
        <v>657035.19568437047</v>
      </c>
      <c r="I479" s="2">
        <v>478542.75134207791</v>
      </c>
    </row>
    <row r="480" spans="1:9" x14ac:dyDescent="0.15">
      <c r="A480" s="1">
        <v>21</v>
      </c>
      <c r="B480" s="1" t="s">
        <v>69</v>
      </c>
      <c r="C480" s="1">
        <v>17</v>
      </c>
      <c r="D480" s="1" t="s">
        <v>150</v>
      </c>
      <c r="E480" s="2">
        <v>71160.582719278696</v>
      </c>
      <c r="F480" s="2">
        <v>95983.275012180529</v>
      </c>
      <c r="G480" s="2">
        <v>137916.96217190562</v>
      </c>
      <c r="H480" s="2">
        <v>206386.52077084675</v>
      </c>
      <c r="I480" s="2">
        <v>181737.47461334596</v>
      </c>
    </row>
    <row r="481" spans="1:9" x14ac:dyDescent="0.15">
      <c r="A481" s="1">
        <v>21</v>
      </c>
      <c r="B481" s="1" t="s">
        <v>69</v>
      </c>
      <c r="C481" s="1">
        <v>18</v>
      </c>
      <c r="D481" s="1" t="s">
        <v>151</v>
      </c>
      <c r="E481" s="2">
        <v>215645.53427702084</v>
      </c>
      <c r="F481" s="2">
        <v>452556.91884515906</v>
      </c>
      <c r="G481" s="2">
        <v>725771.06323254842</v>
      </c>
      <c r="H481" s="2">
        <v>878782.17413038318</v>
      </c>
      <c r="I481" s="2">
        <v>743204.39578165871</v>
      </c>
    </row>
    <row r="482" spans="1:9" x14ac:dyDescent="0.15">
      <c r="A482" s="1">
        <v>21</v>
      </c>
      <c r="B482" s="1" t="s">
        <v>69</v>
      </c>
      <c r="C482" s="1">
        <v>19</v>
      </c>
      <c r="D482" s="1" t="s">
        <v>152</v>
      </c>
      <c r="E482" s="2">
        <v>66035.140795076484</v>
      </c>
      <c r="F482" s="2">
        <v>166303.21159597349</v>
      </c>
      <c r="G482" s="2">
        <v>356630.03496765427</v>
      </c>
      <c r="H482" s="2">
        <v>316172.30851846957</v>
      </c>
      <c r="I482" s="2">
        <v>302550.13839270879</v>
      </c>
    </row>
    <row r="483" spans="1:9" x14ac:dyDescent="0.15">
      <c r="A483" s="1">
        <v>21</v>
      </c>
      <c r="B483" s="1" t="s">
        <v>69</v>
      </c>
      <c r="C483" s="1">
        <v>20</v>
      </c>
      <c r="D483" s="1" t="s">
        <v>153</v>
      </c>
      <c r="E483" s="2">
        <v>46791.856279641317</v>
      </c>
      <c r="F483" s="2">
        <v>118956.31325976568</v>
      </c>
      <c r="G483" s="2">
        <v>111350.05185794247</v>
      </c>
      <c r="H483" s="2">
        <v>91205.544875499079</v>
      </c>
      <c r="I483" s="2">
        <v>94002.731778412752</v>
      </c>
    </row>
    <row r="484" spans="1:9" x14ac:dyDescent="0.15">
      <c r="A484" s="1">
        <v>21</v>
      </c>
      <c r="B484" s="1" t="s">
        <v>69</v>
      </c>
      <c r="C484" s="1">
        <v>21</v>
      </c>
      <c r="D484" s="1" t="s">
        <v>154</v>
      </c>
      <c r="E484" s="2">
        <v>126529.26849722848</v>
      </c>
      <c r="F484" s="2">
        <v>212531.41905243817</v>
      </c>
      <c r="G484" s="2">
        <v>325454.7199076644</v>
      </c>
      <c r="H484" s="2">
        <v>401935.56729189638</v>
      </c>
      <c r="I484" s="2">
        <v>519775.1887514292</v>
      </c>
    </row>
    <row r="485" spans="1:9" x14ac:dyDescent="0.15">
      <c r="A485" s="1">
        <v>21</v>
      </c>
      <c r="B485" s="1" t="s">
        <v>20</v>
      </c>
      <c r="C485" s="1">
        <v>22</v>
      </c>
      <c r="D485" s="1" t="s">
        <v>146</v>
      </c>
      <c r="E485" s="2">
        <v>551114.46768345148</v>
      </c>
      <c r="F485" s="2">
        <v>898963.31225170079</v>
      </c>
      <c r="G485" s="2">
        <v>1089859.7699580621</v>
      </c>
      <c r="H485" s="2">
        <v>1351652.3251865043</v>
      </c>
      <c r="I485" s="2">
        <v>1732536.4216246547</v>
      </c>
    </row>
    <row r="486" spans="1:9" x14ac:dyDescent="0.15">
      <c r="A486" s="1">
        <v>21</v>
      </c>
      <c r="B486" s="1" t="s">
        <v>20</v>
      </c>
      <c r="C486" s="1">
        <v>23</v>
      </c>
      <c r="D486" s="1" t="s">
        <v>167</v>
      </c>
      <c r="E486" s="2">
        <v>362375.7857860034</v>
      </c>
      <c r="F486" s="2">
        <v>484034.16032646183</v>
      </c>
      <c r="G486" s="2">
        <v>562246.62720735488</v>
      </c>
      <c r="H486" s="2">
        <v>703399.89330311771</v>
      </c>
      <c r="I486" s="2">
        <v>814298.72000044538</v>
      </c>
    </row>
    <row r="487" spans="1:9" x14ac:dyDescent="0.15">
      <c r="A487" s="1">
        <v>22</v>
      </c>
      <c r="B487" s="1" t="s">
        <v>70</v>
      </c>
      <c r="C487" s="1">
        <v>1</v>
      </c>
      <c r="D487" s="1" t="s">
        <v>147</v>
      </c>
      <c r="E487" s="2">
        <v>268578.16195229604</v>
      </c>
      <c r="F487" s="2">
        <v>228055.82001990403</v>
      </c>
      <c r="G487" s="2">
        <v>250992.31481569298</v>
      </c>
      <c r="H487" s="2">
        <v>263359.42599746899</v>
      </c>
      <c r="I487" s="2">
        <v>259556.23869369709</v>
      </c>
    </row>
    <row r="488" spans="1:9" x14ac:dyDescent="0.15">
      <c r="A488" s="1">
        <v>22</v>
      </c>
      <c r="B488" s="1" t="s">
        <v>70</v>
      </c>
      <c r="C488" s="1">
        <v>2</v>
      </c>
      <c r="D488" s="1" t="s">
        <v>148</v>
      </c>
      <c r="E488" s="2">
        <v>19069.804742355162</v>
      </c>
      <c r="F488" s="2">
        <v>27173.309353982222</v>
      </c>
      <c r="G488" s="2">
        <v>24225.142226150503</v>
      </c>
      <c r="H488" s="2">
        <v>10834.059247444227</v>
      </c>
      <c r="I488" s="2">
        <v>4702.1976144432019</v>
      </c>
    </row>
    <row r="489" spans="1:9" x14ac:dyDescent="0.15">
      <c r="A489" s="1">
        <v>22</v>
      </c>
      <c r="B489" s="1" t="s">
        <v>120</v>
      </c>
      <c r="C489" s="1">
        <v>3</v>
      </c>
      <c r="D489" s="1" t="s">
        <v>155</v>
      </c>
      <c r="E489" s="2">
        <v>391290.03349726496</v>
      </c>
      <c r="F489" s="2">
        <v>590259.60228220024</v>
      </c>
      <c r="G489" s="2">
        <v>640054.1002732499</v>
      </c>
      <c r="H489" s="2">
        <v>969128.28963048372</v>
      </c>
      <c r="I489" s="2">
        <v>1252325.3851884641</v>
      </c>
    </row>
    <row r="490" spans="1:9" x14ac:dyDescent="0.15">
      <c r="A490" s="1">
        <v>22</v>
      </c>
      <c r="B490" s="1" t="s">
        <v>120</v>
      </c>
      <c r="C490" s="1">
        <v>4</v>
      </c>
      <c r="D490" s="1" t="s">
        <v>156</v>
      </c>
      <c r="E490" s="2">
        <v>109782.79740626631</v>
      </c>
      <c r="F490" s="2">
        <v>124467.7669515036</v>
      </c>
      <c r="G490" s="2">
        <v>146798.53014155649</v>
      </c>
      <c r="H490" s="2">
        <v>75887.310159976812</v>
      </c>
      <c r="I490" s="2">
        <v>50395.680555440864</v>
      </c>
    </row>
    <row r="491" spans="1:9" x14ac:dyDescent="0.15">
      <c r="A491" s="1">
        <v>22</v>
      </c>
      <c r="B491" s="1" t="s">
        <v>120</v>
      </c>
      <c r="C491" s="1">
        <v>5</v>
      </c>
      <c r="D491" s="1" t="s">
        <v>157</v>
      </c>
      <c r="E491" s="2">
        <v>164584.66467591218</v>
      </c>
      <c r="F491" s="2">
        <v>221726.03046049381</v>
      </c>
      <c r="G491" s="2">
        <v>366972.87725445273</v>
      </c>
      <c r="H491" s="2">
        <v>321177.37944616185</v>
      </c>
      <c r="I491" s="2">
        <v>255895.26228413382</v>
      </c>
    </row>
    <row r="492" spans="1:9" x14ac:dyDescent="0.15">
      <c r="A492" s="1">
        <v>22</v>
      </c>
      <c r="B492" s="1" t="s">
        <v>120</v>
      </c>
      <c r="C492" s="1">
        <v>6</v>
      </c>
      <c r="D492" s="1" t="s">
        <v>49</v>
      </c>
      <c r="E492" s="2">
        <v>68529.619753595878</v>
      </c>
      <c r="F492" s="2">
        <v>170827.04096550925</v>
      </c>
      <c r="G492" s="2">
        <v>593020.94986262801</v>
      </c>
      <c r="H492" s="2">
        <v>570136.64036770421</v>
      </c>
      <c r="I492" s="2">
        <v>493746.26007105166</v>
      </c>
    </row>
    <row r="493" spans="1:9" x14ac:dyDescent="0.15">
      <c r="A493" s="1">
        <v>22</v>
      </c>
      <c r="B493" s="1" t="s">
        <v>120</v>
      </c>
      <c r="C493" s="1">
        <v>7</v>
      </c>
      <c r="D493" s="1" t="s">
        <v>158</v>
      </c>
      <c r="E493" s="2">
        <v>18220.605239263714</v>
      </c>
      <c r="F493" s="2">
        <v>21444.605299150229</v>
      </c>
      <c r="G493" s="2">
        <v>15812.368942440085</v>
      </c>
      <c r="H493" s="2">
        <v>10229.236272369677</v>
      </c>
      <c r="I493" s="2">
        <v>8720.747981450224</v>
      </c>
    </row>
    <row r="494" spans="1:9" x14ac:dyDescent="0.15">
      <c r="A494" s="1">
        <v>22</v>
      </c>
      <c r="B494" s="1" t="s">
        <v>120</v>
      </c>
      <c r="C494" s="1">
        <v>8</v>
      </c>
      <c r="D494" s="1" t="s">
        <v>159</v>
      </c>
      <c r="E494" s="2">
        <v>28313.727200018588</v>
      </c>
      <c r="F494" s="2">
        <v>36044.784629588088</v>
      </c>
      <c r="G494" s="2">
        <v>58768.690118130464</v>
      </c>
      <c r="H494" s="2">
        <v>76720.222442825587</v>
      </c>
      <c r="I494" s="2">
        <v>121661.26884683572</v>
      </c>
    </row>
    <row r="495" spans="1:9" x14ac:dyDescent="0.15">
      <c r="A495" s="1">
        <v>22</v>
      </c>
      <c r="B495" s="1" t="s">
        <v>120</v>
      </c>
      <c r="C495" s="1">
        <v>9</v>
      </c>
      <c r="D495" s="1" t="s">
        <v>160</v>
      </c>
      <c r="E495" s="2">
        <v>70896.50373997612</v>
      </c>
      <c r="F495" s="2">
        <v>106373.1126194395</v>
      </c>
      <c r="G495" s="2">
        <v>197831.72683864034</v>
      </c>
      <c r="H495" s="2">
        <v>175855.70834920552</v>
      </c>
      <c r="I495" s="2">
        <v>136792.21252497658</v>
      </c>
    </row>
    <row r="496" spans="1:9" x14ac:dyDescent="0.15">
      <c r="A496" s="1">
        <v>22</v>
      </c>
      <c r="B496" s="1" t="s">
        <v>120</v>
      </c>
      <c r="C496" s="1">
        <v>10</v>
      </c>
      <c r="D496" s="1" t="s">
        <v>161</v>
      </c>
      <c r="E496" s="2">
        <v>71337.645976871907</v>
      </c>
      <c r="F496" s="2">
        <v>128885.05756849899</v>
      </c>
      <c r="G496" s="2">
        <v>213453.59635872449</v>
      </c>
      <c r="H496" s="2">
        <v>220566.26756000987</v>
      </c>
      <c r="I496" s="2">
        <v>169510.42018840861</v>
      </c>
    </row>
    <row r="497" spans="1:9" x14ac:dyDescent="0.15">
      <c r="A497" s="1">
        <v>22</v>
      </c>
      <c r="B497" s="1" t="s">
        <v>120</v>
      </c>
      <c r="C497" s="1">
        <v>11</v>
      </c>
      <c r="D497" s="1" t="s">
        <v>162</v>
      </c>
      <c r="E497" s="2">
        <v>114906.41842633186</v>
      </c>
      <c r="F497" s="2">
        <v>233837.12504417208</v>
      </c>
      <c r="G497" s="2">
        <v>508511.86636583594</v>
      </c>
      <c r="H497" s="2">
        <v>437935.54429490864</v>
      </c>
      <c r="I497" s="2">
        <v>694314.37908492831</v>
      </c>
    </row>
    <row r="498" spans="1:9" x14ac:dyDescent="0.15">
      <c r="A498" s="1">
        <v>22</v>
      </c>
      <c r="B498" s="1" t="s">
        <v>120</v>
      </c>
      <c r="C498" s="1">
        <v>12</v>
      </c>
      <c r="D498" s="1" t="s">
        <v>163</v>
      </c>
      <c r="E498" s="2">
        <v>7753.6905143856802</v>
      </c>
      <c r="F498" s="2">
        <v>62031.242909582623</v>
      </c>
      <c r="G498" s="2">
        <v>384559.45210698666</v>
      </c>
      <c r="H498" s="2">
        <v>1079135.4564052843</v>
      </c>
      <c r="I498" s="2">
        <v>3520806.1319980421</v>
      </c>
    </row>
    <row r="499" spans="1:9" x14ac:dyDescent="0.15">
      <c r="A499" s="1">
        <v>22</v>
      </c>
      <c r="B499" s="1" t="s">
        <v>120</v>
      </c>
      <c r="C499" s="1">
        <v>13</v>
      </c>
      <c r="D499" s="1" t="s">
        <v>164</v>
      </c>
      <c r="E499" s="2">
        <v>119857.50607044685</v>
      </c>
      <c r="F499" s="2">
        <v>461145.1132519829</v>
      </c>
      <c r="G499" s="2">
        <v>740299.42428633012</v>
      </c>
      <c r="H499" s="2">
        <v>1053931.8978526681</v>
      </c>
      <c r="I499" s="2">
        <v>1737107.9212453179</v>
      </c>
    </row>
    <row r="500" spans="1:9" x14ac:dyDescent="0.15">
      <c r="A500" s="1">
        <v>22</v>
      </c>
      <c r="B500" s="1" t="s">
        <v>120</v>
      </c>
      <c r="C500" s="1">
        <v>14</v>
      </c>
      <c r="D500" s="1" t="s">
        <v>165</v>
      </c>
      <c r="E500" s="2">
        <v>8997.4621968498996</v>
      </c>
      <c r="F500" s="2">
        <v>21807.235345937934</v>
      </c>
      <c r="G500" s="2">
        <v>58496.463828203749</v>
      </c>
      <c r="H500" s="2">
        <v>121279.32210407581</v>
      </c>
      <c r="I500" s="2">
        <v>256951.75433558217</v>
      </c>
    </row>
    <row r="501" spans="1:9" x14ac:dyDescent="0.15">
      <c r="A501" s="1">
        <v>22</v>
      </c>
      <c r="B501" s="1" t="s">
        <v>120</v>
      </c>
      <c r="C501" s="1">
        <v>15</v>
      </c>
      <c r="D501" s="1" t="s">
        <v>166</v>
      </c>
      <c r="E501" s="2">
        <v>345118.78046035999</v>
      </c>
      <c r="F501" s="2">
        <v>494823.20304937026</v>
      </c>
      <c r="G501" s="2">
        <v>831268.83622004034</v>
      </c>
      <c r="H501" s="2">
        <v>649719.41737716808</v>
      </c>
      <c r="I501" s="2">
        <v>680426.20543911471</v>
      </c>
    </row>
    <row r="502" spans="1:9" x14ac:dyDescent="0.15">
      <c r="A502" s="1">
        <v>22</v>
      </c>
      <c r="B502" s="1" t="s">
        <v>70</v>
      </c>
      <c r="C502" s="1">
        <v>16</v>
      </c>
      <c r="D502" s="1" t="s">
        <v>149</v>
      </c>
      <c r="E502" s="2">
        <v>1067119.2646975752</v>
      </c>
      <c r="F502" s="2">
        <v>941355.59601152025</v>
      </c>
      <c r="G502" s="2">
        <v>1492933.7615267341</v>
      </c>
      <c r="H502" s="2">
        <v>1090392.4622041285</v>
      </c>
      <c r="I502" s="2">
        <v>1045355.066849445</v>
      </c>
    </row>
    <row r="503" spans="1:9" x14ac:dyDescent="0.15">
      <c r="A503" s="1">
        <v>22</v>
      </c>
      <c r="B503" s="1" t="s">
        <v>70</v>
      </c>
      <c r="C503" s="1">
        <v>17</v>
      </c>
      <c r="D503" s="1" t="s">
        <v>150</v>
      </c>
      <c r="E503" s="2">
        <v>87054.169250456893</v>
      </c>
      <c r="F503" s="2">
        <v>140451.40331221561</v>
      </c>
      <c r="G503" s="2">
        <v>308325.33096197189</v>
      </c>
      <c r="H503" s="2">
        <v>425513.09952851484</v>
      </c>
      <c r="I503" s="2">
        <v>360471.40920544241</v>
      </c>
    </row>
    <row r="504" spans="1:9" x14ac:dyDescent="0.15">
      <c r="A504" s="1">
        <v>22</v>
      </c>
      <c r="B504" s="1" t="s">
        <v>70</v>
      </c>
      <c r="C504" s="1">
        <v>18</v>
      </c>
      <c r="D504" s="1" t="s">
        <v>151</v>
      </c>
      <c r="E504" s="2">
        <v>369884.30056267977</v>
      </c>
      <c r="F504" s="2">
        <v>794919.70592832111</v>
      </c>
      <c r="G504" s="2">
        <v>1143450.8163047882</v>
      </c>
      <c r="H504" s="2">
        <v>1405073.71306277</v>
      </c>
      <c r="I504" s="2">
        <v>1256684.6106037945</v>
      </c>
    </row>
    <row r="505" spans="1:9" x14ac:dyDescent="0.15">
      <c r="A505" s="1">
        <v>22</v>
      </c>
      <c r="B505" s="1" t="s">
        <v>70</v>
      </c>
      <c r="C505" s="1">
        <v>19</v>
      </c>
      <c r="D505" s="1" t="s">
        <v>152</v>
      </c>
      <c r="E505" s="2">
        <v>102805.26159310379</v>
      </c>
      <c r="F505" s="2">
        <v>260374.21534700575</v>
      </c>
      <c r="G505" s="2">
        <v>484447.79488237685</v>
      </c>
      <c r="H505" s="2">
        <v>648761.01443914557</v>
      </c>
      <c r="I505" s="2">
        <v>662573.34999854222</v>
      </c>
    </row>
    <row r="506" spans="1:9" x14ac:dyDescent="0.15">
      <c r="A506" s="1">
        <v>22</v>
      </c>
      <c r="B506" s="1" t="s">
        <v>70</v>
      </c>
      <c r="C506" s="1">
        <v>20</v>
      </c>
      <c r="D506" s="1" t="s">
        <v>153</v>
      </c>
      <c r="E506" s="2">
        <v>324538.62387824641</v>
      </c>
      <c r="F506" s="2">
        <v>280571.77043277718</v>
      </c>
      <c r="G506" s="2">
        <v>249897.27399074964</v>
      </c>
      <c r="H506" s="2">
        <v>201626.95518493242</v>
      </c>
      <c r="I506" s="2">
        <v>225092.43396049819</v>
      </c>
    </row>
    <row r="507" spans="1:9" x14ac:dyDescent="0.15">
      <c r="A507" s="1">
        <v>22</v>
      </c>
      <c r="B507" s="1" t="s">
        <v>70</v>
      </c>
      <c r="C507" s="1">
        <v>21</v>
      </c>
      <c r="D507" s="1" t="s">
        <v>154</v>
      </c>
      <c r="E507" s="2">
        <v>392111.43795851385</v>
      </c>
      <c r="F507" s="2">
        <v>529465.86622311256</v>
      </c>
      <c r="G507" s="2">
        <v>825815.49353512819</v>
      </c>
      <c r="H507" s="2">
        <v>952426.07928748115</v>
      </c>
      <c r="I507" s="2">
        <v>1116829.8984652082</v>
      </c>
    </row>
    <row r="508" spans="1:9" x14ac:dyDescent="0.15">
      <c r="A508" s="1">
        <v>22</v>
      </c>
      <c r="B508" s="1" t="s">
        <v>21</v>
      </c>
      <c r="C508" s="1">
        <v>22</v>
      </c>
      <c r="D508" s="1" t="s">
        <v>146</v>
      </c>
      <c r="E508" s="2">
        <v>1068750.8489548436</v>
      </c>
      <c r="F508" s="2">
        <v>1855259.8769236594</v>
      </c>
      <c r="G508" s="2">
        <v>2256629.068289645</v>
      </c>
      <c r="H508" s="2">
        <v>2669746.5011062943</v>
      </c>
      <c r="I508" s="2">
        <v>3407738.6516267839</v>
      </c>
    </row>
    <row r="509" spans="1:9" x14ac:dyDescent="0.15">
      <c r="A509" s="1">
        <v>22</v>
      </c>
      <c r="B509" s="1" t="s">
        <v>21</v>
      </c>
      <c r="C509" s="1">
        <v>23</v>
      </c>
      <c r="D509" s="1" t="s">
        <v>167</v>
      </c>
      <c r="E509" s="2">
        <v>624556.29077850131</v>
      </c>
      <c r="F509" s="2">
        <v>853272.88779603713</v>
      </c>
      <c r="G509" s="2">
        <v>981926.6625824119</v>
      </c>
      <c r="H509" s="2">
        <v>1190668.787406553</v>
      </c>
      <c r="I509" s="2">
        <v>1347587.6337197823</v>
      </c>
    </row>
    <row r="510" spans="1:9" x14ac:dyDescent="0.15">
      <c r="A510" s="1">
        <v>23</v>
      </c>
      <c r="B510" s="1" t="s">
        <v>71</v>
      </c>
      <c r="C510" s="1">
        <v>1</v>
      </c>
      <c r="D510" s="1" t="s">
        <v>147</v>
      </c>
      <c r="E510" s="2">
        <v>211997.82336932849</v>
      </c>
      <c r="F510" s="2">
        <v>192615.15100147016</v>
      </c>
      <c r="G510" s="2">
        <v>254168.9711819528</v>
      </c>
      <c r="H510" s="2">
        <v>263847.98287132441</v>
      </c>
      <c r="I510" s="2">
        <v>260793.79951591155</v>
      </c>
    </row>
    <row r="511" spans="1:9" x14ac:dyDescent="0.15">
      <c r="A511" s="1">
        <v>23</v>
      </c>
      <c r="B511" s="1" t="s">
        <v>71</v>
      </c>
      <c r="C511" s="1">
        <v>2</v>
      </c>
      <c r="D511" s="1" t="s">
        <v>148</v>
      </c>
      <c r="E511" s="2">
        <v>12723.767133263202</v>
      </c>
      <c r="F511" s="2">
        <v>15220.279601539269</v>
      </c>
      <c r="G511" s="2">
        <v>18411.086385181377</v>
      </c>
      <c r="H511" s="2">
        <v>10380.051708215275</v>
      </c>
      <c r="I511" s="2">
        <v>5253.5536651315433</v>
      </c>
    </row>
    <row r="512" spans="1:9" x14ac:dyDescent="0.15">
      <c r="A512" s="1">
        <v>23</v>
      </c>
      <c r="B512" s="1" t="s">
        <v>121</v>
      </c>
      <c r="C512" s="1">
        <v>3</v>
      </c>
      <c r="D512" s="1" t="s">
        <v>155</v>
      </c>
      <c r="E512" s="2">
        <v>659610.01341003575</v>
      </c>
      <c r="F512" s="2">
        <v>924978.0230264531</v>
      </c>
      <c r="G512" s="2">
        <v>900619.66238387465</v>
      </c>
      <c r="H512" s="2">
        <v>949840.97427709587</v>
      </c>
      <c r="I512" s="2">
        <v>872584.86695343221</v>
      </c>
    </row>
    <row r="513" spans="1:9" x14ac:dyDescent="0.15">
      <c r="A513" s="1">
        <v>23</v>
      </c>
      <c r="B513" s="1" t="s">
        <v>121</v>
      </c>
      <c r="C513" s="1">
        <v>4</v>
      </c>
      <c r="D513" s="1" t="s">
        <v>156</v>
      </c>
      <c r="E513" s="2">
        <v>434080.16345685284</v>
      </c>
      <c r="F513" s="2">
        <v>429611.54151324619</v>
      </c>
      <c r="G513" s="2">
        <v>574472.18508649222</v>
      </c>
      <c r="H513" s="2">
        <v>230884.46078408472</v>
      </c>
      <c r="I513" s="2">
        <v>162344.03529305966</v>
      </c>
    </row>
    <row r="514" spans="1:9" x14ac:dyDescent="0.15">
      <c r="A514" s="1">
        <v>23</v>
      </c>
      <c r="B514" s="1" t="s">
        <v>121</v>
      </c>
      <c r="C514" s="1">
        <v>5</v>
      </c>
      <c r="D514" s="1" t="s">
        <v>157</v>
      </c>
      <c r="E514" s="2">
        <v>92514.131130219423</v>
      </c>
      <c r="F514" s="2">
        <v>108852.49501936765</v>
      </c>
      <c r="G514" s="2">
        <v>193602.81175968447</v>
      </c>
      <c r="H514" s="2">
        <v>153180.03107900108</v>
      </c>
      <c r="I514" s="2">
        <v>145849.83505469727</v>
      </c>
    </row>
    <row r="515" spans="1:9" x14ac:dyDescent="0.15">
      <c r="A515" s="1">
        <v>23</v>
      </c>
      <c r="B515" s="1" t="s">
        <v>121</v>
      </c>
      <c r="C515" s="1">
        <v>6</v>
      </c>
      <c r="D515" s="1" t="s">
        <v>49</v>
      </c>
      <c r="E515" s="2">
        <v>50848.663730912405</v>
      </c>
      <c r="F515" s="2">
        <v>114564.18723623232</v>
      </c>
      <c r="G515" s="2">
        <v>226751.81933179128</v>
      </c>
      <c r="H515" s="2">
        <v>229778.89914732834</v>
      </c>
      <c r="I515" s="2">
        <v>254224.38998734255</v>
      </c>
    </row>
    <row r="516" spans="1:9" x14ac:dyDescent="0.15">
      <c r="A516" s="1">
        <v>23</v>
      </c>
      <c r="B516" s="1" t="s">
        <v>121</v>
      </c>
      <c r="C516" s="1">
        <v>7</v>
      </c>
      <c r="D516" s="1" t="s">
        <v>158</v>
      </c>
      <c r="E516" s="2">
        <v>94464.868660364184</v>
      </c>
      <c r="F516" s="2">
        <v>146631.23100709575</v>
      </c>
      <c r="G516" s="2">
        <v>284903.27896421845</v>
      </c>
      <c r="H516" s="2">
        <v>353796.73284618504</v>
      </c>
      <c r="I516" s="2">
        <v>139358.2917900137</v>
      </c>
    </row>
    <row r="517" spans="1:9" x14ac:dyDescent="0.15">
      <c r="A517" s="1">
        <v>23</v>
      </c>
      <c r="B517" s="1" t="s">
        <v>121</v>
      </c>
      <c r="C517" s="1">
        <v>8</v>
      </c>
      <c r="D517" s="1" t="s">
        <v>159</v>
      </c>
      <c r="E517" s="2">
        <v>276174.6329833545</v>
      </c>
      <c r="F517" s="2">
        <v>278121.61823205912</v>
      </c>
      <c r="G517" s="2">
        <v>407472.35470442072</v>
      </c>
      <c r="H517" s="2">
        <v>376941.83685849089</v>
      </c>
      <c r="I517" s="2">
        <v>393405.59538603178</v>
      </c>
    </row>
    <row r="518" spans="1:9" x14ac:dyDescent="0.15">
      <c r="A518" s="1">
        <v>23</v>
      </c>
      <c r="B518" s="1" t="s">
        <v>121</v>
      </c>
      <c r="C518" s="1">
        <v>9</v>
      </c>
      <c r="D518" s="1" t="s">
        <v>160</v>
      </c>
      <c r="E518" s="2">
        <v>239933.06765230754</v>
      </c>
      <c r="F518" s="2">
        <v>540964.22838741855</v>
      </c>
      <c r="G518" s="2">
        <v>713457.46122232301</v>
      </c>
      <c r="H518" s="2">
        <v>701224.56685941573</v>
      </c>
      <c r="I518" s="2">
        <v>404020.27430287411</v>
      </c>
    </row>
    <row r="519" spans="1:9" x14ac:dyDescent="0.15">
      <c r="A519" s="1">
        <v>23</v>
      </c>
      <c r="B519" s="1" t="s">
        <v>121</v>
      </c>
      <c r="C519" s="1">
        <v>10</v>
      </c>
      <c r="D519" s="1" t="s">
        <v>161</v>
      </c>
      <c r="E519" s="2">
        <v>196789.7731725623</v>
      </c>
      <c r="F519" s="2">
        <v>274737.13362750411</v>
      </c>
      <c r="G519" s="2">
        <v>502501.78890800901</v>
      </c>
      <c r="H519" s="2">
        <v>486526.7632678037</v>
      </c>
      <c r="I519" s="2">
        <v>415768.48600982415</v>
      </c>
    </row>
    <row r="520" spans="1:9" x14ac:dyDescent="0.15">
      <c r="A520" s="1">
        <v>23</v>
      </c>
      <c r="B520" s="1" t="s">
        <v>121</v>
      </c>
      <c r="C520" s="1">
        <v>11</v>
      </c>
      <c r="D520" s="1" t="s">
        <v>162</v>
      </c>
      <c r="E520" s="2">
        <v>291266.45813303418</v>
      </c>
      <c r="F520" s="2">
        <v>588388.47580925806</v>
      </c>
      <c r="G520" s="2">
        <v>1482605.5241569106</v>
      </c>
      <c r="H520" s="2">
        <v>1064524.9776481492</v>
      </c>
      <c r="I520" s="2">
        <v>1687390.3766083908</v>
      </c>
    </row>
    <row r="521" spans="1:9" x14ac:dyDescent="0.15">
      <c r="A521" s="1">
        <v>23</v>
      </c>
      <c r="B521" s="1" t="s">
        <v>121</v>
      </c>
      <c r="C521" s="1">
        <v>12</v>
      </c>
      <c r="D521" s="1" t="s">
        <v>163</v>
      </c>
      <c r="E521" s="2">
        <v>12491.350972548904</v>
      </c>
      <c r="F521" s="2">
        <v>82194.623016441023</v>
      </c>
      <c r="G521" s="2">
        <v>406163.51410239545</v>
      </c>
      <c r="H521" s="2">
        <v>865362.75339312886</v>
      </c>
      <c r="I521" s="2">
        <v>3354118.7156379665</v>
      </c>
    </row>
    <row r="522" spans="1:9" x14ac:dyDescent="0.15">
      <c r="A522" s="1">
        <v>23</v>
      </c>
      <c r="B522" s="1" t="s">
        <v>121</v>
      </c>
      <c r="C522" s="1">
        <v>13</v>
      </c>
      <c r="D522" s="1" t="s">
        <v>164</v>
      </c>
      <c r="E522" s="2">
        <v>394803.82358686946</v>
      </c>
      <c r="F522" s="2">
        <v>1225765.1545678182</v>
      </c>
      <c r="G522" s="2">
        <v>3288696.6280224356</v>
      </c>
      <c r="H522" s="2">
        <v>3601450.4053636803</v>
      </c>
      <c r="I522" s="2">
        <v>5669540.0869008312</v>
      </c>
    </row>
    <row r="523" spans="1:9" x14ac:dyDescent="0.15">
      <c r="A523" s="1">
        <v>23</v>
      </c>
      <c r="B523" s="1" t="s">
        <v>121</v>
      </c>
      <c r="C523" s="1">
        <v>14</v>
      </c>
      <c r="D523" s="1" t="s">
        <v>165</v>
      </c>
      <c r="E523" s="2">
        <v>15597.289937493182</v>
      </c>
      <c r="F523" s="2">
        <v>53972.431564801052</v>
      </c>
      <c r="G523" s="2">
        <v>112205.17024468258</v>
      </c>
      <c r="H523" s="2">
        <v>107175.96501619629</v>
      </c>
      <c r="I523" s="2">
        <v>107971.44996569661</v>
      </c>
    </row>
    <row r="524" spans="1:9" x14ac:dyDescent="0.15">
      <c r="A524" s="1">
        <v>23</v>
      </c>
      <c r="B524" s="1" t="s">
        <v>121</v>
      </c>
      <c r="C524" s="1">
        <v>15</v>
      </c>
      <c r="D524" s="1" t="s">
        <v>166</v>
      </c>
      <c r="E524" s="2">
        <v>608392.72868293757</v>
      </c>
      <c r="F524" s="2">
        <v>810189.46271898411</v>
      </c>
      <c r="G524" s="2">
        <v>1415125.0162207403</v>
      </c>
      <c r="H524" s="2">
        <v>1187520.5927087581</v>
      </c>
      <c r="I524" s="2">
        <v>1191557.0895293022</v>
      </c>
    </row>
    <row r="525" spans="1:9" x14ac:dyDescent="0.15">
      <c r="A525" s="1">
        <v>23</v>
      </c>
      <c r="B525" s="1" t="s">
        <v>71</v>
      </c>
      <c r="C525" s="1">
        <v>16</v>
      </c>
      <c r="D525" s="1" t="s">
        <v>149</v>
      </c>
      <c r="E525" s="2">
        <v>1856635.2784195996</v>
      </c>
      <c r="F525" s="2">
        <v>1948492.4154231006</v>
      </c>
      <c r="G525" s="2">
        <v>2526150.2603161866</v>
      </c>
      <c r="H525" s="2">
        <v>1975098.459844768</v>
      </c>
      <c r="I525" s="2">
        <v>1967732.8117453973</v>
      </c>
    </row>
    <row r="526" spans="1:9" x14ac:dyDescent="0.15">
      <c r="A526" s="1">
        <v>23</v>
      </c>
      <c r="B526" s="1" t="s">
        <v>71</v>
      </c>
      <c r="C526" s="1">
        <v>17</v>
      </c>
      <c r="D526" s="1" t="s">
        <v>150</v>
      </c>
      <c r="E526" s="2">
        <v>301092.46771341487</v>
      </c>
      <c r="F526" s="2">
        <v>455670.21650322858</v>
      </c>
      <c r="G526" s="2">
        <v>674808.65149708325</v>
      </c>
      <c r="H526" s="2">
        <v>772916.55843920459</v>
      </c>
      <c r="I526" s="2">
        <v>939765.59719608526</v>
      </c>
    </row>
    <row r="527" spans="1:9" x14ac:dyDescent="0.15">
      <c r="A527" s="1">
        <v>23</v>
      </c>
      <c r="B527" s="1" t="s">
        <v>71</v>
      </c>
      <c r="C527" s="1">
        <v>18</v>
      </c>
      <c r="D527" s="1" t="s">
        <v>151</v>
      </c>
      <c r="E527" s="2">
        <v>1001210.4612555216</v>
      </c>
      <c r="F527" s="2">
        <v>1991307.8985857959</v>
      </c>
      <c r="G527" s="2">
        <v>3055651.2715622247</v>
      </c>
      <c r="H527" s="2">
        <v>4553647.4172791615</v>
      </c>
      <c r="I527" s="2">
        <v>4902420.2255149633</v>
      </c>
    </row>
    <row r="528" spans="1:9" x14ac:dyDescent="0.15">
      <c r="A528" s="1">
        <v>23</v>
      </c>
      <c r="B528" s="1" t="s">
        <v>71</v>
      </c>
      <c r="C528" s="1">
        <v>19</v>
      </c>
      <c r="D528" s="1" t="s">
        <v>152</v>
      </c>
      <c r="E528" s="2">
        <v>231115.15060761492</v>
      </c>
      <c r="F528" s="2">
        <v>450779.50023464719</v>
      </c>
      <c r="G528" s="2">
        <v>1194693.2683440531</v>
      </c>
      <c r="H528" s="2">
        <v>1267764.4320884333</v>
      </c>
      <c r="I528" s="2">
        <v>1271232.4725817405</v>
      </c>
    </row>
    <row r="529" spans="1:9" x14ac:dyDescent="0.15">
      <c r="A529" s="1">
        <v>23</v>
      </c>
      <c r="B529" s="1" t="s">
        <v>71</v>
      </c>
      <c r="C529" s="1">
        <v>20</v>
      </c>
      <c r="D529" s="1" t="s">
        <v>153</v>
      </c>
      <c r="E529" s="2">
        <v>216319.63960473929</v>
      </c>
      <c r="F529" s="2">
        <v>509539.7855081922</v>
      </c>
      <c r="G529" s="2">
        <v>505688.5125759748</v>
      </c>
      <c r="H529" s="2">
        <v>390773.125253506</v>
      </c>
      <c r="I529" s="2">
        <v>453139.33489216742</v>
      </c>
    </row>
    <row r="530" spans="1:9" x14ac:dyDescent="0.15">
      <c r="A530" s="1">
        <v>23</v>
      </c>
      <c r="B530" s="1" t="s">
        <v>71</v>
      </c>
      <c r="C530" s="1">
        <v>21</v>
      </c>
      <c r="D530" s="1" t="s">
        <v>154</v>
      </c>
      <c r="E530" s="2">
        <v>779933.56404476613</v>
      </c>
      <c r="F530" s="2">
        <v>998849.73917472118</v>
      </c>
      <c r="G530" s="2">
        <v>1559195.3614311798</v>
      </c>
      <c r="H530" s="2">
        <v>1926674.6857227287</v>
      </c>
      <c r="I530" s="2">
        <v>2667921.1034348472</v>
      </c>
    </row>
    <row r="531" spans="1:9" x14ac:dyDescent="0.15">
      <c r="A531" s="1">
        <v>23</v>
      </c>
      <c r="B531" s="1" t="s">
        <v>22</v>
      </c>
      <c r="C531" s="1">
        <v>22</v>
      </c>
      <c r="D531" s="1" t="s">
        <v>146</v>
      </c>
      <c r="E531" s="2">
        <v>1666460.6717814384</v>
      </c>
      <c r="F531" s="2">
        <v>3008560.3657835838</v>
      </c>
      <c r="G531" s="2">
        <v>4213069.1974297846</v>
      </c>
      <c r="H531" s="2">
        <v>5558350.7080692332</v>
      </c>
      <c r="I531" s="2">
        <v>7199434.0089865942</v>
      </c>
    </row>
    <row r="532" spans="1:9" x14ac:dyDescent="0.15">
      <c r="A532" s="1">
        <v>23</v>
      </c>
      <c r="B532" s="1" t="s">
        <v>22</v>
      </c>
      <c r="C532" s="1">
        <v>23</v>
      </c>
      <c r="D532" s="1" t="s">
        <v>167</v>
      </c>
      <c r="E532" s="2">
        <v>990459.11369458225</v>
      </c>
      <c r="F532" s="2">
        <v>1434241.3191810723</v>
      </c>
      <c r="G532" s="2">
        <v>1725359.4063189216</v>
      </c>
      <c r="H532" s="2">
        <v>2050016.160787839</v>
      </c>
      <c r="I532" s="2">
        <v>2341437.0524769002</v>
      </c>
    </row>
    <row r="533" spans="1:9" x14ac:dyDescent="0.15">
      <c r="A533" s="1">
        <v>24</v>
      </c>
      <c r="B533" s="1" t="s">
        <v>72</v>
      </c>
      <c r="C533" s="1">
        <v>1</v>
      </c>
      <c r="D533" s="1" t="s">
        <v>147</v>
      </c>
      <c r="E533" s="2">
        <v>198551.08323566034</v>
      </c>
      <c r="F533" s="2">
        <v>173669.85712295066</v>
      </c>
      <c r="G533" s="2">
        <v>193165.85833269529</v>
      </c>
      <c r="H533" s="2">
        <v>182458.87548740121</v>
      </c>
      <c r="I533" s="2">
        <v>144751.2179753774</v>
      </c>
    </row>
    <row r="534" spans="1:9" x14ac:dyDescent="0.15">
      <c r="A534" s="1">
        <v>24</v>
      </c>
      <c r="B534" s="1" t="s">
        <v>72</v>
      </c>
      <c r="C534" s="1">
        <v>2</v>
      </c>
      <c r="D534" s="1" t="s">
        <v>148</v>
      </c>
      <c r="E534" s="2">
        <v>10033.283914515241</v>
      </c>
      <c r="F534" s="2">
        <v>16631.377359758324</v>
      </c>
      <c r="G534" s="2">
        <v>11524.850109206685</v>
      </c>
      <c r="H534" s="2">
        <v>7919.1733035460338</v>
      </c>
      <c r="I534" s="2">
        <v>6025.6543449157662</v>
      </c>
    </row>
    <row r="535" spans="1:9" x14ac:dyDescent="0.15">
      <c r="A535" s="1">
        <v>24</v>
      </c>
      <c r="B535" s="1" t="s">
        <v>122</v>
      </c>
      <c r="C535" s="1">
        <v>3</v>
      </c>
      <c r="D535" s="1" t="s">
        <v>155</v>
      </c>
      <c r="E535" s="2">
        <v>128313.88637346677</v>
      </c>
      <c r="F535" s="2">
        <v>144641.33281377848</v>
      </c>
      <c r="G535" s="2">
        <v>168256.37499722323</v>
      </c>
      <c r="H535" s="2">
        <v>169737.66513813697</v>
      </c>
      <c r="I535" s="2">
        <v>128046.09652516716</v>
      </c>
    </row>
    <row r="536" spans="1:9" x14ac:dyDescent="0.15">
      <c r="A536" s="1">
        <v>24</v>
      </c>
      <c r="B536" s="1" t="s">
        <v>122</v>
      </c>
      <c r="C536" s="1">
        <v>4</v>
      </c>
      <c r="D536" s="1" t="s">
        <v>156</v>
      </c>
      <c r="E536" s="2">
        <v>56027.123124547601</v>
      </c>
      <c r="F536" s="2">
        <v>67225.343959769118</v>
      </c>
      <c r="G536" s="2">
        <v>78573.313442937215</v>
      </c>
      <c r="H536" s="2">
        <v>30262.979706229733</v>
      </c>
      <c r="I536" s="2">
        <v>16961.920643638354</v>
      </c>
    </row>
    <row r="537" spans="1:9" x14ac:dyDescent="0.15">
      <c r="A537" s="1">
        <v>24</v>
      </c>
      <c r="B537" s="1" t="s">
        <v>122</v>
      </c>
      <c r="C537" s="1">
        <v>5</v>
      </c>
      <c r="D537" s="1" t="s">
        <v>157</v>
      </c>
      <c r="E537" s="2">
        <v>12167.965789312979</v>
      </c>
      <c r="F537" s="2">
        <v>13687.687797729919</v>
      </c>
      <c r="G537" s="2">
        <v>29418.576482066495</v>
      </c>
      <c r="H537" s="2">
        <v>27458.800180773062</v>
      </c>
      <c r="I537" s="2">
        <v>24462.559315034312</v>
      </c>
    </row>
    <row r="538" spans="1:9" x14ac:dyDescent="0.15">
      <c r="A538" s="1">
        <v>24</v>
      </c>
      <c r="B538" s="1" t="s">
        <v>122</v>
      </c>
      <c r="C538" s="1">
        <v>6</v>
      </c>
      <c r="D538" s="1" t="s">
        <v>49</v>
      </c>
      <c r="E538" s="2">
        <v>32831.802904971599</v>
      </c>
      <c r="F538" s="2">
        <v>73233.053620267237</v>
      </c>
      <c r="G538" s="2">
        <v>198106.90348938567</v>
      </c>
      <c r="H538" s="2">
        <v>167381.76629944736</v>
      </c>
      <c r="I538" s="2">
        <v>204468.97111442295</v>
      </c>
    </row>
    <row r="539" spans="1:9" x14ac:dyDescent="0.15">
      <c r="A539" s="1">
        <v>24</v>
      </c>
      <c r="B539" s="1" t="s">
        <v>122</v>
      </c>
      <c r="C539" s="1">
        <v>7</v>
      </c>
      <c r="D539" s="1" t="s">
        <v>158</v>
      </c>
      <c r="E539" s="2">
        <v>461898.02075798233</v>
      </c>
      <c r="F539" s="2">
        <v>181658.7281867165</v>
      </c>
      <c r="G539" s="2">
        <v>471601.8083150392</v>
      </c>
      <c r="H539" s="2">
        <v>138804.95726557911</v>
      </c>
      <c r="I539" s="2">
        <v>156371.14081823264</v>
      </c>
    </row>
    <row r="540" spans="1:9" x14ac:dyDescent="0.15">
      <c r="A540" s="1">
        <v>24</v>
      </c>
      <c r="B540" s="1" t="s">
        <v>122</v>
      </c>
      <c r="C540" s="1">
        <v>8</v>
      </c>
      <c r="D540" s="1" t="s">
        <v>159</v>
      </c>
      <c r="E540" s="2">
        <v>84300.979777783388</v>
      </c>
      <c r="F540" s="2">
        <v>97195.463669450168</v>
      </c>
      <c r="G540" s="2">
        <v>151266.76606437322</v>
      </c>
      <c r="H540" s="2">
        <v>155309.61328311224</v>
      </c>
      <c r="I540" s="2">
        <v>154373.88753368679</v>
      </c>
    </row>
    <row r="541" spans="1:9" x14ac:dyDescent="0.15">
      <c r="A541" s="1">
        <v>24</v>
      </c>
      <c r="B541" s="1" t="s">
        <v>122</v>
      </c>
      <c r="C541" s="1">
        <v>9</v>
      </c>
      <c r="D541" s="1" t="s">
        <v>160</v>
      </c>
      <c r="E541" s="2">
        <v>29650.821651783321</v>
      </c>
      <c r="F541" s="2">
        <v>88094.514269716936</v>
      </c>
      <c r="G541" s="2">
        <v>68881.688286275792</v>
      </c>
      <c r="H541" s="2">
        <v>140823.54246945732</v>
      </c>
      <c r="I541" s="2">
        <v>60914.487759685668</v>
      </c>
    </row>
    <row r="542" spans="1:9" x14ac:dyDescent="0.15">
      <c r="A542" s="1">
        <v>24</v>
      </c>
      <c r="B542" s="1" t="s">
        <v>122</v>
      </c>
      <c r="C542" s="1">
        <v>10</v>
      </c>
      <c r="D542" s="1" t="s">
        <v>161</v>
      </c>
      <c r="E542" s="2">
        <v>19272.66884765511</v>
      </c>
      <c r="F542" s="2">
        <v>38261.933228075482</v>
      </c>
      <c r="G542" s="2">
        <v>73158.736423431066</v>
      </c>
      <c r="H542" s="2">
        <v>95653.812072378205</v>
      </c>
      <c r="I542" s="2">
        <v>79901.09614409729</v>
      </c>
    </row>
    <row r="543" spans="1:9" x14ac:dyDescent="0.15">
      <c r="A543" s="1">
        <v>24</v>
      </c>
      <c r="B543" s="1" t="s">
        <v>122</v>
      </c>
      <c r="C543" s="1">
        <v>11</v>
      </c>
      <c r="D543" s="1" t="s">
        <v>162</v>
      </c>
      <c r="E543" s="2">
        <v>35377.125715354276</v>
      </c>
      <c r="F543" s="2">
        <v>75877.16250361604</v>
      </c>
      <c r="G543" s="2">
        <v>197509.92270918092</v>
      </c>
      <c r="H543" s="2">
        <v>199836.08715405129</v>
      </c>
      <c r="I543" s="2">
        <v>394751.81952581869</v>
      </c>
    </row>
    <row r="544" spans="1:9" x14ac:dyDescent="0.15">
      <c r="A544" s="1">
        <v>24</v>
      </c>
      <c r="B544" s="1" t="s">
        <v>122</v>
      </c>
      <c r="C544" s="1">
        <v>12</v>
      </c>
      <c r="D544" s="1" t="s">
        <v>163</v>
      </c>
      <c r="E544" s="2">
        <v>4743.1021729118902</v>
      </c>
      <c r="F544" s="2">
        <v>21550.08605092944</v>
      </c>
      <c r="G544" s="2">
        <v>146750.03385428773</v>
      </c>
      <c r="H544" s="2">
        <v>493008.18150742666</v>
      </c>
      <c r="I544" s="2">
        <v>2488782.577028573</v>
      </c>
    </row>
    <row r="545" spans="1:9" x14ac:dyDescent="0.15">
      <c r="A545" s="1">
        <v>24</v>
      </c>
      <c r="B545" s="1" t="s">
        <v>122</v>
      </c>
      <c r="C545" s="1">
        <v>13</v>
      </c>
      <c r="D545" s="1" t="s">
        <v>164</v>
      </c>
      <c r="E545" s="2">
        <v>45761.212474591783</v>
      </c>
      <c r="F545" s="2">
        <v>77803.630568683337</v>
      </c>
      <c r="G545" s="2">
        <v>332929.32706690748</v>
      </c>
      <c r="H545" s="2">
        <v>449259.04581290076</v>
      </c>
      <c r="I545" s="2">
        <v>753910.11880356306</v>
      </c>
    </row>
    <row r="546" spans="1:9" x14ac:dyDescent="0.15">
      <c r="A546" s="1">
        <v>24</v>
      </c>
      <c r="B546" s="1" t="s">
        <v>122</v>
      </c>
      <c r="C546" s="1">
        <v>14</v>
      </c>
      <c r="D546" s="1" t="s">
        <v>165</v>
      </c>
      <c r="E546" s="2">
        <v>745.11622038917994</v>
      </c>
      <c r="F546" s="2">
        <v>891.88628165976013</v>
      </c>
      <c r="G546" s="2">
        <v>5071.6987169663398</v>
      </c>
      <c r="H546" s="2">
        <v>10055.237683096932</v>
      </c>
      <c r="I546" s="2">
        <v>5739.8123241147341</v>
      </c>
    </row>
    <row r="547" spans="1:9" x14ac:dyDescent="0.15">
      <c r="A547" s="1">
        <v>24</v>
      </c>
      <c r="B547" s="1" t="s">
        <v>122</v>
      </c>
      <c r="C547" s="1">
        <v>15</v>
      </c>
      <c r="D547" s="1" t="s">
        <v>166</v>
      </c>
      <c r="E547" s="2">
        <v>102456.56968079362</v>
      </c>
      <c r="F547" s="2">
        <v>110610.88564868303</v>
      </c>
      <c r="G547" s="2">
        <v>244951.90550928647</v>
      </c>
      <c r="H547" s="2">
        <v>244085.80808917576</v>
      </c>
      <c r="I547" s="2">
        <v>236787.69926503187</v>
      </c>
    </row>
    <row r="548" spans="1:9" x14ac:dyDescent="0.15">
      <c r="A548" s="1">
        <v>24</v>
      </c>
      <c r="B548" s="1" t="s">
        <v>72</v>
      </c>
      <c r="C548" s="1">
        <v>16</v>
      </c>
      <c r="D548" s="1" t="s">
        <v>149</v>
      </c>
      <c r="E548" s="2">
        <v>482033.6450655848</v>
      </c>
      <c r="F548" s="2">
        <v>611182.07267023076</v>
      </c>
      <c r="G548" s="2">
        <v>784716.47462427663</v>
      </c>
      <c r="H548" s="2">
        <v>577337.29619759659</v>
      </c>
      <c r="I548" s="2">
        <v>526869.16285617021</v>
      </c>
    </row>
    <row r="549" spans="1:9" x14ac:dyDescent="0.15">
      <c r="A549" s="1">
        <v>24</v>
      </c>
      <c r="B549" s="1" t="s">
        <v>72</v>
      </c>
      <c r="C549" s="1">
        <v>17</v>
      </c>
      <c r="D549" s="1" t="s">
        <v>150</v>
      </c>
      <c r="E549" s="2">
        <v>63967.714401307399</v>
      </c>
      <c r="F549" s="2">
        <v>103979.81231476723</v>
      </c>
      <c r="G549" s="2">
        <v>172248.98727055884</v>
      </c>
      <c r="H549" s="2">
        <v>242904.70593383085</v>
      </c>
      <c r="I549" s="2">
        <v>228771.68144825959</v>
      </c>
    </row>
    <row r="550" spans="1:9" x14ac:dyDescent="0.15">
      <c r="A550" s="1">
        <v>24</v>
      </c>
      <c r="B550" s="1" t="s">
        <v>72</v>
      </c>
      <c r="C550" s="1">
        <v>18</v>
      </c>
      <c r="D550" s="1" t="s">
        <v>151</v>
      </c>
      <c r="E550" s="2">
        <v>138622.32770509139</v>
      </c>
      <c r="F550" s="2">
        <v>264838.35525130073</v>
      </c>
      <c r="G550" s="2">
        <v>400740.88781365362</v>
      </c>
      <c r="H550" s="2">
        <v>554358.26643622434</v>
      </c>
      <c r="I550" s="2">
        <v>553960.16157410259</v>
      </c>
    </row>
    <row r="551" spans="1:9" x14ac:dyDescent="0.15">
      <c r="A551" s="1">
        <v>24</v>
      </c>
      <c r="B551" s="1" t="s">
        <v>72</v>
      </c>
      <c r="C551" s="1">
        <v>19</v>
      </c>
      <c r="D551" s="1" t="s">
        <v>152</v>
      </c>
      <c r="E551" s="2">
        <v>64335.853812263755</v>
      </c>
      <c r="F551" s="2">
        <v>143854.57157220063</v>
      </c>
      <c r="G551" s="2">
        <v>337796.3958944499</v>
      </c>
      <c r="H551" s="2">
        <v>313446.2731508399</v>
      </c>
      <c r="I551" s="2">
        <v>311499.27420967852</v>
      </c>
    </row>
    <row r="552" spans="1:9" x14ac:dyDescent="0.15">
      <c r="A552" s="1">
        <v>24</v>
      </c>
      <c r="B552" s="1" t="s">
        <v>72</v>
      </c>
      <c r="C552" s="1">
        <v>20</v>
      </c>
      <c r="D552" s="1" t="s">
        <v>153</v>
      </c>
      <c r="E552" s="2">
        <v>72154.010153979107</v>
      </c>
      <c r="F552" s="2">
        <v>86689.604786203388</v>
      </c>
      <c r="G552" s="2">
        <v>90803.685700461108</v>
      </c>
      <c r="H552" s="2">
        <v>71865.193054381991</v>
      </c>
      <c r="I552" s="2">
        <v>80044.587151435291</v>
      </c>
    </row>
    <row r="553" spans="1:9" x14ac:dyDescent="0.15">
      <c r="A553" s="1">
        <v>24</v>
      </c>
      <c r="B553" s="1" t="s">
        <v>72</v>
      </c>
      <c r="C553" s="1">
        <v>21</v>
      </c>
      <c r="D553" s="1" t="s">
        <v>154</v>
      </c>
      <c r="E553" s="2">
        <v>158953.07596647262</v>
      </c>
      <c r="F553" s="2">
        <v>209132.49291137015</v>
      </c>
      <c r="G553" s="2">
        <v>355771.19170932868</v>
      </c>
      <c r="H553" s="2">
        <v>457085.31325233768</v>
      </c>
      <c r="I553" s="2">
        <v>595449.97799530765</v>
      </c>
    </row>
    <row r="554" spans="1:9" x14ac:dyDescent="0.15">
      <c r="A554" s="1">
        <v>24</v>
      </c>
      <c r="B554" s="1" t="s">
        <v>23</v>
      </c>
      <c r="C554" s="1">
        <v>22</v>
      </c>
      <c r="D554" s="1" t="s">
        <v>146</v>
      </c>
      <c r="E554" s="2">
        <v>504139.35333494976</v>
      </c>
      <c r="F554" s="2">
        <v>713278.7618647432</v>
      </c>
      <c r="G554" s="2">
        <v>954618.68853698869</v>
      </c>
      <c r="H554" s="2">
        <v>1192424.8975337383</v>
      </c>
      <c r="I554" s="2">
        <v>1505749.002151357</v>
      </c>
    </row>
    <row r="555" spans="1:9" x14ac:dyDescent="0.15">
      <c r="A555" s="1">
        <v>24</v>
      </c>
      <c r="B555" s="1" t="s">
        <v>23</v>
      </c>
      <c r="C555" s="1">
        <v>23</v>
      </c>
      <c r="D555" s="1" t="s">
        <v>167</v>
      </c>
      <c r="E555" s="2">
        <v>370364.58520722744</v>
      </c>
      <c r="F555" s="2">
        <v>469746.29578528361</v>
      </c>
      <c r="G555" s="2">
        <v>513746.40457423421</v>
      </c>
      <c r="H555" s="2">
        <v>654211.05252322811</v>
      </c>
      <c r="I555" s="2">
        <v>754010.92348357732</v>
      </c>
    </row>
    <row r="556" spans="1:9" x14ac:dyDescent="0.15">
      <c r="A556" s="1">
        <v>25</v>
      </c>
      <c r="B556" s="1" t="s">
        <v>73</v>
      </c>
      <c r="C556" s="1">
        <v>1</v>
      </c>
      <c r="D556" s="1" t="s">
        <v>147</v>
      </c>
      <c r="E556" s="2">
        <v>106754.34017276565</v>
      </c>
      <c r="F556" s="2">
        <v>77535.894195624205</v>
      </c>
      <c r="G556" s="2">
        <v>72799.752958221085</v>
      </c>
      <c r="H556" s="2">
        <v>67602.461776747659</v>
      </c>
      <c r="I556" s="2">
        <v>61586.703854790147</v>
      </c>
    </row>
    <row r="557" spans="1:9" x14ac:dyDescent="0.15">
      <c r="A557" s="1">
        <v>25</v>
      </c>
      <c r="B557" s="1" t="s">
        <v>73</v>
      </c>
      <c r="C557" s="1">
        <v>2</v>
      </c>
      <c r="D557" s="1" t="s">
        <v>148</v>
      </c>
      <c r="E557" s="2">
        <v>5008.7082110185902</v>
      </c>
      <c r="F557" s="2">
        <v>8126.8705997283487</v>
      </c>
      <c r="G557" s="2">
        <v>9315.7463041973078</v>
      </c>
      <c r="H557" s="2">
        <v>3901.3139964027396</v>
      </c>
      <c r="I557" s="2">
        <v>1692.9933500200987</v>
      </c>
    </row>
    <row r="558" spans="1:9" x14ac:dyDescent="0.15">
      <c r="A558" s="1">
        <v>25</v>
      </c>
      <c r="B558" s="1" t="s">
        <v>123</v>
      </c>
      <c r="C558" s="1">
        <v>3</v>
      </c>
      <c r="D558" s="1" t="s">
        <v>155</v>
      </c>
      <c r="E558" s="2">
        <v>39985.587034049277</v>
      </c>
      <c r="F558" s="2">
        <v>113259.55633979288</v>
      </c>
      <c r="G558" s="2">
        <v>169473.48197367019</v>
      </c>
      <c r="H558" s="2">
        <v>300472.41820417263</v>
      </c>
      <c r="I558" s="2">
        <v>236077.76301908868</v>
      </c>
    </row>
    <row r="559" spans="1:9" x14ac:dyDescent="0.15">
      <c r="A559" s="1">
        <v>25</v>
      </c>
      <c r="B559" s="1" t="s">
        <v>123</v>
      </c>
      <c r="C559" s="1">
        <v>4</v>
      </c>
      <c r="D559" s="1" t="s">
        <v>156</v>
      </c>
      <c r="E559" s="2">
        <v>77129.62041154805</v>
      </c>
      <c r="F559" s="2">
        <v>109022.0083904249</v>
      </c>
      <c r="G559" s="2">
        <v>149454.94487175319</v>
      </c>
      <c r="H559" s="2">
        <v>68397.831495904233</v>
      </c>
      <c r="I559" s="2">
        <v>50008.3029789047</v>
      </c>
    </row>
    <row r="560" spans="1:9" x14ac:dyDescent="0.15">
      <c r="A560" s="1">
        <v>25</v>
      </c>
      <c r="B560" s="1" t="s">
        <v>123</v>
      </c>
      <c r="C560" s="1">
        <v>5</v>
      </c>
      <c r="D560" s="1" t="s">
        <v>157</v>
      </c>
      <c r="E560" s="2">
        <v>6425.8735159358112</v>
      </c>
      <c r="F560" s="2">
        <v>17419.262123855464</v>
      </c>
      <c r="G560" s="2">
        <v>34941.218095061318</v>
      </c>
      <c r="H560" s="2">
        <v>53445.176415481372</v>
      </c>
      <c r="I560" s="2">
        <v>25033.120100192533</v>
      </c>
    </row>
    <row r="561" spans="1:9" x14ac:dyDescent="0.15">
      <c r="A561" s="1">
        <v>25</v>
      </c>
      <c r="B561" s="1" t="s">
        <v>123</v>
      </c>
      <c r="C561" s="1">
        <v>6</v>
      </c>
      <c r="D561" s="1" t="s">
        <v>49</v>
      </c>
      <c r="E561" s="2">
        <v>10158.711299683308</v>
      </c>
      <c r="F561" s="2">
        <v>30174.910074809668</v>
      </c>
      <c r="G561" s="2">
        <v>123911.4899860977</v>
      </c>
      <c r="H561" s="2">
        <v>177406.48727144612</v>
      </c>
      <c r="I561" s="2">
        <v>257503.37651545982</v>
      </c>
    </row>
    <row r="562" spans="1:9" x14ac:dyDescent="0.15">
      <c r="A562" s="1">
        <v>25</v>
      </c>
      <c r="B562" s="1" t="s">
        <v>123</v>
      </c>
      <c r="C562" s="1">
        <v>7</v>
      </c>
      <c r="D562" s="1" t="s">
        <v>158</v>
      </c>
      <c r="E562" s="2">
        <v>2207.8515271413162</v>
      </c>
      <c r="F562" s="2">
        <v>450.78638393545964</v>
      </c>
      <c r="G562" s="2">
        <v>1212.5522424485418</v>
      </c>
      <c r="H562" s="2">
        <v>8533.5835382776877</v>
      </c>
      <c r="I562" s="2">
        <v>4463.8404921999454</v>
      </c>
    </row>
    <row r="563" spans="1:9" x14ac:dyDescent="0.15">
      <c r="A563" s="1">
        <v>25</v>
      </c>
      <c r="B563" s="1" t="s">
        <v>123</v>
      </c>
      <c r="C563" s="1">
        <v>8</v>
      </c>
      <c r="D563" s="1" t="s">
        <v>159</v>
      </c>
      <c r="E563" s="2">
        <v>68100.419580671864</v>
      </c>
      <c r="F563" s="2">
        <v>89206.775400366547</v>
      </c>
      <c r="G563" s="2">
        <v>175612.32744705808</v>
      </c>
      <c r="H563" s="2">
        <v>164750.22608018076</v>
      </c>
      <c r="I563" s="2">
        <v>242314.67677600554</v>
      </c>
    </row>
    <row r="564" spans="1:9" x14ac:dyDescent="0.15">
      <c r="A564" s="1">
        <v>25</v>
      </c>
      <c r="B564" s="1" t="s">
        <v>123</v>
      </c>
      <c r="C564" s="1">
        <v>9</v>
      </c>
      <c r="D564" s="1" t="s">
        <v>160</v>
      </c>
      <c r="E564" s="2">
        <v>10651.579601014884</v>
      </c>
      <c r="F564" s="2">
        <v>19796.990241855954</v>
      </c>
      <c r="G564" s="2">
        <v>35560.011465929652</v>
      </c>
      <c r="H564" s="2">
        <v>45331.560619953809</v>
      </c>
      <c r="I564" s="2">
        <v>38640.640674199021</v>
      </c>
    </row>
    <row r="565" spans="1:9" x14ac:dyDescent="0.15">
      <c r="A565" s="1">
        <v>25</v>
      </c>
      <c r="B565" s="1" t="s">
        <v>123</v>
      </c>
      <c r="C565" s="1">
        <v>10</v>
      </c>
      <c r="D565" s="1" t="s">
        <v>161</v>
      </c>
      <c r="E565" s="2">
        <v>14898.787747054463</v>
      </c>
      <c r="F565" s="2">
        <v>42152.945832742378</v>
      </c>
      <c r="G565" s="2">
        <v>110436.42349609168</v>
      </c>
      <c r="H565" s="2">
        <v>118509.5855844566</v>
      </c>
      <c r="I565" s="2">
        <v>93442.899590531611</v>
      </c>
    </row>
    <row r="566" spans="1:9" x14ac:dyDescent="0.15">
      <c r="A566" s="1">
        <v>25</v>
      </c>
      <c r="B566" s="1" t="s">
        <v>123</v>
      </c>
      <c r="C566" s="1">
        <v>11</v>
      </c>
      <c r="D566" s="1" t="s">
        <v>162</v>
      </c>
      <c r="E566" s="2">
        <v>27161.703880063858</v>
      </c>
      <c r="F566" s="2">
        <v>98059.721589197492</v>
      </c>
      <c r="G566" s="2">
        <v>213722.52221183461</v>
      </c>
      <c r="H566" s="2">
        <v>230918.48451752705</v>
      </c>
      <c r="I566" s="2">
        <v>481553.59304183553</v>
      </c>
    </row>
    <row r="567" spans="1:9" x14ac:dyDescent="0.15">
      <c r="A567" s="1">
        <v>25</v>
      </c>
      <c r="B567" s="1" t="s">
        <v>123</v>
      </c>
      <c r="C567" s="1">
        <v>12</v>
      </c>
      <c r="D567" s="1" t="s">
        <v>163</v>
      </c>
      <c r="E567" s="2">
        <v>4194.8835176206621</v>
      </c>
      <c r="F567" s="2">
        <v>50119.36708353219</v>
      </c>
      <c r="G567" s="2">
        <v>356356.05554615951</v>
      </c>
      <c r="H567" s="2">
        <v>662455.10229646962</v>
      </c>
      <c r="I567" s="2">
        <v>1244973.2117749972</v>
      </c>
    </row>
    <row r="568" spans="1:9" x14ac:dyDescent="0.15">
      <c r="A568" s="1">
        <v>25</v>
      </c>
      <c r="B568" s="1" t="s">
        <v>123</v>
      </c>
      <c r="C568" s="1">
        <v>13</v>
      </c>
      <c r="D568" s="1" t="s">
        <v>164</v>
      </c>
      <c r="E568" s="2">
        <v>7415.3753885912602</v>
      </c>
      <c r="F568" s="2">
        <v>43176.936065287184</v>
      </c>
      <c r="G568" s="2">
        <v>109528.22490832332</v>
      </c>
      <c r="H568" s="2">
        <v>209541.68355579002</v>
      </c>
      <c r="I568" s="2">
        <v>271271.63563234266</v>
      </c>
    </row>
    <row r="569" spans="1:9" x14ac:dyDescent="0.15">
      <c r="A569" s="1">
        <v>25</v>
      </c>
      <c r="B569" s="1" t="s">
        <v>123</v>
      </c>
      <c r="C569" s="1">
        <v>14</v>
      </c>
      <c r="D569" s="1" t="s">
        <v>165</v>
      </c>
      <c r="E569" s="2">
        <v>2135.489742624784</v>
      </c>
      <c r="F569" s="2">
        <v>6733.5664260761569</v>
      </c>
      <c r="G569" s="2">
        <v>31095.594285495259</v>
      </c>
      <c r="H569" s="2">
        <v>33518.695841543507</v>
      </c>
      <c r="I569" s="2">
        <v>39515.84196837854</v>
      </c>
    </row>
    <row r="570" spans="1:9" x14ac:dyDescent="0.15">
      <c r="A570" s="1">
        <v>25</v>
      </c>
      <c r="B570" s="1" t="s">
        <v>123</v>
      </c>
      <c r="C570" s="1">
        <v>15</v>
      </c>
      <c r="D570" s="1" t="s">
        <v>166</v>
      </c>
      <c r="E570" s="2">
        <v>78768.857654929801</v>
      </c>
      <c r="F570" s="2">
        <v>142558.38657276015</v>
      </c>
      <c r="G570" s="2">
        <v>307834.36299472657</v>
      </c>
      <c r="H570" s="2">
        <v>254277.96940901969</v>
      </c>
      <c r="I570" s="2">
        <v>331272.53776964801</v>
      </c>
    </row>
    <row r="571" spans="1:9" x14ac:dyDescent="0.15">
      <c r="A571" s="1">
        <v>25</v>
      </c>
      <c r="B571" s="1" t="s">
        <v>73</v>
      </c>
      <c r="C571" s="1">
        <v>16</v>
      </c>
      <c r="D571" s="1" t="s">
        <v>149</v>
      </c>
      <c r="E571" s="2">
        <v>422760.71246128489</v>
      </c>
      <c r="F571" s="2">
        <v>416640.24893137557</v>
      </c>
      <c r="G571" s="2">
        <v>545818.36832097487</v>
      </c>
      <c r="H571" s="2">
        <v>407652.34270898934</v>
      </c>
      <c r="I571" s="2">
        <v>359030.52892751561</v>
      </c>
    </row>
    <row r="572" spans="1:9" x14ac:dyDescent="0.15">
      <c r="A572" s="1">
        <v>25</v>
      </c>
      <c r="B572" s="1" t="s">
        <v>73</v>
      </c>
      <c r="C572" s="1">
        <v>17</v>
      </c>
      <c r="D572" s="1" t="s">
        <v>150</v>
      </c>
      <c r="E572" s="2">
        <v>13992.215749728884</v>
      </c>
      <c r="F572" s="2">
        <v>42261.816962732009</v>
      </c>
      <c r="G572" s="2">
        <v>67634.674707151411</v>
      </c>
      <c r="H572" s="2">
        <v>102489.2864663604</v>
      </c>
      <c r="I572" s="2">
        <v>125477.09193298632</v>
      </c>
    </row>
    <row r="573" spans="1:9" x14ac:dyDescent="0.15">
      <c r="A573" s="1">
        <v>25</v>
      </c>
      <c r="B573" s="1" t="s">
        <v>73</v>
      </c>
      <c r="C573" s="1">
        <v>18</v>
      </c>
      <c r="D573" s="1" t="s">
        <v>151</v>
      </c>
      <c r="E573" s="2">
        <v>84008.770993607497</v>
      </c>
      <c r="F573" s="2">
        <v>173956.29094242572</v>
      </c>
      <c r="G573" s="2">
        <v>286174.28330266272</v>
      </c>
      <c r="H573" s="2">
        <v>384799.60491684475</v>
      </c>
      <c r="I573" s="2">
        <v>347134.15587277967</v>
      </c>
    </row>
    <row r="574" spans="1:9" x14ac:dyDescent="0.15">
      <c r="A574" s="1">
        <v>25</v>
      </c>
      <c r="B574" s="1" t="s">
        <v>73</v>
      </c>
      <c r="C574" s="1">
        <v>19</v>
      </c>
      <c r="D574" s="1" t="s">
        <v>152</v>
      </c>
      <c r="E574" s="2">
        <v>24269.697314873716</v>
      </c>
      <c r="F574" s="2">
        <v>63886.599409361661</v>
      </c>
      <c r="G574" s="2">
        <v>162141.90691410811</v>
      </c>
      <c r="H574" s="2">
        <v>179327.98829271295</v>
      </c>
      <c r="I574" s="2">
        <v>171773.9874294264</v>
      </c>
    </row>
    <row r="575" spans="1:9" x14ac:dyDescent="0.15">
      <c r="A575" s="1">
        <v>25</v>
      </c>
      <c r="B575" s="1" t="s">
        <v>73</v>
      </c>
      <c r="C575" s="1">
        <v>20</v>
      </c>
      <c r="D575" s="1" t="s">
        <v>153</v>
      </c>
      <c r="E575" s="2">
        <v>24641.45180485626</v>
      </c>
      <c r="F575" s="2">
        <v>57574.45689154182</v>
      </c>
      <c r="G575" s="2">
        <v>68331.723453226674</v>
      </c>
      <c r="H575" s="2">
        <v>81146.958492071848</v>
      </c>
      <c r="I575" s="2">
        <v>101652.1932250182</v>
      </c>
    </row>
    <row r="576" spans="1:9" x14ac:dyDescent="0.15">
      <c r="A576" s="1">
        <v>25</v>
      </c>
      <c r="B576" s="1" t="s">
        <v>73</v>
      </c>
      <c r="C576" s="1">
        <v>21</v>
      </c>
      <c r="D576" s="1" t="s">
        <v>154</v>
      </c>
      <c r="E576" s="2">
        <v>118086.7483606301</v>
      </c>
      <c r="F576" s="2">
        <v>142755.83365676989</v>
      </c>
      <c r="G576" s="2">
        <v>218594.11488916646</v>
      </c>
      <c r="H576" s="2">
        <v>279369.19281704328</v>
      </c>
      <c r="I576" s="2">
        <v>355335.35804017494</v>
      </c>
    </row>
    <row r="577" spans="1:9" x14ac:dyDescent="0.15">
      <c r="A577" s="1">
        <v>25</v>
      </c>
      <c r="B577" s="1" t="s">
        <v>24</v>
      </c>
      <c r="C577" s="1">
        <v>22</v>
      </c>
      <c r="D577" s="1" t="s">
        <v>146</v>
      </c>
      <c r="E577" s="2">
        <v>248356.83107908588</v>
      </c>
      <c r="F577" s="2">
        <v>427508.12083328597</v>
      </c>
      <c r="G577" s="2">
        <v>611753.97458888951</v>
      </c>
      <c r="H577" s="2">
        <v>840933.74190364464</v>
      </c>
      <c r="I577" s="2">
        <v>1163439.7533412089</v>
      </c>
    </row>
    <row r="578" spans="1:9" x14ac:dyDescent="0.15">
      <c r="A578" s="1">
        <v>25</v>
      </c>
      <c r="B578" s="1" t="s">
        <v>24</v>
      </c>
      <c r="C578" s="1">
        <v>23</v>
      </c>
      <c r="D578" s="1" t="s">
        <v>167</v>
      </c>
      <c r="E578" s="2">
        <v>254894.44548302895</v>
      </c>
      <c r="F578" s="2">
        <v>331492.9411510959</v>
      </c>
      <c r="G578" s="2">
        <v>406851.06640313379</v>
      </c>
      <c r="H578" s="2">
        <v>466358.17261558643</v>
      </c>
      <c r="I578" s="2">
        <v>534891.17347689962</v>
      </c>
    </row>
    <row r="579" spans="1:9" x14ac:dyDescent="0.15">
      <c r="A579" s="1">
        <v>26</v>
      </c>
      <c r="B579" s="1" t="s">
        <v>74</v>
      </c>
      <c r="C579" s="1">
        <v>1</v>
      </c>
      <c r="D579" s="1" t="s">
        <v>147</v>
      </c>
      <c r="E579" s="2">
        <v>81328.55029153137</v>
      </c>
      <c r="F579" s="2">
        <v>65726.454527701833</v>
      </c>
      <c r="G579" s="2">
        <v>61734.544254713386</v>
      </c>
      <c r="H579" s="2">
        <v>64962.688026622658</v>
      </c>
      <c r="I579" s="2">
        <v>66931.444111695164</v>
      </c>
    </row>
    <row r="580" spans="1:9" x14ac:dyDescent="0.15">
      <c r="A580" s="1">
        <v>26</v>
      </c>
      <c r="B580" s="1" t="s">
        <v>74</v>
      </c>
      <c r="C580" s="1">
        <v>2</v>
      </c>
      <c r="D580" s="1" t="s">
        <v>148</v>
      </c>
      <c r="E580" s="2">
        <v>8367.7569325937875</v>
      </c>
      <c r="F580" s="2">
        <v>8508.247533849797</v>
      </c>
      <c r="G580" s="2">
        <v>10308.388393866095</v>
      </c>
      <c r="H580" s="2">
        <v>6518.6602990554584</v>
      </c>
      <c r="I580" s="2">
        <v>2098.9275572658848</v>
      </c>
    </row>
    <row r="581" spans="1:9" x14ac:dyDescent="0.15">
      <c r="A581" s="1">
        <v>26</v>
      </c>
      <c r="B581" s="1" t="s">
        <v>124</v>
      </c>
      <c r="C581" s="1">
        <v>3</v>
      </c>
      <c r="D581" s="1" t="s">
        <v>155</v>
      </c>
      <c r="E581" s="2">
        <v>310312.36886522238</v>
      </c>
      <c r="F581" s="2">
        <v>486529.93769202189</v>
      </c>
      <c r="G581" s="2">
        <v>469655.08206770546</v>
      </c>
      <c r="H581" s="2">
        <v>634502.85181978741</v>
      </c>
      <c r="I581" s="2">
        <v>882284.62972654589</v>
      </c>
    </row>
    <row r="582" spans="1:9" x14ac:dyDescent="0.15">
      <c r="A582" s="1">
        <v>26</v>
      </c>
      <c r="B582" s="1" t="s">
        <v>124</v>
      </c>
      <c r="C582" s="1">
        <v>4</v>
      </c>
      <c r="D582" s="1" t="s">
        <v>156</v>
      </c>
      <c r="E582" s="2">
        <v>273916.20783989766</v>
      </c>
      <c r="F582" s="2">
        <v>327190.25294104341</v>
      </c>
      <c r="G582" s="2">
        <v>336529.15121579467</v>
      </c>
      <c r="H582" s="2">
        <v>143563.30283369703</v>
      </c>
      <c r="I582" s="2">
        <v>98213.939077930365</v>
      </c>
    </row>
    <row r="583" spans="1:9" x14ac:dyDescent="0.15">
      <c r="A583" s="1">
        <v>26</v>
      </c>
      <c r="B583" s="1" t="s">
        <v>124</v>
      </c>
      <c r="C583" s="1">
        <v>5</v>
      </c>
      <c r="D583" s="1" t="s">
        <v>157</v>
      </c>
      <c r="E583" s="2">
        <v>32757.649471306486</v>
      </c>
      <c r="F583" s="2">
        <v>43740.744531071665</v>
      </c>
      <c r="G583" s="2">
        <v>63794.257656467315</v>
      </c>
      <c r="H583" s="2">
        <v>34844.469722876995</v>
      </c>
      <c r="I583" s="2">
        <v>49667.535073407031</v>
      </c>
    </row>
    <row r="584" spans="1:9" x14ac:dyDescent="0.15">
      <c r="A584" s="1">
        <v>26</v>
      </c>
      <c r="B584" s="1" t="s">
        <v>124</v>
      </c>
      <c r="C584" s="1">
        <v>6</v>
      </c>
      <c r="D584" s="1" t="s">
        <v>49</v>
      </c>
      <c r="E584" s="2">
        <v>17935.706217371175</v>
      </c>
      <c r="F584" s="2">
        <v>22854.499595796464</v>
      </c>
      <c r="G584" s="2">
        <v>63635.644169240208</v>
      </c>
      <c r="H584" s="2">
        <v>63768.439018578953</v>
      </c>
      <c r="I584" s="2">
        <v>77374.584344327086</v>
      </c>
    </row>
    <row r="585" spans="1:9" x14ac:dyDescent="0.15">
      <c r="A585" s="1">
        <v>26</v>
      </c>
      <c r="B585" s="1" t="s">
        <v>124</v>
      </c>
      <c r="C585" s="1">
        <v>7</v>
      </c>
      <c r="D585" s="1" t="s">
        <v>158</v>
      </c>
      <c r="E585" s="2">
        <v>4381.4282039355612</v>
      </c>
      <c r="F585" s="2">
        <v>515.28328428294128</v>
      </c>
      <c r="G585" s="2">
        <v>3406.3189178223747</v>
      </c>
      <c r="H585" s="2">
        <v>4026.9900206967636</v>
      </c>
      <c r="I585" s="2">
        <v>4976.3691977199214</v>
      </c>
    </row>
    <row r="586" spans="1:9" x14ac:dyDescent="0.15">
      <c r="A586" s="1">
        <v>26</v>
      </c>
      <c r="B586" s="1" t="s">
        <v>124</v>
      </c>
      <c r="C586" s="1">
        <v>8</v>
      </c>
      <c r="D586" s="1" t="s">
        <v>159</v>
      </c>
      <c r="E586" s="2">
        <v>48634.091903210858</v>
      </c>
      <c r="F586" s="2">
        <v>59181.381059728854</v>
      </c>
      <c r="G586" s="2">
        <v>122818.36963552906</v>
      </c>
      <c r="H586" s="2">
        <v>96688.060409688216</v>
      </c>
      <c r="I586" s="2">
        <v>127530.60918128601</v>
      </c>
    </row>
    <row r="587" spans="1:9" x14ac:dyDescent="0.15">
      <c r="A587" s="1">
        <v>26</v>
      </c>
      <c r="B587" s="1" t="s">
        <v>124</v>
      </c>
      <c r="C587" s="1">
        <v>9</v>
      </c>
      <c r="D587" s="1" t="s">
        <v>160</v>
      </c>
      <c r="E587" s="2">
        <v>17643.775051552933</v>
      </c>
      <c r="F587" s="2">
        <v>26515.217704376177</v>
      </c>
      <c r="G587" s="2">
        <v>43781.873522861635</v>
      </c>
      <c r="H587" s="2">
        <v>41107.744667880492</v>
      </c>
      <c r="I587" s="2">
        <v>18392.649162565573</v>
      </c>
    </row>
    <row r="588" spans="1:9" x14ac:dyDescent="0.15">
      <c r="A588" s="1">
        <v>26</v>
      </c>
      <c r="B588" s="1" t="s">
        <v>124</v>
      </c>
      <c r="C588" s="1">
        <v>10</v>
      </c>
      <c r="D588" s="1" t="s">
        <v>161</v>
      </c>
      <c r="E588" s="2">
        <v>32690.450817843612</v>
      </c>
      <c r="F588" s="2">
        <v>49558.13034449624</v>
      </c>
      <c r="G588" s="2">
        <v>80739.441542257162</v>
      </c>
      <c r="H588" s="2">
        <v>88214.447304081186</v>
      </c>
      <c r="I588" s="2">
        <v>60005.72846698494</v>
      </c>
    </row>
    <row r="589" spans="1:9" x14ac:dyDescent="0.15">
      <c r="A589" s="1">
        <v>26</v>
      </c>
      <c r="B589" s="1" t="s">
        <v>124</v>
      </c>
      <c r="C589" s="1">
        <v>11</v>
      </c>
      <c r="D589" s="1" t="s">
        <v>162</v>
      </c>
      <c r="E589" s="2">
        <v>54185.932752371467</v>
      </c>
      <c r="F589" s="2">
        <v>87599.428534526945</v>
      </c>
      <c r="G589" s="2">
        <v>211785.00998317366</v>
      </c>
      <c r="H589" s="2">
        <v>204814.94562156795</v>
      </c>
      <c r="I589" s="2">
        <v>291576.07269190223</v>
      </c>
    </row>
    <row r="590" spans="1:9" x14ac:dyDescent="0.15">
      <c r="A590" s="1">
        <v>26</v>
      </c>
      <c r="B590" s="1" t="s">
        <v>124</v>
      </c>
      <c r="C590" s="1">
        <v>12</v>
      </c>
      <c r="D590" s="1" t="s">
        <v>163</v>
      </c>
      <c r="E590" s="2">
        <v>11491.480587688488</v>
      </c>
      <c r="F590" s="2">
        <v>60686.545641054407</v>
      </c>
      <c r="G590" s="2">
        <v>179492.73176176255</v>
      </c>
      <c r="H590" s="2">
        <v>436643.59989245486</v>
      </c>
      <c r="I590" s="2">
        <v>1198308.6757017635</v>
      </c>
    </row>
    <row r="591" spans="1:9" x14ac:dyDescent="0.15">
      <c r="A591" s="1">
        <v>26</v>
      </c>
      <c r="B591" s="1" t="s">
        <v>124</v>
      </c>
      <c r="C591" s="1">
        <v>13</v>
      </c>
      <c r="D591" s="1" t="s">
        <v>164</v>
      </c>
      <c r="E591" s="2">
        <v>26320.238956403988</v>
      </c>
      <c r="F591" s="2">
        <v>90745.172955697824</v>
      </c>
      <c r="G591" s="2">
        <v>143106.67941037999</v>
      </c>
      <c r="H591" s="2">
        <v>167370.91065361822</v>
      </c>
      <c r="I591" s="2">
        <v>154231.43862267656</v>
      </c>
    </row>
    <row r="592" spans="1:9" x14ac:dyDescent="0.15">
      <c r="A592" s="1">
        <v>26</v>
      </c>
      <c r="B592" s="1" t="s">
        <v>124</v>
      </c>
      <c r="C592" s="1">
        <v>14</v>
      </c>
      <c r="D592" s="1" t="s">
        <v>165</v>
      </c>
      <c r="E592" s="2">
        <v>9375.6179422983532</v>
      </c>
      <c r="F592" s="2">
        <v>29731.575390606486</v>
      </c>
      <c r="G592" s="2">
        <v>96770.968724297622</v>
      </c>
      <c r="H592" s="2">
        <v>83024.791632542197</v>
      </c>
      <c r="I592" s="2">
        <v>167012.97549913754</v>
      </c>
    </row>
    <row r="593" spans="1:9" x14ac:dyDescent="0.15">
      <c r="A593" s="1">
        <v>26</v>
      </c>
      <c r="B593" s="1" t="s">
        <v>124</v>
      </c>
      <c r="C593" s="1">
        <v>15</v>
      </c>
      <c r="D593" s="1" t="s">
        <v>166</v>
      </c>
      <c r="E593" s="2">
        <v>148678.75577839802</v>
      </c>
      <c r="F593" s="2">
        <v>185493.10688822868</v>
      </c>
      <c r="G593" s="2">
        <v>393985.2743803233</v>
      </c>
      <c r="H593" s="2">
        <v>286356.95991048729</v>
      </c>
      <c r="I593" s="2">
        <v>305710.195490691</v>
      </c>
    </row>
    <row r="594" spans="1:9" x14ac:dyDescent="0.15">
      <c r="A594" s="1">
        <v>26</v>
      </c>
      <c r="B594" s="1" t="s">
        <v>74</v>
      </c>
      <c r="C594" s="1">
        <v>16</v>
      </c>
      <c r="D594" s="1" t="s">
        <v>149</v>
      </c>
      <c r="E594" s="2">
        <v>698768.47047174803</v>
      </c>
      <c r="F594" s="2">
        <v>678575.7920588532</v>
      </c>
      <c r="G594" s="2">
        <v>789317.88873660355</v>
      </c>
      <c r="H594" s="2">
        <v>691326.67896029388</v>
      </c>
      <c r="I594" s="2">
        <v>446330.52216743492</v>
      </c>
    </row>
    <row r="595" spans="1:9" x14ac:dyDescent="0.15">
      <c r="A595" s="1">
        <v>26</v>
      </c>
      <c r="B595" s="1" t="s">
        <v>74</v>
      </c>
      <c r="C595" s="1">
        <v>17</v>
      </c>
      <c r="D595" s="1" t="s">
        <v>150</v>
      </c>
      <c r="E595" s="2">
        <v>76347.947453313958</v>
      </c>
      <c r="F595" s="2">
        <v>106903.48142356939</v>
      </c>
      <c r="G595" s="2">
        <v>196630.61994681752</v>
      </c>
      <c r="H595" s="2">
        <v>217536.78685328513</v>
      </c>
      <c r="I595" s="2">
        <v>325228.03889791225</v>
      </c>
    </row>
    <row r="596" spans="1:9" x14ac:dyDescent="0.15">
      <c r="A596" s="1">
        <v>26</v>
      </c>
      <c r="B596" s="1" t="s">
        <v>74</v>
      </c>
      <c r="C596" s="1">
        <v>18</v>
      </c>
      <c r="D596" s="1" t="s">
        <v>151</v>
      </c>
      <c r="E596" s="2">
        <v>293240.84189494734</v>
      </c>
      <c r="F596" s="2">
        <v>817347.08210711402</v>
      </c>
      <c r="G596" s="2">
        <v>1149389.5939047241</v>
      </c>
      <c r="H596" s="2">
        <v>1230185.4769281296</v>
      </c>
      <c r="I596" s="2">
        <v>1209941.5316171402</v>
      </c>
    </row>
    <row r="597" spans="1:9" x14ac:dyDescent="0.15">
      <c r="A597" s="1">
        <v>26</v>
      </c>
      <c r="B597" s="1" t="s">
        <v>74</v>
      </c>
      <c r="C597" s="1">
        <v>19</v>
      </c>
      <c r="D597" s="1" t="s">
        <v>152</v>
      </c>
      <c r="E597" s="2">
        <v>114395.29033555741</v>
      </c>
      <c r="F597" s="2">
        <v>222160.31740788711</v>
      </c>
      <c r="G597" s="2">
        <v>532041.31741568458</v>
      </c>
      <c r="H597" s="2">
        <v>471670.05679308332</v>
      </c>
      <c r="I597" s="2">
        <v>424430.01391512901</v>
      </c>
    </row>
    <row r="598" spans="1:9" x14ac:dyDescent="0.15">
      <c r="A598" s="1">
        <v>26</v>
      </c>
      <c r="B598" s="1" t="s">
        <v>74</v>
      </c>
      <c r="C598" s="1">
        <v>20</v>
      </c>
      <c r="D598" s="1" t="s">
        <v>153</v>
      </c>
      <c r="E598" s="2">
        <v>75983.643112491205</v>
      </c>
      <c r="F598" s="2">
        <v>191015.29993508832</v>
      </c>
      <c r="G598" s="2">
        <v>197911.90140679304</v>
      </c>
      <c r="H598" s="2">
        <v>156520.42388957317</v>
      </c>
      <c r="I598" s="2">
        <v>178269.59512825808</v>
      </c>
    </row>
    <row r="599" spans="1:9" x14ac:dyDescent="0.15">
      <c r="A599" s="1">
        <v>26</v>
      </c>
      <c r="B599" s="1" t="s">
        <v>74</v>
      </c>
      <c r="C599" s="1">
        <v>21</v>
      </c>
      <c r="D599" s="1" t="s">
        <v>154</v>
      </c>
      <c r="E599" s="2">
        <v>282276.40867450292</v>
      </c>
      <c r="F599" s="2">
        <v>387199.560803172</v>
      </c>
      <c r="G599" s="2">
        <v>439867.19312408939</v>
      </c>
      <c r="H599" s="2">
        <v>553277.85646107793</v>
      </c>
      <c r="I599" s="2">
        <v>643888.52555561508</v>
      </c>
    </row>
    <row r="600" spans="1:9" x14ac:dyDescent="0.15">
      <c r="A600" s="1">
        <v>26</v>
      </c>
      <c r="B600" s="1" t="s">
        <v>25</v>
      </c>
      <c r="C600" s="1">
        <v>22</v>
      </c>
      <c r="D600" s="1" t="s">
        <v>146</v>
      </c>
      <c r="E600" s="2">
        <v>815575.27334702993</v>
      </c>
      <c r="F600" s="2">
        <v>1351565.4938840917</v>
      </c>
      <c r="G600" s="2">
        <v>1667250.5427346712</v>
      </c>
      <c r="H600" s="2">
        <v>1926798.5167357731</v>
      </c>
      <c r="I600" s="2">
        <v>2459767.9464133875</v>
      </c>
    </row>
    <row r="601" spans="1:9" x14ac:dyDescent="0.15">
      <c r="A601" s="1">
        <v>26</v>
      </c>
      <c r="B601" s="1" t="s">
        <v>25</v>
      </c>
      <c r="C601" s="1">
        <v>23</v>
      </c>
      <c r="D601" s="1" t="s">
        <v>167</v>
      </c>
      <c r="E601" s="2">
        <v>570350.1946880332</v>
      </c>
      <c r="F601" s="2">
        <v>717747.099947165</v>
      </c>
      <c r="G601" s="2">
        <v>807674.20279304718</v>
      </c>
      <c r="H601" s="2">
        <v>946296.07762059243</v>
      </c>
      <c r="I601" s="2">
        <v>1061970.6490792793</v>
      </c>
    </row>
    <row r="602" spans="1:9" x14ac:dyDescent="0.15">
      <c r="A602" s="1">
        <v>27</v>
      </c>
      <c r="B602" s="1" t="s">
        <v>75</v>
      </c>
      <c r="C602" s="1">
        <v>1</v>
      </c>
      <c r="D602" s="1" t="s">
        <v>147</v>
      </c>
      <c r="E602" s="2">
        <v>65408.034186633246</v>
      </c>
      <c r="F602" s="2">
        <v>45323.500445858415</v>
      </c>
      <c r="G602" s="2">
        <v>52115.558345238438</v>
      </c>
      <c r="H602" s="2">
        <v>44500.452355662521</v>
      </c>
      <c r="I602" s="2">
        <v>49000.507530676128</v>
      </c>
    </row>
    <row r="603" spans="1:9" x14ac:dyDescent="0.15">
      <c r="A603" s="1">
        <v>27</v>
      </c>
      <c r="B603" s="1" t="s">
        <v>75</v>
      </c>
      <c r="C603" s="1">
        <v>2</v>
      </c>
      <c r="D603" s="1" t="s">
        <v>148</v>
      </c>
      <c r="E603" s="2">
        <v>4842.4638108971321</v>
      </c>
      <c r="F603" s="2">
        <v>7329.6993455344036</v>
      </c>
      <c r="G603" s="2">
        <v>6080.651423983958</v>
      </c>
      <c r="H603" s="2">
        <v>2660.8493909936637</v>
      </c>
      <c r="I603" s="2">
        <v>1180.5624972868329</v>
      </c>
    </row>
    <row r="604" spans="1:9" x14ac:dyDescent="0.15">
      <c r="A604" s="1">
        <v>27</v>
      </c>
      <c r="B604" s="1" t="s">
        <v>125</v>
      </c>
      <c r="C604" s="1">
        <v>3</v>
      </c>
      <c r="D604" s="1" t="s">
        <v>155</v>
      </c>
      <c r="E604" s="2">
        <v>786601.26780461078</v>
      </c>
      <c r="F604" s="2">
        <v>812569.86650594568</v>
      </c>
      <c r="G604" s="2">
        <v>797793.5067780118</v>
      </c>
      <c r="H604" s="2">
        <v>686507.93270132155</v>
      </c>
      <c r="I604" s="2">
        <v>596669.18636885181</v>
      </c>
    </row>
    <row r="605" spans="1:9" x14ac:dyDescent="0.15">
      <c r="A605" s="1">
        <v>27</v>
      </c>
      <c r="B605" s="1" t="s">
        <v>125</v>
      </c>
      <c r="C605" s="1">
        <v>4</v>
      </c>
      <c r="D605" s="1" t="s">
        <v>156</v>
      </c>
      <c r="E605" s="2">
        <v>413601.73112893885</v>
      </c>
      <c r="F605" s="2">
        <v>479721.60580111964</v>
      </c>
      <c r="G605" s="2">
        <v>617665.71489303012</v>
      </c>
      <c r="H605" s="2">
        <v>269374.1312430636</v>
      </c>
      <c r="I605" s="2">
        <v>200119.96540564267</v>
      </c>
    </row>
    <row r="606" spans="1:9" x14ac:dyDescent="0.15">
      <c r="A606" s="1">
        <v>27</v>
      </c>
      <c r="B606" s="1" t="s">
        <v>125</v>
      </c>
      <c r="C606" s="1">
        <v>5</v>
      </c>
      <c r="D606" s="1" t="s">
        <v>157</v>
      </c>
      <c r="E606" s="2">
        <v>187428.54009366033</v>
      </c>
      <c r="F606" s="2">
        <v>198376.02919547237</v>
      </c>
      <c r="G606" s="2">
        <v>321892.04453569255</v>
      </c>
      <c r="H606" s="2">
        <v>196975.67211755886</v>
      </c>
      <c r="I606" s="2">
        <v>166037.25052387457</v>
      </c>
    </row>
    <row r="607" spans="1:9" x14ac:dyDescent="0.15">
      <c r="A607" s="1">
        <v>27</v>
      </c>
      <c r="B607" s="1" t="s">
        <v>125</v>
      </c>
      <c r="C607" s="1">
        <v>6</v>
      </c>
      <c r="D607" s="1" t="s">
        <v>49</v>
      </c>
      <c r="E607" s="2">
        <v>129366.24277773773</v>
      </c>
      <c r="F607" s="2">
        <v>313355.78682443814</v>
      </c>
      <c r="G607" s="2">
        <v>734884.49920017109</v>
      </c>
      <c r="H607" s="2">
        <v>819369.39774449856</v>
      </c>
      <c r="I607" s="2">
        <v>898066.94671500777</v>
      </c>
    </row>
    <row r="608" spans="1:9" x14ac:dyDescent="0.15">
      <c r="A608" s="1">
        <v>27</v>
      </c>
      <c r="B608" s="1" t="s">
        <v>125</v>
      </c>
      <c r="C608" s="1">
        <v>7</v>
      </c>
      <c r="D608" s="1" t="s">
        <v>158</v>
      </c>
      <c r="E608" s="2">
        <v>520824.85368616984</v>
      </c>
      <c r="F608" s="2">
        <v>1388232.2493560717</v>
      </c>
      <c r="G608" s="2">
        <v>705022.54902752512</v>
      </c>
      <c r="H608" s="2">
        <v>496341.21439076518</v>
      </c>
      <c r="I608" s="2">
        <v>549507.63314708252</v>
      </c>
    </row>
    <row r="609" spans="1:9" x14ac:dyDescent="0.15">
      <c r="A609" s="1">
        <v>27</v>
      </c>
      <c r="B609" s="1" t="s">
        <v>125</v>
      </c>
      <c r="C609" s="1">
        <v>8</v>
      </c>
      <c r="D609" s="1" t="s">
        <v>159</v>
      </c>
      <c r="E609" s="2">
        <v>139153.93939878014</v>
      </c>
      <c r="F609" s="2">
        <v>99667.358969035835</v>
      </c>
      <c r="G609" s="2">
        <v>130473.84086682156</v>
      </c>
      <c r="H609" s="2">
        <v>111970.08576539363</v>
      </c>
      <c r="I609" s="2">
        <v>124165.80184014371</v>
      </c>
    </row>
    <row r="610" spans="1:9" x14ac:dyDescent="0.15">
      <c r="A610" s="1">
        <v>27</v>
      </c>
      <c r="B610" s="1" t="s">
        <v>125</v>
      </c>
      <c r="C610" s="1">
        <v>9</v>
      </c>
      <c r="D610" s="1" t="s">
        <v>160</v>
      </c>
      <c r="E610" s="2">
        <v>406284.74255128432</v>
      </c>
      <c r="F610" s="2">
        <v>504579.53378193255</v>
      </c>
      <c r="G610" s="2">
        <v>612500.28897841286</v>
      </c>
      <c r="H610" s="2">
        <v>380022.85453744099</v>
      </c>
      <c r="I610" s="2">
        <v>282310.31140215736</v>
      </c>
    </row>
    <row r="611" spans="1:9" x14ac:dyDescent="0.15">
      <c r="A611" s="1">
        <v>27</v>
      </c>
      <c r="B611" s="1" t="s">
        <v>125</v>
      </c>
      <c r="C611" s="1">
        <v>10</v>
      </c>
      <c r="D611" s="1" t="s">
        <v>161</v>
      </c>
      <c r="E611" s="2">
        <v>470075.79467847187</v>
      </c>
      <c r="F611" s="2">
        <v>623379.08673568838</v>
      </c>
      <c r="G611" s="2">
        <v>842081.55704734952</v>
      </c>
      <c r="H611" s="2">
        <v>679696.43220794247</v>
      </c>
      <c r="I611" s="2">
        <v>496771.95659827464</v>
      </c>
    </row>
    <row r="612" spans="1:9" x14ac:dyDescent="0.15">
      <c r="A612" s="1">
        <v>27</v>
      </c>
      <c r="B612" s="1" t="s">
        <v>125</v>
      </c>
      <c r="C612" s="1">
        <v>11</v>
      </c>
      <c r="D612" s="1" t="s">
        <v>162</v>
      </c>
      <c r="E612" s="2">
        <v>434411.87218647223</v>
      </c>
      <c r="F612" s="2">
        <v>751913.77720314288</v>
      </c>
      <c r="G612" s="2">
        <v>1252326.661085756</v>
      </c>
      <c r="H612" s="2">
        <v>842098.11763395567</v>
      </c>
      <c r="I612" s="2">
        <v>1141008.1648877042</v>
      </c>
    </row>
    <row r="613" spans="1:9" x14ac:dyDescent="0.15">
      <c r="A613" s="1">
        <v>27</v>
      </c>
      <c r="B613" s="1" t="s">
        <v>125</v>
      </c>
      <c r="C613" s="1">
        <v>12</v>
      </c>
      <c r="D613" s="1" t="s">
        <v>163</v>
      </c>
      <c r="E613" s="2">
        <v>31862.823970048339</v>
      </c>
      <c r="F613" s="2">
        <v>119769.453366284</v>
      </c>
      <c r="G613" s="2">
        <v>382268.60587682953</v>
      </c>
      <c r="H613" s="2">
        <v>698717.27115258761</v>
      </c>
      <c r="I613" s="2">
        <v>2638476.9558011629</v>
      </c>
    </row>
    <row r="614" spans="1:9" x14ac:dyDescent="0.15">
      <c r="A614" s="1">
        <v>27</v>
      </c>
      <c r="B614" s="1" t="s">
        <v>125</v>
      </c>
      <c r="C614" s="1">
        <v>13</v>
      </c>
      <c r="D614" s="1" t="s">
        <v>164</v>
      </c>
      <c r="E614" s="2">
        <v>87861.036235807856</v>
      </c>
      <c r="F614" s="2">
        <v>246866.6704313576</v>
      </c>
      <c r="G614" s="2">
        <v>307668.69186568575</v>
      </c>
      <c r="H614" s="2">
        <v>257111.72360665613</v>
      </c>
      <c r="I614" s="2">
        <v>377767.93799801357</v>
      </c>
    </row>
    <row r="615" spans="1:9" x14ac:dyDescent="0.15">
      <c r="A615" s="1">
        <v>27</v>
      </c>
      <c r="B615" s="1" t="s">
        <v>125</v>
      </c>
      <c r="C615" s="1">
        <v>14</v>
      </c>
      <c r="D615" s="1" t="s">
        <v>165</v>
      </c>
      <c r="E615" s="2">
        <v>24606.10490890835</v>
      </c>
      <c r="F615" s="2">
        <v>40515.707920428467</v>
      </c>
      <c r="G615" s="2">
        <v>72462.376232655879</v>
      </c>
      <c r="H615" s="2">
        <v>61357.556585689767</v>
      </c>
      <c r="I615" s="2">
        <v>95540.297002989013</v>
      </c>
    </row>
    <row r="616" spans="1:9" x14ac:dyDescent="0.15">
      <c r="A616" s="1">
        <v>27</v>
      </c>
      <c r="B616" s="1" t="s">
        <v>125</v>
      </c>
      <c r="C616" s="1">
        <v>15</v>
      </c>
      <c r="D616" s="1" t="s">
        <v>166</v>
      </c>
      <c r="E616" s="2">
        <v>1036286.4734874994</v>
      </c>
      <c r="F616" s="2">
        <v>1103270.1400511104</v>
      </c>
      <c r="G616" s="2">
        <v>1726736.8463696563</v>
      </c>
      <c r="H616" s="2">
        <v>1221287.0230849599</v>
      </c>
      <c r="I616" s="2">
        <v>1032981.4602220728</v>
      </c>
    </row>
    <row r="617" spans="1:9" x14ac:dyDescent="0.15">
      <c r="A617" s="1">
        <v>27</v>
      </c>
      <c r="B617" s="1" t="s">
        <v>75</v>
      </c>
      <c r="C617" s="1">
        <v>16</v>
      </c>
      <c r="D617" s="1" t="s">
        <v>149</v>
      </c>
      <c r="E617" s="2">
        <v>3405990.797475948</v>
      </c>
      <c r="F617" s="2">
        <v>2258492.2964201015</v>
      </c>
      <c r="G617" s="2">
        <v>2883644.6467440198</v>
      </c>
      <c r="H617" s="2">
        <v>1932525.6553314957</v>
      </c>
      <c r="I617" s="2">
        <v>1901616.1423872861</v>
      </c>
    </row>
    <row r="618" spans="1:9" x14ac:dyDescent="0.15">
      <c r="A618" s="1">
        <v>27</v>
      </c>
      <c r="B618" s="1" t="s">
        <v>75</v>
      </c>
      <c r="C618" s="1">
        <v>17</v>
      </c>
      <c r="D618" s="1" t="s">
        <v>150</v>
      </c>
      <c r="E618" s="2">
        <v>394959.53519717383</v>
      </c>
      <c r="F618" s="2">
        <v>542102.73313066713</v>
      </c>
      <c r="G618" s="2">
        <v>898705.38238139753</v>
      </c>
      <c r="H618" s="2">
        <v>1080263.2631094125</v>
      </c>
      <c r="I618" s="2">
        <v>1146668.0765219519</v>
      </c>
    </row>
    <row r="619" spans="1:9" x14ac:dyDescent="0.15">
      <c r="A619" s="1">
        <v>27</v>
      </c>
      <c r="B619" s="1" t="s">
        <v>75</v>
      </c>
      <c r="C619" s="1">
        <v>18</v>
      </c>
      <c r="D619" s="1" t="s">
        <v>151</v>
      </c>
      <c r="E619" s="2">
        <v>2497057.6951915468</v>
      </c>
      <c r="F619" s="2">
        <v>4165723.8456602157</v>
      </c>
      <c r="G619" s="2">
        <v>6114998.1500352006</v>
      </c>
      <c r="H619" s="2">
        <v>6874619.8779549571</v>
      </c>
      <c r="I619" s="2">
        <v>6771671.516185876</v>
      </c>
    </row>
    <row r="620" spans="1:9" x14ac:dyDescent="0.15">
      <c r="A620" s="1">
        <v>27</v>
      </c>
      <c r="B620" s="1" t="s">
        <v>75</v>
      </c>
      <c r="C620" s="1">
        <v>19</v>
      </c>
      <c r="D620" s="1" t="s">
        <v>152</v>
      </c>
      <c r="E620" s="2">
        <v>517664.90698025899</v>
      </c>
      <c r="F620" s="2">
        <v>1258667.9184586164</v>
      </c>
      <c r="G620" s="2">
        <v>2809545.6071366635</v>
      </c>
      <c r="H620" s="2">
        <v>2268321.8596039233</v>
      </c>
      <c r="I620" s="2">
        <v>1847088.3755758479</v>
      </c>
    </row>
    <row r="621" spans="1:9" x14ac:dyDescent="0.15">
      <c r="A621" s="1">
        <v>27</v>
      </c>
      <c r="B621" s="1" t="s">
        <v>75</v>
      </c>
      <c r="C621" s="1">
        <v>20</v>
      </c>
      <c r="D621" s="1" t="s">
        <v>153</v>
      </c>
      <c r="E621" s="2">
        <v>656595.63606605539</v>
      </c>
      <c r="F621" s="2">
        <v>991801.80109138798</v>
      </c>
      <c r="G621" s="2">
        <v>1005320.4222269458</v>
      </c>
      <c r="H621" s="2">
        <v>645150.11905635044</v>
      </c>
      <c r="I621" s="2">
        <v>658513.78931421391</v>
      </c>
    </row>
    <row r="622" spans="1:9" x14ac:dyDescent="0.15">
      <c r="A622" s="1">
        <v>27</v>
      </c>
      <c r="B622" s="1" t="s">
        <v>75</v>
      </c>
      <c r="C622" s="1">
        <v>21</v>
      </c>
      <c r="D622" s="1" t="s">
        <v>154</v>
      </c>
      <c r="E622" s="2">
        <v>1386550.4423711374</v>
      </c>
      <c r="F622" s="2">
        <v>1646125.6784623093</v>
      </c>
      <c r="G622" s="2">
        <v>2297536.368982676</v>
      </c>
      <c r="H622" s="2">
        <v>2687161.2844330403</v>
      </c>
      <c r="I622" s="2">
        <v>3054747.3409003085</v>
      </c>
    </row>
    <row r="623" spans="1:9" x14ac:dyDescent="0.15">
      <c r="A623" s="1">
        <v>27</v>
      </c>
      <c r="B623" s="1" t="s">
        <v>26</v>
      </c>
      <c r="C623" s="1">
        <v>22</v>
      </c>
      <c r="D623" s="1" t="s">
        <v>146</v>
      </c>
      <c r="E623" s="2">
        <v>3031157.1906602657</v>
      </c>
      <c r="F623" s="2">
        <v>5326253.2960761478</v>
      </c>
      <c r="G623" s="2">
        <v>7428046.3133867653</v>
      </c>
      <c r="H623" s="2">
        <v>8774910.4434075877</v>
      </c>
      <c r="I623" s="2">
        <v>10976046.301271169</v>
      </c>
    </row>
    <row r="624" spans="1:9" x14ac:dyDescent="0.15">
      <c r="A624" s="1">
        <v>27</v>
      </c>
      <c r="B624" s="1" t="s">
        <v>26</v>
      </c>
      <c r="C624" s="1">
        <v>23</v>
      </c>
      <c r="D624" s="1" t="s">
        <v>167</v>
      </c>
      <c r="E624" s="2">
        <v>1414449.5612033948</v>
      </c>
      <c r="F624" s="2">
        <v>2062910.4782402795</v>
      </c>
      <c r="G624" s="2">
        <v>2356396.5105186268</v>
      </c>
      <c r="H624" s="2">
        <v>2727365.4132195553</v>
      </c>
      <c r="I624" s="2">
        <v>2754691.3105802387</v>
      </c>
    </row>
    <row r="625" spans="1:9" x14ac:dyDescent="0.15">
      <c r="A625" s="1">
        <v>28</v>
      </c>
      <c r="B625" s="1" t="s">
        <v>76</v>
      </c>
      <c r="C625" s="1">
        <v>1</v>
      </c>
      <c r="D625" s="1" t="s">
        <v>147</v>
      </c>
      <c r="E625" s="2">
        <v>177723.45897542953</v>
      </c>
      <c r="F625" s="2">
        <v>159093.20065223589</v>
      </c>
      <c r="G625" s="2">
        <v>178764.77109672705</v>
      </c>
      <c r="H625" s="2">
        <v>158841.61843688184</v>
      </c>
      <c r="I625" s="2">
        <v>138338.59683652702</v>
      </c>
    </row>
    <row r="626" spans="1:9" x14ac:dyDescent="0.15">
      <c r="A626" s="1">
        <v>28</v>
      </c>
      <c r="B626" s="1" t="s">
        <v>76</v>
      </c>
      <c r="C626" s="1">
        <v>2</v>
      </c>
      <c r="D626" s="1" t="s">
        <v>148</v>
      </c>
      <c r="E626" s="2">
        <v>49667.009013256073</v>
      </c>
      <c r="F626" s="2">
        <v>63400.406640700989</v>
      </c>
      <c r="G626" s="2">
        <v>74234.078609947392</v>
      </c>
      <c r="H626" s="2">
        <v>76036.59546788501</v>
      </c>
      <c r="I626" s="2">
        <v>12641.25292377404</v>
      </c>
    </row>
    <row r="627" spans="1:9" x14ac:dyDescent="0.15">
      <c r="A627" s="1">
        <v>28</v>
      </c>
      <c r="B627" s="1" t="s">
        <v>126</v>
      </c>
      <c r="C627" s="1">
        <v>3</v>
      </c>
      <c r="D627" s="1" t="s">
        <v>155</v>
      </c>
      <c r="E627" s="2">
        <v>992191.61948859843</v>
      </c>
      <c r="F627" s="2">
        <v>1077449.5831030544</v>
      </c>
      <c r="G627" s="2">
        <v>1030852.83928503</v>
      </c>
      <c r="H627" s="2">
        <v>922310.69420811208</v>
      </c>
      <c r="I627" s="2">
        <v>810326.87604343228</v>
      </c>
    </row>
    <row r="628" spans="1:9" x14ac:dyDescent="0.15">
      <c r="A628" s="1">
        <v>28</v>
      </c>
      <c r="B628" s="1" t="s">
        <v>126</v>
      </c>
      <c r="C628" s="1">
        <v>4</v>
      </c>
      <c r="D628" s="1" t="s">
        <v>156</v>
      </c>
      <c r="E628" s="2">
        <v>123649.29878127076</v>
      </c>
      <c r="F628" s="2">
        <v>161819.34677454835</v>
      </c>
      <c r="G628" s="2">
        <v>187183.51800862185</v>
      </c>
      <c r="H628" s="2">
        <v>77486.265582511449</v>
      </c>
      <c r="I628" s="2">
        <v>50799.812472054175</v>
      </c>
    </row>
    <row r="629" spans="1:9" x14ac:dyDescent="0.15">
      <c r="A629" s="1">
        <v>28</v>
      </c>
      <c r="B629" s="1" t="s">
        <v>126</v>
      </c>
      <c r="C629" s="1">
        <v>5</v>
      </c>
      <c r="D629" s="1" t="s">
        <v>157</v>
      </c>
      <c r="E629" s="2">
        <v>60679.070744460769</v>
      </c>
      <c r="F629" s="2">
        <v>66470.645032690139</v>
      </c>
      <c r="G629" s="2">
        <v>234021.70444434366</v>
      </c>
      <c r="H629" s="2">
        <v>141402.60199479808</v>
      </c>
      <c r="I629" s="2">
        <v>105851.52424017381</v>
      </c>
    </row>
    <row r="630" spans="1:9" x14ac:dyDescent="0.15">
      <c r="A630" s="1">
        <v>28</v>
      </c>
      <c r="B630" s="1" t="s">
        <v>126</v>
      </c>
      <c r="C630" s="1">
        <v>6</v>
      </c>
      <c r="D630" s="1" t="s">
        <v>49</v>
      </c>
      <c r="E630" s="2">
        <v>38449.818233328086</v>
      </c>
      <c r="F630" s="2">
        <v>115094.50360080118</v>
      </c>
      <c r="G630" s="2">
        <v>345368.94977649039</v>
      </c>
      <c r="H630" s="2">
        <v>326630.94393434661</v>
      </c>
      <c r="I630" s="2">
        <v>212555.67281006629</v>
      </c>
    </row>
    <row r="631" spans="1:9" x14ac:dyDescent="0.15">
      <c r="A631" s="1">
        <v>28</v>
      </c>
      <c r="B631" s="1" t="s">
        <v>126</v>
      </c>
      <c r="C631" s="1">
        <v>7</v>
      </c>
      <c r="D631" s="1" t="s">
        <v>158</v>
      </c>
      <c r="E631" s="2">
        <v>53513.497180912302</v>
      </c>
      <c r="F631" s="2">
        <v>165804.99233858634</v>
      </c>
      <c r="G631" s="2">
        <v>226201.09599158145</v>
      </c>
      <c r="H631" s="2">
        <v>199543.20856511069</v>
      </c>
      <c r="I631" s="2">
        <v>24004.597865380849</v>
      </c>
    </row>
    <row r="632" spans="1:9" x14ac:dyDescent="0.15">
      <c r="A632" s="1">
        <v>28</v>
      </c>
      <c r="B632" s="1" t="s">
        <v>126</v>
      </c>
      <c r="C632" s="1">
        <v>8</v>
      </c>
      <c r="D632" s="1" t="s">
        <v>159</v>
      </c>
      <c r="E632" s="2">
        <v>157841.52195303378</v>
      </c>
      <c r="F632" s="2">
        <v>129348.29786440197</v>
      </c>
      <c r="G632" s="2">
        <v>155983.9855772962</v>
      </c>
      <c r="H632" s="2">
        <v>137002.35501967315</v>
      </c>
      <c r="I632" s="2">
        <v>166634.39214592057</v>
      </c>
    </row>
    <row r="633" spans="1:9" x14ac:dyDescent="0.15">
      <c r="A633" s="1">
        <v>28</v>
      </c>
      <c r="B633" s="1" t="s">
        <v>126</v>
      </c>
      <c r="C633" s="1">
        <v>9</v>
      </c>
      <c r="D633" s="1" t="s">
        <v>160</v>
      </c>
      <c r="E633" s="2">
        <v>364451.64573622897</v>
      </c>
      <c r="F633" s="2">
        <v>551167.96179059695</v>
      </c>
      <c r="G633" s="2">
        <v>618352.96886573592</v>
      </c>
      <c r="H633" s="2">
        <v>575027.1702095666</v>
      </c>
      <c r="I633" s="2">
        <v>415915.75885675102</v>
      </c>
    </row>
    <row r="634" spans="1:9" x14ac:dyDescent="0.15">
      <c r="A634" s="1">
        <v>28</v>
      </c>
      <c r="B634" s="1" t="s">
        <v>126</v>
      </c>
      <c r="C634" s="1">
        <v>10</v>
      </c>
      <c r="D634" s="1" t="s">
        <v>161</v>
      </c>
      <c r="E634" s="2">
        <v>161258.51921533977</v>
      </c>
      <c r="F634" s="2">
        <v>189067.01111900766</v>
      </c>
      <c r="G634" s="2">
        <v>323854.20970661304</v>
      </c>
      <c r="H634" s="2">
        <v>286486.65986801614</v>
      </c>
      <c r="I634" s="2">
        <v>225963.95576492473</v>
      </c>
    </row>
    <row r="635" spans="1:9" x14ac:dyDescent="0.15">
      <c r="A635" s="1">
        <v>28</v>
      </c>
      <c r="B635" s="1" t="s">
        <v>126</v>
      </c>
      <c r="C635" s="1">
        <v>11</v>
      </c>
      <c r="D635" s="1" t="s">
        <v>162</v>
      </c>
      <c r="E635" s="2">
        <v>265643.69522302604</v>
      </c>
      <c r="F635" s="2">
        <v>545273.13666357973</v>
      </c>
      <c r="G635" s="2">
        <v>970136.02934245334</v>
      </c>
      <c r="H635" s="2">
        <v>821710.88717359351</v>
      </c>
      <c r="I635" s="2">
        <v>1390336.4450504491</v>
      </c>
    </row>
    <row r="636" spans="1:9" x14ac:dyDescent="0.15">
      <c r="A636" s="1">
        <v>28</v>
      </c>
      <c r="B636" s="1" t="s">
        <v>126</v>
      </c>
      <c r="C636" s="1">
        <v>12</v>
      </c>
      <c r="D636" s="1" t="s">
        <v>163</v>
      </c>
      <c r="E636" s="2">
        <v>16635.110619630414</v>
      </c>
      <c r="F636" s="2">
        <v>85709.7167643516</v>
      </c>
      <c r="G636" s="2">
        <v>372679.5811377482</v>
      </c>
      <c r="H636" s="2">
        <v>1070977.9236736463</v>
      </c>
      <c r="I636" s="2">
        <v>2059744.8304959782</v>
      </c>
    </row>
    <row r="637" spans="1:9" x14ac:dyDescent="0.15">
      <c r="A637" s="1">
        <v>28</v>
      </c>
      <c r="B637" s="1" t="s">
        <v>126</v>
      </c>
      <c r="C637" s="1">
        <v>13</v>
      </c>
      <c r="D637" s="1" t="s">
        <v>164</v>
      </c>
      <c r="E637" s="2">
        <v>94772.665145462626</v>
      </c>
      <c r="F637" s="2">
        <v>192910.11357341759</v>
      </c>
      <c r="G637" s="2">
        <v>244720.65716429913</v>
      </c>
      <c r="H637" s="2">
        <v>227037.50827715333</v>
      </c>
      <c r="I637" s="2">
        <v>526621.21634452883</v>
      </c>
    </row>
    <row r="638" spans="1:9" x14ac:dyDescent="0.15">
      <c r="A638" s="1">
        <v>28</v>
      </c>
      <c r="B638" s="1" t="s">
        <v>126</v>
      </c>
      <c r="C638" s="1">
        <v>14</v>
      </c>
      <c r="D638" s="1" t="s">
        <v>165</v>
      </c>
      <c r="E638" s="2">
        <v>7539.7602309718841</v>
      </c>
      <c r="F638" s="2">
        <v>26132.665880069715</v>
      </c>
      <c r="G638" s="2">
        <v>50902.613689398975</v>
      </c>
      <c r="H638" s="2">
        <v>25502.360635482637</v>
      </c>
      <c r="I638" s="2">
        <v>44065.840709431839</v>
      </c>
    </row>
    <row r="639" spans="1:9" x14ac:dyDescent="0.15">
      <c r="A639" s="1">
        <v>28</v>
      </c>
      <c r="B639" s="1" t="s">
        <v>126</v>
      </c>
      <c r="C639" s="1">
        <v>15</v>
      </c>
      <c r="D639" s="1" t="s">
        <v>166</v>
      </c>
      <c r="E639" s="2">
        <v>400945.65636396391</v>
      </c>
      <c r="F639" s="2">
        <v>417088.58022653195</v>
      </c>
      <c r="G639" s="2">
        <v>629043.97048361902</v>
      </c>
      <c r="H639" s="2">
        <v>430257.43645065511</v>
      </c>
      <c r="I639" s="2">
        <v>427469.43688793317</v>
      </c>
    </row>
    <row r="640" spans="1:9" x14ac:dyDescent="0.15">
      <c r="A640" s="1">
        <v>28</v>
      </c>
      <c r="B640" s="1" t="s">
        <v>76</v>
      </c>
      <c r="C640" s="1">
        <v>16</v>
      </c>
      <c r="D640" s="1" t="s">
        <v>149</v>
      </c>
      <c r="E640" s="2">
        <v>986409.26223137928</v>
      </c>
      <c r="F640" s="2">
        <v>1237721.4797856451</v>
      </c>
      <c r="G640" s="2">
        <v>1907524.7337527981</v>
      </c>
      <c r="H640" s="2">
        <v>1467624.0495860681</v>
      </c>
      <c r="I640" s="2">
        <v>1086468.619827196</v>
      </c>
    </row>
    <row r="641" spans="1:9" x14ac:dyDescent="0.15">
      <c r="A641" s="1">
        <v>28</v>
      </c>
      <c r="B641" s="1" t="s">
        <v>76</v>
      </c>
      <c r="C641" s="1">
        <v>17</v>
      </c>
      <c r="D641" s="1" t="s">
        <v>150</v>
      </c>
      <c r="E641" s="2">
        <v>190937.98852526618</v>
      </c>
      <c r="F641" s="2">
        <v>288931.70974400174</v>
      </c>
      <c r="G641" s="2">
        <v>478479.84191042068</v>
      </c>
      <c r="H641" s="2">
        <v>568288.01293943927</v>
      </c>
      <c r="I641" s="2">
        <v>656268.31612573809</v>
      </c>
    </row>
    <row r="642" spans="1:9" x14ac:dyDescent="0.15">
      <c r="A642" s="1">
        <v>28</v>
      </c>
      <c r="B642" s="1" t="s">
        <v>76</v>
      </c>
      <c r="C642" s="1">
        <v>18</v>
      </c>
      <c r="D642" s="1" t="s">
        <v>151</v>
      </c>
      <c r="E642" s="2">
        <v>691882.97973677213</v>
      </c>
      <c r="F642" s="2">
        <v>1227278.5322537855</v>
      </c>
      <c r="G642" s="2">
        <v>2107735.1022305526</v>
      </c>
      <c r="H642" s="2">
        <v>2012815.5757826245</v>
      </c>
      <c r="I642" s="2">
        <v>1855240.8596495052</v>
      </c>
    </row>
    <row r="643" spans="1:9" x14ac:dyDescent="0.15">
      <c r="A643" s="1">
        <v>28</v>
      </c>
      <c r="B643" s="1" t="s">
        <v>76</v>
      </c>
      <c r="C643" s="1">
        <v>19</v>
      </c>
      <c r="D643" s="1" t="s">
        <v>152</v>
      </c>
      <c r="E643" s="2">
        <v>169359.54009990583</v>
      </c>
      <c r="F643" s="2">
        <v>365636.60003309167</v>
      </c>
      <c r="G643" s="2">
        <v>775210.57489039958</v>
      </c>
      <c r="H643" s="2">
        <v>811328.97441033972</v>
      </c>
      <c r="I643" s="2">
        <v>790435.67761059466</v>
      </c>
    </row>
    <row r="644" spans="1:9" x14ac:dyDescent="0.15">
      <c r="A644" s="1">
        <v>28</v>
      </c>
      <c r="B644" s="1" t="s">
        <v>76</v>
      </c>
      <c r="C644" s="1">
        <v>20</v>
      </c>
      <c r="D644" s="1" t="s">
        <v>153</v>
      </c>
      <c r="E644" s="2">
        <v>163634.9517691888</v>
      </c>
      <c r="F644" s="2">
        <v>387000.54516674258</v>
      </c>
      <c r="G644" s="2">
        <v>411776.35950000666</v>
      </c>
      <c r="H644" s="2">
        <v>306723.54118798481</v>
      </c>
      <c r="I644" s="2">
        <v>304241.22487422317</v>
      </c>
    </row>
    <row r="645" spans="1:9" x14ac:dyDescent="0.15">
      <c r="A645" s="1">
        <v>28</v>
      </c>
      <c r="B645" s="1" t="s">
        <v>76</v>
      </c>
      <c r="C645" s="1">
        <v>21</v>
      </c>
      <c r="D645" s="1" t="s">
        <v>154</v>
      </c>
      <c r="E645" s="2">
        <v>844839.70603711903</v>
      </c>
      <c r="F645" s="2">
        <v>988119.49289881648</v>
      </c>
      <c r="G645" s="2">
        <v>1288828.0725551262</v>
      </c>
      <c r="H645" s="2">
        <v>1316298.7117316229</v>
      </c>
      <c r="I645" s="2">
        <v>1555646.0523520869</v>
      </c>
    </row>
    <row r="646" spans="1:9" x14ac:dyDescent="0.15">
      <c r="A646" s="1">
        <v>28</v>
      </c>
      <c r="B646" s="1" t="s">
        <v>27</v>
      </c>
      <c r="C646" s="1">
        <v>22</v>
      </c>
      <c r="D646" s="1" t="s">
        <v>146</v>
      </c>
      <c r="E646" s="2">
        <v>1890476.6316819787</v>
      </c>
      <c r="F646" s="2">
        <v>2594704.8741078041</v>
      </c>
      <c r="G646" s="2">
        <v>3068855.7232765784</v>
      </c>
      <c r="H646" s="2">
        <v>3714897.8258911646</v>
      </c>
      <c r="I646" s="2">
        <v>4759675.0274770614</v>
      </c>
    </row>
    <row r="647" spans="1:9" x14ac:dyDescent="0.15">
      <c r="A647" s="1">
        <v>28</v>
      </c>
      <c r="B647" s="1" t="s">
        <v>27</v>
      </c>
      <c r="C647" s="1">
        <v>23</v>
      </c>
      <c r="D647" s="1" t="s">
        <v>167</v>
      </c>
      <c r="E647" s="2">
        <v>962270.06345805619</v>
      </c>
      <c r="F647" s="2">
        <v>1322131.8461467295</v>
      </c>
      <c r="G647" s="2">
        <v>1504434.4259246681</v>
      </c>
      <c r="H647" s="2">
        <v>1769526.9488147034</v>
      </c>
      <c r="I647" s="2">
        <v>1888535.5645217614</v>
      </c>
    </row>
    <row r="648" spans="1:9" x14ac:dyDescent="0.15">
      <c r="A648" s="1">
        <v>29</v>
      </c>
      <c r="B648" s="1" t="s">
        <v>77</v>
      </c>
      <c r="C648" s="1">
        <v>1</v>
      </c>
      <c r="D648" s="1" t="s">
        <v>147</v>
      </c>
      <c r="E648" s="2">
        <v>82787.280895866701</v>
      </c>
      <c r="F648" s="2">
        <v>67052.29958035225</v>
      </c>
      <c r="G648" s="2">
        <v>62812.445248737953</v>
      </c>
      <c r="H648" s="2">
        <v>49844.405809591801</v>
      </c>
      <c r="I648" s="2">
        <v>46339.698404443217</v>
      </c>
    </row>
    <row r="649" spans="1:9" x14ac:dyDescent="0.15">
      <c r="A649" s="1">
        <v>29</v>
      </c>
      <c r="B649" s="1" t="s">
        <v>77</v>
      </c>
      <c r="C649" s="1">
        <v>2</v>
      </c>
      <c r="D649" s="1" t="s">
        <v>148</v>
      </c>
      <c r="E649" s="2">
        <v>423.05942211281479</v>
      </c>
      <c r="F649" s="2">
        <v>310.95793153043428</v>
      </c>
      <c r="G649" s="2">
        <v>999.88010721698788</v>
      </c>
      <c r="H649" s="2">
        <v>688.17231103946995</v>
      </c>
      <c r="I649" s="2">
        <v>202.04031319539149</v>
      </c>
    </row>
    <row r="650" spans="1:9" x14ac:dyDescent="0.15">
      <c r="A650" s="1">
        <v>29</v>
      </c>
      <c r="B650" s="1" t="s">
        <v>127</v>
      </c>
      <c r="C650" s="1">
        <v>3</v>
      </c>
      <c r="D650" s="1" t="s">
        <v>155</v>
      </c>
      <c r="E650" s="2">
        <v>50035.10436798993</v>
      </c>
      <c r="F650" s="2">
        <v>86089.241051147139</v>
      </c>
      <c r="G650" s="2">
        <v>99598.964742516851</v>
      </c>
      <c r="H650" s="2">
        <v>110967.72940481041</v>
      </c>
      <c r="I650" s="2">
        <v>115161.25039784741</v>
      </c>
    </row>
    <row r="651" spans="1:9" x14ac:dyDescent="0.15">
      <c r="A651" s="1">
        <v>29</v>
      </c>
      <c r="B651" s="1" t="s">
        <v>127</v>
      </c>
      <c r="C651" s="1">
        <v>4</v>
      </c>
      <c r="D651" s="1" t="s">
        <v>156</v>
      </c>
      <c r="E651" s="2">
        <v>42890.39483467683</v>
      </c>
      <c r="F651" s="2">
        <v>70127.169932341945</v>
      </c>
      <c r="G651" s="2">
        <v>103512.21620154976</v>
      </c>
      <c r="H651" s="2">
        <v>48845.966200484894</v>
      </c>
      <c r="I651" s="2">
        <v>29556.259768919623</v>
      </c>
    </row>
    <row r="652" spans="1:9" x14ac:dyDescent="0.15">
      <c r="A652" s="1">
        <v>29</v>
      </c>
      <c r="B652" s="1" t="s">
        <v>127</v>
      </c>
      <c r="C652" s="1">
        <v>5</v>
      </c>
      <c r="D652" s="1" t="s">
        <v>157</v>
      </c>
      <c r="E652" s="2">
        <v>3525.1640687519744</v>
      </c>
      <c r="F652" s="2">
        <v>10013.405805296794</v>
      </c>
      <c r="G652" s="2">
        <v>17466.135503852012</v>
      </c>
      <c r="H652" s="2">
        <v>19209.357185160847</v>
      </c>
      <c r="I652" s="2">
        <v>20049.930942633149</v>
      </c>
    </row>
    <row r="653" spans="1:9" x14ac:dyDescent="0.15">
      <c r="A653" s="1">
        <v>29</v>
      </c>
      <c r="B653" s="1" t="s">
        <v>127</v>
      </c>
      <c r="C653" s="1">
        <v>6</v>
      </c>
      <c r="D653" s="1" t="s">
        <v>49</v>
      </c>
      <c r="E653" s="2">
        <v>2926.8684519778049</v>
      </c>
      <c r="F653" s="2">
        <v>5806.2046194752884</v>
      </c>
      <c r="G653" s="2">
        <v>13373.915928688004</v>
      </c>
      <c r="H653" s="2">
        <v>16004.426500579164</v>
      </c>
      <c r="I653" s="2">
        <v>18695.60356717839</v>
      </c>
    </row>
    <row r="654" spans="1:9" x14ac:dyDescent="0.15">
      <c r="A654" s="1">
        <v>29</v>
      </c>
      <c r="B654" s="1" t="s">
        <v>127</v>
      </c>
      <c r="C654" s="1">
        <v>7</v>
      </c>
      <c r="D654" s="1" t="s">
        <v>158</v>
      </c>
      <c r="E654" s="2">
        <v>7171.2990224560435</v>
      </c>
      <c r="F654" s="2">
        <v>5643.6872635392001</v>
      </c>
      <c r="G654" s="2">
        <v>1164.9848557661542</v>
      </c>
      <c r="H654" s="2">
        <v>3704.4554342236875</v>
      </c>
      <c r="I654" s="2">
        <v>1982.122549682161</v>
      </c>
    </row>
    <row r="655" spans="1:9" x14ac:dyDescent="0.15">
      <c r="A655" s="1">
        <v>29</v>
      </c>
      <c r="B655" s="1" t="s">
        <v>127</v>
      </c>
      <c r="C655" s="1">
        <v>8</v>
      </c>
      <c r="D655" s="1" t="s">
        <v>159</v>
      </c>
      <c r="E655" s="2">
        <v>8777.448984214001</v>
      </c>
      <c r="F655" s="2">
        <v>11806.067768764951</v>
      </c>
      <c r="G655" s="2">
        <v>19233.761438331985</v>
      </c>
      <c r="H655" s="2">
        <v>12533.904153970356</v>
      </c>
      <c r="I655" s="2">
        <v>7243.9483297804891</v>
      </c>
    </row>
    <row r="656" spans="1:9" x14ac:dyDescent="0.15">
      <c r="A656" s="1">
        <v>29</v>
      </c>
      <c r="B656" s="1" t="s">
        <v>127</v>
      </c>
      <c r="C656" s="1">
        <v>9</v>
      </c>
      <c r="D656" s="1" t="s">
        <v>160</v>
      </c>
      <c r="E656" s="2">
        <v>4320.8445060234717</v>
      </c>
      <c r="F656" s="2">
        <v>8306.5922984422086</v>
      </c>
      <c r="G656" s="2">
        <v>18798.077553329596</v>
      </c>
      <c r="H656" s="2">
        <v>19544.573358178961</v>
      </c>
      <c r="I656" s="2">
        <v>16614.55772269376</v>
      </c>
    </row>
    <row r="657" spans="1:9" x14ac:dyDescent="0.15">
      <c r="A657" s="1">
        <v>29</v>
      </c>
      <c r="B657" s="1" t="s">
        <v>127</v>
      </c>
      <c r="C657" s="1">
        <v>10</v>
      </c>
      <c r="D657" s="1" t="s">
        <v>161</v>
      </c>
      <c r="E657" s="2">
        <v>34173.992174816725</v>
      </c>
      <c r="F657" s="2">
        <v>33820.87166161315</v>
      </c>
      <c r="G657" s="2">
        <v>45978.060162050293</v>
      </c>
      <c r="H657" s="2">
        <v>60643.363367719758</v>
      </c>
      <c r="I657" s="2">
        <v>30859.993694840217</v>
      </c>
    </row>
    <row r="658" spans="1:9" x14ac:dyDescent="0.15">
      <c r="A658" s="1">
        <v>29</v>
      </c>
      <c r="B658" s="1" t="s">
        <v>127</v>
      </c>
      <c r="C658" s="1">
        <v>11</v>
      </c>
      <c r="D658" s="1" t="s">
        <v>162</v>
      </c>
      <c r="E658" s="2">
        <v>30988.890338749057</v>
      </c>
      <c r="F658" s="2">
        <v>71316.715883650715</v>
      </c>
      <c r="G658" s="2">
        <v>156688.11748429009</v>
      </c>
      <c r="H658" s="2">
        <v>94899.908400427827</v>
      </c>
      <c r="I658" s="2">
        <v>172766.63233404822</v>
      </c>
    </row>
    <row r="659" spans="1:9" x14ac:dyDescent="0.15">
      <c r="A659" s="1">
        <v>29</v>
      </c>
      <c r="B659" s="1" t="s">
        <v>127</v>
      </c>
      <c r="C659" s="1">
        <v>12</v>
      </c>
      <c r="D659" s="1" t="s">
        <v>163</v>
      </c>
      <c r="E659" s="2">
        <v>1888.7903100929746</v>
      </c>
      <c r="F659" s="2">
        <v>12261.771670040331</v>
      </c>
      <c r="G659" s="2">
        <v>84348.72263427591</v>
      </c>
      <c r="H659" s="2">
        <v>200376.7198848644</v>
      </c>
      <c r="I659" s="2">
        <v>172201.85293478094</v>
      </c>
    </row>
    <row r="660" spans="1:9" x14ac:dyDescent="0.15">
      <c r="A660" s="1">
        <v>29</v>
      </c>
      <c r="B660" s="1" t="s">
        <v>127</v>
      </c>
      <c r="C660" s="1">
        <v>13</v>
      </c>
      <c r="D660" s="1" t="s">
        <v>164</v>
      </c>
      <c r="E660" s="2">
        <v>157.65209287304651</v>
      </c>
      <c r="F660" s="2">
        <v>6182.2618403578663</v>
      </c>
      <c r="G660" s="2">
        <v>27064.605949304456</v>
      </c>
      <c r="H660" s="2">
        <v>24169.519012357152</v>
      </c>
      <c r="I660" s="2">
        <v>75532.242717000307</v>
      </c>
    </row>
    <row r="661" spans="1:9" x14ac:dyDescent="0.15">
      <c r="A661" s="1">
        <v>29</v>
      </c>
      <c r="B661" s="1" t="s">
        <v>127</v>
      </c>
      <c r="C661" s="1">
        <v>14</v>
      </c>
      <c r="D661" s="1" t="s">
        <v>165</v>
      </c>
      <c r="E661" s="2">
        <v>104.97617859103718</v>
      </c>
      <c r="F661" s="2">
        <v>660.20355243254664</v>
      </c>
      <c r="G661" s="2">
        <v>905.03981189861383</v>
      </c>
      <c r="H661" s="2">
        <v>1501.0992757406989</v>
      </c>
      <c r="I661" s="2">
        <v>2293.7477038415791</v>
      </c>
    </row>
    <row r="662" spans="1:9" x14ac:dyDescent="0.15">
      <c r="A662" s="1">
        <v>29</v>
      </c>
      <c r="B662" s="1" t="s">
        <v>127</v>
      </c>
      <c r="C662" s="1">
        <v>15</v>
      </c>
      <c r="D662" s="1" t="s">
        <v>166</v>
      </c>
      <c r="E662" s="2">
        <v>97176.304030111351</v>
      </c>
      <c r="F662" s="2">
        <v>121200.40779448586</v>
      </c>
      <c r="G662" s="2">
        <v>217479.71461956637</v>
      </c>
      <c r="H662" s="2">
        <v>166955.41727439838</v>
      </c>
      <c r="I662" s="2">
        <v>145040.22257832502</v>
      </c>
    </row>
    <row r="663" spans="1:9" x14ac:dyDescent="0.15">
      <c r="A663" s="1">
        <v>29</v>
      </c>
      <c r="B663" s="1" t="s">
        <v>77</v>
      </c>
      <c r="C663" s="1">
        <v>16</v>
      </c>
      <c r="D663" s="1" t="s">
        <v>149</v>
      </c>
      <c r="E663" s="2">
        <v>303957.37019611901</v>
      </c>
      <c r="F663" s="2">
        <v>344672.55141850706</v>
      </c>
      <c r="G663" s="2">
        <v>440697.43166021543</v>
      </c>
      <c r="H663" s="2">
        <v>318162.04410224606</v>
      </c>
      <c r="I663" s="2">
        <v>216090.99500357296</v>
      </c>
    </row>
    <row r="664" spans="1:9" x14ac:dyDescent="0.15">
      <c r="A664" s="1">
        <v>29</v>
      </c>
      <c r="B664" s="1" t="s">
        <v>77</v>
      </c>
      <c r="C664" s="1">
        <v>17</v>
      </c>
      <c r="D664" s="1" t="s">
        <v>150</v>
      </c>
      <c r="E664" s="2">
        <v>17310.203455940849</v>
      </c>
      <c r="F664" s="2">
        <v>50379.351520256809</v>
      </c>
      <c r="G664" s="2">
        <v>73197.033251203276</v>
      </c>
      <c r="H664" s="2">
        <v>102384.25584188433</v>
      </c>
      <c r="I664" s="2">
        <v>120585.98236389984</v>
      </c>
    </row>
    <row r="665" spans="1:9" x14ac:dyDescent="0.15">
      <c r="A665" s="1">
        <v>29</v>
      </c>
      <c r="B665" s="1" t="s">
        <v>77</v>
      </c>
      <c r="C665" s="1">
        <v>18</v>
      </c>
      <c r="D665" s="1" t="s">
        <v>151</v>
      </c>
      <c r="E665" s="2">
        <v>81354.766164634071</v>
      </c>
      <c r="F665" s="2">
        <v>125498.74012162516</v>
      </c>
      <c r="G665" s="2">
        <v>267668.23244105221</v>
      </c>
      <c r="H665" s="2">
        <v>318543.50634497911</v>
      </c>
      <c r="I665" s="2">
        <v>305384.69570675102</v>
      </c>
    </row>
    <row r="666" spans="1:9" x14ac:dyDescent="0.15">
      <c r="A666" s="1">
        <v>29</v>
      </c>
      <c r="B666" s="1" t="s">
        <v>77</v>
      </c>
      <c r="C666" s="1">
        <v>19</v>
      </c>
      <c r="D666" s="1" t="s">
        <v>152</v>
      </c>
      <c r="E666" s="2">
        <v>26023.222197145162</v>
      </c>
      <c r="F666" s="2">
        <v>60335.307634560588</v>
      </c>
      <c r="G666" s="2">
        <v>152335.12018417058</v>
      </c>
      <c r="H666" s="2">
        <v>197948.66851410174</v>
      </c>
      <c r="I666" s="2">
        <v>179828.06283032108</v>
      </c>
    </row>
    <row r="667" spans="1:9" x14ac:dyDescent="0.15">
      <c r="A667" s="1">
        <v>29</v>
      </c>
      <c r="B667" s="1" t="s">
        <v>77</v>
      </c>
      <c r="C667" s="1">
        <v>20</v>
      </c>
      <c r="D667" s="1" t="s">
        <v>153</v>
      </c>
      <c r="E667" s="2">
        <v>48277.110320115156</v>
      </c>
      <c r="F667" s="2">
        <v>79013.653873750183</v>
      </c>
      <c r="G667" s="2">
        <v>103407.65773201882</v>
      </c>
      <c r="H667" s="2">
        <v>82736.975435330009</v>
      </c>
      <c r="I667" s="2">
        <v>83886.881197424605</v>
      </c>
    </row>
    <row r="668" spans="1:9" x14ac:dyDescent="0.15">
      <c r="A668" s="1">
        <v>29</v>
      </c>
      <c r="B668" s="1" t="s">
        <v>77</v>
      </c>
      <c r="C668" s="1">
        <v>21</v>
      </c>
      <c r="D668" s="1" t="s">
        <v>154</v>
      </c>
      <c r="E668" s="2">
        <v>65702.827513942859</v>
      </c>
      <c r="F668" s="2">
        <v>105009.43618720851</v>
      </c>
      <c r="G668" s="2">
        <v>167986.05656398772</v>
      </c>
      <c r="H668" s="2">
        <v>225408.55471040835</v>
      </c>
      <c r="I668" s="2">
        <v>270188.12071551586</v>
      </c>
    </row>
    <row r="669" spans="1:9" x14ac:dyDescent="0.15">
      <c r="A669" s="1">
        <v>29</v>
      </c>
      <c r="B669" s="1" t="s">
        <v>28</v>
      </c>
      <c r="C669" s="1">
        <v>22</v>
      </c>
      <c r="D669" s="1" t="s">
        <v>146</v>
      </c>
      <c r="E669" s="2">
        <v>299676.01396821806</v>
      </c>
      <c r="F669" s="2">
        <v>424910.27665779786</v>
      </c>
      <c r="G669" s="2">
        <v>576990.40071998234</v>
      </c>
      <c r="H669" s="2">
        <v>736938.74800738797</v>
      </c>
      <c r="I669" s="2">
        <v>985979.04714353872</v>
      </c>
    </row>
    <row r="670" spans="1:9" x14ac:dyDescent="0.15">
      <c r="A670" s="1">
        <v>29</v>
      </c>
      <c r="B670" s="1" t="s">
        <v>28</v>
      </c>
      <c r="C670" s="1">
        <v>23</v>
      </c>
      <c r="D670" s="1" t="s">
        <v>167</v>
      </c>
      <c r="E670" s="2">
        <v>193742.89480201725</v>
      </c>
      <c r="F670" s="2">
        <v>297964.60644455132</v>
      </c>
      <c r="G670" s="2">
        <v>378733.92757330398</v>
      </c>
      <c r="H670" s="2">
        <v>479271.45941415022</v>
      </c>
      <c r="I670" s="2">
        <v>538074.71589769935</v>
      </c>
    </row>
    <row r="671" spans="1:9" x14ac:dyDescent="0.15">
      <c r="A671" s="1">
        <v>30</v>
      </c>
      <c r="B671" s="1" t="s">
        <v>78</v>
      </c>
      <c r="C671" s="1">
        <v>1</v>
      </c>
      <c r="D671" s="1" t="s">
        <v>147</v>
      </c>
      <c r="E671" s="2">
        <v>140122.77377042134</v>
      </c>
      <c r="F671" s="2">
        <v>99818.83451890877</v>
      </c>
      <c r="G671" s="2">
        <v>143483.65289366894</v>
      </c>
      <c r="H671" s="2">
        <v>129356.45679574503</v>
      </c>
      <c r="I671" s="2">
        <v>113260.11509863661</v>
      </c>
    </row>
    <row r="672" spans="1:9" x14ac:dyDescent="0.15">
      <c r="A672" s="1">
        <v>30</v>
      </c>
      <c r="B672" s="1" t="s">
        <v>78</v>
      </c>
      <c r="C672" s="1">
        <v>2</v>
      </c>
      <c r="D672" s="1" t="s">
        <v>148</v>
      </c>
      <c r="E672" s="2">
        <v>3604.9019047519068</v>
      </c>
      <c r="F672" s="2">
        <v>4194.139128843648</v>
      </c>
      <c r="G672" s="2">
        <v>8964.8654641132707</v>
      </c>
      <c r="H672" s="2">
        <v>2939.7704265294324</v>
      </c>
      <c r="I672" s="2">
        <v>895.78507501809929</v>
      </c>
    </row>
    <row r="673" spans="1:9" x14ac:dyDescent="0.15">
      <c r="A673" s="1">
        <v>30</v>
      </c>
      <c r="B673" s="1" t="s">
        <v>128</v>
      </c>
      <c r="C673" s="1">
        <v>3</v>
      </c>
      <c r="D673" s="1" t="s">
        <v>155</v>
      </c>
      <c r="E673" s="2">
        <v>86735.500802120368</v>
      </c>
      <c r="F673" s="2">
        <v>103594.62882888682</v>
      </c>
      <c r="G673" s="2">
        <v>111249.61680996146</v>
      </c>
      <c r="H673" s="2">
        <v>158464.38165948683</v>
      </c>
      <c r="I673" s="2">
        <v>62938.767654621544</v>
      </c>
    </row>
    <row r="674" spans="1:9" x14ac:dyDescent="0.15">
      <c r="A674" s="1">
        <v>30</v>
      </c>
      <c r="B674" s="1" t="s">
        <v>128</v>
      </c>
      <c r="C674" s="1">
        <v>4</v>
      </c>
      <c r="D674" s="1" t="s">
        <v>156</v>
      </c>
      <c r="E674" s="2">
        <v>55641.657786823584</v>
      </c>
      <c r="F674" s="2">
        <v>73085.614280197522</v>
      </c>
      <c r="G674" s="2">
        <v>101031.761010474</v>
      </c>
      <c r="H674" s="2">
        <v>43789.113216078797</v>
      </c>
      <c r="I674" s="2">
        <v>29210.265377544634</v>
      </c>
    </row>
    <row r="675" spans="1:9" x14ac:dyDescent="0.15">
      <c r="A675" s="1">
        <v>30</v>
      </c>
      <c r="B675" s="1" t="s">
        <v>128</v>
      </c>
      <c r="C675" s="1">
        <v>5</v>
      </c>
      <c r="D675" s="1" t="s">
        <v>157</v>
      </c>
      <c r="E675" s="2">
        <v>9417.0441673041732</v>
      </c>
      <c r="F675" s="2">
        <v>8848.2769809087222</v>
      </c>
      <c r="G675" s="2">
        <v>9734.595793319424</v>
      </c>
      <c r="H675" s="2">
        <v>8488.3053722396289</v>
      </c>
      <c r="I675" s="2">
        <v>7200.1271480838377</v>
      </c>
    </row>
    <row r="676" spans="1:9" x14ac:dyDescent="0.15">
      <c r="A676" s="1">
        <v>30</v>
      </c>
      <c r="B676" s="1" t="s">
        <v>128</v>
      </c>
      <c r="C676" s="1">
        <v>6</v>
      </c>
      <c r="D676" s="1" t="s">
        <v>49</v>
      </c>
      <c r="E676" s="2">
        <v>7071.7887217383204</v>
      </c>
      <c r="F676" s="2">
        <v>22165.418301228641</v>
      </c>
      <c r="G676" s="2">
        <v>87344.760744429965</v>
      </c>
      <c r="H676" s="2">
        <v>131862.9099175272</v>
      </c>
      <c r="I676" s="2">
        <v>92851.319925387448</v>
      </c>
    </row>
    <row r="677" spans="1:9" x14ac:dyDescent="0.15">
      <c r="A677" s="1">
        <v>30</v>
      </c>
      <c r="B677" s="1" t="s">
        <v>128</v>
      </c>
      <c r="C677" s="1">
        <v>7</v>
      </c>
      <c r="D677" s="1" t="s">
        <v>158</v>
      </c>
      <c r="E677" s="2">
        <v>565645.86190432729</v>
      </c>
      <c r="F677" s="2">
        <v>399669.60719356837</v>
      </c>
      <c r="G677" s="2">
        <v>106351.59549579938</v>
      </c>
      <c r="H677" s="2">
        <v>271165.64385778271</v>
      </c>
      <c r="I677" s="2">
        <v>183026.32873746703</v>
      </c>
    </row>
    <row r="678" spans="1:9" x14ac:dyDescent="0.15">
      <c r="A678" s="1">
        <v>30</v>
      </c>
      <c r="B678" s="1" t="s">
        <v>128</v>
      </c>
      <c r="C678" s="1">
        <v>8</v>
      </c>
      <c r="D678" s="1" t="s">
        <v>159</v>
      </c>
      <c r="E678" s="2">
        <v>6880.4509356905146</v>
      </c>
      <c r="F678" s="2">
        <v>13006.210979894036</v>
      </c>
      <c r="G678" s="2">
        <v>16065.680495735009</v>
      </c>
      <c r="H678" s="2">
        <v>15378.654416640387</v>
      </c>
      <c r="I678" s="2">
        <v>10835.40647459277</v>
      </c>
    </row>
    <row r="679" spans="1:9" x14ac:dyDescent="0.15">
      <c r="A679" s="1">
        <v>30</v>
      </c>
      <c r="B679" s="1" t="s">
        <v>128</v>
      </c>
      <c r="C679" s="1">
        <v>9</v>
      </c>
      <c r="D679" s="1" t="s">
        <v>160</v>
      </c>
      <c r="E679" s="2">
        <v>145176.56313291649</v>
      </c>
      <c r="F679" s="2">
        <v>191451.36372292662</v>
      </c>
      <c r="G679" s="2">
        <v>110131.42813685058</v>
      </c>
      <c r="H679" s="2">
        <v>129747.45540485793</v>
      </c>
      <c r="I679" s="2">
        <v>176990.91160067485</v>
      </c>
    </row>
    <row r="680" spans="1:9" x14ac:dyDescent="0.15">
      <c r="A680" s="1">
        <v>30</v>
      </c>
      <c r="B680" s="1" t="s">
        <v>128</v>
      </c>
      <c r="C680" s="1">
        <v>10</v>
      </c>
      <c r="D680" s="1" t="s">
        <v>161</v>
      </c>
      <c r="E680" s="2">
        <v>7509.9931310879911</v>
      </c>
      <c r="F680" s="2">
        <v>11759.47977455354</v>
      </c>
      <c r="G680" s="2">
        <v>22359.41129900614</v>
      </c>
      <c r="H680" s="2">
        <v>41281.102409344829</v>
      </c>
      <c r="I680" s="2">
        <v>29975.848691730789</v>
      </c>
    </row>
    <row r="681" spans="1:9" x14ac:dyDescent="0.15">
      <c r="A681" s="1">
        <v>30</v>
      </c>
      <c r="B681" s="1" t="s">
        <v>128</v>
      </c>
      <c r="C681" s="1">
        <v>11</v>
      </c>
      <c r="D681" s="1" t="s">
        <v>162</v>
      </c>
      <c r="E681" s="2">
        <v>13184.099090969701</v>
      </c>
      <c r="F681" s="2">
        <v>24717.536104585462</v>
      </c>
      <c r="G681" s="2">
        <v>76078.502578477579</v>
      </c>
      <c r="H681" s="2">
        <v>95909.914925464807</v>
      </c>
      <c r="I681" s="2">
        <v>249692.95348668811</v>
      </c>
    </row>
    <row r="682" spans="1:9" x14ac:dyDescent="0.15">
      <c r="A682" s="1">
        <v>30</v>
      </c>
      <c r="B682" s="1" t="s">
        <v>128</v>
      </c>
      <c r="C682" s="1">
        <v>12</v>
      </c>
      <c r="D682" s="1" t="s">
        <v>163</v>
      </c>
      <c r="E682" s="2">
        <v>79.883658203709302</v>
      </c>
      <c r="F682" s="2">
        <v>325.50910929072558</v>
      </c>
      <c r="G682" s="2">
        <v>3598.1832022074914</v>
      </c>
      <c r="H682" s="2">
        <v>17085.742333044425</v>
      </c>
      <c r="I682" s="2">
        <v>64338.314078909534</v>
      </c>
    </row>
    <row r="683" spans="1:9" x14ac:dyDescent="0.15">
      <c r="A683" s="1">
        <v>30</v>
      </c>
      <c r="B683" s="1" t="s">
        <v>128</v>
      </c>
      <c r="C683" s="1">
        <v>13</v>
      </c>
      <c r="D683" s="1" t="s">
        <v>164</v>
      </c>
      <c r="E683" s="2">
        <v>810.05935476894558</v>
      </c>
      <c r="F683" s="2">
        <v>6863.7489414026095</v>
      </c>
      <c r="G683" s="2">
        <v>4560.7953793208235</v>
      </c>
      <c r="H683" s="2">
        <v>4231.7304887983319</v>
      </c>
      <c r="I683" s="2">
        <v>13471.826064232042</v>
      </c>
    </row>
    <row r="684" spans="1:9" x14ac:dyDescent="0.15">
      <c r="A684" s="1">
        <v>30</v>
      </c>
      <c r="B684" s="1" t="s">
        <v>128</v>
      </c>
      <c r="C684" s="1">
        <v>14</v>
      </c>
      <c r="D684" s="1" t="s">
        <v>165</v>
      </c>
      <c r="E684" s="2">
        <v>375.06615607143391</v>
      </c>
      <c r="F684" s="2">
        <v>3046.4372612804486</v>
      </c>
      <c r="G684" s="2">
        <v>20709.197797767592</v>
      </c>
      <c r="H684" s="2">
        <v>27162.772359077157</v>
      </c>
      <c r="I684" s="2">
        <v>28168.866818226739</v>
      </c>
    </row>
    <row r="685" spans="1:9" x14ac:dyDescent="0.15">
      <c r="A685" s="1">
        <v>30</v>
      </c>
      <c r="B685" s="1" t="s">
        <v>128</v>
      </c>
      <c r="C685" s="1">
        <v>15</v>
      </c>
      <c r="D685" s="1" t="s">
        <v>166</v>
      </c>
      <c r="E685" s="2">
        <v>75527.744827610048</v>
      </c>
      <c r="F685" s="2">
        <v>63694.436497619332</v>
      </c>
      <c r="G685" s="2">
        <v>102157.8241769694</v>
      </c>
      <c r="H685" s="2">
        <v>72416.904899777204</v>
      </c>
      <c r="I685" s="2">
        <v>62497.831084035919</v>
      </c>
    </row>
    <row r="686" spans="1:9" x14ac:dyDescent="0.15">
      <c r="A686" s="1">
        <v>30</v>
      </c>
      <c r="B686" s="1" t="s">
        <v>78</v>
      </c>
      <c r="C686" s="1">
        <v>16</v>
      </c>
      <c r="D686" s="1" t="s">
        <v>149</v>
      </c>
      <c r="E686" s="2">
        <v>310090.44209698873</v>
      </c>
      <c r="F686" s="2">
        <v>318922.33409022429</v>
      </c>
      <c r="G686" s="2">
        <v>359716.77417336305</v>
      </c>
      <c r="H686" s="2">
        <v>230800.23706618531</v>
      </c>
      <c r="I686" s="2">
        <v>188027.60736069933</v>
      </c>
    </row>
    <row r="687" spans="1:9" x14ac:dyDescent="0.15">
      <c r="A687" s="1">
        <v>30</v>
      </c>
      <c r="B687" s="1" t="s">
        <v>78</v>
      </c>
      <c r="C687" s="1">
        <v>17</v>
      </c>
      <c r="D687" s="1" t="s">
        <v>150</v>
      </c>
      <c r="E687" s="2">
        <v>44162.750650765141</v>
      </c>
      <c r="F687" s="2">
        <v>60408.637729031521</v>
      </c>
      <c r="G687" s="2">
        <v>97539.663642931526</v>
      </c>
      <c r="H687" s="2">
        <v>105141.47769380202</v>
      </c>
      <c r="I687" s="2">
        <v>104949.77310025926</v>
      </c>
    </row>
    <row r="688" spans="1:9" x14ac:dyDescent="0.15">
      <c r="A688" s="1">
        <v>30</v>
      </c>
      <c r="B688" s="1" t="s">
        <v>78</v>
      </c>
      <c r="C688" s="1">
        <v>18</v>
      </c>
      <c r="D688" s="1" t="s">
        <v>151</v>
      </c>
      <c r="E688" s="2">
        <v>77893.326978012148</v>
      </c>
      <c r="F688" s="2">
        <v>176801.05126753697</v>
      </c>
      <c r="G688" s="2">
        <v>225524.63629133598</v>
      </c>
      <c r="H688" s="2">
        <v>245138.63007970672</v>
      </c>
      <c r="I688" s="2">
        <v>213604.94965662056</v>
      </c>
    </row>
    <row r="689" spans="1:9" x14ac:dyDescent="0.15">
      <c r="A689" s="1">
        <v>30</v>
      </c>
      <c r="B689" s="1" t="s">
        <v>78</v>
      </c>
      <c r="C689" s="1">
        <v>19</v>
      </c>
      <c r="D689" s="1" t="s">
        <v>152</v>
      </c>
      <c r="E689" s="2">
        <v>35113.219670706654</v>
      </c>
      <c r="F689" s="2">
        <v>91779.630492922093</v>
      </c>
      <c r="G689" s="2">
        <v>178728.56133101598</v>
      </c>
      <c r="H689" s="2">
        <v>160382.7062950001</v>
      </c>
      <c r="I689" s="2">
        <v>159050.99833249269</v>
      </c>
    </row>
    <row r="690" spans="1:9" x14ac:dyDescent="0.15">
      <c r="A690" s="1">
        <v>30</v>
      </c>
      <c r="B690" s="1" t="s">
        <v>78</v>
      </c>
      <c r="C690" s="1">
        <v>20</v>
      </c>
      <c r="D690" s="1" t="s">
        <v>153</v>
      </c>
      <c r="E690" s="2">
        <v>17224.488227001257</v>
      </c>
      <c r="F690" s="2">
        <v>60582.962568077593</v>
      </c>
      <c r="G690" s="2">
        <v>60029.797806759794</v>
      </c>
      <c r="H690" s="2">
        <v>38069.361134918319</v>
      </c>
      <c r="I690" s="2">
        <v>41179.87013636106</v>
      </c>
    </row>
    <row r="691" spans="1:9" x14ac:dyDescent="0.15">
      <c r="A691" s="1">
        <v>30</v>
      </c>
      <c r="B691" s="1" t="s">
        <v>78</v>
      </c>
      <c r="C691" s="1">
        <v>21</v>
      </c>
      <c r="D691" s="1" t="s">
        <v>154</v>
      </c>
      <c r="E691" s="2">
        <v>143923.36641011902</v>
      </c>
      <c r="F691" s="2">
        <v>126746.75163684472</v>
      </c>
      <c r="G691" s="2">
        <v>146091.28666191289</v>
      </c>
      <c r="H691" s="2">
        <v>171787.69387160032</v>
      </c>
      <c r="I691" s="2">
        <v>242155.48956833489</v>
      </c>
    </row>
    <row r="692" spans="1:9" x14ac:dyDescent="0.15">
      <c r="A692" s="1">
        <v>30</v>
      </c>
      <c r="B692" s="1" t="s">
        <v>29</v>
      </c>
      <c r="C692" s="1">
        <v>22</v>
      </c>
      <c r="D692" s="1" t="s">
        <v>146</v>
      </c>
      <c r="E692" s="2">
        <v>455319.45598954579</v>
      </c>
      <c r="F692" s="2">
        <v>511882.61531439959</v>
      </c>
      <c r="G692" s="2">
        <v>523581.96379093913</v>
      </c>
      <c r="H692" s="2">
        <v>637688.27527845534</v>
      </c>
      <c r="I692" s="2">
        <v>755762.63841228595</v>
      </c>
    </row>
    <row r="693" spans="1:9" x14ac:dyDescent="0.15">
      <c r="A693" s="1">
        <v>30</v>
      </c>
      <c r="B693" s="1" t="s">
        <v>29</v>
      </c>
      <c r="C693" s="1">
        <v>23</v>
      </c>
      <c r="D693" s="1" t="s">
        <v>167</v>
      </c>
      <c r="E693" s="2">
        <v>192422.85758752079</v>
      </c>
      <c r="F693" s="2">
        <v>317228.27568326885</v>
      </c>
      <c r="G693" s="2">
        <v>341854.34222319652</v>
      </c>
      <c r="H693" s="2">
        <v>417423.76447437477</v>
      </c>
      <c r="I693" s="2">
        <v>446692.23811426683</v>
      </c>
    </row>
    <row r="694" spans="1:9" x14ac:dyDescent="0.15">
      <c r="A694" s="1">
        <v>31</v>
      </c>
      <c r="B694" s="1" t="s">
        <v>79</v>
      </c>
      <c r="C694" s="1">
        <v>1</v>
      </c>
      <c r="D694" s="1" t="s">
        <v>147</v>
      </c>
      <c r="E694" s="2">
        <v>73777.476426194757</v>
      </c>
      <c r="F694" s="2">
        <v>76928.710641214231</v>
      </c>
      <c r="G694" s="2">
        <v>89436.837186062243</v>
      </c>
      <c r="H694" s="2">
        <v>74194.498170894294</v>
      </c>
      <c r="I694" s="2">
        <v>66722.278902306789</v>
      </c>
    </row>
    <row r="695" spans="1:9" x14ac:dyDescent="0.15">
      <c r="A695" s="1">
        <v>31</v>
      </c>
      <c r="B695" s="1" t="s">
        <v>79</v>
      </c>
      <c r="C695" s="1">
        <v>2</v>
      </c>
      <c r="D695" s="1" t="s">
        <v>148</v>
      </c>
      <c r="E695" s="2">
        <v>1719.7345201381077</v>
      </c>
      <c r="F695" s="2">
        <v>7138.0365469588023</v>
      </c>
      <c r="G695" s="2">
        <v>5495.7909335418044</v>
      </c>
      <c r="H695" s="2">
        <v>3704.5654610665333</v>
      </c>
      <c r="I695" s="2">
        <v>1013.234698285145</v>
      </c>
    </row>
    <row r="696" spans="1:9" x14ac:dyDescent="0.15">
      <c r="A696" s="1">
        <v>31</v>
      </c>
      <c r="B696" s="1" t="s">
        <v>129</v>
      </c>
      <c r="C696" s="1">
        <v>3</v>
      </c>
      <c r="D696" s="1" t="s">
        <v>155</v>
      </c>
      <c r="E696" s="2">
        <v>103336.16910208628</v>
      </c>
      <c r="F696" s="2">
        <v>138871.36445651614</v>
      </c>
      <c r="G696" s="2">
        <v>159782.31249652876</v>
      </c>
      <c r="H696" s="2">
        <v>150435.41938208454</v>
      </c>
      <c r="I696" s="2">
        <v>133249.13447532352</v>
      </c>
    </row>
    <row r="697" spans="1:9" x14ac:dyDescent="0.15">
      <c r="A697" s="1">
        <v>31</v>
      </c>
      <c r="B697" s="1" t="s">
        <v>129</v>
      </c>
      <c r="C697" s="1">
        <v>4</v>
      </c>
      <c r="D697" s="1" t="s">
        <v>156</v>
      </c>
      <c r="E697" s="2">
        <v>12022.600878562545</v>
      </c>
      <c r="F697" s="2">
        <v>22938.683160706129</v>
      </c>
      <c r="G697" s="2">
        <v>38979.672083646343</v>
      </c>
      <c r="H697" s="2">
        <v>18281.743436852779</v>
      </c>
      <c r="I697" s="2">
        <v>9815.7203697712976</v>
      </c>
    </row>
    <row r="698" spans="1:9" x14ac:dyDescent="0.15">
      <c r="A698" s="1">
        <v>31</v>
      </c>
      <c r="B698" s="1" t="s">
        <v>129</v>
      </c>
      <c r="C698" s="1">
        <v>5</v>
      </c>
      <c r="D698" s="1" t="s">
        <v>157</v>
      </c>
      <c r="E698" s="2">
        <v>16118.860464566185</v>
      </c>
      <c r="F698" s="2">
        <v>20415.554224466301</v>
      </c>
      <c r="G698" s="2">
        <v>32396.714189622788</v>
      </c>
      <c r="H698" s="2">
        <v>20665.800901803341</v>
      </c>
      <c r="I698" s="2">
        <v>1385.4690697653839</v>
      </c>
    </row>
    <row r="699" spans="1:9" x14ac:dyDescent="0.15">
      <c r="A699" s="1">
        <v>31</v>
      </c>
      <c r="B699" s="1" t="s">
        <v>129</v>
      </c>
      <c r="C699" s="1">
        <v>6</v>
      </c>
      <c r="D699" s="1" t="s">
        <v>49</v>
      </c>
      <c r="E699" s="2">
        <v>16.631880680120631</v>
      </c>
      <c r="F699" s="2">
        <v>136.59618709175842</v>
      </c>
      <c r="G699" s="2">
        <v>844.46934074771946</v>
      </c>
      <c r="H699" s="2">
        <v>666.73851747727656</v>
      </c>
      <c r="I699" s="2">
        <v>597.39643625277847</v>
      </c>
    </row>
    <row r="700" spans="1:9" x14ac:dyDescent="0.15">
      <c r="A700" s="1">
        <v>31</v>
      </c>
      <c r="B700" s="1" t="s">
        <v>129</v>
      </c>
      <c r="C700" s="1">
        <v>7</v>
      </c>
      <c r="D700" s="1" t="s">
        <v>158</v>
      </c>
      <c r="E700" s="2">
        <v>2186.6382753712937</v>
      </c>
      <c r="F700" s="2">
        <v>1157.4078255730742</v>
      </c>
      <c r="G700" s="2">
        <v>3781.6485647473996</v>
      </c>
      <c r="H700" s="2">
        <v>2252.8028313992322</v>
      </c>
      <c r="I700" s="2">
        <v>1418.9691630834263</v>
      </c>
    </row>
    <row r="701" spans="1:9" x14ac:dyDescent="0.15">
      <c r="A701" s="1">
        <v>31</v>
      </c>
      <c r="B701" s="1" t="s">
        <v>129</v>
      </c>
      <c r="C701" s="1">
        <v>8</v>
      </c>
      <c r="D701" s="1" t="s">
        <v>159</v>
      </c>
      <c r="E701" s="2">
        <v>6458.8728975227559</v>
      </c>
      <c r="F701" s="2">
        <v>7052.7076306186245</v>
      </c>
      <c r="G701" s="2">
        <v>8734.445931350001</v>
      </c>
      <c r="H701" s="2">
        <v>9687.9924843179324</v>
      </c>
      <c r="I701" s="2">
        <v>3530.7035230206916</v>
      </c>
    </row>
    <row r="702" spans="1:9" x14ac:dyDescent="0.15">
      <c r="A702" s="1">
        <v>31</v>
      </c>
      <c r="B702" s="1" t="s">
        <v>129</v>
      </c>
      <c r="C702" s="1">
        <v>9</v>
      </c>
      <c r="D702" s="1" t="s">
        <v>160</v>
      </c>
      <c r="E702" s="2">
        <v>2962.1843646240618</v>
      </c>
      <c r="F702" s="2">
        <v>2234.3425155303894</v>
      </c>
      <c r="G702" s="2">
        <v>4866.7975735208374</v>
      </c>
      <c r="H702" s="2">
        <v>5070.2902718773466</v>
      </c>
      <c r="I702" s="2">
        <v>4201.5911168303992</v>
      </c>
    </row>
    <row r="703" spans="1:9" x14ac:dyDescent="0.15">
      <c r="A703" s="1">
        <v>31</v>
      </c>
      <c r="B703" s="1" t="s">
        <v>129</v>
      </c>
      <c r="C703" s="1">
        <v>10</v>
      </c>
      <c r="D703" s="1" t="s">
        <v>161</v>
      </c>
      <c r="E703" s="2">
        <v>9087.8857319770941</v>
      </c>
      <c r="F703" s="2">
        <v>11249.088001619732</v>
      </c>
      <c r="G703" s="2">
        <v>12298.079691965651</v>
      </c>
      <c r="H703" s="2">
        <v>10922.660615753623</v>
      </c>
      <c r="I703" s="2">
        <v>11088.125637209821</v>
      </c>
    </row>
    <row r="704" spans="1:9" x14ac:dyDescent="0.15">
      <c r="A704" s="1">
        <v>31</v>
      </c>
      <c r="B704" s="1" t="s">
        <v>129</v>
      </c>
      <c r="C704" s="1">
        <v>11</v>
      </c>
      <c r="D704" s="1" t="s">
        <v>162</v>
      </c>
      <c r="E704" s="2">
        <v>3283.0094098736895</v>
      </c>
      <c r="F704" s="2">
        <v>7497.1054300830601</v>
      </c>
      <c r="G704" s="2">
        <v>17146.269150544464</v>
      </c>
      <c r="H704" s="2">
        <v>23483.425339258203</v>
      </c>
      <c r="I704" s="2">
        <v>18783.497640123453</v>
      </c>
    </row>
    <row r="705" spans="1:9" x14ac:dyDescent="0.15">
      <c r="A705" s="1">
        <v>31</v>
      </c>
      <c r="B705" s="1" t="s">
        <v>129</v>
      </c>
      <c r="C705" s="1">
        <v>12</v>
      </c>
      <c r="D705" s="1" t="s">
        <v>163</v>
      </c>
      <c r="E705" s="2">
        <v>727.50174575018843</v>
      </c>
      <c r="F705" s="2">
        <v>6450.6126998144919</v>
      </c>
      <c r="G705" s="2">
        <v>39964.856256715386</v>
      </c>
      <c r="H705" s="2">
        <v>151598.08361827151</v>
      </c>
      <c r="I705" s="2">
        <v>550717.24156615487</v>
      </c>
    </row>
    <row r="706" spans="1:9" x14ac:dyDescent="0.15">
      <c r="A706" s="1">
        <v>31</v>
      </c>
      <c r="B706" s="1" t="s">
        <v>129</v>
      </c>
      <c r="C706" s="1">
        <v>13</v>
      </c>
      <c r="D706" s="1" t="s">
        <v>164</v>
      </c>
      <c r="E706" s="2">
        <v>253.27780107785767</v>
      </c>
      <c r="F706" s="2">
        <v>1163.035348989361</v>
      </c>
      <c r="G706" s="2">
        <v>1683.8836807529146</v>
      </c>
      <c r="H706" s="2">
        <v>3104.3072549699377</v>
      </c>
      <c r="I706" s="2">
        <v>7608.1208547509386</v>
      </c>
    </row>
    <row r="707" spans="1:9" x14ac:dyDescent="0.15">
      <c r="A707" s="1">
        <v>31</v>
      </c>
      <c r="B707" s="1" t="s">
        <v>129</v>
      </c>
      <c r="C707" s="1">
        <v>14</v>
      </c>
      <c r="D707" s="1" t="s">
        <v>165</v>
      </c>
      <c r="E707" s="2">
        <v>129.94824902027287</v>
      </c>
      <c r="F707" s="2">
        <v>453.08246462262912</v>
      </c>
      <c r="G707" s="2">
        <v>451.18772570787689</v>
      </c>
      <c r="H707" s="2">
        <v>216.704509813588</v>
      </c>
      <c r="I707" s="2">
        <v>671.31128966360166</v>
      </c>
    </row>
    <row r="708" spans="1:9" x14ac:dyDescent="0.15">
      <c r="A708" s="1">
        <v>31</v>
      </c>
      <c r="B708" s="1" t="s">
        <v>129</v>
      </c>
      <c r="C708" s="1">
        <v>15</v>
      </c>
      <c r="D708" s="1" t="s">
        <v>166</v>
      </c>
      <c r="E708" s="2">
        <v>22587.601302534171</v>
      </c>
      <c r="F708" s="2">
        <v>27119.609899840816</v>
      </c>
      <c r="G708" s="2">
        <v>34740.312508212999</v>
      </c>
      <c r="H708" s="2">
        <v>26854.102989163646</v>
      </c>
      <c r="I708" s="2">
        <v>25037.013257248484</v>
      </c>
    </row>
    <row r="709" spans="1:9" x14ac:dyDescent="0.15">
      <c r="A709" s="1">
        <v>31</v>
      </c>
      <c r="B709" s="1" t="s">
        <v>79</v>
      </c>
      <c r="C709" s="1">
        <v>16</v>
      </c>
      <c r="D709" s="1" t="s">
        <v>149</v>
      </c>
      <c r="E709" s="2">
        <v>150581.1589986613</v>
      </c>
      <c r="F709" s="2">
        <v>234751.07737062921</v>
      </c>
      <c r="G709" s="2">
        <v>227336.04330522742</v>
      </c>
      <c r="H709" s="2">
        <v>214613.69169360568</v>
      </c>
      <c r="I709" s="2">
        <v>146266.32914068055</v>
      </c>
    </row>
    <row r="710" spans="1:9" x14ac:dyDescent="0.15">
      <c r="A710" s="1">
        <v>31</v>
      </c>
      <c r="B710" s="1" t="s">
        <v>79</v>
      </c>
      <c r="C710" s="1">
        <v>17</v>
      </c>
      <c r="D710" s="1" t="s">
        <v>150</v>
      </c>
      <c r="E710" s="2">
        <v>8011.2303218913203</v>
      </c>
      <c r="F710" s="2">
        <v>19686.967281621855</v>
      </c>
      <c r="G710" s="2">
        <v>64827.499311228763</v>
      </c>
      <c r="H710" s="2">
        <v>62130.429214325944</v>
      </c>
      <c r="I710" s="2">
        <v>80608.79994960301</v>
      </c>
    </row>
    <row r="711" spans="1:9" x14ac:dyDescent="0.15">
      <c r="A711" s="1">
        <v>31</v>
      </c>
      <c r="B711" s="1" t="s">
        <v>79</v>
      </c>
      <c r="C711" s="1">
        <v>18</v>
      </c>
      <c r="D711" s="1" t="s">
        <v>151</v>
      </c>
      <c r="E711" s="2">
        <v>61033.318556882019</v>
      </c>
      <c r="F711" s="2">
        <v>128040.59984786423</v>
      </c>
      <c r="G711" s="2">
        <v>194811.07652583509</v>
      </c>
      <c r="H711" s="2">
        <v>197166.04612403546</v>
      </c>
      <c r="I711" s="2">
        <v>146683.55543007716</v>
      </c>
    </row>
    <row r="712" spans="1:9" x14ac:dyDescent="0.15">
      <c r="A712" s="1">
        <v>31</v>
      </c>
      <c r="B712" s="1" t="s">
        <v>79</v>
      </c>
      <c r="C712" s="1">
        <v>19</v>
      </c>
      <c r="D712" s="1" t="s">
        <v>152</v>
      </c>
      <c r="E712" s="2">
        <v>18504.043021315196</v>
      </c>
      <c r="F712" s="2">
        <v>43375.832865328775</v>
      </c>
      <c r="G712" s="2">
        <v>79642.457171585702</v>
      </c>
      <c r="H712" s="2">
        <v>88971.864387432317</v>
      </c>
      <c r="I712" s="2">
        <v>79543.958345204548</v>
      </c>
    </row>
    <row r="713" spans="1:9" x14ac:dyDescent="0.15">
      <c r="A713" s="1">
        <v>31</v>
      </c>
      <c r="B713" s="1" t="s">
        <v>79</v>
      </c>
      <c r="C713" s="1">
        <v>20</v>
      </c>
      <c r="D713" s="1" t="s">
        <v>153</v>
      </c>
      <c r="E713" s="2">
        <v>15726.817386151202</v>
      </c>
      <c r="F713" s="2">
        <v>32485.323623264052</v>
      </c>
      <c r="G713" s="2">
        <v>26911.910550938486</v>
      </c>
      <c r="H713" s="2">
        <v>23747.601422665168</v>
      </c>
      <c r="I713" s="2">
        <v>24114.197186130299</v>
      </c>
    </row>
    <row r="714" spans="1:9" x14ac:dyDescent="0.15">
      <c r="A714" s="1">
        <v>31</v>
      </c>
      <c r="B714" s="1" t="s">
        <v>79</v>
      </c>
      <c r="C714" s="1">
        <v>21</v>
      </c>
      <c r="D714" s="1" t="s">
        <v>154</v>
      </c>
      <c r="E714" s="2">
        <v>47139.565198228236</v>
      </c>
      <c r="F714" s="2">
        <v>59047.608227480196</v>
      </c>
      <c r="G714" s="2">
        <v>82229.981899875915</v>
      </c>
      <c r="H714" s="2">
        <v>101141.26739184131</v>
      </c>
      <c r="I714" s="2">
        <v>120623.95567444903</v>
      </c>
    </row>
    <row r="715" spans="1:9" x14ac:dyDescent="0.15">
      <c r="A715" s="1">
        <v>31</v>
      </c>
      <c r="B715" s="1" t="s">
        <v>30</v>
      </c>
      <c r="C715" s="1">
        <v>22</v>
      </c>
      <c r="D715" s="1" t="s">
        <v>146</v>
      </c>
      <c r="E715" s="2">
        <v>196396.57933011331</v>
      </c>
      <c r="F715" s="2">
        <v>296293.74506147421</v>
      </c>
      <c r="G715" s="2">
        <v>368947.66581452033</v>
      </c>
      <c r="H715" s="2">
        <v>431723.13931070594</v>
      </c>
      <c r="I715" s="2">
        <v>526443.64486732986</v>
      </c>
    </row>
    <row r="716" spans="1:9" x14ac:dyDescent="0.15">
      <c r="A716" s="1">
        <v>31</v>
      </c>
      <c r="B716" s="1" t="s">
        <v>30</v>
      </c>
      <c r="C716" s="1">
        <v>23</v>
      </c>
      <c r="D716" s="1" t="s">
        <v>167</v>
      </c>
      <c r="E716" s="2">
        <v>201354.92255429551</v>
      </c>
      <c r="F716" s="2">
        <v>240901.42190111612</v>
      </c>
      <c r="G716" s="2">
        <v>266724.0196799119</v>
      </c>
      <c r="H716" s="2">
        <v>333149.17229200539</v>
      </c>
      <c r="I716" s="2">
        <v>380820.89232219668</v>
      </c>
    </row>
    <row r="717" spans="1:9" x14ac:dyDescent="0.15">
      <c r="A717" s="1">
        <v>32</v>
      </c>
      <c r="B717" s="1" t="s">
        <v>80</v>
      </c>
      <c r="C717" s="1">
        <v>1</v>
      </c>
      <c r="D717" s="1" t="s">
        <v>147</v>
      </c>
      <c r="E717" s="2">
        <v>103828.45110214368</v>
      </c>
      <c r="F717" s="2">
        <v>90338.15578329358</v>
      </c>
      <c r="G717" s="2">
        <v>98126.041686733734</v>
      </c>
      <c r="H717" s="2">
        <v>84555.153206004077</v>
      </c>
      <c r="I717" s="2">
        <v>72457.603172661518</v>
      </c>
    </row>
    <row r="718" spans="1:9" x14ac:dyDescent="0.15">
      <c r="A718" s="1">
        <v>32</v>
      </c>
      <c r="B718" s="1" t="s">
        <v>80</v>
      </c>
      <c r="C718" s="1">
        <v>2</v>
      </c>
      <c r="D718" s="1" t="s">
        <v>148</v>
      </c>
      <c r="E718" s="2">
        <v>8203.9198968157471</v>
      </c>
      <c r="F718" s="2">
        <v>7723.1596160849067</v>
      </c>
      <c r="G718" s="2">
        <v>7270.2655147698924</v>
      </c>
      <c r="H718" s="2">
        <v>6259.2529945038996</v>
      </c>
      <c r="I718" s="2">
        <v>3022.3478377585834</v>
      </c>
    </row>
    <row r="719" spans="1:9" x14ac:dyDescent="0.15">
      <c r="A719" s="1">
        <v>32</v>
      </c>
      <c r="B719" s="1" t="s">
        <v>130</v>
      </c>
      <c r="C719" s="1">
        <v>3</v>
      </c>
      <c r="D719" s="1" t="s">
        <v>155</v>
      </c>
      <c r="E719" s="2">
        <v>33342.225545629968</v>
      </c>
      <c r="F719" s="2">
        <v>42506.249779476966</v>
      </c>
      <c r="G719" s="2">
        <v>42225.626018057075</v>
      </c>
      <c r="H719" s="2">
        <v>40117.715471064308</v>
      </c>
      <c r="I719" s="2">
        <v>35099.467666545635</v>
      </c>
    </row>
    <row r="720" spans="1:9" x14ac:dyDescent="0.15">
      <c r="A720" s="1">
        <v>32</v>
      </c>
      <c r="B720" s="1" t="s">
        <v>130</v>
      </c>
      <c r="C720" s="1">
        <v>4</v>
      </c>
      <c r="D720" s="1" t="s">
        <v>156</v>
      </c>
      <c r="E720" s="2">
        <v>10215.648101456074</v>
      </c>
      <c r="F720" s="2">
        <v>28006.461971856348</v>
      </c>
      <c r="G720" s="2">
        <v>47428.408136516118</v>
      </c>
      <c r="H720" s="2">
        <v>18757.343919573017</v>
      </c>
      <c r="I720" s="2">
        <v>10454.669442285809</v>
      </c>
    </row>
    <row r="721" spans="1:9" x14ac:dyDescent="0.15">
      <c r="A721" s="1">
        <v>32</v>
      </c>
      <c r="B721" s="1" t="s">
        <v>130</v>
      </c>
      <c r="C721" s="1">
        <v>5</v>
      </c>
      <c r="D721" s="1" t="s">
        <v>157</v>
      </c>
      <c r="E721" s="2">
        <v>8181.2049920973022</v>
      </c>
      <c r="F721" s="2">
        <v>7231.3029624206174</v>
      </c>
      <c r="G721" s="2">
        <v>15570.722904426948</v>
      </c>
      <c r="H721" s="2">
        <v>11991.059519637387</v>
      </c>
      <c r="I721" s="2">
        <v>8818.694983308169</v>
      </c>
    </row>
    <row r="722" spans="1:9" x14ac:dyDescent="0.15">
      <c r="A722" s="1">
        <v>32</v>
      </c>
      <c r="B722" s="1" t="s">
        <v>130</v>
      </c>
      <c r="C722" s="1">
        <v>6</v>
      </c>
      <c r="D722" s="1" t="s">
        <v>49</v>
      </c>
      <c r="E722" s="2">
        <v>571.63234214834858</v>
      </c>
      <c r="F722" s="2">
        <v>1216.8384510370354</v>
      </c>
      <c r="G722" s="2">
        <v>2477.7223677270167</v>
      </c>
      <c r="H722" s="2">
        <v>2021.6070280010092</v>
      </c>
      <c r="I722" s="2">
        <v>7545.382218734353</v>
      </c>
    </row>
    <row r="723" spans="1:9" x14ac:dyDescent="0.15">
      <c r="A723" s="1">
        <v>32</v>
      </c>
      <c r="B723" s="1" t="s">
        <v>130</v>
      </c>
      <c r="C723" s="1">
        <v>7</v>
      </c>
      <c r="D723" s="1" t="s">
        <v>158</v>
      </c>
      <c r="E723" s="2">
        <v>238.92677368418867</v>
      </c>
      <c r="F723" s="2">
        <v>312.35326249444648</v>
      </c>
      <c r="G723" s="2">
        <v>2044.554063069384</v>
      </c>
      <c r="H723" s="2">
        <v>2762.0419717571817</v>
      </c>
      <c r="I723" s="2">
        <v>953.73942966622985</v>
      </c>
    </row>
    <row r="724" spans="1:9" x14ac:dyDescent="0.15">
      <c r="A724" s="1">
        <v>32</v>
      </c>
      <c r="B724" s="1" t="s">
        <v>130</v>
      </c>
      <c r="C724" s="1">
        <v>8</v>
      </c>
      <c r="D724" s="1" t="s">
        <v>159</v>
      </c>
      <c r="E724" s="2">
        <v>10048.215184721255</v>
      </c>
      <c r="F724" s="2">
        <v>19006.756874693569</v>
      </c>
      <c r="G724" s="2">
        <v>27801.067915083466</v>
      </c>
      <c r="H724" s="2">
        <v>28387.574026408915</v>
      </c>
      <c r="I724" s="2">
        <v>17023.77792803997</v>
      </c>
    </row>
    <row r="725" spans="1:9" x14ac:dyDescent="0.15">
      <c r="A725" s="1">
        <v>32</v>
      </c>
      <c r="B725" s="1" t="s">
        <v>130</v>
      </c>
      <c r="C725" s="1">
        <v>9</v>
      </c>
      <c r="D725" s="1" t="s">
        <v>160</v>
      </c>
      <c r="E725" s="2">
        <v>15329.625623622758</v>
      </c>
      <c r="F725" s="2">
        <v>33096.23672624804</v>
      </c>
      <c r="G725" s="2">
        <v>60344.072307835318</v>
      </c>
      <c r="H725" s="2">
        <v>76430.267815887433</v>
      </c>
      <c r="I725" s="2">
        <v>42089.035426367795</v>
      </c>
    </row>
    <row r="726" spans="1:9" x14ac:dyDescent="0.15">
      <c r="A726" s="1">
        <v>32</v>
      </c>
      <c r="B726" s="1" t="s">
        <v>130</v>
      </c>
      <c r="C726" s="1">
        <v>10</v>
      </c>
      <c r="D726" s="1" t="s">
        <v>161</v>
      </c>
      <c r="E726" s="2">
        <v>1753.9856140057414</v>
      </c>
      <c r="F726" s="2">
        <v>5087.9011018140745</v>
      </c>
      <c r="G726" s="2">
        <v>8156.3833931814152</v>
      </c>
      <c r="H726" s="2">
        <v>17140.828496191454</v>
      </c>
      <c r="I726" s="2">
        <v>8949.3367725451153</v>
      </c>
    </row>
    <row r="727" spans="1:9" x14ac:dyDescent="0.15">
      <c r="A727" s="1">
        <v>32</v>
      </c>
      <c r="B727" s="1" t="s">
        <v>130</v>
      </c>
      <c r="C727" s="1">
        <v>11</v>
      </c>
      <c r="D727" s="1" t="s">
        <v>162</v>
      </c>
      <c r="E727" s="2">
        <v>7595.7471180117864</v>
      </c>
      <c r="F727" s="2">
        <v>26242.762828668634</v>
      </c>
      <c r="G727" s="2">
        <v>47985.933361727992</v>
      </c>
      <c r="H727" s="2">
        <v>44404.581002462204</v>
      </c>
      <c r="I727" s="2">
        <v>58555.461606339901</v>
      </c>
    </row>
    <row r="728" spans="1:9" x14ac:dyDescent="0.15">
      <c r="A728" s="1">
        <v>32</v>
      </c>
      <c r="B728" s="1" t="s">
        <v>130</v>
      </c>
      <c r="C728" s="1">
        <v>12</v>
      </c>
      <c r="D728" s="1" t="s">
        <v>163</v>
      </c>
      <c r="E728" s="2">
        <v>354.21960827086986</v>
      </c>
      <c r="F728" s="2">
        <v>3076.9203788600653</v>
      </c>
      <c r="G728" s="2">
        <v>21234.279009852802</v>
      </c>
      <c r="H728" s="2">
        <v>66503.715107912489</v>
      </c>
      <c r="I728" s="2">
        <v>223246.84380222493</v>
      </c>
    </row>
    <row r="729" spans="1:9" x14ac:dyDescent="0.15">
      <c r="A729" s="1">
        <v>32</v>
      </c>
      <c r="B729" s="1" t="s">
        <v>130</v>
      </c>
      <c r="C729" s="1">
        <v>13</v>
      </c>
      <c r="D729" s="1" t="s">
        <v>164</v>
      </c>
      <c r="E729" s="2">
        <v>1751.9369844872508</v>
      </c>
      <c r="F729" s="2">
        <v>9214.9193772036815</v>
      </c>
      <c r="G729" s="2">
        <v>17412.236114190968</v>
      </c>
      <c r="H729" s="2">
        <v>15456.646909152154</v>
      </c>
      <c r="I729" s="2">
        <v>31710.448594623638</v>
      </c>
    </row>
    <row r="730" spans="1:9" x14ac:dyDescent="0.15">
      <c r="A730" s="1">
        <v>32</v>
      </c>
      <c r="B730" s="1" t="s">
        <v>130</v>
      </c>
      <c r="C730" s="1">
        <v>14</v>
      </c>
      <c r="D730" s="1" t="s">
        <v>165</v>
      </c>
      <c r="E730" s="2">
        <v>31.154948568666214</v>
      </c>
      <c r="F730" s="2">
        <v>3050.6283277875655</v>
      </c>
      <c r="G730" s="2">
        <v>3443.0259236099573</v>
      </c>
      <c r="H730" s="2">
        <v>5141.0423777922215</v>
      </c>
      <c r="I730" s="2">
        <v>12329.549091839601</v>
      </c>
    </row>
    <row r="731" spans="1:9" x14ac:dyDescent="0.15">
      <c r="A731" s="1">
        <v>32</v>
      </c>
      <c r="B731" s="1" t="s">
        <v>130</v>
      </c>
      <c r="C731" s="1">
        <v>15</v>
      </c>
      <c r="D731" s="1" t="s">
        <v>166</v>
      </c>
      <c r="E731" s="2">
        <v>31297.711661145953</v>
      </c>
      <c r="F731" s="2">
        <v>41510.982444701956</v>
      </c>
      <c r="G731" s="2">
        <v>56584.386328291817</v>
      </c>
      <c r="H731" s="2">
        <v>48563.517049410162</v>
      </c>
      <c r="I731" s="2">
        <v>36223.701112775518</v>
      </c>
    </row>
    <row r="732" spans="1:9" x14ac:dyDescent="0.15">
      <c r="A732" s="1">
        <v>32</v>
      </c>
      <c r="B732" s="1" t="s">
        <v>80</v>
      </c>
      <c r="C732" s="1">
        <v>16</v>
      </c>
      <c r="D732" s="1" t="s">
        <v>149</v>
      </c>
      <c r="E732" s="2">
        <v>186040.77239570225</v>
      </c>
      <c r="F732" s="2">
        <v>293612.8986142184</v>
      </c>
      <c r="G732" s="2">
        <v>283986.85970767308</v>
      </c>
      <c r="H732" s="2">
        <v>313665.4786830495</v>
      </c>
      <c r="I732" s="2">
        <v>252844.50422420632</v>
      </c>
    </row>
    <row r="733" spans="1:9" x14ac:dyDescent="0.15">
      <c r="A733" s="1">
        <v>32</v>
      </c>
      <c r="B733" s="1" t="s">
        <v>80</v>
      </c>
      <c r="C733" s="1">
        <v>17</v>
      </c>
      <c r="D733" s="1" t="s">
        <v>150</v>
      </c>
      <c r="E733" s="2">
        <v>19901.646907073995</v>
      </c>
      <c r="F733" s="2">
        <v>32141.172887405908</v>
      </c>
      <c r="G733" s="2">
        <v>105483.46434598263</v>
      </c>
      <c r="H733" s="2">
        <v>131527.9027021029</v>
      </c>
      <c r="I733" s="2">
        <v>138808.21369324985</v>
      </c>
    </row>
    <row r="734" spans="1:9" x14ac:dyDescent="0.15">
      <c r="A734" s="1">
        <v>32</v>
      </c>
      <c r="B734" s="1" t="s">
        <v>80</v>
      </c>
      <c r="C734" s="1">
        <v>18</v>
      </c>
      <c r="D734" s="1" t="s">
        <v>151</v>
      </c>
      <c r="E734" s="2">
        <v>40664.052610347491</v>
      </c>
      <c r="F734" s="2">
        <v>123528.05162003811</v>
      </c>
      <c r="G734" s="2">
        <v>191993.41208023278</v>
      </c>
      <c r="H734" s="2">
        <v>237903.49848622121</v>
      </c>
      <c r="I734" s="2">
        <v>188064.44718557177</v>
      </c>
    </row>
    <row r="735" spans="1:9" x14ac:dyDescent="0.15">
      <c r="A735" s="1">
        <v>32</v>
      </c>
      <c r="B735" s="1" t="s">
        <v>80</v>
      </c>
      <c r="C735" s="1">
        <v>19</v>
      </c>
      <c r="D735" s="1" t="s">
        <v>152</v>
      </c>
      <c r="E735" s="2">
        <v>25020.312063160643</v>
      </c>
      <c r="F735" s="2">
        <v>61347.046301771123</v>
      </c>
      <c r="G735" s="2">
        <v>116182.92031280455</v>
      </c>
      <c r="H735" s="2">
        <v>97506.656286800222</v>
      </c>
      <c r="I735" s="2">
        <v>88148.452900488963</v>
      </c>
    </row>
    <row r="736" spans="1:9" x14ac:dyDescent="0.15">
      <c r="A736" s="1">
        <v>32</v>
      </c>
      <c r="B736" s="1" t="s">
        <v>80</v>
      </c>
      <c r="C736" s="1">
        <v>20</v>
      </c>
      <c r="D736" s="1" t="s">
        <v>153</v>
      </c>
      <c r="E736" s="2">
        <v>15851.301897016567</v>
      </c>
      <c r="F736" s="2">
        <v>37773.566999466282</v>
      </c>
      <c r="G736" s="2">
        <v>33985.650875822525</v>
      </c>
      <c r="H736" s="2">
        <v>26877.322959976926</v>
      </c>
      <c r="I736" s="2">
        <v>28668.506998219753</v>
      </c>
    </row>
    <row r="737" spans="1:9" x14ac:dyDescent="0.15">
      <c r="A737" s="1">
        <v>32</v>
      </c>
      <c r="B737" s="1" t="s">
        <v>80</v>
      </c>
      <c r="C737" s="1">
        <v>21</v>
      </c>
      <c r="D737" s="1" t="s">
        <v>154</v>
      </c>
      <c r="E737" s="2">
        <v>59496.668583605526</v>
      </c>
      <c r="F737" s="2">
        <v>68493.924655026116</v>
      </c>
      <c r="G737" s="2">
        <v>98516.098086262849</v>
      </c>
      <c r="H737" s="2">
        <v>120837.31573420185</v>
      </c>
      <c r="I737" s="2">
        <v>140301.86370879898</v>
      </c>
    </row>
    <row r="738" spans="1:9" x14ac:dyDescent="0.15">
      <c r="A738" s="1">
        <v>32</v>
      </c>
      <c r="B738" s="1" t="s">
        <v>31</v>
      </c>
      <c r="C738" s="1">
        <v>22</v>
      </c>
      <c r="D738" s="1" t="s">
        <v>146</v>
      </c>
      <c r="E738" s="2">
        <v>158661.65911201763</v>
      </c>
      <c r="F738" s="2">
        <v>353825.59202719602</v>
      </c>
      <c r="G738" s="2">
        <v>385261.43541889422</v>
      </c>
      <c r="H738" s="2">
        <v>507023.70538205508</v>
      </c>
      <c r="I738" s="2">
        <v>626811.25379503996</v>
      </c>
    </row>
    <row r="739" spans="1:9" x14ac:dyDescent="0.15">
      <c r="A739" s="1">
        <v>32</v>
      </c>
      <c r="B739" s="1" t="s">
        <v>31</v>
      </c>
      <c r="C739" s="1">
        <v>23</v>
      </c>
      <c r="D739" s="1" t="s">
        <v>167</v>
      </c>
      <c r="E739" s="2">
        <v>248943.62912052896</v>
      </c>
      <c r="F739" s="2">
        <v>310184.68785338697</v>
      </c>
      <c r="G739" s="2">
        <v>343420.89334000065</v>
      </c>
      <c r="H739" s="2">
        <v>414861.68902750104</v>
      </c>
      <c r="I739" s="2">
        <v>452393.67999124853</v>
      </c>
    </row>
    <row r="740" spans="1:9" x14ac:dyDescent="0.15">
      <c r="A740" s="1">
        <v>33</v>
      </c>
      <c r="B740" s="1" t="s">
        <v>81</v>
      </c>
      <c r="C740" s="1">
        <v>1</v>
      </c>
      <c r="D740" s="1" t="s">
        <v>147</v>
      </c>
      <c r="E740" s="2">
        <v>154460.39104474933</v>
      </c>
      <c r="F740" s="2">
        <v>136464.55587978338</v>
      </c>
      <c r="G740" s="2">
        <v>138001.10779958201</v>
      </c>
      <c r="H740" s="2">
        <v>123220.19406479725</v>
      </c>
      <c r="I740" s="2">
        <v>107628.66198668563</v>
      </c>
    </row>
    <row r="741" spans="1:9" x14ac:dyDescent="0.15">
      <c r="A741" s="1">
        <v>33</v>
      </c>
      <c r="B741" s="1" t="s">
        <v>81</v>
      </c>
      <c r="C741" s="1">
        <v>2</v>
      </c>
      <c r="D741" s="1" t="s">
        <v>148</v>
      </c>
      <c r="E741" s="2">
        <v>28474.422440502636</v>
      </c>
      <c r="F741" s="2">
        <v>19325.888853460237</v>
      </c>
      <c r="G741" s="2">
        <v>23284.539423585269</v>
      </c>
      <c r="H741" s="2">
        <v>15350.503332486825</v>
      </c>
      <c r="I741" s="2">
        <v>5337.1333109571606</v>
      </c>
    </row>
    <row r="742" spans="1:9" x14ac:dyDescent="0.15">
      <c r="A742" s="1">
        <v>33</v>
      </c>
      <c r="B742" s="1" t="s">
        <v>131</v>
      </c>
      <c r="C742" s="1">
        <v>3</v>
      </c>
      <c r="D742" s="1" t="s">
        <v>155</v>
      </c>
      <c r="E742" s="2">
        <v>167318.97977192418</v>
      </c>
      <c r="F742" s="2">
        <v>221173.99579671852</v>
      </c>
      <c r="G742" s="2">
        <v>275072.13930022949</v>
      </c>
      <c r="H742" s="2">
        <v>247434.92762726953</v>
      </c>
      <c r="I742" s="2">
        <v>261998.35207986762</v>
      </c>
    </row>
    <row r="743" spans="1:9" x14ac:dyDescent="0.15">
      <c r="A743" s="1">
        <v>33</v>
      </c>
      <c r="B743" s="1" t="s">
        <v>131</v>
      </c>
      <c r="C743" s="1">
        <v>4</v>
      </c>
      <c r="D743" s="1" t="s">
        <v>156</v>
      </c>
      <c r="E743" s="2">
        <v>100718.75710224021</v>
      </c>
      <c r="F743" s="2">
        <v>165767.5830812105</v>
      </c>
      <c r="G743" s="2">
        <v>222875.51486071481</v>
      </c>
      <c r="H743" s="2">
        <v>132631.51106029516</v>
      </c>
      <c r="I743" s="2">
        <v>94832.309303334841</v>
      </c>
    </row>
    <row r="744" spans="1:9" x14ac:dyDescent="0.15">
      <c r="A744" s="1">
        <v>33</v>
      </c>
      <c r="B744" s="1" t="s">
        <v>131</v>
      </c>
      <c r="C744" s="1">
        <v>5</v>
      </c>
      <c r="D744" s="1" t="s">
        <v>157</v>
      </c>
      <c r="E744" s="2">
        <v>26905.646403328381</v>
      </c>
      <c r="F744" s="2">
        <v>26542.927851583579</v>
      </c>
      <c r="G744" s="2">
        <v>35956.176355134863</v>
      </c>
      <c r="H744" s="2">
        <v>35755.903509749907</v>
      </c>
      <c r="I744" s="2">
        <v>32842.866137566467</v>
      </c>
    </row>
    <row r="745" spans="1:9" x14ac:dyDescent="0.15">
      <c r="A745" s="1">
        <v>33</v>
      </c>
      <c r="B745" s="1" t="s">
        <v>131</v>
      </c>
      <c r="C745" s="1">
        <v>6</v>
      </c>
      <c r="D745" s="1" t="s">
        <v>49</v>
      </c>
      <c r="E745" s="2">
        <v>40788.085013377313</v>
      </c>
      <c r="F745" s="2">
        <v>45329.088964234033</v>
      </c>
      <c r="G745" s="2">
        <v>194659.12304514105</v>
      </c>
      <c r="H745" s="2">
        <v>199993.18339137541</v>
      </c>
      <c r="I745" s="2">
        <v>93956.18758381014</v>
      </c>
    </row>
    <row r="746" spans="1:9" x14ac:dyDescent="0.15">
      <c r="A746" s="1">
        <v>33</v>
      </c>
      <c r="B746" s="1" t="s">
        <v>131</v>
      </c>
      <c r="C746" s="1">
        <v>7</v>
      </c>
      <c r="D746" s="1" t="s">
        <v>158</v>
      </c>
      <c r="E746" s="2">
        <v>548289.84803784394</v>
      </c>
      <c r="F746" s="2">
        <v>296021.41391882696</v>
      </c>
      <c r="G746" s="2">
        <v>429230.07770658674</v>
      </c>
      <c r="H746" s="2">
        <v>509105.77996231761</v>
      </c>
      <c r="I746" s="2">
        <v>122909.70471805207</v>
      </c>
    </row>
    <row r="747" spans="1:9" x14ac:dyDescent="0.15">
      <c r="A747" s="1">
        <v>33</v>
      </c>
      <c r="B747" s="1" t="s">
        <v>131</v>
      </c>
      <c r="C747" s="1">
        <v>8</v>
      </c>
      <c r="D747" s="1" t="s">
        <v>159</v>
      </c>
      <c r="E747" s="2">
        <v>69199.933249360722</v>
      </c>
      <c r="F747" s="2">
        <v>62875.984040496412</v>
      </c>
      <c r="G747" s="2">
        <v>86032.733058486323</v>
      </c>
      <c r="H747" s="2">
        <v>81144.021638755265</v>
      </c>
      <c r="I747" s="2">
        <v>77775.902954348145</v>
      </c>
    </row>
    <row r="748" spans="1:9" x14ac:dyDescent="0.15">
      <c r="A748" s="1">
        <v>33</v>
      </c>
      <c r="B748" s="1" t="s">
        <v>131</v>
      </c>
      <c r="C748" s="1">
        <v>9</v>
      </c>
      <c r="D748" s="1" t="s">
        <v>160</v>
      </c>
      <c r="E748" s="2">
        <v>78033.691144530094</v>
      </c>
      <c r="F748" s="2">
        <v>194192.62355859159</v>
      </c>
      <c r="G748" s="2">
        <v>353041.33729601523</v>
      </c>
      <c r="H748" s="2">
        <v>277289.58700329677</v>
      </c>
      <c r="I748" s="2">
        <v>257643.00665995505</v>
      </c>
    </row>
    <row r="749" spans="1:9" x14ac:dyDescent="0.15">
      <c r="A749" s="1">
        <v>33</v>
      </c>
      <c r="B749" s="1" t="s">
        <v>131</v>
      </c>
      <c r="C749" s="1">
        <v>10</v>
      </c>
      <c r="D749" s="1" t="s">
        <v>161</v>
      </c>
      <c r="E749" s="2">
        <v>18644.110578944044</v>
      </c>
      <c r="F749" s="2">
        <v>26987.057279583685</v>
      </c>
      <c r="G749" s="2">
        <v>58587.908424602079</v>
      </c>
      <c r="H749" s="2">
        <v>60290.987165990053</v>
      </c>
      <c r="I749" s="2">
        <v>54768.221877136719</v>
      </c>
    </row>
    <row r="750" spans="1:9" x14ac:dyDescent="0.15">
      <c r="A750" s="1">
        <v>33</v>
      </c>
      <c r="B750" s="1" t="s">
        <v>131</v>
      </c>
      <c r="C750" s="1">
        <v>11</v>
      </c>
      <c r="D750" s="1" t="s">
        <v>162</v>
      </c>
      <c r="E750" s="2">
        <v>23636.907296424251</v>
      </c>
      <c r="F750" s="2">
        <v>60465.155015198368</v>
      </c>
      <c r="G750" s="2">
        <v>123816.8679867613</v>
      </c>
      <c r="H750" s="2">
        <v>123693.30676678945</v>
      </c>
      <c r="I750" s="2">
        <v>245200.13581385283</v>
      </c>
    </row>
    <row r="751" spans="1:9" x14ac:dyDescent="0.15">
      <c r="A751" s="1">
        <v>33</v>
      </c>
      <c r="B751" s="1" t="s">
        <v>131</v>
      </c>
      <c r="C751" s="1">
        <v>12</v>
      </c>
      <c r="D751" s="1" t="s">
        <v>163</v>
      </c>
      <c r="E751" s="2">
        <v>547.94245112786678</v>
      </c>
      <c r="F751" s="2">
        <v>11052.149062163138</v>
      </c>
      <c r="G751" s="2">
        <v>83305.306420606648</v>
      </c>
      <c r="H751" s="2">
        <v>227496.67017066202</v>
      </c>
      <c r="I751" s="2">
        <v>545279.22359323408</v>
      </c>
    </row>
    <row r="752" spans="1:9" x14ac:dyDescent="0.15">
      <c r="A752" s="1">
        <v>33</v>
      </c>
      <c r="B752" s="1" t="s">
        <v>131</v>
      </c>
      <c r="C752" s="1">
        <v>13</v>
      </c>
      <c r="D752" s="1" t="s">
        <v>164</v>
      </c>
      <c r="E752" s="2">
        <v>55943.129577804226</v>
      </c>
      <c r="F752" s="2">
        <v>142957.14559136349</v>
      </c>
      <c r="G752" s="2">
        <v>115310.7285171438</v>
      </c>
      <c r="H752" s="2">
        <v>178351.6070976195</v>
      </c>
      <c r="I752" s="2">
        <v>603500.98264051788</v>
      </c>
    </row>
    <row r="753" spans="1:9" x14ac:dyDescent="0.15">
      <c r="A753" s="1">
        <v>33</v>
      </c>
      <c r="B753" s="1" t="s">
        <v>131</v>
      </c>
      <c r="C753" s="1">
        <v>14</v>
      </c>
      <c r="D753" s="1" t="s">
        <v>165</v>
      </c>
      <c r="E753" s="2">
        <v>1130.4176009008402</v>
      </c>
      <c r="F753" s="2">
        <v>3062.4613836681583</v>
      </c>
      <c r="G753" s="2">
        <v>12105.538974489073</v>
      </c>
      <c r="H753" s="2">
        <v>18812.474723509051</v>
      </c>
      <c r="I753" s="2">
        <v>14692.645469448231</v>
      </c>
    </row>
    <row r="754" spans="1:9" x14ac:dyDescent="0.15">
      <c r="A754" s="1">
        <v>33</v>
      </c>
      <c r="B754" s="1" t="s">
        <v>131</v>
      </c>
      <c r="C754" s="1">
        <v>15</v>
      </c>
      <c r="D754" s="1" t="s">
        <v>166</v>
      </c>
      <c r="E754" s="2">
        <v>105000.50970597475</v>
      </c>
      <c r="F754" s="2">
        <v>147350.030961657</v>
      </c>
      <c r="G754" s="2">
        <v>220991.95982863524</v>
      </c>
      <c r="H754" s="2">
        <v>196454.13387728046</v>
      </c>
      <c r="I754" s="2">
        <v>231147.96165747641</v>
      </c>
    </row>
    <row r="755" spans="1:9" x14ac:dyDescent="0.15">
      <c r="A755" s="1">
        <v>33</v>
      </c>
      <c r="B755" s="1" t="s">
        <v>81</v>
      </c>
      <c r="C755" s="1">
        <v>16</v>
      </c>
      <c r="D755" s="1" t="s">
        <v>149</v>
      </c>
      <c r="E755" s="2">
        <v>432186.17229240731</v>
      </c>
      <c r="F755" s="2">
        <v>541941.13880529557</v>
      </c>
      <c r="G755" s="2">
        <v>681397.35115988925</v>
      </c>
      <c r="H755" s="2">
        <v>473634.09485033713</v>
      </c>
      <c r="I755" s="2">
        <v>429974.30726414872</v>
      </c>
    </row>
    <row r="756" spans="1:9" x14ac:dyDescent="0.15">
      <c r="A756" s="1">
        <v>33</v>
      </c>
      <c r="B756" s="1" t="s">
        <v>81</v>
      </c>
      <c r="C756" s="1">
        <v>17</v>
      </c>
      <c r="D756" s="1" t="s">
        <v>150</v>
      </c>
      <c r="E756" s="2">
        <v>59710.481276864572</v>
      </c>
      <c r="F756" s="2">
        <v>113569.75710400262</v>
      </c>
      <c r="G756" s="2">
        <v>167590.99021371827</v>
      </c>
      <c r="H756" s="2">
        <v>187693.53301894449</v>
      </c>
      <c r="I756" s="2">
        <v>217316.15391462762</v>
      </c>
    </row>
    <row r="757" spans="1:9" x14ac:dyDescent="0.15">
      <c r="A757" s="1">
        <v>33</v>
      </c>
      <c r="B757" s="1" t="s">
        <v>81</v>
      </c>
      <c r="C757" s="1">
        <v>18</v>
      </c>
      <c r="D757" s="1" t="s">
        <v>151</v>
      </c>
      <c r="E757" s="2">
        <v>204638.02756299052</v>
      </c>
      <c r="F757" s="2">
        <v>431270.71954095364</v>
      </c>
      <c r="G757" s="2">
        <v>663936.10441077827</v>
      </c>
      <c r="H757" s="2">
        <v>672826.62621144333</v>
      </c>
      <c r="I757" s="2">
        <v>589645.95817706233</v>
      </c>
    </row>
    <row r="758" spans="1:9" x14ac:dyDescent="0.15">
      <c r="A758" s="1">
        <v>33</v>
      </c>
      <c r="B758" s="1" t="s">
        <v>81</v>
      </c>
      <c r="C758" s="1">
        <v>19</v>
      </c>
      <c r="D758" s="1" t="s">
        <v>152</v>
      </c>
      <c r="E758" s="2">
        <v>59885.922589282301</v>
      </c>
      <c r="F758" s="2">
        <v>112384.36966289379</v>
      </c>
      <c r="G758" s="2">
        <v>234754.2435191538</v>
      </c>
      <c r="H758" s="2">
        <v>271943.93356240937</v>
      </c>
      <c r="I758" s="2">
        <v>259244.69479339354</v>
      </c>
    </row>
    <row r="759" spans="1:9" x14ac:dyDescent="0.15">
      <c r="A759" s="1">
        <v>33</v>
      </c>
      <c r="B759" s="1" t="s">
        <v>81</v>
      </c>
      <c r="C759" s="1">
        <v>20</v>
      </c>
      <c r="D759" s="1" t="s">
        <v>153</v>
      </c>
      <c r="E759" s="2">
        <v>101557.2616675317</v>
      </c>
      <c r="F759" s="2">
        <v>137736.72534111497</v>
      </c>
      <c r="G759" s="2">
        <v>104022.27291118844</v>
      </c>
      <c r="H759" s="2">
        <v>87748.102675915725</v>
      </c>
      <c r="I759" s="2">
        <v>94821.151451283309</v>
      </c>
    </row>
    <row r="760" spans="1:9" x14ac:dyDescent="0.15">
      <c r="A760" s="1">
        <v>33</v>
      </c>
      <c r="B760" s="1" t="s">
        <v>81</v>
      </c>
      <c r="C760" s="1">
        <v>21</v>
      </c>
      <c r="D760" s="1" t="s">
        <v>154</v>
      </c>
      <c r="E760" s="2">
        <v>187992.88469499591</v>
      </c>
      <c r="F760" s="2">
        <v>278389.45927962865</v>
      </c>
      <c r="G760" s="2">
        <v>381036.15503135108</v>
      </c>
      <c r="H760" s="2">
        <v>484814.65091495018</v>
      </c>
      <c r="I760" s="2">
        <v>614534.97198921081</v>
      </c>
    </row>
    <row r="761" spans="1:9" x14ac:dyDescent="0.15">
      <c r="A761" s="1">
        <v>33</v>
      </c>
      <c r="B761" s="1" t="s">
        <v>32</v>
      </c>
      <c r="C761" s="1">
        <v>22</v>
      </c>
      <c r="D761" s="1" t="s">
        <v>146</v>
      </c>
      <c r="E761" s="2">
        <v>495312.6856499014</v>
      </c>
      <c r="F761" s="2">
        <v>886794.22989126039</v>
      </c>
      <c r="G761" s="2">
        <v>1045755.6196624582</v>
      </c>
      <c r="H761" s="2">
        <v>1295903.2292794297</v>
      </c>
      <c r="I761" s="2">
        <v>1677438.5927672656</v>
      </c>
    </row>
    <row r="762" spans="1:9" x14ac:dyDescent="0.15">
      <c r="A762" s="1">
        <v>33</v>
      </c>
      <c r="B762" s="1" t="s">
        <v>32</v>
      </c>
      <c r="C762" s="1">
        <v>23</v>
      </c>
      <c r="D762" s="1" t="s">
        <v>167</v>
      </c>
      <c r="E762" s="2">
        <v>367354.00363119825</v>
      </c>
      <c r="F762" s="2">
        <v>517369.1099104865</v>
      </c>
      <c r="G762" s="2">
        <v>559294.14480560494</v>
      </c>
      <c r="H762" s="2">
        <v>680696.98842419044</v>
      </c>
      <c r="I762" s="2">
        <v>741119.75283984735</v>
      </c>
    </row>
    <row r="763" spans="1:9" x14ac:dyDescent="0.15">
      <c r="A763" s="1">
        <v>34</v>
      </c>
      <c r="B763" s="1" t="s">
        <v>82</v>
      </c>
      <c r="C763" s="1">
        <v>1</v>
      </c>
      <c r="D763" s="1" t="s">
        <v>147</v>
      </c>
      <c r="E763" s="2">
        <v>223795.411927826</v>
      </c>
      <c r="F763" s="2">
        <v>136220.5109647713</v>
      </c>
      <c r="G763" s="2">
        <v>140971.14032360644</v>
      </c>
      <c r="H763" s="2">
        <v>116344.42333417163</v>
      </c>
      <c r="I763" s="2">
        <v>121175.31080288909</v>
      </c>
    </row>
    <row r="764" spans="1:9" x14ac:dyDescent="0.15">
      <c r="A764" s="1">
        <v>34</v>
      </c>
      <c r="B764" s="1" t="s">
        <v>82</v>
      </c>
      <c r="C764" s="1">
        <v>2</v>
      </c>
      <c r="D764" s="1" t="s">
        <v>148</v>
      </c>
      <c r="E764" s="2">
        <v>31837.183525248081</v>
      </c>
      <c r="F764" s="2">
        <v>18762.396408490931</v>
      </c>
      <c r="G764" s="2">
        <v>19298.652109961207</v>
      </c>
      <c r="H764" s="2">
        <v>9403.470033730282</v>
      </c>
      <c r="I764" s="2">
        <v>4293.230274889228</v>
      </c>
    </row>
    <row r="765" spans="1:9" x14ac:dyDescent="0.15">
      <c r="A765" s="1">
        <v>34</v>
      </c>
      <c r="B765" s="1" t="s">
        <v>132</v>
      </c>
      <c r="C765" s="1">
        <v>3</v>
      </c>
      <c r="D765" s="1" t="s">
        <v>155</v>
      </c>
      <c r="E765" s="2">
        <v>282303.41048147529</v>
      </c>
      <c r="F765" s="2">
        <v>319574.87035249727</v>
      </c>
      <c r="G765" s="2">
        <v>330948.59871216706</v>
      </c>
      <c r="H765" s="2">
        <v>317286.2635161113</v>
      </c>
      <c r="I765" s="2">
        <v>226517.86997781976</v>
      </c>
    </row>
    <row r="766" spans="1:9" x14ac:dyDescent="0.15">
      <c r="A766" s="1">
        <v>34</v>
      </c>
      <c r="B766" s="1" t="s">
        <v>132</v>
      </c>
      <c r="C766" s="1">
        <v>4</v>
      </c>
      <c r="D766" s="1" t="s">
        <v>156</v>
      </c>
      <c r="E766" s="2">
        <v>60330.869101831209</v>
      </c>
      <c r="F766" s="2">
        <v>91779.123845147507</v>
      </c>
      <c r="G766" s="2">
        <v>148056.37487062204</v>
      </c>
      <c r="H766" s="2">
        <v>69662.19312288762</v>
      </c>
      <c r="I766" s="2">
        <v>47588.958331448302</v>
      </c>
    </row>
    <row r="767" spans="1:9" x14ac:dyDescent="0.15">
      <c r="A767" s="1">
        <v>34</v>
      </c>
      <c r="B767" s="1" t="s">
        <v>132</v>
      </c>
      <c r="C767" s="1">
        <v>5</v>
      </c>
      <c r="D767" s="1" t="s">
        <v>157</v>
      </c>
      <c r="E767" s="2">
        <v>28660.10754003546</v>
      </c>
      <c r="F767" s="2">
        <v>20967.207875888424</v>
      </c>
      <c r="G767" s="2">
        <v>48046.9122515337</v>
      </c>
      <c r="H767" s="2">
        <v>32615.648250825434</v>
      </c>
      <c r="I767" s="2">
        <v>35535.375604000459</v>
      </c>
    </row>
    <row r="768" spans="1:9" x14ac:dyDescent="0.15">
      <c r="A768" s="1">
        <v>34</v>
      </c>
      <c r="B768" s="1" t="s">
        <v>132</v>
      </c>
      <c r="C768" s="1">
        <v>6</v>
      </c>
      <c r="D768" s="1" t="s">
        <v>49</v>
      </c>
      <c r="E768" s="2">
        <v>25188.264026382771</v>
      </c>
      <c r="F768" s="2">
        <v>39717.826272684084</v>
      </c>
      <c r="G768" s="2">
        <v>90231.95471524731</v>
      </c>
      <c r="H768" s="2">
        <v>86501.497866086851</v>
      </c>
      <c r="I768" s="2">
        <v>84377.131492656714</v>
      </c>
    </row>
    <row r="769" spans="1:9" x14ac:dyDescent="0.15">
      <c r="A769" s="1">
        <v>34</v>
      </c>
      <c r="B769" s="1" t="s">
        <v>132</v>
      </c>
      <c r="C769" s="1">
        <v>7</v>
      </c>
      <c r="D769" s="1" t="s">
        <v>158</v>
      </c>
      <c r="E769" s="2">
        <v>4051.7438526719352</v>
      </c>
      <c r="F769" s="2">
        <v>2418.3501082079174</v>
      </c>
      <c r="G769" s="2">
        <v>7054.1946268197644</v>
      </c>
      <c r="H769" s="2">
        <v>9818.7826102576928</v>
      </c>
      <c r="I769" s="2">
        <v>16063.913400406955</v>
      </c>
    </row>
    <row r="770" spans="1:9" x14ac:dyDescent="0.15">
      <c r="A770" s="1">
        <v>34</v>
      </c>
      <c r="B770" s="1" t="s">
        <v>132</v>
      </c>
      <c r="C770" s="1">
        <v>8</v>
      </c>
      <c r="D770" s="1" t="s">
        <v>159</v>
      </c>
      <c r="E770" s="2">
        <v>34144.976478415054</v>
      </c>
      <c r="F770" s="2">
        <v>36423.862238602713</v>
      </c>
      <c r="G770" s="2">
        <v>53221.439148972102</v>
      </c>
      <c r="H770" s="2">
        <v>50278.934237508547</v>
      </c>
      <c r="I770" s="2">
        <v>58606.016559734118</v>
      </c>
    </row>
    <row r="771" spans="1:9" x14ac:dyDescent="0.15">
      <c r="A771" s="1">
        <v>34</v>
      </c>
      <c r="B771" s="1" t="s">
        <v>132</v>
      </c>
      <c r="C771" s="1">
        <v>9</v>
      </c>
      <c r="D771" s="1" t="s">
        <v>160</v>
      </c>
      <c r="E771" s="2">
        <v>144480.77096548074</v>
      </c>
      <c r="F771" s="2">
        <v>197599.4592532856</v>
      </c>
      <c r="G771" s="2">
        <v>500839.63934749796</v>
      </c>
      <c r="H771" s="2">
        <v>552788.10279106384</v>
      </c>
      <c r="I771" s="2">
        <v>236378.86857351181</v>
      </c>
    </row>
    <row r="772" spans="1:9" x14ac:dyDescent="0.15">
      <c r="A772" s="1">
        <v>34</v>
      </c>
      <c r="B772" s="1" t="s">
        <v>132</v>
      </c>
      <c r="C772" s="1">
        <v>10</v>
      </c>
      <c r="D772" s="1" t="s">
        <v>161</v>
      </c>
      <c r="E772" s="2">
        <v>62390.209132167976</v>
      </c>
      <c r="F772" s="2">
        <v>98964.740628988584</v>
      </c>
      <c r="G772" s="2">
        <v>147694.23499318404</v>
      </c>
      <c r="H772" s="2">
        <v>134657.991281689</v>
      </c>
      <c r="I772" s="2">
        <v>102755.54277209252</v>
      </c>
    </row>
    <row r="773" spans="1:9" x14ac:dyDescent="0.15">
      <c r="A773" s="1">
        <v>34</v>
      </c>
      <c r="B773" s="1" t="s">
        <v>132</v>
      </c>
      <c r="C773" s="1">
        <v>11</v>
      </c>
      <c r="D773" s="1" t="s">
        <v>162</v>
      </c>
      <c r="E773" s="2">
        <v>128333.88641366917</v>
      </c>
      <c r="F773" s="2">
        <v>260182.1977978402</v>
      </c>
      <c r="G773" s="2">
        <v>397421.62817917159</v>
      </c>
      <c r="H773" s="2">
        <v>383372.57808010775</v>
      </c>
      <c r="I773" s="2">
        <v>567565.35858335288</v>
      </c>
    </row>
    <row r="774" spans="1:9" x14ac:dyDescent="0.15">
      <c r="A774" s="1">
        <v>34</v>
      </c>
      <c r="B774" s="1" t="s">
        <v>132</v>
      </c>
      <c r="C774" s="1">
        <v>12</v>
      </c>
      <c r="D774" s="1" t="s">
        <v>163</v>
      </c>
      <c r="E774" s="2">
        <v>2044.6225858762659</v>
      </c>
      <c r="F774" s="2">
        <v>17493.927627093493</v>
      </c>
      <c r="G774" s="2">
        <v>92672.926525433926</v>
      </c>
      <c r="H774" s="2">
        <v>347110.31849430478</v>
      </c>
      <c r="I774" s="2">
        <v>1873104.2536977066</v>
      </c>
    </row>
    <row r="775" spans="1:9" x14ac:dyDescent="0.15">
      <c r="A775" s="1">
        <v>34</v>
      </c>
      <c r="B775" s="1" t="s">
        <v>132</v>
      </c>
      <c r="C775" s="1">
        <v>13</v>
      </c>
      <c r="D775" s="1" t="s">
        <v>164</v>
      </c>
      <c r="E775" s="2">
        <v>131371.84120021717</v>
      </c>
      <c r="F775" s="2">
        <v>466328.85208046646</v>
      </c>
      <c r="G775" s="2">
        <v>457420.27580376063</v>
      </c>
      <c r="H775" s="2">
        <v>367936.62522346596</v>
      </c>
      <c r="I775" s="2">
        <v>861103.71006575006</v>
      </c>
    </row>
    <row r="776" spans="1:9" x14ac:dyDescent="0.15">
      <c r="A776" s="1">
        <v>34</v>
      </c>
      <c r="B776" s="1" t="s">
        <v>132</v>
      </c>
      <c r="C776" s="1">
        <v>14</v>
      </c>
      <c r="D776" s="1" t="s">
        <v>165</v>
      </c>
      <c r="E776" s="2">
        <v>4211.3477930343188</v>
      </c>
      <c r="F776" s="2">
        <v>7855.9783272155228</v>
      </c>
      <c r="G776" s="2">
        <v>13626.774662832318</v>
      </c>
      <c r="H776" s="2">
        <v>26038.926938890934</v>
      </c>
      <c r="I776" s="2">
        <v>60807.900764681923</v>
      </c>
    </row>
    <row r="777" spans="1:9" x14ac:dyDescent="0.15">
      <c r="A777" s="1">
        <v>34</v>
      </c>
      <c r="B777" s="1" t="s">
        <v>132</v>
      </c>
      <c r="C777" s="1">
        <v>15</v>
      </c>
      <c r="D777" s="1" t="s">
        <v>166</v>
      </c>
      <c r="E777" s="2">
        <v>230219.62721987936</v>
      </c>
      <c r="F777" s="2">
        <v>282316.74926072394</v>
      </c>
      <c r="G777" s="2">
        <v>403164.61394746153</v>
      </c>
      <c r="H777" s="2">
        <v>305730.09544241067</v>
      </c>
      <c r="I777" s="2">
        <v>339171.53465781105</v>
      </c>
    </row>
    <row r="778" spans="1:9" x14ac:dyDescent="0.15">
      <c r="A778" s="1">
        <v>34</v>
      </c>
      <c r="B778" s="1" t="s">
        <v>82</v>
      </c>
      <c r="C778" s="1">
        <v>16</v>
      </c>
      <c r="D778" s="1" t="s">
        <v>149</v>
      </c>
      <c r="E778" s="2">
        <v>736773.04365251155</v>
      </c>
      <c r="F778" s="2">
        <v>944040.89241117367</v>
      </c>
      <c r="G778" s="2">
        <v>1025298.1983057908</v>
      </c>
      <c r="H778" s="2">
        <v>735295.1059875522</v>
      </c>
      <c r="I778" s="2">
        <v>580772.11989466439</v>
      </c>
    </row>
    <row r="779" spans="1:9" x14ac:dyDescent="0.15">
      <c r="A779" s="1">
        <v>34</v>
      </c>
      <c r="B779" s="1" t="s">
        <v>82</v>
      </c>
      <c r="C779" s="1">
        <v>17</v>
      </c>
      <c r="D779" s="1" t="s">
        <v>150</v>
      </c>
      <c r="E779" s="2">
        <v>71720.924934750408</v>
      </c>
      <c r="F779" s="2">
        <v>136118.69769821811</v>
      </c>
      <c r="G779" s="2">
        <v>247021.60108434735</v>
      </c>
      <c r="H779" s="2">
        <v>253420.30935152466</v>
      </c>
      <c r="I779" s="2">
        <v>334714.43523657852</v>
      </c>
    </row>
    <row r="780" spans="1:9" x14ac:dyDescent="0.15">
      <c r="A780" s="1">
        <v>34</v>
      </c>
      <c r="B780" s="1" t="s">
        <v>82</v>
      </c>
      <c r="C780" s="1">
        <v>18</v>
      </c>
      <c r="D780" s="1" t="s">
        <v>151</v>
      </c>
      <c r="E780" s="2">
        <v>436759.28453715768</v>
      </c>
      <c r="F780" s="2">
        <v>1156229.3417096608</v>
      </c>
      <c r="G780" s="2">
        <v>1679751.8586394356</v>
      </c>
      <c r="H780" s="2">
        <v>1764610.3135137325</v>
      </c>
      <c r="I780" s="2">
        <v>1580688.9130726766</v>
      </c>
    </row>
    <row r="781" spans="1:9" x14ac:dyDescent="0.15">
      <c r="A781" s="1">
        <v>34</v>
      </c>
      <c r="B781" s="1" t="s">
        <v>82</v>
      </c>
      <c r="C781" s="1">
        <v>19</v>
      </c>
      <c r="D781" s="1" t="s">
        <v>152</v>
      </c>
      <c r="E781" s="2">
        <v>107154.9155579495</v>
      </c>
      <c r="F781" s="2">
        <v>246288.57164892537</v>
      </c>
      <c r="G781" s="2">
        <v>482828.54035819467</v>
      </c>
      <c r="H781" s="2">
        <v>569892.07609478175</v>
      </c>
      <c r="I781" s="2">
        <v>509686.24909430486</v>
      </c>
    </row>
    <row r="782" spans="1:9" x14ac:dyDescent="0.15">
      <c r="A782" s="1">
        <v>34</v>
      </c>
      <c r="B782" s="1" t="s">
        <v>82</v>
      </c>
      <c r="C782" s="1">
        <v>20</v>
      </c>
      <c r="D782" s="1" t="s">
        <v>153</v>
      </c>
      <c r="E782" s="2">
        <v>119770.94141094221</v>
      </c>
      <c r="F782" s="2">
        <v>225451.86964316305</v>
      </c>
      <c r="G782" s="2">
        <v>202481.76229599377</v>
      </c>
      <c r="H782" s="2">
        <v>160537.77435954969</v>
      </c>
      <c r="I782" s="2">
        <v>171982.77149526027</v>
      </c>
    </row>
    <row r="783" spans="1:9" x14ac:dyDescent="0.15">
      <c r="A783" s="1">
        <v>34</v>
      </c>
      <c r="B783" s="1" t="s">
        <v>82</v>
      </c>
      <c r="C783" s="1">
        <v>21</v>
      </c>
      <c r="D783" s="1" t="s">
        <v>154</v>
      </c>
      <c r="E783" s="2">
        <v>410355.99227522628</v>
      </c>
      <c r="F783" s="2">
        <v>435248.62358774373</v>
      </c>
      <c r="G783" s="2">
        <v>620915.2114986832</v>
      </c>
      <c r="H783" s="2">
        <v>772739.5208994014</v>
      </c>
      <c r="I783" s="2">
        <v>888432.07162722142</v>
      </c>
    </row>
    <row r="784" spans="1:9" x14ac:dyDescent="0.15">
      <c r="A784" s="1">
        <v>34</v>
      </c>
      <c r="B784" s="1" t="s">
        <v>33</v>
      </c>
      <c r="C784" s="1">
        <v>22</v>
      </c>
      <c r="D784" s="1" t="s">
        <v>146</v>
      </c>
      <c r="E784" s="2">
        <v>917525.61898402264</v>
      </c>
      <c r="F784" s="2">
        <v>1440119.6823349232</v>
      </c>
      <c r="G784" s="2">
        <v>1631297.1459658449</v>
      </c>
      <c r="H784" s="2">
        <v>2075561.8730120126</v>
      </c>
      <c r="I784" s="2">
        <v>2669661.932321534</v>
      </c>
    </row>
    <row r="785" spans="1:9" x14ac:dyDescent="0.15">
      <c r="A785" s="1">
        <v>34</v>
      </c>
      <c r="B785" s="1" t="s">
        <v>33</v>
      </c>
      <c r="C785" s="1">
        <v>23</v>
      </c>
      <c r="D785" s="1" t="s">
        <v>167</v>
      </c>
      <c r="E785" s="2">
        <v>588856.95435349655</v>
      </c>
      <c r="F785" s="2">
        <v>780169.56769191893</v>
      </c>
      <c r="G785" s="2">
        <v>889729.68766890408</v>
      </c>
      <c r="H785" s="2">
        <v>1065946.0543818823</v>
      </c>
      <c r="I785" s="2">
        <v>1254717.5034615006</v>
      </c>
    </row>
    <row r="786" spans="1:9" x14ac:dyDescent="0.15">
      <c r="A786" s="1">
        <v>35</v>
      </c>
      <c r="B786" s="1" t="s">
        <v>83</v>
      </c>
      <c r="C786" s="1">
        <v>1</v>
      </c>
      <c r="D786" s="1" t="s">
        <v>147</v>
      </c>
      <c r="E786" s="2">
        <v>184549.59715955888</v>
      </c>
      <c r="F786" s="2">
        <v>115738.42649863692</v>
      </c>
      <c r="G786" s="2">
        <v>121781.88343134575</v>
      </c>
      <c r="H786" s="2">
        <v>88390.49873591424</v>
      </c>
      <c r="I786" s="2">
        <v>79595.543804611996</v>
      </c>
    </row>
    <row r="787" spans="1:9" x14ac:dyDescent="0.15">
      <c r="A787" s="1">
        <v>35</v>
      </c>
      <c r="B787" s="1" t="s">
        <v>83</v>
      </c>
      <c r="C787" s="1">
        <v>2</v>
      </c>
      <c r="D787" s="1" t="s">
        <v>148</v>
      </c>
      <c r="E787" s="2">
        <v>19297.222245635796</v>
      </c>
      <c r="F787" s="2">
        <v>17587.528915461007</v>
      </c>
      <c r="G787" s="2">
        <v>18143.61554977543</v>
      </c>
      <c r="H787" s="2">
        <v>14371.952382397922</v>
      </c>
      <c r="I787" s="2">
        <v>5117.2312186135514</v>
      </c>
    </row>
    <row r="788" spans="1:9" x14ac:dyDescent="0.15">
      <c r="A788" s="1">
        <v>35</v>
      </c>
      <c r="B788" s="1" t="s">
        <v>133</v>
      </c>
      <c r="C788" s="1">
        <v>3</v>
      </c>
      <c r="D788" s="1" t="s">
        <v>155</v>
      </c>
      <c r="E788" s="2">
        <v>145236.61223310043</v>
      </c>
      <c r="F788" s="2">
        <v>152749.41109581947</v>
      </c>
      <c r="G788" s="2">
        <v>121708.72812404425</v>
      </c>
      <c r="H788" s="2">
        <v>112010.3691908941</v>
      </c>
      <c r="I788" s="2">
        <v>94447.471707378281</v>
      </c>
    </row>
    <row r="789" spans="1:9" x14ac:dyDescent="0.15">
      <c r="A789" s="1">
        <v>35</v>
      </c>
      <c r="B789" s="1" t="s">
        <v>133</v>
      </c>
      <c r="C789" s="1">
        <v>4</v>
      </c>
      <c r="D789" s="1" t="s">
        <v>156</v>
      </c>
      <c r="E789" s="2">
        <v>15308.951723631961</v>
      </c>
      <c r="F789" s="2">
        <v>16930.886683699595</v>
      </c>
      <c r="G789" s="2">
        <v>34240.619255338905</v>
      </c>
      <c r="H789" s="2">
        <v>12938.378638728394</v>
      </c>
      <c r="I789" s="2">
        <v>8992.6992233815909</v>
      </c>
    </row>
    <row r="790" spans="1:9" x14ac:dyDescent="0.15">
      <c r="A790" s="1">
        <v>35</v>
      </c>
      <c r="B790" s="1" t="s">
        <v>133</v>
      </c>
      <c r="C790" s="1">
        <v>5</v>
      </c>
      <c r="D790" s="1" t="s">
        <v>157</v>
      </c>
      <c r="E790" s="2">
        <v>25076.257018899665</v>
      </c>
      <c r="F790" s="2">
        <v>7669.1532634413816</v>
      </c>
      <c r="G790" s="2">
        <v>31877.60350447963</v>
      </c>
      <c r="H790" s="2">
        <v>40470.07118931556</v>
      </c>
      <c r="I790" s="2">
        <v>32712.568302182579</v>
      </c>
    </row>
    <row r="791" spans="1:9" x14ac:dyDescent="0.15">
      <c r="A791" s="1">
        <v>35</v>
      </c>
      <c r="B791" s="1" t="s">
        <v>133</v>
      </c>
      <c r="C791" s="1">
        <v>6</v>
      </c>
      <c r="D791" s="1" t="s">
        <v>49</v>
      </c>
      <c r="E791" s="2">
        <v>75952.876489273418</v>
      </c>
      <c r="F791" s="2">
        <v>119155.57013997747</v>
      </c>
      <c r="G791" s="2">
        <v>417752.41614737106</v>
      </c>
      <c r="H791" s="2">
        <v>562011.25725282158</v>
      </c>
      <c r="I791" s="2">
        <v>584957.45523509057</v>
      </c>
    </row>
    <row r="792" spans="1:9" x14ac:dyDescent="0.15">
      <c r="A792" s="1">
        <v>35</v>
      </c>
      <c r="B792" s="1" t="s">
        <v>133</v>
      </c>
      <c r="C792" s="1">
        <v>7</v>
      </c>
      <c r="D792" s="1" t="s">
        <v>158</v>
      </c>
      <c r="E792" s="2">
        <v>576185.89174662647</v>
      </c>
      <c r="F792" s="2">
        <v>627352.65068332502</v>
      </c>
      <c r="G792" s="2">
        <v>495062.8490600459</v>
      </c>
      <c r="H792" s="2">
        <v>377252.35680090706</v>
      </c>
      <c r="I792" s="2">
        <v>307438.51486622146</v>
      </c>
    </row>
    <row r="793" spans="1:9" x14ac:dyDescent="0.15">
      <c r="A793" s="1">
        <v>35</v>
      </c>
      <c r="B793" s="1" t="s">
        <v>133</v>
      </c>
      <c r="C793" s="1">
        <v>8</v>
      </c>
      <c r="D793" s="1" t="s">
        <v>159</v>
      </c>
      <c r="E793" s="2">
        <v>60319.0926032879</v>
      </c>
      <c r="F793" s="2">
        <v>88787.627610992437</v>
      </c>
      <c r="G793" s="2">
        <v>106245.75603290874</v>
      </c>
      <c r="H793" s="2">
        <v>83404.351907885837</v>
      </c>
      <c r="I793" s="2">
        <v>74063.490402681389</v>
      </c>
    </row>
    <row r="794" spans="1:9" x14ac:dyDescent="0.15">
      <c r="A794" s="1">
        <v>35</v>
      </c>
      <c r="B794" s="1" t="s">
        <v>133</v>
      </c>
      <c r="C794" s="1">
        <v>9</v>
      </c>
      <c r="D794" s="1" t="s">
        <v>160</v>
      </c>
      <c r="E794" s="2">
        <v>48882.249131819</v>
      </c>
      <c r="F794" s="2">
        <v>54306.406064373863</v>
      </c>
      <c r="G794" s="2">
        <v>90333.131424749226</v>
      </c>
      <c r="H794" s="2">
        <v>112831.06984316465</v>
      </c>
      <c r="I794" s="2">
        <v>94671.979616048848</v>
      </c>
    </row>
    <row r="795" spans="1:9" x14ac:dyDescent="0.15">
      <c r="A795" s="1">
        <v>35</v>
      </c>
      <c r="B795" s="1" t="s">
        <v>133</v>
      </c>
      <c r="C795" s="1">
        <v>10</v>
      </c>
      <c r="D795" s="1" t="s">
        <v>161</v>
      </c>
      <c r="E795" s="2">
        <v>18868.562338227632</v>
      </c>
      <c r="F795" s="2">
        <v>24436.697578611602</v>
      </c>
      <c r="G795" s="2">
        <v>46455.612869685727</v>
      </c>
      <c r="H795" s="2">
        <v>51763.843673763346</v>
      </c>
      <c r="I795" s="2">
        <v>52049.12514138352</v>
      </c>
    </row>
    <row r="796" spans="1:9" x14ac:dyDescent="0.15">
      <c r="A796" s="1">
        <v>35</v>
      </c>
      <c r="B796" s="1" t="s">
        <v>133</v>
      </c>
      <c r="C796" s="1">
        <v>11</v>
      </c>
      <c r="D796" s="1" t="s">
        <v>162</v>
      </c>
      <c r="E796" s="2">
        <v>44768.443419031893</v>
      </c>
      <c r="F796" s="2">
        <v>77874.213393762751</v>
      </c>
      <c r="G796" s="2">
        <v>143314.75896974775</v>
      </c>
      <c r="H796" s="2">
        <v>113244.51194791179</v>
      </c>
      <c r="I796" s="2">
        <v>152901.10591456544</v>
      </c>
    </row>
    <row r="797" spans="1:9" x14ac:dyDescent="0.15">
      <c r="A797" s="1">
        <v>35</v>
      </c>
      <c r="B797" s="1" t="s">
        <v>133</v>
      </c>
      <c r="C797" s="1">
        <v>12</v>
      </c>
      <c r="D797" s="1" t="s">
        <v>163</v>
      </c>
      <c r="E797" s="2">
        <v>319.54292312711874</v>
      </c>
      <c r="F797" s="2">
        <v>2861.9370240908647</v>
      </c>
      <c r="G797" s="2">
        <v>28079.699634511944</v>
      </c>
      <c r="H797" s="2">
        <v>96161.444892510088</v>
      </c>
      <c r="I797" s="2">
        <v>346240.38743657485</v>
      </c>
    </row>
    <row r="798" spans="1:9" x14ac:dyDescent="0.15">
      <c r="A798" s="1">
        <v>35</v>
      </c>
      <c r="B798" s="1" t="s">
        <v>133</v>
      </c>
      <c r="C798" s="1">
        <v>13</v>
      </c>
      <c r="D798" s="1" t="s">
        <v>164</v>
      </c>
      <c r="E798" s="2">
        <v>16088.968631114623</v>
      </c>
      <c r="F798" s="2">
        <v>42945.160289353669</v>
      </c>
      <c r="G798" s="2">
        <v>115140.64814216099</v>
      </c>
      <c r="H798" s="2">
        <v>99173.603073490784</v>
      </c>
      <c r="I798" s="2">
        <v>297112.92345643666</v>
      </c>
    </row>
    <row r="799" spans="1:9" x14ac:dyDescent="0.15">
      <c r="A799" s="1">
        <v>35</v>
      </c>
      <c r="B799" s="1" t="s">
        <v>133</v>
      </c>
      <c r="C799" s="1">
        <v>14</v>
      </c>
      <c r="D799" s="1" t="s">
        <v>165</v>
      </c>
      <c r="E799" s="2">
        <v>130.56468908019767</v>
      </c>
      <c r="F799" s="2">
        <v>448.2024307961899</v>
      </c>
      <c r="G799" s="2">
        <v>1593.9668119711926</v>
      </c>
      <c r="H799" s="2">
        <v>1442.7176954712845</v>
      </c>
      <c r="I799" s="2">
        <v>3056.5831152791375</v>
      </c>
    </row>
    <row r="800" spans="1:9" x14ac:dyDescent="0.15">
      <c r="A800" s="1">
        <v>35</v>
      </c>
      <c r="B800" s="1" t="s">
        <v>133</v>
      </c>
      <c r="C800" s="1">
        <v>15</v>
      </c>
      <c r="D800" s="1" t="s">
        <v>166</v>
      </c>
      <c r="E800" s="2">
        <v>62015.542515026405</v>
      </c>
      <c r="F800" s="2">
        <v>76927.614379271108</v>
      </c>
      <c r="G800" s="2">
        <v>119156.48004273056</v>
      </c>
      <c r="H800" s="2">
        <v>109113.75546972619</v>
      </c>
      <c r="I800" s="2">
        <v>124758.17899184379</v>
      </c>
    </row>
    <row r="801" spans="1:9" x14ac:dyDescent="0.15">
      <c r="A801" s="1">
        <v>35</v>
      </c>
      <c r="B801" s="1" t="s">
        <v>83</v>
      </c>
      <c r="C801" s="1">
        <v>16</v>
      </c>
      <c r="D801" s="1" t="s">
        <v>149</v>
      </c>
      <c r="E801" s="2">
        <v>443906.92674360616</v>
      </c>
      <c r="F801" s="2">
        <v>533163.87946787104</v>
      </c>
      <c r="G801" s="2">
        <v>525073.71177213336</v>
      </c>
      <c r="H801" s="2">
        <v>409544.72061806545</v>
      </c>
      <c r="I801" s="2">
        <v>316425.30620811821</v>
      </c>
    </row>
    <row r="802" spans="1:9" x14ac:dyDescent="0.15">
      <c r="A802" s="1">
        <v>35</v>
      </c>
      <c r="B802" s="1" t="s">
        <v>83</v>
      </c>
      <c r="C802" s="1">
        <v>17</v>
      </c>
      <c r="D802" s="1" t="s">
        <v>150</v>
      </c>
      <c r="E802" s="2">
        <v>70153.032919447651</v>
      </c>
      <c r="F802" s="2">
        <v>121585.11549873582</v>
      </c>
      <c r="G802" s="2">
        <v>205809.66794699957</v>
      </c>
      <c r="H802" s="2">
        <v>235728.35974761395</v>
      </c>
      <c r="I802" s="2">
        <v>275249.84499044623</v>
      </c>
    </row>
    <row r="803" spans="1:9" x14ac:dyDescent="0.15">
      <c r="A803" s="1">
        <v>35</v>
      </c>
      <c r="B803" s="1" t="s">
        <v>83</v>
      </c>
      <c r="C803" s="1">
        <v>18</v>
      </c>
      <c r="D803" s="1" t="s">
        <v>151</v>
      </c>
      <c r="E803" s="2">
        <v>187680.25534062393</v>
      </c>
      <c r="F803" s="2">
        <v>323364.44824673195</v>
      </c>
      <c r="G803" s="2">
        <v>412161.52192133793</v>
      </c>
      <c r="H803" s="2">
        <v>493730.56117345678</v>
      </c>
      <c r="I803" s="2">
        <v>442104.02026277635</v>
      </c>
    </row>
    <row r="804" spans="1:9" x14ac:dyDescent="0.15">
      <c r="A804" s="1">
        <v>35</v>
      </c>
      <c r="B804" s="1" t="s">
        <v>83</v>
      </c>
      <c r="C804" s="1">
        <v>19</v>
      </c>
      <c r="D804" s="1" t="s">
        <v>152</v>
      </c>
      <c r="E804" s="2">
        <v>51303.75495392341</v>
      </c>
      <c r="F804" s="2">
        <v>101034.17420926462</v>
      </c>
      <c r="G804" s="2">
        <v>209477.71337307827</v>
      </c>
      <c r="H804" s="2">
        <v>192329.5396049332</v>
      </c>
      <c r="I804" s="2">
        <v>190823.65035088311</v>
      </c>
    </row>
    <row r="805" spans="1:9" x14ac:dyDescent="0.15">
      <c r="A805" s="1">
        <v>35</v>
      </c>
      <c r="B805" s="1" t="s">
        <v>83</v>
      </c>
      <c r="C805" s="1">
        <v>20</v>
      </c>
      <c r="D805" s="1" t="s">
        <v>153</v>
      </c>
      <c r="E805" s="2">
        <v>48753.025541275631</v>
      </c>
      <c r="F805" s="2">
        <v>85517.482567230676</v>
      </c>
      <c r="G805" s="2">
        <v>77701.645566466614</v>
      </c>
      <c r="H805" s="2">
        <v>55835.833936107003</v>
      </c>
      <c r="I805" s="2">
        <v>60280.88509739656</v>
      </c>
    </row>
    <row r="806" spans="1:9" x14ac:dyDescent="0.15">
      <c r="A806" s="1">
        <v>35</v>
      </c>
      <c r="B806" s="1" t="s">
        <v>83</v>
      </c>
      <c r="C806" s="1">
        <v>21</v>
      </c>
      <c r="D806" s="1" t="s">
        <v>154</v>
      </c>
      <c r="E806" s="2">
        <v>277927.91525964992</v>
      </c>
      <c r="F806" s="2">
        <v>278705.15225187549</v>
      </c>
      <c r="G806" s="2">
        <v>324078.3732477079</v>
      </c>
      <c r="H806" s="2">
        <v>372073.22097578878</v>
      </c>
      <c r="I806" s="2">
        <v>475391.13917234872</v>
      </c>
    </row>
    <row r="807" spans="1:9" x14ac:dyDescent="0.15">
      <c r="A807" s="1">
        <v>35</v>
      </c>
      <c r="B807" s="1" t="s">
        <v>34</v>
      </c>
      <c r="C807" s="1">
        <v>22</v>
      </c>
      <c r="D807" s="1" t="s">
        <v>146</v>
      </c>
      <c r="E807" s="2">
        <v>508388.86773273221</v>
      </c>
      <c r="F807" s="2">
        <v>804290.36096766242</v>
      </c>
      <c r="G807" s="2">
        <v>902140.74182421539</v>
      </c>
      <c r="H807" s="2">
        <v>1065415.3793334449</v>
      </c>
      <c r="I807" s="2">
        <v>1284948.2186760732</v>
      </c>
    </row>
    <row r="808" spans="1:9" x14ac:dyDescent="0.15">
      <c r="A808" s="1">
        <v>35</v>
      </c>
      <c r="B808" s="1" t="s">
        <v>34</v>
      </c>
      <c r="C808" s="1">
        <v>23</v>
      </c>
      <c r="D808" s="1" t="s">
        <v>167</v>
      </c>
      <c r="E808" s="2">
        <v>393115.59955501766</v>
      </c>
      <c r="F808" s="2">
        <v>484994.17570257437</v>
      </c>
      <c r="G808" s="2">
        <v>535032.60878946458</v>
      </c>
      <c r="H808" s="2">
        <v>615726.90577685088</v>
      </c>
      <c r="I808" s="2">
        <v>691982.2588009435</v>
      </c>
    </row>
    <row r="809" spans="1:9" x14ac:dyDescent="0.15">
      <c r="A809" s="1">
        <v>36</v>
      </c>
      <c r="B809" s="1" t="s">
        <v>84</v>
      </c>
      <c r="C809" s="1">
        <v>1</v>
      </c>
      <c r="D809" s="1" t="s">
        <v>147</v>
      </c>
      <c r="E809" s="2">
        <v>123639.74508734902</v>
      </c>
      <c r="F809" s="2">
        <v>107347.98248097228</v>
      </c>
      <c r="G809" s="2">
        <v>116720.78156330032</v>
      </c>
      <c r="H809" s="2">
        <v>105566.2900677804</v>
      </c>
      <c r="I809" s="2">
        <v>88058.553152500666</v>
      </c>
    </row>
    <row r="810" spans="1:9" x14ac:dyDescent="0.15">
      <c r="A810" s="1">
        <v>36</v>
      </c>
      <c r="B810" s="1" t="s">
        <v>84</v>
      </c>
      <c r="C810" s="1">
        <v>2</v>
      </c>
      <c r="D810" s="1" t="s">
        <v>148</v>
      </c>
      <c r="E810" s="2">
        <v>5505.8803656795644</v>
      </c>
      <c r="F810" s="2">
        <v>2087.2739246440724</v>
      </c>
      <c r="G810" s="2">
        <v>1749.4424981263212</v>
      </c>
      <c r="H810" s="2">
        <v>1845.9273410842809</v>
      </c>
      <c r="I810" s="2">
        <v>1237.6864890910347</v>
      </c>
    </row>
    <row r="811" spans="1:9" x14ac:dyDescent="0.15">
      <c r="A811" s="1">
        <v>36</v>
      </c>
      <c r="B811" s="1" t="s">
        <v>134</v>
      </c>
      <c r="C811" s="1">
        <v>3</v>
      </c>
      <c r="D811" s="1" t="s">
        <v>155</v>
      </c>
      <c r="E811" s="2">
        <v>79280.572366467022</v>
      </c>
      <c r="F811" s="2">
        <v>85830.020045224956</v>
      </c>
      <c r="G811" s="2">
        <v>199234.01845140068</v>
      </c>
      <c r="H811" s="2">
        <v>158850.08372832445</v>
      </c>
      <c r="I811" s="2">
        <v>66564.06342212313</v>
      </c>
    </row>
    <row r="812" spans="1:9" x14ac:dyDescent="0.15">
      <c r="A812" s="1">
        <v>36</v>
      </c>
      <c r="B812" s="1" t="s">
        <v>134</v>
      </c>
      <c r="C812" s="1">
        <v>4</v>
      </c>
      <c r="D812" s="1" t="s">
        <v>156</v>
      </c>
      <c r="E812" s="2">
        <v>17406.183332680514</v>
      </c>
      <c r="F812" s="2">
        <v>28422.974015282591</v>
      </c>
      <c r="G812" s="2">
        <v>42716.752161733762</v>
      </c>
      <c r="H812" s="2">
        <v>25836.904013284449</v>
      </c>
      <c r="I812" s="2">
        <v>18608.753169290245</v>
      </c>
    </row>
    <row r="813" spans="1:9" x14ac:dyDescent="0.15">
      <c r="A813" s="1">
        <v>36</v>
      </c>
      <c r="B813" s="1" t="s">
        <v>134</v>
      </c>
      <c r="C813" s="1">
        <v>5</v>
      </c>
      <c r="D813" s="1" t="s">
        <v>157</v>
      </c>
      <c r="E813" s="2">
        <v>12732.068579661087</v>
      </c>
      <c r="F813" s="2">
        <v>14877.527028234254</v>
      </c>
      <c r="G813" s="2">
        <v>35955.131449720662</v>
      </c>
      <c r="H813" s="2">
        <v>43927.968552370141</v>
      </c>
      <c r="I813" s="2">
        <v>37287.365922939221</v>
      </c>
    </row>
    <row r="814" spans="1:9" x14ac:dyDescent="0.15">
      <c r="A814" s="1">
        <v>36</v>
      </c>
      <c r="B814" s="1" t="s">
        <v>134</v>
      </c>
      <c r="C814" s="1">
        <v>6</v>
      </c>
      <c r="D814" s="1" t="s">
        <v>49</v>
      </c>
      <c r="E814" s="2">
        <v>6275.5762215406676</v>
      </c>
      <c r="F814" s="2">
        <v>21825.980663156457</v>
      </c>
      <c r="G814" s="2">
        <v>61751.2599771936</v>
      </c>
      <c r="H814" s="2">
        <v>133239.6202504742</v>
      </c>
      <c r="I814" s="2">
        <v>237900.94283997381</v>
      </c>
    </row>
    <row r="815" spans="1:9" x14ac:dyDescent="0.15">
      <c r="A815" s="1">
        <v>36</v>
      </c>
      <c r="B815" s="1" t="s">
        <v>134</v>
      </c>
      <c r="C815" s="1">
        <v>7</v>
      </c>
      <c r="D815" s="1" t="s">
        <v>158</v>
      </c>
      <c r="E815" s="2">
        <v>8537.8826352906617</v>
      </c>
      <c r="F815" s="2">
        <v>541.09905308887619</v>
      </c>
      <c r="G815" s="2">
        <v>3081.8509135273089</v>
      </c>
      <c r="H815" s="2">
        <v>1179.9925376480521</v>
      </c>
      <c r="I815" s="2">
        <v>689.53032768585251</v>
      </c>
    </row>
    <row r="816" spans="1:9" x14ac:dyDescent="0.15">
      <c r="A816" s="1">
        <v>36</v>
      </c>
      <c r="B816" s="1" t="s">
        <v>134</v>
      </c>
      <c r="C816" s="1">
        <v>8</v>
      </c>
      <c r="D816" s="1" t="s">
        <v>159</v>
      </c>
      <c r="E816" s="2">
        <v>4269.8932861064404</v>
      </c>
      <c r="F816" s="2">
        <v>8257.4833571519212</v>
      </c>
      <c r="G816" s="2">
        <v>11878.533066733986</v>
      </c>
      <c r="H816" s="2">
        <v>13148.985291844958</v>
      </c>
      <c r="I816" s="2">
        <v>9097.1030036060729</v>
      </c>
    </row>
    <row r="817" spans="1:9" x14ac:dyDescent="0.15">
      <c r="A817" s="1">
        <v>36</v>
      </c>
      <c r="B817" s="1" t="s">
        <v>134</v>
      </c>
      <c r="C817" s="1">
        <v>9</v>
      </c>
      <c r="D817" s="1" t="s">
        <v>160</v>
      </c>
      <c r="E817" s="2">
        <v>1355.9627193587551</v>
      </c>
      <c r="F817" s="2">
        <v>8113.0204291521113</v>
      </c>
      <c r="G817" s="2">
        <v>6173.8216933186259</v>
      </c>
      <c r="H817" s="2">
        <v>4725.3907543324303</v>
      </c>
      <c r="I817" s="2">
        <v>5981.498283200408</v>
      </c>
    </row>
    <row r="818" spans="1:9" x14ac:dyDescent="0.15">
      <c r="A818" s="1">
        <v>36</v>
      </c>
      <c r="B818" s="1" t="s">
        <v>134</v>
      </c>
      <c r="C818" s="1">
        <v>10</v>
      </c>
      <c r="D818" s="1" t="s">
        <v>161</v>
      </c>
      <c r="E818" s="2">
        <v>6172.804720036961</v>
      </c>
      <c r="F818" s="2">
        <v>9852.7440873906617</v>
      </c>
      <c r="G818" s="2">
        <v>16964.756569595378</v>
      </c>
      <c r="H818" s="2">
        <v>20238.69409229618</v>
      </c>
      <c r="I818" s="2">
        <v>19692.224837112204</v>
      </c>
    </row>
    <row r="819" spans="1:9" x14ac:dyDescent="0.15">
      <c r="A819" s="1">
        <v>36</v>
      </c>
      <c r="B819" s="1" t="s">
        <v>134</v>
      </c>
      <c r="C819" s="1">
        <v>11</v>
      </c>
      <c r="D819" s="1" t="s">
        <v>162</v>
      </c>
      <c r="E819" s="2">
        <v>11312.355825184522</v>
      </c>
      <c r="F819" s="2">
        <v>14585.464069120964</v>
      </c>
      <c r="G819" s="2">
        <v>44593.855240941761</v>
      </c>
      <c r="H819" s="2">
        <v>45572.408485806867</v>
      </c>
      <c r="I819" s="2">
        <v>63220.740841465478</v>
      </c>
    </row>
    <row r="820" spans="1:9" x14ac:dyDescent="0.15">
      <c r="A820" s="1">
        <v>36</v>
      </c>
      <c r="B820" s="1" t="s">
        <v>134</v>
      </c>
      <c r="C820" s="1">
        <v>12</v>
      </c>
      <c r="D820" s="1" t="s">
        <v>163</v>
      </c>
      <c r="E820" s="2">
        <v>364.66008508183751</v>
      </c>
      <c r="F820" s="2">
        <v>2087.6895941395851</v>
      </c>
      <c r="G820" s="2">
        <v>10331.787537234573</v>
      </c>
      <c r="H820" s="2">
        <v>47306.499142144472</v>
      </c>
      <c r="I820" s="2">
        <v>472676.28165013267</v>
      </c>
    </row>
    <row r="821" spans="1:9" x14ac:dyDescent="0.15">
      <c r="A821" s="1">
        <v>36</v>
      </c>
      <c r="B821" s="1" t="s">
        <v>134</v>
      </c>
      <c r="C821" s="1">
        <v>13</v>
      </c>
      <c r="D821" s="1" t="s">
        <v>164</v>
      </c>
      <c r="E821" s="2">
        <v>2117.964316578792</v>
      </c>
      <c r="F821" s="2">
        <v>3340.6968673631654</v>
      </c>
      <c r="G821" s="2">
        <v>4634.628407316728</v>
      </c>
      <c r="H821" s="2">
        <v>3954.9478489321314</v>
      </c>
      <c r="I821" s="2">
        <v>8522.9502480775536</v>
      </c>
    </row>
    <row r="822" spans="1:9" x14ac:dyDescent="0.15">
      <c r="A822" s="1">
        <v>36</v>
      </c>
      <c r="B822" s="1" t="s">
        <v>134</v>
      </c>
      <c r="C822" s="1">
        <v>14</v>
      </c>
      <c r="D822" s="1" t="s">
        <v>165</v>
      </c>
      <c r="E822" s="2">
        <v>113.53076512954102</v>
      </c>
      <c r="F822" s="2">
        <v>357.08300426342407</v>
      </c>
      <c r="G822" s="2">
        <v>400.02029356327211</v>
      </c>
      <c r="H822" s="2">
        <v>1399.1788898466368</v>
      </c>
      <c r="I822" s="2">
        <v>3256.968527268813</v>
      </c>
    </row>
    <row r="823" spans="1:9" x14ac:dyDescent="0.15">
      <c r="A823" s="1">
        <v>36</v>
      </c>
      <c r="B823" s="1" t="s">
        <v>134</v>
      </c>
      <c r="C823" s="1">
        <v>15</v>
      </c>
      <c r="D823" s="1" t="s">
        <v>166</v>
      </c>
      <c r="E823" s="2">
        <v>62711.391850750922</v>
      </c>
      <c r="F823" s="2">
        <v>84986.068245287519</v>
      </c>
      <c r="G823" s="2">
        <v>110435.65103977584</v>
      </c>
      <c r="H823" s="2">
        <v>88380.29827817317</v>
      </c>
      <c r="I823" s="2">
        <v>76621.519383774736</v>
      </c>
    </row>
    <row r="824" spans="1:9" x14ac:dyDescent="0.15">
      <c r="A824" s="1">
        <v>36</v>
      </c>
      <c r="B824" s="1" t="s">
        <v>84</v>
      </c>
      <c r="C824" s="1">
        <v>16</v>
      </c>
      <c r="D824" s="1" t="s">
        <v>149</v>
      </c>
      <c r="E824" s="2">
        <v>215716.61734914107</v>
      </c>
      <c r="F824" s="2">
        <v>263519.93378706567</v>
      </c>
      <c r="G824" s="2">
        <v>294376.3422741543</v>
      </c>
      <c r="H824" s="2">
        <v>253280.58657915</v>
      </c>
      <c r="I824" s="2">
        <v>132649.69235282339</v>
      </c>
    </row>
    <row r="825" spans="1:9" x14ac:dyDescent="0.15">
      <c r="A825" s="1">
        <v>36</v>
      </c>
      <c r="B825" s="1" t="s">
        <v>84</v>
      </c>
      <c r="C825" s="1">
        <v>17</v>
      </c>
      <c r="D825" s="1" t="s">
        <v>150</v>
      </c>
      <c r="E825" s="2">
        <v>26623.946845734805</v>
      </c>
      <c r="F825" s="2">
        <v>49095.542174133028</v>
      </c>
      <c r="G825" s="2">
        <v>64824.503714210543</v>
      </c>
      <c r="H825" s="2">
        <v>112226.00606331271</v>
      </c>
      <c r="I825" s="2">
        <v>173726.3083842546</v>
      </c>
    </row>
    <row r="826" spans="1:9" x14ac:dyDescent="0.15">
      <c r="A826" s="1">
        <v>36</v>
      </c>
      <c r="B826" s="1" t="s">
        <v>84</v>
      </c>
      <c r="C826" s="1">
        <v>18</v>
      </c>
      <c r="D826" s="1" t="s">
        <v>151</v>
      </c>
      <c r="E826" s="2">
        <v>62239.566919779376</v>
      </c>
      <c r="F826" s="2">
        <v>130877.10264061955</v>
      </c>
      <c r="G826" s="2">
        <v>194818.17447145554</v>
      </c>
      <c r="H826" s="2">
        <v>219118.3190099154</v>
      </c>
      <c r="I826" s="2">
        <v>180928.89833868376</v>
      </c>
    </row>
    <row r="827" spans="1:9" x14ac:dyDescent="0.15">
      <c r="A827" s="1">
        <v>36</v>
      </c>
      <c r="B827" s="1" t="s">
        <v>84</v>
      </c>
      <c r="C827" s="1">
        <v>19</v>
      </c>
      <c r="D827" s="1" t="s">
        <v>152</v>
      </c>
      <c r="E827" s="2">
        <v>21516.390063233717</v>
      </c>
      <c r="F827" s="2">
        <v>54671.199900703519</v>
      </c>
      <c r="G827" s="2">
        <v>111311.59674611683</v>
      </c>
      <c r="H827" s="2">
        <v>125619.117284586</v>
      </c>
      <c r="I827" s="2">
        <v>117195.64909838176</v>
      </c>
    </row>
    <row r="828" spans="1:9" x14ac:dyDescent="0.15">
      <c r="A828" s="1">
        <v>36</v>
      </c>
      <c r="B828" s="1" t="s">
        <v>84</v>
      </c>
      <c r="C828" s="1">
        <v>20</v>
      </c>
      <c r="D828" s="1" t="s">
        <v>153</v>
      </c>
      <c r="E828" s="2">
        <v>15280.47699855499</v>
      </c>
      <c r="F828" s="2">
        <v>35992.45833858486</v>
      </c>
      <c r="G828" s="2">
        <v>35102.115075559101</v>
      </c>
      <c r="H828" s="2">
        <v>31099.763134729852</v>
      </c>
      <c r="I828" s="2">
        <v>34679.481841949979</v>
      </c>
    </row>
    <row r="829" spans="1:9" x14ac:dyDescent="0.15">
      <c r="A829" s="1">
        <v>36</v>
      </c>
      <c r="B829" s="1" t="s">
        <v>84</v>
      </c>
      <c r="C829" s="1">
        <v>21</v>
      </c>
      <c r="D829" s="1" t="s">
        <v>154</v>
      </c>
      <c r="E829" s="2">
        <v>67920.13272555235</v>
      </c>
      <c r="F829" s="2">
        <v>92975.149789922594</v>
      </c>
      <c r="G829" s="2">
        <v>129396.18702838953</v>
      </c>
      <c r="H829" s="2">
        <v>164536.1849846784</v>
      </c>
      <c r="I829" s="2">
        <v>181925.09648069835</v>
      </c>
    </row>
    <row r="830" spans="1:9" x14ac:dyDescent="0.15">
      <c r="A830" s="1">
        <v>36</v>
      </c>
      <c r="B830" s="1" t="s">
        <v>35</v>
      </c>
      <c r="C830" s="1">
        <v>22</v>
      </c>
      <c r="D830" s="1" t="s">
        <v>146</v>
      </c>
      <c r="E830" s="2">
        <v>279936.83211006242</v>
      </c>
      <c r="F830" s="2">
        <v>379724.23157533037</v>
      </c>
      <c r="G830" s="2">
        <v>431077.12948660227</v>
      </c>
      <c r="H830" s="2">
        <v>540368.18345586199</v>
      </c>
      <c r="I830" s="2">
        <v>692035.0801782147</v>
      </c>
    </row>
    <row r="831" spans="1:9" x14ac:dyDescent="0.15">
      <c r="A831" s="1">
        <v>36</v>
      </c>
      <c r="B831" s="1" t="s">
        <v>35</v>
      </c>
      <c r="C831" s="1">
        <v>23</v>
      </c>
      <c r="D831" s="1" t="s">
        <v>167</v>
      </c>
      <c r="E831" s="2">
        <v>204183.84257599921</v>
      </c>
      <c r="F831" s="2">
        <v>280626.79563997488</v>
      </c>
      <c r="G831" s="2">
        <v>314675.64233818301</v>
      </c>
      <c r="H831" s="2">
        <v>367626.31718562357</v>
      </c>
      <c r="I831" s="2">
        <v>412185.0736249449</v>
      </c>
    </row>
    <row r="832" spans="1:9" x14ac:dyDescent="0.15">
      <c r="A832" s="1">
        <v>37</v>
      </c>
      <c r="B832" s="1" t="s">
        <v>85</v>
      </c>
      <c r="C832" s="1">
        <v>1</v>
      </c>
      <c r="D832" s="1" t="s">
        <v>147</v>
      </c>
      <c r="E832" s="2">
        <v>97089.215574399917</v>
      </c>
      <c r="F832" s="2">
        <v>87524.784199440619</v>
      </c>
      <c r="G832" s="2">
        <v>91932.297331030873</v>
      </c>
      <c r="H832" s="2">
        <v>78348.392066299246</v>
      </c>
      <c r="I832" s="2">
        <v>83363.363358764269</v>
      </c>
    </row>
    <row r="833" spans="1:9" x14ac:dyDescent="0.15">
      <c r="A833" s="1">
        <v>37</v>
      </c>
      <c r="B833" s="1" t="s">
        <v>85</v>
      </c>
      <c r="C833" s="1">
        <v>2</v>
      </c>
      <c r="D833" s="1" t="s">
        <v>148</v>
      </c>
      <c r="E833" s="2">
        <v>4336.6627523458419</v>
      </c>
      <c r="F833" s="2">
        <v>8544.1646153230577</v>
      </c>
      <c r="G833" s="2">
        <v>13113.725568041486</v>
      </c>
      <c r="H833" s="2">
        <v>8212.5953685287859</v>
      </c>
      <c r="I833" s="2">
        <v>4611.372152548026</v>
      </c>
    </row>
    <row r="834" spans="1:9" x14ac:dyDescent="0.15">
      <c r="A834" s="1">
        <v>37</v>
      </c>
      <c r="B834" s="1" t="s">
        <v>135</v>
      </c>
      <c r="C834" s="1">
        <v>3</v>
      </c>
      <c r="D834" s="1" t="s">
        <v>155</v>
      </c>
      <c r="E834" s="2">
        <v>134681.00831947898</v>
      </c>
      <c r="F834" s="2">
        <v>195990.76004544331</v>
      </c>
      <c r="G834" s="2">
        <v>172350.04398834947</v>
      </c>
      <c r="H834" s="2">
        <v>200793.45565855358</v>
      </c>
      <c r="I834" s="2">
        <v>83149.943906179862</v>
      </c>
    </row>
    <row r="835" spans="1:9" x14ac:dyDescent="0.15">
      <c r="A835" s="1">
        <v>37</v>
      </c>
      <c r="B835" s="1" t="s">
        <v>135</v>
      </c>
      <c r="C835" s="1">
        <v>4</v>
      </c>
      <c r="D835" s="1" t="s">
        <v>156</v>
      </c>
      <c r="E835" s="2">
        <v>27663.094198120307</v>
      </c>
      <c r="F835" s="2">
        <v>46183.693946364496</v>
      </c>
      <c r="G835" s="2">
        <v>57912.189823940127</v>
      </c>
      <c r="H835" s="2">
        <v>28946.025954600856</v>
      </c>
      <c r="I835" s="2">
        <v>17980.638450511255</v>
      </c>
    </row>
    <row r="836" spans="1:9" x14ac:dyDescent="0.15">
      <c r="A836" s="1">
        <v>37</v>
      </c>
      <c r="B836" s="1" t="s">
        <v>135</v>
      </c>
      <c r="C836" s="1">
        <v>5</v>
      </c>
      <c r="D836" s="1" t="s">
        <v>157</v>
      </c>
      <c r="E836" s="2">
        <v>15378.648356060407</v>
      </c>
      <c r="F836" s="2">
        <v>19944.795511395681</v>
      </c>
      <c r="G836" s="2">
        <v>36825.875626534194</v>
      </c>
      <c r="H836" s="2">
        <v>37930.896840589652</v>
      </c>
      <c r="I836" s="2">
        <v>28077.152503813279</v>
      </c>
    </row>
    <row r="837" spans="1:9" x14ac:dyDescent="0.15">
      <c r="A837" s="1">
        <v>37</v>
      </c>
      <c r="B837" s="1" t="s">
        <v>135</v>
      </c>
      <c r="C837" s="1">
        <v>6</v>
      </c>
      <c r="D837" s="1" t="s">
        <v>49</v>
      </c>
      <c r="E837" s="2">
        <v>3470.7043146567744</v>
      </c>
      <c r="F837" s="2">
        <v>6732.4302404928339</v>
      </c>
      <c r="G837" s="2">
        <v>14888.062290211328</v>
      </c>
      <c r="H837" s="2">
        <v>27728.98167333307</v>
      </c>
      <c r="I837" s="2">
        <v>48661.665566799267</v>
      </c>
    </row>
    <row r="838" spans="1:9" x14ac:dyDescent="0.15">
      <c r="A838" s="1">
        <v>37</v>
      </c>
      <c r="B838" s="1" t="s">
        <v>135</v>
      </c>
      <c r="C838" s="1">
        <v>7</v>
      </c>
      <c r="D838" s="1" t="s">
        <v>158</v>
      </c>
      <c r="E838" s="2">
        <v>45534.298519726137</v>
      </c>
      <c r="F838" s="2">
        <v>230983.69523067807</v>
      </c>
      <c r="G838" s="2">
        <v>-5598.6776847351221</v>
      </c>
      <c r="H838" s="2">
        <v>54022.320560979657</v>
      </c>
      <c r="I838" s="2">
        <v>42166.294583190051</v>
      </c>
    </row>
    <row r="839" spans="1:9" x14ac:dyDescent="0.15">
      <c r="A839" s="1">
        <v>37</v>
      </c>
      <c r="B839" s="1" t="s">
        <v>135</v>
      </c>
      <c r="C839" s="1">
        <v>8</v>
      </c>
      <c r="D839" s="1" t="s">
        <v>159</v>
      </c>
      <c r="E839" s="2">
        <v>14994.804236552212</v>
      </c>
      <c r="F839" s="2">
        <v>24424.290506758472</v>
      </c>
      <c r="G839" s="2">
        <v>43461.501693728467</v>
      </c>
      <c r="H839" s="2">
        <v>36251.460704182573</v>
      </c>
      <c r="I839" s="2">
        <v>36789.281550903033</v>
      </c>
    </row>
    <row r="840" spans="1:9" x14ac:dyDescent="0.15">
      <c r="A840" s="1">
        <v>37</v>
      </c>
      <c r="B840" s="1" t="s">
        <v>135</v>
      </c>
      <c r="C840" s="1">
        <v>9</v>
      </c>
      <c r="D840" s="1" t="s">
        <v>160</v>
      </c>
      <c r="E840" s="2">
        <v>18180.827799286591</v>
      </c>
      <c r="F840" s="2">
        <v>26772.35157982121</v>
      </c>
      <c r="G840" s="2">
        <v>35690.976500175544</v>
      </c>
      <c r="H840" s="2">
        <v>33727.16235638639</v>
      </c>
      <c r="I840" s="2">
        <v>76151.404268382947</v>
      </c>
    </row>
    <row r="841" spans="1:9" x14ac:dyDescent="0.15">
      <c r="A841" s="1">
        <v>37</v>
      </c>
      <c r="B841" s="1" t="s">
        <v>135</v>
      </c>
      <c r="C841" s="1">
        <v>10</v>
      </c>
      <c r="D841" s="1" t="s">
        <v>161</v>
      </c>
      <c r="E841" s="2">
        <v>12631.269193057868</v>
      </c>
      <c r="F841" s="2">
        <v>33296.086758402977</v>
      </c>
      <c r="G841" s="2">
        <v>62587.644885402122</v>
      </c>
      <c r="H841" s="2">
        <v>76439.192535648981</v>
      </c>
      <c r="I841" s="2">
        <v>65877.047734657433</v>
      </c>
    </row>
    <row r="842" spans="1:9" x14ac:dyDescent="0.15">
      <c r="A842" s="1">
        <v>37</v>
      </c>
      <c r="B842" s="1" t="s">
        <v>135</v>
      </c>
      <c r="C842" s="1">
        <v>11</v>
      </c>
      <c r="D842" s="1" t="s">
        <v>162</v>
      </c>
      <c r="E842" s="2">
        <v>18883.306172836616</v>
      </c>
      <c r="F842" s="2">
        <v>27652.668087565609</v>
      </c>
      <c r="G842" s="2">
        <v>94896.410730020027</v>
      </c>
      <c r="H842" s="2">
        <v>50902.614969103568</v>
      </c>
      <c r="I842" s="2">
        <v>80258.814612928778</v>
      </c>
    </row>
    <row r="843" spans="1:9" x14ac:dyDescent="0.15">
      <c r="A843" s="1">
        <v>37</v>
      </c>
      <c r="B843" s="1" t="s">
        <v>135</v>
      </c>
      <c r="C843" s="1">
        <v>12</v>
      </c>
      <c r="D843" s="1" t="s">
        <v>163</v>
      </c>
      <c r="E843" s="2">
        <v>944.00594066675001</v>
      </c>
      <c r="F843" s="2">
        <v>6211.1560680480825</v>
      </c>
      <c r="G843" s="2">
        <v>26275.863930203304</v>
      </c>
      <c r="H843" s="2">
        <v>64070.127404263731</v>
      </c>
      <c r="I843" s="2">
        <v>187825.50431328878</v>
      </c>
    </row>
    <row r="844" spans="1:9" x14ac:dyDescent="0.15">
      <c r="A844" s="1">
        <v>37</v>
      </c>
      <c r="B844" s="1" t="s">
        <v>135</v>
      </c>
      <c r="C844" s="1">
        <v>13</v>
      </c>
      <c r="D844" s="1" t="s">
        <v>164</v>
      </c>
      <c r="E844" s="2">
        <v>3657.5958808843316</v>
      </c>
      <c r="F844" s="2">
        <v>49957.025741580248</v>
      </c>
      <c r="G844" s="2">
        <v>37815.729879017366</v>
      </c>
      <c r="H844" s="2">
        <v>49290.434106505025</v>
      </c>
      <c r="I844" s="2">
        <v>137743.02827116891</v>
      </c>
    </row>
    <row r="845" spans="1:9" x14ac:dyDescent="0.15">
      <c r="A845" s="1">
        <v>37</v>
      </c>
      <c r="B845" s="1" t="s">
        <v>135</v>
      </c>
      <c r="C845" s="1">
        <v>14</v>
      </c>
      <c r="D845" s="1" t="s">
        <v>165</v>
      </c>
      <c r="E845" s="2">
        <v>1686.0612359472057</v>
      </c>
      <c r="F845" s="2">
        <v>2146.8882724794294</v>
      </c>
      <c r="G845" s="2">
        <v>3699.4578626918728</v>
      </c>
      <c r="H845" s="2">
        <v>3099.6661049820295</v>
      </c>
      <c r="I845" s="2">
        <v>3574.2790287494468</v>
      </c>
    </row>
    <row r="846" spans="1:9" x14ac:dyDescent="0.15">
      <c r="A846" s="1">
        <v>37</v>
      </c>
      <c r="B846" s="1" t="s">
        <v>135</v>
      </c>
      <c r="C846" s="1">
        <v>15</v>
      </c>
      <c r="D846" s="1" t="s">
        <v>166</v>
      </c>
      <c r="E846" s="2">
        <v>75487.124213161296</v>
      </c>
      <c r="F846" s="2">
        <v>106281.76987475855</v>
      </c>
      <c r="G846" s="2">
        <v>138528.78920021499</v>
      </c>
      <c r="H846" s="2">
        <v>109721.60921007456</v>
      </c>
      <c r="I846" s="2">
        <v>97652.758510023399</v>
      </c>
    </row>
    <row r="847" spans="1:9" x14ac:dyDescent="0.15">
      <c r="A847" s="1">
        <v>37</v>
      </c>
      <c r="B847" s="1" t="s">
        <v>85</v>
      </c>
      <c r="C847" s="1">
        <v>16</v>
      </c>
      <c r="D847" s="1" t="s">
        <v>149</v>
      </c>
      <c r="E847" s="2">
        <v>257731.56964115475</v>
      </c>
      <c r="F847" s="2">
        <v>309764.43019613024</v>
      </c>
      <c r="G847" s="2">
        <v>305153.21269632614</v>
      </c>
      <c r="H847" s="2">
        <v>216810.56455558242</v>
      </c>
      <c r="I847" s="2">
        <v>177879.52771982737</v>
      </c>
    </row>
    <row r="848" spans="1:9" x14ac:dyDescent="0.15">
      <c r="A848" s="1">
        <v>37</v>
      </c>
      <c r="B848" s="1" t="s">
        <v>85</v>
      </c>
      <c r="C848" s="1">
        <v>17</v>
      </c>
      <c r="D848" s="1" t="s">
        <v>150</v>
      </c>
      <c r="E848" s="2">
        <v>25908.826317744883</v>
      </c>
      <c r="F848" s="2">
        <v>57756.834667620526</v>
      </c>
      <c r="G848" s="2">
        <v>79441.937404876895</v>
      </c>
      <c r="H848" s="2">
        <v>85889.297043569808</v>
      </c>
      <c r="I848" s="2">
        <v>99355.032496022322</v>
      </c>
    </row>
    <row r="849" spans="1:9" x14ac:dyDescent="0.15">
      <c r="A849" s="1">
        <v>37</v>
      </c>
      <c r="B849" s="1" t="s">
        <v>85</v>
      </c>
      <c r="C849" s="1">
        <v>18</v>
      </c>
      <c r="D849" s="1" t="s">
        <v>151</v>
      </c>
      <c r="E849" s="2">
        <v>145679.66833939773</v>
      </c>
      <c r="F849" s="2">
        <v>277876.80712484877</v>
      </c>
      <c r="G849" s="2">
        <v>446704.89078776515</v>
      </c>
      <c r="H849" s="2">
        <v>556911.47766504018</v>
      </c>
      <c r="I849" s="2">
        <v>468810.73576316173</v>
      </c>
    </row>
    <row r="850" spans="1:9" x14ac:dyDescent="0.15">
      <c r="A850" s="1">
        <v>37</v>
      </c>
      <c r="B850" s="1" t="s">
        <v>85</v>
      </c>
      <c r="C850" s="1">
        <v>19</v>
      </c>
      <c r="D850" s="1" t="s">
        <v>152</v>
      </c>
      <c r="E850" s="2">
        <v>32662.340697913984</v>
      </c>
      <c r="F850" s="2">
        <v>85600.753751633951</v>
      </c>
      <c r="G850" s="2">
        <v>168632.88793974917</v>
      </c>
      <c r="H850" s="2">
        <v>194742.2579205691</v>
      </c>
      <c r="I850" s="2">
        <v>173936.64805509636</v>
      </c>
    </row>
    <row r="851" spans="1:9" x14ac:dyDescent="0.15">
      <c r="A851" s="1">
        <v>37</v>
      </c>
      <c r="B851" s="1" t="s">
        <v>85</v>
      </c>
      <c r="C851" s="1">
        <v>20</v>
      </c>
      <c r="D851" s="1" t="s">
        <v>153</v>
      </c>
      <c r="E851" s="2">
        <v>43287.581667686347</v>
      </c>
      <c r="F851" s="2">
        <v>81145.869887037188</v>
      </c>
      <c r="G851" s="2">
        <v>77372.373910848124</v>
      </c>
      <c r="H851" s="2">
        <v>63213.799065688261</v>
      </c>
      <c r="I851" s="2">
        <v>70444.639696662925</v>
      </c>
    </row>
    <row r="852" spans="1:9" x14ac:dyDescent="0.15">
      <c r="A852" s="1">
        <v>37</v>
      </c>
      <c r="B852" s="1" t="s">
        <v>85</v>
      </c>
      <c r="C852" s="1">
        <v>21</v>
      </c>
      <c r="D852" s="1" t="s">
        <v>154</v>
      </c>
      <c r="E852" s="2">
        <v>94288.349575887507</v>
      </c>
      <c r="F852" s="2">
        <v>124897.88199622296</v>
      </c>
      <c r="G852" s="2">
        <v>188697.74977827852</v>
      </c>
      <c r="H852" s="2">
        <v>239696.98816600235</v>
      </c>
      <c r="I852" s="2">
        <v>290397.51100271824</v>
      </c>
    </row>
    <row r="853" spans="1:9" x14ac:dyDescent="0.15">
      <c r="A853" s="1">
        <v>37</v>
      </c>
      <c r="B853" s="1" t="s">
        <v>36</v>
      </c>
      <c r="C853" s="1">
        <v>22</v>
      </c>
      <c r="D853" s="1" t="s">
        <v>146</v>
      </c>
      <c r="E853" s="2">
        <v>314104.57238750253</v>
      </c>
      <c r="F853" s="2">
        <v>478186.98567792046</v>
      </c>
      <c r="G853" s="2">
        <v>581391.16988109157</v>
      </c>
      <c r="H853" s="2">
        <v>737719.12496642245</v>
      </c>
      <c r="I853" s="2">
        <v>916754.26826785621</v>
      </c>
    </row>
    <row r="854" spans="1:9" x14ac:dyDescent="0.15">
      <c r="A854" s="1">
        <v>37</v>
      </c>
      <c r="B854" s="1" t="s">
        <v>36</v>
      </c>
      <c r="C854" s="1">
        <v>23</v>
      </c>
      <c r="D854" s="1" t="s">
        <v>167</v>
      </c>
      <c r="E854" s="2">
        <v>215560.54329527827</v>
      </c>
      <c r="F854" s="2">
        <v>290189.48707422498</v>
      </c>
      <c r="G854" s="2">
        <v>320244.45610516705</v>
      </c>
      <c r="H854" s="2">
        <v>388265.79550392099</v>
      </c>
      <c r="I854" s="2">
        <v>433741.63053850923</v>
      </c>
    </row>
    <row r="855" spans="1:9" x14ac:dyDescent="0.15">
      <c r="A855" s="1">
        <v>38</v>
      </c>
      <c r="B855" s="1" t="s">
        <v>86</v>
      </c>
      <c r="C855" s="1">
        <v>1</v>
      </c>
      <c r="D855" s="1" t="s">
        <v>147</v>
      </c>
      <c r="E855" s="2">
        <v>188403.03960689178</v>
      </c>
      <c r="F855" s="2">
        <v>164735.57410750323</v>
      </c>
      <c r="G855" s="2">
        <v>198015.86001193835</v>
      </c>
      <c r="H855" s="2">
        <v>188117.89590392369</v>
      </c>
      <c r="I855" s="2">
        <v>160859.42916029785</v>
      </c>
    </row>
    <row r="856" spans="1:9" x14ac:dyDescent="0.15">
      <c r="A856" s="1">
        <v>38</v>
      </c>
      <c r="B856" s="1" t="s">
        <v>86</v>
      </c>
      <c r="C856" s="1">
        <v>2</v>
      </c>
      <c r="D856" s="1" t="s">
        <v>148</v>
      </c>
      <c r="E856" s="2">
        <v>26966.930849677712</v>
      </c>
      <c r="F856" s="2">
        <v>13458.037940005308</v>
      </c>
      <c r="G856" s="2">
        <v>13415.290183002029</v>
      </c>
      <c r="H856" s="2">
        <v>9520.1943695257396</v>
      </c>
      <c r="I856" s="2">
        <v>3398.7932586747675</v>
      </c>
    </row>
    <row r="857" spans="1:9" x14ac:dyDescent="0.15">
      <c r="A857" s="1">
        <v>38</v>
      </c>
      <c r="B857" s="1" t="s">
        <v>136</v>
      </c>
      <c r="C857" s="1">
        <v>3</v>
      </c>
      <c r="D857" s="1" t="s">
        <v>155</v>
      </c>
      <c r="E857" s="2">
        <v>76765.063768980515</v>
      </c>
      <c r="F857" s="2">
        <v>132828.3720524495</v>
      </c>
      <c r="G857" s="2">
        <v>152207.27644756675</v>
      </c>
      <c r="H857" s="2">
        <v>200692.81368503609</v>
      </c>
      <c r="I857" s="2">
        <v>155357.54787792047</v>
      </c>
    </row>
    <row r="858" spans="1:9" x14ac:dyDescent="0.15">
      <c r="A858" s="1">
        <v>38</v>
      </c>
      <c r="B858" s="1" t="s">
        <v>136</v>
      </c>
      <c r="C858" s="1">
        <v>4</v>
      </c>
      <c r="D858" s="1" t="s">
        <v>156</v>
      </c>
      <c r="E858" s="2">
        <v>43485.205445399071</v>
      </c>
      <c r="F858" s="2">
        <v>92624.150735515592</v>
      </c>
      <c r="G858" s="2">
        <v>145402.8266790882</v>
      </c>
      <c r="H858" s="2">
        <v>67169.708855683435</v>
      </c>
      <c r="I858" s="2">
        <v>31539.829498834315</v>
      </c>
    </row>
    <row r="859" spans="1:9" x14ac:dyDescent="0.15">
      <c r="A859" s="1">
        <v>38</v>
      </c>
      <c r="B859" s="1" t="s">
        <v>136</v>
      </c>
      <c r="C859" s="1">
        <v>5</v>
      </c>
      <c r="D859" s="1" t="s">
        <v>157</v>
      </c>
      <c r="E859" s="2">
        <v>50974.395594063593</v>
      </c>
      <c r="F859" s="2">
        <v>90502.25622152866</v>
      </c>
      <c r="G859" s="2">
        <v>220965.74664861336</v>
      </c>
      <c r="H859" s="2">
        <v>234125.50020077298</v>
      </c>
      <c r="I859" s="2">
        <v>221076.6810071613</v>
      </c>
    </row>
    <row r="860" spans="1:9" x14ac:dyDescent="0.15">
      <c r="A860" s="1">
        <v>38</v>
      </c>
      <c r="B860" s="1" t="s">
        <v>136</v>
      </c>
      <c r="C860" s="1">
        <v>6</v>
      </c>
      <c r="D860" s="1" t="s">
        <v>49</v>
      </c>
      <c r="E860" s="2">
        <v>44960.292049656215</v>
      </c>
      <c r="F860" s="2">
        <v>37085.016660405869</v>
      </c>
      <c r="G860" s="2">
        <v>94483.351275905487</v>
      </c>
      <c r="H860" s="2">
        <v>74688.449536504661</v>
      </c>
      <c r="I860" s="2">
        <v>54354.992533692028</v>
      </c>
    </row>
    <row r="861" spans="1:9" x14ac:dyDescent="0.15">
      <c r="A861" s="1">
        <v>38</v>
      </c>
      <c r="B861" s="1" t="s">
        <v>136</v>
      </c>
      <c r="C861" s="1">
        <v>7</v>
      </c>
      <c r="D861" s="1" t="s">
        <v>158</v>
      </c>
      <c r="E861" s="2">
        <v>112197.83160735917</v>
      </c>
      <c r="F861" s="2">
        <v>268585.92076607374</v>
      </c>
      <c r="G861" s="2">
        <v>33170.259023860737</v>
      </c>
      <c r="H861" s="2">
        <v>137520.25212099036</v>
      </c>
      <c r="I861" s="2">
        <v>-11070.915657807149</v>
      </c>
    </row>
    <row r="862" spans="1:9" x14ac:dyDescent="0.15">
      <c r="A862" s="1">
        <v>38</v>
      </c>
      <c r="B862" s="1" t="s">
        <v>136</v>
      </c>
      <c r="C862" s="1">
        <v>8</v>
      </c>
      <c r="D862" s="1" t="s">
        <v>159</v>
      </c>
      <c r="E862" s="2">
        <v>7811.852146461526</v>
      </c>
      <c r="F862" s="2">
        <v>18397.786110999721</v>
      </c>
      <c r="G862" s="2">
        <v>25262.962053477353</v>
      </c>
      <c r="H862" s="2">
        <v>24466.664053854809</v>
      </c>
      <c r="I862" s="2">
        <v>23486.793562188876</v>
      </c>
    </row>
    <row r="863" spans="1:9" x14ac:dyDescent="0.15">
      <c r="A863" s="1">
        <v>38</v>
      </c>
      <c r="B863" s="1" t="s">
        <v>136</v>
      </c>
      <c r="C863" s="1">
        <v>9</v>
      </c>
      <c r="D863" s="1" t="s">
        <v>160</v>
      </c>
      <c r="E863" s="2">
        <v>36185.065691424723</v>
      </c>
      <c r="F863" s="2">
        <v>56316.427615392116</v>
      </c>
      <c r="G863" s="2">
        <v>60976.422811931043</v>
      </c>
      <c r="H863" s="2">
        <v>28848.037320977739</v>
      </c>
      <c r="I863" s="2">
        <v>25658.361278127912</v>
      </c>
    </row>
    <row r="864" spans="1:9" x14ac:dyDescent="0.15">
      <c r="A864" s="1">
        <v>38</v>
      </c>
      <c r="B864" s="1" t="s">
        <v>136</v>
      </c>
      <c r="C864" s="1">
        <v>10</v>
      </c>
      <c r="D864" s="1" t="s">
        <v>161</v>
      </c>
      <c r="E864" s="2">
        <v>9685.4651899118471</v>
      </c>
      <c r="F864" s="2">
        <v>19863.773050105901</v>
      </c>
      <c r="G864" s="2">
        <v>30780.481996240134</v>
      </c>
      <c r="H864" s="2">
        <v>36874.897430922458</v>
      </c>
      <c r="I864" s="2">
        <v>24865.525658877479</v>
      </c>
    </row>
    <row r="865" spans="1:9" x14ac:dyDescent="0.15">
      <c r="A865" s="1">
        <v>38</v>
      </c>
      <c r="B865" s="1" t="s">
        <v>136</v>
      </c>
      <c r="C865" s="1">
        <v>11</v>
      </c>
      <c r="D865" s="1" t="s">
        <v>162</v>
      </c>
      <c r="E865" s="2">
        <v>42610.682565550698</v>
      </c>
      <c r="F865" s="2">
        <v>134782.9167603582</v>
      </c>
      <c r="G865" s="2">
        <v>139530.01928432687</v>
      </c>
      <c r="H865" s="2">
        <v>128211.31851442125</v>
      </c>
      <c r="I865" s="2">
        <v>154874.36244015719</v>
      </c>
    </row>
    <row r="866" spans="1:9" x14ac:dyDescent="0.15">
      <c r="A866" s="1">
        <v>38</v>
      </c>
      <c r="B866" s="1" t="s">
        <v>136</v>
      </c>
      <c r="C866" s="1">
        <v>12</v>
      </c>
      <c r="D866" s="1" t="s">
        <v>163</v>
      </c>
      <c r="E866" s="2">
        <v>1059.908099275473</v>
      </c>
      <c r="F866" s="2">
        <v>8084.4281263362136</v>
      </c>
      <c r="G866" s="2">
        <v>52991.661152350534</v>
      </c>
      <c r="H866" s="2">
        <v>133240.516555682</v>
      </c>
      <c r="I866" s="2">
        <v>443577.48349039775</v>
      </c>
    </row>
    <row r="867" spans="1:9" x14ac:dyDescent="0.15">
      <c r="A867" s="1">
        <v>38</v>
      </c>
      <c r="B867" s="1" t="s">
        <v>136</v>
      </c>
      <c r="C867" s="1">
        <v>13</v>
      </c>
      <c r="D867" s="1" t="s">
        <v>164</v>
      </c>
      <c r="E867" s="2">
        <v>12539.463803554097</v>
      </c>
      <c r="F867" s="2">
        <v>35376.785131378972</v>
      </c>
      <c r="G867" s="2">
        <v>24808.403670030631</v>
      </c>
      <c r="H867" s="2">
        <v>34547.098297366108</v>
      </c>
      <c r="I867" s="2">
        <v>116493.27701455017</v>
      </c>
    </row>
    <row r="868" spans="1:9" x14ac:dyDescent="0.15">
      <c r="A868" s="1">
        <v>38</v>
      </c>
      <c r="B868" s="1" t="s">
        <v>136</v>
      </c>
      <c r="C868" s="1">
        <v>14</v>
      </c>
      <c r="D868" s="1" t="s">
        <v>165</v>
      </c>
      <c r="E868" s="2">
        <v>27.207283713212593</v>
      </c>
      <c r="F868" s="2">
        <v>372.74002437469801</v>
      </c>
      <c r="G868" s="2">
        <v>1041.151563699915</v>
      </c>
      <c r="H868" s="2">
        <v>529.14491608591868</v>
      </c>
      <c r="I868" s="2">
        <v>1713.1541560244102</v>
      </c>
    </row>
    <row r="869" spans="1:9" x14ac:dyDescent="0.15">
      <c r="A869" s="1">
        <v>38</v>
      </c>
      <c r="B869" s="1" t="s">
        <v>136</v>
      </c>
      <c r="C869" s="1">
        <v>15</v>
      </c>
      <c r="D869" s="1" t="s">
        <v>166</v>
      </c>
      <c r="E869" s="2">
        <v>45945.552797154516</v>
      </c>
      <c r="F869" s="2">
        <v>69738.335488611716</v>
      </c>
      <c r="G869" s="2">
        <v>96989.16353021859</v>
      </c>
      <c r="H869" s="2">
        <v>91602.899977753812</v>
      </c>
      <c r="I869" s="2">
        <v>85447.464671431124</v>
      </c>
    </row>
    <row r="870" spans="1:9" x14ac:dyDescent="0.15">
      <c r="A870" s="1">
        <v>38</v>
      </c>
      <c r="B870" s="1" t="s">
        <v>86</v>
      </c>
      <c r="C870" s="1">
        <v>16</v>
      </c>
      <c r="D870" s="1" t="s">
        <v>149</v>
      </c>
      <c r="E870" s="2">
        <v>363564.95714242785</v>
      </c>
      <c r="F870" s="2">
        <v>459455.80058099405</v>
      </c>
      <c r="G870" s="2">
        <v>531063.17694710148</v>
      </c>
      <c r="H870" s="2">
        <v>472466.40997399832</v>
      </c>
      <c r="I870" s="2">
        <v>267689.1681395307</v>
      </c>
    </row>
    <row r="871" spans="1:9" x14ac:dyDescent="0.15">
      <c r="A871" s="1">
        <v>38</v>
      </c>
      <c r="B871" s="1" t="s">
        <v>86</v>
      </c>
      <c r="C871" s="1">
        <v>17</v>
      </c>
      <c r="D871" s="1" t="s">
        <v>150</v>
      </c>
      <c r="E871" s="2">
        <v>25115.552994720423</v>
      </c>
      <c r="F871" s="2">
        <v>66956.574330434611</v>
      </c>
      <c r="G871" s="2">
        <v>141379.43939414836</v>
      </c>
      <c r="H871" s="2">
        <v>179242.03890998402</v>
      </c>
      <c r="I871" s="2">
        <v>242582.13971406958</v>
      </c>
    </row>
    <row r="872" spans="1:9" x14ac:dyDescent="0.15">
      <c r="A872" s="1">
        <v>38</v>
      </c>
      <c r="B872" s="1" t="s">
        <v>86</v>
      </c>
      <c r="C872" s="1">
        <v>18</v>
      </c>
      <c r="D872" s="1" t="s">
        <v>151</v>
      </c>
      <c r="E872" s="2">
        <v>112639.43585940404</v>
      </c>
      <c r="F872" s="2">
        <v>268888.87569789117</v>
      </c>
      <c r="G872" s="2">
        <v>403978.5168761097</v>
      </c>
      <c r="H872" s="2">
        <v>567046.51857132127</v>
      </c>
      <c r="I872" s="2">
        <v>511512.90615891671</v>
      </c>
    </row>
    <row r="873" spans="1:9" x14ac:dyDescent="0.15">
      <c r="A873" s="1">
        <v>38</v>
      </c>
      <c r="B873" s="1" t="s">
        <v>86</v>
      </c>
      <c r="C873" s="1">
        <v>19</v>
      </c>
      <c r="D873" s="1" t="s">
        <v>152</v>
      </c>
      <c r="E873" s="2">
        <v>42804.329534710909</v>
      </c>
      <c r="F873" s="2">
        <v>104308.54370632762</v>
      </c>
      <c r="G873" s="2">
        <v>209525.15541655733</v>
      </c>
      <c r="H873" s="2">
        <v>224658.72592746891</v>
      </c>
      <c r="I873" s="2">
        <v>231550.47250777727</v>
      </c>
    </row>
    <row r="874" spans="1:9" x14ac:dyDescent="0.15">
      <c r="A874" s="1">
        <v>38</v>
      </c>
      <c r="B874" s="1" t="s">
        <v>86</v>
      </c>
      <c r="C874" s="1">
        <v>20</v>
      </c>
      <c r="D874" s="1" t="s">
        <v>153</v>
      </c>
      <c r="E874" s="2">
        <v>57553.929005655067</v>
      </c>
      <c r="F874" s="2">
        <v>75138.681887364335</v>
      </c>
      <c r="G874" s="2">
        <v>77472.968215170011</v>
      </c>
      <c r="H874" s="2">
        <v>53026.152445150532</v>
      </c>
      <c r="I874" s="2">
        <v>59532.807756198483</v>
      </c>
    </row>
    <row r="875" spans="1:9" x14ac:dyDescent="0.15">
      <c r="A875" s="1">
        <v>38</v>
      </c>
      <c r="B875" s="1" t="s">
        <v>86</v>
      </c>
      <c r="C875" s="1">
        <v>21</v>
      </c>
      <c r="D875" s="1" t="s">
        <v>154</v>
      </c>
      <c r="E875" s="2">
        <v>148269.24989885429</v>
      </c>
      <c r="F875" s="2">
        <v>188544.8399915394</v>
      </c>
      <c r="G875" s="2">
        <v>280389.76052305155</v>
      </c>
      <c r="H875" s="2">
        <v>372581.87362523942</v>
      </c>
      <c r="I875" s="2">
        <v>412660.11096616584</v>
      </c>
    </row>
    <row r="876" spans="1:9" x14ac:dyDescent="0.15">
      <c r="A876" s="1">
        <v>38</v>
      </c>
      <c r="B876" s="1" t="s">
        <v>37</v>
      </c>
      <c r="C876" s="1">
        <v>22</v>
      </c>
      <c r="D876" s="1" t="s">
        <v>146</v>
      </c>
      <c r="E876" s="2">
        <v>432033.26744519873</v>
      </c>
      <c r="F876" s="2">
        <v>680827.14780417702</v>
      </c>
      <c r="G876" s="2">
        <v>745790.19560643367</v>
      </c>
      <c r="H876" s="2">
        <v>959164.37217775232</v>
      </c>
      <c r="I876" s="2">
        <v>1179000.1784972998</v>
      </c>
    </row>
    <row r="877" spans="1:9" x14ac:dyDescent="0.15">
      <c r="A877" s="1">
        <v>38</v>
      </c>
      <c r="B877" s="1" t="s">
        <v>37</v>
      </c>
      <c r="C877" s="1">
        <v>23</v>
      </c>
      <c r="D877" s="1" t="s">
        <v>167</v>
      </c>
      <c r="E877" s="2">
        <v>323137.36659247353</v>
      </c>
      <c r="F877" s="2">
        <v>394826.58191158669</v>
      </c>
      <c r="G877" s="2">
        <v>440475.97118913993</v>
      </c>
      <c r="H877" s="2">
        <v>532163.8126675759</v>
      </c>
      <c r="I877" s="2">
        <v>596656.84027993795</v>
      </c>
    </row>
    <row r="878" spans="1:9" x14ac:dyDescent="0.15">
      <c r="A878" s="1">
        <v>39</v>
      </c>
      <c r="B878" s="1" t="s">
        <v>87</v>
      </c>
      <c r="C878" s="1">
        <v>1</v>
      </c>
      <c r="D878" s="1" t="s">
        <v>147</v>
      </c>
      <c r="E878" s="2">
        <v>94810.101899379137</v>
      </c>
      <c r="F878" s="2">
        <v>127315.20606711411</v>
      </c>
      <c r="G878" s="2">
        <v>148036.30401131822</v>
      </c>
      <c r="H878" s="2">
        <v>143280.90793444152</v>
      </c>
      <c r="I878" s="2">
        <v>131173.26552239471</v>
      </c>
    </row>
    <row r="879" spans="1:9" x14ac:dyDescent="0.15">
      <c r="A879" s="1">
        <v>39</v>
      </c>
      <c r="B879" s="1" t="s">
        <v>87</v>
      </c>
      <c r="C879" s="1">
        <v>2</v>
      </c>
      <c r="D879" s="1" t="s">
        <v>148</v>
      </c>
      <c r="E879" s="2">
        <v>6274.8069012104925</v>
      </c>
      <c r="F879" s="2">
        <v>10150.953494846779</v>
      </c>
      <c r="G879" s="2">
        <v>9641.8503109950416</v>
      </c>
      <c r="H879" s="2">
        <v>6791.1364326147914</v>
      </c>
      <c r="I879" s="2">
        <v>4823.0173847193446</v>
      </c>
    </row>
    <row r="880" spans="1:9" x14ac:dyDescent="0.15">
      <c r="A880" s="1">
        <v>39</v>
      </c>
      <c r="B880" s="1" t="s">
        <v>137</v>
      </c>
      <c r="C880" s="1">
        <v>3</v>
      </c>
      <c r="D880" s="1" t="s">
        <v>155</v>
      </c>
      <c r="E880" s="2">
        <v>31262.355885493034</v>
      </c>
      <c r="F880" s="2">
        <v>40151.631762567195</v>
      </c>
      <c r="G880" s="2">
        <v>34932.028265743116</v>
      </c>
      <c r="H880" s="2">
        <v>44651.304591301399</v>
      </c>
      <c r="I880" s="2">
        <v>47109.982876753216</v>
      </c>
    </row>
    <row r="881" spans="1:9" x14ac:dyDescent="0.15">
      <c r="A881" s="1">
        <v>39</v>
      </c>
      <c r="B881" s="1" t="s">
        <v>137</v>
      </c>
      <c r="C881" s="1">
        <v>4</v>
      </c>
      <c r="D881" s="1" t="s">
        <v>156</v>
      </c>
      <c r="E881" s="2">
        <v>5268.0614480750673</v>
      </c>
      <c r="F881" s="2">
        <v>12595.438596307495</v>
      </c>
      <c r="G881" s="2">
        <v>22057.888156320496</v>
      </c>
      <c r="H881" s="2">
        <v>10476.790635995998</v>
      </c>
      <c r="I881" s="2">
        <v>8615.3061581420916</v>
      </c>
    </row>
    <row r="882" spans="1:9" x14ac:dyDescent="0.15">
      <c r="A882" s="1">
        <v>39</v>
      </c>
      <c r="B882" s="1" t="s">
        <v>137</v>
      </c>
      <c r="C882" s="1">
        <v>5</v>
      </c>
      <c r="D882" s="1" t="s">
        <v>157</v>
      </c>
      <c r="E882" s="2">
        <v>12523.924761721893</v>
      </c>
      <c r="F882" s="2">
        <v>12161.715656750688</v>
      </c>
      <c r="G882" s="2">
        <v>22830.541995989654</v>
      </c>
      <c r="H882" s="2">
        <v>26780.621672484667</v>
      </c>
      <c r="I882" s="2">
        <v>22900.860079425966</v>
      </c>
    </row>
    <row r="883" spans="1:9" x14ac:dyDescent="0.15">
      <c r="A883" s="1">
        <v>39</v>
      </c>
      <c r="B883" s="1" t="s">
        <v>137</v>
      </c>
      <c r="C883" s="1">
        <v>6</v>
      </c>
      <c r="D883" s="1" t="s">
        <v>49</v>
      </c>
      <c r="E883" s="2">
        <v>250.90976090777446</v>
      </c>
      <c r="F883" s="2">
        <v>719.13932222795768</v>
      </c>
      <c r="G883" s="2">
        <v>2471.2616783890339</v>
      </c>
      <c r="H883" s="2">
        <v>1669.2106146771532</v>
      </c>
      <c r="I883" s="2">
        <v>3319.654953587321</v>
      </c>
    </row>
    <row r="884" spans="1:9" x14ac:dyDescent="0.15">
      <c r="A884" s="1">
        <v>39</v>
      </c>
      <c r="B884" s="1" t="s">
        <v>137</v>
      </c>
      <c r="C884" s="1">
        <v>7</v>
      </c>
      <c r="D884" s="1" t="s">
        <v>158</v>
      </c>
      <c r="E884" s="2">
        <v>299.72310811269085</v>
      </c>
      <c r="F884" s="2">
        <v>245.57930040840259</v>
      </c>
      <c r="G884" s="2">
        <v>1082.6077118990306</v>
      </c>
      <c r="H884" s="2">
        <v>1183.9439567778907</v>
      </c>
      <c r="I884" s="2">
        <v>888.3338198053533</v>
      </c>
    </row>
    <row r="885" spans="1:9" x14ac:dyDescent="0.15">
      <c r="A885" s="1">
        <v>39</v>
      </c>
      <c r="B885" s="1" t="s">
        <v>137</v>
      </c>
      <c r="C885" s="1">
        <v>8</v>
      </c>
      <c r="D885" s="1" t="s">
        <v>159</v>
      </c>
      <c r="E885" s="2">
        <v>15468.644524995454</v>
      </c>
      <c r="F885" s="2">
        <v>25301.810267281278</v>
      </c>
      <c r="G885" s="2">
        <v>27207.372055452255</v>
      </c>
      <c r="H885" s="2">
        <v>37345.041518802514</v>
      </c>
      <c r="I885" s="2">
        <v>10494.459304812581</v>
      </c>
    </row>
    <row r="886" spans="1:9" x14ac:dyDescent="0.15">
      <c r="A886" s="1">
        <v>39</v>
      </c>
      <c r="B886" s="1" t="s">
        <v>137</v>
      </c>
      <c r="C886" s="1">
        <v>9</v>
      </c>
      <c r="D886" s="1" t="s">
        <v>160</v>
      </c>
      <c r="E886" s="2">
        <v>6023.0120260282119</v>
      </c>
      <c r="F886" s="2">
        <v>7168.5994679713995</v>
      </c>
      <c r="G886" s="2">
        <v>16108.079671213991</v>
      </c>
      <c r="H886" s="2">
        <v>9377.7911456495422</v>
      </c>
      <c r="I886" s="2">
        <v>8323.2902677400834</v>
      </c>
    </row>
    <row r="887" spans="1:9" x14ac:dyDescent="0.15">
      <c r="A887" s="1">
        <v>39</v>
      </c>
      <c r="B887" s="1" t="s">
        <v>137</v>
      </c>
      <c r="C887" s="1">
        <v>10</v>
      </c>
      <c r="D887" s="1" t="s">
        <v>161</v>
      </c>
      <c r="E887" s="2">
        <v>1749.5390798753563</v>
      </c>
      <c r="F887" s="2">
        <v>3688.3352537827391</v>
      </c>
      <c r="G887" s="2">
        <v>5292.8903993649637</v>
      </c>
      <c r="H887" s="2">
        <v>7420.9346315379862</v>
      </c>
      <c r="I887" s="2">
        <v>4667.1979777234683</v>
      </c>
    </row>
    <row r="888" spans="1:9" x14ac:dyDescent="0.15">
      <c r="A888" s="1">
        <v>39</v>
      </c>
      <c r="B888" s="1" t="s">
        <v>137</v>
      </c>
      <c r="C888" s="1">
        <v>11</v>
      </c>
      <c r="D888" s="1" t="s">
        <v>162</v>
      </c>
      <c r="E888" s="2">
        <v>9929.1127576847357</v>
      </c>
      <c r="F888" s="2">
        <v>13647.609029015195</v>
      </c>
      <c r="G888" s="2">
        <v>32320.462739469636</v>
      </c>
      <c r="H888" s="2">
        <v>28735.792526376004</v>
      </c>
      <c r="I888" s="2">
        <v>38592.242236439073</v>
      </c>
    </row>
    <row r="889" spans="1:9" x14ac:dyDescent="0.15">
      <c r="A889" s="1">
        <v>39</v>
      </c>
      <c r="B889" s="1" t="s">
        <v>137</v>
      </c>
      <c r="C889" s="1">
        <v>12</v>
      </c>
      <c r="D889" s="1" t="s">
        <v>163</v>
      </c>
      <c r="E889" s="2">
        <v>23.811867485642622</v>
      </c>
      <c r="F889" s="2">
        <v>727.01656929226306</v>
      </c>
      <c r="G889" s="2">
        <v>8716.6868901287344</v>
      </c>
      <c r="H889" s="2">
        <v>72241.112128233377</v>
      </c>
      <c r="I889" s="2">
        <v>130069.73048459219</v>
      </c>
    </row>
    <row r="890" spans="1:9" x14ac:dyDescent="0.15">
      <c r="A890" s="1">
        <v>39</v>
      </c>
      <c r="B890" s="1" t="s">
        <v>137</v>
      </c>
      <c r="C890" s="1">
        <v>13</v>
      </c>
      <c r="D890" s="1" t="s">
        <v>164</v>
      </c>
      <c r="E890" s="2">
        <v>2211.9053314367898</v>
      </c>
      <c r="F890" s="2">
        <v>7224.7357243107526</v>
      </c>
      <c r="G890" s="2">
        <v>2357.7986403262335</v>
      </c>
      <c r="H890" s="2">
        <v>7686.4403185349429</v>
      </c>
      <c r="I890" s="2">
        <v>11805.834109034935</v>
      </c>
    </row>
    <row r="891" spans="1:9" x14ac:dyDescent="0.15">
      <c r="A891" s="1">
        <v>39</v>
      </c>
      <c r="B891" s="1" t="s">
        <v>137</v>
      </c>
      <c r="C891" s="1">
        <v>14</v>
      </c>
      <c r="D891" s="1" t="s">
        <v>165</v>
      </c>
      <c r="E891" s="2">
        <v>5.4551443057329259</v>
      </c>
      <c r="F891" s="2">
        <v>307.86783934699611</v>
      </c>
      <c r="G891" s="2">
        <v>676.85608545055527</v>
      </c>
      <c r="H891" s="2">
        <v>1151.0571737016269</v>
      </c>
      <c r="I891" s="2">
        <v>-3833.530175448363</v>
      </c>
    </row>
    <row r="892" spans="1:9" x14ac:dyDescent="0.15">
      <c r="A892" s="1">
        <v>39</v>
      </c>
      <c r="B892" s="1" t="s">
        <v>137</v>
      </c>
      <c r="C892" s="1">
        <v>15</v>
      </c>
      <c r="D892" s="1" t="s">
        <v>166</v>
      </c>
      <c r="E892" s="2">
        <v>30021.787691882739</v>
      </c>
      <c r="F892" s="2">
        <v>37364.387677114915</v>
      </c>
      <c r="G892" s="2">
        <v>39512.557630427378</v>
      </c>
      <c r="H892" s="2">
        <v>41226.93208018272</v>
      </c>
      <c r="I892" s="2">
        <v>33231.927714077661</v>
      </c>
    </row>
    <row r="893" spans="1:9" x14ac:dyDescent="0.15">
      <c r="A893" s="1">
        <v>39</v>
      </c>
      <c r="B893" s="1" t="s">
        <v>87</v>
      </c>
      <c r="C893" s="1">
        <v>16</v>
      </c>
      <c r="D893" s="1" t="s">
        <v>149</v>
      </c>
      <c r="E893" s="2">
        <v>206551.91923158342</v>
      </c>
      <c r="F893" s="2">
        <v>249764.37496933676</v>
      </c>
      <c r="G893" s="2">
        <v>258728.71093136698</v>
      </c>
      <c r="H893" s="2">
        <v>278749.39672831219</v>
      </c>
      <c r="I893" s="2">
        <v>149898.83453626468</v>
      </c>
    </row>
    <row r="894" spans="1:9" x14ac:dyDescent="0.15">
      <c r="A894" s="1">
        <v>39</v>
      </c>
      <c r="B894" s="1" t="s">
        <v>87</v>
      </c>
      <c r="C894" s="1">
        <v>17</v>
      </c>
      <c r="D894" s="1" t="s">
        <v>150</v>
      </c>
      <c r="E894" s="2">
        <v>25300.2042132762</v>
      </c>
      <c r="F894" s="2">
        <v>43339.497329105012</v>
      </c>
      <c r="G894" s="2">
        <v>64526.233902760345</v>
      </c>
      <c r="H894" s="2">
        <v>56040.668507763454</v>
      </c>
      <c r="I894" s="2">
        <v>80288.055535695865</v>
      </c>
    </row>
    <row r="895" spans="1:9" x14ac:dyDescent="0.15">
      <c r="A895" s="1">
        <v>39</v>
      </c>
      <c r="B895" s="1" t="s">
        <v>87</v>
      </c>
      <c r="C895" s="1">
        <v>18</v>
      </c>
      <c r="D895" s="1" t="s">
        <v>151</v>
      </c>
      <c r="E895" s="2">
        <v>88080.406325300341</v>
      </c>
      <c r="F895" s="2">
        <v>177220.77249581326</v>
      </c>
      <c r="G895" s="2">
        <v>213504.26975630544</v>
      </c>
      <c r="H895" s="2">
        <v>244012.39567496581</v>
      </c>
      <c r="I895" s="2">
        <v>201998.49573987682</v>
      </c>
    </row>
    <row r="896" spans="1:9" x14ac:dyDescent="0.15">
      <c r="A896" s="1">
        <v>39</v>
      </c>
      <c r="B896" s="1" t="s">
        <v>87</v>
      </c>
      <c r="C896" s="1">
        <v>19</v>
      </c>
      <c r="D896" s="1" t="s">
        <v>152</v>
      </c>
      <c r="E896" s="2">
        <v>28831.131474498601</v>
      </c>
      <c r="F896" s="2">
        <v>59650.688101780426</v>
      </c>
      <c r="G896" s="2">
        <v>113581.54951810581</v>
      </c>
      <c r="H896" s="2">
        <v>115005.05961008689</v>
      </c>
      <c r="I896" s="2">
        <v>103053.61061903708</v>
      </c>
    </row>
    <row r="897" spans="1:9" x14ac:dyDescent="0.15">
      <c r="A897" s="1">
        <v>39</v>
      </c>
      <c r="B897" s="1" t="s">
        <v>87</v>
      </c>
      <c r="C897" s="1">
        <v>20</v>
      </c>
      <c r="D897" s="1" t="s">
        <v>153</v>
      </c>
      <c r="E897" s="2">
        <v>23636.468670010243</v>
      </c>
      <c r="F897" s="2">
        <v>53896.673317633482</v>
      </c>
      <c r="G897" s="2">
        <v>41671.404874315544</v>
      </c>
      <c r="H897" s="2">
        <v>29498.311566652472</v>
      </c>
      <c r="I897" s="2">
        <v>30285.846381130163</v>
      </c>
    </row>
    <row r="898" spans="1:9" x14ac:dyDescent="0.15">
      <c r="A898" s="1">
        <v>39</v>
      </c>
      <c r="B898" s="1" t="s">
        <v>87</v>
      </c>
      <c r="C898" s="1">
        <v>21</v>
      </c>
      <c r="D898" s="1" t="s">
        <v>154</v>
      </c>
      <c r="E898" s="2">
        <v>79123.098401592943</v>
      </c>
      <c r="F898" s="2">
        <v>110803.20646413726</v>
      </c>
      <c r="G898" s="2">
        <v>132591.82465198761</v>
      </c>
      <c r="H898" s="2">
        <v>163306.99737363335</v>
      </c>
      <c r="I898" s="2">
        <v>175763.57157655232</v>
      </c>
    </row>
    <row r="899" spans="1:9" x14ac:dyDescent="0.15">
      <c r="A899" s="1">
        <v>39</v>
      </c>
      <c r="B899" s="1" t="s">
        <v>38</v>
      </c>
      <c r="C899" s="1">
        <v>22</v>
      </c>
      <c r="D899" s="1" t="s">
        <v>146</v>
      </c>
      <c r="E899" s="2">
        <v>308074.24723798328</v>
      </c>
      <c r="F899" s="2">
        <v>423543.55087601009</v>
      </c>
      <c r="G899" s="2">
        <v>443952.37985929544</v>
      </c>
      <c r="H899" s="2">
        <v>557366.77789800009</v>
      </c>
      <c r="I899" s="2">
        <v>656842.34512133489</v>
      </c>
    </row>
    <row r="900" spans="1:9" x14ac:dyDescent="0.15">
      <c r="A900" s="1">
        <v>39</v>
      </c>
      <c r="B900" s="1" t="s">
        <v>38</v>
      </c>
      <c r="C900" s="1">
        <v>23</v>
      </c>
      <c r="D900" s="1" t="s">
        <v>167</v>
      </c>
      <c r="E900" s="2">
        <v>226564.58100161672</v>
      </c>
      <c r="F900" s="2">
        <v>291245.10998876416</v>
      </c>
      <c r="G900" s="2">
        <v>326254.45114014082</v>
      </c>
      <c r="H900" s="2">
        <v>381497.88466712111</v>
      </c>
      <c r="I900" s="2">
        <v>418461.90643951291</v>
      </c>
    </row>
    <row r="901" spans="1:9" x14ac:dyDescent="0.15">
      <c r="A901" s="1">
        <v>40</v>
      </c>
      <c r="B901" s="1" t="s">
        <v>88</v>
      </c>
      <c r="C901" s="1">
        <v>1</v>
      </c>
      <c r="D901" s="1" t="s">
        <v>147</v>
      </c>
      <c r="E901" s="2">
        <v>275617.1342533321</v>
      </c>
      <c r="F901" s="2">
        <v>233134.87726670288</v>
      </c>
      <c r="G901" s="2">
        <v>237294.71173637084</v>
      </c>
      <c r="H901" s="2">
        <v>205359.83389091995</v>
      </c>
      <c r="I901" s="2">
        <v>210143.09231456774</v>
      </c>
    </row>
    <row r="902" spans="1:9" x14ac:dyDescent="0.15">
      <c r="A902" s="1">
        <v>40</v>
      </c>
      <c r="B902" s="1" t="s">
        <v>88</v>
      </c>
      <c r="C902" s="1">
        <v>2</v>
      </c>
      <c r="D902" s="1" t="s">
        <v>148</v>
      </c>
      <c r="E902" s="2">
        <v>79494.18855267184</v>
      </c>
      <c r="F902" s="2">
        <v>117942.87991476367</v>
      </c>
      <c r="G902" s="2">
        <v>73431.410812515955</v>
      </c>
      <c r="H902" s="2">
        <v>31619.942271780517</v>
      </c>
      <c r="I902" s="2">
        <v>14026.720359213998</v>
      </c>
    </row>
    <row r="903" spans="1:9" x14ac:dyDescent="0.15">
      <c r="A903" s="1">
        <v>40</v>
      </c>
      <c r="B903" s="1" t="s">
        <v>138</v>
      </c>
      <c r="C903" s="1">
        <v>3</v>
      </c>
      <c r="D903" s="1" t="s">
        <v>155</v>
      </c>
      <c r="E903" s="2">
        <v>501800.53529439686</v>
      </c>
      <c r="F903" s="2">
        <v>593597.83243302908</v>
      </c>
      <c r="G903" s="2">
        <v>620709.10519644013</v>
      </c>
      <c r="H903" s="2">
        <v>647027.80072182685</v>
      </c>
      <c r="I903" s="2">
        <v>883880.9438238024</v>
      </c>
    </row>
    <row r="904" spans="1:9" x14ac:dyDescent="0.15">
      <c r="A904" s="1">
        <v>40</v>
      </c>
      <c r="B904" s="1" t="s">
        <v>138</v>
      </c>
      <c r="C904" s="1">
        <v>4</v>
      </c>
      <c r="D904" s="1" t="s">
        <v>156</v>
      </c>
      <c r="E904" s="2">
        <v>28105.307034790247</v>
      </c>
      <c r="F904" s="2">
        <v>53817.058579595061</v>
      </c>
      <c r="G904" s="2">
        <v>74317.056756455961</v>
      </c>
      <c r="H904" s="2">
        <v>33643.01553328774</v>
      </c>
      <c r="I904" s="2">
        <v>28064.032807594867</v>
      </c>
    </row>
    <row r="905" spans="1:9" x14ac:dyDescent="0.15">
      <c r="A905" s="1">
        <v>40</v>
      </c>
      <c r="B905" s="1" t="s">
        <v>138</v>
      </c>
      <c r="C905" s="1">
        <v>5</v>
      </c>
      <c r="D905" s="1" t="s">
        <v>157</v>
      </c>
      <c r="E905" s="2">
        <v>24894.392235704228</v>
      </c>
      <c r="F905" s="2">
        <v>36382.522032717454</v>
      </c>
      <c r="G905" s="2">
        <v>45541.489091506999</v>
      </c>
      <c r="H905" s="2">
        <v>35539.469525294073</v>
      </c>
      <c r="I905" s="2">
        <v>36019.696095235537</v>
      </c>
    </row>
    <row r="906" spans="1:9" x14ac:dyDescent="0.15">
      <c r="A906" s="1">
        <v>40</v>
      </c>
      <c r="B906" s="1" t="s">
        <v>138</v>
      </c>
      <c r="C906" s="1">
        <v>6</v>
      </c>
      <c r="D906" s="1" t="s">
        <v>49</v>
      </c>
      <c r="E906" s="2">
        <v>36893.524595694973</v>
      </c>
      <c r="F906" s="2">
        <v>98010.797275876481</v>
      </c>
      <c r="G906" s="2">
        <v>244454.42879872618</v>
      </c>
      <c r="H906" s="2">
        <v>168354.51550427743</v>
      </c>
      <c r="I906" s="2">
        <v>141841.11148402278</v>
      </c>
    </row>
    <row r="907" spans="1:9" x14ac:dyDescent="0.15">
      <c r="A907" s="1">
        <v>40</v>
      </c>
      <c r="B907" s="1" t="s">
        <v>138</v>
      </c>
      <c r="C907" s="1">
        <v>7</v>
      </c>
      <c r="D907" s="1" t="s">
        <v>158</v>
      </c>
      <c r="E907" s="2">
        <v>55164.032894341406</v>
      </c>
      <c r="F907" s="2">
        <v>42942.588713640209</v>
      </c>
      <c r="G907" s="2">
        <v>39893.729540720626</v>
      </c>
      <c r="H907" s="2">
        <v>12508.711182895318</v>
      </c>
      <c r="I907" s="2">
        <v>12013.938914106342</v>
      </c>
    </row>
    <row r="908" spans="1:9" x14ac:dyDescent="0.15">
      <c r="A908" s="1">
        <v>40</v>
      </c>
      <c r="B908" s="1" t="s">
        <v>138</v>
      </c>
      <c r="C908" s="1">
        <v>8</v>
      </c>
      <c r="D908" s="1" t="s">
        <v>159</v>
      </c>
      <c r="E908" s="2">
        <v>116946.21826401037</v>
      </c>
      <c r="F908" s="2">
        <v>110359.16054297237</v>
      </c>
      <c r="G908" s="2">
        <v>140269.84924559525</v>
      </c>
      <c r="H908" s="2">
        <v>142621.93884467325</v>
      </c>
      <c r="I908" s="2">
        <v>140214.17679914614</v>
      </c>
    </row>
    <row r="909" spans="1:9" x14ac:dyDescent="0.15">
      <c r="A909" s="1">
        <v>40</v>
      </c>
      <c r="B909" s="1" t="s">
        <v>138</v>
      </c>
      <c r="C909" s="1">
        <v>9</v>
      </c>
      <c r="D909" s="1" t="s">
        <v>160</v>
      </c>
      <c r="E909" s="2">
        <v>210334.94062025138</v>
      </c>
      <c r="F909" s="2">
        <v>373857.64241553767</v>
      </c>
      <c r="G909" s="2">
        <v>356401.81421116914</v>
      </c>
      <c r="H909" s="2">
        <v>339439.94533695641</v>
      </c>
      <c r="I909" s="2">
        <v>239182.18522068442</v>
      </c>
    </row>
    <row r="910" spans="1:9" x14ac:dyDescent="0.15">
      <c r="A910" s="1">
        <v>40</v>
      </c>
      <c r="B910" s="1" t="s">
        <v>138</v>
      </c>
      <c r="C910" s="1">
        <v>10</v>
      </c>
      <c r="D910" s="1" t="s">
        <v>161</v>
      </c>
      <c r="E910" s="2">
        <v>71667.22956593534</v>
      </c>
      <c r="F910" s="2">
        <v>114417.97445384167</v>
      </c>
      <c r="G910" s="2">
        <v>134555.04158269076</v>
      </c>
      <c r="H910" s="2">
        <v>156989.10687885544</v>
      </c>
      <c r="I910" s="2">
        <v>107936.38689447957</v>
      </c>
    </row>
    <row r="911" spans="1:9" x14ac:dyDescent="0.15">
      <c r="A911" s="1">
        <v>40</v>
      </c>
      <c r="B911" s="1" t="s">
        <v>138</v>
      </c>
      <c r="C911" s="1">
        <v>11</v>
      </c>
      <c r="D911" s="1" t="s">
        <v>162</v>
      </c>
      <c r="E911" s="2">
        <v>63782.727369457083</v>
      </c>
      <c r="F911" s="2">
        <v>160159.31787530633</v>
      </c>
      <c r="G911" s="2">
        <v>235245.32648109665</v>
      </c>
      <c r="H911" s="2">
        <v>182144.90522128015</v>
      </c>
      <c r="I911" s="2">
        <v>322845.22315043485</v>
      </c>
    </row>
    <row r="912" spans="1:9" x14ac:dyDescent="0.15">
      <c r="A912" s="1">
        <v>40</v>
      </c>
      <c r="B912" s="1" t="s">
        <v>138</v>
      </c>
      <c r="C912" s="1">
        <v>12</v>
      </c>
      <c r="D912" s="1" t="s">
        <v>163</v>
      </c>
      <c r="E912" s="2">
        <v>4528.8076459615077</v>
      </c>
      <c r="F912" s="2">
        <v>19585.561809575986</v>
      </c>
      <c r="G912" s="2">
        <v>125174.50042456319</v>
      </c>
      <c r="H912" s="2">
        <v>313671.11137441936</v>
      </c>
      <c r="I912" s="2">
        <v>580454.61815688876</v>
      </c>
    </row>
    <row r="913" spans="1:9" x14ac:dyDescent="0.15">
      <c r="A913" s="1">
        <v>40</v>
      </c>
      <c r="B913" s="1" t="s">
        <v>138</v>
      </c>
      <c r="C913" s="1">
        <v>13</v>
      </c>
      <c r="D913" s="1" t="s">
        <v>164</v>
      </c>
      <c r="E913" s="2">
        <v>9823.5004050770312</v>
      </c>
      <c r="F913" s="2">
        <v>106864.00042160226</v>
      </c>
      <c r="G913" s="2">
        <v>235172.88829799672</v>
      </c>
      <c r="H913" s="2">
        <v>255117.6144084385</v>
      </c>
      <c r="I913" s="2">
        <v>267045.96262768487</v>
      </c>
    </row>
    <row r="914" spans="1:9" x14ac:dyDescent="0.15">
      <c r="A914" s="1">
        <v>40</v>
      </c>
      <c r="B914" s="1" t="s">
        <v>138</v>
      </c>
      <c r="C914" s="1">
        <v>14</v>
      </c>
      <c r="D914" s="1" t="s">
        <v>165</v>
      </c>
      <c r="E914" s="2">
        <v>985.69967376674913</v>
      </c>
      <c r="F914" s="2">
        <v>2938.1089836884112</v>
      </c>
      <c r="G914" s="2">
        <v>5545.7300813898873</v>
      </c>
      <c r="H914" s="2">
        <v>8020.7880384542977</v>
      </c>
      <c r="I914" s="2">
        <v>6703.033147541968</v>
      </c>
    </row>
    <row r="915" spans="1:9" x14ac:dyDescent="0.15">
      <c r="A915" s="1">
        <v>40</v>
      </c>
      <c r="B915" s="1" t="s">
        <v>138</v>
      </c>
      <c r="C915" s="1">
        <v>15</v>
      </c>
      <c r="D915" s="1" t="s">
        <v>166</v>
      </c>
      <c r="E915" s="2">
        <v>255630.007928712</v>
      </c>
      <c r="F915" s="2">
        <v>402497.99563687219</v>
      </c>
      <c r="G915" s="2">
        <v>552035.4133602042</v>
      </c>
      <c r="H915" s="2">
        <v>398989.65559092333</v>
      </c>
      <c r="I915" s="2">
        <v>392934.5086621113</v>
      </c>
    </row>
    <row r="916" spans="1:9" x14ac:dyDescent="0.15">
      <c r="A916" s="1">
        <v>40</v>
      </c>
      <c r="B916" s="1" t="s">
        <v>88</v>
      </c>
      <c r="C916" s="1">
        <v>16</v>
      </c>
      <c r="D916" s="1" t="s">
        <v>149</v>
      </c>
      <c r="E916" s="2">
        <v>920295.64763801941</v>
      </c>
      <c r="F916" s="2">
        <v>1449572.3315453099</v>
      </c>
      <c r="G916" s="2">
        <v>1502150.212431642</v>
      </c>
      <c r="H916" s="2">
        <v>1207313.5689519134</v>
      </c>
      <c r="I916" s="2">
        <v>1004944.8489768439</v>
      </c>
    </row>
    <row r="917" spans="1:9" x14ac:dyDescent="0.15">
      <c r="A917" s="1">
        <v>40</v>
      </c>
      <c r="B917" s="1" t="s">
        <v>88</v>
      </c>
      <c r="C917" s="1">
        <v>17</v>
      </c>
      <c r="D917" s="1" t="s">
        <v>150</v>
      </c>
      <c r="E917" s="2">
        <v>144272.22370687395</v>
      </c>
      <c r="F917" s="2">
        <v>289664.28354700818</v>
      </c>
      <c r="G917" s="2">
        <v>418429.80625190522</v>
      </c>
      <c r="H917" s="2">
        <v>407527.55685703887</v>
      </c>
      <c r="I917" s="2">
        <v>472485.32718757581</v>
      </c>
    </row>
    <row r="918" spans="1:9" x14ac:dyDescent="0.15">
      <c r="A918" s="1">
        <v>40</v>
      </c>
      <c r="B918" s="1" t="s">
        <v>88</v>
      </c>
      <c r="C918" s="1">
        <v>18</v>
      </c>
      <c r="D918" s="1" t="s">
        <v>151</v>
      </c>
      <c r="E918" s="2">
        <v>755301.0195753969</v>
      </c>
      <c r="F918" s="2">
        <v>2083185.4338100343</v>
      </c>
      <c r="G918" s="2">
        <v>2497582.0871912329</v>
      </c>
      <c r="H918" s="2">
        <v>3059633.2483334723</v>
      </c>
      <c r="I918" s="2">
        <v>2944860.9099643067</v>
      </c>
    </row>
    <row r="919" spans="1:9" x14ac:dyDescent="0.15">
      <c r="A919" s="1">
        <v>40</v>
      </c>
      <c r="B919" s="1" t="s">
        <v>88</v>
      </c>
      <c r="C919" s="1">
        <v>19</v>
      </c>
      <c r="D919" s="1" t="s">
        <v>152</v>
      </c>
      <c r="E919" s="2">
        <v>128181.18392319852</v>
      </c>
      <c r="F919" s="2">
        <v>303832.08825512789</v>
      </c>
      <c r="G919" s="2">
        <v>722833.20207265031</v>
      </c>
      <c r="H919" s="2">
        <v>793222.5235878448</v>
      </c>
      <c r="I919" s="2">
        <v>729708.54481589701</v>
      </c>
    </row>
    <row r="920" spans="1:9" x14ac:dyDescent="0.15">
      <c r="A920" s="1">
        <v>40</v>
      </c>
      <c r="B920" s="1" t="s">
        <v>88</v>
      </c>
      <c r="C920" s="1">
        <v>20</v>
      </c>
      <c r="D920" s="1" t="s">
        <v>153</v>
      </c>
      <c r="E920" s="2">
        <v>173011.70393519994</v>
      </c>
      <c r="F920" s="2">
        <v>345978.89878051338</v>
      </c>
      <c r="G920" s="2">
        <v>331820.9804726328</v>
      </c>
      <c r="H920" s="2">
        <v>244221.62302896628</v>
      </c>
      <c r="I920" s="2">
        <v>276573.31528381316</v>
      </c>
    </row>
    <row r="921" spans="1:9" x14ac:dyDescent="0.15">
      <c r="A921" s="1">
        <v>40</v>
      </c>
      <c r="B921" s="1" t="s">
        <v>88</v>
      </c>
      <c r="C921" s="1">
        <v>21</v>
      </c>
      <c r="D921" s="1" t="s">
        <v>154</v>
      </c>
      <c r="E921" s="2">
        <v>562428.60783556313</v>
      </c>
      <c r="F921" s="2">
        <v>745634.95148633665</v>
      </c>
      <c r="G921" s="2">
        <v>1029658.380062912</v>
      </c>
      <c r="H921" s="2">
        <v>1318514.5819057014</v>
      </c>
      <c r="I921" s="2">
        <v>1646854.1887568687</v>
      </c>
    </row>
    <row r="922" spans="1:9" x14ac:dyDescent="0.15">
      <c r="A922" s="1">
        <v>40</v>
      </c>
      <c r="B922" s="1" t="s">
        <v>39</v>
      </c>
      <c r="C922" s="1">
        <v>22</v>
      </c>
      <c r="D922" s="1" t="s">
        <v>146</v>
      </c>
      <c r="E922" s="2">
        <v>1482982.6116150247</v>
      </c>
      <c r="F922" s="2">
        <v>2524264.7026342936</v>
      </c>
      <c r="G922" s="2">
        <v>3015646.2140659057</v>
      </c>
      <c r="H922" s="2">
        <v>4017397.2904349389</v>
      </c>
      <c r="I922" s="2">
        <v>5288939.4234961588</v>
      </c>
    </row>
    <row r="923" spans="1:9" x14ac:dyDescent="0.15">
      <c r="A923" s="1">
        <v>40</v>
      </c>
      <c r="B923" s="1" t="s">
        <v>39</v>
      </c>
      <c r="C923" s="1">
        <v>23</v>
      </c>
      <c r="D923" s="1" t="s">
        <v>167</v>
      </c>
      <c r="E923" s="2">
        <v>951772.87490862492</v>
      </c>
      <c r="F923" s="2">
        <v>1157624.1896841859</v>
      </c>
      <c r="G923" s="2">
        <v>1301561.7854808471</v>
      </c>
      <c r="H923" s="2">
        <v>1487958.9949747962</v>
      </c>
      <c r="I923" s="2">
        <v>1718833.221282548</v>
      </c>
    </row>
    <row r="924" spans="1:9" x14ac:dyDescent="0.15">
      <c r="A924" s="1">
        <v>41</v>
      </c>
      <c r="B924" s="1" t="s">
        <v>89</v>
      </c>
      <c r="C924" s="1">
        <v>1</v>
      </c>
      <c r="D924" s="1" t="s">
        <v>147</v>
      </c>
      <c r="E924" s="2">
        <v>127301.67174429403</v>
      </c>
      <c r="F924" s="2">
        <v>118423.07734848252</v>
      </c>
      <c r="G924" s="2">
        <v>136167.59964642004</v>
      </c>
      <c r="H924" s="2">
        <v>115742.43074910632</v>
      </c>
      <c r="I924" s="2">
        <v>116753.31638468035</v>
      </c>
    </row>
    <row r="925" spans="1:9" x14ac:dyDescent="0.15">
      <c r="A925" s="1">
        <v>41</v>
      </c>
      <c r="B925" s="1" t="s">
        <v>89</v>
      </c>
      <c r="C925" s="1">
        <v>2</v>
      </c>
      <c r="D925" s="1" t="s">
        <v>148</v>
      </c>
      <c r="E925" s="2">
        <v>3561.960965436298</v>
      </c>
      <c r="F925" s="2">
        <v>5104.7266622446559</v>
      </c>
      <c r="G925" s="2">
        <v>5968.4728145192339</v>
      </c>
      <c r="H925" s="2">
        <v>3043.7839834269171</v>
      </c>
      <c r="I925" s="2">
        <v>1799.8270102084875</v>
      </c>
    </row>
    <row r="926" spans="1:9" x14ac:dyDescent="0.15">
      <c r="A926" s="1">
        <v>41</v>
      </c>
      <c r="B926" s="1" t="s">
        <v>139</v>
      </c>
      <c r="C926" s="1">
        <v>3</v>
      </c>
      <c r="D926" s="1" t="s">
        <v>155</v>
      </c>
      <c r="E926" s="2">
        <v>102471.02357855442</v>
      </c>
      <c r="F926" s="2">
        <v>129884.2865582114</v>
      </c>
      <c r="G926" s="2">
        <v>140357.31679724675</v>
      </c>
      <c r="H926" s="2">
        <v>159432.09294330885</v>
      </c>
      <c r="I926" s="2">
        <v>134171.63629593406</v>
      </c>
    </row>
    <row r="927" spans="1:9" x14ac:dyDescent="0.15">
      <c r="A927" s="1">
        <v>41</v>
      </c>
      <c r="B927" s="1" t="s">
        <v>139</v>
      </c>
      <c r="C927" s="1">
        <v>4</v>
      </c>
      <c r="D927" s="1" t="s">
        <v>156</v>
      </c>
      <c r="E927" s="2">
        <v>7767.5319225938638</v>
      </c>
      <c r="F927" s="2">
        <v>16054.719559270541</v>
      </c>
      <c r="G927" s="2">
        <v>29255.722882254682</v>
      </c>
      <c r="H927" s="2">
        <v>15208.428913231819</v>
      </c>
      <c r="I927" s="2">
        <v>10931.286870127115</v>
      </c>
    </row>
    <row r="928" spans="1:9" x14ac:dyDescent="0.15">
      <c r="A928" s="1">
        <v>41</v>
      </c>
      <c r="B928" s="1" t="s">
        <v>139</v>
      </c>
      <c r="C928" s="1">
        <v>5</v>
      </c>
      <c r="D928" s="1" t="s">
        <v>157</v>
      </c>
      <c r="E928" s="2">
        <v>6433.9636407879543</v>
      </c>
      <c r="F928" s="2">
        <v>14499.189583654907</v>
      </c>
      <c r="G928" s="2">
        <v>27614.344007898544</v>
      </c>
      <c r="H928" s="2">
        <v>21812.732806477925</v>
      </c>
      <c r="I928" s="2">
        <v>26517.640522036323</v>
      </c>
    </row>
    <row r="929" spans="1:9" x14ac:dyDescent="0.15">
      <c r="A929" s="1">
        <v>41</v>
      </c>
      <c r="B929" s="1" t="s">
        <v>139</v>
      </c>
      <c r="C929" s="1">
        <v>6</v>
      </c>
      <c r="D929" s="1" t="s">
        <v>49</v>
      </c>
      <c r="E929" s="2">
        <v>2667.7213254107637</v>
      </c>
      <c r="F929" s="2">
        <v>11103.223287954605</v>
      </c>
      <c r="G929" s="2">
        <v>20045.53593912808</v>
      </c>
      <c r="H929" s="2">
        <v>32278.16041990295</v>
      </c>
      <c r="I929" s="2">
        <v>58907.582796095332</v>
      </c>
    </row>
    <row r="930" spans="1:9" x14ac:dyDescent="0.15">
      <c r="A930" s="1">
        <v>41</v>
      </c>
      <c r="B930" s="1" t="s">
        <v>139</v>
      </c>
      <c r="C930" s="1">
        <v>7</v>
      </c>
      <c r="D930" s="1" t="s">
        <v>158</v>
      </c>
      <c r="E930" s="2">
        <v>1309.4791355972711</v>
      </c>
      <c r="F930" s="2">
        <v>194.87982116811474</v>
      </c>
      <c r="G930" s="2">
        <v>1951.0383152717625</v>
      </c>
      <c r="H930" s="2">
        <v>1664.5353084445105</v>
      </c>
      <c r="I930" s="2">
        <v>590.49810484565489</v>
      </c>
    </row>
    <row r="931" spans="1:9" x14ac:dyDescent="0.15">
      <c r="A931" s="1">
        <v>41</v>
      </c>
      <c r="B931" s="1" t="s">
        <v>139</v>
      </c>
      <c r="C931" s="1">
        <v>8</v>
      </c>
      <c r="D931" s="1" t="s">
        <v>159</v>
      </c>
      <c r="E931" s="2">
        <v>24386.236840229802</v>
      </c>
      <c r="F931" s="2">
        <v>32046.109536760865</v>
      </c>
      <c r="G931" s="2">
        <v>47535.23555607094</v>
      </c>
      <c r="H931" s="2">
        <v>32343.093927038291</v>
      </c>
      <c r="I931" s="2">
        <v>29594.436271611637</v>
      </c>
    </row>
    <row r="932" spans="1:9" x14ac:dyDescent="0.15">
      <c r="A932" s="1">
        <v>41</v>
      </c>
      <c r="B932" s="1" t="s">
        <v>139</v>
      </c>
      <c r="C932" s="1">
        <v>9</v>
      </c>
      <c r="D932" s="1" t="s">
        <v>160</v>
      </c>
      <c r="E932" s="2">
        <v>3632.530017974851</v>
      </c>
      <c r="F932" s="2">
        <v>6375.1680946934139</v>
      </c>
      <c r="G932" s="2">
        <v>17431.885443832201</v>
      </c>
      <c r="H932" s="2">
        <v>25269.370621490383</v>
      </c>
      <c r="I932" s="2">
        <v>24212.712853471643</v>
      </c>
    </row>
    <row r="933" spans="1:9" x14ac:dyDescent="0.15">
      <c r="A933" s="1">
        <v>41</v>
      </c>
      <c r="B933" s="1" t="s">
        <v>139</v>
      </c>
      <c r="C933" s="1">
        <v>10</v>
      </c>
      <c r="D933" s="1" t="s">
        <v>161</v>
      </c>
      <c r="E933" s="2">
        <v>4424.2835200520431</v>
      </c>
      <c r="F933" s="2">
        <v>13397.376352720305</v>
      </c>
      <c r="G933" s="2">
        <v>28241.334944648501</v>
      </c>
      <c r="H933" s="2">
        <v>31863.102197907199</v>
      </c>
      <c r="I933" s="2">
        <v>26764.332308412482</v>
      </c>
    </row>
    <row r="934" spans="1:9" x14ac:dyDescent="0.15">
      <c r="A934" s="1">
        <v>41</v>
      </c>
      <c r="B934" s="1" t="s">
        <v>139</v>
      </c>
      <c r="C934" s="1">
        <v>11</v>
      </c>
      <c r="D934" s="1" t="s">
        <v>162</v>
      </c>
      <c r="E934" s="2">
        <v>4883.3962001593572</v>
      </c>
      <c r="F934" s="2">
        <v>14271.677102932326</v>
      </c>
      <c r="G934" s="2">
        <v>26239.231199482529</v>
      </c>
      <c r="H934" s="2">
        <v>57476.345865973963</v>
      </c>
      <c r="I934" s="2">
        <v>77915.947213553271</v>
      </c>
    </row>
    <row r="935" spans="1:9" x14ac:dyDescent="0.15">
      <c r="A935" s="1">
        <v>41</v>
      </c>
      <c r="B935" s="1" t="s">
        <v>139</v>
      </c>
      <c r="C935" s="1">
        <v>12</v>
      </c>
      <c r="D935" s="1" t="s">
        <v>163</v>
      </c>
      <c r="E935" s="2">
        <v>601.2391975307537</v>
      </c>
      <c r="F935" s="2">
        <v>4049.2027966686164</v>
      </c>
      <c r="G935" s="2">
        <v>31820.541335345675</v>
      </c>
      <c r="H935" s="2">
        <v>94656.778404786746</v>
      </c>
      <c r="I935" s="2">
        <v>568355.00620777172</v>
      </c>
    </row>
    <row r="936" spans="1:9" x14ac:dyDescent="0.15">
      <c r="A936" s="1">
        <v>41</v>
      </c>
      <c r="B936" s="1" t="s">
        <v>139</v>
      </c>
      <c r="C936" s="1">
        <v>13</v>
      </c>
      <c r="D936" s="1" t="s">
        <v>164</v>
      </c>
      <c r="E936" s="2">
        <v>1620.2692591858843</v>
      </c>
      <c r="F936" s="2">
        <v>12493.103213564604</v>
      </c>
      <c r="G936" s="2">
        <v>16484.202887316962</v>
      </c>
      <c r="H936" s="2">
        <v>21037.604281799537</v>
      </c>
      <c r="I936" s="2">
        <v>57122.451958710852</v>
      </c>
    </row>
    <row r="937" spans="1:9" x14ac:dyDescent="0.15">
      <c r="A937" s="1">
        <v>41</v>
      </c>
      <c r="B937" s="1" t="s">
        <v>139</v>
      </c>
      <c r="C937" s="1">
        <v>14</v>
      </c>
      <c r="D937" s="1" t="s">
        <v>165</v>
      </c>
      <c r="E937" s="2">
        <v>91.274953140960108</v>
      </c>
      <c r="F937" s="2">
        <v>143.40707696836847</v>
      </c>
      <c r="G937" s="2">
        <v>351.14998001283254</v>
      </c>
      <c r="H937" s="2">
        <v>520.98139003129722</v>
      </c>
      <c r="I937" s="2">
        <v>582.20630767221655</v>
      </c>
    </row>
    <row r="938" spans="1:9" x14ac:dyDescent="0.15">
      <c r="A938" s="1">
        <v>41</v>
      </c>
      <c r="B938" s="1" t="s">
        <v>139</v>
      </c>
      <c r="C938" s="1">
        <v>15</v>
      </c>
      <c r="D938" s="1" t="s">
        <v>166</v>
      </c>
      <c r="E938" s="2">
        <v>43904.462671439753</v>
      </c>
      <c r="F938" s="2">
        <v>57491.203591680554</v>
      </c>
      <c r="G938" s="2">
        <v>90040.711755689408</v>
      </c>
      <c r="H938" s="2">
        <v>76350.086560771189</v>
      </c>
      <c r="I938" s="2">
        <v>65357.101273945911</v>
      </c>
    </row>
    <row r="939" spans="1:9" x14ac:dyDescent="0.15">
      <c r="A939" s="1">
        <v>41</v>
      </c>
      <c r="B939" s="1" t="s">
        <v>89</v>
      </c>
      <c r="C939" s="1">
        <v>16</v>
      </c>
      <c r="D939" s="1" t="s">
        <v>149</v>
      </c>
      <c r="E939" s="2">
        <v>206772.31628684269</v>
      </c>
      <c r="F939" s="2">
        <v>335838.15547913272</v>
      </c>
      <c r="G939" s="2">
        <v>313301.23716748995</v>
      </c>
      <c r="H939" s="2">
        <v>281370.43180295435</v>
      </c>
      <c r="I939" s="2">
        <v>233037.30834821364</v>
      </c>
    </row>
    <row r="940" spans="1:9" x14ac:dyDescent="0.15">
      <c r="A940" s="1">
        <v>41</v>
      </c>
      <c r="B940" s="1" t="s">
        <v>89</v>
      </c>
      <c r="C940" s="1">
        <v>17</v>
      </c>
      <c r="D940" s="1" t="s">
        <v>150</v>
      </c>
      <c r="E940" s="2">
        <v>25200.72986027291</v>
      </c>
      <c r="F940" s="2">
        <v>83305.724316216394</v>
      </c>
      <c r="G940" s="2">
        <v>80309.948745999136</v>
      </c>
      <c r="H940" s="2">
        <v>178222.63719865124</v>
      </c>
      <c r="I940" s="2">
        <v>195361.1825998174</v>
      </c>
    </row>
    <row r="941" spans="1:9" x14ac:dyDescent="0.15">
      <c r="A941" s="1">
        <v>41</v>
      </c>
      <c r="B941" s="1" t="s">
        <v>89</v>
      </c>
      <c r="C941" s="1">
        <v>18</v>
      </c>
      <c r="D941" s="1" t="s">
        <v>151</v>
      </c>
      <c r="E941" s="2">
        <v>74234.728811341251</v>
      </c>
      <c r="F941" s="2">
        <v>162126.81112244504</v>
      </c>
      <c r="G941" s="2">
        <v>232177.21920151851</v>
      </c>
      <c r="H941" s="2">
        <v>271515.68535551679</v>
      </c>
      <c r="I941" s="2">
        <v>228116.0079322861</v>
      </c>
    </row>
    <row r="942" spans="1:9" x14ac:dyDescent="0.15">
      <c r="A942" s="1">
        <v>41</v>
      </c>
      <c r="B942" s="1" t="s">
        <v>89</v>
      </c>
      <c r="C942" s="1">
        <v>19</v>
      </c>
      <c r="D942" s="1" t="s">
        <v>152</v>
      </c>
      <c r="E942" s="2">
        <v>21223.173881929739</v>
      </c>
      <c r="F942" s="2">
        <v>52672.045237602528</v>
      </c>
      <c r="G942" s="2">
        <v>104571.87065391048</v>
      </c>
      <c r="H942" s="2">
        <v>105070.96189376361</v>
      </c>
      <c r="I942" s="2">
        <v>97362.310124790951</v>
      </c>
    </row>
    <row r="943" spans="1:9" x14ac:dyDescent="0.15">
      <c r="A943" s="1">
        <v>41</v>
      </c>
      <c r="B943" s="1" t="s">
        <v>89</v>
      </c>
      <c r="C943" s="1">
        <v>20</v>
      </c>
      <c r="D943" s="1" t="s">
        <v>153</v>
      </c>
      <c r="E943" s="2">
        <v>24473.455852949435</v>
      </c>
      <c r="F943" s="2">
        <v>36726.9273472348</v>
      </c>
      <c r="G943" s="2">
        <v>34141.13282846276</v>
      </c>
      <c r="H943" s="2">
        <v>29537.102991982574</v>
      </c>
      <c r="I943" s="2">
        <v>32435.02721604034</v>
      </c>
    </row>
    <row r="944" spans="1:9" x14ac:dyDescent="0.15">
      <c r="A944" s="1">
        <v>41</v>
      </c>
      <c r="B944" s="1" t="s">
        <v>89</v>
      </c>
      <c r="C944" s="1">
        <v>21</v>
      </c>
      <c r="D944" s="1" t="s">
        <v>154</v>
      </c>
      <c r="E944" s="2">
        <v>54679.629083050706</v>
      </c>
      <c r="F944" s="2">
        <v>81725.507588556997</v>
      </c>
      <c r="G944" s="2">
        <v>118600.41998588749</v>
      </c>
      <c r="H944" s="2">
        <v>156990.38259938027</v>
      </c>
      <c r="I944" s="2">
        <v>187951.24907462514</v>
      </c>
    </row>
    <row r="945" spans="1:9" x14ac:dyDescent="0.15">
      <c r="A945" s="1">
        <v>41</v>
      </c>
      <c r="B945" s="1" t="s">
        <v>40</v>
      </c>
      <c r="C945" s="1">
        <v>22</v>
      </c>
      <c r="D945" s="1" t="s">
        <v>146</v>
      </c>
      <c r="E945" s="2">
        <v>234787.89653796633</v>
      </c>
      <c r="F945" s="2">
        <v>409642.52282293089</v>
      </c>
      <c r="G945" s="2">
        <v>455495.95740166039</v>
      </c>
      <c r="H945" s="2">
        <v>586494.8100618521</v>
      </c>
      <c r="I945" s="2">
        <v>729900.6980781625</v>
      </c>
    </row>
    <row r="946" spans="1:9" x14ac:dyDescent="0.15">
      <c r="A946" s="1">
        <v>41</v>
      </c>
      <c r="B946" s="1" t="s">
        <v>40</v>
      </c>
      <c r="C946" s="1">
        <v>23</v>
      </c>
      <c r="D946" s="1" t="s">
        <v>167</v>
      </c>
      <c r="E946" s="2">
        <v>217447.87813709574</v>
      </c>
      <c r="F946" s="2">
        <v>272430.54381282523</v>
      </c>
      <c r="G946" s="2">
        <v>293731.57587096089</v>
      </c>
      <c r="H946" s="2">
        <v>349691.84255291289</v>
      </c>
      <c r="I946" s="2">
        <v>396323.62777101621</v>
      </c>
    </row>
    <row r="947" spans="1:9" x14ac:dyDescent="0.15">
      <c r="A947" s="1">
        <v>42</v>
      </c>
      <c r="B947" s="1" t="s">
        <v>90</v>
      </c>
      <c r="C947" s="1">
        <v>1</v>
      </c>
      <c r="D947" s="1" t="s">
        <v>147</v>
      </c>
      <c r="E947" s="2">
        <v>176003.61090603008</v>
      </c>
      <c r="F947" s="2">
        <v>187444.56594598727</v>
      </c>
      <c r="G947" s="2">
        <v>218351.02838928381</v>
      </c>
      <c r="H947" s="2">
        <v>174171.68599709231</v>
      </c>
      <c r="I947" s="2">
        <v>168307.20465173345</v>
      </c>
    </row>
    <row r="948" spans="1:9" x14ac:dyDescent="0.15">
      <c r="A948" s="1">
        <v>42</v>
      </c>
      <c r="B948" s="1" t="s">
        <v>90</v>
      </c>
      <c r="C948" s="1">
        <v>2</v>
      </c>
      <c r="D948" s="1" t="s">
        <v>148</v>
      </c>
      <c r="E948" s="2">
        <v>20934.165020079843</v>
      </c>
      <c r="F948" s="2">
        <v>25356.459676140461</v>
      </c>
      <c r="G948" s="2">
        <v>21103.681048259023</v>
      </c>
      <c r="H948" s="2">
        <v>13586.748491602108</v>
      </c>
      <c r="I948" s="2">
        <v>2799.4126131067878</v>
      </c>
    </row>
    <row r="949" spans="1:9" x14ac:dyDescent="0.15">
      <c r="A949" s="1">
        <v>42</v>
      </c>
      <c r="B949" s="1" t="s">
        <v>140</v>
      </c>
      <c r="C949" s="1">
        <v>3</v>
      </c>
      <c r="D949" s="1" t="s">
        <v>155</v>
      </c>
      <c r="E949" s="2">
        <v>69895.967443849542</v>
      </c>
      <c r="F949" s="2">
        <v>88500.464789706864</v>
      </c>
      <c r="G949" s="2">
        <v>87688.865337591866</v>
      </c>
      <c r="H949" s="2">
        <v>109659.66023802127</v>
      </c>
      <c r="I949" s="2">
        <v>95321.512438324804</v>
      </c>
    </row>
    <row r="950" spans="1:9" x14ac:dyDescent="0.15">
      <c r="A950" s="1">
        <v>42</v>
      </c>
      <c r="B950" s="1" t="s">
        <v>140</v>
      </c>
      <c r="C950" s="1">
        <v>4</v>
      </c>
      <c r="D950" s="1" t="s">
        <v>156</v>
      </c>
      <c r="E950" s="2">
        <v>5790.5289076949975</v>
      </c>
      <c r="F950" s="2">
        <v>18798.553642903174</v>
      </c>
      <c r="G950" s="2">
        <v>46377.086572938555</v>
      </c>
      <c r="H950" s="2">
        <v>22850.021476497681</v>
      </c>
      <c r="I950" s="2">
        <v>17740.911773472537</v>
      </c>
    </row>
    <row r="951" spans="1:9" x14ac:dyDescent="0.15">
      <c r="A951" s="1">
        <v>42</v>
      </c>
      <c r="B951" s="1" t="s">
        <v>140</v>
      </c>
      <c r="C951" s="1">
        <v>5</v>
      </c>
      <c r="D951" s="1" t="s">
        <v>157</v>
      </c>
      <c r="E951" s="2">
        <v>662.86159996935407</v>
      </c>
      <c r="F951" s="2">
        <v>1923.1258782786449</v>
      </c>
      <c r="G951" s="2">
        <v>2117.6995866165475</v>
      </c>
      <c r="H951" s="2">
        <v>2715.517582175019</v>
      </c>
      <c r="I951" s="2">
        <v>2387.2313245393616</v>
      </c>
    </row>
    <row r="952" spans="1:9" x14ac:dyDescent="0.15">
      <c r="A952" s="1">
        <v>42</v>
      </c>
      <c r="B952" s="1" t="s">
        <v>140</v>
      </c>
      <c r="C952" s="1">
        <v>6</v>
      </c>
      <c r="D952" s="1" t="s">
        <v>49</v>
      </c>
      <c r="E952" s="2">
        <v>443.72383750157127</v>
      </c>
      <c r="F952" s="2">
        <v>1090.3444676288618</v>
      </c>
      <c r="G952" s="2">
        <v>1283.105795125824</v>
      </c>
      <c r="H952" s="2">
        <v>4938.2784285019088</v>
      </c>
      <c r="I952" s="2">
        <v>4904.460552339935</v>
      </c>
    </row>
    <row r="953" spans="1:9" x14ac:dyDescent="0.15">
      <c r="A953" s="1">
        <v>42</v>
      </c>
      <c r="B953" s="1" t="s">
        <v>140</v>
      </c>
      <c r="C953" s="1">
        <v>7</v>
      </c>
      <c r="D953" s="1" t="s">
        <v>158</v>
      </c>
      <c r="E953" s="2">
        <v>3929.7101798970216</v>
      </c>
      <c r="F953" s="2">
        <v>359.05682600345006</v>
      </c>
      <c r="G953" s="2">
        <v>2736.7181722960399</v>
      </c>
      <c r="H953" s="2">
        <v>2240.9485740097161</v>
      </c>
      <c r="I953" s="2">
        <v>955.58704576399475</v>
      </c>
    </row>
    <row r="954" spans="1:9" x14ac:dyDescent="0.15">
      <c r="A954" s="1">
        <v>42</v>
      </c>
      <c r="B954" s="1" t="s">
        <v>140</v>
      </c>
      <c r="C954" s="1">
        <v>8</v>
      </c>
      <c r="D954" s="1" t="s">
        <v>159</v>
      </c>
      <c r="E954" s="2">
        <v>14681.46942583388</v>
      </c>
      <c r="F954" s="2">
        <v>24735.359930398841</v>
      </c>
      <c r="G954" s="2">
        <v>28710.602867682544</v>
      </c>
      <c r="H954" s="2">
        <v>26790.871707016915</v>
      </c>
      <c r="I954" s="2">
        <v>17904.026398107126</v>
      </c>
    </row>
    <row r="955" spans="1:9" x14ac:dyDescent="0.15">
      <c r="A955" s="1">
        <v>42</v>
      </c>
      <c r="B955" s="1" t="s">
        <v>140</v>
      </c>
      <c r="C955" s="1">
        <v>9</v>
      </c>
      <c r="D955" s="1" t="s">
        <v>160</v>
      </c>
      <c r="E955" s="2">
        <v>8177.7288034993517</v>
      </c>
      <c r="F955" s="2">
        <v>9239.50641771554</v>
      </c>
      <c r="G955" s="2">
        <v>11269.454774069482</v>
      </c>
      <c r="H955" s="2">
        <v>6959.751427295887</v>
      </c>
      <c r="I955" s="2">
        <v>3720.5886608531946</v>
      </c>
    </row>
    <row r="956" spans="1:9" x14ac:dyDescent="0.15">
      <c r="A956" s="1">
        <v>42</v>
      </c>
      <c r="B956" s="1" t="s">
        <v>140</v>
      </c>
      <c r="C956" s="1">
        <v>10</v>
      </c>
      <c r="D956" s="1" t="s">
        <v>161</v>
      </c>
      <c r="E956" s="2">
        <v>10146.343332201073</v>
      </c>
      <c r="F956" s="2">
        <v>15335.224486990426</v>
      </c>
      <c r="G956" s="2">
        <v>20602.992177579756</v>
      </c>
      <c r="H956" s="2">
        <v>22434.28429750232</v>
      </c>
      <c r="I956" s="2">
        <v>19516.799241257162</v>
      </c>
    </row>
    <row r="957" spans="1:9" x14ac:dyDescent="0.15">
      <c r="A957" s="1">
        <v>42</v>
      </c>
      <c r="B957" s="1" t="s">
        <v>140</v>
      </c>
      <c r="C957" s="1">
        <v>11</v>
      </c>
      <c r="D957" s="1" t="s">
        <v>162</v>
      </c>
      <c r="E957" s="2">
        <v>8629.0107772785341</v>
      </c>
      <c r="F957" s="2">
        <v>116899.33865191738</v>
      </c>
      <c r="G957" s="2">
        <v>91930.111032754518</v>
      </c>
      <c r="H957" s="2">
        <v>94490.478463340012</v>
      </c>
      <c r="I957" s="2">
        <v>179904.91867506289</v>
      </c>
    </row>
    <row r="958" spans="1:9" x14ac:dyDescent="0.15">
      <c r="A958" s="1">
        <v>42</v>
      </c>
      <c r="B958" s="1" t="s">
        <v>140</v>
      </c>
      <c r="C958" s="1">
        <v>12</v>
      </c>
      <c r="D958" s="1" t="s">
        <v>163</v>
      </c>
      <c r="E958" s="2">
        <v>1356.4109112061567</v>
      </c>
      <c r="F958" s="2">
        <v>3059.5945983714237</v>
      </c>
      <c r="G958" s="2">
        <v>41681.034265254573</v>
      </c>
      <c r="H958" s="2">
        <v>90804.372382658927</v>
      </c>
      <c r="I958" s="2">
        <v>395105.25221634487</v>
      </c>
    </row>
    <row r="959" spans="1:9" x14ac:dyDescent="0.15">
      <c r="A959" s="1">
        <v>42</v>
      </c>
      <c r="B959" s="1" t="s">
        <v>140</v>
      </c>
      <c r="C959" s="1">
        <v>13</v>
      </c>
      <c r="D959" s="1" t="s">
        <v>164</v>
      </c>
      <c r="E959" s="2">
        <v>41722.310102831761</v>
      </c>
      <c r="F959" s="2">
        <v>22368.794707974372</v>
      </c>
      <c r="G959" s="2">
        <v>47752.464852471181</v>
      </c>
      <c r="H959" s="2">
        <v>36637.243756816075</v>
      </c>
      <c r="I959" s="2">
        <v>211518.23935797461</v>
      </c>
    </row>
    <row r="960" spans="1:9" x14ac:dyDescent="0.15">
      <c r="A960" s="1">
        <v>42</v>
      </c>
      <c r="B960" s="1" t="s">
        <v>140</v>
      </c>
      <c r="C960" s="1">
        <v>14</v>
      </c>
      <c r="D960" s="1" t="s">
        <v>165</v>
      </c>
      <c r="E960" s="2">
        <v>859.04120679822279</v>
      </c>
      <c r="F960" s="2">
        <v>1385.5604027919626</v>
      </c>
      <c r="G960" s="2">
        <v>2197.2333855422407</v>
      </c>
      <c r="H960" s="2">
        <v>1128.0508730022389</v>
      </c>
      <c r="I960" s="2">
        <v>1397.0532244350629</v>
      </c>
    </row>
    <row r="961" spans="1:9" x14ac:dyDescent="0.15">
      <c r="A961" s="1">
        <v>42</v>
      </c>
      <c r="B961" s="1" t="s">
        <v>140</v>
      </c>
      <c r="C961" s="1">
        <v>15</v>
      </c>
      <c r="D961" s="1" t="s">
        <v>166</v>
      </c>
      <c r="E961" s="2">
        <v>24661.264355330157</v>
      </c>
      <c r="F961" s="2">
        <v>28210.849896263197</v>
      </c>
      <c r="G961" s="2">
        <v>38614.017875385922</v>
      </c>
      <c r="H961" s="2">
        <v>36752.110501924908</v>
      </c>
      <c r="I961" s="2">
        <v>41103.28160261544</v>
      </c>
    </row>
    <row r="962" spans="1:9" x14ac:dyDescent="0.15">
      <c r="A962" s="1">
        <v>42</v>
      </c>
      <c r="B962" s="1" t="s">
        <v>90</v>
      </c>
      <c r="C962" s="1">
        <v>16</v>
      </c>
      <c r="D962" s="1" t="s">
        <v>149</v>
      </c>
      <c r="E962" s="2">
        <v>338830.94849321624</v>
      </c>
      <c r="F962" s="2">
        <v>431339.31131024577</v>
      </c>
      <c r="G962" s="2">
        <v>508201.27409199288</v>
      </c>
      <c r="H962" s="2">
        <v>398592.31712911284</v>
      </c>
      <c r="I962" s="2">
        <v>241910.39501887385</v>
      </c>
    </row>
    <row r="963" spans="1:9" x14ac:dyDescent="0.15">
      <c r="A963" s="1">
        <v>42</v>
      </c>
      <c r="B963" s="1" t="s">
        <v>90</v>
      </c>
      <c r="C963" s="1">
        <v>17</v>
      </c>
      <c r="D963" s="1" t="s">
        <v>150</v>
      </c>
      <c r="E963" s="2">
        <v>25849.181270907291</v>
      </c>
      <c r="F963" s="2">
        <v>48974.914406739015</v>
      </c>
      <c r="G963" s="2">
        <v>159300.63767847201</v>
      </c>
      <c r="H963" s="2">
        <v>155579.24386944005</v>
      </c>
      <c r="I963" s="2">
        <v>163995.87441886181</v>
      </c>
    </row>
    <row r="964" spans="1:9" x14ac:dyDescent="0.15">
      <c r="A964" s="1">
        <v>42</v>
      </c>
      <c r="B964" s="1" t="s">
        <v>90</v>
      </c>
      <c r="C964" s="1">
        <v>18</v>
      </c>
      <c r="D964" s="1" t="s">
        <v>151</v>
      </c>
      <c r="E964" s="2">
        <v>117193.36639487</v>
      </c>
      <c r="F964" s="2">
        <v>271740.01571263868</v>
      </c>
      <c r="G964" s="2">
        <v>372265.56586114335</v>
      </c>
      <c r="H964" s="2">
        <v>551926.89115553966</v>
      </c>
      <c r="I964" s="2">
        <v>458388.67022184219</v>
      </c>
    </row>
    <row r="965" spans="1:9" x14ac:dyDescent="0.15">
      <c r="A965" s="1">
        <v>42</v>
      </c>
      <c r="B965" s="1" t="s">
        <v>90</v>
      </c>
      <c r="C965" s="1">
        <v>19</v>
      </c>
      <c r="D965" s="1" t="s">
        <v>152</v>
      </c>
      <c r="E965" s="2">
        <v>26088.302166591187</v>
      </c>
      <c r="F965" s="2">
        <v>81472.798838991512</v>
      </c>
      <c r="G965" s="2">
        <v>161475.21660496693</v>
      </c>
      <c r="H965" s="2">
        <v>181557.2745207056</v>
      </c>
      <c r="I965" s="2">
        <v>157446.30834351352</v>
      </c>
    </row>
    <row r="966" spans="1:9" x14ac:dyDescent="0.15">
      <c r="A966" s="1">
        <v>42</v>
      </c>
      <c r="B966" s="1" t="s">
        <v>90</v>
      </c>
      <c r="C966" s="1">
        <v>20</v>
      </c>
      <c r="D966" s="1" t="s">
        <v>153</v>
      </c>
      <c r="E966" s="2">
        <v>37370.94566224068</v>
      </c>
      <c r="F966" s="2">
        <v>70333.3778811628</v>
      </c>
      <c r="G966" s="2">
        <v>64878.64940820328</v>
      </c>
      <c r="H966" s="2">
        <v>50855.6449068246</v>
      </c>
      <c r="I966" s="2">
        <v>54872.138557801693</v>
      </c>
    </row>
    <row r="967" spans="1:9" x14ac:dyDescent="0.15">
      <c r="A967" s="1">
        <v>42</v>
      </c>
      <c r="B967" s="1" t="s">
        <v>90</v>
      </c>
      <c r="C967" s="1">
        <v>21</v>
      </c>
      <c r="D967" s="1" t="s">
        <v>154</v>
      </c>
      <c r="E967" s="2">
        <v>118336.32876512554</v>
      </c>
      <c r="F967" s="2">
        <v>172645.25513159606</v>
      </c>
      <c r="G967" s="2">
        <v>283447.65159371076</v>
      </c>
      <c r="H967" s="2">
        <v>304706.8047415131</v>
      </c>
      <c r="I967" s="2">
        <v>330214.76040809968</v>
      </c>
    </row>
    <row r="968" spans="1:9" x14ac:dyDescent="0.15">
      <c r="A968" s="1">
        <v>42</v>
      </c>
      <c r="B968" s="1" t="s">
        <v>41</v>
      </c>
      <c r="C968" s="1">
        <v>22</v>
      </c>
      <c r="D968" s="1" t="s">
        <v>146</v>
      </c>
      <c r="E968" s="2">
        <v>429418.85673334257</v>
      </c>
      <c r="F968" s="2">
        <v>768191.56328127813</v>
      </c>
      <c r="G968" s="2">
        <v>828107.22040415357</v>
      </c>
      <c r="H968" s="2">
        <v>1020999.9807753696</v>
      </c>
      <c r="I968" s="2">
        <v>1233747.4453700311</v>
      </c>
    </row>
    <row r="969" spans="1:9" x14ac:dyDescent="0.15">
      <c r="A969" s="1">
        <v>42</v>
      </c>
      <c r="B969" s="1" t="s">
        <v>41</v>
      </c>
      <c r="C969" s="1">
        <v>23</v>
      </c>
      <c r="D969" s="1" t="s">
        <v>167</v>
      </c>
      <c r="E969" s="2">
        <v>365307.79407026642</v>
      </c>
      <c r="F969" s="2">
        <v>509622.01675173454</v>
      </c>
      <c r="G969" s="2">
        <v>565955.71614784899</v>
      </c>
      <c r="H969" s="2">
        <v>654694.81843965815</v>
      </c>
      <c r="I969" s="2">
        <v>763294.0869581101</v>
      </c>
    </row>
    <row r="970" spans="1:9" x14ac:dyDescent="0.15">
      <c r="A970" s="1">
        <v>43</v>
      </c>
      <c r="B970" s="1" t="s">
        <v>91</v>
      </c>
      <c r="C970" s="1">
        <v>1</v>
      </c>
      <c r="D970" s="1" t="s">
        <v>147</v>
      </c>
      <c r="E970" s="2">
        <v>228442.13584861183</v>
      </c>
      <c r="F970" s="2">
        <v>259905.52995159689</v>
      </c>
      <c r="G970" s="2">
        <v>331407.21251611976</v>
      </c>
      <c r="H970" s="2">
        <v>273514.09802756843</v>
      </c>
      <c r="I970" s="2">
        <v>235329.00244231409</v>
      </c>
    </row>
    <row r="971" spans="1:9" x14ac:dyDescent="0.15">
      <c r="A971" s="1">
        <v>43</v>
      </c>
      <c r="B971" s="1" t="s">
        <v>91</v>
      </c>
      <c r="C971" s="1">
        <v>2</v>
      </c>
      <c r="D971" s="1" t="s">
        <v>148</v>
      </c>
      <c r="E971" s="2">
        <v>24083.402778330066</v>
      </c>
      <c r="F971" s="2">
        <v>20851.956909955021</v>
      </c>
      <c r="G971" s="2">
        <v>22224.250827907228</v>
      </c>
      <c r="H971" s="2">
        <v>13431.354743948034</v>
      </c>
      <c r="I971" s="2">
        <v>6083.4523661217881</v>
      </c>
    </row>
    <row r="972" spans="1:9" x14ac:dyDescent="0.15">
      <c r="A972" s="1">
        <v>43</v>
      </c>
      <c r="B972" s="1" t="s">
        <v>141</v>
      </c>
      <c r="C972" s="1">
        <v>3</v>
      </c>
      <c r="D972" s="1" t="s">
        <v>155</v>
      </c>
      <c r="E972" s="2">
        <v>90461.547663829799</v>
      </c>
      <c r="F972" s="2">
        <v>126174.34583346976</v>
      </c>
      <c r="G972" s="2">
        <v>135891.40047759912</v>
      </c>
      <c r="H972" s="2">
        <v>148000.65779198831</v>
      </c>
      <c r="I972" s="2">
        <v>175165.94573155258</v>
      </c>
    </row>
    <row r="973" spans="1:9" x14ac:dyDescent="0.15">
      <c r="A973" s="1">
        <v>43</v>
      </c>
      <c r="B973" s="1" t="s">
        <v>141</v>
      </c>
      <c r="C973" s="1">
        <v>4</v>
      </c>
      <c r="D973" s="1" t="s">
        <v>156</v>
      </c>
      <c r="E973" s="2">
        <v>12661.757592058273</v>
      </c>
      <c r="F973" s="2">
        <v>32171.579040297944</v>
      </c>
      <c r="G973" s="2">
        <v>59729.033915228254</v>
      </c>
      <c r="H973" s="2">
        <v>25036.30162637142</v>
      </c>
      <c r="I973" s="2">
        <v>19137.103119742354</v>
      </c>
    </row>
    <row r="974" spans="1:9" x14ac:dyDescent="0.15">
      <c r="A974" s="1">
        <v>43</v>
      </c>
      <c r="B974" s="1" t="s">
        <v>141</v>
      </c>
      <c r="C974" s="1">
        <v>5</v>
      </c>
      <c r="D974" s="1" t="s">
        <v>157</v>
      </c>
      <c r="E974" s="2">
        <v>22838.038102364524</v>
      </c>
      <c r="F974" s="2">
        <v>14370.046683456272</v>
      </c>
      <c r="G974" s="2">
        <v>24869.578469647098</v>
      </c>
      <c r="H974" s="2">
        <v>31748.510538491413</v>
      </c>
      <c r="I974" s="2">
        <v>33749.326618258703</v>
      </c>
    </row>
    <row r="975" spans="1:9" x14ac:dyDescent="0.15">
      <c r="A975" s="1">
        <v>43</v>
      </c>
      <c r="B975" s="1" t="s">
        <v>141</v>
      </c>
      <c r="C975" s="1">
        <v>6</v>
      </c>
      <c r="D975" s="1" t="s">
        <v>49</v>
      </c>
      <c r="E975" s="2">
        <v>4942.858419735152</v>
      </c>
      <c r="F975" s="2">
        <v>6954.4842854674935</v>
      </c>
      <c r="G975" s="2">
        <v>22844.832908457949</v>
      </c>
      <c r="H975" s="2">
        <v>44291.613099554306</v>
      </c>
      <c r="I975" s="2">
        <v>55413.887189409419</v>
      </c>
    </row>
    <row r="976" spans="1:9" x14ac:dyDescent="0.15">
      <c r="A976" s="1">
        <v>43</v>
      </c>
      <c r="B976" s="1" t="s">
        <v>141</v>
      </c>
      <c r="C976" s="1">
        <v>7</v>
      </c>
      <c r="D976" s="1" t="s">
        <v>158</v>
      </c>
      <c r="E976" s="2">
        <v>3022.4793912133091</v>
      </c>
      <c r="F976" s="2">
        <v>2464.4187122397393</v>
      </c>
      <c r="G976" s="2">
        <v>8917.5953711653347</v>
      </c>
      <c r="H976" s="2">
        <v>5396.1567491858386</v>
      </c>
      <c r="I976" s="2">
        <v>3181.2253971315663</v>
      </c>
    </row>
    <row r="977" spans="1:9" x14ac:dyDescent="0.15">
      <c r="A977" s="1">
        <v>43</v>
      </c>
      <c r="B977" s="1" t="s">
        <v>141</v>
      </c>
      <c r="C977" s="1">
        <v>8</v>
      </c>
      <c r="D977" s="1" t="s">
        <v>159</v>
      </c>
      <c r="E977" s="2">
        <v>20816.987340557778</v>
      </c>
      <c r="F977" s="2">
        <v>27151.591474277953</v>
      </c>
      <c r="G977" s="2">
        <v>31412.267201973686</v>
      </c>
      <c r="H977" s="2">
        <v>35096.789882288824</v>
      </c>
      <c r="I977" s="2">
        <v>35450.183106209013</v>
      </c>
    </row>
    <row r="978" spans="1:9" x14ac:dyDescent="0.15">
      <c r="A978" s="1">
        <v>43</v>
      </c>
      <c r="B978" s="1" t="s">
        <v>141</v>
      </c>
      <c r="C978" s="1">
        <v>9</v>
      </c>
      <c r="D978" s="1" t="s">
        <v>160</v>
      </c>
      <c r="E978" s="2">
        <v>1855.793070345371</v>
      </c>
      <c r="F978" s="2">
        <v>13667.035417203977</v>
      </c>
      <c r="G978" s="2">
        <v>15789.369949435097</v>
      </c>
      <c r="H978" s="2">
        <v>14968.906425416419</v>
      </c>
      <c r="I978" s="2">
        <v>16451.802602037096</v>
      </c>
    </row>
    <row r="979" spans="1:9" x14ac:dyDescent="0.15">
      <c r="A979" s="1">
        <v>43</v>
      </c>
      <c r="B979" s="1" t="s">
        <v>141</v>
      </c>
      <c r="C979" s="1">
        <v>10</v>
      </c>
      <c r="D979" s="1" t="s">
        <v>161</v>
      </c>
      <c r="E979" s="2">
        <v>5650.0113374590037</v>
      </c>
      <c r="F979" s="2">
        <v>17332.415911841319</v>
      </c>
      <c r="G979" s="2">
        <v>42612.287885216509</v>
      </c>
      <c r="H979" s="2">
        <v>55100.700065015058</v>
      </c>
      <c r="I979" s="2">
        <v>40033.173527696366</v>
      </c>
    </row>
    <row r="980" spans="1:9" x14ac:dyDescent="0.15">
      <c r="A980" s="1">
        <v>43</v>
      </c>
      <c r="B980" s="1" t="s">
        <v>141</v>
      </c>
      <c r="C980" s="1">
        <v>11</v>
      </c>
      <c r="D980" s="1" t="s">
        <v>162</v>
      </c>
      <c r="E980" s="2">
        <v>6674.9710769835001</v>
      </c>
      <c r="F980" s="2">
        <v>21833.705459465811</v>
      </c>
      <c r="G980" s="2">
        <v>38024.01292604702</v>
      </c>
      <c r="H980" s="2">
        <v>51937.853804216888</v>
      </c>
      <c r="I980" s="2">
        <v>110758.41266058713</v>
      </c>
    </row>
    <row r="981" spans="1:9" x14ac:dyDescent="0.15">
      <c r="A981" s="1">
        <v>43</v>
      </c>
      <c r="B981" s="1" t="s">
        <v>141</v>
      </c>
      <c r="C981" s="1">
        <v>12</v>
      </c>
      <c r="D981" s="1" t="s">
        <v>163</v>
      </c>
      <c r="E981" s="2">
        <v>847.26032494154174</v>
      </c>
      <c r="F981" s="2">
        <v>12034.552130899319</v>
      </c>
      <c r="G981" s="2">
        <v>88974.668307826811</v>
      </c>
      <c r="H981" s="2">
        <v>282231.84864174359</v>
      </c>
      <c r="I981" s="2">
        <v>895696.28288592887</v>
      </c>
    </row>
    <row r="982" spans="1:9" x14ac:dyDescent="0.15">
      <c r="A982" s="1">
        <v>43</v>
      </c>
      <c r="B982" s="1" t="s">
        <v>141</v>
      </c>
      <c r="C982" s="1">
        <v>13</v>
      </c>
      <c r="D982" s="1" t="s">
        <v>164</v>
      </c>
      <c r="E982" s="2">
        <v>898.05116310726953</v>
      </c>
      <c r="F982" s="2">
        <v>33854.398528718717</v>
      </c>
      <c r="G982" s="2">
        <v>41637.355266950064</v>
      </c>
      <c r="H982" s="2">
        <v>131341.97520505029</v>
      </c>
      <c r="I982" s="2">
        <v>140440.80320967062</v>
      </c>
    </row>
    <row r="983" spans="1:9" x14ac:dyDescent="0.15">
      <c r="A983" s="1">
        <v>43</v>
      </c>
      <c r="B983" s="1" t="s">
        <v>141</v>
      </c>
      <c r="C983" s="1">
        <v>14</v>
      </c>
      <c r="D983" s="1" t="s">
        <v>165</v>
      </c>
      <c r="E983" s="2">
        <v>139.05121798083528</v>
      </c>
      <c r="F983" s="2">
        <v>452.28988600069255</v>
      </c>
      <c r="G983" s="2">
        <v>1478.1681043942533</v>
      </c>
      <c r="H983" s="2">
        <v>4430.320851885328</v>
      </c>
      <c r="I983" s="2">
        <v>8677.0512101203421</v>
      </c>
    </row>
    <row r="984" spans="1:9" x14ac:dyDescent="0.15">
      <c r="A984" s="1">
        <v>43</v>
      </c>
      <c r="B984" s="1" t="s">
        <v>141</v>
      </c>
      <c r="C984" s="1">
        <v>15</v>
      </c>
      <c r="D984" s="1" t="s">
        <v>166</v>
      </c>
      <c r="E984" s="2">
        <v>46660.059403713523</v>
      </c>
      <c r="F984" s="2">
        <v>76653.268710911376</v>
      </c>
      <c r="G984" s="2">
        <v>122760.62464653861</v>
      </c>
      <c r="H984" s="2">
        <v>106460.10182580804</v>
      </c>
      <c r="I984" s="2">
        <v>133727.23233987988</v>
      </c>
    </row>
    <row r="985" spans="1:9" x14ac:dyDescent="0.15">
      <c r="A985" s="1">
        <v>43</v>
      </c>
      <c r="B985" s="1" t="s">
        <v>91</v>
      </c>
      <c r="C985" s="1">
        <v>16</v>
      </c>
      <c r="D985" s="1" t="s">
        <v>149</v>
      </c>
      <c r="E985" s="2">
        <v>276786.70126620168</v>
      </c>
      <c r="F985" s="2">
        <v>480395.03943366301</v>
      </c>
      <c r="G985" s="2">
        <v>559944.992329909</v>
      </c>
      <c r="H985" s="2">
        <v>413707.06008814654</v>
      </c>
      <c r="I985" s="2">
        <v>325484.81557973369</v>
      </c>
    </row>
    <row r="986" spans="1:9" x14ac:dyDescent="0.15">
      <c r="A986" s="1">
        <v>43</v>
      </c>
      <c r="B986" s="1" t="s">
        <v>91</v>
      </c>
      <c r="C986" s="1">
        <v>17</v>
      </c>
      <c r="D986" s="1" t="s">
        <v>150</v>
      </c>
      <c r="E986" s="2">
        <v>18718.901121243522</v>
      </c>
      <c r="F986" s="2">
        <v>78487.380478249761</v>
      </c>
      <c r="G986" s="2">
        <v>104555.44009494467</v>
      </c>
      <c r="H986" s="2">
        <v>119203.2643494033</v>
      </c>
      <c r="I986" s="2">
        <v>160462.83100593512</v>
      </c>
    </row>
    <row r="987" spans="1:9" x14ac:dyDescent="0.15">
      <c r="A987" s="1">
        <v>43</v>
      </c>
      <c r="B987" s="1" t="s">
        <v>91</v>
      </c>
      <c r="C987" s="1">
        <v>18</v>
      </c>
      <c r="D987" s="1" t="s">
        <v>151</v>
      </c>
      <c r="E987" s="2">
        <v>120957.02571487053</v>
      </c>
      <c r="F987" s="2">
        <v>310908.35578323307</v>
      </c>
      <c r="G987" s="2">
        <v>449406.5362369527</v>
      </c>
      <c r="H987" s="2">
        <v>543373.79384946486</v>
      </c>
      <c r="I987" s="2">
        <v>509722.74960313295</v>
      </c>
    </row>
    <row r="988" spans="1:9" x14ac:dyDescent="0.15">
      <c r="A988" s="1">
        <v>43</v>
      </c>
      <c r="B988" s="1" t="s">
        <v>91</v>
      </c>
      <c r="C988" s="1">
        <v>19</v>
      </c>
      <c r="D988" s="1" t="s">
        <v>152</v>
      </c>
      <c r="E988" s="2">
        <v>39855.602101976147</v>
      </c>
      <c r="F988" s="2">
        <v>104470.31896108997</v>
      </c>
      <c r="G988" s="2">
        <v>259617.87336038315</v>
      </c>
      <c r="H988" s="2">
        <v>191824.60350842905</v>
      </c>
      <c r="I988" s="2">
        <v>198263.95805141793</v>
      </c>
    </row>
    <row r="989" spans="1:9" x14ac:dyDescent="0.15">
      <c r="A989" s="1">
        <v>43</v>
      </c>
      <c r="B989" s="1" t="s">
        <v>91</v>
      </c>
      <c r="C989" s="1">
        <v>20</v>
      </c>
      <c r="D989" s="1" t="s">
        <v>153</v>
      </c>
      <c r="E989" s="2">
        <v>39292.32197576484</v>
      </c>
      <c r="F989" s="2">
        <v>90134.260743045888</v>
      </c>
      <c r="G989" s="2">
        <v>103094.96256076416</v>
      </c>
      <c r="H989" s="2">
        <v>78060.731678600743</v>
      </c>
      <c r="I989" s="2">
        <v>78077.094326370352</v>
      </c>
    </row>
    <row r="990" spans="1:9" x14ac:dyDescent="0.15">
      <c r="A990" s="1">
        <v>43</v>
      </c>
      <c r="B990" s="1" t="s">
        <v>91</v>
      </c>
      <c r="C990" s="1">
        <v>21</v>
      </c>
      <c r="D990" s="1" t="s">
        <v>154</v>
      </c>
      <c r="E990" s="2">
        <v>166976.54935371105</v>
      </c>
      <c r="F990" s="2">
        <v>236160.10619607262</v>
      </c>
      <c r="G990" s="2">
        <v>298332.07293021679</v>
      </c>
      <c r="H990" s="2">
        <v>361133.24858702958</v>
      </c>
      <c r="I990" s="2">
        <v>432960.12008936715</v>
      </c>
    </row>
    <row r="991" spans="1:9" x14ac:dyDescent="0.15">
      <c r="A991" s="1">
        <v>43</v>
      </c>
      <c r="B991" s="1" t="s">
        <v>42</v>
      </c>
      <c r="C991" s="1">
        <v>22</v>
      </c>
      <c r="D991" s="1" t="s">
        <v>146</v>
      </c>
      <c r="E991" s="2">
        <v>526063.92260184279</v>
      </c>
      <c r="F991" s="2">
        <v>850961.33502349723</v>
      </c>
      <c r="G991" s="2">
        <v>1096243.010508663</v>
      </c>
      <c r="H991" s="2">
        <v>1262921.3474238054</v>
      </c>
      <c r="I991" s="2">
        <v>1590923.8720522495</v>
      </c>
    </row>
    <row r="992" spans="1:9" x14ac:dyDescent="0.15">
      <c r="A992" s="1">
        <v>43</v>
      </c>
      <c r="B992" s="1" t="s">
        <v>42</v>
      </c>
      <c r="C992" s="1">
        <v>23</v>
      </c>
      <c r="D992" s="1" t="s">
        <v>167</v>
      </c>
      <c r="E992" s="2">
        <v>442819.33425203827</v>
      </c>
      <c r="F992" s="2">
        <v>546765.51483482786</v>
      </c>
      <c r="G992" s="2">
        <v>576602.44538737356</v>
      </c>
      <c r="H992" s="2">
        <v>702038.73990609858</v>
      </c>
      <c r="I992" s="2">
        <v>786583.75303610216</v>
      </c>
    </row>
    <row r="993" spans="1:9" x14ac:dyDescent="0.15">
      <c r="A993" s="1">
        <v>44</v>
      </c>
      <c r="B993" s="1" t="s">
        <v>92</v>
      </c>
      <c r="C993" s="1">
        <v>1</v>
      </c>
      <c r="D993" s="1" t="s">
        <v>147</v>
      </c>
      <c r="E993" s="2">
        <v>140433.4040481725</v>
      </c>
      <c r="F993" s="2">
        <v>139399.03764247178</v>
      </c>
      <c r="G993" s="2">
        <v>172200.33595887484</v>
      </c>
      <c r="H993" s="2">
        <v>152046.50020680955</v>
      </c>
      <c r="I993" s="2">
        <v>138079.27466366289</v>
      </c>
    </row>
    <row r="994" spans="1:9" x14ac:dyDescent="0.15">
      <c r="A994" s="1">
        <v>44</v>
      </c>
      <c r="B994" s="1" t="s">
        <v>92</v>
      </c>
      <c r="C994" s="1">
        <v>2</v>
      </c>
      <c r="D994" s="1" t="s">
        <v>148</v>
      </c>
      <c r="E994" s="2">
        <v>15830.337566063816</v>
      </c>
      <c r="F994" s="2">
        <v>20405.588675704174</v>
      </c>
      <c r="G994" s="2">
        <v>19678.496294596218</v>
      </c>
      <c r="H994" s="2">
        <v>18188.945577942286</v>
      </c>
      <c r="I994" s="2">
        <v>9244.3132459542758</v>
      </c>
    </row>
    <row r="995" spans="1:9" x14ac:dyDescent="0.15">
      <c r="A995" s="1">
        <v>44</v>
      </c>
      <c r="B995" s="1" t="s">
        <v>142</v>
      </c>
      <c r="C995" s="1">
        <v>3</v>
      </c>
      <c r="D995" s="1" t="s">
        <v>155</v>
      </c>
      <c r="E995" s="2">
        <v>134154.80158960717</v>
      </c>
      <c r="F995" s="2">
        <v>126216.01696443473</v>
      </c>
      <c r="G995" s="2">
        <v>141457.13912527062</v>
      </c>
      <c r="H995" s="2">
        <v>205468.88360410515</v>
      </c>
      <c r="I995" s="2">
        <v>142989.23312546287</v>
      </c>
    </row>
    <row r="996" spans="1:9" x14ac:dyDescent="0.15">
      <c r="A996" s="1">
        <v>44</v>
      </c>
      <c r="B996" s="1" t="s">
        <v>142</v>
      </c>
      <c r="C996" s="1">
        <v>4</v>
      </c>
      <c r="D996" s="1" t="s">
        <v>156</v>
      </c>
      <c r="E996" s="2">
        <v>7765.5795376737315</v>
      </c>
      <c r="F996" s="2">
        <v>12480.591834117644</v>
      </c>
      <c r="G996" s="2">
        <v>22626.765829330612</v>
      </c>
      <c r="H996" s="2">
        <v>11224.007163822611</v>
      </c>
      <c r="I996" s="2">
        <v>9490.2305284386166</v>
      </c>
    </row>
    <row r="997" spans="1:9" x14ac:dyDescent="0.15">
      <c r="A997" s="1">
        <v>44</v>
      </c>
      <c r="B997" s="1" t="s">
        <v>142</v>
      </c>
      <c r="C997" s="1">
        <v>5</v>
      </c>
      <c r="D997" s="1" t="s">
        <v>157</v>
      </c>
      <c r="E997" s="2">
        <v>12782.797239640451</v>
      </c>
      <c r="F997" s="2">
        <v>9359.776862402372</v>
      </c>
      <c r="G997" s="2">
        <v>16096.250568066753</v>
      </c>
      <c r="H997" s="2">
        <v>13246.488771442026</v>
      </c>
      <c r="I997" s="2">
        <v>12138.633834516379</v>
      </c>
    </row>
    <row r="998" spans="1:9" x14ac:dyDescent="0.15">
      <c r="A998" s="1">
        <v>44</v>
      </c>
      <c r="B998" s="1" t="s">
        <v>142</v>
      </c>
      <c r="C998" s="1">
        <v>6</v>
      </c>
      <c r="D998" s="1" t="s">
        <v>49</v>
      </c>
      <c r="E998" s="2">
        <v>5822.2079649470134</v>
      </c>
      <c r="F998" s="2">
        <v>22615.55629052559</v>
      </c>
      <c r="G998" s="2">
        <v>86094.998377585041</v>
      </c>
      <c r="H998" s="2">
        <v>59886.674309767477</v>
      </c>
      <c r="I998" s="2">
        <v>38003.254307735428</v>
      </c>
    </row>
    <row r="999" spans="1:9" x14ac:dyDescent="0.15">
      <c r="A999" s="1">
        <v>44</v>
      </c>
      <c r="B999" s="1" t="s">
        <v>142</v>
      </c>
      <c r="C999" s="1">
        <v>7</v>
      </c>
      <c r="D999" s="1" t="s">
        <v>158</v>
      </c>
      <c r="E999" s="2">
        <v>62568.157853679477</v>
      </c>
      <c r="F999" s="2">
        <v>142445.42753668645</v>
      </c>
      <c r="G999" s="2">
        <v>-4407.9331332031652</v>
      </c>
      <c r="H999" s="2">
        <v>104068.52562255922</v>
      </c>
      <c r="I999" s="2">
        <v>165706.03639057995</v>
      </c>
    </row>
    <row r="1000" spans="1:9" x14ac:dyDescent="0.15">
      <c r="A1000" s="1">
        <v>44</v>
      </c>
      <c r="B1000" s="1" t="s">
        <v>142</v>
      </c>
      <c r="C1000" s="1">
        <v>8</v>
      </c>
      <c r="D1000" s="1" t="s">
        <v>159</v>
      </c>
      <c r="E1000" s="2">
        <v>35330.938221019584</v>
      </c>
      <c r="F1000" s="2">
        <v>53154.693140217772</v>
      </c>
      <c r="G1000" s="2">
        <v>76790.066015873032</v>
      </c>
      <c r="H1000" s="2">
        <v>65388.374515630552</v>
      </c>
      <c r="I1000" s="2">
        <v>52190.439465888237</v>
      </c>
    </row>
    <row r="1001" spans="1:9" x14ac:dyDescent="0.15">
      <c r="A1001" s="1">
        <v>44</v>
      </c>
      <c r="B1001" s="1" t="s">
        <v>142</v>
      </c>
      <c r="C1001" s="1">
        <v>9</v>
      </c>
      <c r="D1001" s="1" t="s">
        <v>160</v>
      </c>
      <c r="E1001" s="2">
        <v>26411.196243273851</v>
      </c>
      <c r="F1001" s="2">
        <v>125445.63377095926</v>
      </c>
      <c r="G1001" s="2">
        <v>150513.0311595533</v>
      </c>
      <c r="H1001" s="2">
        <v>153026.83601930426</v>
      </c>
      <c r="I1001" s="2">
        <v>155436.91753870112</v>
      </c>
    </row>
    <row r="1002" spans="1:9" x14ac:dyDescent="0.15">
      <c r="A1002" s="1">
        <v>44</v>
      </c>
      <c r="B1002" s="1" t="s">
        <v>142</v>
      </c>
      <c r="C1002" s="1">
        <v>10</v>
      </c>
      <c r="D1002" s="1" t="s">
        <v>161</v>
      </c>
      <c r="E1002" s="2">
        <v>5273.363822695791</v>
      </c>
      <c r="F1002" s="2">
        <v>19660.979471858067</v>
      </c>
      <c r="G1002" s="2">
        <v>23688.883370300282</v>
      </c>
      <c r="H1002" s="2">
        <v>35849.420582341234</v>
      </c>
      <c r="I1002" s="2">
        <v>17432.918588095083</v>
      </c>
    </row>
    <row r="1003" spans="1:9" x14ac:dyDescent="0.15">
      <c r="A1003" s="1">
        <v>44</v>
      </c>
      <c r="B1003" s="1" t="s">
        <v>142</v>
      </c>
      <c r="C1003" s="1">
        <v>11</v>
      </c>
      <c r="D1003" s="1" t="s">
        <v>162</v>
      </c>
      <c r="E1003" s="2">
        <v>4070.1224767865524</v>
      </c>
      <c r="F1003" s="2">
        <v>8787.6205216530761</v>
      </c>
      <c r="G1003" s="2">
        <v>33533.918293058821</v>
      </c>
      <c r="H1003" s="2">
        <v>43394.812518086328</v>
      </c>
      <c r="I1003" s="2">
        <v>109223.1873422849</v>
      </c>
    </row>
    <row r="1004" spans="1:9" x14ac:dyDescent="0.15">
      <c r="A1004" s="1">
        <v>44</v>
      </c>
      <c r="B1004" s="1" t="s">
        <v>142</v>
      </c>
      <c r="C1004" s="1">
        <v>12</v>
      </c>
      <c r="D1004" s="1" t="s">
        <v>163</v>
      </c>
      <c r="E1004" s="2">
        <v>229.75628122037426</v>
      </c>
      <c r="F1004" s="2">
        <v>6927.3383575508342</v>
      </c>
      <c r="G1004" s="2">
        <v>86968.899688488818</v>
      </c>
      <c r="H1004" s="2">
        <v>319802.77406089922</v>
      </c>
      <c r="I1004" s="2">
        <v>666580.13911680749</v>
      </c>
    </row>
    <row r="1005" spans="1:9" x14ac:dyDescent="0.15">
      <c r="A1005" s="1">
        <v>44</v>
      </c>
      <c r="B1005" s="1" t="s">
        <v>142</v>
      </c>
      <c r="C1005" s="1">
        <v>13</v>
      </c>
      <c r="D1005" s="1" t="s">
        <v>164</v>
      </c>
      <c r="E1005" s="2">
        <v>3275.6863822154942</v>
      </c>
      <c r="F1005" s="2">
        <v>13450.978766033228</v>
      </c>
      <c r="G1005" s="2">
        <v>21109.393016724702</v>
      </c>
      <c r="H1005" s="2">
        <v>29030.086445097026</v>
      </c>
      <c r="I1005" s="2">
        <v>58899.600970271909</v>
      </c>
    </row>
    <row r="1006" spans="1:9" x14ac:dyDescent="0.15">
      <c r="A1006" s="1">
        <v>44</v>
      </c>
      <c r="B1006" s="1" t="s">
        <v>142</v>
      </c>
      <c r="C1006" s="1">
        <v>14</v>
      </c>
      <c r="D1006" s="1" t="s">
        <v>165</v>
      </c>
      <c r="E1006" s="2">
        <v>295.23101108175103</v>
      </c>
      <c r="F1006" s="2">
        <v>6978.921437044135</v>
      </c>
      <c r="G1006" s="2">
        <v>28251.746762899977</v>
      </c>
      <c r="H1006" s="2">
        <v>82583.219086860394</v>
      </c>
      <c r="I1006" s="2">
        <v>150641.44702058466</v>
      </c>
    </row>
    <row r="1007" spans="1:9" x14ac:dyDescent="0.15">
      <c r="A1007" s="1">
        <v>44</v>
      </c>
      <c r="B1007" s="1" t="s">
        <v>142</v>
      </c>
      <c r="C1007" s="1">
        <v>15</v>
      </c>
      <c r="D1007" s="1" t="s">
        <v>166</v>
      </c>
      <c r="E1007" s="2">
        <v>40366.827096848472</v>
      </c>
      <c r="F1007" s="2">
        <v>52315.17960185885</v>
      </c>
      <c r="G1007" s="2">
        <v>75701.710972870002</v>
      </c>
      <c r="H1007" s="2">
        <v>62749.207172062081</v>
      </c>
      <c r="I1007" s="2">
        <v>62206.908318762529</v>
      </c>
    </row>
    <row r="1008" spans="1:9" x14ac:dyDescent="0.15">
      <c r="A1008" s="1">
        <v>44</v>
      </c>
      <c r="B1008" s="1" t="s">
        <v>92</v>
      </c>
      <c r="C1008" s="1">
        <v>16</v>
      </c>
      <c r="D1008" s="1" t="s">
        <v>149</v>
      </c>
      <c r="E1008" s="2">
        <v>432310.95390745334</v>
      </c>
      <c r="F1008" s="2">
        <v>420297.34504876472</v>
      </c>
      <c r="G1008" s="2">
        <v>476545.80926717754</v>
      </c>
      <c r="H1008" s="2">
        <v>403190.46345204348</v>
      </c>
      <c r="I1008" s="2">
        <v>285824.03425301291</v>
      </c>
    </row>
    <row r="1009" spans="1:9" x14ac:dyDescent="0.15">
      <c r="A1009" s="1">
        <v>44</v>
      </c>
      <c r="B1009" s="1" t="s">
        <v>92</v>
      </c>
      <c r="C1009" s="1">
        <v>17</v>
      </c>
      <c r="D1009" s="1" t="s">
        <v>150</v>
      </c>
      <c r="E1009" s="2">
        <v>38499.688816607944</v>
      </c>
      <c r="F1009" s="2">
        <v>65969.883101985281</v>
      </c>
      <c r="G1009" s="2">
        <v>98108.321257871939</v>
      </c>
      <c r="H1009" s="2">
        <v>146869.31619833587</v>
      </c>
      <c r="I1009" s="2">
        <v>181305.39207796144</v>
      </c>
    </row>
    <row r="1010" spans="1:9" x14ac:dyDescent="0.15">
      <c r="A1010" s="1">
        <v>44</v>
      </c>
      <c r="B1010" s="1" t="s">
        <v>92</v>
      </c>
      <c r="C1010" s="1">
        <v>18</v>
      </c>
      <c r="D1010" s="1" t="s">
        <v>151</v>
      </c>
      <c r="E1010" s="2">
        <v>89154.670380964963</v>
      </c>
      <c r="F1010" s="2">
        <v>203332.80850149991</v>
      </c>
      <c r="G1010" s="2">
        <v>292714.84306777437</v>
      </c>
      <c r="H1010" s="2">
        <v>402531.43781001086</v>
      </c>
      <c r="I1010" s="2">
        <v>358880.03079875163</v>
      </c>
    </row>
    <row r="1011" spans="1:9" x14ac:dyDescent="0.15">
      <c r="A1011" s="1">
        <v>44</v>
      </c>
      <c r="B1011" s="1" t="s">
        <v>92</v>
      </c>
      <c r="C1011" s="1">
        <v>19</v>
      </c>
      <c r="D1011" s="1" t="s">
        <v>152</v>
      </c>
      <c r="E1011" s="2">
        <v>37963.264619685498</v>
      </c>
      <c r="F1011" s="2">
        <v>82572.965008822532</v>
      </c>
      <c r="G1011" s="2">
        <v>169543.15812301412</v>
      </c>
      <c r="H1011" s="2">
        <v>172142.71666178445</v>
      </c>
      <c r="I1011" s="2">
        <v>154995.64257341629</v>
      </c>
    </row>
    <row r="1012" spans="1:9" x14ac:dyDescent="0.15">
      <c r="A1012" s="1">
        <v>44</v>
      </c>
      <c r="B1012" s="1" t="s">
        <v>92</v>
      </c>
      <c r="C1012" s="1">
        <v>20</v>
      </c>
      <c r="D1012" s="1" t="s">
        <v>153</v>
      </c>
      <c r="E1012" s="2">
        <v>32332.79031660793</v>
      </c>
      <c r="F1012" s="2">
        <v>64296.38965320195</v>
      </c>
      <c r="G1012" s="2">
        <v>54604.679124919399</v>
      </c>
      <c r="H1012" s="2">
        <v>43595.650585755582</v>
      </c>
      <c r="I1012" s="2">
        <v>50757.958043759252</v>
      </c>
    </row>
    <row r="1013" spans="1:9" x14ac:dyDescent="0.15">
      <c r="A1013" s="1">
        <v>44</v>
      </c>
      <c r="B1013" s="1" t="s">
        <v>92</v>
      </c>
      <c r="C1013" s="1">
        <v>21</v>
      </c>
      <c r="D1013" s="1" t="s">
        <v>154</v>
      </c>
      <c r="E1013" s="2">
        <v>98398.513413905181</v>
      </c>
      <c r="F1013" s="2">
        <v>141786.21712533874</v>
      </c>
      <c r="G1013" s="2">
        <v>194389.49490318974</v>
      </c>
      <c r="H1013" s="2">
        <v>250235.71264802359</v>
      </c>
      <c r="I1013" s="2">
        <v>302706.66221653193</v>
      </c>
    </row>
    <row r="1014" spans="1:9" x14ac:dyDescent="0.15">
      <c r="A1014" s="1">
        <v>44</v>
      </c>
      <c r="B1014" s="1" t="s">
        <v>43</v>
      </c>
      <c r="C1014" s="1">
        <v>22</v>
      </c>
      <c r="D1014" s="1" t="s">
        <v>146</v>
      </c>
      <c r="E1014" s="2">
        <v>324428.6302096952</v>
      </c>
      <c r="F1014" s="2">
        <v>616985.12794956821</v>
      </c>
      <c r="G1014" s="2">
        <v>660176.525005784</v>
      </c>
      <c r="H1014" s="2">
        <v>875845.69271277415</v>
      </c>
      <c r="I1014" s="2">
        <v>1122882.8655928031</v>
      </c>
    </row>
    <row r="1015" spans="1:9" x14ac:dyDescent="0.15">
      <c r="A1015" s="1">
        <v>44</v>
      </c>
      <c r="B1015" s="1" t="s">
        <v>43</v>
      </c>
      <c r="C1015" s="1">
        <v>23</v>
      </c>
      <c r="D1015" s="1" t="s">
        <v>167</v>
      </c>
      <c r="E1015" s="2">
        <v>332031.07674722536</v>
      </c>
      <c r="F1015" s="2">
        <v>407824.92895332398</v>
      </c>
      <c r="G1015" s="2">
        <v>440182.41180086334</v>
      </c>
      <c r="H1015" s="2">
        <v>506097.1340727841</v>
      </c>
      <c r="I1015" s="2">
        <v>553755.83788829856</v>
      </c>
    </row>
    <row r="1016" spans="1:9" x14ac:dyDescent="0.15">
      <c r="A1016" s="1">
        <v>45</v>
      </c>
      <c r="B1016" s="1" t="s">
        <v>93</v>
      </c>
      <c r="C1016" s="1">
        <v>1</v>
      </c>
      <c r="D1016" s="1" t="s">
        <v>147</v>
      </c>
      <c r="E1016" s="2">
        <v>140579.92417990923</v>
      </c>
      <c r="F1016" s="2">
        <v>187720.57173994495</v>
      </c>
      <c r="G1016" s="2">
        <v>257900.25268047251</v>
      </c>
      <c r="H1016" s="2">
        <v>224195.38405611564</v>
      </c>
      <c r="I1016" s="2">
        <v>252046.21165184828</v>
      </c>
    </row>
    <row r="1017" spans="1:9" x14ac:dyDescent="0.15">
      <c r="A1017" s="1">
        <v>45</v>
      </c>
      <c r="B1017" s="1" t="s">
        <v>93</v>
      </c>
      <c r="C1017" s="1">
        <v>2</v>
      </c>
      <c r="D1017" s="1" t="s">
        <v>148</v>
      </c>
      <c r="E1017" s="2">
        <v>2835.2415838999796</v>
      </c>
      <c r="F1017" s="2">
        <v>6279.8017154695726</v>
      </c>
      <c r="G1017" s="2">
        <v>4222.9540980167658</v>
      </c>
      <c r="H1017" s="2">
        <v>5109.1960418198323</v>
      </c>
      <c r="I1017" s="2">
        <v>1772.6973267852529</v>
      </c>
    </row>
    <row r="1018" spans="1:9" x14ac:dyDescent="0.15">
      <c r="A1018" s="1">
        <v>45</v>
      </c>
      <c r="B1018" s="1" t="s">
        <v>143</v>
      </c>
      <c r="C1018" s="1">
        <v>3</v>
      </c>
      <c r="D1018" s="1" t="s">
        <v>155</v>
      </c>
      <c r="E1018" s="2">
        <v>44965.371681451063</v>
      </c>
      <c r="F1018" s="2">
        <v>89302.462505284246</v>
      </c>
      <c r="G1018" s="2">
        <v>98731.960464732154</v>
      </c>
      <c r="H1018" s="2">
        <v>120903.63588921854</v>
      </c>
      <c r="I1018" s="2">
        <v>159628.21767783409</v>
      </c>
    </row>
    <row r="1019" spans="1:9" x14ac:dyDescent="0.15">
      <c r="A1019" s="1">
        <v>45</v>
      </c>
      <c r="B1019" s="1" t="s">
        <v>143</v>
      </c>
      <c r="C1019" s="1">
        <v>4</v>
      </c>
      <c r="D1019" s="1" t="s">
        <v>156</v>
      </c>
      <c r="E1019" s="2">
        <v>6820.0360657056672</v>
      </c>
      <c r="F1019" s="2">
        <v>24300.679892169981</v>
      </c>
      <c r="G1019" s="2">
        <v>43071.471033214752</v>
      </c>
      <c r="H1019" s="2">
        <v>24027.082246142647</v>
      </c>
      <c r="I1019" s="2">
        <v>19494.819382639424</v>
      </c>
    </row>
    <row r="1020" spans="1:9" x14ac:dyDescent="0.15">
      <c r="A1020" s="1">
        <v>45</v>
      </c>
      <c r="B1020" s="1" t="s">
        <v>143</v>
      </c>
      <c r="C1020" s="1">
        <v>5</v>
      </c>
      <c r="D1020" s="1" t="s">
        <v>157</v>
      </c>
      <c r="E1020" s="2">
        <v>11735.577899976493</v>
      </c>
      <c r="F1020" s="2">
        <v>13564.224693328417</v>
      </c>
      <c r="G1020" s="2">
        <v>16655.067470237169</v>
      </c>
      <c r="H1020" s="2">
        <v>12738.205333853412</v>
      </c>
      <c r="I1020" s="2">
        <v>21203.238641438744</v>
      </c>
    </row>
    <row r="1021" spans="1:9" x14ac:dyDescent="0.15">
      <c r="A1021" s="1">
        <v>45</v>
      </c>
      <c r="B1021" s="1" t="s">
        <v>143</v>
      </c>
      <c r="C1021" s="1">
        <v>6</v>
      </c>
      <c r="D1021" s="1" t="s">
        <v>49</v>
      </c>
      <c r="E1021" s="2">
        <v>18035.030673002166</v>
      </c>
      <c r="F1021" s="2">
        <v>29736.189865427754</v>
      </c>
      <c r="G1021" s="2">
        <v>71388.460352829657</v>
      </c>
      <c r="H1021" s="2">
        <v>56334.563498148425</v>
      </c>
      <c r="I1021" s="2">
        <v>29081.460595918026</v>
      </c>
    </row>
    <row r="1022" spans="1:9" x14ac:dyDescent="0.15">
      <c r="A1022" s="1">
        <v>45</v>
      </c>
      <c r="B1022" s="1" t="s">
        <v>143</v>
      </c>
      <c r="C1022" s="1">
        <v>7</v>
      </c>
      <c r="D1022" s="1" t="s">
        <v>158</v>
      </c>
      <c r="E1022" s="2">
        <v>507.30648819134922</v>
      </c>
      <c r="F1022" s="2">
        <v>1146.9934169102337</v>
      </c>
      <c r="G1022" s="2">
        <v>1775.4998451917595</v>
      </c>
      <c r="H1022" s="2">
        <v>3359.6941151452697</v>
      </c>
      <c r="I1022" s="2">
        <v>1617.4031319833741</v>
      </c>
    </row>
    <row r="1023" spans="1:9" x14ac:dyDescent="0.15">
      <c r="A1023" s="1">
        <v>45</v>
      </c>
      <c r="B1023" s="1" t="s">
        <v>143</v>
      </c>
      <c r="C1023" s="1">
        <v>8</v>
      </c>
      <c r="D1023" s="1" t="s">
        <v>159</v>
      </c>
      <c r="E1023" s="2">
        <v>6549.1087345760388</v>
      </c>
      <c r="F1023" s="2">
        <v>17589.413759701136</v>
      </c>
      <c r="G1023" s="2">
        <v>18296.254395146781</v>
      </c>
      <c r="H1023" s="2">
        <v>20891.38879926045</v>
      </c>
      <c r="I1023" s="2">
        <v>13769.937932635738</v>
      </c>
    </row>
    <row r="1024" spans="1:9" x14ac:dyDescent="0.15">
      <c r="A1024" s="1">
        <v>45</v>
      </c>
      <c r="B1024" s="1" t="s">
        <v>143</v>
      </c>
      <c r="C1024" s="1">
        <v>9</v>
      </c>
      <c r="D1024" s="1" t="s">
        <v>160</v>
      </c>
      <c r="E1024" s="2">
        <v>2949.6164780993986</v>
      </c>
      <c r="F1024" s="2">
        <v>6531.9956815730256</v>
      </c>
      <c r="G1024" s="2">
        <v>3795.5528309288261</v>
      </c>
      <c r="H1024" s="2">
        <v>6889.4347039514587</v>
      </c>
      <c r="I1024" s="2">
        <v>6125.4358746939306</v>
      </c>
    </row>
    <row r="1025" spans="1:9" x14ac:dyDescent="0.15">
      <c r="A1025" s="1">
        <v>45</v>
      </c>
      <c r="B1025" s="1" t="s">
        <v>143</v>
      </c>
      <c r="C1025" s="1">
        <v>10</v>
      </c>
      <c r="D1025" s="1" t="s">
        <v>161</v>
      </c>
      <c r="E1025" s="2">
        <v>3684.1638995568333</v>
      </c>
      <c r="F1025" s="2">
        <v>4916.7275672812693</v>
      </c>
      <c r="G1025" s="2">
        <v>11612.03330009361</v>
      </c>
      <c r="H1025" s="2">
        <v>13753.289228852416</v>
      </c>
      <c r="I1025" s="2">
        <v>11149.524595759085</v>
      </c>
    </row>
    <row r="1026" spans="1:9" x14ac:dyDescent="0.15">
      <c r="A1026" s="1">
        <v>45</v>
      </c>
      <c r="B1026" s="1" t="s">
        <v>143</v>
      </c>
      <c r="C1026" s="1">
        <v>11</v>
      </c>
      <c r="D1026" s="1" t="s">
        <v>162</v>
      </c>
      <c r="E1026" s="2">
        <v>2355.3137914595441</v>
      </c>
      <c r="F1026" s="2">
        <v>5326.2527152127041</v>
      </c>
      <c r="G1026" s="2">
        <v>15953.674427125117</v>
      </c>
      <c r="H1026" s="2">
        <v>20288.44358600667</v>
      </c>
      <c r="I1026" s="2">
        <v>32471.443844724203</v>
      </c>
    </row>
    <row r="1027" spans="1:9" x14ac:dyDescent="0.15">
      <c r="A1027" s="1">
        <v>45</v>
      </c>
      <c r="B1027" s="1" t="s">
        <v>143</v>
      </c>
      <c r="C1027" s="1">
        <v>12</v>
      </c>
      <c r="D1027" s="1" t="s">
        <v>163</v>
      </c>
      <c r="E1027" s="2">
        <v>174.60300329969272</v>
      </c>
      <c r="F1027" s="2">
        <v>1654.9890171557167</v>
      </c>
      <c r="G1027" s="2">
        <v>20857.099418531296</v>
      </c>
      <c r="H1027" s="2">
        <v>101960.96565923568</v>
      </c>
      <c r="I1027" s="2">
        <v>319472.79581861524</v>
      </c>
    </row>
    <row r="1028" spans="1:9" x14ac:dyDescent="0.15">
      <c r="A1028" s="1">
        <v>45</v>
      </c>
      <c r="B1028" s="1" t="s">
        <v>143</v>
      </c>
      <c r="C1028" s="1">
        <v>13</v>
      </c>
      <c r="D1028" s="1" t="s">
        <v>164</v>
      </c>
      <c r="E1028" s="2">
        <v>683.72127291838808</v>
      </c>
      <c r="F1028" s="2">
        <v>3666.2083160050593</v>
      </c>
      <c r="G1028" s="2">
        <v>7397.3336232808224</v>
      </c>
      <c r="H1028" s="2">
        <v>11089.002694383718</v>
      </c>
      <c r="I1028" s="2">
        <v>25072.735661381292</v>
      </c>
    </row>
    <row r="1029" spans="1:9" x14ac:dyDescent="0.15">
      <c r="A1029" s="1">
        <v>45</v>
      </c>
      <c r="B1029" s="1" t="s">
        <v>143</v>
      </c>
      <c r="C1029" s="1">
        <v>14</v>
      </c>
      <c r="D1029" s="1" t="s">
        <v>165</v>
      </c>
      <c r="E1029" s="2">
        <v>125.8958155720654</v>
      </c>
      <c r="F1029" s="2">
        <v>1932.8336102055521</v>
      </c>
      <c r="G1029" s="2">
        <v>5848.4615392199848</v>
      </c>
      <c r="H1029" s="2">
        <v>10556.67608651262</v>
      </c>
      <c r="I1029" s="2">
        <v>25879.554203986543</v>
      </c>
    </row>
    <row r="1030" spans="1:9" x14ac:dyDescent="0.15">
      <c r="A1030" s="1">
        <v>45</v>
      </c>
      <c r="B1030" s="1" t="s">
        <v>143</v>
      </c>
      <c r="C1030" s="1">
        <v>15</v>
      </c>
      <c r="D1030" s="1" t="s">
        <v>166</v>
      </c>
      <c r="E1030" s="2">
        <v>35853.235150446664</v>
      </c>
      <c r="F1030" s="2">
        <v>54240.525646140384</v>
      </c>
      <c r="G1030" s="2">
        <v>79456.427689271077</v>
      </c>
      <c r="H1030" s="2">
        <v>69890.911438483905</v>
      </c>
      <c r="I1030" s="2">
        <v>92933.354703649005</v>
      </c>
    </row>
    <row r="1031" spans="1:9" x14ac:dyDescent="0.15">
      <c r="A1031" s="1">
        <v>45</v>
      </c>
      <c r="B1031" s="1" t="s">
        <v>93</v>
      </c>
      <c r="C1031" s="1">
        <v>16</v>
      </c>
      <c r="D1031" s="1" t="s">
        <v>149</v>
      </c>
      <c r="E1031" s="2">
        <v>288889.44423148152</v>
      </c>
      <c r="F1031" s="2">
        <v>378308.8897363526</v>
      </c>
      <c r="G1031" s="2">
        <v>437540.24949277629</v>
      </c>
      <c r="H1031" s="2">
        <v>401894.19201707537</v>
      </c>
      <c r="I1031" s="2">
        <v>276021.13914961286</v>
      </c>
    </row>
    <row r="1032" spans="1:9" x14ac:dyDescent="0.15">
      <c r="A1032" s="1">
        <v>45</v>
      </c>
      <c r="B1032" s="1" t="s">
        <v>93</v>
      </c>
      <c r="C1032" s="1">
        <v>17</v>
      </c>
      <c r="D1032" s="1" t="s">
        <v>150</v>
      </c>
      <c r="E1032" s="2">
        <v>55257.923148259812</v>
      </c>
      <c r="F1032" s="2">
        <v>51846.242276431934</v>
      </c>
      <c r="G1032" s="2">
        <v>77429.510650257434</v>
      </c>
      <c r="H1032" s="2">
        <v>86869.508223381665</v>
      </c>
      <c r="I1032" s="2">
        <v>100456.11473226055</v>
      </c>
    </row>
    <row r="1033" spans="1:9" x14ac:dyDescent="0.15">
      <c r="A1033" s="1">
        <v>45</v>
      </c>
      <c r="B1033" s="1" t="s">
        <v>93</v>
      </c>
      <c r="C1033" s="1">
        <v>18</v>
      </c>
      <c r="D1033" s="1" t="s">
        <v>151</v>
      </c>
      <c r="E1033" s="2">
        <v>84328.099690088769</v>
      </c>
      <c r="F1033" s="2">
        <v>199602.95914846187</v>
      </c>
      <c r="G1033" s="2">
        <v>296027.58561776514</v>
      </c>
      <c r="H1033" s="2">
        <v>403402.67171278637</v>
      </c>
      <c r="I1033" s="2">
        <v>391704.47576512449</v>
      </c>
    </row>
    <row r="1034" spans="1:9" x14ac:dyDescent="0.15">
      <c r="A1034" s="1">
        <v>45</v>
      </c>
      <c r="B1034" s="1" t="s">
        <v>93</v>
      </c>
      <c r="C1034" s="1">
        <v>19</v>
      </c>
      <c r="D1034" s="1" t="s">
        <v>152</v>
      </c>
      <c r="E1034" s="2">
        <v>17230.821640170394</v>
      </c>
      <c r="F1034" s="2">
        <v>63412.627571077166</v>
      </c>
      <c r="G1034" s="2">
        <v>124784.66754122041</v>
      </c>
      <c r="H1034" s="2">
        <v>126237.78570081106</v>
      </c>
      <c r="I1034" s="2">
        <v>117024.27240282675</v>
      </c>
    </row>
    <row r="1035" spans="1:9" x14ac:dyDescent="0.15">
      <c r="A1035" s="1">
        <v>45</v>
      </c>
      <c r="B1035" s="1" t="s">
        <v>93</v>
      </c>
      <c r="C1035" s="1">
        <v>20</v>
      </c>
      <c r="D1035" s="1" t="s">
        <v>153</v>
      </c>
      <c r="E1035" s="2">
        <v>34752.697192288884</v>
      </c>
      <c r="F1035" s="2">
        <v>59857.065173753756</v>
      </c>
      <c r="G1035" s="2">
        <v>57978.504603622074</v>
      </c>
      <c r="H1035" s="2">
        <v>44502.04956293491</v>
      </c>
      <c r="I1035" s="2">
        <v>49505.41933535799</v>
      </c>
    </row>
    <row r="1036" spans="1:9" x14ac:dyDescent="0.15">
      <c r="A1036" s="1">
        <v>45</v>
      </c>
      <c r="B1036" s="1" t="s">
        <v>93</v>
      </c>
      <c r="C1036" s="1">
        <v>21</v>
      </c>
      <c r="D1036" s="1" t="s">
        <v>154</v>
      </c>
      <c r="E1036" s="2">
        <v>81906.344047695995</v>
      </c>
      <c r="F1036" s="2">
        <v>142011.16750391247</v>
      </c>
      <c r="G1036" s="2">
        <v>168513.0203382739</v>
      </c>
      <c r="H1036" s="2">
        <v>213420.20395252926</v>
      </c>
      <c r="I1036" s="2">
        <v>248176.36069635992</v>
      </c>
    </row>
    <row r="1037" spans="1:9" x14ac:dyDescent="0.15">
      <c r="A1037" s="1">
        <v>45</v>
      </c>
      <c r="B1037" s="1" t="s">
        <v>44</v>
      </c>
      <c r="C1037" s="1">
        <v>22</v>
      </c>
      <c r="D1037" s="1" t="s">
        <v>146</v>
      </c>
      <c r="E1037" s="2">
        <v>290536.53546921915</v>
      </c>
      <c r="F1037" s="2">
        <v>524401.54992708529</v>
      </c>
      <c r="G1037" s="2">
        <v>628473.95863725536</v>
      </c>
      <c r="H1037" s="2">
        <v>813664.9192734774</v>
      </c>
      <c r="I1037" s="2">
        <v>988714.67972335033</v>
      </c>
    </row>
    <row r="1038" spans="1:9" x14ac:dyDescent="0.15">
      <c r="A1038" s="1">
        <v>45</v>
      </c>
      <c r="B1038" s="1" t="s">
        <v>44</v>
      </c>
      <c r="C1038" s="1">
        <v>23</v>
      </c>
      <c r="D1038" s="1" t="s">
        <v>167</v>
      </c>
      <c r="E1038" s="2">
        <v>271732.19742331345</v>
      </c>
      <c r="F1038" s="2">
        <v>348103.18964153639</v>
      </c>
      <c r="G1038" s="2">
        <v>391794.25865046465</v>
      </c>
      <c r="H1038" s="2">
        <v>458597.46163994714</v>
      </c>
      <c r="I1038" s="2">
        <v>540817.31383273529</v>
      </c>
    </row>
    <row r="1039" spans="1:9" x14ac:dyDescent="0.15">
      <c r="A1039" s="1">
        <v>46</v>
      </c>
      <c r="B1039" s="1" t="s">
        <v>94</v>
      </c>
      <c r="C1039" s="1">
        <v>1</v>
      </c>
      <c r="D1039" s="1" t="s">
        <v>147</v>
      </c>
      <c r="E1039" s="2">
        <v>172522.7292168641</v>
      </c>
      <c r="F1039" s="2">
        <v>228330.84800654411</v>
      </c>
      <c r="G1039" s="2">
        <v>303268.72493484762</v>
      </c>
      <c r="H1039" s="2">
        <v>303585.58594071347</v>
      </c>
      <c r="I1039" s="2">
        <v>289558.28448455408</v>
      </c>
    </row>
    <row r="1040" spans="1:9" x14ac:dyDescent="0.15">
      <c r="A1040" s="1">
        <v>46</v>
      </c>
      <c r="B1040" s="1" t="s">
        <v>94</v>
      </c>
      <c r="C1040" s="1">
        <v>2</v>
      </c>
      <c r="D1040" s="1" t="s">
        <v>148</v>
      </c>
      <c r="E1040" s="2">
        <v>6646.0258146923134</v>
      </c>
      <c r="F1040" s="2">
        <v>13826.933428323558</v>
      </c>
      <c r="G1040" s="2">
        <v>17422.020085454751</v>
      </c>
      <c r="H1040" s="2">
        <v>10684.394301546985</v>
      </c>
      <c r="I1040" s="2">
        <v>13849.282119185016</v>
      </c>
    </row>
    <row r="1041" spans="1:9" x14ac:dyDescent="0.15">
      <c r="A1041" s="1">
        <v>46</v>
      </c>
      <c r="B1041" s="1" t="s">
        <v>144</v>
      </c>
      <c r="C1041" s="1">
        <v>3</v>
      </c>
      <c r="D1041" s="1" t="s">
        <v>155</v>
      </c>
      <c r="E1041" s="2">
        <v>103248.47900825899</v>
      </c>
      <c r="F1041" s="2">
        <v>195433.01110428359</v>
      </c>
      <c r="G1041" s="2">
        <v>232272.83515830996</v>
      </c>
      <c r="H1041" s="2">
        <v>264961.0084441012</v>
      </c>
      <c r="I1041" s="2">
        <v>312998.57069336349</v>
      </c>
    </row>
    <row r="1042" spans="1:9" x14ac:dyDescent="0.15">
      <c r="A1042" s="1">
        <v>46</v>
      </c>
      <c r="B1042" s="1" t="s">
        <v>144</v>
      </c>
      <c r="C1042" s="1">
        <v>4</v>
      </c>
      <c r="D1042" s="1" t="s">
        <v>156</v>
      </c>
      <c r="E1042" s="2">
        <v>16172.118316512213</v>
      </c>
      <c r="F1042" s="2">
        <v>34322.063758009048</v>
      </c>
      <c r="G1042" s="2">
        <v>33254.829452122016</v>
      </c>
      <c r="H1042" s="2">
        <v>17253.372873902055</v>
      </c>
      <c r="I1042" s="2">
        <v>8583.4939449880058</v>
      </c>
    </row>
    <row r="1043" spans="1:9" x14ac:dyDescent="0.15">
      <c r="A1043" s="1">
        <v>46</v>
      </c>
      <c r="B1043" s="1" t="s">
        <v>144</v>
      </c>
      <c r="C1043" s="1">
        <v>5</v>
      </c>
      <c r="D1043" s="1" t="s">
        <v>157</v>
      </c>
      <c r="E1043" s="2">
        <v>11322.579106237139</v>
      </c>
      <c r="F1043" s="2">
        <v>13406.738679882086</v>
      </c>
      <c r="G1043" s="2">
        <v>21180.302626265595</v>
      </c>
      <c r="H1043" s="2">
        <v>16875.963334609256</v>
      </c>
      <c r="I1043" s="2">
        <v>16073.815942009669</v>
      </c>
    </row>
    <row r="1044" spans="1:9" x14ac:dyDescent="0.15">
      <c r="A1044" s="1">
        <v>46</v>
      </c>
      <c r="B1044" s="1" t="s">
        <v>144</v>
      </c>
      <c r="C1044" s="1">
        <v>6</v>
      </c>
      <c r="D1044" s="1" t="s">
        <v>49</v>
      </c>
      <c r="E1044" s="2">
        <v>323.29424933765392</v>
      </c>
      <c r="F1044" s="2">
        <v>1016.0430107132319</v>
      </c>
      <c r="G1044" s="2">
        <v>3366.2073428247418</v>
      </c>
      <c r="H1044" s="2">
        <v>3120.6785254027609</v>
      </c>
      <c r="I1044" s="2">
        <v>6609.7558340069581</v>
      </c>
    </row>
    <row r="1045" spans="1:9" x14ac:dyDescent="0.15">
      <c r="A1045" s="1">
        <v>46</v>
      </c>
      <c r="B1045" s="1" t="s">
        <v>144</v>
      </c>
      <c r="C1045" s="1">
        <v>7</v>
      </c>
      <c r="D1045" s="1" t="s">
        <v>158</v>
      </c>
      <c r="E1045" s="2">
        <v>1470.6346054716628</v>
      </c>
      <c r="F1045" s="2">
        <v>1633.7168023561489</v>
      </c>
      <c r="G1045" s="2">
        <v>6677.2875722948411</v>
      </c>
      <c r="H1045" s="2">
        <v>4462.1400523702396</v>
      </c>
      <c r="I1045" s="2">
        <v>2537.8854718898365</v>
      </c>
    </row>
    <row r="1046" spans="1:9" x14ac:dyDescent="0.15">
      <c r="A1046" s="1">
        <v>46</v>
      </c>
      <c r="B1046" s="1" t="s">
        <v>144</v>
      </c>
      <c r="C1046" s="1">
        <v>8</v>
      </c>
      <c r="D1046" s="1" t="s">
        <v>159</v>
      </c>
      <c r="E1046" s="2">
        <v>15698.742386030757</v>
      </c>
      <c r="F1046" s="2">
        <v>37749.593366613975</v>
      </c>
      <c r="G1046" s="2">
        <v>50417.14307896902</v>
      </c>
      <c r="H1046" s="2">
        <v>88668.312914877606</v>
      </c>
      <c r="I1046" s="2">
        <v>72294.393493252384</v>
      </c>
    </row>
    <row r="1047" spans="1:9" x14ac:dyDescent="0.15">
      <c r="A1047" s="1">
        <v>46</v>
      </c>
      <c r="B1047" s="1" t="s">
        <v>144</v>
      </c>
      <c r="C1047" s="1">
        <v>9</v>
      </c>
      <c r="D1047" s="1" t="s">
        <v>160</v>
      </c>
      <c r="E1047" s="2">
        <v>3375.474381088196</v>
      </c>
      <c r="F1047" s="2">
        <v>2085.487274279224</v>
      </c>
      <c r="G1047" s="2">
        <v>5297.5589821333906</v>
      </c>
      <c r="H1047" s="2">
        <v>8171.4449261436057</v>
      </c>
      <c r="I1047" s="2">
        <v>7240.787142723435</v>
      </c>
    </row>
    <row r="1048" spans="1:9" x14ac:dyDescent="0.15">
      <c r="A1048" s="1">
        <v>46</v>
      </c>
      <c r="B1048" s="1" t="s">
        <v>144</v>
      </c>
      <c r="C1048" s="1">
        <v>10</v>
      </c>
      <c r="D1048" s="1" t="s">
        <v>161</v>
      </c>
      <c r="E1048" s="2">
        <v>5015.4101763216449</v>
      </c>
      <c r="F1048" s="2">
        <v>8518.5705086429061</v>
      </c>
      <c r="G1048" s="2">
        <v>20528.306363552692</v>
      </c>
      <c r="H1048" s="2">
        <v>22974.167107997808</v>
      </c>
      <c r="I1048" s="2">
        <v>13857.744944569269</v>
      </c>
    </row>
    <row r="1049" spans="1:9" x14ac:dyDescent="0.15">
      <c r="A1049" s="1">
        <v>46</v>
      </c>
      <c r="B1049" s="1" t="s">
        <v>144</v>
      </c>
      <c r="C1049" s="1">
        <v>11</v>
      </c>
      <c r="D1049" s="1" t="s">
        <v>162</v>
      </c>
      <c r="E1049" s="2">
        <v>995.86067411526733</v>
      </c>
      <c r="F1049" s="2">
        <v>3790.0465958743225</v>
      </c>
      <c r="G1049" s="2">
        <v>9559.6443529344106</v>
      </c>
      <c r="H1049" s="2">
        <v>27974.538492185988</v>
      </c>
      <c r="I1049" s="2">
        <v>38620.104124825448</v>
      </c>
    </row>
    <row r="1050" spans="1:9" x14ac:dyDescent="0.15">
      <c r="A1050" s="1">
        <v>46</v>
      </c>
      <c r="B1050" s="1" t="s">
        <v>144</v>
      </c>
      <c r="C1050" s="1">
        <v>12</v>
      </c>
      <c r="D1050" s="1" t="s">
        <v>163</v>
      </c>
      <c r="E1050" s="2">
        <v>176.5883913949441</v>
      </c>
      <c r="F1050" s="2">
        <v>8129.4097821108171</v>
      </c>
      <c r="G1050" s="2">
        <v>62902.455432102492</v>
      </c>
      <c r="H1050" s="2">
        <v>278478.2536178343</v>
      </c>
      <c r="I1050" s="2">
        <v>843935.416610969</v>
      </c>
    </row>
    <row r="1051" spans="1:9" x14ac:dyDescent="0.15">
      <c r="A1051" s="1">
        <v>46</v>
      </c>
      <c r="B1051" s="1" t="s">
        <v>144</v>
      </c>
      <c r="C1051" s="1">
        <v>13</v>
      </c>
      <c r="D1051" s="1" t="s">
        <v>164</v>
      </c>
      <c r="E1051" s="2">
        <v>1009.9976568195176</v>
      </c>
      <c r="F1051" s="2">
        <v>1574.3338008340429</v>
      </c>
      <c r="G1051" s="2">
        <v>2062.2612716521094</v>
      </c>
      <c r="H1051" s="2">
        <v>6475.9586966137076</v>
      </c>
      <c r="I1051" s="2">
        <v>10727.678856817729</v>
      </c>
    </row>
    <row r="1052" spans="1:9" x14ac:dyDescent="0.15">
      <c r="A1052" s="1">
        <v>46</v>
      </c>
      <c r="B1052" s="1" t="s">
        <v>144</v>
      </c>
      <c r="C1052" s="1">
        <v>14</v>
      </c>
      <c r="D1052" s="1" t="s">
        <v>165</v>
      </c>
      <c r="E1052" s="2">
        <v>224.3557116227924</v>
      </c>
      <c r="F1052" s="2">
        <v>558.66045872444533</v>
      </c>
      <c r="G1052" s="2">
        <v>1212.052873342303</v>
      </c>
      <c r="H1052" s="2">
        <v>2202.1729981284934</v>
      </c>
      <c r="I1052" s="2">
        <v>5321.3011417298576</v>
      </c>
    </row>
    <row r="1053" spans="1:9" x14ac:dyDescent="0.15">
      <c r="A1053" s="1">
        <v>46</v>
      </c>
      <c r="B1053" s="1" t="s">
        <v>144</v>
      </c>
      <c r="C1053" s="1">
        <v>15</v>
      </c>
      <c r="D1053" s="1" t="s">
        <v>166</v>
      </c>
      <c r="E1053" s="2">
        <v>39311.184809568149</v>
      </c>
      <c r="F1053" s="2">
        <v>56593.114096842932</v>
      </c>
      <c r="G1053" s="2">
        <v>67306.082850725434</v>
      </c>
      <c r="H1053" s="2">
        <v>57460.654620175221</v>
      </c>
      <c r="I1053" s="2">
        <v>45535.547952508248</v>
      </c>
    </row>
    <row r="1054" spans="1:9" x14ac:dyDescent="0.15">
      <c r="A1054" s="1">
        <v>46</v>
      </c>
      <c r="B1054" s="1" t="s">
        <v>94</v>
      </c>
      <c r="C1054" s="1">
        <v>16</v>
      </c>
      <c r="D1054" s="1" t="s">
        <v>149</v>
      </c>
      <c r="E1054" s="2">
        <v>325144.60704593553</v>
      </c>
      <c r="F1054" s="2">
        <v>569428.46272360766</v>
      </c>
      <c r="G1054" s="2">
        <v>590185.19030567084</v>
      </c>
      <c r="H1054" s="2">
        <v>494772.33764250256</v>
      </c>
      <c r="I1054" s="2">
        <v>340029.53199630318</v>
      </c>
    </row>
    <row r="1055" spans="1:9" x14ac:dyDescent="0.15">
      <c r="A1055" s="1">
        <v>46</v>
      </c>
      <c r="B1055" s="1" t="s">
        <v>94</v>
      </c>
      <c r="C1055" s="1">
        <v>17</v>
      </c>
      <c r="D1055" s="1" t="s">
        <v>150</v>
      </c>
      <c r="E1055" s="2">
        <v>36910.833200292298</v>
      </c>
      <c r="F1055" s="2">
        <v>80944.678566020681</v>
      </c>
      <c r="G1055" s="2">
        <v>181367.60047103182</v>
      </c>
      <c r="H1055" s="2">
        <v>166883.13683544041</v>
      </c>
      <c r="I1055" s="2">
        <v>201264.36863942622</v>
      </c>
    </row>
    <row r="1056" spans="1:9" x14ac:dyDescent="0.15">
      <c r="A1056" s="1">
        <v>46</v>
      </c>
      <c r="B1056" s="1" t="s">
        <v>94</v>
      </c>
      <c r="C1056" s="1">
        <v>18</v>
      </c>
      <c r="D1056" s="1" t="s">
        <v>151</v>
      </c>
      <c r="E1056" s="2">
        <v>133614.8281638214</v>
      </c>
      <c r="F1056" s="2">
        <v>300015.76113162638</v>
      </c>
      <c r="G1056" s="2">
        <v>435810.82545969746</v>
      </c>
      <c r="H1056" s="2">
        <v>539535.10649422824</v>
      </c>
      <c r="I1056" s="2">
        <v>518514.55562070437</v>
      </c>
    </row>
    <row r="1057" spans="1:9" x14ac:dyDescent="0.15">
      <c r="A1057" s="1">
        <v>46</v>
      </c>
      <c r="B1057" s="1" t="s">
        <v>94</v>
      </c>
      <c r="C1057" s="1">
        <v>19</v>
      </c>
      <c r="D1057" s="1" t="s">
        <v>152</v>
      </c>
      <c r="E1057" s="2">
        <v>37769.693956629482</v>
      </c>
      <c r="F1057" s="2">
        <v>114768.34922963975</v>
      </c>
      <c r="G1057" s="2">
        <v>245994.19246435948</v>
      </c>
      <c r="H1057" s="2">
        <v>243173.6395168993</v>
      </c>
      <c r="I1057" s="2">
        <v>247562.13214683067</v>
      </c>
    </row>
    <row r="1058" spans="1:9" x14ac:dyDescent="0.15">
      <c r="A1058" s="1">
        <v>46</v>
      </c>
      <c r="B1058" s="1" t="s">
        <v>94</v>
      </c>
      <c r="C1058" s="1">
        <v>20</v>
      </c>
      <c r="D1058" s="1" t="s">
        <v>153</v>
      </c>
      <c r="E1058" s="2">
        <v>52000.133586155556</v>
      </c>
      <c r="F1058" s="2">
        <v>92296.395236846394</v>
      </c>
      <c r="G1058" s="2">
        <v>85288.192835922877</v>
      </c>
      <c r="H1058" s="2">
        <v>65010.113900496188</v>
      </c>
      <c r="I1058" s="2">
        <v>67236.272524524669</v>
      </c>
    </row>
    <row r="1059" spans="1:9" x14ac:dyDescent="0.15">
      <c r="A1059" s="1">
        <v>46</v>
      </c>
      <c r="B1059" s="1" t="s">
        <v>94</v>
      </c>
      <c r="C1059" s="1">
        <v>21</v>
      </c>
      <c r="D1059" s="1" t="s">
        <v>154</v>
      </c>
      <c r="E1059" s="2">
        <v>137250.33561609418</v>
      </c>
      <c r="F1059" s="2">
        <v>258760.32489417942</v>
      </c>
      <c r="G1059" s="2">
        <v>343874.14228764048</v>
      </c>
      <c r="H1059" s="2">
        <v>430796.14484421216</v>
      </c>
      <c r="I1059" s="2">
        <v>525614.82220745645</v>
      </c>
    </row>
    <row r="1060" spans="1:9" x14ac:dyDescent="0.15">
      <c r="A1060" s="1">
        <v>46</v>
      </c>
      <c r="B1060" s="1" t="s">
        <v>45</v>
      </c>
      <c r="C1060" s="1">
        <v>22</v>
      </c>
      <c r="D1060" s="1" t="s">
        <v>146</v>
      </c>
      <c r="E1060" s="2">
        <v>458083.74318079645</v>
      </c>
      <c r="F1060" s="2">
        <v>750931.10132778354</v>
      </c>
      <c r="G1060" s="2">
        <v>919416.94252244383</v>
      </c>
      <c r="H1060" s="2">
        <v>1197051.7326213163</v>
      </c>
      <c r="I1060" s="2">
        <v>1520210.6524836358</v>
      </c>
    </row>
    <row r="1061" spans="1:9" x14ac:dyDescent="0.15">
      <c r="A1061" s="1">
        <v>46</v>
      </c>
      <c r="B1061" s="1" t="s">
        <v>45</v>
      </c>
      <c r="C1061" s="1">
        <v>23</v>
      </c>
      <c r="D1061" s="1" t="s">
        <v>167</v>
      </c>
      <c r="E1061" s="2">
        <v>480350.4645011219</v>
      </c>
      <c r="F1061" s="2">
        <v>575260.97123472369</v>
      </c>
      <c r="G1061" s="2">
        <v>612462.57522976003</v>
      </c>
      <c r="H1061" s="2">
        <v>723230.18587468471</v>
      </c>
      <c r="I1061" s="2">
        <v>795580.18242566986</v>
      </c>
    </row>
    <row r="1062" spans="1:9" x14ac:dyDescent="0.15">
      <c r="A1062" s="1">
        <v>47</v>
      </c>
      <c r="B1062" s="1" t="s">
        <v>95</v>
      </c>
      <c r="C1062" s="1">
        <v>1</v>
      </c>
      <c r="D1062" s="1" t="s">
        <v>147</v>
      </c>
      <c r="E1062" s="2"/>
      <c r="F1062" s="2">
        <v>69256.84440768155</v>
      </c>
      <c r="G1062" s="2">
        <v>87747.384099585819</v>
      </c>
      <c r="H1062" s="2">
        <v>81912.188169885965</v>
      </c>
      <c r="I1062" s="2">
        <v>92788.603814468443</v>
      </c>
    </row>
    <row r="1063" spans="1:9" x14ac:dyDescent="0.15">
      <c r="A1063" s="1">
        <v>47</v>
      </c>
      <c r="B1063" s="1" t="s">
        <v>95</v>
      </c>
      <c r="C1063" s="1">
        <v>2</v>
      </c>
      <c r="D1063" s="1" t="s">
        <v>148</v>
      </c>
      <c r="E1063" s="2"/>
      <c r="F1063" s="2">
        <v>6669.1789374201544</v>
      </c>
      <c r="G1063" s="2">
        <v>10416.8574783023</v>
      </c>
      <c r="H1063" s="2">
        <v>9682.033019156248</v>
      </c>
      <c r="I1063" s="2">
        <v>4537.9029477497015</v>
      </c>
    </row>
    <row r="1064" spans="1:9" x14ac:dyDescent="0.15">
      <c r="A1064" s="1">
        <v>47</v>
      </c>
      <c r="B1064" s="1" t="s">
        <v>145</v>
      </c>
      <c r="C1064" s="1">
        <v>3</v>
      </c>
      <c r="D1064" s="1" t="s">
        <v>155</v>
      </c>
      <c r="E1064" s="2"/>
      <c r="F1064" s="2">
        <v>74250.232312372944</v>
      </c>
      <c r="G1064" s="2">
        <v>83060.547596603952</v>
      </c>
      <c r="H1064" s="2">
        <v>95106.111996152627</v>
      </c>
      <c r="I1064" s="2">
        <v>92257.726901361559</v>
      </c>
    </row>
    <row r="1065" spans="1:9" x14ac:dyDescent="0.15">
      <c r="A1065" s="1">
        <v>47</v>
      </c>
      <c r="B1065" s="1" t="s">
        <v>145</v>
      </c>
      <c r="C1065" s="1">
        <v>4</v>
      </c>
      <c r="D1065" s="1" t="s">
        <v>156</v>
      </c>
      <c r="E1065" s="2"/>
      <c r="F1065" s="2">
        <v>2238.5196133987361</v>
      </c>
      <c r="G1065" s="2">
        <v>3290.9047761061479</v>
      </c>
      <c r="H1065" s="2">
        <v>2409.0497662583175</v>
      </c>
      <c r="I1065" s="2">
        <v>4864.6684031947043</v>
      </c>
    </row>
    <row r="1066" spans="1:9" x14ac:dyDescent="0.15">
      <c r="A1066" s="1">
        <v>47</v>
      </c>
      <c r="B1066" s="1" t="s">
        <v>145</v>
      </c>
      <c r="C1066" s="1">
        <v>5</v>
      </c>
      <c r="D1066" s="1" t="s">
        <v>157</v>
      </c>
      <c r="E1066" s="2"/>
      <c r="F1066" s="2">
        <v>1247.4151805606391</v>
      </c>
      <c r="G1066" s="2">
        <v>2563.3536819351439</v>
      </c>
      <c r="H1066" s="2">
        <v>2618.7951409350453</v>
      </c>
      <c r="I1066" s="2">
        <v>2159.7569260754017</v>
      </c>
    </row>
    <row r="1067" spans="1:9" x14ac:dyDescent="0.15">
      <c r="A1067" s="1">
        <v>47</v>
      </c>
      <c r="B1067" s="1" t="s">
        <v>145</v>
      </c>
      <c r="C1067" s="1">
        <v>6</v>
      </c>
      <c r="D1067" s="1" t="s">
        <v>49</v>
      </c>
      <c r="E1067" s="2"/>
      <c r="F1067" s="2">
        <v>678.30975544125204</v>
      </c>
      <c r="G1067" s="2">
        <v>1723.7660489518219</v>
      </c>
      <c r="H1067" s="2">
        <v>1974.770955175858</v>
      </c>
      <c r="I1067" s="2">
        <v>4653.1246309566313</v>
      </c>
    </row>
    <row r="1068" spans="1:9" x14ac:dyDescent="0.15">
      <c r="A1068" s="1">
        <v>47</v>
      </c>
      <c r="B1068" s="1" t="s">
        <v>145</v>
      </c>
      <c r="C1068" s="1">
        <v>7</v>
      </c>
      <c r="D1068" s="1" t="s">
        <v>158</v>
      </c>
      <c r="E1068" s="2"/>
      <c r="F1068" s="2">
        <v>25112.051582291428</v>
      </c>
      <c r="G1068" s="2">
        <v>42565.018207301</v>
      </c>
      <c r="H1068" s="2">
        <v>58008.314608204339</v>
      </c>
      <c r="I1068" s="2">
        <v>-6905.2804037864544</v>
      </c>
    </row>
    <row r="1069" spans="1:9" x14ac:dyDescent="0.15">
      <c r="A1069" s="1">
        <v>47</v>
      </c>
      <c r="B1069" s="1" t="s">
        <v>145</v>
      </c>
      <c r="C1069" s="1">
        <v>8</v>
      </c>
      <c r="D1069" s="1" t="s">
        <v>159</v>
      </c>
      <c r="E1069" s="2"/>
      <c r="F1069" s="2">
        <v>9609.8687186101888</v>
      </c>
      <c r="G1069" s="2">
        <v>16761.629044217716</v>
      </c>
      <c r="H1069" s="2">
        <v>21859.537659782101</v>
      </c>
      <c r="I1069" s="2">
        <v>15410.03530264425</v>
      </c>
    </row>
    <row r="1070" spans="1:9" x14ac:dyDescent="0.15">
      <c r="A1070" s="1">
        <v>47</v>
      </c>
      <c r="B1070" s="1" t="s">
        <v>145</v>
      </c>
      <c r="C1070" s="1">
        <v>9</v>
      </c>
      <c r="D1070" s="1" t="s">
        <v>160</v>
      </c>
      <c r="E1070" s="2"/>
      <c r="F1070" s="2">
        <v>2069.9166501621453</v>
      </c>
      <c r="G1070" s="2">
        <v>4698.9714207740135</v>
      </c>
      <c r="H1070" s="2">
        <v>4186.6523606479304</v>
      </c>
      <c r="I1070" s="2">
        <v>2824.9402991056595</v>
      </c>
    </row>
    <row r="1071" spans="1:9" x14ac:dyDescent="0.15">
      <c r="A1071" s="1">
        <v>47</v>
      </c>
      <c r="B1071" s="1" t="s">
        <v>145</v>
      </c>
      <c r="C1071" s="1">
        <v>10</v>
      </c>
      <c r="D1071" s="1" t="s">
        <v>161</v>
      </c>
      <c r="E1071" s="2"/>
      <c r="F1071" s="2">
        <v>7105.3841951839086</v>
      </c>
      <c r="G1071" s="2">
        <v>11220.575522237024</v>
      </c>
      <c r="H1071" s="2">
        <v>10973.944474561356</v>
      </c>
      <c r="I1071" s="2">
        <v>9631.7423404212386</v>
      </c>
    </row>
    <row r="1072" spans="1:9" x14ac:dyDescent="0.15">
      <c r="A1072" s="1">
        <v>47</v>
      </c>
      <c r="B1072" s="1" t="s">
        <v>145</v>
      </c>
      <c r="C1072" s="1">
        <v>11</v>
      </c>
      <c r="D1072" s="1" t="s">
        <v>162</v>
      </c>
      <c r="E1072" s="2"/>
      <c r="F1072" s="2">
        <v>149.85492932009097</v>
      </c>
      <c r="G1072" s="2">
        <v>553.26432180081838</v>
      </c>
      <c r="H1072" s="2">
        <v>3116.9044164115326</v>
      </c>
      <c r="I1072" s="2">
        <v>1619.51634772427</v>
      </c>
    </row>
    <row r="1073" spans="1:9" x14ac:dyDescent="0.15">
      <c r="A1073" s="1">
        <v>47</v>
      </c>
      <c r="B1073" s="1" t="s">
        <v>145</v>
      </c>
      <c r="C1073" s="1">
        <v>12</v>
      </c>
      <c r="D1073" s="1" t="s">
        <v>163</v>
      </c>
      <c r="E1073" s="2"/>
      <c r="F1073" s="2">
        <v>31.982089248542202</v>
      </c>
      <c r="G1073" s="2">
        <v>252.09940158051887</v>
      </c>
      <c r="H1073" s="2">
        <v>1218.5059235756949</v>
      </c>
      <c r="I1073" s="2">
        <v>4113.428875333233</v>
      </c>
    </row>
    <row r="1074" spans="1:9" x14ac:dyDescent="0.15">
      <c r="A1074" s="1">
        <v>47</v>
      </c>
      <c r="B1074" s="1" t="s">
        <v>145</v>
      </c>
      <c r="C1074" s="1">
        <v>13</v>
      </c>
      <c r="D1074" s="1" t="s">
        <v>164</v>
      </c>
      <c r="E1074" s="2"/>
      <c r="F1074" s="2">
        <v>352.53921288121234</v>
      </c>
      <c r="G1074" s="2">
        <v>591.71928107030453</v>
      </c>
      <c r="H1074" s="2">
        <v>399.71849269679797</v>
      </c>
      <c r="I1074" s="2">
        <v>2349.3009765264183</v>
      </c>
    </row>
    <row r="1075" spans="1:9" x14ac:dyDescent="0.15">
      <c r="A1075" s="1">
        <v>47</v>
      </c>
      <c r="B1075" s="1" t="s">
        <v>145</v>
      </c>
      <c r="C1075" s="1">
        <v>14</v>
      </c>
      <c r="D1075" s="1" t="s">
        <v>165</v>
      </c>
      <c r="E1075" s="2"/>
      <c r="F1075" s="2">
        <v>12.675350616129803</v>
      </c>
      <c r="G1075" s="2">
        <v>89.952063664664536</v>
      </c>
      <c r="H1075" s="2">
        <v>122.70027039673477</v>
      </c>
      <c r="I1075" s="2">
        <v>374.56347633482636</v>
      </c>
    </row>
    <row r="1076" spans="1:9" x14ac:dyDescent="0.15">
      <c r="A1076" s="1">
        <v>47</v>
      </c>
      <c r="B1076" s="1" t="s">
        <v>145</v>
      </c>
      <c r="C1076" s="1">
        <v>15</v>
      </c>
      <c r="D1076" s="1" t="s">
        <v>166</v>
      </c>
      <c r="E1076" s="2"/>
      <c r="F1076" s="2">
        <v>18629.274846002583</v>
      </c>
      <c r="G1076" s="2">
        <v>32523.730097777665</v>
      </c>
      <c r="H1076" s="2">
        <v>31631.325206650989</v>
      </c>
      <c r="I1076" s="2">
        <v>34132.158721929627</v>
      </c>
    </row>
    <row r="1077" spans="1:9" x14ac:dyDescent="0.15">
      <c r="A1077" s="1">
        <v>47</v>
      </c>
      <c r="B1077" s="1" t="s">
        <v>95</v>
      </c>
      <c r="C1077" s="1">
        <v>16</v>
      </c>
      <c r="D1077" s="1" t="s">
        <v>149</v>
      </c>
      <c r="E1077" s="2"/>
      <c r="F1077" s="2">
        <v>344297.73351284559</v>
      </c>
      <c r="G1077" s="2">
        <v>445152.13070251461</v>
      </c>
      <c r="H1077" s="2">
        <v>367370.80697067606</v>
      </c>
      <c r="I1077" s="2">
        <v>317176.47155802604</v>
      </c>
    </row>
    <row r="1078" spans="1:9" x14ac:dyDescent="0.15">
      <c r="A1078" s="1">
        <v>47</v>
      </c>
      <c r="B1078" s="1" t="s">
        <v>95</v>
      </c>
      <c r="C1078" s="1">
        <v>17</v>
      </c>
      <c r="D1078" s="1" t="s">
        <v>150</v>
      </c>
      <c r="E1078" s="2"/>
      <c r="F1078" s="2">
        <v>34649.814259124796</v>
      </c>
      <c r="G1078" s="2">
        <v>80293.417917782601</v>
      </c>
      <c r="H1078" s="2">
        <v>103427.39581802409</v>
      </c>
      <c r="I1078" s="2">
        <v>141550.88590661931</v>
      </c>
    </row>
    <row r="1079" spans="1:9" x14ac:dyDescent="0.15">
      <c r="A1079" s="1">
        <v>47</v>
      </c>
      <c r="B1079" s="1" t="s">
        <v>95</v>
      </c>
      <c r="C1079" s="1">
        <v>18</v>
      </c>
      <c r="D1079" s="1" t="s">
        <v>151</v>
      </c>
      <c r="E1079" s="2"/>
      <c r="F1079" s="2">
        <v>168062.16033705237</v>
      </c>
      <c r="G1079" s="2">
        <v>264976.52843156923</v>
      </c>
      <c r="H1079" s="2">
        <v>371663.55223554705</v>
      </c>
      <c r="I1079" s="2">
        <v>398613.63802277052</v>
      </c>
    </row>
    <row r="1080" spans="1:9" x14ac:dyDescent="0.15">
      <c r="A1080" s="1">
        <v>47</v>
      </c>
      <c r="B1080" s="1" t="s">
        <v>95</v>
      </c>
      <c r="C1080" s="1">
        <v>19</v>
      </c>
      <c r="D1080" s="1" t="s">
        <v>152</v>
      </c>
      <c r="E1080" s="2"/>
      <c r="F1080" s="2">
        <v>49490.251051332329</v>
      </c>
      <c r="G1080" s="2">
        <v>125533.42348313727</v>
      </c>
      <c r="H1080" s="2">
        <v>139353.95440917028</v>
      </c>
      <c r="I1080" s="2">
        <v>128359.46686354002</v>
      </c>
    </row>
    <row r="1081" spans="1:9" x14ac:dyDescent="0.15">
      <c r="A1081" s="1">
        <v>47</v>
      </c>
      <c r="B1081" s="1" t="s">
        <v>95</v>
      </c>
      <c r="C1081" s="1">
        <v>20</v>
      </c>
      <c r="D1081" s="1" t="s">
        <v>153</v>
      </c>
      <c r="E1081" s="2"/>
      <c r="F1081" s="2">
        <v>65138.399134632782</v>
      </c>
      <c r="G1081" s="2">
        <v>60848.570274039776</v>
      </c>
      <c r="H1081" s="2">
        <v>42070.271634871729</v>
      </c>
      <c r="I1081" s="2">
        <v>53512.394574294485</v>
      </c>
    </row>
    <row r="1082" spans="1:9" x14ac:dyDescent="0.15">
      <c r="A1082" s="1">
        <v>47</v>
      </c>
      <c r="B1082" s="1" t="s">
        <v>95</v>
      </c>
      <c r="C1082" s="1">
        <v>21</v>
      </c>
      <c r="D1082" s="1" t="s">
        <v>154</v>
      </c>
      <c r="E1082" s="2"/>
      <c r="F1082" s="2">
        <v>152094.75016258252</v>
      </c>
      <c r="G1082" s="2">
        <v>224116.00197924845</v>
      </c>
      <c r="H1082" s="2">
        <v>260486.22314540701</v>
      </c>
      <c r="I1082" s="2">
        <v>341885.96613535669</v>
      </c>
    </row>
    <row r="1083" spans="1:9" x14ac:dyDescent="0.15">
      <c r="A1083" s="1">
        <v>47</v>
      </c>
      <c r="B1083" s="1" t="s">
        <v>46</v>
      </c>
      <c r="C1083" s="1">
        <v>22</v>
      </c>
      <c r="D1083" s="1" t="s">
        <v>146</v>
      </c>
      <c r="E1083" s="2"/>
      <c r="F1083" s="2">
        <v>452844.90838880301</v>
      </c>
      <c r="G1083" s="2">
        <v>720959.89306166861</v>
      </c>
      <c r="H1083" s="2">
        <v>949736.34017812612</v>
      </c>
      <c r="I1083" s="2">
        <v>1263252.2246628562</v>
      </c>
    </row>
    <row r="1084" spans="1:9" x14ac:dyDescent="0.15">
      <c r="A1084" s="1">
        <v>47</v>
      </c>
      <c r="B1084" s="1" t="s">
        <v>46</v>
      </c>
      <c r="C1084" s="1">
        <v>23</v>
      </c>
      <c r="D1084" s="1" t="s">
        <v>167</v>
      </c>
      <c r="E1084" s="2"/>
      <c r="F1084" s="2">
        <v>382453.89256305335</v>
      </c>
      <c r="G1084" s="2">
        <v>485536.99056283955</v>
      </c>
      <c r="H1084" s="2">
        <v>591582.98323765746</v>
      </c>
      <c r="I1084" s="2">
        <v>677492.82493939437</v>
      </c>
    </row>
  </sheetData>
  <sortState ref="A4:AQ1084">
    <sortCondition ref="A4:A1084"/>
    <sortCondition ref="C4:C1084"/>
  </sortState>
  <phoneticPr fontId="4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O1107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K4" sqref="K4"/>
    </sheetView>
  </sheetViews>
  <sheetFormatPr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5" width="9.5" style="1" bestFit="1" customWidth="1"/>
    <col min="6" max="9" width="10.5" style="1" bestFit="1" customWidth="1"/>
    <col min="10" max="16384" width="9.33203125" style="1"/>
  </cols>
  <sheetData>
    <row r="1" spans="1:15" x14ac:dyDescent="0.15">
      <c r="A1" s="1" t="s">
        <v>174</v>
      </c>
      <c r="K1" s="1" t="s">
        <v>190</v>
      </c>
    </row>
    <row r="3" spans="1:15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  <c r="K3" s="1">
        <v>1970</v>
      </c>
      <c r="L3" s="1">
        <v>1980</v>
      </c>
      <c r="M3" s="1">
        <v>1990</v>
      </c>
      <c r="N3" s="1">
        <v>2000</v>
      </c>
      <c r="O3" s="1">
        <v>2008</v>
      </c>
    </row>
    <row r="4" spans="1:15" x14ac:dyDescent="0.15">
      <c r="A4" s="1">
        <v>1</v>
      </c>
      <c r="B4" s="1" t="s">
        <v>48</v>
      </c>
      <c r="C4" s="1">
        <v>1</v>
      </c>
      <c r="D4" s="1" t="s">
        <v>147</v>
      </c>
      <c r="E4" s="4">
        <f>IF(マンアワー!E4&gt;0,LN(マンアワー!E4),0)</f>
        <v>13.802062629777653</v>
      </c>
      <c r="F4" s="4">
        <f>IF(マンアワー!F4&gt;0,LN(マンアワー!F4),0)</f>
        <v>13.549425618067122</v>
      </c>
      <c r="G4" s="4">
        <f>IF(マンアワー!G4&gt;0,LN(マンアワー!G4),0)</f>
        <v>13.293770786880714</v>
      </c>
      <c r="H4" s="4">
        <f>IF(マンアワー!H4&gt;0,LN(マンアワー!H4),0)</f>
        <v>12.918653347957752</v>
      </c>
      <c r="I4" s="4">
        <f>IF(マンアワー!I4&gt;0,LN(マンアワー!I4),0)</f>
        <v>12.784631471762406</v>
      </c>
      <c r="K4" s="6">
        <f>E4-E$1085</f>
        <v>0.97372243692257499</v>
      </c>
      <c r="L4" s="6">
        <f t="shared" ref="L4:O4" si="0">F4-F$1085</f>
        <v>1.1379094261766323</v>
      </c>
      <c r="M4" s="6">
        <f t="shared" si="0"/>
        <v>1.2853522762960914</v>
      </c>
      <c r="N4" s="6">
        <f t="shared" si="0"/>
        <v>1.3346306502486556</v>
      </c>
      <c r="O4" s="6">
        <f t="shared" si="0"/>
        <v>1.3567437574599737</v>
      </c>
    </row>
    <row r="5" spans="1:15" x14ac:dyDescent="0.15">
      <c r="A5" s="1">
        <v>1</v>
      </c>
      <c r="B5" s="1" t="s">
        <v>48</v>
      </c>
      <c r="C5" s="1">
        <v>2</v>
      </c>
      <c r="D5" s="1" t="s">
        <v>148</v>
      </c>
      <c r="E5" s="4">
        <f>IF(マンアワー!E5&gt;0,LN(マンアワー!E5),0)</f>
        <v>11.808750923161075</v>
      </c>
      <c r="F5" s="4">
        <f>IF(マンアワー!F5&gt;0,LN(マンアワー!F5),0)</f>
        <v>11.298781296303217</v>
      </c>
      <c r="G5" s="4">
        <f>IF(マンアワー!G5&gt;0,LN(マンアワー!G5),0)</f>
        <v>10.417275607509811</v>
      </c>
      <c r="H5" s="4">
        <f>IF(マンアワー!H5&gt;0,LN(マンアワー!H5),0)</f>
        <v>9.7035036594227595</v>
      </c>
      <c r="I5" s="4">
        <f>IF(マンアワー!I5&gt;0,LN(マンアワー!I5),0)</f>
        <v>8.9082948363445968</v>
      </c>
      <c r="K5" s="6">
        <f>E5-E$1086</f>
        <v>2.9604304052468216</v>
      </c>
      <c r="L5" s="6">
        <f t="shared" ref="L5:O5" si="1">F5-F$1086</f>
        <v>2.978018976972832</v>
      </c>
      <c r="M5" s="6">
        <f t="shared" si="1"/>
        <v>2.3414901081729891</v>
      </c>
      <c r="N5" s="6">
        <f t="shared" si="1"/>
        <v>1.9846052337191624</v>
      </c>
      <c r="O5" s="6">
        <f t="shared" si="1"/>
        <v>1.7304643264769668</v>
      </c>
    </row>
    <row r="6" spans="1:15" x14ac:dyDescent="0.15">
      <c r="A6" s="1">
        <v>1</v>
      </c>
      <c r="B6" s="1" t="s">
        <v>99</v>
      </c>
      <c r="C6" s="1">
        <v>3</v>
      </c>
      <c r="D6" s="1" t="s">
        <v>155</v>
      </c>
      <c r="E6" s="4">
        <f>IF(マンアワー!E6&gt;0,LN(マンアワー!E6),0)</f>
        <v>12.322334169774523</v>
      </c>
      <c r="F6" s="4">
        <f>IF(マンアワー!F6&gt;0,LN(マンアワー!F6),0)</f>
        <v>12.166086157472433</v>
      </c>
      <c r="G6" s="4">
        <f>IF(マンアワー!G6&gt;0,LN(マンアワー!G6),0)</f>
        <v>12.283710661911936</v>
      </c>
      <c r="H6" s="4">
        <f>IF(マンアワー!H6&gt;0,LN(マンアワー!H6),0)</f>
        <v>12.205242575789551</v>
      </c>
      <c r="I6" s="4">
        <f>IF(マンアワー!I6&gt;0,LN(マンアワー!I6),0)</f>
        <v>12.146376861863796</v>
      </c>
      <c r="K6" s="6">
        <f>E6-E$1087</f>
        <v>1.598955505722385</v>
      </c>
      <c r="L6" s="6">
        <f t="shared" ref="L6:O6" si="2">F6-F$1087</f>
        <v>1.4338807718869262</v>
      </c>
      <c r="M6" s="6">
        <f t="shared" si="2"/>
        <v>1.4488010142524228</v>
      </c>
      <c r="N6" s="6">
        <f t="shared" si="2"/>
        <v>1.4695160654143784</v>
      </c>
      <c r="O6" s="6">
        <f t="shared" si="2"/>
        <v>1.4342671386971748</v>
      </c>
    </row>
    <row r="7" spans="1:15" x14ac:dyDescent="0.15">
      <c r="A7" s="1">
        <v>1</v>
      </c>
      <c r="B7" s="1" t="s">
        <v>99</v>
      </c>
      <c r="C7" s="1">
        <v>4</v>
      </c>
      <c r="D7" s="1" t="s">
        <v>156</v>
      </c>
      <c r="E7" s="4">
        <f>IF(マンアワー!E7&gt;0,LN(マンアワー!E7),0)</f>
        <v>10.160071063846683</v>
      </c>
      <c r="F7" s="4">
        <f>IF(マンアワー!F7&gt;0,LN(マンアワー!F7),0)</f>
        <v>9.9879073560116787</v>
      </c>
      <c r="G7" s="4">
        <f>IF(マンアワー!G7&gt;0,LN(マンアワー!G7),0)</f>
        <v>10.29690817262072</v>
      </c>
      <c r="H7" s="4">
        <f>IF(マンアワー!H7&gt;0,LN(マンアワー!H7),0)</f>
        <v>9.7952563222580995</v>
      </c>
      <c r="I7" s="4">
        <f>IF(マンアワー!I7&gt;0,LN(マンアワー!I7),0)</f>
        <v>9.2679299890201037</v>
      </c>
      <c r="K7" s="6">
        <f>E7-E$1088</f>
        <v>-0.76564397966719433</v>
      </c>
      <c r="L7" s="6">
        <f t="shared" ref="L7:O7" si="3">F7-F$1088</f>
        <v>-0.88518862327100756</v>
      </c>
      <c r="M7" s="6">
        <f t="shared" si="3"/>
        <v>-0.56654528404866511</v>
      </c>
      <c r="N7" s="6">
        <f t="shared" si="3"/>
        <v>-0.43176698590359663</v>
      </c>
      <c r="O7" s="6">
        <f t="shared" si="3"/>
        <v>-0.3393872103483595</v>
      </c>
    </row>
    <row r="8" spans="1:15" x14ac:dyDescent="0.15">
      <c r="A8" s="1">
        <v>1</v>
      </c>
      <c r="B8" s="1" t="s">
        <v>99</v>
      </c>
      <c r="C8" s="1">
        <v>5</v>
      </c>
      <c r="D8" s="1" t="s">
        <v>157</v>
      </c>
      <c r="E8" s="4">
        <f>IF(マンアワー!E8&gt;0,LN(マンアワー!E8),0)</f>
        <v>10.425302041549804</v>
      </c>
      <c r="F8" s="4">
        <f>IF(マンアワー!F8&gt;0,LN(マンアワー!F8),0)</f>
        <v>10.267263288914835</v>
      </c>
      <c r="G8" s="4">
        <f>IF(マンアワー!G8&gt;0,LN(マンアワー!G8),0)</f>
        <v>10.212529067265594</v>
      </c>
      <c r="H8" s="4">
        <f>IF(マンアワー!H8&gt;0,LN(マンアワー!H8),0)</f>
        <v>9.964930499272544</v>
      </c>
      <c r="I8" s="4">
        <f>IF(マンアワー!I8&gt;0,LN(マンアワー!I8),0)</f>
        <v>9.6358522094466643</v>
      </c>
      <c r="K8" s="6">
        <f>E8-E$1089</f>
        <v>1.0931917490081151</v>
      </c>
      <c r="L8" s="6">
        <f t="shared" ref="L8:O8" si="4">F8-F$1089</f>
        <v>1.0909785673888894</v>
      </c>
      <c r="M8" s="6">
        <f t="shared" si="4"/>
        <v>0.97251601257195475</v>
      </c>
      <c r="N8" s="6">
        <f t="shared" si="4"/>
        <v>0.90349000339758412</v>
      </c>
      <c r="O8" s="6">
        <f t="shared" si="4"/>
        <v>0.8213258905707157</v>
      </c>
    </row>
    <row r="9" spans="1:15" x14ac:dyDescent="0.15">
      <c r="A9" s="1">
        <v>1</v>
      </c>
      <c r="B9" s="1" t="s">
        <v>99</v>
      </c>
      <c r="C9" s="1">
        <v>6</v>
      </c>
      <c r="D9" s="1" t="s">
        <v>49</v>
      </c>
      <c r="E9" s="4">
        <f>IF(マンアワー!E9&gt;0,LN(マンアワー!E9),0)</f>
        <v>9.3050995465435253</v>
      </c>
      <c r="F9" s="4">
        <f>IF(マンアワー!F9&gt;0,LN(マンアワー!F9),0)</f>
        <v>9.0283704347207365</v>
      </c>
      <c r="G9" s="4">
        <f>IF(マンアワー!G9&gt;0,LN(マンアワー!G9),0)</f>
        <v>9.0918807784627944</v>
      </c>
      <c r="H9" s="4">
        <f>IF(マンアワー!H9&gt;0,LN(マンアワー!H9),0)</f>
        <v>9.0524421563770847</v>
      </c>
      <c r="I9" s="4">
        <f>IF(マンアワー!I9&gt;0,LN(マンアワー!I9),0)</f>
        <v>8.7188116850212918</v>
      </c>
      <c r="K9" s="6">
        <f>E9-E$1090</f>
        <v>3.8949124633660404E-2</v>
      </c>
      <c r="L9" s="6">
        <f t="shared" ref="L9:O9" si="5">F9-F$1090</f>
        <v>-2.6663003448780032E-2</v>
      </c>
      <c r="M9" s="6">
        <f t="shared" si="5"/>
        <v>-3.5177324663298037E-3</v>
      </c>
      <c r="N9" s="6">
        <f t="shared" si="5"/>
        <v>-3.6376993028564897E-2</v>
      </c>
      <c r="O9" s="6">
        <f t="shared" si="5"/>
        <v>-0.26217313413116017</v>
      </c>
    </row>
    <row r="10" spans="1:15" x14ac:dyDescent="0.15">
      <c r="A10" s="1">
        <v>1</v>
      </c>
      <c r="B10" s="1" t="s">
        <v>99</v>
      </c>
      <c r="C10" s="1">
        <v>7</v>
      </c>
      <c r="D10" s="1" t="s">
        <v>158</v>
      </c>
      <c r="E10" s="4">
        <f>IF(マンアワー!E10&gt;0,LN(マンアワー!E10),0)</f>
        <v>7.9072688810918228</v>
      </c>
      <c r="F10" s="4">
        <f>IF(マンアワー!F10&gt;0,LN(マンアワー!F10),0)</f>
        <v>8.026843945950052</v>
      </c>
      <c r="G10" s="4">
        <f>IF(マンアワー!G10&gt;0,LN(マンアワー!G10),0)</f>
        <v>7.5063199494330748</v>
      </c>
      <c r="H10" s="4">
        <f>IF(マンアワー!H10&gt;0,LN(マンアワー!H10),0)</f>
        <v>7.5207666825775927</v>
      </c>
      <c r="I10" s="4">
        <f>IF(マンアワー!I10&gt;0,LN(マンアワー!I10),0)</f>
        <v>7.5196678387534401</v>
      </c>
      <c r="K10" s="6">
        <f>E10-E$1091</f>
        <v>1.4576646795536856</v>
      </c>
      <c r="L10" s="6">
        <f t="shared" ref="L10:O10" si="6">F10-F$1091</f>
        <v>1.5324403840102168</v>
      </c>
      <c r="M10" s="6">
        <f t="shared" si="6"/>
        <v>1.1603086788147658</v>
      </c>
      <c r="N10" s="6">
        <f t="shared" si="6"/>
        <v>1.2733529920961209</v>
      </c>
      <c r="O10" s="6">
        <f t="shared" si="6"/>
        <v>1.1719261566383095</v>
      </c>
    </row>
    <row r="11" spans="1:15" x14ac:dyDescent="0.15">
      <c r="A11" s="1">
        <v>1</v>
      </c>
      <c r="B11" s="1" t="s">
        <v>99</v>
      </c>
      <c r="C11" s="1">
        <v>8</v>
      </c>
      <c r="D11" s="1" t="s">
        <v>159</v>
      </c>
      <c r="E11" s="4">
        <f>IF(マンアワー!E11&gt;0,LN(マンアワー!E11),0)</f>
        <v>10.834679694224215</v>
      </c>
      <c r="F11" s="4">
        <f>IF(マンアワー!F11&gt;0,LN(マンアワー!F11),0)</f>
        <v>10.928505613095489</v>
      </c>
      <c r="G11" s="4">
        <f>IF(マンアワー!G11&gt;0,LN(マンアワー!G11),0)</f>
        <v>10.748791195352537</v>
      </c>
      <c r="H11" s="4">
        <f>IF(マンアワー!H11&gt;0,LN(マンアワー!H11),0)</f>
        <v>10.356842096921739</v>
      </c>
      <c r="I11" s="4">
        <f>IF(マンアワー!I11&gt;0,LN(マンアワー!I11),0)</f>
        <v>9.8810753342690969</v>
      </c>
      <c r="K11" s="6">
        <f>E11-E$1092</f>
        <v>0.8352867921820728</v>
      </c>
      <c r="L11" s="6">
        <f t="shared" ref="L11:O11" si="7">F11-F$1092</f>
        <v>0.93865559398494725</v>
      </c>
      <c r="M11" s="6">
        <f t="shared" si="7"/>
        <v>0.8533843329559776</v>
      </c>
      <c r="N11" s="6">
        <f t="shared" si="7"/>
        <v>0.73426408500285234</v>
      </c>
      <c r="O11" s="6">
        <f t="shared" si="7"/>
        <v>0.61695964543153359</v>
      </c>
    </row>
    <row r="12" spans="1:15" x14ac:dyDescent="0.15">
      <c r="A12" s="1">
        <v>1</v>
      </c>
      <c r="B12" s="1" t="s">
        <v>99</v>
      </c>
      <c r="C12" s="1">
        <v>9</v>
      </c>
      <c r="D12" s="1" t="s">
        <v>160</v>
      </c>
      <c r="E12" s="4">
        <f>IF(マンアワー!E12&gt;0,LN(マンアワー!E12),0)</f>
        <v>10.874219721409135</v>
      </c>
      <c r="F12" s="4">
        <f>IF(マンアワー!F12&gt;0,LN(マンアワー!F12),0)</f>
        <v>10.58731276275148</v>
      </c>
      <c r="G12" s="4">
        <f>IF(マンアワー!G12&gt;0,LN(マンアワー!G12),0)</f>
        <v>9.8838718827421683</v>
      </c>
      <c r="H12" s="4">
        <f>IF(マンアワー!H12&gt;0,LN(マンアワー!H12),0)</f>
        <v>9.5542952632867078</v>
      </c>
      <c r="I12" s="4">
        <f>IF(マンアワー!I12&gt;0,LN(マンアワー!I12),0)</f>
        <v>9.660079265498263</v>
      </c>
      <c r="K12" s="6">
        <f>E12-E$1093</f>
        <v>0.9610876296320594</v>
      </c>
      <c r="L12" s="6">
        <f t="shared" ref="L12:O12" si="8">F12-F$1093</f>
        <v>0.91902546262401152</v>
      </c>
      <c r="M12" s="6">
        <f t="shared" si="8"/>
        <v>0.34931067484051503</v>
      </c>
      <c r="N12" s="6">
        <f t="shared" si="8"/>
        <v>0.24024775079739058</v>
      </c>
      <c r="O12" s="6">
        <f t="shared" si="8"/>
        <v>0.26076827700511451</v>
      </c>
    </row>
    <row r="13" spans="1:15" x14ac:dyDescent="0.15">
      <c r="A13" s="1">
        <v>1</v>
      </c>
      <c r="B13" s="1" t="s">
        <v>99</v>
      </c>
      <c r="C13" s="1">
        <v>10</v>
      </c>
      <c r="D13" s="1" t="s">
        <v>161</v>
      </c>
      <c r="E13" s="4">
        <f>IF(マンアワー!E13&gt;0,LN(マンアワー!E13),0)</f>
        <v>10.746626019839036</v>
      </c>
      <c r="F13" s="4">
        <f>IF(マンアワー!F13&gt;0,LN(マンアワー!F13),0)</f>
        <v>10.650546444241071</v>
      </c>
      <c r="G13" s="4">
        <f>IF(マンアワー!G13&gt;0,LN(マンアワー!G13),0)</f>
        <v>10.759858339200813</v>
      </c>
      <c r="H13" s="4">
        <f>IF(マンアワー!H13&gt;0,LN(マンアワー!H13),0)</f>
        <v>10.519695606901308</v>
      </c>
      <c r="I13" s="4">
        <f>IF(マンアワー!I13&gt;0,LN(マンアワー!I13),0)</f>
        <v>10.287489013614653</v>
      </c>
      <c r="K13" s="6">
        <f>E13-E$1094</f>
        <v>0.59597968791834077</v>
      </c>
      <c r="L13" s="6">
        <f t="shared" ref="L13:O13" si="9">F13-F$1094</f>
        <v>0.55368244339153527</v>
      </c>
      <c r="M13" s="6">
        <f t="shared" si="9"/>
        <v>0.4299497101016776</v>
      </c>
      <c r="N13" s="6">
        <f t="shared" si="9"/>
        <v>0.38728010647570166</v>
      </c>
      <c r="O13" s="6">
        <f t="shared" si="9"/>
        <v>0.32432327686996665</v>
      </c>
    </row>
    <row r="14" spans="1:15" x14ac:dyDescent="0.15">
      <c r="A14" s="1">
        <v>1</v>
      </c>
      <c r="B14" s="1" t="s">
        <v>99</v>
      </c>
      <c r="C14" s="1">
        <v>11</v>
      </c>
      <c r="D14" s="1" t="s">
        <v>162</v>
      </c>
      <c r="E14" s="4">
        <f>IF(マンアワー!E14&gt;0,LN(マンアワー!E14),0)</f>
        <v>10.38138120422844</v>
      </c>
      <c r="F14" s="4">
        <f>IF(マンアワー!F14&gt;0,LN(マンアワー!F14),0)</f>
        <v>10.305831334525527</v>
      </c>
      <c r="G14" s="4">
        <f>IF(マンアワー!G14&gt;0,LN(マンアワー!G14),0)</f>
        <v>10.331491615249323</v>
      </c>
      <c r="H14" s="4">
        <f>IF(マンアワー!H14&gt;0,LN(マンアワー!H14),0)</f>
        <v>10.191497215260425</v>
      </c>
      <c r="I14" s="4">
        <f>IF(マンアワー!I14&gt;0,LN(マンアワー!I14),0)</f>
        <v>10.030124558669826</v>
      </c>
      <c r="K14" s="6">
        <f>E14-E$1095</f>
        <v>0.16555681979908599</v>
      </c>
      <c r="L14" s="6">
        <f t="shared" ref="L14:O14" si="10">F14-F$1095</f>
        <v>2.9849074713292012E-2</v>
      </c>
      <c r="M14" s="6">
        <f t="shared" si="10"/>
        <v>-0.16989715962162144</v>
      </c>
      <c r="N14" s="6">
        <f t="shared" si="10"/>
        <v>-0.22944506342420468</v>
      </c>
      <c r="O14" s="6">
        <f t="shared" si="10"/>
        <v>-0.41778091363471681</v>
      </c>
    </row>
    <row r="15" spans="1:15" x14ac:dyDescent="0.15">
      <c r="A15" s="1">
        <v>1</v>
      </c>
      <c r="B15" s="1" t="s">
        <v>99</v>
      </c>
      <c r="C15" s="1">
        <v>12</v>
      </c>
      <c r="D15" s="1" t="s">
        <v>163</v>
      </c>
      <c r="E15" s="4">
        <f>IF(マンアワー!E15&gt;0,LN(マンアワー!E15),0)</f>
        <v>8.7569480549617396</v>
      </c>
      <c r="F15" s="4">
        <f>IF(マンアワー!F15&gt;0,LN(マンアワー!F15),0)</f>
        <v>9.5971301493904004</v>
      </c>
      <c r="G15" s="4">
        <f>IF(マンアワー!G15&gt;0,LN(マンアワー!G15),0)</f>
        <v>10.262447096247893</v>
      </c>
      <c r="H15" s="4">
        <f>IF(マンアワー!H15&gt;0,LN(マンアワー!H15),0)</f>
        <v>10.33757907651443</v>
      </c>
      <c r="I15" s="4">
        <f>IF(マンアワー!I15&gt;0,LN(マンアワー!I15),0)</f>
        <v>9.9156800589314447</v>
      </c>
      <c r="K15" s="6">
        <f>E15-E$1096</f>
        <v>-1.4216086137271908</v>
      </c>
      <c r="L15" s="6">
        <f t="shared" ref="L15:O15" si="11">F15-F$1096</f>
        <v>-0.80825149703431975</v>
      </c>
      <c r="M15" s="6">
        <f t="shared" si="11"/>
        <v>-0.71447702152286929</v>
      </c>
      <c r="N15" s="6">
        <f t="shared" si="11"/>
        <v>-0.53815984920717241</v>
      </c>
      <c r="O15" s="6">
        <f t="shared" si="11"/>
        <v>-0.81533046024703637</v>
      </c>
    </row>
    <row r="16" spans="1:15" x14ac:dyDescent="0.15">
      <c r="A16" s="1">
        <v>1</v>
      </c>
      <c r="B16" s="1" t="s">
        <v>99</v>
      </c>
      <c r="C16" s="1">
        <v>13</v>
      </c>
      <c r="D16" s="1" t="s">
        <v>164</v>
      </c>
      <c r="E16" s="4">
        <f>IF(マンアワー!E16&gt;0,LN(マンアワー!E16),0)</f>
        <v>10.232408842714037</v>
      </c>
      <c r="F16" s="4">
        <f>IF(マンアワー!F16&gt;0,LN(マンアワー!F16),0)</f>
        <v>9.7997071122689405</v>
      </c>
      <c r="G16" s="4">
        <f>IF(マンアワー!G16&gt;0,LN(マンアワー!G16),0)</f>
        <v>9.4185366312792222</v>
      </c>
      <c r="H16" s="4">
        <f>IF(マンアワー!H16&gt;0,LN(マンアワー!H16),0)</f>
        <v>9.5459927817541956</v>
      </c>
      <c r="I16" s="4">
        <f>IF(マンアワー!I16&gt;0,LN(マンアワー!I16),0)</f>
        <v>9.8963138711241232</v>
      </c>
      <c r="K16" s="6">
        <f>E16-E$1097</f>
        <v>0.59337630195189561</v>
      </c>
      <c r="L16" s="6">
        <f t="shared" ref="L16:O16" si="12">F16-F$1097</f>
        <v>3.070645411951034E-2</v>
      </c>
      <c r="M16" s="6">
        <f t="shared" si="12"/>
        <v>-0.3995207992620049</v>
      </c>
      <c r="N16" s="6">
        <f t="shared" si="12"/>
        <v>-0.19169762059434881</v>
      </c>
      <c r="O16" s="6">
        <f t="shared" si="12"/>
        <v>-0.12803676096551797</v>
      </c>
    </row>
    <row r="17" spans="1:15" x14ac:dyDescent="0.15">
      <c r="A17" s="1">
        <v>1</v>
      </c>
      <c r="B17" s="1" t="s">
        <v>99</v>
      </c>
      <c r="C17" s="1">
        <v>14</v>
      </c>
      <c r="D17" s="1" t="s">
        <v>165</v>
      </c>
      <c r="E17" s="4">
        <f>IF(マンアワー!E17&gt;0,LN(マンアワー!E17),0)</f>
        <v>7.2630308059718089</v>
      </c>
      <c r="F17" s="4">
        <f>IF(マンアワー!F17&gt;0,LN(マンアワー!F17),0)</f>
        <v>7.5972732340223885</v>
      </c>
      <c r="G17" s="4">
        <f>IF(マンアワー!G17&gt;0,LN(マンアワー!G17),0)</f>
        <v>7.9339704865555278</v>
      </c>
      <c r="H17" s="4">
        <f>IF(マンアワー!H17&gt;0,LN(マンアワー!H17),0)</f>
        <v>7.7578150192599526</v>
      </c>
      <c r="I17" s="4">
        <f>IF(マンアワー!I17&gt;0,LN(マンアワー!I17),0)</f>
        <v>7.5517460852377605</v>
      </c>
      <c r="K17" s="6">
        <f>E17-E$1098</f>
        <v>-0.66059161401946387</v>
      </c>
      <c r="L17" s="6">
        <f t="shared" ref="L17:O17" si="13">F17-F$1098</f>
        <v>-0.73577147199184267</v>
      </c>
      <c r="M17" s="6">
        <f t="shared" si="13"/>
        <v>-0.5975585216716004</v>
      </c>
      <c r="N17" s="6">
        <f t="shared" si="13"/>
        <v>-0.40741488794308012</v>
      </c>
      <c r="O17" s="6">
        <f t="shared" si="13"/>
        <v>-0.50274085702612137</v>
      </c>
    </row>
    <row r="18" spans="1:15" x14ac:dyDescent="0.15">
      <c r="A18" s="1">
        <v>1</v>
      </c>
      <c r="B18" s="1" t="s">
        <v>99</v>
      </c>
      <c r="C18" s="1">
        <v>15</v>
      </c>
      <c r="D18" s="1" t="s">
        <v>166</v>
      </c>
      <c r="E18" s="4">
        <f>IF(マンアワー!E18&gt;0,LN(マンアワー!E18),0)</f>
        <v>12.432558627821962</v>
      </c>
      <c r="F18" s="4">
        <f>IF(マンアワー!F18&gt;0,LN(マンアワー!F18),0)</f>
        <v>12.19584319195951</v>
      </c>
      <c r="G18" s="4">
        <f>IF(マンアワー!G18&gt;0,LN(マンアワー!G18),0)</f>
        <v>12.108682902883206</v>
      </c>
      <c r="H18" s="4">
        <f>IF(マンアワー!H18&gt;0,LN(マンアワー!H18),0)</f>
        <v>11.71759445532969</v>
      </c>
      <c r="I18" s="4">
        <f>IF(マンアワー!I18&gt;0,LN(マンアワー!I18),0)</f>
        <v>11.344881050520145</v>
      </c>
      <c r="K18" s="6">
        <f>E18-E$1099</f>
        <v>1.0430232670736892</v>
      </c>
      <c r="L18" s="6">
        <f t="shared" ref="L18:O18" si="14">F18-F$1099</f>
        <v>0.87742082208390926</v>
      </c>
      <c r="M18" s="6">
        <f t="shared" si="14"/>
        <v>0.77614642054938621</v>
      </c>
      <c r="N18" s="6">
        <f t="shared" si="14"/>
        <v>0.64336450866731099</v>
      </c>
      <c r="O18" s="6">
        <f t="shared" si="14"/>
        <v>0.5046681684574974</v>
      </c>
    </row>
    <row r="19" spans="1:15" x14ac:dyDescent="0.15">
      <c r="A19" s="1">
        <v>1</v>
      </c>
      <c r="B19" s="1" t="s">
        <v>48</v>
      </c>
      <c r="C19" s="1">
        <v>16</v>
      </c>
      <c r="D19" s="1" t="s">
        <v>149</v>
      </c>
      <c r="E19" s="4">
        <f>IF(マンアワー!E19&gt;0,LN(マンアワー!E19),0)</f>
        <v>13.542215489009397</v>
      </c>
      <c r="F19" s="4">
        <f>IF(マンアワー!F19&gt;0,LN(マンアワー!F19),0)</f>
        <v>13.720040866051677</v>
      </c>
      <c r="G19" s="4">
        <f>IF(マンアワー!G19&gt;0,LN(マンアワー!G19),0)</f>
        <v>13.609658772634267</v>
      </c>
      <c r="H19" s="4">
        <f>IF(マンアワー!H19&gt;0,LN(マンアワー!H19),0)</f>
        <v>13.438076902398485</v>
      </c>
      <c r="I19" s="4">
        <f>IF(マンアワー!I19&gt;0,LN(マンアワー!I19),0)</f>
        <v>13.185636307557642</v>
      </c>
      <c r="K19" s="6">
        <f>E19-E$1100</f>
        <v>1.5566378389624393</v>
      </c>
      <c r="L19" s="6">
        <f t="shared" ref="L19:O19" si="15">F19-F$1100</f>
        <v>1.430784113978687</v>
      </c>
      <c r="M19" s="6">
        <f t="shared" si="15"/>
        <v>1.3440985645785553</v>
      </c>
      <c r="N19" s="6">
        <f t="shared" si="15"/>
        <v>1.1884247114091249</v>
      </c>
      <c r="O19" s="6">
        <f t="shared" si="15"/>
        <v>1.1520533312222714</v>
      </c>
    </row>
    <row r="20" spans="1:15" x14ac:dyDescent="0.15">
      <c r="A20" s="1">
        <v>1</v>
      </c>
      <c r="B20" s="1" t="s">
        <v>48</v>
      </c>
      <c r="C20" s="1">
        <v>17</v>
      </c>
      <c r="D20" s="1" t="s">
        <v>150</v>
      </c>
      <c r="E20" s="4">
        <f>IF(マンアワー!E20&gt;0,LN(マンアワー!E20),0)</f>
        <v>10.162276635487352</v>
      </c>
      <c r="F20" s="4">
        <f>IF(マンアワー!F20&gt;0,LN(マンアワー!F20),0)</f>
        <v>10.374484472426584</v>
      </c>
      <c r="G20" s="4">
        <f>IF(マンアワー!G20&gt;0,LN(マンアワー!G20),0)</f>
        <v>10.492011072904857</v>
      </c>
      <c r="H20" s="4">
        <f>IF(マンアワー!H20&gt;0,LN(マンアワー!H20),0)</f>
        <v>10.534723630702485</v>
      </c>
      <c r="I20" s="4">
        <f>IF(マンアワー!I20&gt;0,LN(マンアワー!I20),0)</f>
        <v>10.514371489090509</v>
      </c>
      <c r="K20" s="6">
        <f>E20-E$1101</f>
        <v>0.98473864288656188</v>
      </c>
      <c r="L20" s="6">
        <f t="shared" ref="L20:O20" si="16">F20-F$1101</f>
        <v>1.0336906561279537</v>
      </c>
      <c r="M20" s="6">
        <f t="shared" si="16"/>
        <v>1.0324431120818094</v>
      </c>
      <c r="N20" s="6">
        <f t="shared" si="16"/>
        <v>1.0363423117943427</v>
      </c>
      <c r="O20" s="6">
        <f t="shared" si="16"/>
        <v>1.0415316014505205</v>
      </c>
    </row>
    <row r="21" spans="1:15" x14ac:dyDescent="0.15">
      <c r="A21" s="1">
        <v>1</v>
      </c>
      <c r="B21" s="1" t="s">
        <v>48</v>
      </c>
      <c r="C21" s="1">
        <v>18</v>
      </c>
      <c r="D21" s="1" t="s">
        <v>151</v>
      </c>
      <c r="E21" s="4">
        <f>IF(マンアワー!E21&gt;0,LN(マンアワー!E21),0)</f>
        <v>13.796967055762495</v>
      </c>
      <c r="F21" s="4">
        <f>IF(マンアワー!F21&gt;0,LN(マンアワー!F21),0)</f>
        <v>13.825880806375464</v>
      </c>
      <c r="G21" s="4">
        <f>IF(マンアワー!G21&gt;0,LN(マンアワー!G21),0)</f>
        <v>13.781175049035321</v>
      </c>
      <c r="H21" s="4">
        <f>IF(マンアワー!H21&gt;0,LN(マンアワー!H21),0)</f>
        <v>13.614477687481459</v>
      </c>
      <c r="I21" s="4">
        <f>IF(マンアワー!I21&gt;0,LN(マンアワー!I21),0)</f>
        <v>13.336758692482327</v>
      </c>
      <c r="K21" s="6">
        <f>E21-E$1102</f>
        <v>1.2097613793769888</v>
      </c>
      <c r="L21" s="6">
        <f t="shared" ref="L21:O21" si="17">F21-F$1102</f>
        <v>1.1137813942975274</v>
      </c>
      <c r="M21" s="6">
        <f t="shared" si="17"/>
        <v>1.1399958477398151</v>
      </c>
      <c r="N21" s="6">
        <f t="shared" si="17"/>
        <v>1.1085046572108865</v>
      </c>
      <c r="O21" s="6">
        <f t="shared" si="17"/>
        <v>0.99843540282241428</v>
      </c>
    </row>
    <row r="22" spans="1:15" x14ac:dyDescent="0.15">
      <c r="A22" s="1">
        <v>1</v>
      </c>
      <c r="B22" s="1" t="s">
        <v>48</v>
      </c>
      <c r="C22" s="1">
        <v>19</v>
      </c>
      <c r="D22" s="1" t="s">
        <v>152</v>
      </c>
      <c r="E22" s="4">
        <f>IF(マンアワー!E22&gt;0,LN(マンアワー!E22),0)</f>
        <v>11.61806349346997</v>
      </c>
      <c r="F22" s="4">
        <f>IF(マンアワー!F22&gt;0,LN(マンアワー!F22),0)</f>
        <v>11.877920941149002</v>
      </c>
      <c r="G22" s="4">
        <f>IF(マンアワー!G22&gt;0,LN(マンアワー!G22),0)</f>
        <v>11.97529598721642</v>
      </c>
      <c r="H22" s="4">
        <f>IF(マンアワー!H22&gt;0,LN(マンアワー!H22),0)</f>
        <v>11.769221680228505</v>
      </c>
      <c r="I22" s="4">
        <f>IF(マンアワー!I22&gt;0,LN(マンアワー!I22),0)</f>
        <v>11.633155574867702</v>
      </c>
      <c r="K22" s="6">
        <f>E22-E$1103</f>
        <v>1.1743157014554715</v>
      </c>
      <c r="L22" s="6">
        <f t="shared" ref="L22:O22" si="18">F22-F$1103</f>
        <v>1.1490868716507432</v>
      </c>
      <c r="M22" s="6">
        <f t="shared" si="18"/>
        <v>1.1407428950618872</v>
      </c>
      <c r="N22" s="6">
        <f t="shared" si="18"/>
        <v>1.062443249808636</v>
      </c>
      <c r="O22" s="6">
        <f t="shared" si="18"/>
        <v>0.95386041753149087</v>
      </c>
    </row>
    <row r="23" spans="1:15" x14ac:dyDescent="0.15">
      <c r="A23" s="1">
        <v>1</v>
      </c>
      <c r="B23" s="1" t="s">
        <v>48</v>
      </c>
      <c r="C23" s="1">
        <v>20</v>
      </c>
      <c r="D23" s="1" t="s">
        <v>153</v>
      </c>
      <c r="E23" s="4">
        <f>IF(マンアワー!E23&gt;0,LN(マンアワー!E23),0)</f>
        <v>10.459788082176994</v>
      </c>
      <c r="F23" s="4">
        <f>IF(マンアワー!F23&gt;0,LN(マンアワー!F23),0)</f>
        <v>10.832630717859724</v>
      </c>
      <c r="G23" s="4">
        <f>IF(マンアワー!G23&gt;0,LN(マンアワー!G23),0)</f>
        <v>11.148026578575958</v>
      </c>
      <c r="H23" s="4">
        <f>IF(マンアワー!H23&gt;0,LN(マンアワー!H23),0)</f>
        <v>11.045565196664667</v>
      </c>
      <c r="I23" s="4">
        <f>IF(マンアワー!I23&gt;0,LN(マンアワー!I23),0)</f>
        <v>11.097005515384803</v>
      </c>
      <c r="K23" s="6">
        <f>E23-E$1104</f>
        <v>1.7892458922582772</v>
      </c>
      <c r="L23" s="6">
        <f t="shared" ref="L23:O23" si="19">F23-F$1104</f>
        <v>1.5567877894764788</v>
      </c>
      <c r="M23" s="6">
        <f t="shared" si="19"/>
        <v>1.4828857546714165</v>
      </c>
      <c r="N23" s="6">
        <f t="shared" si="19"/>
        <v>1.3498400061929967</v>
      </c>
      <c r="O23" s="6">
        <f t="shared" si="19"/>
        <v>1.4245947174004208</v>
      </c>
    </row>
    <row r="24" spans="1:15" x14ac:dyDescent="0.15">
      <c r="A24" s="1">
        <v>1</v>
      </c>
      <c r="B24" s="1" t="s">
        <v>48</v>
      </c>
      <c r="C24" s="1">
        <v>21</v>
      </c>
      <c r="D24" s="1" t="s">
        <v>154</v>
      </c>
      <c r="E24" s="4">
        <f>IF(マンアワー!E24&gt;0,LN(マンアワー!E24),0)</f>
        <v>12.925314162593681</v>
      </c>
      <c r="F24" s="4">
        <f>IF(マンアワー!F24&gt;0,LN(マンアワー!F24),0)</f>
        <v>13.016442728572788</v>
      </c>
      <c r="G24" s="4">
        <f>IF(マンアワー!G24&gt;0,LN(マンアワー!G24),0)</f>
        <v>12.96187369240279</v>
      </c>
      <c r="H24" s="4">
        <f>IF(マンアワー!H24&gt;0,LN(マンアワー!H24),0)</f>
        <v>12.89896371499114</v>
      </c>
      <c r="I24" s="4">
        <f>IF(マンアワー!I24&gt;0,LN(マンアワー!I24),0)</f>
        <v>12.770393656866466</v>
      </c>
      <c r="K24" s="6">
        <f>E24-E$1105</f>
        <v>1.3930873459958288</v>
      </c>
      <c r="L24" s="6">
        <f t="shared" ref="L24:O24" si="20">F24-F$1105</f>
        <v>1.4158725967679171</v>
      </c>
      <c r="M24" s="6">
        <f t="shared" si="20"/>
        <v>1.2947283929060127</v>
      </c>
      <c r="N24" s="6">
        <f t="shared" si="20"/>
        <v>1.2790555737597025</v>
      </c>
      <c r="O24" s="6">
        <f t="shared" si="20"/>
        <v>1.2473370188447888</v>
      </c>
    </row>
    <row r="25" spans="1:15" x14ac:dyDescent="0.15">
      <c r="A25" s="1">
        <v>1</v>
      </c>
      <c r="B25" s="1" t="s">
        <v>0</v>
      </c>
      <c r="C25" s="1">
        <v>22</v>
      </c>
      <c r="D25" s="1" t="s">
        <v>146</v>
      </c>
      <c r="E25" s="4">
        <f>IF(マンアワー!E25&gt;0,LN(マンアワー!E25),0)</f>
        <v>13.906245010911112</v>
      </c>
      <c r="F25" s="4">
        <f>IF(マンアワー!F25&gt;0,LN(マンアワー!F25),0)</f>
        <v>14.05516396398547</v>
      </c>
      <c r="G25" s="4">
        <f>IF(マンアワー!G25&gt;0,LN(マンアワー!G25),0)</f>
        <v>14.290491624373265</v>
      </c>
      <c r="H25" s="4">
        <f>IF(マンアワー!H25&gt;0,LN(マンアワー!H25),0)</f>
        <v>14.348438847052199</v>
      </c>
      <c r="I25" s="4">
        <f>IF(マンアワー!I25&gt;0,LN(マンアワー!I25),0)</f>
        <v>14.391757849523682</v>
      </c>
      <c r="K25" s="6">
        <f>E25-E$1106</f>
        <v>1.3284587589039099</v>
      </c>
      <c r="L25" s="6">
        <f t="shared" ref="L25:O25" si="21">F25-F$1106</f>
        <v>1.2218698560451227</v>
      </c>
      <c r="M25" s="6">
        <f t="shared" si="21"/>
        <v>1.2115849967379262</v>
      </c>
      <c r="N25" s="6">
        <f t="shared" si="21"/>
        <v>1.1612589408749994</v>
      </c>
      <c r="O25" s="6">
        <f t="shared" si="21"/>
        <v>1.0514651784056905</v>
      </c>
    </row>
    <row r="26" spans="1:15" x14ac:dyDescent="0.15">
      <c r="A26" s="1">
        <v>1</v>
      </c>
      <c r="B26" s="1" t="s">
        <v>0</v>
      </c>
      <c r="C26" s="1">
        <v>23</v>
      </c>
      <c r="D26" s="1" t="s">
        <v>167</v>
      </c>
      <c r="E26" s="4">
        <f>IF(マンアワー!E26&gt;0,LN(マンアワー!E26),0)</f>
        <v>12.948908158492461</v>
      </c>
      <c r="F26" s="4">
        <f>IF(マンアワー!F26&gt;0,LN(マンアワー!F26),0)</f>
        <v>13.050716161924729</v>
      </c>
      <c r="G26" s="4">
        <f>IF(マンアワー!G26&gt;0,LN(マンアワー!G26),0)</f>
        <v>13.03538979745249</v>
      </c>
      <c r="H26" s="4">
        <f>IF(マンアワー!H26&gt;0,LN(マンアワー!H26),0)</f>
        <v>12.934082949575499</v>
      </c>
      <c r="I26" s="4">
        <f>IF(マンアワー!I26&gt;0,LN(マンアワー!I26),0)</f>
        <v>12.712450672388627</v>
      </c>
      <c r="K26" s="6">
        <f>E26-E$1107</f>
        <v>1.3549730302891039</v>
      </c>
      <c r="L26" s="6">
        <f t="shared" ref="L26:O26" si="22">F26-F$1107</f>
        <v>1.3144876655389339</v>
      </c>
      <c r="M26" s="6">
        <f t="shared" si="22"/>
        <v>1.317380522538155</v>
      </c>
      <c r="N26" s="6">
        <f t="shared" si="22"/>
        <v>1.2841410100144479</v>
      </c>
      <c r="O26" s="6">
        <f t="shared" si="22"/>
        <v>1.1884140226142392</v>
      </c>
    </row>
    <row r="27" spans="1:15" x14ac:dyDescent="0.15">
      <c r="A27" s="1">
        <v>2</v>
      </c>
      <c r="B27" s="1" t="s">
        <v>50</v>
      </c>
      <c r="C27" s="1">
        <v>1</v>
      </c>
      <c r="D27" s="1" t="s">
        <v>147</v>
      </c>
      <c r="E27" s="4">
        <f>IF(マンアワー!E27&gt;0,LN(マンアワー!E27),0)</f>
        <v>13.178946387983748</v>
      </c>
      <c r="F27" s="4">
        <f>IF(マンアワー!F27&gt;0,LN(マンアワー!F27),0)</f>
        <v>12.888207918325875</v>
      </c>
      <c r="G27" s="4">
        <f>IF(マンアワー!G27&gt;0,LN(マンアワー!G27),0)</f>
        <v>12.606100901373253</v>
      </c>
      <c r="H27" s="4">
        <f>IF(マンアワー!H27&gt;0,LN(マンアワー!H27),0)</f>
        <v>12.168894903588752</v>
      </c>
      <c r="I27" s="4">
        <f>IF(マンアワー!I27&gt;0,LN(マンアワー!I27),0)</f>
        <v>11.980375661046544</v>
      </c>
      <c r="K27" s="6">
        <f t="shared" ref="K27:O27" si="23">E27-E$1085</f>
        <v>0.35060619512866964</v>
      </c>
      <c r="L27" s="6">
        <f t="shared" si="23"/>
        <v>0.47669172643538538</v>
      </c>
      <c r="M27" s="6">
        <f t="shared" si="23"/>
        <v>0.59768239078863061</v>
      </c>
      <c r="N27" s="6">
        <f t="shared" si="23"/>
        <v>0.58487220587965538</v>
      </c>
      <c r="O27" s="6">
        <f t="shared" si="23"/>
        <v>0.55248794674411172</v>
      </c>
    </row>
    <row r="28" spans="1:15" x14ac:dyDescent="0.15">
      <c r="A28" s="1">
        <v>2</v>
      </c>
      <c r="B28" s="1" t="s">
        <v>50</v>
      </c>
      <c r="C28" s="1">
        <v>2</v>
      </c>
      <c r="D28" s="1" t="s">
        <v>148</v>
      </c>
      <c r="E28" s="4">
        <f>IF(マンアワー!E28&gt;0,LN(マンアワー!E28),0)</f>
        <v>8.6323577629982697</v>
      </c>
      <c r="F28" s="4">
        <f>IF(マンアワー!F28&gt;0,LN(マンアワー!F28),0)</f>
        <v>8.1140020603013614</v>
      </c>
      <c r="G28" s="4">
        <f>IF(マンアワー!G28&gt;0,LN(マンアワー!G28),0)</f>
        <v>8.0685577261235615</v>
      </c>
      <c r="H28" s="4">
        <f>IF(マンアワー!H28&gt;0,LN(マンアワー!H28),0)</f>
        <v>7.9334605702118122</v>
      </c>
      <c r="I28" s="4">
        <f>IF(マンアワー!I28&gt;0,LN(マンアワー!I28),0)</f>
        <v>7.4522455933791072</v>
      </c>
      <c r="K28" s="6">
        <f t="shared" ref="K28:O28" si="24">E28-E$1086</f>
        <v>-0.21596275491598327</v>
      </c>
      <c r="L28" s="6">
        <f t="shared" si="24"/>
        <v>-0.20676025902902317</v>
      </c>
      <c r="M28" s="6">
        <f t="shared" si="24"/>
        <v>-7.2277732132608463E-3</v>
      </c>
      <c r="N28" s="6">
        <f t="shared" si="24"/>
        <v>0.21456214450821509</v>
      </c>
      <c r="O28" s="6">
        <f t="shared" si="24"/>
        <v>0.27441508351147714</v>
      </c>
    </row>
    <row r="29" spans="1:15" x14ac:dyDescent="0.15">
      <c r="A29" s="1">
        <v>2</v>
      </c>
      <c r="B29" s="1" t="s">
        <v>100</v>
      </c>
      <c r="C29" s="1">
        <v>3</v>
      </c>
      <c r="D29" s="1" t="s">
        <v>155</v>
      </c>
      <c r="E29" s="4">
        <f>IF(マンアワー!E29&gt;0,LN(マンアワー!E29),0)</f>
        <v>10.810007228111779</v>
      </c>
      <c r="F29" s="4">
        <f>IF(マンアワー!F29&gt;0,LN(マンアワー!F29),0)</f>
        <v>10.803566266980086</v>
      </c>
      <c r="G29" s="4">
        <f>IF(マンアワー!G29&gt;0,LN(マンアワー!G29),0)</f>
        <v>10.931982290657825</v>
      </c>
      <c r="H29" s="4">
        <f>IF(マンアワー!H29&gt;0,LN(マンアワー!H29),0)</f>
        <v>10.701248474919497</v>
      </c>
      <c r="I29" s="4">
        <f>IF(マンアワー!I29&gt;0,LN(マンアワー!I29),0)</f>
        <v>10.670943940559159</v>
      </c>
      <c r="K29" s="6">
        <f t="shared" ref="K29:O29" si="25">E29-E$1087</f>
        <v>8.6628564059640922E-2</v>
      </c>
      <c r="L29" s="6">
        <f t="shared" si="25"/>
        <v>7.1360881394578968E-2</v>
      </c>
      <c r="M29" s="6">
        <f t="shared" si="25"/>
        <v>9.7072642998311309E-2</v>
      </c>
      <c r="N29" s="6">
        <f t="shared" si="25"/>
        <v>-3.4478035455675737E-2</v>
      </c>
      <c r="O29" s="6">
        <f t="shared" si="25"/>
        <v>-4.1165782607462731E-2</v>
      </c>
    </row>
    <row r="30" spans="1:15" x14ac:dyDescent="0.15">
      <c r="A30" s="1">
        <v>2</v>
      </c>
      <c r="B30" s="1" t="s">
        <v>100</v>
      </c>
      <c r="C30" s="1">
        <v>4</v>
      </c>
      <c r="D30" s="1" t="s">
        <v>156</v>
      </c>
      <c r="E30" s="4">
        <f>IF(マンアワー!E30&gt;0,LN(マンアワー!E30),0)</f>
        <v>8.9339746287181843</v>
      </c>
      <c r="F30" s="4">
        <f>IF(マンアワー!F30&gt;0,LN(マンアワー!F30),0)</f>
        <v>9.3472917266782982</v>
      </c>
      <c r="G30" s="4">
        <f>IF(マンアワー!G30&gt;0,LN(マンアワー!G30),0)</f>
        <v>10.487477137267172</v>
      </c>
      <c r="H30" s="4">
        <f>IF(マンアワー!H30&gt;0,LN(マンアワー!H30),0)</f>
        <v>10.008063843868412</v>
      </c>
      <c r="I30" s="4">
        <f>IF(マンアワー!I30&gt;0,LN(マンアワー!I30),0)</f>
        <v>9.4927306920484309</v>
      </c>
      <c r="K30" s="6">
        <f t="shared" ref="K30:O30" si="26">E30-E$1088</f>
        <v>-1.991740414795693</v>
      </c>
      <c r="L30" s="6">
        <f t="shared" si="26"/>
        <v>-1.525804252604388</v>
      </c>
      <c r="M30" s="6">
        <f t="shared" si="26"/>
        <v>-0.37597631940221277</v>
      </c>
      <c r="N30" s="6">
        <f t="shared" si="26"/>
        <v>-0.21895946429328461</v>
      </c>
      <c r="O30" s="6">
        <f t="shared" si="26"/>
        <v>-0.11458650732003228</v>
      </c>
    </row>
    <row r="31" spans="1:15" x14ac:dyDescent="0.15">
      <c r="A31" s="1">
        <v>2</v>
      </c>
      <c r="B31" s="1" t="s">
        <v>100</v>
      </c>
      <c r="C31" s="1">
        <v>5</v>
      </c>
      <c r="D31" s="1" t="s">
        <v>157</v>
      </c>
      <c r="E31" s="4">
        <f>IF(マンアワー!E31&gt;0,LN(マンアワー!E31),0)</f>
        <v>8.6316417508639436</v>
      </c>
      <c r="F31" s="4">
        <f>IF(マンアワー!F31&gt;0,LN(マンアワー!F31),0)</f>
        <v>8.6268835163309312</v>
      </c>
      <c r="G31" s="4">
        <f>IF(マンアワー!G31&gt;0,LN(マンアワー!G31),0)</f>
        <v>8.7474117302887837</v>
      </c>
      <c r="H31" s="4">
        <f>IF(マンアワー!H31&gt;0,LN(マンアワー!H31),0)</f>
        <v>8.4909051493077925</v>
      </c>
      <c r="I31" s="4">
        <f>IF(マンアワー!I31&gt;0,LN(マンアワー!I31),0)</f>
        <v>8.5714067960959568</v>
      </c>
      <c r="K31" s="6">
        <f t="shared" ref="K31:O31" si="27">E31-E$1089</f>
        <v>-0.70046854167774519</v>
      </c>
      <c r="L31" s="6">
        <f t="shared" si="27"/>
        <v>-0.54940120519501434</v>
      </c>
      <c r="M31" s="6">
        <f t="shared" si="27"/>
        <v>-0.49260132440485549</v>
      </c>
      <c r="N31" s="6">
        <f t="shared" si="27"/>
        <v>-0.57053534656716742</v>
      </c>
      <c r="O31" s="6">
        <f t="shared" si="27"/>
        <v>-0.24311952277999183</v>
      </c>
    </row>
    <row r="32" spans="1:15" x14ac:dyDescent="0.15">
      <c r="A32" s="1">
        <v>2</v>
      </c>
      <c r="B32" s="1" t="s">
        <v>100</v>
      </c>
      <c r="C32" s="1">
        <v>6</v>
      </c>
      <c r="D32" s="1" t="s">
        <v>49</v>
      </c>
      <c r="E32" s="4">
        <f>IF(マンアワー!E32&gt;0,LN(マンアワー!E32),0)</f>
        <v>7.6770081503882368</v>
      </c>
      <c r="F32" s="4">
        <f>IF(マンアワー!F32&gt;0,LN(マンアワー!F32),0)</f>
        <v>7.3534753869607252</v>
      </c>
      <c r="G32" s="4">
        <f>IF(マンアワー!G32&gt;0,LN(マンアワー!G32),0)</f>
        <v>7.1068158998334772</v>
      </c>
      <c r="H32" s="4">
        <f>IF(マンアワー!H32&gt;0,LN(マンアワー!H32),0)</f>
        <v>7.1032468371667079</v>
      </c>
      <c r="I32" s="4">
        <f>IF(マンアワー!I32&gt;0,LN(マンアワー!I32),0)</f>
        <v>6.999481500156655</v>
      </c>
      <c r="K32" s="6">
        <f t="shared" ref="K32:O32" si="28">E32-E$1090</f>
        <v>-1.5891422715216281</v>
      </c>
      <c r="L32" s="6">
        <f t="shared" si="28"/>
        <v>-1.7015580512087913</v>
      </c>
      <c r="M32" s="6">
        <f t="shared" si="28"/>
        <v>-1.988582611095647</v>
      </c>
      <c r="N32" s="6">
        <f t="shared" si="28"/>
        <v>-1.9855723122389417</v>
      </c>
      <c r="O32" s="6">
        <f t="shared" si="28"/>
        <v>-1.9815033189957969</v>
      </c>
    </row>
    <row r="33" spans="1:15" x14ac:dyDescent="0.15">
      <c r="A33" s="1">
        <v>2</v>
      </c>
      <c r="B33" s="1" t="s">
        <v>100</v>
      </c>
      <c r="C33" s="1">
        <v>7</v>
      </c>
      <c r="D33" s="1" t="s">
        <v>158</v>
      </c>
      <c r="E33" s="4">
        <f>IF(マンアワー!E33&gt;0,LN(マンアワー!E33),0)</f>
        <v>4.7423005168007686</v>
      </c>
      <c r="F33" s="4">
        <f>IF(マンアワー!F33&gt;0,LN(マンアワー!F33),0)</f>
        <v>5.2715820293536524</v>
      </c>
      <c r="G33" s="4">
        <f>IF(マンアワー!G33&gt;0,LN(マンアワー!G33),0)</f>
        <v>4.4085686560835153</v>
      </c>
      <c r="H33" s="4">
        <f>IF(マンアワー!H33&gt;0,LN(マンアワー!H33),0)</f>
        <v>4.9457416669840839</v>
      </c>
      <c r="I33" s="4">
        <f>IF(マンアワー!I33&gt;0,LN(マンアワー!I33),0)</f>
        <v>5.6493581440442941</v>
      </c>
      <c r="K33" s="6">
        <f t="shared" ref="K33:O33" si="29">E33-E$1091</f>
        <v>-1.7073036847373686</v>
      </c>
      <c r="L33" s="6">
        <f t="shared" si="29"/>
        <v>-1.2228215325861829</v>
      </c>
      <c r="M33" s="6">
        <f t="shared" si="29"/>
        <v>-1.9374426145347936</v>
      </c>
      <c r="N33" s="6">
        <f t="shared" si="29"/>
        <v>-1.301672023497388</v>
      </c>
      <c r="O33" s="6">
        <f t="shared" si="29"/>
        <v>-0.69838353807083653</v>
      </c>
    </row>
    <row r="34" spans="1:15" x14ac:dyDescent="0.15">
      <c r="A34" s="1">
        <v>2</v>
      </c>
      <c r="B34" s="1" t="s">
        <v>100</v>
      </c>
      <c r="C34" s="1">
        <v>8</v>
      </c>
      <c r="D34" s="1" t="s">
        <v>159</v>
      </c>
      <c r="E34" s="4">
        <f>IF(マンアワー!E34&gt;0,LN(マンアワー!E34),0)</f>
        <v>9.0865122735088448</v>
      </c>
      <c r="F34" s="4">
        <f>IF(マンアワー!F34&gt;0,LN(マンアワー!F34),0)</f>
        <v>9.3238355751343693</v>
      </c>
      <c r="G34" s="4">
        <f>IF(マンアワー!G34&gt;0,LN(マンアワー!G34),0)</f>
        <v>9.0812566917284805</v>
      </c>
      <c r="H34" s="4">
        <f>IF(マンアワー!H34&gt;0,LN(マンアワー!H34),0)</f>
        <v>8.9285159770244977</v>
      </c>
      <c r="I34" s="4">
        <f>IF(マンアワー!I34&gt;0,LN(マンアワー!I34),0)</f>
        <v>8.5381375628696574</v>
      </c>
      <c r="K34" s="6">
        <f t="shared" ref="K34:O34" si="30">E34-E$1092</f>
        <v>-0.91288062853329777</v>
      </c>
      <c r="L34" s="6">
        <f t="shared" si="30"/>
        <v>-0.66601444397617193</v>
      </c>
      <c r="M34" s="6">
        <f t="shared" si="30"/>
        <v>-0.81415017066807849</v>
      </c>
      <c r="N34" s="6">
        <f t="shared" si="30"/>
        <v>-0.69406203489438845</v>
      </c>
      <c r="O34" s="6">
        <f t="shared" si="30"/>
        <v>-0.7259781259679059</v>
      </c>
    </row>
    <row r="35" spans="1:15" x14ac:dyDescent="0.15">
      <c r="A35" s="1">
        <v>2</v>
      </c>
      <c r="B35" s="1" t="s">
        <v>100</v>
      </c>
      <c r="C35" s="1">
        <v>9</v>
      </c>
      <c r="D35" s="1" t="s">
        <v>160</v>
      </c>
      <c r="E35" s="4">
        <f>IF(マンアワー!E35&gt;0,LN(マンアワー!E35),0)</f>
        <v>9.1436974992607709</v>
      </c>
      <c r="F35" s="4">
        <f>IF(マンアワー!F35&gt;0,LN(マンアワー!F35),0)</f>
        <v>8.8746486746845719</v>
      </c>
      <c r="G35" s="4">
        <f>IF(マンアワー!G35&gt;0,LN(マンアワー!G35),0)</f>
        <v>8.7923969125882309</v>
      </c>
      <c r="H35" s="4">
        <f>IF(マンアワー!H35&gt;0,LN(マンアワー!H35),0)</f>
        <v>9.1160760193506416</v>
      </c>
      <c r="I35" s="4">
        <f>IF(マンアワー!I35&gt;0,LN(マンアワー!I35),0)</f>
        <v>9.6003103772028204</v>
      </c>
      <c r="K35" s="6">
        <f t="shared" ref="K35:O35" si="31">E35-E$1093</f>
        <v>-0.76943459251630486</v>
      </c>
      <c r="L35" s="6">
        <f t="shared" si="31"/>
        <v>-0.79363862544289709</v>
      </c>
      <c r="M35" s="6">
        <f t="shared" si="31"/>
        <v>-0.74216429531342243</v>
      </c>
      <c r="N35" s="6">
        <f t="shared" si="31"/>
        <v>-0.19797149313867557</v>
      </c>
      <c r="O35" s="6">
        <f t="shared" si="31"/>
        <v>0.20099938870967193</v>
      </c>
    </row>
    <row r="36" spans="1:15" x14ac:dyDescent="0.15">
      <c r="A36" s="1">
        <v>2</v>
      </c>
      <c r="B36" s="1" t="s">
        <v>100</v>
      </c>
      <c r="C36" s="1">
        <v>10</v>
      </c>
      <c r="D36" s="1" t="s">
        <v>161</v>
      </c>
      <c r="E36" s="4">
        <f>IF(マンアワー!E36&gt;0,LN(マンアワー!E36),0)</f>
        <v>9.0709530630679627</v>
      </c>
      <c r="F36" s="4">
        <f>IF(マンアワー!F36&gt;0,LN(マンアワー!F36),0)</f>
        <v>8.8360191006072171</v>
      </c>
      <c r="G36" s="4">
        <f>IF(マンアワー!G36&gt;0,LN(マンアワー!G36),0)</f>
        <v>8.9228935726384151</v>
      </c>
      <c r="H36" s="4">
        <f>IF(マンアワー!H36&gt;0,LN(マンアワー!H36),0)</f>
        <v>8.8978256062243144</v>
      </c>
      <c r="I36" s="4">
        <f>IF(マンアワー!I36&gt;0,LN(マンアワー!I36),0)</f>
        <v>8.8115862340746745</v>
      </c>
      <c r="K36" s="6">
        <f t="shared" ref="K36:O36" si="32">E36-E$1094</f>
        <v>-1.0796932688527328</v>
      </c>
      <c r="L36" s="6">
        <f t="shared" si="32"/>
        <v>-1.2608449002423185</v>
      </c>
      <c r="M36" s="6">
        <f t="shared" si="32"/>
        <v>-1.40701505646072</v>
      </c>
      <c r="N36" s="6">
        <f t="shared" si="32"/>
        <v>-1.2345898942012923</v>
      </c>
      <c r="O36" s="6">
        <f t="shared" si="32"/>
        <v>-1.1515795026700122</v>
      </c>
    </row>
    <row r="37" spans="1:15" x14ac:dyDescent="0.15">
      <c r="A37" s="1">
        <v>2</v>
      </c>
      <c r="B37" s="1" t="s">
        <v>100</v>
      </c>
      <c r="C37" s="1">
        <v>11</v>
      </c>
      <c r="D37" s="1" t="s">
        <v>162</v>
      </c>
      <c r="E37" s="4">
        <f>IF(マンアワー!E37&gt;0,LN(マンアワー!E37),0)</f>
        <v>7.5621776433614425</v>
      </c>
      <c r="F37" s="4">
        <f>IF(マンアワー!F37&gt;0,LN(マンアワー!F37),0)</f>
        <v>7.7127154887053591</v>
      </c>
      <c r="G37" s="4">
        <f>IF(マンアワー!G37&gt;0,LN(マンアワー!G37),0)</f>
        <v>8.1355363026046845</v>
      </c>
      <c r="H37" s="4">
        <f>IF(マンアワー!H37&gt;0,LN(マンアワー!H37),0)</f>
        <v>8.9030312772231888</v>
      </c>
      <c r="I37" s="4">
        <f>IF(マンアワー!I37&gt;0,LN(マンアワー!I37),0)</f>
        <v>8.8902453830406447</v>
      </c>
      <c r="K37" s="6">
        <f t="shared" ref="K37:O37" si="33">E37-E$1095</f>
        <v>-2.6536467410679112</v>
      </c>
      <c r="L37" s="6">
        <f t="shared" si="33"/>
        <v>-2.5632667711068757</v>
      </c>
      <c r="M37" s="6">
        <f t="shared" si="33"/>
        <v>-2.3658524722662602</v>
      </c>
      <c r="N37" s="6">
        <f t="shared" si="33"/>
        <v>-1.5179110014614405</v>
      </c>
      <c r="O37" s="6">
        <f t="shared" si="33"/>
        <v>-1.5576600892638979</v>
      </c>
    </row>
    <row r="38" spans="1:15" x14ac:dyDescent="0.15">
      <c r="A38" s="1">
        <v>2</v>
      </c>
      <c r="B38" s="1" t="s">
        <v>100</v>
      </c>
      <c r="C38" s="1">
        <v>12</v>
      </c>
      <c r="D38" s="1" t="s">
        <v>163</v>
      </c>
      <c r="E38" s="4">
        <f>IF(マンアワー!E38&gt;0,LN(マンアワー!E38),0)</f>
        <v>9.079187759189665</v>
      </c>
      <c r="F38" s="4">
        <f>IF(マンアワー!F38&gt;0,LN(マンアワー!F38),0)</f>
        <v>9.6906973130162157</v>
      </c>
      <c r="G38" s="4">
        <f>IF(マンアワー!G38&gt;0,LN(マンアワー!G38),0)</f>
        <v>10.57595008208459</v>
      </c>
      <c r="H38" s="4">
        <f>IF(マンアワー!H38&gt;0,LN(マンアワー!H38),0)</f>
        <v>10.610007310037599</v>
      </c>
      <c r="I38" s="4">
        <f>IF(マンアワー!I38&gt;0,LN(マンアワー!I38),0)</f>
        <v>10.521194640192038</v>
      </c>
      <c r="K38" s="6">
        <f t="shared" ref="K38:O38" si="34">E38-E$1096</f>
        <v>-1.0993689094992654</v>
      </c>
      <c r="L38" s="6">
        <f t="shared" si="34"/>
        <v>-0.71468433340850446</v>
      </c>
      <c r="M38" s="6">
        <f t="shared" si="34"/>
        <v>-0.40097403568617196</v>
      </c>
      <c r="N38" s="6">
        <f t="shared" si="34"/>
        <v>-0.26573161568400394</v>
      </c>
      <c r="O38" s="6">
        <f t="shared" si="34"/>
        <v>-0.20981587898644349</v>
      </c>
    </row>
    <row r="39" spans="1:15" x14ac:dyDescent="0.15">
      <c r="A39" s="1">
        <v>2</v>
      </c>
      <c r="B39" s="1" t="s">
        <v>100</v>
      </c>
      <c r="C39" s="1">
        <v>13</v>
      </c>
      <c r="D39" s="1" t="s">
        <v>164</v>
      </c>
      <c r="E39" s="4">
        <f>IF(マンアワー!E39&gt;0,LN(マンアワー!E39),0)</f>
        <v>7.7420574692909678</v>
      </c>
      <c r="F39" s="4">
        <f>IF(マンアワー!F39&gt;0,LN(マンアワー!F39),0)</f>
        <v>7.9716459502860051</v>
      </c>
      <c r="G39" s="4">
        <f>IF(マンアワー!G39&gt;0,LN(マンアワー!G39),0)</f>
        <v>7.4655559817034325</v>
      </c>
      <c r="H39" s="4">
        <f>IF(マンアワー!H39&gt;0,LN(マンアワー!H39),0)</f>
        <v>7.625650441142132</v>
      </c>
      <c r="I39" s="4">
        <f>IF(マンアワー!I39&gt;0,LN(マンアワー!I39),0)</f>
        <v>8.1535269054549158</v>
      </c>
      <c r="K39" s="6">
        <f t="shared" ref="K39:O39" si="35">E39-E$1097</f>
        <v>-1.8969750714711733</v>
      </c>
      <c r="L39" s="6">
        <f t="shared" si="35"/>
        <v>-1.7973547078634251</v>
      </c>
      <c r="M39" s="6">
        <f t="shared" si="35"/>
        <v>-2.3525014488377947</v>
      </c>
      <c r="N39" s="6">
        <f t="shared" si="35"/>
        <v>-2.1120399612064125</v>
      </c>
      <c r="O39" s="6">
        <f t="shared" si="35"/>
        <v>-1.8708237266347254</v>
      </c>
    </row>
    <row r="40" spans="1:15" x14ac:dyDescent="0.15">
      <c r="A40" s="1">
        <v>2</v>
      </c>
      <c r="B40" s="1" t="s">
        <v>100</v>
      </c>
      <c r="C40" s="1">
        <v>14</v>
      </c>
      <c r="D40" s="1" t="s">
        <v>165</v>
      </c>
      <c r="E40" s="4">
        <f>IF(マンアワー!E40&gt;0,LN(マンアワー!E40),0)</f>
        <v>6.1502118410725828</v>
      </c>
      <c r="F40" s="4">
        <f>IF(マンアワー!F40&gt;0,LN(マンアワー!F40),0)</f>
        <v>7.8627071333016509</v>
      </c>
      <c r="G40" s="4">
        <f>IF(マンアワー!G40&gt;0,LN(マンアワー!G40),0)</f>
        <v>8.5264675529279899</v>
      </c>
      <c r="H40" s="4">
        <f>IF(マンアワー!H40&gt;0,LN(マンアワー!H40),0)</f>
        <v>8.25873778512209</v>
      </c>
      <c r="I40" s="4">
        <f>IF(マンアワー!I40&gt;0,LN(マンアワー!I40),0)</f>
        <v>8.4131136254436694</v>
      </c>
      <c r="K40" s="6">
        <f t="shared" ref="K40:O40" si="36">E40-E$1098</f>
        <v>-1.77341057891869</v>
      </c>
      <c r="L40" s="6">
        <f t="shared" si="36"/>
        <v>-0.47033757271258025</v>
      </c>
      <c r="M40" s="6">
        <f t="shared" si="36"/>
        <v>-5.0614552991383732E-3</v>
      </c>
      <c r="N40" s="6">
        <f t="shared" si="36"/>
        <v>9.3507877919057236E-2</v>
      </c>
      <c r="O40" s="6">
        <f t="shared" si="36"/>
        <v>0.35862668317978752</v>
      </c>
    </row>
    <row r="41" spans="1:15" x14ac:dyDescent="0.15">
      <c r="A41" s="1">
        <v>2</v>
      </c>
      <c r="B41" s="1" t="s">
        <v>100</v>
      </c>
      <c r="C41" s="1">
        <v>15</v>
      </c>
      <c r="D41" s="1" t="s">
        <v>166</v>
      </c>
      <c r="E41" s="4">
        <f>IF(マンアワー!E41&gt;0,LN(マンアワー!E41),0)</f>
        <v>10.649081598011492</v>
      </c>
      <c r="F41" s="4">
        <f>IF(マンアワー!F41&gt;0,LN(マンアワー!F41),0)</f>
        <v>10.584145769176827</v>
      </c>
      <c r="G41" s="4">
        <f>IF(マンアワー!G41&gt;0,LN(マンアワー!G41),0)</f>
        <v>10.410398916911879</v>
      </c>
      <c r="H41" s="4">
        <f>IF(マンアワー!H41&gt;0,LN(マンアワー!H41),0)</f>
        <v>10.096501204561847</v>
      </c>
      <c r="I41" s="4">
        <f>IF(マンアワー!I41&gt;0,LN(マンアワー!I41),0)</f>
        <v>9.751848692501671</v>
      </c>
      <c r="K41" s="6">
        <f t="shared" ref="K41:O41" si="37">E41-E$1099</f>
        <v>-0.74045376273678087</v>
      </c>
      <c r="L41" s="6">
        <f t="shared" si="37"/>
        <v>-0.73427660069877376</v>
      </c>
      <c r="M41" s="6">
        <f t="shared" si="37"/>
        <v>-0.92213756542194147</v>
      </c>
      <c r="N41" s="6">
        <f t="shared" si="37"/>
        <v>-0.97772874210053295</v>
      </c>
      <c r="O41" s="6">
        <f t="shared" si="37"/>
        <v>-1.088364189560977</v>
      </c>
    </row>
    <row r="42" spans="1:15" x14ac:dyDescent="0.15">
      <c r="A42" s="1">
        <v>2</v>
      </c>
      <c r="B42" s="1" t="s">
        <v>50</v>
      </c>
      <c r="C42" s="1">
        <v>16</v>
      </c>
      <c r="D42" s="1" t="s">
        <v>149</v>
      </c>
      <c r="E42" s="4">
        <f>IF(マンアワー!E42&gt;0,LN(マンアワー!E42),0)</f>
        <v>11.989940881069932</v>
      </c>
      <c r="F42" s="4">
        <f>IF(マンアワー!F42&gt;0,LN(マンアワー!F42),0)</f>
        <v>12.307224751470397</v>
      </c>
      <c r="G42" s="4">
        <f>IF(マンアワー!G42&gt;0,LN(マンアワー!G42),0)</f>
        <v>12.005639347631124</v>
      </c>
      <c r="H42" s="4">
        <f>IF(マンアワー!H42&gt;0,LN(マンアワー!H42),0)</f>
        <v>12.148720405056263</v>
      </c>
      <c r="I42" s="4">
        <f>IF(マンアワー!I42&gt;0,LN(マンアワー!I42),0)</f>
        <v>11.895110215756786</v>
      </c>
      <c r="K42" s="6">
        <f t="shared" ref="K42:O42" si="38">E42-E$1100</f>
        <v>4.3632310229746452E-3</v>
      </c>
      <c r="L42" s="6">
        <f t="shared" si="38"/>
        <v>1.7967999397406231E-2</v>
      </c>
      <c r="M42" s="6">
        <f t="shared" si="38"/>
        <v>-0.25992086042458773</v>
      </c>
      <c r="N42" s="6">
        <f t="shared" si="38"/>
        <v>-0.10093178593309737</v>
      </c>
      <c r="O42" s="6">
        <f t="shared" si="38"/>
        <v>-0.13847276057858515</v>
      </c>
    </row>
    <row r="43" spans="1:15" x14ac:dyDescent="0.15">
      <c r="A43" s="1">
        <v>2</v>
      </c>
      <c r="B43" s="1" t="s">
        <v>50</v>
      </c>
      <c r="C43" s="1">
        <v>17</v>
      </c>
      <c r="D43" s="1" t="s">
        <v>150</v>
      </c>
      <c r="E43" s="4">
        <f>IF(マンアワー!E43&gt;0,LN(マンアワー!E43),0)</f>
        <v>8.7552426916798645</v>
      </c>
      <c r="F43" s="4">
        <f>IF(マンアワー!F43&gt;0,LN(マンアワー!F43),0)</f>
        <v>8.8875552376972013</v>
      </c>
      <c r="G43" s="4">
        <f>IF(マンアワー!G43&gt;0,LN(マンアワー!G43),0)</f>
        <v>9.0949120088204953</v>
      </c>
      <c r="H43" s="4">
        <f>IF(マンアワー!H43&gt;0,LN(マンアワー!H43),0)</f>
        <v>9.07764130852342</v>
      </c>
      <c r="I43" s="4">
        <f>IF(マンアワー!I43&gt;0,LN(マンアワー!I43),0)</f>
        <v>9.254612032252739</v>
      </c>
      <c r="K43" s="6">
        <f t="shared" ref="K43:O43" si="39">E43-E$1101</f>
        <v>-0.4222953009209256</v>
      </c>
      <c r="L43" s="6">
        <f t="shared" si="39"/>
        <v>-0.4532385786014288</v>
      </c>
      <c r="M43" s="6">
        <f t="shared" si="39"/>
        <v>-0.3646559520025523</v>
      </c>
      <c r="N43" s="6">
        <f t="shared" si="39"/>
        <v>-0.42074001038472275</v>
      </c>
      <c r="O43" s="6">
        <f t="shared" si="39"/>
        <v>-0.21822785538724965</v>
      </c>
    </row>
    <row r="44" spans="1:15" x14ac:dyDescent="0.15">
      <c r="A44" s="1">
        <v>2</v>
      </c>
      <c r="B44" s="1" t="s">
        <v>50</v>
      </c>
      <c r="C44" s="1">
        <v>18</v>
      </c>
      <c r="D44" s="1" t="s">
        <v>151</v>
      </c>
      <c r="E44" s="4">
        <f>IF(マンアワー!E44&gt;0,LN(マンアワー!E44),0)</f>
        <v>12.319622239207861</v>
      </c>
      <c r="F44" s="4">
        <f>IF(マンアワー!F44&gt;0,LN(マンアワー!F44),0)</f>
        <v>12.535074920562385</v>
      </c>
      <c r="G44" s="4">
        <f>IF(マンアワー!G44&gt;0,LN(マンアワー!G44),0)</f>
        <v>12.400872861991443</v>
      </c>
      <c r="H44" s="4">
        <f>IF(マンアワー!H44&gt;0,LN(マンアワー!H44),0)</f>
        <v>12.276561942031122</v>
      </c>
      <c r="I44" s="4">
        <f>IF(マンアワー!I44&gt;0,LN(マンアワー!I44),0)</f>
        <v>12.157129341231185</v>
      </c>
      <c r="K44" s="6">
        <f t="shared" ref="K44:O44" si="40">E44-E$1102</f>
        <v>-0.26758343717764532</v>
      </c>
      <c r="L44" s="6">
        <f t="shared" si="40"/>
        <v>-0.17702449151555122</v>
      </c>
      <c r="M44" s="6">
        <f t="shared" si="40"/>
        <v>-0.24030633930406253</v>
      </c>
      <c r="N44" s="6">
        <f t="shared" si="40"/>
        <v>-0.22941108823945022</v>
      </c>
      <c r="O44" s="6">
        <f t="shared" si="40"/>
        <v>-0.18119394842872794</v>
      </c>
    </row>
    <row r="45" spans="1:15" x14ac:dyDescent="0.15">
      <c r="A45" s="1">
        <v>2</v>
      </c>
      <c r="B45" s="1" t="s">
        <v>50</v>
      </c>
      <c r="C45" s="1">
        <v>19</v>
      </c>
      <c r="D45" s="1" t="s">
        <v>152</v>
      </c>
      <c r="E45" s="4">
        <f>IF(マンアワー!E45&gt;0,LN(マンアワー!E45),0)</f>
        <v>10.049895633007827</v>
      </c>
      <c r="F45" s="4">
        <f>IF(マンアワー!F45&gt;0,LN(マンアワー!F45),0)</f>
        <v>10.432883781282575</v>
      </c>
      <c r="G45" s="4">
        <f>IF(マンアワー!G45&gt;0,LN(マンアワー!G45),0)</f>
        <v>10.47267316398397</v>
      </c>
      <c r="H45" s="4">
        <f>IF(マンアワー!H45&gt;0,LN(マンアワー!H45),0)</f>
        <v>10.339101459593792</v>
      </c>
      <c r="I45" s="4">
        <f>IF(マンアワー!I45&gt;0,LN(マンアワー!I45),0)</f>
        <v>10.273775518215277</v>
      </c>
      <c r="K45" s="6">
        <f t="shared" ref="K45:O45" si="41">E45-E$1103</f>
        <v>-0.3938521590066717</v>
      </c>
      <c r="L45" s="6">
        <f t="shared" si="41"/>
        <v>-0.2959502882156837</v>
      </c>
      <c r="M45" s="6">
        <f t="shared" si="41"/>
        <v>-0.36187992817056269</v>
      </c>
      <c r="N45" s="6">
        <f t="shared" si="41"/>
        <v>-0.36767697082607675</v>
      </c>
      <c r="O45" s="6">
        <f t="shared" si="41"/>
        <v>-0.40551963912093392</v>
      </c>
    </row>
    <row r="46" spans="1:15" x14ac:dyDescent="0.15">
      <c r="A46" s="1">
        <v>2</v>
      </c>
      <c r="B46" s="1" t="s">
        <v>50</v>
      </c>
      <c r="C46" s="1">
        <v>20</v>
      </c>
      <c r="D46" s="1" t="s">
        <v>153</v>
      </c>
      <c r="E46" s="4">
        <f>IF(マンアワー!E46&gt;0,LN(マンアワー!E46),0)</f>
        <v>8.1655712388534649</v>
      </c>
      <c r="F46" s="4">
        <f>IF(マンアワー!F46&gt;0,LN(マンアワー!F46),0)</f>
        <v>9.1170808239372345</v>
      </c>
      <c r="G46" s="4">
        <f>IF(マンアワー!G46&gt;0,LN(マンアワー!G46),0)</f>
        <v>9.1266627432626137</v>
      </c>
      <c r="H46" s="4">
        <f>IF(マンアワー!H46&gt;0,LN(マンアワー!H46),0)</f>
        <v>9.1060694377870171</v>
      </c>
      <c r="I46" s="4">
        <f>IF(マンアワー!I46&gt;0,LN(マンアワー!I46),0)</f>
        <v>9.084448310799111</v>
      </c>
      <c r="K46" s="6">
        <f t="shared" ref="K46:O46" si="42">E46-E$1104</f>
        <v>-0.50497095106525158</v>
      </c>
      <c r="L46" s="6">
        <f t="shared" si="42"/>
        <v>-0.15876210444601035</v>
      </c>
      <c r="M46" s="6">
        <f t="shared" si="42"/>
        <v>-0.53847808064192826</v>
      </c>
      <c r="N46" s="6">
        <f t="shared" si="42"/>
        <v>-0.58965575268465287</v>
      </c>
      <c r="O46" s="6">
        <f t="shared" si="42"/>
        <v>-0.58796248718527089</v>
      </c>
    </row>
    <row r="47" spans="1:15" x14ac:dyDescent="0.15">
      <c r="A47" s="1">
        <v>2</v>
      </c>
      <c r="B47" s="1" t="s">
        <v>50</v>
      </c>
      <c r="C47" s="1">
        <v>21</v>
      </c>
      <c r="D47" s="1" t="s">
        <v>154</v>
      </c>
      <c r="E47" s="4">
        <f>IF(マンアワー!E47&gt;0,LN(マンアワー!E47),0)</f>
        <v>11.305339992395929</v>
      </c>
      <c r="F47" s="4">
        <f>IF(マンアワー!F47&gt;0,LN(マンアワー!F47),0)</f>
        <v>11.362776002835471</v>
      </c>
      <c r="G47" s="4">
        <f>IF(マンアワー!G47&gt;0,LN(マンアワー!G47),0)</f>
        <v>11.393637467467972</v>
      </c>
      <c r="H47" s="4">
        <f>IF(マンアワー!H47&gt;0,LN(マンアワー!H47),0)</f>
        <v>11.306123904922433</v>
      </c>
      <c r="I47" s="4">
        <f>IF(マンアワー!I47&gt;0,LN(マンアワー!I47),0)</f>
        <v>11.189559759442698</v>
      </c>
      <c r="K47" s="6">
        <f t="shared" ref="K47:O47" si="43">E47-E$1105</f>
        <v>-0.22688682420192308</v>
      </c>
      <c r="L47" s="6">
        <f t="shared" si="43"/>
        <v>-0.23779412896939967</v>
      </c>
      <c r="M47" s="6">
        <f t="shared" si="43"/>
        <v>-0.27350783202880535</v>
      </c>
      <c r="N47" s="6">
        <f t="shared" si="43"/>
        <v>-0.31378423630900443</v>
      </c>
      <c r="O47" s="6">
        <f t="shared" si="43"/>
        <v>-0.33349687857897869</v>
      </c>
    </row>
    <row r="48" spans="1:15" x14ac:dyDescent="0.15">
      <c r="A48" s="1">
        <v>2</v>
      </c>
      <c r="B48" s="1" t="s">
        <v>1</v>
      </c>
      <c r="C48" s="1">
        <v>22</v>
      </c>
      <c r="D48" s="1" t="s">
        <v>146</v>
      </c>
      <c r="E48" s="4">
        <f>IF(マンアワー!E48&gt;0,LN(マンアワー!E48),0)</f>
        <v>12.335190940987339</v>
      </c>
      <c r="F48" s="4">
        <f>IF(マンアワー!F48&gt;0,LN(マンアワー!F48),0)</f>
        <v>12.628767310103855</v>
      </c>
      <c r="G48" s="4">
        <f>IF(マンアワー!G48&gt;0,LN(マンアワー!G48),0)</f>
        <v>12.660785070833025</v>
      </c>
      <c r="H48" s="4">
        <f>IF(マンアワー!H48&gt;0,LN(マンアワー!H48),0)</f>
        <v>12.833084397607902</v>
      </c>
      <c r="I48" s="4">
        <f>IF(マンアワー!I48&gt;0,LN(マンアワー!I48),0)</f>
        <v>12.8910218320982</v>
      </c>
      <c r="K48" s="6">
        <f t="shared" ref="K48:O48" si="44">E48-E$1106</f>
        <v>-0.24259531101986376</v>
      </c>
      <c r="L48" s="6">
        <f t="shared" si="44"/>
        <v>-0.20452679783649153</v>
      </c>
      <c r="M48" s="6">
        <f t="shared" si="44"/>
        <v>-0.41812155680231378</v>
      </c>
      <c r="N48" s="6">
        <f t="shared" si="44"/>
        <v>-0.35409550856929783</v>
      </c>
      <c r="O48" s="6">
        <f t="shared" si="44"/>
        <v>-0.44927083901979081</v>
      </c>
    </row>
    <row r="49" spans="1:15" x14ac:dyDescent="0.15">
      <c r="A49" s="1">
        <v>2</v>
      </c>
      <c r="B49" s="1" t="s">
        <v>1</v>
      </c>
      <c r="C49" s="1">
        <v>23</v>
      </c>
      <c r="D49" s="1" t="s">
        <v>167</v>
      </c>
      <c r="E49" s="4">
        <f>IF(マンアワー!E49&gt;0,LN(マンアワー!E49),0)</f>
        <v>11.544774330267279</v>
      </c>
      <c r="F49" s="4">
        <f>IF(マンアワー!F49&gt;0,LN(マンアワー!F49),0)</f>
        <v>11.691444321775299</v>
      </c>
      <c r="G49" s="4">
        <f>IF(マンアワー!G49&gt;0,LN(マンアワー!G49),0)</f>
        <v>11.655294886632458</v>
      </c>
      <c r="H49" s="4">
        <f>IF(マンアワー!H49&gt;0,LN(マンアワー!H49),0)</f>
        <v>11.597802716929765</v>
      </c>
      <c r="I49" s="4">
        <f>IF(マンアワー!I49&gt;0,LN(マンアワー!I49),0)</f>
        <v>11.396236558023986</v>
      </c>
      <c r="K49" s="6">
        <f t="shared" ref="K49:O49" si="45">E49-E$1107</f>
        <v>-4.9160797936078637E-2</v>
      </c>
      <c r="L49" s="6">
        <f t="shared" si="45"/>
        <v>-4.4784174610496663E-2</v>
      </c>
      <c r="M49" s="6">
        <f t="shared" si="45"/>
        <v>-6.2714388281877476E-2</v>
      </c>
      <c r="N49" s="6">
        <f t="shared" si="45"/>
        <v>-5.2139222631286231E-2</v>
      </c>
      <c r="O49" s="6">
        <f t="shared" si="45"/>
        <v>-0.12780009175040163</v>
      </c>
    </row>
    <row r="50" spans="1:15" x14ac:dyDescent="0.15">
      <c r="A50" s="1">
        <v>3</v>
      </c>
      <c r="B50" s="1" t="s">
        <v>51</v>
      </c>
      <c r="C50" s="1">
        <v>1</v>
      </c>
      <c r="D50" s="1" t="s">
        <v>147</v>
      </c>
      <c r="E50" s="4">
        <f>IF(マンアワー!E50&gt;0,LN(マンアワー!E50),0)</f>
        <v>13.250618481159963</v>
      </c>
      <c r="F50" s="4">
        <f>IF(マンアワー!F50&gt;0,LN(マンアワー!F50),0)</f>
        <v>12.933702603759224</v>
      </c>
      <c r="G50" s="4">
        <f>IF(マンアワー!G50&gt;0,LN(マンアワー!G50),0)</f>
        <v>12.641370362637813</v>
      </c>
      <c r="H50" s="4">
        <f>IF(マンアワー!H50&gt;0,LN(マンアワー!H50),0)</f>
        <v>12.143660134083119</v>
      </c>
      <c r="I50" s="4">
        <f>IF(マンアワー!I50&gt;0,LN(マンアワー!I50),0)</f>
        <v>11.946569958315479</v>
      </c>
      <c r="K50" s="6">
        <f t="shared" ref="K50:O50" si="46">E50-E$1085</f>
        <v>0.42227828830488434</v>
      </c>
      <c r="L50" s="6">
        <f t="shared" si="46"/>
        <v>0.52218641186873427</v>
      </c>
      <c r="M50" s="6">
        <f t="shared" si="46"/>
        <v>0.63295185205319093</v>
      </c>
      <c r="N50" s="6">
        <f t="shared" si="46"/>
        <v>0.55963743637402175</v>
      </c>
      <c r="O50" s="6">
        <f t="shared" si="46"/>
        <v>0.5186822440130463</v>
      </c>
    </row>
    <row r="51" spans="1:15" x14ac:dyDescent="0.15">
      <c r="A51" s="1">
        <v>3</v>
      </c>
      <c r="B51" s="1" t="s">
        <v>51</v>
      </c>
      <c r="C51" s="1">
        <v>2</v>
      </c>
      <c r="D51" s="1" t="s">
        <v>148</v>
      </c>
      <c r="E51" s="4">
        <f>IF(マンアワー!E51&gt;0,LN(マンアワー!E51),0)</f>
        <v>9.5978599777757072</v>
      </c>
      <c r="F51" s="4">
        <f>IF(マンアワー!F51&gt;0,LN(マンアワー!F51),0)</f>
        <v>8.9791347883245987</v>
      </c>
      <c r="G51" s="4">
        <f>IF(マンアワー!G51&gt;0,LN(マンアワー!G51),0)</f>
        <v>8.4343393431404863</v>
      </c>
      <c r="H51" s="4">
        <f>IF(マンアワー!H51&gt;0,LN(マンアワー!H51),0)</f>
        <v>8.1568189212261295</v>
      </c>
      <c r="I51" s="4">
        <f>IF(マンアワー!I51&gt;0,LN(マンアワー!I51),0)</f>
        <v>7.8839290048048118</v>
      </c>
      <c r="K51" s="6">
        <f t="shared" ref="K51:O51" si="47">E51-E$1086</f>
        <v>0.7495394598614542</v>
      </c>
      <c r="L51" s="6">
        <f t="shared" si="47"/>
        <v>0.65837246899421409</v>
      </c>
      <c r="M51" s="6">
        <f t="shared" si="47"/>
        <v>0.35855384380366395</v>
      </c>
      <c r="N51" s="6">
        <f t="shared" si="47"/>
        <v>0.43792049552253243</v>
      </c>
      <c r="O51" s="6">
        <f t="shared" si="47"/>
        <v>0.7060984949371818</v>
      </c>
    </row>
    <row r="52" spans="1:15" x14ac:dyDescent="0.15">
      <c r="A52" s="1">
        <v>3</v>
      </c>
      <c r="B52" s="1" t="s">
        <v>101</v>
      </c>
      <c r="C52" s="1">
        <v>3</v>
      </c>
      <c r="D52" s="1" t="s">
        <v>155</v>
      </c>
      <c r="E52" s="4">
        <f>IF(マンアワー!E52&gt;0,LN(マンアワー!E52),0)</f>
        <v>10.631474155269519</v>
      </c>
      <c r="F52" s="4">
        <f>IF(マンアワー!F52&gt;0,LN(マンアワー!F52),0)</f>
        <v>10.715051589571724</v>
      </c>
      <c r="G52" s="4">
        <f>IF(マンアワー!G52&gt;0,LN(マンアワー!G52),0)</f>
        <v>10.909552411925029</v>
      </c>
      <c r="H52" s="4">
        <f>IF(マンアワー!H52&gt;0,LN(マンアワー!H52),0)</f>
        <v>10.808292913600852</v>
      </c>
      <c r="I52" s="4">
        <f>IF(マンアワー!I52&gt;0,LN(マンアワー!I52),0)</f>
        <v>10.805681904714236</v>
      </c>
      <c r="K52" s="6">
        <f t="shared" ref="K52:O52" si="48">E52-E$1087</f>
        <v>-9.1904508782619132E-2</v>
      </c>
      <c r="L52" s="6">
        <f t="shared" si="48"/>
        <v>-1.7153796013783307E-2</v>
      </c>
      <c r="M52" s="6">
        <f t="shared" si="48"/>
        <v>7.4642764265515638E-2</v>
      </c>
      <c r="N52" s="6">
        <f t="shared" si="48"/>
        <v>7.2566403225678755E-2</v>
      </c>
      <c r="O52" s="6">
        <f t="shared" si="48"/>
        <v>9.3572181547614264E-2</v>
      </c>
    </row>
    <row r="53" spans="1:15" x14ac:dyDescent="0.15">
      <c r="A53" s="1">
        <v>3</v>
      </c>
      <c r="B53" s="1" t="s">
        <v>101</v>
      </c>
      <c r="C53" s="1">
        <v>4</v>
      </c>
      <c r="D53" s="1" t="s">
        <v>156</v>
      </c>
      <c r="E53" s="4">
        <f>IF(マンアワー!E53&gt;0,LN(マンアワー!E53),0)</f>
        <v>9.5509949880776208</v>
      </c>
      <c r="F53" s="4">
        <f>IF(マンアワー!F53&gt;0,LN(マンアワー!F53),0)</f>
        <v>10.109622604976114</v>
      </c>
      <c r="G53" s="4">
        <f>IF(マンアワー!G53&gt;0,LN(マンアワー!G53),0)</f>
        <v>10.543057082834025</v>
      </c>
      <c r="H53" s="4">
        <f>IF(マンアワー!H53&gt;0,LN(マンアワー!H53),0)</f>
        <v>10.098442529423409</v>
      </c>
      <c r="I53" s="4">
        <f>IF(マンアワー!I53&gt;0,LN(マンアワー!I53),0)</f>
        <v>9.6057345611649332</v>
      </c>
      <c r="K53" s="6">
        <f t="shared" ref="K53:O53" si="49">E53-E$1088</f>
        <v>-1.3747200554362564</v>
      </c>
      <c r="L53" s="6">
        <f t="shared" si="49"/>
        <v>-0.76347337430657269</v>
      </c>
      <c r="M53" s="6">
        <f t="shared" si="49"/>
        <v>-0.32039637383535968</v>
      </c>
      <c r="N53" s="6">
        <f t="shared" si="49"/>
        <v>-0.12858077873828755</v>
      </c>
      <c r="O53" s="6">
        <f t="shared" si="49"/>
        <v>-1.5826382035299957E-3</v>
      </c>
    </row>
    <row r="54" spans="1:15" x14ac:dyDescent="0.15">
      <c r="A54" s="1">
        <v>3</v>
      </c>
      <c r="B54" s="1" t="s">
        <v>101</v>
      </c>
      <c r="C54" s="1">
        <v>5</v>
      </c>
      <c r="D54" s="1" t="s">
        <v>157</v>
      </c>
      <c r="E54" s="4">
        <f>IF(マンアワー!E54&gt;0,LN(マンアワー!E54),0)</f>
        <v>8.1974451629218237</v>
      </c>
      <c r="F54" s="4">
        <f>IF(マンアワー!F54&gt;0,LN(マンアワー!F54),0)</f>
        <v>8.1215475700784268</v>
      </c>
      <c r="G54" s="4">
        <f>IF(マンアワー!G54&gt;0,LN(マンアワー!G54),0)</f>
        <v>8.3235795363950658</v>
      </c>
      <c r="H54" s="4">
        <f>IF(マンアワー!H54&gt;0,LN(マンアワー!H54),0)</f>
        <v>8.1741233700959715</v>
      </c>
      <c r="I54" s="4">
        <f>IF(マンアワー!I54&gt;0,LN(マンアワー!I54),0)</f>
        <v>8.2183360808749004</v>
      </c>
      <c r="K54" s="6">
        <f t="shared" ref="K54:O54" si="50">E54-E$1089</f>
        <v>-1.1346651296198651</v>
      </c>
      <c r="L54" s="6">
        <f t="shared" si="50"/>
        <v>-1.0547371514475188</v>
      </c>
      <c r="M54" s="6">
        <f t="shared" si="50"/>
        <v>-0.91643351829857345</v>
      </c>
      <c r="N54" s="6">
        <f t="shared" si="50"/>
        <v>-0.88731712577898847</v>
      </c>
      <c r="O54" s="6">
        <f t="shared" si="50"/>
        <v>-0.5961902380010482</v>
      </c>
    </row>
    <row r="55" spans="1:15" x14ac:dyDescent="0.15">
      <c r="A55" s="1">
        <v>3</v>
      </c>
      <c r="B55" s="1" t="s">
        <v>101</v>
      </c>
      <c r="C55" s="1">
        <v>6</v>
      </c>
      <c r="D55" s="1" t="s">
        <v>49</v>
      </c>
      <c r="E55" s="4">
        <f>IF(マンアワー!E55&gt;0,LN(マンアワー!E55),0)</f>
        <v>8.0052505234774536</v>
      </c>
      <c r="F55" s="4">
        <f>IF(マンアワー!F55&gt;0,LN(マンアワー!F55),0)</f>
        <v>7.8594160694206145</v>
      </c>
      <c r="G55" s="4">
        <f>IF(マンアワー!G55&gt;0,LN(マンアワー!G55),0)</f>
        <v>7.8007918910560123</v>
      </c>
      <c r="H55" s="4">
        <f>IF(マンアワー!H55&gt;0,LN(マンアワー!H55),0)</f>
        <v>7.8256502198629869</v>
      </c>
      <c r="I55" s="4">
        <f>IF(マンアワー!I55&gt;0,LN(マンアワー!I55),0)</f>
        <v>7.9688416825520534</v>
      </c>
      <c r="K55" s="6">
        <f t="shared" ref="K55:O55" si="51">E55-E$1090</f>
        <v>-1.2608998984324113</v>
      </c>
      <c r="L55" s="6">
        <f t="shared" si="51"/>
        <v>-1.195617368748902</v>
      </c>
      <c r="M55" s="6">
        <f t="shared" si="51"/>
        <v>-1.2946066198731119</v>
      </c>
      <c r="N55" s="6">
        <f t="shared" si="51"/>
        <v>-1.2631689295426627</v>
      </c>
      <c r="O55" s="6">
        <f t="shared" si="51"/>
        <v>-1.0121431366003986</v>
      </c>
    </row>
    <row r="56" spans="1:15" x14ac:dyDescent="0.15">
      <c r="A56" s="1">
        <v>3</v>
      </c>
      <c r="B56" s="1" t="s">
        <v>101</v>
      </c>
      <c r="C56" s="1">
        <v>7</v>
      </c>
      <c r="D56" s="1" t="s">
        <v>158</v>
      </c>
      <c r="E56" s="4">
        <f>IF(マンアワー!E56&gt;0,LN(マンアワー!E56),0)</f>
        <v>4.8856621506372084</v>
      </c>
      <c r="F56" s="4">
        <f>IF(マンアワー!F56&gt;0,LN(マンアワー!F56),0)</f>
        <v>5.064569485878514</v>
      </c>
      <c r="G56" s="4">
        <f>IF(マンアワー!G56&gt;0,LN(マンアワー!G56),0)</f>
        <v>5.0747461315340114</v>
      </c>
      <c r="H56" s="4">
        <f>IF(マンアワー!H56&gt;0,LN(マンアワー!H56),0)</f>
        <v>5.358779267621987</v>
      </c>
      <c r="I56" s="4">
        <f>IF(マンアワー!I56&gt;0,LN(マンアワー!I56),0)</f>
        <v>5.7892652101511493</v>
      </c>
      <c r="K56" s="6">
        <f t="shared" ref="K56:O56" si="52">E56-E$1091</f>
        <v>-1.5639420509009287</v>
      </c>
      <c r="L56" s="6">
        <f t="shared" si="52"/>
        <v>-1.4298340760613213</v>
      </c>
      <c r="M56" s="6">
        <f t="shared" si="52"/>
        <v>-1.2712651390842975</v>
      </c>
      <c r="N56" s="6">
        <f t="shared" si="52"/>
        <v>-0.88863442285948491</v>
      </c>
      <c r="O56" s="6">
        <f t="shared" si="52"/>
        <v>-0.55847647196398142</v>
      </c>
    </row>
    <row r="57" spans="1:15" x14ac:dyDescent="0.15">
      <c r="A57" s="1">
        <v>3</v>
      </c>
      <c r="B57" s="1" t="s">
        <v>101</v>
      </c>
      <c r="C57" s="1">
        <v>8</v>
      </c>
      <c r="D57" s="1" t="s">
        <v>159</v>
      </c>
      <c r="E57" s="4">
        <f>IF(マンアワー!E57&gt;0,LN(マンアワー!E57),0)</f>
        <v>9.3037329684834091</v>
      </c>
      <c r="F57" s="4">
        <f>IF(マンアワー!F57&gt;0,LN(マンアワー!F57),0)</f>
        <v>9.590018467116403</v>
      </c>
      <c r="G57" s="4">
        <f>IF(マンアワー!G57&gt;0,LN(マンアワー!G57),0)</f>
        <v>9.4336350407060152</v>
      </c>
      <c r="H57" s="4">
        <f>IF(マンアワー!H57&gt;0,LN(マンアワー!H57),0)</f>
        <v>9.3428563754330654</v>
      </c>
      <c r="I57" s="4">
        <f>IF(マンアワー!I57&gt;0,LN(マンアワー!I57),0)</f>
        <v>8.828067510329765</v>
      </c>
      <c r="K57" s="6">
        <f t="shared" ref="K57:O57" si="53">E57-E$1092</f>
        <v>-0.69565993355873346</v>
      </c>
      <c r="L57" s="6">
        <f t="shared" si="53"/>
        <v>-0.39983155199413822</v>
      </c>
      <c r="M57" s="6">
        <f t="shared" si="53"/>
        <v>-0.46177182169054376</v>
      </c>
      <c r="N57" s="6">
        <f t="shared" si="53"/>
        <v>-0.27972163648582082</v>
      </c>
      <c r="O57" s="6">
        <f t="shared" si="53"/>
        <v>-0.43604817850779831</v>
      </c>
    </row>
    <row r="58" spans="1:15" x14ac:dyDescent="0.15">
      <c r="A58" s="1">
        <v>3</v>
      </c>
      <c r="B58" s="1" t="s">
        <v>101</v>
      </c>
      <c r="C58" s="1">
        <v>9</v>
      </c>
      <c r="D58" s="1" t="s">
        <v>160</v>
      </c>
      <c r="E58" s="4">
        <f>IF(マンアワー!E58&gt;0,LN(マンアワー!E58),0)</f>
        <v>10.07754365815325</v>
      </c>
      <c r="F58" s="4">
        <f>IF(マンアワー!F58&gt;0,LN(マンアワー!F58),0)</f>
        <v>9.6060855112247836</v>
      </c>
      <c r="G58" s="4">
        <f>IF(マンアワー!G58&gt;0,LN(マンアワー!G58),0)</f>
        <v>9.0373804526594217</v>
      </c>
      <c r="H58" s="4">
        <f>IF(マンアワー!H58&gt;0,LN(マンアワー!H58),0)</f>
        <v>8.9391527310424852</v>
      </c>
      <c r="I58" s="4">
        <f>IF(マンアワー!I58&gt;0,LN(マンアワー!I58),0)</f>
        <v>8.7244622187256606</v>
      </c>
      <c r="K58" s="6">
        <f t="shared" ref="K58:O58" si="54">E58-E$1093</f>
        <v>0.16441156637617382</v>
      </c>
      <c r="L58" s="6">
        <f t="shared" si="54"/>
        <v>-6.2201788902685351E-2</v>
      </c>
      <c r="M58" s="6">
        <f t="shared" si="54"/>
        <v>-0.4971807552422316</v>
      </c>
      <c r="N58" s="6">
        <f t="shared" si="54"/>
        <v>-0.37489478144683197</v>
      </c>
      <c r="O58" s="6">
        <f t="shared" si="54"/>
        <v>-0.67484876976748787</v>
      </c>
    </row>
    <row r="59" spans="1:15" x14ac:dyDescent="0.15">
      <c r="A59" s="1">
        <v>3</v>
      </c>
      <c r="B59" s="1" t="s">
        <v>101</v>
      </c>
      <c r="C59" s="1">
        <v>10</v>
      </c>
      <c r="D59" s="1" t="s">
        <v>161</v>
      </c>
      <c r="E59" s="4">
        <f>IF(マンアワー!E59&gt;0,LN(マンアワー!E59),0)</f>
        <v>8.7710124366460036</v>
      </c>
      <c r="F59" s="4">
        <f>IF(マンアワー!F59&gt;0,LN(マンアワー!F59),0)</f>
        <v>9.1203958821944404</v>
      </c>
      <c r="G59" s="4">
        <f>IF(マンアワー!G59&gt;0,LN(マンアワー!G59),0)</f>
        <v>9.6689117970192324</v>
      </c>
      <c r="H59" s="4">
        <f>IF(マンアワー!H59&gt;0,LN(マンアワー!H59),0)</f>
        <v>9.5953598922675827</v>
      </c>
      <c r="I59" s="4">
        <f>IF(マンアワー!I59&gt;0,LN(マンアワー!I59),0)</f>
        <v>9.5203291182486645</v>
      </c>
      <c r="K59" s="6">
        <f t="shared" ref="K59:O59" si="55">E59-E$1094</f>
        <v>-1.3796338952746918</v>
      </c>
      <c r="L59" s="6">
        <f t="shared" si="55"/>
        <v>-0.9764681186550952</v>
      </c>
      <c r="M59" s="6">
        <f t="shared" si="55"/>
        <v>-0.66099683207990267</v>
      </c>
      <c r="N59" s="6">
        <f t="shared" si="55"/>
        <v>-0.537055608158024</v>
      </c>
      <c r="O59" s="6">
        <f t="shared" si="55"/>
        <v>-0.44283661849602218</v>
      </c>
    </row>
    <row r="60" spans="1:15" x14ac:dyDescent="0.15">
      <c r="A60" s="1">
        <v>3</v>
      </c>
      <c r="B60" s="1" t="s">
        <v>101</v>
      </c>
      <c r="C60" s="1">
        <v>11</v>
      </c>
      <c r="D60" s="1" t="s">
        <v>162</v>
      </c>
      <c r="E60" s="4">
        <f>IF(マンアワー!E60&gt;0,LN(マンアワー!E60),0)</f>
        <v>8.498084844012892</v>
      </c>
      <c r="F60" s="4">
        <f>IF(マンアワー!F60&gt;0,LN(マンアワー!F60),0)</f>
        <v>9.2416422500467608</v>
      </c>
      <c r="G60" s="4">
        <f>IF(マンアワー!G60&gt;0,LN(マンアワー!G60),0)</f>
        <v>9.7714690332216758</v>
      </c>
      <c r="H60" s="4">
        <f>IF(マンアワー!H60&gt;0,LN(マンアワー!H60),0)</f>
        <v>10.063854188362127</v>
      </c>
      <c r="I60" s="4">
        <f>IF(マンアワー!I60&gt;0,LN(マンアワー!I60),0)</f>
        <v>10.311631747870068</v>
      </c>
      <c r="K60" s="6">
        <f t="shared" ref="K60:O60" si="56">E60-E$1095</f>
        <v>-1.7177395404164617</v>
      </c>
      <c r="L60" s="6">
        <f t="shared" si="56"/>
        <v>-1.034340009765474</v>
      </c>
      <c r="M60" s="6">
        <f t="shared" si="56"/>
        <v>-0.72991974164926887</v>
      </c>
      <c r="N60" s="6">
        <f t="shared" si="56"/>
        <v>-0.35708809032250244</v>
      </c>
      <c r="O60" s="6">
        <f t="shared" si="56"/>
        <v>-0.13627372443447427</v>
      </c>
    </row>
    <row r="61" spans="1:15" x14ac:dyDescent="0.15">
      <c r="A61" s="1">
        <v>3</v>
      </c>
      <c r="B61" s="1" t="s">
        <v>101</v>
      </c>
      <c r="C61" s="1">
        <v>12</v>
      </c>
      <c r="D61" s="1" t="s">
        <v>163</v>
      </c>
      <c r="E61" s="4">
        <f>IF(マンアワー!E61&gt;0,LN(マンアワー!E61),0)</f>
        <v>10.045921184300587</v>
      </c>
      <c r="F61" s="4">
        <f>IF(マンアワー!F61&gt;0,LN(マンアワー!F61),0)</f>
        <v>10.619943907014134</v>
      </c>
      <c r="G61" s="4">
        <f>IF(マンアワー!G61&gt;0,LN(マンアワー!G61),0)</f>
        <v>11.269231194394527</v>
      </c>
      <c r="H61" s="4">
        <f>IF(マンアワー!H61&gt;0,LN(マンアワー!H61),0)</f>
        <v>11.090584057023417</v>
      </c>
      <c r="I61" s="4">
        <f>IF(マンアワー!I61&gt;0,LN(マンアワー!I61),0)</f>
        <v>10.814102195904272</v>
      </c>
      <c r="K61" s="6">
        <f t="shared" ref="K61:O61" si="57">E61-E$1096</f>
        <v>-0.13263548438834327</v>
      </c>
      <c r="L61" s="6">
        <f t="shared" si="57"/>
        <v>0.21456226058941397</v>
      </c>
      <c r="M61" s="6">
        <f t="shared" si="57"/>
        <v>0.29230707662376432</v>
      </c>
      <c r="N61" s="6">
        <f t="shared" si="57"/>
        <v>0.21484513130181426</v>
      </c>
      <c r="O61" s="6">
        <f t="shared" si="57"/>
        <v>8.309167672579143E-2</v>
      </c>
    </row>
    <row r="62" spans="1:15" x14ac:dyDescent="0.15">
      <c r="A62" s="1">
        <v>3</v>
      </c>
      <c r="B62" s="1" t="s">
        <v>101</v>
      </c>
      <c r="C62" s="1">
        <v>13</v>
      </c>
      <c r="D62" s="1" t="s">
        <v>164</v>
      </c>
      <c r="E62" s="4">
        <f>IF(マンアワー!E62&gt;0,LN(マンアワー!E62),0)</f>
        <v>7.9555286693144343</v>
      </c>
      <c r="F62" s="4">
        <f>IF(マンアワー!F62&gt;0,LN(マンアワー!F62),0)</f>
        <v>8.5432750888325799</v>
      </c>
      <c r="G62" s="4">
        <f>IF(マンアワー!G62&gt;0,LN(マンアワー!G62),0)</f>
        <v>8.6260155299661765</v>
      </c>
      <c r="H62" s="4">
        <f>IF(マンアワー!H62&gt;0,LN(マンアワー!H62),0)</f>
        <v>9.2334367424707136</v>
      </c>
      <c r="I62" s="4">
        <f>IF(マンアワー!I62&gt;0,LN(マンアワー!I62),0)</f>
        <v>9.7518433130256028</v>
      </c>
      <c r="K62" s="6">
        <f t="shared" ref="K62:O62" si="58">E62-E$1097</f>
        <v>-1.6835038714477069</v>
      </c>
      <c r="L62" s="6">
        <f t="shared" si="58"/>
        <v>-1.2257255693168503</v>
      </c>
      <c r="M62" s="6">
        <f t="shared" si="58"/>
        <v>-1.1920419005750507</v>
      </c>
      <c r="N62" s="6">
        <f t="shared" si="58"/>
        <v>-0.50425365987783088</v>
      </c>
      <c r="O62" s="6">
        <f t="shared" si="58"/>
        <v>-0.27250731906403836</v>
      </c>
    </row>
    <row r="63" spans="1:15" x14ac:dyDescent="0.15">
      <c r="A63" s="1">
        <v>3</v>
      </c>
      <c r="B63" s="1" t="s">
        <v>101</v>
      </c>
      <c r="C63" s="1">
        <v>14</v>
      </c>
      <c r="D63" s="1" t="s">
        <v>165</v>
      </c>
      <c r="E63" s="4">
        <f>IF(マンアワー!E63&gt;0,LN(マンアワー!E63),0)</f>
        <v>7.1174070959612594</v>
      </c>
      <c r="F63" s="4">
        <f>IF(マンアワー!F63&gt;0,LN(マンアワー!F63),0)</f>
        <v>9.0116684251245651</v>
      </c>
      <c r="G63" s="4">
        <f>IF(マンアワー!G63&gt;0,LN(マンアワー!G63),0)</f>
        <v>9.4822128125055052</v>
      </c>
      <c r="H63" s="4">
        <f>IF(マンアワー!H63&gt;0,LN(マンアワー!H63),0)</f>
        <v>8.7696809980832011</v>
      </c>
      <c r="I63" s="4">
        <f>IF(マンアワー!I63&gt;0,LN(マンアワー!I63),0)</f>
        <v>8.4188729349574611</v>
      </c>
      <c r="K63" s="6">
        <f t="shared" ref="K63:O63" si="59">E63-E$1098</f>
        <v>-0.80621532403001339</v>
      </c>
      <c r="L63" s="6">
        <f t="shared" si="59"/>
        <v>0.67862371911033392</v>
      </c>
      <c r="M63" s="6">
        <f t="shared" si="59"/>
        <v>0.95068380427837695</v>
      </c>
      <c r="N63" s="6">
        <f t="shared" si="59"/>
        <v>0.60445109088016835</v>
      </c>
      <c r="O63" s="6">
        <f t="shared" si="59"/>
        <v>0.3643859926935793</v>
      </c>
    </row>
    <row r="64" spans="1:15" x14ac:dyDescent="0.15">
      <c r="A64" s="1">
        <v>3</v>
      </c>
      <c r="B64" s="1" t="s">
        <v>101</v>
      </c>
      <c r="C64" s="1">
        <v>15</v>
      </c>
      <c r="D64" s="1" t="s">
        <v>166</v>
      </c>
      <c r="E64" s="4">
        <f>IF(マンアワー!E64&gt;0,LN(マンアワー!E64),0)</f>
        <v>10.838047987419715</v>
      </c>
      <c r="F64" s="4">
        <f>IF(マンアワー!F64&gt;0,LN(マンアワー!F64),0)</f>
        <v>10.750018171849291</v>
      </c>
      <c r="G64" s="4">
        <f>IF(マンアワー!G64&gt;0,LN(マンアワー!G64),0)</f>
        <v>10.696915289299247</v>
      </c>
      <c r="H64" s="4">
        <f>IF(マンアワー!H64&gt;0,LN(マンアワー!H64),0)</f>
        <v>10.486429697539164</v>
      </c>
      <c r="I64" s="4">
        <f>IF(マンアワー!I64&gt;0,LN(マンアワー!I64),0)</f>
        <v>10.397030237926121</v>
      </c>
      <c r="K64" s="6">
        <f t="shared" ref="K64:O64" si="60">E64-E$1099</f>
        <v>-0.55148737332855724</v>
      </c>
      <c r="L64" s="6">
        <f t="shared" si="60"/>
        <v>-0.56840419802630926</v>
      </c>
      <c r="M64" s="6">
        <f t="shared" si="60"/>
        <v>-0.63562119303457365</v>
      </c>
      <c r="N64" s="6">
        <f t="shared" si="60"/>
        <v>-0.58780024912321593</v>
      </c>
      <c r="O64" s="6">
        <f t="shared" si="60"/>
        <v>-0.44318264413652741</v>
      </c>
    </row>
    <row r="65" spans="1:15" x14ac:dyDescent="0.15">
      <c r="A65" s="1">
        <v>3</v>
      </c>
      <c r="B65" s="1" t="s">
        <v>51</v>
      </c>
      <c r="C65" s="1">
        <v>16</v>
      </c>
      <c r="D65" s="1" t="s">
        <v>149</v>
      </c>
      <c r="E65" s="4">
        <f>IF(マンアワー!E65&gt;0,LN(マンアワー!E65),0)</f>
        <v>11.850917669560419</v>
      </c>
      <c r="F65" s="4">
        <f>IF(マンアワー!F65&gt;0,LN(マンアワー!F65),0)</f>
        <v>12.255140771783266</v>
      </c>
      <c r="G65" s="4">
        <f>IF(マンアワー!G65&gt;0,LN(マンアワー!G65),0)</f>
        <v>11.999645417609567</v>
      </c>
      <c r="H65" s="4">
        <f>IF(マンアワー!H65&gt;0,LN(マンアワー!H65),0)</f>
        <v>12.120101676687975</v>
      </c>
      <c r="I65" s="4">
        <f>IF(マンアワー!I65&gt;0,LN(マンアワー!I65),0)</f>
        <v>11.528838819103619</v>
      </c>
      <c r="K65" s="6">
        <f t="shared" ref="K65:O65" si="61">E65-E$1100</f>
        <v>-0.13465998048653915</v>
      </c>
      <c r="L65" s="6">
        <f t="shared" si="61"/>
        <v>-3.4115980289724845E-2</v>
      </c>
      <c r="M65" s="6">
        <f t="shared" si="61"/>
        <v>-0.26591479044614452</v>
      </c>
      <c r="N65" s="6">
        <f t="shared" si="61"/>
        <v>-0.12955051430138553</v>
      </c>
      <c r="O65" s="6">
        <f t="shared" si="61"/>
        <v>-0.5047441572317517</v>
      </c>
    </row>
    <row r="66" spans="1:15" x14ac:dyDescent="0.15">
      <c r="A66" s="1">
        <v>3</v>
      </c>
      <c r="B66" s="1" t="s">
        <v>51</v>
      </c>
      <c r="C66" s="1">
        <v>17</v>
      </c>
      <c r="D66" s="1" t="s">
        <v>150</v>
      </c>
      <c r="E66" s="4">
        <f>IF(マンアワー!E66&gt;0,LN(マンアワー!E66),0)</f>
        <v>8.7353247855175571</v>
      </c>
      <c r="F66" s="4">
        <f>IF(マンアワー!F66&gt;0,LN(マンアワー!F66),0)</f>
        <v>8.8217095815314241</v>
      </c>
      <c r="G66" s="4">
        <f>IF(マンアワー!G66&gt;0,LN(マンアワー!G66),0)</f>
        <v>9.0953963711528374</v>
      </c>
      <c r="H66" s="4">
        <f>IF(マンアワー!H66&gt;0,LN(マンアワー!H66),0)</f>
        <v>9.1618884504753701</v>
      </c>
      <c r="I66" s="4">
        <f>IF(マンアワー!I66&gt;0,LN(マンアワー!I66),0)</f>
        <v>9.1112491137483271</v>
      </c>
      <c r="K66" s="6">
        <f t="shared" ref="K66:O66" si="62">E66-E$1101</f>
        <v>-0.44221320708323297</v>
      </c>
      <c r="L66" s="6">
        <f t="shared" si="62"/>
        <v>-0.519084234767206</v>
      </c>
      <c r="M66" s="6">
        <f t="shared" si="62"/>
        <v>-0.36417158967021024</v>
      </c>
      <c r="N66" s="6">
        <f t="shared" si="62"/>
        <v>-0.3364928684327726</v>
      </c>
      <c r="O66" s="6">
        <f t="shared" si="62"/>
        <v>-0.3615907738916615</v>
      </c>
    </row>
    <row r="67" spans="1:15" x14ac:dyDescent="0.15">
      <c r="A67" s="1">
        <v>3</v>
      </c>
      <c r="B67" s="1" t="s">
        <v>51</v>
      </c>
      <c r="C67" s="1">
        <v>18</v>
      </c>
      <c r="D67" s="1" t="s">
        <v>151</v>
      </c>
      <c r="E67" s="4">
        <f>IF(マンアワー!E67&gt;0,LN(マンアワー!E67),0)</f>
        <v>12.149910953787783</v>
      </c>
      <c r="F67" s="4">
        <f>IF(マンアワー!F67&gt;0,LN(マンアワー!F67),0)</f>
        <v>12.347166615547973</v>
      </c>
      <c r="G67" s="4">
        <f>IF(マンアワー!G67&gt;0,LN(マンアワー!G67),0)</f>
        <v>12.305244425347889</v>
      </c>
      <c r="H67" s="4">
        <f>IF(マンアワー!H67&gt;0,LN(マンアワー!H67),0)</f>
        <v>12.228930767189334</v>
      </c>
      <c r="I67" s="4">
        <f>IF(マンアワー!I67&gt;0,LN(マンアワー!I67),0)</f>
        <v>12.131101029613962</v>
      </c>
      <c r="K67" s="6">
        <f t="shared" ref="K67:O67" si="63">E67-E$1102</f>
        <v>-0.43729472259772351</v>
      </c>
      <c r="L67" s="6">
        <f t="shared" si="63"/>
        <v>-0.36493279652996335</v>
      </c>
      <c r="M67" s="6">
        <f t="shared" si="63"/>
        <v>-0.33593477594761723</v>
      </c>
      <c r="N67" s="6">
        <f t="shared" si="63"/>
        <v>-0.27704226308123836</v>
      </c>
      <c r="O67" s="6">
        <f t="shared" si="63"/>
        <v>-0.20722226004595079</v>
      </c>
    </row>
    <row r="68" spans="1:15" x14ac:dyDescent="0.15">
      <c r="A68" s="1">
        <v>3</v>
      </c>
      <c r="B68" s="1" t="s">
        <v>51</v>
      </c>
      <c r="C68" s="1">
        <v>19</v>
      </c>
      <c r="D68" s="1" t="s">
        <v>152</v>
      </c>
      <c r="E68" s="4">
        <f>IF(マンアワー!E68&gt;0,LN(マンアワー!E68),0)</f>
        <v>9.9217695013084324</v>
      </c>
      <c r="F68" s="4">
        <f>IF(マンアワー!F68&gt;0,LN(マンアワー!F68),0)</f>
        <v>10.28296560920529</v>
      </c>
      <c r="G68" s="4">
        <f>IF(マンアワー!G68&gt;0,LN(マンアワー!G68),0)</f>
        <v>10.326294984652469</v>
      </c>
      <c r="H68" s="4">
        <f>IF(マンアワー!H68&gt;0,LN(マンアワー!H68),0)</f>
        <v>10.28866283153169</v>
      </c>
      <c r="I68" s="4">
        <f>IF(マンアワー!I68&gt;0,LN(マンアワー!I68),0)</f>
        <v>10.198066453799511</v>
      </c>
      <c r="K68" s="6">
        <f t="shared" ref="K68:O68" si="64">E68-E$1103</f>
        <v>-0.52197829070606616</v>
      </c>
      <c r="L68" s="6">
        <f t="shared" si="64"/>
        <v>-0.445868460292969</v>
      </c>
      <c r="M68" s="6">
        <f t="shared" si="64"/>
        <v>-0.50825810750206379</v>
      </c>
      <c r="N68" s="6">
        <f t="shared" si="64"/>
        <v>-0.4181155988881784</v>
      </c>
      <c r="O68" s="6">
        <f t="shared" si="64"/>
        <v>-0.48122870353670066</v>
      </c>
    </row>
    <row r="69" spans="1:15" x14ac:dyDescent="0.15">
      <c r="A69" s="1">
        <v>3</v>
      </c>
      <c r="B69" s="1" t="s">
        <v>51</v>
      </c>
      <c r="C69" s="1">
        <v>20</v>
      </c>
      <c r="D69" s="1" t="s">
        <v>153</v>
      </c>
      <c r="E69" s="4">
        <f>IF(マンアワー!E69&gt;0,LN(マンアワー!E69),0)</f>
        <v>7.6327667083686981</v>
      </c>
      <c r="F69" s="4">
        <f>IF(マンアワー!F69&gt;0,LN(マンアワー!F69),0)</f>
        <v>8.5695565564506726</v>
      </c>
      <c r="G69" s="4">
        <f>IF(マンアワー!G69&gt;0,LN(マンアワー!G69),0)</f>
        <v>8.7852226255888581</v>
      </c>
      <c r="H69" s="4">
        <f>IF(マンアワー!H69&gt;0,LN(マンアワー!H69),0)</f>
        <v>8.9612949535883129</v>
      </c>
      <c r="I69" s="4">
        <f>IF(マンアワー!I69&gt;0,LN(マンアワー!I69),0)</f>
        <v>8.8817084195870066</v>
      </c>
      <c r="K69" s="6">
        <f t="shared" ref="K69:O69" si="65">E69-E$1104</f>
        <v>-1.0377754815500184</v>
      </c>
      <c r="L69" s="6">
        <f t="shared" si="65"/>
        <v>-0.70628637193257227</v>
      </c>
      <c r="M69" s="6">
        <f t="shared" si="65"/>
        <v>-0.87991819831568385</v>
      </c>
      <c r="N69" s="6">
        <f t="shared" si="65"/>
        <v>-0.73443023688335707</v>
      </c>
      <c r="O69" s="6">
        <f t="shared" si="65"/>
        <v>-0.79070237839737523</v>
      </c>
    </row>
    <row r="70" spans="1:15" x14ac:dyDescent="0.15">
      <c r="A70" s="1">
        <v>3</v>
      </c>
      <c r="B70" s="1" t="s">
        <v>51</v>
      </c>
      <c r="C70" s="1">
        <v>21</v>
      </c>
      <c r="D70" s="1" t="s">
        <v>154</v>
      </c>
      <c r="E70" s="4">
        <f>IF(マンアワー!E70&gt;0,LN(マンアワー!E70),0)</f>
        <v>11.212526607157068</v>
      </c>
      <c r="F70" s="4">
        <f>IF(マンアワー!F70&gt;0,LN(マンアワー!F70),0)</f>
        <v>11.326888773402139</v>
      </c>
      <c r="G70" s="4">
        <f>IF(マンアワー!G70&gt;0,LN(マンアワー!G70),0)</f>
        <v>11.318709718175528</v>
      </c>
      <c r="H70" s="4">
        <f>IF(マンアワー!H70&gt;0,LN(マンアワー!H70),0)</f>
        <v>11.22492037620688</v>
      </c>
      <c r="I70" s="4">
        <f>IF(マンアワー!I70&gt;0,LN(マンアワー!I70),0)</f>
        <v>11.195097336484512</v>
      </c>
      <c r="K70" s="6">
        <f t="shared" ref="K70:O70" si="66">E70-E$1105</f>
        <v>-0.31970020944078392</v>
      </c>
      <c r="L70" s="6">
        <f t="shared" si="66"/>
        <v>-0.27368135840273133</v>
      </c>
      <c r="M70" s="6">
        <f t="shared" si="66"/>
        <v>-0.34843558132124919</v>
      </c>
      <c r="N70" s="6">
        <f t="shared" si="66"/>
        <v>-0.3949877650245579</v>
      </c>
      <c r="O70" s="6">
        <f t="shared" si="66"/>
        <v>-0.3279593015371649</v>
      </c>
    </row>
    <row r="71" spans="1:15" x14ac:dyDescent="0.15">
      <c r="A71" s="1">
        <v>3</v>
      </c>
      <c r="B71" s="1" t="s">
        <v>2</v>
      </c>
      <c r="C71" s="1">
        <v>22</v>
      </c>
      <c r="D71" s="1" t="s">
        <v>146</v>
      </c>
      <c r="E71" s="4">
        <f>IF(マンアワー!E71&gt;0,LN(マンアワー!E71),0)</f>
        <v>12.267595631621298</v>
      </c>
      <c r="F71" s="4">
        <f>IF(マンアワー!F71&gt;0,LN(マンアワー!F71),0)</f>
        <v>12.528753731121137</v>
      </c>
      <c r="G71" s="4">
        <f>IF(マンアワー!G71&gt;0,LN(マンアワー!G71),0)</f>
        <v>12.732441213940376</v>
      </c>
      <c r="H71" s="4">
        <f>IF(マンアワー!H71&gt;0,LN(マンアワー!H71),0)</f>
        <v>12.81575858502249</v>
      </c>
      <c r="I71" s="4">
        <f>IF(マンアワー!I71&gt;0,LN(マンアワー!I71),0)</f>
        <v>12.810795216655022</v>
      </c>
      <c r="K71" s="6">
        <f t="shared" ref="K71:O71" si="67">E71-E$1106</f>
        <v>-0.31019062038590484</v>
      </c>
      <c r="L71" s="6">
        <f t="shared" si="67"/>
        <v>-0.30454037681920987</v>
      </c>
      <c r="M71" s="6">
        <f t="shared" si="67"/>
        <v>-0.34646541369496298</v>
      </c>
      <c r="N71" s="6">
        <f t="shared" si="67"/>
        <v>-0.37142132115470972</v>
      </c>
      <c r="O71" s="6">
        <f t="shared" si="67"/>
        <v>-0.52949745446296959</v>
      </c>
    </row>
    <row r="72" spans="1:15" x14ac:dyDescent="0.15">
      <c r="A72" s="1">
        <v>3</v>
      </c>
      <c r="B72" s="1" t="s">
        <v>2</v>
      </c>
      <c r="C72" s="1">
        <v>23</v>
      </c>
      <c r="D72" s="1" t="s">
        <v>167</v>
      </c>
      <c r="E72" s="4">
        <f>IF(マンアワー!E72&gt;0,LN(マンアワー!E72),0)</f>
        <v>11.417122708578516</v>
      </c>
      <c r="F72" s="4">
        <f>IF(マンアワー!F72&gt;0,LN(マンアワー!F72),0)</f>
        <v>11.510754188254046</v>
      </c>
      <c r="G72" s="4">
        <f>IF(マンアワー!G72&gt;0,LN(マンアワー!G72),0)</f>
        <v>11.51174716948494</v>
      </c>
      <c r="H72" s="4">
        <f>IF(マンアワー!H72&gt;0,LN(マンアワー!H72),0)</f>
        <v>11.435453959434719</v>
      </c>
      <c r="I72" s="4">
        <f>IF(マンアワー!I72&gt;0,LN(マンアワー!I72),0)</f>
        <v>11.244293321662116</v>
      </c>
      <c r="K72" s="6">
        <f t="shared" ref="K72:O72" si="68">E72-E$1107</f>
        <v>-0.17681241962484151</v>
      </c>
      <c r="L72" s="6">
        <f t="shared" si="68"/>
        <v>-0.22547430813174962</v>
      </c>
      <c r="M72" s="6">
        <f t="shared" si="68"/>
        <v>-0.2062621054293956</v>
      </c>
      <c r="N72" s="6">
        <f t="shared" si="68"/>
        <v>-0.21448798012633219</v>
      </c>
      <c r="O72" s="6">
        <f t="shared" si="68"/>
        <v>-0.27974332811227143</v>
      </c>
    </row>
    <row r="73" spans="1:15" x14ac:dyDescent="0.15">
      <c r="A73" s="1">
        <v>4</v>
      </c>
      <c r="B73" s="1" t="s">
        <v>52</v>
      </c>
      <c r="C73" s="1">
        <v>1</v>
      </c>
      <c r="D73" s="1" t="s">
        <v>147</v>
      </c>
      <c r="E73" s="4">
        <f>IF(マンアワー!E73&gt;0,LN(マンアワー!E73),0)</f>
        <v>13.176907871966405</v>
      </c>
      <c r="F73" s="4">
        <f>IF(マンアワー!F73&gt;0,LN(マンアワー!F73),0)</f>
        <v>12.742096453434504</v>
      </c>
      <c r="G73" s="4">
        <f>IF(マンアワー!G73&gt;0,LN(マンアワー!G73),0)</f>
        <v>12.414119190656118</v>
      </c>
      <c r="H73" s="4">
        <f>IF(マンアワー!H73&gt;0,LN(マンアワー!H73),0)</f>
        <v>11.807010877299492</v>
      </c>
      <c r="I73" s="4">
        <f>IF(マンアワー!I73&gt;0,LN(マンアワー!I73),0)</f>
        <v>11.618863723365198</v>
      </c>
      <c r="K73" s="6">
        <f t="shared" ref="K73:O73" si="69">E73-E$1085</f>
        <v>0.34856767911132636</v>
      </c>
      <c r="L73" s="6">
        <f t="shared" si="69"/>
        <v>0.33058026154401432</v>
      </c>
      <c r="M73" s="6">
        <f t="shared" si="69"/>
        <v>0.40570068007149551</v>
      </c>
      <c r="N73" s="6">
        <f t="shared" si="69"/>
        <v>0.22298817959039496</v>
      </c>
      <c r="O73" s="6">
        <f t="shared" si="69"/>
        <v>0.19097600906276568</v>
      </c>
    </row>
    <row r="74" spans="1:15" x14ac:dyDescent="0.15">
      <c r="A74" s="1">
        <v>4</v>
      </c>
      <c r="B74" s="1" t="s">
        <v>52</v>
      </c>
      <c r="C74" s="1">
        <v>2</v>
      </c>
      <c r="D74" s="1" t="s">
        <v>148</v>
      </c>
      <c r="E74" s="4">
        <f>IF(マンアワー!E74&gt;0,LN(マンアワー!E74),0)</f>
        <v>9.1253257693642542</v>
      </c>
      <c r="F74" s="4">
        <f>IF(マンアワー!F74&gt;0,LN(マンアワー!F74),0)</f>
        <v>8.7624637515160071</v>
      </c>
      <c r="G74" s="4">
        <f>IF(マンアワー!G74&gt;0,LN(マンアワー!G74),0)</f>
        <v>8.0526591400557646</v>
      </c>
      <c r="H74" s="4">
        <f>IF(マンアワー!H74&gt;0,LN(マンアワー!H74),0)</f>
        <v>7.7383834626753369</v>
      </c>
      <c r="I74" s="4">
        <f>IF(マンアワー!I74&gt;0,LN(マンアワー!I74),0)</f>
        <v>6.6042544920629265</v>
      </c>
      <c r="K74" s="6">
        <f t="shared" ref="K74:O74" si="70">E74-E$1086</f>
        <v>0.27700525145000121</v>
      </c>
      <c r="L74" s="6">
        <f t="shared" si="70"/>
        <v>0.44170143218562252</v>
      </c>
      <c r="M74" s="6">
        <f t="shared" si="70"/>
        <v>-2.3126359281057773E-2</v>
      </c>
      <c r="N74" s="6">
        <f t="shared" si="70"/>
        <v>1.9485036971739866E-2</v>
      </c>
      <c r="O74" s="6">
        <f t="shared" si="70"/>
        <v>-0.57357601780470358</v>
      </c>
    </row>
    <row r="75" spans="1:15" x14ac:dyDescent="0.15">
      <c r="A75" s="1">
        <v>4</v>
      </c>
      <c r="B75" s="1" t="s">
        <v>102</v>
      </c>
      <c r="C75" s="1">
        <v>3</v>
      </c>
      <c r="D75" s="1" t="s">
        <v>155</v>
      </c>
      <c r="E75" s="4">
        <f>IF(マンアワー!E75&gt;0,LN(マンアワー!E75),0)</f>
        <v>11.168665484670724</v>
      </c>
      <c r="F75" s="4">
        <f>IF(マンアワー!F75&gt;0,LN(マンアワー!F75),0)</f>
        <v>11.199172097022638</v>
      </c>
      <c r="G75" s="4">
        <f>IF(マンアワー!G75&gt;0,LN(マンアワー!G75),0)</f>
        <v>11.32326970214991</v>
      </c>
      <c r="H75" s="4">
        <f>IF(マンアワー!H75&gt;0,LN(マンアワー!H75),0)</f>
        <v>11.265530155394639</v>
      </c>
      <c r="I75" s="4">
        <f>IF(マンアワー!I75&gt;0,LN(マンアワー!I75),0)</f>
        <v>11.22015490035421</v>
      </c>
      <c r="K75" s="6">
        <f t="shared" ref="K75:O75" si="71">E75-E$1087</f>
        <v>0.44528682061858582</v>
      </c>
      <c r="L75" s="6">
        <f t="shared" si="71"/>
        <v>0.46696671143713075</v>
      </c>
      <c r="M75" s="6">
        <f t="shared" si="71"/>
        <v>0.48836005449039632</v>
      </c>
      <c r="N75" s="6">
        <f t="shared" si="71"/>
        <v>0.52980364501946653</v>
      </c>
      <c r="O75" s="6">
        <f t="shared" si="71"/>
        <v>0.50804517718758824</v>
      </c>
    </row>
    <row r="76" spans="1:15" x14ac:dyDescent="0.15">
      <c r="A76" s="1">
        <v>4</v>
      </c>
      <c r="B76" s="1" t="s">
        <v>102</v>
      </c>
      <c r="C76" s="1">
        <v>4</v>
      </c>
      <c r="D76" s="1" t="s">
        <v>156</v>
      </c>
      <c r="E76" s="4">
        <f>IF(マンアワー!E76&gt;0,LN(マンアワー!E76),0)</f>
        <v>10.023085989484278</v>
      </c>
      <c r="F76" s="4">
        <f>IF(マンアワー!F76&gt;0,LN(マンアワー!F76),0)</f>
        <v>10.164934775976308</v>
      </c>
      <c r="G76" s="4">
        <f>IF(マンアワー!G76&gt;0,LN(マンアワー!G76),0)</f>
        <v>10.439665106006942</v>
      </c>
      <c r="H76" s="4">
        <f>IF(マンアワー!H76&gt;0,LN(マンアワー!H76),0)</f>
        <v>9.9180737065029589</v>
      </c>
      <c r="I76" s="4">
        <f>IF(マンアワー!I76&gt;0,LN(マンアワー!I76),0)</f>
        <v>9.4215380431596998</v>
      </c>
      <c r="K76" s="6">
        <f t="shared" ref="K76:O76" si="72">E76-E$1088</f>
        <v>-0.90262905402959959</v>
      </c>
      <c r="L76" s="6">
        <f t="shared" si="72"/>
        <v>-0.70816120330637844</v>
      </c>
      <c r="M76" s="6">
        <f t="shared" si="72"/>
        <v>-0.42378835066244314</v>
      </c>
      <c r="N76" s="6">
        <f t="shared" si="72"/>
        <v>-0.30894960165873719</v>
      </c>
      <c r="O76" s="6">
        <f t="shared" si="72"/>
        <v>-0.1857791562087634</v>
      </c>
    </row>
    <row r="77" spans="1:15" x14ac:dyDescent="0.15">
      <c r="A77" s="1">
        <v>4</v>
      </c>
      <c r="B77" s="1" t="s">
        <v>102</v>
      </c>
      <c r="C77" s="1">
        <v>5</v>
      </c>
      <c r="D77" s="1" t="s">
        <v>157</v>
      </c>
      <c r="E77" s="4">
        <f>IF(マンアワー!E77&gt;0,LN(マンアワー!E77),0)</f>
        <v>9.2067966688601626</v>
      </c>
      <c r="F77" s="4">
        <f>IF(マンアワー!F77&gt;0,LN(マンアワー!F77),0)</f>
        <v>9.3535029303119899</v>
      </c>
      <c r="G77" s="4">
        <f>IF(マンアワー!G77&gt;0,LN(マンアワー!G77),0)</f>
        <v>9.4557199171133188</v>
      </c>
      <c r="H77" s="4">
        <f>IF(マンアワー!H77&gt;0,LN(マンアワー!H77),0)</f>
        <v>9.2024067446407294</v>
      </c>
      <c r="I77" s="4">
        <f>IF(マンアワー!I77&gt;0,LN(マンアワー!I77),0)</f>
        <v>8.8901323243544699</v>
      </c>
      <c r="K77" s="6">
        <f t="shared" ref="K77:O77" si="73">E77-E$1089</f>
        <v>-0.12531362368152621</v>
      </c>
      <c r="L77" s="6">
        <f t="shared" si="73"/>
        <v>0.17721820878604433</v>
      </c>
      <c r="M77" s="6">
        <f t="shared" si="73"/>
        <v>0.21570686241967962</v>
      </c>
      <c r="N77" s="6">
        <f t="shared" si="73"/>
        <v>0.14096624876576946</v>
      </c>
      <c r="O77" s="6">
        <f t="shared" si="73"/>
        <v>7.5606005478521254E-2</v>
      </c>
    </row>
    <row r="78" spans="1:15" x14ac:dyDescent="0.15">
      <c r="A78" s="1">
        <v>4</v>
      </c>
      <c r="B78" s="1" t="s">
        <v>102</v>
      </c>
      <c r="C78" s="1">
        <v>6</v>
      </c>
      <c r="D78" s="1" t="s">
        <v>49</v>
      </c>
      <c r="E78" s="4">
        <f>IF(マンアワー!E78&gt;0,LN(マンアワー!E78),0)</f>
        <v>7.8391695347642418</v>
      </c>
      <c r="F78" s="4">
        <f>IF(マンアワー!F78&gt;0,LN(マンアワー!F78),0)</f>
        <v>8.0227550326315455</v>
      </c>
      <c r="G78" s="4">
        <f>IF(マンアワー!G78&gt;0,LN(マンアワー!G78),0)</f>
        <v>8.3575379107273093</v>
      </c>
      <c r="H78" s="4">
        <f>IF(マンアワー!H78&gt;0,LN(マンアワー!H78),0)</f>
        <v>8.4339401847339204</v>
      </c>
      <c r="I78" s="4">
        <f>IF(マンアワー!I78&gt;0,LN(マンアワー!I78),0)</f>
        <v>8.2973405090571237</v>
      </c>
      <c r="K78" s="6">
        <f t="shared" ref="K78:O78" si="74">E78-E$1090</f>
        <v>-1.4269808871456231</v>
      </c>
      <c r="L78" s="6">
        <f t="shared" si="74"/>
        <v>-1.032278405537971</v>
      </c>
      <c r="M78" s="6">
        <f t="shared" si="74"/>
        <v>-0.73786060020181488</v>
      </c>
      <c r="N78" s="6">
        <f t="shared" si="74"/>
        <v>-0.65487896467172924</v>
      </c>
      <c r="O78" s="6">
        <f t="shared" si="74"/>
        <v>-0.68364431009532822</v>
      </c>
    </row>
    <row r="79" spans="1:15" x14ac:dyDescent="0.15">
      <c r="A79" s="1">
        <v>4</v>
      </c>
      <c r="B79" s="1" t="s">
        <v>102</v>
      </c>
      <c r="C79" s="1">
        <v>7</v>
      </c>
      <c r="D79" s="1" t="s">
        <v>158</v>
      </c>
      <c r="E79" s="4">
        <f>IF(マンアワー!E79&gt;0,LN(マンアワー!E79),0)</f>
        <v>6.4740806958472339</v>
      </c>
      <c r="F79" s="4">
        <f>IF(マンアワー!F79&gt;0,LN(マンアワー!F79),0)</f>
        <v>7.2119079778249571</v>
      </c>
      <c r="G79" s="4">
        <f>IF(マンアワー!G79&gt;0,LN(マンアワー!G79),0)</f>
        <v>7.0913082590103231</v>
      </c>
      <c r="H79" s="4">
        <f>IF(マンアワー!H79&gt;0,LN(マンアワー!H79),0)</f>
        <v>6.7537973838015688</v>
      </c>
      <c r="I79" s="4">
        <f>IF(マンアワー!I79&gt;0,LN(マンアワー!I79),0)</f>
        <v>6.9985999704628696</v>
      </c>
      <c r="K79" s="6">
        <f t="shared" ref="K79:O79" si="75">E79-E$1091</f>
        <v>2.4476494309096708E-2</v>
      </c>
      <c r="L79" s="6">
        <f t="shared" si="75"/>
        <v>0.71750441588512182</v>
      </c>
      <c r="M79" s="6">
        <f t="shared" si="75"/>
        <v>0.74529698839201419</v>
      </c>
      <c r="N79" s="6">
        <f t="shared" si="75"/>
        <v>0.50638369332009692</v>
      </c>
      <c r="O79" s="6">
        <f t="shared" si="75"/>
        <v>0.65085828834773896</v>
      </c>
    </row>
    <row r="80" spans="1:15" x14ac:dyDescent="0.15">
      <c r="A80" s="1">
        <v>4</v>
      </c>
      <c r="B80" s="1" t="s">
        <v>102</v>
      </c>
      <c r="C80" s="1">
        <v>8</v>
      </c>
      <c r="D80" s="1" t="s">
        <v>159</v>
      </c>
      <c r="E80" s="4">
        <f>IF(マンアワー!E80&gt;0,LN(マンアワー!E80),0)</f>
        <v>9.5781232111575161</v>
      </c>
      <c r="F80" s="4">
        <f>IF(マンアワー!F80&gt;0,LN(マンアワー!F80),0)</f>
        <v>9.7530755603147838</v>
      </c>
      <c r="G80" s="4">
        <f>IF(マンアワー!G80&gt;0,LN(マンアワー!G80),0)</f>
        <v>9.6267535225880394</v>
      </c>
      <c r="H80" s="4">
        <f>IF(マンアワー!H80&gt;0,LN(マンアワー!H80),0)</f>
        <v>9.4070362236315397</v>
      </c>
      <c r="I80" s="4">
        <f>IF(マンアワー!I80&gt;0,LN(マンアワー!I80),0)</f>
        <v>9.2726219032722366</v>
      </c>
      <c r="K80" s="6">
        <f t="shared" ref="K80:O80" si="76">E80-E$1092</f>
        <v>-0.42126969088462651</v>
      </c>
      <c r="L80" s="6">
        <f t="shared" si="76"/>
        <v>-0.23677445879575743</v>
      </c>
      <c r="M80" s="6">
        <f t="shared" si="76"/>
        <v>-0.26865333980851958</v>
      </c>
      <c r="N80" s="6">
        <f t="shared" si="76"/>
        <v>-0.21554178828734649</v>
      </c>
      <c r="O80" s="6">
        <f t="shared" si="76"/>
        <v>8.5062144346732538E-3</v>
      </c>
    </row>
    <row r="81" spans="1:15" x14ac:dyDescent="0.15">
      <c r="A81" s="1">
        <v>4</v>
      </c>
      <c r="B81" s="1" t="s">
        <v>102</v>
      </c>
      <c r="C81" s="1">
        <v>9</v>
      </c>
      <c r="D81" s="1" t="s">
        <v>160</v>
      </c>
      <c r="E81" s="4">
        <f>IF(マンアワー!E81&gt;0,LN(マンアワー!E81),0)</f>
        <v>9.0372507130735116</v>
      </c>
      <c r="F81" s="4">
        <f>IF(マンアワー!F81&gt;0,LN(マンアワー!F81),0)</f>
        <v>9.2101871876403134</v>
      </c>
      <c r="G81" s="4">
        <f>IF(マンアワー!G81&gt;0,LN(マンアワー!G81),0)</f>
        <v>9.3208071559641095</v>
      </c>
      <c r="H81" s="4">
        <f>IF(マンアワー!H81&gt;0,LN(マンアワー!H81),0)</f>
        <v>9.2066064705680581</v>
      </c>
      <c r="I81" s="4">
        <f>IF(マンアワー!I81&gt;0,LN(マンアワー!I81),0)</f>
        <v>9.4838364346004891</v>
      </c>
      <c r="K81" s="6">
        <f t="shared" ref="K81:O81" si="77">E81-E$1093</f>
        <v>-0.8758813787035642</v>
      </c>
      <c r="L81" s="6">
        <f t="shared" si="77"/>
        <v>-0.45810011248715554</v>
      </c>
      <c r="M81" s="6">
        <f t="shared" si="77"/>
        <v>-0.21375405193754382</v>
      </c>
      <c r="N81" s="6">
        <f t="shared" si="77"/>
        <v>-0.10744104192125903</v>
      </c>
      <c r="O81" s="6">
        <f t="shared" si="77"/>
        <v>8.4525446107340585E-2</v>
      </c>
    </row>
    <row r="82" spans="1:15" x14ac:dyDescent="0.15">
      <c r="A82" s="1">
        <v>4</v>
      </c>
      <c r="B82" s="1" t="s">
        <v>102</v>
      </c>
      <c r="C82" s="1">
        <v>10</v>
      </c>
      <c r="D82" s="1" t="s">
        <v>161</v>
      </c>
      <c r="E82" s="4">
        <f>IF(マンアワー!E82&gt;0,LN(マンアワー!E82),0)</f>
        <v>9.7563110987172568</v>
      </c>
      <c r="F82" s="4">
        <f>IF(マンアワー!F82&gt;0,LN(マンアワー!F82),0)</f>
        <v>9.8507329010602049</v>
      </c>
      <c r="G82" s="4">
        <f>IF(マンアワー!G82&gt;0,LN(マンアワー!G82),0)</f>
        <v>10.038254043969767</v>
      </c>
      <c r="H82" s="4">
        <f>IF(マンアワー!H82&gt;0,LN(マンアワー!H82),0)</f>
        <v>9.884635702322317</v>
      </c>
      <c r="I82" s="4">
        <f>IF(マンアワー!I82&gt;0,LN(マンアワー!I82),0)</f>
        <v>9.811988338745401</v>
      </c>
      <c r="K82" s="6">
        <f t="shared" ref="K82:O82" si="78">E82-E$1094</f>
        <v>-0.39433523320343866</v>
      </c>
      <c r="L82" s="6">
        <f t="shared" si="78"/>
        <v>-0.24613109978933068</v>
      </c>
      <c r="M82" s="6">
        <f t="shared" si="78"/>
        <v>-0.29165458512936837</v>
      </c>
      <c r="N82" s="6">
        <f t="shared" si="78"/>
        <v>-0.24777979810328965</v>
      </c>
      <c r="O82" s="6">
        <f t="shared" si="78"/>
        <v>-0.15117739799928565</v>
      </c>
    </row>
    <row r="83" spans="1:15" x14ac:dyDescent="0.15">
      <c r="A83" s="1">
        <v>4</v>
      </c>
      <c r="B83" s="1" t="s">
        <v>102</v>
      </c>
      <c r="C83" s="1">
        <v>11</v>
      </c>
      <c r="D83" s="1" t="s">
        <v>162</v>
      </c>
      <c r="E83" s="4">
        <f>IF(マンアワー!E83&gt;0,LN(マンアワー!E83),0)</f>
        <v>9.5638463570636958</v>
      </c>
      <c r="F83" s="4">
        <f>IF(マンアワー!F83&gt;0,LN(マンアワー!F83),0)</f>
        <v>9.8627936180813744</v>
      </c>
      <c r="G83" s="4">
        <f>IF(マンアワー!G83&gt;0,LN(マンアワー!G83),0)</f>
        <v>10.183642374198957</v>
      </c>
      <c r="H83" s="4">
        <f>IF(マンアワー!H83&gt;0,LN(マンアワー!H83),0)</f>
        <v>10.077002275455063</v>
      </c>
      <c r="I83" s="4">
        <f>IF(マンアワー!I83&gt;0,LN(マンアワー!I83),0)</f>
        <v>10.151389478288763</v>
      </c>
      <c r="K83" s="6">
        <f t="shared" ref="K83:O83" si="79">E83-E$1095</f>
        <v>-0.65197802736565791</v>
      </c>
      <c r="L83" s="6">
        <f t="shared" si="79"/>
        <v>-0.41318864173086034</v>
      </c>
      <c r="M83" s="6">
        <f t="shared" si="79"/>
        <v>-0.31774640067198767</v>
      </c>
      <c r="N83" s="6">
        <f t="shared" si="79"/>
        <v>-0.34394000322956586</v>
      </c>
      <c r="O83" s="6">
        <f t="shared" si="79"/>
        <v>-0.29651599401577933</v>
      </c>
    </row>
    <row r="84" spans="1:15" x14ac:dyDescent="0.15">
      <c r="A84" s="1">
        <v>4</v>
      </c>
      <c r="B84" s="1" t="s">
        <v>102</v>
      </c>
      <c r="C84" s="1">
        <v>12</v>
      </c>
      <c r="D84" s="1" t="s">
        <v>163</v>
      </c>
      <c r="E84" s="4">
        <f>IF(マンアワー!E84&gt;0,LN(マンアワー!E84),0)</f>
        <v>10.586163521123238</v>
      </c>
      <c r="F84" s="4">
        <f>IF(マンアワー!F84&gt;0,LN(マンアワー!F84),0)</f>
        <v>11.14136232473051</v>
      </c>
      <c r="G84" s="4">
        <f>IF(マンアワー!G84&gt;0,LN(マンアワー!G84),0)</f>
        <v>11.620766546219375</v>
      </c>
      <c r="H84" s="4">
        <f>IF(マンアワー!H84&gt;0,LN(マンアワー!H84),0)</f>
        <v>11.349939397087125</v>
      </c>
      <c r="I84" s="4">
        <f>IF(マンアワー!I84&gt;0,LN(マンアワー!I84),0)</f>
        <v>11.191344422090028</v>
      </c>
      <c r="K84" s="6">
        <f t="shared" ref="K84:O84" si="80">E84-E$1096</f>
        <v>0.4076068524343075</v>
      </c>
      <c r="L84" s="6">
        <f t="shared" si="80"/>
        <v>0.73598067830578984</v>
      </c>
      <c r="M84" s="6">
        <f t="shared" si="80"/>
        <v>0.64384242844861284</v>
      </c>
      <c r="N84" s="6">
        <f t="shared" si="80"/>
        <v>0.47420047136552235</v>
      </c>
      <c r="O84" s="6">
        <f t="shared" si="80"/>
        <v>0.46033390291154674</v>
      </c>
    </row>
    <row r="85" spans="1:15" x14ac:dyDescent="0.15">
      <c r="A85" s="1">
        <v>4</v>
      </c>
      <c r="B85" s="1" t="s">
        <v>102</v>
      </c>
      <c r="C85" s="1">
        <v>13</v>
      </c>
      <c r="D85" s="1" t="s">
        <v>164</v>
      </c>
      <c r="E85" s="4">
        <f>IF(マンアワー!E85&gt;0,LN(マンアワー!E85),0)</f>
        <v>9.5244570384103255</v>
      </c>
      <c r="F85" s="4">
        <f>IF(マンアワー!F85&gt;0,LN(マンアワー!F85),0)</f>
        <v>9.5168016930492634</v>
      </c>
      <c r="G85" s="4">
        <f>IF(マンアワー!G85&gt;0,LN(マンアワー!G85),0)</f>
        <v>9.7519573060652345</v>
      </c>
      <c r="H85" s="4">
        <f>IF(マンアワー!H85&gt;0,LN(マンアワー!H85),0)</f>
        <v>9.7471802562937473</v>
      </c>
      <c r="I85" s="4">
        <f>IF(マンアワー!I85&gt;0,LN(マンアワー!I85),0)</f>
        <v>9.9765360598908419</v>
      </c>
      <c r="K85" s="6">
        <f t="shared" ref="K85:O85" si="81">E85-E$1097</f>
        <v>-0.11457550235181557</v>
      </c>
      <c r="L85" s="6">
        <f t="shared" si="81"/>
        <v>-0.25219896510016682</v>
      </c>
      <c r="M85" s="6">
        <f t="shared" si="81"/>
        <v>-6.6100124475992672E-2</v>
      </c>
      <c r="N85" s="6">
        <f t="shared" si="81"/>
        <v>9.489853945202853E-3</v>
      </c>
      <c r="O85" s="6">
        <f t="shared" si="81"/>
        <v>-4.7814572198799254E-2</v>
      </c>
    </row>
    <row r="86" spans="1:15" x14ac:dyDescent="0.15">
      <c r="A86" s="1">
        <v>4</v>
      </c>
      <c r="B86" s="1" t="s">
        <v>102</v>
      </c>
      <c r="C86" s="1">
        <v>14</v>
      </c>
      <c r="D86" s="1" t="s">
        <v>165</v>
      </c>
      <c r="E86" s="4">
        <f>IF(マンアワー!E86&gt;0,LN(マンアワー!E86),0)</f>
        <v>8.3938865910739437</v>
      </c>
      <c r="F86" s="4">
        <f>IF(マンアワー!F86&gt;0,LN(マンアワー!F86),0)</f>
        <v>9.0157598350930588</v>
      </c>
      <c r="G86" s="4">
        <f>IF(マンアワー!G86&gt;0,LN(マンアワー!G86),0)</f>
        <v>9.2077920292315483</v>
      </c>
      <c r="H86" s="4">
        <f>IF(マンアワー!H86&gt;0,LN(マンアワー!H86),0)</f>
        <v>8.631250538250093</v>
      </c>
      <c r="I86" s="4">
        <f>IF(マンアワー!I86&gt;0,LN(マンアワー!I86),0)</f>
        <v>8.6822024649579461</v>
      </c>
      <c r="K86" s="6">
        <f t="shared" ref="K86:O86" si="82">E86-E$1098</f>
        <v>0.47026417108267093</v>
      </c>
      <c r="L86" s="6">
        <f t="shared" si="82"/>
        <v>0.68271512907882759</v>
      </c>
      <c r="M86" s="6">
        <f t="shared" si="82"/>
        <v>0.67626302100442004</v>
      </c>
      <c r="N86" s="6">
        <f t="shared" si="82"/>
        <v>0.46602063104706026</v>
      </c>
      <c r="O86" s="6">
        <f t="shared" si="82"/>
        <v>0.62771552269406428</v>
      </c>
    </row>
    <row r="87" spans="1:15" x14ac:dyDescent="0.15">
      <c r="A87" s="1">
        <v>4</v>
      </c>
      <c r="B87" s="1" t="s">
        <v>102</v>
      </c>
      <c r="C87" s="1">
        <v>15</v>
      </c>
      <c r="D87" s="1" t="s">
        <v>166</v>
      </c>
      <c r="E87" s="4">
        <f>IF(マンアワー!E87&gt;0,LN(マンアワー!E87),0)</f>
        <v>11.124545919116981</v>
      </c>
      <c r="F87" s="4">
        <f>IF(マンアワー!F87&gt;0,LN(マンアワー!F87),0)</f>
        <v>11.155864451823955</v>
      </c>
      <c r="G87" s="4">
        <f>IF(マンアワー!G87&gt;0,LN(マンアワー!G87),0)</f>
        <v>11.166264554823375</v>
      </c>
      <c r="H87" s="4">
        <f>IF(マンアワー!H87&gt;0,LN(マンアワー!H87),0)</f>
        <v>11.048272515252188</v>
      </c>
      <c r="I87" s="4">
        <f>IF(マンアワー!I87&gt;0,LN(マンアワー!I87),0)</f>
        <v>10.930125976411105</v>
      </c>
      <c r="K87" s="6">
        <f t="shared" ref="K87:O87" si="83">E87-E$1099</f>
        <v>-0.26498944163129146</v>
      </c>
      <c r="L87" s="6">
        <f t="shared" si="83"/>
        <v>-0.16255791805164499</v>
      </c>
      <c r="M87" s="6">
        <f t="shared" si="83"/>
        <v>-0.16627192751044539</v>
      </c>
      <c r="N87" s="6">
        <f t="shared" si="83"/>
        <v>-2.5957431410191134E-2</v>
      </c>
      <c r="O87" s="6">
        <f t="shared" si="83"/>
        <v>8.9913094348457179E-2</v>
      </c>
    </row>
    <row r="88" spans="1:15" x14ac:dyDescent="0.15">
      <c r="A88" s="1">
        <v>4</v>
      </c>
      <c r="B88" s="1" t="s">
        <v>52</v>
      </c>
      <c r="C88" s="1">
        <v>16</v>
      </c>
      <c r="D88" s="1" t="s">
        <v>149</v>
      </c>
      <c r="E88" s="4">
        <f>IF(マンアワー!E88&gt;0,LN(マンアワー!E88),0)</f>
        <v>12.093734960822584</v>
      </c>
      <c r="F88" s="4">
        <f>IF(マンアワー!F88&gt;0,LN(マンアワー!F88),0)</f>
        <v>12.543918550231613</v>
      </c>
      <c r="G88" s="4">
        <f>IF(マンアワー!G88&gt;0,LN(マンアワー!G88),0)</f>
        <v>12.418489726194986</v>
      </c>
      <c r="H88" s="4">
        <f>IF(マンアワー!H88&gt;0,LN(マンアワー!H88),0)</f>
        <v>12.459580777884671</v>
      </c>
      <c r="I88" s="4">
        <f>IF(マンアワー!I88&gt;0,LN(マンアワー!I88),0)</f>
        <v>12.447104257498202</v>
      </c>
      <c r="K88" s="6">
        <f t="shared" ref="K88:O88" si="84">E88-E$1100</f>
        <v>0.10815731077562596</v>
      </c>
      <c r="L88" s="6">
        <f t="shared" si="84"/>
        <v>0.25466179815862233</v>
      </c>
      <c r="M88" s="6">
        <f t="shared" si="84"/>
        <v>0.15292951813927402</v>
      </c>
      <c r="N88" s="6">
        <f t="shared" si="84"/>
        <v>0.20992858689531069</v>
      </c>
      <c r="O88" s="6">
        <f t="shared" si="84"/>
        <v>0.41352128116283104</v>
      </c>
    </row>
    <row r="89" spans="1:15" x14ac:dyDescent="0.15">
      <c r="A89" s="1">
        <v>4</v>
      </c>
      <c r="B89" s="1" t="s">
        <v>52</v>
      </c>
      <c r="C89" s="1">
        <v>17</v>
      </c>
      <c r="D89" s="1" t="s">
        <v>150</v>
      </c>
      <c r="E89" s="4">
        <f>IF(マンアワー!E89&gt;0,LN(マンアワー!E89),0)</f>
        <v>9.4036102396873531</v>
      </c>
      <c r="F89" s="4">
        <f>IF(マンアワー!F89&gt;0,LN(マンアワー!F89),0)</f>
        <v>9.5695669210781737</v>
      </c>
      <c r="G89" s="4">
        <f>IF(マンアワー!G89&gt;0,LN(マンアワー!G89),0)</f>
        <v>9.7263607304834316</v>
      </c>
      <c r="H89" s="4">
        <f>IF(マンアワー!H89&gt;0,LN(マンアワー!H89),0)</f>
        <v>9.8696329361927528</v>
      </c>
      <c r="I89" s="4">
        <f>IF(マンアワー!I89&gt;0,LN(マンアワー!I89),0)</f>
        <v>9.8370431830067417</v>
      </c>
      <c r="K89" s="6">
        <f t="shared" ref="K89:O89" si="85">E89-E$1101</f>
        <v>0.22607224708656304</v>
      </c>
      <c r="L89" s="6">
        <f t="shared" si="85"/>
        <v>0.2287731047795436</v>
      </c>
      <c r="M89" s="6">
        <f t="shared" si="85"/>
        <v>0.26679276966038401</v>
      </c>
      <c r="N89" s="6">
        <f t="shared" si="85"/>
        <v>0.37125161728461009</v>
      </c>
      <c r="O89" s="6">
        <f t="shared" si="85"/>
        <v>0.36420329536675311</v>
      </c>
    </row>
    <row r="90" spans="1:15" x14ac:dyDescent="0.15">
      <c r="A90" s="1">
        <v>4</v>
      </c>
      <c r="B90" s="1" t="s">
        <v>52</v>
      </c>
      <c r="C90" s="1">
        <v>18</v>
      </c>
      <c r="D90" s="1" t="s">
        <v>151</v>
      </c>
      <c r="E90" s="4">
        <f>IF(マンアワー!E90&gt;0,LN(マンアワー!E90),0)</f>
        <v>12.659220313828273</v>
      </c>
      <c r="F90" s="4">
        <f>IF(マンアワー!F90&gt;0,LN(マンアワー!F90),0)</f>
        <v>12.851543316893398</v>
      </c>
      <c r="G90" s="4">
        <f>IF(マンアワー!G90&gt;0,LN(マンアワー!G90),0)</f>
        <v>12.882305600458087</v>
      </c>
      <c r="H90" s="4">
        <f>IF(マンアワー!H90&gt;0,LN(マンアワー!H90),0)</f>
        <v>12.911937152455573</v>
      </c>
      <c r="I90" s="4">
        <f>IF(マンアワー!I90&gt;0,LN(マンアワー!I90),0)</f>
        <v>12.537350046109873</v>
      </c>
      <c r="K90" s="6">
        <f t="shared" ref="K90:O90" si="86">E90-E$1102</f>
        <v>7.2014637442766372E-2</v>
      </c>
      <c r="L90" s="6">
        <f t="shared" si="86"/>
        <v>0.13944390481546165</v>
      </c>
      <c r="M90" s="6">
        <f t="shared" si="86"/>
        <v>0.24112639916258161</v>
      </c>
      <c r="N90" s="6">
        <f t="shared" si="86"/>
        <v>0.40596412218500078</v>
      </c>
      <c r="O90" s="6">
        <f t="shared" si="86"/>
        <v>0.19902675644996037</v>
      </c>
    </row>
    <row r="91" spans="1:15" x14ac:dyDescent="0.15">
      <c r="A91" s="1">
        <v>4</v>
      </c>
      <c r="B91" s="1" t="s">
        <v>52</v>
      </c>
      <c r="C91" s="1">
        <v>19</v>
      </c>
      <c r="D91" s="1" t="s">
        <v>152</v>
      </c>
      <c r="E91" s="4">
        <f>IF(マンアワー!E91&gt;0,LN(マンアワー!E91),0)</f>
        <v>10.636674283501009</v>
      </c>
      <c r="F91" s="4">
        <f>IF(マンアワー!F91&gt;0,LN(マンアワー!F91),0)</f>
        <v>10.906905645165855</v>
      </c>
      <c r="G91" s="4">
        <f>IF(マンアワー!G91&gt;0,LN(マンアワー!G91),0)</f>
        <v>11.047003660438142</v>
      </c>
      <c r="H91" s="4">
        <f>IF(マンアワー!H91&gt;0,LN(マンアワー!H91),0)</f>
        <v>10.788249602177265</v>
      </c>
      <c r="I91" s="4">
        <f>IF(マンアワー!I91&gt;0,LN(マンアワー!I91),0)</f>
        <v>10.828553427276578</v>
      </c>
      <c r="K91" s="6">
        <f t="shared" ref="K91:O91" si="87">E91-E$1103</f>
        <v>0.19292649148651009</v>
      </c>
      <c r="L91" s="6">
        <f t="shared" si="87"/>
        <v>0.17807157566759635</v>
      </c>
      <c r="M91" s="6">
        <f t="shared" si="87"/>
        <v>0.21245056828360909</v>
      </c>
      <c r="N91" s="6">
        <f t="shared" si="87"/>
        <v>8.1471171757396377E-2</v>
      </c>
      <c r="O91" s="6">
        <f t="shared" si="87"/>
        <v>0.14925826994036662</v>
      </c>
    </row>
    <row r="92" spans="1:15" x14ac:dyDescent="0.15">
      <c r="A92" s="1">
        <v>4</v>
      </c>
      <c r="B92" s="1" t="s">
        <v>52</v>
      </c>
      <c r="C92" s="1">
        <v>20</v>
      </c>
      <c r="D92" s="1" t="s">
        <v>153</v>
      </c>
      <c r="E92" s="4">
        <f>IF(マンアワー!E92&gt;0,LN(マンアワー!E92),0)</f>
        <v>8.7313789970368081</v>
      </c>
      <c r="F92" s="4">
        <f>IF(マンアワー!F92&gt;0,LN(マンアワー!F92),0)</f>
        <v>9.6457532351665005</v>
      </c>
      <c r="G92" s="4">
        <f>IF(マンアワー!G92&gt;0,LN(マンアワー!G92),0)</f>
        <v>10.098224841644942</v>
      </c>
      <c r="H92" s="4">
        <f>IF(マンアワー!H92&gt;0,LN(マンアワー!H92),0)</f>
        <v>10.144147680246743</v>
      </c>
      <c r="I92" s="4">
        <f>IF(マンアワー!I92&gt;0,LN(マンアワー!I92),0)</f>
        <v>10.074600315594907</v>
      </c>
      <c r="K92" s="6">
        <f t="shared" ref="K92:O92" si="88">E92-E$1104</f>
        <v>6.0836807118091585E-2</v>
      </c>
      <c r="L92" s="6">
        <f t="shared" si="88"/>
        <v>0.36991030678325565</v>
      </c>
      <c r="M92" s="6">
        <f t="shared" si="88"/>
        <v>0.43308401774040028</v>
      </c>
      <c r="N92" s="6">
        <f t="shared" si="88"/>
        <v>0.44842248977507282</v>
      </c>
      <c r="O92" s="6">
        <f t="shared" si="88"/>
        <v>0.40218951761052502</v>
      </c>
    </row>
    <row r="93" spans="1:15" x14ac:dyDescent="0.15">
      <c r="A93" s="1">
        <v>4</v>
      </c>
      <c r="B93" s="1" t="s">
        <v>52</v>
      </c>
      <c r="C93" s="1">
        <v>21</v>
      </c>
      <c r="D93" s="1" t="s">
        <v>154</v>
      </c>
      <c r="E93" s="4">
        <f>IF(マンアワー!E93&gt;0,LN(マンアワー!E93),0)</f>
        <v>11.611733462814527</v>
      </c>
      <c r="F93" s="4">
        <f>IF(マンアワー!F93&gt;0,LN(マンアワー!F93),0)</f>
        <v>11.83104617609221</v>
      </c>
      <c r="G93" s="4">
        <f>IF(マンアワー!G93&gt;0,LN(マンアワー!G93),0)</f>
        <v>12.043364800769167</v>
      </c>
      <c r="H93" s="4">
        <f>IF(マンアワー!H93&gt;0,LN(マンアワー!H93),0)</f>
        <v>11.970550284739396</v>
      </c>
      <c r="I93" s="4">
        <f>IF(マンアワー!I93&gt;0,LN(マンアワー!I93),0)</f>
        <v>11.911478398301041</v>
      </c>
      <c r="K93" s="6">
        <f t="shared" ref="K93:O93" si="89">E93-E$1105</f>
        <v>7.9506646216675136E-2</v>
      </c>
      <c r="L93" s="6">
        <f t="shared" si="89"/>
        <v>0.23047604428733948</v>
      </c>
      <c r="M93" s="6">
        <f t="shared" si="89"/>
        <v>0.37621950127238968</v>
      </c>
      <c r="N93" s="6">
        <f t="shared" si="89"/>
        <v>0.35064214350795808</v>
      </c>
      <c r="O93" s="6">
        <f t="shared" si="89"/>
        <v>0.38842176027936404</v>
      </c>
    </row>
    <row r="94" spans="1:15" x14ac:dyDescent="0.15">
      <c r="A94" s="1">
        <v>4</v>
      </c>
      <c r="B94" s="1" t="s">
        <v>3</v>
      </c>
      <c r="C94" s="1">
        <v>22</v>
      </c>
      <c r="D94" s="1" t="s">
        <v>146</v>
      </c>
      <c r="E94" s="4">
        <f>IF(マンアワー!E94&gt;0,LN(マンアワー!E94),0)</f>
        <v>12.634114302492129</v>
      </c>
      <c r="F94" s="4">
        <f>IF(マンアワー!F94&gt;0,LN(マンアワー!F94),0)</f>
        <v>12.961193355147755</v>
      </c>
      <c r="G94" s="4">
        <f>IF(マンアワー!G94&gt;0,LN(マンアワー!G94),0)</f>
        <v>13.260105339843179</v>
      </c>
      <c r="H94" s="4">
        <f>IF(マンアワー!H94&gt;0,LN(マンアワー!H94),0)</f>
        <v>13.387675657507994</v>
      </c>
      <c r="I94" s="4">
        <f>IF(マンアワー!I94&gt;0,LN(マンアワー!I94),0)</f>
        <v>13.600160376910022</v>
      </c>
      <c r="K94" s="6">
        <f t="shared" ref="K94:O94" si="90">E94-E$1106</f>
        <v>5.6328050484927061E-2</v>
      </c>
      <c r="L94" s="6">
        <f t="shared" si="90"/>
        <v>0.12789924720740764</v>
      </c>
      <c r="M94" s="6">
        <f t="shared" si="90"/>
        <v>0.18119871220783956</v>
      </c>
      <c r="N94" s="6">
        <f t="shared" si="90"/>
        <v>0.200495751330795</v>
      </c>
      <c r="O94" s="6">
        <f t="shared" si="90"/>
        <v>0.25986770579203089</v>
      </c>
    </row>
    <row r="95" spans="1:15" x14ac:dyDescent="0.15">
      <c r="A95" s="1">
        <v>4</v>
      </c>
      <c r="B95" s="1" t="s">
        <v>3</v>
      </c>
      <c r="C95" s="1">
        <v>23</v>
      </c>
      <c r="D95" s="1" t="s">
        <v>167</v>
      </c>
      <c r="E95" s="4">
        <f>IF(マンアワー!E95&gt;0,LN(マンアワー!E95),0)</f>
        <v>11.815816614658555</v>
      </c>
      <c r="F95" s="4">
        <f>IF(マンアワー!F95&gt;0,LN(マンアワー!F95),0)</f>
        <v>11.926750622824247</v>
      </c>
      <c r="G95" s="4">
        <f>IF(マンアワー!G95&gt;0,LN(マンアワー!G95),0)</f>
        <v>11.940806164891889</v>
      </c>
      <c r="H95" s="4">
        <f>IF(マンアワー!H95&gt;0,LN(マンアワー!H95),0)</f>
        <v>11.877990011887288</v>
      </c>
      <c r="I95" s="4">
        <f>IF(マンアワー!I95&gt;0,LN(マンアワー!I95),0)</f>
        <v>11.769698623329782</v>
      </c>
      <c r="K95" s="6">
        <f t="shared" ref="K95:O95" si="91">E95-E$1107</f>
        <v>0.22188148645519767</v>
      </c>
      <c r="L95" s="6">
        <f t="shared" si="91"/>
        <v>0.19052212643845223</v>
      </c>
      <c r="M95" s="6">
        <f t="shared" si="91"/>
        <v>0.22279688997755365</v>
      </c>
      <c r="N95" s="6">
        <f t="shared" si="91"/>
        <v>0.22804807232623681</v>
      </c>
      <c r="O95" s="6">
        <f t="shared" si="91"/>
        <v>0.24566197355539465</v>
      </c>
    </row>
    <row r="96" spans="1:15" x14ac:dyDescent="0.15">
      <c r="A96" s="1">
        <v>5</v>
      </c>
      <c r="B96" s="1" t="s">
        <v>53</v>
      </c>
      <c r="C96" s="1">
        <v>1</v>
      </c>
      <c r="D96" s="1" t="s">
        <v>147</v>
      </c>
      <c r="E96" s="4">
        <f>IF(マンアワー!E96&gt;0,LN(マンアワー!E96),0)</f>
        <v>13.139185602185142</v>
      </c>
      <c r="F96" s="4">
        <f>IF(マンアワー!F96&gt;0,LN(マンアワー!F96),0)</f>
        <v>12.67288521847957</v>
      </c>
      <c r="G96" s="4">
        <f>IF(マンアワー!G96&gt;0,LN(マンアワー!G96),0)</f>
        <v>12.268158450313441</v>
      </c>
      <c r="H96" s="4">
        <f>IF(マンアワー!H96&gt;0,LN(マンアワー!H96),0)</f>
        <v>11.679112576293848</v>
      </c>
      <c r="I96" s="4">
        <f>IF(マンアワー!I96&gt;0,LN(マンアワー!I96),0)</f>
        <v>11.508257848499872</v>
      </c>
      <c r="K96" s="6">
        <f t="shared" ref="K96:O96" si="92">E96-E$1085</f>
        <v>0.31084540933006366</v>
      </c>
      <c r="L96" s="6">
        <f t="shared" si="92"/>
        <v>0.26136902658907957</v>
      </c>
      <c r="M96" s="6">
        <f t="shared" si="92"/>
        <v>0.25973993972881892</v>
      </c>
      <c r="N96" s="6">
        <f t="shared" si="92"/>
        <v>9.5089878584751375E-2</v>
      </c>
      <c r="O96" s="6">
        <f t="shared" si="92"/>
        <v>8.0370134197439214E-2</v>
      </c>
    </row>
    <row r="97" spans="1:15" x14ac:dyDescent="0.15">
      <c r="A97" s="1">
        <v>5</v>
      </c>
      <c r="B97" s="1" t="s">
        <v>53</v>
      </c>
      <c r="C97" s="1">
        <v>2</v>
      </c>
      <c r="D97" s="1" t="s">
        <v>148</v>
      </c>
      <c r="E97" s="4">
        <f>IF(マンアワー!E97&gt;0,LN(マンアワー!E97),0)</f>
        <v>9.9894693573611004</v>
      </c>
      <c r="F97" s="4">
        <f>IF(マンアワー!F97&gt;0,LN(マンアワー!F97),0)</f>
        <v>9.5141249579210534</v>
      </c>
      <c r="G97" s="4">
        <f>IF(マンアワー!G97&gt;0,LN(マンアワー!G97),0)</f>
        <v>8.6892133577379571</v>
      </c>
      <c r="H97" s="4">
        <f>IF(マンアワー!H97&gt;0,LN(マンアワー!H97),0)</f>
        <v>8.0451383615497143</v>
      </c>
      <c r="I97" s="4">
        <f>IF(マンアワー!I97&gt;0,LN(マンアワー!I97),0)</f>
        <v>7.5629969576718095</v>
      </c>
      <c r="K97" s="6">
        <f t="shared" ref="K97:O97" si="93">E97-E$1086</f>
        <v>1.1411488394468474</v>
      </c>
      <c r="L97" s="6">
        <f t="shared" si="93"/>
        <v>1.1933626385906688</v>
      </c>
      <c r="M97" s="6">
        <f t="shared" si="93"/>
        <v>0.61342785840113478</v>
      </c>
      <c r="N97" s="6">
        <f t="shared" si="93"/>
        <v>0.32623993584611721</v>
      </c>
      <c r="O97" s="6">
        <f t="shared" si="93"/>
        <v>0.38516644780417941</v>
      </c>
    </row>
    <row r="98" spans="1:15" x14ac:dyDescent="0.15">
      <c r="A98" s="1">
        <v>5</v>
      </c>
      <c r="B98" s="1" t="s">
        <v>103</v>
      </c>
      <c r="C98" s="1">
        <v>3</v>
      </c>
      <c r="D98" s="1" t="s">
        <v>155</v>
      </c>
      <c r="E98" s="4">
        <f>IF(マンアワー!E98&gt;0,LN(マンアワー!E98),0)</f>
        <v>9.9933274955799689</v>
      </c>
      <c r="F98" s="4">
        <f>IF(マンアワー!F98&gt;0,LN(マンアワー!F98),0)</f>
        <v>10.055988194498013</v>
      </c>
      <c r="G98" s="4">
        <f>IF(マンアワー!G98&gt;0,LN(マンアワー!G98),0)</f>
        <v>10.053497738813025</v>
      </c>
      <c r="H98" s="4">
        <f>IF(マンアワー!H98&gt;0,LN(マンアワー!H98),0)</f>
        <v>9.9246400552327732</v>
      </c>
      <c r="I98" s="4">
        <f>IF(マンアワー!I98&gt;0,LN(マンアワー!I98),0)</f>
        <v>9.8548401618654413</v>
      </c>
      <c r="K98" s="6">
        <f t="shared" ref="K98:O98" si="94">E98-E$1087</f>
        <v>-0.73005116847216911</v>
      </c>
      <c r="L98" s="6">
        <f t="shared" si="94"/>
        <v>-0.67621719108749367</v>
      </c>
      <c r="M98" s="6">
        <f t="shared" si="94"/>
        <v>-0.78141190884648815</v>
      </c>
      <c r="N98" s="6">
        <f t="shared" si="94"/>
        <v>-0.81108645514239974</v>
      </c>
      <c r="O98" s="6">
        <f t="shared" si="94"/>
        <v>-0.85726956130118026</v>
      </c>
    </row>
    <row r="99" spans="1:15" x14ac:dyDescent="0.15">
      <c r="A99" s="1">
        <v>5</v>
      </c>
      <c r="B99" s="1" t="s">
        <v>103</v>
      </c>
      <c r="C99" s="1">
        <v>4</v>
      </c>
      <c r="D99" s="1" t="s">
        <v>156</v>
      </c>
      <c r="E99" s="4">
        <f>IF(マンアワー!E99&gt;0,LN(マンアワー!E99),0)</f>
        <v>9.3460528286207971</v>
      </c>
      <c r="F99" s="4">
        <f>IF(マンアワー!F99&gt;0,LN(マンアワー!F99),0)</f>
        <v>10.387220619125083</v>
      </c>
      <c r="G99" s="4">
        <f>IF(マンアワー!G99&gt;0,LN(マンアワー!G99),0)</f>
        <v>10.968891785714556</v>
      </c>
      <c r="H99" s="4">
        <f>IF(マンアワー!H99&gt;0,LN(マンアワー!H99),0)</f>
        <v>10.486373089647394</v>
      </c>
      <c r="I99" s="4">
        <f>IF(マンアワー!I99&gt;0,LN(マンアワー!I99),0)</f>
        <v>9.9594207838855713</v>
      </c>
      <c r="K99" s="6">
        <f t="shared" ref="K99:O99" si="95">E99-E$1088</f>
        <v>-1.5796622148930801</v>
      </c>
      <c r="L99" s="6">
        <f t="shared" si="95"/>
        <v>-0.48587536015760335</v>
      </c>
      <c r="M99" s="6">
        <f t="shared" si="95"/>
        <v>0.10543832904517103</v>
      </c>
      <c r="N99" s="6">
        <f t="shared" si="95"/>
        <v>0.25934978148569776</v>
      </c>
      <c r="O99" s="6">
        <f t="shared" si="95"/>
        <v>0.3521035845171081</v>
      </c>
    </row>
    <row r="100" spans="1:15" x14ac:dyDescent="0.15">
      <c r="A100" s="1">
        <v>5</v>
      </c>
      <c r="B100" s="1" t="s">
        <v>103</v>
      </c>
      <c r="C100" s="1">
        <v>5</v>
      </c>
      <c r="D100" s="1" t="s">
        <v>157</v>
      </c>
      <c r="E100" s="4">
        <f>IF(マンアワー!E100&gt;0,LN(マンアワー!E100),0)</f>
        <v>8.0516506570978681</v>
      </c>
      <c r="F100" s="4">
        <f>IF(マンアワー!F100&gt;0,LN(マンアワー!F100),0)</f>
        <v>7.9736361856182194</v>
      </c>
      <c r="G100" s="4">
        <f>IF(マンアワー!G100&gt;0,LN(マンアワー!G100),0)</f>
        <v>7.9345499700080735</v>
      </c>
      <c r="H100" s="4">
        <f>IF(マンアワー!H100&gt;0,LN(マンアワー!H100),0)</f>
        <v>7.7297846242876407</v>
      </c>
      <c r="I100" s="4">
        <f>IF(マンアワー!I100&gt;0,LN(マンアワー!I100),0)</f>
        <v>7.4530251393362983</v>
      </c>
      <c r="K100" s="6">
        <f t="shared" ref="K100:O100" si="96">E100-E$1089</f>
        <v>-1.2804596354438207</v>
      </c>
      <c r="L100" s="6">
        <f t="shared" si="96"/>
        <v>-1.2026485359077261</v>
      </c>
      <c r="M100" s="6">
        <f t="shared" si="96"/>
        <v>-1.3054630846855657</v>
      </c>
      <c r="N100" s="6">
        <f t="shared" si="96"/>
        <v>-1.3316558715873192</v>
      </c>
      <c r="O100" s="6">
        <f t="shared" si="96"/>
        <v>-1.3615011795396503</v>
      </c>
    </row>
    <row r="101" spans="1:15" x14ac:dyDescent="0.15">
      <c r="A101" s="1">
        <v>5</v>
      </c>
      <c r="B101" s="1" t="s">
        <v>103</v>
      </c>
      <c r="C101" s="1">
        <v>6</v>
      </c>
      <c r="D101" s="1" t="s">
        <v>49</v>
      </c>
      <c r="E101" s="4">
        <f>IF(マンアワー!E101&gt;0,LN(マンアワー!E101),0)</f>
        <v>7.7983683256736596</v>
      </c>
      <c r="F101" s="4">
        <f>IF(マンアワー!F101&gt;0,LN(マンアワー!F101),0)</f>
        <v>7.6791137030615984</v>
      </c>
      <c r="G101" s="4">
        <f>IF(マンアワー!G101&gt;0,LN(マンアワー!G101),0)</f>
        <v>7.493319819626425</v>
      </c>
      <c r="H101" s="4">
        <f>IF(マンアワー!H101&gt;0,LN(マンアワー!H101),0)</f>
        <v>7.5146851313865071</v>
      </c>
      <c r="I101" s="4">
        <f>IF(マンアワー!I101&gt;0,LN(マンアワー!I101),0)</f>
        <v>7.7705129396085022</v>
      </c>
      <c r="K101" s="6">
        <f t="shared" ref="K101:O101" si="97">E101-E$1090</f>
        <v>-1.4677820962362054</v>
      </c>
      <c r="L101" s="6">
        <f t="shared" si="97"/>
        <v>-1.3759197351079182</v>
      </c>
      <c r="M101" s="6">
        <f t="shared" si="97"/>
        <v>-1.6020786913026992</v>
      </c>
      <c r="N101" s="6">
        <f t="shared" si="97"/>
        <v>-1.5741340180191425</v>
      </c>
      <c r="O101" s="6">
        <f t="shared" si="97"/>
        <v>-1.2104718795439497</v>
      </c>
    </row>
    <row r="102" spans="1:15" x14ac:dyDescent="0.15">
      <c r="A102" s="1">
        <v>5</v>
      </c>
      <c r="B102" s="1" t="s">
        <v>103</v>
      </c>
      <c r="C102" s="1">
        <v>7</v>
      </c>
      <c r="D102" s="1" t="s">
        <v>158</v>
      </c>
      <c r="E102" s="4">
        <f>IF(マンアワー!E102&gt;0,LN(マンアワー!E102),0)</f>
        <v>6.8024684383403136</v>
      </c>
      <c r="F102" s="4">
        <f>IF(マンアワー!F102&gt;0,LN(マンアワー!F102),0)</f>
        <v>6.472415451127989</v>
      </c>
      <c r="G102" s="4">
        <f>IF(マンアワー!G102&gt;0,LN(マンアワー!G102),0)</f>
        <v>6.1770528664573838</v>
      </c>
      <c r="H102" s="4">
        <f>IF(マンアワー!H102&gt;0,LN(マンアワー!H102),0)</f>
        <v>5.8079431293820543</v>
      </c>
      <c r="I102" s="4">
        <f>IF(マンアワー!I102&gt;0,LN(マンアワー!I102),0)</f>
        <v>5.6760178674056467</v>
      </c>
      <c r="K102" s="6">
        <f t="shared" ref="K102:O102" si="98">E102-E$1091</f>
        <v>0.35286423680217638</v>
      </c>
      <c r="L102" s="6">
        <f t="shared" si="98"/>
        <v>-2.1988110811846262E-2</v>
      </c>
      <c r="M102" s="6">
        <f t="shared" si="98"/>
        <v>-0.16895840416092511</v>
      </c>
      <c r="N102" s="6">
        <f t="shared" si="98"/>
        <v>-0.43947056109941762</v>
      </c>
      <c r="O102" s="6">
        <f t="shared" si="98"/>
        <v>-0.67172381470948395</v>
      </c>
    </row>
    <row r="103" spans="1:15" x14ac:dyDescent="0.15">
      <c r="A103" s="1">
        <v>5</v>
      </c>
      <c r="B103" s="1" t="s">
        <v>103</v>
      </c>
      <c r="C103" s="1">
        <v>8</v>
      </c>
      <c r="D103" s="1" t="s">
        <v>159</v>
      </c>
      <c r="E103" s="4">
        <f>IF(マンアワー!E103&gt;0,LN(マンアワー!E103),0)</f>
        <v>8.9336705830129119</v>
      </c>
      <c r="F103" s="4">
        <f>IF(マンアワー!F103&gt;0,LN(マンアワー!F103),0)</f>
        <v>9.1973027505289533</v>
      </c>
      <c r="G103" s="4">
        <f>IF(マンアワー!G103&gt;0,LN(マンアワー!G103),0)</f>
        <v>9.0497291319545585</v>
      </c>
      <c r="H103" s="4">
        <f>IF(マンアワー!H103&gt;0,LN(マンアワー!H103),0)</f>
        <v>8.9543430228495478</v>
      </c>
      <c r="I103" s="4">
        <f>IF(マンアワー!I103&gt;0,LN(マンアワー!I103),0)</f>
        <v>8.4389136155696534</v>
      </c>
      <c r="K103" s="6">
        <f t="shared" ref="K103:O103" si="99">E103-E$1092</f>
        <v>-1.0657223190292306</v>
      </c>
      <c r="L103" s="6">
        <f t="shared" si="99"/>
        <v>-0.79254726858158797</v>
      </c>
      <c r="M103" s="6">
        <f t="shared" si="99"/>
        <v>-0.84567773044200045</v>
      </c>
      <c r="N103" s="6">
        <f t="shared" si="99"/>
        <v>-0.66823498906933843</v>
      </c>
      <c r="O103" s="6">
        <f t="shared" si="99"/>
        <v>-0.82520207326790995</v>
      </c>
    </row>
    <row r="104" spans="1:15" x14ac:dyDescent="0.15">
      <c r="A104" s="1">
        <v>5</v>
      </c>
      <c r="B104" s="1" t="s">
        <v>103</v>
      </c>
      <c r="C104" s="1">
        <v>9</v>
      </c>
      <c r="D104" s="1" t="s">
        <v>160</v>
      </c>
      <c r="E104" s="4">
        <f>IF(マンアワー!E104&gt;0,LN(マンアワー!E104),0)</f>
        <v>8.7464715367344628</v>
      </c>
      <c r="F104" s="4">
        <f>IF(マンアワー!F104&gt;0,LN(マンアワー!F104),0)</f>
        <v>8.7817676662082889</v>
      </c>
      <c r="G104" s="4">
        <f>IF(マンアワー!G104&gt;0,LN(マンアワー!G104),0)</f>
        <v>8.6328325304960138</v>
      </c>
      <c r="H104" s="4">
        <f>IF(マンアワー!H104&gt;0,LN(マンアワー!H104),0)</f>
        <v>8.5477290155199377</v>
      </c>
      <c r="I104" s="4">
        <f>IF(マンアワー!I104&gt;0,LN(マンアワー!I104),0)</f>
        <v>8.593026418570151</v>
      </c>
      <c r="K104" s="6">
        <f t="shared" ref="K104:O104" si="100">E104-E$1093</f>
        <v>-1.166660555042613</v>
      </c>
      <c r="L104" s="6">
        <f t="shared" si="100"/>
        <v>-0.88651963391918009</v>
      </c>
      <c r="M104" s="6">
        <f t="shared" si="100"/>
        <v>-0.90172867740563944</v>
      </c>
      <c r="N104" s="6">
        <f t="shared" si="100"/>
        <v>-0.76631849696937948</v>
      </c>
      <c r="O104" s="6">
        <f t="shared" si="100"/>
        <v>-0.80628456992299746</v>
      </c>
    </row>
    <row r="105" spans="1:15" x14ac:dyDescent="0.15">
      <c r="A105" s="1">
        <v>5</v>
      </c>
      <c r="B105" s="1" t="s">
        <v>103</v>
      </c>
      <c r="C105" s="1">
        <v>10</v>
      </c>
      <c r="D105" s="1" t="s">
        <v>161</v>
      </c>
      <c r="E105" s="4">
        <f>IF(マンアワー!E105&gt;0,LN(マンアワー!E105),0)</f>
        <v>8.929248478848006</v>
      </c>
      <c r="F105" s="4">
        <f>IF(マンアワー!F105&gt;0,LN(マンアワー!F105),0)</f>
        <v>8.9527293393286378</v>
      </c>
      <c r="G105" s="4">
        <f>IF(マンアワー!G105&gt;0,LN(マンアワー!G105),0)</f>
        <v>9.3081417255150178</v>
      </c>
      <c r="H105" s="4">
        <f>IF(マンアワー!H105&gt;0,LN(マンアワー!H105),0)</f>
        <v>9.2380019132903985</v>
      </c>
      <c r="I105" s="4">
        <f>IF(マンアワー!I105&gt;0,LN(マンアワー!I105),0)</f>
        <v>9.1605403852454792</v>
      </c>
      <c r="K105" s="6">
        <f t="shared" ref="K105:O105" si="101">E105-E$1094</f>
        <v>-1.2213978530726894</v>
      </c>
      <c r="L105" s="6">
        <f t="shared" si="101"/>
        <v>-1.1441346615208978</v>
      </c>
      <c r="M105" s="6">
        <f t="shared" si="101"/>
        <v>-1.0217669035841173</v>
      </c>
      <c r="N105" s="6">
        <f t="shared" si="101"/>
        <v>-0.89441358713520813</v>
      </c>
      <c r="O105" s="6">
        <f t="shared" si="101"/>
        <v>-0.80262535149920744</v>
      </c>
    </row>
    <row r="106" spans="1:15" x14ac:dyDescent="0.15">
      <c r="A106" s="1">
        <v>5</v>
      </c>
      <c r="B106" s="1" t="s">
        <v>103</v>
      </c>
      <c r="C106" s="1">
        <v>11</v>
      </c>
      <c r="D106" s="1" t="s">
        <v>162</v>
      </c>
      <c r="E106" s="4">
        <f>IF(マンアワー!E106&gt;0,LN(マンアワー!E106),0)</f>
        <v>8.5631441731857905</v>
      </c>
      <c r="F106" s="4">
        <f>IF(マンアワー!F106&gt;0,LN(マンアワー!F106),0)</f>
        <v>8.8469463701593973</v>
      </c>
      <c r="G106" s="4">
        <f>IF(マンアワー!G106&gt;0,LN(マンアワー!G106),0)</f>
        <v>9.5202329576466784</v>
      </c>
      <c r="H106" s="4">
        <f>IF(マンアワー!H106&gt;0,LN(マンアワー!H106),0)</f>
        <v>9.5400998677547086</v>
      </c>
      <c r="I106" s="4">
        <f>IF(マンアワー!I106&gt;0,LN(マンアワー!I106),0)</f>
        <v>9.5539550607254498</v>
      </c>
      <c r="K106" s="6">
        <f t="shared" ref="K106:O106" si="102">E106-E$1095</f>
        <v>-1.6526802112435632</v>
      </c>
      <c r="L106" s="6">
        <f t="shared" si="102"/>
        <v>-1.4290358896528375</v>
      </c>
      <c r="M106" s="6">
        <f t="shared" si="102"/>
        <v>-0.98115581722426626</v>
      </c>
      <c r="N106" s="6">
        <f t="shared" si="102"/>
        <v>-0.88084241092992066</v>
      </c>
      <c r="O106" s="6">
        <f t="shared" si="102"/>
        <v>-0.89395041157909283</v>
      </c>
    </row>
    <row r="107" spans="1:15" x14ac:dyDescent="0.15">
      <c r="A107" s="1">
        <v>5</v>
      </c>
      <c r="B107" s="1" t="s">
        <v>103</v>
      </c>
      <c r="C107" s="1">
        <v>12</v>
      </c>
      <c r="D107" s="1" t="s">
        <v>163</v>
      </c>
      <c r="E107" s="4">
        <f>IF(マンアワー!E107&gt;0,LN(マンアワー!E107),0)</f>
        <v>9.8358811988105401</v>
      </c>
      <c r="F107" s="4">
        <f>IF(マンアワー!F107&gt;0,LN(マンアワー!F107),0)</f>
        <v>10.489078196081838</v>
      </c>
      <c r="G107" s="4">
        <f>IF(マンアワー!G107&gt;0,LN(マンアワー!G107),0)</f>
        <v>11.225658348764656</v>
      </c>
      <c r="H107" s="4">
        <f>IF(マンアワー!H107&gt;0,LN(マンアワー!H107),0)</f>
        <v>11.032260066000937</v>
      </c>
      <c r="I107" s="4">
        <f>IF(マンアワー!I107&gt;0,LN(マンアワー!I107),0)</f>
        <v>10.685723922728002</v>
      </c>
      <c r="K107" s="6">
        <f t="shared" ref="K107:O107" si="103">E107-E$1096</f>
        <v>-0.34267546987839026</v>
      </c>
      <c r="L107" s="6">
        <f t="shared" si="103"/>
        <v>8.3696549657117814E-2</v>
      </c>
      <c r="M107" s="6">
        <f t="shared" si="103"/>
        <v>0.24873423099389314</v>
      </c>
      <c r="N107" s="6">
        <f t="shared" si="103"/>
        <v>0.1565211402793345</v>
      </c>
      <c r="O107" s="6">
        <f t="shared" si="103"/>
        <v>-4.5286596450479166E-2</v>
      </c>
    </row>
    <row r="108" spans="1:15" x14ac:dyDescent="0.15">
      <c r="A108" s="1">
        <v>5</v>
      </c>
      <c r="B108" s="1" t="s">
        <v>103</v>
      </c>
      <c r="C108" s="1">
        <v>13</v>
      </c>
      <c r="D108" s="1" t="s">
        <v>164</v>
      </c>
      <c r="E108" s="4">
        <f>IF(マンアワー!E108&gt;0,LN(マンアワー!E108),0)</f>
        <v>6.6567432073505284</v>
      </c>
      <c r="F108" s="4">
        <f>IF(マンアワー!F108&gt;0,LN(マンアワー!F108),0)</f>
        <v>8.1728904438644889</v>
      </c>
      <c r="G108" s="4">
        <f>IF(マンアワー!G108&gt;0,LN(マンアワー!G108),0)</f>
        <v>8.99579968615339</v>
      </c>
      <c r="H108" s="4">
        <f>IF(マンアワー!H108&gt;0,LN(マンアワー!H108),0)</f>
        <v>8.9495815839068804</v>
      </c>
      <c r="I108" s="4">
        <f>IF(マンアワー!I108&gt;0,LN(マンアワー!I108),0)</f>
        <v>8.905899051237963</v>
      </c>
      <c r="K108" s="6">
        <f t="shared" ref="K108:O108" si="104">E108-E$1097</f>
        <v>-2.9822893334116127</v>
      </c>
      <c r="L108" s="6">
        <f t="shared" si="104"/>
        <v>-1.5961102142849413</v>
      </c>
      <c r="M108" s="6">
        <f t="shared" si="104"/>
        <v>-0.82225774438783716</v>
      </c>
      <c r="N108" s="6">
        <f t="shared" si="104"/>
        <v>-0.78810881844166403</v>
      </c>
      <c r="O108" s="6">
        <f t="shared" si="104"/>
        <v>-1.1184515808516782</v>
      </c>
    </row>
    <row r="109" spans="1:15" x14ac:dyDescent="0.15">
      <c r="A109" s="1">
        <v>5</v>
      </c>
      <c r="B109" s="1" t="s">
        <v>103</v>
      </c>
      <c r="C109" s="1">
        <v>14</v>
      </c>
      <c r="D109" s="1" t="s">
        <v>165</v>
      </c>
      <c r="E109" s="4">
        <f>IF(マンアワー!E109&gt;0,LN(マンアワー!E109),0)</f>
        <v>6.5767275920574333</v>
      </c>
      <c r="F109" s="4">
        <f>IF(マンアワー!F109&gt;0,LN(マンアワー!F109),0)</f>
        <v>8.3673848740147445</v>
      </c>
      <c r="G109" s="4">
        <f>IF(マンアワー!G109&gt;0,LN(マンアワー!G109),0)</f>
        <v>9.4500715568781182</v>
      </c>
      <c r="H109" s="4">
        <f>IF(マンアワー!H109&gt;0,LN(マンアワー!H109),0)</f>
        <v>8.9255303000685</v>
      </c>
      <c r="I109" s="4">
        <f>IF(マンアワー!I109&gt;0,LN(マンアワー!I109),0)</f>
        <v>8.6773571265860419</v>
      </c>
      <c r="K109" s="6">
        <f t="shared" ref="K109:O109" si="105">E109-E$1098</f>
        <v>-1.3468948279338395</v>
      </c>
      <c r="L109" s="6">
        <f t="shared" si="105"/>
        <v>3.4340168000513316E-2</v>
      </c>
      <c r="M109" s="6">
        <f t="shared" si="105"/>
        <v>0.91854254865098994</v>
      </c>
      <c r="N109" s="6">
        <f t="shared" si="105"/>
        <v>0.76030039286546724</v>
      </c>
      <c r="O109" s="6">
        <f t="shared" si="105"/>
        <v>0.62287018432216001</v>
      </c>
    </row>
    <row r="110" spans="1:15" x14ac:dyDescent="0.15">
      <c r="A110" s="1">
        <v>5</v>
      </c>
      <c r="B110" s="1" t="s">
        <v>103</v>
      </c>
      <c r="C110" s="1">
        <v>15</v>
      </c>
      <c r="D110" s="1" t="s">
        <v>166</v>
      </c>
      <c r="E110" s="4">
        <f>IF(マンアワー!E110&gt;0,LN(マンアワー!E110),0)</f>
        <v>11.0579373355312</v>
      </c>
      <c r="F110" s="4">
        <f>IF(マンアワー!F110&gt;0,LN(マンアワー!F110),0)</f>
        <v>11.150842461558433</v>
      </c>
      <c r="G110" s="4">
        <f>IF(マンアワー!G110&gt;0,LN(マンアワー!G110),0)</f>
        <v>10.968761987250817</v>
      </c>
      <c r="H110" s="4">
        <f>IF(マンアワー!H110&gt;0,LN(マンアワー!H110),0)</f>
        <v>10.595398904128219</v>
      </c>
      <c r="I110" s="4">
        <f>IF(マンアワー!I110&gt;0,LN(マンアワー!I110),0)</f>
        <v>10.185918379129602</v>
      </c>
      <c r="K110" s="6">
        <f t="shared" ref="K110:O110" si="106">E110-E$1099</f>
        <v>-0.33159802521707249</v>
      </c>
      <c r="L110" s="6">
        <f t="shared" si="106"/>
        <v>-0.16757990831716718</v>
      </c>
      <c r="M110" s="6">
        <f t="shared" si="106"/>
        <v>-0.3637744950830033</v>
      </c>
      <c r="N110" s="6">
        <f t="shared" si="106"/>
        <v>-0.47883104253416064</v>
      </c>
      <c r="O110" s="6">
        <f t="shared" si="106"/>
        <v>-0.65429450293304647</v>
      </c>
    </row>
    <row r="111" spans="1:15" x14ac:dyDescent="0.15">
      <c r="A111" s="1">
        <v>5</v>
      </c>
      <c r="B111" s="1" t="s">
        <v>53</v>
      </c>
      <c r="C111" s="1">
        <v>16</v>
      </c>
      <c r="D111" s="1" t="s">
        <v>149</v>
      </c>
      <c r="E111" s="4">
        <f>IF(マンアワー!E111&gt;0,LN(マンアワー!E111),0)</f>
        <v>11.757548457687449</v>
      </c>
      <c r="F111" s="4">
        <f>IF(マンアワー!F111&gt;0,LN(マンアワー!F111),0)</f>
        <v>12.136162220121999</v>
      </c>
      <c r="G111" s="4">
        <f>IF(マンアワー!G111&gt;0,LN(マンアワー!G111),0)</f>
        <v>11.904831190447329</v>
      </c>
      <c r="H111" s="4">
        <f>IF(マンアワー!H111&gt;0,LN(マンアワー!H111),0)</f>
        <v>11.898269107725232</v>
      </c>
      <c r="I111" s="4">
        <f>IF(マンアワー!I111&gt;0,LN(マンアワー!I111),0)</f>
        <v>11.588554621230635</v>
      </c>
      <c r="K111" s="6">
        <f t="shared" ref="K111:O111" si="107">E111-E$1100</f>
        <v>-0.22802919235950903</v>
      </c>
      <c r="L111" s="6">
        <f t="shared" si="107"/>
        <v>-0.1530945319509911</v>
      </c>
      <c r="M111" s="6">
        <f t="shared" si="107"/>
        <v>-0.36072901760838327</v>
      </c>
      <c r="N111" s="6">
        <f t="shared" si="107"/>
        <v>-0.35138308326412826</v>
      </c>
      <c r="O111" s="6">
        <f t="shared" si="107"/>
        <v>-0.4450283551047356</v>
      </c>
    </row>
    <row r="112" spans="1:15" x14ac:dyDescent="0.15">
      <c r="A112" s="1">
        <v>5</v>
      </c>
      <c r="B112" s="1" t="s">
        <v>53</v>
      </c>
      <c r="C112" s="1">
        <v>17</v>
      </c>
      <c r="D112" s="1" t="s">
        <v>150</v>
      </c>
      <c r="E112" s="4">
        <f>IF(マンアワー!E112&gt;0,LN(マンアワー!E112),0)</f>
        <v>8.8008292708014171</v>
      </c>
      <c r="F112" s="4">
        <f>IF(マンアワー!F112&gt;0,LN(マンアワー!F112),0)</f>
        <v>8.9000037487278387</v>
      </c>
      <c r="G112" s="4">
        <f>IF(マンアワー!G112&gt;0,LN(マンアワー!G112),0)</f>
        <v>8.9822936979475596</v>
      </c>
      <c r="H112" s="4">
        <f>IF(マンアワー!H112&gt;0,LN(マンアワー!H112),0)</f>
        <v>9.0920714865408812</v>
      </c>
      <c r="I112" s="4">
        <f>IF(マンアワー!I112&gt;0,LN(マンアワー!I112),0)</f>
        <v>8.967695718990031</v>
      </c>
      <c r="K112" s="6">
        <f t="shared" ref="K112:O112" si="108">E112-E$1101</f>
        <v>-0.37670872179937298</v>
      </c>
      <c r="L112" s="6">
        <f t="shared" si="108"/>
        <v>-0.44079006757079142</v>
      </c>
      <c r="M112" s="6">
        <f t="shared" si="108"/>
        <v>-0.47727426287548802</v>
      </c>
      <c r="N112" s="6">
        <f t="shared" si="108"/>
        <v>-0.40630983236726159</v>
      </c>
      <c r="O112" s="6">
        <f t="shared" si="108"/>
        <v>-0.50514416864995759</v>
      </c>
    </row>
    <row r="113" spans="1:15" x14ac:dyDescent="0.15">
      <c r="A113" s="1">
        <v>5</v>
      </c>
      <c r="B113" s="1" t="s">
        <v>53</v>
      </c>
      <c r="C113" s="1">
        <v>18</v>
      </c>
      <c r="D113" s="1" t="s">
        <v>151</v>
      </c>
      <c r="E113" s="4">
        <f>IF(マンアワー!E113&gt;0,LN(マンアワー!E113),0)</f>
        <v>12.237681256637366</v>
      </c>
      <c r="F113" s="4">
        <f>IF(マンアワー!F113&gt;0,LN(マンアワー!F113),0)</f>
        <v>12.320518334799539</v>
      </c>
      <c r="G113" s="4">
        <f>IF(マンアワー!G113&gt;0,LN(マンアワー!G113),0)</f>
        <v>12.172289619260161</v>
      </c>
      <c r="H113" s="4">
        <f>IF(マンアワー!H113&gt;0,LN(マンアワー!H113),0)</f>
        <v>12.036331434579839</v>
      </c>
      <c r="I113" s="4">
        <f>IF(マンアワー!I113&gt;0,LN(マンアワー!I113),0)</f>
        <v>11.863220363316474</v>
      </c>
      <c r="K113" s="6">
        <f t="shared" ref="K113:O113" si="109">E113-E$1102</f>
        <v>-0.34952441974814086</v>
      </c>
      <c r="L113" s="6">
        <f t="shared" si="109"/>
        <v>-0.39158107727839742</v>
      </c>
      <c r="M113" s="6">
        <f t="shared" si="109"/>
        <v>-0.46888958203534514</v>
      </c>
      <c r="N113" s="6">
        <f t="shared" si="109"/>
        <v>-0.46964159569073338</v>
      </c>
      <c r="O113" s="6">
        <f t="shared" si="109"/>
        <v>-0.47510292634343898</v>
      </c>
    </row>
    <row r="114" spans="1:15" x14ac:dyDescent="0.15">
      <c r="A114" s="1">
        <v>5</v>
      </c>
      <c r="B114" s="1" t="s">
        <v>53</v>
      </c>
      <c r="C114" s="1">
        <v>19</v>
      </c>
      <c r="D114" s="1" t="s">
        <v>152</v>
      </c>
      <c r="E114" s="4">
        <f>IF(マンアワー!E114&gt;0,LN(マンアワー!E114),0)</f>
        <v>9.9359618057200816</v>
      </c>
      <c r="F114" s="4">
        <f>IF(マンアワー!F114&gt;0,LN(マンアワー!F114),0)</f>
        <v>10.24656808552743</v>
      </c>
      <c r="G114" s="4">
        <f>IF(マンアワー!G114&gt;0,LN(マンアワー!G114),0)</f>
        <v>10.264229942676494</v>
      </c>
      <c r="H114" s="4">
        <f>IF(マンアワー!H114&gt;0,LN(マンアワー!H114),0)</f>
        <v>10.097605322634212</v>
      </c>
      <c r="I114" s="4">
        <f>IF(マンアワー!I114&gt;0,LN(マンアワー!I114),0)</f>
        <v>9.9869484520266809</v>
      </c>
      <c r="K114" s="6">
        <f t="shared" ref="K114:O114" si="110">E114-E$1103</f>
        <v>-0.50778598629441696</v>
      </c>
      <c r="L114" s="6">
        <f t="shared" si="110"/>
        <v>-0.48226598397082832</v>
      </c>
      <c r="M114" s="6">
        <f t="shared" si="110"/>
        <v>-0.57032314947803897</v>
      </c>
      <c r="N114" s="6">
        <f t="shared" si="110"/>
        <v>-0.60917310778565614</v>
      </c>
      <c r="O114" s="6">
        <f t="shared" si="110"/>
        <v>-0.69234670530953046</v>
      </c>
    </row>
    <row r="115" spans="1:15" x14ac:dyDescent="0.15">
      <c r="A115" s="1">
        <v>5</v>
      </c>
      <c r="B115" s="1" t="s">
        <v>53</v>
      </c>
      <c r="C115" s="1">
        <v>20</v>
      </c>
      <c r="D115" s="1" t="s">
        <v>153</v>
      </c>
      <c r="E115" s="4">
        <f>IF(マンアワー!E115&gt;0,LN(マンアワー!E115),0)</f>
        <v>7.7381272240265249</v>
      </c>
      <c r="F115" s="4">
        <f>IF(マンアワー!F115&gt;0,LN(マンアワー!F115),0)</f>
        <v>8.3234820640725449</v>
      </c>
      <c r="G115" s="4">
        <f>IF(マンアワー!G115&gt;0,LN(マンアワー!G115),0)</f>
        <v>8.4969088012681908</v>
      </c>
      <c r="H115" s="4">
        <f>IF(マンアワー!H115&gt;0,LN(マンアワー!H115),0)</f>
        <v>8.6213285912363169</v>
      </c>
      <c r="I115" s="4">
        <f>IF(マンアワー!I115&gt;0,LN(マンアワー!I115),0)</f>
        <v>8.6459509800569663</v>
      </c>
      <c r="K115" s="6">
        <f t="shared" ref="K115:O115" si="111">E115-E$1104</f>
        <v>-0.93241496589219164</v>
      </c>
      <c r="L115" s="6">
        <f t="shared" si="111"/>
        <v>-0.95236086431069999</v>
      </c>
      <c r="M115" s="6">
        <f t="shared" si="111"/>
        <v>-1.1682320226363512</v>
      </c>
      <c r="N115" s="6">
        <f t="shared" si="111"/>
        <v>-1.074396599235353</v>
      </c>
      <c r="O115" s="6">
        <f t="shared" si="111"/>
        <v>-1.0264598179274156</v>
      </c>
    </row>
    <row r="116" spans="1:15" x14ac:dyDescent="0.15">
      <c r="A116" s="1">
        <v>5</v>
      </c>
      <c r="B116" s="1" t="s">
        <v>53</v>
      </c>
      <c r="C116" s="1">
        <v>21</v>
      </c>
      <c r="D116" s="1" t="s">
        <v>154</v>
      </c>
      <c r="E116" s="4">
        <f>IF(マンアワー!E116&gt;0,LN(マンアワー!E116),0)</f>
        <v>11.160028921656417</v>
      </c>
      <c r="F116" s="4">
        <f>IF(マンアワー!F116&gt;0,LN(マンアワー!F116),0)</f>
        <v>11.172461793608093</v>
      </c>
      <c r="G116" s="4">
        <f>IF(マンアワー!G116&gt;0,LN(マンアワー!G116),0)</f>
        <v>11.027126369140992</v>
      </c>
      <c r="H116" s="4">
        <f>IF(マンアワー!H116&gt;0,LN(マンアワー!H116),0)</f>
        <v>10.932734371646424</v>
      </c>
      <c r="I116" s="4">
        <f>IF(マンアワー!I116&gt;0,LN(マンアワー!I116),0)</f>
        <v>10.991686594814967</v>
      </c>
      <c r="K116" s="6">
        <f t="shared" ref="K116:O116" si="112">E116-E$1105</f>
        <v>-0.37219789494143463</v>
      </c>
      <c r="L116" s="6">
        <f t="shared" si="112"/>
        <v>-0.42810833819677718</v>
      </c>
      <c r="M116" s="6">
        <f t="shared" si="112"/>
        <v>-0.64001893035578483</v>
      </c>
      <c r="N116" s="6">
        <f t="shared" si="112"/>
        <v>-0.68717376958501397</v>
      </c>
      <c r="O116" s="6">
        <f t="shared" si="112"/>
        <v>-0.53137004320671011</v>
      </c>
    </row>
    <row r="117" spans="1:15" x14ac:dyDescent="0.15">
      <c r="A117" s="1">
        <v>5</v>
      </c>
      <c r="B117" s="1" t="s">
        <v>4</v>
      </c>
      <c r="C117" s="1">
        <v>22</v>
      </c>
      <c r="D117" s="1" t="s">
        <v>146</v>
      </c>
      <c r="E117" s="4">
        <f>IF(マンアワー!E117&gt;0,LN(マンアワー!E117),0)</f>
        <v>12.108447081518907</v>
      </c>
      <c r="F117" s="4">
        <f>IF(マンアワー!F117&gt;0,LN(マンアワー!F117),0)</f>
        <v>12.389957757939504</v>
      </c>
      <c r="G117" s="4">
        <f>IF(マンアワー!G117&gt;0,LN(マンアワー!G117),0)</f>
        <v>12.486160287698823</v>
      </c>
      <c r="H117" s="4">
        <f>IF(マンアワー!H117&gt;0,LN(マンアワー!H117),0)</f>
        <v>12.626131418461316</v>
      </c>
      <c r="I117" s="4">
        <f>IF(マンアワー!I117&gt;0,LN(マンアワー!I117),0)</f>
        <v>12.636923098521887</v>
      </c>
      <c r="K117" s="6">
        <f t="shared" ref="K117:O117" si="113">E117-E$1106</f>
        <v>-0.46933917048829521</v>
      </c>
      <c r="L117" s="6">
        <f t="shared" si="113"/>
        <v>-0.44333635000084293</v>
      </c>
      <c r="M117" s="6">
        <f t="shared" si="113"/>
        <v>-0.59274633993651626</v>
      </c>
      <c r="N117" s="6">
        <f t="shared" si="113"/>
        <v>-0.56104848771588323</v>
      </c>
      <c r="O117" s="6">
        <f t="shared" si="113"/>
        <v>-0.70336957259610422</v>
      </c>
    </row>
    <row r="118" spans="1:15" x14ac:dyDescent="0.15">
      <c r="A118" s="1">
        <v>5</v>
      </c>
      <c r="B118" s="1" t="s">
        <v>4</v>
      </c>
      <c r="C118" s="1">
        <v>23</v>
      </c>
      <c r="D118" s="1" t="s">
        <v>167</v>
      </c>
      <c r="E118" s="4">
        <f>IF(マンアワー!E118&gt;0,LN(マンアワー!E118),0)</f>
        <v>11.284339839031036</v>
      </c>
      <c r="F118" s="4">
        <f>IF(マンアワー!F118&gt;0,LN(マンアワー!F118),0)</f>
        <v>11.436925595554719</v>
      </c>
      <c r="G118" s="4">
        <f>IF(マンアワー!G118&gt;0,LN(マンアワー!G118),0)</f>
        <v>11.32707758170223</v>
      </c>
      <c r="H118" s="4">
        <f>IF(マンアワー!H118&gt;0,LN(マンアワー!H118),0)</f>
        <v>11.273693254784892</v>
      </c>
      <c r="I118" s="4">
        <f>IF(マンアワー!I118&gt;0,LN(マンアワー!I118),0)</f>
        <v>11.097920167096413</v>
      </c>
      <c r="K118" s="6">
        <f t="shared" ref="K118:O118" si="114">E118-E$1107</f>
        <v>-0.30959528917232149</v>
      </c>
      <c r="L118" s="6">
        <f t="shared" si="114"/>
        <v>-0.29930290083107636</v>
      </c>
      <c r="M118" s="6">
        <f t="shared" si="114"/>
        <v>-0.39093169321210475</v>
      </c>
      <c r="N118" s="6">
        <f t="shared" si="114"/>
        <v>-0.37624868477615969</v>
      </c>
      <c r="O118" s="6">
        <f t="shared" si="114"/>
        <v>-0.42611648267797442</v>
      </c>
    </row>
    <row r="119" spans="1:15" x14ac:dyDescent="0.15">
      <c r="A119" s="1">
        <v>6</v>
      </c>
      <c r="B119" s="1" t="s">
        <v>54</v>
      </c>
      <c r="C119" s="1">
        <v>1</v>
      </c>
      <c r="D119" s="1" t="s">
        <v>147</v>
      </c>
      <c r="E119" s="4">
        <f>IF(マンアワー!E119&gt;0,LN(マンアワー!E119),0)</f>
        <v>13.057251785209257</v>
      </c>
      <c r="F119" s="4">
        <f>IF(マンアワー!F119&gt;0,LN(マンアワー!F119),0)</f>
        <v>12.69187899567993</v>
      </c>
      <c r="G119" s="4">
        <f>IF(マンアワー!G119&gt;0,LN(マンアワー!G119),0)</f>
        <v>12.261125392726449</v>
      </c>
      <c r="H119" s="4">
        <f>IF(マンアワー!H119&gt;0,LN(マンアワー!H119),0)</f>
        <v>11.781548505008832</v>
      </c>
      <c r="I119" s="4">
        <f>IF(マンアワー!I119&gt;0,LN(マンアワー!I119),0)</f>
        <v>11.588387693834976</v>
      </c>
      <c r="K119" s="6">
        <f t="shared" ref="K119:O119" si="115">E119-E$1085</f>
        <v>0.22891159235417824</v>
      </c>
      <c r="L119" s="6">
        <f t="shared" si="115"/>
        <v>0.28036280378944056</v>
      </c>
      <c r="M119" s="6">
        <f t="shared" si="115"/>
        <v>0.25270688214182613</v>
      </c>
      <c r="N119" s="6">
        <f t="shared" si="115"/>
        <v>0.19752580729973523</v>
      </c>
      <c r="O119" s="6">
        <f t="shared" si="115"/>
        <v>0.16049997953254369</v>
      </c>
    </row>
    <row r="120" spans="1:15" x14ac:dyDescent="0.15">
      <c r="A120" s="1">
        <v>6</v>
      </c>
      <c r="B120" s="1" t="s">
        <v>54</v>
      </c>
      <c r="C120" s="1">
        <v>2</v>
      </c>
      <c r="D120" s="1" t="s">
        <v>148</v>
      </c>
      <c r="E120" s="4">
        <f>IF(マンアワー!E120&gt;0,LN(マンアワー!E120),0)</f>
        <v>8.7530863088844093</v>
      </c>
      <c r="F120" s="4">
        <f>IF(マンアワー!F120&gt;0,LN(マンアワー!F120),0)</f>
        <v>8.4560895460520733</v>
      </c>
      <c r="G120" s="4">
        <f>IF(マンアワー!G120&gt;0,LN(マンアワー!G120),0)</f>
        <v>8.1618584320207557</v>
      </c>
      <c r="H120" s="4">
        <f>IF(マンアワー!H120&gt;0,LN(マンアワー!H120),0)</f>
        <v>7.6497091799693351</v>
      </c>
      <c r="I120" s="4">
        <f>IF(マンアワー!I120&gt;0,LN(マンアワー!I120),0)</f>
        <v>7.1160505186221963</v>
      </c>
      <c r="K120" s="6">
        <f t="shared" ref="K120:O120" si="116">E120-E$1086</f>
        <v>-9.5234209029843697E-2</v>
      </c>
      <c r="L120" s="6">
        <f t="shared" si="116"/>
        <v>0.13532722672168873</v>
      </c>
      <c r="M120" s="6">
        <f t="shared" si="116"/>
        <v>8.6072932683933345E-2</v>
      </c>
      <c r="N120" s="6">
        <f t="shared" si="116"/>
        <v>-6.9189245734261995E-2</v>
      </c>
      <c r="O120" s="6">
        <f t="shared" si="116"/>
        <v>-6.1779991245433763E-2</v>
      </c>
    </row>
    <row r="121" spans="1:15" x14ac:dyDescent="0.15">
      <c r="A121" s="1">
        <v>6</v>
      </c>
      <c r="B121" s="1" t="s">
        <v>104</v>
      </c>
      <c r="C121" s="1">
        <v>3</v>
      </c>
      <c r="D121" s="1" t="s">
        <v>155</v>
      </c>
      <c r="E121" s="4">
        <f>IF(マンアワー!E121&gt;0,LN(マンアワー!E121),0)</f>
        <v>10.533153325578999</v>
      </c>
      <c r="F121" s="4">
        <f>IF(マンアワー!F121&gt;0,LN(マンアワー!F121),0)</f>
        <v>10.469908730686909</v>
      </c>
      <c r="G121" s="4">
        <f>IF(マンアワー!G121&gt;0,LN(マンアワー!G121),0)</f>
        <v>10.538768993634017</v>
      </c>
      <c r="H121" s="4">
        <f>IF(マンアワー!H121&gt;0,LN(マンアワー!H121),0)</f>
        <v>10.501104596348899</v>
      </c>
      <c r="I121" s="4">
        <f>IF(マンアワー!I121&gt;0,LN(マンアワー!I121),0)</f>
        <v>10.512971784841653</v>
      </c>
      <c r="K121" s="6">
        <f t="shared" ref="K121:O121" si="117">E121-E$1087</f>
        <v>-0.19022533847313916</v>
      </c>
      <c r="L121" s="6">
        <f t="shared" si="117"/>
        <v>-0.26229665489859855</v>
      </c>
      <c r="M121" s="6">
        <f t="shared" si="117"/>
        <v>-0.29614065402549627</v>
      </c>
      <c r="N121" s="6">
        <f t="shared" si="117"/>
        <v>-0.23462191402627397</v>
      </c>
      <c r="O121" s="6">
        <f t="shared" si="117"/>
        <v>-0.19913793832496829</v>
      </c>
    </row>
    <row r="122" spans="1:15" x14ac:dyDescent="0.15">
      <c r="A122" s="1">
        <v>6</v>
      </c>
      <c r="B122" s="1" t="s">
        <v>104</v>
      </c>
      <c r="C122" s="1">
        <v>4</v>
      </c>
      <c r="D122" s="1" t="s">
        <v>156</v>
      </c>
      <c r="E122" s="4">
        <f>IF(マンアワー!E122&gt;0,LN(マンアワー!E122),0)</f>
        <v>10.717074779736027</v>
      </c>
      <c r="F122" s="4">
        <f>IF(マンアワー!F122&gt;0,LN(マンアワー!F122),0)</f>
        <v>10.858106083694764</v>
      </c>
      <c r="G122" s="4">
        <f>IF(マンアワー!G122&gt;0,LN(マンアワー!G122),0)</f>
        <v>11.026636112357085</v>
      </c>
      <c r="H122" s="4">
        <f>IF(マンアワー!H122&gt;0,LN(マンアワー!H122),0)</f>
        <v>10.448928254205979</v>
      </c>
      <c r="I122" s="4">
        <f>IF(マンアワー!I122&gt;0,LN(マンアワー!I122),0)</f>
        <v>9.9558269375891406</v>
      </c>
      <c r="K122" s="6">
        <f t="shared" ref="K122:O122" si="118">E122-E$1088</f>
        <v>-0.20864026377785017</v>
      </c>
      <c r="L122" s="6">
        <f t="shared" si="118"/>
        <v>-1.4989895587921964E-2</v>
      </c>
      <c r="M122" s="6">
        <f t="shared" si="118"/>
        <v>0.16318265568770052</v>
      </c>
      <c r="N122" s="6">
        <f t="shared" si="118"/>
        <v>0.22190494604428324</v>
      </c>
      <c r="O122" s="6">
        <f t="shared" si="118"/>
        <v>0.34850973822067743</v>
      </c>
    </row>
    <row r="123" spans="1:15" x14ac:dyDescent="0.15">
      <c r="A123" s="1">
        <v>6</v>
      </c>
      <c r="B123" s="1" t="s">
        <v>104</v>
      </c>
      <c r="C123" s="1">
        <v>5</v>
      </c>
      <c r="D123" s="1" t="s">
        <v>157</v>
      </c>
      <c r="E123" s="4">
        <f>IF(マンアワー!E123&gt;0,LN(マンアワー!E123),0)</f>
        <v>8.4522875927142938</v>
      </c>
      <c r="F123" s="4">
        <f>IF(マンアワー!F123&gt;0,LN(マンアワー!F123),0)</f>
        <v>8.3693484928731205</v>
      </c>
      <c r="G123" s="4">
        <f>IF(マンアワー!G123&gt;0,LN(マンアワー!G123),0)</f>
        <v>8.5462902805026477</v>
      </c>
      <c r="H123" s="4">
        <f>IF(マンアワー!H123&gt;0,LN(マンアワー!H123),0)</f>
        <v>8.4206526548323026</v>
      </c>
      <c r="I123" s="4">
        <f>IF(マンアワー!I123&gt;0,LN(マンアワー!I123),0)</f>
        <v>7.9460606765448416</v>
      </c>
      <c r="K123" s="6">
        <f t="shared" ref="K123:O123" si="119">E123-E$1089</f>
        <v>-0.87982269982739503</v>
      </c>
      <c r="L123" s="6">
        <f t="shared" si="119"/>
        <v>-0.80693622865282499</v>
      </c>
      <c r="M123" s="6">
        <f t="shared" si="119"/>
        <v>-0.69372277419099149</v>
      </c>
      <c r="N123" s="6">
        <f t="shared" si="119"/>
        <v>-0.64078784104265729</v>
      </c>
      <c r="O123" s="6">
        <f t="shared" si="119"/>
        <v>-0.86846564233110701</v>
      </c>
    </row>
    <row r="124" spans="1:15" x14ac:dyDescent="0.15">
      <c r="A124" s="1">
        <v>6</v>
      </c>
      <c r="B124" s="1" t="s">
        <v>104</v>
      </c>
      <c r="C124" s="1">
        <v>6</v>
      </c>
      <c r="D124" s="1" t="s">
        <v>49</v>
      </c>
      <c r="E124" s="4">
        <f>IF(マンアワー!E124&gt;0,LN(マンアワー!E124),0)</f>
        <v>8.5103174631868033</v>
      </c>
      <c r="F124" s="4">
        <f>IF(マンアワー!F124&gt;0,LN(マンアワー!F124),0)</f>
        <v>8.3329629345253551</v>
      </c>
      <c r="G124" s="4">
        <f>IF(マンアワー!G124&gt;0,LN(マンアワー!G124),0)</f>
        <v>8.4203178991341971</v>
      </c>
      <c r="H124" s="4">
        <f>IF(マンアワー!H124&gt;0,LN(マンアワー!H124),0)</f>
        <v>8.3915584675479415</v>
      </c>
      <c r="I124" s="4">
        <f>IF(マンアワー!I124&gt;0,LN(マンアワー!I124),0)</f>
        <v>8.4555807417804871</v>
      </c>
      <c r="K124" s="6">
        <f t="shared" ref="K124:O124" si="120">E124-E$1090</f>
        <v>-0.75583295872306167</v>
      </c>
      <c r="L124" s="6">
        <f t="shared" si="120"/>
        <v>-0.72207050364416148</v>
      </c>
      <c r="M124" s="6">
        <f t="shared" si="120"/>
        <v>-0.67508061179492707</v>
      </c>
      <c r="N124" s="6">
        <f t="shared" si="120"/>
        <v>-0.69726068185770806</v>
      </c>
      <c r="O124" s="6">
        <f t="shared" si="120"/>
        <v>-0.52540407737196482</v>
      </c>
    </row>
    <row r="125" spans="1:15" x14ac:dyDescent="0.15">
      <c r="A125" s="1">
        <v>6</v>
      </c>
      <c r="B125" s="1" t="s">
        <v>104</v>
      </c>
      <c r="C125" s="1">
        <v>7</v>
      </c>
      <c r="D125" s="1" t="s">
        <v>158</v>
      </c>
      <c r="E125" s="4">
        <f>IF(マンアワー!E125&gt;0,LN(マンアワー!E125),0)</f>
        <v>4.5389683599444579</v>
      </c>
      <c r="F125" s="4">
        <f>IF(マンアワー!F125&gt;0,LN(マンアワー!F125),0)</f>
        <v>5.0881802847883284</v>
      </c>
      <c r="G125" s="4">
        <f>IF(マンアワー!G125&gt;0,LN(マンアワー!G125),0)</f>
        <v>5.393579346036474</v>
      </c>
      <c r="H125" s="4">
        <f>IF(マンアワー!H125&gt;0,LN(マンアワー!H125),0)</f>
        <v>5.4079092125131609</v>
      </c>
      <c r="I125" s="4">
        <f>IF(マンアワー!I125&gt;0,LN(マンアワー!I125),0)</f>
        <v>5.3765589121596147</v>
      </c>
      <c r="K125" s="6">
        <f t="shared" ref="K125:O125" si="121">E125-E$1091</f>
        <v>-1.9106358415936793</v>
      </c>
      <c r="L125" s="6">
        <f t="shared" si="121"/>
        <v>-1.4062232771515069</v>
      </c>
      <c r="M125" s="6">
        <f t="shared" si="121"/>
        <v>-0.9524319245818349</v>
      </c>
      <c r="N125" s="6">
        <f t="shared" si="121"/>
        <v>-0.83950447796831096</v>
      </c>
      <c r="O125" s="6">
        <f t="shared" si="121"/>
        <v>-0.971182769955516</v>
      </c>
    </row>
    <row r="126" spans="1:15" x14ac:dyDescent="0.15">
      <c r="A126" s="1">
        <v>6</v>
      </c>
      <c r="B126" s="1" t="s">
        <v>104</v>
      </c>
      <c r="C126" s="1">
        <v>8</v>
      </c>
      <c r="D126" s="1" t="s">
        <v>159</v>
      </c>
      <c r="E126" s="4">
        <f>IF(マンアワー!E126&gt;0,LN(マンアワー!E126),0)</f>
        <v>9.4490480958470062</v>
      </c>
      <c r="F126" s="4">
        <f>IF(マンアワー!F126&gt;0,LN(マンアワー!F126),0)</f>
        <v>9.6024767340757418</v>
      </c>
      <c r="G126" s="4">
        <f>IF(マンアワー!G126&gt;0,LN(マンアワー!G126),0)</f>
        <v>9.5143772521705188</v>
      </c>
      <c r="H126" s="4">
        <f>IF(マンアワー!H126&gt;0,LN(マンアワー!H126),0)</f>
        <v>9.1927775623254533</v>
      </c>
      <c r="I126" s="4">
        <f>IF(マンアワー!I126&gt;0,LN(マンアワー!I126),0)</f>
        <v>9.0170704884294874</v>
      </c>
      <c r="K126" s="6">
        <f t="shared" ref="K126:O126" si="122">E126-E$1092</f>
        <v>-0.55034480619513637</v>
      </c>
      <c r="L126" s="6">
        <f t="shared" si="122"/>
        <v>-0.38737328503479951</v>
      </c>
      <c r="M126" s="6">
        <f t="shared" si="122"/>
        <v>-0.38102961022604021</v>
      </c>
      <c r="N126" s="6">
        <f t="shared" si="122"/>
        <v>-0.42980044959343289</v>
      </c>
      <c r="O126" s="6">
        <f t="shared" si="122"/>
        <v>-0.24704520040807587</v>
      </c>
    </row>
    <row r="127" spans="1:15" x14ac:dyDescent="0.15">
      <c r="A127" s="1">
        <v>6</v>
      </c>
      <c r="B127" s="1" t="s">
        <v>104</v>
      </c>
      <c r="C127" s="1">
        <v>9</v>
      </c>
      <c r="D127" s="1" t="s">
        <v>160</v>
      </c>
      <c r="E127" s="4">
        <f>IF(マンアワー!E127&gt;0,LN(マンアワー!E127),0)</f>
        <v>9.6129908872436083</v>
      </c>
      <c r="F127" s="4">
        <f>IF(マンアワー!F127&gt;0,LN(マンアワー!F127),0)</f>
        <v>9.3070650042853984</v>
      </c>
      <c r="G127" s="4">
        <f>IF(マンアワー!G127&gt;0,LN(マンアワー!G127),0)</f>
        <v>9.0766305113149919</v>
      </c>
      <c r="H127" s="4">
        <f>IF(マンアワー!H127&gt;0,LN(マンアワー!H127),0)</f>
        <v>8.7650614577326866</v>
      </c>
      <c r="I127" s="4">
        <f>IF(マンアワー!I127&gt;0,LN(マンアワー!I127),0)</f>
        <v>9.01304757122276</v>
      </c>
      <c r="K127" s="6">
        <f t="shared" ref="K127:O127" si="123">E127-E$1093</f>
        <v>-0.30014120453346749</v>
      </c>
      <c r="L127" s="6">
        <f t="shared" si="123"/>
        <v>-0.36122229584207055</v>
      </c>
      <c r="M127" s="6">
        <f t="shared" si="123"/>
        <v>-0.45793069658666141</v>
      </c>
      <c r="N127" s="6">
        <f t="shared" si="123"/>
        <v>-0.54898605475663054</v>
      </c>
      <c r="O127" s="6">
        <f t="shared" si="123"/>
        <v>-0.38626341727038849</v>
      </c>
    </row>
    <row r="128" spans="1:15" x14ac:dyDescent="0.15">
      <c r="A128" s="1">
        <v>6</v>
      </c>
      <c r="B128" s="1" t="s">
        <v>104</v>
      </c>
      <c r="C128" s="1">
        <v>10</v>
      </c>
      <c r="D128" s="1" t="s">
        <v>161</v>
      </c>
      <c r="E128" s="4">
        <f>IF(マンアワー!E128&gt;0,LN(マンアワー!E128),0)</f>
        <v>9.2381205519122727</v>
      </c>
      <c r="F128" s="4">
        <f>IF(マンアワー!F128&gt;0,LN(マンアワー!F128),0)</f>
        <v>9.3802208781624543</v>
      </c>
      <c r="G128" s="4">
        <f>IF(マンアワー!G128&gt;0,LN(マンアワー!G128),0)</f>
        <v>9.7460432342965113</v>
      </c>
      <c r="H128" s="4">
        <f>IF(マンアワー!H128&gt;0,LN(マンアワー!H128),0)</f>
        <v>9.7013274791809412</v>
      </c>
      <c r="I128" s="4">
        <f>IF(マンアワー!I128&gt;0,LN(マンアワー!I128),0)</f>
        <v>9.5137728107822603</v>
      </c>
      <c r="K128" s="6">
        <f t="shared" ref="K128:O128" si="124">E128-E$1094</f>
        <v>-0.91252578000842277</v>
      </c>
      <c r="L128" s="6">
        <f t="shared" si="124"/>
        <v>-0.7166431226870813</v>
      </c>
      <c r="M128" s="6">
        <f t="shared" si="124"/>
        <v>-0.58386539480262378</v>
      </c>
      <c r="N128" s="6">
        <f t="shared" si="124"/>
        <v>-0.4310880212446655</v>
      </c>
      <c r="O128" s="6">
        <f t="shared" si="124"/>
        <v>-0.4493929259624263</v>
      </c>
    </row>
    <row r="129" spans="1:15" x14ac:dyDescent="0.15">
      <c r="A129" s="1">
        <v>6</v>
      </c>
      <c r="B129" s="1" t="s">
        <v>104</v>
      </c>
      <c r="C129" s="1">
        <v>11</v>
      </c>
      <c r="D129" s="1" t="s">
        <v>162</v>
      </c>
      <c r="E129" s="4">
        <f>IF(マンアワー!E129&gt;0,LN(マンアワー!E129),0)</f>
        <v>10.038855195237041</v>
      </c>
      <c r="F129" s="4">
        <f>IF(マンアワー!F129&gt;0,LN(マンアワー!F129),0)</f>
        <v>10.120272038157553</v>
      </c>
      <c r="G129" s="4">
        <f>IF(マンアワー!G129&gt;0,LN(マンアワー!G129),0)</f>
        <v>10.387201465977482</v>
      </c>
      <c r="H129" s="4">
        <f>IF(マンアワー!H129&gt;0,LN(マンアワー!H129),0)</f>
        <v>10.407221578530269</v>
      </c>
      <c r="I129" s="4">
        <f>IF(マンアワー!I129&gt;0,LN(マンアワー!I129),0)</f>
        <v>10.439132596337679</v>
      </c>
      <c r="K129" s="6">
        <f t="shared" ref="K129:O129" si="125">E129-E$1095</f>
        <v>-0.17696918919231308</v>
      </c>
      <c r="L129" s="6">
        <f t="shared" si="125"/>
        <v>-0.15571022165468129</v>
      </c>
      <c r="M129" s="6">
        <f t="shared" si="125"/>
        <v>-0.11418730889346307</v>
      </c>
      <c r="N129" s="6">
        <f t="shared" si="125"/>
        <v>-1.3720700154360443E-2</v>
      </c>
      <c r="O129" s="6">
        <f t="shared" si="125"/>
        <v>-8.7728759668639356E-3</v>
      </c>
    </row>
    <row r="130" spans="1:15" x14ac:dyDescent="0.15">
      <c r="A130" s="1">
        <v>6</v>
      </c>
      <c r="B130" s="1" t="s">
        <v>104</v>
      </c>
      <c r="C130" s="1">
        <v>12</v>
      </c>
      <c r="D130" s="1" t="s">
        <v>163</v>
      </c>
      <c r="E130" s="4">
        <f>IF(マンアワー!E130&gt;0,LN(マンアワー!E130),0)</f>
        <v>10.487643692112409</v>
      </c>
      <c r="F130" s="4">
        <f>IF(マンアワー!F130&gt;0,LN(マンアワー!F130),0)</f>
        <v>11.01645010191543</v>
      </c>
      <c r="G130" s="4">
        <f>IF(マンアワー!G130&gt;0,LN(マンアワー!G130),0)</f>
        <v>11.631060709480154</v>
      </c>
      <c r="H130" s="4">
        <f>IF(マンアワー!H130&gt;0,LN(マンアワー!H130),0)</f>
        <v>11.459673185032221</v>
      </c>
      <c r="I130" s="4">
        <f>IF(マンアワー!I130&gt;0,LN(マンアワー!I130),0)</f>
        <v>11.266454047525274</v>
      </c>
      <c r="K130" s="6">
        <f t="shared" ref="K130:O130" si="126">E130-E$1096</f>
        <v>0.30908702342347816</v>
      </c>
      <c r="L130" s="6">
        <f t="shared" si="126"/>
        <v>0.61106845549070954</v>
      </c>
      <c r="M130" s="6">
        <f t="shared" si="126"/>
        <v>0.65413659170939198</v>
      </c>
      <c r="N130" s="6">
        <f t="shared" si="126"/>
        <v>0.58393425931061849</v>
      </c>
      <c r="O130" s="6">
        <f t="shared" si="126"/>
        <v>0.53544352834679287</v>
      </c>
    </row>
    <row r="131" spans="1:15" x14ac:dyDescent="0.15">
      <c r="A131" s="1">
        <v>6</v>
      </c>
      <c r="B131" s="1" t="s">
        <v>104</v>
      </c>
      <c r="C131" s="1">
        <v>13</v>
      </c>
      <c r="D131" s="1" t="s">
        <v>164</v>
      </c>
      <c r="E131" s="4">
        <f>IF(マンアワー!E131&gt;0,LN(マンアワー!E131),0)</f>
        <v>8.0184579968785119</v>
      </c>
      <c r="F131" s="4">
        <f>IF(マンアワー!F131&gt;0,LN(マンアワー!F131),0)</f>
        <v>9.1239774841819106</v>
      </c>
      <c r="G131" s="4">
        <f>IF(マンアワー!G131&gt;0,LN(マンアワー!G131),0)</f>
        <v>9.5062390709847264</v>
      </c>
      <c r="H131" s="4">
        <f>IF(マンアワー!H131&gt;0,LN(マンアワー!H131),0)</f>
        <v>9.5349166479837262</v>
      </c>
      <c r="I131" s="4">
        <f>IF(マンアワー!I131&gt;0,LN(マンアワー!I131),0)</f>
        <v>9.6842333450226317</v>
      </c>
      <c r="K131" s="6">
        <f t="shared" ref="K131:O131" si="127">E131-E$1097</f>
        <v>-1.6205745438836292</v>
      </c>
      <c r="L131" s="6">
        <f t="shared" si="127"/>
        <v>-0.64502317396751963</v>
      </c>
      <c r="M131" s="6">
        <f t="shared" si="127"/>
        <v>-0.31181835955650072</v>
      </c>
      <c r="N131" s="6">
        <f t="shared" si="127"/>
        <v>-0.20277375436481826</v>
      </c>
      <c r="O131" s="6">
        <f t="shared" si="127"/>
        <v>-0.3401172870670095</v>
      </c>
    </row>
    <row r="132" spans="1:15" x14ac:dyDescent="0.15">
      <c r="A132" s="1">
        <v>6</v>
      </c>
      <c r="B132" s="1" t="s">
        <v>104</v>
      </c>
      <c r="C132" s="1">
        <v>14</v>
      </c>
      <c r="D132" s="1" t="s">
        <v>165</v>
      </c>
      <c r="E132" s="4">
        <f>IF(マンアワー!E132&gt;0,LN(マンアワー!E132),0)</f>
        <v>7.9359985876028221</v>
      </c>
      <c r="F132" s="4">
        <f>IF(マンアワー!F132&gt;0,LN(マンアワー!F132),0)</f>
        <v>8.7343552341677171</v>
      </c>
      <c r="G132" s="4">
        <f>IF(マンアワー!G132&gt;0,LN(マンアワー!G132),0)</f>
        <v>9.0875389375569693</v>
      </c>
      <c r="H132" s="4">
        <f>IF(マンアワー!H132&gt;0,LN(マンアワー!H132),0)</f>
        <v>8.681109189916679</v>
      </c>
      <c r="I132" s="4">
        <f>IF(マンアワー!I132&gt;0,LN(マンアワー!I132),0)</f>
        <v>8.5853974045706494</v>
      </c>
      <c r="K132" s="6">
        <f t="shared" ref="K132:O132" si="128">E132-E$1098</f>
        <v>1.2376167611549249E-2</v>
      </c>
      <c r="L132" s="6">
        <f t="shared" si="128"/>
        <v>0.40131052815348589</v>
      </c>
      <c r="M132" s="6">
        <f t="shared" si="128"/>
        <v>0.55600992932984106</v>
      </c>
      <c r="N132" s="6">
        <f t="shared" si="128"/>
        <v>0.51587928271364625</v>
      </c>
      <c r="O132" s="6">
        <f t="shared" si="128"/>
        <v>0.53091046230676753</v>
      </c>
    </row>
    <row r="133" spans="1:15" x14ac:dyDescent="0.15">
      <c r="A133" s="1">
        <v>6</v>
      </c>
      <c r="B133" s="1" t="s">
        <v>104</v>
      </c>
      <c r="C133" s="1">
        <v>15</v>
      </c>
      <c r="D133" s="1" t="s">
        <v>166</v>
      </c>
      <c r="E133" s="4">
        <f>IF(マンアワー!E133&gt;0,LN(マンアワー!E133),0)</f>
        <v>10.82452454355583</v>
      </c>
      <c r="F133" s="4">
        <f>IF(マンアワー!F133&gt;0,LN(マンアワー!F133),0)</f>
        <v>10.968519785179359</v>
      </c>
      <c r="G133" s="4">
        <f>IF(マンアワー!G133&gt;0,LN(マンアワー!G133),0)</f>
        <v>10.982342054250324</v>
      </c>
      <c r="H133" s="4">
        <f>IF(マンアワー!H133&gt;0,LN(マンアワー!H133),0)</f>
        <v>10.72391827032116</v>
      </c>
      <c r="I133" s="4">
        <f>IF(マンアワー!I133&gt;0,LN(マンアワー!I133),0)</f>
        <v>10.439544445428952</v>
      </c>
      <c r="K133" s="6">
        <f t="shared" ref="K133:O133" si="129">E133-E$1099</f>
        <v>-0.56501081719244262</v>
      </c>
      <c r="L133" s="6">
        <f t="shared" si="129"/>
        <v>-0.3499025846962418</v>
      </c>
      <c r="M133" s="6">
        <f t="shared" si="129"/>
        <v>-0.35019442808349588</v>
      </c>
      <c r="N133" s="6">
        <f t="shared" si="129"/>
        <v>-0.35031167634121907</v>
      </c>
      <c r="O133" s="6">
        <f t="shared" si="129"/>
        <v>-0.40066843663369589</v>
      </c>
    </row>
    <row r="134" spans="1:15" x14ac:dyDescent="0.15">
      <c r="A134" s="1">
        <v>6</v>
      </c>
      <c r="B134" s="1" t="s">
        <v>54</v>
      </c>
      <c r="C134" s="1">
        <v>16</v>
      </c>
      <c r="D134" s="1" t="s">
        <v>149</v>
      </c>
      <c r="E134" s="4">
        <f>IF(マンアワー!E134&gt;0,LN(マンアワー!E134),0)</f>
        <v>11.611495579276948</v>
      </c>
      <c r="F134" s="4">
        <f>IF(マンアワー!F134&gt;0,LN(マンアワー!F134),0)</f>
        <v>11.964106048685379</v>
      </c>
      <c r="G134" s="4">
        <f>IF(マンアワー!G134&gt;0,LN(マンアワー!G134),0)</f>
        <v>11.828562966695911</v>
      </c>
      <c r="H134" s="4">
        <f>IF(マンアワー!H134&gt;0,LN(マンアワー!H134),0)</f>
        <v>11.981897408512193</v>
      </c>
      <c r="I134" s="4">
        <f>IF(マンアワー!I134&gt;0,LN(マンアワー!I134),0)</f>
        <v>11.836565672250115</v>
      </c>
      <c r="K134" s="6">
        <f t="shared" ref="K134:O134" si="130">E134-E$1100</f>
        <v>-0.37408207077000988</v>
      </c>
      <c r="L134" s="6">
        <f t="shared" si="130"/>
        <v>-0.32515070338761198</v>
      </c>
      <c r="M134" s="6">
        <f t="shared" si="130"/>
        <v>-0.43699724135980134</v>
      </c>
      <c r="N134" s="6">
        <f t="shared" si="130"/>
        <v>-0.26775478247716755</v>
      </c>
      <c r="O134" s="6">
        <f t="shared" si="130"/>
        <v>-0.19701730408525542</v>
      </c>
    </row>
    <row r="135" spans="1:15" x14ac:dyDescent="0.15">
      <c r="A135" s="1">
        <v>6</v>
      </c>
      <c r="B135" s="1" t="s">
        <v>54</v>
      </c>
      <c r="C135" s="1">
        <v>17</v>
      </c>
      <c r="D135" s="1" t="s">
        <v>150</v>
      </c>
      <c r="E135" s="4">
        <f>IF(マンアワー!E135&gt;0,LN(マンアワー!E135),0)</f>
        <v>8.7302306479612124</v>
      </c>
      <c r="F135" s="4">
        <f>IF(マンアワー!F135&gt;0,LN(マンアワー!F135),0)</f>
        <v>8.8521235432978376</v>
      </c>
      <c r="G135" s="4">
        <f>IF(マンアワー!G135&gt;0,LN(マンアワー!G135),0)</f>
        <v>8.9097115335457477</v>
      </c>
      <c r="H135" s="4">
        <f>IF(マンアワー!H135&gt;0,LN(マンアワー!H135),0)</f>
        <v>8.967071772266717</v>
      </c>
      <c r="I135" s="4">
        <f>IF(マンアワー!I135&gt;0,LN(マンアワー!I135),0)</f>
        <v>8.929920390762117</v>
      </c>
      <c r="K135" s="6">
        <f t="shared" ref="K135:O135" si="131">E135-E$1101</f>
        <v>-0.44730734463957766</v>
      </c>
      <c r="L135" s="6">
        <f t="shared" si="131"/>
        <v>-0.48867027300079258</v>
      </c>
      <c r="M135" s="6">
        <f t="shared" si="131"/>
        <v>-0.54985642727729989</v>
      </c>
      <c r="N135" s="6">
        <f t="shared" si="131"/>
        <v>-0.53130954664142571</v>
      </c>
      <c r="O135" s="6">
        <f t="shared" si="131"/>
        <v>-0.54291949687787167</v>
      </c>
    </row>
    <row r="136" spans="1:15" x14ac:dyDescent="0.15">
      <c r="A136" s="1">
        <v>6</v>
      </c>
      <c r="B136" s="1" t="s">
        <v>54</v>
      </c>
      <c r="C136" s="1">
        <v>18</v>
      </c>
      <c r="D136" s="1" t="s">
        <v>151</v>
      </c>
      <c r="E136" s="4">
        <f>IF(マンアワー!E136&gt;0,LN(マンアワー!E136),0)</f>
        <v>12.241551770787579</v>
      </c>
      <c r="F136" s="4">
        <f>IF(マンアワー!F136&gt;0,LN(マンアワー!F136),0)</f>
        <v>12.392052081344353</v>
      </c>
      <c r="G136" s="4">
        <f>IF(マンアワー!G136&gt;0,LN(マンアワー!G136),0)</f>
        <v>12.295986009458279</v>
      </c>
      <c r="H136" s="4">
        <f>IF(マンアワー!H136&gt;0,LN(マンアワー!H136),0)</f>
        <v>12.02621647978973</v>
      </c>
      <c r="I136" s="4">
        <f>IF(マンアワー!I136&gt;0,LN(マンアワー!I136),0)</f>
        <v>11.843662541173545</v>
      </c>
      <c r="K136" s="6">
        <f t="shared" ref="K136:O136" si="132">E136-E$1102</f>
        <v>-0.34565390559792775</v>
      </c>
      <c r="L136" s="6">
        <f t="shared" si="132"/>
        <v>-0.32004733073358338</v>
      </c>
      <c r="M136" s="6">
        <f t="shared" si="132"/>
        <v>-0.34519319183722708</v>
      </c>
      <c r="N136" s="6">
        <f t="shared" si="132"/>
        <v>-0.4797565504808432</v>
      </c>
      <c r="O136" s="6">
        <f t="shared" si="132"/>
        <v>-0.49466074848636765</v>
      </c>
    </row>
    <row r="137" spans="1:15" x14ac:dyDescent="0.15">
      <c r="A137" s="1">
        <v>6</v>
      </c>
      <c r="B137" s="1" t="s">
        <v>54</v>
      </c>
      <c r="C137" s="1">
        <v>19</v>
      </c>
      <c r="D137" s="1" t="s">
        <v>152</v>
      </c>
      <c r="E137" s="4">
        <f>IF(マンアワー!E137&gt;0,LN(マンアワー!E137),0)</f>
        <v>10.156003530228856</v>
      </c>
      <c r="F137" s="4">
        <f>IF(マンアワー!F137&gt;0,LN(マンアワー!F137),0)</f>
        <v>10.300980855392794</v>
      </c>
      <c r="G137" s="4">
        <f>IF(マンアワー!G137&gt;0,LN(マンアワー!G137),0)</f>
        <v>10.429139602516663</v>
      </c>
      <c r="H137" s="4">
        <f>IF(マンアワー!H137&gt;0,LN(マンアワー!H137),0)</f>
        <v>10.243225887439531</v>
      </c>
      <c r="I137" s="4">
        <f>IF(マンアワー!I137&gt;0,LN(マンアワー!I137),0)</f>
        <v>10.059086819997026</v>
      </c>
      <c r="K137" s="6">
        <f t="shared" ref="K137:O137" si="133">E137-E$1103</f>
        <v>-0.28774426178564205</v>
      </c>
      <c r="L137" s="6">
        <f t="shared" si="133"/>
        <v>-0.42785321410546473</v>
      </c>
      <c r="M137" s="6">
        <f t="shared" si="133"/>
        <v>-0.40541348963786916</v>
      </c>
      <c r="N137" s="6">
        <f t="shared" si="133"/>
        <v>-0.46355254298033799</v>
      </c>
      <c r="O137" s="6">
        <f t="shared" si="133"/>
        <v>-0.62020833733918579</v>
      </c>
    </row>
    <row r="138" spans="1:15" x14ac:dyDescent="0.15">
      <c r="A138" s="1">
        <v>6</v>
      </c>
      <c r="B138" s="1" t="s">
        <v>54</v>
      </c>
      <c r="C138" s="1">
        <v>20</v>
      </c>
      <c r="D138" s="1" t="s">
        <v>153</v>
      </c>
      <c r="E138" s="4">
        <f>IF(マンアワー!E138&gt;0,LN(マンアワー!E138),0)</f>
        <v>7.7325561789770694</v>
      </c>
      <c r="F138" s="4">
        <f>IF(マンアワー!F138&gt;0,LN(マンアワー!F138),0)</f>
        <v>8.3919593387447744</v>
      </c>
      <c r="G138" s="4">
        <f>IF(マンアワー!G138&gt;0,LN(マンアワー!G138),0)</f>
        <v>8.4109080357844856</v>
      </c>
      <c r="H138" s="4">
        <f>IF(マンアワー!H138&gt;0,LN(マンアワー!H138),0)</f>
        <v>8.7045606873377501</v>
      </c>
      <c r="I138" s="4">
        <f>IF(マンアワー!I138&gt;0,LN(マンアワー!I138),0)</f>
        <v>8.8508436595306001</v>
      </c>
      <c r="K138" s="6">
        <f t="shared" ref="K138:O138" si="134">E138-E$1104</f>
        <v>-0.93798601094164713</v>
      </c>
      <c r="L138" s="6">
        <f t="shared" si="134"/>
        <v>-0.88388358963847047</v>
      </c>
      <c r="M138" s="6">
        <f t="shared" si="134"/>
        <v>-1.2542327881200563</v>
      </c>
      <c r="N138" s="6">
        <f t="shared" si="134"/>
        <v>-0.99116450313391979</v>
      </c>
      <c r="O138" s="6">
        <f t="shared" si="134"/>
        <v>-0.82156713845378171</v>
      </c>
    </row>
    <row r="139" spans="1:15" x14ac:dyDescent="0.15">
      <c r="A139" s="1">
        <v>6</v>
      </c>
      <c r="B139" s="1" t="s">
        <v>54</v>
      </c>
      <c r="C139" s="1">
        <v>21</v>
      </c>
      <c r="D139" s="1" t="s">
        <v>154</v>
      </c>
      <c r="E139" s="4">
        <f>IF(マンアワー!E139&gt;0,LN(マンアワー!E139),0)</f>
        <v>10.887087669040234</v>
      </c>
      <c r="F139" s="4">
        <f>IF(マンアワー!F139&gt;0,LN(マンアワー!F139),0)</f>
        <v>10.953984947209264</v>
      </c>
      <c r="G139" s="4">
        <f>IF(マンアワー!G139&gt;0,LN(マンアワー!G139),0)</f>
        <v>11.038854082188132</v>
      </c>
      <c r="H139" s="4">
        <f>IF(マンアワー!H139&gt;0,LN(マンアワー!H139),0)</f>
        <v>10.96666842389925</v>
      </c>
      <c r="I139" s="4">
        <f>IF(マンアワー!I139&gt;0,LN(マンアワー!I139),0)</f>
        <v>10.784003512411084</v>
      </c>
      <c r="K139" s="6">
        <f t="shared" ref="K139:O139" si="135">E139-E$1105</f>
        <v>-0.64513914755761803</v>
      </c>
      <c r="L139" s="6">
        <f t="shared" si="135"/>
        <v>-0.64658518459560632</v>
      </c>
      <c r="M139" s="6">
        <f t="shared" si="135"/>
        <v>-0.62829121730864479</v>
      </c>
      <c r="N139" s="6">
        <f t="shared" si="135"/>
        <v>-0.65323971733218755</v>
      </c>
      <c r="O139" s="6">
        <f t="shared" si="135"/>
        <v>-0.73905312561059233</v>
      </c>
    </row>
    <row r="140" spans="1:15" x14ac:dyDescent="0.15">
      <c r="A140" s="1">
        <v>6</v>
      </c>
      <c r="B140" s="1" t="s">
        <v>5</v>
      </c>
      <c r="C140" s="1">
        <v>22</v>
      </c>
      <c r="D140" s="1" t="s">
        <v>146</v>
      </c>
      <c r="E140" s="4">
        <f>IF(マンアワー!E140&gt;0,LN(マンアワー!E140),0)</f>
        <v>12.119554683270657</v>
      </c>
      <c r="F140" s="4">
        <f>IF(マンアワー!F140&gt;0,LN(マンアワー!F140),0)</f>
        <v>12.411636877938207</v>
      </c>
      <c r="G140" s="4">
        <f>IF(マンアワー!G140&gt;0,LN(マンアワー!G140),0)</f>
        <v>12.546701208327235</v>
      </c>
      <c r="H140" s="4">
        <f>IF(マンアワー!H140&gt;0,LN(マンアワー!H140),0)</f>
        <v>12.612182740263751</v>
      </c>
      <c r="I140" s="4">
        <f>IF(マンアワー!I140&gt;0,LN(マンアワー!I140),0)</f>
        <v>12.698912597802831</v>
      </c>
      <c r="K140" s="6">
        <f t="shared" ref="K140:O140" si="136">E140-E$1106</f>
        <v>-0.45823156873654547</v>
      </c>
      <c r="L140" s="6">
        <f t="shared" si="136"/>
        <v>-0.42165723000213973</v>
      </c>
      <c r="M140" s="6">
        <f t="shared" si="136"/>
        <v>-0.53220541930810406</v>
      </c>
      <c r="N140" s="6">
        <f t="shared" si="136"/>
        <v>-0.57499716591344807</v>
      </c>
      <c r="O140" s="6">
        <f t="shared" si="136"/>
        <v>-0.64138007331516</v>
      </c>
    </row>
    <row r="141" spans="1:15" x14ac:dyDescent="0.15">
      <c r="A141" s="1">
        <v>6</v>
      </c>
      <c r="B141" s="1" t="s">
        <v>5</v>
      </c>
      <c r="C141" s="1">
        <v>23</v>
      </c>
      <c r="D141" s="1" t="s">
        <v>167</v>
      </c>
      <c r="E141" s="4">
        <f>IF(マンアワー!E141&gt;0,LN(マンアワー!E141),0)</f>
        <v>11.303481107735617</v>
      </c>
      <c r="F141" s="4">
        <f>IF(マンアワー!F141&gt;0,LN(マンアワー!F141),0)</f>
        <v>11.368995605474824</v>
      </c>
      <c r="G141" s="4">
        <f>IF(マンアワー!G141&gt;0,LN(マンアワー!G141),0)</f>
        <v>11.336724448251356</v>
      </c>
      <c r="H141" s="4">
        <f>IF(マンアワー!H141&gt;0,LN(マンアワー!H141),0)</f>
        <v>11.254326776133935</v>
      </c>
      <c r="I141" s="4">
        <f>IF(マンアワー!I141&gt;0,LN(マンアワー!I141),0)</f>
        <v>11.052396551601444</v>
      </c>
      <c r="K141" s="6">
        <f t="shared" ref="K141:O141" si="137">E141-E$1107</f>
        <v>-0.29045402046773994</v>
      </c>
      <c r="L141" s="6">
        <f t="shared" si="137"/>
        <v>-0.36723289091097122</v>
      </c>
      <c r="M141" s="6">
        <f t="shared" si="137"/>
        <v>-0.38128482666297892</v>
      </c>
      <c r="N141" s="6">
        <f t="shared" si="137"/>
        <v>-0.39561516342711656</v>
      </c>
      <c r="O141" s="6">
        <f t="shared" si="137"/>
        <v>-0.47164009817294428</v>
      </c>
    </row>
    <row r="142" spans="1:15" x14ac:dyDescent="0.15">
      <c r="A142" s="1">
        <v>7</v>
      </c>
      <c r="B142" s="1" t="s">
        <v>55</v>
      </c>
      <c r="C142" s="1">
        <v>1</v>
      </c>
      <c r="D142" s="1" t="s">
        <v>147</v>
      </c>
      <c r="E142" s="4">
        <f>IF(マンアワー!E142&gt;0,LN(マンアワー!E142),0)</f>
        <v>13.434889644879458</v>
      </c>
      <c r="F142" s="4">
        <f>IF(マンアワー!F142&gt;0,LN(マンアワー!F142),0)</f>
        <v>13.110690128182396</v>
      </c>
      <c r="G142" s="4">
        <f>IF(マンアワー!G142&gt;0,LN(マンアワー!G142),0)</f>
        <v>12.63475153723714</v>
      </c>
      <c r="H142" s="4">
        <f>IF(マンアワー!H142&gt;0,LN(マンアワー!H142),0)</f>
        <v>12.139461996141886</v>
      </c>
      <c r="I142" s="4">
        <f>IF(マンアワー!I142&gt;0,LN(マンアワー!I142),0)</f>
        <v>11.922582620741633</v>
      </c>
      <c r="K142" s="6">
        <f t="shared" ref="K142:O142" si="138">E142-E$1085</f>
        <v>0.60654945202437993</v>
      </c>
      <c r="L142" s="6">
        <f t="shared" si="138"/>
        <v>0.69917393629190627</v>
      </c>
      <c r="M142" s="6">
        <f t="shared" si="138"/>
        <v>0.62633302665251733</v>
      </c>
      <c r="N142" s="6">
        <f t="shared" si="138"/>
        <v>0.55543929843278939</v>
      </c>
      <c r="O142" s="6">
        <f t="shared" si="138"/>
        <v>0.49469490643920011</v>
      </c>
    </row>
    <row r="143" spans="1:15" x14ac:dyDescent="0.15">
      <c r="A143" s="1">
        <v>7</v>
      </c>
      <c r="B143" s="1" t="s">
        <v>55</v>
      </c>
      <c r="C143" s="1">
        <v>2</v>
      </c>
      <c r="D143" s="1" t="s">
        <v>148</v>
      </c>
      <c r="E143" s="4">
        <f>IF(マンアワー!E143&gt;0,LN(マンアワー!E143),0)</f>
        <v>10.116071903378833</v>
      </c>
      <c r="F143" s="4">
        <f>IF(マンアワー!F143&gt;0,LN(マンアワー!F143),0)</f>
        <v>8.7894267108727107</v>
      </c>
      <c r="G143" s="4">
        <f>IF(マンアワー!G143&gt;0,LN(マンアワー!G143),0)</f>
        <v>8.7773546783506351</v>
      </c>
      <c r="H143" s="4">
        <f>IF(マンアワー!H143&gt;0,LN(マンアワー!H143),0)</f>
        <v>8.1315892228502484</v>
      </c>
      <c r="I143" s="4">
        <f>IF(マンアワー!I143&gt;0,LN(マンアワー!I143),0)</f>
        <v>8.0266997609693078</v>
      </c>
      <c r="K143" s="6">
        <f t="shared" ref="K143:O143" si="139">E143-E$1086</f>
        <v>1.2677513854645799</v>
      </c>
      <c r="L143" s="6">
        <f t="shared" si="139"/>
        <v>0.46866439154232609</v>
      </c>
      <c r="M143" s="6">
        <f t="shared" si="139"/>
        <v>0.70156917901381277</v>
      </c>
      <c r="N143" s="6">
        <f t="shared" si="139"/>
        <v>0.41269079714665136</v>
      </c>
      <c r="O143" s="6">
        <f t="shared" si="139"/>
        <v>0.84886925110167777</v>
      </c>
    </row>
    <row r="144" spans="1:15" x14ac:dyDescent="0.15">
      <c r="A144" s="1">
        <v>7</v>
      </c>
      <c r="B144" s="1" t="s">
        <v>105</v>
      </c>
      <c r="C144" s="1">
        <v>3</v>
      </c>
      <c r="D144" s="1" t="s">
        <v>155</v>
      </c>
      <c r="E144" s="4">
        <f>IF(マンアワー!E144&gt;0,LN(マンアワー!E144),0)</f>
        <v>10.730817833657587</v>
      </c>
      <c r="F144" s="4">
        <f>IF(マンアワー!F144&gt;0,LN(マンアワー!F144),0)</f>
        <v>10.715599179407537</v>
      </c>
      <c r="G144" s="4">
        <f>IF(マンアワー!G144&gt;0,LN(マンアワー!G144),0)</f>
        <v>10.834874579716576</v>
      </c>
      <c r="H144" s="4">
        <f>IF(マンアワー!H144&gt;0,LN(マンアワー!H144),0)</f>
        <v>10.729395029038862</v>
      </c>
      <c r="I144" s="4">
        <f>IF(マンアワー!I144&gt;0,LN(マンアワー!I144),0)</f>
        <v>10.670483085984605</v>
      </c>
      <c r="K144" s="6">
        <f t="shared" ref="K144:O144" si="140">E144-E$1087</f>
        <v>7.4391696054494361E-3</v>
      </c>
      <c r="L144" s="6">
        <f t="shared" si="140"/>
        <v>-1.6606206177970151E-2</v>
      </c>
      <c r="M144" s="6">
        <f t="shared" si="140"/>
        <v>-3.5067942937061503E-5</v>
      </c>
      <c r="N144" s="6">
        <f t="shared" si="140"/>
        <v>-6.3314813363106737E-3</v>
      </c>
      <c r="O144" s="6">
        <f t="shared" si="140"/>
        <v>-4.1626637182016424E-2</v>
      </c>
    </row>
    <row r="145" spans="1:15" x14ac:dyDescent="0.15">
      <c r="A145" s="1">
        <v>7</v>
      </c>
      <c r="B145" s="1" t="s">
        <v>105</v>
      </c>
      <c r="C145" s="1">
        <v>4</v>
      </c>
      <c r="D145" s="1" t="s">
        <v>156</v>
      </c>
      <c r="E145" s="4">
        <f>IF(マンアワー!E145&gt;0,LN(マンアワー!E145),0)</f>
        <v>11.073688537390888</v>
      </c>
      <c r="F145" s="4">
        <f>IF(マンアワー!F145&gt;0,LN(マンアワー!F145),0)</f>
        <v>11.196237207584092</v>
      </c>
      <c r="G145" s="4">
        <f>IF(マンアワー!G145&gt;0,LN(マンアワー!G145),0)</f>
        <v>11.338030564336066</v>
      </c>
      <c r="H145" s="4">
        <f>IF(マンアワー!H145&gt;0,LN(マンアワー!H145),0)</f>
        <v>10.744347075415339</v>
      </c>
      <c r="I145" s="4">
        <f>IF(マンアワー!I145&gt;0,LN(マンアワー!I145),0)</f>
        <v>10.18477928768232</v>
      </c>
      <c r="K145" s="6">
        <f t="shared" ref="K145:O145" si="141">E145-E$1088</f>
        <v>0.14797349387701075</v>
      </c>
      <c r="L145" s="6">
        <f t="shared" si="141"/>
        <v>0.3231412283014059</v>
      </c>
      <c r="M145" s="6">
        <f t="shared" si="141"/>
        <v>0.47457710766668093</v>
      </c>
      <c r="N145" s="6">
        <f t="shared" si="141"/>
        <v>0.51732376725364304</v>
      </c>
      <c r="O145" s="6">
        <f t="shared" si="141"/>
        <v>0.57746208831385637</v>
      </c>
    </row>
    <row r="146" spans="1:15" x14ac:dyDescent="0.15">
      <c r="A146" s="1">
        <v>7</v>
      </c>
      <c r="B146" s="1" t="s">
        <v>105</v>
      </c>
      <c r="C146" s="1">
        <v>5</v>
      </c>
      <c r="D146" s="1" t="s">
        <v>157</v>
      </c>
      <c r="E146" s="4">
        <f>IF(マンアワー!E146&gt;0,LN(マンアワー!E146),0)</f>
        <v>9.1130935918505429</v>
      </c>
      <c r="F146" s="4">
        <f>IF(マンアワー!F146&gt;0,LN(マンアワー!F146),0)</f>
        <v>9.1147330373798017</v>
      </c>
      <c r="G146" s="4">
        <f>IF(マンアワー!G146&gt;0,LN(マンアワー!G146),0)</f>
        <v>9.2036846900583562</v>
      </c>
      <c r="H146" s="4">
        <f>IF(マンアワー!H146&gt;0,LN(マンアワー!H146),0)</f>
        <v>9.2148727397671468</v>
      </c>
      <c r="I146" s="4">
        <f>IF(マンアワー!I146&gt;0,LN(マンアワー!I146),0)</f>
        <v>8.9708108753786018</v>
      </c>
      <c r="K146" s="6">
        <f t="shared" ref="K146:O146" si="142">E146-E$1089</f>
        <v>-0.21901670069114587</v>
      </c>
      <c r="L146" s="6">
        <f t="shared" si="142"/>
        <v>-6.155168414614387E-2</v>
      </c>
      <c r="M146" s="6">
        <f t="shared" si="142"/>
        <v>-3.6328364635282995E-2</v>
      </c>
      <c r="N146" s="6">
        <f t="shared" si="142"/>
        <v>0.1534322438921869</v>
      </c>
      <c r="O146" s="6">
        <f t="shared" si="142"/>
        <v>0.15628455650265316</v>
      </c>
    </row>
    <row r="147" spans="1:15" x14ac:dyDescent="0.15">
      <c r="A147" s="1">
        <v>7</v>
      </c>
      <c r="B147" s="1" t="s">
        <v>105</v>
      </c>
      <c r="C147" s="1">
        <v>6</v>
      </c>
      <c r="D147" s="1" t="s">
        <v>49</v>
      </c>
      <c r="E147" s="4">
        <f>IF(マンアワー!E147&gt;0,LN(マンアワー!E147),0)</f>
        <v>9.8962363486169487</v>
      </c>
      <c r="F147" s="4">
        <f>IF(マンアワー!F147&gt;0,LN(マンアワー!F147),0)</f>
        <v>9.6626067556987838</v>
      </c>
      <c r="G147" s="4">
        <f>IF(マンアワー!G147&gt;0,LN(マンアワー!G147),0)</f>
        <v>9.6080147497017396</v>
      </c>
      <c r="H147" s="4">
        <f>IF(マンアワー!H147&gt;0,LN(マンアワー!H147),0)</f>
        <v>9.5692289550834086</v>
      </c>
      <c r="I147" s="4">
        <f>IF(マンアワー!I147&gt;0,LN(マンアワー!I147),0)</f>
        <v>9.4578561798238621</v>
      </c>
      <c r="K147" s="6">
        <f t="shared" ref="K147:O147" si="143">E147-E$1090</f>
        <v>0.63008592670708374</v>
      </c>
      <c r="L147" s="6">
        <f t="shared" si="143"/>
        <v>0.60757331752926724</v>
      </c>
      <c r="M147" s="6">
        <f t="shared" si="143"/>
        <v>0.51261623877261542</v>
      </c>
      <c r="N147" s="6">
        <f t="shared" si="143"/>
        <v>0.48040980567775904</v>
      </c>
      <c r="O147" s="6">
        <f t="shared" si="143"/>
        <v>0.47687136067141012</v>
      </c>
    </row>
    <row r="148" spans="1:15" x14ac:dyDescent="0.15">
      <c r="A148" s="1">
        <v>7</v>
      </c>
      <c r="B148" s="1" t="s">
        <v>105</v>
      </c>
      <c r="C148" s="1">
        <v>7</v>
      </c>
      <c r="D148" s="1" t="s">
        <v>158</v>
      </c>
      <c r="E148" s="4">
        <f>IF(マンアワー!E148&gt;0,LN(マンアワー!E148),0)</f>
        <v>6.3814383053526953</v>
      </c>
      <c r="F148" s="4">
        <f>IF(マンアワー!F148&gt;0,LN(マンアワー!F148),0)</f>
        <v>5.9164702817299792</v>
      </c>
      <c r="G148" s="4">
        <f>IF(マンアワー!G148&gt;0,LN(マンアワー!G148),0)</f>
        <v>6.6705031809185993</v>
      </c>
      <c r="H148" s="4">
        <f>IF(マンアワー!H148&gt;0,LN(マンアワー!H148),0)</f>
        <v>6.2810486818023019</v>
      </c>
      <c r="I148" s="4">
        <f>IF(マンアワー!I148&gt;0,LN(マンアワー!I148),0)</f>
        <v>6.0770155363971279</v>
      </c>
      <c r="K148" s="6">
        <f t="shared" ref="K148:O148" si="144">E148-E$1091</f>
        <v>-6.8165896185441888E-2</v>
      </c>
      <c r="L148" s="6">
        <f t="shared" si="144"/>
        <v>-0.57793328020985602</v>
      </c>
      <c r="M148" s="6">
        <f t="shared" si="144"/>
        <v>0.32449191030029034</v>
      </c>
      <c r="N148" s="6">
        <f t="shared" si="144"/>
        <v>3.3634991320830032E-2</v>
      </c>
      <c r="O148" s="6">
        <f t="shared" si="144"/>
        <v>-0.2707261457180028</v>
      </c>
    </row>
    <row r="149" spans="1:15" x14ac:dyDescent="0.15">
      <c r="A149" s="1">
        <v>7</v>
      </c>
      <c r="B149" s="1" t="s">
        <v>105</v>
      </c>
      <c r="C149" s="1">
        <v>8</v>
      </c>
      <c r="D149" s="1" t="s">
        <v>159</v>
      </c>
      <c r="E149" s="4">
        <f>IF(マンアワー!E149&gt;0,LN(マンアワー!E149),0)</f>
        <v>10.277591131032995</v>
      </c>
      <c r="F149" s="4">
        <f>IF(マンアワー!F149&gt;0,LN(マンアワー!F149),0)</f>
        <v>10.28776173708445</v>
      </c>
      <c r="G149" s="4">
        <f>IF(マンアワー!G149&gt;0,LN(マンアワー!G149),0)</f>
        <v>10.235066285980547</v>
      </c>
      <c r="H149" s="4">
        <f>IF(マンアワー!H149&gt;0,LN(マンアワー!H149),0)</f>
        <v>10.060917704146073</v>
      </c>
      <c r="I149" s="4">
        <f>IF(マンアワー!I149&gt;0,LN(マンアワー!I149),0)</f>
        <v>9.82453792199159</v>
      </c>
      <c r="K149" s="6">
        <f t="shared" ref="K149:O149" si="145">E149-E$1092</f>
        <v>0.27819822899085267</v>
      </c>
      <c r="L149" s="6">
        <f t="shared" si="145"/>
        <v>0.29791171797390881</v>
      </c>
      <c r="M149" s="6">
        <f t="shared" si="145"/>
        <v>0.33965942358398848</v>
      </c>
      <c r="N149" s="6">
        <f t="shared" si="145"/>
        <v>0.43833969222718672</v>
      </c>
      <c r="O149" s="6">
        <f t="shared" si="145"/>
        <v>0.56042223315402673</v>
      </c>
    </row>
    <row r="150" spans="1:15" x14ac:dyDescent="0.15">
      <c r="A150" s="1">
        <v>7</v>
      </c>
      <c r="B150" s="1" t="s">
        <v>105</v>
      </c>
      <c r="C150" s="1">
        <v>9</v>
      </c>
      <c r="D150" s="1" t="s">
        <v>160</v>
      </c>
      <c r="E150" s="4">
        <f>IF(マンアワー!E150&gt;0,LN(マンアワー!E150),0)</f>
        <v>10.064990454327097</v>
      </c>
      <c r="F150" s="4">
        <f>IF(マンアワー!F150&gt;0,LN(マンアワー!F150),0)</f>
        <v>9.8745555967167942</v>
      </c>
      <c r="G150" s="4">
        <f>IF(マンアワー!G150&gt;0,LN(マンアワー!G150),0)</f>
        <v>9.7640743143822117</v>
      </c>
      <c r="H150" s="4">
        <f>IF(マンアワー!H150&gt;0,LN(マンアワー!H150),0)</f>
        <v>9.6551113991701438</v>
      </c>
      <c r="I150" s="4">
        <f>IF(マンアワー!I150&gt;0,LN(マンアワー!I150),0)</f>
        <v>9.8426916508539133</v>
      </c>
      <c r="K150" s="6">
        <f t="shared" ref="K150:O150" si="146">E150-E$1093</f>
        <v>0.15185836255002094</v>
      </c>
      <c r="L150" s="6">
        <f t="shared" si="146"/>
        <v>0.20626829658932522</v>
      </c>
      <c r="M150" s="6">
        <f t="shared" si="146"/>
        <v>0.22951310648055845</v>
      </c>
      <c r="N150" s="6">
        <f t="shared" si="146"/>
        <v>0.34106388668082666</v>
      </c>
      <c r="O150" s="6">
        <f t="shared" si="146"/>
        <v>0.44338066236076479</v>
      </c>
    </row>
    <row r="151" spans="1:15" x14ac:dyDescent="0.15">
      <c r="A151" s="1">
        <v>7</v>
      </c>
      <c r="B151" s="1" t="s">
        <v>105</v>
      </c>
      <c r="C151" s="1">
        <v>10</v>
      </c>
      <c r="D151" s="1" t="s">
        <v>161</v>
      </c>
      <c r="E151" s="4">
        <f>IF(マンアワー!E151&gt;0,LN(マンアワー!E151),0)</f>
        <v>10.014952205252415</v>
      </c>
      <c r="F151" s="4">
        <f>IF(マンアワー!F151&gt;0,LN(マンアワー!F151),0)</f>
        <v>10.010307526419739</v>
      </c>
      <c r="G151" s="4">
        <f>IF(マンアワー!G151&gt;0,LN(マンアワー!G151),0)</f>
        <v>10.363851544726071</v>
      </c>
      <c r="H151" s="4">
        <f>IF(マンアワー!H151&gt;0,LN(マンアワー!H151),0)</f>
        <v>10.278735414572488</v>
      </c>
      <c r="I151" s="4">
        <f>IF(マンアワー!I151&gt;0,LN(マンアワー!I151),0)</f>
        <v>10.188126913027945</v>
      </c>
      <c r="K151" s="6">
        <f t="shared" ref="K151:O151" si="147">E151-E$1094</f>
        <v>-0.13569412666828029</v>
      </c>
      <c r="L151" s="6">
        <f t="shared" si="147"/>
        <v>-8.6556474429796637E-2</v>
      </c>
      <c r="M151" s="6">
        <f t="shared" si="147"/>
        <v>3.3942915626935743E-2</v>
      </c>
      <c r="N151" s="6">
        <f t="shared" si="147"/>
        <v>0.14631991414688095</v>
      </c>
      <c r="O151" s="6">
        <f t="shared" si="147"/>
        <v>0.22496117628325862</v>
      </c>
    </row>
    <row r="152" spans="1:15" x14ac:dyDescent="0.15">
      <c r="A152" s="1">
        <v>7</v>
      </c>
      <c r="B152" s="1" t="s">
        <v>105</v>
      </c>
      <c r="C152" s="1">
        <v>11</v>
      </c>
      <c r="D152" s="1" t="s">
        <v>162</v>
      </c>
      <c r="E152" s="4">
        <f>IF(マンアワー!E152&gt;0,LN(マンアワー!E152),0)</f>
        <v>9.6211949944412609</v>
      </c>
      <c r="F152" s="4">
        <f>IF(マンアワー!F152&gt;0,LN(マンアワー!F152),0)</f>
        <v>9.9131765420547566</v>
      </c>
      <c r="G152" s="4">
        <f>IF(マンアワー!G152&gt;0,LN(マンアワー!G152),0)</f>
        <v>10.514088240057255</v>
      </c>
      <c r="H152" s="4">
        <f>IF(マンアワー!H152&gt;0,LN(マンアワー!H152),0)</f>
        <v>10.531765573276644</v>
      </c>
      <c r="I152" s="4">
        <f>IF(マンアワー!I152&gt;0,LN(マンアワー!I152),0)</f>
        <v>10.835955578584988</v>
      </c>
      <c r="K152" s="6">
        <f t="shared" ref="K152:O152" si="148">E152-E$1095</f>
        <v>-0.59462938998809278</v>
      </c>
      <c r="L152" s="6">
        <f t="shared" si="148"/>
        <v>-0.36280571775747816</v>
      </c>
      <c r="M152" s="6">
        <f t="shared" si="148"/>
        <v>1.2699465186310377E-2</v>
      </c>
      <c r="N152" s="6">
        <f t="shared" si="148"/>
        <v>0.11082329459201468</v>
      </c>
      <c r="O152" s="6">
        <f t="shared" si="148"/>
        <v>0.38805010628044556</v>
      </c>
    </row>
    <row r="153" spans="1:15" x14ac:dyDescent="0.15">
      <c r="A153" s="1">
        <v>7</v>
      </c>
      <c r="B153" s="1" t="s">
        <v>105</v>
      </c>
      <c r="C153" s="1">
        <v>12</v>
      </c>
      <c r="D153" s="1" t="s">
        <v>163</v>
      </c>
      <c r="E153" s="4">
        <f>IF(マンアワー!E153&gt;0,LN(マンアワー!E153),0)</f>
        <v>11.123829380267443</v>
      </c>
      <c r="F153" s="4">
        <f>IF(マンアワー!F153&gt;0,LN(マンアワー!F153),0)</f>
        <v>11.513628030910237</v>
      </c>
      <c r="G153" s="4">
        <f>IF(マンアワー!G153&gt;0,LN(マンアワー!G153),0)</f>
        <v>12.070451973540006</v>
      </c>
      <c r="H153" s="4">
        <f>IF(マンアワー!H153&gt;0,LN(マンアワー!H153),0)</f>
        <v>11.853785488384196</v>
      </c>
      <c r="I153" s="4">
        <f>IF(マンアワー!I153&gt;0,LN(マンアワー!I153),0)</f>
        <v>11.652869632549141</v>
      </c>
      <c r="K153" s="6">
        <f t="shared" ref="K153:O153" si="149">E153-E$1096</f>
        <v>0.94527271157851267</v>
      </c>
      <c r="L153" s="6">
        <f t="shared" si="149"/>
        <v>1.1082463844855166</v>
      </c>
      <c r="M153" s="6">
        <f t="shared" si="149"/>
        <v>1.0935278557692438</v>
      </c>
      <c r="N153" s="6">
        <f t="shared" si="149"/>
        <v>0.97804656266259293</v>
      </c>
      <c r="O153" s="6">
        <f t="shared" si="149"/>
        <v>0.92185911337065995</v>
      </c>
    </row>
    <row r="154" spans="1:15" x14ac:dyDescent="0.15">
      <c r="A154" s="1">
        <v>7</v>
      </c>
      <c r="B154" s="1" t="s">
        <v>105</v>
      </c>
      <c r="C154" s="1">
        <v>13</v>
      </c>
      <c r="D154" s="1" t="s">
        <v>164</v>
      </c>
      <c r="E154" s="4">
        <f>IF(マンアワー!E154&gt;0,LN(マンアワー!E154),0)</f>
        <v>8.420878629878823</v>
      </c>
      <c r="F154" s="4">
        <f>IF(マンアワー!F154&gt;0,LN(マンアワー!F154),0)</f>
        <v>9.5978054446315291</v>
      </c>
      <c r="G154" s="4">
        <f>IF(マンアワー!G154&gt;0,LN(マンアワー!G154),0)</f>
        <v>10.124240162398806</v>
      </c>
      <c r="H154" s="4">
        <f>IF(マンアワー!H154&gt;0,LN(マンアワー!H154),0)</f>
        <v>10.239252574282848</v>
      </c>
      <c r="I154" s="4">
        <f>IF(マンアワー!I154&gt;0,LN(マンアワー!I154),0)</f>
        <v>10.402869103187639</v>
      </c>
      <c r="K154" s="6">
        <f t="shared" ref="K154:O154" si="150">E154-E$1097</f>
        <v>-1.2181539108833181</v>
      </c>
      <c r="L154" s="6">
        <f t="shared" si="150"/>
        <v>-0.17119521351790112</v>
      </c>
      <c r="M154" s="6">
        <f t="shared" si="150"/>
        <v>0.30618273185757872</v>
      </c>
      <c r="N154" s="6">
        <f t="shared" si="150"/>
        <v>0.50156217193430308</v>
      </c>
      <c r="O154" s="6">
        <f t="shared" si="150"/>
        <v>0.37851847109799763</v>
      </c>
    </row>
    <row r="155" spans="1:15" x14ac:dyDescent="0.15">
      <c r="A155" s="1">
        <v>7</v>
      </c>
      <c r="B155" s="1" t="s">
        <v>105</v>
      </c>
      <c r="C155" s="1">
        <v>14</v>
      </c>
      <c r="D155" s="1" t="s">
        <v>165</v>
      </c>
      <c r="E155" s="4">
        <f>IF(マンアワー!E155&gt;0,LN(マンアワー!E155),0)</f>
        <v>9.7005200039877533</v>
      </c>
      <c r="F155" s="4">
        <f>IF(マンアワー!F155&gt;0,LN(マンアワー!F155),0)</f>
        <v>10.336719524096864</v>
      </c>
      <c r="G155" s="4">
        <f>IF(マンアワー!G155&gt;0,LN(マンアワー!G155),0)</f>
        <v>10.144126231151965</v>
      </c>
      <c r="H155" s="4">
        <f>IF(マンアワー!H155&gt;0,LN(マンアワー!H155),0)</f>
        <v>9.6426052506762367</v>
      </c>
      <c r="I155" s="4">
        <f>IF(マンアワー!I155&gt;0,LN(マンアワー!I155),0)</f>
        <v>9.5077943001859211</v>
      </c>
      <c r="K155" s="6">
        <f t="shared" ref="K155:O155" si="151">E155-E$1098</f>
        <v>1.7768975839964805</v>
      </c>
      <c r="L155" s="6">
        <f t="shared" si="151"/>
        <v>2.0036748180826329</v>
      </c>
      <c r="M155" s="6">
        <f t="shared" si="151"/>
        <v>1.6125972229248369</v>
      </c>
      <c r="N155" s="6">
        <f t="shared" si="151"/>
        <v>1.477375343473204</v>
      </c>
      <c r="O155" s="6">
        <f t="shared" si="151"/>
        <v>1.4533073579220392</v>
      </c>
    </row>
    <row r="156" spans="1:15" x14ac:dyDescent="0.15">
      <c r="A156" s="1">
        <v>7</v>
      </c>
      <c r="B156" s="1" t="s">
        <v>105</v>
      </c>
      <c r="C156" s="1">
        <v>15</v>
      </c>
      <c r="D156" s="1" t="s">
        <v>166</v>
      </c>
      <c r="E156" s="4">
        <f>IF(マンアワー!E156&gt;0,LN(マンアワー!E156),0)</f>
        <v>11.409958489908975</v>
      </c>
      <c r="F156" s="4">
        <f>IF(マンアワー!F156&gt;0,LN(マンアワー!F156),0)</f>
        <v>11.408971204032492</v>
      </c>
      <c r="G156" s="4">
        <f>IF(マンアワー!G156&gt;0,LN(マンアワー!G156),0)</f>
        <v>11.504367335293558</v>
      </c>
      <c r="H156" s="4">
        <f>IF(マンアワー!H156&gt;0,LN(マンアワー!H156),0)</f>
        <v>11.295706287317548</v>
      </c>
      <c r="I156" s="4">
        <f>IF(マンアワー!I156&gt;0,LN(マンアワー!I156),0)</f>
        <v>11.148277671454487</v>
      </c>
      <c r="K156" s="6">
        <f t="shared" ref="K156:O156" si="152">E156-E$1099</f>
        <v>2.0423129160702658E-2</v>
      </c>
      <c r="L156" s="6">
        <f t="shared" si="152"/>
        <v>9.0548834156891189E-2</v>
      </c>
      <c r="M156" s="6">
        <f t="shared" si="152"/>
        <v>0.17183085295973832</v>
      </c>
      <c r="N156" s="6">
        <f t="shared" si="152"/>
        <v>0.22147634065516897</v>
      </c>
      <c r="O156" s="6">
        <f t="shared" si="152"/>
        <v>0.3080647893918389</v>
      </c>
    </row>
    <row r="157" spans="1:15" x14ac:dyDescent="0.15">
      <c r="A157" s="1">
        <v>7</v>
      </c>
      <c r="B157" s="1" t="s">
        <v>55</v>
      </c>
      <c r="C157" s="1">
        <v>16</v>
      </c>
      <c r="D157" s="1" t="s">
        <v>149</v>
      </c>
      <c r="E157" s="4">
        <f>IF(マンアワー!E157&gt;0,LN(マンアワー!E157),0)</f>
        <v>12.071425246194069</v>
      </c>
      <c r="F157" s="4">
        <f>IF(マンアワー!F157&gt;0,LN(マンアワー!F157),0)</f>
        <v>12.459526583424788</v>
      </c>
      <c r="G157" s="4">
        <f>IF(マンアワー!G157&gt;0,LN(マンアワー!G157),0)</f>
        <v>12.366795064687619</v>
      </c>
      <c r="H157" s="4">
        <f>IF(マンアワー!H157&gt;0,LN(マンアワー!H157),0)</f>
        <v>12.321209381849384</v>
      </c>
      <c r="I157" s="4">
        <f>IF(マンアワー!I157&gt;0,LN(マンアワー!I157),0)</f>
        <v>12.102386308873674</v>
      </c>
      <c r="K157" s="6">
        <f t="shared" ref="K157:O157" si="153">E157-E$1100</f>
        <v>8.584759614711146E-2</v>
      </c>
      <c r="L157" s="6">
        <f t="shared" si="153"/>
        <v>0.17026983135179741</v>
      </c>
      <c r="M157" s="6">
        <f t="shared" si="153"/>
        <v>0.10123485663190657</v>
      </c>
      <c r="N157" s="6">
        <f t="shared" si="153"/>
        <v>7.1557190860023212E-2</v>
      </c>
      <c r="O157" s="6">
        <f t="shared" si="153"/>
        <v>6.8803332538303508E-2</v>
      </c>
    </row>
    <row r="158" spans="1:15" x14ac:dyDescent="0.15">
      <c r="A158" s="1">
        <v>7</v>
      </c>
      <c r="B158" s="1" t="s">
        <v>55</v>
      </c>
      <c r="C158" s="1">
        <v>17</v>
      </c>
      <c r="D158" s="1" t="s">
        <v>150</v>
      </c>
      <c r="E158" s="4">
        <f>IF(マンアワー!E158&gt;0,LN(マンアワー!E158),0)</f>
        <v>9.3723630429849614</v>
      </c>
      <c r="F158" s="4">
        <f>IF(マンアワー!F158&gt;0,LN(マンアワー!F158),0)</f>
        <v>9.6426002137660589</v>
      </c>
      <c r="G158" s="4">
        <f>IF(マンアワー!G158&gt;0,LN(マンアワー!G158),0)</f>
        <v>9.8266472934109945</v>
      </c>
      <c r="H158" s="4">
        <f>IF(マンアワー!H158&gt;0,LN(マンアワー!H158),0)</f>
        <v>9.9880804833227064</v>
      </c>
      <c r="I158" s="4">
        <f>IF(マンアワー!I158&gt;0,LN(マンアワー!I158),0)</f>
        <v>9.8869246142807814</v>
      </c>
      <c r="K158" s="6">
        <f t="shared" ref="K158:O158" si="154">E158-E$1101</f>
        <v>0.19482505038417131</v>
      </c>
      <c r="L158" s="6">
        <f t="shared" si="154"/>
        <v>0.30180639746742877</v>
      </c>
      <c r="M158" s="6">
        <f t="shared" si="154"/>
        <v>0.36707933258794689</v>
      </c>
      <c r="N158" s="6">
        <f t="shared" si="154"/>
        <v>0.48969916441456363</v>
      </c>
      <c r="O158" s="6">
        <f t="shared" si="154"/>
        <v>0.41408472664079277</v>
      </c>
    </row>
    <row r="159" spans="1:15" x14ac:dyDescent="0.15">
      <c r="A159" s="1">
        <v>7</v>
      </c>
      <c r="B159" s="1" t="s">
        <v>55</v>
      </c>
      <c r="C159" s="1">
        <v>18</v>
      </c>
      <c r="D159" s="1" t="s">
        <v>151</v>
      </c>
      <c r="E159" s="4">
        <f>IF(マンアワー!E159&gt;0,LN(マンアワー!E159),0)</f>
        <v>12.520188815369311</v>
      </c>
      <c r="F159" s="4">
        <f>IF(マンアワー!F159&gt;0,LN(マンアワー!F159),0)</f>
        <v>12.709147627488193</v>
      </c>
      <c r="G159" s="4">
        <f>IF(マンアワー!G159&gt;0,LN(マンアワー!G159),0)</f>
        <v>12.628488824600206</v>
      </c>
      <c r="H159" s="4">
        <f>IF(マンアワー!H159&gt;0,LN(マンアワー!H159),0)</f>
        <v>12.484919155030477</v>
      </c>
      <c r="I159" s="4">
        <f>IF(マンアワー!I159&gt;0,LN(マンアワー!I159),0)</f>
        <v>12.377624941728588</v>
      </c>
      <c r="K159" s="6">
        <f t="shared" ref="K159:O159" si="155">E159-E$1102</f>
        <v>-6.7016861016195861E-2</v>
      </c>
      <c r="L159" s="6">
        <f t="shared" si="155"/>
        <v>-2.9517845897437667E-3</v>
      </c>
      <c r="M159" s="6">
        <f t="shared" si="155"/>
        <v>-1.2690376695299932E-2</v>
      </c>
      <c r="N159" s="6">
        <f t="shared" si="155"/>
        <v>-2.1053875240095721E-2</v>
      </c>
      <c r="O159" s="6">
        <f t="shared" si="155"/>
        <v>3.9301652068674642E-2</v>
      </c>
    </row>
    <row r="160" spans="1:15" x14ac:dyDescent="0.15">
      <c r="A160" s="1">
        <v>7</v>
      </c>
      <c r="B160" s="1" t="s">
        <v>55</v>
      </c>
      <c r="C160" s="1">
        <v>19</v>
      </c>
      <c r="D160" s="1" t="s">
        <v>152</v>
      </c>
      <c r="E160" s="4">
        <f>IF(マンアワー!E160&gt;0,LN(マンアワー!E160),0)</f>
        <v>10.443042549809139</v>
      </c>
      <c r="F160" s="4">
        <f>IF(マンアワー!F160&gt;0,LN(マンアワー!F160),0)</f>
        <v>10.688771268433921</v>
      </c>
      <c r="G160" s="4">
        <f>IF(マンアワー!G160&gt;0,LN(マンアワー!G160),0)</f>
        <v>10.833076273711914</v>
      </c>
      <c r="H160" s="4">
        <f>IF(マンアワー!H160&gt;0,LN(マンアワー!H160),0)</f>
        <v>10.695635909548761</v>
      </c>
      <c r="I160" s="4">
        <f>IF(マンアワー!I160&gt;0,LN(マンアワー!I160),0)</f>
        <v>10.501777631632271</v>
      </c>
      <c r="K160" s="6">
        <f t="shared" ref="K160:O160" si="156">E160-E$1103</f>
        <v>-7.0524220535972404E-4</v>
      </c>
      <c r="L160" s="6">
        <f t="shared" si="156"/>
        <v>-4.006280106433735E-2</v>
      </c>
      <c r="M160" s="6">
        <f t="shared" si="156"/>
        <v>-1.4768184426188213E-3</v>
      </c>
      <c r="N160" s="6">
        <f t="shared" si="156"/>
        <v>-1.1142520871107564E-2</v>
      </c>
      <c r="O160" s="6">
        <f t="shared" si="156"/>
        <v>-0.17751752570394075</v>
      </c>
    </row>
    <row r="161" spans="1:15" x14ac:dyDescent="0.15">
      <c r="A161" s="1">
        <v>7</v>
      </c>
      <c r="B161" s="1" t="s">
        <v>55</v>
      </c>
      <c r="C161" s="1">
        <v>20</v>
      </c>
      <c r="D161" s="1" t="s">
        <v>153</v>
      </c>
      <c r="E161" s="4">
        <f>IF(マンアワー!E161&gt;0,LN(マンアワー!E161),0)</f>
        <v>8.1096907804590082</v>
      </c>
      <c r="F161" s="4">
        <f>IF(マンアワー!F161&gt;0,LN(マンアワー!F161),0)</f>
        <v>9.0026793022747942</v>
      </c>
      <c r="G161" s="4">
        <f>IF(マンアワー!G161&gt;0,LN(マンアワー!G161),0)</f>
        <v>9.5773248562286071</v>
      </c>
      <c r="H161" s="4">
        <f>IF(マンアワー!H161&gt;0,LN(マンアワー!H161),0)</f>
        <v>9.5615823932537012</v>
      </c>
      <c r="I161" s="4">
        <f>IF(マンアワー!I161&gt;0,LN(マンアワー!I161),0)</f>
        <v>9.4977411842770323</v>
      </c>
      <c r="K161" s="6">
        <f t="shared" ref="K161:O161" si="157">E161-E$1104</f>
        <v>-0.56085140945970835</v>
      </c>
      <c r="L161" s="6">
        <f t="shared" si="157"/>
        <v>-0.27316362610845069</v>
      </c>
      <c r="M161" s="6">
        <f t="shared" si="157"/>
        <v>-8.7815967675934914E-2</v>
      </c>
      <c r="N161" s="6">
        <f t="shared" si="157"/>
        <v>-0.13414279721796873</v>
      </c>
      <c r="O161" s="6">
        <f t="shared" si="157"/>
        <v>-0.17466961370734957</v>
      </c>
    </row>
    <row r="162" spans="1:15" x14ac:dyDescent="0.15">
      <c r="A162" s="1">
        <v>7</v>
      </c>
      <c r="B162" s="1" t="s">
        <v>55</v>
      </c>
      <c r="C162" s="1">
        <v>21</v>
      </c>
      <c r="D162" s="1" t="s">
        <v>154</v>
      </c>
      <c r="E162" s="4">
        <f>IF(マンアワー!E162&gt;0,LN(マンアワー!E162),0)</f>
        <v>11.498406354091566</v>
      </c>
      <c r="F162" s="4">
        <f>IF(マンアワー!F162&gt;0,LN(マンアワー!F162),0)</f>
        <v>11.557810371230897</v>
      </c>
      <c r="G162" s="4">
        <f>IF(マンアワー!G162&gt;0,LN(マンアワー!G162),0)</f>
        <v>11.657469777667453</v>
      </c>
      <c r="H162" s="4">
        <f>IF(マンアワー!H162&gt;0,LN(マンアワー!H162),0)</f>
        <v>11.651530647195409</v>
      </c>
      <c r="I162" s="4">
        <f>IF(マンアワー!I162&gt;0,LN(マンアワー!I162),0)</f>
        <v>11.611545201651388</v>
      </c>
      <c r="K162" s="6">
        <f t="shared" ref="K162:O162" si="158">E162-E$1105</f>
        <v>-3.382046250628612E-2</v>
      </c>
      <c r="L162" s="6">
        <f t="shared" si="158"/>
        <v>-4.2759760573973793E-2</v>
      </c>
      <c r="M162" s="6">
        <f t="shared" si="158"/>
        <v>-9.6755218293242962E-3</v>
      </c>
      <c r="N162" s="6">
        <f t="shared" si="158"/>
        <v>3.1622505963971648E-2</v>
      </c>
      <c r="O162" s="6">
        <f t="shared" si="158"/>
        <v>8.8488563629711692E-2</v>
      </c>
    </row>
    <row r="163" spans="1:15" x14ac:dyDescent="0.15">
      <c r="A163" s="1">
        <v>7</v>
      </c>
      <c r="B163" s="1" t="s">
        <v>6</v>
      </c>
      <c r="C163" s="1">
        <v>22</v>
      </c>
      <c r="D163" s="1" t="s">
        <v>146</v>
      </c>
      <c r="E163" s="4">
        <f>IF(マンアワー!E163&gt;0,LN(マンアワー!E163),0)</f>
        <v>12.56795725576753</v>
      </c>
      <c r="F163" s="4">
        <f>IF(マンアワー!F163&gt;0,LN(マンアワー!F163),0)</f>
        <v>12.845892926250025</v>
      </c>
      <c r="G163" s="4">
        <f>IF(マンアワー!G163&gt;0,LN(マンアワー!G163),0)</f>
        <v>13.045647391116795</v>
      </c>
      <c r="H163" s="4">
        <f>IF(マンアワー!H163&gt;0,LN(マンアワー!H163),0)</f>
        <v>13.176850663892886</v>
      </c>
      <c r="I163" s="4">
        <f>IF(マンアワー!I163&gt;0,LN(マンアワー!I163),0)</f>
        <v>13.318382287848188</v>
      </c>
      <c r="K163" s="6">
        <f t="shared" ref="K163:O163" si="159">E163-E$1106</f>
        <v>-9.8289962396727049E-3</v>
      </c>
      <c r="L163" s="6">
        <f t="shared" si="159"/>
        <v>1.259881830967835E-2</v>
      </c>
      <c r="M163" s="6">
        <f t="shared" si="159"/>
        <v>-3.3259236518544455E-2</v>
      </c>
      <c r="N163" s="6">
        <f t="shared" si="159"/>
        <v>-1.0329242284313978E-2</v>
      </c>
      <c r="O163" s="6">
        <f t="shared" si="159"/>
        <v>-2.1910383269803546E-2</v>
      </c>
    </row>
    <row r="164" spans="1:15" x14ac:dyDescent="0.15">
      <c r="A164" s="1">
        <v>7</v>
      </c>
      <c r="B164" s="1" t="s">
        <v>6</v>
      </c>
      <c r="C164" s="1">
        <v>23</v>
      </c>
      <c r="D164" s="1" t="s">
        <v>167</v>
      </c>
      <c r="E164" s="4">
        <f>IF(マンアワー!E164&gt;0,LN(マンアワー!E164),0)</f>
        <v>11.69527705839152</v>
      </c>
      <c r="F164" s="4">
        <f>IF(マンアワー!F164&gt;0,LN(マンアワー!F164),0)</f>
        <v>11.779150841656856</v>
      </c>
      <c r="G164" s="4">
        <f>IF(マンアワー!G164&gt;0,LN(マンアワー!G164),0)</f>
        <v>11.723456512444191</v>
      </c>
      <c r="H164" s="4">
        <f>IF(マンアワー!H164&gt;0,LN(マンアワー!H164),0)</f>
        <v>11.665370519009157</v>
      </c>
      <c r="I164" s="4">
        <f>IF(マンアワー!I164&gt;0,LN(マンアワー!I164),0)</f>
        <v>11.481839652759998</v>
      </c>
      <c r="K164" s="6">
        <f t="shared" ref="K164:O164" si="160">E164-E$1107</f>
        <v>0.10134193018816262</v>
      </c>
      <c r="L164" s="6">
        <f t="shared" si="160"/>
        <v>4.2922345271060536E-2</v>
      </c>
      <c r="M164" s="6">
        <f t="shared" si="160"/>
        <v>5.447237529855542E-3</v>
      </c>
      <c r="N164" s="6">
        <f t="shared" si="160"/>
        <v>1.5428579448105495E-2</v>
      </c>
      <c r="O164" s="6">
        <f t="shared" si="160"/>
        <v>-4.2196997014389837E-2</v>
      </c>
    </row>
    <row r="165" spans="1:15" x14ac:dyDescent="0.15">
      <c r="A165" s="1">
        <v>8</v>
      </c>
      <c r="B165" s="1" t="s">
        <v>56</v>
      </c>
      <c r="C165" s="1">
        <v>1</v>
      </c>
      <c r="D165" s="1" t="s">
        <v>147</v>
      </c>
      <c r="E165" s="4">
        <f>IF(マンアワー!E165&gt;0,LN(マンアワー!E165),0)</f>
        <v>13.573169144096942</v>
      </c>
      <c r="F165" s="4">
        <f>IF(マンアワー!F165&gt;0,LN(マンアワー!F165),0)</f>
        <v>13.258346471301426</v>
      </c>
      <c r="G165" s="4">
        <f>IF(マンアワー!G165&gt;0,LN(マンアワー!G165),0)</f>
        <v>12.762888535768889</v>
      </c>
      <c r="H165" s="4">
        <f>IF(マンアワー!H165&gt;0,LN(マンアワー!H165),0)</f>
        <v>12.30011389382101</v>
      </c>
      <c r="I165" s="4">
        <f>IF(マンアワー!I165&gt;0,LN(マンアワー!I165),0)</f>
        <v>12.101362200453973</v>
      </c>
      <c r="K165" s="6">
        <f t="shared" ref="K165:O165" si="161">E165-E$1085</f>
        <v>0.74482895124186399</v>
      </c>
      <c r="L165" s="6">
        <f t="shared" si="161"/>
        <v>0.84683027941093592</v>
      </c>
      <c r="M165" s="6">
        <f t="shared" si="161"/>
        <v>0.75447002518426665</v>
      </c>
      <c r="N165" s="6">
        <f t="shared" si="161"/>
        <v>0.71609119611191296</v>
      </c>
      <c r="O165" s="6">
        <f t="shared" si="161"/>
        <v>0.67347448615154093</v>
      </c>
    </row>
    <row r="166" spans="1:15" x14ac:dyDescent="0.15">
      <c r="A166" s="1">
        <v>8</v>
      </c>
      <c r="B166" s="1" t="s">
        <v>56</v>
      </c>
      <c r="C166" s="1">
        <v>2</v>
      </c>
      <c r="D166" s="1" t="s">
        <v>148</v>
      </c>
      <c r="E166" s="4">
        <f>IF(マンアワー!E166&gt;0,LN(マンアワー!E166),0)</f>
        <v>9.7506859148307967</v>
      </c>
      <c r="F166" s="4">
        <f>IF(マンアワー!F166&gt;0,LN(マンアワー!F166),0)</f>
        <v>8.7048308418189944</v>
      </c>
      <c r="G166" s="4">
        <f>IF(マンアワー!G166&gt;0,LN(マンアワー!G166),0)</f>
        <v>8.6576287627358965</v>
      </c>
      <c r="H166" s="4">
        <f>IF(マンアワー!H166&gt;0,LN(マンアワー!H166),0)</f>
        <v>7.9755277612260702</v>
      </c>
      <c r="I166" s="4">
        <f>IF(マンアワー!I166&gt;0,LN(マンアワー!I166),0)</f>
        <v>7.3578359089080321</v>
      </c>
      <c r="K166" s="6">
        <f t="shared" ref="K166:O166" si="162">E166-E$1086</f>
        <v>0.90236539691654372</v>
      </c>
      <c r="L166" s="6">
        <f t="shared" si="162"/>
        <v>0.38406852248860979</v>
      </c>
      <c r="M166" s="6">
        <f t="shared" si="162"/>
        <v>0.58184326339907422</v>
      </c>
      <c r="N166" s="6">
        <f t="shared" si="162"/>
        <v>0.25662933552247313</v>
      </c>
      <c r="O166" s="6">
        <f t="shared" si="162"/>
        <v>0.18000539904040203</v>
      </c>
    </row>
    <row r="167" spans="1:15" x14ac:dyDescent="0.15">
      <c r="A167" s="1">
        <v>8</v>
      </c>
      <c r="B167" s="1" t="s">
        <v>106</v>
      </c>
      <c r="C167" s="1">
        <v>3</v>
      </c>
      <c r="D167" s="1" t="s">
        <v>155</v>
      </c>
      <c r="E167" s="4">
        <f>IF(マンアワー!E167&gt;0,LN(マンアワー!E167),0)</f>
        <v>10.87517997811516</v>
      </c>
      <c r="F167" s="4">
        <f>IF(マンアワー!F167&gt;0,LN(マンアワー!F167),0)</f>
        <v>11.123432973571967</v>
      </c>
      <c r="G167" s="4">
        <f>IF(マンアワー!G167&gt;0,LN(マンアワー!G167),0)</f>
        <v>11.316121464675904</v>
      </c>
      <c r="H167" s="4">
        <f>IF(マンアワー!H167&gt;0,LN(マンアワー!H167),0)</f>
        <v>11.353634374304557</v>
      </c>
      <c r="I167" s="4">
        <f>IF(マンアワー!I167&gt;0,LN(マンアワー!I167),0)</f>
        <v>11.412296477108496</v>
      </c>
      <c r="K167" s="6">
        <f t="shared" ref="K167:O167" si="163">E167-E$1087</f>
        <v>0.15180131406302166</v>
      </c>
      <c r="L167" s="6">
        <f t="shared" si="163"/>
        <v>0.39122758798646018</v>
      </c>
      <c r="M167" s="6">
        <f t="shared" si="163"/>
        <v>0.4812118170163906</v>
      </c>
      <c r="N167" s="6">
        <f t="shared" si="163"/>
        <v>0.61790786392938379</v>
      </c>
      <c r="O167" s="6">
        <f t="shared" si="163"/>
        <v>0.70018675394187468</v>
      </c>
    </row>
    <row r="168" spans="1:15" x14ac:dyDescent="0.15">
      <c r="A168" s="1">
        <v>8</v>
      </c>
      <c r="B168" s="1" t="s">
        <v>106</v>
      </c>
      <c r="C168" s="1">
        <v>4</v>
      </c>
      <c r="D168" s="1" t="s">
        <v>156</v>
      </c>
      <c r="E168" s="4">
        <f>IF(マンアワー!E168&gt;0,LN(マンアワー!E168),0)</f>
        <v>10.651801866804806</v>
      </c>
      <c r="F168" s="4">
        <f>IF(マンアワー!F168&gt;0,LN(マンアワー!F168),0)</f>
        <v>10.738545481695445</v>
      </c>
      <c r="G168" s="4">
        <f>IF(マンアワー!G168&gt;0,LN(マンアワー!G168),0)</f>
        <v>10.655508708744154</v>
      </c>
      <c r="H168" s="4">
        <f>IF(マンアワー!H168&gt;0,LN(マンアワー!H168),0)</f>
        <v>10.105671133450588</v>
      </c>
      <c r="I168" s="4">
        <f>IF(マンアワー!I168&gt;0,LN(マンアワー!I168),0)</f>
        <v>9.4806594691178496</v>
      </c>
      <c r="K168" s="6">
        <f t="shared" ref="K168:O168" si="164">E168-E$1088</f>
        <v>-0.27391317670907078</v>
      </c>
      <c r="L168" s="6">
        <f t="shared" si="164"/>
        <v>-0.13455049758724158</v>
      </c>
      <c r="M168" s="6">
        <f t="shared" si="164"/>
        <v>-0.20794474792523054</v>
      </c>
      <c r="N168" s="6">
        <f t="shared" si="164"/>
        <v>-0.12135217471110771</v>
      </c>
      <c r="O168" s="6">
        <f t="shared" si="164"/>
        <v>-0.12665773025061355</v>
      </c>
    </row>
    <row r="169" spans="1:15" x14ac:dyDescent="0.15">
      <c r="A169" s="1">
        <v>8</v>
      </c>
      <c r="B169" s="1" t="s">
        <v>106</v>
      </c>
      <c r="C169" s="1">
        <v>5</v>
      </c>
      <c r="D169" s="1" t="s">
        <v>157</v>
      </c>
      <c r="E169" s="4">
        <f>IF(マンアワー!E169&gt;0,LN(マンアワー!E169),0)</f>
        <v>9.0637381614986019</v>
      </c>
      <c r="F169" s="4">
        <f>IF(マンアワー!F169&gt;0,LN(マンアワー!F169),0)</f>
        <v>9.5082395993797189</v>
      </c>
      <c r="G169" s="4">
        <f>IF(マンアワー!G169&gt;0,LN(マンアワー!G169),0)</f>
        <v>9.8360173891198137</v>
      </c>
      <c r="H169" s="4">
        <f>IF(マンアワー!H169&gt;0,LN(マンアワー!H169),0)</f>
        <v>9.8492786442679634</v>
      </c>
      <c r="I169" s="4">
        <f>IF(マンアワー!I169&gt;0,LN(マンアワー!I169),0)</f>
        <v>9.5767798090159939</v>
      </c>
      <c r="K169" s="6">
        <f t="shared" ref="K169:O169" si="165">E169-E$1089</f>
        <v>-0.26837213104308688</v>
      </c>
      <c r="L169" s="6">
        <f t="shared" si="165"/>
        <v>0.33195487785377331</v>
      </c>
      <c r="M169" s="6">
        <f t="shared" si="165"/>
        <v>0.59600433442617451</v>
      </c>
      <c r="N169" s="6">
        <f t="shared" si="165"/>
        <v>0.78783814839300348</v>
      </c>
      <c r="O169" s="6">
        <f t="shared" si="165"/>
        <v>0.76225349014004529</v>
      </c>
    </row>
    <row r="170" spans="1:15" x14ac:dyDescent="0.15">
      <c r="A170" s="1">
        <v>8</v>
      </c>
      <c r="B170" s="1" t="s">
        <v>106</v>
      </c>
      <c r="C170" s="1">
        <v>6</v>
      </c>
      <c r="D170" s="1" t="s">
        <v>49</v>
      </c>
      <c r="E170" s="4">
        <f>IF(マンアワー!E170&gt;0,LN(マンアワー!E170),0)</f>
        <v>9.0725913625331103</v>
      </c>
      <c r="F170" s="4">
        <f>IF(マンアワー!F170&gt;0,LN(マンアワー!F170),0)</f>
        <v>9.6571368401702244</v>
      </c>
      <c r="G170" s="4">
        <f>IF(マンアワー!G170&gt;0,LN(マンアワー!G170),0)</f>
        <v>9.9634841004490848</v>
      </c>
      <c r="H170" s="4">
        <f>IF(マンアワー!H170&gt;0,LN(マンアワー!H170),0)</f>
        <v>10.126099129922881</v>
      </c>
      <c r="I170" s="4">
        <f>IF(マンアワー!I170&gt;0,LN(マンアワー!I170),0)</f>
        <v>10.022175820814045</v>
      </c>
      <c r="K170" s="6">
        <f t="shared" ref="K170:O170" si="166">E170-E$1090</f>
        <v>-0.19355905937675466</v>
      </c>
      <c r="L170" s="6">
        <f t="shared" si="166"/>
        <v>0.60210340200070789</v>
      </c>
      <c r="M170" s="6">
        <f t="shared" si="166"/>
        <v>0.86808558951996062</v>
      </c>
      <c r="N170" s="6">
        <f t="shared" si="166"/>
        <v>1.0372799805172317</v>
      </c>
      <c r="O170" s="6">
        <f t="shared" si="166"/>
        <v>1.0411910016615931</v>
      </c>
    </row>
    <row r="171" spans="1:15" x14ac:dyDescent="0.15">
      <c r="A171" s="1">
        <v>8</v>
      </c>
      <c r="B171" s="1" t="s">
        <v>106</v>
      </c>
      <c r="C171" s="1">
        <v>7</v>
      </c>
      <c r="D171" s="1" t="s">
        <v>158</v>
      </c>
      <c r="E171" s="4">
        <f>IF(マンアワー!E171&gt;0,LN(マンアワー!E171),0)</f>
        <v>7.4461757830182682</v>
      </c>
      <c r="F171" s="4">
        <f>IF(マンアワー!F171&gt;0,LN(マンアワー!F171),0)</f>
        <v>8.0981029120378967</v>
      </c>
      <c r="G171" s="4">
        <f>IF(マンアワー!G171&gt;0,LN(マンアワー!G171),0)</f>
        <v>7.6558220941229518</v>
      </c>
      <c r="H171" s="4">
        <f>IF(マンアワー!H171&gt;0,LN(マンアワー!H171),0)</f>
        <v>7.6614392984162567</v>
      </c>
      <c r="I171" s="4">
        <f>IF(マンアワー!I171&gt;0,LN(マンアワー!I171),0)</f>
        <v>7.5347840652805855</v>
      </c>
      <c r="K171" s="6">
        <f t="shared" ref="K171:O171" si="167">E171-E$1091</f>
        <v>0.99657158148013103</v>
      </c>
      <c r="L171" s="6">
        <f t="shared" si="167"/>
        <v>1.6036993500980614</v>
      </c>
      <c r="M171" s="6">
        <f t="shared" si="167"/>
        <v>1.3098108235046428</v>
      </c>
      <c r="N171" s="6">
        <f t="shared" si="167"/>
        <v>1.4140256079347848</v>
      </c>
      <c r="O171" s="6">
        <f t="shared" si="167"/>
        <v>1.1870423831654549</v>
      </c>
    </row>
    <row r="172" spans="1:15" x14ac:dyDescent="0.15">
      <c r="A172" s="1">
        <v>8</v>
      </c>
      <c r="B172" s="1" t="s">
        <v>106</v>
      </c>
      <c r="C172" s="1">
        <v>8</v>
      </c>
      <c r="D172" s="1" t="s">
        <v>159</v>
      </c>
      <c r="E172" s="4">
        <f>IF(マンアワー!E172&gt;0,LN(マンアワー!E172),0)</f>
        <v>10.486350726609542</v>
      </c>
      <c r="F172" s="4">
        <f>IF(マンアワー!F172&gt;0,LN(マンアワー!F172),0)</f>
        <v>10.684455450538387</v>
      </c>
      <c r="G172" s="4">
        <f>IF(マンアワー!G172&gt;0,LN(マンアワー!G172),0)</f>
        <v>10.793032970186333</v>
      </c>
      <c r="H172" s="4">
        <f>IF(マンアワー!H172&gt;0,LN(マンアワー!H172),0)</f>
        <v>10.558974165862221</v>
      </c>
      <c r="I172" s="4">
        <f>IF(マンアワー!I172&gt;0,LN(マンアワー!I172),0)</f>
        <v>10.129592083643256</v>
      </c>
      <c r="K172" s="6">
        <f t="shared" ref="K172:O172" si="168">E172-E$1092</f>
        <v>0.48695782456739956</v>
      </c>
      <c r="L172" s="6">
        <f t="shared" si="168"/>
        <v>0.69460543142784559</v>
      </c>
      <c r="M172" s="6">
        <f t="shared" si="168"/>
        <v>0.89762610778977425</v>
      </c>
      <c r="N172" s="6">
        <f t="shared" si="168"/>
        <v>0.93639615394333475</v>
      </c>
      <c r="O172" s="6">
        <f t="shared" si="168"/>
        <v>0.86547639480569316</v>
      </c>
    </row>
    <row r="173" spans="1:15" x14ac:dyDescent="0.15">
      <c r="A173" s="1">
        <v>8</v>
      </c>
      <c r="B173" s="1" t="s">
        <v>106</v>
      </c>
      <c r="C173" s="1">
        <v>9</v>
      </c>
      <c r="D173" s="1" t="s">
        <v>160</v>
      </c>
      <c r="E173" s="4">
        <f>IF(マンアワー!E173&gt;0,LN(マンアワー!E173),0)</f>
        <v>10.850417788276824</v>
      </c>
      <c r="F173" s="4">
        <f>IF(マンアワー!F173&gt;0,LN(マンアワー!F173),0)</f>
        <v>11.103069959662962</v>
      </c>
      <c r="G173" s="4">
        <f>IF(マンアワー!G173&gt;0,LN(マンアワー!G173),0)</f>
        <v>11.112356026357283</v>
      </c>
      <c r="H173" s="4">
        <f>IF(マンアワー!H173&gt;0,LN(マンアワー!H173),0)</f>
        <v>10.885017185534014</v>
      </c>
      <c r="I173" s="4">
        <f>IF(マンアワー!I173&gt;0,LN(マンアワー!I173),0)</f>
        <v>10.850771355179853</v>
      </c>
      <c r="K173" s="6">
        <f t="shared" ref="K173:O173" si="169">E173-E$1093</f>
        <v>0.9372856964997478</v>
      </c>
      <c r="L173" s="6">
        <f t="shared" si="169"/>
        <v>1.4347826595354931</v>
      </c>
      <c r="M173" s="6">
        <f t="shared" si="169"/>
        <v>1.5777948184556294</v>
      </c>
      <c r="N173" s="6">
        <f t="shared" si="169"/>
        <v>1.5709696730446971</v>
      </c>
      <c r="O173" s="6">
        <f t="shared" si="169"/>
        <v>1.451460366686705</v>
      </c>
    </row>
    <row r="174" spans="1:15" x14ac:dyDescent="0.15">
      <c r="A174" s="1">
        <v>8</v>
      </c>
      <c r="B174" s="1" t="s">
        <v>106</v>
      </c>
      <c r="C174" s="1">
        <v>10</v>
      </c>
      <c r="D174" s="1" t="s">
        <v>161</v>
      </c>
      <c r="E174" s="4">
        <f>IF(マンアワー!E174&gt;0,LN(マンアワー!E174),0)</f>
        <v>10.456364771039853</v>
      </c>
      <c r="F174" s="4">
        <f>IF(マンアワー!F174&gt;0,LN(マンアワー!F174),0)</f>
        <v>10.654043467126689</v>
      </c>
      <c r="G174" s="4">
        <f>IF(マンアワー!G174&gt;0,LN(マンアワー!G174),0)</f>
        <v>11.001193015966356</v>
      </c>
      <c r="H174" s="4">
        <f>IF(マンアワー!H174&gt;0,LN(マンアワー!H174),0)</f>
        <v>11.009601881292957</v>
      </c>
      <c r="I174" s="4">
        <f>IF(マンアワー!I174&gt;0,LN(マンアワー!I174),0)</f>
        <v>10.860270447299047</v>
      </c>
      <c r="K174" s="6">
        <f t="shared" ref="K174:O174" si="170">E174-E$1094</f>
        <v>0.30571843911915764</v>
      </c>
      <c r="L174" s="6">
        <f t="shared" si="170"/>
        <v>0.55717946627715342</v>
      </c>
      <c r="M174" s="6">
        <f t="shared" si="170"/>
        <v>0.67128438686722092</v>
      </c>
      <c r="N174" s="6">
        <f t="shared" si="170"/>
        <v>0.87718638086735012</v>
      </c>
      <c r="O174" s="6">
        <f t="shared" si="170"/>
        <v>0.89710471055436081</v>
      </c>
    </row>
    <row r="175" spans="1:15" x14ac:dyDescent="0.15">
      <c r="A175" s="1">
        <v>8</v>
      </c>
      <c r="B175" s="1" t="s">
        <v>106</v>
      </c>
      <c r="C175" s="1">
        <v>11</v>
      </c>
      <c r="D175" s="1" t="s">
        <v>162</v>
      </c>
      <c r="E175" s="4">
        <f>IF(マンアワー!E175&gt;0,LN(マンアワー!E175),0)</f>
        <v>10.790997605872739</v>
      </c>
      <c r="F175" s="4">
        <f>IF(マンアワー!F175&gt;0,LN(マンアワー!F175),0)</f>
        <v>11.202671992943245</v>
      </c>
      <c r="G175" s="4">
        <f>IF(マンアワー!G175&gt;0,LN(マンアワー!G175),0)</f>
        <v>11.772244691286303</v>
      </c>
      <c r="H175" s="4">
        <f>IF(マンアワー!H175&gt;0,LN(マンアワー!H175),0)</f>
        <v>11.639169464229713</v>
      </c>
      <c r="I175" s="4">
        <f>IF(マンアワー!I175&gt;0,LN(マンアワー!I175),0)</f>
        <v>11.660959845166202</v>
      </c>
      <c r="K175" s="6">
        <f t="shared" ref="K175:O175" si="171">E175-E$1095</f>
        <v>0.57517322144338578</v>
      </c>
      <c r="L175" s="6">
        <f t="shared" si="171"/>
        <v>0.92668973313100977</v>
      </c>
      <c r="M175" s="6">
        <f t="shared" si="171"/>
        <v>1.2708559164153588</v>
      </c>
      <c r="N175" s="6">
        <f t="shared" si="171"/>
        <v>1.2182271855450839</v>
      </c>
      <c r="O175" s="6">
        <f t="shared" si="171"/>
        <v>1.2130543728616594</v>
      </c>
    </row>
    <row r="176" spans="1:15" x14ac:dyDescent="0.15">
      <c r="A176" s="1">
        <v>8</v>
      </c>
      <c r="B176" s="1" t="s">
        <v>106</v>
      </c>
      <c r="C176" s="1">
        <v>12</v>
      </c>
      <c r="D176" s="1" t="s">
        <v>163</v>
      </c>
      <c r="E176" s="4">
        <f>IF(マンアワー!E176&gt;0,LN(マンアワー!E176),0)</f>
        <v>11.843694066883165</v>
      </c>
      <c r="F176" s="4">
        <f>IF(マンアワー!F176&gt;0,LN(マンアワー!F176),0)</f>
        <v>11.721415666974572</v>
      </c>
      <c r="G176" s="4">
        <f>IF(マンアワー!G176&gt;0,LN(マンアワー!G176),0)</f>
        <v>11.982268859580582</v>
      </c>
      <c r="H176" s="4">
        <f>IF(マンアワー!H176&gt;0,LN(マンアワー!H176),0)</f>
        <v>11.727487633868057</v>
      </c>
      <c r="I176" s="4">
        <f>IF(マンアワー!I176&gt;0,LN(マンアワー!I176),0)</f>
        <v>11.623419089847349</v>
      </c>
      <c r="K176" s="6">
        <f t="shared" ref="K176:O176" si="172">E176-E$1096</f>
        <v>1.6651373981942346</v>
      </c>
      <c r="L176" s="6">
        <f t="shared" si="172"/>
        <v>1.3160340205498517</v>
      </c>
      <c r="M176" s="6">
        <f t="shared" si="172"/>
        <v>1.0053447418098198</v>
      </c>
      <c r="N176" s="6">
        <f t="shared" si="172"/>
        <v>0.85174870814645409</v>
      </c>
      <c r="O176" s="6">
        <f t="shared" si="172"/>
        <v>0.89240857066886825</v>
      </c>
    </row>
    <row r="177" spans="1:15" x14ac:dyDescent="0.15">
      <c r="A177" s="1">
        <v>8</v>
      </c>
      <c r="B177" s="1" t="s">
        <v>106</v>
      </c>
      <c r="C177" s="1">
        <v>13</v>
      </c>
      <c r="D177" s="1" t="s">
        <v>164</v>
      </c>
      <c r="E177" s="4">
        <f>IF(マンアワー!E177&gt;0,LN(マンアワー!E177),0)</f>
        <v>9.8306772615776037</v>
      </c>
      <c r="F177" s="4">
        <f>IF(マンアワー!F177&gt;0,LN(マンアワー!F177),0)</f>
        <v>10.786012699532373</v>
      </c>
      <c r="G177" s="4">
        <f>IF(マンアワー!G177&gt;0,LN(マンアワー!G177),0)</f>
        <v>10.574778184985744</v>
      </c>
      <c r="H177" s="4">
        <f>IF(マンアワー!H177&gt;0,LN(マンアワー!H177),0)</f>
        <v>10.181461816724264</v>
      </c>
      <c r="I177" s="4">
        <f>IF(マンアワー!I177&gt;0,LN(マンアワー!I177),0)</f>
        <v>10.461756349542457</v>
      </c>
      <c r="K177" s="6">
        <f t="shared" ref="K177:O177" si="173">E177-E$1097</f>
        <v>0.19164472081546258</v>
      </c>
      <c r="L177" s="6">
        <f t="shared" si="173"/>
        <v>1.0170120413829427</v>
      </c>
      <c r="M177" s="6">
        <f t="shared" si="173"/>
        <v>0.75672075444451714</v>
      </c>
      <c r="N177" s="6">
        <f t="shared" si="173"/>
        <v>0.44377141437571943</v>
      </c>
      <c r="O177" s="6">
        <f t="shared" si="173"/>
        <v>0.43740571745281542</v>
      </c>
    </row>
    <row r="178" spans="1:15" x14ac:dyDescent="0.15">
      <c r="A178" s="1">
        <v>8</v>
      </c>
      <c r="B178" s="1" t="s">
        <v>106</v>
      </c>
      <c r="C178" s="1">
        <v>14</v>
      </c>
      <c r="D178" s="1" t="s">
        <v>165</v>
      </c>
      <c r="E178" s="4">
        <f>IF(マンアワー!E178&gt;0,LN(マンアワー!E178),0)</f>
        <v>9.7147253399660727</v>
      </c>
      <c r="F178" s="4">
        <f>IF(マンアワー!F178&gt;0,LN(マンアワー!F178),0)</f>
        <v>9.8753178857638595</v>
      </c>
      <c r="G178" s="4">
        <f>IF(マンアワー!G178&gt;0,LN(マンアワー!G178),0)</f>
        <v>10.14299828712562</v>
      </c>
      <c r="H178" s="4">
        <f>IF(マンアワー!H178&gt;0,LN(マンアワー!H178),0)</f>
        <v>9.491937410610694</v>
      </c>
      <c r="I178" s="4">
        <f>IF(マンアワー!I178&gt;0,LN(マンアワー!I178),0)</f>
        <v>9.5231918753679352</v>
      </c>
      <c r="K178" s="6">
        <f t="shared" ref="K178:O178" si="174">E178-E$1098</f>
        <v>1.7911029199747999</v>
      </c>
      <c r="L178" s="6">
        <f t="shared" si="174"/>
        <v>1.5422731797496283</v>
      </c>
      <c r="M178" s="6">
        <f t="shared" si="174"/>
        <v>1.6114692788984915</v>
      </c>
      <c r="N178" s="6">
        <f t="shared" si="174"/>
        <v>1.3267075034076612</v>
      </c>
      <c r="O178" s="6">
        <f t="shared" si="174"/>
        <v>1.4687049331040534</v>
      </c>
    </row>
    <row r="179" spans="1:15" x14ac:dyDescent="0.15">
      <c r="A179" s="1">
        <v>8</v>
      </c>
      <c r="B179" s="1" t="s">
        <v>106</v>
      </c>
      <c r="C179" s="1">
        <v>15</v>
      </c>
      <c r="D179" s="1" t="s">
        <v>166</v>
      </c>
      <c r="E179" s="4">
        <f>IF(マンアワー!E179&gt;0,LN(マンアワー!E179),0)</f>
        <v>11.50547409263952</v>
      </c>
      <c r="F179" s="4">
        <f>IF(マンアワー!F179&gt;0,LN(マンアワー!F179),0)</f>
        <v>11.560042811472035</v>
      </c>
      <c r="G179" s="4">
        <f>IF(マンアワー!G179&gt;0,LN(マンアワー!G179),0)</f>
        <v>11.748990741413687</v>
      </c>
      <c r="H179" s="4">
        <f>IF(マンアワー!H179&gt;0,LN(マンアワー!H179),0)</f>
        <v>11.653691997284904</v>
      </c>
      <c r="I179" s="4">
        <f>IF(マンアワー!I179&gt;0,LN(マンアワー!I179),0)</f>
        <v>11.48514267830584</v>
      </c>
      <c r="K179" s="6">
        <f t="shared" ref="K179:O179" si="175">E179-E$1099</f>
        <v>0.11593873189124793</v>
      </c>
      <c r="L179" s="6">
        <f t="shared" si="175"/>
        <v>0.24162044159643514</v>
      </c>
      <c r="M179" s="6">
        <f t="shared" si="175"/>
        <v>0.41645425907986677</v>
      </c>
      <c r="N179" s="6">
        <f t="shared" si="175"/>
        <v>0.57946205062252432</v>
      </c>
      <c r="O179" s="6">
        <f t="shared" si="175"/>
        <v>0.64492979624319169</v>
      </c>
    </row>
    <row r="180" spans="1:15" x14ac:dyDescent="0.15">
      <c r="A180" s="1">
        <v>8</v>
      </c>
      <c r="B180" s="1" t="s">
        <v>56</v>
      </c>
      <c r="C180" s="1">
        <v>16</v>
      </c>
      <c r="D180" s="1" t="s">
        <v>149</v>
      </c>
      <c r="E180" s="4">
        <f>IF(マンアワー!E180&gt;0,LN(マンアワー!E180),0)</f>
        <v>11.95497518322833</v>
      </c>
      <c r="F180" s="4">
        <f>IF(マンアワー!F180&gt;0,LN(マンアワー!F180),0)</f>
        <v>12.395248978009411</v>
      </c>
      <c r="G180" s="4">
        <f>IF(マンアワー!G180&gt;0,LN(マンアワー!G180),0)</f>
        <v>12.516807098145026</v>
      </c>
      <c r="H180" s="4">
        <f>IF(マンアワー!H180&gt;0,LN(マンアワー!H180),0)</f>
        <v>12.442650097889475</v>
      </c>
      <c r="I180" s="4">
        <f>IF(マンアワー!I180&gt;0,LN(マンアワー!I180),0)</f>
        <v>12.348134402032667</v>
      </c>
      <c r="K180" s="6">
        <f t="shared" ref="K180:O180" si="176">E180-E$1100</f>
        <v>-3.0602466818628216E-2</v>
      </c>
      <c r="L180" s="6">
        <f t="shared" si="176"/>
        <v>0.10599222593642033</v>
      </c>
      <c r="M180" s="6">
        <f t="shared" si="176"/>
        <v>0.25124689008931433</v>
      </c>
      <c r="N180" s="6">
        <f t="shared" si="176"/>
        <v>0.1929979069001142</v>
      </c>
      <c r="O180" s="6">
        <f t="shared" si="176"/>
        <v>0.31455142569729588</v>
      </c>
    </row>
    <row r="181" spans="1:15" x14ac:dyDescent="0.15">
      <c r="A181" s="1">
        <v>8</v>
      </c>
      <c r="B181" s="1" t="s">
        <v>56</v>
      </c>
      <c r="C181" s="1">
        <v>17</v>
      </c>
      <c r="D181" s="1" t="s">
        <v>150</v>
      </c>
      <c r="E181" s="4">
        <f>IF(マンアワー!E181&gt;0,LN(マンアワー!E181),0)</f>
        <v>8.990066537654446</v>
      </c>
      <c r="F181" s="4">
        <f>IF(マンアワー!F181&gt;0,LN(マンアワー!F181),0)</f>
        <v>9.5406599486367174</v>
      </c>
      <c r="G181" s="4">
        <f>IF(マンアワー!G181&gt;0,LN(マンアワー!G181),0)</f>
        <v>9.7908252402434623</v>
      </c>
      <c r="H181" s="4">
        <f>IF(マンアワー!H181&gt;0,LN(マンアワー!H181),0)</f>
        <v>9.827062058775839</v>
      </c>
      <c r="I181" s="4">
        <f>IF(マンアワー!I181&gt;0,LN(マンアワー!I181),0)</f>
        <v>9.806499375040902</v>
      </c>
      <c r="K181" s="6">
        <f t="shared" ref="K181:O181" si="177">E181-E$1101</f>
        <v>-0.1874714549463441</v>
      </c>
      <c r="L181" s="6">
        <f t="shared" si="177"/>
        <v>0.19986613233808725</v>
      </c>
      <c r="M181" s="6">
        <f t="shared" si="177"/>
        <v>0.33125727942041472</v>
      </c>
      <c r="N181" s="6">
        <f t="shared" si="177"/>
        <v>0.3286807398676963</v>
      </c>
      <c r="O181" s="6">
        <f t="shared" si="177"/>
        <v>0.33365948740091333</v>
      </c>
    </row>
    <row r="182" spans="1:15" x14ac:dyDescent="0.15">
      <c r="A182" s="1">
        <v>8</v>
      </c>
      <c r="B182" s="1" t="s">
        <v>56</v>
      </c>
      <c r="C182" s="1">
        <v>18</v>
      </c>
      <c r="D182" s="1" t="s">
        <v>151</v>
      </c>
      <c r="E182" s="4">
        <f>IF(マンアワー!E182&gt;0,LN(マンアワー!E182),0)</f>
        <v>12.624147845233157</v>
      </c>
      <c r="F182" s="4">
        <f>IF(マンアワー!F182&gt;0,LN(マンアワー!F182),0)</f>
        <v>12.778008077011425</v>
      </c>
      <c r="G182" s="4">
        <f>IF(マンアワー!G182&gt;0,LN(マンアワー!G182),0)</f>
        <v>12.82043750544868</v>
      </c>
      <c r="H182" s="4">
        <f>IF(マンアワー!H182&gt;0,LN(マンアワー!H182),0)</f>
        <v>12.645841309405455</v>
      </c>
      <c r="I182" s="4">
        <f>IF(マンアワー!I182&gt;0,LN(マンアワー!I182),0)</f>
        <v>12.640265982689316</v>
      </c>
      <c r="K182" s="6">
        <f t="shared" ref="K182:O182" si="178">E182-E$1102</f>
        <v>3.6942168847650336E-2</v>
      </c>
      <c r="L182" s="6">
        <f t="shared" si="178"/>
        <v>6.5908664933488126E-2</v>
      </c>
      <c r="M182" s="6">
        <f t="shared" si="178"/>
        <v>0.17925830415317456</v>
      </c>
      <c r="N182" s="6">
        <f t="shared" si="178"/>
        <v>0.1398682791348822</v>
      </c>
      <c r="O182" s="6">
        <f t="shared" si="178"/>
        <v>0.30194269302940313</v>
      </c>
    </row>
    <row r="183" spans="1:15" x14ac:dyDescent="0.15">
      <c r="A183" s="1">
        <v>8</v>
      </c>
      <c r="B183" s="1" t="s">
        <v>56</v>
      </c>
      <c r="C183" s="1">
        <v>19</v>
      </c>
      <c r="D183" s="1" t="s">
        <v>152</v>
      </c>
      <c r="E183" s="4">
        <f>IF(マンアワー!E183&gt;0,LN(マンアワー!E183),0)</f>
        <v>10.324318922057152</v>
      </c>
      <c r="F183" s="4">
        <f>IF(マンアワー!F183&gt;0,LN(マンアワー!F183),0)</f>
        <v>10.782852002914423</v>
      </c>
      <c r="G183" s="4">
        <f>IF(マンアワー!G183&gt;0,LN(マンアワー!G183),0)</f>
        <v>11.0294062097562</v>
      </c>
      <c r="H183" s="4">
        <f>IF(マンアワー!H183&gt;0,LN(マンアワー!H183),0)</f>
        <v>10.986396485961468</v>
      </c>
      <c r="I183" s="4">
        <f>IF(マンアワー!I183&gt;0,LN(マンアワー!I183),0)</f>
        <v>10.944295564599024</v>
      </c>
      <c r="K183" s="6">
        <f t="shared" ref="K183:O183" si="179">E183-E$1103</f>
        <v>-0.11942886995734625</v>
      </c>
      <c r="L183" s="6">
        <f t="shared" si="179"/>
        <v>5.4017933416163899E-2</v>
      </c>
      <c r="M183" s="6">
        <f t="shared" si="179"/>
        <v>0.19485311760166724</v>
      </c>
      <c r="N183" s="6">
        <f t="shared" si="179"/>
        <v>0.27961805554159902</v>
      </c>
      <c r="O183" s="6">
        <f t="shared" si="179"/>
        <v>0.26500040726281249</v>
      </c>
    </row>
    <row r="184" spans="1:15" x14ac:dyDescent="0.15">
      <c r="A184" s="1">
        <v>8</v>
      </c>
      <c r="B184" s="1" t="s">
        <v>56</v>
      </c>
      <c r="C184" s="1">
        <v>20</v>
      </c>
      <c r="D184" s="1" t="s">
        <v>153</v>
      </c>
      <c r="E184" s="4">
        <f>IF(マンアワー!E184&gt;0,LN(マンアワー!E184),0)</f>
        <v>8.8819961042827558</v>
      </c>
      <c r="F184" s="4">
        <f>IF(マンアワー!F184&gt;0,LN(マンアワー!F184),0)</f>
        <v>9.508855125594005</v>
      </c>
      <c r="G184" s="4">
        <f>IF(マンアワー!G184&gt;0,LN(マンアワー!G184),0)</f>
        <v>10.115004776445407</v>
      </c>
      <c r="H184" s="4">
        <f>IF(マンアワー!H184&gt;0,LN(マンアワー!H184),0)</f>
        <v>10.021950878751948</v>
      </c>
      <c r="I184" s="4">
        <f>IF(マンアワー!I184&gt;0,LN(マンアワー!I184),0)</f>
        <v>9.9522226013930322</v>
      </c>
      <c r="K184" s="6">
        <f t="shared" ref="K184:O184" si="180">E184-E$1104</f>
        <v>0.21145391436403926</v>
      </c>
      <c r="L184" s="6">
        <f t="shared" si="180"/>
        <v>0.23301219721076016</v>
      </c>
      <c r="M184" s="6">
        <f t="shared" si="180"/>
        <v>0.44986395254086453</v>
      </c>
      <c r="N184" s="6">
        <f t="shared" si="180"/>
        <v>0.32622568828027809</v>
      </c>
      <c r="O184" s="6">
        <f t="shared" si="180"/>
        <v>0.27981180340865031</v>
      </c>
    </row>
    <row r="185" spans="1:15" x14ac:dyDescent="0.15">
      <c r="A185" s="1">
        <v>8</v>
      </c>
      <c r="B185" s="1" t="s">
        <v>56</v>
      </c>
      <c r="C185" s="1">
        <v>21</v>
      </c>
      <c r="D185" s="1" t="s">
        <v>154</v>
      </c>
      <c r="E185" s="4">
        <f>IF(マンアワー!E185&gt;0,LN(マンアワー!E185),0)</f>
        <v>11.387039733252667</v>
      </c>
      <c r="F185" s="4">
        <f>IF(マンアワー!F185&gt;0,LN(マンアワー!F185),0)</f>
        <v>11.676384199248645</v>
      </c>
      <c r="G185" s="4">
        <f>IF(マンアワー!G185&gt;0,LN(マンアワー!G185),0)</f>
        <v>11.963211871605315</v>
      </c>
      <c r="H185" s="4">
        <f>IF(マンアワー!H185&gt;0,LN(マンアワー!H185),0)</f>
        <v>11.959990713179417</v>
      </c>
      <c r="I185" s="4">
        <f>IF(マンアワー!I185&gt;0,LN(マンアワー!I185),0)</f>
        <v>11.98504361509727</v>
      </c>
      <c r="K185" s="6">
        <f t="shared" ref="K185:O185" si="181">E185-E$1105</f>
        <v>-0.14518708334518493</v>
      </c>
      <c r="L185" s="6">
        <f t="shared" si="181"/>
        <v>7.5814067443774391E-2</v>
      </c>
      <c r="M185" s="6">
        <f t="shared" si="181"/>
        <v>0.29606657210853804</v>
      </c>
      <c r="N185" s="6">
        <f t="shared" si="181"/>
        <v>0.34008257194797942</v>
      </c>
      <c r="O185" s="6">
        <f t="shared" si="181"/>
        <v>0.46198697707559333</v>
      </c>
    </row>
    <row r="186" spans="1:15" x14ac:dyDescent="0.15">
      <c r="A186" s="1">
        <v>8</v>
      </c>
      <c r="B186" s="1" t="s">
        <v>7</v>
      </c>
      <c r="C186" s="1">
        <v>22</v>
      </c>
      <c r="D186" s="1" t="s">
        <v>146</v>
      </c>
      <c r="E186" s="4">
        <f>IF(マンアワー!E186&gt;0,LN(マンアワー!E186),0)</f>
        <v>12.523149367881423</v>
      </c>
      <c r="F186" s="4">
        <f>IF(マンアワー!F186&gt;0,LN(マンアワー!F186),0)</f>
        <v>12.938236442940944</v>
      </c>
      <c r="G186" s="4">
        <f>IF(マンアワー!G186&gt;0,LN(マンアワー!G186),0)</f>
        <v>13.326396707967156</v>
      </c>
      <c r="H186" s="4">
        <f>IF(マンアワー!H186&gt;0,LN(マンアワー!H186),0)</f>
        <v>13.514758918719368</v>
      </c>
      <c r="I186" s="4">
        <f>IF(マンアワー!I186&gt;0,LN(マンアワー!I186),0)</f>
        <v>13.570132657335375</v>
      </c>
      <c r="K186" s="6">
        <f t="shared" ref="K186:O186" si="182">E186-E$1106</f>
        <v>-5.4636884125779162E-2</v>
      </c>
      <c r="L186" s="6">
        <f t="shared" si="182"/>
        <v>0.10494233500059735</v>
      </c>
      <c r="M186" s="6">
        <f t="shared" si="182"/>
        <v>0.24749008033181674</v>
      </c>
      <c r="N186" s="6">
        <f t="shared" si="182"/>
        <v>0.32757901254216826</v>
      </c>
      <c r="O186" s="6">
        <f t="shared" si="182"/>
        <v>0.22983998621738344</v>
      </c>
    </row>
    <row r="187" spans="1:15" x14ac:dyDescent="0.15">
      <c r="A187" s="1">
        <v>8</v>
      </c>
      <c r="B187" s="1" t="s">
        <v>7</v>
      </c>
      <c r="C187" s="1">
        <v>23</v>
      </c>
      <c r="D187" s="1" t="s">
        <v>167</v>
      </c>
      <c r="E187" s="4">
        <f>IF(マンアワー!E187&gt;0,LN(マンアワー!E187),0)</f>
        <v>11.708350574648254</v>
      </c>
      <c r="F187" s="4">
        <f>IF(マンアワー!F187&gt;0,LN(マンアワー!F187),0)</f>
        <v>12.03871272103639</v>
      </c>
      <c r="G187" s="4">
        <f>IF(マンアワー!G187&gt;0,LN(マンアワー!G187),0)</f>
        <v>12.073358436008803</v>
      </c>
      <c r="H187" s="4">
        <f>IF(マンアワー!H187&gt;0,LN(マンアワー!H187),0)</f>
        <v>12.050951674827685</v>
      </c>
      <c r="I187" s="4">
        <f>IF(マンアワー!I187&gt;0,LN(マンアワー!I187),0)</f>
        <v>11.946268451695822</v>
      </c>
      <c r="K187" s="6">
        <f t="shared" ref="K187:O187" si="183">E187-E$1107</f>
        <v>0.11441544644489632</v>
      </c>
      <c r="L187" s="6">
        <f t="shared" si="183"/>
        <v>0.30248422465059477</v>
      </c>
      <c r="M187" s="6">
        <f t="shared" si="183"/>
        <v>0.3553491610944679</v>
      </c>
      <c r="N187" s="6">
        <f t="shared" si="183"/>
        <v>0.40100973526663353</v>
      </c>
      <c r="O187" s="6">
        <f t="shared" si="183"/>
        <v>0.42223180192143417</v>
      </c>
    </row>
    <row r="188" spans="1:15" x14ac:dyDescent="0.15">
      <c r="A188" s="1">
        <v>9</v>
      </c>
      <c r="B188" s="1" t="s">
        <v>57</v>
      </c>
      <c r="C188" s="1">
        <v>1</v>
      </c>
      <c r="D188" s="1" t="s">
        <v>147</v>
      </c>
      <c r="E188" s="4">
        <f>IF(マンアワー!E188&gt;0,LN(マンアワー!E188),0)</f>
        <v>13.013823662140421</v>
      </c>
      <c r="F188" s="4">
        <f>IF(マンアワー!F188&gt;0,LN(マンアワー!F188),0)</f>
        <v>12.669339715316932</v>
      </c>
      <c r="G188" s="4">
        <f>IF(マンアワー!G188&gt;0,LN(マンアワー!G188),0)</f>
        <v>12.222948402789267</v>
      </c>
      <c r="H188" s="4">
        <f>IF(マンアワー!H188&gt;0,LN(マンアワー!H188),0)</f>
        <v>11.815502116264483</v>
      </c>
      <c r="I188" s="4">
        <f>IF(マンアワー!I188&gt;0,LN(マンアワー!I188),0)</f>
        <v>11.590100331608326</v>
      </c>
      <c r="K188" s="6">
        <f t="shared" ref="K188:O188" si="184">E188-E$1085</f>
        <v>0.18548346928534265</v>
      </c>
      <c r="L188" s="6">
        <f t="shared" si="184"/>
        <v>0.25782352342644188</v>
      </c>
      <c r="M188" s="6">
        <f t="shared" si="184"/>
        <v>0.21452989220464502</v>
      </c>
      <c r="N188" s="6">
        <f t="shared" si="184"/>
        <v>0.23147941855538612</v>
      </c>
      <c r="O188" s="6">
        <f t="shared" si="184"/>
        <v>0.16221261730589376</v>
      </c>
    </row>
    <row r="189" spans="1:15" x14ac:dyDescent="0.15">
      <c r="A189" s="1">
        <v>9</v>
      </c>
      <c r="B189" s="1" t="s">
        <v>57</v>
      </c>
      <c r="C189" s="1">
        <v>2</v>
      </c>
      <c r="D189" s="1" t="s">
        <v>148</v>
      </c>
      <c r="E189" s="4">
        <f>IF(マンアワー!E189&gt;0,LN(マンアワー!E189),0)</f>
        <v>9.6479731320954105</v>
      </c>
      <c r="F189" s="4">
        <f>IF(マンアワー!F189&gt;0,LN(マンアワー!F189),0)</f>
        <v>9.3187457756252616</v>
      </c>
      <c r="G189" s="4">
        <f>IF(マンアワー!G189&gt;0,LN(マンアワー!G189),0)</f>
        <v>8.9464770160778606</v>
      </c>
      <c r="H189" s="4">
        <f>IF(マンアワー!H189&gt;0,LN(マンアワー!H189),0)</f>
        <v>8.4623814189557578</v>
      </c>
      <c r="I189" s="4">
        <f>IF(マンアワー!I189&gt;0,LN(マンアワー!I189),0)</f>
        <v>7.7066352912474869</v>
      </c>
      <c r="K189" s="6">
        <f t="shared" ref="K189:O189" si="185">E189-E$1086</f>
        <v>0.79965261418115752</v>
      </c>
      <c r="L189" s="6">
        <f t="shared" si="185"/>
        <v>0.99798345629487706</v>
      </c>
      <c r="M189" s="6">
        <f t="shared" si="185"/>
        <v>0.87069151674103828</v>
      </c>
      <c r="N189" s="6">
        <f t="shared" si="185"/>
        <v>0.74348299325216072</v>
      </c>
      <c r="O189" s="6">
        <f t="shared" si="185"/>
        <v>0.52880478137985687</v>
      </c>
    </row>
    <row r="190" spans="1:15" x14ac:dyDescent="0.15">
      <c r="A190" s="1">
        <v>9</v>
      </c>
      <c r="B190" s="1" t="s">
        <v>107</v>
      </c>
      <c r="C190" s="1">
        <v>3</v>
      </c>
      <c r="D190" s="1" t="s">
        <v>155</v>
      </c>
      <c r="E190" s="4">
        <f>IF(マンアワー!E190&gt;0,LN(マンアワー!E190),0)</f>
        <v>10.594298113823568</v>
      </c>
      <c r="F190" s="4">
        <f>IF(マンアワー!F190&gt;0,LN(マンアワー!F190),0)</f>
        <v>10.675301791812064</v>
      </c>
      <c r="G190" s="4">
        <f>IF(マンアワー!G190&gt;0,LN(マンアワー!G190),0)</f>
        <v>10.7928305399086</v>
      </c>
      <c r="H190" s="4">
        <f>IF(マンアワー!H190&gt;0,LN(マンアワー!H190),0)</f>
        <v>10.806275175488807</v>
      </c>
      <c r="I190" s="4">
        <f>IF(マンアワー!I190&gt;0,LN(マンアワー!I190),0)</f>
        <v>10.817780719003771</v>
      </c>
      <c r="K190" s="6">
        <f t="shared" ref="K190:O190" si="186">E190-E$1087</f>
        <v>-0.12908055022857035</v>
      </c>
      <c r="L190" s="6">
        <f t="shared" si="186"/>
        <v>-5.6903593773443006E-2</v>
      </c>
      <c r="M190" s="6">
        <f t="shared" si="186"/>
        <v>-4.207910775091328E-2</v>
      </c>
      <c r="N190" s="6">
        <f t="shared" si="186"/>
        <v>7.0548665113634002E-2</v>
      </c>
      <c r="O190" s="6">
        <f t="shared" si="186"/>
        <v>0.10567099583714956</v>
      </c>
    </row>
    <row r="191" spans="1:15" x14ac:dyDescent="0.15">
      <c r="A191" s="1">
        <v>9</v>
      </c>
      <c r="B191" s="1" t="s">
        <v>107</v>
      </c>
      <c r="C191" s="1">
        <v>4</v>
      </c>
      <c r="D191" s="1" t="s">
        <v>156</v>
      </c>
      <c r="E191" s="4">
        <f>IF(マンアワー!E191&gt;0,LN(マンアワー!E191),0)</f>
        <v>11.493046256265597</v>
      </c>
      <c r="F191" s="4">
        <f>IF(マンアワー!F191&gt;0,LN(マンアワー!F191),0)</f>
        <v>11.305362088295352</v>
      </c>
      <c r="G191" s="4">
        <f>IF(マンアワー!G191&gt;0,LN(マンアワー!G191),0)</f>
        <v>11.041153111121746</v>
      </c>
      <c r="H191" s="4">
        <f>IF(マンアワー!H191&gt;0,LN(マンアワー!H191),0)</f>
        <v>10.382106833931704</v>
      </c>
      <c r="I191" s="4">
        <f>IF(マンアワー!I191&gt;0,LN(マンアワー!I191),0)</f>
        <v>9.6306287131989023</v>
      </c>
      <c r="K191" s="6">
        <f t="shared" ref="K191:O191" si="187">E191-E$1088</f>
        <v>0.5673312127517196</v>
      </c>
      <c r="L191" s="6">
        <f t="shared" si="187"/>
        <v>0.43226610901266582</v>
      </c>
      <c r="M191" s="6">
        <f t="shared" si="187"/>
        <v>0.17769965445236124</v>
      </c>
      <c r="N191" s="6">
        <f t="shared" si="187"/>
        <v>0.15508352577000828</v>
      </c>
      <c r="O191" s="6">
        <f t="shared" si="187"/>
        <v>2.3311513830439168E-2</v>
      </c>
    </row>
    <row r="192" spans="1:15" x14ac:dyDescent="0.15">
      <c r="A192" s="1">
        <v>9</v>
      </c>
      <c r="B192" s="1" t="s">
        <v>107</v>
      </c>
      <c r="C192" s="1">
        <v>5</v>
      </c>
      <c r="D192" s="1" t="s">
        <v>157</v>
      </c>
      <c r="E192" s="4">
        <f>IF(マンアワー!E192&gt;0,LN(マンアワー!E192),0)</f>
        <v>9.3023796922325879</v>
      </c>
      <c r="F192" s="4">
        <f>IF(マンアワー!F192&gt;0,LN(マンアワー!F192),0)</f>
        <v>9.1898713674070684</v>
      </c>
      <c r="G192" s="4">
        <f>IF(マンアワー!G192&gt;0,LN(マンアワー!G192),0)</f>
        <v>9.5983291180745951</v>
      </c>
      <c r="H192" s="4">
        <f>IF(マンアワー!H192&gt;0,LN(マンアワー!H192),0)</f>
        <v>9.5393397905371486</v>
      </c>
      <c r="I192" s="4">
        <f>IF(マンアワー!I192&gt;0,LN(マンアワー!I192),0)</f>
        <v>9.3014686314514723</v>
      </c>
      <c r="K192" s="6">
        <f t="shared" ref="K192:O192" si="188">E192-E$1089</f>
        <v>-2.9730600309100907E-2</v>
      </c>
      <c r="L192" s="6">
        <f t="shared" si="188"/>
        <v>1.3586645881122905E-2</v>
      </c>
      <c r="M192" s="6">
        <f t="shared" si="188"/>
        <v>0.3583160633809559</v>
      </c>
      <c r="N192" s="6">
        <f t="shared" si="188"/>
        <v>0.47789929466218872</v>
      </c>
      <c r="O192" s="6">
        <f t="shared" si="188"/>
        <v>0.48694231257552367</v>
      </c>
    </row>
    <row r="193" spans="1:15" x14ac:dyDescent="0.15">
      <c r="A193" s="1">
        <v>9</v>
      </c>
      <c r="B193" s="1" t="s">
        <v>107</v>
      </c>
      <c r="C193" s="1">
        <v>6</v>
      </c>
      <c r="D193" s="1" t="s">
        <v>49</v>
      </c>
      <c r="E193" s="4">
        <f>IF(マンアワー!E193&gt;0,LN(マンアワー!E193),0)</f>
        <v>8.4432585668554108</v>
      </c>
      <c r="F193" s="4">
        <f>IF(マンアワー!F193&gt;0,LN(マンアワー!F193),0)</f>
        <v>8.9631785551375582</v>
      </c>
      <c r="G193" s="4">
        <f>IF(マンアワー!G193&gt;0,LN(マンアワー!G193),0)</f>
        <v>9.1306989965520273</v>
      </c>
      <c r="H193" s="4">
        <f>IF(マンアワー!H193&gt;0,LN(マンアワー!H193),0)</f>
        <v>9.2381444317289478</v>
      </c>
      <c r="I193" s="4">
        <f>IF(マンアワー!I193&gt;0,LN(マンアワー!I193),0)</f>
        <v>9.2667259118233858</v>
      </c>
      <c r="K193" s="6">
        <f t="shared" ref="K193:O193" si="189">E193-E$1090</f>
        <v>-0.82289185505445417</v>
      </c>
      <c r="L193" s="6">
        <f t="shared" si="189"/>
        <v>-9.1854883031958323E-2</v>
      </c>
      <c r="M193" s="6">
        <f t="shared" si="189"/>
        <v>3.5300485622903111E-2</v>
      </c>
      <c r="N193" s="6">
        <f t="shared" si="189"/>
        <v>0.14932528232329823</v>
      </c>
      <c r="O193" s="6">
        <f t="shared" si="189"/>
        <v>0.28574109267093384</v>
      </c>
    </row>
    <row r="194" spans="1:15" x14ac:dyDescent="0.15">
      <c r="A194" s="1">
        <v>9</v>
      </c>
      <c r="B194" s="1" t="s">
        <v>107</v>
      </c>
      <c r="C194" s="1">
        <v>7</v>
      </c>
      <c r="D194" s="1" t="s">
        <v>158</v>
      </c>
      <c r="E194" s="4">
        <f>IF(マンアワー!E194&gt;0,LN(マンアワー!E194),0)</f>
        <v>5.9143610474171338</v>
      </c>
      <c r="F194" s="4">
        <f>IF(マンアワー!F194&gt;0,LN(マンアワー!F194),0)</f>
        <v>6.152205309003504</v>
      </c>
      <c r="G194" s="4">
        <f>IF(マンアワー!G194&gt;0,LN(マンアワー!G194),0)</f>
        <v>5.690658035285157</v>
      </c>
      <c r="H194" s="4">
        <f>IF(マンアワー!H194&gt;0,LN(マンアワー!H194),0)</f>
        <v>6.3876531764357791</v>
      </c>
      <c r="I194" s="4">
        <f>IF(マンアワー!I194&gt;0,LN(マンアワー!I194),0)</f>
        <v>6.3481395528247972</v>
      </c>
      <c r="K194" s="6">
        <f t="shared" ref="K194:O194" si="190">E194-E$1091</f>
        <v>-0.53524315412100343</v>
      </c>
      <c r="L194" s="6">
        <f t="shared" si="190"/>
        <v>-0.34219825293633122</v>
      </c>
      <c r="M194" s="6">
        <f t="shared" si="190"/>
        <v>-0.65535323533315193</v>
      </c>
      <c r="N194" s="6">
        <f t="shared" si="190"/>
        <v>0.14023948595430724</v>
      </c>
      <c r="O194" s="6">
        <f t="shared" si="190"/>
        <v>3.9787070966657012E-4</v>
      </c>
    </row>
    <row r="195" spans="1:15" x14ac:dyDescent="0.15">
      <c r="A195" s="1">
        <v>9</v>
      </c>
      <c r="B195" s="1" t="s">
        <v>107</v>
      </c>
      <c r="C195" s="1">
        <v>8</v>
      </c>
      <c r="D195" s="1" t="s">
        <v>159</v>
      </c>
      <c r="E195" s="4">
        <f>IF(マンアワー!E195&gt;0,LN(マンアワー!E195),0)</f>
        <v>10.10254418947375</v>
      </c>
      <c r="F195" s="4">
        <f>IF(マンアワー!F195&gt;0,LN(マンアワー!F195),0)</f>
        <v>10.065212716714786</v>
      </c>
      <c r="G195" s="4">
        <f>IF(マンアワー!G195&gt;0,LN(マンアワー!G195),0)</f>
        <v>10.080536725275463</v>
      </c>
      <c r="H195" s="4">
        <f>IF(マンアワー!H195&gt;0,LN(マンアワー!H195),0)</f>
        <v>9.9253379554518038</v>
      </c>
      <c r="I195" s="4">
        <f>IF(マンアワー!I195&gt;0,LN(マンアワー!I195),0)</f>
        <v>9.6059309096312067</v>
      </c>
      <c r="K195" s="6">
        <f t="shared" ref="K195:O195" si="191">E195-E$1092</f>
        <v>0.10315128743160784</v>
      </c>
      <c r="L195" s="6">
        <f t="shared" si="191"/>
        <v>7.5362697604244744E-2</v>
      </c>
      <c r="M195" s="6">
        <f t="shared" si="191"/>
        <v>0.18512986287890421</v>
      </c>
      <c r="N195" s="6">
        <f t="shared" si="191"/>
        <v>0.30275994353291757</v>
      </c>
      <c r="O195" s="6">
        <f t="shared" si="191"/>
        <v>0.34181522079364335</v>
      </c>
    </row>
    <row r="196" spans="1:15" x14ac:dyDescent="0.15">
      <c r="A196" s="1">
        <v>9</v>
      </c>
      <c r="B196" s="1" t="s">
        <v>107</v>
      </c>
      <c r="C196" s="1">
        <v>9</v>
      </c>
      <c r="D196" s="1" t="s">
        <v>160</v>
      </c>
      <c r="E196" s="4">
        <f>IF(マンアワー!E196&gt;0,LN(マンアワー!E196),0)</f>
        <v>10.329604037660546</v>
      </c>
      <c r="F196" s="4">
        <f>IF(マンアワー!F196&gt;0,LN(マンアワー!F196),0)</f>
        <v>10.424229011947038</v>
      </c>
      <c r="G196" s="4">
        <f>IF(マンアワー!G196&gt;0,LN(マンアワー!G196),0)</f>
        <v>10.389975668366027</v>
      </c>
      <c r="H196" s="4">
        <f>IF(マンアワー!H196&gt;0,LN(マンアワー!H196),0)</f>
        <v>10.249260279655287</v>
      </c>
      <c r="I196" s="4">
        <f>IF(マンアワー!I196&gt;0,LN(マンアワー!I196),0)</f>
        <v>10.214992948142179</v>
      </c>
      <c r="K196" s="6">
        <f t="shared" ref="K196:O196" si="192">E196-E$1093</f>
        <v>0.4164719458834707</v>
      </c>
      <c r="L196" s="6">
        <f t="shared" si="192"/>
        <v>0.7559417118195686</v>
      </c>
      <c r="M196" s="6">
        <f t="shared" si="192"/>
        <v>0.85541446046437386</v>
      </c>
      <c r="N196" s="6">
        <f t="shared" si="192"/>
        <v>0.93521276716596979</v>
      </c>
      <c r="O196" s="6">
        <f t="shared" si="192"/>
        <v>0.81568195964903012</v>
      </c>
    </row>
    <row r="197" spans="1:15" x14ac:dyDescent="0.15">
      <c r="A197" s="1">
        <v>9</v>
      </c>
      <c r="B197" s="1" t="s">
        <v>107</v>
      </c>
      <c r="C197" s="1">
        <v>10</v>
      </c>
      <c r="D197" s="1" t="s">
        <v>161</v>
      </c>
      <c r="E197" s="4">
        <f>IF(マンアワー!E197&gt;0,LN(マンアワー!E197),0)</f>
        <v>10.310808413556975</v>
      </c>
      <c r="F197" s="4">
        <f>IF(マンアワー!F197&gt;0,LN(マンアワー!F197),0)</f>
        <v>10.524482620074043</v>
      </c>
      <c r="G197" s="4">
        <f>IF(マンアワー!G197&gt;0,LN(マンアワー!G197),0)</f>
        <v>10.855760877625537</v>
      </c>
      <c r="H197" s="4">
        <f>IF(マンアワー!H197&gt;0,LN(マンアワー!H197),0)</f>
        <v>10.721886203016346</v>
      </c>
      <c r="I197" s="4">
        <f>IF(マンアワー!I197&gt;0,LN(マンアワー!I197),0)</f>
        <v>10.580408893359463</v>
      </c>
      <c r="K197" s="6">
        <f t="shared" ref="K197:O197" si="193">E197-E$1094</f>
        <v>0.16016208163627965</v>
      </c>
      <c r="L197" s="6">
        <f t="shared" si="193"/>
        <v>0.42761861922450706</v>
      </c>
      <c r="M197" s="6">
        <f t="shared" si="193"/>
        <v>0.52585224852640167</v>
      </c>
      <c r="N197" s="6">
        <f t="shared" si="193"/>
        <v>0.58947070259073975</v>
      </c>
      <c r="O197" s="6">
        <f t="shared" si="193"/>
        <v>0.61724315661477647</v>
      </c>
    </row>
    <row r="198" spans="1:15" x14ac:dyDescent="0.15">
      <c r="A198" s="1">
        <v>9</v>
      </c>
      <c r="B198" s="1" t="s">
        <v>107</v>
      </c>
      <c r="C198" s="1">
        <v>11</v>
      </c>
      <c r="D198" s="1" t="s">
        <v>162</v>
      </c>
      <c r="E198" s="4">
        <f>IF(マンアワー!E198&gt;0,LN(マンアワー!E198),0)</f>
        <v>10.544316591196267</v>
      </c>
      <c r="F198" s="4">
        <f>IF(マンアワー!F198&gt;0,LN(マンアワー!F198),0)</f>
        <v>10.898753447905106</v>
      </c>
      <c r="G198" s="4">
        <f>IF(マンアワー!G198&gt;0,LN(マンアワー!G198),0)</f>
        <v>11.119348857748829</v>
      </c>
      <c r="H198" s="4">
        <f>IF(マンアワー!H198&gt;0,LN(マンアワー!H198),0)</f>
        <v>11.009149128964308</v>
      </c>
      <c r="I198" s="4">
        <f>IF(マンアワー!I198&gt;0,LN(マンアワー!I198),0)</f>
        <v>11.041368689964752</v>
      </c>
      <c r="K198" s="6">
        <f t="shared" ref="K198:O198" si="194">E198-E$1095</f>
        <v>0.3284922067669136</v>
      </c>
      <c r="L198" s="6">
        <f t="shared" si="194"/>
        <v>0.62277118809287124</v>
      </c>
      <c r="M198" s="6">
        <f t="shared" si="194"/>
        <v>0.61796008287788418</v>
      </c>
      <c r="N198" s="6">
        <f t="shared" si="194"/>
        <v>0.58820685027967912</v>
      </c>
      <c r="O198" s="6">
        <f t="shared" si="194"/>
        <v>0.59346321766020971</v>
      </c>
    </row>
    <row r="199" spans="1:15" x14ac:dyDescent="0.15">
      <c r="A199" s="1">
        <v>9</v>
      </c>
      <c r="B199" s="1" t="s">
        <v>107</v>
      </c>
      <c r="C199" s="1">
        <v>12</v>
      </c>
      <c r="D199" s="1" t="s">
        <v>163</v>
      </c>
      <c r="E199" s="4">
        <f>IF(マンアワー!E199&gt;0,LN(マンアワー!E199),0)</f>
        <v>11.176639603862379</v>
      </c>
      <c r="F199" s="4">
        <f>IF(マンアワー!F199&gt;0,LN(マンアワー!F199),0)</f>
        <v>11.305425278396712</v>
      </c>
      <c r="G199" s="4">
        <f>IF(マンアワー!G199&gt;0,LN(マンアワー!G199),0)</f>
        <v>11.725715605605622</v>
      </c>
      <c r="H199" s="4">
        <f>IF(マンアワー!H199&gt;0,LN(マンアワー!H199),0)</f>
        <v>11.445011665561118</v>
      </c>
      <c r="I199" s="4">
        <f>IF(マンアワー!I199&gt;0,LN(マンアワー!I199),0)</f>
        <v>11.225413268973623</v>
      </c>
      <c r="K199" s="6">
        <f t="shared" ref="K199:O199" si="195">E199-E$1096</f>
        <v>0.99808293517344815</v>
      </c>
      <c r="L199" s="6">
        <f t="shared" si="195"/>
        <v>0.90004363197199133</v>
      </c>
      <c r="M199" s="6">
        <f t="shared" si="195"/>
        <v>0.74879148783485938</v>
      </c>
      <c r="N199" s="6">
        <f t="shared" si="195"/>
        <v>0.56927273983951565</v>
      </c>
      <c r="O199" s="6">
        <f t="shared" si="195"/>
        <v>0.49440274979514243</v>
      </c>
    </row>
    <row r="200" spans="1:15" x14ac:dyDescent="0.15">
      <c r="A200" s="1">
        <v>9</v>
      </c>
      <c r="B200" s="1" t="s">
        <v>107</v>
      </c>
      <c r="C200" s="1">
        <v>13</v>
      </c>
      <c r="D200" s="1" t="s">
        <v>164</v>
      </c>
      <c r="E200" s="4">
        <f>IF(マンアワー!E200&gt;0,LN(マンアワー!E200),0)</f>
        <v>10.379694474077542</v>
      </c>
      <c r="F200" s="4">
        <f>IF(マンアワー!F200&gt;0,LN(マンアワー!F200),0)</f>
        <v>11.11061033372415</v>
      </c>
      <c r="G200" s="4">
        <f>IF(マンアワー!G200&gt;0,LN(マンアワー!G200),0)</f>
        <v>11.368267798389635</v>
      </c>
      <c r="H200" s="4">
        <f>IF(マンアワー!H200&gt;0,LN(マンアワー!H200),0)</f>
        <v>11.179663978868472</v>
      </c>
      <c r="I200" s="4">
        <f>IF(マンアワー!I200&gt;0,LN(マンアワー!I200),0)</f>
        <v>11.353264261538472</v>
      </c>
      <c r="K200" s="6">
        <f t="shared" ref="K200:O200" si="196">E200-E$1097</f>
        <v>0.7406619333154012</v>
      </c>
      <c r="L200" s="6">
        <f t="shared" si="196"/>
        <v>1.3416096755747198</v>
      </c>
      <c r="M200" s="6">
        <f t="shared" si="196"/>
        <v>1.5502103678484076</v>
      </c>
      <c r="N200" s="6">
        <f t="shared" si="196"/>
        <v>1.4419735765199277</v>
      </c>
      <c r="O200" s="6">
        <f t="shared" si="196"/>
        <v>1.3289136294488308</v>
      </c>
    </row>
    <row r="201" spans="1:15" x14ac:dyDescent="0.15">
      <c r="A201" s="1">
        <v>9</v>
      </c>
      <c r="B201" s="1" t="s">
        <v>107</v>
      </c>
      <c r="C201" s="1">
        <v>14</v>
      </c>
      <c r="D201" s="1" t="s">
        <v>165</v>
      </c>
      <c r="E201" s="4">
        <f>IF(マンアワー!E201&gt;0,LN(マンアワー!E201),0)</f>
        <v>9.6832583076313572</v>
      </c>
      <c r="F201" s="4">
        <f>IF(マンアワー!F201&gt;0,LN(マンアワー!F201),0)</f>
        <v>10.139387166749902</v>
      </c>
      <c r="G201" s="4">
        <f>IF(マンアワー!G201&gt;0,LN(マンアワー!G201),0)</f>
        <v>10.182768694586903</v>
      </c>
      <c r="H201" s="4">
        <f>IF(マンアワー!H201&gt;0,LN(マンアワー!H201),0)</f>
        <v>9.9414324545487833</v>
      </c>
      <c r="I201" s="4">
        <f>IF(マンアワー!I201&gt;0,LN(マンアワー!I201),0)</f>
        <v>9.9983023003428375</v>
      </c>
      <c r="K201" s="6">
        <f t="shared" ref="K201:O201" si="197">E201-E$1098</f>
        <v>1.7596358876400844</v>
      </c>
      <c r="L201" s="6">
        <f t="shared" si="197"/>
        <v>1.8063424607356708</v>
      </c>
      <c r="M201" s="6">
        <f t="shared" si="197"/>
        <v>1.6512396863597747</v>
      </c>
      <c r="N201" s="6">
        <f t="shared" si="197"/>
        <v>1.7762025473457506</v>
      </c>
      <c r="O201" s="6">
        <f t="shared" si="197"/>
        <v>1.9438153580789557</v>
      </c>
    </row>
    <row r="202" spans="1:15" x14ac:dyDescent="0.15">
      <c r="A202" s="1">
        <v>9</v>
      </c>
      <c r="B202" s="1" t="s">
        <v>107</v>
      </c>
      <c r="C202" s="1">
        <v>15</v>
      </c>
      <c r="D202" s="1" t="s">
        <v>166</v>
      </c>
      <c r="E202" s="4">
        <f>IF(マンアワー!E202&gt;0,LN(マンアワー!E202),0)</f>
        <v>11.733961082942221</v>
      </c>
      <c r="F202" s="4">
        <f>IF(マンアワー!F202&gt;0,LN(マンアワー!F202),0)</f>
        <v>11.7398087753028</v>
      </c>
      <c r="G202" s="4">
        <f>IF(マンアワー!G202&gt;0,LN(マンアワー!G202),0)</f>
        <v>11.796765355135257</v>
      </c>
      <c r="H202" s="4">
        <f>IF(マンアワー!H202&gt;0,LN(マンアワー!H202),0)</f>
        <v>11.623036122497753</v>
      </c>
      <c r="I202" s="4">
        <f>IF(マンアワー!I202&gt;0,LN(マンアワー!I202),0)</f>
        <v>11.415749822086084</v>
      </c>
      <c r="K202" s="6">
        <f t="shared" ref="K202:O202" si="198">E202-E$1099</f>
        <v>0.3444257221939484</v>
      </c>
      <c r="L202" s="6">
        <f t="shared" si="198"/>
        <v>0.42138640542719941</v>
      </c>
      <c r="M202" s="6">
        <f t="shared" si="198"/>
        <v>0.46422887280143676</v>
      </c>
      <c r="N202" s="6">
        <f t="shared" si="198"/>
        <v>0.54880617583537372</v>
      </c>
      <c r="O202" s="6">
        <f t="shared" si="198"/>
        <v>0.57553694002343647</v>
      </c>
    </row>
    <row r="203" spans="1:15" x14ac:dyDescent="0.15">
      <c r="A203" s="1">
        <v>9</v>
      </c>
      <c r="B203" s="1" t="s">
        <v>57</v>
      </c>
      <c r="C203" s="1">
        <v>16</v>
      </c>
      <c r="D203" s="1" t="s">
        <v>149</v>
      </c>
      <c r="E203" s="4">
        <f>IF(マンアワー!E203&gt;0,LN(マンアワー!E203),0)</f>
        <v>11.567970667008257</v>
      </c>
      <c r="F203" s="4">
        <f>IF(マンアワー!F203&gt;0,LN(マンアワー!F203),0)</f>
        <v>12.056851288315718</v>
      </c>
      <c r="G203" s="4">
        <f>IF(マンアワー!G203&gt;0,LN(マンアワー!G203),0)</f>
        <v>12.194727938143254</v>
      </c>
      <c r="H203" s="4">
        <f>IF(マンアワー!H203&gt;0,LN(マンアワー!H203),0)</f>
        <v>12.181597827108</v>
      </c>
      <c r="I203" s="4">
        <f>IF(マンアワー!I203&gt;0,LN(マンアワー!I203),0)</f>
        <v>11.987632233677511</v>
      </c>
      <c r="K203" s="6">
        <f t="shared" ref="K203:O203" si="199">E203-E$1100</f>
        <v>-0.41760698303870036</v>
      </c>
      <c r="L203" s="6">
        <f t="shared" si="199"/>
        <v>-0.23240546375727256</v>
      </c>
      <c r="M203" s="6">
        <f t="shared" si="199"/>
        <v>-7.0832269912457946E-2</v>
      </c>
      <c r="N203" s="6">
        <f t="shared" si="199"/>
        <v>-6.8054363881360658E-2</v>
      </c>
      <c r="O203" s="6">
        <f t="shared" si="199"/>
        <v>-4.5950742657860033E-2</v>
      </c>
    </row>
    <row r="204" spans="1:15" x14ac:dyDescent="0.15">
      <c r="A204" s="1">
        <v>9</v>
      </c>
      <c r="B204" s="1" t="s">
        <v>57</v>
      </c>
      <c r="C204" s="1">
        <v>17</v>
      </c>
      <c r="D204" s="1" t="s">
        <v>150</v>
      </c>
      <c r="E204" s="4">
        <f>IF(マンアワー!E204&gt;0,LN(マンアワー!E204),0)</f>
        <v>8.7423313342740432</v>
      </c>
      <c r="F204" s="4">
        <f>IF(マンアワー!F204&gt;0,LN(マンアワー!F204),0)</f>
        <v>9.0925255786717667</v>
      </c>
      <c r="G204" s="4">
        <f>IF(マンアワー!G204&gt;0,LN(マンアワー!G204),0)</f>
        <v>9.2384666978108125</v>
      </c>
      <c r="H204" s="4">
        <f>IF(マンアワー!H204&gt;0,LN(マンアワー!H204),0)</f>
        <v>9.33698182040985</v>
      </c>
      <c r="I204" s="4">
        <f>IF(マンアワー!I204&gt;0,LN(マンアワー!I204),0)</f>
        <v>9.44011840618173</v>
      </c>
      <c r="K204" s="6">
        <f t="shared" ref="K204:O204" si="200">E204-E$1101</f>
        <v>-0.43520665832674688</v>
      </c>
      <c r="L204" s="6">
        <f t="shared" si="200"/>
        <v>-0.24826823762686345</v>
      </c>
      <c r="M204" s="6">
        <f t="shared" si="200"/>
        <v>-0.22110126301223509</v>
      </c>
      <c r="N204" s="6">
        <f t="shared" si="200"/>
        <v>-0.16139949849829271</v>
      </c>
      <c r="O204" s="6">
        <f t="shared" si="200"/>
        <v>-3.2721481458258594E-2</v>
      </c>
    </row>
    <row r="205" spans="1:15" x14ac:dyDescent="0.15">
      <c r="A205" s="1">
        <v>9</v>
      </c>
      <c r="B205" s="1" t="s">
        <v>57</v>
      </c>
      <c r="C205" s="1">
        <v>18</v>
      </c>
      <c r="D205" s="1" t="s">
        <v>151</v>
      </c>
      <c r="E205" s="4">
        <f>IF(マンアワー!E205&gt;0,LN(マンアワー!E205),0)</f>
        <v>12.423157597276894</v>
      </c>
      <c r="F205" s="4">
        <f>IF(マンアワー!F205&gt;0,LN(マンアワー!F205),0)</f>
        <v>12.644976746568483</v>
      </c>
      <c r="G205" s="4">
        <f>IF(マンアワー!G205&gt;0,LN(マンアワー!G205),0)</f>
        <v>12.601092685915889</v>
      </c>
      <c r="H205" s="4">
        <f>IF(マンアワー!H205&gt;0,LN(マンアワー!H205),0)</f>
        <v>12.475244629052394</v>
      </c>
      <c r="I205" s="4">
        <f>IF(マンアワー!I205&gt;0,LN(マンアワー!I205),0)</f>
        <v>12.307883430610437</v>
      </c>
      <c r="K205" s="6">
        <f t="shared" ref="K205:O205" si="201">E205-E$1102</f>
        <v>-0.1640480791086123</v>
      </c>
      <c r="L205" s="6">
        <f t="shared" si="201"/>
        <v>-6.7122665509453228E-2</v>
      </c>
      <c r="M205" s="6">
        <f t="shared" si="201"/>
        <v>-4.0086515379616827E-2</v>
      </c>
      <c r="N205" s="6">
        <f t="shared" si="201"/>
        <v>-3.0728401218178547E-2</v>
      </c>
      <c r="O205" s="6">
        <f t="shared" si="201"/>
        <v>-3.0439859049476325E-2</v>
      </c>
    </row>
    <row r="206" spans="1:15" x14ac:dyDescent="0.15">
      <c r="A206" s="1">
        <v>9</v>
      </c>
      <c r="B206" s="1" t="s">
        <v>57</v>
      </c>
      <c r="C206" s="1">
        <v>19</v>
      </c>
      <c r="D206" s="1" t="s">
        <v>152</v>
      </c>
      <c r="E206" s="4">
        <f>IF(マンアワー!E206&gt;0,LN(マンアワー!E206),0)</f>
        <v>10.275183097711073</v>
      </c>
      <c r="F206" s="4">
        <f>IF(マンアワー!F206&gt;0,LN(マンアワー!F206),0)</f>
        <v>10.615474006862113</v>
      </c>
      <c r="G206" s="4">
        <f>IF(マンアワー!G206&gt;0,LN(マンアワー!G206),0)</f>
        <v>10.698827978252048</v>
      </c>
      <c r="H206" s="4">
        <f>IF(マンアワー!H206&gt;0,LN(マンアワー!H206),0)</f>
        <v>10.596923094152142</v>
      </c>
      <c r="I206" s="4">
        <f>IF(マンアワー!I206&gt;0,LN(マンアワー!I206),0)</f>
        <v>10.643728662588432</v>
      </c>
      <c r="K206" s="6">
        <f t="shared" ref="K206:O206" si="202">E206-E$1103</f>
        <v>-0.16856469430342536</v>
      </c>
      <c r="L206" s="6">
        <f t="shared" si="202"/>
        <v>-0.11336006263614529</v>
      </c>
      <c r="M206" s="6">
        <f t="shared" si="202"/>
        <v>-0.13572511390248465</v>
      </c>
      <c r="N206" s="6">
        <f t="shared" si="202"/>
        <v>-0.10985533626772614</v>
      </c>
      <c r="O206" s="6">
        <f t="shared" si="202"/>
        <v>-3.5566494747779842E-2</v>
      </c>
    </row>
    <row r="207" spans="1:15" x14ac:dyDescent="0.15">
      <c r="A207" s="1">
        <v>9</v>
      </c>
      <c r="B207" s="1" t="s">
        <v>57</v>
      </c>
      <c r="C207" s="1">
        <v>20</v>
      </c>
      <c r="D207" s="1" t="s">
        <v>153</v>
      </c>
      <c r="E207" s="4">
        <f>IF(マンアワー!E207&gt;0,LN(マンアワー!E207),0)</f>
        <v>8.4586733787745843</v>
      </c>
      <c r="F207" s="4">
        <f>IF(マンアワー!F207&gt;0,LN(マンアワー!F207),0)</f>
        <v>9.095580952941674</v>
      </c>
      <c r="G207" s="4">
        <f>IF(マンアワー!G207&gt;0,LN(マンアワー!G207),0)</f>
        <v>9.7173777554434917</v>
      </c>
      <c r="H207" s="4">
        <f>IF(マンアワー!H207&gt;0,LN(マンアワー!H207),0)</f>
        <v>9.6659044198196895</v>
      </c>
      <c r="I207" s="4">
        <f>IF(マンアワー!I207&gt;0,LN(マンアワー!I207),0)</f>
        <v>9.6588576997169504</v>
      </c>
      <c r="K207" s="6">
        <f t="shared" ref="K207:O207" si="203">E207-E$1104</f>
        <v>-0.21186881114413225</v>
      </c>
      <c r="L207" s="6">
        <f t="shared" si="203"/>
        <v>-0.18026197544157085</v>
      </c>
      <c r="M207" s="6">
        <f t="shared" si="203"/>
        <v>5.2236931538949705E-2</v>
      </c>
      <c r="N207" s="6">
        <f t="shared" si="203"/>
        <v>-2.9820770651980411E-2</v>
      </c>
      <c r="O207" s="6">
        <f t="shared" si="203"/>
        <v>-1.3553098267431452E-2</v>
      </c>
    </row>
    <row r="208" spans="1:15" x14ac:dyDescent="0.15">
      <c r="A208" s="1">
        <v>9</v>
      </c>
      <c r="B208" s="1" t="s">
        <v>57</v>
      </c>
      <c r="C208" s="1">
        <v>21</v>
      </c>
      <c r="D208" s="1" t="s">
        <v>154</v>
      </c>
      <c r="E208" s="4">
        <f>IF(マンアワー!E208&gt;0,LN(マンアワー!E208),0)</f>
        <v>11.210473876670877</v>
      </c>
      <c r="F208" s="4">
        <f>IF(マンアワー!F208&gt;0,LN(マンアワー!F208),0)</f>
        <v>11.329792583976214</v>
      </c>
      <c r="G208" s="4">
        <f>IF(マンアワー!G208&gt;0,LN(マンアワー!G208),0)</f>
        <v>11.643241246169003</v>
      </c>
      <c r="H208" s="4">
        <f>IF(マンアワー!H208&gt;0,LN(マンアワー!H208),0)</f>
        <v>11.624631518894914</v>
      </c>
      <c r="I208" s="4">
        <f>IF(マンアワー!I208&gt;0,LN(マンアワー!I208),0)</f>
        <v>11.490536271559792</v>
      </c>
      <c r="K208" s="6">
        <f t="shared" ref="K208:O208" si="204">E208-E$1105</f>
        <v>-0.3217529399269754</v>
      </c>
      <c r="L208" s="6">
        <f t="shared" si="204"/>
        <v>-0.27077754782865604</v>
      </c>
      <c r="M208" s="6">
        <f t="shared" si="204"/>
        <v>-2.3904053327774122E-2</v>
      </c>
      <c r="N208" s="6">
        <f t="shared" si="204"/>
        <v>4.7233776634758584E-3</v>
      </c>
      <c r="O208" s="6">
        <f t="shared" si="204"/>
        <v>-3.252036646188472E-2</v>
      </c>
    </row>
    <row r="209" spans="1:15" x14ac:dyDescent="0.15">
      <c r="A209" s="1">
        <v>9</v>
      </c>
      <c r="B209" s="1" t="s">
        <v>8</v>
      </c>
      <c r="C209" s="1">
        <v>22</v>
      </c>
      <c r="D209" s="1" t="s">
        <v>146</v>
      </c>
      <c r="E209" s="4">
        <f>IF(マンアワー!E209&gt;0,LN(マンアワー!E209),0)</f>
        <v>12.428511402636357</v>
      </c>
      <c r="F209" s="4">
        <f>IF(マンアワー!F209&gt;0,LN(マンアワー!F209),0)</f>
        <v>12.777611672875191</v>
      </c>
      <c r="G209" s="4">
        <f>IF(マンアワー!G209&gt;0,LN(マンアワー!G209),0)</f>
        <v>13.054023327692342</v>
      </c>
      <c r="H209" s="4">
        <f>IF(マンアワー!H209&gt;0,LN(マンアワー!H209),0)</f>
        <v>13.214697486702423</v>
      </c>
      <c r="I209" s="4">
        <f>IF(マンアワー!I209&gt;0,LN(マンアワー!I209),0)</f>
        <v>13.424127959015994</v>
      </c>
      <c r="K209" s="6">
        <f t="shared" ref="K209:O209" si="205">E209-E$1106</f>
        <v>-0.14927484937084579</v>
      </c>
      <c r="L209" s="6">
        <f t="shared" si="205"/>
        <v>-5.5682435065156355E-2</v>
      </c>
      <c r="M209" s="6">
        <f t="shared" si="205"/>
        <v>-2.4883299942997539E-2</v>
      </c>
      <c r="N209" s="6">
        <f t="shared" si="205"/>
        <v>2.7517580525223906E-2</v>
      </c>
      <c r="O209" s="6">
        <f t="shared" si="205"/>
        <v>8.3835287898002875E-2</v>
      </c>
    </row>
    <row r="210" spans="1:15" x14ac:dyDescent="0.15">
      <c r="A210" s="1">
        <v>9</v>
      </c>
      <c r="B210" s="1" t="s">
        <v>8</v>
      </c>
      <c r="C210" s="1">
        <v>23</v>
      </c>
      <c r="D210" s="1" t="s">
        <v>167</v>
      </c>
      <c r="E210" s="4">
        <f>IF(マンアワー!E210&gt;0,LN(マンアワー!E210),0)</f>
        <v>11.395155859619736</v>
      </c>
      <c r="F210" s="4">
        <f>IF(マンアワー!F210&gt;0,LN(マンアワー!F210),0)</f>
        <v>11.536871702541083</v>
      </c>
      <c r="G210" s="4">
        <f>IF(マンアワー!G210&gt;0,LN(マンアワー!G210),0)</f>
        <v>11.542826804500022</v>
      </c>
      <c r="H210" s="4">
        <f>IF(マンアワー!H210&gt;0,LN(マンアワー!H210),0)</f>
        <v>11.466808783868574</v>
      </c>
      <c r="I210" s="4">
        <f>IF(マンアワー!I210&gt;0,LN(マンアワー!I210),0)</f>
        <v>11.341770398226279</v>
      </c>
      <c r="K210" s="6">
        <f t="shared" ref="K210:O210" si="206">E210-E$1107</f>
        <v>-0.19877926858362116</v>
      </c>
      <c r="L210" s="6">
        <f t="shared" si="206"/>
        <v>-0.1993567938447125</v>
      </c>
      <c r="M210" s="6">
        <f t="shared" si="206"/>
        <v>-0.17518247041431323</v>
      </c>
      <c r="N210" s="6">
        <f t="shared" si="206"/>
        <v>-0.18313315569247735</v>
      </c>
      <c r="O210" s="6">
        <f t="shared" si="206"/>
        <v>-0.18226625154810883</v>
      </c>
    </row>
    <row r="211" spans="1:15" x14ac:dyDescent="0.15">
      <c r="A211" s="1">
        <v>10</v>
      </c>
      <c r="B211" s="1" t="s">
        <v>58</v>
      </c>
      <c r="C211" s="1">
        <v>1</v>
      </c>
      <c r="D211" s="1" t="s">
        <v>147</v>
      </c>
      <c r="E211" s="4">
        <f>IF(マンアワー!E211&gt;0,LN(マンアワー!E211),0)</f>
        <v>13.049917962771435</v>
      </c>
      <c r="F211" s="4">
        <f>IF(マンアワー!F211&gt;0,LN(マンアワー!F211),0)</f>
        <v>12.670213725759064</v>
      </c>
      <c r="G211" s="4">
        <f>IF(マンアワー!G211&gt;0,LN(マンアワー!G211),0)</f>
        <v>12.198544079266268</v>
      </c>
      <c r="H211" s="4">
        <f>IF(マンアワー!H211&gt;0,LN(マンアワー!H211),0)</f>
        <v>11.796799805543751</v>
      </c>
      <c r="I211" s="4">
        <f>IF(マンアワー!I211&gt;0,LN(マンアワー!I211),0)</f>
        <v>11.62168949465859</v>
      </c>
      <c r="K211" s="6">
        <f t="shared" ref="K211:O211" si="207">E211-E$1085</f>
        <v>0.22157776991635636</v>
      </c>
      <c r="L211" s="6">
        <f t="shared" si="207"/>
        <v>0.25869753386857397</v>
      </c>
      <c r="M211" s="6">
        <f t="shared" si="207"/>
        <v>0.19012556868164587</v>
      </c>
      <c r="N211" s="6">
        <f t="shared" si="207"/>
        <v>0.21277710783465409</v>
      </c>
      <c r="O211" s="6">
        <f t="shared" si="207"/>
        <v>0.19380178035615714</v>
      </c>
    </row>
    <row r="212" spans="1:15" x14ac:dyDescent="0.15">
      <c r="A212" s="1">
        <v>10</v>
      </c>
      <c r="B212" s="1" t="s">
        <v>58</v>
      </c>
      <c r="C212" s="1">
        <v>2</v>
      </c>
      <c r="D212" s="1" t="s">
        <v>148</v>
      </c>
      <c r="E212" s="4">
        <f>IF(マンアワー!E212&gt;0,LN(マンアワー!E212),0)</f>
        <v>8.9222497811008541</v>
      </c>
      <c r="F212" s="4">
        <f>IF(マンアワー!F212&gt;0,LN(マンアワー!F212),0)</f>
        <v>8.1191302766682814</v>
      </c>
      <c r="G212" s="4">
        <f>IF(マンアワー!G212&gt;0,LN(マンアワー!G212),0)</f>
        <v>7.9093117176935843</v>
      </c>
      <c r="H212" s="4">
        <f>IF(マンアワー!H212&gt;0,LN(マンアワー!H212),0)</f>
        <v>7.6029853530629739</v>
      </c>
      <c r="I212" s="4">
        <f>IF(マンアワー!I212&gt;0,LN(マンアワー!I212),0)</f>
        <v>6.765316049430032</v>
      </c>
      <c r="K212" s="6">
        <f t="shared" ref="K212:O212" si="208">E212-E$1086</f>
        <v>7.3929263186601091E-2</v>
      </c>
      <c r="L212" s="6">
        <f t="shared" si="208"/>
        <v>-0.20163204266210322</v>
      </c>
      <c r="M212" s="6">
        <f t="shared" si="208"/>
        <v>-0.16647378164323801</v>
      </c>
      <c r="N212" s="6">
        <f t="shared" si="208"/>
        <v>-0.11591307264062323</v>
      </c>
      <c r="O212" s="6">
        <f t="shared" si="208"/>
        <v>-0.4125144604375981</v>
      </c>
    </row>
    <row r="213" spans="1:15" x14ac:dyDescent="0.15">
      <c r="A213" s="1">
        <v>10</v>
      </c>
      <c r="B213" s="1" t="s">
        <v>108</v>
      </c>
      <c r="C213" s="1">
        <v>3</v>
      </c>
      <c r="D213" s="1" t="s">
        <v>155</v>
      </c>
      <c r="E213" s="4">
        <f>IF(マンアワー!E213&gt;0,LN(マンアワー!E213),0)</f>
        <v>10.601434260079397</v>
      </c>
      <c r="F213" s="4">
        <f>IF(マンアワー!F213&gt;0,LN(マンアワー!F213),0)</f>
        <v>10.726518562430202</v>
      </c>
      <c r="G213" s="4">
        <f>IF(マンアワー!G213&gt;0,LN(マンアワー!G213),0)</f>
        <v>10.838872953863339</v>
      </c>
      <c r="H213" s="4">
        <f>IF(マンアワー!H213&gt;0,LN(マンアワー!H213),0)</f>
        <v>10.916549307939231</v>
      </c>
      <c r="I213" s="4">
        <f>IF(マンアワー!I213&gt;0,LN(マンアワー!I213),0)</f>
        <v>10.873251847760361</v>
      </c>
      <c r="K213" s="6">
        <f t="shared" ref="K213:O213" si="209">E213-E$1087</f>
        <v>-0.12194440397274064</v>
      </c>
      <c r="L213" s="6">
        <f t="shared" si="209"/>
        <v>-5.6868231553046655E-3</v>
      </c>
      <c r="M213" s="6">
        <f t="shared" si="209"/>
        <v>3.9633062038255673E-3</v>
      </c>
      <c r="N213" s="6">
        <f t="shared" si="209"/>
        <v>0.18082279756405839</v>
      </c>
      <c r="O213" s="6">
        <f t="shared" si="209"/>
        <v>0.16114212459373967</v>
      </c>
    </row>
    <row r="214" spans="1:15" x14ac:dyDescent="0.15">
      <c r="A214" s="1">
        <v>10</v>
      </c>
      <c r="B214" s="1" t="s">
        <v>108</v>
      </c>
      <c r="C214" s="1">
        <v>4</v>
      </c>
      <c r="D214" s="1" t="s">
        <v>156</v>
      </c>
      <c r="E214" s="4">
        <f>IF(マンアワー!E214&gt;0,LN(マンアワー!E214),0)</f>
        <v>11.762091954392682</v>
      </c>
      <c r="F214" s="4">
        <f>IF(マンアワー!F214&gt;0,LN(マンアワー!F214),0)</f>
        <v>11.331008474121848</v>
      </c>
      <c r="G214" s="4">
        <f>IF(マンアワー!G214&gt;0,LN(マンアワー!G214),0)</f>
        <v>11.048998755194603</v>
      </c>
      <c r="H214" s="4">
        <f>IF(マンアワー!H214&gt;0,LN(マンアワー!H214),0)</f>
        <v>10.403480624088788</v>
      </c>
      <c r="I214" s="4">
        <f>IF(マンアワー!I214&gt;0,LN(マンアワー!I214),0)</f>
        <v>9.7731042279413529</v>
      </c>
      <c r="K214" s="6">
        <f t="shared" ref="K214:O214" si="210">E214-E$1088</f>
        <v>0.83637691087880484</v>
      </c>
      <c r="L214" s="6">
        <f t="shared" si="210"/>
        <v>0.45791249483916197</v>
      </c>
      <c r="M214" s="6">
        <f t="shared" si="210"/>
        <v>0.18554529852521817</v>
      </c>
      <c r="N214" s="6">
        <f t="shared" si="210"/>
        <v>0.17645731592709168</v>
      </c>
      <c r="O214" s="6">
        <f t="shared" si="210"/>
        <v>0.16578702857288974</v>
      </c>
    </row>
    <row r="215" spans="1:15" x14ac:dyDescent="0.15">
      <c r="A215" s="1">
        <v>10</v>
      </c>
      <c r="B215" s="1" t="s">
        <v>108</v>
      </c>
      <c r="C215" s="1">
        <v>5</v>
      </c>
      <c r="D215" s="1" t="s">
        <v>157</v>
      </c>
      <c r="E215" s="4">
        <f>IF(マンアワー!E215&gt;0,LN(マンアワー!E215),0)</f>
        <v>9.1672679462548654</v>
      </c>
      <c r="F215" s="4">
        <f>IF(マンアワー!F215&gt;0,LN(マンアワー!F215),0)</f>
        <v>8.9898532204817592</v>
      </c>
      <c r="G215" s="4">
        <f>IF(マンアワー!G215&gt;0,LN(マンアワー!G215),0)</f>
        <v>9.1377265751870596</v>
      </c>
      <c r="H215" s="4">
        <f>IF(マンアワー!H215&gt;0,LN(マンアワー!H215),0)</f>
        <v>9.0048594520953174</v>
      </c>
      <c r="I215" s="4">
        <f>IF(マンアワー!I215&gt;0,LN(マンアワー!I215),0)</f>
        <v>8.7025563675504909</v>
      </c>
      <c r="K215" s="6">
        <f t="shared" ref="K215:O215" si="211">E215-E$1089</f>
        <v>-0.16484234628682337</v>
      </c>
      <c r="L215" s="6">
        <f t="shared" si="211"/>
        <v>-0.18643150104418638</v>
      </c>
      <c r="M215" s="6">
        <f t="shared" si="211"/>
        <v>-0.10228647950657965</v>
      </c>
      <c r="N215" s="6">
        <f t="shared" si="211"/>
        <v>-5.658104377964257E-2</v>
      </c>
      <c r="O215" s="6">
        <f t="shared" si="211"/>
        <v>-0.11196995132545773</v>
      </c>
    </row>
    <row r="216" spans="1:15" x14ac:dyDescent="0.15">
      <c r="A216" s="1">
        <v>10</v>
      </c>
      <c r="B216" s="1" t="s">
        <v>108</v>
      </c>
      <c r="C216" s="1">
        <v>6</v>
      </c>
      <c r="D216" s="1" t="s">
        <v>49</v>
      </c>
      <c r="E216" s="4">
        <f>IF(マンアワー!E216&gt;0,LN(マンアワー!E216),0)</f>
        <v>9.2077652229933999</v>
      </c>
      <c r="F216" s="4">
        <f>IF(マンアワー!F216&gt;0,LN(マンアワー!F216),0)</f>
        <v>9.1790628015025018</v>
      </c>
      <c r="G216" s="4">
        <f>IF(マンアワー!G216&gt;0,LN(マンアワー!G216),0)</f>
        <v>9.4181116082840575</v>
      </c>
      <c r="H216" s="4">
        <f>IF(マンアワー!H216&gt;0,LN(マンアワー!H216),0)</f>
        <v>9.5792499474647759</v>
      </c>
      <c r="I216" s="4">
        <f>IF(マンアワー!I216&gt;0,LN(マンアワー!I216),0)</f>
        <v>9.3324710963032249</v>
      </c>
      <c r="K216" s="6">
        <f t="shared" ref="K216:O216" si="212">E216-E$1090</f>
        <v>-5.8385198916464986E-2</v>
      </c>
      <c r="L216" s="6">
        <f t="shared" si="212"/>
        <v>0.1240293633329852</v>
      </c>
      <c r="M216" s="6">
        <f t="shared" si="212"/>
        <v>0.32271309735493325</v>
      </c>
      <c r="N216" s="6">
        <f t="shared" si="212"/>
        <v>0.49043079805912626</v>
      </c>
      <c r="O216" s="6">
        <f t="shared" si="212"/>
        <v>0.35148627715077296</v>
      </c>
    </row>
    <row r="217" spans="1:15" x14ac:dyDescent="0.15">
      <c r="A217" s="1">
        <v>10</v>
      </c>
      <c r="B217" s="1" t="s">
        <v>108</v>
      </c>
      <c r="C217" s="1">
        <v>7</v>
      </c>
      <c r="D217" s="1" t="s">
        <v>158</v>
      </c>
      <c r="E217" s="4">
        <f>IF(マンアワー!E217&gt;0,LN(マンアワー!E217),0)</f>
        <v>6.0230998010408969</v>
      </c>
      <c r="F217" s="4">
        <f>IF(マンアワー!F217&gt;0,LN(マンアワー!F217),0)</f>
        <v>5.5436448708644761</v>
      </c>
      <c r="G217" s="4">
        <f>IF(マンアワー!G217&gt;0,LN(マンアワー!G217),0)</f>
        <v>5.8730214057190926</v>
      </c>
      <c r="H217" s="4">
        <f>IF(マンアワー!H217&gt;0,LN(マンアワー!H217),0)</f>
        <v>5.9972472323507384</v>
      </c>
      <c r="I217" s="4">
        <f>IF(マンアワー!I217&gt;0,LN(マンアワー!I217),0)</f>
        <v>5.9436309215922929</v>
      </c>
      <c r="K217" s="6">
        <f t="shared" ref="K217:O217" si="213">E217-E$1091</f>
        <v>-0.42650440049724025</v>
      </c>
      <c r="L217" s="6">
        <f t="shared" si="213"/>
        <v>-0.95075869107535915</v>
      </c>
      <c r="M217" s="6">
        <f t="shared" si="213"/>
        <v>-0.47298986489921635</v>
      </c>
      <c r="N217" s="6">
        <f t="shared" si="213"/>
        <v>-0.25016645813073346</v>
      </c>
      <c r="O217" s="6">
        <f t="shared" si="213"/>
        <v>-0.40411076052283779</v>
      </c>
    </row>
    <row r="218" spans="1:15" x14ac:dyDescent="0.15">
      <c r="A218" s="1">
        <v>10</v>
      </c>
      <c r="B218" s="1" t="s">
        <v>108</v>
      </c>
      <c r="C218" s="1">
        <v>8</v>
      </c>
      <c r="D218" s="1" t="s">
        <v>159</v>
      </c>
      <c r="E218" s="4">
        <f>IF(マンアワー!E218&gt;0,LN(マンアワー!E218),0)</f>
        <v>9.8115642465914696</v>
      </c>
      <c r="F218" s="4">
        <f>IF(マンアワー!F218&gt;0,LN(マンアワー!F218),0)</f>
        <v>9.9114671251240338</v>
      </c>
      <c r="G218" s="4">
        <f>IF(マンアワー!G218&gt;0,LN(マンアワー!G218),0)</f>
        <v>9.8198148586515508</v>
      </c>
      <c r="H218" s="4">
        <f>IF(マンアワー!H218&gt;0,LN(マンアワー!H218),0)</f>
        <v>9.4699483483816351</v>
      </c>
      <c r="I218" s="4">
        <f>IF(マンアワー!I218&gt;0,LN(マンアワー!I218),0)</f>
        <v>9.1029848986535793</v>
      </c>
      <c r="K218" s="6">
        <f t="shared" ref="K218:O218" si="214">E218-E$1092</f>
        <v>-0.18782865545067295</v>
      </c>
      <c r="L218" s="6">
        <f t="shared" si="214"/>
        <v>-7.838289398650744E-2</v>
      </c>
      <c r="M218" s="6">
        <f t="shared" si="214"/>
        <v>-7.5592003745008185E-2</v>
      </c>
      <c r="N218" s="6">
        <f t="shared" si="214"/>
        <v>-0.15262966353725105</v>
      </c>
      <c r="O218" s="6">
        <f t="shared" si="214"/>
        <v>-0.16113079018398402</v>
      </c>
    </row>
    <row r="219" spans="1:15" x14ac:dyDescent="0.15">
      <c r="A219" s="1">
        <v>10</v>
      </c>
      <c r="B219" s="1" t="s">
        <v>108</v>
      </c>
      <c r="C219" s="1">
        <v>9</v>
      </c>
      <c r="D219" s="1" t="s">
        <v>160</v>
      </c>
      <c r="E219" s="4">
        <f>IF(マンアワー!E219&gt;0,LN(マンアワー!E219),0)</f>
        <v>10.131568415133813</v>
      </c>
      <c r="F219" s="4">
        <f>IF(マンアワー!F219&gt;0,LN(マンアワー!F219),0)</f>
        <v>10.040018281359824</v>
      </c>
      <c r="G219" s="4">
        <f>IF(マンアワー!G219&gt;0,LN(マンアワー!G219),0)</f>
        <v>9.9325670910435129</v>
      </c>
      <c r="H219" s="4">
        <f>IF(マンアワー!H219&gt;0,LN(マンアワー!H219),0)</f>
        <v>9.6515748076593635</v>
      </c>
      <c r="I219" s="4">
        <f>IF(マンアワー!I219&gt;0,LN(マンアワー!I219),0)</f>
        <v>9.7295072482068239</v>
      </c>
      <c r="K219" s="6">
        <f t="shared" ref="K219:O219" si="215">E219-E$1093</f>
        <v>0.21843632335673746</v>
      </c>
      <c r="L219" s="6">
        <f t="shared" si="215"/>
        <v>0.37173098123235526</v>
      </c>
      <c r="M219" s="6">
        <f t="shared" si="215"/>
        <v>0.39800588314185958</v>
      </c>
      <c r="N219" s="6">
        <f t="shared" si="215"/>
        <v>0.33752729517004632</v>
      </c>
      <c r="O219" s="6">
        <f t="shared" si="215"/>
        <v>0.33019625971367539</v>
      </c>
    </row>
    <row r="220" spans="1:15" x14ac:dyDescent="0.15">
      <c r="A220" s="1">
        <v>10</v>
      </c>
      <c r="B220" s="1" t="s">
        <v>108</v>
      </c>
      <c r="C220" s="1">
        <v>10</v>
      </c>
      <c r="D220" s="1" t="s">
        <v>161</v>
      </c>
      <c r="E220" s="4">
        <f>IF(マンアワー!E220&gt;0,LN(マンアワー!E220),0)</f>
        <v>10.643523986854087</v>
      </c>
      <c r="F220" s="4">
        <f>IF(マンアワー!F220&gt;0,LN(マンアワー!F220),0)</f>
        <v>10.755963912619393</v>
      </c>
      <c r="G220" s="4">
        <f>IF(マンアワー!G220&gt;0,LN(マンアワー!G220),0)</f>
        <v>11.055689600662927</v>
      </c>
      <c r="H220" s="4">
        <f>IF(マンアワー!H220&gt;0,LN(マンアワー!H220),0)</f>
        <v>10.802723115779585</v>
      </c>
      <c r="I220" s="4">
        <f>IF(マンアワー!I220&gt;0,LN(マンアワー!I220),0)</f>
        <v>10.715701007873808</v>
      </c>
      <c r="K220" s="6">
        <f t="shared" ref="K220:O220" si="216">E220-E$1094</f>
        <v>0.49287765493339109</v>
      </c>
      <c r="L220" s="6">
        <f t="shared" si="216"/>
        <v>0.65909991176985727</v>
      </c>
      <c r="M220" s="6">
        <f t="shared" si="216"/>
        <v>0.72578097156379151</v>
      </c>
      <c r="N220" s="6">
        <f t="shared" si="216"/>
        <v>0.67030761535397865</v>
      </c>
      <c r="O220" s="6">
        <f t="shared" si="216"/>
        <v>0.75253527112912089</v>
      </c>
    </row>
    <row r="221" spans="1:15" x14ac:dyDescent="0.15">
      <c r="A221" s="1">
        <v>10</v>
      </c>
      <c r="B221" s="1" t="s">
        <v>108</v>
      </c>
      <c r="C221" s="1">
        <v>11</v>
      </c>
      <c r="D221" s="1" t="s">
        <v>162</v>
      </c>
      <c r="E221" s="4">
        <f>IF(マンアワー!E221&gt;0,LN(マンアワー!E221),0)</f>
        <v>10.573258007471878</v>
      </c>
      <c r="F221" s="4">
        <f>IF(マンアワー!F221&gt;0,LN(マンアワー!F221),0)</f>
        <v>10.865310415802892</v>
      </c>
      <c r="G221" s="4">
        <f>IF(マンアワー!G221&gt;0,LN(マンアワー!G221),0)</f>
        <v>11.236253301637324</v>
      </c>
      <c r="H221" s="4">
        <f>IF(マンアワー!H221&gt;0,LN(マンアワー!H221),0)</f>
        <v>11.161265796238826</v>
      </c>
      <c r="I221" s="4">
        <f>IF(マンアワー!I221&gt;0,LN(マンアワー!I221),0)</f>
        <v>11.265462971493228</v>
      </c>
      <c r="K221" s="6">
        <f t="shared" ref="K221:O221" si="217">E221-E$1095</f>
        <v>0.35743362304252457</v>
      </c>
      <c r="L221" s="6">
        <f t="shared" si="217"/>
        <v>0.58932815599065691</v>
      </c>
      <c r="M221" s="6">
        <f t="shared" si="217"/>
        <v>0.73486452676637981</v>
      </c>
      <c r="N221" s="6">
        <f t="shared" si="217"/>
        <v>0.7403235175541969</v>
      </c>
      <c r="O221" s="6">
        <f t="shared" si="217"/>
        <v>0.81755749918868581</v>
      </c>
    </row>
    <row r="222" spans="1:15" x14ac:dyDescent="0.15">
      <c r="A222" s="1">
        <v>10</v>
      </c>
      <c r="B222" s="1" t="s">
        <v>108</v>
      </c>
      <c r="C222" s="1">
        <v>12</v>
      </c>
      <c r="D222" s="1" t="s">
        <v>163</v>
      </c>
      <c r="E222" s="4">
        <f>IF(マンアワー!E222&gt;0,LN(マンアワー!E222),0)</f>
        <v>11.6129214943915</v>
      </c>
      <c r="F222" s="4">
        <f>IF(マンアワー!F222&gt;0,LN(マンアワー!F222),0)</f>
        <v>11.646697522633151</v>
      </c>
      <c r="G222" s="4">
        <f>IF(マンアワー!G222&gt;0,LN(マンアワー!G222),0)</f>
        <v>12.012951517035843</v>
      </c>
      <c r="H222" s="4">
        <f>IF(マンアワー!H222&gt;0,LN(マンアワー!H222),0)</f>
        <v>11.726951531938344</v>
      </c>
      <c r="I222" s="4">
        <f>IF(マンアワー!I222&gt;0,LN(マンアワー!I222),0)</f>
        <v>11.385951120665709</v>
      </c>
      <c r="K222" s="6">
        <f t="shared" ref="K222:O222" si="218">E222-E$1096</f>
        <v>1.4343648257025698</v>
      </c>
      <c r="L222" s="6">
        <f t="shared" si="218"/>
        <v>1.2413158762084304</v>
      </c>
      <c r="M222" s="6">
        <f t="shared" si="218"/>
        <v>1.0360273992650804</v>
      </c>
      <c r="N222" s="6">
        <f t="shared" si="218"/>
        <v>0.85121260621674111</v>
      </c>
      <c r="O222" s="6">
        <f t="shared" si="218"/>
        <v>0.65494060148722788</v>
      </c>
    </row>
    <row r="223" spans="1:15" x14ac:dyDescent="0.15">
      <c r="A223" s="1">
        <v>10</v>
      </c>
      <c r="B223" s="1" t="s">
        <v>108</v>
      </c>
      <c r="C223" s="1">
        <v>13</v>
      </c>
      <c r="D223" s="1" t="s">
        <v>164</v>
      </c>
      <c r="E223" s="4">
        <f>IF(マンアワー!E223&gt;0,LN(マンアワー!E223),0)</f>
        <v>11.050026697861414</v>
      </c>
      <c r="F223" s="4">
        <f>IF(マンアワー!F223&gt;0,LN(マンアワー!F223),0)</f>
        <v>11.249782244672968</v>
      </c>
      <c r="G223" s="4">
        <f>IF(マンアワー!G223&gt;0,LN(マンアワー!G223),0)</f>
        <v>11.580429118907634</v>
      </c>
      <c r="H223" s="4">
        <f>IF(マンアワー!H223&gt;0,LN(マンアワー!H223),0)</f>
        <v>11.565096375210608</v>
      </c>
      <c r="I223" s="4">
        <f>IF(マンアワー!I223&gt;0,LN(マンアワー!I223),0)</f>
        <v>11.534610860587426</v>
      </c>
      <c r="K223" s="6">
        <f t="shared" ref="K223:O223" si="219">E223-E$1097</f>
        <v>1.4109941570992728</v>
      </c>
      <c r="L223" s="6">
        <f t="shared" si="219"/>
        <v>1.4807815865235376</v>
      </c>
      <c r="M223" s="6">
        <f t="shared" si="219"/>
        <v>1.7623716883664073</v>
      </c>
      <c r="N223" s="6">
        <f t="shared" si="219"/>
        <v>1.8274059728620635</v>
      </c>
      <c r="O223" s="6">
        <f t="shared" si="219"/>
        <v>1.5102602284977849</v>
      </c>
    </row>
    <row r="224" spans="1:15" x14ac:dyDescent="0.15">
      <c r="A224" s="1">
        <v>10</v>
      </c>
      <c r="B224" s="1" t="s">
        <v>108</v>
      </c>
      <c r="C224" s="1">
        <v>14</v>
      </c>
      <c r="D224" s="1" t="s">
        <v>165</v>
      </c>
      <c r="E224" s="4">
        <f>IF(マンアワー!E224&gt;0,LN(マンアワー!E224),0)</f>
        <v>8.5380445163772301</v>
      </c>
      <c r="F224" s="4">
        <f>IF(マンアワー!F224&gt;0,LN(マンアワー!F224),0)</f>
        <v>9.1915692319458557</v>
      </c>
      <c r="G224" s="4">
        <f>IF(マンアワー!G224&gt;0,LN(マンアワー!G224),0)</f>
        <v>9.0364789469966844</v>
      </c>
      <c r="H224" s="4">
        <f>IF(マンアワー!H224&gt;0,LN(マンアワー!H224),0)</f>
        <v>8.5311471654845032</v>
      </c>
      <c r="I224" s="4">
        <f>IF(マンアワー!I224&gt;0,LN(マンアワー!I224),0)</f>
        <v>8.5562020957186053</v>
      </c>
      <c r="K224" s="6">
        <f t="shared" ref="K224:O224" si="220">E224-E$1098</f>
        <v>0.61442209638595724</v>
      </c>
      <c r="L224" s="6">
        <f t="shared" si="220"/>
        <v>0.85852452593162454</v>
      </c>
      <c r="M224" s="6">
        <f t="shared" si="220"/>
        <v>0.50494993876955618</v>
      </c>
      <c r="N224" s="6">
        <f t="shared" si="220"/>
        <v>0.36591725828147048</v>
      </c>
      <c r="O224" s="6">
        <f t="shared" si="220"/>
        <v>0.50171515345472351</v>
      </c>
    </row>
    <row r="225" spans="1:15" x14ac:dyDescent="0.15">
      <c r="A225" s="1">
        <v>10</v>
      </c>
      <c r="B225" s="1" t="s">
        <v>108</v>
      </c>
      <c r="C225" s="1">
        <v>15</v>
      </c>
      <c r="D225" s="1" t="s">
        <v>166</v>
      </c>
      <c r="E225" s="4">
        <f>IF(マンアワー!E225&gt;0,LN(マンアワー!E225),0)</f>
        <v>11.496709260992084</v>
      </c>
      <c r="F225" s="4">
        <f>IF(マンアワー!F225&gt;0,LN(マンアワー!F225),0)</f>
        <v>11.52730627357519</v>
      </c>
      <c r="G225" s="4">
        <f>IF(マンアワー!G225&gt;0,LN(マンアワー!G225),0)</f>
        <v>11.606986815302587</v>
      </c>
      <c r="H225" s="4">
        <f>IF(マンアワー!H225&gt;0,LN(マンアワー!H225),0)</f>
        <v>11.458684454340926</v>
      </c>
      <c r="I225" s="4">
        <f>IF(マンアワー!I225&gt;0,LN(マンアワー!I225),0)</f>
        <v>11.29477653366939</v>
      </c>
      <c r="K225" s="6">
        <f t="shared" ref="K225:O225" si="221">E225-E$1099</f>
        <v>0.10717390024381146</v>
      </c>
      <c r="L225" s="6">
        <f t="shared" si="221"/>
        <v>0.20888390369958998</v>
      </c>
      <c r="M225" s="6">
        <f t="shared" si="221"/>
        <v>0.27445033296876709</v>
      </c>
      <c r="N225" s="6">
        <f t="shared" si="221"/>
        <v>0.38445450767854616</v>
      </c>
      <c r="O225" s="6">
        <f t="shared" si="221"/>
        <v>0.45456365160674217</v>
      </c>
    </row>
    <row r="226" spans="1:15" x14ac:dyDescent="0.15">
      <c r="A226" s="1">
        <v>10</v>
      </c>
      <c r="B226" s="1" t="s">
        <v>58</v>
      </c>
      <c r="C226" s="1">
        <v>16</v>
      </c>
      <c r="D226" s="1" t="s">
        <v>149</v>
      </c>
      <c r="E226" s="4">
        <f>IF(マンアワー!E226&gt;0,LN(マンアワー!E226),0)</f>
        <v>11.80861024694398</v>
      </c>
      <c r="F226" s="4">
        <f>IF(マンアワー!F226&gt;0,LN(マンアワー!F226),0)</f>
        <v>12.200873014254686</v>
      </c>
      <c r="G226" s="4">
        <f>IF(マンアワー!G226&gt;0,LN(マンアワー!G226),0)</f>
        <v>12.248314665830444</v>
      </c>
      <c r="H226" s="4">
        <f>IF(マンアワー!H226&gt;0,LN(マンアワー!H226),0)</f>
        <v>12.163554948581577</v>
      </c>
      <c r="I226" s="4">
        <f>IF(マンアワー!I226&gt;0,LN(マンアワー!I226),0)</f>
        <v>11.972012344135299</v>
      </c>
      <c r="K226" s="6">
        <f t="shared" ref="K226:O226" si="222">E226-E$1100</f>
        <v>-0.17696740310297798</v>
      </c>
      <c r="L226" s="6">
        <f t="shared" si="222"/>
        <v>-8.8383737818304553E-2</v>
      </c>
      <c r="M226" s="6">
        <f t="shared" si="222"/>
        <v>-1.7245542225268196E-2</v>
      </c>
      <c r="N226" s="6">
        <f t="shared" si="222"/>
        <v>-8.609724240778327E-2</v>
      </c>
      <c r="O226" s="6">
        <f t="shared" si="222"/>
        <v>-6.1570632200071529E-2</v>
      </c>
    </row>
    <row r="227" spans="1:15" x14ac:dyDescent="0.15">
      <c r="A227" s="1">
        <v>10</v>
      </c>
      <c r="B227" s="1" t="s">
        <v>58</v>
      </c>
      <c r="C227" s="1">
        <v>17</v>
      </c>
      <c r="D227" s="1" t="s">
        <v>150</v>
      </c>
      <c r="E227" s="4">
        <f>IF(マンアワー!E227&gt;0,LN(マンアワー!E227),0)</f>
        <v>9.0563066694588166</v>
      </c>
      <c r="F227" s="4">
        <f>IF(マンアワー!F227&gt;0,LN(マンアワー!F227),0)</f>
        <v>9.334448072323756</v>
      </c>
      <c r="G227" s="4">
        <f>IF(マンアワー!G227&gt;0,LN(マンアワー!G227),0)</f>
        <v>9.4648976321034919</v>
      </c>
      <c r="H227" s="4">
        <f>IF(マンアワー!H227&gt;0,LN(マンアワー!H227),0)</f>
        <v>9.5473281038823519</v>
      </c>
      <c r="I227" s="4">
        <f>IF(マンアワー!I227&gt;0,LN(マンアワー!I227),0)</f>
        <v>9.5927300799792707</v>
      </c>
      <c r="K227" s="6">
        <f t="shared" ref="K227:O227" si="223">E227-E$1101</f>
        <v>-0.12123132314197349</v>
      </c>
      <c r="L227" s="6">
        <f t="shared" si="223"/>
        <v>-6.3457439748741962E-3</v>
      </c>
      <c r="M227" s="6">
        <f t="shared" si="223"/>
        <v>5.3296712804442592E-3</v>
      </c>
      <c r="N227" s="6">
        <f t="shared" si="223"/>
        <v>4.8946784974209123E-2</v>
      </c>
      <c r="O227" s="6">
        <f t="shared" si="223"/>
        <v>0.11989019233928211</v>
      </c>
    </row>
    <row r="228" spans="1:15" x14ac:dyDescent="0.15">
      <c r="A228" s="1">
        <v>10</v>
      </c>
      <c r="B228" s="1" t="s">
        <v>58</v>
      </c>
      <c r="C228" s="1">
        <v>18</v>
      </c>
      <c r="D228" s="1" t="s">
        <v>151</v>
      </c>
      <c r="E228" s="4">
        <f>IF(マンアワー!E228&gt;0,LN(マンアワー!E228),0)</f>
        <v>12.515261904527598</v>
      </c>
      <c r="F228" s="4">
        <f>IF(マンアワー!F228&gt;0,LN(マンアワー!F228),0)</f>
        <v>12.526238560162486</v>
      </c>
      <c r="G228" s="4">
        <f>IF(マンアワー!G228&gt;0,LN(マンアワー!G228),0)</f>
        <v>12.565308025792355</v>
      </c>
      <c r="H228" s="4">
        <f>IF(マンアワー!H228&gt;0,LN(マンアワー!H228),0)</f>
        <v>12.574300149709444</v>
      </c>
      <c r="I228" s="4">
        <f>IF(マンアワー!I228&gt;0,LN(マンアワー!I228),0)</f>
        <v>12.139022306443819</v>
      </c>
      <c r="K228" s="6">
        <f t="shared" ref="K228:O228" si="224">E228-E$1102</f>
        <v>-7.1943771857908345E-2</v>
      </c>
      <c r="L228" s="6">
        <f t="shared" si="224"/>
        <v>-0.1858608519154501</v>
      </c>
      <c r="M228" s="6">
        <f t="shared" si="224"/>
        <v>-7.5871175503150923E-2</v>
      </c>
      <c r="N228" s="6">
        <f t="shared" si="224"/>
        <v>6.8327119438871264E-2</v>
      </c>
      <c r="O228" s="6">
        <f t="shared" si="224"/>
        <v>-0.19930098321609435</v>
      </c>
    </row>
    <row r="229" spans="1:15" x14ac:dyDescent="0.15">
      <c r="A229" s="1">
        <v>10</v>
      </c>
      <c r="B229" s="1" t="s">
        <v>58</v>
      </c>
      <c r="C229" s="1">
        <v>19</v>
      </c>
      <c r="D229" s="1" t="s">
        <v>152</v>
      </c>
      <c r="E229" s="4">
        <f>IF(マンアワー!E229&gt;0,LN(マンアワー!E229),0)</f>
        <v>10.39364221210081</v>
      </c>
      <c r="F229" s="4">
        <f>IF(マンアワー!F229&gt;0,LN(マンアワー!F229),0)</f>
        <v>10.629965610945369</v>
      </c>
      <c r="G229" s="4">
        <f>IF(マンアワー!G229&gt;0,LN(マンアワー!G229),0)</f>
        <v>10.857268659316922</v>
      </c>
      <c r="H229" s="4">
        <f>IF(マンアワー!H229&gt;0,LN(マンアワー!H229),0)</f>
        <v>10.705093450790946</v>
      </c>
      <c r="I229" s="4">
        <f>IF(マンアワー!I229&gt;0,LN(マンアワー!I229),0)</f>
        <v>10.833000513139833</v>
      </c>
      <c r="K229" s="6">
        <f t="shared" ref="K229:O229" si="225">E229-E$1103</f>
        <v>-5.0105579913688914E-2</v>
      </c>
      <c r="L229" s="6">
        <f t="shared" si="225"/>
        <v>-9.8868458552889393E-2</v>
      </c>
      <c r="M229" s="6">
        <f t="shared" si="225"/>
        <v>2.271556716238976E-2</v>
      </c>
      <c r="N229" s="6">
        <f t="shared" si="225"/>
        <v>-1.6849796289228891E-3</v>
      </c>
      <c r="O229" s="6">
        <f t="shared" si="225"/>
        <v>0.15370535580362166</v>
      </c>
    </row>
    <row r="230" spans="1:15" x14ac:dyDescent="0.15">
      <c r="A230" s="1">
        <v>10</v>
      </c>
      <c r="B230" s="1" t="s">
        <v>58</v>
      </c>
      <c r="C230" s="1">
        <v>20</v>
      </c>
      <c r="D230" s="1" t="s">
        <v>153</v>
      </c>
      <c r="E230" s="4">
        <f>IF(マンアワー!E230&gt;0,LN(マンアワー!E230),0)</f>
        <v>8.4774155605843244</v>
      </c>
      <c r="F230" s="4">
        <f>IF(マンアワー!F230&gt;0,LN(マンアワー!F230),0)</f>
        <v>9.0687276272206798</v>
      </c>
      <c r="G230" s="4">
        <f>IF(マンアワー!G230&gt;0,LN(マンアワー!G230),0)</f>
        <v>9.6128953993523183</v>
      </c>
      <c r="H230" s="4">
        <f>IF(マンアワー!H230&gt;0,LN(マンアワー!H230),0)</f>
        <v>9.7106229625462017</v>
      </c>
      <c r="I230" s="4">
        <f>IF(マンアワー!I230&gt;0,LN(マンアワー!I230),0)</f>
        <v>9.6159175525537801</v>
      </c>
      <c r="K230" s="6">
        <f t="shared" ref="K230:O230" si="226">E230-E$1104</f>
        <v>-0.19312662933439206</v>
      </c>
      <c r="L230" s="6">
        <f t="shared" si="226"/>
        <v>-0.20711530116256505</v>
      </c>
      <c r="M230" s="6">
        <f t="shared" si="226"/>
        <v>-5.2245424552223696E-2</v>
      </c>
      <c r="N230" s="6">
        <f t="shared" si="226"/>
        <v>1.4897772074531801E-2</v>
      </c>
      <c r="O230" s="6">
        <f t="shared" si="226"/>
        <v>-5.6493245430601746E-2</v>
      </c>
    </row>
    <row r="231" spans="1:15" x14ac:dyDescent="0.15">
      <c r="A231" s="1">
        <v>10</v>
      </c>
      <c r="B231" s="1" t="s">
        <v>58</v>
      </c>
      <c r="C231" s="1">
        <v>21</v>
      </c>
      <c r="D231" s="1" t="s">
        <v>154</v>
      </c>
      <c r="E231" s="4">
        <f>IF(マンアワー!E231&gt;0,LN(マンアワー!E231),0)</f>
        <v>11.315216491583099</v>
      </c>
      <c r="F231" s="4">
        <f>IF(マンアワー!F231&gt;0,LN(マンアワー!F231),0)</f>
        <v>11.445264686432076</v>
      </c>
      <c r="G231" s="4">
        <f>IF(マンアワー!G231&gt;0,LN(マンアワー!G231),0)</f>
        <v>11.653480919349882</v>
      </c>
      <c r="H231" s="4">
        <f>IF(マンアワー!H231&gt;0,LN(マンアワー!H231),0)</f>
        <v>11.633195924203175</v>
      </c>
      <c r="I231" s="4">
        <f>IF(マンアワー!I231&gt;0,LN(マンアワー!I231),0)</f>
        <v>11.643756546188207</v>
      </c>
      <c r="K231" s="6">
        <f t="shared" ref="K231:O231" si="227">E231-E$1105</f>
        <v>-0.21701032501475304</v>
      </c>
      <c r="L231" s="6">
        <f t="shared" si="227"/>
        <v>-0.15530544537279489</v>
      </c>
      <c r="M231" s="6">
        <f t="shared" si="227"/>
        <v>-1.3664380146895638E-2</v>
      </c>
      <c r="N231" s="6">
        <f t="shared" si="227"/>
        <v>1.3287782971737272E-2</v>
      </c>
      <c r="O231" s="6">
        <f t="shared" si="227"/>
        <v>0.12069990816653053</v>
      </c>
    </row>
    <row r="232" spans="1:15" x14ac:dyDescent="0.15">
      <c r="A232" s="1">
        <v>10</v>
      </c>
      <c r="B232" s="1" t="s">
        <v>9</v>
      </c>
      <c r="C232" s="1">
        <v>22</v>
      </c>
      <c r="D232" s="1" t="s">
        <v>146</v>
      </c>
      <c r="E232" s="4">
        <f>IF(マンアワー!E232&gt;0,LN(マンアワー!E232),0)</f>
        <v>12.478975263265591</v>
      </c>
      <c r="F232" s="4">
        <f>IF(マンアワー!F232&gt;0,LN(マンアワー!F232),0)</f>
        <v>12.787857500828419</v>
      </c>
      <c r="G232" s="4">
        <f>IF(マンアワー!G232&gt;0,LN(マンアワー!G232),0)</f>
        <v>13.100110437820943</v>
      </c>
      <c r="H232" s="4">
        <f>IF(マンアワー!H232&gt;0,LN(マンアワー!H232),0)</f>
        <v>13.159157887208178</v>
      </c>
      <c r="I232" s="4">
        <f>IF(マンアワー!I232&gt;0,LN(マンアワー!I232),0)</f>
        <v>13.360021754691616</v>
      </c>
      <c r="K232" s="6">
        <f t="shared" ref="K232:O232" si="228">E232-E$1106</f>
        <v>-9.8810988741611538E-2</v>
      </c>
      <c r="L232" s="6">
        <f t="shared" si="228"/>
        <v>-4.543660711192743E-2</v>
      </c>
      <c r="M232" s="6">
        <f t="shared" si="228"/>
        <v>2.12038101856038E-2</v>
      </c>
      <c r="N232" s="6">
        <f t="shared" si="228"/>
        <v>-2.80220189690219E-2</v>
      </c>
      <c r="O232" s="6">
        <f t="shared" si="228"/>
        <v>1.9729083573624351E-2</v>
      </c>
    </row>
    <row r="233" spans="1:15" x14ac:dyDescent="0.15">
      <c r="A233" s="1">
        <v>10</v>
      </c>
      <c r="B233" s="1" t="s">
        <v>9</v>
      </c>
      <c r="C233" s="1">
        <v>23</v>
      </c>
      <c r="D233" s="1" t="s">
        <v>167</v>
      </c>
      <c r="E233" s="4">
        <f>IF(マンアワー!E233&gt;0,LN(マンアワー!E233),0)</f>
        <v>11.380957240272389</v>
      </c>
      <c r="F233" s="4">
        <f>IF(マンアワー!F233&gt;0,LN(マンアワー!F233),0)</f>
        <v>11.549088984555571</v>
      </c>
      <c r="G233" s="4">
        <f>IF(マンアワー!G233&gt;0,LN(マンアワー!G233),0)</f>
        <v>11.581418663730419</v>
      </c>
      <c r="H233" s="4">
        <f>IF(マンアワー!H233&gt;0,LN(マンアワー!H233),0)</f>
        <v>11.488183580379708</v>
      </c>
      <c r="I233" s="4">
        <f>IF(マンアワー!I233&gt;0,LN(マンアワー!I233),0)</f>
        <v>11.445180349190798</v>
      </c>
      <c r="K233" s="6">
        <f t="shared" ref="K233:O233" si="229">E233-E$1107</f>
        <v>-0.21297788793096828</v>
      </c>
      <c r="L233" s="6">
        <f t="shared" si="229"/>
        <v>-0.18713951183022459</v>
      </c>
      <c r="M233" s="6">
        <f t="shared" si="229"/>
        <v>-0.13659061118391591</v>
      </c>
      <c r="N233" s="6">
        <f t="shared" si="229"/>
        <v>-0.16175835918134318</v>
      </c>
      <c r="O233" s="6">
        <f t="shared" si="229"/>
        <v>-7.8856300583590055E-2</v>
      </c>
    </row>
    <row r="234" spans="1:15" x14ac:dyDescent="0.15">
      <c r="A234" s="1">
        <v>11</v>
      </c>
      <c r="B234" s="1" t="s">
        <v>59</v>
      </c>
      <c r="C234" s="1">
        <v>1</v>
      </c>
      <c r="D234" s="1" t="s">
        <v>147</v>
      </c>
      <c r="E234" s="4">
        <f>IF(マンアワー!E234&gt;0,LN(マンアワー!E234),0)</f>
        <v>13.1815920588183</v>
      </c>
      <c r="F234" s="4">
        <f>IF(マンアワー!F234&gt;0,LN(マンアワー!F234),0)</f>
        <v>12.770167534457562</v>
      </c>
      <c r="G234" s="4">
        <f>IF(マンアワー!G234&gt;0,LN(マンアワー!G234),0)</f>
        <v>12.335785220936719</v>
      </c>
      <c r="H234" s="4">
        <f>IF(マンアワー!H234&gt;0,LN(マンアワー!H234),0)</f>
        <v>11.933734249063805</v>
      </c>
      <c r="I234" s="4">
        <f>IF(マンアワー!I234&gt;0,LN(マンアワー!I234),0)</f>
        <v>11.777686530689484</v>
      </c>
      <c r="K234" s="6">
        <f t="shared" ref="K234:O234" si="230">E234-E$1085</f>
        <v>0.35325186596322133</v>
      </c>
      <c r="L234" s="6">
        <f t="shared" si="230"/>
        <v>0.35865134256707165</v>
      </c>
      <c r="M234" s="6">
        <f t="shared" si="230"/>
        <v>0.32736671035209675</v>
      </c>
      <c r="N234" s="6">
        <f t="shared" si="230"/>
        <v>0.34971155135470866</v>
      </c>
      <c r="O234" s="6">
        <f t="shared" si="230"/>
        <v>0.34979881638705201</v>
      </c>
    </row>
    <row r="235" spans="1:15" x14ac:dyDescent="0.15">
      <c r="A235" s="1">
        <v>11</v>
      </c>
      <c r="B235" s="1" t="s">
        <v>59</v>
      </c>
      <c r="C235" s="1">
        <v>2</v>
      </c>
      <c r="D235" s="1" t="s">
        <v>148</v>
      </c>
      <c r="E235" s="4">
        <f>IF(マンアワー!E235&gt;0,LN(マンアワー!E235),0)</f>
        <v>8.7412518512374078</v>
      </c>
      <c r="F235" s="4">
        <f>IF(マンアワー!F235&gt;0,LN(マンアワー!F235),0)</f>
        <v>8.2946083508085611</v>
      </c>
      <c r="G235" s="4">
        <f>IF(マンアワー!G235&gt;0,LN(マンアワー!G235),0)</f>
        <v>7.9372770659369181</v>
      </c>
      <c r="H235" s="4">
        <f>IF(マンアワー!H235&gt;0,LN(マンアワー!H235),0)</f>
        <v>7.8306031847721052</v>
      </c>
      <c r="I235" s="4">
        <f>IF(マンアワー!I235&gt;0,LN(マンアワー!I235),0)</f>
        <v>7.4205639573989917</v>
      </c>
      <c r="K235" s="6">
        <f t="shared" ref="K235:O235" si="231">E235-E$1086</f>
        <v>-0.10706866667684523</v>
      </c>
      <c r="L235" s="6">
        <f t="shared" si="231"/>
        <v>-2.6153968521823501E-2</v>
      </c>
      <c r="M235" s="6">
        <f t="shared" si="231"/>
        <v>-0.13850843339990426</v>
      </c>
      <c r="N235" s="6">
        <f t="shared" si="231"/>
        <v>0.11170475906850807</v>
      </c>
      <c r="O235" s="6">
        <f t="shared" si="231"/>
        <v>0.24273344753136161</v>
      </c>
    </row>
    <row r="236" spans="1:15" x14ac:dyDescent="0.15">
      <c r="A236" s="1">
        <v>11</v>
      </c>
      <c r="B236" s="1" t="s">
        <v>109</v>
      </c>
      <c r="C236" s="1">
        <v>3</v>
      </c>
      <c r="D236" s="1" t="s">
        <v>155</v>
      </c>
      <c r="E236" s="4">
        <f>IF(マンアワー!E236&gt;0,LN(マンアワー!E236),0)</f>
        <v>11.302556526897341</v>
      </c>
      <c r="F236" s="4">
        <f>IF(マンアワー!F236&gt;0,LN(マンアワー!F236),0)</f>
        <v>11.456158931356024</v>
      </c>
      <c r="G236" s="4">
        <f>IF(マンアワー!G236&gt;0,LN(マンアワー!G236),0)</f>
        <v>11.67834978674809</v>
      </c>
      <c r="H236" s="4">
        <f>IF(マンアワー!H236&gt;0,LN(マンアワー!H236),0)</f>
        <v>11.740340001792662</v>
      </c>
      <c r="I236" s="4">
        <f>IF(マンアワー!I236&gt;0,LN(マンアワー!I236),0)</f>
        <v>11.81393786217164</v>
      </c>
      <c r="K236" s="6">
        <f t="shared" ref="K236:O236" si="232">E236-E$1087</f>
        <v>0.5791778628452029</v>
      </c>
      <c r="L236" s="6">
        <f t="shared" si="232"/>
        <v>0.72395354577051663</v>
      </c>
      <c r="M236" s="6">
        <f t="shared" si="232"/>
        <v>0.8434401390885764</v>
      </c>
      <c r="N236" s="6">
        <f t="shared" si="232"/>
        <v>1.0046134914174889</v>
      </c>
      <c r="O236" s="6">
        <f t="shared" si="232"/>
        <v>1.1018281390050184</v>
      </c>
    </row>
    <row r="237" spans="1:15" x14ac:dyDescent="0.15">
      <c r="A237" s="1">
        <v>11</v>
      </c>
      <c r="B237" s="1" t="s">
        <v>109</v>
      </c>
      <c r="C237" s="1">
        <v>4</v>
      </c>
      <c r="D237" s="1" t="s">
        <v>156</v>
      </c>
      <c r="E237" s="4">
        <f>IF(マンアワー!E237&gt;0,LN(マンアワー!E237),0)</f>
        <v>11.785422640109335</v>
      </c>
      <c r="F237" s="4">
        <f>IF(マンアワー!F237&gt;0,LN(マンアワー!F237),0)</f>
        <v>11.512762364559947</v>
      </c>
      <c r="G237" s="4">
        <f>IF(マンアワー!G237&gt;0,LN(マンアワー!G237),0)</f>
        <v>11.323860581538721</v>
      </c>
      <c r="H237" s="4">
        <f>IF(マンアワー!H237&gt;0,LN(マンアワー!H237),0)</f>
        <v>10.728715925882973</v>
      </c>
      <c r="I237" s="4">
        <f>IF(マンアワー!I237&gt;0,LN(マンアワー!I237),0)</f>
        <v>10.179782021116726</v>
      </c>
      <c r="K237" s="6">
        <f t="shared" ref="K237:O237" si="233">E237-E$1088</f>
        <v>0.8597075965954577</v>
      </c>
      <c r="L237" s="6">
        <f t="shared" si="233"/>
        <v>0.63966638527726083</v>
      </c>
      <c r="M237" s="6">
        <f t="shared" si="233"/>
        <v>0.46040712486933622</v>
      </c>
      <c r="N237" s="6">
        <f t="shared" si="233"/>
        <v>0.50169261772127705</v>
      </c>
      <c r="O237" s="6">
        <f t="shared" si="233"/>
        <v>0.57246482174826241</v>
      </c>
    </row>
    <row r="238" spans="1:15" x14ac:dyDescent="0.15">
      <c r="A238" s="1">
        <v>11</v>
      </c>
      <c r="B238" s="1" t="s">
        <v>109</v>
      </c>
      <c r="C238" s="1">
        <v>5</v>
      </c>
      <c r="D238" s="1" t="s">
        <v>157</v>
      </c>
      <c r="E238" s="4">
        <f>IF(マンアワー!E238&gt;0,LN(マンアワー!E238),0)</f>
        <v>10.583394862273598</v>
      </c>
      <c r="F238" s="4">
        <f>IF(マンアワー!F238&gt;0,LN(マンアワー!F238),0)</f>
        <v>10.63583114448299</v>
      </c>
      <c r="G238" s="4">
        <f>IF(マンアワー!G238&gt;0,LN(マンアワー!G238),0)</f>
        <v>10.784790288419432</v>
      </c>
      <c r="H238" s="4">
        <f>IF(マンアワー!H238&gt;0,LN(マンアワー!H238),0)</f>
        <v>10.698756838033054</v>
      </c>
      <c r="I238" s="4">
        <f>IF(マンアワー!I238&gt;0,LN(マンアワー!I238),0)</f>
        <v>10.51872012796697</v>
      </c>
      <c r="K238" s="6">
        <f t="shared" ref="K238:O238" si="234">E238-E$1089</f>
        <v>1.2512845697319097</v>
      </c>
      <c r="L238" s="6">
        <f t="shared" si="234"/>
        <v>1.459546422957045</v>
      </c>
      <c r="M238" s="6">
        <f t="shared" si="234"/>
        <v>1.5447772337257923</v>
      </c>
      <c r="N238" s="6">
        <f t="shared" si="234"/>
        <v>1.6373163421580941</v>
      </c>
      <c r="O238" s="6">
        <f t="shared" si="234"/>
        <v>1.7041938090910218</v>
      </c>
    </row>
    <row r="239" spans="1:15" x14ac:dyDescent="0.15">
      <c r="A239" s="1">
        <v>11</v>
      </c>
      <c r="B239" s="1" t="s">
        <v>109</v>
      </c>
      <c r="C239" s="1">
        <v>6</v>
      </c>
      <c r="D239" s="1" t="s">
        <v>49</v>
      </c>
      <c r="E239" s="4">
        <f>IF(マンアワー!E239&gt;0,LN(マンアワー!E239),0)</f>
        <v>10.513138800232898</v>
      </c>
      <c r="F239" s="4">
        <f>IF(マンアワー!F239&gt;0,LN(マンアワー!F239),0)</f>
        <v>10.541526903238898</v>
      </c>
      <c r="G239" s="4">
        <f>IF(マンアワー!G239&gt;0,LN(マンアワー!G239),0)</f>
        <v>10.687892188828204</v>
      </c>
      <c r="H239" s="4">
        <f>IF(マンアワー!H239&gt;0,LN(マンアワー!H239),0)</f>
        <v>10.746400578764488</v>
      </c>
      <c r="I239" s="4">
        <f>IF(マンアワー!I239&gt;0,LN(マンアワー!I239),0)</f>
        <v>10.56090603860868</v>
      </c>
      <c r="K239" s="6">
        <f t="shared" ref="K239:O239" si="235">E239-E$1090</f>
        <v>1.2469883783230333</v>
      </c>
      <c r="L239" s="6">
        <f t="shared" si="235"/>
        <v>1.4864934650693815</v>
      </c>
      <c r="M239" s="6">
        <f t="shared" si="235"/>
        <v>1.5924936778990801</v>
      </c>
      <c r="N239" s="6">
        <f t="shared" si="235"/>
        <v>1.6575814293588387</v>
      </c>
      <c r="O239" s="6">
        <f t="shared" si="235"/>
        <v>1.579921219456228</v>
      </c>
    </row>
    <row r="240" spans="1:15" x14ac:dyDescent="0.15">
      <c r="A240" s="1">
        <v>11</v>
      </c>
      <c r="B240" s="1" t="s">
        <v>109</v>
      </c>
      <c r="C240" s="1">
        <v>7</v>
      </c>
      <c r="D240" s="1" t="s">
        <v>158</v>
      </c>
      <c r="E240" s="4">
        <f>IF(マンアワー!E240&gt;0,LN(マンアワー!E240),0)</f>
        <v>6.6773070047419152</v>
      </c>
      <c r="F240" s="4">
        <f>IF(マンアワー!F240&gt;0,LN(マンアワー!F240),0)</f>
        <v>6.651561633951367</v>
      </c>
      <c r="G240" s="4">
        <f>IF(マンアワー!G240&gt;0,LN(マンアワー!G240),0)</f>
        <v>7.0732112868664903</v>
      </c>
      <c r="H240" s="4">
        <f>IF(マンアワー!H240&gt;0,LN(マンアワー!H240),0)</f>
        <v>6.6241436754855991</v>
      </c>
      <c r="I240" s="4">
        <f>IF(マンアワー!I240&gt;0,LN(マンアワー!I240),0)</f>
        <v>6.9557256813801667</v>
      </c>
      <c r="K240" s="6">
        <f t="shared" ref="K240:O240" si="236">E240-E$1091</f>
        <v>0.227702803203778</v>
      </c>
      <c r="L240" s="6">
        <f t="shared" si="236"/>
        <v>0.15715807201153176</v>
      </c>
      <c r="M240" s="6">
        <f t="shared" si="236"/>
        <v>0.72720001624818131</v>
      </c>
      <c r="N240" s="6">
        <f t="shared" si="236"/>
        <v>0.37672998500412724</v>
      </c>
      <c r="O240" s="6">
        <f t="shared" si="236"/>
        <v>0.60798399926503599</v>
      </c>
    </row>
    <row r="241" spans="1:15" x14ac:dyDescent="0.15">
      <c r="A241" s="1">
        <v>11</v>
      </c>
      <c r="B241" s="1" t="s">
        <v>109</v>
      </c>
      <c r="C241" s="1">
        <v>8</v>
      </c>
      <c r="D241" s="1" t="s">
        <v>159</v>
      </c>
      <c r="E241" s="4">
        <f>IF(マンアワー!E241&gt;0,LN(マンアワー!E241),0)</f>
        <v>10.645016002038407</v>
      </c>
      <c r="F241" s="4">
        <f>IF(マンアワー!F241&gt;0,LN(マンアワー!F241),0)</f>
        <v>10.593653053166031</v>
      </c>
      <c r="G241" s="4">
        <f>IF(マンアワー!G241&gt;0,LN(マンアワー!G241),0)</f>
        <v>10.550767208023867</v>
      </c>
      <c r="H241" s="4">
        <f>IF(マンアワー!H241&gt;0,LN(マンアワー!H241),0)</f>
        <v>10.284970726914791</v>
      </c>
      <c r="I241" s="4">
        <f>IF(マンアワー!I241&gt;0,LN(マンアワー!I241),0)</f>
        <v>9.9850228051829717</v>
      </c>
      <c r="K241" s="6">
        <f t="shared" ref="K241:O241" si="237">E241-E$1092</f>
        <v>0.64562309999626422</v>
      </c>
      <c r="L241" s="6">
        <f t="shared" si="237"/>
        <v>0.60380303405549007</v>
      </c>
      <c r="M241" s="6">
        <f t="shared" si="237"/>
        <v>0.65536034562730805</v>
      </c>
      <c r="N241" s="6">
        <f t="shared" si="237"/>
        <v>0.6623927149959048</v>
      </c>
      <c r="O241" s="6">
        <f t="shared" si="237"/>
        <v>0.72090711634540838</v>
      </c>
    </row>
    <row r="242" spans="1:15" x14ac:dyDescent="0.15">
      <c r="A242" s="1">
        <v>11</v>
      </c>
      <c r="B242" s="1" t="s">
        <v>109</v>
      </c>
      <c r="C242" s="1">
        <v>9</v>
      </c>
      <c r="D242" s="1" t="s">
        <v>160</v>
      </c>
      <c r="E242" s="4">
        <f>IF(マンアワー!E242&gt;0,LN(マンアワー!E242),0)</f>
        <v>11.584395974448162</v>
      </c>
      <c r="F242" s="4">
        <f>IF(マンアワー!F242&gt;0,LN(マンアワー!F242),0)</f>
        <v>11.252202227735204</v>
      </c>
      <c r="G242" s="4">
        <f>IF(マンアワー!G242&gt;0,LN(マンアワー!G242),0)</f>
        <v>11.042093118616942</v>
      </c>
      <c r="H242" s="4">
        <f>IF(マンアワー!H242&gt;0,LN(マンアワー!H242),0)</f>
        <v>10.700777497611426</v>
      </c>
      <c r="I242" s="4">
        <f>IF(マンアワー!I242&gt;0,LN(マンアワー!I242),0)</f>
        <v>10.691199503496826</v>
      </c>
      <c r="K242" s="6">
        <f t="shared" ref="K242:O242" si="238">E242-E$1093</f>
        <v>1.6712638826710862</v>
      </c>
      <c r="L242" s="6">
        <f t="shared" si="238"/>
        <v>1.5839149276077347</v>
      </c>
      <c r="M242" s="6">
        <f t="shared" si="238"/>
        <v>1.5075319107152882</v>
      </c>
      <c r="N242" s="6">
        <f t="shared" si="238"/>
        <v>1.3867299851221091</v>
      </c>
      <c r="O242" s="6">
        <f t="shared" si="238"/>
        <v>1.2918885150036772</v>
      </c>
    </row>
    <row r="243" spans="1:15" x14ac:dyDescent="0.15">
      <c r="A243" s="1">
        <v>11</v>
      </c>
      <c r="B243" s="1" t="s">
        <v>109</v>
      </c>
      <c r="C243" s="1">
        <v>10</v>
      </c>
      <c r="D243" s="1" t="s">
        <v>161</v>
      </c>
      <c r="E243" s="4">
        <f>IF(マンアワー!E243&gt;0,LN(マンアワー!E243),0)</f>
        <v>11.646670258881926</v>
      </c>
      <c r="F243" s="4">
        <f>IF(マンアワー!F243&gt;0,LN(マンアワー!F243),0)</f>
        <v>11.682961690814587</v>
      </c>
      <c r="G243" s="4">
        <f>IF(マンアワー!G243&gt;0,LN(マンアワー!G243),0)</f>
        <v>11.877225158458755</v>
      </c>
      <c r="H243" s="4">
        <f>IF(マンアワー!H243&gt;0,LN(マンアワー!H243),0)</f>
        <v>11.64783280254067</v>
      </c>
      <c r="I243" s="4">
        <f>IF(マンアワー!I243&gt;0,LN(マンアワー!I243),0)</f>
        <v>11.460518823558097</v>
      </c>
      <c r="K243" s="6">
        <f t="shared" ref="K243:O243" si="239">E243-E$1094</f>
        <v>1.4960239269612305</v>
      </c>
      <c r="L243" s="6">
        <f t="shared" si="239"/>
        <v>1.586097689965051</v>
      </c>
      <c r="M243" s="6">
        <f t="shared" si="239"/>
        <v>1.5473165293596196</v>
      </c>
      <c r="N243" s="6">
        <f t="shared" si="239"/>
        <v>1.515417302115063</v>
      </c>
      <c r="O243" s="6">
        <f t="shared" si="239"/>
        <v>1.4973530868134102</v>
      </c>
    </row>
    <row r="244" spans="1:15" x14ac:dyDescent="0.15">
      <c r="A244" s="1">
        <v>11</v>
      </c>
      <c r="B244" s="1" t="s">
        <v>109</v>
      </c>
      <c r="C244" s="1">
        <v>11</v>
      </c>
      <c r="D244" s="1" t="s">
        <v>162</v>
      </c>
      <c r="E244" s="4">
        <f>IF(マンアワー!E244&gt;0,LN(マンアワー!E244),0)</f>
        <v>11.757391303519748</v>
      </c>
      <c r="F244" s="4">
        <f>IF(マンアワー!F244&gt;0,LN(マンアワー!F244),0)</f>
        <v>11.927440034876135</v>
      </c>
      <c r="G244" s="4">
        <f>IF(マンアワー!G244&gt;0,LN(マンアワー!G244),0)</f>
        <v>12.164765527318714</v>
      </c>
      <c r="H244" s="4">
        <f>IF(マンアワー!H244&gt;0,LN(マンアワー!H244),0)</f>
        <v>11.900106743560791</v>
      </c>
      <c r="I244" s="4">
        <f>IF(マンアワー!I244&gt;0,LN(マンアワー!I244),0)</f>
        <v>11.785215895360603</v>
      </c>
      <c r="K244" s="6">
        <f t="shared" ref="K244:O244" si="240">E244-E$1095</f>
        <v>1.5415669190903944</v>
      </c>
      <c r="L244" s="6">
        <f t="shared" si="240"/>
        <v>1.6514577750638999</v>
      </c>
      <c r="M244" s="6">
        <f t="shared" si="240"/>
        <v>1.6633767524477694</v>
      </c>
      <c r="N244" s="6">
        <f t="shared" si="240"/>
        <v>1.4791644648761615</v>
      </c>
      <c r="O244" s="6">
        <f t="shared" si="240"/>
        <v>1.33731042305606</v>
      </c>
    </row>
    <row r="245" spans="1:15" x14ac:dyDescent="0.15">
      <c r="A245" s="1">
        <v>11</v>
      </c>
      <c r="B245" s="1" t="s">
        <v>109</v>
      </c>
      <c r="C245" s="1">
        <v>12</v>
      </c>
      <c r="D245" s="1" t="s">
        <v>163</v>
      </c>
      <c r="E245" s="4">
        <f>IF(マンアワー!E245&gt;0,LN(マンアワー!E245),0)</f>
        <v>11.89781606470846</v>
      </c>
      <c r="F245" s="4">
        <f>IF(マンアワー!F245&gt;0,LN(マンアワー!F245),0)</f>
        <v>11.992967191504574</v>
      </c>
      <c r="G245" s="4">
        <f>IF(マンアワー!G245&gt;0,LN(マンアワー!G245),0)</f>
        <v>12.342309317500357</v>
      </c>
      <c r="H245" s="4">
        <f>IF(マンアワー!H245&gt;0,LN(マンアワー!H245),0)</f>
        <v>12.065139751220705</v>
      </c>
      <c r="I245" s="4">
        <f>IF(マンアワー!I245&gt;0,LN(マンアワー!I245),0)</f>
        <v>11.885662083637355</v>
      </c>
      <c r="K245" s="6">
        <f t="shared" ref="K245:O245" si="241">E245-E$1096</f>
        <v>1.7192593960195293</v>
      </c>
      <c r="L245" s="6">
        <f t="shared" si="241"/>
        <v>1.5875855450798539</v>
      </c>
      <c r="M245" s="6">
        <f t="shared" si="241"/>
        <v>1.3653851997295945</v>
      </c>
      <c r="N245" s="6">
        <f t="shared" si="241"/>
        <v>1.1894008254991029</v>
      </c>
      <c r="O245" s="6">
        <f t="shared" si="241"/>
        <v>1.1546515644588737</v>
      </c>
    </row>
    <row r="246" spans="1:15" x14ac:dyDescent="0.15">
      <c r="A246" s="1">
        <v>11</v>
      </c>
      <c r="B246" s="1" t="s">
        <v>109</v>
      </c>
      <c r="C246" s="1">
        <v>13</v>
      </c>
      <c r="D246" s="1" t="s">
        <v>164</v>
      </c>
      <c r="E246" s="4">
        <f>IF(マンアワー!E246&gt;0,LN(マンアワー!E246),0)</f>
        <v>11.697591568913644</v>
      </c>
      <c r="F246" s="4">
        <f>IF(マンアワー!F246&gt;0,LN(マンアワー!F246),0)</f>
        <v>11.83466419869529</v>
      </c>
      <c r="G246" s="4">
        <f>IF(マンアワー!G246&gt;0,LN(マンアワー!G246),0)</f>
        <v>12.020515792356521</v>
      </c>
      <c r="H246" s="4">
        <f>IF(マンアワー!H246&gt;0,LN(マンアワー!H246),0)</f>
        <v>11.687257681406557</v>
      </c>
      <c r="I246" s="4">
        <f>IF(マンアワー!I246&gt;0,LN(マンアワー!I246),0)</f>
        <v>11.785800578892855</v>
      </c>
      <c r="K246" s="6">
        <f t="shared" ref="K246:O246" si="242">E246-E$1097</f>
        <v>2.0585590281515032</v>
      </c>
      <c r="L246" s="6">
        <f t="shared" si="242"/>
        <v>2.0656635405458594</v>
      </c>
      <c r="M246" s="6">
        <f t="shared" si="242"/>
        <v>2.2024583618152942</v>
      </c>
      <c r="N246" s="6">
        <f t="shared" si="242"/>
        <v>1.9495672790580123</v>
      </c>
      <c r="O246" s="6">
        <f t="shared" si="242"/>
        <v>1.7614499468032143</v>
      </c>
    </row>
    <row r="247" spans="1:15" x14ac:dyDescent="0.15">
      <c r="A247" s="1">
        <v>11</v>
      </c>
      <c r="B247" s="1" t="s">
        <v>109</v>
      </c>
      <c r="C247" s="1">
        <v>14</v>
      </c>
      <c r="D247" s="1" t="s">
        <v>165</v>
      </c>
      <c r="E247" s="4">
        <f>IF(マンアワー!E247&gt;0,LN(マンアワー!E247),0)</f>
        <v>10.923508641656388</v>
      </c>
      <c r="F247" s="4">
        <f>IF(マンアワー!F247&gt;0,LN(マンアワー!F247),0)</f>
        <v>11.066404392115651</v>
      </c>
      <c r="G247" s="4">
        <f>IF(マンアワー!G247&gt;0,LN(マンアワー!G247),0)</f>
        <v>10.887710844927808</v>
      </c>
      <c r="H247" s="4">
        <f>IF(マンアワー!H247&gt;0,LN(マンアワー!H247),0)</f>
        <v>10.301214194517955</v>
      </c>
      <c r="I247" s="4">
        <f>IF(マンアワー!I247&gt;0,LN(マンアワー!I247),0)</f>
        <v>10.045672721360994</v>
      </c>
      <c r="K247" s="6">
        <f t="shared" ref="K247:O247" si="243">E247-E$1098</f>
        <v>2.9998862216651156</v>
      </c>
      <c r="L247" s="6">
        <f t="shared" si="243"/>
        <v>2.7333596861014193</v>
      </c>
      <c r="M247" s="6">
        <f t="shared" si="243"/>
        <v>2.3561818367006797</v>
      </c>
      <c r="N247" s="6">
        <f t="shared" si="243"/>
        <v>2.1359842873149226</v>
      </c>
      <c r="O247" s="6">
        <f t="shared" si="243"/>
        <v>1.9911857790971119</v>
      </c>
    </row>
    <row r="248" spans="1:15" x14ac:dyDescent="0.15">
      <c r="A248" s="1">
        <v>11</v>
      </c>
      <c r="B248" s="1" t="s">
        <v>109</v>
      </c>
      <c r="C248" s="1">
        <v>15</v>
      </c>
      <c r="D248" s="1" t="s">
        <v>166</v>
      </c>
      <c r="E248" s="4">
        <f>IF(マンアワー!E248&gt;0,LN(マンアワー!E248),0)</f>
        <v>12.441279974129275</v>
      </c>
      <c r="F248" s="4">
        <f>IF(マンアワー!F248&gt;0,LN(マンアワー!F248),0)</f>
        <v>12.608905139288373</v>
      </c>
      <c r="G248" s="4">
        <f>IF(マンアワー!G248&gt;0,LN(マンアワー!G248),0)</f>
        <v>12.751191912872569</v>
      </c>
      <c r="H248" s="4">
        <f>IF(マンアワー!H248&gt;0,LN(マンアワー!H248),0)</f>
        <v>12.589506699871446</v>
      </c>
      <c r="I248" s="4">
        <f>IF(マンアワー!I248&gt;0,LN(マンアワー!I248),0)</f>
        <v>12.419118919637857</v>
      </c>
      <c r="K248" s="6">
        <f t="shared" ref="K248:O248" si="244">E248-E$1099</f>
        <v>1.0517446133810022</v>
      </c>
      <c r="L248" s="6">
        <f t="shared" si="244"/>
        <v>1.2904827694127725</v>
      </c>
      <c r="M248" s="6">
        <f t="shared" si="244"/>
        <v>1.4186554305387489</v>
      </c>
      <c r="N248" s="6">
        <f t="shared" si="244"/>
        <v>1.5152767532090667</v>
      </c>
      <c r="O248" s="6">
        <f t="shared" si="244"/>
        <v>1.5789060375752086</v>
      </c>
    </row>
    <row r="249" spans="1:15" x14ac:dyDescent="0.15">
      <c r="A249" s="1">
        <v>11</v>
      </c>
      <c r="B249" s="1" t="s">
        <v>59</v>
      </c>
      <c r="C249" s="1">
        <v>16</v>
      </c>
      <c r="D249" s="1" t="s">
        <v>149</v>
      </c>
      <c r="E249" s="4">
        <f>IF(マンアワー!E249&gt;0,LN(マンアワー!E249),0)</f>
        <v>12.51685920098619</v>
      </c>
      <c r="F249" s="4">
        <f>IF(マンアワー!F249&gt;0,LN(マンアワー!F249),0)</f>
        <v>12.99017961365762</v>
      </c>
      <c r="G249" s="4">
        <f>IF(マンアワー!G249&gt;0,LN(マンアワー!G249),0)</f>
        <v>13.246791210252793</v>
      </c>
      <c r="H249" s="4">
        <f>IF(マンアワー!H249&gt;0,LN(マンアワー!H249),0)</f>
        <v>13.175608772468852</v>
      </c>
      <c r="I249" s="4">
        <f>IF(マンアワー!I249&gt;0,LN(マンアワー!I249),0)</f>
        <v>13.147745707877856</v>
      </c>
      <c r="K249" s="6">
        <f t="shared" ref="K249:O249" si="245">E249-E$1100</f>
        <v>0.53128155093923191</v>
      </c>
      <c r="L249" s="6">
        <f t="shared" si="245"/>
        <v>0.70092286158462969</v>
      </c>
      <c r="M249" s="6">
        <f t="shared" si="245"/>
        <v>0.98123100219708093</v>
      </c>
      <c r="N249" s="6">
        <f t="shared" si="245"/>
        <v>0.92595658147949145</v>
      </c>
      <c r="O249" s="6">
        <f t="shared" si="245"/>
        <v>1.1141627315424856</v>
      </c>
    </row>
    <row r="250" spans="1:15" x14ac:dyDescent="0.15">
      <c r="A250" s="1">
        <v>11</v>
      </c>
      <c r="B250" s="1" t="s">
        <v>59</v>
      </c>
      <c r="C250" s="1">
        <v>17</v>
      </c>
      <c r="D250" s="1" t="s">
        <v>150</v>
      </c>
      <c r="E250" s="4">
        <f>IF(マンアワー!E250&gt;0,LN(マンアワー!E250),0)</f>
        <v>9.5869413345847097</v>
      </c>
      <c r="F250" s="4">
        <f>IF(マンアワー!F250&gt;0,LN(マンアワー!F250),0)</f>
        <v>10.075759737535446</v>
      </c>
      <c r="G250" s="4">
        <f>IF(マンアワー!G250&gt;0,LN(マンアワー!G250),0)</f>
        <v>10.329866007027526</v>
      </c>
      <c r="H250" s="4">
        <f>IF(マンアワー!H250&gt;0,LN(マンアワー!H250),0)</f>
        <v>10.416974372523015</v>
      </c>
      <c r="I250" s="4">
        <f>IF(マンアワー!I250&gt;0,LN(マンアワー!I250),0)</f>
        <v>10.493822154288525</v>
      </c>
      <c r="K250" s="6">
        <f t="shared" ref="K250:O250" si="246">E250-E$1101</f>
        <v>0.40940334198391959</v>
      </c>
      <c r="L250" s="6">
        <f t="shared" si="246"/>
        <v>0.73496592123681559</v>
      </c>
      <c r="M250" s="6">
        <f t="shared" si="246"/>
        <v>0.87029804620447848</v>
      </c>
      <c r="N250" s="6">
        <f t="shared" si="246"/>
        <v>0.91859305361487209</v>
      </c>
      <c r="O250" s="6">
        <f t="shared" si="246"/>
        <v>1.0209822666485362</v>
      </c>
    </row>
    <row r="251" spans="1:15" x14ac:dyDescent="0.15">
      <c r="A251" s="1">
        <v>11</v>
      </c>
      <c r="B251" s="1" t="s">
        <v>59</v>
      </c>
      <c r="C251" s="1">
        <v>18</v>
      </c>
      <c r="D251" s="1" t="s">
        <v>151</v>
      </c>
      <c r="E251" s="4">
        <f>IF(マンアワー!E251&gt;0,LN(マンアワー!E251),0)</f>
        <v>13.121782952336817</v>
      </c>
      <c r="F251" s="4">
        <f>IF(マンアワー!F251&gt;0,LN(マンアワー!F251),0)</f>
        <v>13.401443487295246</v>
      </c>
      <c r="G251" s="4">
        <f>IF(マンアワー!G251&gt;0,LN(マンアワー!G251),0)</f>
        <v>13.404011352313292</v>
      </c>
      <c r="H251" s="4">
        <f>IF(マンアワー!H251&gt;0,LN(マンアワー!H251),0)</f>
        <v>13.417250617166639</v>
      </c>
      <c r="I251" s="4">
        <f>IF(マンアワー!I251&gt;0,LN(マンアワー!I251),0)</f>
        <v>13.189554119175785</v>
      </c>
      <c r="K251" s="6">
        <f t="shared" ref="K251:O251" si="247">E251-E$1102</f>
        <v>0.53457727595131033</v>
      </c>
      <c r="L251" s="6">
        <f t="shared" si="247"/>
        <v>0.68934407521730989</v>
      </c>
      <c r="M251" s="6">
        <f t="shared" si="247"/>
        <v>0.76283215101778623</v>
      </c>
      <c r="N251" s="6">
        <f t="shared" si="247"/>
        <v>0.91127758689606608</v>
      </c>
      <c r="O251" s="6">
        <f t="shared" si="247"/>
        <v>0.85123082951587214</v>
      </c>
    </row>
    <row r="252" spans="1:15" x14ac:dyDescent="0.15">
      <c r="A252" s="1">
        <v>11</v>
      </c>
      <c r="B252" s="1" t="s">
        <v>59</v>
      </c>
      <c r="C252" s="1">
        <v>19</v>
      </c>
      <c r="D252" s="1" t="s">
        <v>152</v>
      </c>
      <c r="E252" s="4">
        <f>IF(マンアワー!E252&gt;0,LN(マンアワー!E252),0)</f>
        <v>10.895356897312098</v>
      </c>
      <c r="F252" s="4">
        <f>IF(マンアワー!F252&gt;0,LN(マンアワー!F252),0)</f>
        <v>12.015909134921468</v>
      </c>
      <c r="G252" s="4">
        <f>IF(マンアワー!G252&gt;0,LN(マンアワー!G252),0)</f>
        <v>11.67910232300199</v>
      </c>
      <c r="H252" s="4">
        <f>IF(マンアワー!H252&gt;0,LN(マンアワー!H252),0)</f>
        <v>11.710224660270079</v>
      </c>
      <c r="I252" s="4">
        <f>IF(マンアワー!I252&gt;0,LN(マンアワー!I252),0)</f>
        <v>11.824050661567789</v>
      </c>
      <c r="K252" s="6">
        <f t="shared" ref="K252:O252" si="248">E252-E$1103</f>
        <v>0.45160910529759946</v>
      </c>
      <c r="L252" s="6">
        <f t="shared" si="248"/>
        <v>1.2870750654232097</v>
      </c>
      <c r="M252" s="6">
        <f t="shared" si="248"/>
        <v>0.84454923084745737</v>
      </c>
      <c r="N252" s="6">
        <f t="shared" si="248"/>
        <v>1.0034462298502103</v>
      </c>
      <c r="O252" s="6">
        <f t="shared" si="248"/>
        <v>1.1447555042315773</v>
      </c>
    </row>
    <row r="253" spans="1:15" x14ac:dyDescent="0.15">
      <c r="A253" s="1">
        <v>11</v>
      </c>
      <c r="B253" s="1" t="s">
        <v>59</v>
      </c>
      <c r="C253" s="1">
        <v>20</v>
      </c>
      <c r="D253" s="1" t="s">
        <v>153</v>
      </c>
      <c r="E253" s="4">
        <f>IF(マンアワー!E253&gt;0,LN(マンアワー!E253),0)</f>
        <v>9.7893978887396642</v>
      </c>
      <c r="F253" s="4">
        <f>IF(マンアワー!F253&gt;0,LN(マンアワー!F253),0)</f>
        <v>10.688448875884522</v>
      </c>
      <c r="G253" s="4">
        <f>IF(マンアワー!G253&gt;0,LN(マンアワー!G253),0)</f>
        <v>11.248874286600774</v>
      </c>
      <c r="H253" s="4">
        <f>IF(マンアワー!H253&gt;0,LN(マンアワー!H253),0)</f>
        <v>11.326939496306967</v>
      </c>
      <c r="I253" s="4">
        <f>IF(マンアワー!I253&gt;0,LN(マンアワー!I253),0)</f>
        <v>11.336373591007302</v>
      </c>
      <c r="K253" s="6">
        <f t="shared" ref="K253:O253" si="249">E253-E$1104</f>
        <v>1.1188556988209477</v>
      </c>
      <c r="L253" s="6">
        <f t="shared" si="249"/>
        <v>1.4126059475012767</v>
      </c>
      <c r="M253" s="6">
        <f t="shared" si="249"/>
        <v>1.5837334626962321</v>
      </c>
      <c r="N253" s="6">
        <f t="shared" si="249"/>
        <v>1.6312143058352966</v>
      </c>
      <c r="O253" s="6">
        <f t="shared" si="249"/>
        <v>1.6639627930229199</v>
      </c>
    </row>
    <row r="254" spans="1:15" x14ac:dyDescent="0.15">
      <c r="A254" s="1">
        <v>11</v>
      </c>
      <c r="B254" s="1" t="s">
        <v>59</v>
      </c>
      <c r="C254" s="1">
        <v>21</v>
      </c>
      <c r="D254" s="1" t="s">
        <v>154</v>
      </c>
      <c r="E254" s="4">
        <f>IF(マンアワー!E254&gt;0,LN(マンアワー!E254),0)</f>
        <v>11.813869626361045</v>
      </c>
      <c r="F254" s="4">
        <f>IF(マンアワー!F254&gt;0,LN(マンアワー!F254),0)</f>
        <v>12.263366153269429</v>
      </c>
      <c r="G254" s="4">
        <f>IF(マンアワー!G254&gt;0,LN(マンアワー!G254),0)</f>
        <v>12.602368949027209</v>
      </c>
      <c r="H254" s="4">
        <f>IF(マンアワー!H254&gt;0,LN(マンアワー!H254),0)</f>
        <v>12.91093683781129</v>
      </c>
      <c r="I254" s="4">
        <f>IF(マンアワー!I254&gt;0,LN(マンアワー!I254),0)</f>
        <v>13.109328421430833</v>
      </c>
      <c r="K254" s="6">
        <f t="shared" ref="K254:O254" si="250">E254-E$1105</f>
        <v>0.28164280976319311</v>
      </c>
      <c r="L254" s="6">
        <f t="shared" si="250"/>
        <v>0.66279602146455829</v>
      </c>
      <c r="M254" s="6">
        <f t="shared" si="250"/>
        <v>0.9352236495304318</v>
      </c>
      <c r="N254" s="6">
        <f t="shared" si="250"/>
        <v>1.2910286965798523</v>
      </c>
      <c r="O254" s="6">
        <f t="shared" si="250"/>
        <v>1.5862717834091562</v>
      </c>
    </row>
    <row r="255" spans="1:15" x14ac:dyDescent="0.15">
      <c r="A255" s="1">
        <v>11</v>
      </c>
      <c r="B255" s="1" t="s">
        <v>10</v>
      </c>
      <c r="C255" s="1">
        <v>22</v>
      </c>
      <c r="D255" s="1" t="s">
        <v>146</v>
      </c>
      <c r="E255" s="4">
        <f>IF(マンアワー!E255&gt;0,LN(マンアワー!E255),0)</f>
        <v>12.975329771771756</v>
      </c>
      <c r="F255" s="4">
        <f>IF(マンアワー!F255&gt;0,LN(マンアワー!F255),0)</f>
        <v>13.50621394881194</v>
      </c>
      <c r="G255" s="4">
        <f>IF(マンアワー!G255&gt;0,LN(マンアワー!G255),0)</f>
        <v>13.981960736309384</v>
      </c>
      <c r="H255" s="4">
        <f>IF(マンアワー!H255&gt;0,LN(マンアワー!H255),0)</f>
        <v>14.167256689537274</v>
      </c>
      <c r="I255" s="4">
        <f>IF(マンアワー!I255&gt;0,LN(マンアワー!I255),0)</f>
        <v>14.256565120693983</v>
      </c>
      <c r="K255" s="6">
        <f t="shared" ref="K255:O255" si="251">E255-E$1106</f>
        <v>0.39754351976455382</v>
      </c>
      <c r="L255" s="6">
        <f t="shared" si="251"/>
        <v>0.67291984087159307</v>
      </c>
      <c r="M255" s="6">
        <f t="shared" si="251"/>
        <v>0.9030541086740449</v>
      </c>
      <c r="N255" s="6">
        <f t="shared" si="251"/>
        <v>0.98007678336007409</v>
      </c>
      <c r="O255" s="6">
        <f t="shared" si="251"/>
        <v>0.91627244957599174</v>
      </c>
    </row>
    <row r="256" spans="1:15" x14ac:dyDescent="0.15">
      <c r="A256" s="1">
        <v>11</v>
      </c>
      <c r="B256" s="1" t="s">
        <v>10</v>
      </c>
      <c r="C256" s="1">
        <v>23</v>
      </c>
      <c r="D256" s="1" t="s">
        <v>167</v>
      </c>
      <c r="E256" s="4">
        <f>IF(マンアワー!E256&gt;0,LN(マンアワー!E256),0)</f>
        <v>12.030997491409583</v>
      </c>
      <c r="F256" s="4">
        <f>IF(マンアワー!F256&gt;0,LN(マンアワー!F256),0)</f>
        <v>12.447772335872539</v>
      </c>
      <c r="G256" s="4">
        <f>IF(マンアワー!G256&gt;0,LN(マンアワー!G256),0)</f>
        <v>12.527435530704546</v>
      </c>
      <c r="H256" s="4">
        <f>IF(マンアワー!H256&gt;0,LN(マンアワー!H256),0)</f>
        <v>12.49942008785561</v>
      </c>
      <c r="I256" s="4">
        <f>IF(マンアワー!I256&gt;0,LN(マンアワー!I256),0)</f>
        <v>12.394644432587148</v>
      </c>
      <c r="K256" s="6">
        <f t="shared" ref="K256:O256" si="252">E256-E$1107</f>
        <v>0.43706236320622516</v>
      </c>
      <c r="L256" s="6">
        <f t="shared" si="252"/>
        <v>0.71154383948674393</v>
      </c>
      <c r="M256" s="6">
        <f t="shared" si="252"/>
        <v>0.80942625579021055</v>
      </c>
      <c r="N256" s="6">
        <f t="shared" si="252"/>
        <v>0.84947814829455837</v>
      </c>
      <c r="O256" s="6">
        <f t="shared" si="252"/>
        <v>0.87060778281276008</v>
      </c>
    </row>
    <row r="257" spans="1:15" x14ac:dyDescent="0.15">
      <c r="A257" s="1">
        <v>12</v>
      </c>
      <c r="B257" s="1" t="s">
        <v>60</v>
      </c>
      <c r="C257" s="1">
        <v>1</v>
      </c>
      <c r="D257" s="1" t="s">
        <v>147</v>
      </c>
      <c r="E257" s="4">
        <f>IF(マンアワー!E257&gt;0,LN(マンアワー!E257),0)</f>
        <v>13.467488621307112</v>
      </c>
      <c r="F257" s="4">
        <f>IF(マンアワー!F257&gt;0,LN(マンアワー!F257),0)</f>
        <v>13.131843983402428</v>
      </c>
      <c r="G257" s="4">
        <f>IF(マンアワー!G257&gt;0,LN(マンアワー!G257),0)</f>
        <v>12.674256475409415</v>
      </c>
      <c r="H257" s="4">
        <f>IF(マンアワー!H257&gt;0,LN(マンアワー!H257),0)</f>
        <v>12.293954646039762</v>
      </c>
      <c r="I257" s="4">
        <f>IF(マンアワー!I257&gt;0,LN(マンアワー!I257),0)</f>
        <v>12.101266896229122</v>
      </c>
      <c r="K257" s="6">
        <f t="shared" ref="K257:O257" si="253">E257-E$1085</f>
        <v>0.63914842845203346</v>
      </c>
      <c r="L257" s="6">
        <f t="shared" si="253"/>
        <v>0.72032779151193793</v>
      </c>
      <c r="M257" s="6">
        <f t="shared" si="253"/>
        <v>0.66583796482479229</v>
      </c>
      <c r="N257" s="6">
        <f t="shared" si="253"/>
        <v>0.70993194833066475</v>
      </c>
      <c r="O257" s="6">
        <f t="shared" si="253"/>
        <v>0.67337918192668944</v>
      </c>
    </row>
    <row r="258" spans="1:15" x14ac:dyDescent="0.15">
      <c r="A258" s="1">
        <v>12</v>
      </c>
      <c r="B258" s="1" t="s">
        <v>60</v>
      </c>
      <c r="C258" s="1">
        <v>2</v>
      </c>
      <c r="D258" s="1" t="s">
        <v>148</v>
      </c>
      <c r="E258" s="4">
        <f>IF(マンアワー!E258&gt;0,LN(マンアワー!E258),0)</f>
        <v>8.3147333339314109</v>
      </c>
      <c r="F258" s="4">
        <f>IF(マンアワー!F258&gt;0,LN(マンアワー!F258),0)</f>
        <v>8.4345568777537174</v>
      </c>
      <c r="G258" s="4">
        <f>IF(マンアワー!G258&gt;0,LN(マンアワー!G258),0)</f>
        <v>8.5919226991422875</v>
      </c>
      <c r="H258" s="4">
        <f>IF(マンアワー!H258&gt;0,LN(マンアワー!H258),0)</f>
        <v>8.1429778698142581</v>
      </c>
      <c r="I258" s="4">
        <f>IF(マンアワー!I258&gt;0,LN(マンアワー!I258),0)</f>
        <v>8.0574359492095251</v>
      </c>
      <c r="K258" s="6">
        <f t="shared" ref="K258:O258" si="254">E258-E$1086</f>
        <v>-0.53358718398284211</v>
      </c>
      <c r="L258" s="6">
        <f t="shared" si="254"/>
        <v>0.11379455842333286</v>
      </c>
      <c r="M258" s="6">
        <f t="shared" si="254"/>
        <v>0.51613719980546513</v>
      </c>
      <c r="N258" s="6">
        <f t="shared" si="254"/>
        <v>0.42407944411066101</v>
      </c>
      <c r="O258" s="6">
        <f t="shared" si="254"/>
        <v>0.87960543934189506</v>
      </c>
    </row>
    <row r="259" spans="1:15" x14ac:dyDescent="0.15">
      <c r="A259" s="1">
        <v>12</v>
      </c>
      <c r="B259" s="1" t="s">
        <v>110</v>
      </c>
      <c r="C259" s="1">
        <v>3</v>
      </c>
      <c r="D259" s="1" t="s">
        <v>155</v>
      </c>
      <c r="E259" s="4">
        <f>IF(マンアワー!E259&gt;0,LN(マンアワー!E259),0)</f>
        <v>11.407107236798014</v>
      </c>
      <c r="F259" s="4">
        <f>IF(マンアワー!F259&gt;0,LN(マンアワー!F259),0)</f>
        <v>11.495886526203737</v>
      </c>
      <c r="G259" s="4">
        <f>IF(マンアワー!G259&gt;0,LN(マンアワー!G259),0)</f>
        <v>11.700722942903239</v>
      </c>
      <c r="H259" s="4">
        <f>IF(マンアワー!H259&gt;0,LN(マンアワー!H259),0)</f>
        <v>11.661032500575756</v>
      </c>
      <c r="I259" s="4">
        <f>IF(マンアワー!I259&gt;0,LN(マンアワー!I259),0)</f>
        <v>11.645445922452044</v>
      </c>
      <c r="K259" s="6">
        <f t="shared" ref="K259:O259" si="255">E259-E$1087</f>
        <v>0.68372857274587595</v>
      </c>
      <c r="L259" s="6">
        <f t="shared" si="255"/>
        <v>0.76368114061823</v>
      </c>
      <c r="M259" s="6">
        <f t="shared" si="255"/>
        <v>0.86581329524372563</v>
      </c>
      <c r="N259" s="6">
        <f t="shared" si="255"/>
        <v>0.92530599020058268</v>
      </c>
      <c r="O259" s="6">
        <f t="shared" si="255"/>
        <v>0.93333619928542255</v>
      </c>
    </row>
    <row r="260" spans="1:15" x14ac:dyDescent="0.15">
      <c r="A260" s="1">
        <v>12</v>
      </c>
      <c r="B260" s="1" t="s">
        <v>110</v>
      </c>
      <c r="C260" s="1">
        <v>4</v>
      </c>
      <c r="D260" s="1" t="s">
        <v>156</v>
      </c>
      <c r="E260" s="4">
        <f>IF(マンアワー!E260&gt;0,LN(マンアワー!E260),0)</f>
        <v>10.583763508714565</v>
      </c>
      <c r="F260" s="4">
        <f>IF(マンアワー!F260&gt;0,LN(マンアワー!F260),0)</f>
        <v>10.616301591972821</v>
      </c>
      <c r="G260" s="4">
        <f>IF(マンアワー!G260&gt;0,LN(マンアワー!G260),0)</f>
        <v>10.608393002438456</v>
      </c>
      <c r="H260" s="4">
        <f>IF(マンアワー!H260&gt;0,LN(マンアワー!H260),0)</f>
        <v>10.072208035708174</v>
      </c>
      <c r="I260" s="4">
        <f>IF(マンアワー!I260&gt;0,LN(マンアワー!I260),0)</f>
        <v>9.3406177667992427</v>
      </c>
      <c r="K260" s="6">
        <f t="shared" ref="K260:O260" si="256">E260-E$1088</f>
        <v>-0.34195153479931228</v>
      </c>
      <c r="L260" s="6">
        <f t="shared" si="256"/>
        <v>-0.25679438730986526</v>
      </c>
      <c r="M260" s="6">
        <f t="shared" si="256"/>
        <v>-0.25506045423092871</v>
      </c>
      <c r="N260" s="6">
        <f t="shared" si="256"/>
        <v>-0.15481527245352211</v>
      </c>
      <c r="O260" s="6">
        <f t="shared" si="256"/>
        <v>-0.26669943256922046</v>
      </c>
    </row>
    <row r="261" spans="1:15" x14ac:dyDescent="0.15">
      <c r="A261" s="1">
        <v>12</v>
      </c>
      <c r="B261" s="1" t="s">
        <v>110</v>
      </c>
      <c r="C261" s="1">
        <v>5</v>
      </c>
      <c r="D261" s="1" t="s">
        <v>157</v>
      </c>
      <c r="E261" s="4">
        <f>IF(マンアワー!E261&gt;0,LN(マンアワー!E261),0)</f>
        <v>9.4331789157174466</v>
      </c>
      <c r="F261" s="4">
        <f>IF(マンアワー!F261&gt;0,LN(マンアワー!F261),0)</f>
        <v>9.4235223259479408</v>
      </c>
      <c r="G261" s="4">
        <f>IF(マンアワー!G261&gt;0,LN(マンアワー!G261),0)</f>
        <v>9.6764603918091208</v>
      </c>
      <c r="H261" s="4">
        <f>IF(マンアワー!H261&gt;0,LN(マンアワー!H261),0)</f>
        <v>9.6019714700722112</v>
      </c>
      <c r="I261" s="4">
        <f>IF(マンアワー!I261&gt;0,LN(マンアワー!I261),0)</f>
        <v>9.4578213328427569</v>
      </c>
      <c r="K261" s="6">
        <f t="shared" ref="K261:O261" si="257">E261-E$1089</f>
        <v>0.10106862317575782</v>
      </c>
      <c r="L261" s="6">
        <f t="shared" si="257"/>
        <v>0.24723760442199527</v>
      </c>
      <c r="M261" s="6">
        <f t="shared" si="257"/>
        <v>0.43644733711548156</v>
      </c>
      <c r="N261" s="6">
        <f t="shared" si="257"/>
        <v>0.54053097419725127</v>
      </c>
      <c r="O261" s="6">
        <f t="shared" si="257"/>
        <v>0.64329501396680833</v>
      </c>
    </row>
    <row r="262" spans="1:15" x14ac:dyDescent="0.15">
      <c r="A262" s="1">
        <v>12</v>
      </c>
      <c r="B262" s="1" t="s">
        <v>110</v>
      </c>
      <c r="C262" s="1">
        <v>6</v>
      </c>
      <c r="D262" s="1" t="s">
        <v>49</v>
      </c>
      <c r="E262" s="4">
        <f>IF(マンアワー!E262&gt;0,LN(マンアワー!E262),0)</f>
        <v>10.47584756761835</v>
      </c>
      <c r="F262" s="4">
        <f>IF(マンアワー!F262&gt;0,LN(マンアワー!F262),0)</f>
        <v>10.496354431381562</v>
      </c>
      <c r="G262" s="4">
        <f>IF(マンアワー!G262&gt;0,LN(マンアワー!G262),0)</f>
        <v>10.532201393396941</v>
      </c>
      <c r="H262" s="4">
        <f>IF(マンアワー!H262&gt;0,LN(マンアワー!H262),0)</f>
        <v>10.614006913892359</v>
      </c>
      <c r="I262" s="4">
        <f>IF(マンアワー!I262&gt;0,LN(マンアワー!I262),0)</f>
        <v>10.471234299655931</v>
      </c>
      <c r="K262" s="6">
        <f t="shared" ref="K262:O262" si="258">E262-E$1090</f>
        <v>1.2096971457084855</v>
      </c>
      <c r="L262" s="6">
        <f t="shared" si="258"/>
        <v>1.4413209932120452</v>
      </c>
      <c r="M262" s="6">
        <f t="shared" si="258"/>
        <v>1.4368028824678163</v>
      </c>
      <c r="N262" s="6">
        <f t="shared" si="258"/>
        <v>1.5251877644867093</v>
      </c>
      <c r="O262" s="6">
        <f t="shared" si="258"/>
        <v>1.4902494805034792</v>
      </c>
    </row>
    <row r="263" spans="1:15" x14ac:dyDescent="0.15">
      <c r="A263" s="1">
        <v>12</v>
      </c>
      <c r="B263" s="1" t="s">
        <v>110</v>
      </c>
      <c r="C263" s="1">
        <v>7</v>
      </c>
      <c r="D263" s="1" t="s">
        <v>158</v>
      </c>
      <c r="E263" s="4">
        <f>IF(マンアワー!E263&gt;0,LN(マンアワー!E263),0)</f>
        <v>8.7654238048222854</v>
      </c>
      <c r="F263" s="4">
        <f>IF(マンアワー!F263&gt;0,LN(マンアワー!F263),0)</f>
        <v>9.2438734579023851</v>
      </c>
      <c r="G263" s="4">
        <f>IF(マンアワー!G263&gt;0,LN(マンアワー!G263),0)</f>
        <v>8.8610777499366531</v>
      </c>
      <c r="H263" s="4">
        <f>IF(マンアワー!H263&gt;0,LN(マンアワー!H263),0)</f>
        <v>8.9312251929248365</v>
      </c>
      <c r="I263" s="4">
        <f>IF(マンアワー!I263&gt;0,LN(マンアワー!I263),0)</f>
        <v>8.5440715983688982</v>
      </c>
      <c r="K263" s="6">
        <f t="shared" ref="K263:O263" si="259">E263-E$1091</f>
        <v>2.3158196032841483</v>
      </c>
      <c r="L263" s="6">
        <f t="shared" si="259"/>
        <v>2.7494698959625499</v>
      </c>
      <c r="M263" s="6">
        <f t="shared" si="259"/>
        <v>2.5150664793183442</v>
      </c>
      <c r="N263" s="6">
        <f t="shared" si="259"/>
        <v>2.6838115024433646</v>
      </c>
      <c r="O263" s="6">
        <f t="shared" si="259"/>
        <v>2.1963299162537675</v>
      </c>
    </row>
    <row r="264" spans="1:15" x14ac:dyDescent="0.15">
      <c r="A264" s="1">
        <v>12</v>
      </c>
      <c r="B264" s="1" t="s">
        <v>110</v>
      </c>
      <c r="C264" s="1">
        <v>8</v>
      </c>
      <c r="D264" s="1" t="s">
        <v>159</v>
      </c>
      <c r="E264" s="4">
        <f>IF(マンアワー!E264&gt;0,LN(マンアワー!E264),0)</f>
        <v>10.373176652888764</v>
      </c>
      <c r="F264" s="4">
        <f>IF(マンアワー!F264&gt;0,LN(マンアワー!F264),0)</f>
        <v>10.34491606547104</v>
      </c>
      <c r="G264" s="4">
        <f>IF(マンアワー!G264&gt;0,LN(マンアワー!G264),0)</f>
        <v>10.456105644681017</v>
      </c>
      <c r="H264" s="4">
        <f>IF(マンアワー!H264&gt;0,LN(マンアワー!H264),0)</f>
        <v>10.23597647633793</v>
      </c>
      <c r="I264" s="4">
        <f>IF(マンアワー!I264&gt;0,LN(マンアワー!I264),0)</f>
        <v>9.937099935365131</v>
      </c>
      <c r="K264" s="6">
        <f t="shared" ref="K264:O264" si="260">E264-E$1092</f>
        <v>0.37378375084662174</v>
      </c>
      <c r="L264" s="6">
        <f t="shared" si="260"/>
        <v>0.35506604636049843</v>
      </c>
      <c r="M264" s="6">
        <f t="shared" si="260"/>
        <v>0.56069878228445802</v>
      </c>
      <c r="N264" s="6">
        <f t="shared" si="260"/>
        <v>0.61339846441904378</v>
      </c>
      <c r="O264" s="6">
        <f t="shared" si="260"/>
        <v>0.67298424652756772</v>
      </c>
    </row>
    <row r="265" spans="1:15" x14ac:dyDescent="0.15">
      <c r="A265" s="1">
        <v>12</v>
      </c>
      <c r="B265" s="1" t="s">
        <v>110</v>
      </c>
      <c r="C265" s="1">
        <v>9</v>
      </c>
      <c r="D265" s="1" t="s">
        <v>160</v>
      </c>
      <c r="E265" s="4">
        <f>IF(マンアワー!E265&gt;0,LN(マンアワー!E265),0)</f>
        <v>11.680837236271431</v>
      </c>
      <c r="F265" s="4">
        <f>IF(マンアワー!F265&gt;0,LN(マンアワー!F265),0)</f>
        <v>11.585111953418034</v>
      </c>
      <c r="G265" s="4">
        <f>IF(マンアワー!G265&gt;0,LN(マンアワー!G265),0)</f>
        <v>11.43780113652935</v>
      </c>
      <c r="H265" s="4">
        <f>IF(マンアワー!H265&gt;0,LN(マンアワー!H265),0)</f>
        <v>11.152627500672144</v>
      </c>
      <c r="I265" s="4">
        <f>IF(マンアワー!I265&gt;0,LN(マンアワー!I265),0)</f>
        <v>11.095626215018122</v>
      </c>
      <c r="K265" s="6">
        <f t="shared" ref="K265:O265" si="261">E265-E$1093</f>
        <v>1.7677051444943555</v>
      </c>
      <c r="L265" s="6">
        <f t="shared" si="261"/>
        <v>1.9168246532905648</v>
      </c>
      <c r="M265" s="6">
        <f t="shared" si="261"/>
        <v>1.9032399286276966</v>
      </c>
      <c r="N265" s="6">
        <f t="shared" si="261"/>
        <v>1.8385799881828273</v>
      </c>
      <c r="O265" s="6">
        <f t="shared" si="261"/>
        <v>1.6963152265249732</v>
      </c>
    </row>
    <row r="266" spans="1:15" x14ac:dyDescent="0.15">
      <c r="A266" s="1">
        <v>12</v>
      </c>
      <c r="B266" s="1" t="s">
        <v>110</v>
      </c>
      <c r="C266" s="1">
        <v>10</v>
      </c>
      <c r="D266" s="1" t="s">
        <v>161</v>
      </c>
      <c r="E266" s="4">
        <f>IF(マンアワー!E266&gt;0,LN(マンアワー!E266),0)</f>
        <v>11.364365344761739</v>
      </c>
      <c r="F266" s="4">
        <f>IF(マンアワー!F266&gt;0,LN(マンアワー!F266),0)</f>
        <v>11.265405085944106</v>
      </c>
      <c r="G266" s="4">
        <f>IF(マンアワー!G266&gt;0,LN(マンアワー!G266),0)</f>
        <v>11.485078947898515</v>
      </c>
      <c r="H266" s="4">
        <f>IF(マンアワー!H266&gt;0,LN(マンアワー!H266),0)</f>
        <v>11.197181823937603</v>
      </c>
      <c r="I266" s="4">
        <f>IF(マンアワー!I266&gt;0,LN(マンアワー!I266),0)</f>
        <v>11.062481966660553</v>
      </c>
      <c r="K266" s="6">
        <f t="shared" ref="K266:O266" si="262">E266-E$1094</f>
        <v>1.2137190128410431</v>
      </c>
      <c r="L266" s="6">
        <f t="shared" si="262"/>
        <v>1.1685410850945708</v>
      </c>
      <c r="M266" s="6">
        <f t="shared" si="262"/>
        <v>1.1551703187993798</v>
      </c>
      <c r="N266" s="6">
        <f t="shared" si="262"/>
        <v>1.0647663235119964</v>
      </c>
      <c r="O266" s="6">
        <f t="shared" si="262"/>
        <v>1.0993162299158659</v>
      </c>
    </row>
    <row r="267" spans="1:15" x14ac:dyDescent="0.15">
      <c r="A267" s="1">
        <v>12</v>
      </c>
      <c r="B267" s="1" t="s">
        <v>110</v>
      </c>
      <c r="C267" s="1">
        <v>11</v>
      </c>
      <c r="D267" s="1" t="s">
        <v>162</v>
      </c>
      <c r="E267" s="4">
        <f>IF(マンアワー!E267&gt;0,LN(マンアワー!E267),0)</f>
        <v>10.798382611478807</v>
      </c>
      <c r="F267" s="4">
        <f>IF(マンアワー!F267&gt;0,LN(マンアワー!F267),0)</f>
        <v>10.929435506930393</v>
      </c>
      <c r="G267" s="4">
        <f>IF(マンアワー!G267&gt;0,LN(マンアワー!G267),0)</f>
        <v>11.263957173603769</v>
      </c>
      <c r="H267" s="4">
        <f>IF(マンアワー!H267&gt;0,LN(マンアワー!H267),0)</f>
        <v>11.072991608060391</v>
      </c>
      <c r="I267" s="4">
        <f>IF(マンアワー!I267&gt;0,LN(マンアワー!I267),0)</f>
        <v>10.994573821685879</v>
      </c>
      <c r="K267" s="6">
        <f t="shared" ref="K267:O267" si="263">E267-E$1095</f>
        <v>0.58255822704945359</v>
      </c>
      <c r="L267" s="6">
        <f t="shared" si="263"/>
        <v>0.65345324711815778</v>
      </c>
      <c r="M267" s="6">
        <f t="shared" si="263"/>
        <v>0.76256839873282445</v>
      </c>
      <c r="N267" s="6">
        <f t="shared" si="263"/>
        <v>0.6520493293757621</v>
      </c>
      <c r="O267" s="6">
        <f t="shared" si="263"/>
        <v>0.54666834938133668</v>
      </c>
    </row>
    <row r="268" spans="1:15" x14ac:dyDescent="0.15">
      <c r="A268" s="1">
        <v>12</v>
      </c>
      <c r="B268" s="1" t="s">
        <v>110</v>
      </c>
      <c r="C268" s="1">
        <v>12</v>
      </c>
      <c r="D268" s="1" t="s">
        <v>163</v>
      </c>
      <c r="E268" s="4">
        <f>IF(マンアワー!E268&gt;0,LN(マンアワー!E268),0)</f>
        <v>11.077218105416209</v>
      </c>
      <c r="F268" s="4">
        <f>IF(マンアワー!F268&gt;0,LN(マンアワー!F268),0)</f>
        <v>11.138814227498006</v>
      </c>
      <c r="G268" s="4">
        <f>IF(マンアワー!G268&gt;0,LN(マンアワー!G268),0)</f>
        <v>11.652260887833565</v>
      </c>
      <c r="H268" s="4">
        <f>IF(マンアワー!H268&gt;0,LN(マンアワー!H268),0)</f>
        <v>11.419129033420585</v>
      </c>
      <c r="I268" s="4">
        <f>IF(マンアワー!I268&gt;0,LN(マンアワー!I268),0)</f>
        <v>11.077813735688354</v>
      </c>
      <c r="K268" s="6">
        <f t="shared" ref="K268:O268" si="264">E268-E$1096</f>
        <v>0.89866143672727894</v>
      </c>
      <c r="L268" s="6">
        <f t="shared" si="264"/>
        <v>0.73343258107328602</v>
      </c>
      <c r="M268" s="6">
        <f t="shared" si="264"/>
        <v>0.67533677006280257</v>
      </c>
      <c r="N268" s="6">
        <f t="shared" si="264"/>
        <v>0.54339010769898266</v>
      </c>
      <c r="O268" s="6">
        <f t="shared" si="264"/>
        <v>0.34680321650987267</v>
      </c>
    </row>
    <row r="269" spans="1:15" x14ac:dyDescent="0.15">
      <c r="A269" s="1">
        <v>12</v>
      </c>
      <c r="B269" s="1" t="s">
        <v>110</v>
      </c>
      <c r="C269" s="1">
        <v>13</v>
      </c>
      <c r="D269" s="1" t="s">
        <v>164</v>
      </c>
      <c r="E269" s="4">
        <f>IF(マンアワー!E269&gt;0,LN(マンアワー!E269),0)</f>
        <v>10.070789470546663</v>
      </c>
      <c r="F269" s="4">
        <f>IF(マンアワー!F269&gt;0,LN(マンアワー!F269),0)</f>
        <v>10.088863545734936</v>
      </c>
      <c r="G269" s="4">
        <f>IF(マンアワー!G269&gt;0,LN(マンアワー!G269),0)</f>
        <v>9.8672386282449374</v>
      </c>
      <c r="H269" s="4">
        <f>IF(マンアワー!H269&gt;0,LN(マンアワー!H269),0)</f>
        <v>9.7415639339652351</v>
      </c>
      <c r="I269" s="4">
        <f>IF(マンアワー!I269&gt;0,LN(マンアワー!I269),0)</f>
        <v>9.8005637640856111</v>
      </c>
      <c r="K269" s="6">
        <f t="shared" ref="K269:O269" si="265">E269-E$1097</f>
        <v>0.4317569297845214</v>
      </c>
      <c r="L269" s="6">
        <f t="shared" si="265"/>
        <v>0.31986288758550607</v>
      </c>
      <c r="M269" s="6">
        <f t="shared" si="265"/>
        <v>4.9181197703710211E-2</v>
      </c>
      <c r="N269" s="6">
        <f t="shared" si="265"/>
        <v>3.8735316166906841E-3</v>
      </c>
      <c r="O269" s="6">
        <f t="shared" si="265"/>
        <v>-0.22378686800403003</v>
      </c>
    </row>
    <row r="270" spans="1:15" x14ac:dyDescent="0.15">
      <c r="A270" s="1">
        <v>12</v>
      </c>
      <c r="B270" s="1" t="s">
        <v>110</v>
      </c>
      <c r="C270" s="1">
        <v>14</v>
      </c>
      <c r="D270" s="1" t="s">
        <v>165</v>
      </c>
      <c r="E270" s="4">
        <f>IF(マンアワー!E270&gt;0,LN(マンアワー!E270),0)</f>
        <v>9.950663546234189</v>
      </c>
      <c r="F270" s="4">
        <f>IF(マンアワー!F270&gt;0,LN(マンアワー!F270),0)</f>
        <v>9.9612596905178759</v>
      </c>
      <c r="G270" s="4">
        <f>IF(マンアワー!G270&gt;0,LN(マンアワー!G270),0)</f>
        <v>9.8932861051231242</v>
      </c>
      <c r="H270" s="4">
        <f>IF(マンアワー!H270&gt;0,LN(マンアワー!H270),0)</f>
        <v>9.2546477992957659</v>
      </c>
      <c r="I270" s="4">
        <f>IF(マンアワー!I270&gt;0,LN(マンアワー!I270),0)</f>
        <v>9.4740550278830291</v>
      </c>
      <c r="K270" s="6">
        <f t="shared" ref="K270:O270" si="266">E270-E$1098</f>
        <v>2.0270411262429162</v>
      </c>
      <c r="L270" s="6">
        <f t="shared" si="266"/>
        <v>1.6282149845036447</v>
      </c>
      <c r="M270" s="6">
        <f t="shared" si="266"/>
        <v>1.361757096895996</v>
      </c>
      <c r="N270" s="6">
        <f t="shared" si="266"/>
        <v>1.0894178920927331</v>
      </c>
      <c r="O270" s="6">
        <f t="shared" si="266"/>
        <v>1.4195680856191473</v>
      </c>
    </row>
    <row r="271" spans="1:15" x14ac:dyDescent="0.15">
      <c r="A271" s="1">
        <v>12</v>
      </c>
      <c r="B271" s="1" t="s">
        <v>110</v>
      </c>
      <c r="C271" s="1">
        <v>15</v>
      </c>
      <c r="D271" s="1" t="s">
        <v>166</v>
      </c>
      <c r="E271" s="4">
        <f>IF(マンアワー!E271&gt;0,LN(マンアワー!E271),0)</f>
        <v>11.734422683953426</v>
      </c>
      <c r="F271" s="4">
        <f>IF(マンアワー!F271&gt;0,LN(マンアワー!F271),0)</f>
        <v>11.762936924733053</v>
      </c>
      <c r="G271" s="4">
        <f>IF(マンアワー!G271&gt;0,LN(マンアワー!G271),0)</f>
        <v>11.992102799513903</v>
      </c>
      <c r="H271" s="4">
        <f>IF(マンアワー!H271&gt;0,LN(マンアワー!H271),0)</f>
        <v>11.721894803718651</v>
      </c>
      <c r="I271" s="4">
        <f>IF(マンアワー!I271&gt;0,LN(マンアワー!I271),0)</f>
        <v>11.441846740471233</v>
      </c>
      <c r="K271" s="6">
        <f t="shared" ref="K271:O271" si="267">E271-E$1099</f>
        <v>0.34488732320515325</v>
      </c>
      <c r="L271" s="6">
        <f t="shared" si="267"/>
        <v>0.44451455485745228</v>
      </c>
      <c r="M271" s="6">
        <f t="shared" si="267"/>
        <v>0.65956631718008296</v>
      </c>
      <c r="N271" s="6">
        <f t="shared" si="267"/>
        <v>0.64766485705627197</v>
      </c>
      <c r="O271" s="6">
        <f t="shared" si="267"/>
        <v>0.60163385840858474</v>
      </c>
    </row>
    <row r="272" spans="1:15" x14ac:dyDescent="0.15">
      <c r="A272" s="1">
        <v>12</v>
      </c>
      <c r="B272" s="1" t="s">
        <v>60</v>
      </c>
      <c r="C272" s="1">
        <v>16</v>
      </c>
      <c r="D272" s="1" t="s">
        <v>149</v>
      </c>
      <c r="E272" s="4">
        <f>IF(マンアワー!E272&gt;0,LN(マンアワー!E272),0)</f>
        <v>12.591850630589343</v>
      </c>
      <c r="F272" s="4">
        <f>IF(マンアワー!F272&gt;0,LN(マンアワー!F272),0)</f>
        <v>12.90659465767405</v>
      </c>
      <c r="G272" s="4">
        <f>IF(マンアワー!G272&gt;0,LN(マンアワー!G272),0)</f>
        <v>13.11370887280739</v>
      </c>
      <c r="H272" s="4">
        <f>IF(マンアワー!H272&gt;0,LN(マンアワー!H272),0)</f>
        <v>13.050841012386391</v>
      </c>
      <c r="I272" s="4">
        <f>IF(マンアワー!I272&gt;0,LN(マンアワー!I272),0)</f>
        <v>12.849136859961263</v>
      </c>
      <c r="K272" s="6">
        <f t="shared" ref="K272:O272" si="268">E272-E$1100</f>
        <v>0.60627298054238565</v>
      </c>
      <c r="L272" s="6">
        <f t="shared" si="268"/>
        <v>0.61733790560105994</v>
      </c>
      <c r="M272" s="6">
        <f t="shared" si="268"/>
        <v>0.84814866475167783</v>
      </c>
      <c r="N272" s="6">
        <f t="shared" si="268"/>
        <v>0.80118882139703018</v>
      </c>
      <c r="O272" s="6">
        <f t="shared" si="268"/>
        <v>0.81555388362589198</v>
      </c>
    </row>
    <row r="273" spans="1:15" x14ac:dyDescent="0.15">
      <c r="A273" s="1">
        <v>12</v>
      </c>
      <c r="B273" s="1" t="s">
        <v>60</v>
      </c>
      <c r="C273" s="1">
        <v>17</v>
      </c>
      <c r="D273" s="1" t="s">
        <v>150</v>
      </c>
      <c r="E273" s="4">
        <f>IF(マンアワー!E273&gt;0,LN(マンアワー!E273),0)</f>
        <v>9.6832371427126791</v>
      </c>
      <c r="F273" s="4">
        <f>IF(マンアワー!F273&gt;0,LN(マンアワー!F273),0)</f>
        <v>10.276708708273516</v>
      </c>
      <c r="G273" s="4">
        <f>IF(マンアワー!G273&gt;0,LN(マンアワー!G273),0)</f>
        <v>10.453236371624714</v>
      </c>
      <c r="H273" s="4">
        <f>IF(マンアワー!H273&gt;0,LN(マンアワー!H273),0)</f>
        <v>10.52255368007714</v>
      </c>
      <c r="I273" s="4">
        <f>IF(マンアワー!I273&gt;0,LN(マンアワー!I273),0)</f>
        <v>10.429334747434233</v>
      </c>
      <c r="K273" s="6">
        <f t="shared" ref="K273:O273" si="269">E273-E$1101</f>
        <v>0.50569915011188904</v>
      </c>
      <c r="L273" s="6">
        <f t="shared" si="269"/>
        <v>0.93591489197488542</v>
      </c>
      <c r="M273" s="6">
        <f t="shared" si="269"/>
        <v>0.99366841080166601</v>
      </c>
      <c r="N273" s="6">
        <f t="shared" si="269"/>
        <v>1.024172361168997</v>
      </c>
      <c r="O273" s="6">
        <f t="shared" si="269"/>
        <v>0.95649485979424398</v>
      </c>
    </row>
    <row r="274" spans="1:15" x14ac:dyDescent="0.15">
      <c r="A274" s="1">
        <v>12</v>
      </c>
      <c r="B274" s="1" t="s">
        <v>60</v>
      </c>
      <c r="C274" s="1">
        <v>18</v>
      </c>
      <c r="D274" s="1" t="s">
        <v>151</v>
      </c>
      <c r="E274" s="4">
        <f>IF(マンアワー!E274&gt;0,LN(マンアワー!E274),0)</f>
        <v>12.96398581622347</v>
      </c>
      <c r="F274" s="4">
        <f>IF(マンアワー!F274&gt;0,LN(マンアワー!F274),0)</f>
        <v>13.293419287830728</v>
      </c>
      <c r="G274" s="4">
        <f>IF(マンアワー!G274&gt;0,LN(マンアワー!G274),0)</f>
        <v>13.387361677889537</v>
      </c>
      <c r="H274" s="4">
        <f>IF(マンアワー!H274&gt;0,LN(マンアワー!H274),0)</f>
        <v>13.299047575413081</v>
      </c>
      <c r="I274" s="4">
        <f>IF(マンアワー!I274&gt;0,LN(マンアワー!I274),0)</f>
        <v>13.2528064292834</v>
      </c>
      <c r="K274" s="6">
        <f t="shared" ref="K274:O274" si="270">E274-E$1102</f>
        <v>0.37678013983796355</v>
      </c>
      <c r="L274" s="6">
        <f t="shared" si="270"/>
        <v>0.58131987575279176</v>
      </c>
      <c r="M274" s="6">
        <f t="shared" si="270"/>
        <v>0.74618247659403103</v>
      </c>
      <c r="N274" s="6">
        <f t="shared" si="270"/>
        <v>0.79307454514250786</v>
      </c>
      <c r="O274" s="6">
        <f t="shared" si="270"/>
        <v>0.91448313962348671</v>
      </c>
    </row>
    <row r="275" spans="1:15" x14ac:dyDescent="0.15">
      <c r="A275" s="1">
        <v>12</v>
      </c>
      <c r="B275" s="1" t="s">
        <v>60</v>
      </c>
      <c r="C275" s="1">
        <v>19</v>
      </c>
      <c r="D275" s="1" t="s">
        <v>152</v>
      </c>
      <c r="E275" s="4">
        <f>IF(マンアワー!E275&gt;0,LN(マンアワー!E275),0)</f>
        <v>10.761963179774492</v>
      </c>
      <c r="F275" s="4">
        <f>IF(マンアワー!F275&gt;0,LN(マンアワー!F275),0)</f>
        <v>11.347072518990773</v>
      </c>
      <c r="G275" s="4">
        <f>IF(マンアワー!G275&gt;0,LN(マンアワー!G275),0)</f>
        <v>11.669591242213865</v>
      </c>
      <c r="H275" s="4">
        <f>IF(マンアワー!H275&gt;0,LN(マンアワー!H275),0)</f>
        <v>11.559627658543146</v>
      </c>
      <c r="I275" s="4">
        <f>IF(マンアワー!I275&gt;0,LN(マンアワー!I275),0)</f>
        <v>11.512922286118663</v>
      </c>
      <c r="K275" s="6">
        <f t="shared" ref="K275:O275" si="271">E275-E$1103</f>
        <v>0.31821538775999336</v>
      </c>
      <c r="L275" s="6">
        <f t="shared" si="271"/>
        <v>0.61823844949251416</v>
      </c>
      <c r="M275" s="6">
        <f t="shared" si="271"/>
        <v>0.83503815005933291</v>
      </c>
      <c r="N275" s="6">
        <f t="shared" si="271"/>
        <v>0.85284922812327757</v>
      </c>
      <c r="O275" s="6">
        <f t="shared" si="271"/>
        <v>0.83362712878245127</v>
      </c>
    </row>
    <row r="276" spans="1:15" x14ac:dyDescent="0.15">
      <c r="A276" s="1">
        <v>12</v>
      </c>
      <c r="B276" s="1" t="s">
        <v>60</v>
      </c>
      <c r="C276" s="1">
        <v>20</v>
      </c>
      <c r="D276" s="1" t="s">
        <v>153</v>
      </c>
      <c r="E276" s="4">
        <f>IF(マンアワー!E276&gt;0,LN(マンアワー!E276),0)</f>
        <v>9.9543068170564428</v>
      </c>
      <c r="F276" s="4">
        <f>IF(マンアワー!F276&gt;0,LN(マンアワー!F276),0)</f>
        <v>10.73169181309401</v>
      </c>
      <c r="G276" s="4">
        <f>IF(マンアワー!G276&gt;0,LN(マンアワー!G276),0)</f>
        <v>11.259398673031772</v>
      </c>
      <c r="H276" s="4">
        <f>IF(マンアワー!H276&gt;0,LN(マンアワー!H276),0)</f>
        <v>11.259970552205935</v>
      </c>
      <c r="I276" s="4">
        <f>IF(マンアワー!I276&gt;0,LN(マンアワー!I276),0)</f>
        <v>11.198746603706624</v>
      </c>
      <c r="K276" s="6">
        <f t="shared" ref="K276:O276" si="272">E276-E$1104</f>
        <v>1.2837646271377263</v>
      </c>
      <c r="L276" s="6">
        <f t="shared" si="272"/>
        <v>1.4558488847107647</v>
      </c>
      <c r="M276" s="6">
        <f t="shared" si="272"/>
        <v>1.5942578491272297</v>
      </c>
      <c r="N276" s="6">
        <f t="shared" si="272"/>
        <v>1.5642453617342653</v>
      </c>
      <c r="O276" s="6">
        <f t="shared" si="272"/>
        <v>1.5263358057222423</v>
      </c>
    </row>
    <row r="277" spans="1:15" x14ac:dyDescent="0.15">
      <c r="A277" s="1">
        <v>12</v>
      </c>
      <c r="B277" s="1" t="s">
        <v>60</v>
      </c>
      <c r="C277" s="1">
        <v>21</v>
      </c>
      <c r="D277" s="1" t="s">
        <v>154</v>
      </c>
      <c r="E277" s="4">
        <f>IF(マンアワー!E277&gt;0,LN(マンアワー!E277),0)</f>
        <v>12.005498290084928</v>
      </c>
      <c r="F277" s="4">
        <f>IF(マンアワー!F277&gt;0,LN(マンアワー!F277),0)</f>
        <v>12.36550107478338</v>
      </c>
      <c r="G277" s="4">
        <f>IF(マンアワー!G277&gt;0,LN(マンアワー!G277),0)</f>
        <v>12.681211609591049</v>
      </c>
      <c r="H277" s="4">
        <f>IF(マンアワー!H277&gt;0,LN(マンアワー!H277),0)</f>
        <v>12.755977995742017</v>
      </c>
      <c r="I277" s="4">
        <f>IF(マンアワー!I277&gt;0,LN(マンアワー!I277),0)</f>
        <v>12.723183630860989</v>
      </c>
      <c r="K277" s="6">
        <f t="shared" ref="K277:O277" si="273">E277-E$1105</f>
        <v>0.47327147348707577</v>
      </c>
      <c r="L277" s="6">
        <f t="shared" si="273"/>
        <v>0.76493094297850917</v>
      </c>
      <c r="M277" s="6">
        <f t="shared" si="273"/>
        <v>1.0140663100942717</v>
      </c>
      <c r="N277" s="6">
        <f t="shared" si="273"/>
        <v>1.1360698545105787</v>
      </c>
      <c r="O277" s="6">
        <f t="shared" si="273"/>
        <v>1.2001269928393121</v>
      </c>
    </row>
    <row r="278" spans="1:15" x14ac:dyDescent="0.15">
      <c r="A278" s="1">
        <v>12</v>
      </c>
      <c r="B278" s="1" t="s">
        <v>11</v>
      </c>
      <c r="C278" s="1">
        <v>22</v>
      </c>
      <c r="D278" s="1" t="s">
        <v>146</v>
      </c>
      <c r="E278" s="4">
        <f>IF(マンアワー!E278&gt;0,LN(マンアワー!E278),0)</f>
        <v>12.994996899389315</v>
      </c>
      <c r="F278" s="4">
        <f>IF(マンアワー!F278&gt;0,LN(マンアワー!F278),0)</f>
        <v>13.501117536064912</v>
      </c>
      <c r="G278" s="4">
        <f>IF(マンアワー!G278&gt;0,LN(マンアワー!G278),0)</f>
        <v>13.977311612833869</v>
      </c>
      <c r="H278" s="4">
        <f>IF(マンアワー!H278&gt;0,LN(マンアワー!H278),0)</f>
        <v>14.184548059331794</v>
      </c>
      <c r="I278" s="4">
        <f>IF(マンアワー!I278&gt;0,LN(マンアワー!I278),0)</f>
        <v>14.32797627244326</v>
      </c>
      <c r="K278" s="6">
        <f t="shared" ref="K278:O278" si="274">E278-E$1106</f>
        <v>0.41721064738211311</v>
      </c>
      <c r="L278" s="6">
        <f t="shared" si="274"/>
        <v>0.66782342812456541</v>
      </c>
      <c r="M278" s="6">
        <f t="shared" si="274"/>
        <v>0.89840498519853007</v>
      </c>
      <c r="N278" s="6">
        <f t="shared" si="274"/>
        <v>0.99736815315459459</v>
      </c>
      <c r="O278" s="6">
        <f t="shared" si="274"/>
        <v>0.98768360132526922</v>
      </c>
    </row>
    <row r="279" spans="1:15" x14ac:dyDescent="0.15">
      <c r="A279" s="1">
        <v>12</v>
      </c>
      <c r="B279" s="1" t="s">
        <v>11</v>
      </c>
      <c r="C279" s="1">
        <v>23</v>
      </c>
      <c r="D279" s="1" t="s">
        <v>167</v>
      </c>
      <c r="E279" s="4">
        <f>IF(マンアワー!E279&gt;0,LN(マンアワー!E279),0)</f>
        <v>12.034180610979721</v>
      </c>
      <c r="F279" s="4">
        <f>IF(マンアワー!F279&gt;0,LN(マンアワー!F279),0)</f>
        <v>12.467017233813296</v>
      </c>
      <c r="G279" s="4">
        <f>IF(マンアワー!G279&gt;0,LN(マンアワー!G279),0)</f>
        <v>12.525709026838141</v>
      </c>
      <c r="H279" s="4">
        <f>IF(マンアワー!H279&gt;0,LN(マンアワー!H279),0)</f>
        <v>12.458669438847823</v>
      </c>
      <c r="I279" s="4">
        <f>IF(マンアワー!I279&gt;0,LN(マンアワー!I279),0)</f>
        <v>12.338006980244279</v>
      </c>
      <c r="K279" s="6">
        <f t="shared" ref="K279:O279" si="275">E279-E$1107</f>
        <v>0.44024548277636377</v>
      </c>
      <c r="L279" s="6">
        <f t="shared" si="275"/>
        <v>0.73078873742750083</v>
      </c>
      <c r="M279" s="6">
        <f t="shared" si="275"/>
        <v>0.80769975192380628</v>
      </c>
      <c r="N279" s="6">
        <f t="shared" si="275"/>
        <v>0.80872749928677123</v>
      </c>
      <c r="O279" s="6">
        <f t="shared" si="275"/>
        <v>0.81397033046989087</v>
      </c>
    </row>
    <row r="280" spans="1:15" x14ac:dyDescent="0.15">
      <c r="A280" s="1">
        <v>13</v>
      </c>
      <c r="B280" s="1" t="s">
        <v>61</v>
      </c>
      <c r="C280" s="1">
        <v>1</v>
      </c>
      <c r="D280" s="1" t="s">
        <v>147</v>
      </c>
      <c r="E280" s="4">
        <f>IF(マンアワー!E280&gt;0,LN(マンアワー!E280),0)</f>
        <v>11.666326416679949</v>
      </c>
      <c r="F280" s="4">
        <f>IF(マンアワー!F280&gt;0,LN(マンアワー!F280),0)</f>
        <v>11.439566573147872</v>
      </c>
      <c r="G280" s="4">
        <f>IF(マンアワー!G280&gt;0,LN(マンアワー!G280),0)</f>
        <v>11.315472791318973</v>
      </c>
      <c r="H280" s="4">
        <f>IF(マンアワー!H280&gt;0,LN(マンアワー!H280),0)</f>
        <v>11.012664745284475</v>
      </c>
      <c r="I280" s="4">
        <f>IF(マンアワー!I280&gt;0,LN(マンアワー!I280),0)</f>
        <v>11.100576382447297</v>
      </c>
      <c r="K280" s="6">
        <f t="shared" ref="K280:O280" si="276">E280-E$1085</f>
        <v>-1.1620137761751295</v>
      </c>
      <c r="L280" s="6">
        <f t="shared" si="276"/>
        <v>-0.97194961874261843</v>
      </c>
      <c r="M280" s="6">
        <f t="shared" si="276"/>
        <v>-0.69294571926564963</v>
      </c>
      <c r="N280" s="6">
        <f t="shared" si="276"/>
        <v>-0.57135795242462173</v>
      </c>
      <c r="O280" s="6">
        <f t="shared" si="276"/>
        <v>-0.32731133185513528</v>
      </c>
    </row>
    <row r="281" spans="1:15" x14ac:dyDescent="0.15">
      <c r="A281" s="1">
        <v>13</v>
      </c>
      <c r="B281" s="1" t="s">
        <v>61</v>
      </c>
      <c r="C281" s="1">
        <v>2</v>
      </c>
      <c r="D281" s="1" t="s">
        <v>148</v>
      </c>
      <c r="E281" s="4">
        <f>IF(マンアワー!E281&gt;0,LN(マンアワー!E281),0)</f>
        <v>9.9564707048379706</v>
      </c>
      <c r="F281" s="4">
        <f>IF(マンアワー!F281&gt;0,LN(マンアワー!F281),0)</f>
        <v>9.651873097253338</v>
      </c>
      <c r="G281" s="4">
        <f>IF(マンアワー!G281&gt;0,LN(マンアワー!G281),0)</f>
        <v>9.5969885683844556</v>
      </c>
      <c r="H281" s="4">
        <f>IF(マンアワー!H281&gt;0,LN(マンアワー!H281),0)</f>
        <v>9.0096244144084512</v>
      </c>
      <c r="I281" s="4">
        <f>IF(マンアワー!I281&gt;0,LN(マンアワー!I281),0)</f>
        <v>8.8548647435310954</v>
      </c>
      <c r="K281" s="6">
        <f t="shared" ref="K281:O281" si="277">E281-E$1086</f>
        <v>1.1081501869237176</v>
      </c>
      <c r="L281" s="6">
        <f t="shared" si="277"/>
        <v>1.3311107779229534</v>
      </c>
      <c r="M281" s="6">
        <f t="shared" si="277"/>
        <v>1.5212030690476332</v>
      </c>
      <c r="N281" s="6">
        <f t="shared" si="277"/>
        <v>1.2907259887048541</v>
      </c>
      <c r="O281" s="6">
        <f t="shared" si="277"/>
        <v>1.6770342336634654</v>
      </c>
    </row>
    <row r="282" spans="1:15" x14ac:dyDescent="0.15">
      <c r="A282" s="1">
        <v>13</v>
      </c>
      <c r="B282" s="1" t="s">
        <v>111</v>
      </c>
      <c r="C282" s="1">
        <v>3</v>
      </c>
      <c r="D282" s="1" t="s">
        <v>155</v>
      </c>
      <c r="E282" s="4">
        <f>IF(マンアワー!E282&gt;0,LN(マンアワー!E282),0)</f>
        <v>12.570857115975356</v>
      </c>
      <c r="F282" s="4">
        <f>IF(マンアワー!F282&gt;0,LN(マンアワー!F282),0)</f>
        <v>12.341969751046976</v>
      </c>
      <c r="G282" s="4">
        <f>IF(マンアワー!G282&gt;0,LN(マンアワー!G282),0)</f>
        <v>12.390856045396252</v>
      </c>
      <c r="H282" s="4">
        <f>IF(マンアワー!H282&gt;0,LN(マンアワー!H282),0)</f>
        <v>12.085099281664455</v>
      </c>
      <c r="I282" s="4">
        <f>IF(マンアワー!I282&gt;0,LN(マンアワー!I282),0)</f>
        <v>11.98589281522502</v>
      </c>
      <c r="K282" s="6">
        <f t="shared" ref="K282:O282" si="278">E282-E$1087</f>
        <v>1.8474784519232177</v>
      </c>
      <c r="L282" s="6">
        <f t="shared" si="278"/>
        <v>1.6097643654614693</v>
      </c>
      <c r="M282" s="6">
        <f t="shared" si="278"/>
        <v>1.5559463977367383</v>
      </c>
      <c r="N282" s="6">
        <f t="shared" si="278"/>
        <v>1.349372771289282</v>
      </c>
      <c r="O282" s="6">
        <f t="shared" si="278"/>
        <v>1.2737830920583981</v>
      </c>
    </row>
    <row r="283" spans="1:15" x14ac:dyDescent="0.15">
      <c r="A283" s="1">
        <v>13</v>
      </c>
      <c r="B283" s="1" t="s">
        <v>111</v>
      </c>
      <c r="C283" s="1">
        <v>4</v>
      </c>
      <c r="D283" s="1" t="s">
        <v>156</v>
      </c>
      <c r="E283" s="4">
        <f>IF(マンアワー!E283&gt;0,LN(マンアワー!E283),0)</f>
        <v>12.64629400577757</v>
      </c>
      <c r="F283" s="4">
        <f>IF(マンアワー!F283&gt;0,LN(マンアワー!F283),0)</f>
        <v>12.404362345307618</v>
      </c>
      <c r="G283" s="4">
        <f>IF(マンアワー!G283&gt;0,LN(マンアワー!G283),0)</f>
        <v>12.216834341620391</v>
      </c>
      <c r="H283" s="4">
        <f>IF(マンアワー!H283&gt;0,LN(マンアワー!H283),0)</f>
        <v>11.556945117107913</v>
      </c>
      <c r="I283" s="4">
        <f>IF(マンアワー!I283&gt;0,LN(マンアワー!I283),0)</f>
        <v>11.001345068095242</v>
      </c>
      <c r="K283" s="6">
        <f t="shared" ref="K283:O283" si="279">E283-E$1088</f>
        <v>1.7205789622636924</v>
      </c>
      <c r="L283" s="6">
        <f t="shared" si="279"/>
        <v>1.5312663660249317</v>
      </c>
      <c r="M283" s="6">
        <f t="shared" si="279"/>
        <v>1.3533808849510063</v>
      </c>
      <c r="N283" s="6">
        <f t="shared" si="279"/>
        <v>1.3299218089462173</v>
      </c>
      <c r="O283" s="6">
        <f t="shared" si="279"/>
        <v>1.3940278687267789</v>
      </c>
    </row>
    <row r="284" spans="1:15" x14ac:dyDescent="0.15">
      <c r="A284" s="1">
        <v>13</v>
      </c>
      <c r="B284" s="1" t="s">
        <v>111</v>
      </c>
      <c r="C284" s="1">
        <v>5</v>
      </c>
      <c r="D284" s="1" t="s">
        <v>157</v>
      </c>
      <c r="E284" s="4">
        <f>IF(マンアワー!E284&gt;0,LN(マンアワー!E284),0)</f>
        <v>11.78435860508122</v>
      </c>
      <c r="F284" s="4">
        <f>IF(マンアワー!F284&gt;0,LN(マンアワー!F284),0)</f>
        <v>11.41581767057691</v>
      </c>
      <c r="G284" s="4">
        <f>IF(マンアワー!G284&gt;0,LN(マンアワー!G284),0)</f>
        <v>11.342259667845829</v>
      </c>
      <c r="H284" s="4">
        <f>IF(マンアワー!H284&gt;0,LN(マンアワー!H284),0)</f>
        <v>10.944995005649242</v>
      </c>
      <c r="I284" s="4">
        <f>IF(マンアワー!I284&gt;0,LN(マンアワー!I284),0)</f>
        <v>10.541021460000259</v>
      </c>
      <c r="K284" s="6">
        <f t="shared" ref="K284:O284" si="280">E284-E$1089</f>
        <v>2.4522483125395311</v>
      </c>
      <c r="L284" s="6">
        <f t="shared" si="280"/>
        <v>2.2395329490509646</v>
      </c>
      <c r="M284" s="6">
        <f t="shared" si="280"/>
        <v>2.1022466131521895</v>
      </c>
      <c r="N284" s="6">
        <f t="shared" si="280"/>
        <v>1.8835545097742816</v>
      </c>
      <c r="O284" s="6">
        <f t="shared" si="280"/>
        <v>1.7264951411243104</v>
      </c>
    </row>
    <row r="285" spans="1:15" x14ac:dyDescent="0.15">
      <c r="A285" s="1">
        <v>13</v>
      </c>
      <c r="B285" s="1" t="s">
        <v>111</v>
      </c>
      <c r="C285" s="1">
        <v>6</v>
      </c>
      <c r="D285" s="1" t="s">
        <v>49</v>
      </c>
      <c r="E285" s="4">
        <f>IF(マンアワー!E285&gt;0,LN(マンアワー!E285),0)</f>
        <v>12.236328500877612</v>
      </c>
      <c r="F285" s="4">
        <f>IF(マンアワー!F285&gt;0,LN(マンアワー!F285),0)</f>
        <v>11.983267015392952</v>
      </c>
      <c r="G285" s="4">
        <f>IF(マンアワー!G285&gt;0,LN(マンアワー!G285),0)</f>
        <v>12.035187048703882</v>
      </c>
      <c r="H285" s="4">
        <f>IF(マンアワー!H285&gt;0,LN(マンアワー!H285),0)</f>
        <v>11.833444647998622</v>
      </c>
      <c r="I285" s="4">
        <f>IF(マンアワー!I285&gt;0,LN(マンアワー!I285),0)</f>
        <v>11.571760720631755</v>
      </c>
      <c r="K285" s="6">
        <f t="shared" ref="K285:O285" si="281">E285-E$1090</f>
        <v>2.9701780789677468</v>
      </c>
      <c r="L285" s="6">
        <f t="shared" si="281"/>
        <v>2.9282335772234358</v>
      </c>
      <c r="M285" s="6">
        <f t="shared" si="281"/>
        <v>2.9397885377747581</v>
      </c>
      <c r="N285" s="6">
        <f t="shared" si="281"/>
        <v>2.7446254985929723</v>
      </c>
      <c r="O285" s="6">
        <f t="shared" si="281"/>
        <v>2.5907759014793026</v>
      </c>
    </row>
    <row r="286" spans="1:15" x14ac:dyDescent="0.15">
      <c r="A286" s="1">
        <v>13</v>
      </c>
      <c r="B286" s="1" t="s">
        <v>111</v>
      </c>
      <c r="C286" s="1">
        <v>7</v>
      </c>
      <c r="D286" s="1" t="s">
        <v>158</v>
      </c>
      <c r="E286" s="4">
        <f>IF(マンアワー!E286&gt;0,LN(マンアワー!E286),0)</f>
        <v>9.607232571078244</v>
      </c>
      <c r="F286" s="4">
        <f>IF(マンアワー!F286&gt;0,LN(マンアワー!F286),0)</f>
        <v>9.6542136768876272</v>
      </c>
      <c r="G286" s="4">
        <f>IF(マンアワー!G286&gt;0,LN(マンアワー!G286),0)</f>
        <v>9.5873568508636904</v>
      </c>
      <c r="H286" s="4">
        <f>IF(マンアワー!H286&gt;0,LN(マンアワー!H286),0)</f>
        <v>9.080157296586199</v>
      </c>
      <c r="I286" s="4">
        <f>IF(マンアワー!I286&gt;0,LN(マンアワー!I286),0)</f>
        <v>9.0890924420708732</v>
      </c>
      <c r="K286" s="6">
        <f t="shared" ref="K286:O286" si="282">E286-E$1091</f>
        <v>3.1576283695401068</v>
      </c>
      <c r="L286" s="6">
        <f t="shared" si="282"/>
        <v>3.159810114947792</v>
      </c>
      <c r="M286" s="6">
        <f t="shared" si="282"/>
        <v>3.2413455802453814</v>
      </c>
      <c r="N286" s="6">
        <f t="shared" si="282"/>
        <v>2.8327436061047271</v>
      </c>
      <c r="O286" s="6">
        <f t="shared" si="282"/>
        <v>2.7413507599557425</v>
      </c>
    </row>
    <row r="287" spans="1:15" x14ac:dyDescent="0.15">
      <c r="A287" s="1">
        <v>13</v>
      </c>
      <c r="B287" s="1" t="s">
        <v>111</v>
      </c>
      <c r="C287" s="1">
        <v>8</v>
      </c>
      <c r="D287" s="1" t="s">
        <v>159</v>
      </c>
      <c r="E287" s="4">
        <f>IF(マンアワー!E287&gt;0,LN(マンアワー!E287),0)</f>
        <v>11.527987338967854</v>
      </c>
      <c r="F287" s="4">
        <f>IF(マンアワー!F287&gt;0,LN(マンアワー!F287),0)</f>
        <v>11.16031194779212</v>
      </c>
      <c r="G287" s="4">
        <f>IF(マンアワー!G287&gt;0,LN(マンアワー!G287),0)</f>
        <v>11.08979291486836</v>
      </c>
      <c r="H287" s="4">
        <f>IF(マンアワー!H287&gt;0,LN(マンアワー!H287),0)</f>
        <v>10.583712918559407</v>
      </c>
      <c r="I287" s="4">
        <f>IF(マンアワー!I287&gt;0,LN(マンアワー!I287),0)</f>
        <v>10.358816467962265</v>
      </c>
      <c r="K287" s="6">
        <f t="shared" ref="K287:O287" si="283">E287-E$1092</f>
        <v>1.5285944369257116</v>
      </c>
      <c r="L287" s="6">
        <f t="shared" si="283"/>
        <v>1.1704619286815792</v>
      </c>
      <c r="M287" s="6">
        <f t="shared" si="283"/>
        <v>1.1943860524718009</v>
      </c>
      <c r="N287" s="6">
        <f t="shared" si="283"/>
        <v>0.96113490664052037</v>
      </c>
      <c r="O287" s="6">
        <f t="shared" si="283"/>
        <v>1.0947007791247021</v>
      </c>
    </row>
    <row r="288" spans="1:15" x14ac:dyDescent="0.15">
      <c r="A288" s="1">
        <v>13</v>
      </c>
      <c r="B288" s="1" t="s">
        <v>111</v>
      </c>
      <c r="C288" s="1">
        <v>9</v>
      </c>
      <c r="D288" s="1" t="s">
        <v>160</v>
      </c>
      <c r="E288" s="4">
        <f>IF(マンアワー!E288&gt;0,LN(マンアワー!E288),0)</f>
        <v>12.355035991233775</v>
      </c>
      <c r="F288" s="4">
        <f>IF(マンアワー!F288&gt;0,LN(マンアワー!F288),0)</f>
        <v>11.873293927658874</v>
      </c>
      <c r="G288" s="4">
        <f>IF(マンアワー!G288&gt;0,LN(マンアワー!G288),0)</f>
        <v>11.622958424287626</v>
      </c>
      <c r="H288" s="4">
        <f>IF(マンアワー!H288&gt;0,LN(マンアワー!H288),0)</f>
        <v>11.097357279400931</v>
      </c>
      <c r="I288" s="4">
        <f>IF(マンアワー!I288&gt;0,LN(マンアワー!I288),0)</f>
        <v>11.019663047766389</v>
      </c>
      <c r="K288" s="6">
        <f t="shared" ref="K288:O288" si="284">E288-E$1093</f>
        <v>2.4419038994566993</v>
      </c>
      <c r="L288" s="6">
        <f t="shared" si="284"/>
        <v>2.2050066275314055</v>
      </c>
      <c r="M288" s="6">
        <f t="shared" si="284"/>
        <v>2.0883972163859728</v>
      </c>
      <c r="N288" s="6">
        <f t="shared" si="284"/>
        <v>1.7833097669116142</v>
      </c>
      <c r="O288" s="6">
        <f t="shared" si="284"/>
        <v>1.620352059273241</v>
      </c>
    </row>
    <row r="289" spans="1:15" x14ac:dyDescent="0.15">
      <c r="A289" s="1">
        <v>13</v>
      </c>
      <c r="B289" s="1" t="s">
        <v>111</v>
      </c>
      <c r="C289" s="1">
        <v>10</v>
      </c>
      <c r="D289" s="1" t="s">
        <v>161</v>
      </c>
      <c r="E289" s="4">
        <f>IF(マンアワー!E289&gt;0,LN(マンアワー!E289),0)</f>
        <v>12.944666382531908</v>
      </c>
      <c r="F289" s="4">
        <f>IF(マンアワー!F289&gt;0,LN(マンアワー!F289),0)</f>
        <v>12.523127531637169</v>
      </c>
      <c r="G289" s="4">
        <f>IF(マンアワー!G289&gt;0,LN(マンアワー!G289),0)</f>
        <v>12.370614657316507</v>
      </c>
      <c r="H289" s="4">
        <f>IF(マンアワー!H289&gt;0,LN(マンアワー!H289),0)</f>
        <v>11.944597855604183</v>
      </c>
      <c r="I289" s="4">
        <f>IF(マンアワー!I289&gt;0,LN(マンアワー!I289),0)</f>
        <v>11.654094022446234</v>
      </c>
      <c r="K289" s="6">
        <f t="shared" ref="K289:O289" si="285">E289-E$1094</f>
        <v>2.7940200506112127</v>
      </c>
      <c r="L289" s="6">
        <f t="shared" si="285"/>
        <v>2.426263530787633</v>
      </c>
      <c r="M289" s="6">
        <f t="shared" si="285"/>
        <v>2.0407060282173717</v>
      </c>
      <c r="N289" s="6">
        <f t="shared" si="285"/>
        <v>1.8121823551785763</v>
      </c>
      <c r="O289" s="6">
        <f t="shared" si="285"/>
        <v>1.6909282857015473</v>
      </c>
    </row>
    <row r="290" spans="1:15" x14ac:dyDescent="0.15">
      <c r="A290" s="1">
        <v>13</v>
      </c>
      <c r="B290" s="1" t="s">
        <v>111</v>
      </c>
      <c r="C290" s="1">
        <v>11</v>
      </c>
      <c r="D290" s="1" t="s">
        <v>162</v>
      </c>
      <c r="E290" s="4">
        <f>IF(マンアワー!E290&gt;0,LN(マンアワー!E290),0)</f>
        <v>13.083001330334948</v>
      </c>
      <c r="F290" s="4">
        <f>IF(マンアワー!F290&gt;0,LN(マンアワー!F290),0)</f>
        <v>12.794023878654883</v>
      </c>
      <c r="G290" s="4">
        <f>IF(マンアワー!G290&gt;0,LN(マンアワー!G290),0)</f>
        <v>12.788608140546922</v>
      </c>
      <c r="H290" s="4">
        <f>IF(マンアワー!H290&gt;0,LN(マンアワー!H290),0)</f>
        <v>12.398415616825991</v>
      </c>
      <c r="I290" s="4">
        <f>IF(マンアワー!I290&gt;0,LN(マンアワー!I290),0)</f>
        <v>12.349792588739643</v>
      </c>
      <c r="K290" s="6">
        <f t="shared" ref="K290:O290" si="286">E290-E$1095</f>
        <v>2.8671769459055945</v>
      </c>
      <c r="L290" s="6">
        <f t="shared" si="286"/>
        <v>2.5180416188426484</v>
      </c>
      <c r="M290" s="6">
        <f t="shared" si="286"/>
        <v>2.2872193656759769</v>
      </c>
      <c r="N290" s="6">
        <f t="shared" si="286"/>
        <v>1.9774733381413618</v>
      </c>
      <c r="O290" s="6">
        <f t="shared" si="286"/>
        <v>1.9018871164351001</v>
      </c>
    </row>
    <row r="291" spans="1:15" x14ac:dyDescent="0.15">
      <c r="A291" s="1">
        <v>13</v>
      </c>
      <c r="B291" s="1" t="s">
        <v>111</v>
      </c>
      <c r="C291" s="1">
        <v>12</v>
      </c>
      <c r="D291" s="1" t="s">
        <v>163</v>
      </c>
      <c r="E291" s="4">
        <f>IF(マンアワー!E291&gt;0,LN(マンアワー!E291),0)</f>
        <v>13.329654203209166</v>
      </c>
      <c r="F291" s="4">
        <f>IF(マンアワー!F291&gt;0,LN(マンアワー!F291),0)</f>
        <v>13.091745465676043</v>
      </c>
      <c r="G291" s="4">
        <f>IF(マンアワー!G291&gt;0,LN(マンアワー!G291),0)</f>
        <v>13.20997635356553</v>
      </c>
      <c r="H291" s="4">
        <f>IF(マンアワー!H291&gt;0,LN(マンアワー!H291),0)</f>
        <v>12.904152528400484</v>
      </c>
      <c r="I291" s="4">
        <f>IF(マンアワー!I291&gt;0,LN(マンアワー!I291),0)</f>
        <v>12.705171017264016</v>
      </c>
      <c r="K291" s="6">
        <f t="shared" ref="K291:O291" si="287">E291-E$1096</f>
        <v>3.1510975345202361</v>
      </c>
      <c r="L291" s="6">
        <f t="shared" si="287"/>
        <v>2.6863638192513228</v>
      </c>
      <c r="M291" s="6">
        <f t="shared" si="287"/>
        <v>2.2330522357947675</v>
      </c>
      <c r="N291" s="6">
        <f t="shared" si="287"/>
        <v>2.0284136026788815</v>
      </c>
      <c r="O291" s="6">
        <f t="shared" si="287"/>
        <v>1.974160498085535</v>
      </c>
    </row>
    <row r="292" spans="1:15" x14ac:dyDescent="0.15">
      <c r="A292" s="1">
        <v>13</v>
      </c>
      <c r="B292" s="1" t="s">
        <v>111</v>
      </c>
      <c r="C292" s="1">
        <v>13</v>
      </c>
      <c r="D292" s="1" t="s">
        <v>164</v>
      </c>
      <c r="E292" s="4">
        <f>IF(マンアワー!E292&gt;0,LN(マンアワー!E292),0)</f>
        <v>12.352214857520668</v>
      </c>
      <c r="F292" s="4">
        <f>IF(マンアワー!F292&gt;0,LN(マンアワー!F292),0)</f>
        <v>12.199980189508741</v>
      </c>
      <c r="G292" s="4">
        <f>IF(マンアワー!G292&gt;0,LN(マンアワー!G292),0)</f>
        <v>12.032952790845329</v>
      </c>
      <c r="H292" s="4">
        <f>IF(マンアワー!H292&gt;0,LN(マンアワー!H292),0)</f>
        <v>11.601651542693221</v>
      </c>
      <c r="I292" s="4">
        <f>IF(マンアワー!I292&gt;0,LN(マンアワー!I292),0)</f>
        <v>11.508475911317701</v>
      </c>
      <c r="K292" s="6">
        <f t="shared" ref="K292:O292" si="288">E292-E$1097</f>
        <v>2.7131823167585267</v>
      </c>
      <c r="L292" s="6">
        <f t="shared" si="288"/>
        <v>2.430979531359311</v>
      </c>
      <c r="M292" s="6">
        <f t="shared" si="288"/>
        <v>2.2148953603041015</v>
      </c>
      <c r="N292" s="6">
        <f t="shared" si="288"/>
        <v>1.8639611403446761</v>
      </c>
      <c r="O292" s="6">
        <f t="shared" si="288"/>
        <v>1.4841252792280599</v>
      </c>
    </row>
    <row r="293" spans="1:15" x14ac:dyDescent="0.15">
      <c r="A293" s="1">
        <v>13</v>
      </c>
      <c r="B293" s="1" t="s">
        <v>111</v>
      </c>
      <c r="C293" s="1">
        <v>14</v>
      </c>
      <c r="D293" s="1" t="s">
        <v>165</v>
      </c>
      <c r="E293" s="4">
        <f>IF(マンアワー!E293&gt;0,LN(マンアワー!E293),0)</f>
        <v>12.226025038986942</v>
      </c>
      <c r="F293" s="4">
        <f>IF(マンアワー!F293&gt;0,LN(マンアワー!F293),0)</f>
        <v>11.981441120677873</v>
      </c>
      <c r="G293" s="4">
        <f>IF(マンアワー!G293&gt;0,LN(マンアワー!G293),0)</f>
        <v>11.728762693259959</v>
      </c>
      <c r="H293" s="4">
        <f>IF(マンアワー!H293&gt;0,LN(マンアワー!H293),0)</f>
        <v>11.155102777339209</v>
      </c>
      <c r="I293" s="4">
        <f>IF(マンアワー!I293&gt;0,LN(マンアワー!I293),0)</f>
        <v>10.824030335170372</v>
      </c>
      <c r="K293" s="6">
        <f t="shared" ref="K293:O293" si="289">E293-E$1098</f>
        <v>4.3024026189956688</v>
      </c>
      <c r="L293" s="6">
        <f t="shared" si="289"/>
        <v>3.6483964146636421</v>
      </c>
      <c r="M293" s="6">
        <f t="shared" si="289"/>
        <v>3.1972336850328311</v>
      </c>
      <c r="N293" s="6">
        <f t="shared" si="289"/>
        <v>2.9898728701361765</v>
      </c>
      <c r="O293" s="6">
        <f t="shared" si="289"/>
        <v>2.7695433929064901</v>
      </c>
    </row>
    <row r="294" spans="1:15" x14ac:dyDescent="0.15">
      <c r="A294" s="1">
        <v>13</v>
      </c>
      <c r="B294" s="1" t="s">
        <v>111</v>
      </c>
      <c r="C294" s="1">
        <v>15</v>
      </c>
      <c r="D294" s="1" t="s">
        <v>166</v>
      </c>
      <c r="E294" s="4">
        <f>IF(マンアワー!E294&gt;0,LN(マンアワー!E294),0)</f>
        <v>14.114398546898576</v>
      </c>
      <c r="F294" s="4">
        <f>IF(マンアワー!F294&gt;0,LN(マンアワー!F294),0)</f>
        <v>13.968611575530344</v>
      </c>
      <c r="G294" s="4">
        <f>IF(マンアワー!G294&gt;0,LN(マンアワー!G294),0)</f>
        <v>13.962981644548929</v>
      </c>
      <c r="H294" s="4">
        <f>IF(マンアワー!H294&gt;0,LN(マンアワー!H294),0)</f>
        <v>13.637907241340329</v>
      </c>
      <c r="I294" s="4">
        <f>IF(マンアワー!I294&gt;0,LN(マンアワー!I294),0)</f>
        <v>13.354319708333078</v>
      </c>
      <c r="K294" s="6">
        <f t="shared" ref="K294:O294" si="290">E294-E$1099</f>
        <v>2.7248631861503032</v>
      </c>
      <c r="L294" s="6">
        <f t="shared" si="290"/>
        <v>2.650189205654744</v>
      </c>
      <c r="M294" s="6">
        <f t="shared" si="290"/>
        <v>2.6304451622151088</v>
      </c>
      <c r="N294" s="6">
        <f t="shared" si="290"/>
        <v>2.5636772946779498</v>
      </c>
      <c r="O294" s="6">
        <f t="shared" si="290"/>
        <v>2.5141068262704298</v>
      </c>
    </row>
    <row r="295" spans="1:15" x14ac:dyDescent="0.15">
      <c r="A295" s="1">
        <v>13</v>
      </c>
      <c r="B295" s="1" t="s">
        <v>61</v>
      </c>
      <c r="C295" s="1">
        <v>16</v>
      </c>
      <c r="D295" s="1" t="s">
        <v>149</v>
      </c>
      <c r="E295" s="4">
        <f>IF(マンアワー!E295&gt;0,LN(マンアワー!E295),0)</f>
        <v>14.215639297427369</v>
      </c>
      <c r="F295" s="4">
        <f>IF(マンアワー!F295&gt;0,LN(マンアワー!F295),0)</f>
        <v>14.189857129272276</v>
      </c>
      <c r="G295" s="4">
        <f>IF(マンアワー!G295&gt;0,LN(マンアワー!G295),0)</f>
        <v>14.268837691298913</v>
      </c>
      <c r="H295" s="4">
        <f>IF(マンアワー!H295&gt;0,LN(マンアワー!H295),0)</f>
        <v>14.055397590969184</v>
      </c>
      <c r="I295" s="4">
        <f>IF(マンアワー!I295&gt;0,LN(マンアワー!I295),0)</f>
        <v>13.940442956389598</v>
      </c>
      <c r="K295" s="6">
        <f t="shared" ref="K295:O295" si="291">E295-E$1100</f>
        <v>2.2300616473804116</v>
      </c>
      <c r="L295" s="6">
        <f t="shared" si="291"/>
        <v>1.9006003771992859</v>
      </c>
      <c r="M295" s="6">
        <f t="shared" si="291"/>
        <v>2.0032774832432008</v>
      </c>
      <c r="N295" s="6">
        <f t="shared" si="291"/>
        <v>1.8057453999798234</v>
      </c>
      <c r="O295" s="6">
        <f t="shared" si="291"/>
        <v>1.906859980054227</v>
      </c>
    </row>
    <row r="296" spans="1:15" x14ac:dyDescent="0.15">
      <c r="A296" s="1">
        <v>13</v>
      </c>
      <c r="B296" s="1" t="s">
        <v>61</v>
      </c>
      <c r="C296" s="1">
        <v>17</v>
      </c>
      <c r="D296" s="1" t="s">
        <v>150</v>
      </c>
      <c r="E296" s="4">
        <f>IF(マンアワー!E296&gt;0,LN(マンアワー!E296),0)</f>
        <v>11.239088286203653</v>
      </c>
      <c r="F296" s="4">
        <f>IF(マンアワー!F296&gt;0,LN(マンアワー!F296),0)</f>
        <v>11.336734123356962</v>
      </c>
      <c r="G296" s="4">
        <f>IF(マンアワー!G296&gt;0,LN(マンアワー!G296),0)</f>
        <v>11.344517260807985</v>
      </c>
      <c r="H296" s="4">
        <f>IF(マンアワー!H296&gt;0,LN(マンアワー!H296),0)</f>
        <v>11.282785727593627</v>
      </c>
      <c r="I296" s="4">
        <f>IF(マンアワー!I296&gt;0,LN(マンアワー!I296),0)</f>
        <v>11.13857805391202</v>
      </c>
      <c r="K296" s="6">
        <f t="shared" ref="K296:O296" si="292">E296-E$1101</f>
        <v>2.0615502936028633</v>
      </c>
      <c r="L296" s="6">
        <f t="shared" si="292"/>
        <v>1.9959403070583317</v>
      </c>
      <c r="M296" s="6">
        <f t="shared" si="292"/>
        <v>1.8849492999849371</v>
      </c>
      <c r="N296" s="6">
        <f t="shared" si="292"/>
        <v>1.784404408685484</v>
      </c>
      <c r="O296" s="6">
        <f t="shared" si="292"/>
        <v>1.6657381662720319</v>
      </c>
    </row>
    <row r="297" spans="1:15" x14ac:dyDescent="0.15">
      <c r="A297" s="1">
        <v>13</v>
      </c>
      <c r="B297" s="1" t="s">
        <v>61</v>
      </c>
      <c r="C297" s="1">
        <v>18</v>
      </c>
      <c r="D297" s="1" t="s">
        <v>151</v>
      </c>
      <c r="E297" s="4">
        <f>IF(マンアワー!E297&gt;0,LN(マンアワー!E297),0)</f>
        <v>14.995518076661083</v>
      </c>
      <c r="F297" s="4">
        <f>IF(マンアワー!F297&gt;0,LN(マンアワー!F297),0)</f>
        <v>15.006998424685779</v>
      </c>
      <c r="G297" s="4">
        <f>IF(マンアワー!G297&gt;0,LN(マンアワー!G297),0)</f>
        <v>15.040942681332156</v>
      </c>
      <c r="H297" s="4">
        <f>IF(マンアワー!H297&gt;0,LN(マンアワー!H297),0)</f>
        <v>14.866214125184612</v>
      </c>
      <c r="I297" s="4">
        <f>IF(マンアワー!I297&gt;0,LN(マンアワー!I297),0)</f>
        <v>14.601453248130717</v>
      </c>
      <c r="K297" s="6">
        <f t="shared" ref="K297:O297" si="293">E297-E$1102</f>
        <v>2.4083124002755767</v>
      </c>
      <c r="L297" s="6">
        <f t="shared" si="293"/>
        <v>2.2948990126078428</v>
      </c>
      <c r="M297" s="6">
        <f t="shared" si="293"/>
        <v>2.3997634800366505</v>
      </c>
      <c r="N297" s="6">
        <f t="shared" si="293"/>
        <v>2.3602410949140396</v>
      </c>
      <c r="O297" s="6">
        <f t="shared" si="293"/>
        <v>2.2631299584708042</v>
      </c>
    </row>
    <row r="298" spans="1:15" x14ac:dyDescent="0.15">
      <c r="A298" s="1">
        <v>13</v>
      </c>
      <c r="B298" s="1" t="s">
        <v>61</v>
      </c>
      <c r="C298" s="1">
        <v>19</v>
      </c>
      <c r="D298" s="1" t="s">
        <v>152</v>
      </c>
      <c r="E298" s="4">
        <f>IF(マンアワー!E298&gt;0,LN(マンアワー!E298),0)</f>
        <v>13.415840951728299</v>
      </c>
      <c r="F298" s="4">
        <f>IF(マンアワー!F298&gt;0,LN(マンアワー!F298),0)</f>
        <v>13.55596299019412</v>
      </c>
      <c r="G298" s="4">
        <f>IF(マンアワー!G298&gt;0,LN(マンアワー!G298),0)</f>
        <v>13.813108800953202</v>
      </c>
      <c r="H298" s="4">
        <f>IF(マンアワー!H298&gt;0,LN(マンアワー!H298),0)</f>
        <v>13.638179927299415</v>
      </c>
      <c r="I298" s="4">
        <f>IF(マンアワー!I298&gt;0,LN(マンアワー!I298),0)</f>
        <v>13.666273753011009</v>
      </c>
      <c r="K298" s="6">
        <f t="shared" ref="K298:O298" si="294">E298-E$1103</f>
        <v>2.9720931597138005</v>
      </c>
      <c r="L298" s="6">
        <f t="shared" si="294"/>
        <v>2.827128920695861</v>
      </c>
      <c r="M298" s="6">
        <f t="shared" si="294"/>
        <v>2.9785557087986696</v>
      </c>
      <c r="N298" s="6">
        <f t="shared" si="294"/>
        <v>2.9314014968795465</v>
      </c>
      <c r="O298" s="6">
        <f t="shared" si="294"/>
        <v>2.9869785956747972</v>
      </c>
    </row>
    <row r="299" spans="1:15" x14ac:dyDescent="0.15">
      <c r="A299" s="1">
        <v>13</v>
      </c>
      <c r="B299" s="1" t="s">
        <v>61</v>
      </c>
      <c r="C299" s="1">
        <v>20</v>
      </c>
      <c r="D299" s="1" t="s">
        <v>153</v>
      </c>
      <c r="E299" s="4">
        <f>IF(マンアワー!E299&gt;0,LN(マンアワー!E299),0)</f>
        <v>12.355335768441069</v>
      </c>
      <c r="F299" s="4">
        <f>IF(マンアワー!F299&gt;0,LN(マンアワー!F299),0)</f>
        <v>12.742959036232486</v>
      </c>
      <c r="G299" s="4">
        <f>IF(マンアワー!G299&gt;0,LN(マンアワー!G299),0)</f>
        <v>13.171380540452384</v>
      </c>
      <c r="H299" s="4">
        <f>IF(マンアワー!H299&gt;0,LN(マンアワー!H299),0)</f>
        <v>13.084282413259249</v>
      </c>
      <c r="I299" s="4">
        <f>IF(マンアワー!I299&gt;0,LN(マンアワー!I299),0)</f>
        <v>13.021123372019517</v>
      </c>
      <c r="K299" s="6">
        <f t="shared" ref="K299:O299" si="295">E299-E$1104</f>
        <v>3.6847935785223527</v>
      </c>
      <c r="L299" s="6">
        <f t="shared" si="295"/>
        <v>3.4671161078492414</v>
      </c>
      <c r="M299" s="6">
        <f t="shared" si="295"/>
        <v>3.5062397165478423</v>
      </c>
      <c r="N299" s="6">
        <f t="shared" si="295"/>
        <v>3.3885572227875791</v>
      </c>
      <c r="O299" s="6">
        <f t="shared" si="295"/>
        <v>3.3487125740351349</v>
      </c>
    </row>
    <row r="300" spans="1:15" x14ac:dyDescent="0.15">
      <c r="A300" s="1">
        <v>13</v>
      </c>
      <c r="B300" s="1" t="s">
        <v>61</v>
      </c>
      <c r="C300" s="1">
        <v>21</v>
      </c>
      <c r="D300" s="1" t="s">
        <v>154</v>
      </c>
      <c r="E300" s="4">
        <f>IF(マンアワー!E300&gt;0,LN(マンアワー!E300),0)</f>
        <v>13.848057380721768</v>
      </c>
      <c r="F300" s="4">
        <f>IF(マンアワー!F300&gt;0,LN(マンアワー!F300),0)</f>
        <v>13.905438295882746</v>
      </c>
      <c r="G300" s="4">
        <f>IF(マンアワー!G300&gt;0,LN(マンアワー!G300),0)</f>
        <v>14.081726536370496</v>
      </c>
      <c r="H300" s="4">
        <f>IF(マンアワー!H300&gt;0,LN(マンアワー!H300),0)</f>
        <v>13.903711429164485</v>
      </c>
      <c r="I300" s="4">
        <f>IF(マンアワー!I300&gt;0,LN(マンアワー!I300),0)</f>
        <v>13.919838712307754</v>
      </c>
      <c r="K300" s="6">
        <f t="shared" ref="K300:O300" si="296">E300-E$1105</f>
        <v>2.3158305641239156</v>
      </c>
      <c r="L300" s="6">
        <f t="shared" si="296"/>
        <v>2.3048681640778756</v>
      </c>
      <c r="M300" s="6">
        <f t="shared" si="296"/>
        <v>2.414581236873719</v>
      </c>
      <c r="N300" s="6">
        <f t="shared" si="296"/>
        <v>2.283803287933047</v>
      </c>
      <c r="O300" s="6">
        <f t="shared" si="296"/>
        <v>2.3967820742860777</v>
      </c>
    </row>
    <row r="301" spans="1:15" x14ac:dyDescent="0.15">
      <c r="A301" s="1">
        <v>13</v>
      </c>
      <c r="B301" s="1" t="s">
        <v>12</v>
      </c>
      <c r="C301" s="1">
        <v>22</v>
      </c>
      <c r="D301" s="1" t="s">
        <v>146</v>
      </c>
      <c r="E301" s="4">
        <f>IF(マンアワー!E301&gt;0,LN(マンアワー!E301),0)</f>
        <v>14.979774632589791</v>
      </c>
      <c r="F301" s="4">
        <f>IF(マンアワー!F301&gt;0,LN(マンアワー!F301),0)</f>
        <v>15.206195807960112</v>
      </c>
      <c r="G301" s="4">
        <f>IF(マンアワー!G301&gt;0,LN(マンアワー!G301),0)</f>
        <v>15.537836655792926</v>
      </c>
      <c r="H301" s="4">
        <f>IF(マンアワー!H301&gt;0,LN(マンアワー!H301),0)</f>
        <v>15.700646758972198</v>
      </c>
      <c r="I301" s="4">
        <f>IF(マンアワー!I301&gt;0,LN(マンアワー!I301),0)</f>
        <v>15.709896662107079</v>
      </c>
      <c r="K301" s="6">
        <f t="shared" ref="K301:O301" si="297">E301-E$1106</f>
        <v>2.4019883805825888</v>
      </c>
      <c r="L301" s="6">
        <f t="shared" si="297"/>
        <v>2.3729017000197654</v>
      </c>
      <c r="M301" s="6">
        <f t="shared" si="297"/>
        <v>2.458930028157587</v>
      </c>
      <c r="N301" s="6">
        <f t="shared" si="297"/>
        <v>2.5134668527949984</v>
      </c>
      <c r="O301" s="6">
        <f t="shared" si="297"/>
        <v>2.3696039909890878</v>
      </c>
    </row>
    <row r="302" spans="1:15" x14ac:dyDescent="0.15">
      <c r="A302" s="1">
        <v>13</v>
      </c>
      <c r="B302" s="1" t="s">
        <v>12</v>
      </c>
      <c r="C302" s="1">
        <v>23</v>
      </c>
      <c r="D302" s="1" t="s">
        <v>167</v>
      </c>
      <c r="E302" s="4">
        <f>IF(マンアワー!E302&gt;0,LN(マンアワー!E302),0)</f>
        <v>13.534865772472463</v>
      </c>
      <c r="F302" s="4">
        <f>IF(マンアワー!F302&gt;0,LN(マンアワー!F302),0)</f>
        <v>13.658653629481929</v>
      </c>
      <c r="G302" s="4">
        <f>IF(マンアワー!G302&gt;0,LN(マンアワー!G302),0)</f>
        <v>13.596244003267381</v>
      </c>
      <c r="H302" s="4">
        <f>IF(マンアワー!H302&gt;0,LN(マンアワー!H302),0)</f>
        <v>13.480398417857828</v>
      </c>
      <c r="I302" s="4">
        <f>IF(マンアワー!I302&gt;0,LN(マンアワー!I302),0)</f>
        <v>13.285993110165538</v>
      </c>
      <c r="K302" s="6">
        <f t="shared" ref="K302:O302" si="298">E302-E$1107</f>
        <v>1.9409306442691054</v>
      </c>
      <c r="L302" s="6">
        <f t="shared" si="298"/>
        <v>1.9224251330961337</v>
      </c>
      <c r="M302" s="6">
        <f t="shared" si="298"/>
        <v>1.8782347283530463</v>
      </c>
      <c r="N302" s="6">
        <f t="shared" si="298"/>
        <v>1.8304564782967763</v>
      </c>
      <c r="O302" s="6">
        <f t="shared" si="298"/>
        <v>1.7619564603911506</v>
      </c>
    </row>
    <row r="303" spans="1:15" x14ac:dyDescent="0.15">
      <c r="A303" s="1">
        <v>14</v>
      </c>
      <c r="B303" s="1" t="s">
        <v>62</v>
      </c>
      <c r="C303" s="1">
        <v>1</v>
      </c>
      <c r="D303" s="1" t="s">
        <v>147</v>
      </c>
      <c r="E303" s="4">
        <f>IF(マンアワー!E303&gt;0,LN(マンアワー!E303),0)</f>
        <v>12.196752570744497</v>
      </c>
      <c r="F303" s="4">
        <f>IF(マンアワー!F303&gt;0,LN(マンアワー!F303),0)</f>
        <v>11.904293390632866</v>
      </c>
      <c r="G303" s="4">
        <f>IF(マンアワー!G303&gt;0,LN(マンアワー!G303),0)</f>
        <v>11.637153508527033</v>
      </c>
      <c r="H303" s="4">
        <f>IF(マンアワー!H303&gt;0,LN(マンアワー!H303),0)</f>
        <v>11.362455876296419</v>
      </c>
      <c r="I303" s="4">
        <f>IF(マンアワー!I303&gt;0,LN(マンアワー!I303),0)</f>
        <v>11.399587578801487</v>
      </c>
      <c r="K303" s="6">
        <f t="shared" ref="K303:O303" si="299">E303-E$1085</f>
        <v>-0.63158762211058139</v>
      </c>
      <c r="L303" s="6">
        <f t="shared" si="299"/>
        <v>-0.50722280125762431</v>
      </c>
      <c r="M303" s="6">
        <f t="shared" si="299"/>
        <v>-0.37126500205758894</v>
      </c>
      <c r="N303" s="6">
        <f t="shared" si="299"/>
        <v>-0.22156682141267758</v>
      </c>
      <c r="O303" s="6">
        <f t="shared" si="299"/>
        <v>-2.8300135500945345E-2</v>
      </c>
    </row>
    <row r="304" spans="1:15" x14ac:dyDescent="0.15">
      <c r="A304" s="1">
        <v>14</v>
      </c>
      <c r="B304" s="1" t="s">
        <v>62</v>
      </c>
      <c r="C304" s="1">
        <v>2</v>
      </c>
      <c r="D304" s="1" t="s">
        <v>148</v>
      </c>
      <c r="E304" s="4">
        <f>IF(マンアワー!E304&gt;0,LN(マンアワー!E304),0)</f>
        <v>8.5847836732697864</v>
      </c>
      <c r="F304" s="4">
        <f>IF(マンアワー!F304&gt;0,LN(マンアワー!F304),0)</f>
        <v>8.2203903252788404</v>
      </c>
      <c r="G304" s="4">
        <f>IF(マンアワー!G304&gt;0,LN(マンアワー!G304),0)</f>
        <v>8.0397557352198561</v>
      </c>
      <c r="H304" s="4">
        <f>IF(マンアワー!H304&gt;0,LN(マンアワー!H304),0)</f>
        <v>7.423350766089845</v>
      </c>
      <c r="I304" s="4">
        <f>IF(マンアワー!I304&gt;0,LN(マンアワー!I304),0)</f>
        <v>6.8797264006077761</v>
      </c>
      <c r="K304" s="6">
        <f t="shared" ref="K304:O304" si="300">E304-E$1086</f>
        <v>-0.26353684464446658</v>
      </c>
      <c r="L304" s="6">
        <f t="shared" si="300"/>
        <v>-0.10037199405154418</v>
      </c>
      <c r="M304" s="6">
        <f t="shared" si="300"/>
        <v>-3.6029764116966234E-2</v>
      </c>
      <c r="N304" s="6">
        <f t="shared" si="300"/>
        <v>-0.29554765961375207</v>
      </c>
      <c r="O304" s="6">
        <f t="shared" si="300"/>
        <v>-0.29810410925985398</v>
      </c>
    </row>
    <row r="305" spans="1:15" x14ac:dyDescent="0.15">
      <c r="A305" s="1">
        <v>14</v>
      </c>
      <c r="B305" s="1" t="s">
        <v>112</v>
      </c>
      <c r="C305" s="1">
        <v>3</v>
      </c>
      <c r="D305" s="1" t="s">
        <v>155</v>
      </c>
      <c r="E305" s="4">
        <f>IF(マンアワー!E305&gt;0,LN(マンアワー!E305),0)</f>
        <v>11.739283400859557</v>
      </c>
      <c r="F305" s="4">
        <f>IF(マンアワー!F305&gt;0,LN(マンアワー!F305),0)</f>
        <v>11.640634405819176</v>
      </c>
      <c r="G305" s="4">
        <f>IF(マンアワー!G305&gt;0,LN(マンアワー!G305),0)</f>
        <v>11.765102842111377</v>
      </c>
      <c r="H305" s="4">
        <f>IF(マンアワー!H305&gt;0,LN(マンアワー!H305),0)</f>
        <v>11.647396027618434</v>
      </c>
      <c r="I305" s="4">
        <f>IF(マンアワー!I305&gt;0,LN(マンアワー!I305),0)</f>
        <v>11.561772810613498</v>
      </c>
      <c r="K305" s="6">
        <f t="shared" ref="K305:O305" si="301">E305-E$1087</f>
        <v>1.0159047368074194</v>
      </c>
      <c r="L305" s="6">
        <f t="shared" si="301"/>
        <v>0.90842902023366889</v>
      </c>
      <c r="M305" s="6">
        <f t="shared" si="301"/>
        <v>0.93019319445186355</v>
      </c>
      <c r="N305" s="6">
        <f t="shared" si="301"/>
        <v>0.9116695172432614</v>
      </c>
      <c r="O305" s="6">
        <f t="shared" si="301"/>
        <v>0.84966308744687602</v>
      </c>
    </row>
    <row r="306" spans="1:15" x14ac:dyDescent="0.15">
      <c r="A306" s="1">
        <v>14</v>
      </c>
      <c r="B306" s="1" t="s">
        <v>112</v>
      </c>
      <c r="C306" s="1">
        <v>4</v>
      </c>
      <c r="D306" s="1" t="s">
        <v>156</v>
      </c>
      <c r="E306" s="4">
        <f>IF(マンアワー!E306&gt;0,LN(マンアワー!E306),0)</f>
        <v>11.036006473762859</v>
      </c>
      <c r="F306" s="4">
        <f>IF(マンアワー!F306&gt;0,LN(マンアワー!F306),0)</f>
        <v>10.812234815323587</v>
      </c>
      <c r="G306" s="4">
        <f>IF(マンアワー!G306&gt;0,LN(マンアワー!G306),0)</f>
        <v>10.539730660054515</v>
      </c>
      <c r="H306" s="4">
        <f>IF(マンアワー!H306&gt;0,LN(マンアワー!H306),0)</f>
        <v>10.013653751063311</v>
      </c>
      <c r="I306" s="4">
        <f>IF(マンアワー!I306&gt;0,LN(マンアワー!I306),0)</f>
        <v>9.5093569566588751</v>
      </c>
      <c r="K306" s="6">
        <f t="shared" ref="K306:O306" si="302">E306-E$1088</f>
        <v>0.11029143024898147</v>
      </c>
      <c r="L306" s="6">
        <f t="shared" si="302"/>
        <v>-6.0861163959099684E-2</v>
      </c>
      <c r="M306" s="6">
        <f t="shared" si="302"/>
        <v>-0.32372279661487013</v>
      </c>
      <c r="N306" s="6">
        <f t="shared" si="302"/>
        <v>-0.21336955709838534</v>
      </c>
      <c r="O306" s="6">
        <f t="shared" si="302"/>
        <v>-9.796024270958803E-2</v>
      </c>
    </row>
    <row r="307" spans="1:15" x14ac:dyDescent="0.15">
      <c r="A307" s="1">
        <v>14</v>
      </c>
      <c r="B307" s="1" t="s">
        <v>112</v>
      </c>
      <c r="C307" s="1">
        <v>5</v>
      </c>
      <c r="D307" s="1" t="s">
        <v>157</v>
      </c>
      <c r="E307" s="4">
        <f>IF(マンアワー!E307&gt;0,LN(マンアワー!E307),0)</f>
        <v>10.227143576623927</v>
      </c>
      <c r="F307" s="4">
        <f>IF(マンアワー!F307&gt;0,LN(マンアワー!F307),0)</f>
        <v>10.03219818397262</v>
      </c>
      <c r="G307" s="4">
        <f>IF(マンアワー!G307&gt;0,LN(マンアワー!G307),0)</f>
        <v>10.169143127697762</v>
      </c>
      <c r="H307" s="4">
        <f>IF(マンアワー!H307&gt;0,LN(マンアワー!H307),0)</f>
        <v>9.9113967180878806</v>
      </c>
      <c r="I307" s="4">
        <f>IF(マンアワー!I307&gt;0,LN(マンアワー!I307),0)</f>
        <v>9.6794992476398889</v>
      </c>
      <c r="K307" s="6">
        <f t="shared" ref="K307:O307" si="303">E307-E$1089</f>
        <v>0.89503328408223837</v>
      </c>
      <c r="L307" s="6">
        <f t="shared" si="303"/>
        <v>0.85591346244667399</v>
      </c>
      <c r="M307" s="6">
        <f t="shared" si="303"/>
        <v>0.92913007300412254</v>
      </c>
      <c r="N307" s="6">
        <f t="shared" si="303"/>
        <v>0.84995622221292066</v>
      </c>
      <c r="O307" s="6">
        <f t="shared" si="303"/>
        <v>0.86497292876394027</v>
      </c>
    </row>
    <row r="308" spans="1:15" x14ac:dyDescent="0.15">
      <c r="A308" s="1">
        <v>14</v>
      </c>
      <c r="B308" s="1" t="s">
        <v>112</v>
      </c>
      <c r="C308" s="1">
        <v>6</v>
      </c>
      <c r="D308" s="1" t="s">
        <v>49</v>
      </c>
      <c r="E308" s="4">
        <f>IF(マンアワー!E308&gt;0,LN(マンアワー!E308),0)</f>
        <v>11.367323946088433</v>
      </c>
      <c r="F308" s="4">
        <f>IF(マンアワー!F308&gt;0,LN(マンアワー!F308),0)</f>
        <v>11.153109151643813</v>
      </c>
      <c r="G308" s="4">
        <f>IF(マンアワー!G308&gt;0,LN(マンアワー!G308),0)</f>
        <v>11.08652033550586</v>
      </c>
      <c r="H308" s="4">
        <f>IF(マンアワー!H308&gt;0,LN(マンアワー!H308),0)</f>
        <v>11.030491069889946</v>
      </c>
      <c r="I308" s="4">
        <f>IF(マンアワー!I308&gt;0,LN(マンアワー!I308),0)</f>
        <v>10.703864715137108</v>
      </c>
      <c r="K308" s="6">
        <f t="shared" ref="K308:O308" si="304">E308-E$1090</f>
        <v>2.1011735241785683</v>
      </c>
      <c r="L308" s="6">
        <f t="shared" si="304"/>
        <v>2.0980757134742962</v>
      </c>
      <c r="M308" s="6">
        <f t="shared" si="304"/>
        <v>1.9911218245767355</v>
      </c>
      <c r="N308" s="6">
        <f t="shared" si="304"/>
        <v>1.9416719204842963</v>
      </c>
      <c r="O308" s="6">
        <f t="shared" si="304"/>
        <v>1.7228798959846561</v>
      </c>
    </row>
    <row r="309" spans="1:15" x14ac:dyDescent="0.15">
      <c r="A309" s="1">
        <v>14</v>
      </c>
      <c r="B309" s="1" t="s">
        <v>112</v>
      </c>
      <c r="C309" s="1">
        <v>7</v>
      </c>
      <c r="D309" s="1" t="s">
        <v>158</v>
      </c>
      <c r="E309" s="4">
        <f>IF(マンアワー!E309&gt;0,LN(マンアワー!E309),0)</f>
        <v>9.5398161866369033</v>
      </c>
      <c r="F309" s="4">
        <f>IF(マンアワー!F309&gt;0,LN(マンアワー!F309),0)</f>
        <v>9.563747079423548</v>
      </c>
      <c r="G309" s="4">
        <f>IF(マンアワー!G309&gt;0,LN(マンアワー!G309),0)</f>
        <v>9.0031556050794386</v>
      </c>
      <c r="H309" s="4">
        <f>IF(マンアワー!H309&gt;0,LN(マンアワー!H309),0)</f>
        <v>8.933726310164614</v>
      </c>
      <c r="I309" s="4">
        <f>IF(マンアワー!I309&gt;0,LN(マンアワー!I309),0)</f>
        <v>8.7700380305391015</v>
      </c>
      <c r="K309" s="6">
        <f t="shared" ref="K309:O309" si="305">E309-E$1091</f>
        <v>3.0902119850987662</v>
      </c>
      <c r="L309" s="6">
        <f t="shared" si="305"/>
        <v>3.0693435174837127</v>
      </c>
      <c r="M309" s="6">
        <f t="shared" si="305"/>
        <v>2.6571443344611296</v>
      </c>
      <c r="N309" s="6">
        <f t="shared" si="305"/>
        <v>2.6863126196831422</v>
      </c>
      <c r="O309" s="6">
        <f t="shared" si="305"/>
        <v>2.4222963484239708</v>
      </c>
    </row>
    <row r="310" spans="1:15" x14ac:dyDescent="0.15">
      <c r="A310" s="1">
        <v>14</v>
      </c>
      <c r="B310" s="1" t="s">
        <v>112</v>
      </c>
      <c r="C310" s="1">
        <v>8</v>
      </c>
      <c r="D310" s="1" t="s">
        <v>159</v>
      </c>
      <c r="E310" s="4">
        <f>IF(マンアワー!E310&gt;0,LN(マンアワー!E310),0)</f>
        <v>11.056906193125055</v>
      </c>
      <c r="F310" s="4">
        <f>IF(マンアワー!F310&gt;0,LN(マンアワー!F310),0)</f>
        <v>10.747685587000079</v>
      </c>
      <c r="G310" s="4">
        <f>IF(マンアワー!G310&gt;0,LN(マンアワー!G310),0)</f>
        <v>10.783797463832377</v>
      </c>
      <c r="H310" s="4">
        <f>IF(マンアワー!H310&gt;0,LN(マンアワー!H310),0)</f>
        <v>10.286901322328204</v>
      </c>
      <c r="I310" s="4">
        <f>IF(マンアワー!I310&gt;0,LN(マンアワー!I310),0)</f>
        <v>10.067778694450753</v>
      </c>
      <c r="K310" s="6">
        <f t="shared" ref="K310:O310" si="306">E310-E$1092</f>
        <v>1.0575132910829126</v>
      </c>
      <c r="L310" s="6">
        <f t="shared" si="306"/>
        <v>0.7578355678895381</v>
      </c>
      <c r="M310" s="6">
        <f t="shared" si="306"/>
        <v>0.88839060143581783</v>
      </c>
      <c r="N310" s="6">
        <f t="shared" si="306"/>
        <v>0.66432331040931736</v>
      </c>
      <c r="O310" s="6">
        <f t="shared" si="306"/>
        <v>0.80366300561319015</v>
      </c>
    </row>
    <row r="311" spans="1:15" x14ac:dyDescent="0.15">
      <c r="A311" s="1">
        <v>14</v>
      </c>
      <c r="B311" s="1" t="s">
        <v>112</v>
      </c>
      <c r="C311" s="1">
        <v>9</v>
      </c>
      <c r="D311" s="1" t="s">
        <v>160</v>
      </c>
      <c r="E311" s="4">
        <f>IF(マンアワー!E311&gt;0,LN(マンアワー!E311),0)</f>
        <v>12.150229796143737</v>
      </c>
      <c r="F311" s="4">
        <f>IF(マンアワー!F311&gt;0,LN(マンアワー!F311),0)</f>
        <v>11.633032061183524</v>
      </c>
      <c r="G311" s="4">
        <f>IF(マンアワー!G311&gt;0,LN(マンアワー!G311),0)</f>
        <v>11.416920938622086</v>
      </c>
      <c r="H311" s="4">
        <f>IF(マンアワー!H311&gt;0,LN(マンアワー!H311),0)</f>
        <v>10.988833973994764</v>
      </c>
      <c r="I311" s="4">
        <f>IF(マンアワー!I311&gt;0,LN(マンアワー!I311),0)</f>
        <v>10.815140921626838</v>
      </c>
      <c r="K311" s="6">
        <f t="shared" ref="K311:O311" si="307">E311-E$1093</f>
        <v>2.2370977043666613</v>
      </c>
      <c r="L311" s="6">
        <f t="shared" si="307"/>
        <v>1.9647447610560551</v>
      </c>
      <c r="M311" s="6">
        <f t="shared" si="307"/>
        <v>1.8823597307204327</v>
      </c>
      <c r="N311" s="6">
        <f t="shared" si="307"/>
        <v>1.6747864615054464</v>
      </c>
      <c r="O311" s="6">
        <f t="shared" si="307"/>
        <v>1.4158299331336899</v>
      </c>
    </row>
    <row r="312" spans="1:15" x14ac:dyDescent="0.15">
      <c r="A312" s="1">
        <v>14</v>
      </c>
      <c r="B312" s="1" t="s">
        <v>112</v>
      </c>
      <c r="C312" s="1">
        <v>10</v>
      </c>
      <c r="D312" s="1" t="s">
        <v>161</v>
      </c>
      <c r="E312" s="4">
        <f>IF(マンアワー!E312&gt;0,LN(マンアワー!E312),0)</f>
        <v>12.006351268343437</v>
      </c>
      <c r="F312" s="4">
        <f>IF(マンアワー!F312&gt;0,LN(マンアワー!F312),0)</f>
        <v>11.797807755540273</v>
      </c>
      <c r="G312" s="4">
        <f>IF(マンアワー!G312&gt;0,LN(マンアワー!G312),0)</f>
        <v>11.924302863361225</v>
      </c>
      <c r="H312" s="4">
        <f>IF(マンアワー!H312&gt;0,LN(マンアワー!H312),0)</f>
        <v>11.532024762859701</v>
      </c>
      <c r="I312" s="4">
        <f>IF(マンアワー!I312&gt;0,LN(マンアワー!I312),0)</f>
        <v>11.345165975701461</v>
      </c>
      <c r="K312" s="6">
        <f t="shared" ref="K312:O312" si="308">E312-E$1094</f>
        <v>1.8557049364227414</v>
      </c>
      <c r="L312" s="6">
        <f t="shared" si="308"/>
        <v>1.7009437546907371</v>
      </c>
      <c r="M312" s="6">
        <f t="shared" si="308"/>
        <v>1.59439423426209</v>
      </c>
      <c r="N312" s="6">
        <f t="shared" si="308"/>
        <v>1.3996092624340939</v>
      </c>
      <c r="O312" s="6">
        <f t="shared" si="308"/>
        <v>1.382000238956774</v>
      </c>
    </row>
    <row r="313" spans="1:15" x14ac:dyDescent="0.15">
      <c r="A313" s="1">
        <v>14</v>
      </c>
      <c r="B313" s="1" t="s">
        <v>112</v>
      </c>
      <c r="C313" s="1">
        <v>11</v>
      </c>
      <c r="D313" s="1" t="s">
        <v>162</v>
      </c>
      <c r="E313" s="4">
        <f>IF(マンアワー!E313&gt;0,LN(マンアワー!E313),0)</f>
        <v>12.365294766768939</v>
      </c>
      <c r="F313" s="4">
        <f>IF(マンアワー!F313&gt;0,LN(マンアワー!F313),0)</f>
        <v>12.400340259383695</v>
      </c>
      <c r="G313" s="4">
        <f>IF(マンアワー!G313&gt;0,LN(マンアワー!G313),0)</f>
        <v>12.502305390810765</v>
      </c>
      <c r="H313" s="4">
        <f>IF(マンアワー!H313&gt;0,LN(マンアワー!H313),0)</f>
        <v>12.154099855355131</v>
      </c>
      <c r="I313" s="4">
        <f>IF(マンアワー!I313&gt;0,LN(マンアワー!I313),0)</f>
        <v>12.065364754784417</v>
      </c>
      <c r="K313" s="6">
        <f t="shared" ref="K313:O313" si="309">E313-E$1095</f>
        <v>2.1494703823395849</v>
      </c>
      <c r="L313" s="6">
        <f t="shared" si="309"/>
        <v>2.1243579995714601</v>
      </c>
      <c r="M313" s="6">
        <f t="shared" si="309"/>
        <v>2.0009166159398202</v>
      </c>
      <c r="N313" s="6">
        <f t="shared" si="309"/>
        <v>1.7331575766705019</v>
      </c>
      <c r="O313" s="6">
        <f t="shared" si="309"/>
        <v>1.6174592824798744</v>
      </c>
    </row>
    <row r="314" spans="1:15" x14ac:dyDescent="0.15">
      <c r="A314" s="1">
        <v>14</v>
      </c>
      <c r="B314" s="1" t="s">
        <v>112</v>
      </c>
      <c r="C314" s="1">
        <v>12</v>
      </c>
      <c r="D314" s="1" t="s">
        <v>163</v>
      </c>
      <c r="E314" s="4">
        <f>IF(マンアワー!E314&gt;0,LN(マンアワー!E314),0)</f>
        <v>13.034432608910082</v>
      </c>
      <c r="F314" s="4">
        <f>IF(マンアワー!F314&gt;0,LN(マンアワー!F314),0)</f>
        <v>12.86687654792707</v>
      </c>
      <c r="G314" s="4">
        <f>IF(マンアワー!G314&gt;0,LN(マンアワー!G314),0)</f>
        <v>13.084415575439467</v>
      </c>
      <c r="H314" s="4">
        <f>IF(マンアワー!H314&gt;0,LN(マンアワー!H314),0)</f>
        <v>12.700459649166126</v>
      </c>
      <c r="I314" s="4">
        <f>IF(マンアワー!I314&gt;0,LN(マンアワー!I314),0)</f>
        <v>12.40795546081023</v>
      </c>
      <c r="K314" s="6">
        <f t="shared" ref="K314:O314" si="310">E314-E$1096</f>
        <v>2.8558759402211518</v>
      </c>
      <c r="L314" s="6">
        <f t="shared" si="310"/>
        <v>2.4614949015023502</v>
      </c>
      <c r="M314" s="6">
        <f t="shared" si="310"/>
        <v>2.1074914576687043</v>
      </c>
      <c r="N314" s="6">
        <f t="shared" si="310"/>
        <v>1.8247207234445231</v>
      </c>
      <c r="O314" s="6">
        <f t="shared" si="310"/>
        <v>1.6769449416317492</v>
      </c>
    </row>
    <row r="315" spans="1:15" x14ac:dyDescent="0.15">
      <c r="A315" s="1">
        <v>14</v>
      </c>
      <c r="B315" s="1" t="s">
        <v>112</v>
      </c>
      <c r="C315" s="1">
        <v>13</v>
      </c>
      <c r="D315" s="1" t="s">
        <v>164</v>
      </c>
      <c r="E315" s="4">
        <f>IF(マンアワー!E315&gt;0,LN(マンアワー!E315),0)</f>
        <v>12.830061914854188</v>
      </c>
      <c r="F315" s="4">
        <f>IF(マンアワー!F315&gt;0,LN(マンアワー!F315),0)</f>
        <v>12.711031873676422</v>
      </c>
      <c r="G315" s="4">
        <f>IF(マンアワー!G315&gt;0,LN(マンアワー!G315),0)</f>
        <v>12.644274617317629</v>
      </c>
      <c r="H315" s="4">
        <f>IF(マンアワー!H315&gt;0,LN(マンアワー!H315),0)</f>
        <v>12.176883770960348</v>
      </c>
      <c r="I315" s="4">
        <f>IF(マンアワー!I315&gt;0,LN(マンアワー!I315),0)</f>
        <v>12.2353502303074</v>
      </c>
      <c r="K315" s="6">
        <f t="shared" ref="K315:O315" si="311">E315-E$1097</f>
        <v>3.1910293740920466</v>
      </c>
      <c r="L315" s="6">
        <f t="shared" si="311"/>
        <v>2.9420312155269919</v>
      </c>
      <c r="M315" s="6">
        <f t="shared" si="311"/>
        <v>2.8262171867764021</v>
      </c>
      <c r="N315" s="6">
        <f t="shared" si="311"/>
        <v>2.4391933686118037</v>
      </c>
      <c r="O315" s="6">
        <f t="shared" si="311"/>
        <v>2.210999598217759</v>
      </c>
    </row>
    <row r="316" spans="1:15" x14ac:dyDescent="0.15">
      <c r="A316" s="1">
        <v>14</v>
      </c>
      <c r="B316" s="1" t="s">
        <v>112</v>
      </c>
      <c r="C316" s="1">
        <v>14</v>
      </c>
      <c r="D316" s="1" t="s">
        <v>165</v>
      </c>
      <c r="E316" s="4">
        <f>IF(マンアワー!E316&gt;0,LN(マンアワー!E316),0)</f>
        <v>10.540849773663254</v>
      </c>
      <c r="F316" s="4">
        <f>IF(マンアワー!F316&gt;0,LN(マンアワー!F316),0)</f>
        <v>10.459793414415527</v>
      </c>
      <c r="G316" s="4">
        <f>IF(マンアワー!G316&gt;0,LN(マンアワー!G316),0)</f>
        <v>10.565453616382905</v>
      </c>
      <c r="H316" s="4">
        <f>IF(マンアワー!H316&gt;0,LN(マンアワー!H316),0)</f>
        <v>9.9572758308383644</v>
      </c>
      <c r="I316" s="4">
        <f>IF(マンアワー!I316&gt;0,LN(マンアワー!I316),0)</f>
        <v>9.9817979644758044</v>
      </c>
      <c r="K316" s="6">
        <f t="shared" ref="K316:O316" si="312">E316-E$1098</f>
        <v>2.6172273536719812</v>
      </c>
      <c r="L316" s="6">
        <f t="shared" si="312"/>
        <v>2.1267487084012959</v>
      </c>
      <c r="M316" s="6">
        <f t="shared" si="312"/>
        <v>2.0339246081557771</v>
      </c>
      <c r="N316" s="6">
        <f t="shared" si="312"/>
        <v>1.7920459236353317</v>
      </c>
      <c r="O316" s="6">
        <f t="shared" si="312"/>
        <v>1.9273110222119225</v>
      </c>
    </row>
    <row r="317" spans="1:15" x14ac:dyDescent="0.15">
      <c r="A317" s="1">
        <v>14</v>
      </c>
      <c r="B317" s="1" t="s">
        <v>112</v>
      </c>
      <c r="C317" s="1">
        <v>15</v>
      </c>
      <c r="D317" s="1" t="s">
        <v>166</v>
      </c>
      <c r="E317" s="4">
        <f>IF(マンアワー!E317&gt;0,LN(マンアワー!E317),0)</f>
        <v>12.260597055586834</v>
      </c>
      <c r="F317" s="4">
        <f>IF(マンアワー!F317&gt;0,LN(マンアワー!F317),0)</f>
        <v>12.178332498391175</v>
      </c>
      <c r="G317" s="4">
        <f>IF(マンアワー!G317&gt;0,LN(マンアワー!G317),0)</f>
        <v>12.322563499852285</v>
      </c>
      <c r="H317" s="4">
        <f>IF(マンアワー!H317&gt;0,LN(マンアワー!H317),0)</f>
        <v>12.057641755484502</v>
      </c>
      <c r="I317" s="4">
        <f>IF(マンアワー!I317&gt;0,LN(マンアワー!I317),0)</f>
        <v>11.754905108342632</v>
      </c>
      <c r="K317" s="6">
        <f t="shared" ref="K317:O317" si="313">E317-E$1099</f>
        <v>0.871061694838561</v>
      </c>
      <c r="L317" s="6">
        <f t="shared" si="313"/>
        <v>0.85991012851557436</v>
      </c>
      <c r="M317" s="6">
        <f t="shared" si="313"/>
        <v>0.99002701751846445</v>
      </c>
      <c r="N317" s="6">
        <f t="shared" si="313"/>
        <v>0.98341180882212242</v>
      </c>
      <c r="O317" s="6">
        <f t="shared" si="313"/>
        <v>0.9146922262799837</v>
      </c>
    </row>
    <row r="318" spans="1:15" x14ac:dyDescent="0.15">
      <c r="A318" s="1">
        <v>14</v>
      </c>
      <c r="B318" s="1" t="s">
        <v>62</v>
      </c>
      <c r="C318" s="1">
        <v>16</v>
      </c>
      <c r="D318" s="1" t="s">
        <v>149</v>
      </c>
      <c r="E318" s="4">
        <f>IF(マンアワー!E318&gt;0,LN(マンアワー!E318),0)</f>
        <v>13.243542954570044</v>
      </c>
      <c r="F318" s="4">
        <f>IF(マンアワー!F318&gt;0,LN(マンアワー!F318),0)</f>
        <v>13.420850935601056</v>
      </c>
      <c r="G318" s="4">
        <f>IF(マンアワー!G318&gt;0,LN(マンアワー!G318),0)</f>
        <v>13.598444340423201</v>
      </c>
      <c r="H318" s="4">
        <f>IF(マンアワー!H318&gt;0,LN(マンアワー!H318),0)</f>
        <v>13.495733759370312</v>
      </c>
      <c r="I318" s="4">
        <f>IF(マンアワー!I318&gt;0,LN(マンアワー!I318),0)</f>
        <v>13.531408556455489</v>
      </c>
      <c r="K318" s="6">
        <f t="shared" ref="K318:O318" si="314">E318-E$1100</f>
        <v>1.2579653045230863</v>
      </c>
      <c r="L318" s="6">
        <f t="shared" si="314"/>
        <v>1.1315941835280654</v>
      </c>
      <c r="M318" s="6">
        <f t="shared" si="314"/>
        <v>1.3328841323674894</v>
      </c>
      <c r="N318" s="6">
        <f t="shared" si="314"/>
        <v>1.2460815683809514</v>
      </c>
      <c r="O318" s="6">
        <f t="shared" si="314"/>
        <v>1.4978255801201179</v>
      </c>
    </row>
    <row r="319" spans="1:15" x14ac:dyDescent="0.15">
      <c r="A319" s="1">
        <v>14</v>
      </c>
      <c r="B319" s="1" t="s">
        <v>62</v>
      </c>
      <c r="C319" s="1">
        <v>17</v>
      </c>
      <c r="D319" s="1" t="s">
        <v>150</v>
      </c>
      <c r="E319" s="4">
        <f>IF(マンアワー!E319&gt;0,LN(マンアワー!E319),0)</f>
        <v>10.435783233708936</v>
      </c>
      <c r="F319" s="4">
        <f>IF(マンアワー!F319&gt;0,LN(マンアワー!F319),0)</f>
        <v>10.621515738123863</v>
      </c>
      <c r="G319" s="4">
        <f>IF(マンアワー!G319&gt;0,LN(マンアワー!G319),0)</f>
        <v>10.711667871093985</v>
      </c>
      <c r="H319" s="4">
        <f>IF(マンアワー!H319&gt;0,LN(マンアワー!H319),0)</f>
        <v>10.670905931966972</v>
      </c>
      <c r="I319" s="4">
        <f>IF(マンアワー!I319&gt;0,LN(マンアワー!I319),0)</f>
        <v>10.4814765432663</v>
      </c>
      <c r="K319" s="6">
        <f t="shared" ref="K319:O319" si="315">E319-E$1101</f>
        <v>1.2582452411081455</v>
      </c>
      <c r="L319" s="6">
        <f t="shared" si="315"/>
        <v>1.2807219218252328</v>
      </c>
      <c r="M319" s="6">
        <f t="shared" si="315"/>
        <v>1.2520999102709371</v>
      </c>
      <c r="N319" s="6">
        <f t="shared" si="315"/>
        <v>1.1725246130588296</v>
      </c>
      <c r="O319" s="6">
        <f t="shared" si="315"/>
        <v>1.0086366556263116</v>
      </c>
    </row>
    <row r="320" spans="1:15" x14ac:dyDescent="0.15">
      <c r="A320" s="1">
        <v>14</v>
      </c>
      <c r="B320" s="1" t="s">
        <v>62</v>
      </c>
      <c r="C320" s="1">
        <v>18</v>
      </c>
      <c r="D320" s="1" t="s">
        <v>151</v>
      </c>
      <c r="E320" s="4">
        <f>IF(マンアワー!E320&gt;0,LN(マンアワー!E320),0)</f>
        <v>13.570425344682517</v>
      </c>
      <c r="F320" s="4">
        <f>IF(マンアワー!F320&gt;0,LN(マンアワー!F320),0)</f>
        <v>13.800432764673051</v>
      </c>
      <c r="G320" s="4">
        <f>IF(マンアワー!G320&gt;0,LN(マンアワー!G320),0)</f>
        <v>13.752655606811471</v>
      </c>
      <c r="H320" s="4">
        <f>IF(マンアワー!H320&gt;0,LN(マンアワー!H320),0)</f>
        <v>13.761643974718831</v>
      </c>
      <c r="I320" s="4">
        <f>IF(マンアワー!I320&gt;0,LN(マンアワー!I320),0)</f>
        <v>13.811266721968526</v>
      </c>
      <c r="K320" s="6">
        <f t="shared" ref="K320:O320" si="316">E320-E$1102</f>
        <v>0.98321966829701068</v>
      </c>
      <c r="L320" s="6">
        <f t="shared" si="316"/>
        <v>1.0883333525951144</v>
      </c>
      <c r="M320" s="6">
        <f t="shared" si="316"/>
        <v>1.1114764055159654</v>
      </c>
      <c r="N320" s="6">
        <f t="shared" si="316"/>
        <v>1.2556709444482586</v>
      </c>
      <c r="O320" s="6">
        <f t="shared" si="316"/>
        <v>1.4729434323086128</v>
      </c>
    </row>
    <row r="321" spans="1:15" x14ac:dyDescent="0.15">
      <c r="A321" s="1">
        <v>14</v>
      </c>
      <c r="B321" s="1" t="s">
        <v>62</v>
      </c>
      <c r="C321" s="1">
        <v>19</v>
      </c>
      <c r="D321" s="1" t="s">
        <v>152</v>
      </c>
      <c r="E321" s="4">
        <f>IF(マンアワー!E321&gt;0,LN(マンアワー!E321),0)</f>
        <v>11.52379519877498</v>
      </c>
      <c r="F321" s="4">
        <f>IF(マンアワー!F321&gt;0,LN(マンアワー!F321),0)</f>
        <v>11.914755378578501</v>
      </c>
      <c r="G321" s="4">
        <f>IF(マンアワー!G321&gt;0,LN(マンアワー!G321),0)</f>
        <v>12.185045332483286</v>
      </c>
      <c r="H321" s="4">
        <f>IF(マンアワー!H321&gt;0,LN(マンアワー!H321),0)</f>
        <v>11.955113704770579</v>
      </c>
      <c r="I321" s="4">
        <f>IF(マンアワー!I321&gt;0,LN(マンアワー!I321),0)</f>
        <v>12.018584496852355</v>
      </c>
      <c r="K321" s="6">
        <f t="shared" ref="K321:O321" si="317">E321-E$1103</f>
        <v>1.0800474067604817</v>
      </c>
      <c r="L321" s="6">
        <f t="shared" si="317"/>
        <v>1.1859213090802427</v>
      </c>
      <c r="M321" s="6">
        <f t="shared" si="317"/>
        <v>1.3504922403287534</v>
      </c>
      <c r="N321" s="6">
        <f t="shared" si="317"/>
        <v>1.2483352743507101</v>
      </c>
      <c r="O321" s="6">
        <f t="shared" si="317"/>
        <v>1.339289339516144</v>
      </c>
    </row>
    <row r="322" spans="1:15" x14ac:dyDescent="0.15">
      <c r="A322" s="1">
        <v>14</v>
      </c>
      <c r="B322" s="1" t="s">
        <v>62</v>
      </c>
      <c r="C322" s="1">
        <v>20</v>
      </c>
      <c r="D322" s="1" t="s">
        <v>153</v>
      </c>
      <c r="E322" s="4">
        <f>IF(マンアワー!E322&gt;0,LN(マンアワー!E322),0)</f>
        <v>10.600010594237339</v>
      </c>
      <c r="F322" s="4">
        <f>IF(マンアワー!F322&gt;0,LN(マンアワー!F322),0)</f>
        <v>11.208361965167759</v>
      </c>
      <c r="G322" s="4">
        <f>IF(マンアワー!G322&gt;0,LN(マンアワー!G322),0)</f>
        <v>11.784170640115086</v>
      </c>
      <c r="H322" s="4">
        <f>IF(マンアワー!H322&gt;0,LN(マンアワー!H322),0)</f>
        <v>11.899146951737967</v>
      </c>
      <c r="I322" s="4">
        <f>IF(マンアワー!I322&gt;0,LN(マンアワー!I322),0)</f>
        <v>11.922245018634175</v>
      </c>
      <c r="K322" s="6">
        <f t="shared" ref="K322:O322" si="318">E322-E$1104</f>
        <v>1.929468404318623</v>
      </c>
      <c r="L322" s="6">
        <f t="shared" si="318"/>
        <v>1.9325190367845142</v>
      </c>
      <c r="M322" s="6">
        <f t="shared" si="318"/>
        <v>2.1190298162105439</v>
      </c>
      <c r="N322" s="6">
        <f t="shared" si="318"/>
        <v>2.2034217612662967</v>
      </c>
      <c r="O322" s="6">
        <f t="shared" si="318"/>
        <v>2.2498342206497934</v>
      </c>
    </row>
    <row r="323" spans="1:15" x14ac:dyDescent="0.15">
      <c r="A323" s="1">
        <v>14</v>
      </c>
      <c r="B323" s="1" t="s">
        <v>62</v>
      </c>
      <c r="C323" s="1">
        <v>21</v>
      </c>
      <c r="D323" s="1" t="s">
        <v>154</v>
      </c>
      <c r="E323" s="4">
        <f>IF(マンアワー!E323&gt;0,LN(マンアワー!E323),0)</f>
        <v>12.908835156430845</v>
      </c>
      <c r="F323" s="4">
        <f>IF(マンアワー!F323&gt;0,LN(マンアワー!F323),0)</f>
        <v>12.957118184285857</v>
      </c>
      <c r="G323" s="4">
        <f>IF(マンアワー!G323&gt;0,LN(マンアワー!G323),0)</f>
        <v>13.110247342407702</v>
      </c>
      <c r="H323" s="4">
        <f>IF(マンアワー!H323&gt;0,LN(マンアワー!H323),0)</f>
        <v>13.046008828633061</v>
      </c>
      <c r="I323" s="4">
        <f>IF(マンアワー!I323&gt;0,LN(マンアワー!I323),0)</f>
        <v>13.004645723593667</v>
      </c>
      <c r="K323" s="6">
        <f t="shared" ref="K323:O323" si="319">E323-E$1105</f>
        <v>1.3766083398329929</v>
      </c>
      <c r="L323" s="6">
        <f t="shared" si="319"/>
        <v>1.3565480524809868</v>
      </c>
      <c r="M323" s="6">
        <f t="shared" si="319"/>
        <v>1.4431020429109243</v>
      </c>
      <c r="N323" s="6">
        <f t="shared" si="319"/>
        <v>1.4261006874016235</v>
      </c>
      <c r="O323" s="6">
        <f t="shared" si="319"/>
        <v>1.48158908557199</v>
      </c>
    </row>
    <row r="324" spans="1:15" x14ac:dyDescent="0.15">
      <c r="A324" s="1">
        <v>14</v>
      </c>
      <c r="B324" s="1" t="s">
        <v>13</v>
      </c>
      <c r="C324" s="1">
        <v>22</v>
      </c>
      <c r="D324" s="1" t="s">
        <v>146</v>
      </c>
      <c r="E324" s="4">
        <f>IF(マンアワー!E324&gt;0,LN(マンアワー!E324),0)</f>
        <v>13.711278318639691</v>
      </c>
      <c r="F324" s="4">
        <f>IF(マンアワー!F324&gt;0,LN(マンアワー!F324),0)</f>
        <v>14.009392436267211</v>
      </c>
      <c r="G324" s="4">
        <f>IF(マンアワー!G324&gt;0,LN(マンアワー!G324),0)</f>
        <v>14.529272178097594</v>
      </c>
      <c r="H324" s="4">
        <f>IF(マンアワー!H324&gt;0,LN(マンアワー!H324),0)</f>
        <v>14.656853557879446</v>
      </c>
      <c r="I324" s="4">
        <f>IF(マンアワー!I324&gt;0,LN(マンアワー!I324),0)</f>
        <v>14.895357753265069</v>
      </c>
      <c r="K324" s="6">
        <f t="shared" ref="K324:O324" si="320">E324-E$1106</f>
        <v>1.1334920666324884</v>
      </c>
      <c r="L324" s="6">
        <f t="shared" si="320"/>
        <v>1.176098328326864</v>
      </c>
      <c r="M324" s="6">
        <f t="shared" si="320"/>
        <v>1.450365550462255</v>
      </c>
      <c r="N324" s="6">
        <f t="shared" si="320"/>
        <v>1.4696736517022462</v>
      </c>
      <c r="O324" s="6">
        <f t="shared" si="320"/>
        <v>1.5550650821470775</v>
      </c>
    </row>
    <row r="325" spans="1:15" x14ac:dyDescent="0.15">
      <c r="A325" s="1">
        <v>14</v>
      </c>
      <c r="B325" s="1" t="s">
        <v>13</v>
      </c>
      <c r="C325" s="1">
        <v>23</v>
      </c>
      <c r="D325" s="1" t="s">
        <v>167</v>
      </c>
      <c r="E325" s="4">
        <f>IF(マンアワー!E325&gt;0,LN(マンアワー!E325),0)</f>
        <v>12.441479182110083</v>
      </c>
      <c r="F325" s="4">
        <f>IF(マンアワー!F325&gt;0,LN(マンアワー!F325),0)</f>
        <v>12.758075073926877</v>
      </c>
      <c r="G325" s="4">
        <f>IF(マンアワー!G325&gt;0,LN(マンアワー!G325),0)</f>
        <v>12.817121424924679</v>
      </c>
      <c r="H325" s="4">
        <f>IF(マンアワー!H325&gt;0,LN(マンアワー!H325),0)</f>
        <v>12.699890774871321</v>
      </c>
      <c r="I325" s="4">
        <f>IF(マンアワー!I325&gt;0,LN(マンアワー!I325),0)</f>
        <v>12.622517790853429</v>
      </c>
      <c r="K325" s="6">
        <f t="shared" ref="K325:O325" si="321">E325-E$1107</f>
        <v>0.84754405390672538</v>
      </c>
      <c r="L325" s="6">
        <f t="shared" si="321"/>
        <v>1.0218465775410817</v>
      </c>
      <c r="M325" s="6">
        <f t="shared" si="321"/>
        <v>1.0991121500103436</v>
      </c>
      <c r="N325" s="6">
        <f t="shared" si="321"/>
        <v>1.0499488353102695</v>
      </c>
      <c r="O325" s="6">
        <f t="shared" si="321"/>
        <v>1.0984811410790414</v>
      </c>
    </row>
    <row r="326" spans="1:15" x14ac:dyDescent="0.15">
      <c r="A326" s="1">
        <v>15</v>
      </c>
      <c r="B326" s="1" t="s">
        <v>63</v>
      </c>
      <c r="C326" s="1">
        <v>1</v>
      </c>
      <c r="D326" s="1" t="s">
        <v>147</v>
      </c>
      <c r="E326" s="4">
        <f>IF(マンアワー!E326&gt;0,LN(マンアワー!E326),0)</f>
        <v>13.591767220941293</v>
      </c>
      <c r="F326" s="4">
        <f>IF(マンアワー!F326&gt;0,LN(マンアワー!F326),0)</f>
        <v>13.101638112890111</v>
      </c>
      <c r="G326" s="4">
        <f>IF(マンアワー!G326&gt;0,LN(マンアワー!G326),0)</f>
        <v>12.530645803609037</v>
      </c>
      <c r="H326" s="4">
        <f>IF(マンアワー!H326&gt;0,LN(マンアワー!H326),0)</f>
        <v>12.045273408225404</v>
      </c>
      <c r="I326" s="4">
        <f>IF(マンアワー!I326&gt;0,LN(マンアワー!I326),0)</f>
        <v>11.912408252887051</v>
      </c>
      <c r="K326" s="6">
        <f t="shared" ref="K326:O326" si="322">E326-E$1085</f>
        <v>0.76342702808621432</v>
      </c>
      <c r="L326" s="6">
        <f t="shared" si="322"/>
        <v>0.690121920999621</v>
      </c>
      <c r="M326" s="6">
        <f t="shared" si="322"/>
        <v>0.52222729302441451</v>
      </c>
      <c r="N326" s="6">
        <f t="shared" si="322"/>
        <v>0.46125071051630684</v>
      </c>
      <c r="O326" s="6">
        <f t="shared" si="322"/>
        <v>0.48452053858461852</v>
      </c>
    </row>
    <row r="327" spans="1:15" x14ac:dyDescent="0.15">
      <c r="A327" s="1">
        <v>15</v>
      </c>
      <c r="B327" s="1" t="s">
        <v>63</v>
      </c>
      <c r="C327" s="1">
        <v>2</v>
      </c>
      <c r="D327" s="1" t="s">
        <v>148</v>
      </c>
      <c r="E327" s="4">
        <f>IF(マンアワー!E327&gt;0,LN(マンアワー!E327),0)</f>
        <v>9.5388662914779641</v>
      </c>
      <c r="F327" s="4">
        <f>IF(マンアワー!F327&gt;0,LN(マンアワー!F327),0)</f>
        <v>9.4214312549639079</v>
      </c>
      <c r="G327" s="4">
        <f>IF(マンアワー!G327&gt;0,LN(マンアワー!G327),0)</f>
        <v>9.3038946911165556</v>
      </c>
      <c r="H327" s="4">
        <f>IF(マンアワー!H327&gt;0,LN(マンアワー!H327),0)</f>
        <v>8.9832826947104909</v>
      </c>
      <c r="I327" s="4">
        <f>IF(マンアワー!I327&gt;0,LN(マンアワー!I327),0)</f>
        <v>8.8933181605130525</v>
      </c>
      <c r="K327" s="6">
        <f t="shared" ref="K327:O327" si="323">E327-E$1086</f>
        <v>0.69054577356371105</v>
      </c>
      <c r="L327" s="6">
        <f t="shared" si="323"/>
        <v>1.1006689356335233</v>
      </c>
      <c r="M327" s="6">
        <f t="shared" si="323"/>
        <v>1.2281091917797333</v>
      </c>
      <c r="N327" s="6">
        <f t="shared" si="323"/>
        <v>1.2643842690068938</v>
      </c>
      <c r="O327" s="6">
        <f t="shared" si="323"/>
        <v>1.7154876506454224</v>
      </c>
    </row>
    <row r="328" spans="1:15" x14ac:dyDescent="0.15">
      <c r="A328" s="1">
        <v>15</v>
      </c>
      <c r="B328" s="1" t="s">
        <v>113</v>
      </c>
      <c r="C328" s="1">
        <v>3</v>
      </c>
      <c r="D328" s="1" t="s">
        <v>155</v>
      </c>
      <c r="E328" s="4">
        <f>IF(マンアワー!E328&gt;0,LN(マンアワー!E328),0)</f>
        <v>10.872091954482951</v>
      </c>
      <c r="F328" s="4">
        <f>IF(マンアワー!F328&gt;0,LN(マンアワー!F328),0)</f>
        <v>11.227338250344827</v>
      </c>
      <c r="G328" s="4">
        <f>IF(マンアワー!G328&gt;0,LN(マンアワー!G328),0)</f>
        <v>11.397145938415953</v>
      </c>
      <c r="H328" s="4">
        <f>IF(マンアワー!H328&gt;0,LN(マンアワー!H328),0)</f>
        <v>11.321742977946238</v>
      </c>
      <c r="I328" s="4">
        <f>IF(マンアワー!I328&gt;0,LN(マンアワー!I328),0)</f>
        <v>11.191701729042686</v>
      </c>
      <c r="K328" s="6">
        <f t="shared" ref="K328:O328" si="324">E328-E$1087</f>
        <v>0.14871329043081261</v>
      </c>
      <c r="L328" s="6">
        <f t="shared" si="324"/>
        <v>0.49513286475932006</v>
      </c>
      <c r="M328" s="6">
        <f t="shared" si="324"/>
        <v>0.56223629075643977</v>
      </c>
      <c r="N328" s="6">
        <f t="shared" si="324"/>
        <v>0.58601646757106529</v>
      </c>
      <c r="O328" s="6">
        <f t="shared" si="324"/>
        <v>0.47959200587606432</v>
      </c>
    </row>
    <row r="329" spans="1:15" x14ac:dyDescent="0.15">
      <c r="A329" s="1">
        <v>15</v>
      </c>
      <c r="B329" s="1" t="s">
        <v>113</v>
      </c>
      <c r="C329" s="1">
        <v>4</v>
      </c>
      <c r="D329" s="1" t="s">
        <v>156</v>
      </c>
      <c r="E329" s="4">
        <f>IF(マンアワー!E329&gt;0,LN(マンアワー!E329),0)</f>
        <v>11.778672406753568</v>
      </c>
      <c r="F329" s="4">
        <f>IF(マンアワー!F329&gt;0,LN(マンアワー!F329),0)</f>
        <v>11.741012859821202</v>
      </c>
      <c r="G329" s="4">
        <f>IF(マンアワー!G329&gt;0,LN(マンアワー!G329),0)</f>
        <v>11.670933898534326</v>
      </c>
      <c r="H329" s="4">
        <f>IF(マンアワー!H329&gt;0,LN(マンアワー!H329),0)</f>
        <v>11.065176504536902</v>
      </c>
      <c r="I329" s="4">
        <f>IF(マンアワー!I329&gt;0,LN(マンアワー!I329),0)</f>
        <v>10.307523931620771</v>
      </c>
      <c r="K329" s="6">
        <f t="shared" ref="K329:O329" si="325">E329-E$1088</f>
        <v>0.85295736323969074</v>
      </c>
      <c r="L329" s="6">
        <f t="shared" si="325"/>
        <v>0.86791688053851601</v>
      </c>
      <c r="M329" s="6">
        <f t="shared" si="325"/>
        <v>0.80748044186494106</v>
      </c>
      <c r="N329" s="6">
        <f t="shared" si="325"/>
        <v>0.83815319637520602</v>
      </c>
      <c r="O329" s="6">
        <f t="shared" si="325"/>
        <v>0.70020673225230823</v>
      </c>
    </row>
    <row r="330" spans="1:15" x14ac:dyDescent="0.15">
      <c r="A330" s="1">
        <v>15</v>
      </c>
      <c r="B330" s="1" t="s">
        <v>113</v>
      </c>
      <c r="C330" s="1">
        <v>5</v>
      </c>
      <c r="D330" s="1" t="s">
        <v>157</v>
      </c>
      <c r="E330" s="4">
        <f>IF(マンアワー!E330&gt;0,LN(マンアワー!E330),0)</f>
        <v>9.4296835732762485</v>
      </c>
      <c r="F330" s="4">
        <f>IF(マンアワー!F330&gt;0,LN(マンアワー!F330),0)</f>
        <v>9.2641796431700634</v>
      </c>
      <c r="G330" s="4">
        <f>IF(マンアワー!G330&gt;0,LN(マンアワー!G330),0)</f>
        <v>9.4843837753283733</v>
      </c>
      <c r="H330" s="4">
        <f>IF(マンアワー!H330&gt;0,LN(マンアワー!H330),0)</f>
        <v>9.4228620873812492</v>
      </c>
      <c r="I330" s="4">
        <f>IF(マンアワー!I330&gt;0,LN(マンアワー!I330),0)</f>
        <v>9.2209803722863022</v>
      </c>
      <c r="K330" s="6">
        <f t="shared" ref="K330:O330" si="326">E330-E$1089</f>
        <v>9.7573280734559731E-2</v>
      </c>
      <c r="L330" s="6">
        <f t="shared" si="326"/>
        <v>8.7894921644117829E-2</v>
      </c>
      <c r="M330" s="6">
        <f t="shared" si="326"/>
        <v>0.24437072063473408</v>
      </c>
      <c r="N330" s="6">
        <f t="shared" si="326"/>
        <v>0.36142159150628927</v>
      </c>
      <c r="O330" s="6">
        <f t="shared" si="326"/>
        <v>0.40645405341035357</v>
      </c>
    </row>
    <row r="331" spans="1:15" x14ac:dyDescent="0.15">
      <c r="A331" s="1">
        <v>15</v>
      </c>
      <c r="B331" s="1" t="s">
        <v>113</v>
      </c>
      <c r="C331" s="1">
        <v>6</v>
      </c>
      <c r="D331" s="1" t="s">
        <v>49</v>
      </c>
      <c r="E331" s="4">
        <f>IF(マンアワー!E331&gt;0,LN(マンアワー!E331),0)</f>
        <v>10.254728550539445</v>
      </c>
      <c r="F331" s="4">
        <f>IF(マンアワー!F331&gt;0,LN(マンアワー!F331),0)</f>
        <v>9.7791977052374452</v>
      </c>
      <c r="G331" s="4">
        <f>IF(マンアワー!G331&gt;0,LN(マンアワー!G331),0)</f>
        <v>9.5570019399249713</v>
      </c>
      <c r="H331" s="4">
        <f>IF(マンアワー!H331&gt;0,LN(マンアワー!H331),0)</f>
        <v>9.5570594408557099</v>
      </c>
      <c r="I331" s="4">
        <f>IF(マンアワー!I331&gt;0,LN(マンアワー!I331),0)</f>
        <v>9.282479125596014</v>
      </c>
      <c r="K331" s="6">
        <f t="shared" ref="K331:O331" si="327">E331-E$1090</f>
        <v>0.98857812862958028</v>
      </c>
      <c r="L331" s="6">
        <f t="shared" si="327"/>
        <v>0.72416426706792869</v>
      </c>
      <c r="M331" s="6">
        <f t="shared" si="327"/>
        <v>0.46160342899584705</v>
      </c>
      <c r="N331" s="6">
        <f t="shared" si="327"/>
        <v>0.4682402914500603</v>
      </c>
      <c r="O331" s="6">
        <f t="shared" si="327"/>
        <v>0.30149430644356201</v>
      </c>
    </row>
    <row r="332" spans="1:15" x14ac:dyDescent="0.15">
      <c r="A332" s="1">
        <v>15</v>
      </c>
      <c r="B332" s="1" t="s">
        <v>113</v>
      </c>
      <c r="C332" s="1">
        <v>7</v>
      </c>
      <c r="D332" s="1" t="s">
        <v>158</v>
      </c>
      <c r="E332" s="4">
        <f>IF(マンアワー!E332&gt;0,LN(マンアワー!E332),0)</f>
        <v>7.8339558885331453</v>
      </c>
      <c r="F332" s="4">
        <f>IF(マンアワー!F332&gt;0,LN(マンアワー!F332),0)</f>
        <v>8.0264106563264566</v>
      </c>
      <c r="G332" s="4">
        <f>IF(マンアワー!G332&gt;0,LN(マンアワー!G332),0)</f>
        <v>7.6843904134273249</v>
      </c>
      <c r="H332" s="4">
        <f>IF(マンアワー!H332&gt;0,LN(マンアワー!H332),0)</f>
        <v>6.9250962910779696</v>
      </c>
      <c r="I332" s="4">
        <f>IF(マンアワー!I332&gt;0,LN(マンアワー!I332),0)</f>
        <v>6.4678947640365712</v>
      </c>
      <c r="K332" s="6">
        <f t="shared" ref="K332:O332" si="328">E332-E$1091</f>
        <v>1.3843516869950081</v>
      </c>
      <c r="L332" s="6">
        <f t="shared" si="328"/>
        <v>1.5320070943866213</v>
      </c>
      <c r="M332" s="6">
        <f t="shared" si="328"/>
        <v>1.3383791428090159</v>
      </c>
      <c r="N332" s="6">
        <f t="shared" si="328"/>
        <v>0.67768260059649776</v>
      </c>
      <c r="O332" s="6">
        <f t="shared" si="328"/>
        <v>0.12015308192144047</v>
      </c>
    </row>
    <row r="333" spans="1:15" x14ac:dyDescent="0.15">
      <c r="A333" s="1">
        <v>15</v>
      </c>
      <c r="B333" s="1" t="s">
        <v>113</v>
      </c>
      <c r="C333" s="1">
        <v>8</v>
      </c>
      <c r="D333" s="1" t="s">
        <v>159</v>
      </c>
      <c r="E333" s="4">
        <f>IF(マンアワー!E333&gt;0,LN(マンアワー!E333),0)</f>
        <v>10.242152097586974</v>
      </c>
      <c r="F333" s="4">
        <f>IF(マンアワー!F333&gt;0,LN(マンアワー!F333),0)</f>
        <v>10.219801323453764</v>
      </c>
      <c r="G333" s="4">
        <f>IF(マンアワー!G333&gt;0,LN(マンアワー!G333),0)</f>
        <v>10.167253308889935</v>
      </c>
      <c r="H333" s="4">
        <f>IF(マンアワー!H333&gt;0,LN(マンアワー!H333),0)</f>
        <v>9.6878379554401963</v>
      </c>
      <c r="I333" s="4">
        <f>IF(マンアワー!I333&gt;0,LN(マンアワー!I333),0)</f>
        <v>9.4445670520076295</v>
      </c>
      <c r="K333" s="6">
        <f t="shared" ref="K333:O333" si="329">E333-E$1092</f>
        <v>0.24275919554483139</v>
      </c>
      <c r="L333" s="6">
        <f t="shared" si="329"/>
        <v>0.22995130434322242</v>
      </c>
      <c r="M333" s="6">
        <f t="shared" si="329"/>
        <v>0.27184644649337564</v>
      </c>
      <c r="N333" s="6">
        <f t="shared" si="329"/>
        <v>6.5259943521310149E-2</v>
      </c>
      <c r="O333" s="6">
        <f t="shared" si="329"/>
        <v>0.18045136317006616</v>
      </c>
    </row>
    <row r="334" spans="1:15" x14ac:dyDescent="0.15">
      <c r="A334" s="1">
        <v>15</v>
      </c>
      <c r="B334" s="1" t="s">
        <v>113</v>
      </c>
      <c r="C334" s="1">
        <v>9</v>
      </c>
      <c r="D334" s="1" t="s">
        <v>160</v>
      </c>
      <c r="E334" s="4">
        <f>IF(マンアワー!E334&gt;0,LN(マンアワー!E334),0)</f>
        <v>10.634054816765603</v>
      </c>
      <c r="F334" s="4">
        <f>IF(マンアワー!F334&gt;0,LN(マンアワー!F334),0)</f>
        <v>10.368588812291138</v>
      </c>
      <c r="G334" s="4">
        <f>IF(マンアワー!G334&gt;0,LN(マンアワー!G334),0)</f>
        <v>10.109189069074851</v>
      </c>
      <c r="H334" s="4">
        <f>IF(マンアワー!H334&gt;0,LN(マンアワー!H334),0)</f>
        <v>9.9134892076058652</v>
      </c>
      <c r="I334" s="4">
        <f>IF(マンアワー!I334&gt;0,LN(マンアワー!I334),0)</f>
        <v>9.8880866020812572</v>
      </c>
      <c r="K334" s="6">
        <f t="shared" ref="K334:O334" si="330">E334-E$1093</f>
        <v>0.72092272498852772</v>
      </c>
      <c r="L334" s="6">
        <f t="shared" si="330"/>
        <v>0.70030151216366932</v>
      </c>
      <c r="M334" s="6">
        <f t="shared" si="330"/>
        <v>0.57462786117319808</v>
      </c>
      <c r="N334" s="6">
        <f t="shared" si="330"/>
        <v>0.59944169511654799</v>
      </c>
      <c r="O334" s="6">
        <f t="shared" si="330"/>
        <v>0.48877561358810873</v>
      </c>
    </row>
    <row r="335" spans="1:15" x14ac:dyDescent="0.15">
      <c r="A335" s="1">
        <v>15</v>
      </c>
      <c r="B335" s="1" t="s">
        <v>113</v>
      </c>
      <c r="C335" s="1">
        <v>10</v>
      </c>
      <c r="D335" s="1" t="s">
        <v>161</v>
      </c>
      <c r="E335" s="4">
        <f>IF(マンアワー!E335&gt;0,LN(マンアワー!E335),0)</f>
        <v>11.325878058799473</v>
      </c>
      <c r="F335" s="4">
        <f>IF(マンアワー!F335&gt;0,LN(マンアワー!F335),0)</f>
        <v>11.289957503950037</v>
      </c>
      <c r="G335" s="4">
        <f>IF(マンアワー!G335&gt;0,LN(マンアワー!G335),0)</f>
        <v>11.424174419078145</v>
      </c>
      <c r="H335" s="4">
        <f>IF(マンアワー!H335&gt;0,LN(マンアワー!H335),0)</f>
        <v>11.25469116050547</v>
      </c>
      <c r="I335" s="4">
        <f>IF(マンアワー!I335&gt;0,LN(マンアワー!I335),0)</f>
        <v>10.944037001173021</v>
      </c>
      <c r="K335" s="6">
        <f t="shared" ref="K335:O335" si="331">E335-E$1094</f>
        <v>1.1752317268787777</v>
      </c>
      <c r="L335" s="6">
        <f t="shared" si="331"/>
        <v>1.193093503100501</v>
      </c>
      <c r="M335" s="6">
        <f t="shared" si="331"/>
        <v>1.0942657899790103</v>
      </c>
      <c r="N335" s="6">
        <f t="shared" si="331"/>
        <v>1.1222756600798629</v>
      </c>
      <c r="O335" s="6">
        <f t="shared" si="331"/>
        <v>0.98087126442833394</v>
      </c>
    </row>
    <row r="336" spans="1:15" x14ac:dyDescent="0.15">
      <c r="A336" s="1">
        <v>15</v>
      </c>
      <c r="B336" s="1" t="s">
        <v>113</v>
      </c>
      <c r="C336" s="1">
        <v>11</v>
      </c>
      <c r="D336" s="1" t="s">
        <v>162</v>
      </c>
      <c r="E336" s="4">
        <f>IF(マンアワー!E336&gt;0,LN(マンアワー!E336),0)</f>
        <v>11.175829874406759</v>
      </c>
      <c r="F336" s="4">
        <f>IF(マンアワー!F336&gt;0,LN(マンアワー!F336),0)</f>
        <v>11.245565800461065</v>
      </c>
      <c r="G336" s="4">
        <f>IF(マンアワー!G336&gt;0,LN(マンアワー!G336),0)</f>
        <v>11.404691368590303</v>
      </c>
      <c r="H336" s="4">
        <f>IF(マンアワー!H336&gt;0,LN(マンアワー!H336),0)</f>
        <v>11.16656042215528</v>
      </c>
      <c r="I336" s="4">
        <f>IF(マンアワー!I336&gt;0,LN(マンアワー!I336),0)</f>
        <v>11.133664899948746</v>
      </c>
      <c r="K336" s="6">
        <f t="shared" ref="K336:O336" si="332">E336-E$1095</f>
        <v>0.96000548997740509</v>
      </c>
      <c r="L336" s="6">
        <f t="shared" si="332"/>
        <v>0.96958354064883068</v>
      </c>
      <c r="M336" s="6">
        <f t="shared" si="332"/>
        <v>0.90330259371935817</v>
      </c>
      <c r="N336" s="6">
        <f t="shared" si="332"/>
        <v>0.74561814347065081</v>
      </c>
      <c r="O336" s="6">
        <f t="shared" si="332"/>
        <v>0.68575942764420361</v>
      </c>
    </row>
    <row r="337" spans="1:15" x14ac:dyDescent="0.15">
      <c r="A337" s="1">
        <v>15</v>
      </c>
      <c r="B337" s="1" t="s">
        <v>113</v>
      </c>
      <c r="C337" s="1">
        <v>12</v>
      </c>
      <c r="D337" s="1" t="s">
        <v>163</v>
      </c>
      <c r="E337" s="4">
        <f>IF(マンアワー!E337&gt;0,LN(マンアワー!E337),0)</f>
        <v>10.019727131239186</v>
      </c>
      <c r="F337" s="4">
        <f>IF(マンアワー!F337&gt;0,LN(マンアワー!F337),0)</f>
        <v>10.938398290032648</v>
      </c>
      <c r="G337" s="4">
        <f>IF(マンアワー!G337&gt;0,LN(マンアワー!G337),0)</f>
        <v>11.667029658606955</v>
      </c>
      <c r="H337" s="4">
        <f>IF(マンアワー!H337&gt;0,LN(マンアワー!H337),0)</f>
        <v>11.46850676036847</v>
      </c>
      <c r="I337" s="4">
        <f>IF(マンアワー!I337&gt;0,LN(マンアワー!I337),0)</f>
        <v>11.260506627607173</v>
      </c>
      <c r="K337" s="6">
        <f t="shared" ref="K337:O337" si="333">E337-E$1096</f>
        <v>-0.15882953744974415</v>
      </c>
      <c r="L337" s="6">
        <f t="shared" si="333"/>
        <v>0.53301664360792778</v>
      </c>
      <c r="M337" s="6">
        <f t="shared" si="333"/>
        <v>0.69010554083619269</v>
      </c>
      <c r="N337" s="6">
        <f t="shared" si="333"/>
        <v>0.59276783464686744</v>
      </c>
      <c r="O337" s="6">
        <f t="shared" si="333"/>
        <v>0.52949610842869177</v>
      </c>
    </row>
    <row r="338" spans="1:15" x14ac:dyDescent="0.15">
      <c r="A338" s="1">
        <v>15</v>
      </c>
      <c r="B338" s="1" t="s">
        <v>113</v>
      </c>
      <c r="C338" s="1">
        <v>13</v>
      </c>
      <c r="D338" s="1" t="s">
        <v>164</v>
      </c>
      <c r="E338" s="4">
        <f>IF(マンアワー!E338&gt;0,LN(マンアワー!E338),0)</f>
        <v>9.5561938715942709</v>
      </c>
      <c r="F338" s="4">
        <f>IF(マンアワー!F338&gt;0,LN(マンアワー!F338),0)</f>
        <v>9.7380611947943763</v>
      </c>
      <c r="G338" s="4">
        <f>IF(マンアワー!G338&gt;0,LN(マンアワー!G338),0)</f>
        <v>9.6481986250125829</v>
      </c>
      <c r="H338" s="4">
        <f>IF(マンアワー!H338&gt;0,LN(マンアワー!H338),0)</f>
        <v>9.6803450977500489</v>
      </c>
      <c r="I338" s="4">
        <f>IF(マンアワー!I338&gt;0,LN(マンアワー!I338),0)</f>
        <v>10.058595272066043</v>
      </c>
      <c r="K338" s="6">
        <f t="shared" ref="K338:O338" si="334">E338-E$1097</f>
        <v>-8.2838669167870194E-2</v>
      </c>
      <c r="L338" s="6">
        <f t="shared" si="334"/>
        <v>-3.0939463355053931E-2</v>
      </c>
      <c r="M338" s="6">
        <f t="shared" si="334"/>
        <v>-0.1698588055286443</v>
      </c>
      <c r="N338" s="6">
        <f t="shared" si="334"/>
        <v>-5.7345304598495517E-2</v>
      </c>
      <c r="O338" s="6">
        <f t="shared" si="334"/>
        <v>3.4244639976401814E-2</v>
      </c>
    </row>
    <row r="339" spans="1:15" x14ac:dyDescent="0.15">
      <c r="A339" s="1">
        <v>15</v>
      </c>
      <c r="B339" s="1" t="s">
        <v>113</v>
      </c>
      <c r="C339" s="1">
        <v>14</v>
      </c>
      <c r="D339" s="1" t="s">
        <v>165</v>
      </c>
      <c r="E339" s="4">
        <f>IF(マンアワー!E339&gt;0,LN(マンアワー!E339),0)</f>
        <v>8.9708290751926896</v>
      </c>
      <c r="F339" s="4">
        <f>IF(マンアワー!F339&gt;0,LN(マンアワー!F339),0)</f>
        <v>9.5055537041002012</v>
      </c>
      <c r="G339" s="4">
        <f>IF(マンアワー!G339&gt;0,LN(マンアワー!G339),0)</f>
        <v>9.4954260620869828</v>
      </c>
      <c r="H339" s="4">
        <f>IF(マンアワー!H339&gt;0,LN(マンアワー!H339),0)</f>
        <v>9.0206123130657474</v>
      </c>
      <c r="I339" s="4">
        <f>IF(マンアワー!I339&gt;0,LN(マンアワー!I339),0)</f>
        <v>8.6592721268288528</v>
      </c>
      <c r="K339" s="6">
        <f t="shared" ref="K339:O339" si="335">E339-E$1098</f>
        <v>1.0472066552014168</v>
      </c>
      <c r="L339" s="6">
        <f t="shared" si="335"/>
        <v>1.17250899808597</v>
      </c>
      <c r="M339" s="6">
        <f t="shared" si="335"/>
        <v>0.96389705385985458</v>
      </c>
      <c r="N339" s="6">
        <f t="shared" si="335"/>
        <v>0.85538240586271463</v>
      </c>
      <c r="O339" s="6">
        <f t="shared" si="335"/>
        <v>0.60478518456497099</v>
      </c>
    </row>
    <row r="340" spans="1:15" x14ac:dyDescent="0.15">
      <c r="A340" s="1">
        <v>15</v>
      </c>
      <c r="B340" s="1" t="s">
        <v>113</v>
      </c>
      <c r="C340" s="1">
        <v>15</v>
      </c>
      <c r="D340" s="1" t="s">
        <v>166</v>
      </c>
      <c r="E340" s="4">
        <f>IF(マンアワー!E340&gt;0,LN(マンアワー!E340),0)</f>
        <v>11.400746650886953</v>
      </c>
      <c r="F340" s="4">
        <f>IF(マンアワー!F340&gt;0,LN(マンアワー!F340),0)</f>
        <v>11.449170437651457</v>
      </c>
      <c r="G340" s="4">
        <f>IF(マンアワー!G340&gt;0,LN(マンアワー!G340),0)</f>
        <v>11.4683072156637</v>
      </c>
      <c r="H340" s="4">
        <f>IF(マンアワー!H340&gt;0,LN(マンアワー!H340),0)</f>
        <v>11.218263230141295</v>
      </c>
      <c r="I340" s="4">
        <f>IF(マンアワー!I340&gt;0,LN(マンアワー!I340),0)</f>
        <v>10.990255720357814</v>
      </c>
      <c r="K340" s="6">
        <f t="shared" ref="K340:O340" si="336">E340-E$1099</f>
        <v>1.1211290138680496E-2</v>
      </c>
      <c r="L340" s="6">
        <f t="shared" si="336"/>
        <v>0.13074806777585657</v>
      </c>
      <c r="M340" s="6">
        <f t="shared" si="336"/>
        <v>0.13577073332987943</v>
      </c>
      <c r="N340" s="6">
        <f t="shared" si="336"/>
        <v>0.14403328347891531</v>
      </c>
      <c r="O340" s="6">
        <f t="shared" si="336"/>
        <v>0.15004283829516574</v>
      </c>
    </row>
    <row r="341" spans="1:15" x14ac:dyDescent="0.15">
      <c r="A341" s="1">
        <v>15</v>
      </c>
      <c r="B341" s="1" t="s">
        <v>63</v>
      </c>
      <c r="C341" s="1">
        <v>16</v>
      </c>
      <c r="D341" s="1" t="s">
        <v>149</v>
      </c>
      <c r="E341" s="4">
        <f>IF(マンアワー!E341&gt;0,LN(マンアワー!E341),0)</f>
        <v>12.452708036847969</v>
      </c>
      <c r="F341" s="4">
        <f>IF(マンアワー!F341&gt;0,LN(マンアワー!F341),0)</f>
        <v>12.770992020889929</v>
      </c>
      <c r="G341" s="4">
        <f>IF(マンアワー!G341&gt;0,LN(マンアワー!G341),0)</f>
        <v>12.710610993325366</v>
      </c>
      <c r="H341" s="4">
        <f>IF(マンアワー!H341&gt;0,LN(マンアワー!H341),0)</f>
        <v>12.703546976840087</v>
      </c>
      <c r="I341" s="4">
        <f>IF(マンアワー!I341&gt;0,LN(マンアワー!I341),0)</f>
        <v>12.542337230418216</v>
      </c>
      <c r="K341" s="6">
        <f t="shared" ref="K341:O341" si="337">E341-E$1100</f>
        <v>0.46713038680101171</v>
      </c>
      <c r="L341" s="6">
        <f t="shared" si="337"/>
        <v>0.48173526881693896</v>
      </c>
      <c r="M341" s="6">
        <f t="shared" si="337"/>
        <v>0.44505078526965391</v>
      </c>
      <c r="N341" s="6">
        <f t="shared" si="337"/>
        <v>0.45389478585072673</v>
      </c>
      <c r="O341" s="6">
        <f t="shared" si="337"/>
        <v>0.50875425408284514</v>
      </c>
    </row>
    <row r="342" spans="1:15" x14ac:dyDescent="0.15">
      <c r="A342" s="1">
        <v>15</v>
      </c>
      <c r="B342" s="1" t="s">
        <v>63</v>
      </c>
      <c r="C342" s="1">
        <v>17</v>
      </c>
      <c r="D342" s="1" t="s">
        <v>150</v>
      </c>
      <c r="E342" s="4">
        <f>IF(マンアワー!E342&gt;0,LN(マンアワー!E342),0)</f>
        <v>9.6724493325053675</v>
      </c>
      <c r="F342" s="4">
        <f>IF(マンアワー!F342&gt;0,LN(マンアワー!F342),0)</f>
        <v>9.7196873193238478</v>
      </c>
      <c r="G342" s="4">
        <f>IF(マンアワー!G342&gt;0,LN(マンアワー!G342),0)</f>
        <v>9.9160231977961271</v>
      </c>
      <c r="H342" s="4">
        <f>IF(マンアワー!H342&gt;0,LN(マンアワー!H342),0)</f>
        <v>9.9637331578226576</v>
      </c>
      <c r="I342" s="4">
        <f>IF(マンアワー!I342&gt;0,LN(マンアワー!I342),0)</f>
        <v>9.9162293100501593</v>
      </c>
      <c r="K342" s="6">
        <f t="shared" ref="K342:O342" si="338">E342-E$1101</f>
        <v>0.49491133990457747</v>
      </c>
      <c r="L342" s="6">
        <f t="shared" si="338"/>
        <v>0.37889350302521763</v>
      </c>
      <c r="M342" s="6">
        <f t="shared" si="338"/>
        <v>0.45645523697307944</v>
      </c>
      <c r="N342" s="6">
        <f t="shared" si="338"/>
        <v>0.46535183891451481</v>
      </c>
      <c r="O342" s="6">
        <f t="shared" si="338"/>
        <v>0.44338942241017065</v>
      </c>
    </row>
    <row r="343" spans="1:15" x14ac:dyDescent="0.15">
      <c r="A343" s="1">
        <v>15</v>
      </c>
      <c r="B343" s="1" t="s">
        <v>63</v>
      </c>
      <c r="C343" s="1">
        <v>18</v>
      </c>
      <c r="D343" s="1" t="s">
        <v>151</v>
      </c>
      <c r="E343" s="4">
        <f>IF(マンアワー!E343&gt;0,LN(マンアワー!E343),0)</f>
        <v>12.936504593123111</v>
      </c>
      <c r="F343" s="4">
        <f>IF(マンアワー!F343&gt;0,LN(マンアワー!F343),0)</f>
        <v>13.109510452639604</v>
      </c>
      <c r="G343" s="4">
        <f>IF(マンアワー!G343&gt;0,LN(マンアワー!G343),0)</f>
        <v>13.024995392259397</v>
      </c>
      <c r="H343" s="4">
        <f>IF(マンアワー!H343&gt;0,LN(マンアワー!H343),0)</f>
        <v>12.832784249907071</v>
      </c>
      <c r="I343" s="4">
        <f>IF(マンアワー!I343&gt;0,LN(マンアワー!I343),0)</f>
        <v>12.587818381298778</v>
      </c>
      <c r="K343" s="6">
        <f t="shared" ref="K343:O343" si="339">E343-E$1102</f>
        <v>0.34929891673760416</v>
      </c>
      <c r="L343" s="6">
        <f t="shared" si="339"/>
        <v>0.39741104056166776</v>
      </c>
      <c r="M343" s="6">
        <f t="shared" si="339"/>
        <v>0.3838161909638913</v>
      </c>
      <c r="N343" s="6">
        <f t="shared" si="339"/>
        <v>0.32681121963649851</v>
      </c>
      <c r="O343" s="6">
        <f t="shared" si="339"/>
        <v>0.24949509163886496</v>
      </c>
    </row>
    <row r="344" spans="1:15" x14ac:dyDescent="0.15">
      <c r="A344" s="1">
        <v>15</v>
      </c>
      <c r="B344" s="1" t="s">
        <v>63</v>
      </c>
      <c r="C344" s="1">
        <v>19</v>
      </c>
      <c r="D344" s="1" t="s">
        <v>152</v>
      </c>
      <c r="E344" s="4">
        <f>IF(マンアワー!E344&gt;0,LN(マンアワー!E344),0)</f>
        <v>10.77903829579296</v>
      </c>
      <c r="F344" s="4">
        <f>IF(マンアワー!F344&gt;0,LN(マンアワー!F344),0)</f>
        <v>10.978333391607258</v>
      </c>
      <c r="G344" s="4">
        <f>IF(マンアワー!G344&gt;0,LN(マンアワー!G344),0)</f>
        <v>11.019661592918522</v>
      </c>
      <c r="H344" s="4">
        <f>IF(マンアワー!H344&gt;0,LN(マンアワー!H344),0)</f>
        <v>10.909723624429285</v>
      </c>
      <c r="I344" s="4">
        <f>IF(マンアワー!I344&gt;0,LN(マンアワー!I344),0)</f>
        <v>10.743876742297612</v>
      </c>
      <c r="K344" s="6">
        <f t="shared" ref="K344:O344" si="340">E344-E$1103</f>
        <v>0.33529050377846126</v>
      </c>
      <c r="L344" s="6">
        <f t="shared" si="340"/>
        <v>0.24949932210899917</v>
      </c>
      <c r="M344" s="6">
        <f t="shared" si="340"/>
        <v>0.18510850076398988</v>
      </c>
      <c r="N344" s="6">
        <f t="shared" si="340"/>
        <v>0.20294519400941624</v>
      </c>
      <c r="O344" s="6">
        <f t="shared" si="340"/>
        <v>6.4581584961400651E-2</v>
      </c>
    </row>
    <row r="345" spans="1:15" x14ac:dyDescent="0.15">
      <c r="A345" s="1">
        <v>15</v>
      </c>
      <c r="B345" s="1" t="s">
        <v>63</v>
      </c>
      <c r="C345" s="1">
        <v>20</v>
      </c>
      <c r="D345" s="1" t="s">
        <v>153</v>
      </c>
      <c r="E345" s="4">
        <f>IF(マンアワー!E345&gt;0,LN(マンアワー!E345),0)</f>
        <v>8.6319451000486218</v>
      </c>
      <c r="F345" s="4">
        <f>IF(マンアワー!F345&gt;0,LN(マンアワー!F345),0)</f>
        <v>9.1472165525348625</v>
      </c>
      <c r="G345" s="4">
        <f>IF(マンアワー!G345&gt;0,LN(マンアワー!G345),0)</f>
        <v>9.5482464602827619</v>
      </c>
      <c r="H345" s="4">
        <f>IF(マンアワー!H345&gt;0,LN(マンアワー!H345),0)</f>
        <v>9.6058367001808929</v>
      </c>
      <c r="I345" s="4">
        <f>IF(マンアワー!I345&gt;0,LN(マンアワー!I345),0)</f>
        <v>9.6185460964239642</v>
      </c>
      <c r="K345" s="6">
        <f t="shared" ref="K345:O345" si="341">E345-E$1104</f>
        <v>-3.8597089870094692E-2</v>
      </c>
      <c r="L345" s="6">
        <f t="shared" si="341"/>
        <v>-0.12862637584838232</v>
      </c>
      <c r="M345" s="6">
        <f t="shared" si="341"/>
        <v>-0.11689436362178007</v>
      </c>
      <c r="N345" s="6">
        <f t="shared" si="341"/>
        <v>-8.9888490290777057E-2</v>
      </c>
      <c r="O345" s="6">
        <f t="shared" si="341"/>
        <v>-5.3864701560417672E-2</v>
      </c>
    </row>
    <row r="346" spans="1:15" x14ac:dyDescent="0.15">
      <c r="A346" s="1">
        <v>15</v>
      </c>
      <c r="B346" s="1" t="s">
        <v>63</v>
      </c>
      <c r="C346" s="1">
        <v>21</v>
      </c>
      <c r="D346" s="1" t="s">
        <v>154</v>
      </c>
      <c r="E346" s="4">
        <f>IF(マンアワー!E346&gt;0,LN(マンアワー!E346),0)</f>
        <v>11.829954352057362</v>
      </c>
      <c r="F346" s="4">
        <f>IF(マンアワー!F346&gt;0,LN(マンアワー!F346),0)</f>
        <v>11.854410734578595</v>
      </c>
      <c r="G346" s="4">
        <f>IF(マンアワー!G346&gt;0,LN(マンアワー!G346),0)</f>
        <v>11.90503734904266</v>
      </c>
      <c r="H346" s="4">
        <f>IF(マンアワー!H346&gt;0,LN(マンアワー!H346),0)</f>
        <v>11.878298014020135</v>
      </c>
      <c r="I346" s="4">
        <f>IF(マンアワー!I346&gt;0,LN(マンアワー!I346),0)</f>
        <v>11.841358676626983</v>
      </c>
      <c r="K346" s="6">
        <f t="shared" ref="K346:O346" si="342">E346-E$1105</f>
        <v>0.2977275354595097</v>
      </c>
      <c r="L346" s="6">
        <f t="shared" si="342"/>
        <v>0.25384060277372456</v>
      </c>
      <c r="M346" s="6">
        <f t="shared" si="342"/>
        <v>0.2378920495458825</v>
      </c>
      <c r="N346" s="6">
        <f t="shared" si="342"/>
        <v>0.25838987278869752</v>
      </c>
      <c r="O346" s="6">
        <f t="shared" si="342"/>
        <v>0.31830203860530659</v>
      </c>
    </row>
    <row r="347" spans="1:15" x14ac:dyDescent="0.15">
      <c r="A347" s="1">
        <v>15</v>
      </c>
      <c r="B347" s="1" t="s">
        <v>14</v>
      </c>
      <c r="C347" s="1">
        <v>22</v>
      </c>
      <c r="D347" s="1" t="s">
        <v>146</v>
      </c>
      <c r="E347" s="4">
        <f>IF(マンアワー!E347&gt;0,LN(マンアワー!E347),0)</f>
        <v>12.842650207309198</v>
      </c>
      <c r="F347" s="4">
        <f>IF(マンアワー!F347&gt;0,LN(マンアワー!F347),0)</f>
        <v>13.040390677380085</v>
      </c>
      <c r="G347" s="4">
        <f>IF(マンアワー!G347&gt;0,LN(マンアワー!G347),0)</f>
        <v>13.249362470606906</v>
      </c>
      <c r="H347" s="4">
        <f>IF(マンアワー!H347&gt;0,LN(マンアワー!H347),0)</f>
        <v>13.315024771230792</v>
      </c>
      <c r="I347" s="4">
        <f>IF(マンアワー!I347&gt;0,LN(マンアワー!I347),0)</f>
        <v>13.551182433485909</v>
      </c>
      <c r="K347" s="6">
        <f t="shared" ref="K347:O347" si="343">E347-E$1106</f>
        <v>0.2648639553019958</v>
      </c>
      <c r="L347" s="6">
        <f t="shared" si="343"/>
        <v>0.20709656943973798</v>
      </c>
      <c r="M347" s="6">
        <f t="shared" si="343"/>
        <v>0.1704558429715668</v>
      </c>
      <c r="N347" s="6">
        <f t="shared" si="343"/>
        <v>0.12784486505359283</v>
      </c>
      <c r="O347" s="6">
        <f t="shared" si="343"/>
        <v>0.21088976236791801</v>
      </c>
    </row>
    <row r="348" spans="1:15" x14ac:dyDescent="0.15">
      <c r="A348" s="1">
        <v>15</v>
      </c>
      <c r="B348" s="1" t="s">
        <v>14</v>
      </c>
      <c r="C348" s="1">
        <v>23</v>
      </c>
      <c r="D348" s="1" t="s">
        <v>167</v>
      </c>
      <c r="E348" s="4">
        <f>IF(マンアワー!E348&gt;0,LN(マンアワー!E348),0)</f>
        <v>11.925377830100087</v>
      </c>
      <c r="F348" s="4">
        <f>IF(マンアワー!F348&gt;0,LN(マンアワー!F348),0)</f>
        <v>12.013869127738165</v>
      </c>
      <c r="G348" s="4">
        <f>IF(マンアワー!G348&gt;0,LN(マンアワー!G348),0)</f>
        <v>11.957350492213088</v>
      </c>
      <c r="H348" s="4">
        <f>IF(マンアワー!H348&gt;0,LN(マンアワー!H348),0)</f>
        <v>11.859867811958521</v>
      </c>
      <c r="I348" s="4">
        <f>IF(マンアワー!I348&gt;0,LN(マンアワー!I348),0)</f>
        <v>11.770630220387023</v>
      </c>
      <c r="K348" s="6">
        <f t="shared" ref="K348:O348" si="344">E348-E$1107</f>
        <v>0.33144270189673009</v>
      </c>
      <c r="L348" s="6">
        <f t="shared" si="344"/>
        <v>0.27764063135236938</v>
      </c>
      <c r="M348" s="6">
        <f t="shared" si="344"/>
        <v>0.2393412172987528</v>
      </c>
      <c r="N348" s="6">
        <f t="shared" si="344"/>
        <v>0.20992587239746996</v>
      </c>
      <c r="O348" s="6">
        <f t="shared" si="344"/>
        <v>0.2465935706126352</v>
      </c>
    </row>
    <row r="349" spans="1:15" x14ac:dyDescent="0.15">
      <c r="A349" s="1">
        <v>16</v>
      </c>
      <c r="B349" s="1" t="s">
        <v>64</v>
      </c>
      <c r="C349" s="1">
        <v>1</v>
      </c>
      <c r="D349" s="1" t="s">
        <v>147</v>
      </c>
      <c r="E349" s="4">
        <f>IF(マンアワー!E349&gt;0,LN(マンアワー!E349),0)</f>
        <v>12.496036950250113</v>
      </c>
      <c r="F349" s="4">
        <f>IF(マンアワー!F349&gt;0,LN(マンアワー!F349),0)</f>
        <v>11.908595973001527</v>
      </c>
      <c r="G349" s="4">
        <f>IF(マンアワー!G349&gt;0,LN(マンアワー!G349),0)</f>
        <v>11.301749014837881</v>
      </c>
      <c r="H349" s="4">
        <f>IF(マンアワー!H349&gt;0,LN(マンアワー!H349),0)</f>
        <v>10.740633670928398</v>
      </c>
      <c r="I349" s="4">
        <f>IF(マンアワー!I349&gt;0,LN(マンアワー!I349),0)</f>
        <v>10.596533785789996</v>
      </c>
      <c r="K349" s="6">
        <f t="shared" ref="K349:O349" si="345">E349-E$1085</f>
        <v>-0.33230324260496502</v>
      </c>
      <c r="L349" s="6">
        <f t="shared" si="345"/>
        <v>-0.50292021888896343</v>
      </c>
      <c r="M349" s="6">
        <f t="shared" si="345"/>
        <v>-0.70666949574674121</v>
      </c>
      <c r="N349" s="6">
        <f t="shared" si="345"/>
        <v>-0.84338902678069871</v>
      </c>
      <c r="O349" s="6">
        <f t="shared" si="345"/>
        <v>-0.83135392851243672</v>
      </c>
    </row>
    <row r="350" spans="1:15" x14ac:dyDescent="0.15">
      <c r="A350" s="1">
        <v>16</v>
      </c>
      <c r="B350" s="1" t="s">
        <v>64</v>
      </c>
      <c r="C350" s="1">
        <v>2</v>
      </c>
      <c r="D350" s="1" t="s">
        <v>148</v>
      </c>
      <c r="E350" s="4">
        <f>IF(マンアワー!E350&gt;0,LN(マンアワー!E350),0)</f>
        <v>7.6485742980891116</v>
      </c>
      <c r="F350" s="4">
        <f>IF(マンアワー!F350&gt;0,LN(マンアワー!F350),0)</f>
        <v>7.7438941705214344</v>
      </c>
      <c r="G350" s="4">
        <f>IF(マンアワー!G350&gt;0,LN(マンアワー!G350),0)</f>
        <v>7.7213020041013216</v>
      </c>
      <c r="H350" s="4">
        <f>IF(マンアワー!H350&gt;0,LN(マンアワー!H350),0)</f>
        <v>7.6266201311969706</v>
      </c>
      <c r="I350" s="4">
        <f>IF(マンアワー!I350&gt;0,LN(マンアワー!I350),0)</f>
        <v>7.3532557482294578</v>
      </c>
      <c r="K350" s="6">
        <f t="shared" ref="K350:O350" si="346">E350-E$1086</f>
        <v>-1.1997462198251414</v>
      </c>
      <c r="L350" s="6">
        <f t="shared" si="346"/>
        <v>-0.57686814880895021</v>
      </c>
      <c r="M350" s="6">
        <f t="shared" si="346"/>
        <v>-0.35448349523550071</v>
      </c>
      <c r="N350" s="6">
        <f t="shared" si="346"/>
        <v>-9.2278294506626501E-2</v>
      </c>
      <c r="O350" s="6">
        <f t="shared" si="346"/>
        <v>0.17542523836182777</v>
      </c>
    </row>
    <row r="351" spans="1:15" x14ac:dyDescent="0.15">
      <c r="A351" s="1">
        <v>16</v>
      </c>
      <c r="B351" s="1" t="s">
        <v>114</v>
      </c>
      <c r="C351" s="1">
        <v>3</v>
      </c>
      <c r="D351" s="1" t="s">
        <v>155</v>
      </c>
      <c r="E351" s="4">
        <f>IF(マンアワー!E351&gt;0,LN(マンアワー!E351),0)</f>
        <v>10.005385994988027</v>
      </c>
      <c r="F351" s="4">
        <f>IF(マンアワー!F351&gt;0,LN(マンアワー!F351),0)</f>
        <v>10.109613541422272</v>
      </c>
      <c r="G351" s="4">
        <f>IF(マンアワー!G351&gt;0,LN(マンアワー!G351),0)</f>
        <v>10.140779167988025</v>
      </c>
      <c r="H351" s="4">
        <f>IF(マンアワー!H351&gt;0,LN(マンアワー!H351),0)</f>
        <v>10.037569774370027</v>
      </c>
      <c r="I351" s="4">
        <f>IF(マンアワー!I351&gt;0,LN(マンアワー!I351),0)</f>
        <v>9.9131810821248489</v>
      </c>
      <c r="K351" s="6">
        <f t="shared" ref="K351:O351" si="347">E351-E$1087</f>
        <v>-0.71799266906411141</v>
      </c>
      <c r="L351" s="6">
        <f t="shared" si="347"/>
        <v>-0.62259184416323521</v>
      </c>
      <c r="M351" s="6">
        <f t="shared" si="347"/>
        <v>-0.69413047967148778</v>
      </c>
      <c r="N351" s="6">
        <f t="shared" si="347"/>
        <v>-0.69815673600514572</v>
      </c>
      <c r="O351" s="6">
        <f t="shared" si="347"/>
        <v>-0.79892864104177264</v>
      </c>
    </row>
    <row r="352" spans="1:15" x14ac:dyDescent="0.15">
      <c r="A352" s="1">
        <v>16</v>
      </c>
      <c r="B352" s="1" t="s">
        <v>114</v>
      </c>
      <c r="C352" s="1">
        <v>4</v>
      </c>
      <c r="D352" s="1" t="s">
        <v>156</v>
      </c>
      <c r="E352" s="4">
        <f>IF(マンアワー!E352&gt;0,LN(マンアワー!E352),0)</f>
        <v>11.006821704672738</v>
      </c>
      <c r="F352" s="4">
        <f>IF(マンアワー!F352&gt;0,LN(マンアワー!F352),0)</f>
        <v>10.818594626610397</v>
      </c>
      <c r="G352" s="4">
        <f>IF(マンアワー!G352&gt;0,LN(マンアワー!G352),0)</f>
        <v>10.62639806988239</v>
      </c>
      <c r="H352" s="4">
        <f>IF(マンアワー!H352&gt;0,LN(マンアワー!H352),0)</f>
        <v>9.9896416386126017</v>
      </c>
      <c r="I352" s="4">
        <f>IF(マンアワー!I352&gt;0,LN(マンアワー!I352),0)</f>
        <v>9.2872146928883677</v>
      </c>
      <c r="K352" s="6">
        <f t="shared" ref="K352:O352" si="348">E352-E$1088</f>
        <v>8.1106661158861115E-2</v>
      </c>
      <c r="L352" s="6">
        <f t="shared" si="348"/>
        <v>-5.4501352672289727E-2</v>
      </c>
      <c r="M352" s="6">
        <f t="shared" si="348"/>
        <v>-0.23705538678699511</v>
      </c>
      <c r="N352" s="6">
        <f t="shared" si="348"/>
        <v>-0.23738166954909445</v>
      </c>
      <c r="O352" s="6">
        <f t="shared" si="348"/>
        <v>-0.32010250648009553</v>
      </c>
    </row>
    <row r="353" spans="1:15" x14ac:dyDescent="0.15">
      <c r="A353" s="1">
        <v>16</v>
      </c>
      <c r="B353" s="1" t="s">
        <v>114</v>
      </c>
      <c r="C353" s="1">
        <v>5</v>
      </c>
      <c r="D353" s="1" t="s">
        <v>157</v>
      </c>
      <c r="E353" s="4">
        <f>IF(マンアワー!E353&gt;0,LN(マンアワー!E353),0)</f>
        <v>9.5612226821284789</v>
      </c>
      <c r="F353" s="4">
        <f>IF(マンアワー!F353&gt;0,LN(マンアワー!F353),0)</f>
        <v>9.3810608127909489</v>
      </c>
      <c r="G353" s="4">
        <f>IF(マンアワー!G353&gt;0,LN(マンアワー!G353),0)</f>
        <v>9.3688803243221042</v>
      </c>
      <c r="H353" s="4">
        <f>IF(マンアワー!H353&gt;0,LN(マンアワー!H353),0)</f>
        <v>9.1639278759128313</v>
      </c>
      <c r="I353" s="4">
        <f>IF(マンアワー!I353&gt;0,LN(マンアワー!I353),0)</f>
        <v>8.7461714166476145</v>
      </c>
      <c r="K353" s="6">
        <f t="shared" ref="K353:O353" si="349">E353-E$1089</f>
        <v>0.22911238958679014</v>
      </c>
      <c r="L353" s="6">
        <f t="shared" si="349"/>
        <v>0.2047760912650034</v>
      </c>
      <c r="M353" s="6">
        <f t="shared" si="349"/>
        <v>0.12886726962846495</v>
      </c>
      <c r="N353" s="6">
        <f t="shared" si="349"/>
        <v>0.10248738003787139</v>
      </c>
      <c r="O353" s="6">
        <f t="shared" si="349"/>
        <v>-6.8354902228334069E-2</v>
      </c>
    </row>
    <row r="354" spans="1:15" x14ac:dyDescent="0.15">
      <c r="A354" s="1">
        <v>16</v>
      </c>
      <c r="B354" s="1" t="s">
        <v>114</v>
      </c>
      <c r="C354" s="1">
        <v>6</v>
      </c>
      <c r="D354" s="1" t="s">
        <v>49</v>
      </c>
      <c r="E354" s="4">
        <f>IF(マンアワー!E354&gt;0,LN(マンアワー!E354),0)</f>
        <v>10.235018036083465</v>
      </c>
      <c r="F354" s="4">
        <f>IF(マンアワー!F354&gt;0,LN(マンアワー!F354),0)</f>
        <v>9.8325512305356195</v>
      </c>
      <c r="G354" s="4">
        <f>IF(マンアワー!G354&gt;0,LN(マンアワー!G354),0)</f>
        <v>9.8370279574063488</v>
      </c>
      <c r="H354" s="4">
        <f>IF(マンアワー!H354&gt;0,LN(マンアワー!H354),0)</f>
        <v>9.8963956786615714</v>
      </c>
      <c r="I354" s="4">
        <f>IF(マンアワー!I354&gt;0,LN(マンアワー!I354),0)</f>
        <v>9.7804252888872814</v>
      </c>
      <c r="K354" s="6">
        <f t="shared" ref="K354:O354" si="350">E354-E$1090</f>
        <v>0.96886761417360034</v>
      </c>
      <c r="L354" s="6">
        <f t="shared" si="350"/>
        <v>0.77751779236610297</v>
      </c>
      <c r="M354" s="6">
        <f t="shared" si="350"/>
        <v>0.74162944647722462</v>
      </c>
      <c r="N354" s="6">
        <f t="shared" si="350"/>
        <v>0.80757652925592183</v>
      </c>
      <c r="O354" s="6">
        <f t="shared" si="350"/>
        <v>0.79944046973482941</v>
      </c>
    </row>
    <row r="355" spans="1:15" x14ac:dyDescent="0.15">
      <c r="A355" s="1">
        <v>16</v>
      </c>
      <c r="B355" s="1" t="s">
        <v>114</v>
      </c>
      <c r="C355" s="1">
        <v>7</v>
      </c>
      <c r="D355" s="1" t="s">
        <v>158</v>
      </c>
      <c r="E355" s="4">
        <f>IF(マンアワー!E355&gt;0,LN(マンアワー!E355),0)</f>
        <v>6.1426196993981144</v>
      </c>
      <c r="F355" s="4">
        <f>IF(マンアワー!F355&gt;0,LN(マンアワー!F355),0)</f>
        <v>6.2813792870060388</v>
      </c>
      <c r="G355" s="4">
        <f>IF(マンアワー!G355&gt;0,LN(マンアワー!G355),0)</f>
        <v>5.8366973263901221</v>
      </c>
      <c r="H355" s="4">
        <f>IF(マンアワー!H355&gt;0,LN(マンアワー!H355),0)</f>
        <v>5.9914213995585159</v>
      </c>
      <c r="I355" s="4">
        <f>IF(マンアワー!I355&gt;0,LN(マンアワー!I355),0)</f>
        <v>5.9252073331892925</v>
      </c>
      <c r="K355" s="6">
        <f t="shared" ref="K355:O355" si="351">E355-E$1091</f>
        <v>-0.30698450214002282</v>
      </c>
      <c r="L355" s="6">
        <f t="shared" si="351"/>
        <v>-0.2130242749337965</v>
      </c>
      <c r="M355" s="6">
        <f t="shared" si="351"/>
        <v>-0.50931394422818688</v>
      </c>
      <c r="N355" s="6">
        <f t="shared" si="351"/>
        <v>-0.25599229092295595</v>
      </c>
      <c r="O355" s="6">
        <f t="shared" si="351"/>
        <v>-0.42253434892583819</v>
      </c>
    </row>
    <row r="356" spans="1:15" x14ac:dyDescent="0.15">
      <c r="A356" s="1">
        <v>16</v>
      </c>
      <c r="B356" s="1" t="s">
        <v>114</v>
      </c>
      <c r="C356" s="1">
        <v>8</v>
      </c>
      <c r="D356" s="1" t="s">
        <v>159</v>
      </c>
      <c r="E356" s="4">
        <f>IF(マンアワー!E356&gt;0,LN(マンアワー!E356),0)</f>
        <v>9.4315665915793883</v>
      </c>
      <c r="F356" s="4">
        <f>IF(マンアワー!F356&gt;0,LN(マンアワー!F356),0)</f>
        <v>9.3559442746039334</v>
      </c>
      <c r="G356" s="4">
        <f>IF(マンアワー!G356&gt;0,LN(マンアワー!G356),0)</f>
        <v>9.3637854074324505</v>
      </c>
      <c r="H356" s="4">
        <f>IF(マンアワー!H356&gt;0,LN(マンアワー!H356),0)</f>
        <v>9.1557656713792568</v>
      </c>
      <c r="I356" s="4">
        <f>IF(マンアワー!I356&gt;0,LN(マンアワー!I356),0)</f>
        <v>8.6833317077756167</v>
      </c>
      <c r="K356" s="6">
        <f t="shared" ref="K356:O356" si="352">E356-E$1092</f>
        <v>-0.56782631046275434</v>
      </c>
      <c r="L356" s="6">
        <f t="shared" si="352"/>
        <v>-0.63390574450660786</v>
      </c>
      <c r="M356" s="6">
        <f t="shared" si="352"/>
        <v>-0.53162145496410851</v>
      </c>
      <c r="N356" s="6">
        <f t="shared" si="352"/>
        <v>-0.46681234053962939</v>
      </c>
      <c r="O356" s="6">
        <f t="shared" si="352"/>
        <v>-0.58078398106194662</v>
      </c>
    </row>
    <row r="357" spans="1:15" x14ac:dyDescent="0.15">
      <c r="A357" s="1">
        <v>16</v>
      </c>
      <c r="B357" s="1" t="s">
        <v>114</v>
      </c>
      <c r="C357" s="1">
        <v>9</v>
      </c>
      <c r="D357" s="1" t="s">
        <v>160</v>
      </c>
      <c r="E357" s="4">
        <f>IF(マンアワー!E357&gt;0,LN(マンアワー!E357),0)</f>
        <v>10.5338890393678</v>
      </c>
      <c r="F357" s="4">
        <f>IF(マンアワー!F357&gt;0,LN(マンアワー!F357),0)</f>
        <v>10.3229503699267</v>
      </c>
      <c r="G357" s="4">
        <f>IF(マンアワー!G357&gt;0,LN(マンアワー!G357),0)</f>
        <v>10.17790772226931</v>
      </c>
      <c r="H357" s="4">
        <f>IF(マンアワー!H357&gt;0,LN(マンアワー!H357),0)</f>
        <v>9.8288775786324862</v>
      </c>
      <c r="I357" s="4">
        <f>IF(マンアワー!I357&gt;0,LN(マンアワー!I357),0)</f>
        <v>9.8035068588220522</v>
      </c>
      <c r="K357" s="6">
        <f t="shared" ref="K357:O357" si="353">E357-E$1093</f>
        <v>0.6207569475907242</v>
      </c>
      <c r="L357" s="6">
        <f t="shared" si="353"/>
        <v>0.65466306979923061</v>
      </c>
      <c r="M357" s="6">
        <f t="shared" si="353"/>
        <v>0.64334651436765711</v>
      </c>
      <c r="N357" s="6">
        <f t="shared" si="353"/>
        <v>0.51483006614316906</v>
      </c>
      <c r="O357" s="6">
        <f t="shared" si="353"/>
        <v>0.40419587032890369</v>
      </c>
    </row>
    <row r="358" spans="1:15" x14ac:dyDescent="0.15">
      <c r="A358" s="1">
        <v>16</v>
      </c>
      <c r="B358" s="1" t="s">
        <v>114</v>
      </c>
      <c r="C358" s="1">
        <v>10</v>
      </c>
      <c r="D358" s="1" t="s">
        <v>161</v>
      </c>
      <c r="E358" s="4">
        <f>IF(マンアワー!E358&gt;0,LN(マンアワー!E358),0)</f>
        <v>10.35448888996997</v>
      </c>
      <c r="F358" s="4">
        <f>IF(マンアワー!F358&gt;0,LN(マンアワー!F358),0)</f>
        <v>10.826203869736252</v>
      </c>
      <c r="G358" s="4">
        <f>IF(マンアワー!G358&gt;0,LN(マンアワー!G358),0)</f>
        <v>11.136327344907919</v>
      </c>
      <c r="H358" s="4">
        <f>IF(マンアワー!H358&gt;0,LN(マンアワー!H358),0)</f>
        <v>11.050860686714907</v>
      </c>
      <c r="I358" s="4">
        <f>IF(マンアワー!I358&gt;0,LN(マンアワー!I358),0)</f>
        <v>10.877789824713993</v>
      </c>
      <c r="K358" s="6">
        <f t="shared" ref="K358:O358" si="354">E358-E$1094</f>
        <v>0.2038425580492742</v>
      </c>
      <c r="L358" s="6">
        <f t="shared" si="354"/>
        <v>0.72933986888671676</v>
      </c>
      <c r="M358" s="6">
        <f t="shared" si="354"/>
        <v>0.80641871580878366</v>
      </c>
      <c r="N358" s="6">
        <f t="shared" si="354"/>
        <v>0.91844518628930061</v>
      </c>
      <c r="O358" s="6">
        <f t="shared" si="354"/>
        <v>0.91462408796930639</v>
      </c>
    </row>
    <row r="359" spans="1:15" x14ac:dyDescent="0.15">
      <c r="A359" s="1">
        <v>16</v>
      </c>
      <c r="B359" s="1" t="s">
        <v>114</v>
      </c>
      <c r="C359" s="1">
        <v>11</v>
      </c>
      <c r="D359" s="1" t="s">
        <v>162</v>
      </c>
      <c r="E359" s="4">
        <f>IF(マンアワー!E359&gt;0,LN(マンアワー!E359),0)</f>
        <v>10.691077393565312</v>
      </c>
      <c r="F359" s="4">
        <f>IF(マンアワー!F359&gt;0,LN(マンアワー!F359),0)</f>
        <v>10.693485202160034</v>
      </c>
      <c r="G359" s="4">
        <f>IF(マンアワー!G359&gt;0,LN(マンアワー!G359),0)</f>
        <v>10.827660690354419</v>
      </c>
      <c r="H359" s="4">
        <f>IF(マンアワー!H359&gt;0,LN(マンアワー!H359),0)</f>
        <v>10.581488970650037</v>
      </c>
      <c r="I359" s="4">
        <f>IF(マンアワー!I359&gt;0,LN(マンアワー!I359),0)</f>
        <v>10.571862808039072</v>
      </c>
      <c r="K359" s="6">
        <f t="shared" ref="K359:O359" si="355">E359-E$1095</f>
        <v>0.47525300913595814</v>
      </c>
      <c r="L359" s="6">
        <f t="shared" si="355"/>
        <v>0.41750294234779872</v>
      </c>
      <c r="M359" s="6">
        <f t="shared" si="355"/>
        <v>0.32627191548347412</v>
      </c>
      <c r="N359" s="6">
        <f t="shared" si="355"/>
        <v>0.16054669196540772</v>
      </c>
      <c r="O359" s="6">
        <f t="shared" si="355"/>
        <v>0.12395733573452894</v>
      </c>
    </row>
    <row r="360" spans="1:15" x14ac:dyDescent="0.15">
      <c r="A360" s="1">
        <v>16</v>
      </c>
      <c r="B360" s="1" t="s">
        <v>114</v>
      </c>
      <c r="C360" s="1">
        <v>12</v>
      </c>
      <c r="D360" s="1" t="s">
        <v>163</v>
      </c>
      <c r="E360" s="4">
        <f>IF(マンアワー!E360&gt;0,LN(マンアワー!E360),0)</f>
        <v>9.5831787923642917</v>
      </c>
      <c r="F360" s="4">
        <f>IF(マンアワー!F360&gt;0,LN(マンアワー!F360),0)</f>
        <v>9.9966157210396833</v>
      </c>
      <c r="G360" s="4">
        <f>IF(マンアワー!G360&gt;0,LN(マンアワー!G360),0)</f>
        <v>10.806065238733213</v>
      </c>
      <c r="H360" s="4">
        <f>IF(マンアワー!H360&gt;0,LN(マンアワー!H360),0)</f>
        <v>10.659809579020573</v>
      </c>
      <c r="I360" s="4">
        <f>IF(マンアワー!I360&gt;0,LN(マンアワー!I360),0)</f>
        <v>10.429776264299068</v>
      </c>
      <c r="K360" s="6">
        <f t="shared" ref="K360:O360" si="356">E360-E$1096</f>
        <v>-0.59537787632463868</v>
      </c>
      <c r="L360" s="6">
        <f t="shared" si="356"/>
        <v>-0.40876592538503687</v>
      </c>
      <c r="M360" s="6">
        <f t="shared" si="356"/>
        <v>-0.17085887903754937</v>
      </c>
      <c r="N360" s="6">
        <f t="shared" si="356"/>
        <v>-0.2159293467010297</v>
      </c>
      <c r="O360" s="6">
        <f t="shared" si="356"/>
        <v>-0.30123425487941269</v>
      </c>
    </row>
    <row r="361" spans="1:15" x14ac:dyDescent="0.15">
      <c r="A361" s="1">
        <v>16</v>
      </c>
      <c r="B361" s="1" t="s">
        <v>114</v>
      </c>
      <c r="C361" s="1">
        <v>13</v>
      </c>
      <c r="D361" s="1" t="s">
        <v>164</v>
      </c>
      <c r="E361" s="4">
        <f>IF(マンアワー!E361&gt;0,LN(マンアワー!E361),0)</f>
        <v>9.5877375475870075</v>
      </c>
      <c r="F361" s="4">
        <f>IF(マンアワー!F361&gt;0,LN(マンアワー!F361),0)</f>
        <v>9.5039824119432517</v>
      </c>
      <c r="G361" s="4">
        <f>IF(マンアワー!G361&gt;0,LN(マンアワー!G361),0)</f>
        <v>9.3984271990117048</v>
      </c>
      <c r="H361" s="4">
        <f>IF(マンアワー!H361&gt;0,LN(マンアワー!H361),0)</f>
        <v>9.4027371465994225</v>
      </c>
      <c r="I361" s="4">
        <f>IF(マンアワー!I361&gt;0,LN(マンアワー!I361),0)</f>
        <v>9.7193254453421503</v>
      </c>
      <c r="K361" s="6">
        <f t="shared" ref="K361:O361" si="357">E361-E$1097</f>
        <v>-5.1294993175133641E-2</v>
      </c>
      <c r="L361" s="6">
        <f t="shared" si="357"/>
        <v>-0.26501824620617853</v>
      </c>
      <c r="M361" s="6">
        <f t="shared" si="357"/>
        <v>-0.41963023152952239</v>
      </c>
      <c r="N361" s="6">
        <f t="shared" si="357"/>
        <v>-0.33495325574912194</v>
      </c>
      <c r="O361" s="6">
        <f t="shared" si="357"/>
        <v>-0.30502518674749091</v>
      </c>
    </row>
    <row r="362" spans="1:15" x14ac:dyDescent="0.15">
      <c r="A362" s="1">
        <v>16</v>
      </c>
      <c r="B362" s="1" t="s">
        <v>114</v>
      </c>
      <c r="C362" s="1">
        <v>14</v>
      </c>
      <c r="D362" s="1" t="s">
        <v>165</v>
      </c>
      <c r="E362" s="4">
        <f>IF(マンアワー!E362&gt;0,LN(マンアワー!E362),0)</f>
        <v>7.0228668355411079</v>
      </c>
      <c r="F362" s="4">
        <f>IF(マンアワー!F362&gt;0,LN(マンアワー!F362),0)</f>
        <v>6.802984611173394</v>
      </c>
      <c r="G362" s="4">
        <f>IF(マンアワー!G362&gt;0,LN(マンアワー!G362),0)</f>
        <v>7.4950432457827558</v>
      </c>
      <c r="H362" s="4">
        <f>IF(マンアワー!H362&gt;0,LN(マンアワー!H362),0)</f>
        <v>7.1061823288543797</v>
      </c>
      <c r="I362" s="4">
        <f>IF(マンアワー!I362&gt;0,LN(マンアワー!I362),0)</f>
        <v>6.7839145497466173</v>
      </c>
      <c r="K362" s="6">
        <f t="shared" ref="K362:O362" si="358">E362-E$1098</f>
        <v>-0.9007555844501649</v>
      </c>
      <c r="L362" s="6">
        <f t="shared" si="358"/>
        <v>-1.5300600948408372</v>
      </c>
      <c r="M362" s="6">
        <f t="shared" si="358"/>
        <v>-1.0364857624443724</v>
      </c>
      <c r="N362" s="6">
        <f t="shared" si="358"/>
        <v>-1.059047578348653</v>
      </c>
      <c r="O362" s="6">
        <f t="shared" si="358"/>
        <v>-1.2705723925172645</v>
      </c>
    </row>
    <row r="363" spans="1:15" x14ac:dyDescent="0.15">
      <c r="A363" s="1">
        <v>16</v>
      </c>
      <c r="B363" s="1" t="s">
        <v>114</v>
      </c>
      <c r="C363" s="1">
        <v>15</v>
      </c>
      <c r="D363" s="1" t="s">
        <v>166</v>
      </c>
      <c r="E363" s="4">
        <f>IF(マンアワー!E363&gt;0,LN(マンアワー!E363),0)</f>
        <v>11.276257833569781</v>
      </c>
      <c r="F363" s="4">
        <f>IF(マンアワー!F363&gt;0,LN(マンアワー!F363),0)</f>
        <v>11.028407718516917</v>
      </c>
      <c r="G363" s="4">
        <f>IF(マンアワー!G363&gt;0,LN(マンアワー!G363),0)</f>
        <v>11.051558717576043</v>
      </c>
      <c r="H363" s="4">
        <f>IF(マンアワー!H363&gt;0,LN(マンアワー!H363),0)</f>
        <v>10.938912435686234</v>
      </c>
      <c r="I363" s="4">
        <f>IF(マンアワー!I363&gt;0,LN(マンアワー!I363),0)</f>
        <v>10.743690470345021</v>
      </c>
      <c r="K363" s="6">
        <f t="shared" ref="K363:O363" si="359">E363-E$1099</f>
        <v>-0.11327752717849116</v>
      </c>
      <c r="L363" s="6">
        <f t="shared" si="359"/>
        <v>-0.29001465135868365</v>
      </c>
      <c r="M363" s="6">
        <f t="shared" si="359"/>
        <v>-0.28097776475777714</v>
      </c>
      <c r="N363" s="6">
        <f t="shared" si="359"/>
        <v>-0.13531751097614553</v>
      </c>
      <c r="O363" s="6">
        <f t="shared" si="359"/>
        <v>-9.6522411717627321E-2</v>
      </c>
    </row>
    <row r="364" spans="1:15" x14ac:dyDescent="0.15">
      <c r="A364" s="1">
        <v>16</v>
      </c>
      <c r="B364" s="1" t="s">
        <v>64</v>
      </c>
      <c r="C364" s="1">
        <v>16</v>
      </c>
      <c r="D364" s="1" t="s">
        <v>149</v>
      </c>
      <c r="E364" s="4">
        <f>IF(マンアワー!E364&gt;0,LN(マンアワー!E364),0)</f>
        <v>11.596680873233291</v>
      </c>
      <c r="F364" s="4">
        <f>IF(マンアワー!F364&gt;0,LN(マンアワー!F364),0)</f>
        <v>11.887310613945338</v>
      </c>
      <c r="G364" s="4">
        <f>IF(マンアワー!G364&gt;0,LN(マンアワー!G364),0)</f>
        <v>11.857777805799145</v>
      </c>
      <c r="H364" s="4">
        <f>IF(マンアワー!H364&gt;0,LN(マンアワー!H364),0)</f>
        <v>11.854748187768035</v>
      </c>
      <c r="I364" s="4">
        <f>IF(マンアワー!I364&gt;0,LN(マンアワー!I364),0)</f>
        <v>11.575040575531171</v>
      </c>
      <c r="K364" s="6">
        <f t="shared" ref="K364:O364" si="360">E364-E$1100</f>
        <v>-0.38889677681366663</v>
      </c>
      <c r="L364" s="6">
        <f t="shared" si="360"/>
        <v>-0.40194613812765212</v>
      </c>
      <c r="M364" s="6">
        <f t="shared" si="360"/>
        <v>-0.40778240225656681</v>
      </c>
      <c r="N364" s="6">
        <f t="shared" si="360"/>
        <v>-0.39490400322132579</v>
      </c>
      <c r="O364" s="6">
        <f t="shared" si="360"/>
        <v>-0.45854240080420006</v>
      </c>
    </row>
    <row r="365" spans="1:15" x14ac:dyDescent="0.15">
      <c r="A365" s="1">
        <v>16</v>
      </c>
      <c r="B365" s="1" t="s">
        <v>64</v>
      </c>
      <c r="C365" s="1">
        <v>17</v>
      </c>
      <c r="D365" s="1" t="s">
        <v>150</v>
      </c>
      <c r="E365" s="4">
        <f>IF(マンアワー!E365&gt;0,LN(マンアワー!E365),0)</f>
        <v>9.3026502224218977</v>
      </c>
      <c r="F365" s="4">
        <f>IF(マンアワー!F365&gt;0,LN(マンアワー!F365),0)</f>
        <v>9.3201815788213285</v>
      </c>
      <c r="G365" s="4">
        <f>IF(マンアワー!G365&gt;0,LN(マンアワー!G365),0)</f>
        <v>9.2968745142945437</v>
      </c>
      <c r="H365" s="4">
        <f>IF(マンアワー!H365&gt;0,LN(マンアワー!H365),0)</f>
        <v>9.2364597570818958</v>
      </c>
      <c r="I365" s="4">
        <f>IF(マンアワー!I365&gt;0,LN(マンアワー!I365),0)</f>
        <v>9.22238998892281</v>
      </c>
      <c r="K365" s="6">
        <f t="shared" ref="K365:O365" si="361">E365-E$1101</f>
        <v>0.12511222982110759</v>
      </c>
      <c r="L365" s="6">
        <f t="shared" si="361"/>
        <v>-2.0612237477301676E-2</v>
      </c>
      <c r="M365" s="6">
        <f t="shared" si="361"/>
        <v>-0.16269344652850393</v>
      </c>
      <c r="N365" s="6">
        <f t="shared" si="361"/>
        <v>-0.26192156182624693</v>
      </c>
      <c r="O365" s="6">
        <f t="shared" si="361"/>
        <v>-0.2504498987171786</v>
      </c>
    </row>
    <row r="366" spans="1:15" x14ac:dyDescent="0.15">
      <c r="A366" s="1">
        <v>16</v>
      </c>
      <c r="B366" s="1" t="s">
        <v>64</v>
      </c>
      <c r="C366" s="1">
        <v>18</v>
      </c>
      <c r="D366" s="1" t="s">
        <v>151</v>
      </c>
      <c r="E366" s="4">
        <f>IF(マンアワー!E366&gt;0,LN(マンアワー!E366),0)</f>
        <v>12.136884039428459</v>
      </c>
      <c r="F366" s="4">
        <f>IF(マンアワー!F366&gt;0,LN(マンアワー!F366),0)</f>
        <v>12.265676707611675</v>
      </c>
      <c r="G366" s="4">
        <f>IF(マンアワー!G366&gt;0,LN(マンアワー!G366),0)</f>
        <v>12.12705895897053</v>
      </c>
      <c r="H366" s="4">
        <f>IF(マンアワー!H366&gt;0,LN(マンアワー!H366),0)</f>
        <v>11.895906149979197</v>
      </c>
      <c r="I366" s="4">
        <f>IF(マンアワー!I366&gt;0,LN(マンアワー!I366),0)</f>
        <v>11.921122756662946</v>
      </c>
      <c r="K366" s="6">
        <f t="shared" ref="K366:O366" si="362">E366-E$1102</f>
        <v>-0.45032163695704774</v>
      </c>
      <c r="L366" s="6">
        <f t="shared" si="362"/>
        <v>-0.44642270446626142</v>
      </c>
      <c r="M366" s="6">
        <f t="shared" si="362"/>
        <v>-0.51412024232497622</v>
      </c>
      <c r="N366" s="6">
        <f t="shared" si="362"/>
        <v>-0.61006688029137557</v>
      </c>
      <c r="O366" s="6">
        <f t="shared" si="362"/>
        <v>-0.4172005329969668</v>
      </c>
    </row>
    <row r="367" spans="1:15" x14ac:dyDescent="0.15">
      <c r="A367" s="1">
        <v>16</v>
      </c>
      <c r="B367" s="1" t="s">
        <v>64</v>
      </c>
      <c r="C367" s="1">
        <v>19</v>
      </c>
      <c r="D367" s="1" t="s">
        <v>152</v>
      </c>
      <c r="E367" s="4">
        <f>IF(マンアワー!E367&gt;0,LN(マンアワー!E367),0)</f>
        <v>10.021196340630516</v>
      </c>
      <c r="F367" s="4">
        <f>IF(マンアワー!F367&gt;0,LN(マンアワー!F367),0)</f>
        <v>10.347316778034163</v>
      </c>
      <c r="G367" s="4">
        <f>IF(マンアワー!G367&gt;0,LN(マンアワー!G367),0)</f>
        <v>10.3009971840006</v>
      </c>
      <c r="H367" s="4">
        <f>IF(マンアワー!H367&gt;0,LN(マンアワー!H367),0)</f>
        <v>10.263022609592616</v>
      </c>
      <c r="I367" s="4">
        <f>IF(マンアワー!I367&gt;0,LN(マンアワー!I367),0)</f>
        <v>10.294996692298135</v>
      </c>
      <c r="K367" s="6">
        <f t="shared" ref="K367:O367" si="363">E367-E$1103</f>
        <v>-0.42255145138398298</v>
      </c>
      <c r="L367" s="6">
        <f t="shared" si="363"/>
        <v>-0.38151729146409608</v>
      </c>
      <c r="M367" s="6">
        <f t="shared" si="363"/>
        <v>-0.53355590815393228</v>
      </c>
      <c r="N367" s="6">
        <f t="shared" si="363"/>
        <v>-0.44375582082725273</v>
      </c>
      <c r="O367" s="6">
        <f t="shared" si="363"/>
        <v>-0.38429846503807674</v>
      </c>
    </row>
    <row r="368" spans="1:15" x14ac:dyDescent="0.15">
      <c r="A368" s="1">
        <v>16</v>
      </c>
      <c r="B368" s="1" t="s">
        <v>64</v>
      </c>
      <c r="C368" s="1">
        <v>20</v>
      </c>
      <c r="D368" s="1" t="s">
        <v>153</v>
      </c>
      <c r="E368" s="4">
        <f>IF(マンアワー!E368&gt;0,LN(マンアワー!E368),0)</f>
        <v>7.8334374038308496</v>
      </c>
      <c r="F368" s="4">
        <f>IF(マンアワー!F368&gt;0,LN(マンアワー!F368),0)</f>
        <v>8.5273692306255295</v>
      </c>
      <c r="G368" s="4">
        <f>IF(マンアワー!G368&gt;0,LN(マンアワー!G368),0)</f>
        <v>8.7575604699566743</v>
      </c>
      <c r="H368" s="4">
        <f>IF(マンアワー!H368&gt;0,LN(マンアワー!H368),0)</f>
        <v>8.8593116564133005</v>
      </c>
      <c r="I368" s="4">
        <f>IF(マンアワー!I368&gt;0,LN(マンアワー!I368),0)</f>
        <v>8.9046304097463818</v>
      </c>
      <c r="K368" s="6">
        <f t="shared" ref="K368:O368" si="364">E368-E$1104</f>
        <v>-0.83710478608786687</v>
      </c>
      <c r="L368" s="6">
        <f t="shared" si="364"/>
        <v>-0.74847369775771533</v>
      </c>
      <c r="M368" s="6">
        <f t="shared" si="364"/>
        <v>-0.90758035394786774</v>
      </c>
      <c r="N368" s="6">
        <f t="shared" si="364"/>
        <v>-0.83641353405836938</v>
      </c>
      <c r="O368" s="6">
        <f t="shared" si="364"/>
        <v>-0.7677803882380001</v>
      </c>
    </row>
    <row r="369" spans="1:15" x14ac:dyDescent="0.15">
      <c r="A369" s="1">
        <v>16</v>
      </c>
      <c r="B369" s="1" t="s">
        <v>64</v>
      </c>
      <c r="C369" s="1">
        <v>21</v>
      </c>
      <c r="D369" s="1" t="s">
        <v>154</v>
      </c>
      <c r="E369" s="4">
        <f>IF(マンアワー!E369&gt;0,LN(マンアワー!E369),0)</f>
        <v>10.97655361436159</v>
      </c>
      <c r="F369" s="4">
        <f>IF(マンアワー!F369&gt;0,LN(マンアワー!F369),0)</f>
        <v>11.07269616003809</v>
      </c>
      <c r="G369" s="4">
        <f>IF(マンアワー!G369&gt;0,LN(マンアワー!G369),0)</f>
        <v>10.9758723768604</v>
      </c>
      <c r="H369" s="4">
        <f>IF(マンアワー!H369&gt;0,LN(マンアワー!H369),0)</f>
        <v>11.053961098442576</v>
      </c>
      <c r="I369" s="4">
        <f>IF(マンアワー!I369&gt;0,LN(マンアワー!I369),0)</f>
        <v>11.055407404332929</v>
      </c>
      <c r="K369" s="6">
        <f t="shared" ref="K369:O369" si="365">E369-E$1105</f>
        <v>-0.55567320223626204</v>
      </c>
      <c r="L369" s="6">
        <f t="shared" si="365"/>
        <v>-0.52787397176678041</v>
      </c>
      <c r="M369" s="6">
        <f t="shared" si="365"/>
        <v>-0.69127292263637763</v>
      </c>
      <c r="N369" s="6">
        <f t="shared" si="365"/>
        <v>-0.56594704278886176</v>
      </c>
      <c r="O369" s="6">
        <f t="shared" si="365"/>
        <v>-0.46764923368874811</v>
      </c>
    </row>
    <row r="370" spans="1:15" x14ac:dyDescent="0.15">
      <c r="A370" s="1">
        <v>16</v>
      </c>
      <c r="B370" s="1" t="s">
        <v>15</v>
      </c>
      <c r="C370" s="1">
        <v>22</v>
      </c>
      <c r="D370" s="1" t="s">
        <v>146</v>
      </c>
      <c r="E370" s="4">
        <f>IF(マンアワー!E370&gt;0,LN(マンアワー!E370),0)</f>
        <v>12.054260462616901</v>
      </c>
      <c r="F370" s="4">
        <f>IF(マンアワー!F370&gt;0,LN(マンアワー!F370),0)</f>
        <v>12.282500126492788</v>
      </c>
      <c r="G370" s="4">
        <f>IF(マンアワー!G370&gt;0,LN(マンアワー!G370),0)</f>
        <v>12.508108480408215</v>
      </c>
      <c r="H370" s="4">
        <f>IF(マンアワー!H370&gt;0,LN(マンアワー!H370),0)</f>
        <v>12.566176147108163</v>
      </c>
      <c r="I370" s="4">
        <f>IF(マンアワー!I370&gt;0,LN(マンアワー!I370),0)</f>
        <v>12.707135206445241</v>
      </c>
      <c r="K370" s="6">
        <f t="shared" ref="K370:O370" si="366">E370-E$1106</f>
        <v>-0.52352578939030181</v>
      </c>
      <c r="L370" s="6">
        <f t="shared" si="366"/>
        <v>-0.55079398144755842</v>
      </c>
      <c r="M370" s="6">
        <f t="shared" si="366"/>
        <v>-0.57079814722712463</v>
      </c>
      <c r="N370" s="6">
        <f t="shared" si="366"/>
        <v>-0.62100375906903693</v>
      </c>
      <c r="O370" s="6">
        <f t="shared" si="366"/>
        <v>-0.63315746467275069</v>
      </c>
    </row>
    <row r="371" spans="1:15" x14ac:dyDescent="0.15">
      <c r="A371" s="1">
        <v>16</v>
      </c>
      <c r="B371" s="1" t="s">
        <v>15</v>
      </c>
      <c r="C371" s="1">
        <v>23</v>
      </c>
      <c r="D371" s="1" t="s">
        <v>167</v>
      </c>
      <c r="E371" s="4">
        <f>IF(マンアワー!E371&gt;0,LN(マンアワー!E371),0)</f>
        <v>11.081659086441817</v>
      </c>
      <c r="F371" s="4">
        <f>IF(マンアワー!F371&gt;0,LN(マンアワー!F371),0)</f>
        <v>11.172739130994632</v>
      </c>
      <c r="G371" s="4">
        <f>IF(マンアワー!G371&gt;0,LN(マンアワー!G371),0)</f>
        <v>11.147395664659575</v>
      </c>
      <c r="H371" s="4">
        <f>IF(マンアワー!H371&gt;0,LN(マンアワー!H371),0)</f>
        <v>11.026221174545858</v>
      </c>
      <c r="I371" s="4">
        <f>IF(マンアワー!I371&gt;0,LN(マンアワー!I371),0)</f>
        <v>10.87500456880942</v>
      </c>
      <c r="K371" s="6">
        <f t="shared" ref="K371:O371" si="367">E371-E$1107</f>
        <v>-0.51227604176153996</v>
      </c>
      <c r="L371" s="6">
        <f t="shared" si="367"/>
        <v>-0.56348936539116323</v>
      </c>
      <c r="M371" s="6">
        <f t="shared" si="367"/>
        <v>-0.57061361025476032</v>
      </c>
      <c r="N371" s="6">
        <f t="shared" si="367"/>
        <v>-0.62372076501519302</v>
      </c>
      <c r="O371" s="6">
        <f t="shared" si="367"/>
        <v>-0.64903208096496812</v>
      </c>
    </row>
    <row r="372" spans="1:15" x14ac:dyDescent="0.15">
      <c r="A372" s="1">
        <v>17</v>
      </c>
      <c r="B372" s="1" t="s">
        <v>65</v>
      </c>
      <c r="C372" s="1">
        <v>1</v>
      </c>
      <c r="D372" s="1" t="s">
        <v>147</v>
      </c>
      <c r="E372" s="4">
        <f>IF(マンアワー!E372&gt;0,LN(マンアワー!E372),0)</f>
        <v>12.342397496604013</v>
      </c>
      <c r="F372" s="4">
        <f>IF(マンアワー!F372&gt;0,LN(マンアワー!F372),0)</f>
        <v>11.806299271998181</v>
      </c>
      <c r="G372" s="4">
        <f>IF(マンアワー!G372&gt;0,LN(マンアワー!G372),0)</f>
        <v>11.264709653532073</v>
      </c>
      <c r="H372" s="4">
        <f>IF(マンアワー!H372&gt;0,LN(マンアワー!H372),0)</f>
        <v>10.707838635727901</v>
      </c>
      <c r="I372" s="4">
        <f>IF(マンアワー!I372&gt;0,LN(マンアワー!I372),0)</f>
        <v>10.52321255241835</v>
      </c>
      <c r="K372" s="6">
        <f t="shared" ref="K372:O372" si="368">E372-E$1085</f>
        <v>-0.48594269625106534</v>
      </c>
      <c r="L372" s="6">
        <f t="shared" si="368"/>
        <v>-0.60521691989230852</v>
      </c>
      <c r="M372" s="6">
        <f t="shared" si="368"/>
        <v>-0.74370885705254963</v>
      </c>
      <c r="N372" s="6">
        <f t="shared" si="368"/>
        <v>-0.87618406198119558</v>
      </c>
      <c r="O372" s="6">
        <f t="shared" si="368"/>
        <v>-0.90467516188408226</v>
      </c>
    </row>
    <row r="373" spans="1:15" x14ac:dyDescent="0.15">
      <c r="A373" s="1">
        <v>17</v>
      </c>
      <c r="B373" s="1" t="s">
        <v>65</v>
      </c>
      <c r="C373" s="1">
        <v>2</v>
      </c>
      <c r="D373" s="1" t="s">
        <v>148</v>
      </c>
      <c r="E373" s="4">
        <f>IF(マンアワー!E373&gt;0,LN(マンアワー!E373),0)</f>
        <v>7.733611340775024</v>
      </c>
      <c r="F373" s="4">
        <f>IF(マンアワー!F373&gt;0,LN(マンアワー!F373),0)</f>
        <v>6.9489642956515469</v>
      </c>
      <c r="G373" s="4">
        <f>IF(マンアワー!G373&gt;0,LN(マンアワー!G373),0)</f>
        <v>7.1352994609927034</v>
      </c>
      <c r="H373" s="4">
        <f>IF(マンアワー!H373&gt;0,LN(マンアワー!H373),0)</f>
        <v>7.0107042985730157</v>
      </c>
      <c r="I373" s="4">
        <f>IF(マンアワー!I373&gt;0,LN(マンアワー!I373),0)</f>
        <v>6.9194667292572909</v>
      </c>
      <c r="K373" s="6">
        <f t="shared" ref="K373:O373" si="369">E373-E$1086</f>
        <v>-1.114709177139229</v>
      </c>
      <c r="L373" s="6">
        <f t="shared" si="369"/>
        <v>-1.3717980236788376</v>
      </c>
      <c r="M373" s="6">
        <f t="shared" si="369"/>
        <v>-0.94048603834411892</v>
      </c>
      <c r="N373" s="6">
        <f t="shared" si="369"/>
        <v>-0.70819412713058139</v>
      </c>
      <c r="O373" s="6">
        <f t="shared" si="369"/>
        <v>-0.25836378061033916</v>
      </c>
    </row>
    <row r="374" spans="1:15" x14ac:dyDescent="0.15">
      <c r="A374" s="1">
        <v>17</v>
      </c>
      <c r="B374" s="1" t="s">
        <v>115</v>
      </c>
      <c r="C374" s="1">
        <v>3</v>
      </c>
      <c r="D374" s="1" t="s">
        <v>155</v>
      </c>
      <c r="E374" s="4">
        <f>IF(マンアワー!E374&gt;0,LN(マンアワー!E374),0)</f>
        <v>9.9966772163685089</v>
      </c>
      <c r="F374" s="4">
        <f>IF(マンアワー!F374&gt;0,LN(マンアワー!F374),0)</f>
        <v>10.052599219515036</v>
      </c>
      <c r="G374" s="4">
        <f>IF(マンアワー!G374&gt;0,LN(マンアワー!G374),0)</f>
        <v>10.244470135825303</v>
      </c>
      <c r="H374" s="4">
        <f>IF(マンアワー!H374&gt;0,LN(マンアワー!H374),0)</f>
        <v>10.164657612863902</v>
      </c>
      <c r="I374" s="4">
        <f>IF(マンアワー!I374&gt;0,LN(マンアワー!I374),0)</f>
        <v>10.08991201048752</v>
      </c>
      <c r="K374" s="6">
        <f t="shared" ref="K374:O374" si="370">E374-E$1087</f>
        <v>-0.7267014476836291</v>
      </c>
      <c r="L374" s="6">
        <f t="shared" si="370"/>
        <v>-0.67960616607047086</v>
      </c>
      <c r="M374" s="6">
        <f t="shared" si="370"/>
        <v>-0.59043951183421051</v>
      </c>
      <c r="N374" s="6">
        <f t="shared" si="370"/>
        <v>-0.57106889751127099</v>
      </c>
      <c r="O374" s="6">
        <f t="shared" si="370"/>
        <v>-0.6221977126791014</v>
      </c>
    </row>
    <row r="375" spans="1:15" x14ac:dyDescent="0.15">
      <c r="A375" s="1">
        <v>17</v>
      </c>
      <c r="B375" s="1" t="s">
        <v>115</v>
      </c>
      <c r="C375" s="1">
        <v>4</v>
      </c>
      <c r="D375" s="1" t="s">
        <v>156</v>
      </c>
      <c r="E375" s="4">
        <f>IF(マンアワー!E375&gt;0,LN(マンアワー!E375),0)</f>
        <v>11.799972022017341</v>
      </c>
      <c r="F375" s="4">
        <f>IF(マンアワー!F375&gt;0,LN(マンアワー!F375),0)</f>
        <v>11.552563581457585</v>
      </c>
      <c r="G375" s="4">
        <f>IF(マンアワー!G375&gt;0,LN(マンアワー!G375),0)</f>
        <v>11.354575522968268</v>
      </c>
      <c r="H375" s="4">
        <f>IF(マンアワー!H375&gt;0,LN(マンアワー!H375),0)</f>
        <v>10.782624056168682</v>
      </c>
      <c r="I375" s="4">
        <f>IF(マンアワー!I375&gt;0,LN(マンアワー!I375),0)</f>
        <v>10.290602530684051</v>
      </c>
      <c r="K375" s="6">
        <f t="shared" ref="K375:O375" si="371">E375-E$1088</f>
        <v>0.87425697850346396</v>
      </c>
      <c r="L375" s="6">
        <f t="shared" si="371"/>
        <v>0.6794676021748991</v>
      </c>
      <c r="M375" s="6">
        <f t="shared" si="371"/>
        <v>0.49112206629888355</v>
      </c>
      <c r="N375" s="6">
        <f t="shared" si="371"/>
        <v>0.55560074800698622</v>
      </c>
      <c r="O375" s="6">
        <f t="shared" si="371"/>
        <v>0.683285331315588</v>
      </c>
    </row>
    <row r="376" spans="1:15" x14ac:dyDescent="0.15">
      <c r="A376" s="1">
        <v>17</v>
      </c>
      <c r="B376" s="1" t="s">
        <v>115</v>
      </c>
      <c r="C376" s="1">
        <v>5</v>
      </c>
      <c r="D376" s="1" t="s">
        <v>157</v>
      </c>
      <c r="E376" s="4">
        <f>IF(マンアワー!E376&gt;0,LN(マンアワー!E376),0)</f>
        <v>8.6493623499090511</v>
      </c>
      <c r="F376" s="4">
        <f>IF(マンアワー!F376&gt;0,LN(マンアワー!F376),0)</f>
        <v>8.3173005677827963</v>
      </c>
      <c r="G376" s="4">
        <f>IF(マンアワー!G376&gt;0,LN(マンアワー!G376),0)</f>
        <v>8.4424468185407253</v>
      </c>
      <c r="H376" s="4">
        <f>IF(マンアワー!H376&gt;0,LN(マンアワー!H376),0)</f>
        <v>8.2824811402000549</v>
      </c>
      <c r="I376" s="4">
        <f>IF(マンアワー!I376&gt;0,LN(マンアワー!I376),0)</f>
        <v>8.1872511163030648</v>
      </c>
      <c r="K376" s="6">
        <f t="shared" ref="K376:O376" si="372">E376-E$1089</f>
        <v>-0.68274794263263772</v>
      </c>
      <c r="L376" s="6">
        <f t="shared" si="372"/>
        <v>-0.85898415374314929</v>
      </c>
      <c r="M376" s="6">
        <f t="shared" si="372"/>
        <v>-0.79756623615291389</v>
      </c>
      <c r="N376" s="6">
        <f t="shared" si="372"/>
        <v>-0.77895935567490504</v>
      </c>
      <c r="O376" s="6">
        <f t="shared" si="372"/>
        <v>-0.62727520257288383</v>
      </c>
    </row>
    <row r="377" spans="1:15" x14ac:dyDescent="0.15">
      <c r="A377" s="1">
        <v>17</v>
      </c>
      <c r="B377" s="1" t="s">
        <v>115</v>
      </c>
      <c r="C377" s="1">
        <v>6</v>
      </c>
      <c r="D377" s="1" t="s">
        <v>49</v>
      </c>
      <c r="E377" s="4">
        <f>IF(マンアワー!E377&gt;0,LN(マンアワー!E377),0)</f>
        <v>7.1196635135142223</v>
      </c>
      <c r="F377" s="4">
        <f>IF(マンアワー!F377&gt;0,LN(マンアワー!F377),0)</f>
        <v>7.7270606483480595</v>
      </c>
      <c r="G377" s="4">
        <f>IF(マンアワー!G377&gt;0,LN(マンアワー!G377),0)</f>
        <v>7.9302111234574495</v>
      </c>
      <c r="H377" s="4">
        <f>IF(マンアワー!H377&gt;0,LN(マンアワー!H377),0)</f>
        <v>8.2760899592660717</v>
      </c>
      <c r="I377" s="4">
        <f>IF(マンアワー!I377&gt;0,LN(マンアワー!I377),0)</f>
        <v>8.2047604004981203</v>
      </c>
      <c r="K377" s="6">
        <f t="shared" ref="K377:O377" si="373">E377-E$1090</f>
        <v>-2.1464869083956426</v>
      </c>
      <c r="L377" s="6">
        <f t="shared" si="373"/>
        <v>-1.3279727898214571</v>
      </c>
      <c r="M377" s="6">
        <f t="shared" si="373"/>
        <v>-1.1651873874716747</v>
      </c>
      <c r="N377" s="6">
        <f t="shared" si="373"/>
        <v>-0.8127291901395779</v>
      </c>
      <c r="O377" s="6">
        <f t="shared" si="373"/>
        <v>-0.77622441865433167</v>
      </c>
    </row>
    <row r="378" spans="1:15" x14ac:dyDescent="0.15">
      <c r="A378" s="1">
        <v>17</v>
      </c>
      <c r="B378" s="1" t="s">
        <v>115</v>
      </c>
      <c r="C378" s="1">
        <v>7</v>
      </c>
      <c r="D378" s="1" t="s">
        <v>158</v>
      </c>
      <c r="E378" s="4">
        <f>IF(マンアワー!E378&gt;0,LN(マンアワー!E378),0)</f>
        <v>5.6721364763095501</v>
      </c>
      <c r="F378" s="4">
        <f>IF(マンアワー!F378&gt;0,LN(マンアワー!F378),0)</f>
        <v>5.4040836413132514</v>
      </c>
      <c r="G378" s="4">
        <f>IF(マンアワー!G378&gt;0,LN(マンアワー!G378),0)</f>
        <v>5.0236414982845492</v>
      </c>
      <c r="H378" s="4">
        <f>IF(マンアワー!H378&gt;0,LN(マンアワー!H378),0)</f>
        <v>4.995623471405052</v>
      </c>
      <c r="I378" s="4">
        <f>IF(マンアワー!I378&gt;0,LN(マンアワー!I378),0)</f>
        <v>5.1848602914894748</v>
      </c>
      <c r="K378" s="6">
        <f t="shared" ref="K378:O378" si="374">E378-E$1091</f>
        <v>-0.77746772522858709</v>
      </c>
      <c r="L378" s="6">
        <f t="shared" si="374"/>
        <v>-1.0903199206265839</v>
      </c>
      <c r="M378" s="6">
        <f t="shared" si="374"/>
        <v>-1.3223697723337597</v>
      </c>
      <c r="N378" s="6">
        <f t="shared" si="374"/>
        <v>-1.2517902190764199</v>
      </c>
      <c r="O378" s="6">
        <f t="shared" si="374"/>
        <v>-1.1628813906256559</v>
      </c>
    </row>
    <row r="379" spans="1:15" x14ac:dyDescent="0.15">
      <c r="A379" s="1">
        <v>17</v>
      </c>
      <c r="B379" s="1" t="s">
        <v>115</v>
      </c>
      <c r="C379" s="1">
        <v>8</v>
      </c>
      <c r="D379" s="1" t="s">
        <v>159</v>
      </c>
      <c r="E379" s="4">
        <f>IF(マンアワー!E379&gt;0,LN(マンアワー!E379),0)</f>
        <v>9.7467491884416777</v>
      </c>
      <c r="F379" s="4">
        <f>IF(マンアワー!F379&gt;0,LN(マンアワー!F379),0)</f>
        <v>9.7370781902150032</v>
      </c>
      <c r="G379" s="4">
        <f>IF(マンアワー!G379&gt;0,LN(マンアワー!G379),0)</f>
        <v>9.5796619473569962</v>
      </c>
      <c r="H379" s="4">
        <f>IF(マンアワー!H379&gt;0,LN(マンアワー!H379),0)</f>
        <v>9.3298718070524664</v>
      </c>
      <c r="I379" s="4">
        <f>IF(マンアワー!I379&gt;0,LN(マンアワー!I379),0)</f>
        <v>8.9186123810833084</v>
      </c>
      <c r="K379" s="6">
        <f t="shared" ref="K379:O379" si="375">E379-E$1092</f>
        <v>-0.25264371360046489</v>
      </c>
      <c r="L379" s="6">
        <f t="shared" si="375"/>
        <v>-0.25277182889553806</v>
      </c>
      <c r="M379" s="6">
        <f t="shared" si="375"/>
        <v>-0.31574491503956281</v>
      </c>
      <c r="N379" s="6">
        <f t="shared" si="375"/>
        <v>-0.29270620486641974</v>
      </c>
      <c r="O379" s="6">
        <f t="shared" si="375"/>
        <v>-0.34550330775425486</v>
      </c>
    </row>
    <row r="380" spans="1:15" x14ac:dyDescent="0.15">
      <c r="A380" s="1">
        <v>17</v>
      </c>
      <c r="B380" s="1" t="s">
        <v>115</v>
      </c>
      <c r="C380" s="1">
        <v>9</v>
      </c>
      <c r="D380" s="1" t="s">
        <v>160</v>
      </c>
      <c r="E380" s="4">
        <f>IF(マンアワー!E380&gt;0,LN(マンアワー!E380),0)</f>
        <v>8.9262559981201601</v>
      </c>
      <c r="F380" s="4">
        <f>IF(マンアワー!F380&gt;0,LN(マンアワー!F380),0)</f>
        <v>8.5915452058944979</v>
      </c>
      <c r="G380" s="4">
        <f>IF(マンアワー!G380&gt;0,LN(マンアワー!G380),0)</f>
        <v>8.8883745977012065</v>
      </c>
      <c r="H380" s="4">
        <f>IF(マンアワー!H380&gt;0,LN(マンアワー!H380),0)</f>
        <v>8.6498501620408721</v>
      </c>
      <c r="I380" s="4">
        <f>IF(マンアワー!I380&gt;0,LN(マンアワー!I380),0)</f>
        <v>8.5463657877292878</v>
      </c>
      <c r="K380" s="6">
        <f t="shared" ref="K380:O380" si="376">E380-E$1093</f>
        <v>-0.98687609365691564</v>
      </c>
      <c r="L380" s="6">
        <f t="shared" si="376"/>
        <v>-1.0767420942329711</v>
      </c>
      <c r="M380" s="6">
        <f t="shared" si="376"/>
        <v>-0.64618661020044676</v>
      </c>
      <c r="N380" s="6">
        <f t="shared" si="376"/>
        <v>-0.66419735044844508</v>
      </c>
      <c r="O380" s="6">
        <f t="shared" si="376"/>
        <v>-0.85294520076386071</v>
      </c>
    </row>
    <row r="381" spans="1:15" x14ac:dyDescent="0.15">
      <c r="A381" s="1">
        <v>17</v>
      </c>
      <c r="B381" s="1" t="s">
        <v>115</v>
      </c>
      <c r="C381" s="1">
        <v>10</v>
      </c>
      <c r="D381" s="1" t="s">
        <v>161</v>
      </c>
      <c r="E381" s="4">
        <f>IF(マンアワー!E381&gt;0,LN(マンアワー!E381),0)</f>
        <v>9.7204222717013344</v>
      </c>
      <c r="F381" s="4">
        <f>IF(マンアワー!F381&gt;0,LN(マンアワー!F381),0)</f>
        <v>9.782651184680395</v>
      </c>
      <c r="G381" s="4">
        <f>IF(マンアワー!G381&gt;0,LN(マンアワー!G381),0)</f>
        <v>10.168540646761917</v>
      </c>
      <c r="H381" s="4">
        <f>IF(マンアワー!H381&gt;0,LN(マンアワー!H381),0)</f>
        <v>9.9762291089357706</v>
      </c>
      <c r="I381" s="4">
        <f>IF(マンアワー!I381&gt;0,LN(マンアワー!I381),0)</f>
        <v>9.756573202684697</v>
      </c>
      <c r="K381" s="6">
        <f t="shared" ref="K381:O381" si="377">E381-E$1094</f>
        <v>-0.43022406021936099</v>
      </c>
      <c r="L381" s="6">
        <f t="shared" si="377"/>
        <v>-0.31421281616914065</v>
      </c>
      <c r="M381" s="6">
        <f t="shared" si="377"/>
        <v>-0.16136798233721805</v>
      </c>
      <c r="N381" s="6">
        <f t="shared" si="377"/>
        <v>-0.15618639148983604</v>
      </c>
      <c r="O381" s="6">
        <f t="shared" si="377"/>
        <v>-0.20659253405998967</v>
      </c>
    </row>
    <row r="382" spans="1:15" x14ac:dyDescent="0.15">
      <c r="A382" s="1">
        <v>17</v>
      </c>
      <c r="B382" s="1" t="s">
        <v>115</v>
      </c>
      <c r="C382" s="1">
        <v>11</v>
      </c>
      <c r="D382" s="1" t="s">
        <v>162</v>
      </c>
      <c r="E382" s="4">
        <f>IF(マンアワー!E382&gt;0,LN(マンアワー!E382),0)</f>
        <v>10.948884702276924</v>
      </c>
      <c r="F382" s="4">
        <f>IF(マンアワー!F382&gt;0,LN(マンアワー!F382),0)</f>
        <v>10.934887563580364</v>
      </c>
      <c r="G382" s="4">
        <f>IF(マンアワー!G382&gt;0,LN(マンアワー!G382),0)</f>
        <v>11.040394211489728</v>
      </c>
      <c r="H382" s="4">
        <f>IF(マンアワー!H382&gt;0,LN(マンアワー!H382),0)</f>
        <v>10.854194859257161</v>
      </c>
      <c r="I382" s="4">
        <f>IF(マンアワー!I382&gt;0,LN(マンアワー!I382),0)</f>
        <v>10.918430781541883</v>
      </c>
      <c r="K382" s="6">
        <f t="shared" ref="K382:O382" si="378">E382-E$1095</f>
        <v>0.73306031784757053</v>
      </c>
      <c r="L382" s="6">
        <f t="shared" si="378"/>
        <v>0.65890530376812961</v>
      </c>
      <c r="M382" s="6">
        <f t="shared" si="378"/>
        <v>0.53900543661878331</v>
      </c>
      <c r="N382" s="6">
        <f t="shared" si="378"/>
        <v>0.4332525805725318</v>
      </c>
      <c r="O382" s="6">
        <f t="shared" si="378"/>
        <v>0.47052530923734004</v>
      </c>
    </row>
    <row r="383" spans="1:15" x14ac:dyDescent="0.15">
      <c r="A383" s="1">
        <v>17</v>
      </c>
      <c r="B383" s="1" t="s">
        <v>115</v>
      </c>
      <c r="C383" s="1">
        <v>12</v>
      </c>
      <c r="D383" s="1" t="s">
        <v>163</v>
      </c>
      <c r="E383" s="4">
        <f>IF(マンアワー!E383&gt;0,LN(マンアワー!E383),0)</f>
        <v>9.1487569705936291</v>
      </c>
      <c r="F383" s="4">
        <f>IF(マンアワー!F383&gt;0,LN(マンアワー!F383),0)</f>
        <v>9.8205304430510107</v>
      </c>
      <c r="G383" s="4">
        <f>IF(マンアワー!G383&gt;0,LN(マンアワー!G383),0)</f>
        <v>10.758780963608368</v>
      </c>
      <c r="H383" s="4">
        <f>IF(マンアワー!H383&gt;0,LN(マンアワー!H383),0)</f>
        <v>10.714541674920698</v>
      </c>
      <c r="I383" s="4">
        <f>IF(マンアワー!I383&gt;0,LN(マンアワー!I383),0)</f>
        <v>10.618206293888475</v>
      </c>
      <c r="K383" s="6">
        <f t="shared" ref="K383:O383" si="379">E383-E$1096</f>
        <v>-1.0297996980953013</v>
      </c>
      <c r="L383" s="6">
        <f t="shared" si="379"/>
        <v>-0.58485120337370944</v>
      </c>
      <c r="M383" s="6">
        <f t="shared" si="379"/>
        <v>-0.21814315416239438</v>
      </c>
      <c r="N383" s="6">
        <f t="shared" si="379"/>
        <v>-0.16119725080090497</v>
      </c>
      <c r="O383" s="6">
        <f t="shared" si="379"/>
        <v>-0.11280422529000589</v>
      </c>
    </row>
    <row r="384" spans="1:15" x14ac:dyDescent="0.15">
      <c r="A384" s="1">
        <v>17</v>
      </c>
      <c r="B384" s="1" t="s">
        <v>115</v>
      </c>
      <c r="C384" s="1">
        <v>13</v>
      </c>
      <c r="D384" s="1" t="s">
        <v>164</v>
      </c>
      <c r="E384" s="4">
        <f>IF(マンアワー!E384&gt;0,LN(マンアワー!E384),0)</f>
        <v>9.3344086057451889</v>
      </c>
      <c r="F384" s="4">
        <f>IF(マンアワー!F384&gt;0,LN(マンアワー!F384),0)</f>
        <v>8.6178446883436184</v>
      </c>
      <c r="G384" s="4">
        <f>IF(マンアワー!G384&gt;0,LN(マンアワー!G384),0)</f>
        <v>8.830752139914221</v>
      </c>
      <c r="H384" s="4">
        <f>IF(マンアワー!H384&gt;0,LN(マンアワー!H384),0)</f>
        <v>8.5798309482652311</v>
      </c>
      <c r="I384" s="4">
        <f>IF(マンアワー!I384&gt;0,LN(マンアワー!I384),0)</f>
        <v>9.0823400619958754</v>
      </c>
      <c r="K384" s="6">
        <f t="shared" ref="K384:O384" si="380">E384-E$1097</f>
        <v>-0.30462393501695217</v>
      </c>
      <c r="L384" s="6">
        <f t="shared" si="380"/>
        <v>-1.1511559698058118</v>
      </c>
      <c r="M384" s="6">
        <f t="shared" si="380"/>
        <v>-0.98730529062700612</v>
      </c>
      <c r="N384" s="6">
        <f t="shared" si="380"/>
        <v>-1.1578594540833134</v>
      </c>
      <c r="O384" s="6">
        <f t="shared" si="380"/>
        <v>-0.94201057009376576</v>
      </c>
    </row>
    <row r="385" spans="1:15" x14ac:dyDescent="0.15">
      <c r="A385" s="1">
        <v>17</v>
      </c>
      <c r="B385" s="1" t="s">
        <v>115</v>
      </c>
      <c r="C385" s="1">
        <v>14</v>
      </c>
      <c r="D385" s="1" t="s">
        <v>165</v>
      </c>
      <c r="E385" s="4">
        <f>IF(マンアワー!E385&gt;0,LN(マンアワー!E385),0)</f>
        <v>5.7468632647754214</v>
      </c>
      <c r="F385" s="4">
        <f>IF(マンアワー!F385&gt;0,LN(マンアワー!F385),0)</f>
        <v>6.2221438933044606</v>
      </c>
      <c r="G385" s="4">
        <f>IF(マンアワー!G385&gt;0,LN(マンアワー!G385),0)</f>
        <v>7.2056953856666377</v>
      </c>
      <c r="H385" s="4">
        <f>IF(マンアワー!H385&gt;0,LN(マンアワー!H385),0)</f>
        <v>6.9055340246773724</v>
      </c>
      <c r="I385" s="4">
        <f>IF(マンアワー!I385&gt;0,LN(マンアワー!I385),0)</f>
        <v>7.1386132108043938</v>
      </c>
      <c r="K385" s="6">
        <f t="shared" ref="K385:O385" si="381">E385-E$1098</f>
        <v>-2.1767591552158514</v>
      </c>
      <c r="L385" s="6">
        <f t="shared" si="381"/>
        <v>-2.1109008127097706</v>
      </c>
      <c r="M385" s="6">
        <f t="shared" si="381"/>
        <v>-1.3258336225604905</v>
      </c>
      <c r="N385" s="6">
        <f t="shared" si="381"/>
        <v>-1.2596958825256603</v>
      </c>
      <c r="O385" s="6">
        <f t="shared" si="381"/>
        <v>-0.91587373145948803</v>
      </c>
    </row>
    <row r="386" spans="1:15" x14ac:dyDescent="0.15">
      <c r="A386" s="1">
        <v>17</v>
      </c>
      <c r="B386" s="1" t="s">
        <v>115</v>
      </c>
      <c r="C386" s="1">
        <v>15</v>
      </c>
      <c r="D386" s="1" t="s">
        <v>166</v>
      </c>
      <c r="E386" s="4">
        <f>IF(マンアワー!E386&gt;0,LN(マンアワー!E386),0)</f>
        <v>10.851867679977158</v>
      </c>
      <c r="F386" s="4">
        <f>IF(マンアワー!F386&gt;0,LN(マンアワー!F386),0)</f>
        <v>10.926605202901078</v>
      </c>
      <c r="G386" s="4">
        <f>IF(マンアワー!G386&gt;0,LN(マンアワー!G386),0)</f>
        <v>11.011945965284852</v>
      </c>
      <c r="H386" s="4">
        <f>IF(マンアワー!H386&gt;0,LN(マンアワー!H386),0)</f>
        <v>10.749734043737105</v>
      </c>
      <c r="I386" s="4">
        <f>IF(マンアワー!I386&gt;0,LN(マンアワー!I386),0)</f>
        <v>10.504864612103553</v>
      </c>
      <c r="K386" s="6">
        <f t="shared" ref="K386:O386" si="382">E386-E$1099</f>
        <v>-0.53766768077111493</v>
      </c>
      <c r="L386" s="6">
        <f t="shared" si="382"/>
        <v>-0.39181716697452273</v>
      </c>
      <c r="M386" s="6">
        <f t="shared" si="382"/>
        <v>-0.32059051704896824</v>
      </c>
      <c r="N386" s="6">
        <f t="shared" si="382"/>
        <v>-0.32449590292527475</v>
      </c>
      <c r="O386" s="6">
        <f t="shared" si="382"/>
        <v>-0.33534826995909484</v>
      </c>
    </row>
    <row r="387" spans="1:15" x14ac:dyDescent="0.15">
      <c r="A387" s="1">
        <v>17</v>
      </c>
      <c r="B387" s="1" t="s">
        <v>65</v>
      </c>
      <c r="C387" s="1">
        <v>16</v>
      </c>
      <c r="D387" s="1" t="s">
        <v>149</v>
      </c>
      <c r="E387" s="4">
        <f>IF(マンアワー!E387&gt;0,LN(マンアワー!E387),0)</f>
        <v>11.477576898539022</v>
      </c>
      <c r="F387" s="4">
        <f>IF(マンアワー!F387&gt;0,LN(マンアワー!F387),0)</f>
        <v>11.796745485954013</v>
      </c>
      <c r="G387" s="4">
        <f>IF(マンアワー!G387&gt;0,LN(マンアワー!G387),0)</f>
        <v>11.798104882487001</v>
      </c>
      <c r="H387" s="4">
        <f>IF(マンアワー!H387&gt;0,LN(マンアワー!H387),0)</f>
        <v>11.84334870349797</v>
      </c>
      <c r="I387" s="4">
        <f>IF(マンアワー!I387&gt;0,LN(マンアワー!I387),0)</f>
        <v>11.673648658692674</v>
      </c>
      <c r="K387" s="6">
        <f t="shared" ref="K387:O387" si="383">E387-E$1100</f>
        <v>-0.50800075150793589</v>
      </c>
      <c r="L387" s="6">
        <f t="shared" si="383"/>
        <v>-0.49251126611897789</v>
      </c>
      <c r="M387" s="6">
        <f t="shared" si="383"/>
        <v>-0.46745532556871083</v>
      </c>
      <c r="N387" s="6">
        <f t="shared" si="383"/>
        <v>-0.40630348749139067</v>
      </c>
      <c r="O387" s="6">
        <f t="shared" si="383"/>
        <v>-0.35993431764269701</v>
      </c>
    </row>
    <row r="388" spans="1:15" x14ac:dyDescent="0.15">
      <c r="A388" s="1">
        <v>17</v>
      </c>
      <c r="B388" s="1" t="s">
        <v>65</v>
      </c>
      <c r="C388" s="1">
        <v>17</v>
      </c>
      <c r="D388" s="1" t="s">
        <v>150</v>
      </c>
      <c r="E388" s="4">
        <f>IF(マンアワー!E388&gt;0,LN(マンアワー!E388),0)</f>
        <v>8.6267165947239111</v>
      </c>
      <c r="F388" s="4">
        <f>IF(マンアワー!F388&gt;0,LN(マンアワー!F388),0)</f>
        <v>8.7285915815501145</v>
      </c>
      <c r="G388" s="4">
        <f>IF(マンアワー!G388&gt;0,LN(マンアワー!G388),0)</f>
        <v>8.7059858465686304</v>
      </c>
      <c r="H388" s="4">
        <f>IF(マンアワー!H388&gt;0,LN(マンアワー!H388),0)</f>
        <v>8.9562694223165362</v>
      </c>
      <c r="I388" s="4">
        <f>IF(マンアワー!I388&gt;0,LN(マンアワー!I388),0)</f>
        <v>8.9913865129125288</v>
      </c>
      <c r="K388" s="6">
        <f t="shared" ref="K388:O388" si="384">E388-E$1101</f>
        <v>-0.550821397876879</v>
      </c>
      <c r="L388" s="6">
        <f t="shared" si="384"/>
        <v>-0.61220223474851565</v>
      </c>
      <c r="M388" s="6">
        <f t="shared" si="384"/>
        <v>-0.75358211425441723</v>
      </c>
      <c r="N388" s="6">
        <f t="shared" si="384"/>
        <v>-0.54211189659160652</v>
      </c>
      <c r="O388" s="6">
        <f t="shared" si="384"/>
        <v>-0.48145337472745986</v>
      </c>
    </row>
    <row r="389" spans="1:15" x14ac:dyDescent="0.15">
      <c r="A389" s="1">
        <v>17</v>
      </c>
      <c r="B389" s="1" t="s">
        <v>65</v>
      </c>
      <c r="C389" s="1">
        <v>18</v>
      </c>
      <c r="D389" s="1" t="s">
        <v>151</v>
      </c>
      <c r="E389" s="4">
        <f>IF(マンアワー!E389&gt;0,LN(マンアワー!E389),0)</f>
        <v>12.199029462893661</v>
      </c>
      <c r="F389" s="4">
        <f>IF(マンアワー!F389&gt;0,LN(マンアワー!F389),0)</f>
        <v>12.320753836290134</v>
      </c>
      <c r="G389" s="4">
        <f>IF(マンアワー!G389&gt;0,LN(マンアワー!G389),0)</f>
        <v>12.28948463263696</v>
      </c>
      <c r="H389" s="4">
        <f>IF(マンアワー!H389&gt;0,LN(マンアワー!H389),0)</f>
        <v>12.137075932163642</v>
      </c>
      <c r="I389" s="4">
        <f>IF(マンアワー!I389&gt;0,LN(マンアワー!I389),0)</f>
        <v>12.042303768552555</v>
      </c>
      <c r="K389" s="6">
        <f t="shared" ref="K389:O389" si="385">E389-E$1102</f>
        <v>-0.38817621349184606</v>
      </c>
      <c r="L389" s="6">
        <f t="shared" si="385"/>
        <v>-0.3913455757878026</v>
      </c>
      <c r="M389" s="6">
        <f t="shared" si="385"/>
        <v>-0.3516945686585462</v>
      </c>
      <c r="N389" s="6">
        <f t="shared" si="385"/>
        <v>-0.36889709810693105</v>
      </c>
      <c r="O389" s="6">
        <f t="shared" si="385"/>
        <v>-0.29601952110735752</v>
      </c>
    </row>
    <row r="390" spans="1:15" x14ac:dyDescent="0.15">
      <c r="A390" s="1">
        <v>17</v>
      </c>
      <c r="B390" s="1" t="s">
        <v>65</v>
      </c>
      <c r="C390" s="1">
        <v>19</v>
      </c>
      <c r="D390" s="1" t="s">
        <v>152</v>
      </c>
      <c r="E390" s="4">
        <f>IF(マンアワー!E390&gt;0,LN(マンアワー!E390),0)</f>
        <v>10.162974657814884</v>
      </c>
      <c r="F390" s="4">
        <f>IF(マンアワー!F390&gt;0,LN(マンアワー!F390),0)</f>
        <v>10.378238499370347</v>
      </c>
      <c r="G390" s="4">
        <f>IF(マンアワー!G390&gt;0,LN(マンアワー!G390),0)</f>
        <v>10.464133810669921</v>
      </c>
      <c r="H390" s="4">
        <f>IF(マンアワー!H390&gt;0,LN(マンアワー!H390),0)</f>
        <v>10.371447692812193</v>
      </c>
      <c r="I390" s="4">
        <f>IF(マンアワー!I390&gt;0,LN(マンアワー!I390),0)</f>
        <v>10.319870073068886</v>
      </c>
      <c r="K390" s="6">
        <f t="shared" ref="K390:O390" si="386">E390-E$1103</f>
        <v>-0.28077313419961492</v>
      </c>
      <c r="L390" s="6">
        <f t="shared" si="386"/>
        <v>-0.35059557012791132</v>
      </c>
      <c r="M390" s="6">
        <f t="shared" si="386"/>
        <v>-0.37041928148461167</v>
      </c>
      <c r="N390" s="6">
        <f t="shared" si="386"/>
        <v>-0.33533073760767529</v>
      </c>
      <c r="O390" s="6">
        <f t="shared" si="386"/>
        <v>-0.35942508426732545</v>
      </c>
    </row>
    <row r="391" spans="1:15" x14ac:dyDescent="0.15">
      <c r="A391" s="1">
        <v>17</v>
      </c>
      <c r="B391" s="1" t="s">
        <v>65</v>
      </c>
      <c r="C391" s="1">
        <v>20</v>
      </c>
      <c r="D391" s="1" t="s">
        <v>153</v>
      </c>
      <c r="E391" s="4">
        <f>IF(マンアワー!E391&gt;0,LN(マンアワー!E391),0)</f>
        <v>8.0382318164768627</v>
      </c>
      <c r="F391" s="4">
        <f>IF(マンアワー!F391&gt;0,LN(マンアワー!F391),0)</f>
        <v>8.7442927418553698</v>
      </c>
      <c r="G391" s="4">
        <f>IF(マンアワー!G391&gt;0,LN(マンアワー!G391),0)</f>
        <v>9.1131050518643484</v>
      </c>
      <c r="H391" s="4">
        <f>IF(マンアワー!H391&gt;0,LN(マンアワー!H391),0)</f>
        <v>9.1397663649479668</v>
      </c>
      <c r="I391" s="4">
        <f>IF(マンアワー!I391&gt;0,LN(マンアワー!I391),0)</f>
        <v>9.3025659240902385</v>
      </c>
      <c r="K391" s="6">
        <f t="shared" ref="K391:O391" si="387">E391-E$1104</f>
        <v>-0.63231037344185381</v>
      </c>
      <c r="L391" s="6">
        <f t="shared" si="387"/>
        <v>-0.53155018652787511</v>
      </c>
      <c r="M391" s="6">
        <f t="shared" si="387"/>
        <v>-0.55203577204019361</v>
      </c>
      <c r="N391" s="6">
        <f t="shared" si="387"/>
        <v>-0.55595882552370313</v>
      </c>
      <c r="O391" s="6">
        <f t="shared" si="387"/>
        <v>-0.36984487389414333</v>
      </c>
    </row>
    <row r="392" spans="1:15" x14ac:dyDescent="0.15">
      <c r="A392" s="1">
        <v>17</v>
      </c>
      <c r="B392" s="1" t="s">
        <v>65</v>
      </c>
      <c r="C392" s="1">
        <v>21</v>
      </c>
      <c r="D392" s="1" t="s">
        <v>154</v>
      </c>
      <c r="E392" s="4">
        <f>IF(マンアワー!E392&gt;0,LN(マンアワー!E392),0)</f>
        <v>11.042374030197427</v>
      </c>
      <c r="F392" s="4">
        <f>IF(マンアワー!F392&gt;0,LN(マンアワー!F392),0)</f>
        <v>11.197073845659558</v>
      </c>
      <c r="G392" s="4">
        <f>IF(マンアワー!G392&gt;0,LN(マンアワー!G392),0)</f>
        <v>11.224190773424406</v>
      </c>
      <c r="H392" s="4">
        <f>IF(マンアワー!H392&gt;0,LN(マンアワー!H392),0)</f>
        <v>11.163042696354902</v>
      </c>
      <c r="I392" s="4">
        <f>IF(マンアワー!I392&gt;0,LN(マンアワー!I392),0)</f>
        <v>11.031203089079751</v>
      </c>
      <c r="K392" s="6">
        <f t="shared" ref="K392:O392" si="388">E392-E$1105</f>
        <v>-0.48985278640042473</v>
      </c>
      <c r="L392" s="6">
        <f t="shared" si="388"/>
        <v>-0.40349628614531241</v>
      </c>
      <c r="M392" s="6">
        <f t="shared" si="388"/>
        <v>-0.44295452607237173</v>
      </c>
      <c r="N392" s="6">
        <f t="shared" si="388"/>
        <v>-0.45686544487653613</v>
      </c>
      <c r="O392" s="6">
        <f t="shared" si="388"/>
        <v>-0.49185354894192557</v>
      </c>
    </row>
    <row r="393" spans="1:15" x14ac:dyDescent="0.15">
      <c r="A393" s="1">
        <v>17</v>
      </c>
      <c r="B393" s="1" t="s">
        <v>16</v>
      </c>
      <c r="C393" s="1">
        <v>22</v>
      </c>
      <c r="D393" s="1" t="s">
        <v>146</v>
      </c>
      <c r="E393" s="4">
        <f>IF(マンアワー!E393&gt;0,LN(マンアワー!E393),0)</f>
        <v>12.247789061237285</v>
      </c>
      <c r="F393" s="4">
        <f>IF(マンアワー!F393&gt;0,LN(マンアワー!F393),0)</f>
        <v>12.527766492360291</v>
      </c>
      <c r="G393" s="4">
        <f>IF(マンアワー!G393&gt;0,LN(マンアワー!G393),0)</f>
        <v>12.762087884265435</v>
      </c>
      <c r="H393" s="4">
        <f>IF(マンアワー!H393&gt;0,LN(マンアワー!H393),0)</f>
        <v>12.776824393577296</v>
      </c>
      <c r="I393" s="4">
        <f>IF(マンアワー!I393&gt;0,LN(マンアワー!I393),0)</f>
        <v>12.989031300698365</v>
      </c>
      <c r="K393" s="6">
        <f t="shared" ref="K393:O393" si="389">E393-E$1106</f>
        <v>-0.32999719076991774</v>
      </c>
      <c r="L393" s="6">
        <f t="shared" si="389"/>
        <v>-0.30552761558005592</v>
      </c>
      <c r="M393" s="6">
        <f t="shared" si="389"/>
        <v>-0.3168187433699039</v>
      </c>
      <c r="N393" s="6">
        <f t="shared" si="389"/>
        <v>-0.41035551259990299</v>
      </c>
      <c r="O393" s="6">
        <f t="shared" si="389"/>
        <v>-0.35126137041962657</v>
      </c>
    </row>
    <row r="394" spans="1:15" x14ac:dyDescent="0.15">
      <c r="A394" s="1">
        <v>17</v>
      </c>
      <c r="B394" s="1" t="s">
        <v>16</v>
      </c>
      <c r="C394" s="1">
        <v>23</v>
      </c>
      <c r="D394" s="1" t="s">
        <v>167</v>
      </c>
      <c r="E394" s="4">
        <f>IF(マンアワー!E394&gt;0,LN(マンアワー!E394),0)</f>
        <v>11.131612032048107</v>
      </c>
      <c r="F394" s="4">
        <f>IF(マンアワー!F394&gt;0,LN(マンアワー!F394),0)</f>
        <v>11.299722106015453</v>
      </c>
      <c r="G394" s="4">
        <f>IF(マンアワー!G394&gt;0,LN(マンアワー!G394),0)</f>
        <v>11.228137882869074</v>
      </c>
      <c r="H394" s="4">
        <f>IF(マンアワー!H394&gt;0,LN(マンアワー!H394),0)</f>
        <v>11.186039339286946</v>
      </c>
      <c r="I394" s="4">
        <f>IF(マンアワー!I394&gt;0,LN(マンアワー!I394),0)</f>
        <v>11.073564197043755</v>
      </c>
      <c r="K394" s="6">
        <f t="shared" ref="K394:O394" si="390">E394-E$1107</f>
        <v>-0.46232309615525047</v>
      </c>
      <c r="L394" s="6">
        <f t="shared" si="390"/>
        <v>-0.43650639037034189</v>
      </c>
      <c r="M394" s="6">
        <f t="shared" si="390"/>
        <v>-0.48987139204526109</v>
      </c>
      <c r="N394" s="6">
        <f t="shared" si="390"/>
        <v>-0.46390260027410513</v>
      </c>
      <c r="O394" s="6">
        <f t="shared" si="390"/>
        <v>-0.45047245273063297</v>
      </c>
    </row>
    <row r="395" spans="1:15" x14ac:dyDescent="0.15">
      <c r="A395" s="1">
        <v>18</v>
      </c>
      <c r="B395" s="1" t="s">
        <v>66</v>
      </c>
      <c r="C395" s="1">
        <v>1</v>
      </c>
      <c r="D395" s="1" t="s">
        <v>147</v>
      </c>
      <c r="E395" s="4">
        <f>IF(マンアワー!E395&gt;0,LN(マンアワー!E395),0)</f>
        <v>12.165668062375408</v>
      </c>
      <c r="F395" s="4">
        <f>IF(マンアワー!F395&gt;0,LN(マンアワー!F395),0)</f>
        <v>11.655524955245447</v>
      </c>
      <c r="G395" s="4">
        <f>IF(マンアワー!G395&gt;0,LN(マンアワー!G395),0)</f>
        <v>11.079942513356947</v>
      </c>
      <c r="H395" s="4">
        <f>IF(マンアワー!H395&gt;0,LN(マンアワー!H395),0)</f>
        <v>10.571411441999892</v>
      </c>
      <c r="I395" s="4">
        <f>IF(マンアワー!I395&gt;0,LN(マンアワー!I395),0)</f>
        <v>10.428764129776212</v>
      </c>
      <c r="K395" s="6">
        <f t="shared" ref="K395:O395" si="391">E395-E$1085</f>
        <v>-0.66267213047967033</v>
      </c>
      <c r="L395" s="6">
        <f t="shared" si="391"/>
        <v>-0.75599123664504297</v>
      </c>
      <c r="M395" s="6">
        <f t="shared" si="391"/>
        <v>-0.92847599722767526</v>
      </c>
      <c r="N395" s="6">
        <f t="shared" si="391"/>
        <v>-1.0126112557092046</v>
      </c>
      <c r="O395" s="6">
        <f t="shared" si="391"/>
        <v>-0.9991235845262203</v>
      </c>
    </row>
    <row r="396" spans="1:15" x14ac:dyDescent="0.15">
      <c r="A396" s="1">
        <v>18</v>
      </c>
      <c r="B396" s="1" t="s">
        <v>66</v>
      </c>
      <c r="C396" s="1">
        <v>2</v>
      </c>
      <c r="D396" s="1" t="s">
        <v>148</v>
      </c>
      <c r="E396" s="4">
        <f>IF(マンアワー!E396&gt;0,LN(マンアワー!E396),0)</f>
        <v>8.0520650718935585</v>
      </c>
      <c r="F396" s="4">
        <f>IF(マンアワー!F396&gt;0,LN(マンアワー!F396),0)</f>
        <v>7.8237459838544074</v>
      </c>
      <c r="G396" s="4">
        <f>IF(マンアワー!G396&gt;0,LN(マンアワー!G396),0)</f>
        <v>6.7444331523056924</v>
      </c>
      <c r="H396" s="4">
        <f>IF(マンアワー!H396&gt;0,LN(マンアワー!H396),0)</f>
        <v>6.490828839287107</v>
      </c>
      <c r="I396" s="4">
        <f>IF(マンアワー!I396&gt;0,LN(マンアワー!I396),0)</f>
        <v>6.2132474671299924</v>
      </c>
      <c r="K396" s="6">
        <f t="shared" ref="K396:O396" si="392">E396-E$1086</f>
        <v>-0.79625544602069454</v>
      </c>
      <c r="L396" s="6">
        <f t="shared" si="392"/>
        <v>-0.49701633547597712</v>
      </c>
      <c r="M396" s="6">
        <f t="shared" si="392"/>
        <v>-1.3313523470311299</v>
      </c>
      <c r="N396" s="6">
        <f t="shared" si="392"/>
        <v>-1.2280695864164901</v>
      </c>
      <c r="O396" s="6">
        <f t="shared" si="392"/>
        <v>-0.96458304273763762</v>
      </c>
    </row>
    <row r="397" spans="1:15" x14ac:dyDescent="0.15">
      <c r="A397" s="1">
        <v>18</v>
      </c>
      <c r="B397" s="1" t="s">
        <v>116</v>
      </c>
      <c r="C397" s="1">
        <v>3</v>
      </c>
      <c r="D397" s="1" t="s">
        <v>155</v>
      </c>
      <c r="E397" s="4">
        <f>IF(マンアワー!E397&gt;0,LN(マンアワー!E397),0)</f>
        <v>9.4931593425010856</v>
      </c>
      <c r="F397" s="4">
        <f>IF(マンアワー!F397&gt;0,LN(マンアワー!F397),0)</f>
        <v>9.5672402757576585</v>
      </c>
      <c r="G397" s="4">
        <f>IF(マンアワー!G397&gt;0,LN(マンアワー!G397),0)</f>
        <v>9.6941820010190867</v>
      </c>
      <c r="H397" s="4">
        <f>IF(マンアワー!H397&gt;0,LN(マンアワー!H397),0)</f>
        <v>9.4636230470173608</v>
      </c>
      <c r="I397" s="4">
        <f>IF(マンアワー!I397&gt;0,LN(マンアワー!I397),0)</f>
        <v>9.4844894798909696</v>
      </c>
      <c r="K397" s="6">
        <f t="shared" ref="K397:O397" si="393">E397-E$1087</f>
        <v>-1.2302193215510524</v>
      </c>
      <c r="L397" s="6">
        <f t="shared" si="393"/>
        <v>-1.1649651098278486</v>
      </c>
      <c r="M397" s="6">
        <f t="shared" si="393"/>
        <v>-1.1407276466404266</v>
      </c>
      <c r="N397" s="6">
        <f t="shared" si="393"/>
        <v>-1.2721034633578121</v>
      </c>
      <c r="O397" s="6">
        <f t="shared" si="393"/>
        <v>-1.227620243275652</v>
      </c>
    </row>
    <row r="398" spans="1:15" x14ac:dyDescent="0.15">
      <c r="A398" s="1">
        <v>18</v>
      </c>
      <c r="B398" s="1" t="s">
        <v>116</v>
      </c>
      <c r="C398" s="1">
        <v>4</v>
      </c>
      <c r="D398" s="1" t="s">
        <v>156</v>
      </c>
      <c r="E398" s="4">
        <f>IF(マンアワー!E398&gt;0,LN(マンアワー!E398),0)</f>
        <v>11.712452283417003</v>
      </c>
      <c r="F398" s="4">
        <f>IF(マンアワー!F398&gt;0,LN(マンアワー!F398),0)</f>
        <v>11.585626413663112</v>
      </c>
      <c r="G398" s="4">
        <f>IF(マンアワー!G398&gt;0,LN(マンアワー!G398),0)</f>
        <v>11.300767656361391</v>
      </c>
      <c r="H398" s="4">
        <f>IF(マンアワー!H398&gt;0,LN(マンアワー!H398),0)</f>
        <v>10.908526508113404</v>
      </c>
      <c r="I398" s="4">
        <f>IF(マンアワー!I398&gt;0,LN(マンアワー!I398),0)</f>
        <v>10.610776470337306</v>
      </c>
      <c r="K398" s="6">
        <f t="shared" ref="K398:O398" si="394">E398-E$1088</f>
        <v>0.78673723990312538</v>
      </c>
      <c r="L398" s="6">
        <f t="shared" si="394"/>
        <v>0.71253043438042596</v>
      </c>
      <c r="M398" s="6">
        <f t="shared" si="394"/>
        <v>0.4373141996920058</v>
      </c>
      <c r="N398" s="6">
        <f t="shared" si="394"/>
        <v>0.68150319995170783</v>
      </c>
      <c r="O398" s="6">
        <f t="shared" si="394"/>
        <v>1.0034592709688432</v>
      </c>
    </row>
    <row r="399" spans="1:15" x14ac:dyDescent="0.15">
      <c r="A399" s="1">
        <v>18</v>
      </c>
      <c r="B399" s="1" t="s">
        <v>116</v>
      </c>
      <c r="C399" s="1">
        <v>5</v>
      </c>
      <c r="D399" s="1" t="s">
        <v>157</v>
      </c>
      <c r="E399" s="4">
        <f>IF(マンアワー!E399&gt;0,LN(マンアワー!E399),0)</f>
        <v>8.989407501624834</v>
      </c>
      <c r="F399" s="4">
        <f>IF(マンアワー!F399&gt;0,LN(マンアワー!F399),0)</f>
        <v>8.9263455538112382</v>
      </c>
      <c r="G399" s="4">
        <f>IF(マンアワー!G399&gt;0,LN(マンアワー!G399),0)</f>
        <v>8.8747438548696209</v>
      </c>
      <c r="H399" s="4">
        <f>IF(マンアワー!H399&gt;0,LN(マンアワー!H399),0)</f>
        <v>8.6973438596088855</v>
      </c>
      <c r="I399" s="4">
        <f>IF(マンアワー!I399&gt;0,LN(マンアワー!I399),0)</f>
        <v>8.4481422841608502</v>
      </c>
      <c r="K399" s="6">
        <f t="shared" ref="K399:O399" si="395">E399-E$1089</f>
        <v>-0.34270279091685474</v>
      </c>
      <c r="L399" s="6">
        <f t="shared" si="395"/>
        <v>-0.24993916771470737</v>
      </c>
      <c r="M399" s="6">
        <f t="shared" si="395"/>
        <v>-0.36526919982401829</v>
      </c>
      <c r="N399" s="6">
        <f t="shared" si="395"/>
        <v>-0.36409663626607447</v>
      </c>
      <c r="O399" s="6">
        <f t="shared" si="395"/>
        <v>-0.36638403471509839</v>
      </c>
    </row>
    <row r="400" spans="1:15" x14ac:dyDescent="0.15">
      <c r="A400" s="1">
        <v>18</v>
      </c>
      <c r="B400" s="1" t="s">
        <v>116</v>
      </c>
      <c r="C400" s="1">
        <v>6</v>
      </c>
      <c r="D400" s="1" t="s">
        <v>49</v>
      </c>
      <c r="E400" s="4">
        <f>IF(マンアワー!E400&gt;0,LN(マンアワー!E400),0)</f>
        <v>9.271410898961534</v>
      </c>
      <c r="F400" s="4">
        <f>IF(マンアワー!F400&gt;0,LN(マンアワー!F400),0)</f>
        <v>8.9315193140178586</v>
      </c>
      <c r="G400" s="4">
        <f>IF(マンアワー!G400&gt;0,LN(マンアワー!G400),0)</f>
        <v>8.9570575996002564</v>
      </c>
      <c r="H400" s="4">
        <f>IF(マンアワー!H400&gt;0,LN(マンアワー!H400),0)</f>
        <v>9.0029450715634152</v>
      </c>
      <c r="I400" s="4">
        <f>IF(マンアワー!I400&gt;0,LN(マンアワー!I400),0)</f>
        <v>8.9517794754045159</v>
      </c>
      <c r="K400" s="6">
        <f t="shared" ref="K400:O400" si="396">E400-E$1090</f>
        <v>5.2604770516690991E-3</v>
      </c>
      <c r="L400" s="6">
        <f t="shared" si="396"/>
        <v>-0.12351412415165797</v>
      </c>
      <c r="M400" s="6">
        <f t="shared" si="396"/>
        <v>-0.13834091132886783</v>
      </c>
      <c r="N400" s="6">
        <f t="shared" si="396"/>
        <v>-8.5874077842234442E-2</v>
      </c>
      <c r="O400" s="6">
        <f t="shared" si="396"/>
        <v>-2.9205343747936041E-2</v>
      </c>
    </row>
    <row r="401" spans="1:15" x14ac:dyDescent="0.15">
      <c r="A401" s="1">
        <v>18</v>
      </c>
      <c r="B401" s="1" t="s">
        <v>116</v>
      </c>
      <c r="C401" s="1">
        <v>7</v>
      </c>
      <c r="D401" s="1" t="s">
        <v>158</v>
      </c>
      <c r="E401" s="4">
        <f>IF(マンアワー!E401&gt;0,LN(マンアワー!E401),0)</f>
        <v>4.8217617901040999</v>
      </c>
      <c r="F401" s="4">
        <f>IF(マンアワー!F401&gt;0,LN(マンアワー!F401),0)</f>
        <v>5.0641560946645248</v>
      </c>
      <c r="G401" s="4">
        <f>IF(マンアワー!G401&gt;0,LN(マンアワー!G401),0)</f>
        <v>4.4259253810283985</v>
      </c>
      <c r="H401" s="4">
        <f>IF(マンアワー!H401&gt;0,LN(マンアワー!H401),0)</f>
        <v>4.5431208012065065</v>
      </c>
      <c r="I401" s="4">
        <f>IF(マンアワー!I401&gt;0,LN(マンアワー!I401),0)</f>
        <v>4.6783390774747202</v>
      </c>
      <c r="K401" s="6">
        <f t="shared" ref="K401:O401" si="397">E401-E$1091</f>
        <v>-1.6278424114340373</v>
      </c>
      <c r="L401" s="6">
        <f t="shared" si="397"/>
        <v>-1.4302474672753105</v>
      </c>
      <c r="M401" s="6">
        <f t="shared" si="397"/>
        <v>-1.9200858895899104</v>
      </c>
      <c r="N401" s="6">
        <f t="shared" si="397"/>
        <v>-1.7042928892749654</v>
      </c>
      <c r="O401" s="6">
        <f t="shared" si="397"/>
        <v>-1.6694026046404105</v>
      </c>
    </row>
    <row r="402" spans="1:15" x14ac:dyDescent="0.15">
      <c r="A402" s="1">
        <v>18</v>
      </c>
      <c r="B402" s="1" t="s">
        <v>116</v>
      </c>
      <c r="C402" s="1">
        <v>8</v>
      </c>
      <c r="D402" s="1" t="s">
        <v>159</v>
      </c>
      <c r="E402" s="4">
        <f>IF(マンアワー!E402&gt;0,LN(マンアワー!E402),0)</f>
        <v>9.1925101239905942</v>
      </c>
      <c r="F402" s="4">
        <f>IF(マンアワー!F402&gt;0,LN(マンアワー!F402),0)</f>
        <v>9.1340281248230113</v>
      </c>
      <c r="G402" s="4">
        <f>IF(マンアワー!G402&gt;0,LN(マンアワー!G402),0)</f>
        <v>9.1351608373452198</v>
      </c>
      <c r="H402" s="4">
        <f>IF(マンアワー!H402&gt;0,LN(マンアワー!H402),0)</f>
        <v>8.9534663495941906</v>
      </c>
      <c r="I402" s="4">
        <f>IF(マンアワー!I402&gt;0,LN(マンアワー!I402),0)</f>
        <v>8.6606610843267013</v>
      </c>
      <c r="K402" s="6">
        <f t="shared" ref="K402:O402" si="398">E402-E$1092</f>
        <v>-0.8068827780515484</v>
      </c>
      <c r="L402" s="6">
        <f t="shared" si="398"/>
        <v>-0.85582189428752997</v>
      </c>
      <c r="M402" s="6">
        <f t="shared" si="398"/>
        <v>-0.7602460250513392</v>
      </c>
      <c r="N402" s="6">
        <f t="shared" si="398"/>
        <v>-0.66911166232469554</v>
      </c>
      <c r="O402" s="6">
        <f t="shared" si="398"/>
        <v>-0.60345460451086197</v>
      </c>
    </row>
    <row r="403" spans="1:15" x14ac:dyDescent="0.15">
      <c r="A403" s="1">
        <v>18</v>
      </c>
      <c r="B403" s="1" t="s">
        <v>116</v>
      </c>
      <c r="C403" s="1">
        <v>9</v>
      </c>
      <c r="D403" s="1" t="s">
        <v>160</v>
      </c>
      <c r="E403" s="4">
        <f>IF(マンアワー!E403&gt;0,LN(マンアワー!E403),0)</f>
        <v>7.9849527965959233</v>
      </c>
      <c r="F403" s="4">
        <f>IF(マンアワー!F403&gt;0,LN(マンアワー!F403),0)</f>
        <v>7.8877642224513602</v>
      </c>
      <c r="G403" s="4">
        <f>IF(マンアワー!G403&gt;0,LN(マンアワー!G403),0)</f>
        <v>8.2616036995464643</v>
      </c>
      <c r="H403" s="4">
        <f>IF(マンアワー!H403&gt;0,LN(マンアワー!H403),0)</f>
        <v>8.4440806502551293</v>
      </c>
      <c r="I403" s="4">
        <f>IF(マンアワー!I403&gt;0,LN(マンアワー!I403),0)</f>
        <v>8.4867322042007771</v>
      </c>
      <c r="K403" s="6">
        <f t="shared" ref="K403:O403" si="399">E403-E$1093</f>
        <v>-1.9281792951811525</v>
      </c>
      <c r="L403" s="6">
        <f t="shared" si="399"/>
        <v>-1.7805230776761087</v>
      </c>
      <c r="M403" s="6">
        <f t="shared" si="399"/>
        <v>-1.2729575083551889</v>
      </c>
      <c r="N403" s="6">
        <f t="shared" si="399"/>
        <v>-0.86996686223418784</v>
      </c>
      <c r="O403" s="6">
        <f t="shared" si="399"/>
        <v>-0.91257878429237138</v>
      </c>
    </row>
    <row r="404" spans="1:15" x14ac:dyDescent="0.15">
      <c r="A404" s="1">
        <v>18</v>
      </c>
      <c r="B404" s="1" t="s">
        <v>116</v>
      </c>
      <c r="C404" s="1">
        <v>10</v>
      </c>
      <c r="D404" s="1" t="s">
        <v>161</v>
      </c>
      <c r="E404" s="4">
        <f>IF(マンアワー!E404&gt;0,LN(マンアワー!E404),0)</f>
        <v>9.0681665561394418</v>
      </c>
      <c r="F404" s="4">
        <f>IF(マンアワー!F404&gt;0,LN(マンアワー!F404),0)</f>
        <v>9.087052116674105</v>
      </c>
      <c r="G404" s="4">
        <f>IF(マンアワー!G404&gt;0,LN(マンアワー!G404),0)</f>
        <v>9.4714205266083624</v>
      </c>
      <c r="H404" s="4">
        <f>IF(マンアワー!H404&gt;0,LN(マンアワー!H404),0)</f>
        <v>9.340228810321495</v>
      </c>
      <c r="I404" s="4">
        <f>IF(マンアワー!I404&gt;0,LN(マンアワー!I404),0)</f>
        <v>9.25698270653373</v>
      </c>
      <c r="K404" s="6">
        <f t="shared" ref="K404:O404" si="400">E404-E$1094</f>
        <v>-1.0824797757812537</v>
      </c>
      <c r="L404" s="6">
        <f t="shared" si="400"/>
        <v>-1.0098118841754307</v>
      </c>
      <c r="M404" s="6">
        <f t="shared" si="400"/>
        <v>-0.85848810249077268</v>
      </c>
      <c r="N404" s="6">
        <f t="shared" si="400"/>
        <v>-0.79218669010411169</v>
      </c>
      <c r="O404" s="6">
        <f t="shared" si="400"/>
        <v>-0.70618303021095663</v>
      </c>
    </row>
    <row r="405" spans="1:15" x14ac:dyDescent="0.15">
      <c r="A405" s="1">
        <v>18</v>
      </c>
      <c r="B405" s="1" t="s">
        <v>116</v>
      </c>
      <c r="C405" s="1">
        <v>11</v>
      </c>
      <c r="D405" s="1" t="s">
        <v>162</v>
      </c>
      <c r="E405" s="4">
        <f>IF(マンアワー!E405&gt;0,LN(マンアワー!E405),0)</f>
        <v>9.533997973493527</v>
      </c>
      <c r="F405" s="4">
        <f>IF(マンアワー!F405&gt;0,LN(マンアワー!F405),0)</f>
        <v>9.2686658282952283</v>
      </c>
      <c r="G405" s="4">
        <f>IF(マンアワー!G405&gt;0,LN(マンアワー!G405),0)</f>
        <v>9.5113480400514714</v>
      </c>
      <c r="H405" s="4">
        <f>IF(マンアワー!H405&gt;0,LN(マンアワー!H405),0)</f>
        <v>9.541111197992997</v>
      </c>
      <c r="I405" s="4">
        <f>IF(マンアワー!I405&gt;0,LN(マンアワー!I405),0)</f>
        <v>9.4712645649651925</v>
      </c>
      <c r="K405" s="6">
        <f t="shared" ref="K405:O405" si="401">E405-E$1095</f>
        <v>-0.68182641093582674</v>
      </c>
      <c r="L405" s="6">
        <f t="shared" si="401"/>
        <v>-1.0073164315170064</v>
      </c>
      <c r="M405" s="6">
        <f t="shared" si="401"/>
        <v>-0.9900407348194733</v>
      </c>
      <c r="N405" s="6">
        <f t="shared" si="401"/>
        <v>-0.87983108069163229</v>
      </c>
      <c r="O405" s="6">
        <f t="shared" si="401"/>
        <v>-0.97664090733935005</v>
      </c>
    </row>
    <row r="406" spans="1:15" x14ac:dyDescent="0.15">
      <c r="A406" s="1">
        <v>18</v>
      </c>
      <c r="B406" s="1" t="s">
        <v>116</v>
      </c>
      <c r="C406" s="1">
        <v>12</v>
      </c>
      <c r="D406" s="1" t="s">
        <v>163</v>
      </c>
      <c r="E406" s="4">
        <f>IF(マンアワー!E406&gt;0,LN(マンアワー!E406),0)</f>
        <v>9.9801428889432771</v>
      </c>
      <c r="F406" s="4">
        <f>IF(マンアワー!F406&gt;0,LN(マンアワー!F406),0)</f>
        <v>10.263228297026837</v>
      </c>
      <c r="G406" s="4">
        <f>IF(マンアワー!G406&gt;0,LN(マンアワー!G406),0)</f>
        <v>10.702306293375354</v>
      </c>
      <c r="H406" s="4">
        <f>IF(マンアワー!H406&gt;0,LN(マンアワー!H406),0)</f>
        <v>10.483888361863482</v>
      </c>
      <c r="I406" s="4">
        <f>IF(マンアワー!I406&gt;0,LN(マンアワー!I406),0)</f>
        <v>10.413109326375233</v>
      </c>
      <c r="K406" s="6">
        <f t="shared" ref="K406:O406" si="402">E406-E$1096</f>
        <v>-0.19841377974565333</v>
      </c>
      <c r="L406" s="6">
        <f t="shared" si="402"/>
        <v>-0.14215334939788349</v>
      </c>
      <c r="M406" s="6">
        <f t="shared" si="402"/>
        <v>-0.27461782439540805</v>
      </c>
      <c r="N406" s="6">
        <f t="shared" si="402"/>
        <v>-0.39185056385812089</v>
      </c>
      <c r="O406" s="6">
        <f t="shared" si="402"/>
        <v>-0.31790119280324802</v>
      </c>
    </row>
    <row r="407" spans="1:15" x14ac:dyDescent="0.15">
      <c r="A407" s="1">
        <v>18</v>
      </c>
      <c r="B407" s="1" t="s">
        <v>116</v>
      </c>
      <c r="C407" s="1">
        <v>13</v>
      </c>
      <c r="D407" s="1" t="s">
        <v>164</v>
      </c>
      <c r="E407" s="4">
        <f>IF(マンアワー!E407&gt;0,LN(マンアワー!E407),0)</f>
        <v>7.1692107459212666</v>
      </c>
      <c r="F407" s="4">
        <f>IF(マンアワー!F407&gt;0,LN(マンアワー!F407),0)</f>
        <v>6.8648178357375764</v>
      </c>
      <c r="G407" s="4">
        <f>IF(マンアワー!G407&gt;0,LN(マンアワー!G407),0)</f>
        <v>8.1084883151440508</v>
      </c>
      <c r="H407" s="4">
        <f>IF(マンアワー!H407&gt;0,LN(マンアワー!H407),0)</f>
        <v>8.3862648125416399</v>
      </c>
      <c r="I407" s="4">
        <f>IF(マンアワー!I407&gt;0,LN(マンアワー!I407),0)</f>
        <v>8.9132202443850712</v>
      </c>
      <c r="K407" s="6">
        <f t="shared" ref="K407:O407" si="403">E407-E$1097</f>
        <v>-2.4698217948408745</v>
      </c>
      <c r="L407" s="6">
        <f t="shared" si="403"/>
        <v>-2.9041828224118538</v>
      </c>
      <c r="M407" s="6">
        <f t="shared" si="403"/>
        <v>-1.7095691153971764</v>
      </c>
      <c r="N407" s="6">
        <f t="shared" si="403"/>
        <v>-1.3514255898069045</v>
      </c>
      <c r="O407" s="6">
        <f t="shared" si="403"/>
        <v>-1.11113038770457</v>
      </c>
    </row>
    <row r="408" spans="1:15" x14ac:dyDescent="0.15">
      <c r="A408" s="1">
        <v>18</v>
      </c>
      <c r="B408" s="1" t="s">
        <v>116</v>
      </c>
      <c r="C408" s="1">
        <v>14</v>
      </c>
      <c r="D408" s="1" t="s">
        <v>165</v>
      </c>
      <c r="E408" s="4">
        <f>IF(マンアワー!E408&gt;0,LN(マンアワー!E408),0)</f>
        <v>9.6294709156836458</v>
      </c>
      <c r="F408" s="4">
        <f>IF(マンアワー!F408&gt;0,LN(マンアワー!F408),0)</f>
        <v>9.8973522309154998</v>
      </c>
      <c r="G408" s="4">
        <f>IF(マンアワー!G408&gt;0,LN(マンアワー!G408),0)</f>
        <v>10.163518561912722</v>
      </c>
      <c r="H408" s="4">
        <f>IF(マンアワー!H408&gt;0,LN(マンアワー!H408),0)</f>
        <v>9.6216367762123571</v>
      </c>
      <c r="I408" s="4">
        <f>IF(マンアワー!I408&gt;0,LN(マンアワー!I408),0)</f>
        <v>9.2705584243675485</v>
      </c>
      <c r="K408" s="6">
        <f t="shared" ref="K408:O408" si="404">E408-E$1098</f>
        <v>1.705848495692373</v>
      </c>
      <c r="L408" s="6">
        <f t="shared" si="404"/>
        <v>1.5643075249012686</v>
      </c>
      <c r="M408" s="6">
        <f t="shared" si="404"/>
        <v>1.6319895536855942</v>
      </c>
      <c r="N408" s="6">
        <f t="shared" si="404"/>
        <v>1.4564068690093244</v>
      </c>
      <c r="O408" s="6">
        <f t="shared" si="404"/>
        <v>1.2160714821036667</v>
      </c>
    </row>
    <row r="409" spans="1:15" x14ac:dyDescent="0.15">
      <c r="A409" s="1">
        <v>18</v>
      </c>
      <c r="B409" s="1" t="s">
        <v>116</v>
      </c>
      <c r="C409" s="1">
        <v>15</v>
      </c>
      <c r="D409" s="1" t="s">
        <v>166</v>
      </c>
      <c r="E409" s="4">
        <f>IF(マンアワー!E409&gt;0,LN(マンアワー!E409),0)</f>
        <v>10.510605367230472</v>
      </c>
      <c r="F409" s="4">
        <f>IF(マンアワー!F409&gt;0,LN(マンアワー!F409),0)</f>
        <v>10.594338160876301</v>
      </c>
      <c r="G409" s="4">
        <f>IF(マンアワー!G409&gt;0,LN(マンアワー!G409),0)</f>
        <v>10.647291488652352</v>
      </c>
      <c r="H409" s="4">
        <f>IF(マンアワー!H409&gt;0,LN(マンアワー!H409),0)</f>
        <v>10.412069108640161</v>
      </c>
      <c r="I409" s="4">
        <f>IF(マンアワー!I409&gt;0,LN(マンアワー!I409),0)</f>
        <v>10.321438969826382</v>
      </c>
      <c r="K409" s="6">
        <f t="shared" ref="K409:O409" si="405">E409-E$1099</f>
        <v>-0.87892999351780077</v>
      </c>
      <c r="L409" s="6">
        <f t="shared" si="405"/>
        <v>-0.72408420899929915</v>
      </c>
      <c r="M409" s="6">
        <f t="shared" si="405"/>
        <v>-0.68524499368146863</v>
      </c>
      <c r="N409" s="6">
        <f t="shared" si="405"/>
        <v>-0.66216083802221881</v>
      </c>
      <c r="O409" s="6">
        <f t="shared" si="405"/>
        <v>-0.51877391223626645</v>
      </c>
    </row>
    <row r="410" spans="1:15" x14ac:dyDescent="0.15">
      <c r="A410" s="1">
        <v>18</v>
      </c>
      <c r="B410" s="1" t="s">
        <v>66</v>
      </c>
      <c r="C410" s="1">
        <v>16</v>
      </c>
      <c r="D410" s="1" t="s">
        <v>149</v>
      </c>
      <c r="E410" s="4">
        <f>IF(マンアワー!E410&gt;0,LN(マンアワー!E410),0)</f>
        <v>11.208812379958752</v>
      </c>
      <c r="F410" s="4">
        <f>IF(マンアワー!F410&gt;0,LN(マンアワー!F410),0)</f>
        <v>11.558900775745441</v>
      </c>
      <c r="G410" s="4">
        <f>IF(マンアワー!G410&gt;0,LN(マンアワー!G410),0)</f>
        <v>11.618403470365182</v>
      </c>
      <c r="H410" s="4">
        <f>IF(マンアワー!H410&gt;0,LN(マンアワー!H410),0)</f>
        <v>11.57220907658979</v>
      </c>
      <c r="I410" s="4">
        <f>IF(マンアワー!I410&gt;0,LN(マンアワー!I410),0)</f>
        <v>11.362439661701789</v>
      </c>
      <c r="K410" s="6">
        <f t="shared" ref="K410:O410" si="406">E410-E$1100</f>
        <v>-0.77676527008820528</v>
      </c>
      <c r="L410" s="6">
        <f t="shared" si="406"/>
        <v>-0.73035597632754978</v>
      </c>
      <c r="M410" s="6">
        <f t="shared" si="406"/>
        <v>-0.64715673769052984</v>
      </c>
      <c r="N410" s="6">
        <f t="shared" si="406"/>
        <v>-0.67744311439957094</v>
      </c>
      <c r="O410" s="6">
        <f t="shared" si="406"/>
        <v>-0.67114331463358212</v>
      </c>
    </row>
    <row r="411" spans="1:15" x14ac:dyDescent="0.15">
      <c r="A411" s="1">
        <v>18</v>
      </c>
      <c r="B411" s="1" t="s">
        <v>66</v>
      </c>
      <c r="C411" s="1">
        <v>17</v>
      </c>
      <c r="D411" s="1" t="s">
        <v>150</v>
      </c>
      <c r="E411" s="4">
        <f>IF(マンアワー!E411&gt;0,LN(マンアワー!E411),0)</f>
        <v>8.5787092387381154</v>
      </c>
      <c r="F411" s="4">
        <f>IF(マンアワー!F411&gt;0,LN(マンアワー!F411),0)</f>
        <v>8.9984573845846132</v>
      </c>
      <c r="G411" s="4">
        <f>IF(マンアワー!G411&gt;0,LN(マンアワー!G411),0)</f>
        <v>9.0964530679058093</v>
      </c>
      <c r="H411" s="4">
        <f>IF(マンアワー!H411&gt;0,LN(マンアワー!H411),0)</f>
        <v>9.1611367159063111</v>
      </c>
      <c r="I411" s="4">
        <f>IF(マンアワー!I411&gt;0,LN(マンアワー!I411),0)</f>
        <v>9.1907472783262438</v>
      </c>
      <c r="K411" s="6">
        <f t="shared" ref="K411:O411" si="407">E411-E$1101</f>
        <v>-0.59882875386267465</v>
      </c>
      <c r="L411" s="6">
        <f t="shared" si="407"/>
        <v>-0.34233643171401695</v>
      </c>
      <c r="M411" s="6">
        <f t="shared" si="407"/>
        <v>-0.36311489291723831</v>
      </c>
      <c r="N411" s="6">
        <f t="shared" si="407"/>
        <v>-0.33724460300183168</v>
      </c>
      <c r="O411" s="6">
        <f t="shared" si="407"/>
        <v>-0.2820926093137448</v>
      </c>
    </row>
    <row r="412" spans="1:15" x14ac:dyDescent="0.15">
      <c r="A412" s="1">
        <v>18</v>
      </c>
      <c r="B412" s="1" t="s">
        <v>66</v>
      </c>
      <c r="C412" s="1">
        <v>18</v>
      </c>
      <c r="D412" s="1" t="s">
        <v>151</v>
      </c>
      <c r="E412" s="4">
        <f>IF(マンアワー!E412&gt;0,LN(マンアワー!E412),0)</f>
        <v>11.80587470630047</v>
      </c>
      <c r="F412" s="4">
        <f>IF(マンアワー!F412&gt;0,LN(マンアワー!F412),0)</f>
        <v>11.977868455150183</v>
      </c>
      <c r="G412" s="4">
        <f>IF(マンアワー!G412&gt;0,LN(マンアワー!G412),0)</f>
        <v>11.970335636694022</v>
      </c>
      <c r="H412" s="4">
        <f>IF(マンアワー!H412&gt;0,LN(マンアワー!H412),0)</f>
        <v>11.702633455355565</v>
      </c>
      <c r="I412" s="4">
        <f>IF(マンアワー!I412&gt;0,LN(マンアワー!I412),0)</f>
        <v>11.490843322754511</v>
      </c>
      <c r="K412" s="6">
        <f t="shared" ref="K412:O412" si="408">E412-E$1102</f>
        <v>-0.78133097008503682</v>
      </c>
      <c r="L412" s="6">
        <f t="shared" si="408"/>
        <v>-0.7342309569277532</v>
      </c>
      <c r="M412" s="6">
        <f t="shared" si="408"/>
        <v>-0.67084356460148342</v>
      </c>
      <c r="N412" s="6">
        <f t="shared" si="408"/>
        <v>-0.8033395749150074</v>
      </c>
      <c r="O412" s="6">
        <f t="shared" si="408"/>
        <v>-0.84747996690540184</v>
      </c>
    </row>
    <row r="413" spans="1:15" x14ac:dyDescent="0.15">
      <c r="A413" s="1">
        <v>18</v>
      </c>
      <c r="B413" s="1" t="s">
        <v>66</v>
      </c>
      <c r="C413" s="1">
        <v>19</v>
      </c>
      <c r="D413" s="1" t="s">
        <v>152</v>
      </c>
      <c r="E413" s="4">
        <f>IF(マンアワー!E413&gt;0,LN(マンアワー!E413),0)</f>
        <v>9.6900985081627997</v>
      </c>
      <c r="F413" s="4">
        <f>IF(マンアワー!F413&gt;0,LN(マンアワー!F413),0)</f>
        <v>9.9916448075274324</v>
      </c>
      <c r="G413" s="4">
        <f>IF(マンアワー!G413&gt;0,LN(マンアワー!G413),0)</f>
        <v>10.057626232811256</v>
      </c>
      <c r="H413" s="4">
        <f>IF(マンアワー!H413&gt;0,LN(マンアワー!H413),0)</f>
        <v>9.994414578155622</v>
      </c>
      <c r="I413" s="4">
        <f>IF(マンアワー!I413&gt;0,LN(マンアワー!I413),0)</f>
        <v>9.9977767070466399</v>
      </c>
      <c r="K413" s="6">
        <f t="shared" ref="K413:O413" si="409">E413-E$1103</f>
        <v>-0.75364928385169883</v>
      </c>
      <c r="L413" s="6">
        <f t="shared" si="409"/>
        <v>-0.73718926197082624</v>
      </c>
      <c r="M413" s="6">
        <f t="shared" si="409"/>
        <v>-0.77692685934327699</v>
      </c>
      <c r="N413" s="6">
        <f t="shared" si="409"/>
        <v>-0.71236385226424659</v>
      </c>
      <c r="O413" s="6">
        <f t="shared" si="409"/>
        <v>-0.68151845028957148</v>
      </c>
    </row>
    <row r="414" spans="1:15" x14ac:dyDescent="0.15">
      <c r="A414" s="1">
        <v>18</v>
      </c>
      <c r="B414" s="1" t="s">
        <v>66</v>
      </c>
      <c r="C414" s="1">
        <v>20</v>
      </c>
      <c r="D414" s="1" t="s">
        <v>153</v>
      </c>
      <c r="E414" s="4">
        <f>IF(マンアワー!E414&gt;0,LN(マンアワー!E414),0)</f>
        <v>7.4724240582935195</v>
      </c>
      <c r="F414" s="4">
        <f>IF(マンアワー!F414&gt;0,LN(マンアワー!F414),0)</f>
        <v>7.9497253828495209</v>
      </c>
      <c r="G414" s="4">
        <f>IF(マンアワー!G414&gt;0,LN(マンアワー!G414),0)</f>
        <v>8.3076878664566678</v>
      </c>
      <c r="H414" s="4">
        <f>IF(マンアワー!H414&gt;0,LN(マンアワー!H414),0)</f>
        <v>8.3922496864223515</v>
      </c>
      <c r="I414" s="4">
        <f>IF(マンアワー!I414&gt;0,LN(マンアワー!I414),0)</f>
        <v>8.2893392134730952</v>
      </c>
      <c r="K414" s="6">
        <f t="shared" ref="K414:O414" si="410">E414-E$1104</f>
        <v>-1.198118131625197</v>
      </c>
      <c r="L414" s="6">
        <f t="shared" si="410"/>
        <v>-1.326117545533724</v>
      </c>
      <c r="M414" s="6">
        <f t="shared" si="410"/>
        <v>-1.3574529574478742</v>
      </c>
      <c r="N414" s="6">
        <f t="shared" si="410"/>
        <v>-1.3034755040493184</v>
      </c>
      <c r="O414" s="6">
        <f t="shared" si="410"/>
        <v>-1.3830715845112866</v>
      </c>
    </row>
    <row r="415" spans="1:15" x14ac:dyDescent="0.15">
      <c r="A415" s="1">
        <v>18</v>
      </c>
      <c r="B415" s="1" t="s">
        <v>66</v>
      </c>
      <c r="C415" s="1">
        <v>21</v>
      </c>
      <c r="D415" s="1" t="s">
        <v>154</v>
      </c>
      <c r="E415" s="4">
        <f>IF(マンアワー!E415&gt;0,LN(マンアワー!E415),0)</f>
        <v>10.690280370639622</v>
      </c>
      <c r="F415" s="4">
        <f>IF(マンアワー!F415&gt;0,LN(マンアワー!F415),0)</f>
        <v>10.702196683831145</v>
      </c>
      <c r="G415" s="4">
        <f>IF(マンアワー!G415&gt;0,LN(マンアワー!G415),0)</f>
        <v>10.696950655620945</v>
      </c>
      <c r="H415" s="4">
        <f>IF(マンアワー!H415&gt;0,LN(マンアワー!H415),0)</f>
        <v>10.725870237551723</v>
      </c>
      <c r="I415" s="4">
        <f>IF(マンアワー!I415&gt;0,LN(マンアワー!I415),0)</f>
        <v>10.462378062280674</v>
      </c>
      <c r="K415" s="6">
        <f t="shared" ref="K415:O415" si="411">E415-E$1105</f>
        <v>-0.84194644595823043</v>
      </c>
      <c r="L415" s="6">
        <f t="shared" si="411"/>
        <v>-0.89837344797372509</v>
      </c>
      <c r="M415" s="6">
        <f t="shared" si="411"/>
        <v>-0.97019464387583199</v>
      </c>
      <c r="N415" s="6">
        <f t="shared" si="411"/>
        <v>-0.89403790367971503</v>
      </c>
      <c r="O415" s="6">
        <f t="shared" si="411"/>
        <v>-1.0606785757410027</v>
      </c>
    </row>
    <row r="416" spans="1:15" x14ac:dyDescent="0.15">
      <c r="A416" s="1">
        <v>18</v>
      </c>
      <c r="B416" s="1" t="s">
        <v>17</v>
      </c>
      <c r="C416" s="1">
        <v>22</v>
      </c>
      <c r="D416" s="1" t="s">
        <v>146</v>
      </c>
      <c r="E416" s="4">
        <f>IF(マンアワー!E416&gt;0,LN(マンアワー!E416),0)</f>
        <v>11.745056484646636</v>
      </c>
      <c r="F416" s="4">
        <f>IF(マンアワー!F416&gt;0,LN(マンアワー!F416),0)</f>
        <v>12.025629228069313</v>
      </c>
      <c r="G416" s="4">
        <f>IF(マンアワー!G416&gt;0,LN(マンアワー!G416),0)</f>
        <v>12.238194837439853</v>
      </c>
      <c r="H416" s="4">
        <f>IF(マンアワー!H416&gt;0,LN(マンアワー!H416),0)</f>
        <v>12.30204325162161</v>
      </c>
      <c r="I416" s="4">
        <f>IF(マンアワー!I416&gt;0,LN(マンアワー!I416),0)</f>
        <v>12.603766415120594</v>
      </c>
      <c r="K416" s="6">
        <f t="shared" ref="K416:O416" si="412">E416-E$1106</f>
        <v>-0.8327297673605667</v>
      </c>
      <c r="L416" s="6">
        <f t="shared" si="412"/>
        <v>-0.80766487987103375</v>
      </c>
      <c r="M416" s="6">
        <f t="shared" si="412"/>
        <v>-0.84071179019548659</v>
      </c>
      <c r="N416" s="6">
        <f t="shared" si="412"/>
        <v>-0.88513665455558943</v>
      </c>
      <c r="O416" s="6">
        <f t="shared" si="412"/>
        <v>-0.73652625599739707</v>
      </c>
    </row>
    <row r="417" spans="1:15" x14ac:dyDescent="0.15">
      <c r="A417" s="1">
        <v>18</v>
      </c>
      <c r="B417" s="1" t="s">
        <v>17</v>
      </c>
      <c r="C417" s="1">
        <v>23</v>
      </c>
      <c r="D417" s="1" t="s">
        <v>167</v>
      </c>
      <c r="E417" s="4">
        <f>IF(マンアワー!E417&gt;0,LN(マンアワー!E417),0)</f>
        <v>10.776058506511598</v>
      </c>
      <c r="F417" s="4">
        <f>IF(マンアワー!F417&gt;0,LN(マンアワー!F417),0)</f>
        <v>10.915972158260042</v>
      </c>
      <c r="G417" s="4">
        <f>IF(マンアワー!G417&gt;0,LN(マンアワー!G417),0)</f>
        <v>10.868959787370599</v>
      </c>
      <c r="H417" s="4">
        <f>IF(マンアワー!H417&gt;0,LN(マンアワー!H417),0)</f>
        <v>10.829120819496028</v>
      </c>
      <c r="I417" s="4">
        <f>IF(マンアワー!I417&gt;0,LN(マンアワー!I417),0)</f>
        <v>10.816502637171046</v>
      </c>
      <c r="K417" s="6">
        <f t="shared" ref="K417:O417" si="413">E417-E$1107</f>
        <v>-0.81787662169175945</v>
      </c>
      <c r="L417" s="6">
        <f t="shared" si="413"/>
        <v>-0.82025633812575371</v>
      </c>
      <c r="M417" s="6">
        <f t="shared" si="413"/>
        <v>-0.84904948754373599</v>
      </c>
      <c r="N417" s="6">
        <f t="shared" si="413"/>
        <v>-0.82082112006502328</v>
      </c>
      <c r="O417" s="6">
        <f t="shared" si="413"/>
        <v>-0.70753401260334137</v>
      </c>
    </row>
    <row r="418" spans="1:15" x14ac:dyDescent="0.15">
      <c r="A418" s="1">
        <v>19</v>
      </c>
      <c r="B418" s="1" t="s">
        <v>67</v>
      </c>
      <c r="C418" s="1">
        <v>1</v>
      </c>
      <c r="D418" s="1" t="s">
        <v>147</v>
      </c>
      <c r="E418" s="4">
        <f>IF(マンアワー!E418&gt;0,LN(マンアワー!E418),0)</f>
        <v>12.303892061316764</v>
      </c>
      <c r="F418" s="4">
        <f>IF(マンアワー!F418&gt;0,LN(マンアワー!F418),0)</f>
        <v>11.969084072318843</v>
      </c>
      <c r="G418" s="4">
        <f>IF(マンアワー!G418&gt;0,LN(マンアワー!G418),0)</f>
        <v>11.54634012134791</v>
      </c>
      <c r="H418" s="4">
        <f>IF(マンアワー!H418&gt;0,LN(マンアワー!H418),0)</f>
        <v>11.196495635222115</v>
      </c>
      <c r="I418" s="4">
        <f>IF(マンアワー!I418&gt;0,LN(マンアワー!I418),0)</f>
        <v>11.020804216435808</v>
      </c>
      <c r="K418" s="6">
        <f t="shared" ref="K418:O418" si="414">E418-E$1085</f>
        <v>-0.52444813153831404</v>
      </c>
      <c r="L418" s="6">
        <f t="shared" si="414"/>
        <v>-0.44243211957164696</v>
      </c>
      <c r="M418" s="6">
        <f t="shared" si="414"/>
        <v>-0.46207838923671218</v>
      </c>
      <c r="N418" s="6">
        <f t="shared" si="414"/>
        <v>-0.38752706248698132</v>
      </c>
      <c r="O418" s="6">
        <f t="shared" si="414"/>
        <v>-0.40708349786662446</v>
      </c>
    </row>
    <row r="419" spans="1:15" x14ac:dyDescent="0.15">
      <c r="A419" s="1">
        <v>19</v>
      </c>
      <c r="B419" s="1" t="s">
        <v>67</v>
      </c>
      <c r="C419" s="1">
        <v>2</v>
      </c>
      <c r="D419" s="1" t="s">
        <v>148</v>
      </c>
      <c r="E419" s="4">
        <f>IF(マンアワー!E419&gt;0,LN(マンアワー!E419),0)</f>
        <v>8.0321043293310197</v>
      </c>
      <c r="F419" s="4">
        <f>IF(マンアワー!F419&gt;0,LN(マンアワー!F419),0)</f>
        <v>7.9454667826174408</v>
      </c>
      <c r="G419" s="4">
        <f>IF(マンアワー!G419&gt;0,LN(マンアワー!G419),0)</f>
        <v>7.8081893654648233</v>
      </c>
      <c r="H419" s="4">
        <f>IF(マンアワー!H419&gt;0,LN(マンアワー!H419),0)</f>
        <v>7.4179695871853282</v>
      </c>
      <c r="I419" s="4">
        <f>IF(マンアワー!I419&gt;0,LN(マンアワー!I419),0)</f>
        <v>7.0560925028965613</v>
      </c>
      <c r="K419" s="6">
        <f t="shared" ref="K419:O419" si="415">E419-E$1086</f>
        <v>-0.8162161885832333</v>
      </c>
      <c r="L419" s="6">
        <f t="shared" si="415"/>
        <v>-0.3752955367129438</v>
      </c>
      <c r="M419" s="6">
        <f t="shared" si="415"/>
        <v>-0.26759613387199899</v>
      </c>
      <c r="N419" s="6">
        <f t="shared" si="415"/>
        <v>-0.3009288385182689</v>
      </c>
      <c r="O419" s="6">
        <f t="shared" si="415"/>
        <v>-0.12173800697106874</v>
      </c>
    </row>
    <row r="420" spans="1:15" x14ac:dyDescent="0.15">
      <c r="A420" s="1">
        <v>19</v>
      </c>
      <c r="B420" s="1" t="s">
        <v>117</v>
      </c>
      <c r="C420" s="1">
        <v>3</v>
      </c>
      <c r="D420" s="1" t="s">
        <v>155</v>
      </c>
      <c r="E420" s="4">
        <f>IF(マンアワー!E420&gt;0,LN(マンアワー!E420),0)</f>
        <v>9.6880804603725288</v>
      </c>
      <c r="F420" s="4">
        <f>IF(マンアワー!F420&gt;0,LN(マンアワー!F420),0)</f>
        <v>9.6569245561761008</v>
      </c>
      <c r="G420" s="4">
        <f>IF(マンアワー!G420&gt;0,LN(マンアワー!G420),0)</f>
        <v>9.9000016883928499</v>
      </c>
      <c r="H420" s="4">
        <f>IF(マンアワー!H420&gt;0,LN(マンアワー!H420),0)</f>
        <v>10.021660797513077</v>
      </c>
      <c r="I420" s="4">
        <f>IF(マンアワー!I420&gt;0,LN(マンアワー!I420),0)</f>
        <v>10.046858159778454</v>
      </c>
      <c r="K420" s="6">
        <f t="shared" ref="K420:O420" si="416">E420-E$1087</f>
        <v>-1.0352982036796092</v>
      </c>
      <c r="L420" s="6">
        <f t="shared" si="416"/>
        <v>-1.0752808294094063</v>
      </c>
      <c r="M420" s="6">
        <f t="shared" si="416"/>
        <v>-0.93490795926666337</v>
      </c>
      <c r="N420" s="6">
        <f t="shared" si="416"/>
        <v>-0.71406571286209619</v>
      </c>
      <c r="O420" s="6">
        <f t="shared" si="416"/>
        <v>-0.66525156338816771</v>
      </c>
    </row>
    <row r="421" spans="1:15" x14ac:dyDescent="0.15">
      <c r="A421" s="1">
        <v>19</v>
      </c>
      <c r="B421" s="1" t="s">
        <v>117</v>
      </c>
      <c r="C421" s="1">
        <v>4</v>
      </c>
      <c r="D421" s="1" t="s">
        <v>156</v>
      </c>
      <c r="E421" s="4">
        <f>IF(マンアワー!E421&gt;0,LN(マンアワー!E421),0)</f>
        <v>10.998317674139015</v>
      </c>
      <c r="F421" s="4">
        <f>IF(マンアワー!F421&gt;0,LN(マンアワー!F421),0)</f>
        <v>10.469673609141273</v>
      </c>
      <c r="G421" s="4">
        <f>IF(マンアワー!G421&gt;0,LN(マンアワー!G421),0)</f>
        <v>9.950879679726734</v>
      </c>
      <c r="H421" s="4">
        <f>IF(マンアワー!H421&gt;0,LN(マンアワー!H421),0)</f>
        <v>9.4109516946150631</v>
      </c>
      <c r="I421" s="4">
        <f>IF(マンアワー!I421&gt;0,LN(マンアワー!I421),0)</f>
        <v>8.9208241114502922</v>
      </c>
      <c r="K421" s="6">
        <f t="shared" ref="K421:O421" si="417">E421-E$1088</f>
        <v>7.2602630625137721E-2</v>
      </c>
      <c r="L421" s="6">
        <f t="shared" si="417"/>
        <v>-0.40342237014141347</v>
      </c>
      <c r="M421" s="6">
        <f t="shared" si="417"/>
        <v>-0.91257377694265074</v>
      </c>
      <c r="N421" s="6">
        <f t="shared" si="417"/>
        <v>-0.81607161354663305</v>
      </c>
      <c r="O421" s="6">
        <f t="shared" si="417"/>
        <v>-0.68649308791817099</v>
      </c>
    </row>
    <row r="422" spans="1:15" x14ac:dyDescent="0.15">
      <c r="A422" s="1">
        <v>19</v>
      </c>
      <c r="B422" s="1" t="s">
        <v>117</v>
      </c>
      <c r="C422" s="1">
        <v>5</v>
      </c>
      <c r="D422" s="1" t="s">
        <v>157</v>
      </c>
      <c r="E422" s="4">
        <f>IF(マンアワー!E422&gt;0,LN(マンアワー!E422),0)</f>
        <v>8.5650799131765343</v>
      </c>
      <c r="F422" s="4">
        <f>IF(マンアワー!F422&gt;0,LN(マンアワー!F422),0)</f>
        <v>8.3054171703015349</v>
      </c>
      <c r="G422" s="4">
        <f>IF(マンアワー!G422&gt;0,LN(マンアワー!G422),0)</f>
        <v>8.4303176016051555</v>
      </c>
      <c r="H422" s="4">
        <f>IF(マンアワー!H422&gt;0,LN(マンアワー!H422),0)</f>
        <v>8.3168638359040994</v>
      </c>
      <c r="I422" s="4">
        <f>IF(マンアワー!I422&gt;0,LN(マンアワー!I422),0)</f>
        <v>7.9181982669347519</v>
      </c>
      <c r="K422" s="6">
        <f t="shared" ref="K422:O422" si="418">E422-E$1089</f>
        <v>-0.7670303793651545</v>
      </c>
      <c r="L422" s="6">
        <f t="shared" si="418"/>
        <v>-0.87086755122441062</v>
      </c>
      <c r="M422" s="6">
        <f t="shared" si="418"/>
        <v>-0.80969545308848367</v>
      </c>
      <c r="N422" s="6">
        <f t="shared" si="418"/>
        <v>-0.74457665997086053</v>
      </c>
      <c r="O422" s="6">
        <f t="shared" si="418"/>
        <v>-0.89632805194119669</v>
      </c>
    </row>
    <row r="423" spans="1:15" x14ac:dyDescent="0.15">
      <c r="A423" s="1">
        <v>19</v>
      </c>
      <c r="B423" s="1" t="s">
        <v>117</v>
      </c>
      <c r="C423" s="1">
        <v>6</v>
      </c>
      <c r="D423" s="1" t="s">
        <v>49</v>
      </c>
      <c r="E423" s="4">
        <f>IF(マンアワー!E423&gt;0,LN(マンアワー!E423),0)</f>
        <v>5.9502973883434223</v>
      </c>
      <c r="F423" s="4">
        <f>IF(マンアワー!F423&gt;0,LN(マンアワー!F423),0)</f>
        <v>6.3610274667076219</v>
      </c>
      <c r="G423" s="4">
        <f>IF(マンアワー!G423&gt;0,LN(マンアワー!G423),0)</f>
        <v>7.3420617798204919</v>
      </c>
      <c r="H423" s="4">
        <f>IF(マンアワー!H423&gt;0,LN(マンアワー!H423),0)</f>
        <v>7.7733897837539017</v>
      </c>
      <c r="I423" s="4">
        <f>IF(マンアワー!I423&gt;0,LN(マンアワー!I423),0)</f>
        <v>8.1484555272902952</v>
      </c>
      <c r="K423" s="6">
        <f t="shared" ref="K423:O423" si="419">E423-E$1090</f>
        <v>-3.3158530335664427</v>
      </c>
      <c r="L423" s="6">
        <f t="shared" si="419"/>
        <v>-2.6940059714618947</v>
      </c>
      <c r="M423" s="6">
        <f t="shared" si="419"/>
        <v>-1.7533367311086323</v>
      </c>
      <c r="N423" s="6">
        <f t="shared" si="419"/>
        <v>-1.315429365651748</v>
      </c>
      <c r="O423" s="6">
        <f t="shared" si="419"/>
        <v>-0.83252929186215674</v>
      </c>
    </row>
    <row r="424" spans="1:15" x14ac:dyDescent="0.15">
      <c r="A424" s="1">
        <v>19</v>
      </c>
      <c r="B424" s="1" t="s">
        <v>117</v>
      </c>
      <c r="C424" s="1">
        <v>7</v>
      </c>
      <c r="D424" s="1" t="s">
        <v>158</v>
      </c>
      <c r="E424" s="4">
        <f>IF(マンアワー!E424&gt;0,LN(マンアワー!E424),0)</f>
        <v>4.1948855713694497</v>
      </c>
      <c r="F424" s="4">
        <f>IF(マンアワー!F424&gt;0,LN(マンアワー!F424),0)</f>
        <v>2.8075514009755773</v>
      </c>
      <c r="G424" s="4">
        <f>IF(マンアワー!G424&gt;0,LN(マンアワー!G424),0)</f>
        <v>3.7067298320216606</v>
      </c>
      <c r="H424" s="4">
        <f>IF(マンアワー!H424&gt;0,LN(マンアワー!H424),0)</f>
        <v>3.3030160388274239</v>
      </c>
      <c r="I424" s="4">
        <f>IF(マンアワー!I424&gt;0,LN(マンアワー!I424),0)</f>
        <v>4.2806129034630267</v>
      </c>
      <c r="K424" s="6">
        <f t="shared" ref="K424:O424" si="420">E424-E$1091</f>
        <v>-2.2547186301686875</v>
      </c>
      <c r="L424" s="6">
        <f t="shared" si="420"/>
        <v>-3.6868521609642579</v>
      </c>
      <c r="M424" s="6">
        <f t="shared" si="420"/>
        <v>-2.6392814385966483</v>
      </c>
      <c r="N424" s="6">
        <f t="shared" si="420"/>
        <v>-2.944397651654048</v>
      </c>
      <c r="O424" s="6">
        <f t="shared" si="420"/>
        <v>-2.067128778652104</v>
      </c>
    </row>
    <row r="425" spans="1:15" x14ac:dyDescent="0.15">
      <c r="A425" s="1">
        <v>19</v>
      </c>
      <c r="B425" s="1" t="s">
        <v>117</v>
      </c>
      <c r="C425" s="1">
        <v>8</v>
      </c>
      <c r="D425" s="1" t="s">
        <v>159</v>
      </c>
      <c r="E425" s="4">
        <f>IF(マンアワー!E425&gt;0,LN(マンアワー!E425),0)</f>
        <v>9.1308765283881321</v>
      </c>
      <c r="F425" s="4">
        <f>IF(マンアワー!F425&gt;0,LN(マンアワー!F425),0)</f>
        <v>8.967483999996066</v>
      </c>
      <c r="G425" s="4">
        <f>IF(マンアワー!G425&gt;0,LN(マンアワー!G425),0)</f>
        <v>8.9475011067011465</v>
      </c>
      <c r="H425" s="4">
        <f>IF(マンアワー!H425&gt;0,LN(マンアワー!H425),0)</f>
        <v>8.8364846968786797</v>
      </c>
      <c r="I425" s="4">
        <f>IF(マンアワー!I425&gt;0,LN(マンアワー!I425),0)</f>
        <v>8.3500307450880058</v>
      </c>
      <c r="K425" s="6">
        <f t="shared" ref="K425:O425" si="421">E425-E$1092</f>
        <v>-0.86851637365401047</v>
      </c>
      <c r="L425" s="6">
        <f t="shared" si="421"/>
        <v>-1.0223660191144752</v>
      </c>
      <c r="M425" s="6">
        <f t="shared" si="421"/>
        <v>-0.94790575569541247</v>
      </c>
      <c r="N425" s="6">
        <f t="shared" si="421"/>
        <v>-0.78609331504020652</v>
      </c>
      <c r="O425" s="6">
        <f t="shared" si="421"/>
        <v>-0.91408494374955751</v>
      </c>
    </row>
    <row r="426" spans="1:15" x14ac:dyDescent="0.15">
      <c r="A426" s="1">
        <v>19</v>
      </c>
      <c r="B426" s="1" t="s">
        <v>117</v>
      </c>
      <c r="C426" s="1">
        <v>9</v>
      </c>
      <c r="D426" s="1" t="s">
        <v>160</v>
      </c>
      <c r="E426" s="4">
        <f>IF(マンアワー!E426&gt;0,LN(マンアワー!E426),0)</f>
        <v>8.1162285887302144</v>
      </c>
      <c r="F426" s="4">
        <f>IF(マンアワー!F426&gt;0,LN(マンアワー!F426),0)</f>
        <v>8.4501049503014283</v>
      </c>
      <c r="G426" s="4">
        <f>IF(マンアワー!G426&gt;0,LN(マンアワー!G426),0)</f>
        <v>8.8535264226883204</v>
      </c>
      <c r="H426" s="4">
        <f>IF(マンアワー!H426&gt;0,LN(マンアワー!H426),0)</f>
        <v>8.5869964252184143</v>
      </c>
      <c r="I426" s="4">
        <f>IF(マンアワー!I426&gt;0,LN(マンアワー!I426),0)</f>
        <v>8.6893962550269137</v>
      </c>
      <c r="K426" s="6">
        <f t="shared" ref="K426:O426" si="422">E426-E$1093</f>
        <v>-1.7969035030468614</v>
      </c>
      <c r="L426" s="6">
        <f t="shared" si="422"/>
        <v>-1.2181823498260407</v>
      </c>
      <c r="M426" s="6">
        <f t="shared" si="422"/>
        <v>-0.68103478521333294</v>
      </c>
      <c r="N426" s="6">
        <f t="shared" si="422"/>
        <v>-0.72705108727090284</v>
      </c>
      <c r="O426" s="6">
        <f t="shared" si="422"/>
        <v>-0.70991473346623479</v>
      </c>
    </row>
    <row r="427" spans="1:15" x14ac:dyDescent="0.15">
      <c r="A427" s="1">
        <v>19</v>
      </c>
      <c r="B427" s="1" t="s">
        <v>117</v>
      </c>
      <c r="C427" s="1">
        <v>10</v>
      </c>
      <c r="D427" s="1" t="s">
        <v>161</v>
      </c>
      <c r="E427" s="4">
        <f>IF(マンアワー!E427&gt;0,LN(マンアワー!E427),0)</f>
        <v>9.210688751902012</v>
      </c>
      <c r="F427" s="4">
        <f>IF(マンアワー!F427&gt;0,LN(マンアワー!F427),0)</f>
        <v>9.0302732831601471</v>
      </c>
      <c r="G427" s="4">
        <f>IF(マンアワー!G427&gt;0,LN(マンアワー!G427),0)</f>
        <v>9.4950532492570225</v>
      </c>
      <c r="H427" s="4">
        <f>IF(マンアワー!H427&gt;0,LN(マンアワー!H427),0)</f>
        <v>9.4040144252030871</v>
      </c>
      <c r="I427" s="4">
        <f>IF(マンアワー!I427&gt;0,LN(マンアワー!I427),0)</f>
        <v>9.1557316012628789</v>
      </c>
      <c r="K427" s="6">
        <f t="shared" ref="K427:O427" si="423">E427-E$1094</f>
        <v>-0.93995758001868346</v>
      </c>
      <c r="L427" s="6">
        <f t="shared" si="423"/>
        <v>-1.0665907176893885</v>
      </c>
      <c r="M427" s="6">
        <f t="shared" si="423"/>
        <v>-0.83485537984211255</v>
      </c>
      <c r="N427" s="6">
        <f t="shared" si="423"/>
        <v>-0.72840107522251962</v>
      </c>
      <c r="O427" s="6">
        <f t="shared" si="423"/>
        <v>-0.80743413548180776</v>
      </c>
    </row>
    <row r="428" spans="1:15" x14ac:dyDescent="0.15">
      <c r="A428" s="1">
        <v>19</v>
      </c>
      <c r="B428" s="1" t="s">
        <v>117</v>
      </c>
      <c r="C428" s="1">
        <v>11</v>
      </c>
      <c r="D428" s="1" t="s">
        <v>162</v>
      </c>
      <c r="E428" s="4">
        <f>IF(マンアワー!E428&gt;0,LN(マンアワー!E428),0)</f>
        <v>9.4083779275087167</v>
      </c>
      <c r="F428" s="4">
        <f>IF(マンアワー!F428&gt;0,LN(マンアワー!F428),0)</f>
        <v>9.7310225186996515</v>
      </c>
      <c r="G428" s="4">
        <f>IF(マンアワー!G428&gt;0,LN(マンアワー!G428),0)</f>
        <v>10.242856746445508</v>
      </c>
      <c r="H428" s="4">
        <f>IF(マンアワー!H428&gt;0,LN(マンアワー!H428),0)</f>
        <v>10.520639420822562</v>
      </c>
      <c r="I428" s="4">
        <f>IF(マンアワー!I428&gt;0,LN(マンアワー!I428),0)</f>
        <v>10.513302810731512</v>
      </c>
      <c r="K428" s="6">
        <f t="shared" ref="K428:O428" si="424">E428-E$1095</f>
        <v>-0.80744645692063699</v>
      </c>
      <c r="L428" s="6">
        <f t="shared" si="424"/>
        <v>-0.54495974111258327</v>
      </c>
      <c r="M428" s="6">
        <f t="shared" si="424"/>
        <v>-0.25853202842543688</v>
      </c>
      <c r="N428" s="6">
        <f t="shared" si="424"/>
        <v>9.969714213793246E-2</v>
      </c>
      <c r="O428" s="6">
        <f t="shared" si="424"/>
        <v>6.5397338426969043E-2</v>
      </c>
    </row>
    <row r="429" spans="1:15" x14ac:dyDescent="0.15">
      <c r="A429" s="1">
        <v>19</v>
      </c>
      <c r="B429" s="1" t="s">
        <v>117</v>
      </c>
      <c r="C429" s="1">
        <v>12</v>
      </c>
      <c r="D429" s="1" t="s">
        <v>163</v>
      </c>
      <c r="E429" s="4">
        <f>IF(マンアワー!E429&gt;0,LN(マンアワー!E429),0)</f>
        <v>10.060859275956297</v>
      </c>
      <c r="F429" s="4">
        <f>IF(マンアワー!F429&gt;0,LN(マンアワー!F429),0)</f>
        <v>10.371315693607409</v>
      </c>
      <c r="G429" s="4">
        <f>IF(マンアワー!G429&gt;0,LN(マンアワー!G429),0)</f>
        <v>11.061271612419292</v>
      </c>
      <c r="H429" s="4">
        <f>IF(マンアワー!H429&gt;0,LN(マンアワー!H429),0)</f>
        <v>10.80083849070386</v>
      </c>
      <c r="I429" s="4">
        <f>IF(マンアワー!I429&gt;0,LN(マンアワー!I429),0)</f>
        <v>10.681256165949826</v>
      </c>
      <c r="K429" s="6">
        <f t="shared" ref="K429:O429" si="425">E429-E$1096</f>
        <v>-0.11769739273263369</v>
      </c>
      <c r="L429" s="6">
        <f t="shared" si="425"/>
        <v>-3.4065952817311285E-2</v>
      </c>
      <c r="M429" s="6">
        <f t="shared" si="425"/>
        <v>8.434749464852942E-2</v>
      </c>
      <c r="N429" s="6">
        <f t="shared" si="425"/>
        <v>-7.490043501774224E-2</v>
      </c>
      <c r="O429" s="6">
        <f t="shared" si="425"/>
        <v>-4.975435322865529E-2</v>
      </c>
    </row>
    <row r="430" spans="1:15" x14ac:dyDescent="0.15">
      <c r="A430" s="1">
        <v>19</v>
      </c>
      <c r="B430" s="1" t="s">
        <v>117</v>
      </c>
      <c r="C430" s="1">
        <v>13</v>
      </c>
      <c r="D430" s="1" t="s">
        <v>164</v>
      </c>
      <c r="E430" s="4">
        <f>IF(マンアワー!E430&gt;0,LN(マンアワー!E430),0)</f>
        <v>8.4705090161661136</v>
      </c>
      <c r="F430" s="4">
        <f>IF(マンアワー!F430&gt;0,LN(マンアワー!F430),0)</f>
        <v>9.0418438605759679</v>
      </c>
      <c r="G430" s="4">
        <f>IF(マンアワー!G430&gt;0,LN(マンアワー!G430),0)</f>
        <v>9.1444752295053071</v>
      </c>
      <c r="H430" s="4">
        <f>IF(マンアワー!H430&gt;0,LN(マンアワー!H430),0)</f>
        <v>9.1834153207170885</v>
      </c>
      <c r="I430" s="4">
        <f>IF(マンアワー!I430&gt;0,LN(マンアワー!I430),0)</f>
        <v>9.2332051486543136</v>
      </c>
      <c r="K430" s="6">
        <f t="shared" ref="K430:O430" si="426">E430-E$1097</f>
        <v>-1.1685235245960275</v>
      </c>
      <c r="L430" s="6">
        <f t="shared" si="426"/>
        <v>-0.7271567975734623</v>
      </c>
      <c r="M430" s="6">
        <f t="shared" si="426"/>
        <v>-0.67358220103592004</v>
      </c>
      <c r="N430" s="6">
        <f t="shared" si="426"/>
        <v>-0.55427508163145589</v>
      </c>
      <c r="O430" s="6">
        <f t="shared" si="426"/>
        <v>-0.79114548343532753</v>
      </c>
    </row>
    <row r="431" spans="1:15" x14ac:dyDescent="0.15">
      <c r="A431" s="1">
        <v>19</v>
      </c>
      <c r="B431" s="1" t="s">
        <v>117</v>
      </c>
      <c r="C431" s="1">
        <v>14</v>
      </c>
      <c r="D431" s="1" t="s">
        <v>165</v>
      </c>
      <c r="E431" s="4">
        <f>IF(マンアワー!E431&gt;0,LN(マンアワー!E431),0)</f>
        <v>9.0741985359766684</v>
      </c>
      <c r="F431" s="4">
        <f>IF(マンアワー!F431&gt;0,LN(マンアワー!F431),0)</f>
        <v>9.6558786055769179</v>
      </c>
      <c r="G431" s="4">
        <f>IF(マンアワー!G431&gt;0,LN(マンアワー!G431),0)</f>
        <v>9.4688363085292586</v>
      </c>
      <c r="H431" s="4">
        <f>IF(マンアワー!H431&gt;0,LN(マンアワー!H431),0)</f>
        <v>9.1660247416676786</v>
      </c>
      <c r="I431" s="4">
        <f>IF(マンアワー!I431&gt;0,LN(マンアワー!I431),0)</f>
        <v>8.9697348997373716</v>
      </c>
      <c r="K431" s="6">
        <f t="shared" ref="K431:O431" si="427">E431-E$1098</f>
        <v>1.1505761159853956</v>
      </c>
      <c r="L431" s="6">
        <f t="shared" si="427"/>
        <v>1.3228338995626867</v>
      </c>
      <c r="M431" s="6">
        <f t="shared" si="427"/>
        <v>0.93730730030213039</v>
      </c>
      <c r="N431" s="6">
        <f t="shared" si="427"/>
        <v>1.0007948344646458</v>
      </c>
      <c r="O431" s="6">
        <f t="shared" si="427"/>
        <v>0.91524795747348975</v>
      </c>
    </row>
    <row r="432" spans="1:15" x14ac:dyDescent="0.15">
      <c r="A432" s="1">
        <v>19</v>
      </c>
      <c r="B432" s="1" t="s">
        <v>117</v>
      </c>
      <c r="C432" s="1">
        <v>15</v>
      </c>
      <c r="D432" s="1" t="s">
        <v>166</v>
      </c>
      <c r="E432" s="4">
        <f>IF(マンアワー!E432&gt;0,LN(マンアワー!E432),0)</f>
        <v>10.790945356362197</v>
      </c>
      <c r="F432" s="4">
        <f>IF(マンアワー!F432&gt;0,LN(マンアワー!F432),0)</f>
        <v>10.833766079352779</v>
      </c>
      <c r="G432" s="4">
        <f>IF(マンアワー!G432&gt;0,LN(マンアワー!G432),0)</f>
        <v>10.968715521260844</v>
      </c>
      <c r="H432" s="4">
        <f>IF(マンアワー!H432&gt;0,LN(マンアワー!H432),0)</f>
        <v>10.730821872506139</v>
      </c>
      <c r="I432" s="4">
        <f>IF(マンアワー!I432&gt;0,LN(マンアワー!I432),0)</f>
        <v>10.489615184228194</v>
      </c>
      <c r="K432" s="6">
        <f t="shared" ref="K432:O432" si="428">E432-E$1099</f>
        <v>-0.59859000438607524</v>
      </c>
      <c r="L432" s="6">
        <f t="shared" si="428"/>
        <v>-0.48465629052282111</v>
      </c>
      <c r="M432" s="6">
        <f t="shared" si="428"/>
        <v>-0.36382096107297635</v>
      </c>
      <c r="N432" s="6">
        <f t="shared" si="428"/>
        <v>-0.34340807415624042</v>
      </c>
      <c r="O432" s="6">
        <f t="shared" si="428"/>
        <v>-0.35059769783445383</v>
      </c>
    </row>
    <row r="433" spans="1:15" x14ac:dyDescent="0.15">
      <c r="A433" s="1">
        <v>19</v>
      </c>
      <c r="B433" s="1" t="s">
        <v>67</v>
      </c>
      <c r="C433" s="1">
        <v>16</v>
      </c>
      <c r="D433" s="1" t="s">
        <v>149</v>
      </c>
      <c r="E433" s="4">
        <f>IF(マンアワー!E433&gt;0,LN(マンアワー!E433),0)</f>
        <v>11.082854541611885</v>
      </c>
      <c r="F433" s="4">
        <f>IF(マンアワー!F433&gt;0,LN(マンアワー!F433),0)</f>
        <v>11.382066748879101</v>
      </c>
      <c r="G433" s="4">
        <f>IF(マンアワー!G433&gt;0,LN(マンアワー!G433),0)</f>
        <v>11.545333949704766</v>
      </c>
      <c r="H433" s="4">
        <f>IF(マンアワー!H433&gt;0,LN(マンアワー!H433),0)</f>
        <v>11.563671711393155</v>
      </c>
      <c r="I433" s="4">
        <f>IF(マンアワー!I433&gt;0,LN(マンアワー!I433),0)</f>
        <v>11.151613772172226</v>
      </c>
      <c r="K433" s="6">
        <f t="shared" ref="K433:O433" si="429">E433-E$1100</f>
        <v>-0.90272310843507242</v>
      </c>
      <c r="L433" s="6">
        <f t="shared" si="429"/>
        <v>-0.90719000319388954</v>
      </c>
      <c r="M433" s="6">
        <f t="shared" si="429"/>
        <v>-0.72022625835094622</v>
      </c>
      <c r="N433" s="6">
        <f t="shared" si="429"/>
        <v>-0.68598047959620523</v>
      </c>
      <c r="O433" s="6">
        <f t="shared" si="429"/>
        <v>-0.88196920416314484</v>
      </c>
    </row>
    <row r="434" spans="1:15" x14ac:dyDescent="0.15">
      <c r="A434" s="1">
        <v>19</v>
      </c>
      <c r="B434" s="1" t="s">
        <v>67</v>
      </c>
      <c r="C434" s="1">
        <v>17</v>
      </c>
      <c r="D434" s="1" t="s">
        <v>150</v>
      </c>
      <c r="E434" s="4">
        <f>IF(マンアワー!E434&gt;0,LN(マンアワー!E434),0)</f>
        <v>8.4096961610563739</v>
      </c>
      <c r="F434" s="4">
        <f>IF(マンアワー!F434&gt;0,LN(マンアワー!F434),0)</f>
        <v>8.5048932821961625</v>
      </c>
      <c r="G434" s="4">
        <f>IF(マンアワー!G434&gt;0,LN(マンアワー!G434),0)</f>
        <v>8.7115425223117153</v>
      </c>
      <c r="H434" s="4">
        <f>IF(マンアワー!H434&gt;0,LN(マンアワー!H434),0)</f>
        <v>8.7012501483605273</v>
      </c>
      <c r="I434" s="4">
        <f>IF(マンアワー!I434&gt;0,LN(マンアワー!I434),0)</f>
        <v>8.6423355093069354</v>
      </c>
      <c r="K434" s="6">
        <f t="shared" ref="K434:O434" si="430">E434-E$1101</f>
        <v>-0.76784183154441621</v>
      </c>
      <c r="L434" s="6">
        <f t="shared" si="430"/>
        <v>-0.83590053410246767</v>
      </c>
      <c r="M434" s="6">
        <f t="shared" si="430"/>
        <v>-0.7480254385113323</v>
      </c>
      <c r="N434" s="6">
        <f t="shared" si="430"/>
        <v>-0.7971311705476154</v>
      </c>
      <c r="O434" s="6">
        <f t="shared" si="430"/>
        <v>-0.83050437833305324</v>
      </c>
    </row>
    <row r="435" spans="1:15" x14ac:dyDescent="0.15">
      <c r="A435" s="1">
        <v>19</v>
      </c>
      <c r="B435" s="1" t="s">
        <v>67</v>
      </c>
      <c r="C435" s="1">
        <v>18</v>
      </c>
      <c r="D435" s="1" t="s">
        <v>151</v>
      </c>
      <c r="E435" s="4">
        <f>IF(マンアワー!E435&gt;0,LN(マンアワー!E435),0)</f>
        <v>11.75877378215384</v>
      </c>
      <c r="F435" s="4">
        <f>IF(マンアワー!F435&gt;0,LN(マンアワー!F435),0)</f>
        <v>11.847909835443927</v>
      </c>
      <c r="G435" s="4">
        <f>IF(マンアワー!G435&gt;0,LN(マンアワー!G435),0)</f>
        <v>11.808704104633586</v>
      </c>
      <c r="H435" s="4">
        <f>IF(マンアワー!H435&gt;0,LN(マンアワー!H435),0)</f>
        <v>11.655365044131248</v>
      </c>
      <c r="I435" s="4">
        <f>IF(マンアワー!I435&gt;0,LN(マンアワー!I435),0)</f>
        <v>11.43986633164528</v>
      </c>
      <c r="K435" s="6">
        <f t="shared" ref="K435:O435" si="431">E435-E$1102</f>
        <v>-0.82843189423166663</v>
      </c>
      <c r="L435" s="6">
        <f t="shared" si="431"/>
        <v>-0.86418957663400953</v>
      </c>
      <c r="M435" s="6">
        <f t="shared" si="431"/>
        <v>-0.83247509666191988</v>
      </c>
      <c r="N435" s="6">
        <f t="shared" si="431"/>
        <v>-0.85060798613932498</v>
      </c>
      <c r="O435" s="6">
        <f t="shared" si="431"/>
        <v>-0.89845695801463243</v>
      </c>
    </row>
    <row r="436" spans="1:15" x14ac:dyDescent="0.15">
      <c r="A436" s="1">
        <v>19</v>
      </c>
      <c r="B436" s="1" t="s">
        <v>67</v>
      </c>
      <c r="C436" s="1">
        <v>19</v>
      </c>
      <c r="D436" s="1" t="s">
        <v>152</v>
      </c>
      <c r="E436" s="4">
        <f>IF(マンアワー!E436&gt;0,LN(マンアワー!E436),0)</f>
        <v>9.6274266593827971</v>
      </c>
      <c r="F436" s="4">
        <f>IF(マンアワー!F436&gt;0,LN(マンアワー!F436),0)</f>
        <v>9.9055213692528703</v>
      </c>
      <c r="G436" s="4">
        <f>IF(マンアワー!G436&gt;0,LN(マンアワー!G436),0)</f>
        <v>10.07606657364393</v>
      </c>
      <c r="H436" s="4">
        <f>IF(マンアワー!H436&gt;0,LN(マンアワー!H436),0)</f>
        <v>9.9061379775346889</v>
      </c>
      <c r="I436" s="4">
        <f>IF(マンアワー!I436&gt;0,LN(マンアワー!I436),0)</f>
        <v>9.9177940914025768</v>
      </c>
      <c r="K436" s="6">
        <f t="shared" ref="K436:O436" si="432">E436-E$1103</f>
        <v>-0.81632113263170147</v>
      </c>
      <c r="L436" s="6">
        <f t="shared" si="432"/>
        <v>-0.82331270024538838</v>
      </c>
      <c r="M436" s="6">
        <f t="shared" si="432"/>
        <v>-0.75848651851060289</v>
      </c>
      <c r="N436" s="6">
        <f t="shared" si="432"/>
        <v>-0.8006404528851796</v>
      </c>
      <c r="O436" s="6">
        <f t="shared" si="432"/>
        <v>-0.76150106593363454</v>
      </c>
    </row>
    <row r="437" spans="1:15" x14ac:dyDescent="0.15">
      <c r="A437" s="1">
        <v>19</v>
      </c>
      <c r="B437" s="1" t="s">
        <v>67</v>
      </c>
      <c r="C437" s="1">
        <v>20</v>
      </c>
      <c r="D437" s="1" t="s">
        <v>153</v>
      </c>
      <c r="E437" s="4">
        <f>IF(マンアワー!E437&gt;0,LN(マンアワー!E437),0)</f>
        <v>7.7381272240265249</v>
      </c>
      <c r="F437" s="4">
        <f>IF(マンアワー!F437&gt;0,LN(マンアワー!F437),0)</f>
        <v>8.4116203831439318</v>
      </c>
      <c r="G437" s="4">
        <f>IF(マンアワー!G437&gt;0,LN(マンアワー!G437),0)</f>
        <v>9.0035802065871273</v>
      </c>
      <c r="H437" s="4">
        <f>IF(マンアワー!H437&gt;0,LN(マンアワー!H437),0)</f>
        <v>8.9279334825302428</v>
      </c>
      <c r="I437" s="4">
        <f>IF(マンアワー!I437&gt;0,LN(マンアワー!I437),0)</f>
        <v>8.9983185334766276</v>
      </c>
      <c r="K437" s="6">
        <f t="shared" ref="K437:O437" si="433">E437-E$1104</f>
        <v>-0.93241496589219164</v>
      </c>
      <c r="L437" s="6">
        <f t="shared" si="433"/>
        <v>-0.86422254523931308</v>
      </c>
      <c r="M437" s="6">
        <f t="shared" si="433"/>
        <v>-0.66156061731741467</v>
      </c>
      <c r="N437" s="6">
        <f t="shared" si="433"/>
        <v>-0.76779170794142715</v>
      </c>
      <c r="O437" s="6">
        <f t="shared" si="433"/>
        <v>-0.67409226450775428</v>
      </c>
    </row>
    <row r="438" spans="1:15" x14ac:dyDescent="0.15">
      <c r="A438" s="1">
        <v>19</v>
      </c>
      <c r="B438" s="1" t="s">
        <v>67</v>
      </c>
      <c r="C438" s="1">
        <v>21</v>
      </c>
      <c r="D438" s="1" t="s">
        <v>154</v>
      </c>
      <c r="E438" s="4">
        <f>IF(マンアワー!E438&gt;0,LN(マンアワー!E438),0)</f>
        <v>10.392705520576285</v>
      </c>
      <c r="F438" s="4">
        <f>IF(マンアワー!F438&gt;0,LN(マンアワー!F438),0)</f>
        <v>10.415633374232439</v>
      </c>
      <c r="G438" s="4">
        <f>IF(マンアワー!G438&gt;0,LN(マンアワー!G438),0)</f>
        <v>10.564701642365501</v>
      </c>
      <c r="H438" s="4">
        <f>IF(マンアワー!H438&gt;0,LN(マンアワー!H438),0)</f>
        <v>10.636586722826211</v>
      </c>
      <c r="I438" s="4">
        <f>IF(マンアワー!I438&gt;0,LN(マンアワー!I438),0)</f>
        <v>10.485996832425727</v>
      </c>
      <c r="K438" s="6">
        <f t="shared" ref="K438:O438" si="434">E438-E$1105</f>
        <v>-1.1395212960215666</v>
      </c>
      <c r="L438" s="6">
        <f t="shared" si="434"/>
        <v>-1.1849367575724319</v>
      </c>
      <c r="M438" s="6">
        <f t="shared" si="434"/>
        <v>-1.1024436571312766</v>
      </c>
      <c r="N438" s="6">
        <f t="shared" si="434"/>
        <v>-0.98332141840522702</v>
      </c>
      <c r="O438" s="6">
        <f t="shared" si="434"/>
        <v>-1.0370598055959501</v>
      </c>
    </row>
    <row r="439" spans="1:15" x14ac:dyDescent="0.15">
      <c r="A439" s="1">
        <v>19</v>
      </c>
      <c r="B439" s="1" t="s">
        <v>18</v>
      </c>
      <c r="C439" s="1">
        <v>22</v>
      </c>
      <c r="D439" s="1" t="s">
        <v>146</v>
      </c>
      <c r="E439" s="4">
        <f>IF(マンアワー!E439&gt;0,LN(マンアワー!E439),0)</f>
        <v>11.689595335482373</v>
      </c>
      <c r="F439" s="4">
        <f>IF(マンアワー!F439&gt;0,LN(マンアワー!F439),0)</f>
        <v>12.010097815580565</v>
      </c>
      <c r="G439" s="4">
        <f>IF(マンアワー!G439&gt;0,LN(マンアワー!G439),0)</f>
        <v>12.32285150757553</v>
      </c>
      <c r="H439" s="4">
        <f>IF(マンアワー!H439&gt;0,LN(マンアワー!H439),0)</f>
        <v>12.449027799772464</v>
      </c>
      <c r="I439" s="4">
        <f>IF(マンアワー!I439&gt;0,LN(マンアワー!I439),0)</f>
        <v>12.591823143457237</v>
      </c>
      <c r="K439" s="6">
        <f t="shared" ref="K439:O439" si="435">E439-E$1106</f>
        <v>-0.88819091652482918</v>
      </c>
      <c r="L439" s="6">
        <f t="shared" si="435"/>
        <v>-0.82319629235978198</v>
      </c>
      <c r="M439" s="6">
        <f t="shared" si="435"/>
        <v>-0.75605512005980913</v>
      </c>
      <c r="N439" s="6">
        <f t="shared" si="435"/>
        <v>-0.73815210640473516</v>
      </c>
      <c r="O439" s="6">
        <f t="shared" si="435"/>
        <v>-0.74846952766075425</v>
      </c>
    </row>
    <row r="440" spans="1:15" x14ac:dyDescent="0.15">
      <c r="A440" s="1">
        <v>19</v>
      </c>
      <c r="B440" s="1" t="s">
        <v>18</v>
      </c>
      <c r="C440" s="1">
        <v>23</v>
      </c>
      <c r="D440" s="1" t="s">
        <v>167</v>
      </c>
      <c r="E440" s="4">
        <f>IF(マンアワー!E440&gt;0,LN(マンアワー!E440),0)</f>
        <v>10.787241049595691</v>
      </c>
      <c r="F440" s="4">
        <f>IF(マンアワー!F440&gt;0,LN(マンアワー!F440),0)</f>
        <v>10.887917772933099</v>
      </c>
      <c r="G440" s="4">
        <f>IF(マンアワー!G440&gt;0,LN(マンアワー!G440),0)</f>
        <v>10.919474219420447</v>
      </c>
      <c r="H440" s="4">
        <f>IF(マンアワー!H440&gt;0,LN(マンアワー!H440),0)</f>
        <v>10.877920949267565</v>
      </c>
      <c r="I440" s="4">
        <f>IF(マンアワー!I440&gt;0,LN(マンアワー!I440),0)</f>
        <v>10.827212724474442</v>
      </c>
      <c r="K440" s="6">
        <f t="shared" ref="K440:O440" si="436">E440-E$1107</f>
        <v>-0.8066940786076664</v>
      </c>
      <c r="L440" s="6">
        <f t="shared" si="436"/>
        <v>-0.84831072345269654</v>
      </c>
      <c r="M440" s="6">
        <f t="shared" si="436"/>
        <v>-0.79853505549388792</v>
      </c>
      <c r="N440" s="6">
        <f t="shared" si="436"/>
        <v>-0.77202099029348581</v>
      </c>
      <c r="O440" s="6">
        <f t="shared" si="436"/>
        <v>-0.6968239252999453</v>
      </c>
    </row>
    <row r="441" spans="1:15" x14ac:dyDescent="0.15">
      <c r="A441" s="1">
        <v>20</v>
      </c>
      <c r="B441" s="1" t="s">
        <v>68</v>
      </c>
      <c r="C441" s="1">
        <v>1</v>
      </c>
      <c r="D441" s="1" t="s">
        <v>147</v>
      </c>
      <c r="E441" s="4">
        <f>IF(マンアワー!E441&gt;0,LN(マンアワー!E441),0)</f>
        <v>13.43000848217298</v>
      </c>
      <c r="F441" s="4">
        <f>IF(マンアワー!F441&gt;0,LN(マンアワー!F441),0)</f>
        <v>13.062357393097368</v>
      </c>
      <c r="G441" s="4">
        <f>IF(マンアワー!G441&gt;0,LN(マンアワー!G441),0)</f>
        <v>12.724038763333398</v>
      </c>
      <c r="H441" s="4">
        <f>IF(マンアワー!H441&gt;0,LN(マンアワー!H441),0)</f>
        <v>12.410075188238524</v>
      </c>
      <c r="I441" s="4">
        <f>IF(マンアワー!I441&gt;0,LN(マンアワー!I441),0)</f>
        <v>12.30488300066135</v>
      </c>
      <c r="K441" s="6">
        <f t="shared" ref="K441:O441" si="437">E441-E$1085</f>
        <v>0.60166828931790128</v>
      </c>
      <c r="L441" s="6">
        <f t="shared" si="437"/>
        <v>0.65084120120687849</v>
      </c>
      <c r="M441" s="6">
        <f t="shared" si="437"/>
        <v>0.71562025274877605</v>
      </c>
      <c r="N441" s="6">
        <f t="shared" si="437"/>
        <v>0.82605249052942753</v>
      </c>
      <c r="O441" s="6">
        <f t="shared" si="437"/>
        <v>0.87699528635891788</v>
      </c>
    </row>
    <row r="442" spans="1:15" x14ac:dyDescent="0.15">
      <c r="A442" s="1">
        <v>20</v>
      </c>
      <c r="B442" s="1" t="s">
        <v>68</v>
      </c>
      <c r="C442" s="1">
        <v>2</v>
      </c>
      <c r="D442" s="1" t="s">
        <v>148</v>
      </c>
      <c r="E442" s="4">
        <f>IF(マンアワー!E442&gt;0,LN(マンアワー!E442),0)</f>
        <v>8.4213089165674049</v>
      </c>
      <c r="F442" s="4">
        <f>IF(マンアワー!F442&gt;0,LN(マンアワー!F442),0)</f>
        <v>8.317939207571257</v>
      </c>
      <c r="G442" s="4">
        <f>IF(マンアワー!G442&gt;0,LN(マンアワー!G442),0)</f>
        <v>8.5414488754225744</v>
      </c>
      <c r="H442" s="4">
        <f>IF(マンアワー!H442&gt;0,LN(マンアワー!H442),0)</f>
        <v>8.2416084732558854</v>
      </c>
      <c r="I442" s="4">
        <f>IF(マンアワー!I442&gt;0,LN(マンアワー!I442),0)</f>
        <v>7.502914992560811</v>
      </c>
      <c r="K442" s="6">
        <f t="shared" ref="K442:O442" si="438">E442-E$1086</f>
        <v>-0.42701160134684812</v>
      </c>
      <c r="L442" s="6">
        <f t="shared" si="438"/>
        <v>-2.8231117591275279E-3</v>
      </c>
      <c r="M442" s="6">
        <f t="shared" si="438"/>
        <v>0.46566337608575203</v>
      </c>
      <c r="N442" s="6">
        <f t="shared" si="438"/>
        <v>0.52271004755228834</v>
      </c>
      <c r="O442" s="6">
        <f t="shared" si="438"/>
        <v>0.32508448269318091</v>
      </c>
    </row>
    <row r="443" spans="1:15" x14ac:dyDescent="0.15">
      <c r="A443" s="1">
        <v>20</v>
      </c>
      <c r="B443" s="1" t="s">
        <v>118</v>
      </c>
      <c r="C443" s="1">
        <v>3</v>
      </c>
      <c r="D443" s="1" t="s">
        <v>155</v>
      </c>
      <c r="E443" s="4">
        <f>IF(マンアワー!E443&gt;0,LN(マンアワー!E443),0)</f>
        <v>10.979852367106059</v>
      </c>
      <c r="F443" s="4">
        <f>IF(マンアワー!F443&gt;0,LN(マンアワー!F443),0)</f>
        <v>10.992013653092066</v>
      </c>
      <c r="G443" s="4">
        <f>IF(マンアワー!G443&gt;0,LN(マンアワー!G443),0)</f>
        <v>11.040748831815314</v>
      </c>
      <c r="H443" s="4">
        <f>IF(マンアワー!H443&gt;0,LN(マンアワー!H443),0)</f>
        <v>10.964138257547447</v>
      </c>
      <c r="I443" s="4">
        <f>IF(マンアワー!I443&gt;0,LN(マンアワー!I443),0)</f>
        <v>10.926983356203488</v>
      </c>
      <c r="K443" s="6">
        <f t="shared" ref="K443:O443" si="439">E443-E$1087</f>
        <v>0.25647370305392059</v>
      </c>
      <c r="L443" s="6">
        <f t="shared" si="439"/>
        <v>0.25980826750655872</v>
      </c>
      <c r="M443" s="6">
        <f t="shared" si="439"/>
        <v>0.20583918415580094</v>
      </c>
      <c r="N443" s="6">
        <f t="shared" si="439"/>
        <v>0.22841174717227375</v>
      </c>
      <c r="O443" s="6">
        <f t="shared" si="439"/>
        <v>0.21487363303686635</v>
      </c>
    </row>
    <row r="444" spans="1:15" x14ac:dyDescent="0.15">
      <c r="A444" s="1">
        <v>20</v>
      </c>
      <c r="B444" s="1" t="s">
        <v>118</v>
      </c>
      <c r="C444" s="1">
        <v>4</v>
      </c>
      <c r="D444" s="1" t="s">
        <v>156</v>
      </c>
      <c r="E444" s="4">
        <f>IF(マンアワー!E444&gt;0,LN(マンアワー!E444),0)</f>
        <v>10.892301257367302</v>
      </c>
      <c r="F444" s="4">
        <f>IF(マンアワー!F444&gt;0,LN(マンアワー!F444),0)</f>
        <v>10.575772497859246</v>
      </c>
      <c r="G444" s="4">
        <f>IF(マンアワー!G444&gt;0,LN(マンアワー!G444),0)</f>
        <v>10.273918806466497</v>
      </c>
      <c r="H444" s="4">
        <f>IF(マンアワー!H444&gt;0,LN(マンアワー!H444),0)</f>
        <v>9.4694118593292895</v>
      </c>
      <c r="I444" s="4">
        <f>IF(マンアワー!I444&gt;0,LN(マンアワー!I444),0)</f>
        <v>8.7916186798939133</v>
      </c>
      <c r="K444" s="6">
        <f t="shared" ref="K444:O444" si="440">E444-E$1088</f>
        <v>-3.3413786146574864E-2</v>
      </c>
      <c r="L444" s="6">
        <f t="shared" si="440"/>
        <v>-0.29732348142344023</v>
      </c>
      <c r="M444" s="6">
        <f t="shared" si="440"/>
        <v>-0.58953465020288753</v>
      </c>
      <c r="N444" s="6">
        <f t="shared" si="440"/>
        <v>-0.75761144883240661</v>
      </c>
      <c r="O444" s="6">
        <f t="shared" si="440"/>
        <v>-0.81569851947454985</v>
      </c>
    </row>
    <row r="445" spans="1:15" x14ac:dyDescent="0.15">
      <c r="A445" s="1">
        <v>20</v>
      </c>
      <c r="B445" s="1" t="s">
        <v>118</v>
      </c>
      <c r="C445" s="1">
        <v>5</v>
      </c>
      <c r="D445" s="1" t="s">
        <v>157</v>
      </c>
      <c r="E445" s="4">
        <f>IF(マンアワー!E445&gt;0,LN(マンアワー!E445),0)</f>
        <v>9.4690038791417432</v>
      </c>
      <c r="F445" s="4">
        <f>IF(マンアワー!F445&gt;0,LN(マンアワー!F445),0)</f>
        <v>9.3390641996294814</v>
      </c>
      <c r="G445" s="4">
        <f>IF(マンアワー!G445&gt;0,LN(マンアワー!G445),0)</f>
        <v>9.3047117620310686</v>
      </c>
      <c r="H445" s="4">
        <f>IF(マンアワー!H445&gt;0,LN(マンアワー!H445),0)</f>
        <v>9.1391720032025532</v>
      </c>
      <c r="I445" s="4">
        <f>IF(マンアワー!I445&gt;0,LN(マンアワー!I445),0)</f>
        <v>8.7455111852626111</v>
      </c>
      <c r="K445" s="6">
        <f t="shared" ref="K445:O445" si="441">E445-E$1089</f>
        <v>0.13689358660005446</v>
      </c>
      <c r="L445" s="6">
        <f t="shared" si="441"/>
        <v>0.16277947810353588</v>
      </c>
      <c r="M445" s="6">
        <f t="shared" si="441"/>
        <v>6.469870733742944E-2</v>
      </c>
      <c r="N445" s="6">
        <f t="shared" si="441"/>
        <v>7.7731507327593263E-2</v>
      </c>
      <c r="O445" s="6">
        <f t="shared" si="441"/>
        <v>-6.9015133613337554E-2</v>
      </c>
    </row>
    <row r="446" spans="1:15" x14ac:dyDescent="0.15">
      <c r="A446" s="1">
        <v>20</v>
      </c>
      <c r="B446" s="1" t="s">
        <v>118</v>
      </c>
      <c r="C446" s="1">
        <v>6</v>
      </c>
      <c r="D446" s="1" t="s">
        <v>49</v>
      </c>
      <c r="E446" s="4">
        <f>IF(マンアワー!E446&gt;0,LN(マンアワー!E446),0)</f>
        <v>8.0486535995826944</v>
      </c>
      <c r="F446" s="4">
        <f>IF(マンアワー!F446&gt;0,LN(マンアワー!F446),0)</f>
        <v>8.2534134493672351</v>
      </c>
      <c r="G446" s="4">
        <f>IF(マンアワー!G446&gt;0,LN(マンアワー!G446),0)</f>
        <v>8.4142521451348422</v>
      </c>
      <c r="H446" s="4">
        <f>IF(マンアワー!H446&gt;0,LN(マンアワー!H446),0)</f>
        <v>8.4394170774453574</v>
      </c>
      <c r="I446" s="4">
        <f>IF(マンアワー!I446&gt;0,LN(マンアワー!I446),0)</f>
        <v>8.1901351884261739</v>
      </c>
      <c r="K446" s="6">
        <f t="shared" ref="K446:O446" si="442">E446-E$1090</f>
        <v>-1.2174968223271705</v>
      </c>
      <c r="L446" s="6">
        <f t="shared" si="442"/>
        <v>-0.80161998880228147</v>
      </c>
      <c r="M446" s="6">
        <f t="shared" si="442"/>
        <v>-0.681146365794282</v>
      </c>
      <c r="N446" s="6">
        <f t="shared" si="442"/>
        <v>-0.6494020719602922</v>
      </c>
      <c r="O446" s="6">
        <f t="shared" si="442"/>
        <v>-0.79084963072627801</v>
      </c>
    </row>
    <row r="447" spans="1:15" x14ac:dyDescent="0.15">
      <c r="A447" s="1">
        <v>20</v>
      </c>
      <c r="B447" s="1" t="s">
        <v>118</v>
      </c>
      <c r="C447" s="1">
        <v>7</v>
      </c>
      <c r="D447" s="1" t="s">
        <v>158</v>
      </c>
      <c r="E447" s="4">
        <f>IF(マンアワー!E447&gt;0,LN(マンアワー!E447),0)</f>
        <v>5.4801770938637606</v>
      </c>
      <c r="F447" s="4">
        <f>IF(マンアワー!F447&gt;0,LN(マンアワー!F447),0)</f>
        <v>4.9944717488650721</v>
      </c>
      <c r="G447" s="4">
        <f>IF(マンアワー!G447&gt;0,LN(マンアワー!G447),0)</f>
        <v>5.8692614866467885</v>
      </c>
      <c r="H447" s="4">
        <f>IF(マンアワー!H447&gt;0,LN(マンアワー!H447),0)</f>
        <v>5.9290351509214823</v>
      </c>
      <c r="I447" s="4">
        <f>IF(マンアワー!I447&gt;0,LN(マンアワー!I447),0)</f>
        <v>6.0793256471681554</v>
      </c>
      <c r="K447" s="6">
        <f t="shared" ref="K447:O447" si="443">E447-E$1091</f>
        <v>-0.96942710767437656</v>
      </c>
      <c r="L447" s="6">
        <f t="shared" si="443"/>
        <v>-1.4999318130747632</v>
      </c>
      <c r="M447" s="6">
        <f t="shared" si="443"/>
        <v>-0.47674978397152046</v>
      </c>
      <c r="N447" s="6">
        <f t="shared" si="443"/>
        <v>-0.31837853955998963</v>
      </c>
      <c r="O447" s="6">
        <f t="shared" si="443"/>
        <v>-0.2684160349469753</v>
      </c>
    </row>
    <row r="448" spans="1:15" x14ac:dyDescent="0.15">
      <c r="A448" s="1">
        <v>20</v>
      </c>
      <c r="B448" s="1" t="s">
        <v>118</v>
      </c>
      <c r="C448" s="1">
        <v>8</v>
      </c>
      <c r="D448" s="1" t="s">
        <v>159</v>
      </c>
      <c r="E448" s="4">
        <f>IF(マンアワー!E448&gt;0,LN(マンアワー!E448),0)</f>
        <v>10.027444555682424</v>
      </c>
      <c r="F448" s="4">
        <f>IF(マンアワー!F448&gt;0,LN(マンアワー!F448),0)</f>
        <v>9.9111902307503588</v>
      </c>
      <c r="G448" s="4">
        <f>IF(マンアワー!G448&gt;0,LN(マンアワー!G448),0)</f>
        <v>9.8753450618836478</v>
      </c>
      <c r="H448" s="4">
        <f>IF(マンアワー!H448&gt;0,LN(マンアワー!H448),0)</f>
        <v>9.5635696037205271</v>
      </c>
      <c r="I448" s="4">
        <f>IF(マンアワー!I448&gt;0,LN(マンアワー!I448),0)</f>
        <v>9.4536226165910122</v>
      </c>
      <c r="K448" s="6">
        <f t="shared" ref="K448:O448" si="444">E448-E$1092</f>
        <v>2.805165364028106E-2</v>
      </c>
      <c r="L448" s="6">
        <f t="shared" si="444"/>
        <v>-7.8659788360182503E-2</v>
      </c>
      <c r="M448" s="6">
        <f t="shared" si="444"/>
        <v>-2.0061800512911176E-2</v>
      </c>
      <c r="N448" s="6">
        <f t="shared" si="444"/>
        <v>-5.9008408198359064E-2</v>
      </c>
      <c r="O448" s="6">
        <f t="shared" si="444"/>
        <v>0.18950692775344891</v>
      </c>
    </row>
    <row r="449" spans="1:15" x14ac:dyDescent="0.15">
      <c r="A449" s="1">
        <v>20</v>
      </c>
      <c r="B449" s="1" t="s">
        <v>118</v>
      </c>
      <c r="C449" s="1">
        <v>9</v>
      </c>
      <c r="D449" s="1" t="s">
        <v>160</v>
      </c>
      <c r="E449" s="4">
        <f>IF(マンアワー!E449&gt;0,LN(マンアワー!E449),0)</f>
        <v>9.8069852193326899</v>
      </c>
      <c r="F449" s="4">
        <f>IF(マンアワー!F449&gt;0,LN(マンアワー!F449),0)</f>
        <v>9.5060971393195892</v>
      </c>
      <c r="G449" s="4">
        <f>IF(マンアワー!G449&gt;0,LN(マンアワー!G449),0)</f>
        <v>9.5559547716434299</v>
      </c>
      <c r="H449" s="4">
        <f>IF(マンアワー!H449&gt;0,LN(マンアワー!H449),0)</f>
        <v>9.4571514393861467</v>
      </c>
      <c r="I449" s="4">
        <f>IF(マンアワー!I449&gt;0,LN(マンアワー!I449),0)</f>
        <v>9.5777653523301378</v>
      </c>
      <c r="K449" s="6">
        <f t="shared" ref="K449:O449" si="445">E449-E$1093</f>
        <v>-0.10614687244438592</v>
      </c>
      <c r="L449" s="6">
        <f t="shared" si="445"/>
        <v>-0.16219016080787974</v>
      </c>
      <c r="M449" s="6">
        <f t="shared" si="445"/>
        <v>2.1393563741776589E-2</v>
      </c>
      <c r="N449" s="6">
        <f t="shared" si="445"/>
        <v>0.14310392689682949</v>
      </c>
      <c r="O449" s="6">
        <f t="shared" si="445"/>
        <v>0.17845436383698932</v>
      </c>
    </row>
    <row r="450" spans="1:15" x14ac:dyDescent="0.15">
      <c r="A450" s="1">
        <v>20</v>
      </c>
      <c r="B450" s="1" t="s">
        <v>118</v>
      </c>
      <c r="C450" s="1">
        <v>10</v>
      </c>
      <c r="D450" s="1" t="s">
        <v>161</v>
      </c>
      <c r="E450" s="4">
        <f>IF(マンアワー!E450&gt;0,LN(マンアワー!E450),0)</f>
        <v>10.386055825352461</v>
      </c>
      <c r="F450" s="4">
        <f>IF(マンアワー!F450&gt;0,LN(マンアワー!F450),0)</f>
        <v>10.502618033437797</v>
      </c>
      <c r="G450" s="4">
        <f>IF(マンアワー!G450&gt;0,LN(マンアワー!G450),0)</f>
        <v>10.667735385261679</v>
      </c>
      <c r="H450" s="4">
        <f>IF(マンアワー!H450&gt;0,LN(マンアワー!H450),0)</f>
        <v>10.587504014317712</v>
      </c>
      <c r="I450" s="4">
        <f>IF(マンアワー!I450&gt;0,LN(マンアワー!I450),0)</f>
        <v>10.447794769340327</v>
      </c>
      <c r="K450" s="6">
        <f t="shared" ref="K450:O450" si="446">E450-E$1094</f>
        <v>0.23540949343176543</v>
      </c>
      <c r="L450" s="6">
        <f t="shared" si="446"/>
        <v>0.40575403258826093</v>
      </c>
      <c r="M450" s="6">
        <f t="shared" si="446"/>
        <v>0.33782675616254387</v>
      </c>
      <c r="N450" s="6">
        <f t="shared" si="446"/>
        <v>0.45508851389210569</v>
      </c>
      <c r="O450" s="6">
        <f t="shared" si="446"/>
        <v>0.48462903259563994</v>
      </c>
    </row>
    <row r="451" spans="1:15" x14ac:dyDescent="0.15">
      <c r="A451" s="1">
        <v>20</v>
      </c>
      <c r="B451" s="1" t="s">
        <v>118</v>
      </c>
      <c r="C451" s="1">
        <v>11</v>
      </c>
      <c r="D451" s="1" t="s">
        <v>162</v>
      </c>
      <c r="E451" s="4">
        <f>IF(マンアワー!E451&gt;0,LN(マンアワー!E451),0)</f>
        <v>11.006240086885166</v>
      </c>
      <c r="F451" s="4">
        <f>IF(マンアワー!F451&gt;0,LN(マンアワー!F451),0)</f>
        <v>11.236635128004645</v>
      </c>
      <c r="G451" s="4">
        <f>IF(マンアワー!G451&gt;0,LN(マンアワー!G451),0)</f>
        <v>11.452370578796977</v>
      </c>
      <c r="H451" s="4">
        <f>IF(マンアワー!H451&gt;0,LN(マンアワー!H451),0)</f>
        <v>11.421637522856029</v>
      </c>
      <c r="I451" s="4">
        <f>IF(マンアワー!I451&gt;0,LN(マンアワー!I451),0)</f>
        <v>11.410372713752453</v>
      </c>
      <c r="K451" s="6">
        <f t="shared" ref="K451:O451" si="447">E451-E$1095</f>
        <v>0.79041570245581205</v>
      </c>
      <c r="L451" s="6">
        <f t="shared" si="447"/>
        <v>0.96065286819241003</v>
      </c>
      <c r="M451" s="6">
        <f t="shared" si="447"/>
        <v>0.95098180392603204</v>
      </c>
      <c r="N451" s="6">
        <f t="shared" si="447"/>
        <v>1.0006952441713999</v>
      </c>
      <c r="O451" s="6">
        <f t="shared" si="447"/>
        <v>0.96246724144791074</v>
      </c>
    </row>
    <row r="452" spans="1:15" x14ac:dyDescent="0.15">
      <c r="A452" s="1">
        <v>20</v>
      </c>
      <c r="B452" s="1" t="s">
        <v>118</v>
      </c>
      <c r="C452" s="1">
        <v>12</v>
      </c>
      <c r="D452" s="1" t="s">
        <v>163</v>
      </c>
      <c r="E452" s="4">
        <f>IF(マンアワー!E452&gt;0,LN(マンアワー!E452),0)</f>
        <v>11.878005385222535</v>
      </c>
      <c r="F452" s="4">
        <f>IF(マンアワー!F452&gt;0,LN(マンアワー!F452),0)</f>
        <v>11.972312209009951</v>
      </c>
      <c r="G452" s="4">
        <f>IF(マンアワー!G452&gt;0,LN(マンアワー!G452),0)</f>
        <v>12.293474888077906</v>
      </c>
      <c r="H452" s="4">
        <f>IF(マンアワー!H452&gt;0,LN(マンアワー!H452),0)</f>
        <v>12.162620467002188</v>
      </c>
      <c r="I452" s="4">
        <f>IF(マンアワー!I452&gt;0,LN(マンアワー!I452),0)</f>
        <v>11.961181240361709</v>
      </c>
      <c r="K452" s="6">
        <f t="shared" ref="K452:O452" si="448">E452-E$1096</f>
        <v>1.6994487165336043</v>
      </c>
      <c r="L452" s="6">
        <f t="shared" si="448"/>
        <v>1.566930562585231</v>
      </c>
      <c r="M452" s="6">
        <f t="shared" si="448"/>
        <v>1.3165507703071437</v>
      </c>
      <c r="N452" s="6">
        <f t="shared" si="448"/>
        <v>1.2868815412805859</v>
      </c>
      <c r="O452" s="6">
        <f t="shared" si="448"/>
        <v>1.230170721183228</v>
      </c>
    </row>
    <row r="453" spans="1:15" x14ac:dyDescent="0.15">
      <c r="A453" s="1">
        <v>20</v>
      </c>
      <c r="B453" s="1" t="s">
        <v>118</v>
      </c>
      <c r="C453" s="1">
        <v>13</v>
      </c>
      <c r="D453" s="1" t="s">
        <v>164</v>
      </c>
      <c r="E453" s="4">
        <f>IF(マンアワー!E453&gt;0,LN(マンアワー!E453),0)</f>
        <v>9.966526711879764</v>
      </c>
      <c r="F453" s="4">
        <f>IF(マンアワー!F453&gt;0,LN(マンアワー!F453),0)</f>
        <v>10.144260047773226</v>
      </c>
      <c r="G453" s="4">
        <f>IF(マンアワー!G453&gt;0,LN(マンアワー!G453),0)</f>
        <v>10.400877049078161</v>
      </c>
      <c r="H453" s="4">
        <f>IF(マンアワー!H453&gt;0,LN(マンアワー!H453),0)</f>
        <v>10.293934808052175</v>
      </c>
      <c r="I453" s="4">
        <f>IF(マンアワー!I453&gt;0,LN(マンアワー!I453),0)</f>
        <v>10.429243094005752</v>
      </c>
      <c r="K453" s="6">
        <f t="shared" ref="K453:O453" si="449">E453-E$1097</f>
        <v>0.32749417111762291</v>
      </c>
      <c r="L453" s="6">
        <f t="shared" si="449"/>
        <v>0.37525938962379612</v>
      </c>
      <c r="M453" s="6">
        <f t="shared" si="449"/>
        <v>0.58281961853693431</v>
      </c>
      <c r="N453" s="6">
        <f t="shared" si="449"/>
        <v>0.55624440570363021</v>
      </c>
      <c r="O453" s="6">
        <f t="shared" si="449"/>
        <v>0.40489246191611095</v>
      </c>
    </row>
    <row r="454" spans="1:15" x14ac:dyDescent="0.15">
      <c r="A454" s="1">
        <v>20</v>
      </c>
      <c r="B454" s="1" t="s">
        <v>118</v>
      </c>
      <c r="C454" s="1">
        <v>14</v>
      </c>
      <c r="D454" s="1" t="s">
        <v>165</v>
      </c>
      <c r="E454" s="4">
        <f>IF(マンアワー!E454&gt;0,LN(マンアワー!E454),0)</f>
        <v>11.077584215553861</v>
      </c>
      <c r="F454" s="4">
        <f>IF(マンアワー!F454&gt;0,LN(マンアワー!F454),0)</f>
        <v>11.36436446007384</v>
      </c>
      <c r="G454" s="4">
        <f>IF(マンアワー!G454&gt;0,LN(マンアワー!G454),0)</f>
        <v>11.149762279303088</v>
      </c>
      <c r="H454" s="4">
        <f>IF(マンアワー!H454&gt;0,LN(マンアワー!H454),0)</f>
        <v>10.506296914035499</v>
      </c>
      <c r="I454" s="4">
        <f>IF(マンアワー!I454&gt;0,LN(マンアワー!I454),0)</f>
        <v>10.104619241807852</v>
      </c>
      <c r="K454" s="6">
        <f t="shared" ref="K454:O454" si="450">E454-E$1098</f>
        <v>3.153961795562588</v>
      </c>
      <c r="L454" s="6">
        <f t="shared" si="450"/>
        <v>3.0313197540596093</v>
      </c>
      <c r="M454" s="6">
        <f t="shared" si="450"/>
        <v>2.6182332710759599</v>
      </c>
      <c r="N454" s="6">
        <f t="shared" si="450"/>
        <v>2.3410670068324659</v>
      </c>
      <c r="O454" s="6">
        <f t="shared" si="450"/>
        <v>2.0501322995439697</v>
      </c>
    </row>
    <row r="455" spans="1:15" x14ac:dyDescent="0.15">
      <c r="A455" s="1">
        <v>20</v>
      </c>
      <c r="B455" s="1" t="s">
        <v>118</v>
      </c>
      <c r="C455" s="1">
        <v>15</v>
      </c>
      <c r="D455" s="1" t="s">
        <v>166</v>
      </c>
      <c r="E455" s="4">
        <f>IF(マンアワー!E455&gt;0,LN(マンアワー!E455),0)</f>
        <v>11.790654092253133</v>
      </c>
      <c r="F455" s="4">
        <f>IF(マンアワー!F455&gt;0,LN(マンアワー!F455),0)</f>
        <v>11.705813216056605</v>
      </c>
      <c r="G455" s="4">
        <f>IF(マンアワー!G455&gt;0,LN(マンアワー!G455),0)</f>
        <v>11.601235916299892</v>
      </c>
      <c r="H455" s="4">
        <f>IF(マンアワー!H455&gt;0,LN(マンアワー!H455),0)</f>
        <v>11.338495645813218</v>
      </c>
      <c r="I455" s="4">
        <f>IF(マンアワー!I455&gt;0,LN(マンアワー!I455),0)</f>
        <v>11.113819732737925</v>
      </c>
      <c r="K455" s="6">
        <f t="shared" ref="K455:O455" si="451">E455-E$1099</f>
        <v>0.40111873150486055</v>
      </c>
      <c r="L455" s="6">
        <f t="shared" si="451"/>
        <v>0.38739084618100428</v>
      </c>
      <c r="M455" s="6">
        <f t="shared" si="451"/>
        <v>0.26869943396607177</v>
      </c>
      <c r="N455" s="6">
        <f t="shared" si="451"/>
        <v>0.26426569915083853</v>
      </c>
      <c r="O455" s="6">
        <f t="shared" si="451"/>
        <v>0.2736068506752769</v>
      </c>
    </row>
    <row r="456" spans="1:15" x14ac:dyDescent="0.15">
      <c r="A456" s="1">
        <v>20</v>
      </c>
      <c r="B456" s="1" t="s">
        <v>68</v>
      </c>
      <c r="C456" s="1">
        <v>16</v>
      </c>
      <c r="D456" s="1" t="s">
        <v>149</v>
      </c>
      <c r="E456" s="4">
        <f>IF(マンアワー!E456&gt;0,LN(マンアワー!E456),0)</f>
        <v>12.043309551348253</v>
      </c>
      <c r="F456" s="4">
        <f>IF(マンアワー!F456&gt;0,LN(マンアワー!F456),0)</f>
        <v>12.434791169846468</v>
      </c>
      <c r="G456" s="4">
        <f>IF(マンアワー!G456&gt;0,LN(マンアワー!G456),0)</f>
        <v>12.462778327376538</v>
      </c>
      <c r="H456" s="4">
        <f>IF(マンアワー!H456&gt;0,LN(マンアワー!H456),0)</f>
        <v>12.469907878877594</v>
      </c>
      <c r="I456" s="4">
        <f>IF(マンアワー!I456&gt;0,LN(マンアワー!I456),0)</f>
        <v>11.837881038783195</v>
      </c>
      <c r="K456" s="6">
        <f t="shared" ref="K456:O456" si="452">E456-E$1100</f>
        <v>5.7731901301295352E-2</v>
      </c>
      <c r="L456" s="6">
        <f t="shared" si="452"/>
        <v>0.14553441777347764</v>
      </c>
      <c r="M456" s="6">
        <f t="shared" si="452"/>
        <v>0.19721811932082645</v>
      </c>
      <c r="N456" s="6">
        <f t="shared" si="452"/>
        <v>0.22025568788823335</v>
      </c>
      <c r="O456" s="6">
        <f t="shared" si="452"/>
        <v>-0.19570193755217602</v>
      </c>
    </row>
    <row r="457" spans="1:15" x14ac:dyDescent="0.15">
      <c r="A457" s="1">
        <v>20</v>
      </c>
      <c r="B457" s="1" t="s">
        <v>68</v>
      </c>
      <c r="C457" s="1">
        <v>17</v>
      </c>
      <c r="D457" s="1" t="s">
        <v>150</v>
      </c>
      <c r="E457" s="4">
        <f>IF(マンアワー!E457&gt;0,LN(マンアワー!E457),0)</f>
        <v>9.4980787102083273</v>
      </c>
      <c r="F457" s="4">
        <f>IF(マンアワー!F457&gt;0,LN(マンアワー!F457),0)</f>
        <v>9.5263261318366705</v>
      </c>
      <c r="G457" s="4">
        <f>IF(マンアワー!G457&gt;0,LN(マンアワー!G457),0)</f>
        <v>9.7407156990821395</v>
      </c>
      <c r="H457" s="4">
        <f>IF(マンアワー!H457&gt;0,LN(マンアワー!H457),0)</f>
        <v>9.6317624567647293</v>
      </c>
      <c r="I457" s="4">
        <f>IF(マンアワー!I457&gt;0,LN(マンアワー!I457),0)</f>
        <v>9.6148171923760444</v>
      </c>
      <c r="K457" s="6">
        <f t="shared" ref="K457:O457" si="453">E457-E$1101</f>
        <v>0.32054071760753722</v>
      </c>
      <c r="L457" s="6">
        <f t="shared" si="453"/>
        <v>0.18553231553804039</v>
      </c>
      <c r="M457" s="6">
        <f t="shared" si="453"/>
        <v>0.28114773825909189</v>
      </c>
      <c r="N457" s="6">
        <f t="shared" si="453"/>
        <v>0.13338113785658656</v>
      </c>
      <c r="O457" s="6">
        <f t="shared" si="453"/>
        <v>0.14197730473605574</v>
      </c>
    </row>
    <row r="458" spans="1:15" x14ac:dyDescent="0.15">
      <c r="A458" s="1">
        <v>20</v>
      </c>
      <c r="B458" s="1" t="s">
        <v>68</v>
      </c>
      <c r="C458" s="1">
        <v>18</v>
      </c>
      <c r="D458" s="1" t="s">
        <v>151</v>
      </c>
      <c r="E458" s="4">
        <f>IF(マンアワー!E458&gt;0,LN(マンアワー!E458),0)</f>
        <v>12.68857357175029</v>
      </c>
      <c r="F458" s="4">
        <f>IF(マンアワー!F458&gt;0,LN(マンアワー!F458),0)</f>
        <v>12.761512918312292</v>
      </c>
      <c r="G458" s="4">
        <f>IF(マンアワー!G458&gt;0,LN(マンアワー!G458),0)</f>
        <v>12.774088479852416</v>
      </c>
      <c r="H458" s="4">
        <f>IF(マンアワー!H458&gt;0,LN(マンアワー!H458),0)</f>
        <v>12.472692060582073</v>
      </c>
      <c r="I458" s="4">
        <f>IF(マンアワー!I458&gt;0,LN(マンアワー!I458),0)</f>
        <v>12.309485150741994</v>
      </c>
      <c r="K458" s="6">
        <f t="shared" ref="K458:O458" si="454">E458-E$1102</f>
        <v>0.10136789536478297</v>
      </c>
      <c r="L458" s="6">
        <f t="shared" si="454"/>
        <v>4.9413506234355253E-2</v>
      </c>
      <c r="M458" s="6">
        <f t="shared" si="454"/>
        <v>0.13290927855691059</v>
      </c>
      <c r="N458" s="6">
        <f t="shared" si="454"/>
        <v>-3.3280969688499695E-2</v>
      </c>
      <c r="O458" s="6">
        <f t="shared" si="454"/>
        <v>-2.8838138917919309E-2</v>
      </c>
    </row>
    <row r="459" spans="1:15" x14ac:dyDescent="0.15">
      <c r="A459" s="1">
        <v>20</v>
      </c>
      <c r="B459" s="1" t="s">
        <v>68</v>
      </c>
      <c r="C459" s="1">
        <v>19</v>
      </c>
      <c r="D459" s="1" t="s">
        <v>152</v>
      </c>
      <c r="E459" s="4">
        <f>IF(マンアワー!E459&gt;0,LN(マンアワー!E459),0)</f>
        <v>10.438671478795118</v>
      </c>
      <c r="F459" s="4">
        <f>IF(マンアワー!F459&gt;0,LN(マンアワー!F459),0)</f>
        <v>10.671192329475744</v>
      </c>
      <c r="G459" s="4">
        <f>IF(マンアワー!G459&gt;0,LN(マンアワー!G459),0)</f>
        <v>10.855780821460689</v>
      </c>
      <c r="H459" s="4">
        <f>IF(マンアワー!H459&gt;0,LN(マンアワー!H459),0)</f>
        <v>10.776924550858686</v>
      </c>
      <c r="I459" s="4">
        <f>IF(マンアワー!I459&gt;0,LN(マンアワー!I459),0)</f>
        <v>10.785976383643991</v>
      </c>
      <c r="K459" s="6">
        <f t="shared" ref="K459:O459" si="455">E459-E$1103</f>
        <v>-5.0763132193800686E-3</v>
      </c>
      <c r="L459" s="6">
        <f t="shared" si="455"/>
        <v>-5.7641740022514654E-2</v>
      </c>
      <c r="M459" s="6">
        <f t="shared" si="455"/>
        <v>2.1227729306156462E-2</v>
      </c>
      <c r="N459" s="6">
        <f t="shared" si="455"/>
        <v>7.0146120438817405E-2</v>
      </c>
      <c r="O459" s="6">
        <f t="shared" si="455"/>
        <v>0.10668122630777965</v>
      </c>
    </row>
    <row r="460" spans="1:15" x14ac:dyDescent="0.15">
      <c r="A460" s="1">
        <v>20</v>
      </c>
      <c r="B460" s="1" t="s">
        <v>68</v>
      </c>
      <c r="C460" s="1">
        <v>20</v>
      </c>
      <c r="D460" s="1" t="s">
        <v>153</v>
      </c>
      <c r="E460" s="4">
        <f>IF(マンアワー!E460&gt;0,LN(マンアワー!E460),0)</f>
        <v>8.4827065782187407</v>
      </c>
      <c r="F460" s="4">
        <f>IF(マンアワー!F460&gt;0,LN(マンアワー!F460),0)</f>
        <v>9.1329794100050314</v>
      </c>
      <c r="G460" s="4">
        <f>IF(マンアワー!G460&gt;0,LN(マンアワー!G460),0)</f>
        <v>9.6510772771822761</v>
      </c>
      <c r="H460" s="4">
        <f>IF(マンアワー!H460&gt;0,LN(マンアワー!H460),0)</f>
        <v>9.6464290329546465</v>
      </c>
      <c r="I460" s="4">
        <f>IF(マンアワー!I460&gt;0,LN(マンアワー!I460),0)</f>
        <v>9.637072499238867</v>
      </c>
      <c r="K460" s="6">
        <f t="shared" ref="K460:O460" si="456">E460-E$1104</f>
        <v>-0.18783561169997576</v>
      </c>
      <c r="L460" s="6">
        <f t="shared" si="456"/>
        <v>-0.14286351837821343</v>
      </c>
      <c r="M460" s="6">
        <f t="shared" si="456"/>
        <v>-1.4063546722265841E-2</v>
      </c>
      <c r="N460" s="6">
        <f t="shared" si="456"/>
        <v>-4.9296157517023431E-2</v>
      </c>
      <c r="O460" s="6">
        <f t="shared" si="456"/>
        <v>-3.5338298745514862E-2</v>
      </c>
    </row>
    <row r="461" spans="1:15" x14ac:dyDescent="0.15">
      <c r="A461" s="1">
        <v>20</v>
      </c>
      <c r="B461" s="1" t="s">
        <v>68</v>
      </c>
      <c r="C461" s="1">
        <v>21</v>
      </c>
      <c r="D461" s="1" t="s">
        <v>154</v>
      </c>
      <c r="E461" s="4">
        <f>IF(マンアワー!E461&gt;0,LN(マンアワー!E461),0)</f>
        <v>11.555601142941331</v>
      </c>
      <c r="F461" s="4">
        <f>IF(マンアワー!F461&gt;0,LN(マンアワー!F461),0)</f>
        <v>11.570069495795902</v>
      </c>
      <c r="G461" s="4">
        <f>IF(マンアワー!G461&gt;0,LN(マンアワー!G461),0)</f>
        <v>11.589191000204959</v>
      </c>
      <c r="H461" s="4">
        <f>IF(マンアワー!H461&gt;0,LN(マンアワー!H461),0)</f>
        <v>11.544852927486586</v>
      </c>
      <c r="I461" s="4">
        <f>IF(マンアワー!I461&gt;0,LN(マンアワー!I461),0)</f>
        <v>11.34073085451814</v>
      </c>
      <c r="K461" s="6">
        <f t="shared" ref="K461:O461" si="457">E461-E$1105</f>
        <v>2.3374326343478913E-2</v>
      </c>
      <c r="L461" s="6">
        <f t="shared" si="457"/>
        <v>-3.0500636008968129E-2</v>
      </c>
      <c r="M461" s="6">
        <f t="shared" si="457"/>
        <v>-7.7954299291818074E-2</v>
      </c>
      <c r="N461" s="6">
        <f t="shared" si="457"/>
        <v>-7.5055213744851912E-2</v>
      </c>
      <c r="O461" s="6">
        <f t="shared" si="457"/>
        <v>-0.18232578350353634</v>
      </c>
    </row>
    <row r="462" spans="1:15" x14ac:dyDescent="0.15">
      <c r="A462" s="1">
        <v>20</v>
      </c>
      <c r="B462" s="1" t="s">
        <v>19</v>
      </c>
      <c r="C462" s="1">
        <v>22</v>
      </c>
      <c r="D462" s="1" t="s">
        <v>146</v>
      </c>
      <c r="E462" s="4">
        <f>IF(マンアワー!E462&gt;0,LN(マンアワー!E462),0)</f>
        <v>12.747097057983272</v>
      </c>
      <c r="F462" s="4">
        <f>IF(マンアワー!F462&gt;0,LN(マンアワー!F462),0)</f>
        <v>12.937249725306637</v>
      </c>
      <c r="G462" s="4">
        <f>IF(マンアワー!G462&gt;0,LN(マンアワー!G462),0)</f>
        <v>13.164295040460523</v>
      </c>
      <c r="H462" s="4">
        <f>IF(マンアワー!H462&gt;0,LN(マンアワー!H462),0)</f>
        <v>13.330497213110869</v>
      </c>
      <c r="I462" s="4">
        <f>IF(マンアワー!I462&gt;0,LN(マンアワー!I462),0)</f>
        <v>13.360958327174849</v>
      </c>
      <c r="K462" s="6">
        <f t="shared" ref="K462:O462" si="458">E462-E$1106</f>
        <v>0.16931080597606929</v>
      </c>
      <c r="L462" s="6">
        <f t="shared" si="458"/>
        <v>0.10395561736629055</v>
      </c>
      <c r="M462" s="6">
        <f t="shared" si="458"/>
        <v>8.5388412825183835E-2</v>
      </c>
      <c r="N462" s="6">
        <f t="shared" si="458"/>
        <v>0.14331730693366929</v>
      </c>
      <c r="O462" s="6">
        <f t="shared" si="458"/>
        <v>2.0665656056857884E-2</v>
      </c>
    </row>
    <row r="463" spans="1:15" x14ac:dyDescent="0.15">
      <c r="A463" s="1">
        <v>20</v>
      </c>
      <c r="B463" s="1" t="s">
        <v>19</v>
      </c>
      <c r="C463" s="1">
        <v>23</v>
      </c>
      <c r="D463" s="1" t="s">
        <v>167</v>
      </c>
      <c r="E463" s="4">
        <f>IF(マンアワー!E463&gt;0,LN(マンアワー!E463),0)</f>
        <v>11.707355670795204</v>
      </c>
      <c r="F463" s="4">
        <f>IF(マンアワー!F463&gt;0,LN(マンアワー!F463),0)</f>
        <v>11.757934537026941</v>
      </c>
      <c r="G463" s="4">
        <f>IF(マンアワー!G463&gt;0,LN(マンアワー!G463),0)</f>
        <v>11.787673077200415</v>
      </c>
      <c r="H463" s="4">
        <f>IF(マンアワー!H463&gt;0,LN(マンアワー!H463),0)</f>
        <v>11.740013567185457</v>
      </c>
      <c r="I463" s="4">
        <f>IF(マンアワー!I463&gt;0,LN(マンアワー!I463),0)</f>
        <v>11.608896182290252</v>
      </c>
      <c r="K463" s="6">
        <f t="shared" ref="K463:O463" si="459">E463-E$1107</f>
        <v>0.11342054259184664</v>
      </c>
      <c r="L463" s="6">
        <f t="shared" si="459"/>
        <v>2.1706040641145563E-2</v>
      </c>
      <c r="M463" s="6">
        <f t="shared" si="459"/>
        <v>6.9663802286079601E-2</v>
      </c>
      <c r="N463" s="6">
        <f t="shared" si="459"/>
        <v>9.0071627624405792E-2</v>
      </c>
      <c r="O463" s="6">
        <f t="shared" si="459"/>
        <v>8.4859532515864089E-2</v>
      </c>
    </row>
    <row r="464" spans="1:15" x14ac:dyDescent="0.15">
      <c r="A464" s="1">
        <v>21</v>
      </c>
      <c r="B464" s="1" t="s">
        <v>69</v>
      </c>
      <c r="C464" s="1">
        <v>1</v>
      </c>
      <c r="D464" s="1" t="s">
        <v>147</v>
      </c>
      <c r="E464" s="4">
        <f>IF(マンアワー!E464&gt;0,LN(マンアワー!E464),0)</f>
        <v>12.788035416098381</v>
      </c>
      <c r="F464" s="4">
        <f>IF(マンアワー!F464&gt;0,LN(マンアワー!F464),0)</f>
        <v>12.147796961211595</v>
      </c>
      <c r="G464" s="4">
        <f>IF(マンアワー!G464&gt;0,LN(マンアワー!G464),0)</f>
        <v>11.627027120615704</v>
      </c>
      <c r="H464" s="4">
        <f>IF(マンアワー!H464&gt;0,LN(マンアワー!H464),0)</f>
        <v>11.215829908548287</v>
      </c>
      <c r="I464" s="4">
        <f>IF(マンアワー!I464&gt;0,LN(マンアワー!I464),0)</f>
        <v>11.060780464453735</v>
      </c>
      <c r="K464" s="6">
        <f t="shared" ref="K464:O464" si="460">E464-E$1085</f>
        <v>-4.030477675669708E-2</v>
      </c>
      <c r="L464" s="6">
        <f t="shared" si="460"/>
        <v>-0.26371923067889469</v>
      </c>
      <c r="M464" s="6">
        <f t="shared" si="460"/>
        <v>-0.3813913899689183</v>
      </c>
      <c r="N464" s="6">
        <f t="shared" si="460"/>
        <v>-0.36819278916081011</v>
      </c>
      <c r="O464" s="6">
        <f t="shared" si="460"/>
        <v>-0.36710724984869714</v>
      </c>
    </row>
    <row r="465" spans="1:15" x14ac:dyDescent="0.15">
      <c r="A465" s="1">
        <v>21</v>
      </c>
      <c r="B465" s="1" t="s">
        <v>69</v>
      </c>
      <c r="C465" s="1">
        <v>2</v>
      </c>
      <c r="D465" s="1" t="s">
        <v>148</v>
      </c>
      <c r="E465" s="4">
        <f>IF(マンアワー!E465&gt;0,LN(マンアワー!E465),0)</f>
        <v>9.5495330592821581</v>
      </c>
      <c r="F465" s="4">
        <f>IF(マンアワー!F465&gt;0,LN(マンアワー!F465),0)</f>
        <v>9.2943035812024313</v>
      </c>
      <c r="G465" s="4">
        <f>IF(マンアワー!G465&gt;0,LN(マンアワー!G465),0)</f>
        <v>9.1046157370830745</v>
      </c>
      <c r="H465" s="4">
        <f>IF(マンアワー!H465&gt;0,LN(マンアワー!H465),0)</f>
        <v>8.3854456939548694</v>
      </c>
      <c r="I465" s="4">
        <f>IF(マンアワー!I465&gt;0,LN(マンアワー!I465),0)</f>
        <v>7.2569504292149043</v>
      </c>
      <c r="K465" s="6">
        <f t="shared" ref="K465:O465" si="461">E465-E$1086</f>
        <v>0.70121254136790512</v>
      </c>
      <c r="L465" s="6">
        <f t="shared" si="461"/>
        <v>0.9735412618720467</v>
      </c>
      <c r="M465" s="6">
        <f t="shared" si="461"/>
        <v>1.0288302377462522</v>
      </c>
      <c r="N465" s="6">
        <f t="shared" si="461"/>
        <v>0.66654726825127231</v>
      </c>
      <c r="O465" s="6">
        <f t="shared" si="461"/>
        <v>7.9119919347274248E-2</v>
      </c>
    </row>
    <row r="466" spans="1:15" x14ac:dyDescent="0.15">
      <c r="A466" s="1">
        <v>21</v>
      </c>
      <c r="B466" s="1" t="s">
        <v>119</v>
      </c>
      <c r="C466" s="1">
        <v>3</v>
      </c>
      <c r="D466" s="1" t="s">
        <v>155</v>
      </c>
      <c r="E466" s="4">
        <f>IF(マンアワー!E466&gt;0,LN(マンアワー!E466),0)</f>
        <v>10.522108245153175</v>
      </c>
      <c r="F466" s="4">
        <f>IF(マンアワー!F466&gt;0,LN(マンアワー!F466),0)</f>
        <v>10.595969735535219</v>
      </c>
      <c r="G466" s="4">
        <f>IF(マンアワー!G466&gt;0,LN(マンアワー!G466),0)</f>
        <v>10.627985923295851</v>
      </c>
      <c r="H466" s="4">
        <f>IF(マンアワー!H466&gt;0,LN(マンアワー!H466),0)</f>
        <v>10.557426585422137</v>
      </c>
      <c r="I466" s="4">
        <f>IF(マンアワー!I466&gt;0,LN(マンアワー!I466),0)</f>
        <v>10.528461485354152</v>
      </c>
      <c r="K466" s="6">
        <f t="shared" ref="K466:O466" si="462">E466-E$1087</f>
        <v>-0.20127041889896269</v>
      </c>
      <c r="L466" s="6">
        <f t="shared" si="462"/>
        <v>-0.13623565005028837</v>
      </c>
      <c r="M466" s="6">
        <f t="shared" si="462"/>
        <v>-0.20692372436366213</v>
      </c>
      <c r="N466" s="6">
        <f t="shared" si="462"/>
        <v>-0.17829992495303593</v>
      </c>
      <c r="O466" s="6">
        <f t="shared" si="462"/>
        <v>-0.18364823781246997</v>
      </c>
    </row>
    <row r="467" spans="1:15" x14ac:dyDescent="0.15">
      <c r="A467" s="1">
        <v>21</v>
      </c>
      <c r="B467" s="1" t="s">
        <v>119</v>
      </c>
      <c r="C467" s="1">
        <v>4</v>
      </c>
      <c r="D467" s="1" t="s">
        <v>156</v>
      </c>
      <c r="E467" s="4">
        <f>IF(マンアワー!E467&gt;0,LN(マンアワー!E467),0)</f>
        <v>12.345917265477448</v>
      </c>
      <c r="F467" s="4">
        <f>IF(マンアワー!F467&gt;0,LN(マンアワー!F467),0)</f>
        <v>12.18216142762404</v>
      </c>
      <c r="G467" s="4">
        <f>IF(マンアワー!G467&gt;0,LN(マンアワー!G467),0)</f>
        <v>12.023935668809338</v>
      </c>
      <c r="H467" s="4">
        <f>IF(マンアワー!H467&gt;0,LN(マンアワー!H467),0)</f>
        <v>11.271561633835734</v>
      </c>
      <c r="I467" s="4">
        <f>IF(マンアワー!I467&gt;0,LN(マンアワー!I467),0)</f>
        <v>10.543645695704804</v>
      </c>
      <c r="K467" s="6">
        <f t="shared" ref="K467:O467" si="463">E467-E$1088</f>
        <v>1.4202022219635708</v>
      </c>
      <c r="L467" s="6">
        <f t="shared" si="463"/>
        <v>1.3090654483413537</v>
      </c>
      <c r="M467" s="6">
        <f t="shared" si="463"/>
        <v>1.1604822121399536</v>
      </c>
      <c r="N467" s="6">
        <f t="shared" si="463"/>
        <v>1.0445383256740381</v>
      </c>
      <c r="O467" s="6">
        <f t="shared" si="463"/>
        <v>0.93632849633634052</v>
      </c>
    </row>
    <row r="468" spans="1:15" x14ac:dyDescent="0.15">
      <c r="A468" s="1">
        <v>21</v>
      </c>
      <c r="B468" s="1" t="s">
        <v>119</v>
      </c>
      <c r="C468" s="1">
        <v>5</v>
      </c>
      <c r="D468" s="1" t="s">
        <v>157</v>
      </c>
      <c r="E468" s="4">
        <f>IF(マンアワー!E468&gt;0,LN(マンアワー!E468),0)</f>
        <v>10.129280808179516</v>
      </c>
      <c r="F468" s="4">
        <f>IF(マンアワー!F468&gt;0,LN(マンアワー!F468),0)</f>
        <v>10.082138983794781</v>
      </c>
      <c r="G468" s="4">
        <f>IF(マンアワー!G468&gt;0,LN(マンアワー!G468),0)</f>
        <v>10.108161615319297</v>
      </c>
      <c r="H468" s="4">
        <f>IF(マンアワー!H468&gt;0,LN(マンアワー!H468),0)</f>
        <v>9.9744705005464134</v>
      </c>
      <c r="I468" s="4">
        <f>IF(マンアワー!I468&gt;0,LN(マンアワー!I468),0)</f>
        <v>9.6954953386092999</v>
      </c>
      <c r="K468" s="6">
        <f t="shared" ref="K468:O468" si="464">E468-E$1089</f>
        <v>0.79717051563782704</v>
      </c>
      <c r="L468" s="6">
        <f t="shared" si="464"/>
        <v>0.9058542622688357</v>
      </c>
      <c r="M468" s="6">
        <f t="shared" si="464"/>
        <v>0.86814856062565759</v>
      </c>
      <c r="N468" s="6">
        <f t="shared" si="464"/>
        <v>0.91303000467145345</v>
      </c>
      <c r="O468" s="6">
        <f t="shared" si="464"/>
        <v>0.88096901973335129</v>
      </c>
    </row>
    <row r="469" spans="1:15" x14ac:dyDescent="0.15">
      <c r="A469" s="1">
        <v>21</v>
      </c>
      <c r="B469" s="1" t="s">
        <v>119</v>
      </c>
      <c r="C469" s="1">
        <v>6</v>
      </c>
      <c r="D469" s="1" t="s">
        <v>49</v>
      </c>
      <c r="E469" s="4">
        <f>IF(マンアワー!E469&gt;0,LN(マンアワー!E469),0)</f>
        <v>9.3432861436097916</v>
      </c>
      <c r="F469" s="4">
        <f>IF(マンアワー!F469&gt;0,LN(マンアワー!F469),0)</f>
        <v>9.0548169966101</v>
      </c>
      <c r="G469" s="4">
        <f>IF(マンアワー!G469&gt;0,LN(マンアワー!G469),0)</f>
        <v>9.1024101901084578</v>
      </c>
      <c r="H469" s="4">
        <f>IF(マンアワー!H469&gt;0,LN(マンアワー!H469),0)</f>
        <v>9.2466318353356236</v>
      </c>
      <c r="I469" s="4">
        <f>IF(マンアワー!I469&gt;0,LN(マンアワー!I469),0)</f>
        <v>9.0911167807668498</v>
      </c>
      <c r="K469" s="6">
        <f t="shared" ref="K469:O469" si="465">E469-E$1090</f>
        <v>7.7135721699926663E-2</v>
      </c>
      <c r="L469" s="6">
        <f t="shared" si="465"/>
        <v>-2.1644155941658028E-4</v>
      </c>
      <c r="M469" s="6">
        <f t="shared" si="465"/>
        <v>7.0116791793335409E-3</v>
      </c>
      <c r="N469" s="6">
        <f t="shared" si="465"/>
        <v>0.15781268592997399</v>
      </c>
      <c r="O469" s="6">
        <f t="shared" si="465"/>
        <v>0.11013196161439787</v>
      </c>
    </row>
    <row r="470" spans="1:15" x14ac:dyDescent="0.15">
      <c r="A470" s="1">
        <v>21</v>
      </c>
      <c r="B470" s="1" t="s">
        <v>119</v>
      </c>
      <c r="C470" s="1">
        <v>7</v>
      </c>
      <c r="D470" s="1" t="s">
        <v>158</v>
      </c>
      <c r="E470" s="4">
        <f>IF(マンアワー!E470&gt;0,LN(マンアワー!E470),0)</f>
        <v>5.1487934890532348</v>
      </c>
      <c r="F470" s="4">
        <f>IF(マンアワー!F470&gt;0,LN(マンアワー!F470),0)</f>
        <v>5.4865258450929151</v>
      </c>
      <c r="G470" s="4">
        <f>IF(マンアワー!G470&gt;0,LN(マンアワー!G470),0)</f>
        <v>5.3662279833714104</v>
      </c>
      <c r="H470" s="4">
        <f>IF(マンアワー!H470&gt;0,LN(マンアワー!H470),0)</f>
        <v>6.198636638656823</v>
      </c>
      <c r="I470" s="4">
        <f>IF(マンアワー!I470&gt;0,LN(マンアワー!I470),0)</f>
        <v>6.0824814495832999</v>
      </c>
      <c r="K470" s="6">
        <f t="shared" ref="K470:O470" si="466">E470-E$1091</f>
        <v>-1.3008107124849024</v>
      </c>
      <c r="L470" s="6">
        <f t="shared" si="466"/>
        <v>-1.0078777168469202</v>
      </c>
      <c r="M470" s="6">
        <f t="shared" si="466"/>
        <v>-0.97978328724689856</v>
      </c>
      <c r="N470" s="6">
        <f t="shared" si="466"/>
        <v>-4.8777051824648865E-2</v>
      </c>
      <c r="O470" s="6">
        <f t="shared" si="466"/>
        <v>-0.26526023253183073</v>
      </c>
    </row>
    <row r="471" spans="1:15" x14ac:dyDescent="0.15">
      <c r="A471" s="1">
        <v>21</v>
      </c>
      <c r="B471" s="1" t="s">
        <v>119</v>
      </c>
      <c r="C471" s="1">
        <v>8</v>
      </c>
      <c r="D471" s="1" t="s">
        <v>159</v>
      </c>
      <c r="E471" s="4">
        <f>IF(マンアワー!E471&gt;0,LN(マンアワー!E471),0)</f>
        <v>11.892459621160818</v>
      </c>
      <c r="F471" s="4">
        <f>IF(マンアワー!F471&gt;0,LN(マンアワー!F471),0)</f>
        <v>11.722053993391738</v>
      </c>
      <c r="G471" s="4">
        <f>IF(マンアワー!G471&gt;0,LN(マンアワー!G471),0)</f>
        <v>11.572971042252091</v>
      </c>
      <c r="H471" s="4">
        <f>IF(マンアワー!H471&gt;0,LN(マンアワー!H471),0)</f>
        <v>11.197004359052753</v>
      </c>
      <c r="I471" s="4">
        <f>IF(マンアワー!I471&gt;0,LN(マンアワー!I471),0)</f>
        <v>10.759780660491872</v>
      </c>
      <c r="K471" s="6">
        <f t="shared" ref="K471:O471" si="467">E471-E$1092</f>
        <v>1.893066719118675</v>
      </c>
      <c r="L471" s="6">
        <f t="shared" si="467"/>
        <v>1.7322039742811963</v>
      </c>
      <c r="M471" s="6">
        <f t="shared" si="467"/>
        <v>1.6775641798555316</v>
      </c>
      <c r="N471" s="6">
        <f t="shared" si="467"/>
        <v>1.5744263471338673</v>
      </c>
      <c r="O471" s="6">
        <f t="shared" si="467"/>
        <v>1.4956649716543087</v>
      </c>
    </row>
    <row r="472" spans="1:15" x14ac:dyDescent="0.15">
      <c r="A472" s="1">
        <v>21</v>
      </c>
      <c r="B472" s="1" t="s">
        <v>119</v>
      </c>
      <c r="C472" s="1">
        <v>9</v>
      </c>
      <c r="D472" s="1" t="s">
        <v>160</v>
      </c>
      <c r="E472" s="4">
        <f>IF(マンアワー!E472&gt;0,LN(マンアワー!E472),0)</f>
        <v>9.4967017865622498</v>
      </c>
      <c r="F472" s="4">
        <f>IF(マンアワー!F472&gt;0,LN(マンアワー!F472),0)</f>
        <v>9.3601212637839559</v>
      </c>
      <c r="G472" s="4">
        <f>IF(マンアワー!G472&gt;0,LN(マンアワー!G472),0)</f>
        <v>9.4036253176330664</v>
      </c>
      <c r="H472" s="4">
        <f>IF(マンアワー!H472&gt;0,LN(マンアワー!H472),0)</f>
        <v>9.5680977551835529</v>
      </c>
      <c r="I472" s="4">
        <f>IF(マンアワー!I472&gt;0,LN(マンアワー!I472),0)</f>
        <v>9.8779503624672689</v>
      </c>
      <c r="K472" s="6">
        <f t="shared" ref="K472:O472" si="468">E472-E$1093</f>
        <v>-0.41643030521482594</v>
      </c>
      <c r="L472" s="6">
        <f t="shared" si="468"/>
        <v>-0.30816603634351303</v>
      </c>
      <c r="M472" s="6">
        <f t="shared" si="468"/>
        <v>-0.13093589026858687</v>
      </c>
      <c r="N472" s="6">
        <f t="shared" si="468"/>
        <v>0.25405024269423571</v>
      </c>
      <c r="O472" s="6">
        <f t="shared" si="468"/>
        <v>0.47863937397412037</v>
      </c>
    </row>
    <row r="473" spans="1:15" x14ac:dyDescent="0.15">
      <c r="A473" s="1">
        <v>21</v>
      </c>
      <c r="B473" s="1" t="s">
        <v>119</v>
      </c>
      <c r="C473" s="1">
        <v>10</v>
      </c>
      <c r="D473" s="1" t="s">
        <v>161</v>
      </c>
      <c r="E473" s="4">
        <f>IF(マンアワー!E473&gt;0,LN(マンアワー!E473),0)</f>
        <v>10.769292546631544</v>
      </c>
      <c r="F473" s="4">
        <f>IF(マンアワー!F473&gt;0,LN(マンアワー!F473),0)</f>
        <v>10.739784642237334</v>
      </c>
      <c r="G473" s="4">
        <f>IF(マンアワー!G473&gt;0,LN(マンアワー!G473),0)</f>
        <v>11.030411428123772</v>
      </c>
      <c r="H473" s="4">
        <f>IF(マンアワー!H473&gt;0,LN(マンアワー!H473),0)</f>
        <v>10.862932060010676</v>
      </c>
      <c r="I473" s="4">
        <f>IF(マンアワー!I473&gt;0,LN(マンアワー!I473),0)</f>
        <v>10.771333756868467</v>
      </c>
      <c r="K473" s="6">
        <f t="shared" ref="K473:O473" si="469">E473-E$1094</f>
        <v>0.61864621471084824</v>
      </c>
      <c r="L473" s="6">
        <f t="shared" si="469"/>
        <v>0.64292064138779814</v>
      </c>
      <c r="M473" s="6">
        <f t="shared" si="469"/>
        <v>0.70050279902463686</v>
      </c>
      <c r="N473" s="6">
        <f t="shared" si="469"/>
        <v>0.73051655958506956</v>
      </c>
      <c r="O473" s="6">
        <f t="shared" si="469"/>
        <v>0.8081680201237802</v>
      </c>
    </row>
    <row r="474" spans="1:15" x14ac:dyDescent="0.15">
      <c r="A474" s="1">
        <v>21</v>
      </c>
      <c r="B474" s="1" t="s">
        <v>119</v>
      </c>
      <c r="C474" s="1">
        <v>11</v>
      </c>
      <c r="D474" s="1" t="s">
        <v>162</v>
      </c>
      <c r="E474" s="4">
        <f>IF(マンアワー!E474&gt;0,LN(マンアワー!E474),0)</f>
        <v>10.744962638886747</v>
      </c>
      <c r="F474" s="4">
        <f>IF(マンアワー!F474&gt;0,LN(マンアワー!F474),0)</f>
        <v>10.791170447545186</v>
      </c>
      <c r="G474" s="4">
        <f>IF(マンアワー!G474&gt;0,LN(マンアワー!G474),0)</f>
        <v>11.234385678517517</v>
      </c>
      <c r="H474" s="4">
        <f>IF(マンアワー!H474&gt;0,LN(マンアワー!H474),0)</f>
        <v>11.143244676111813</v>
      </c>
      <c r="I474" s="4">
        <f>IF(マンアワー!I474&gt;0,LN(マンアワー!I474),0)</f>
        <v>11.194059402833281</v>
      </c>
      <c r="K474" s="6">
        <f t="shared" ref="K474:O474" si="470">E474-E$1095</f>
        <v>0.52913825445739349</v>
      </c>
      <c r="L474" s="6">
        <f t="shared" si="470"/>
        <v>0.51518818773295116</v>
      </c>
      <c r="M474" s="6">
        <f t="shared" si="470"/>
        <v>0.73299690364657266</v>
      </c>
      <c r="N474" s="6">
        <f t="shared" si="470"/>
        <v>0.72230239742718361</v>
      </c>
      <c r="O474" s="6">
        <f t="shared" si="470"/>
        <v>0.74615393052873813</v>
      </c>
    </row>
    <row r="475" spans="1:15" x14ac:dyDescent="0.15">
      <c r="A475" s="1">
        <v>21</v>
      </c>
      <c r="B475" s="1" t="s">
        <v>119</v>
      </c>
      <c r="C475" s="1">
        <v>12</v>
      </c>
      <c r="D475" s="1" t="s">
        <v>163</v>
      </c>
      <c r="E475" s="4">
        <f>IF(マンアワー!E475&gt;0,LN(マンアワー!E475),0)</f>
        <v>10.337598327994858</v>
      </c>
      <c r="F475" s="4">
        <f>IF(マンアワー!F475&gt;0,LN(マンアワー!F475),0)</f>
        <v>10.555110259788846</v>
      </c>
      <c r="G475" s="4">
        <f>IF(マンアワー!G475&gt;0,LN(マンアワー!G475),0)</f>
        <v>11.068978430659689</v>
      </c>
      <c r="H475" s="4">
        <f>IF(マンアワー!H475&gt;0,LN(マンアワー!H475),0)</f>
        <v>11.024696651763277</v>
      </c>
      <c r="I475" s="4">
        <f>IF(マンアワー!I475&gt;0,LN(マンアワー!I475),0)</f>
        <v>10.998447733696574</v>
      </c>
      <c r="K475" s="6">
        <f t="shared" ref="K475:O475" si="471">E475-E$1096</f>
        <v>0.1590416593059274</v>
      </c>
      <c r="L475" s="6">
        <f t="shared" si="471"/>
        <v>0.14972861336412535</v>
      </c>
      <c r="M475" s="6">
        <f t="shared" si="471"/>
        <v>9.2054312888926404E-2</v>
      </c>
      <c r="N475" s="6">
        <f t="shared" si="471"/>
        <v>0.14895772604167412</v>
      </c>
      <c r="O475" s="6">
        <f t="shared" si="471"/>
        <v>0.26743721451809321</v>
      </c>
    </row>
    <row r="476" spans="1:15" x14ac:dyDescent="0.15">
      <c r="A476" s="1">
        <v>21</v>
      </c>
      <c r="B476" s="1" t="s">
        <v>119</v>
      </c>
      <c r="C476" s="1">
        <v>13</v>
      </c>
      <c r="D476" s="1" t="s">
        <v>164</v>
      </c>
      <c r="E476" s="4">
        <f>IF(マンアワー!E476&gt;0,LN(マンアワー!E476),0)</f>
        <v>10.429297317280055</v>
      </c>
      <c r="F476" s="4">
        <f>IF(マンアワー!F476&gt;0,LN(マンアワー!F476),0)</f>
        <v>10.784608119957616</v>
      </c>
      <c r="G476" s="4">
        <f>IF(マンアワー!G476&gt;0,LN(マンアワー!G476),0)</f>
        <v>10.899819366356118</v>
      </c>
      <c r="H476" s="4">
        <f>IF(マンアワー!H476&gt;0,LN(マンアワー!H476),0)</f>
        <v>10.917179142092566</v>
      </c>
      <c r="I476" s="4">
        <f>IF(マンアワー!I476&gt;0,LN(マンアワー!I476),0)</f>
        <v>11.070039481634696</v>
      </c>
      <c r="K476" s="6">
        <f t="shared" ref="K476:O476" si="472">E476-E$1097</f>
        <v>0.7902647765179136</v>
      </c>
      <c r="L476" s="6">
        <f t="shared" si="472"/>
        <v>1.0156074618081856</v>
      </c>
      <c r="M476" s="6">
        <f t="shared" si="472"/>
        <v>1.0817619358148907</v>
      </c>
      <c r="N476" s="6">
        <f t="shared" si="472"/>
        <v>1.1794887397440217</v>
      </c>
      <c r="O476" s="6">
        <f t="shared" si="472"/>
        <v>1.0456888495450549</v>
      </c>
    </row>
    <row r="477" spans="1:15" x14ac:dyDescent="0.15">
      <c r="A477" s="1">
        <v>21</v>
      </c>
      <c r="B477" s="1" t="s">
        <v>119</v>
      </c>
      <c r="C477" s="1">
        <v>14</v>
      </c>
      <c r="D477" s="1" t="s">
        <v>165</v>
      </c>
      <c r="E477" s="4">
        <f>IF(マンアワー!E477&gt;0,LN(マンアワー!E477),0)</f>
        <v>8.5975315188771049</v>
      </c>
      <c r="F477" s="4">
        <f>IF(マンアワー!F477&gt;0,LN(マンアワー!F477),0)</f>
        <v>8.8328093001451915</v>
      </c>
      <c r="G477" s="4">
        <f>IF(マンアワー!G477&gt;0,LN(マンアワー!G477),0)</f>
        <v>8.7337352801751926</v>
      </c>
      <c r="H477" s="4">
        <f>IF(マンアワー!H477&gt;0,LN(マンアワー!H477),0)</f>
        <v>7.8048859227023843</v>
      </c>
      <c r="I477" s="4">
        <f>IF(マンアワー!I477&gt;0,LN(マンアワー!I477),0)</f>
        <v>8.4081214245494476</v>
      </c>
      <c r="K477" s="6">
        <f t="shared" ref="K477:O477" si="473">E477-E$1098</f>
        <v>0.67390909888583206</v>
      </c>
      <c r="L477" s="6">
        <f t="shared" si="473"/>
        <v>0.4997645941309603</v>
      </c>
      <c r="M477" s="6">
        <f t="shared" si="473"/>
        <v>0.2022062719480644</v>
      </c>
      <c r="N477" s="6">
        <f t="shared" si="473"/>
        <v>-0.36034398450064842</v>
      </c>
      <c r="O477" s="6">
        <f t="shared" si="473"/>
        <v>0.35363448228556571</v>
      </c>
    </row>
    <row r="478" spans="1:15" x14ac:dyDescent="0.15">
      <c r="A478" s="1">
        <v>21</v>
      </c>
      <c r="B478" s="1" t="s">
        <v>119</v>
      </c>
      <c r="C478" s="1">
        <v>15</v>
      </c>
      <c r="D478" s="1" t="s">
        <v>166</v>
      </c>
      <c r="E478" s="4">
        <f>IF(マンアワー!E478&gt;0,LN(マンアワー!E478),0)</f>
        <v>11.637179884635916</v>
      </c>
      <c r="F478" s="4">
        <f>IF(マンアワー!F478&gt;0,LN(マンアワー!F478),0)</f>
        <v>11.73750097642554</v>
      </c>
      <c r="G478" s="4">
        <f>IF(マンアワー!G478&gt;0,LN(マンアワー!G478),0)</f>
        <v>11.765658446666423</v>
      </c>
      <c r="H478" s="4">
        <f>IF(マンアワー!H478&gt;0,LN(マンアワー!H478),0)</f>
        <v>11.60821817683092</v>
      </c>
      <c r="I478" s="4">
        <f>IF(マンアワー!I478&gt;0,LN(マンアワー!I478),0)</f>
        <v>11.433071194536105</v>
      </c>
      <c r="K478" s="6">
        <f t="shared" ref="K478:O478" si="474">E478-E$1099</f>
        <v>0.24764452388764369</v>
      </c>
      <c r="L478" s="6">
        <f t="shared" si="474"/>
        <v>0.41907860654993989</v>
      </c>
      <c r="M478" s="6">
        <f t="shared" si="474"/>
        <v>0.43312196433260297</v>
      </c>
      <c r="N478" s="6">
        <f t="shared" si="474"/>
        <v>0.53398823016854102</v>
      </c>
      <c r="O478" s="6">
        <f t="shared" si="474"/>
        <v>0.59285831247345655</v>
      </c>
    </row>
    <row r="479" spans="1:15" x14ac:dyDescent="0.15">
      <c r="A479" s="1">
        <v>21</v>
      </c>
      <c r="B479" s="1" t="s">
        <v>69</v>
      </c>
      <c r="C479" s="1">
        <v>16</v>
      </c>
      <c r="D479" s="1" t="s">
        <v>149</v>
      </c>
      <c r="E479" s="4">
        <f>IF(マンアワー!E479&gt;0,LN(マンアワー!E479),0)</f>
        <v>11.91102222240538</v>
      </c>
      <c r="F479" s="4">
        <f>IF(マンアワー!F479&gt;0,LN(マンアワー!F479),0)</f>
        <v>12.251417237858115</v>
      </c>
      <c r="G479" s="4">
        <f>IF(マンアワー!G479&gt;0,LN(マンアワー!G479),0)</f>
        <v>12.228648275104552</v>
      </c>
      <c r="H479" s="4">
        <f>IF(マンアワー!H479&gt;0,LN(マンアワー!H479),0)</f>
        <v>12.332581829843315</v>
      </c>
      <c r="I479" s="4">
        <f>IF(マンアワー!I479&gt;0,LN(マンアワー!I479),0)</f>
        <v>12.063331977107907</v>
      </c>
      <c r="K479" s="6">
        <f t="shared" ref="K479:O479" si="475">E479-E$1100</f>
        <v>-7.455542764157741E-2</v>
      </c>
      <c r="L479" s="6">
        <f t="shared" si="475"/>
        <v>-3.7839514214875081E-2</v>
      </c>
      <c r="M479" s="6">
        <f t="shared" si="475"/>
        <v>-3.6911932951159798E-2</v>
      </c>
      <c r="N479" s="6">
        <f t="shared" si="475"/>
        <v>8.2929638853954657E-2</v>
      </c>
      <c r="O479" s="6">
        <f t="shared" si="475"/>
        <v>2.9749000772536505E-2</v>
      </c>
    </row>
    <row r="480" spans="1:15" x14ac:dyDescent="0.15">
      <c r="A480" s="1">
        <v>21</v>
      </c>
      <c r="B480" s="1" t="s">
        <v>69</v>
      </c>
      <c r="C480" s="1">
        <v>17</v>
      </c>
      <c r="D480" s="1" t="s">
        <v>150</v>
      </c>
      <c r="E480" s="4">
        <f>IF(マンアワー!E480&gt;0,LN(マンアワー!E480),0)</f>
        <v>9.2251722148860864</v>
      </c>
      <c r="F480" s="4">
        <f>IF(マンアワー!F480&gt;0,LN(マンアワー!F480),0)</f>
        <v>9.2445507727562735</v>
      </c>
      <c r="G480" s="4">
        <f>IF(マンアワー!G480&gt;0,LN(マンアワー!G480),0)</f>
        <v>9.3369552705577021</v>
      </c>
      <c r="H480" s="4">
        <f>IF(マンアワー!H480&gt;0,LN(マンアワー!H480),0)</f>
        <v>9.2983249959277909</v>
      </c>
      <c r="I480" s="4">
        <f>IF(マンアワー!I480&gt;0,LN(マンアワー!I480),0)</f>
        <v>9.391919542913671</v>
      </c>
      <c r="K480" s="6">
        <f t="shared" ref="K480:O480" si="476">E480-E$1101</f>
        <v>4.7634222285296346E-2</v>
      </c>
      <c r="L480" s="6">
        <f t="shared" si="476"/>
        <v>-9.6243043542356688E-2</v>
      </c>
      <c r="M480" s="6">
        <f t="shared" si="476"/>
        <v>-0.12261269026534549</v>
      </c>
      <c r="N480" s="6">
        <f t="shared" si="476"/>
        <v>-0.20005632298035181</v>
      </c>
      <c r="O480" s="6">
        <f t="shared" si="476"/>
        <v>-8.0920344726317595E-2</v>
      </c>
    </row>
    <row r="481" spans="1:15" x14ac:dyDescent="0.15">
      <c r="A481" s="1">
        <v>21</v>
      </c>
      <c r="B481" s="1" t="s">
        <v>69</v>
      </c>
      <c r="C481" s="1">
        <v>18</v>
      </c>
      <c r="D481" s="1" t="s">
        <v>151</v>
      </c>
      <c r="E481" s="4">
        <f>IF(マンアワー!E481&gt;0,LN(マンアワー!E481),0)</f>
        <v>12.598793118272166</v>
      </c>
      <c r="F481" s="4">
        <f>IF(マンアワー!F481&gt;0,LN(マンアワー!F481),0)</f>
        <v>12.775189742135133</v>
      </c>
      <c r="G481" s="4">
        <f>IF(マンアワー!G481&gt;0,LN(マンアワー!G481),0)</f>
        <v>12.729388163085515</v>
      </c>
      <c r="H481" s="4">
        <f>IF(マンアワー!H481&gt;0,LN(マンアワー!H481),0)</f>
        <v>12.589028148074245</v>
      </c>
      <c r="I481" s="4">
        <f>IF(マンアワー!I481&gt;0,LN(マンアワー!I481),0)</f>
        <v>12.21143235881507</v>
      </c>
      <c r="K481" s="6">
        <f t="shared" ref="K481:O481" si="477">E481-E$1102</f>
        <v>1.1587441886659278E-2</v>
      </c>
      <c r="L481" s="6">
        <f t="shared" si="477"/>
        <v>6.3090330057196553E-2</v>
      </c>
      <c r="M481" s="6">
        <f t="shared" si="477"/>
        <v>8.8208961790009255E-2</v>
      </c>
      <c r="N481" s="6">
        <f t="shared" si="477"/>
        <v>8.3055117803672474E-2</v>
      </c>
      <c r="O481" s="6">
        <f t="shared" si="477"/>
        <v>-0.12689093084484249</v>
      </c>
    </row>
    <row r="482" spans="1:15" x14ac:dyDescent="0.15">
      <c r="A482" s="1">
        <v>21</v>
      </c>
      <c r="B482" s="1" t="s">
        <v>69</v>
      </c>
      <c r="C482" s="1">
        <v>19</v>
      </c>
      <c r="D482" s="1" t="s">
        <v>152</v>
      </c>
      <c r="E482" s="4">
        <f>IF(マンアワー!E482&gt;0,LN(マンアワー!E482),0)</f>
        <v>10.428266460063389</v>
      </c>
      <c r="F482" s="4">
        <f>IF(マンアワー!F482&gt;0,LN(マンアワー!F482),0)</f>
        <v>10.683093296532608</v>
      </c>
      <c r="G482" s="4">
        <f>IF(マンアワー!G482&gt;0,LN(マンアワー!G482),0)</f>
        <v>10.822138839443216</v>
      </c>
      <c r="H482" s="4">
        <f>IF(マンアワー!H482&gt;0,LN(マンアワー!H482),0)</f>
        <v>10.779266001904841</v>
      </c>
      <c r="I482" s="4">
        <f>IF(マンアワー!I482&gt;0,LN(マンアワー!I482),0)</f>
        <v>10.797530468138964</v>
      </c>
      <c r="K482" s="6">
        <f t="shared" ref="K482:O482" si="478">E482-E$1103</f>
        <v>-1.5481331951109567E-2</v>
      </c>
      <c r="L482" s="6">
        <f t="shared" si="478"/>
        <v>-4.5740772965650933E-2</v>
      </c>
      <c r="M482" s="6">
        <f t="shared" si="478"/>
        <v>-1.2414252711316465E-2</v>
      </c>
      <c r="N482" s="6">
        <f t="shared" si="478"/>
        <v>7.248757148497198E-2</v>
      </c>
      <c r="O482" s="6">
        <f t="shared" si="478"/>
        <v>0.11823531080275274</v>
      </c>
    </row>
    <row r="483" spans="1:15" x14ac:dyDescent="0.15">
      <c r="A483" s="1">
        <v>21</v>
      </c>
      <c r="B483" s="1" t="s">
        <v>69</v>
      </c>
      <c r="C483" s="1">
        <v>20</v>
      </c>
      <c r="D483" s="1" t="s">
        <v>153</v>
      </c>
      <c r="E483" s="4">
        <f>IF(マンアワー!E483&gt;0,LN(マンアワー!E483),0)</f>
        <v>8.5391318004428847</v>
      </c>
      <c r="F483" s="4">
        <f>IF(マンアワー!F483&gt;0,LN(マンアワー!F483),0)</f>
        <v>9.0433314032394865</v>
      </c>
      <c r="G483" s="4">
        <f>IF(マンアワー!G483&gt;0,LN(マンアワー!G483),0)</f>
        <v>9.2589140279137787</v>
      </c>
      <c r="H483" s="4">
        <f>IF(マンアワー!H483&gt;0,LN(マンアワー!H483),0)</f>
        <v>9.3686304171169503</v>
      </c>
      <c r="I483" s="4">
        <f>IF(マンアワー!I483&gt;0,LN(マンアワー!I483),0)</f>
        <v>9.3511496353824342</v>
      </c>
      <c r="K483" s="6">
        <f t="shared" ref="K483:O483" si="479">E483-E$1104</f>
        <v>-0.13141038947583183</v>
      </c>
      <c r="L483" s="6">
        <f t="shared" si="479"/>
        <v>-0.23251152514375839</v>
      </c>
      <c r="M483" s="6">
        <f t="shared" si="479"/>
        <v>-0.40622679599076328</v>
      </c>
      <c r="N483" s="6">
        <f t="shared" si="479"/>
        <v>-0.32709477335471959</v>
      </c>
      <c r="O483" s="6">
        <f t="shared" si="479"/>
        <v>-0.3212611626019477</v>
      </c>
    </row>
    <row r="484" spans="1:15" x14ac:dyDescent="0.15">
      <c r="A484" s="1">
        <v>21</v>
      </c>
      <c r="B484" s="1" t="s">
        <v>69</v>
      </c>
      <c r="C484" s="1">
        <v>21</v>
      </c>
      <c r="D484" s="1" t="s">
        <v>154</v>
      </c>
      <c r="E484" s="4">
        <f>IF(マンアワー!E484&gt;0,LN(マンアワー!E484),0)</f>
        <v>11.345209905367906</v>
      </c>
      <c r="F484" s="4">
        <f>IF(マンアワー!F484&gt;0,LN(マンアワー!F484),0)</f>
        <v>11.350863923252799</v>
      </c>
      <c r="G484" s="4">
        <f>IF(マンアワー!G484&gt;0,LN(マンアワー!G484),0)</f>
        <v>11.530832026835762</v>
      </c>
      <c r="H484" s="4">
        <f>IF(マンアワー!H484&gt;0,LN(マンアワー!H484),0)</f>
        <v>11.507909185095281</v>
      </c>
      <c r="I484" s="4">
        <f>IF(マンアワー!I484&gt;0,LN(マンアワー!I484),0)</f>
        <v>11.306921085958072</v>
      </c>
      <c r="K484" s="6">
        <f t="shared" ref="K484:O484" si="480">E484-E$1105</f>
        <v>-0.18701691122994646</v>
      </c>
      <c r="L484" s="6">
        <f t="shared" si="480"/>
        <v>-0.24970620855207137</v>
      </c>
      <c r="M484" s="6">
        <f t="shared" si="480"/>
        <v>-0.13631327266101501</v>
      </c>
      <c r="N484" s="6">
        <f t="shared" si="480"/>
        <v>-0.11199895613615674</v>
      </c>
      <c r="O484" s="6">
        <f t="shared" si="480"/>
        <v>-0.21613555206360502</v>
      </c>
    </row>
    <row r="485" spans="1:15" x14ac:dyDescent="0.15">
      <c r="A485" s="1">
        <v>21</v>
      </c>
      <c r="B485" s="1" t="s">
        <v>20</v>
      </c>
      <c r="C485" s="1">
        <v>22</v>
      </c>
      <c r="D485" s="1" t="s">
        <v>146</v>
      </c>
      <c r="E485" s="4">
        <f>IF(マンアワー!E485&gt;0,LN(マンアワー!E485),0)</f>
        <v>12.509594912075952</v>
      </c>
      <c r="F485" s="4">
        <f>IF(マンアワー!F485&gt;0,LN(マンアワー!F485),0)</f>
        <v>12.775232913536172</v>
      </c>
      <c r="G485" s="4">
        <f>IF(マンアワー!G485&gt;0,LN(マンアワー!G485),0)</f>
        <v>13.038632608460009</v>
      </c>
      <c r="H485" s="4">
        <f>IF(マンアワー!H485&gt;0,LN(マンアワー!H485),0)</f>
        <v>13.16695436049827</v>
      </c>
      <c r="I485" s="4">
        <f>IF(マンアワー!I485&gt;0,LN(マンアワー!I485),0)</f>
        <v>13.273821226003674</v>
      </c>
      <c r="K485" s="6">
        <f t="shared" ref="K485:O485" si="481">E485-E$1106</f>
        <v>-6.8191339931249928E-2</v>
      </c>
      <c r="L485" s="6">
        <f t="shared" si="481"/>
        <v>-5.8061194404174898E-2</v>
      </c>
      <c r="M485" s="6">
        <f t="shared" si="481"/>
        <v>-4.0274019175329911E-2</v>
      </c>
      <c r="N485" s="6">
        <f t="shared" si="481"/>
        <v>-2.0225545678929535E-2</v>
      </c>
      <c r="O485" s="6">
        <f t="shared" si="481"/>
        <v>-6.6471445114316907E-2</v>
      </c>
    </row>
    <row r="486" spans="1:15" x14ac:dyDescent="0.15">
      <c r="A486" s="1">
        <v>21</v>
      </c>
      <c r="B486" s="1" t="s">
        <v>20</v>
      </c>
      <c r="C486" s="1">
        <v>23</v>
      </c>
      <c r="D486" s="1" t="s">
        <v>167</v>
      </c>
      <c r="E486" s="4">
        <f>IF(マンアワー!E486&gt;0,LN(マンアワー!E486),0)</f>
        <v>11.419626025343522</v>
      </c>
      <c r="F486" s="4">
        <f>IF(マンアワー!F486&gt;0,LN(マンアワー!F486),0)</f>
        <v>11.609723721306837</v>
      </c>
      <c r="G486" s="4">
        <f>IF(マンアワー!G486&gt;0,LN(マンアワー!G486),0)</f>
        <v>11.596359940523186</v>
      </c>
      <c r="H486" s="4">
        <f>IF(マンアワー!H486&gt;0,LN(マンアワー!H486),0)</f>
        <v>11.56079830138677</v>
      </c>
      <c r="I486" s="4">
        <f>IF(マンアワー!I486&gt;0,LN(マンアワー!I486),0)</f>
        <v>11.433821574862328</v>
      </c>
      <c r="K486" s="6">
        <f t="shared" ref="K486:O486" si="482">E486-E$1107</f>
        <v>-0.17430910285983536</v>
      </c>
      <c r="L486" s="6">
        <f t="shared" si="482"/>
        <v>-0.12650477507895808</v>
      </c>
      <c r="M486" s="6">
        <f t="shared" si="482"/>
        <v>-0.12164933439114911</v>
      </c>
      <c r="N486" s="6">
        <f t="shared" si="482"/>
        <v>-8.9143638174281392E-2</v>
      </c>
      <c r="O486" s="6">
        <f t="shared" si="482"/>
        <v>-9.0215074912059379E-2</v>
      </c>
    </row>
    <row r="487" spans="1:15" x14ac:dyDescent="0.15">
      <c r="A487" s="1">
        <v>22</v>
      </c>
      <c r="B487" s="1" t="s">
        <v>70</v>
      </c>
      <c r="C487" s="1">
        <v>1</v>
      </c>
      <c r="D487" s="1" t="s">
        <v>147</v>
      </c>
      <c r="E487" s="4">
        <f>IF(マンアワー!E487&gt;0,LN(マンアワー!E487),0)</f>
        <v>13.205953193936896</v>
      </c>
      <c r="F487" s="4">
        <f>IF(マンアワー!F487&gt;0,LN(マンアワー!F487),0)</f>
        <v>12.892620177634459</v>
      </c>
      <c r="G487" s="4">
        <f>IF(マンアワー!G487&gt;0,LN(マンアワー!G487),0)</f>
        <v>12.530020839236162</v>
      </c>
      <c r="H487" s="4">
        <f>IF(マンアワー!H487&gt;0,LN(マンアワー!H487),0)</f>
        <v>12.221398281623536</v>
      </c>
      <c r="I487" s="4">
        <f>IF(マンアワー!I487&gt;0,LN(マンアワー!I487),0)</f>
        <v>12.007128498936448</v>
      </c>
      <c r="K487" s="6">
        <f t="shared" ref="K487:O487" si="483">E487-E$1085</f>
        <v>0.3776130010818175</v>
      </c>
      <c r="L487" s="6">
        <f t="shared" si="483"/>
        <v>0.48110398574396918</v>
      </c>
      <c r="M487" s="6">
        <f t="shared" si="483"/>
        <v>0.52160232865153944</v>
      </c>
      <c r="N487" s="6">
        <f t="shared" si="483"/>
        <v>0.63737558391443905</v>
      </c>
      <c r="O487" s="6">
        <f t="shared" si="483"/>
        <v>0.57924078463401507</v>
      </c>
    </row>
    <row r="488" spans="1:15" x14ac:dyDescent="0.15">
      <c r="A488" s="1">
        <v>22</v>
      </c>
      <c r="B488" s="1" t="s">
        <v>70</v>
      </c>
      <c r="C488" s="1">
        <v>2</v>
      </c>
      <c r="D488" s="1" t="s">
        <v>148</v>
      </c>
      <c r="E488" s="4">
        <f>IF(マンアワー!E488&gt;0,LN(マンアワー!E488),0)</f>
        <v>8.8713049794856058</v>
      </c>
      <c r="F488" s="4">
        <f>IF(マンアワー!F488&gt;0,LN(マンアワー!F488),0)</f>
        <v>8.5871071304588948</v>
      </c>
      <c r="G488" s="4">
        <f>IF(マンアワー!G488&gt;0,LN(マンアワー!G488),0)</f>
        <v>8.2680806452760631</v>
      </c>
      <c r="H488" s="4">
        <f>IF(マンアワー!H488&gt;0,LN(マンアワー!H488),0)</f>
        <v>8.1138109768289652</v>
      </c>
      <c r="I488" s="4">
        <f>IF(マンアワー!I488&gt;0,LN(マンアワー!I488),0)</f>
        <v>7.8875228990594008</v>
      </c>
      <c r="K488" s="6">
        <f t="shared" ref="K488:O488" si="484">E488-E$1086</f>
        <v>2.298446157135281E-2</v>
      </c>
      <c r="L488" s="6">
        <f t="shared" si="484"/>
        <v>0.26634481112851027</v>
      </c>
      <c r="M488" s="6">
        <f t="shared" si="484"/>
        <v>0.1922951459392408</v>
      </c>
      <c r="N488" s="6">
        <f t="shared" si="484"/>
        <v>0.39491255112536816</v>
      </c>
      <c r="O488" s="6">
        <f t="shared" si="484"/>
        <v>0.7096923891917708</v>
      </c>
    </row>
    <row r="489" spans="1:15" x14ac:dyDescent="0.15">
      <c r="A489" s="1">
        <v>22</v>
      </c>
      <c r="B489" s="1" t="s">
        <v>120</v>
      </c>
      <c r="C489" s="1">
        <v>3</v>
      </c>
      <c r="D489" s="1" t="s">
        <v>155</v>
      </c>
      <c r="E489" s="4">
        <f>IF(マンアワー!E489&gt;0,LN(マンアワー!E489),0)</f>
        <v>11.625327726844542</v>
      </c>
      <c r="F489" s="4">
        <f>IF(マンアワー!F489&gt;0,LN(マンアワー!F489),0)</f>
        <v>11.698002518254063</v>
      </c>
      <c r="G489" s="4">
        <f>IF(マンアワー!G489&gt;0,LN(マンアワー!G489),0)</f>
        <v>11.751806527317418</v>
      </c>
      <c r="H489" s="4">
        <f>IF(マンアワー!H489&gt;0,LN(マンアワー!H489),0)</f>
        <v>11.759381696393922</v>
      </c>
      <c r="I489" s="4">
        <f>IF(マンアワー!I489&gt;0,LN(マンアワー!I489),0)</f>
        <v>11.67042341809468</v>
      </c>
      <c r="K489" s="6">
        <f t="shared" ref="K489:O489" si="485">E489-E$1087</f>
        <v>0.90194906279240428</v>
      </c>
      <c r="L489" s="6">
        <f t="shared" si="485"/>
        <v>0.96579713266855549</v>
      </c>
      <c r="M489" s="6">
        <f t="shared" si="485"/>
        <v>0.91689687965790512</v>
      </c>
      <c r="N489" s="6">
        <f t="shared" si="485"/>
        <v>1.0236551860187486</v>
      </c>
      <c r="O489" s="6">
        <f t="shared" si="485"/>
        <v>0.95831369492805862</v>
      </c>
    </row>
    <row r="490" spans="1:15" x14ac:dyDescent="0.15">
      <c r="A490" s="1">
        <v>22</v>
      </c>
      <c r="B490" s="1" t="s">
        <v>120</v>
      </c>
      <c r="C490" s="1">
        <v>4</v>
      </c>
      <c r="D490" s="1" t="s">
        <v>156</v>
      </c>
      <c r="E490" s="4">
        <f>IF(マンアワー!E490&gt;0,LN(マンアワー!E490),0)</f>
        <v>11.736676388360818</v>
      </c>
      <c r="F490" s="4">
        <f>IF(マンアワー!F490&gt;0,LN(マンアワー!F490),0)</f>
        <v>11.38148577272683</v>
      </c>
      <c r="G490" s="4">
        <f>IF(マンアワー!G490&gt;0,LN(マンアワー!G490),0)</f>
        <v>10.995985535538651</v>
      </c>
      <c r="H490" s="4">
        <f>IF(マンアワー!H490&gt;0,LN(マンアワー!H490),0)</f>
        <v>10.411975611149058</v>
      </c>
      <c r="I490" s="4">
        <f>IF(マンアワー!I490&gt;0,LN(マンアワー!I490),0)</f>
        <v>9.6419490485964303</v>
      </c>
      <c r="K490" s="6">
        <f t="shared" ref="K490:O490" si="486">E490-E$1088</f>
        <v>0.81096134484694105</v>
      </c>
      <c r="L490" s="6">
        <f t="shared" si="486"/>
        <v>0.50838979344414348</v>
      </c>
      <c r="M490" s="6">
        <f t="shared" si="486"/>
        <v>0.1325320788692661</v>
      </c>
      <c r="N490" s="6">
        <f t="shared" si="486"/>
        <v>0.18495230298736232</v>
      </c>
      <c r="O490" s="6">
        <f t="shared" si="486"/>
        <v>3.4631849227967137E-2</v>
      </c>
    </row>
    <row r="491" spans="1:15" x14ac:dyDescent="0.15">
      <c r="A491" s="1">
        <v>22</v>
      </c>
      <c r="B491" s="1" t="s">
        <v>120</v>
      </c>
      <c r="C491" s="1">
        <v>5</v>
      </c>
      <c r="D491" s="1" t="s">
        <v>157</v>
      </c>
      <c r="E491" s="4">
        <f>IF(マンアワー!E491&gt;0,LN(マンアワー!E491),0)</f>
        <v>11.437071893159812</v>
      </c>
      <c r="F491" s="4">
        <f>IF(マンアワー!F491&gt;0,LN(マンアワー!F491),0)</f>
        <v>11.260905427844314</v>
      </c>
      <c r="G491" s="4">
        <f>IF(マンアワー!G491&gt;0,LN(マンアワー!G491),0)</f>
        <v>11.249769814785521</v>
      </c>
      <c r="H491" s="4">
        <f>IF(マンアワー!H491&gt;0,LN(マンアワー!H491),0)</f>
        <v>11.088738499809288</v>
      </c>
      <c r="I491" s="4">
        <f>IF(マンアワー!I491&gt;0,LN(マンアワー!I491),0)</f>
        <v>10.69888596558609</v>
      </c>
      <c r="K491" s="6">
        <f t="shared" ref="K491:O491" si="487">E491-E$1089</f>
        <v>2.1049616006181235</v>
      </c>
      <c r="L491" s="6">
        <f t="shared" si="487"/>
        <v>2.0846207063183684</v>
      </c>
      <c r="M491" s="6">
        <f t="shared" si="487"/>
        <v>2.0097567600918822</v>
      </c>
      <c r="N491" s="6">
        <f t="shared" si="487"/>
        <v>2.0272980039343285</v>
      </c>
      <c r="O491" s="6">
        <f t="shared" si="487"/>
        <v>1.8843596467101413</v>
      </c>
    </row>
    <row r="492" spans="1:15" x14ac:dyDescent="0.15">
      <c r="A492" s="1">
        <v>22</v>
      </c>
      <c r="B492" s="1" t="s">
        <v>120</v>
      </c>
      <c r="C492" s="1">
        <v>6</v>
      </c>
      <c r="D492" s="1" t="s">
        <v>49</v>
      </c>
      <c r="E492" s="4">
        <f>IF(マンアワー!E492&gt;0,LN(マンアワー!E492),0)</f>
        <v>10.484138519846258</v>
      </c>
      <c r="F492" s="4">
        <f>IF(マンアワー!F492&gt;0,LN(マンアワー!F492),0)</f>
        <v>10.539408313515143</v>
      </c>
      <c r="G492" s="4">
        <f>IF(マンアワー!G492&gt;0,LN(マンアワー!G492),0)</f>
        <v>10.661169535449043</v>
      </c>
      <c r="H492" s="4">
        <f>IF(マンアワー!H492&gt;0,LN(マンアワー!H492),0)</f>
        <v>10.657791884416772</v>
      </c>
      <c r="I492" s="4">
        <f>IF(マンアワー!I492&gt;0,LN(マンアワー!I492),0)</f>
        <v>10.556517656814444</v>
      </c>
      <c r="K492" s="6">
        <f t="shared" ref="K492:O492" si="488">E492-E$1090</f>
        <v>1.2179880979363933</v>
      </c>
      <c r="L492" s="6">
        <f t="shared" si="488"/>
        <v>1.4843748753456261</v>
      </c>
      <c r="M492" s="6">
        <f t="shared" si="488"/>
        <v>1.5657710245199183</v>
      </c>
      <c r="N492" s="6">
        <f t="shared" si="488"/>
        <v>1.5689727350111227</v>
      </c>
      <c r="O492" s="6">
        <f t="shared" si="488"/>
        <v>1.5755328376619921</v>
      </c>
    </row>
    <row r="493" spans="1:15" x14ac:dyDescent="0.15">
      <c r="A493" s="1">
        <v>22</v>
      </c>
      <c r="B493" s="1" t="s">
        <v>120</v>
      </c>
      <c r="C493" s="1">
        <v>7</v>
      </c>
      <c r="D493" s="1" t="s">
        <v>158</v>
      </c>
      <c r="E493" s="4">
        <f>IF(マンアワー!E493&gt;0,LN(マンアワー!E493),0)</f>
        <v>7.0350463950573134</v>
      </c>
      <c r="F493" s="4">
        <f>IF(マンアワー!F493&gt;0,LN(マンアワー!F493),0)</f>
        <v>7.0601211217551523</v>
      </c>
      <c r="G493" s="4">
        <f>IF(マンアワー!G493&gt;0,LN(マンアワー!G493),0)</f>
        <v>6.3830011559734432</v>
      </c>
      <c r="H493" s="4">
        <f>IF(マンアワー!H493&gt;0,LN(マンアワー!H493),0)</f>
        <v>6.683594172282465</v>
      </c>
      <c r="I493" s="4">
        <f>IF(マンアワー!I493&gt;0,LN(マンアワー!I493),0)</f>
        <v>6.7241218552475708</v>
      </c>
      <c r="K493" s="6">
        <f t="shared" ref="K493:O493" si="489">E493-E$1091</f>
        <v>0.58544219351917626</v>
      </c>
      <c r="L493" s="6">
        <f t="shared" si="489"/>
        <v>0.56571755981531702</v>
      </c>
      <c r="M493" s="6">
        <f t="shared" si="489"/>
        <v>3.6989885355134255E-2</v>
      </c>
      <c r="N493" s="6">
        <f t="shared" si="489"/>
        <v>0.43618048180099311</v>
      </c>
      <c r="O493" s="6">
        <f t="shared" si="489"/>
        <v>0.3763801731324401</v>
      </c>
    </row>
    <row r="494" spans="1:15" x14ac:dyDescent="0.15">
      <c r="A494" s="1">
        <v>22</v>
      </c>
      <c r="B494" s="1" t="s">
        <v>120</v>
      </c>
      <c r="C494" s="1">
        <v>8</v>
      </c>
      <c r="D494" s="1" t="s">
        <v>159</v>
      </c>
      <c r="E494" s="4">
        <f>IF(マンアワー!E494&gt;0,LN(マンアワー!E494),0)</f>
        <v>10.065832765939909</v>
      </c>
      <c r="F494" s="4">
        <f>IF(マンアワー!F494&gt;0,LN(マンアワー!F494),0)</f>
        <v>10.058572752154642</v>
      </c>
      <c r="G494" s="4">
        <f>IF(マンアワー!G494&gt;0,LN(マンアワー!G494),0)</f>
        <v>10.062277589690771</v>
      </c>
      <c r="H494" s="4">
        <f>IF(マンアワー!H494&gt;0,LN(マンアワー!H494),0)</f>
        <v>9.9235046769688076</v>
      </c>
      <c r="I494" s="4">
        <f>IF(マンアワー!I494&gt;0,LN(マンアワー!I494),0)</f>
        <v>9.6262631571856083</v>
      </c>
      <c r="K494" s="6">
        <f t="shared" ref="K494:O494" si="490">E494-E$1092</f>
        <v>6.6439863897766571E-2</v>
      </c>
      <c r="L494" s="6">
        <f t="shared" si="490"/>
        <v>6.8722733044101147E-2</v>
      </c>
      <c r="M494" s="6">
        <f t="shared" si="490"/>
        <v>0.16687072729421182</v>
      </c>
      <c r="N494" s="6">
        <f t="shared" si="490"/>
        <v>0.30092666504992138</v>
      </c>
      <c r="O494" s="6">
        <f t="shared" si="490"/>
        <v>0.36214746834804501</v>
      </c>
    </row>
    <row r="495" spans="1:15" x14ac:dyDescent="0.15">
      <c r="A495" s="1">
        <v>22</v>
      </c>
      <c r="B495" s="1" t="s">
        <v>120</v>
      </c>
      <c r="C495" s="1">
        <v>9</v>
      </c>
      <c r="D495" s="1" t="s">
        <v>160</v>
      </c>
      <c r="E495" s="4">
        <f>IF(マンアワー!E495&gt;0,LN(マンアワー!E495),0)</f>
        <v>10.80644558220469</v>
      </c>
      <c r="F495" s="4">
        <f>IF(マンアワー!F495&gt;0,LN(マンアワー!F495),0)</f>
        <v>10.757739695156221</v>
      </c>
      <c r="G495" s="4">
        <f>IF(マンアワー!G495&gt;0,LN(マンアワー!G495),0)</f>
        <v>10.731219151915361</v>
      </c>
      <c r="H495" s="4">
        <f>IF(マンアワー!H495&gt;0,LN(マンアワー!H495),0)</f>
        <v>10.520813741290628</v>
      </c>
      <c r="I495" s="4">
        <f>IF(マンアワー!I495&gt;0,LN(マンアワー!I495),0)</f>
        <v>10.519256080853587</v>
      </c>
      <c r="K495" s="6">
        <f t="shared" ref="K495:O495" si="491">E495-E$1093</f>
        <v>0.8933134904276141</v>
      </c>
      <c r="L495" s="6">
        <f t="shared" si="491"/>
        <v>1.0894523950287525</v>
      </c>
      <c r="M495" s="6">
        <f t="shared" si="491"/>
        <v>1.1966579440137082</v>
      </c>
      <c r="N495" s="6">
        <f t="shared" si="491"/>
        <v>1.2067662288013103</v>
      </c>
      <c r="O495" s="6">
        <f t="shared" si="491"/>
        <v>1.1199450923604388</v>
      </c>
    </row>
    <row r="496" spans="1:15" x14ac:dyDescent="0.15">
      <c r="A496" s="1">
        <v>22</v>
      </c>
      <c r="B496" s="1" t="s">
        <v>120</v>
      </c>
      <c r="C496" s="1">
        <v>10</v>
      </c>
      <c r="D496" s="1" t="s">
        <v>161</v>
      </c>
      <c r="E496" s="4">
        <f>IF(マンアワー!E496&gt;0,LN(マンアワー!E496),0)</f>
        <v>11.243532939776919</v>
      </c>
      <c r="F496" s="4">
        <f>IF(マンアワー!F496&gt;0,LN(マンアワー!F496),0)</f>
        <v>11.236010013310835</v>
      </c>
      <c r="G496" s="4">
        <f>IF(マンアワー!G496&gt;0,LN(マンアワー!G496),0)</f>
        <v>11.500983711742951</v>
      </c>
      <c r="H496" s="4">
        <f>IF(マンアワー!H496&gt;0,LN(マンアワー!H496),0)</f>
        <v>11.38641185911742</v>
      </c>
      <c r="I496" s="4">
        <f>IF(マンアワー!I496&gt;0,LN(マンアワー!I496),0)</f>
        <v>11.155153911163286</v>
      </c>
      <c r="K496" s="6">
        <f t="shared" ref="K496:O496" si="492">E496-E$1094</f>
        <v>1.092886607856224</v>
      </c>
      <c r="L496" s="6">
        <f t="shared" si="492"/>
        <v>1.1391460124612998</v>
      </c>
      <c r="M496" s="6">
        <f t="shared" si="492"/>
        <v>1.1710750826438154</v>
      </c>
      <c r="N496" s="6">
        <f t="shared" si="492"/>
        <v>1.253996358691813</v>
      </c>
      <c r="O496" s="6">
        <f t="shared" si="492"/>
        <v>1.1919881744185989</v>
      </c>
    </row>
    <row r="497" spans="1:15" x14ac:dyDescent="0.15">
      <c r="A497" s="1">
        <v>22</v>
      </c>
      <c r="B497" s="1" t="s">
        <v>120</v>
      </c>
      <c r="C497" s="1">
        <v>11</v>
      </c>
      <c r="D497" s="1" t="s">
        <v>162</v>
      </c>
      <c r="E497" s="4">
        <f>IF(マンアワー!E497&gt;0,LN(マンアワー!E497),0)</f>
        <v>11.696572943933994</v>
      </c>
      <c r="F497" s="4">
        <f>IF(マンアワー!F497&gt;0,LN(マンアワー!F497),0)</f>
        <v>11.747305134371878</v>
      </c>
      <c r="G497" s="4">
        <f>IF(マンアワー!G497&gt;0,LN(マンアワー!G497),0)</f>
        <v>12.012131784929368</v>
      </c>
      <c r="H497" s="4">
        <f>IF(マンアワー!H497&gt;0,LN(マンアワー!H497),0)</f>
        <v>11.841115061774959</v>
      </c>
      <c r="I497" s="4">
        <f>IF(マンアワー!I497&gt;0,LN(マンアワー!I497),0)</f>
        <v>11.821083280379529</v>
      </c>
      <c r="K497" s="6">
        <f t="shared" ref="K497:O497" si="493">E497-E$1095</f>
        <v>1.4807485595046401</v>
      </c>
      <c r="L497" s="6">
        <f t="shared" si="493"/>
        <v>1.4713228745596432</v>
      </c>
      <c r="M497" s="6">
        <f t="shared" si="493"/>
        <v>1.5107430100584232</v>
      </c>
      <c r="N497" s="6">
        <f t="shared" si="493"/>
        <v>1.4201727830903295</v>
      </c>
      <c r="O497" s="6">
        <f t="shared" si="493"/>
        <v>1.3731778080749866</v>
      </c>
    </row>
    <row r="498" spans="1:15" x14ac:dyDescent="0.15">
      <c r="A498" s="1">
        <v>22</v>
      </c>
      <c r="B498" s="1" t="s">
        <v>120</v>
      </c>
      <c r="C498" s="1">
        <v>12</v>
      </c>
      <c r="D498" s="1" t="s">
        <v>163</v>
      </c>
      <c r="E498" s="4">
        <f>IF(マンアワー!E498&gt;0,LN(マンアワー!E498),0)</f>
        <v>11.203161689064769</v>
      </c>
      <c r="F498" s="4">
        <f>IF(マンアワー!F498&gt;0,LN(マンアワー!F498),0)</f>
        <v>11.668730527571968</v>
      </c>
      <c r="G498" s="4">
        <f>IF(マンアワー!G498&gt;0,LN(マンアワー!G498),0)</f>
        <v>12.169329894735831</v>
      </c>
      <c r="H498" s="4">
        <f>IF(マンアワー!H498&gt;0,LN(マンアワー!H498),0)</f>
        <v>12.01181168832891</v>
      </c>
      <c r="I498" s="4">
        <f>IF(マンアワー!I498&gt;0,LN(マンアワー!I498),0)</f>
        <v>11.854240680902322</v>
      </c>
      <c r="K498" s="6">
        <f t="shared" ref="K498:O498" si="494">E498-E$1096</f>
        <v>1.024605020375839</v>
      </c>
      <c r="L498" s="6">
        <f t="shared" si="494"/>
        <v>1.2633488811472482</v>
      </c>
      <c r="M498" s="6">
        <f t="shared" si="494"/>
        <v>1.1924057769650691</v>
      </c>
      <c r="N498" s="6">
        <f t="shared" si="494"/>
        <v>1.1360727626073075</v>
      </c>
      <c r="O498" s="6">
        <f t="shared" si="494"/>
        <v>1.1232301617238409</v>
      </c>
    </row>
    <row r="499" spans="1:15" x14ac:dyDescent="0.15">
      <c r="A499" s="1">
        <v>22</v>
      </c>
      <c r="B499" s="1" t="s">
        <v>120</v>
      </c>
      <c r="C499" s="1">
        <v>13</v>
      </c>
      <c r="D499" s="1" t="s">
        <v>164</v>
      </c>
      <c r="E499" s="4">
        <f>IF(マンアワー!E499&gt;0,LN(マンアワー!E499),0)</f>
        <v>11.931443047208633</v>
      </c>
      <c r="F499" s="4">
        <f>IF(マンアワー!F499&gt;0,LN(マンアワー!F499),0)</f>
        <v>12.223489231473108</v>
      </c>
      <c r="G499" s="4">
        <f>IF(マンアワー!G499&gt;0,LN(マンアワー!G499),0)</f>
        <v>12.326461693673748</v>
      </c>
      <c r="H499" s="4">
        <f>IF(マンアワー!H499&gt;0,LN(マンアワー!H499),0)</f>
        <v>12.31035981046151</v>
      </c>
      <c r="I499" s="4">
        <f>IF(マンアワー!I499&gt;0,LN(マンアワー!I499),0)</f>
        <v>12.436520783135284</v>
      </c>
      <c r="K499" s="6">
        <f t="shared" ref="K499:O499" si="495">E499-E$1097</f>
        <v>2.2924105064464921</v>
      </c>
      <c r="L499" s="6">
        <f t="shared" si="495"/>
        <v>2.4544885733236779</v>
      </c>
      <c r="M499" s="6">
        <f t="shared" si="495"/>
        <v>2.5084042631325207</v>
      </c>
      <c r="N499" s="6">
        <f t="shared" si="495"/>
        <v>2.5726694081129651</v>
      </c>
      <c r="O499" s="6">
        <f t="shared" si="495"/>
        <v>2.4121701510456433</v>
      </c>
    </row>
    <row r="500" spans="1:15" x14ac:dyDescent="0.15">
      <c r="A500" s="1">
        <v>22</v>
      </c>
      <c r="B500" s="1" t="s">
        <v>120</v>
      </c>
      <c r="C500" s="1">
        <v>14</v>
      </c>
      <c r="D500" s="1" t="s">
        <v>165</v>
      </c>
      <c r="E500" s="4">
        <f>IF(マンアワー!E500&gt;0,LN(マンアワー!E500),0)</f>
        <v>9.6237487901486585</v>
      </c>
      <c r="F500" s="4">
        <f>IF(マンアワー!F500&gt;0,LN(マンアワー!F500),0)</f>
        <v>10.005088490718757</v>
      </c>
      <c r="G500" s="4">
        <f>IF(マンアワー!G500&gt;0,LN(マンアワー!G500),0)</f>
        <v>9.9087608831426692</v>
      </c>
      <c r="H500" s="4">
        <f>IF(マンアワー!H500&gt;0,LN(マンアワー!H500),0)</f>
        <v>9.6130086646309909</v>
      </c>
      <c r="I500" s="4">
        <f>IF(マンアワー!I500&gt;0,LN(マンアワー!I500),0)</f>
        <v>9.2732887811645188</v>
      </c>
      <c r="K500" s="6">
        <f t="shared" ref="K500:O500" si="496">E500-E$1098</f>
        <v>1.7001263701573857</v>
      </c>
      <c r="L500" s="6">
        <f t="shared" si="496"/>
        <v>1.6720437847045257</v>
      </c>
      <c r="M500" s="6">
        <f t="shared" si="496"/>
        <v>1.377231874915541</v>
      </c>
      <c r="N500" s="6">
        <f t="shared" si="496"/>
        <v>1.4477787574279581</v>
      </c>
      <c r="O500" s="6">
        <f t="shared" si="496"/>
        <v>1.218801838900637</v>
      </c>
    </row>
    <row r="501" spans="1:15" x14ac:dyDescent="0.15">
      <c r="A501" s="1">
        <v>22</v>
      </c>
      <c r="B501" s="1" t="s">
        <v>120</v>
      </c>
      <c r="C501" s="1">
        <v>15</v>
      </c>
      <c r="D501" s="1" t="s">
        <v>166</v>
      </c>
      <c r="E501" s="4">
        <f>IF(マンアワー!E501&gt;0,LN(マンアワー!E501),0)</f>
        <v>12.563762560739814</v>
      </c>
      <c r="F501" s="4">
        <f>IF(マンアワー!F501&gt;0,LN(マンアワー!F501),0)</f>
        <v>12.599721940603466</v>
      </c>
      <c r="G501" s="4">
        <f>IF(マンアワー!G501&gt;0,LN(マンアワー!G501),0)</f>
        <v>12.592431070047313</v>
      </c>
      <c r="H501" s="4">
        <f>IF(マンアワー!H501&gt;0,LN(マンアワー!H501),0)</f>
        <v>12.309873280305169</v>
      </c>
      <c r="I501" s="4">
        <f>IF(マンアワー!I501&gt;0,LN(マンアワー!I501),0)</f>
        <v>12.106899233941645</v>
      </c>
      <c r="K501" s="6">
        <f t="shared" ref="K501:O501" si="497">E501-E$1099</f>
        <v>1.1742271999915417</v>
      </c>
      <c r="L501" s="6">
        <f t="shared" si="497"/>
        <v>1.2812995707278656</v>
      </c>
      <c r="M501" s="6">
        <f t="shared" si="497"/>
        <v>1.2598945877134931</v>
      </c>
      <c r="N501" s="6">
        <f t="shared" si="497"/>
        <v>1.2356433336427894</v>
      </c>
      <c r="O501" s="6">
        <f t="shared" si="497"/>
        <v>1.266686351878997</v>
      </c>
    </row>
    <row r="502" spans="1:15" x14ac:dyDescent="0.15">
      <c r="A502" s="1">
        <v>22</v>
      </c>
      <c r="B502" s="1" t="s">
        <v>70</v>
      </c>
      <c r="C502" s="1">
        <v>16</v>
      </c>
      <c r="D502" s="1" t="s">
        <v>149</v>
      </c>
      <c r="E502" s="4">
        <f>IF(マンアワー!E502&gt;0,LN(マンアワー!E502),0)</f>
        <v>12.614046431610623</v>
      </c>
      <c r="F502" s="4">
        <f>IF(マンアワー!F502&gt;0,LN(マンアワー!F502),0)</f>
        <v>12.838349517602591</v>
      </c>
      <c r="G502" s="4">
        <f>IF(マンアワー!G502&gt;0,LN(マンアワー!G502),0)</f>
        <v>12.957419835424911</v>
      </c>
      <c r="H502" s="4">
        <f>IF(マンアワー!H502&gt;0,LN(マンアワー!H502),0)</f>
        <v>12.88333091668563</v>
      </c>
      <c r="I502" s="4">
        <f>IF(マンアワー!I502&gt;0,LN(マンアワー!I502),0)</f>
        <v>12.665971083757904</v>
      </c>
      <c r="K502" s="6">
        <f t="shared" ref="K502:O502" si="498">E502-E$1100</f>
        <v>0.62846878156366515</v>
      </c>
      <c r="L502" s="6">
        <f t="shared" si="498"/>
        <v>0.54909276552960051</v>
      </c>
      <c r="M502" s="6">
        <f t="shared" si="498"/>
        <v>0.69185962736919926</v>
      </c>
      <c r="N502" s="6">
        <f t="shared" si="498"/>
        <v>0.63367872569626904</v>
      </c>
      <c r="O502" s="6">
        <f t="shared" si="498"/>
        <v>0.63238810742253371</v>
      </c>
    </row>
    <row r="503" spans="1:15" x14ac:dyDescent="0.15">
      <c r="A503" s="1">
        <v>22</v>
      </c>
      <c r="B503" s="1" t="s">
        <v>70</v>
      </c>
      <c r="C503" s="1">
        <v>17</v>
      </c>
      <c r="D503" s="1" t="s">
        <v>150</v>
      </c>
      <c r="E503" s="4">
        <f>IF(マンアワー!E503&gt;0,LN(マンアワー!E503),0)</f>
        <v>9.758295942334108</v>
      </c>
      <c r="F503" s="4">
        <f>IF(マンアワー!F503&gt;0,LN(マンアワー!F503),0)</f>
        <v>9.9046688363175619</v>
      </c>
      <c r="G503" s="4">
        <f>IF(マンアワー!G503&gt;0,LN(マンアワー!G503),0)</f>
        <v>10.055096273532058</v>
      </c>
      <c r="H503" s="4">
        <f>IF(マンアワー!H503&gt;0,LN(マンアワー!H503),0)</f>
        <v>10.145076579075084</v>
      </c>
      <c r="I503" s="4">
        <f>IF(マンアワー!I503&gt;0,LN(マンアワー!I503),0)</f>
        <v>10.024922972641134</v>
      </c>
      <c r="K503" s="6">
        <f t="shared" ref="K503:O503" si="499">E503-E$1101</f>
        <v>0.58075794973331796</v>
      </c>
      <c r="L503" s="6">
        <f t="shared" si="499"/>
        <v>0.56387502001893175</v>
      </c>
      <c r="M503" s="6">
        <f t="shared" si="499"/>
        <v>0.59552831270901052</v>
      </c>
      <c r="N503" s="6">
        <f t="shared" si="499"/>
        <v>0.64669526016694157</v>
      </c>
      <c r="O503" s="6">
        <f t="shared" si="499"/>
        <v>0.55208308500114534</v>
      </c>
    </row>
    <row r="504" spans="1:15" x14ac:dyDescent="0.15">
      <c r="A504" s="1">
        <v>22</v>
      </c>
      <c r="B504" s="1" t="s">
        <v>70</v>
      </c>
      <c r="C504" s="1">
        <v>18</v>
      </c>
      <c r="D504" s="1" t="s">
        <v>151</v>
      </c>
      <c r="E504" s="4">
        <f>IF(マンアワー!E504&gt;0,LN(マンアワー!E504),0)</f>
        <v>13.240042516399447</v>
      </c>
      <c r="F504" s="4">
        <f>IF(マンアワー!F504&gt;0,LN(マンアワー!F504),0)</f>
        <v>13.348414921201886</v>
      </c>
      <c r="G504" s="4">
        <f>IF(マンアワー!G504&gt;0,LN(マンアワー!G504),0)</f>
        <v>13.354505131968011</v>
      </c>
      <c r="H504" s="4">
        <f>IF(マンアワー!H504&gt;0,LN(マンアワー!H504),0)</f>
        <v>13.149025929783063</v>
      </c>
      <c r="I504" s="4">
        <f>IF(マンアワー!I504&gt;0,LN(マンアワー!I504),0)</f>
        <v>13.124557090241904</v>
      </c>
      <c r="K504" s="6">
        <f t="shared" ref="K504:O504" si="500">E504-E$1102</f>
        <v>0.65283684001393993</v>
      </c>
      <c r="L504" s="6">
        <f t="shared" si="500"/>
        <v>0.63631550912394985</v>
      </c>
      <c r="M504" s="6">
        <f t="shared" si="500"/>
        <v>0.71332593067250549</v>
      </c>
      <c r="N504" s="6">
        <f t="shared" si="500"/>
        <v>0.64305289951249023</v>
      </c>
      <c r="O504" s="6">
        <f t="shared" si="500"/>
        <v>0.7862338005819911</v>
      </c>
    </row>
    <row r="505" spans="1:15" x14ac:dyDescent="0.15">
      <c r="A505" s="1">
        <v>22</v>
      </c>
      <c r="B505" s="1" t="s">
        <v>70</v>
      </c>
      <c r="C505" s="1">
        <v>19</v>
      </c>
      <c r="D505" s="1" t="s">
        <v>152</v>
      </c>
      <c r="E505" s="4">
        <f>IF(マンアワー!E505&gt;0,LN(マンアワー!E505),0)</f>
        <v>11.119185506767177</v>
      </c>
      <c r="F505" s="4">
        <f>IF(マンアワー!F505&gt;0,LN(マンアワー!F505),0)</f>
        <v>11.386364617655632</v>
      </c>
      <c r="G505" s="4">
        <f>IF(マンアワー!G505&gt;0,LN(マンアワー!G505),0)</f>
        <v>11.506855199837904</v>
      </c>
      <c r="H505" s="4">
        <f>IF(マンアワー!H505&gt;0,LN(マンアワー!H505),0)</f>
        <v>11.406263829994668</v>
      </c>
      <c r="I505" s="4">
        <f>IF(マンアワー!I505&gt;0,LN(マンアワー!I505),0)</f>
        <v>11.431646669173047</v>
      </c>
      <c r="K505" s="6">
        <f t="shared" ref="K505:O505" si="501">E505-E$1103</f>
        <v>0.67543771475267889</v>
      </c>
      <c r="L505" s="6">
        <f t="shared" si="501"/>
        <v>0.65753054815737322</v>
      </c>
      <c r="M505" s="6">
        <f t="shared" si="501"/>
        <v>0.67230210768337173</v>
      </c>
      <c r="N505" s="6">
        <f t="shared" si="501"/>
        <v>0.69948539957479916</v>
      </c>
      <c r="O505" s="6">
        <f t="shared" si="501"/>
        <v>0.75235151183683513</v>
      </c>
    </row>
    <row r="506" spans="1:15" x14ac:dyDescent="0.15">
      <c r="A506" s="1">
        <v>22</v>
      </c>
      <c r="B506" s="1" t="s">
        <v>70</v>
      </c>
      <c r="C506" s="1">
        <v>20</v>
      </c>
      <c r="D506" s="1" t="s">
        <v>153</v>
      </c>
      <c r="E506" s="4">
        <f>IF(マンアワー!E506&gt;0,LN(マンアワー!E506),0)</f>
        <v>9.6192871893336775</v>
      </c>
      <c r="F506" s="4">
        <f>IF(マンアワー!F506&gt;0,LN(マンアワー!F506),0)</f>
        <v>10.01324020316228</v>
      </c>
      <c r="G506" s="4">
        <f>IF(マンアワー!G506&gt;0,LN(マンアワー!G506),0)</f>
        <v>10.497076214125871</v>
      </c>
      <c r="H506" s="4">
        <f>IF(マンアワー!H506&gt;0,LN(マンアワー!H506),0)</f>
        <v>10.432146702736267</v>
      </c>
      <c r="I506" s="4">
        <f>IF(マンアワー!I506&gt;0,LN(マンアワー!I506),0)</f>
        <v>10.411255375182872</v>
      </c>
      <c r="K506" s="6">
        <f t="shared" ref="K506:O506" si="502">E506-E$1104</f>
        <v>0.94874499941496104</v>
      </c>
      <c r="L506" s="6">
        <f t="shared" si="502"/>
        <v>0.73739727477903472</v>
      </c>
      <c r="M506" s="6">
        <f t="shared" si="502"/>
        <v>0.83193539022132867</v>
      </c>
      <c r="N506" s="6">
        <f t="shared" si="502"/>
        <v>0.73642151226459696</v>
      </c>
      <c r="O506" s="6">
        <f t="shared" si="502"/>
        <v>0.73884457719849017</v>
      </c>
    </row>
    <row r="507" spans="1:15" x14ac:dyDescent="0.15">
      <c r="A507" s="1">
        <v>22</v>
      </c>
      <c r="B507" s="1" t="s">
        <v>70</v>
      </c>
      <c r="C507" s="1">
        <v>21</v>
      </c>
      <c r="D507" s="1" t="s">
        <v>154</v>
      </c>
      <c r="E507" s="4">
        <f>IF(マンアワー!E507&gt;0,LN(マンアワー!E507),0)</f>
        <v>12.18916013777573</v>
      </c>
      <c r="F507" s="4">
        <f>IF(マンアワー!F507&gt;0,LN(マンアワー!F507),0)</f>
        <v>12.243096904888814</v>
      </c>
      <c r="G507" s="4">
        <f>IF(マンアワー!G507&gt;0,LN(マンアワー!G507),0)</f>
        <v>12.379090231077761</v>
      </c>
      <c r="H507" s="4">
        <f>IF(マンアワー!H507&gt;0,LN(マンアワー!H507),0)</f>
        <v>12.391822997489108</v>
      </c>
      <c r="I507" s="4">
        <f>IF(マンアワー!I507&gt;0,LN(マンアワー!I507),0)</f>
        <v>12.20723189685579</v>
      </c>
      <c r="K507" s="6">
        <f t="shared" ref="K507:O507" si="503">E507-E$1105</f>
        <v>0.65693332117787762</v>
      </c>
      <c r="L507" s="6">
        <f t="shared" si="503"/>
        <v>0.64252677308394368</v>
      </c>
      <c r="M507" s="6">
        <f t="shared" si="503"/>
        <v>0.71194493158098382</v>
      </c>
      <c r="N507" s="6">
        <f t="shared" si="503"/>
        <v>0.77191485625766987</v>
      </c>
      <c r="O507" s="6">
        <f t="shared" si="503"/>
        <v>0.68417525883411301</v>
      </c>
    </row>
    <row r="508" spans="1:15" x14ac:dyDescent="0.15">
      <c r="A508" s="1">
        <v>22</v>
      </c>
      <c r="B508" s="1" t="s">
        <v>21</v>
      </c>
      <c r="C508" s="1">
        <v>22</v>
      </c>
      <c r="D508" s="1" t="s">
        <v>146</v>
      </c>
      <c r="E508" s="4">
        <f>IF(マンアワー!E508&gt;0,LN(マンアワー!E508),0)</f>
        <v>13.324138924586018</v>
      </c>
      <c r="F508" s="4">
        <f>IF(マンアワー!F508&gt;0,LN(マンアワー!F508),0)</f>
        <v>13.529943972916083</v>
      </c>
      <c r="G508" s="4">
        <f>IF(マンアワー!G508&gt;0,LN(マンアワー!G508),0)</f>
        <v>13.72934383612788</v>
      </c>
      <c r="H508" s="4">
        <f>IF(マンアワー!H508&gt;0,LN(マンアワー!H508),0)</f>
        <v>13.866516845290439</v>
      </c>
      <c r="I508" s="4">
        <f>IF(マンアワー!I508&gt;0,LN(マンアワー!I508),0)</f>
        <v>13.988693051107957</v>
      </c>
      <c r="K508" s="6">
        <f t="shared" ref="K508:O508" si="504">E508-E$1106</f>
        <v>0.74635267257881566</v>
      </c>
      <c r="L508" s="6">
        <f t="shared" si="504"/>
        <v>0.69664986497573622</v>
      </c>
      <c r="M508" s="6">
        <f t="shared" si="504"/>
        <v>0.65043720849254072</v>
      </c>
      <c r="N508" s="6">
        <f t="shared" si="504"/>
        <v>0.67933693911323978</v>
      </c>
      <c r="O508" s="6">
        <f t="shared" si="504"/>
        <v>0.64840037998996536</v>
      </c>
    </row>
    <row r="509" spans="1:15" x14ac:dyDescent="0.15">
      <c r="A509" s="1">
        <v>22</v>
      </c>
      <c r="B509" s="1" t="s">
        <v>21</v>
      </c>
      <c r="C509" s="1">
        <v>23</v>
      </c>
      <c r="D509" s="1" t="s">
        <v>167</v>
      </c>
      <c r="E509" s="4">
        <f>IF(マンアワー!E509&gt;0,LN(マンアワー!E509),0)</f>
        <v>12.042880653141605</v>
      </c>
      <c r="F509" s="4">
        <f>IF(マンアワー!F509&gt;0,LN(マンアワー!F509),0)</f>
        <v>12.151735180538525</v>
      </c>
      <c r="G509" s="4">
        <f>IF(マンアワー!G509&gt;0,LN(マンアワー!G509),0)</f>
        <v>12.124588455476525</v>
      </c>
      <c r="H509" s="4">
        <f>IF(マンアワー!H509&gt;0,LN(マンアワー!H509),0)</f>
        <v>12.086225732972759</v>
      </c>
      <c r="I509" s="4">
        <f>IF(マンアワー!I509&gt;0,LN(マンアワー!I509),0)</f>
        <v>12.002047052811212</v>
      </c>
      <c r="K509" s="6">
        <f t="shared" ref="K509:O509" si="505">E509-E$1107</f>
        <v>0.44894552493824769</v>
      </c>
      <c r="L509" s="6">
        <f t="shared" si="505"/>
        <v>0.41550668415272973</v>
      </c>
      <c r="M509" s="6">
        <f t="shared" si="505"/>
        <v>0.40657918056218989</v>
      </c>
      <c r="N509" s="6">
        <f t="shared" si="505"/>
        <v>0.43628379341170742</v>
      </c>
      <c r="O509" s="6">
        <f t="shared" si="505"/>
        <v>0.47801040303682463</v>
      </c>
    </row>
    <row r="510" spans="1:15" x14ac:dyDescent="0.15">
      <c r="A510" s="1">
        <v>23</v>
      </c>
      <c r="B510" s="1" t="s">
        <v>71</v>
      </c>
      <c r="C510" s="1">
        <v>1</v>
      </c>
      <c r="D510" s="1" t="s">
        <v>147</v>
      </c>
      <c r="E510" s="4">
        <f>IF(マンアワー!E510&gt;0,LN(マンアワー!E510),0)</f>
        <v>13.198098966715484</v>
      </c>
      <c r="F510" s="4">
        <f>IF(マンアワー!F510&gt;0,LN(マンアワー!F510),0)</f>
        <v>12.796451893601896</v>
      </c>
      <c r="G510" s="4">
        <f>IF(マンアワー!G510&gt;0,LN(マンアワー!G510),0)</f>
        <v>12.469497794526045</v>
      </c>
      <c r="H510" s="4">
        <f>IF(マンアワー!H510&gt;0,LN(マンアワー!H510),0)</f>
        <v>12.2272684737702</v>
      </c>
      <c r="I510" s="4">
        <f>IF(マンアワー!I510&gt;0,LN(マンアワー!I510),0)</f>
        <v>12.039598430207219</v>
      </c>
      <c r="K510" s="6">
        <f t="shared" ref="K510:O510" si="506">E510-E$1085</f>
        <v>0.36975877386040601</v>
      </c>
      <c r="L510" s="6">
        <f t="shared" si="506"/>
        <v>0.3849357017114059</v>
      </c>
      <c r="M510" s="6">
        <f t="shared" si="506"/>
        <v>0.46107928394142306</v>
      </c>
      <c r="N510" s="6">
        <f t="shared" si="506"/>
        <v>0.64324577606110367</v>
      </c>
      <c r="O510" s="6">
        <f t="shared" si="506"/>
        <v>0.61171071590478654</v>
      </c>
    </row>
    <row r="511" spans="1:15" x14ac:dyDescent="0.15">
      <c r="A511" s="1">
        <v>23</v>
      </c>
      <c r="B511" s="1" t="s">
        <v>71</v>
      </c>
      <c r="C511" s="1">
        <v>2</v>
      </c>
      <c r="D511" s="1" t="s">
        <v>148</v>
      </c>
      <c r="E511" s="4">
        <f>IF(マンアワー!E511&gt;0,LN(マンアワー!E511),0)</f>
        <v>8.8937004029941349</v>
      </c>
      <c r="F511" s="4">
        <f>IF(マンアワー!F511&gt;0,LN(マンアワー!F511),0)</f>
        <v>8.7175638598765044</v>
      </c>
      <c r="G511" s="4">
        <f>IF(マンアワー!G511&gt;0,LN(マンアワー!G511),0)</f>
        <v>8.4785690914063441</v>
      </c>
      <c r="H511" s="4">
        <f>IF(マンアワー!H511&gt;0,LN(マンアワー!H511),0)</f>
        <v>8.2135954370282107</v>
      </c>
      <c r="I511" s="4">
        <f>IF(マンアワー!I511&gt;0,LN(マンアワー!I511),0)</f>
        <v>7.5832616978047085</v>
      </c>
      <c r="K511" s="6">
        <f t="shared" ref="K511:O511" si="507">E511-E$1086</f>
        <v>4.5379885079881888E-2</v>
      </c>
      <c r="L511" s="6">
        <f t="shared" si="507"/>
        <v>0.39680154054611982</v>
      </c>
      <c r="M511" s="6">
        <f t="shared" si="507"/>
        <v>0.40278359206952175</v>
      </c>
      <c r="N511" s="6">
        <f t="shared" si="507"/>
        <v>0.49469701132461363</v>
      </c>
      <c r="O511" s="6">
        <f t="shared" si="507"/>
        <v>0.40543118793707844</v>
      </c>
    </row>
    <row r="512" spans="1:15" x14ac:dyDescent="0.15">
      <c r="A512" s="1">
        <v>23</v>
      </c>
      <c r="B512" s="1" t="s">
        <v>121</v>
      </c>
      <c r="C512" s="1">
        <v>3</v>
      </c>
      <c r="D512" s="1" t="s">
        <v>155</v>
      </c>
      <c r="E512" s="4">
        <f>IF(マンアワー!E512&gt;0,LN(マンアワー!E512),0)</f>
        <v>12.016323760781333</v>
      </c>
      <c r="F512" s="4">
        <f>IF(マンアワー!F512&gt;0,LN(マンアワー!F512),0)</f>
        <v>11.982904533690334</v>
      </c>
      <c r="G512" s="4">
        <f>IF(マンアワー!G512&gt;0,LN(マンアワー!G512),0)</f>
        <v>12.093162609280203</v>
      </c>
      <c r="H512" s="4">
        <f>IF(マンアワー!H512&gt;0,LN(マンアワー!H512),0)</f>
        <v>11.964132550337194</v>
      </c>
      <c r="I512" s="4">
        <f>IF(マンアワー!I512&gt;0,LN(マンアワー!I512),0)</f>
        <v>11.924167950879573</v>
      </c>
      <c r="K512" s="6">
        <f t="shared" ref="K512:O512" si="508">E512-E$1087</f>
        <v>1.2929450967291949</v>
      </c>
      <c r="L512" s="6">
        <f t="shared" si="508"/>
        <v>1.2506991481048271</v>
      </c>
      <c r="M512" s="6">
        <f t="shared" si="508"/>
        <v>1.2582529616206894</v>
      </c>
      <c r="N512" s="6">
        <f t="shared" si="508"/>
        <v>1.2284060399620209</v>
      </c>
      <c r="O512" s="6">
        <f t="shared" si="508"/>
        <v>1.2120582277129515</v>
      </c>
    </row>
    <row r="513" spans="1:15" x14ac:dyDescent="0.15">
      <c r="A513" s="1">
        <v>23</v>
      </c>
      <c r="B513" s="1" t="s">
        <v>121</v>
      </c>
      <c r="C513" s="1">
        <v>4</v>
      </c>
      <c r="D513" s="1" t="s">
        <v>156</v>
      </c>
      <c r="E513" s="4">
        <f>IF(マンアワー!E513&gt;0,LN(マンアワー!E513),0)</f>
        <v>13.211308774325637</v>
      </c>
      <c r="F513" s="4">
        <f>IF(マンアワー!F513&gt;0,LN(マンアワー!F513),0)</f>
        <v>12.746732709533415</v>
      </c>
      <c r="G513" s="4">
        <f>IF(マンアワー!G513&gt;0,LN(マンアワー!G513),0)</f>
        <v>12.52161003763935</v>
      </c>
      <c r="H513" s="4">
        <f>IF(マンアワー!H513&gt;0,LN(マンアワー!H513),0)</f>
        <v>11.840678544237132</v>
      </c>
      <c r="I513" s="4">
        <f>IF(マンアワー!I513&gt;0,LN(マンアワー!I513),0)</f>
        <v>11.170785278344002</v>
      </c>
      <c r="K513" s="6">
        <f t="shared" ref="K513:O513" si="509">E513-E$1088</f>
        <v>2.28559373081176</v>
      </c>
      <c r="L513" s="6">
        <f t="shared" si="509"/>
        <v>1.8736367302507286</v>
      </c>
      <c r="M513" s="6">
        <f t="shared" si="509"/>
        <v>1.6581565809699654</v>
      </c>
      <c r="N513" s="6">
        <f t="shared" si="509"/>
        <v>1.6136552360754362</v>
      </c>
      <c r="O513" s="6">
        <f t="shared" si="509"/>
        <v>1.5634680789755393</v>
      </c>
    </row>
    <row r="514" spans="1:15" x14ac:dyDescent="0.15">
      <c r="A514" s="1">
        <v>23</v>
      </c>
      <c r="B514" s="1" t="s">
        <v>121</v>
      </c>
      <c r="C514" s="1">
        <v>5</v>
      </c>
      <c r="D514" s="1" t="s">
        <v>157</v>
      </c>
      <c r="E514" s="4">
        <f>IF(マンアワー!E514&gt;0,LN(マンアワー!E514),0)</f>
        <v>10.864306882977083</v>
      </c>
      <c r="F514" s="4">
        <f>IF(マンアワー!F514&gt;0,LN(マンアワー!F514),0)</f>
        <v>10.75985353099739</v>
      </c>
      <c r="G514" s="4">
        <f>IF(マンアワー!G514&gt;0,LN(マンアワー!G514),0)</f>
        <v>10.881405440429541</v>
      </c>
      <c r="H514" s="4">
        <f>IF(マンアワー!H514&gt;0,LN(マンアワー!H514),0)</f>
        <v>10.650145433478912</v>
      </c>
      <c r="I514" s="4">
        <f>IF(マンアワー!I514&gt;0,LN(マンアワー!I514),0)</f>
        <v>10.4101784113119</v>
      </c>
      <c r="K514" s="6">
        <f t="shared" ref="K514:O514" si="510">E514-E$1089</f>
        <v>1.5321965904353938</v>
      </c>
      <c r="L514" s="6">
        <f t="shared" si="510"/>
        <v>1.5835688094714442</v>
      </c>
      <c r="M514" s="6">
        <f t="shared" si="510"/>
        <v>1.6413923857359016</v>
      </c>
      <c r="N514" s="6">
        <f t="shared" si="510"/>
        <v>1.5887049376039517</v>
      </c>
      <c r="O514" s="6">
        <f t="shared" si="510"/>
        <v>1.5956520924359516</v>
      </c>
    </row>
    <row r="515" spans="1:15" x14ac:dyDescent="0.15">
      <c r="A515" s="1">
        <v>23</v>
      </c>
      <c r="B515" s="1" t="s">
        <v>121</v>
      </c>
      <c r="C515" s="1">
        <v>6</v>
      </c>
      <c r="D515" s="1" t="s">
        <v>49</v>
      </c>
      <c r="E515" s="4">
        <f>IF(マンアワー!E515&gt;0,LN(マンアワー!E515),0)</f>
        <v>11.011713857656286</v>
      </c>
      <c r="F515" s="4">
        <f>IF(マンアワー!F515&gt;0,LN(マンアワー!F515),0)</f>
        <v>10.806380115071233</v>
      </c>
      <c r="G515" s="4">
        <f>IF(マンアワー!G515&gt;0,LN(マンアワー!G515),0)</f>
        <v>10.800485213305034</v>
      </c>
      <c r="H515" s="4">
        <f>IF(マンアワー!H515&gt;0,LN(マンアワー!H515),0)</f>
        <v>10.584614156029019</v>
      </c>
      <c r="I515" s="4">
        <f>IF(マンアワー!I515&gt;0,LN(マンアワー!I515),0)</f>
        <v>10.409173721472905</v>
      </c>
      <c r="K515" s="6">
        <f t="shared" ref="K515:O515" si="511">E515-E$1090</f>
        <v>1.7455634357464209</v>
      </c>
      <c r="L515" s="6">
        <f t="shared" si="511"/>
        <v>1.7513466769017167</v>
      </c>
      <c r="M515" s="6">
        <f t="shared" si="511"/>
        <v>1.70508670237591</v>
      </c>
      <c r="N515" s="6">
        <f t="shared" si="511"/>
        <v>1.4957950066233696</v>
      </c>
      <c r="O515" s="6">
        <f t="shared" si="511"/>
        <v>1.4281889023204535</v>
      </c>
    </row>
    <row r="516" spans="1:15" x14ac:dyDescent="0.15">
      <c r="A516" s="1">
        <v>23</v>
      </c>
      <c r="B516" s="1" t="s">
        <v>121</v>
      </c>
      <c r="C516" s="1">
        <v>7</v>
      </c>
      <c r="D516" s="1" t="s">
        <v>158</v>
      </c>
      <c r="E516" s="4">
        <f>IF(マンアワー!E516&gt;0,LN(マンアワー!E516),0)</f>
        <v>7.7200689141750667</v>
      </c>
      <c r="F516" s="4">
        <f>IF(マンアワー!F516&gt;0,LN(マンアワー!F516),0)</f>
        <v>8.16060583695044</v>
      </c>
      <c r="G516" s="4">
        <f>IF(マンアワー!G516&gt;0,LN(マンアワー!G516),0)</f>
        <v>8.1166164355081065</v>
      </c>
      <c r="H516" s="4">
        <f>IF(マンアワー!H516&gt;0,LN(マンアワー!H516),0)</f>
        <v>8.0122250501269967</v>
      </c>
      <c r="I516" s="4">
        <f>IF(マンアワー!I516&gt;0,LN(マンアワー!I516),0)</f>
        <v>7.8985033007550154</v>
      </c>
      <c r="K516" s="6">
        <f t="shared" ref="K516:O516" si="512">E516-E$1091</f>
        <v>1.2704647126369295</v>
      </c>
      <c r="L516" s="6">
        <f t="shared" si="512"/>
        <v>1.6662022750106047</v>
      </c>
      <c r="M516" s="6">
        <f t="shared" si="512"/>
        <v>1.7706051648897976</v>
      </c>
      <c r="N516" s="6">
        <f t="shared" si="512"/>
        <v>1.7648113596455248</v>
      </c>
      <c r="O516" s="6">
        <f t="shared" si="512"/>
        <v>1.5507616186398847</v>
      </c>
    </row>
    <row r="517" spans="1:15" x14ac:dyDescent="0.15">
      <c r="A517" s="1">
        <v>23</v>
      </c>
      <c r="B517" s="1" t="s">
        <v>121</v>
      </c>
      <c r="C517" s="1">
        <v>8</v>
      </c>
      <c r="D517" s="1" t="s">
        <v>159</v>
      </c>
      <c r="E517" s="4">
        <f>IF(マンアワー!E517&gt;0,LN(マンアワー!E517),0)</f>
        <v>12.208661153655749</v>
      </c>
      <c r="F517" s="4">
        <f>IF(マンアワー!F517&gt;0,LN(マンアワー!F517),0)</f>
        <v>11.95134006652631</v>
      </c>
      <c r="G517" s="4">
        <f>IF(マンアワー!G517&gt;0,LN(マンアワー!G517),0)</f>
        <v>11.829695326297582</v>
      </c>
      <c r="H517" s="4">
        <f>IF(マンアワー!H517&gt;0,LN(マンアワー!H517),0)</f>
        <v>11.486546265301444</v>
      </c>
      <c r="I517" s="4">
        <f>IF(マンアワー!I517&gt;0,LN(マンアワー!I517),0)</f>
        <v>11.172803242780862</v>
      </c>
      <c r="K517" s="6">
        <f t="shared" ref="K517:O517" si="513">E517-E$1092</f>
        <v>2.2092682516136062</v>
      </c>
      <c r="L517" s="6">
        <f t="shared" si="513"/>
        <v>1.9614900474157686</v>
      </c>
      <c r="M517" s="6">
        <f t="shared" si="513"/>
        <v>1.9342884639010229</v>
      </c>
      <c r="N517" s="6">
        <f t="shared" si="513"/>
        <v>1.8639682533825574</v>
      </c>
      <c r="O517" s="6">
        <f t="shared" si="513"/>
        <v>1.9086875539432988</v>
      </c>
    </row>
    <row r="518" spans="1:15" x14ac:dyDescent="0.15">
      <c r="A518" s="1">
        <v>23</v>
      </c>
      <c r="B518" s="1" t="s">
        <v>121</v>
      </c>
      <c r="C518" s="1">
        <v>9</v>
      </c>
      <c r="D518" s="1" t="s">
        <v>160</v>
      </c>
      <c r="E518" s="4">
        <f>IF(マンアワー!E518&gt;0,LN(マンアワー!E518),0)</f>
        <v>12.104094264040457</v>
      </c>
      <c r="F518" s="4">
        <f>IF(マンアワー!F518&gt;0,LN(マンアワー!F518),0)</f>
        <v>11.899759564011594</v>
      </c>
      <c r="G518" s="4">
        <f>IF(マンアワー!G518&gt;0,LN(マンアワー!G518),0)</f>
        <v>11.771792793022254</v>
      </c>
      <c r="H518" s="4">
        <f>IF(マンアワー!H518&gt;0,LN(マンアワー!H518),0)</f>
        <v>11.494556272234233</v>
      </c>
      <c r="I518" s="4">
        <f>IF(マンアワー!I518&gt;0,LN(マンアワー!I518),0)</f>
        <v>11.590847813826715</v>
      </c>
      <c r="K518" s="6">
        <f t="shared" ref="K518:O518" si="514">E518-E$1093</f>
        <v>2.1909621722633812</v>
      </c>
      <c r="L518" s="6">
        <f t="shared" si="514"/>
        <v>2.2314722638841253</v>
      </c>
      <c r="M518" s="6">
        <f t="shared" si="514"/>
        <v>2.2372315851206004</v>
      </c>
      <c r="N518" s="6">
        <f t="shared" si="514"/>
        <v>2.1805087597449155</v>
      </c>
      <c r="O518" s="6">
        <f t="shared" si="514"/>
        <v>2.1915368253335661</v>
      </c>
    </row>
    <row r="519" spans="1:15" x14ac:dyDescent="0.15">
      <c r="A519" s="1">
        <v>23</v>
      </c>
      <c r="B519" s="1" t="s">
        <v>121</v>
      </c>
      <c r="C519" s="1">
        <v>10</v>
      </c>
      <c r="D519" s="1" t="s">
        <v>161</v>
      </c>
      <c r="E519" s="4">
        <f>IF(マンアワー!E519&gt;0,LN(マンアワー!E519),0)</f>
        <v>12.141802906174117</v>
      </c>
      <c r="F519" s="4">
        <f>IF(マンアワー!F519&gt;0,LN(マンアワー!F519),0)</f>
        <v>12.112598302007074</v>
      </c>
      <c r="G519" s="4">
        <f>IF(マンアワー!G519&gt;0,LN(マンアワー!G519),0)</f>
        <v>12.307034444684055</v>
      </c>
      <c r="H519" s="4">
        <f>IF(マンアワー!H519&gt;0,LN(マンアワー!H519),0)</f>
        <v>12.080408905965943</v>
      </c>
      <c r="I519" s="4">
        <f>IF(マンアワー!I519&gt;0,LN(マンアワー!I519),0)</f>
        <v>11.993774333798417</v>
      </c>
      <c r="K519" s="6">
        <f t="shared" ref="K519:O519" si="515">E519-E$1094</f>
        <v>1.9911565742534219</v>
      </c>
      <c r="L519" s="6">
        <f t="shared" si="515"/>
        <v>2.0157343011575382</v>
      </c>
      <c r="M519" s="6">
        <f t="shared" si="515"/>
        <v>1.9771258155849196</v>
      </c>
      <c r="N519" s="6">
        <f t="shared" si="515"/>
        <v>1.9479934055403358</v>
      </c>
      <c r="O519" s="6">
        <f t="shared" si="515"/>
        <v>2.03060859705373</v>
      </c>
    </row>
    <row r="520" spans="1:15" x14ac:dyDescent="0.15">
      <c r="A520" s="1">
        <v>23</v>
      </c>
      <c r="B520" s="1" t="s">
        <v>121</v>
      </c>
      <c r="C520" s="1">
        <v>11</v>
      </c>
      <c r="D520" s="1" t="s">
        <v>162</v>
      </c>
      <c r="E520" s="4">
        <f>IF(マンアワー!E520&gt;0,LN(マンアワー!E520),0)</f>
        <v>12.606821427208949</v>
      </c>
      <c r="F520" s="4">
        <f>IF(マンアワー!F520&gt;0,LN(マンアワー!F520),0)</f>
        <v>12.590454841323455</v>
      </c>
      <c r="G520" s="4">
        <f>IF(マンアワー!G520&gt;0,LN(マンアワー!G520),0)</f>
        <v>12.872009895567279</v>
      </c>
      <c r="H520" s="4">
        <f>IF(マンアワー!H520&gt;0,LN(マンアワー!H520),0)</f>
        <v>12.599878511319911</v>
      </c>
      <c r="I520" s="4">
        <f>IF(マンアワー!I520&gt;0,LN(マンアワー!I520),0)</f>
        <v>12.623581308875686</v>
      </c>
      <c r="K520" s="6">
        <f t="shared" ref="K520:O520" si="516">E520-E$1095</f>
        <v>2.3909970427795955</v>
      </c>
      <c r="L520" s="6">
        <f t="shared" si="516"/>
        <v>2.3144725815112199</v>
      </c>
      <c r="M520" s="6">
        <f t="shared" si="516"/>
        <v>2.3706211206963346</v>
      </c>
      <c r="N520" s="6">
        <f t="shared" si="516"/>
        <v>2.1789362326352819</v>
      </c>
      <c r="O520" s="6">
        <f t="shared" si="516"/>
        <v>2.1756758365711431</v>
      </c>
    </row>
    <row r="521" spans="1:15" x14ac:dyDescent="0.15">
      <c r="A521" s="1">
        <v>23</v>
      </c>
      <c r="B521" s="1" t="s">
        <v>121</v>
      </c>
      <c r="C521" s="1">
        <v>12</v>
      </c>
      <c r="D521" s="1" t="s">
        <v>163</v>
      </c>
      <c r="E521" s="4">
        <f>IF(マンアワー!E521&gt;0,LN(マンアワー!E521),0)</f>
        <v>11.723686009530795</v>
      </c>
      <c r="F521" s="4">
        <f>IF(マンアワー!F521&gt;0,LN(マンアワー!F521),0)</f>
        <v>11.96784884824311</v>
      </c>
      <c r="G521" s="4">
        <f>IF(マンアワー!G521&gt;0,LN(マンアワー!G521),0)</f>
        <v>12.357754311922145</v>
      </c>
      <c r="H521" s="4">
        <f>IF(マンアワー!H521&gt;0,LN(マンアワー!H521),0)</f>
        <v>12.074881952091523</v>
      </c>
      <c r="I521" s="4">
        <f>IF(マンアワー!I521&gt;0,LN(マンアワー!I521),0)</f>
        <v>11.975836573428102</v>
      </c>
      <c r="K521" s="6">
        <f t="shared" ref="K521:O521" si="517">E521-E$1096</f>
        <v>1.5451293408418643</v>
      </c>
      <c r="L521" s="6">
        <f t="shared" si="517"/>
        <v>1.5624672018183894</v>
      </c>
      <c r="M521" s="6">
        <f t="shared" si="517"/>
        <v>1.3808301941513825</v>
      </c>
      <c r="N521" s="6">
        <f t="shared" si="517"/>
        <v>1.1991430263699208</v>
      </c>
      <c r="O521" s="6">
        <f t="shared" si="517"/>
        <v>1.2448260542496214</v>
      </c>
    </row>
    <row r="522" spans="1:15" x14ac:dyDescent="0.15">
      <c r="A522" s="1">
        <v>23</v>
      </c>
      <c r="B522" s="1" t="s">
        <v>121</v>
      </c>
      <c r="C522" s="1">
        <v>13</v>
      </c>
      <c r="D522" s="1" t="s">
        <v>164</v>
      </c>
      <c r="E522" s="4">
        <f>IF(マンアワー!E522&gt;0,LN(マンアワー!E522),0)</f>
        <v>12.896668985605817</v>
      </c>
      <c r="F522" s="4">
        <f>IF(マンアワー!F522&gt;0,LN(マンアワー!F522),0)</f>
        <v>12.98412895346817</v>
      </c>
      <c r="G522" s="4">
        <f>IF(マンアワー!G522&gt;0,LN(マンアワー!G522),0)</f>
        <v>13.301140469175268</v>
      </c>
      <c r="H522" s="4">
        <f>IF(マンアワー!H522&gt;0,LN(マンアワー!H522),0)</f>
        <v>13.220156487671506</v>
      </c>
      <c r="I522" s="4">
        <f>IF(マンアワー!I522&gt;0,LN(マンアワー!I522),0)</f>
        <v>13.446868493462</v>
      </c>
      <c r="K522" s="6">
        <f t="shared" ref="K522:O522" si="518">E522-E$1097</f>
        <v>3.2576364448436763</v>
      </c>
      <c r="L522" s="6">
        <f t="shared" si="518"/>
        <v>3.2151282953187401</v>
      </c>
      <c r="M522" s="6">
        <f t="shared" si="518"/>
        <v>3.4830830386340406</v>
      </c>
      <c r="N522" s="6">
        <f t="shared" si="518"/>
        <v>3.4824660853229616</v>
      </c>
      <c r="O522" s="6">
        <f t="shared" si="518"/>
        <v>3.4225178613723592</v>
      </c>
    </row>
    <row r="523" spans="1:15" x14ac:dyDescent="0.15">
      <c r="A523" s="1">
        <v>23</v>
      </c>
      <c r="B523" s="1" t="s">
        <v>121</v>
      </c>
      <c r="C523" s="1">
        <v>14</v>
      </c>
      <c r="D523" s="1" t="s">
        <v>165</v>
      </c>
      <c r="E523" s="4">
        <f>IF(マンアワー!E523&gt;0,LN(マンアワー!E523),0)</f>
        <v>10.11632386338033</v>
      </c>
      <c r="F523" s="4">
        <f>IF(マンアワー!F523&gt;0,LN(マンアワー!F523),0)</f>
        <v>10.435770785096258</v>
      </c>
      <c r="G523" s="4">
        <f>IF(マンアワー!G523&gt;0,LN(マンアワー!G523),0)</f>
        <v>10.545265695952828</v>
      </c>
      <c r="H523" s="4">
        <f>IF(マンアワー!H523&gt;0,LN(マンアワー!H523),0)</f>
        <v>9.9416090150918777</v>
      </c>
      <c r="I523" s="4">
        <f>IF(マンアワー!I523&gt;0,LN(マンアワー!I523),0)</f>
        <v>9.9306459212935376</v>
      </c>
      <c r="K523" s="6">
        <f t="shared" ref="K523:O523" si="519">E523-E$1098</f>
        <v>2.1927014433890575</v>
      </c>
      <c r="L523" s="6">
        <f t="shared" si="519"/>
        <v>2.1027260790820268</v>
      </c>
      <c r="M523" s="6">
        <f t="shared" si="519"/>
        <v>2.0137366877257001</v>
      </c>
      <c r="N523" s="6">
        <f t="shared" si="519"/>
        <v>1.7763791078888449</v>
      </c>
      <c r="O523" s="6">
        <f t="shared" si="519"/>
        <v>1.8761589790296558</v>
      </c>
    </row>
    <row r="524" spans="1:15" x14ac:dyDescent="0.15">
      <c r="A524" s="1">
        <v>23</v>
      </c>
      <c r="B524" s="1" t="s">
        <v>121</v>
      </c>
      <c r="C524" s="1">
        <v>15</v>
      </c>
      <c r="D524" s="1" t="s">
        <v>166</v>
      </c>
      <c r="E524" s="4">
        <f>IF(マンアワー!E524&gt;0,LN(マンアワー!E524),0)</f>
        <v>12.907069278710717</v>
      </c>
      <c r="F524" s="4">
        <f>IF(マンアワー!F524&gt;0,LN(マンアワー!F524),0)</f>
        <v>12.883038808134211</v>
      </c>
      <c r="G524" s="4">
        <f>IF(マンアワー!G524&gt;0,LN(マンアワー!G524),0)</f>
        <v>12.989963329657014</v>
      </c>
      <c r="H524" s="4">
        <f>IF(マンアワー!H524&gt;0,LN(マンアワー!H524),0)</f>
        <v>12.789255860188602</v>
      </c>
      <c r="I524" s="4">
        <f>IF(マンアワー!I524&gt;0,LN(マンアワー!I524),0)</f>
        <v>12.627049566151426</v>
      </c>
      <c r="K524" s="6">
        <f t="shared" ref="K524:O524" si="520">E524-E$1099</f>
        <v>1.5175339179624441</v>
      </c>
      <c r="L524" s="6">
        <f t="shared" si="520"/>
        <v>1.5646164382586107</v>
      </c>
      <c r="M524" s="6">
        <f t="shared" si="520"/>
        <v>1.6574268473231939</v>
      </c>
      <c r="N524" s="6">
        <f t="shared" si="520"/>
        <v>1.7150259135262225</v>
      </c>
      <c r="O524" s="6">
        <f t="shared" si="520"/>
        <v>1.7868366840887777</v>
      </c>
    </row>
    <row r="525" spans="1:15" x14ac:dyDescent="0.15">
      <c r="A525" s="1">
        <v>23</v>
      </c>
      <c r="B525" s="1" t="s">
        <v>71</v>
      </c>
      <c r="C525" s="1">
        <v>16</v>
      </c>
      <c r="D525" s="1" t="s">
        <v>149</v>
      </c>
      <c r="E525" s="4">
        <f>IF(マンアワー!E525&gt;0,LN(マンアワー!E525),0)</f>
        <v>13.254149276333276</v>
      </c>
      <c r="F525" s="4">
        <f>IF(マンアワー!F525&gt;0,LN(マンアワー!F525),0)</f>
        <v>13.374202423256506</v>
      </c>
      <c r="G525" s="4">
        <f>IF(マンアワー!G525&gt;0,LN(マンアワー!G525),0)</f>
        <v>13.448344481011206</v>
      </c>
      <c r="H525" s="4">
        <f>IF(マンアワー!H525&gt;0,LN(マンアワー!H525),0)</f>
        <v>13.507260792454446</v>
      </c>
      <c r="I525" s="4">
        <f>IF(マンアワー!I525&gt;0,LN(マンアワー!I525),0)</f>
        <v>13.292393223221801</v>
      </c>
      <c r="K525" s="6">
        <f t="shared" ref="K525:O525" si="521">E525-E$1100</f>
        <v>1.2685716262863185</v>
      </c>
      <c r="L525" s="6">
        <f t="shared" si="521"/>
        <v>1.0849456711835153</v>
      </c>
      <c r="M525" s="6">
        <f t="shared" si="521"/>
        <v>1.1827842729554945</v>
      </c>
      <c r="N525" s="6">
        <f t="shared" si="521"/>
        <v>1.2576086014650851</v>
      </c>
      <c r="O525" s="6">
        <f t="shared" si="521"/>
        <v>1.25881024688643</v>
      </c>
    </row>
    <row r="526" spans="1:15" x14ac:dyDescent="0.15">
      <c r="A526" s="1">
        <v>23</v>
      </c>
      <c r="B526" s="1" t="s">
        <v>71</v>
      </c>
      <c r="C526" s="1">
        <v>17</v>
      </c>
      <c r="D526" s="1" t="s">
        <v>150</v>
      </c>
      <c r="E526" s="4">
        <f>IF(マンアワー!E526&gt;0,LN(マンアワー!E526),0)</f>
        <v>10.492095451618811</v>
      </c>
      <c r="F526" s="4">
        <f>IF(マンアワー!F526&gt;0,LN(マンアワー!F526),0)</f>
        <v>10.649118707212288</v>
      </c>
      <c r="G526" s="4">
        <f>IF(マンアワー!G526&gt;0,LN(マンアワー!G526),0)</f>
        <v>10.78393528077285</v>
      </c>
      <c r="H526" s="4">
        <f>IF(マンアワー!H526&gt;0,LN(マンアワー!H526),0)</f>
        <v>10.750085596285869</v>
      </c>
      <c r="I526" s="4">
        <f>IF(マンアワー!I526&gt;0,LN(マンアワー!I526),0)</f>
        <v>10.747972580167866</v>
      </c>
      <c r="K526" s="6">
        <f t="shared" ref="K526:O526" si="522">E526-E$1101</f>
        <v>1.3145574590180207</v>
      </c>
      <c r="L526" s="6">
        <f t="shared" si="522"/>
        <v>1.3083248909136582</v>
      </c>
      <c r="M526" s="6">
        <f t="shared" si="522"/>
        <v>1.3243673199498023</v>
      </c>
      <c r="N526" s="6">
        <f t="shared" si="522"/>
        <v>1.2517042773777263</v>
      </c>
      <c r="O526" s="6">
        <f t="shared" si="522"/>
        <v>1.2751326925278779</v>
      </c>
    </row>
    <row r="527" spans="1:15" x14ac:dyDescent="0.15">
      <c r="A527" s="1">
        <v>23</v>
      </c>
      <c r="B527" s="1" t="s">
        <v>71</v>
      </c>
      <c r="C527" s="1">
        <v>18</v>
      </c>
      <c r="D527" s="1" t="s">
        <v>151</v>
      </c>
      <c r="E527" s="4">
        <f>IF(マンアワー!E527&gt;0,LN(マンアワー!E527),0)</f>
        <v>13.945614822565419</v>
      </c>
      <c r="F527" s="4">
        <f>IF(マンアワー!F527&gt;0,LN(マンアワー!F527),0)</f>
        <v>14.066765647205742</v>
      </c>
      <c r="G527" s="4">
        <f>IF(マンアワー!G527&gt;0,LN(マンアワー!G527),0)</f>
        <v>14.00891894607169</v>
      </c>
      <c r="H527" s="4">
        <f>IF(マンアワー!H527&gt;0,LN(マンアワー!H527),0)</f>
        <v>13.937294538189244</v>
      </c>
      <c r="I527" s="4">
        <f>IF(マンアワー!I527&gt;0,LN(マンアワー!I527),0)</f>
        <v>13.755070540748052</v>
      </c>
      <c r="K527" s="6">
        <f t="shared" ref="K527:O527" si="523">E527-E$1102</f>
        <v>1.3584091461799126</v>
      </c>
      <c r="L527" s="6">
        <f t="shared" si="523"/>
        <v>1.3546662351278052</v>
      </c>
      <c r="M527" s="6">
        <f t="shared" si="523"/>
        <v>1.3677397447761841</v>
      </c>
      <c r="N527" s="6">
        <f t="shared" si="523"/>
        <v>1.4313215079186712</v>
      </c>
      <c r="O527" s="6">
        <f t="shared" si="523"/>
        <v>1.4167472510881396</v>
      </c>
    </row>
    <row r="528" spans="1:15" x14ac:dyDescent="0.15">
      <c r="A528" s="1">
        <v>23</v>
      </c>
      <c r="B528" s="1" t="s">
        <v>71</v>
      </c>
      <c r="C528" s="1">
        <v>19</v>
      </c>
      <c r="D528" s="1" t="s">
        <v>152</v>
      </c>
      <c r="E528" s="4">
        <f>IF(マンアワー!E528&gt;0,LN(マンアワー!E528),0)</f>
        <v>11.905363375773307</v>
      </c>
      <c r="F528" s="4">
        <f>IF(マンアワー!F528&gt;0,LN(マンアワー!F528),0)</f>
        <v>12.046875874265739</v>
      </c>
      <c r="G528" s="4">
        <f>IF(マンアワー!G528&gt;0,LN(マンアワー!G528),0)</f>
        <v>12.205198397238375</v>
      </c>
      <c r="H528" s="4">
        <f>IF(マンアワー!H528&gt;0,LN(マンアワー!H528),0)</f>
        <v>12.10884389427274</v>
      </c>
      <c r="I528" s="4">
        <f>IF(マンアワー!I528&gt;0,LN(マンアワー!I528),0)</f>
        <v>12.106306549917612</v>
      </c>
      <c r="K528" s="6">
        <f t="shared" ref="K528:O528" si="524">E528-E$1103</f>
        <v>1.4616155837588085</v>
      </c>
      <c r="L528" s="6">
        <f t="shared" si="524"/>
        <v>1.3180418047674802</v>
      </c>
      <c r="M528" s="6">
        <f t="shared" si="524"/>
        <v>1.3706453050838423</v>
      </c>
      <c r="N528" s="6">
        <f t="shared" si="524"/>
        <v>1.4020654638528711</v>
      </c>
      <c r="O528" s="6">
        <f t="shared" si="524"/>
        <v>1.4270113925814005</v>
      </c>
    </row>
    <row r="529" spans="1:15" x14ac:dyDescent="0.15">
      <c r="A529" s="1">
        <v>23</v>
      </c>
      <c r="B529" s="1" t="s">
        <v>71</v>
      </c>
      <c r="C529" s="1">
        <v>20</v>
      </c>
      <c r="D529" s="1" t="s">
        <v>153</v>
      </c>
      <c r="E529" s="4">
        <f>IF(マンアワー!E529&gt;0,LN(マンアワー!E529),0)</f>
        <v>10.480757758725515</v>
      </c>
      <c r="F529" s="4">
        <f>IF(マンアワー!F529&gt;0,LN(マンアワー!F529),0)</f>
        <v>10.943630144824386</v>
      </c>
      <c r="G529" s="4">
        <f>IF(マンアワー!G529&gt;0,LN(マンアワー!G529),0)</f>
        <v>11.2595901644312</v>
      </c>
      <c r="H529" s="4">
        <f>IF(マンアワー!H529&gt;0,LN(マンアワー!H529),0)</f>
        <v>11.352990411390667</v>
      </c>
      <c r="I529" s="4">
        <f>IF(マンアワー!I529&gt;0,LN(マンアワー!I529),0)</f>
        <v>11.345483961254008</v>
      </c>
      <c r="K529" s="6">
        <f t="shared" ref="K529:O529" si="525">E529-E$1104</f>
        <v>1.8102155688067985</v>
      </c>
      <c r="L529" s="6">
        <f t="shared" si="525"/>
        <v>1.6677872164411411</v>
      </c>
      <c r="M529" s="6">
        <f t="shared" si="525"/>
        <v>1.5944493405266584</v>
      </c>
      <c r="N529" s="6">
        <f t="shared" si="525"/>
        <v>1.6572652209189975</v>
      </c>
      <c r="O529" s="6">
        <f t="shared" si="525"/>
        <v>1.6730731632696259</v>
      </c>
    </row>
    <row r="530" spans="1:15" x14ac:dyDescent="0.15">
      <c r="A530" s="1">
        <v>23</v>
      </c>
      <c r="B530" s="1" t="s">
        <v>71</v>
      </c>
      <c r="C530" s="1">
        <v>21</v>
      </c>
      <c r="D530" s="1" t="s">
        <v>154</v>
      </c>
      <c r="E530" s="4">
        <f>IF(マンアワー!E530&gt;0,LN(マンアワー!E530),0)</f>
        <v>12.79492106232342</v>
      </c>
      <c r="F530" s="4">
        <f>IF(マンアワー!F530&gt;0,LN(マンアワー!F530),0)</f>
        <v>12.946023309910396</v>
      </c>
      <c r="G530" s="4">
        <f>IF(マンアワー!G530&gt;0,LN(マンアワー!G530),0)</f>
        <v>13.08551825636888</v>
      </c>
      <c r="H530" s="4">
        <f>IF(マンアワー!H530&gt;0,LN(マンアワー!H530),0)</f>
        <v>13.179409459152099</v>
      </c>
      <c r="I530" s="4">
        <f>IF(マンアワー!I530&gt;0,LN(マンアワー!I530),0)</f>
        <v>13.084385815082484</v>
      </c>
      <c r="K530" s="6">
        <f t="shared" ref="K530:O530" si="526">E530-E$1105</f>
        <v>1.2626942457255677</v>
      </c>
      <c r="L530" s="6">
        <f t="shared" si="526"/>
        <v>1.3454531781055259</v>
      </c>
      <c r="M530" s="6">
        <f t="shared" si="526"/>
        <v>1.4183729568721031</v>
      </c>
      <c r="N530" s="6">
        <f t="shared" si="526"/>
        <v>1.5595013179206614</v>
      </c>
      <c r="O530" s="6">
        <f t="shared" si="526"/>
        <v>1.5613291770608075</v>
      </c>
    </row>
    <row r="531" spans="1:15" x14ac:dyDescent="0.15">
      <c r="A531" s="1">
        <v>23</v>
      </c>
      <c r="B531" s="1" t="s">
        <v>22</v>
      </c>
      <c r="C531" s="1">
        <v>22</v>
      </c>
      <c r="D531" s="1" t="s">
        <v>146</v>
      </c>
      <c r="E531" s="4">
        <f>IF(マンアワー!E531&gt;0,LN(マンアワー!E531),0)</f>
        <v>13.728278693888402</v>
      </c>
      <c r="F531" s="4">
        <f>IF(マンアワー!F531&gt;0,LN(マンアワー!F531),0)</f>
        <v>14.050296903584574</v>
      </c>
      <c r="G531" s="4">
        <f>IF(マンアワー!G531&gt;0,LN(マンアワー!G531),0)</f>
        <v>14.350201253467114</v>
      </c>
      <c r="H531" s="4">
        <f>IF(マンアワー!H531&gt;0,LN(マンアワー!H531),0)</f>
        <v>14.462152086722208</v>
      </c>
      <c r="I531" s="4">
        <f>IF(マンアワー!I531&gt;0,LN(マンアワー!I531),0)</f>
        <v>14.683174404397926</v>
      </c>
      <c r="K531" s="6">
        <f t="shared" ref="K531:O531" si="527">E531-E$1106</f>
        <v>1.1504924418811999</v>
      </c>
      <c r="L531" s="6">
        <f t="shared" si="527"/>
        <v>1.2170027956442269</v>
      </c>
      <c r="M531" s="6">
        <f t="shared" si="527"/>
        <v>1.271294625831775</v>
      </c>
      <c r="N531" s="6">
        <f t="shared" si="527"/>
        <v>1.2749721805450083</v>
      </c>
      <c r="O531" s="6">
        <f t="shared" si="527"/>
        <v>1.3428817332799348</v>
      </c>
    </row>
    <row r="532" spans="1:15" x14ac:dyDescent="0.15">
      <c r="A532" s="1">
        <v>23</v>
      </c>
      <c r="B532" s="1" t="s">
        <v>22</v>
      </c>
      <c r="C532" s="1">
        <v>23</v>
      </c>
      <c r="D532" s="1" t="s">
        <v>167</v>
      </c>
      <c r="E532" s="4">
        <f>IF(マンアワー!E532&gt;0,LN(マンアワー!E532),0)</f>
        <v>12.376648477612589</v>
      </c>
      <c r="F532" s="4">
        <f>IF(マンアワー!F532&gt;0,LN(マンアワー!F532),0)</f>
        <v>12.69350902435999</v>
      </c>
      <c r="G532" s="4">
        <f>IF(マンアワー!G532&gt;0,LN(マンアワー!G532),0)</f>
        <v>12.69535651286896</v>
      </c>
      <c r="H532" s="4">
        <f>IF(マンアワー!H532&gt;0,LN(マンアワー!H532),0)</f>
        <v>12.622564760575044</v>
      </c>
      <c r="I532" s="4">
        <f>IF(マンアワー!I532&gt;0,LN(マンアワー!I532),0)</f>
        <v>12.565076031534263</v>
      </c>
      <c r="K532" s="6">
        <f t="shared" ref="K532:O532" si="528">E532-E$1107</f>
        <v>0.78271334940923154</v>
      </c>
      <c r="L532" s="6">
        <f t="shared" si="528"/>
        <v>0.95728052797419494</v>
      </c>
      <c r="M532" s="6">
        <f t="shared" si="528"/>
        <v>0.97734723795462486</v>
      </c>
      <c r="N532" s="6">
        <f t="shared" si="528"/>
        <v>0.97262282101399222</v>
      </c>
      <c r="O532" s="6">
        <f t="shared" si="528"/>
        <v>1.0410393817598749</v>
      </c>
    </row>
    <row r="533" spans="1:15" x14ac:dyDescent="0.15">
      <c r="A533" s="1">
        <v>24</v>
      </c>
      <c r="B533" s="1" t="s">
        <v>72</v>
      </c>
      <c r="C533" s="1">
        <v>1</v>
      </c>
      <c r="D533" s="1" t="s">
        <v>147</v>
      </c>
      <c r="E533" s="4">
        <f>IF(マンアワー!E533&gt;0,LN(マンアワー!E533),0)</f>
        <v>12.891222264271475</v>
      </c>
      <c r="F533" s="4">
        <f>IF(マンアワー!F533&gt;0,LN(マンアワー!F533),0)</f>
        <v>12.311815194396067</v>
      </c>
      <c r="G533" s="4">
        <f>IF(マンアワー!G533&gt;0,LN(マンアワー!G533),0)</f>
        <v>11.809701745947244</v>
      </c>
      <c r="H533" s="4">
        <f>IF(マンアワー!H533&gt;0,LN(マンアワー!H533),0)</f>
        <v>11.386980462603431</v>
      </c>
      <c r="I533" s="4">
        <f>IF(マンアワー!I533&gt;0,LN(マンアワー!I533),0)</f>
        <v>11.241651279305561</v>
      </c>
      <c r="K533" s="6">
        <f t="shared" ref="K533:O533" si="529">E533-E$1085</f>
        <v>6.2882071416396457E-2</v>
      </c>
      <c r="L533" s="6">
        <f t="shared" si="529"/>
        <v>-9.9700997494423405E-2</v>
      </c>
      <c r="M533" s="6">
        <f t="shared" si="529"/>
        <v>-0.19871676463737842</v>
      </c>
      <c r="N533" s="6">
        <f t="shared" si="529"/>
        <v>-0.19704223510566621</v>
      </c>
      <c r="O533" s="6">
        <f t="shared" si="529"/>
        <v>-0.18623643499687148</v>
      </c>
    </row>
    <row r="534" spans="1:15" x14ac:dyDescent="0.15">
      <c r="A534" s="1">
        <v>24</v>
      </c>
      <c r="B534" s="1" t="s">
        <v>72</v>
      </c>
      <c r="C534" s="1">
        <v>2</v>
      </c>
      <c r="D534" s="1" t="s">
        <v>148</v>
      </c>
      <c r="E534" s="4">
        <f>IF(マンアワー!E534&gt;0,LN(マンアワー!E534),0)</f>
        <v>8.8065341433278235</v>
      </c>
      <c r="F534" s="4">
        <f>IF(マンアワー!F534&gt;0,LN(マンアワー!F534),0)</f>
        <v>8.3186377755353966</v>
      </c>
      <c r="G534" s="4">
        <f>IF(マンアワー!G534&gt;0,LN(マンアワー!G534),0)</f>
        <v>8.2706612918695548</v>
      </c>
      <c r="H534" s="4">
        <f>IF(マンアワー!H534&gt;0,LN(マンアワー!H534),0)</f>
        <v>8.1093165872411248</v>
      </c>
      <c r="I534" s="4">
        <f>IF(マンアワー!I534&gt;0,LN(マンアワー!I534),0)</f>
        <v>7.521838885178302</v>
      </c>
      <c r="K534" s="6">
        <f t="shared" ref="K534:O534" si="530">E534-E$1086</f>
        <v>-4.1786374586429531E-2</v>
      </c>
      <c r="L534" s="6">
        <f t="shared" si="530"/>
        <v>-2.1245437949879431E-3</v>
      </c>
      <c r="M534" s="6">
        <f t="shared" si="530"/>
        <v>0.19487579253273246</v>
      </c>
      <c r="N534" s="6">
        <f t="shared" si="530"/>
        <v>0.39041816153752773</v>
      </c>
      <c r="O534" s="6">
        <f t="shared" si="530"/>
        <v>0.34400837531067197</v>
      </c>
    </row>
    <row r="535" spans="1:15" x14ac:dyDescent="0.15">
      <c r="A535" s="1">
        <v>24</v>
      </c>
      <c r="B535" s="1" t="s">
        <v>122</v>
      </c>
      <c r="C535" s="1">
        <v>3</v>
      </c>
      <c r="D535" s="1" t="s">
        <v>155</v>
      </c>
      <c r="E535" s="4">
        <f>IF(マンアワー!E535&gt;0,LN(マンアワー!E535),0)</f>
        <v>10.61232919744166</v>
      </c>
      <c r="F535" s="4">
        <f>IF(マンアワー!F535&gt;0,LN(マンアワー!F535),0)</f>
        <v>10.681693813196977</v>
      </c>
      <c r="G535" s="4">
        <f>IF(マンアワー!G535&gt;0,LN(マンアワー!G535),0)</f>
        <v>10.858697867509113</v>
      </c>
      <c r="H535" s="4">
        <f>IF(マンアワー!H535&gt;0,LN(マンアワー!H535),0)</f>
        <v>10.705020446415354</v>
      </c>
      <c r="I535" s="4">
        <f>IF(マンアワー!I535&gt;0,LN(マンアワー!I535),0)</f>
        <v>10.646839748763162</v>
      </c>
      <c r="K535" s="6">
        <f t="shared" ref="K535:O535" si="531">E535-E$1087</f>
        <v>-0.11104946661047777</v>
      </c>
      <c r="L535" s="6">
        <f t="shared" si="531"/>
        <v>-5.0511572388529657E-2</v>
      </c>
      <c r="M535" s="6">
        <f t="shared" si="531"/>
        <v>2.3788219849599557E-2</v>
      </c>
      <c r="N535" s="6">
        <f t="shared" si="531"/>
        <v>-3.0706063959819119E-2</v>
      </c>
      <c r="O535" s="6">
        <f t="shared" si="531"/>
        <v>-6.5269974403459941E-2</v>
      </c>
    </row>
    <row r="536" spans="1:15" x14ac:dyDescent="0.15">
      <c r="A536" s="1">
        <v>24</v>
      </c>
      <c r="B536" s="1" t="s">
        <v>122</v>
      </c>
      <c r="C536" s="1">
        <v>4</v>
      </c>
      <c r="D536" s="1" t="s">
        <v>156</v>
      </c>
      <c r="E536" s="4">
        <f>IF(マンアワー!E536&gt;0,LN(マンアワー!E536),0)</f>
        <v>11.296787994783964</v>
      </c>
      <c r="F536" s="4">
        <f>IF(マンアワー!F536&gt;0,LN(マンアワー!F536),0)</f>
        <v>10.984032455963554</v>
      </c>
      <c r="G536" s="4">
        <f>IF(マンアワー!G536&gt;0,LN(マンアワー!G536),0)</f>
        <v>10.670135604863415</v>
      </c>
      <c r="H536" s="4">
        <f>IF(マンアワー!H536&gt;0,LN(マンアワー!H536),0)</f>
        <v>9.8228950590156447</v>
      </c>
      <c r="I536" s="4">
        <f>IF(マンアワー!I536&gt;0,LN(マンアワー!I536),0)</f>
        <v>9.2130426892521147</v>
      </c>
      <c r="K536" s="6">
        <f t="shared" ref="K536:O536" si="532">E536-E$1088</f>
        <v>0.37107295127008655</v>
      </c>
      <c r="L536" s="6">
        <f t="shared" si="532"/>
        <v>0.11093647668086781</v>
      </c>
      <c r="M536" s="6">
        <f t="shared" si="532"/>
        <v>-0.19331785180597016</v>
      </c>
      <c r="N536" s="6">
        <f t="shared" si="532"/>
        <v>-0.40412824914605139</v>
      </c>
      <c r="O536" s="6">
        <f t="shared" si="532"/>
        <v>-0.39427451011634851</v>
      </c>
    </row>
    <row r="537" spans="1:15" x14ac:dyDescent="0.15">
      <c r="A537" s="1">
        <v>24</v>
      </c>
      <c r="B537" s="1" t="s">
        <v>122</v>
      </c>
      <c r="C537" s="1">
        <v>5</v>
      </c>
      <c r="D537" s="1" t="s">
        <v>157</v>
      </c>
      <c r="E537" s="4">
        <f>IF(マンアワー!E537&gt;0,LN(マンアワー!E537),0)</f>
        <v>9.1034012440408372</v>
      </c>
      <c r="F537" s="4">
        <f>IF(マンアワー!F537&gt;0,LN(マンアワー!F537),0)</f>
        <v>8.9056883546794854</v>
      </c>
      <c r="G537" s="4">
        <f>IF(マンアワー!G537&gt;0,LN(マンアワー!G537),0)</f>
        <v>8.9905439160095177</v>
      </c>
      <c r="H537" s="4">
        <f>IF(マンアワー!H537&gt;0,LN(マンアワー!H537),0)</f>
        <v>8.9112190276590795</v>
      </c>
      <c r="I537" s="4">
        <f>IF(マンアワー!I537&gt;0,LN(マンアワー!I537),0)</f>
        <v>8.584804354704465</v>
      </c>
      <c r="K537" s="6">
        <f t="shared" ref="K537:O537" si="533">E537-E$1089</f>
        <v>-0.22870904850085161</v>
      </c>
      <c r="L537" s="6">
        <f t="shared" si="533"/>
        <v>-0.27059636684646016</v>
      </c>
      <c r="M537" s="6">
        <f t="shared" si="533"/>
        <v>-0.24946913868412146</v>
      </c>
      <c r="N537" s="6">
        <f t="shared" si="533"/>
        <v>-0.15022146821588045</v>
      </c>
      <c r="O537" s="6">
        <f t="shared" si="533"/>
        <v>-0.22972196417148361</v>
      </c>
    </row>
    <row r="538" spans="1:15" x14ac:dyDescent="0.15">
      <c r="A538" s="1">
        <v>24</v>
      </c>
      <c r="B538" s="1" t="s">
        <v>122</v>
      </c>
      <c r="C538" s="1">
        <v>6</v>
      </c>
      <c r="D538" s="1" t="s">
        <v>49</v>
      </c>
      <c r="E538" s="4">
        <f>IF(マンアワー!E538&gt;0,LN(マンアワー!E538),0)</f>
        <v>10.250211612750661</v>
      </c>
      <c r="F538" s="4">
        <f>IF(マンアワー!F538&gt;0,LN(マンアワー!F538),0)</f>
        <v>10.156270857120983</v>
      </c>
      <c r="G538" s="4">
        <f>IF(マンアワー!G538&gt;0,LN(マンアワー!G538),0)</f>
        <v>10.188194225560281</v>
      </c>
      <c r="H538" s="4">
        <f>IF(マンアワー!H538&gt;0,LN(マンアワー!H538),0)</f>
        <v>10.011806246431009</v>
      </c>
      <c r="I538" s="4">
        <f>IF(マンアワー!I538&gt;0,LN(マンアワー!I538),0)</f>
        <v>9.8499284188929845</v>
      </c>
      <c r="K538" s="6">
        <f t="shared" ref="K538:O538" si="534">E538-E$1090</f>
        <v>0.98406119084079613</v>
      </c>
      <c r="L538" s="6">
        <f t="shared" si="534"/>
        <v>1.1012374189514667</v>
      </c>
      <c r="M538" s="6">
        <f t="shared" si="534"/>
        <v>1.0927957146311567</v>
      </c>
      <c r="N538" s="6">
        <f t="shared" si="534"/>
        <v>0.9229870970253593</v>
      </c>
      <c r="O538" s="6">
        <f t="shared" si="534"/>
        <v>0.86894359974053259</v>
      </c>
    </row>
    <row r="539" spans="1:15" x14ac:dyDescent="0.15">
      <c r="A539" s="1">
        <v>24</v>
      </c>
      <c r="B539" s="1" t="s">
        <v>122</v>
      </c>
      <c r="C539" s="1">
        <v>7</v>
      </c>
      <c r="D539" s="1" t="s">
        <v>158</v>
      </c>
      <c r="E539" s="4">
        <f>IF(マンアワー!E539&gt;0,LN(マンアワー!E539),0)</f>
        <v>8.2235431283893234</v>
      </c>
      <c r="F539" s="4">
        <f>IF(マンアワー!F539&gt;0,LN(マンアワー!F539),0)</f>
        <v>8.4188518796058531</v>
      </c>
      <c r="G539" s="4">
        <f>IF(マンアワー!G539&gt;0,LN(マンアワー!G539),0)</f>
        <v>8.1936845345217204</v>
      </c>
      <c r="H539" s="4">
        <f>IF(マンアワー!H539&gt;0,LN(マンアワー!H539),0)</f>
        <v>8.1178784256035037</v>
      </c>
      <c r="I539" s="4">
        <f>IF(マンアワー!I539&gt;0,LN(マンアワー!I539),0)</f>
        <v>7.8481731215328132</v>
      </c>
      <c r="K539" s="6">
        <f t="shared" ref="K539:O539" si="535">E539-E$1091</f>
        <v>1.7739389268511863</v>
      </c>
      <c r="L539" s="6">
        <f t="shared" si="535"/>
        <v>1.9244483176660179</v>
      </c>
      <c r="M539" s="6">
        <f t="shared" si="535"/>
        <v>1.8476732639034115</v>
      </c>
      <c r="N539" s="6">
        <f t="shared" si="535"/>
        <v>1.8704647351220318</v>
      </c>
      <c r="O539" s="6">
        <f t="shared" si="535"/>
        <v>1.5004314394176825</v>
      </c>
    </row>
    <row r="540" spans="1:15" x14ac:dyDescent="0.15">
      <c r="A540" s="1">
        <v>24</v>
      </c>
      <c r="B540" s="1" t="s">
        <v>122</v>
      </c>
      <c r="C540" s="1">
        <v>8</v>
      </c>
      <c r="D540" s="1" t="s">
        <v>159</v>
      </c>
      <c r="E540" s="4">
        <f>IF(マンアワー!E540&gt;0,LN(マンアワー!E540),0)</f>
        <v>10.697066362954226</v>
      </c>
      <c r="F540" s="4">
        <f>IF(マンアワー!F540&gt;0,LN(マンアワー!F540),0)</f>
        <v>10.597021378177603</v>
      </c>
      <c r="G540" s="4">
        <f>IF(マンアワー!G540&gt;0,LN(マンアワー!G540),0)</f>
        <v>10.548503366987092</v>
      </c>
      <c r="H540" s="4">
        <f>IF(マンアワー!H540&gt;0,LN(マンアワー!H540),0)</f>
        <v>10.267189332981767</v>
      </c>
      <c r="I540" s="4">
        <f>IF(マンアワー!I540&gt;0,LN(マンアワー!I540),0)</f>
        <v>10.010169877707353</v>
      </c>
      <c r="K540" s="6">
        <f t="shared" ref="K540:O540" si="536">E540-E$1092</f>
        <v>0.6976734609120836</v>
      </c>
      <c r="L540" s="6">
        <f t="shared" si="536"/>
        <v>0.60717135906706154</v>
      </c>
      <c r="M540" s="6">
        <f t="shared" si="536"/>
        <v>0.65309650459053259</v>
      </c>
      <c r="N540" s="6">
        <f t="shared" si="536"/>
        <v>0.64461132106288055</v>
      </c>
      <c r="O540" s="6">
        <f t="shared" si="536"/>
        <v>0.74605418886979002</v>
      </c>
    </row>
    <row r="541" spans="1:15" x14ac:dyDescent="0.15">
      <c r="A541" s="1">
        <v>24</v>
      </c>
      <c r="B541" s="1" t="s">
        <v>122</v>
      </c>
      <c r="C541" s="1">
        <v>9</v>
      </c>
      <c r="D541" s="1" t="s">
        <v>160</v>
      </c>
      <c r="E541" s="4">
        <f>IF(マンアワー!E541&gt;0,LN(マンアワー!E541),0)</f>
        <v>10.549804008262933</v>
      </c>
      <c r="F541" s="4">
        <f>IF(マンアワー!F541&gt;0,LN(マンアワー!F541),0)</f>
        <v>10.220235330802156</v>
      </c>
      <c r="G541" s="4">
        <f>IF(マンアワー!G541&gt;0,LN(マンアワー!G541),0)</f>
        <v>10.149254928751946</v>
      </c>
      <c r="H541" s="4">
        <f>IF(マンアワー!H541&gt;0,LN(マンアワー!H541),0)</f>
        <v>9.9104739729960478</v>
      </c>
      <c r="I541" s="4">
        <f>IF(マンアワー!I541&gt;0,LN(マンアワー!I541),0)</f>
        <v>9.7018856125031885</v>
      </c>
      <c r="K541" s="6">
        <f t="shared" ref="K541:O541" si="537">E541-E$1093</f>
        <v>0.63667191648585764</v>
      </c>
      <c r="L541" s="6">
        <f t="shared" si="537"/>
        <v>0.55194803067468712</v>
      </c>
      <c r="M541" s="6">
        <f t="shared" si="537"/>
        <v>0.61469372085029228</v>
      </c>
      <c r="N541" s="6">
        <f t="shared" si="537"/>
        <v>0.59642646050673065</v>
      </c>
      <c r="O541" s="6">
        <f t="shared" si="537"/>
        <v>0.30257462401003998</v>
      </c>
    </row>
    <row r="542" spans="1:15" x14ac:dyDescent="0.15">
      <c r="A542" s="1">
        <v>24</v>
      </c>
      <c r="B542" s="1" t="s">
        <v>122</v>
      </c>
      <c r="C542" s="1">
        <v>10</v>
      </c>
      <c r="D542" s="1" t="s">
        <v>161</v>
      </c>
      <c r="E542" s="4">
        <f>IF(マンアワー!E542&gt;0,LN(マンアワー!E542),0)</f>
        <v>10.202473827468422</v>
      </c>
      <c r="F542" s="4">
        <f>IF(マンアワー!F542&gt;0,LN(マンアワー!F542),0)</f>
        <v>10.326472620582445</v>
      </c>
      <c r="G542" s="4">
        <f>IF(マンアワー!G542&gt;0,LN(マンアワー!G542),0)</f>
        <v>10.66450049047665</v>
      </c>
      <c r="H542" s="4">
        <f>IF(マンアワー!H542&gt;0,LN(マンアワー!H542),0)</f>
        <v>10.473807869286221</v>
      </c>
      <c r="I542" s="4">
        <f>IF(マンアワー!I542&gt;0,LN(マンアワー!I542),0)</f>
        <v>10.329156836006618</v>
      </c>
      <c r="K542" s="6">
        <f t="shared" ref="K542:O542" si="538">E542-E$1094</f>
        <v>5.1827495547726699E-2</v>
      </c>
      <c r="L542" s="6">
        <f t="shared" si="538"/>
        <v>0.22960861973290925</v>
      </c>
      <c r="M542" s="6">
        <f t="shared" si="538"/>
        <v>0.33459186137751473</v>
      </c>
      <c r="N542" s="6">
        <f t="shared" si="538"/>
        <v>0.34139236886061397</v>
      </c>
      <c r="O542" s="6">
        <f t="shared" si="538"/>
        <v>0.3659910992619313</v>
      </c>
    </row>
    <row r="543" spans="1:15" x14ac:dyDescent="0.15">
      <c r="A543" s="1">
        <v>24</v>
      </c>
      <c r="B543" s="1" t="s">
        <v>122</v>
      </c>
      <c r="C543" s="1">
        <v>11</v>
      </c>
      <c r="D543" s="1" t="s">
        <v>162</v>
      </c>
      <c r="E543" s="4">
        <f>IF(マンアワー!E543&gt;0,LN(マンアワー!E543),0)</f>
        <v>10.595539200476027</v>
      </c>
      <c r="F543" s="4">
        <f>IF(マンアワー!F543&gt;0,LN(マンアワー!F543),0)</f>
        <v>10.805397640892281</v>
      </c>
      <c r="G543" s="4">
        <f>IF(マンアワー!G543&gt;0,LN(マンアワー!G543),0)</f>
        <v>11.125462837540343</v>
      </c>
      <c r="H543" s="4">
        <f>IF(マンアワー!H543&gt;0,LN(マンアワー!H543),0)</f>
        <v>10.972447422848752</v>
      </c>
      <c r="I543" s="4">
        <f>IF(マンアワー!I543&gt;0,LN(マンアワー!I543),0)</f>
        <v>11.052426135311849</v>
      </c>
      <c r="K543" s="6">
        <f t="shared" ref="K543:O543" si="539">E543-E$1095</f>
        <v>0.37971481604667368</v>
      </c>
      <c r="L543" s="6">
        <f t="shared" si="539"/>
        <v>0.52941538108004593</v>
      </c>
      <c r="M543" s="6">
        <f t="shared" si="539"/>
        <v>0.6240740626693988</v>
      </c>
      <c r="N543" s="6">
        <f t="shared" si="539"/>
        <v>0.551505144164123</v>
      </c>
      <c r="O543" s="6">
        <f t="shared" si="539"/>
        <v>0.60452066300730678</v>
      </c>
    </row>
    <row r="544" spans="1:15" x14ac:dyDescent="0.15">
      <c r="A544" s="1">
        <v>24</v>
      </c>
      <c r="B544" s="1" t="s">
        <v>122</v>
      </c>
      <c r="C544" s="1">
        <v>12</v>
      </c>
      <c r="D544" s="1" t="s">
        <v>163</v>
      </c>
      <c r="E544" s="4">
        <f>IF(マンアワー!E544&gt;0,LN(マンアワー!E544),0)</f>
        <v>10.90822006790361</v>
      </c>
      <c r="F544" s="4">
        <f>IF(マンアワー!F544&gt;0,LN(マンアワー!F544),0)</f>
        <v>11.059745297526725</v>
      </c>
      <c r="G544" s="4">
        <f>IF(マンアワー!G544&gt;0,LN(マンアワー!G544),0)</f>
        <v>11.571696198997381</v>
      </c>
      <c r="H544" s="4">
        <f>IF(マンアワー!H544&gt;0,LN(マンアワー!H544),0)</f>
        <v>11.488525706321081</v>
      </c>
      <c r="I544" s="4">
        <f>IF(マンアワー!I544&gt;0,LN(マンアワー!I544),0)</f>
        <v>11.529349548910217</v>
      </c>
      <c r="K544" s="6">
        <f t="shared" ref="K544:O544" si="540">E544-E$1096</f>
        <v>0.72966339921467949</v>
      </c>
      <c r="L544" s="6">
        <f t="shared" si="540"/>
        <v>0.65436365110200434</v>
      </c>
      <c r="M544" s="6">
        <f t="shared" si="540"/>
        <v>0.59477208122661906</v>
      </c>
      <c r="N544" s="6">
        <f t="shared" si="540"/>
        <v>0.61278678059947822</v>
      </c>
      <c r="O544" s="6">
        <f t="shared" si="540"/>
        <v>0.79833902973173565</v>
      </c>
    </row>
    <row r="545" spans="1:15" x14ac:dyDescent="0.15">
      <c r="A545" s="1">
        <v>24</v>
      </c>
      <c r="B545" s="1" t="s">
        <v>122</v>
      </c>
      <c r="C545" s="1">
        <v>13</v>
      </c>
      <c r="D545" s="1" t="s">
        <v>164</v>
      </c>
      <c r="E545" s="4">
        <f>IF(マンアワー!E545&gt;0,LN(マンアワー!E545),0)</f>
        <v>10.825434416082206</v>
      </c>
      <c r="F545" s="4">
        <f>IF(マンアワー!F545&gt;0,LN(マンアワー!F545),0)</f>
        <v>10.900571743413696</v>
      </c>
      <c r="G545" s="4">
        <f>IF(マンアワー!G545&gt;0,LN(マンアワー!G545),0)</f>
        <v>11.195500932879447</v>
      </c>
      <c r="H545" s="4">
        <f>IF(マンアワー!H545&gt;0,LN(マンアワー!H545),0)</f>
        <v>11.055463913022473</v>
      </c>
      <c r="I545" s="4">
        <f>IF(マンアワー!I545&gt;0,LN(マンアワー!I545),0)</f>
        <v>11.481501775644583</v>
      </c>
      <c r="K545" s="6">
        <f t="shared" ref="K545:O545" si="541">E545-E$1097</f>
        <v>1.1864018753200654</v>
      </c>
      <c r="L545" s="6">
        <f t="shared" si="541"/>
        <v>1.131571085264266</v>
      </c>
      <c r="M545" s="6">
        <f t="shared" si="541"/>
        <v>1.3774435023382203</v>
      </c>
      <c r="N545" s="6">
        <f t="shared" si="541"/>
        <v>1.3177735106739288</v>
      </c>
      <c r="O545" s="6">
        <f t="shared" si="541"/>
        <v>1.4571511435549418</v>
      </c>
    </row>
    <row r="546" spans="1:15" x14ac:dyDescent="0.15">
      <c r="A546" s="1">
        <v>24</v>
      </c>
      <c r="B546" s="1" t="s">
        <v>122</v>
      </c>
      <c r="C546" s="1">
        <v>14</v>
      </c>
      <c r="D546" s="1" t="s">
        <v>165</v>
      </c>
      <c r="E546" s="4">
        <f>IF(マンアワー!E546&gt;0,LN(マンアワー!E546),0)</f>
        <v>7.5922625220628923</v>
      </c>
      <c r="F546" s="4">
        <f>IF(マンアワー!F546&gt;0,LN(マンアワー!F546),0)</f>
        <v>7.7474756955346171</v>
      </c>
      <c r="G546" s="4">
        <f>IF(マンアワー!G546&gt;0,LN(マンアワー!G546),0)</f>
        <v>8.0421039990855423</v>
      </c>
      <c r="H546" s="4">
        <f>IF(マンアワー!H546&gt;0,LN(マンアワー!H546),0)</f>
        <v>7.6471693975271409</v>
      </c>
      <c r="I546" s="4">
        <f>IF(マンアワー!I546&gt;0,LN(マンアワー!I546),0)</f>
        <v>7.2868759987733291</v>
      </c>
      <c r="K546" s="6">
        <f t="shared" ref="K546:O546" si="542">E546-E$1098</f>
        <v>-0.3313598979283805</v>
      </c>
      <c r="L546" s="6">
        <f t="shared" si="542"/>
        <v>-0.58556901047961407</v>
      </c>
      <c r="M546" s="6">
        <f t="shared" si="542"/>
        <v>-0.48942500914158593</v>
      </c>
      <c r="N546" s="6">
        <f t="shared" si="542"/>
        <v>-0.5180605096758919</v>
      </c>
      <c r="O546" s="6">
        <f t="shared" si="542"/>
        <v>-0.7676109434905527</v>
      </c>
    </row>
    <row r="547" spans="1:15" x14ac:dyDescent="0.15">
      <c r="A547" s="1">
        <v>24</v>
      </c>
      <c r="B547" s="1" t="s">
        <v>122</v>
      </c>
      <c r="C547" s="1">
        <v>15</v>
      </c>
      <c r="D547" s="1" t="s">
        <v>166</v>
      </c>
      <c r="E547" s="4">
        <f>IF(マンアワー!E547&gt;0,LN(マンアワー!E547),0)</f>
        <v>11.199070615879826</v>
      </c>
      <c r="F547" s="4">
        <f>IF(マンアワー!F547&gt;0,LN(マンアワー!F547),0)</f>
        <v>11.250190998819752</v>
      </c>
      <c r="G547" s="4">
        <f>IF(マンアワー!G547&gt;0,LN(マンアワー!G547),0)</f>
        <v>11.387745991445051</v>
      </c>
      <c r="H547" s="4">
        <f>IF(マンアワー!H547&gt;0,LN(マンアワー!H547),0)</f>
        <v>11.280486035421264</v>
      </c>
      <c r="I547" s="4">
        <f>IF(マンアワー!I547&gt;0,LN(マンアワー!I547),0)</f>
        <v>11.161179459620275</v>
      </c>
      <c r="K547" s="6">
        <f t="shared" ref="K547:O547" si="543">E547-E$1099</f>
        <v>-0.19046474486844645</v>
      </c>
      <c r="L547" s="6">
        <f t="shared" si="543"/>
        <v>-6.82313710558482E-2</v>
      </c>
      <c r="M547" s="6">
        <f t="shared" si="543"/>
        <v>5.5209509111231014E-2</v>
      </c>
      <c r="N547" s="6">
        <f t="shared" si="543"/>
        <v>0.20625608875888446</v>
      </c>
      <c r="O547" s="6">
        <f t="shared" si="543"/>
        <v>0.32096657755762692</v>
      </c>
    </row>
    <row r="548" spans="1:15" x14ac:dyDescent="0.15">
      <c r="A548" s="1">
        <v>24</v>
      </c>
      <c r="B548" s="1" t="s">
        <v>72</v>
      </c>
      <c r="C548" s="1">
        <v>16</v>
      </c>
      <c r="D548" s="1" t="s">
        <v>149</v>
      </c>
      <c r="E548" s="4">
        <f>IF(マンアワー!E548&gt;0,LN(マンアワー!E548),0)</f>
        <v>11.590885072235771</v>
      </c>
      <c r="F548" s="4">
        <f>IF(マンアワー!F548&gt;0,LN(マンアワー!F548),0)</f>
        <v>12.073675916441669</v>
      </c>
      <c r="G548" s="4">
        <f>IF(マンアワー!G548&gt;0,LN(マンアワー!G548),0)</f>
        <v>12.128189282664911</v>
      </c>
      <c r="H548" s="4">
        <f>IF(マンアワー!H548&gt;0,LN(マンアワー!H548),0)</f>
        <v>12.079729188357357</v>
      </c>
      <c r="I548" s="4">
        <f>IF(マンアワー!I548&gt;0,LN(マンアワー!I548),0)</f>
        <v>11.676560483552588</v>
      </c>
      <c r="K548" s="6">
        <f t="shared" ref="K548:O548" si="544">E548-E$1100</f>
        <v>-0.3946925778111865</v>
      </c>
      <c r="L548" s="6">
        <f t="shared" si="544"/>
        <v>-0.21558083563132158</v>
      </c>
      <c r="M548" s="6">
        <f t="shared" si="544"/>
        <v>-0.13737092539080109</v>
      </c>
      <c r="N548" s="6">
        <f t="shared" si="544"/>
        <v>-0.16992300263200377</v>
      </c>
      <c r="O548" s="6">
        <f t="shared" si="544"/>
        <v>-0.35702249278278231</v>
      </c>
    </row>
    <row r="549" spans="1:15" x14ac:dyDescent="0.15">
      <c r="A549" s="1">
        <v>24</v>
      </c>
      <c r="B549" s="1" t="s">
        <v>72</v>
      </c>
      <c r="C549" s="1">
        <v>17</v>
      </c>
      <c r="D549" s="1" t="s">
        <v>150</v>
      </c>
      <c r="E549" s="4">
        <f>IF(マンアワー!E549&gt;0,LN(マンアワー!E549),0)</f>
        <v>9.1432095150083459</v>
      </c>
      <c r="F549" s="4">
        <f>IF(マンアワー!F549&gt;0,LN(マンアワー!F549),0)</f>
        <v>9.3144624307938546</v>
      </c>
      <c r="G549" s="4">
        <f>IF(マンアワー!G549&gt;0,LN(マンアワー!G549),0)</f>
        <v>9.4419329014907145</v>
      </c>
      <c r="H549" s="4">
        <f>IF(マンアワー!H549&gt;0,LN(マンアワー!H549),0)</f>
        <v>9.4981721826907339</v>
      </c>
      <c r="I549" s="4">
        <f>IF(マンアワー!I549&gt;0,LN(マンアワー!I549),0)</f>
        <v>9.4407838572674372</v>
      </c>
      <c r="K549" s="6">
        <f t="shared" ref="K549:O549" si="545">E549-E$1101</f>
        <v>-3.4328477592444173E-2</v>
      </c>
      <c r="L549" s="6">
        <f t="shared" si="545"/>
        <v>-2.633138550477554E-2</v>
      </c>
      <c r="M549" s="6">
        <f t="shared" si="545"/>
        <v>-1.7635059332333114E-2</v>
      </c>
      <c r="N549" s="6">
        <f t="shared" si="545"/>
        <v>-2.0913621740881183E-4</v>
      </c>
      <c r="O549" s="6">
        <f t="shared" si="545"/>
        <v>-3.2056030372551447E-2</v>
      </c>
    </row>
    <row r="550" spans="1:15" x14ac:dyDescent="0.15">
      <c r="A550" s="1">
        <v>24</v>
      </c>
      <c r="B550" s="1" t="s">
        <v>72</v>
      </c>
      <c r="C550" s="1">
        <v>18</v>
      </c>
      <c r="D550" s="1" t="s">
        <v>151</v>
      </c>
      <c r="E550" s="4">
        <f>IF(マンアワー!E550&gt;0,LN(マンアワー!E550),0)</f>
        <v>12.391295126340751</v>
      </c>
      <c r="F550" s="4">
        <f>IF(マンアワー!F550&gt;0,LN(マンアワー!F550),0)</f>
        <v>12.511137698027186</v>
      </c>
      <c r="G550" s="4">
        <f>IF(マンアワー!G550&gt;0,LN(マンアワー!G550),0)</f>
        <v>12.386398620114354</v>
      </c>
      <c r="H550" s="4">
        <f>IF(マンアワー!H550&gt;0,LN(マンアワー!H550),0)</f>
        <v>12.3293657183353</v>
      </c>
      <c r="I550" s="4">
        <f>IF(マンアワー!I550&gt;0,LN(マンアワー!I550),0)</f>
        <v>12.224945789001996</v>
      </c>
      <c r="K550" s="6">
        <f t="shared" ref="K550:O550" si="546">E550-E$1102</f>
        <v>-0.19591055004475599</v>
      </c>
      <c r="L550" s="6">
        <f t="shared" si="546"/>
        <v>-0.20096171405075047</v>
      </c>
      <c r="M550" s="6">
        <f t="shared" si="546"/>
        <v>-0.25478058118115143</v>
      </c>
      <c r="N550" s="6">
        <f t="shared" si="546"/>
        <v>-0.1766073119352729</v>
      </c>
      <c r="O550" s="6">
        <f t="shared" si="546"/>
        <v>-0.11337750065791674</v>
      </c>
    </row>
    <row r="551" spans="1:15" x14ac:dyDescent="0.15">
      <c r="A551" s="1">
        <v>24</v>
      </c>
      <c r="B551" s="1" t="s">
        <v>72</v>
      </c>
      <c r="C551" s="1">
        <v>19</v>
      </c>
      <c r="D551" s="1" t="s">
        <v>152</v>
      </c>
      <c r="E551" s="4">
        <f>IF(マンアワー!E551&gt;0,LN(マンアワー!E551),0)</f>
        <v>10.225016923416812</v>
      </c>
      <c r="F551" s="4">
        <f>IF(マンアワー!F551&gt;0,LN(マンアワー!F551),0)</f>
        <v>10.46078605486168</v>
      </c>
      <c r="G551" s="4">
        <f>IF(マンアワー!G551&gt;0,LN(マンアワー!G551),0)</f>
        <v>10.587705471047238</v>
      </c>
      <c r="H551" s="4">
        <f>IF(マンアワー!H551&gt;0,LN(マンアワー!H551),0)</f>
        <v>10.528771704682173</v>
      </c>
      <c r="I551" s="4">
        <f>IF(マンアワー!I551&gt;0,LN(マンアワー!I551),0)</f>
        <v>10.601370918080335</v>
      </c>
      <c r="K551" s="6">
        <f t="shared" ref="K551:O551" si="547">E551-E$1103</f>
        <v>-0.21873086859768698</v>
      </c>
      <c r="L551" s="6">
        <f t="shared" si="547"/>
        <v>-0.26804801463657846</v>
      </c>
      <c r="M551" s="6">
        <f t="shared" si="547"/>
        <v>-0.2468476211072943</v>
      </c>
      <c r="N551" s="6">
        <f t="shared" si="547"/>
        <v>-0.1780067257376956</v>
      </c>
      <c r="O551" s="6">
        <f t="shared" si="547"/>
        <v>-7.792423925587677E-2</v>
      </c>
    </row>
    <row r="552" spans="1:15" x14ac:dyDescent="0.15">
      <c r="A552" s="1">
        <v>24</v>
      </c>
      <c r="B552" s="1" t="s">
        <v>72</v>
      </c>
      <c r="C552" s="1">
        <v>20</v>
      </c>
      <c r="D552" s="1" t="s">
        <v>153</v>
      </c>
      <c r="E552" s="4">
        <f>IF(マンアワー!E552&gt;0,LN(マンアワー!E552),0)</f>
        <v>8.428492761624593</v>
      </c>
      <c r="F552" s="4">
        <f>IF(マンアワー!F552&gt;0,LN(マンアワー!F552),0)</f>
        <v>8.8940829496572977</v>
      </c>
      <c r="G552" s="4">
        <f>IF(マンアワー!G552&gt;0,LN(マンアワー!G552),0)</f>
        <v>9.2626822848457167</v>
      </c>
      <c r="H552" s="4">
        <f>IF(マンアワー!H552&gt;0,LN(マンアワー!H552),0)</f>
        <v>9.4252204379634357</v>
      </c>
      <c r="I552" s="4">
        <f>IF(マンアワー!I552&gt;0,LN(マンアワー!I552),0)</f>
        <v>9.3816775645289319</v>
      </c>
      <c r="K552" s="6">
        <f t="shared" ref="K552:O552" si="548">E552-E$1104</f>
        <v>-0.24204942829412346</v>
      </c>
      <c r="L552" s="6">
        <f t="shared" si="548"/>
        <v>-0.38175997872594714</v>
      </c>
      <c r="M552" s="6">
        <f t="shared" si="548"/>
        <v>-0.40245853905882534</v>
      </c>
      <c r="N552" s="6">
        <f t="shared" si="548"/>
        <v>-0.27050475250823425</v>
      </c>
      <c r="O552" s="6">
        <f t="shared" si="548"/>
        <v>-0.29073323345544999</v>
      </c>
    </row>
    <row r="553" spans="1:15" x14ac:dyDescent="0.15">
      <c r="A553" s="1">
        <v>24</v>
      </c>
      <c r="B553" s="1" t="s">
        <v>72</v>
      </c>
      <c r="C553" s="1">
        <v>21</v>
      </c>
      <c r="D553" s="1" t="s">
        <v>154</v>
      </c>
      <c r="E553" s="4">
        <f>IF(マンアワー!E553&gt;0,LN(マンアワー!E553),0)</f>
        <v>11.441060093039541</v>
      </c>
      <c r="F553" s="4">
        <f>IF(マンアワー!F553&gt;0,LN(マンアワー!F553),0)</f>
        <v>11.426653246922536</v>
      </c>
      <c r="G553" s="4">
        <f>IF(マンアワー!G553&gt;0,LN(マンアワー!G553),0)</f>
        <v>11.660753577975422</v>
      </c>
      <c r="H553" s="4">
        <f>IF(マンアワー!H553&gt;0,LN(マンアワー!H553),0)</f>
        <v>11.582093221834407</v>
      </c>
      <c r="I553" s="4">
        <f>IF(マンアワー!I553&gt;0,LN(マンアワー!I553),0)</f>
        <v>11.441593632573628</v>
      </c>
      <c r="K553" s="6">
        <f t="shared" ref="K553:O553" si="549">E553-E$1105</f>
        <v>-9.1166723558311347E-2</v>
      </c>
      <c r="L553" s="6">
        <f t="shared" si="549"/>
        <v>-0.1739168848823347</v>
      </c>
      <c r="M553" s="6">
        <f t="shared" si="549"/>
        <v>-6.3917215213553646E-3</v>
      </c>
      <c r="N553" s="6">
        <f t="shared" si="549"/>
        <v>-3.7814919397030522E-2</v>
      </c>
      <c r="O553" s="6">
        <f t="shared" si="549"/>
        <v>-8.146300544804852E-2</v>
      </c>
    </row>
    <row r="554" spans="1:15" x14ac:dyDescent="0.15">
      <c r="A554" s="1">
        <v>24</v>
      </c>
      <c r="B554" s="1" t="s">
        <v>23</v>
      </c>
      <c r="C554" s="1">
        <v>22</v>
      </c>
      <c r="D554" s="1" t="s">
        <v>146</v>
      </c>
      <c r="E554" s="4">
        <f>IF(マンアワー!E554&gt;0,LN(マンアワー!E554),0)</f>
        <v>12.35056638640622</v>
      </c>
      <c r="F554" s="4">
        <f>IF(マンアワー!F554&gt;0,LN(マンアワー!F554),0)</f>
        <v>12.66664264935144</v>
      </c>
      <c r="G554" s="4">
        <f>IF(マンアワー!G554&gt;0,LN(マンアワー!G554),0)</f>
        <v>12.850402522700277</v>
      </c>
      <c r="H554" s="4">
        <f>IF(マンアワー!H554&gt;0,LN(マンアワー!H554),0)</f>
        <v>12.989117669539123</v>
      </c>
      <c r="I554" s="4">
        <f>IF(マンアワー!I554&gt;0,LN(マンアワー!I554),0)</f>
        <v>13.215494252432576</v>
      </c>
      <c r="K554" s="6">
        <f t="shared" ref="K554:O554" si="550">E554-E$1106</f>
        <v>-0.22721986560098273</v>
      </c>
      <c r="L554" s="6">
        <f t="shared" si="550"/>
        <v>-0.16665145858890718</v>
      </c>
      <c r="M554" s="6">
        <f t="shared" si="550"/>
        <v>-0.22850410493506246</v>
      </c>
      <c r="N554" s="6">
        <f t="shared" si="550"/>
        <v>-0.19806223663807643</v>
      </c>
      <c r="O554" s="6">
        <f t="shared" si="550"/>
        <v>-0.12479841868541541</v>
      </c>
    </row>
    <row r="555" spans="1:15" x14ac:dyDescent="0.15">
      <c r="A555" s="1">
        <v>24</v>
      </c>
      <c r="B555" s="1" t="s">
        <v>23</v>
      </c>
      <c r="C555" s="1">
        <v>23</v>
      </c>
      <c r="D555" s="1" t="s">
        <v>167</v>
      </c>
      <c r="E555" s="4">
        <f>IF(マンアワー!E555&gt;0,LN(マンアワー!E555),0)</f>
        <v>11.366271862173749</v>
      </c>
      <c r="F555" s="4">
        <f>IF(マンアワー!F555&gt;0,LN(マンアワー!F555),0)</f>
        <v>11.620305792742071</v>
      </c>
      <c r="G555" s="4">
        <f>IF(マンアワー!G555&gt;0,LN(マンアワー!G555),0)</f>
        <v>11.577496991801921</v>
      </c>
      <c r="H555" s="4">
        <f>IF(マンアワー!H555&gt;0,LN(マンアワー!H555),0)</f>
        <v>11.545614793764656</v>
      </c>
      <c r="I555" s="4">
        <f>IF(マンアワー!I555&gt;0,LN(マンアワー!I555),0)</f>
        <v>11.42002395976264</v>
      </c>
      <c r="K555" s="6">
        <f t="shared" ref="K555:O555" si="551">E555-E$1107</f>
        <v>-0.22766326602960874</v>
      </c>
      <c r="L555" s="6">
        <f t="shared" si="551"/>
        <v>-0.11592270364372403</v>
      </c>
      <c r="M555" s="6">
        <f t="shared" si="551"/>
        <v>-0.14051228311241459</v>
      </c>
      <c r="N555" s="6">
        <f t="shared" si="551"/>
        <v>-0.10432714579639502</v>
      </c>
      <c r="O555" s="6">
        <f t="shared" si="551"/>
        <v>-0.10401269001174818</v>
      </c>
    </row>
    <row r="556" spans="1:15" x14ac:dyDescent="0.15">
      <c r="A556" s="1">
        <v>25</v>
      </c>
      <c r="B556" s="1" t="s">
        <v>73</v>
      </c>
      <c r="C556" s="1">
        <v>1</v>
      </c>
      <c r="D556" s="1" t="s">
        <v>147</v>
      </c>
      <c r="E556" s="4">
        <f>IF(マンアワー!E556&gt;0,LN(マンアワー!E556),0)</f>
        <v>12.45685619348729</v>
      </c>
      <c r="F556" s="4">
        <f>IF(マンアワー!F556&gt;0,LN(マンアワー!F556),0)</f>
        <v>11.806700862301158</v>
      </c>
      <c r="G556" s="4">
        <f>IF(マンアワー!G556&gt;0,LN(マンアワー!G556),0)</f>
        <v>11.164220149007841</v>
      </c>
      <c r="H556" s="4">
        <f>IF(マンアワー!H556&gt;0,LN(マンアワー!H556),0)</f>
        <v>10.670220772680088</v>
      </c>
      <c r="I556" s="4">
        <f>IF(マンアワー!I556&gt;0,LN(マンアワー!I556),0)</f>
        <v>10.526095864374881</v>
      </c>
      <c r="K556" s="6">
        <f t="shared" ref="K556:O556" si="552">E556-E$1085</f>
        <v>-0.37148399936778809</v>
      </c>
      <c r="L556" s="6">
        <f t="shared" si="552"/>
        <v>-0.60481532958933215</v>
      </c>
      <c r="M556" s="6">
        <f t="shared" si="552"/>
        <v>-0.84419836157678141</v>
      </c>
      <c r="N556" s="6">
        <f t="shared" si="552"/>
        <v>-0.91380192502900925</v>
      </c>
      <c r="O556" s="6">
        <f t="shared" si="552"/>
        <v>-0.90179184992755168</v>
      </c>
    </row>
    <row r="557" spans="1:15" x14ac:dyDescent="0.15">
      <c r="A557" s="1">
        <v>25</v>
      </c>
      <c r="B557" s="1" t="s">
        <v>73</v>
      </c>
      <c r="C557" s="1">
        <v>2</v>
      </c>
      <c r="D557" s="1" t="s">
        <v>148</v>
      </c>
      <c r="E557" s="4">
        <f>IF(マンアワー!E557&gt;0,LN(マンアワー!E557),0)</f>
        <v>7.6062719183984226</v>
      </c>
      <c r="F557" s="4">
        <f>IF(マンアワー!F557&gt;0,LN(マンアワー!F557),0)</f>
        <v>7.2881800182185099</v>
      </c>
      <c r="G557" s="4">
        <f>IF(マンアワー!G557&gt;0,LN(マンアワー!G557),0)</f>
        <v>7.1136769969795379</v>
      </c>
      <c r="H557" s="4">
        <f>IF(マンアワー!H557&gt;0,LN(マンアワー!H557),0)</f>
        <v>6.7705245601062378</v>
      </c>
      <c r="I557" s="4">
        <f>IF(マンアワー!I557&gt;0,LN(マンアワー!I557),0)</f>
        <v>6.4693351741635565</v>
      </c>
      <c r="K557" s="6">
        <f t="shared" ref="K557:O557" si="553">E557-E$1086</f>
        <v>-1.2420485995158304</v>
      </c>
      <c r="L557" s="6">
        <f t="shared" si="553"/>
        <v>-1.0325823011118747</v>
      </c>
      <c r="M557" s="6">
        <f t="shared" si="553"/>
        <v>-0.9621085023572844</v>
      </c>
      <c r="N557" s="6">
        <f t="shared" si="553"/>
        <v>-0.94837386559735926</v>
      </c>
      <c r="O557" s="6">
        <f t="shared" si="553"/>
        <v>-0.70849533570407353</v>
      </c>
    </row>
    <row r="558" spans="1:15" x14ac:dyDescent="0.15">
      <c r="A558" s="1">
        <v>25</v>
      </c>
      <c r="B558" s="1" t="s">
        <v>123</v>
      </c>
      <c r="C558" s="1">
        <v>3</v>
      </c>
      <c r="D558" s="1" t="s">
        <v>155</v>
      </c>
      <c r="E558" s="4">
        <f>IF(マンアワー!E558&gt;0,LN(マンアワー!E558),0)</f>
        <v>9.291079717209124</v>
      </c>
      <c r="F558" s="4">
        <f>IF(マンアワー!F558&gt;0,LN(マンアワー!F558),0)</f>
        <v>9.6638035250541243</v>
      </c>
      <c r="G558" s="4">
        <f>IF(マンアワー!G558&gt;0,LN(マンアワー!G558),0)</f>
        <v>9.8332078289569029</v>
      </c>
      <c r="H558" s="4">
        <f>IF(マンアワー!H558&gt;0,LN(マンアワー!H558),0)</f>
        <v>9.915502250061083</v>
      </c>
      <c r="I558" s="4">
        <f>IF(マンアワー!I558&gt;0,LN(マンアワー!I558),0)</f>
        <v>10.029295878455004</v>
      </c>
      <c r="K558" s="6">
        <f t="shared" ref="K558:O558" si="554">E558-E$1087</f>
        <v>-1.4322989468430141</v>
      </c>
      <c r="L558" s="6">
        <f t="shared" si="554"/>
        <v>-1.0684018605313828</v>
      </c>
      <c r="M558" s="6">
        <f t="shared" si="554"/>
        <v>-1.0017018187026103</v>
      </c>
      <c r="N558" s="6">
        <f t="shared" si="554"/>
        <v>-0.8202242603140899</v>
      </c>
      <c r="O558" s="6">
        <f t="shared" si="554"/>
        <v>-0.68281384471161743</v>
      </c>
    </row>
    <row r="559" spans="1:15" x14ac:dyDescent="0.15">
      <c r="A559" s="1">
        <v>25</v>
      </c>
      <c r="B559" s="1" t="s">
        <v>123</v>
      </c>
      <c r="C559" s="1">
        <v>4</v>
      </c>
      <c r="D559" s="1" t="s">
        <v>156</v>
      </c>
      <c r="E559" s="4">
        <f>IF(マンアワー!E559&gt;0,LN(マンアワー!E559),0)</f>
        <v>11.269065596406184</v>
      </c>
      <c r="F559" s="4">
        <f>IF(マンアワー!F559&gt;0,LN(マンアワー!F559),0)</f>
        <v>11.021642740023209</v>
      </c>
      <c r="G559" s="4">
        <f>IF(マンアワー!G559&gt;0,LN(マンアワー!G559),0)</f>
        <v>10.860366722448196</v>
      </c>
      <c r="H559" s="4">
        <f>IF(マンアワー!H559&gt;0,LN(マンアワー!H559),0)</f>
        <v>10.2265398824595</v>
      </c>
      <c r="I559" s="4">
        <f>IF(マンアワー!I559&gt;0,LN(マンアワー!I559),0)</f>
        <v>9.8277145287310326</v>
      </c>
      <c r="K559" s="6">
        <f t="shared" ref="K559:O559" si="555">E559-E$1088</f>
        <v>0.34335055289230709</v>
      </c>
      <c r="L559" s="6">
        <f t="shared" si="555"/>
        <v>0.14854676074052264</v>
      </c>
      <c r="M559" s="6">
        <f t="shared" si="555"/>
        <v>-3.0867342211884363E-3</v>
      </c>
      <c r="N559" s="6">
        <f t="shared" si="555"/>
        <v>-4.8342570219617187E-4</v>
      </c>
      <c r="O559" s="6">
        <f t="shared" si="555"/>
        <v>0.22039732936256939</v>
      </c>
    </row>
    <row r="560" spans="1:15" x14ac:dyDescent="0.15">
      <c r="A560" s="1">
        <v>25</v>
      </c>
      <c r="B560" s="1" t="s">
        <v>123</v>
      </c>
      <c r="C560" s="1">
        <v>5</v>
      </c>
      <c r="D560" s="1" t="s">
        <v>157</v>
      </c>
      <c r="E560" s="4">
        <f>IF(マンアワー!E560&gt;0,LN(マンアワー!E560),0)</f>
        <v>8.4086465683611991</v>
      </c>
      <c r="F560" s="4">
        <f>IF(マンアワー!F560&gt;0,LN(マンアワー!F560),0)</f>
        <v>8.7597594725351176</v>
      </c>
      <c r="G560" s="4">
        <f>IF(マンアワー!G560&gt;0,LN(マンアワー!G560),0)</f>
        <v>9.1806315814652688</v>
      </c>
      <c r="H560" s="4">
        <f>IF(マンアワー!H560&gt;0,LN(マンアワー!H560),0)</f>
        <v>9.2211807404791006</v>
      </c>
      <c r="I560" s="4">
        <f>IF(マンアワー!I560&gt;0,LN(マンアワー!I560),0)</f>
        <v>8.9548956835162024</v>
      </c>
      <c r="K560" s="6">
        <f t="shared" ref="K560:O560" si="556">E560-E$1089</f>
        <v>-0.92346372418048972</v>
      </c>
      <c r="L560" s="6">
        <f t="shared" si="556"/>
        <v>-0.41652524899082799</v>
      </c>
      <c r="M560" s="6">
        <f t="shared" si="556"/>
        <v>-5.9381473228370396E-2</v>
      </c>
      <c r="N560" s="6">
        <f t="shared" si="556"/>
        <v>0.15974024460414071</v>
      </c>
      <c r="O560" s="6">
        <f t="shared" si="556"/>
        <v>0.14036936464025374</v>
      </c>
    </row>
    <row r="561" spans="1:15" x14ac:dyDescent="0.15">
      <c r="A561" s="1">
        <v>25</v>
      </c>
      <c r="B561" s="1" t="s">
        <v>123</v>
      </c>
      <c r="C561" s="1">
        <v>6</v>
      </c>
      <c r="D561" s="1" t="s">
        <v>49</v>
      </c>
      <c r="E561" s="4">
        <f>IF(マンアワー!E561&gt;0,LN(マンアワー!E561),0)</f>
        <v>9.8177140165551293</v>
      </c>
      <c r="F561" s="4">
        <f>IF(マンアワー!F561&gt;0,LN(マンアワー!F561),0)</f>
        <v>9.6088766848206859</v>
      </c>
      <c r="G561" s="4">
        <f>IF(マンアワー!G561&gt;0,LN(マンアワー!G561),0)</f>
        <v>9.7992022958855749</v>
      </c>
      <c r="H561" s="4">
        <f>IF(マンアワー!H561&gt;0,LN(マンアワー!H561),0)</f>
        <v>9.64265762172605</v>
      </c>
      <c r="I561" s="4">
        <f>IF(マンアワー!I561&gt;0,LN(マンアワー!I561),0)</f>
        <v>9.5739136703634742</v>
      </c>
      <c r="K561" s="6">
        <f t="shared" ref="K561:O561" si="557">E561-E$1090</f>
        <v>0.55156359464526439</v>
      </c>
      <c r="L561" s="6">
        <f t="shared" si="557"/>
        <v>0.55384324665116935</v>
      </c>
      <c r="M561" s="6">
        <f t="shared" si="557"/>
        <v>0.70380378495645068</v>
      </c>
      <c r="N561" s="6">
        <f t="shared" si="557"/>
        <v>0.5538384723204004</v>
      </c>
      <c r="O561" s="6">
        <f t="shared" si="557"/>
        <v>0.59292885121102223</v>
      </c>
    </row>
    <row r="562" spans="1:15" x14ac:dyDescent="0.15">
      <c r="A562" s="1">
        <v>25</v>
      </c>
      <c r="B562" s="1" t="s">
        <v>123</v>
      </c>
      <c r="C562" s="1">
        <v>7</v>
      </c>
      <c r="D562" s="1" t="s">
        <v>158</v>
      </c>
      <c r="E562" s="4">
        <f>IF(マンアワー!E562&gt;0,LN(マンアワー!E562),0)</f>
        <v>5.0634131491884338</v>
      </c>
      <c r="F562" s="4">
        <f>IF(マンアワー!F562&gt;0,LN(マンアワー!F562),0)</f>
        <v>5.2175099905591509</v>
      </c>
      <c r="G562" s="4">
        <f>IF(マンアワー!G562&gt;0,LN(マンアワー!G562),0)</f>
        <v>5.7020167805571962</v>
      </c>
      <c r="H562" s="4">
        <f>IF(マンアワー!H562&gt;0,LN(マンアワー!H562),0)</f>
        <v>5.8904745738039805</v>
      </c>
      <c r="I562" s="4">
        <f>IF(マンアワー!I562&gt;0,LN(マンアワー!I562),0)</f>
        <v>6.3607019684053325</v>
      </c>
      <c r="K562" s="6">
        <f t="shared" ref="K562:O562" si="558">E562-E$1091</f>
        <v>-1.3861910523497034</v>
      </c>
      <c r="L562" s="6">
        <f t="shared" si="558"/>
        <v>-1.2768935713806844</v>
      </c>
      <c r="M562" s="6">
        <f t="shared" si="558"/>
        <v>-0.64399449006111276</v>
      </c>
      <c r="N562" s="6">
        <f t="shared" si="558"/>
        <v>-0.35693911667749134</v>
      </c>
      <c r="O562" s="6">
        <f t="shared" si="558"/>
        <v>1.296028629020185E-2</v>
      </c>
    </row>
    <row r="563" spans="1:15" x14ac:dyDescent="0.15">
      <c r="A563" s="1">
        <v>25</v>
      </c>
      <c r="B563" s="1" t="s">
        <v>123</v>
      </c>
      <c r="C563" s="1">
        <v>8</v>
      </c>
      <c r="D563" s="1" t="s">
        <v>159</v>
      </c>
      <c r="E563" s="4">
        <f>IF(マンアワー!E563&gt;0,LN(マンアワー!E563),0)</f>
        <v>10.248136107844347</v>
      </c>
      <c r="F563" s="4">
        <f>IF(マンアワー!F563&gt;0,LN(マンアワー!F563),0)</f>
        <v>10.384427165532156</v>
      </c>
      <c r="G563" s="4">
        <f>IF(マンアワー!G563&gt;0,LN(マンアワー!G563),0)</f>
        <v>10.52432721597812</v>
      </c>
      <c r="H563" s="4">
        <f>IF(マンアワー!H563&gt;0,LN(マンアワー!H563),0)</f>
        <v>10.302344691419716</v>
      </c>
      <c r="I563" s="4">
        <f>IF(マンアワー!I563&gt;0,LN(マンアワー!I563),0)</f>
        <v>10.258688803463146</v>
      </c>
      <c r="K563" s="6">
        <f t="shared" ref="K563:O563" si="559">E563-E$1092</f>
        <v>0.24874320580220477</v>
      </c>
      <c r="L563" s="6">
        <f t="shared" si="559"/>
        <v>0.39457714642161434</v>
      </c>
      <c r="M563" s="6">
        <f t="shared" si="559"/>
        <v>0.62892035358156129</v>
      </c>
      <c r="N563" s="6">
        <f t="shared" si="559"/>
        <v>0.6797666795008297</v>
      </c>
      <c r="O563" s="6">
        <f t="shared" si="559"/>
        <v>0.99457311462558273</v>
      </c>
    </row>
    <row r="564" spans="1:15" x14ac:dyDescent="0.15">
      <c r="A564" s="1">
        <v>25</v>
      </c>
      <c r="B564" s="1" t="s">
        <v>123</v>
      </c>
      <c r="C564" s="1">
        <v>9</v>
      </c>
      <c r="D564" s="1" t="s">
        <v>160</v>
      </c>
      <c r="E564" s="4">
        <f>IF(マンアワー!E564&gt;0,LN(マンアワー!E564),0)</f>
        <v>9.2160659269230756</v>
      </c>
      <c r="F564" s="4">
        <f>IF(マンアワー!F564&gt;0,LN(マンアワー!F564),0)</f>
        <v>9.1063591729546385</v>
      </c>
      <c r="G564" s="4">
        <f>IF(マンアワー!G564&gt;0,LN(マンアワー!G564),0)</f>
        <v>9.2301318130820835</v>
      </c>
      <c r="H564" s="4">
        <f>IF(マンアワー!H564&gt;0,LN(マンアワー!H564),0)</f>
        <v>9.1985743253667369</v>
      </c>
      <c r="I564" s="4">
        <f>IF(マンアワー!I564&gt;0,LN(マンアワー!I564),0)</f>
        <v>9.5260776475423814</v>
      </c>
      <c r="K564" s="6">
        <f t="shared" ref="K564:O564" si="560">E564-E$1093</f>
        <v>-0.69706616485400019</v>
      </c>
      <c r="L564" s="6">
        <f t="shared" si="560"/>
        <v>-0.56192812717283047</v>
      </c>
      <c r="M564" s="6">
        <f t="shared" si="560"/>
        <v>-0.30442939481956977</v>
      </c>
      <c r="N564" s="6">
        <f t="shared" si="560"/>
        <v>-0.11547318712258026</v>
      </c>
      <c r="O564" s="6">
        <f t="shared" si="560"/>
        <v>0.1267666590492329</v>
      </c>
    </row>
    <row r="565" spans="1:15" x14ac:dyDescent="0.15">
      <c r="A565" s="1">
        <v>25</v>
      </c>
      <c r="B565" s="1" t="s">
        <v>123</v>
      </c>
      <c r="C565" s="1">
        <v>10</v>
      </c>
      <c r="D565" s="1" t="s">
        <v>161</v>
      </c>
      <c r="E565" s="4">
        <f>IF(マンアワー!E565&gt;0,LN(マンアワー!E565),0)</f>
        <v>9.7369061817473561</v>
      </c>
      <c r="F565" s="4">
        <f>IF(マンアワー!F565&gt;0,LN(マンアワー!F565),0)</f>
        <v>9.8885399974852142</v>
      </c>
      <c r="G565" s="4">
        <f>IF(マンアワー!G565&gt;0,LN(マンアワー!G565),0)</f>
        <v>10.309033106755436</v>
      </c>
      <c r="H565" s="4">
        <f>IF(マンアワー!H565&gt;0,LN(マンアワー!H565),0)</f>
        <v>10.200848662827068</v>
      </c>
      <c r="I565" s="4">
        <f>IF(マンアワー!I565&gt;0,LN(マンアワー!I565),0)</f>
        <v>10.202921662996866</v>
      </c>
      <c r="K565" s="6">
        <f t="shared" ref="K565:O565" si="561">E565-E$1094</f>
        <v>-0.41374015017333932</v>
      </c>
      <c r="L565" s="6">
        <f t="shared" si="561"/>
        <v>-0.20832400336432144</v>
      </c>
      <c r="M565" s="6">
        <f t="shared" si="561"/>
        <v>-2.087552234369916E-2</v>
      </c>
      <c r="N565" s="6">
        <f t="shared" si="561"/>
        <v>6.84331624014618E-2</v>
      </c>
      <c r="O565" s="6">
        <f t="shared" si="561"/>
        <v>0.23975592625217956</v>
      </c>
    </row>
    <row r="566" spans="1:15" x14ac:dyDescent="0.15">
      <c r="A566" s="1">
        <v>25</v>
      </c>
      <c r="B566" s="1" t="s">
        <v>123</v>
      </c>
      <c r="C566" s="1">
        <v>11</v>
      </c>
      <c r="D566" s="1" t="s">
        <v>162</v>
      </c>
      <c r="E566" s="4">
        <f>IF(マンアワー!E566&gt;0,LN(マンアワー!E566),0)</f>
        <v>10.51001116007809</v>
      </c>
      <c r="F566" s="4">
        <f>IF(マンアワー!F566&gt;0,LN(マンアワー!F566),0)</f>
        <v>10.724195192697174</v>
      </c>
      <c r="G566" s="4">
        <f>IF(マンアワー!G566&gt;0,LN(マンアワー!G566),0)</f>
        <v>10.919428191096353</v>
      </c>
      <c r="H566" s="4">
        <f>IF(マンアワー!H566&gt;0,LN(マンアワー!H566),0)</f>
        <v>10.999227531955952</v>
      </c>
      <c r="I566" s="4">
        <f>IF(マンアワー!I566&gt;0,LN(マンアワー!I566),0)</f>
        <v>11.099430498555591</v>
      </c>
      <c r="K566" s="6">
        <f t="shared" ref="K566:O566" si="562">E566-E$1095</f>
        <v>0.29418677564873619</v>
      </c>
      <c r="L566" s="6">
        <f t="shared" si="562"/>
        <v>0.44821293288493891</v>
      </c>
      <c r="M566" s="6">
        <f t="shared" si="562"/>
        <v>0.41803941622540819</v>
      </c>
      <c r="N566" s="6">
        <f t="shared" si="562"/>
        <v>0.57828525327132319</v>
      </c>
      <c r="O566" s="6">
        <f t="shared" si="562"/>
        <v>0.6515250262510488</v>
      </c>
    </row>
    <row r="567" spans="1:15" x14ac:dyDescent="0.15">
      <c r="A567" s="1">
        <v>25</v>
      </c>
      <c r="B567" s="1" t="s">
        <v>123</v>
      </c>
      <c r="C567" s="1">
        <v>12</v>
      </c>
      <c r="D567" s="1" t="s">
        <v>163</v>
      </c>
      <c r="E567" s="4">
        <f>IF(マンアワー!E567&gt;0,LN(マンアワー!E567),0)</f>
        <v>10.520636721097514</v>
      </c>
      <c r="F567" s="4">
        <f>IF(マンアワー!F567&gt;0,LN(マンアワー!F567),0)</f>
        <v>10.81381681968233</v>
      </c>
      <c r="G567" s="4">
        <f>IF(マンアワー!G567&gt;0,LN(マンアワー!G567),0)</f>
        <v>11.316640694741556</v>
      </c>
      <c r="H567" s="4">
        <f>IF(マンアワー!H567&gt;0,LN(マンアワー!H567),0)</f>
        <v>11.323643960706335</v>
      </c>
      <c r="I567" s="4">
        <f>IF(マンアワー!I567&gt;0,LN(マンアワー!I567),0)</f>
        <v>11.352776173231319</v>
      </c>
      <c r="K567" s="6">
        <f t="shared" ref="K567:O567" si="563">E567-E$1096</f>
        <v>0.34208005240858341</v>
      </c>
      <c r="L567" s="6">
        <f t="shared" si="563"/>
        <v>0.40843517325760992</v>
      </c>
      <c r="M567" s="6">
        <f t="shared" si="563"/>
        <v>0.33971657697079394</v>
      </c>
      <c r="N567" s="6">
        <f t="shared" si="563"/>
        <v>0.447905034984732</v>
      </c>
      <c r="O567" s="6">
        <f t="shared" si="563"/>
        <v>0.62176565405283846</v>
      </c>
    </row>
    <row r="568" spans="1:15" x14ac:dyDescent="0.15">
      <c r="A568" s="1">
        <v>25</v>
      </c>
      <c r="B568" s="1" t="s">
        <v>123</v>
      </c>
      <c r="C568" s="1">
        <v>13</v>
      </c>
      <c r="D568" s="1" t="s">
        <v>164</v>
      </c>
      <c r="E568" s="4">
        <f>IF(マンアワー!E568&gt;0,LN(マンアワー!E568),0)</f>
        <v>8.8625318530677202</v>
      </c>
      <c r="F568" s="4">
        <f>IF(マンアワー!F568&gt;0,LN(マンアワー!F568),0)</f>
        <v>9.4216961566322617</v>
      </c>
      <c r="G568" s="4">
        <f>IF(マンアワー!G568&gt;0,LN(マンアワー!G568),0)</f>
        <v>9.9324163364858453</v>
      </c>
      <c r="H568" s="4">
        <f>IF(マンアワー!H568&gt;0,LN(マンアワー!H568),0)</f>
        <v>9.97347145523268</v>
      </c>
      <c r="I568" s="4">
        <f>IF(マンアワー!I568&gt;0,LN(マンアワー!I568),0)</f>
        <v>10.458342184834583</v>
      </c>
      <c r="K568" s="6">
        <f t="shared" ref="K568:O568" si="564">E568-E$1097</f>
        <v>-0.77650068769442093</v>
      </c>
      <c r="L568" s="6">
        <f t="shared" si="564"/>
        <v>-0.34730450151716852</v>
      </c>
      <c r="M568" s="6">
        <f t="shared" si="564"/>
        <v>0.11435890594461817</v>
      </c>
      <c r="N568" s="6">
        <f t="shared" si="564"/>
        <v>0.23578105288413553</v>
      </c>
      <c r="O568" s="6">
        <f t="shared" si="564"/>
        <v>0.43399155274494206</v>
      </c>
    </row>
    <row r="569" spans="1:15" x14ac:dyDescent="0.15">
      <c r="A569" s="1">
        <v>25</v>
      </c>
      <c r="B569" s="1" t="s">
        <v>123</v>
      </c>
      <c r="C569" s="1">
        <v>14</v>
      </c>
      <c r="D569" s="1" t="s">
        <v>165</v>
      </c>
      <c r="E569" s="4">
        <f>IF(マンアワー!E569&gt;0,LN(マンアワー!E569),0)</f>
        <v>8.1499691382504711</v>
      </c>
      <c r="F569" s="4">
        <f>IF(マンアワー!F569&gt;0,LN(マンアワー!F569),0)</f>
        <v>8.4255818141816796</v>
      </c>
      <c r="G569" s="4">
        <f>IF(マンアワー!G569&gt;0,LN(マンアワー!G569),0)</f>
        <v>8.932259339746615</v>
      </c>
      <c r="H569" s="4">
        <f>IF(マンアワー!H569&gt;0,LN(マンアワー!H569),0)</f>
        <v>8.5855064541642818</v>
      </c>
      <c r="I569" s="4">
        <f>IF(マンアワー!I569&gt;0,LN(マンアワー!I569),0)</f>
        <v>8.5803915675088227</v>
      </c>
      <c r="K569" s="6">
        <f t="shared" ref="K569:O569" si="565">E569-E$1098</f>
        <v>0.22634671825919828</v>
      </c>
      <c r="L569" s="6">
        <f t="shared" si="565"/>
        <v>9.2537108167448423E-2</v>
      </c>
      <c r="M569" s="6">
        <f t="shared" si="565"/>
        <v>0.40073033151948678</v>
      </c>
      <c r="N569" s="6">
        <f t="shared" si="565"/>
        <v>0.42027654696124905</v>
      </c>
      <c r="O569" s="6">
        <f t="shared" si="565"/>
        <v>0.52590462524494086</v>
      </c>
    </row>
    <row r="570" spans="1:15" x14ac:dyDescent="0.15">
      <c r="A570" s="1">
        <v>25</v>
      </c>
      <c r="B570" s="1" t="s">
        <v>123</v>
      </c>
      <c r="C570" s="1">
        <v>15</v>
      </c>
      <c r="D570" s="1" t="s">
        <v>166</v>
      </c>
      <c r="E570" s="4">
        <f>IF(マンアワー!E570&gt;0,LN(マンアワー!E570),0)</f>
        <v>10.726114307884689</v>
      </c>
      <c r="F570" s="4">
        <f>IF(マンアワー!F570&gt;0,LN(マンアワー!F570),0)</f>
        <v>11.042791771313432</v>
      </c>
      <c r="G570" s="4">
        <f>IF(マンアワー!G570&gt;0,LN(マンアワー!G570),0)</f>
        <v>11.199967329309381</v>
      </c>
      <c r="H570" s="4">
        <f>IF(マンアワー!H570&gt;0,LN(マンアワー!H570),0)</f>
        <v>11.145890717464816</v>
      </c>
      <c r="I570" s="4">
        <f>IF(マンアワー!I570&gt;0,LN(マンアワー!I570),0)</f>
        <v>11.104223339865483</v>
      </c>
      <c r="K570" s="6">
        <f t="shared" ref="K570:O570" si="566">E570-E$1099</f>
        <v>-0.66342105286358333</v>
      </c>
      <c r="L570" s="6">
        <f t="shared" si="566"/>
        <v>-0.27563059856216832</v>
      </c>
      <c r="M570" s="6">
        <f t="shared" si="566"/>
        <v>-0.1325691530244395</v>
      </c>
      <c r="N570" s="6">
        <f t="shared" si="566"/>
        <v>7.1660770802436602E-2</v>
      </c>
      <c r="O570" s="6">
        <f t="shared" si="566"/>
        <v>0.26401045780283461</v>
      </c>
    </row>
    <row r="571" spans="1:15" x14ac:dyDescent="0.15">
      <c r="A571" s="1">
        <v>25</v>
      </c>
      <c r="B571" s="1" t="s">
        <v>73</v>
      </c>
      <c r="C571" s="1">
        <v>16</v>
      </c>
      <c r="D571" s="1" t="s">
        <v>149</v>
      </c>
      <c r="E571" s="4">
        <f>IF(マンアワー!E571&gt;0,LN(マンアワー!E571),0)</f>
        <v>11.133651866699607</v>
      </c>
      <c r="F571" s="4">
        <f>IF(マンアワー!F571&gt;0,LN(マンアワー!F571),0)</f>
        <v>11.501417603822803</v>
      </c>
      <c r="G571" s="4">
        <f>IF(マンアワー!G571&gt;0,LN(マンアワー!G571),0)</f>
        <v>11.537373583734919</v>
      </c>
      <c r="H571" s="4">
        <f>IF(マンアワー!H571&gt;0,LN(マンアワー!H571),0)</f>
        <v>11.660046156736451</v>
      </c>
      <c r="I571" s="4">
        <f>IF(マンアワー!I571&gt;0,LN(マンアワー!I571),0)</f>
        <v>11.444119209019059</v>
      </c>
      <c r="K571" s="6">
        <f t="shared" ref="K571:O571" si="567">E571-E$1100</f>
        <v>-0.85192578334735103</v>
      </c>
      <c r="L571" s="6">
        <f t="shared" si="567"/>
        <v>-0.78783914825018719</v>
      </c>
      <c r="M571" s="6">
        <f t="shared" si="567"/>
        <v>-0.72818662432079329</v>
      </c>
      <c r="N571" s="6">
        <f t="shared" si="567"/>
        <v>-0.58960603425290969</v>
      </c>
      <c r="O571" s="6">
        <f t="shared" si="567"/>
        <v>-0.58946376731631211</v>
      </c>
    </row>
    <row r="572" spans="1:15" x14ac:dyDescent="0.15">
      <c r="A572" s="1">
        <v>25</v>
      </c>
      <c r="B572" s="1" t="s">
        <v>73</v>
      </c>
      <c r="C572" s="1">
        <v>17</v>
      </c>
      <c r="D572" s="1" t="s">
        <v>150</v>
      </c>
      <c r="E572" s="4">
        <f>IF(マンアワー!E572&gt;0,LN(マンアワー!E572),0)</f>
        <v>8.2957042245141253</v>
      </c>
      <c r="F572" s="4">
        <f>IF(マンアワー!F572&gt;0,LN(マンアワー!F572),0)</f>
        <v>8.6290930984803094</v>
      </c>
      <c r="G572" s="4">
        <f>IF(マンアワー!G572&gt;0,LN(マンアワー!G572),0)</f>
        <v>8.8164624182225637</v>
      </c>
      <c r="H572" s="4">
        <f>IF(マンアワー!H572&gt;0,LN(マンアワー!H572),0)</f>
        <v>8.9823877670530479</v>
      </c>
      <c r="I572" s="4">
        <f>IF(マンアワー!I572&gt;0,LN(マンアワー!I572),0)</f>
        <v>8.8555389736630392</v>
      </c>
      <c r="K572" s="6">
        <f t="shared" ref="K572:O572" si="568">E572-E$1101</f>
        <v>-0.8818337680866648</v>
      </c>
      <c r="L572" s="6">
        <f t="shared" si="568"/>
        <v>-0.71170071781832078</v>
      </c>
      <c r="M572" s="6">
        <f t="shared" si="568"/>
        <v>-0.64310554260048391</v>
      </c>
      <c r="N572" s="6">
        <f t="shared" si="568"/>
        <v>-0.51599355185509488</v>
      </c>
      <c r="O572" s="6">
        <f t="shared" si="568"/>
        <v>-0.61730091397694942</v>
      </c>
    </row>
    <row r="573" spans="1:15" x14ac:dyDescent="0.15">
      <c r="A573" s="1">
        <v>25</v>
      </c>
      <c r="B573" s="1" t="s">
        <v>73</v>
      </c>
      <c r="C573" s="1">
        <v>18</v>
      </c>
      <c r="D573" s="1" t="s">
        <v>151</v>
      </c>
      <c r="E573" s="4">
        <f>IF(マンアワー!E573&gt;0,LN(マンアワー!E573),0)</f>
        <v>11.746317249218007</v>
      </c>
      <c r="F573" s="4">
        <f>IF(マンアワー!F573&gt;0,LN(マンアワー!F573),0)</f>
        <v>11.885690122702389</v>
      </c>
      <c r="G573" s="4">
        <f>IF(マンアワー!G573&gt;0,LN(マンアワー!G573),0)</f>
        <v>11.814741002248116</v>
      </c>
      <c r="H573" s="4">
        <f>IF(マンアワー!H573&gt;0,LN(マンアワー!H573),0)</f>
        <v>11.837029172347227</v>
      </c>
      <c r="I573" s="4">
        <f>IF(マンアワー!I573&gt;0,LN(マンアワー!I573),0)</f>
        <v>11.872151449442669</v>
      </c>
      <c r="K573" s="6">
        <f t="shared" ref="K573:O573" si="569">E573-E$1102</f>
        <v>-0.84088842716749923</v>
      </c>
      <c r="L573" s="6">
        <f t="shared" si="569"/>
        <v>-0.82640928937554747</v>
      </c>
      <c r="M573" s="6">
        <f t="shared" si="569"/>
        <v>-0.82643819904738969</v>
      </c>
      <c r="N573" s="6">
        <f t="shared" si="569"/>
        <v>-0.66894385792334532</v>
      </c>
      <c r="O573" s="6">
        <f t="shared" si="569"/>
        <v>-0.46617184021724434</v>
      </c>
    </row>
    <row r="574" spans="1:15" x14ac:dyDescent="0.15">
      <c r="A574" s="1">
        <v>25</v>
      </c>
      <c r="B574" s="1" t="s">
        <v>73</v>
      </c>
      <c r="C574" s="1">
        <v>19</v>
      </c>
      <c r="D574" s="1" t="s">
        <v>152</v>
      </c>
      <c r="E574" s="4">
        <f>IF(マンアワー!E574&gt;0,LN(マンアワー!E574),0)</f>
        <v>9.6261561728825988</v>
      </c>
      <c r="F574" s="4">
        <f>IF(マンアワー!F574&gt;0,LN(マンアワー!F574),0)</f>
        <v>9.9518226026365735</v>
      </c>
      <c r="G574" s="4">
        <f>IF(マンアワー!G574&gt;0,LN(マンアワー!G574),0)</f>
        <v>10.185947618273772</v>
      </c>
      <c r="H574" s="4">
        <f>IF(マンアワー!H574&gt;0,LN(マンアワー!H574),0)</f>
        <v>10.068407057761185</v>
      </c>
      <c r="I574" s="4">
        <f>IF(マンアワー!I574&gt;0,LN(マンアワー!I574),0)</f>
        <v>10.237919090292351</v>
      </c>
      <c r="K574" s="6">
        <f t="shared" ref="K574:O574" si="570">E574-E$1103</f>
        <v>-0.81759161913189971</v>
      </c>
      <c r="L574" s="6">
        <f t="shared" si="570"/>
        <v>-0.77701146686168521</v>
      </c>
      <c r="M574" s="6">
        <f t="shared" si="570"/>
        <v>-0.64860547388076029</v>
      </c>
      <c r="N574" s="6">
        <f t="shared" si="570"/>
        <v>-0.63837137265868371</v>
      </c>
      <c r="O574" s="6">
        <f t="shared" si="570"/>
        <v>-0.44137606704386023</v>
      </c>
    </row>
    <row r="575" spans="1:15" x14ac:dyDescent="0.15">
      <c r="A575" s="1">
        <v>25</v>
      </c>
      <c r="B575" s="1" t="s">
        <v>73</v>
      </c>
      <c r="C575" s="1">
        <v>20</v>
      </c>
      <c r="D575" s="1" t="s">
        <v>153</v>
      </c>
      <c r="E575" s="4">
        <f>IF(マンアワー!E575&gt;0,LN(マンアワー!E575),0)</f>
        <v>7.6077654061632813</v>
      </c>
      <c r="F575" s="4">
        <f>IF(マンアワー!F575&gt;0,LN(マンアワー!F575),0)</f>
        <v>8.3495566732394302</v>
      </c>
      <c r="G575" s="4">
        <f>IF(マンアワー!G575&gt;0,LN(マンアワー!G575),0)</f>
        <v>9.0418280715041792</v>
      </c>
      <c r="H575" s="4">
        <f>IF(マンアワー!H575&gt;0,LN(マンアワー!H575),0)</f>
        <v>9.2421551102166362</v>
      </c>
      <c r="I575" s="4">
        <f>IF(マンアワー!I575&gt;0,LN(マンアワー!I575),0)</f>
        <v>9.180249408194264</v>
      </c>
      <c r="K575" s="6">
        <f t="shared" ref="K575:O575" si="571">E575-E$1104</f>
        <v>-1.0627767837554352</v>
      </c>
      <c r="L575" s="6">
        <f t="shared" si="571"/>
        <v>-0.92628625514381469</v>
      </c>
      <c r="M575" s="6">
        <f t="shared" si="571"/>
        <v>-0.62331275240036277</v>
      </c>
      <c r="N575" s="6">
        <f t="shared" si="571"/>
        <v>-0.45357008025503376</v>
      </c>
      <c r="O575" s="6">
        <f t="shared" si="571"/>
        <v>-0.49216138979011781</v>
      </c>
    </row>
    <row r="576" spans="1:15" x14ac:dyDescent="0.15">
      <c r="A576" s="1">
        <v>25</v>
      </c>
      <c r="B576" s="1" t="s">
        <v>73</v>
      </c>
      <c r="C576" s="1">
        <v>21</v>
      </c>
      <c r="D576" s="1" t="s">
        <v>154</v>
      </c>
      <c r="E576" s="4">
        <f>IF(マンアワー!E576&gt;0,LN(マンアワー!E576),0)</f>
        <v>10.717643809501617</v>
      </c>
      <c r="F576" s="4">
        <f>IF(マンアワー!F576&gt;0,LN(マンアワー!F576),0)</f>
        <v>10.851739658647814</v>
      </c>
      <c r="G576" s="4">
        <f>IF(マンアワー!G576&gt;0,LN(マンアワー!G576),0)</f>
        <v>11.038956482748048</v>
      </c>
      <c r="H576" s="4">
        <f>IF(マンアワー!H576&gt;0,LN(マンアワー!H576),0)</f>
        <v>11.148617207221388</v>
      </c>
      <c r="I576" s="4">
        <f>IF(マンアワー!I576&gt;0,LN(マンアワー!I576),0)</f>
        <v>11.110460960552718</v>
      </c>
      <c r="K576" s="6">
        <f t="shared" ref="K576:O576" si="572">E576-E$1105</f>
        <v>-0.81458300709623543</v>
      </c>
      <c r="L576" s="6">
        <f t="shared" si="572"/>
        <v>-0.74883047315705653</v>
      </c>
      <c r="M576" s="6">
        <f t="shared" si="572"/>
        <v>-0.62818881674872884</v>
      </c>
      <c r="N576" s="6">
        <f t="shared" si="572"/>
        <v>-0.47129093401004951</v>
      </c>
      <c r="O576" s="6">
        <f t="shared" si="572"/>
        <v>-0.41259567746895875</v>
      </c>
    </row>
    <row r="577" spans="1:15" x14ac:dyDescent="0.15">
      <c r="A577" s="1">
        <v>25</v>
      </c>
      <c r="B577" s="1" t="s">
        <v>24</v>
      </c>
      <c r="C577" s="1">
        <v>22</v>
      </c>
      <c r="D577" s="1" t="s">
        <v>146</v>
      </c>
      <c r="E577" s="4">
        <f>IF(マンアワー!E577&gt;0,LN(マンアワー!E577),0)</f>
        <v>11.695939198111509</v>
      </c>
      <c r="F577" s="4">
        <f>IF(マンアワー!F577&gt;0,LN(マンアワー!F577),0)</f>
        <v>12.123018885277965</v>
      </c>
      <c r="G577" s="4">
        <f>IF(マンアワー!G577&gt;0,LN(マンアワー!G577),0)</f>
        <v>12.471231790709746</v>
      </c>
      <c r="H577" s="4">
        <f>IF(マンアワー!H577&gt;0,LN(マンアワー!H577),0)</f>
        <v>12.644698232202124</v>
      </c>
      <c r="I577" s="4">
        <f>IF(マンアワー!I577&gt;0,LN(マンアワー!I577),0)</f>
        <v>12.905398290366868</v>
      </c>
      <c r="K577" s="6">
        <f t="shared" ref="K577:O577" si="573">E577-E$1106</f>
        <v>-0.88184705389569373</v>
      </c>
      <c r="L577" s="6">
        <f t="shared" si="573"/>
        <v>-0.71027522266238208</v>
      </c>
      <c r="M577" s="6">
        <f t="shared" si="573"/>
        <v>-0.6076748369255931</v>
      </c>
      <c r="N577" s="6">
        <f t="shared" si="573"/>
        <v>-0.5424816739750753</v>
      </c>
      <c r="O577" s="6">
        <f t="shared" si="573"/>
        <v>-0.43489438075112297</v>
      </c>
    </row>
    <row r="578" spans="1:15" x14ac:dyDescent="0.15">
      <c r="A578" s="1">
        <v>25</v>
      </c>
      <c r="B578" s="1" t="s">
        <v>24</v>
      </c>
      <c r="C578" s="1">
        <v>23</v>
      </c>
      <c r="D578" s="1" t="s">
        <v>167</v>
      </c>
      <c r="E578" s="4">
        <f>IF(マンアワー!E578&gt;0,LN(マンアワー!E578),0)</f>
        <v>10.847936633854049</v>
      </c>
      <c r="F578" s="4">
        <f>IF(マンアワー!F578&gt;0,LN(マンアワー!F578),0)</f>
        <v>11.120882573036502</v>
      </c>
      <c r="G578" s="4">
        <f>IF(マンアワー!G578&gt;0,LN(マンアワー!G578),0)</f>
        <v>11.198141679891998</v>
      </c>
      <c r="H578" s="4">
        <f>IF(マンアワー!H578&gt;0,LN(マンアワー!H578),0)</f>
        <v>11.141562511383137</v>
      </c>
      <c r="I578" s="4">
        <f>IF(マンアワー!I578&gt;0,LN(マンアワー!I578),0)</f>
        <v>11.044250664155966</v>
      </c>
      <c r="K578" s="6">
        <f t="shared" ref="K578:O578" si="574">E578-E$1107</f>
        <v>-0.74599849434930832</v>
      </c>
      <c r="L578" s="6">
        <f t="shared" si="574"/>
        <v>-0.6153459233492935</v>
      </c>
      <c r="M578" s="6">
        <f t="shared" si="574"/>
        <v>-0.51986759502233681</v>
      </c>
      <c r="N578" s="6">
        <f t="shared" si="574"/>
        <v>-0.50837942817791415</v>
      </c>
      <c r="O578" s="6">
        <f t="shared" si="574"/>
        <v>-0.47978598561842212</v>
      </c>
    </row>
    <row r="579" spans="1:15" x14ac:dyDescent="0.15">
      <c r="A579" s="1">
        <v>26</v>
      </c>
      <c r="B579" s="1" t="s">
        <v>74</v>
      </c>
      <c r="C579" s="1">
        <v>1</v>
      </c>
      <c r="D579" s="1" t="s">
        <v>147</v>
      </c>
      <c r="E579" s="4">
        <f>IF(マンアワー!E579&gt;0,LN(マンアワー!E579),0)</f>
        <v>12.250480339239781</v>
      </c>
      <c r="F579" s="4">
        <f>IF(マンアワー!F579&gt;0,LN(マンアワー!F579),0)</f>
        <v>11.850872576305131</v>
      </c>
      <c r="G579" s="4">
        <f>IF(マンアワー!G579&gt;0,LN(マンアワー!G579),0)</f>
        <v>11.43001211662005</v>
      </c>
      <c r="H579" s="4">
        <f>IF(マンアワー!H579&gt;0,LN(マンアワー!H579),0)</f>
        <v>11.073643286972283</v>
      </c>
      <c r="I579" s="4">
        <f>IF(マンアワー!I579&gt;0,LN(マンアワー!I579),0)</f>
        <v>10.897775472637685</v>
      </c>
      <c r="K579" s="6">
        <f t="shared" ref="K579:O579" si="575">E579-E$1085</f>
        <v>-0.57785985361529768</v>
      </c>
      <c r="L579" s="6">
        <f t="shared" si="575"/>
        <v>-0.56064361558535936</v>
      </c>
      <c r="M579" s="6">
        <f t="shared" si="575"/>
        <v>-0.57840639396457227</v>
      </c>
      <c r="N579" s="6">
        <f t="shared" si="575"/>
        <v>-0.51037941073681381</v>
      </c>
      <c r="O579" s="6">
        <f t="shared" si="575"/>
        <v>-0.53011224166474769</v>
      </c>
    </row>
    <row r="580" spans="1:15" x14ac:dyDescent="0.15">
      <c r="A580" s="1">
        <v>26</v>
      </c>
      <c r="B580" s="1" t="s">
        <v>74</v>
      </c>
      <c r="C580" s="1">
        <v>2</v>
      </c>
      <c r="D580" s="1" t="s">
        <v>148</v>
      </c>
      <c r="E580" s="4">
        <f>IF(マンアワー!E580&gt;0,LN(マンアワー!E580),0)</f>
        <v>8.0401365010282841</v>
      </c>
      <c r="F580" s="4">
        <f>IF(マンアワー!F580&gt;0,LN(マンアワー!F580),0)</f>
        <v>7.6142545217085251</v>
      </c>
      <c r="G580" s="4">
        <f>IF(マンアワー!G580&gt;0,LN(マンアワー!G580),0)</f>
        <v>7.4034061530530435</v>
      </c>
      <c r="H580" s="4">
        <f>IF(マンアワー!H580&gt;0,LN(マンアワー!H580),0)</f>
        <v>7.1492904618591622</v>
      </c>
      <c r="I580" s="4">
        <f>IF(マンアワー!I580&gt;0,LN(マンアワー!I580),0)</f>
        <v>6.6562756768138049</v>
      </c>
      <c r="K580" s="6">
        <f t="shared" ref="K580:O580" si="576">E580-E$1086</f>
        <v>-0.80818401688596886</v>
      </c>
      <c r="L580" s="6">
        <f t="shared" si="576"/>
        <v>-0.70650779762185945</v>
      </c>
      <c r="M580" s="6">
        <f t="shared" si="576"/>
        <v>-0.67237934628377882</v>
      </c>
      <c r="N580" s="6">
        <f t="shared" si="576"/>
        <v>-0.56960796384443491</v>
      </c>
      <c r="O580" s="6">
        <f t="shared" si="576"/>
        <v>-0.52155483305382511</v>
      </c>
    </row>
    <row r="581" spans="1:15" x14ac:dyDescent="0.15">
      <c r="A581" s="1">
        <v>26</v>
      </c>
      <c r="B581" s="1" t="s">
        <v>124</v>
      </c>
      <c r="C581" s="1">
        <v>3</v>
      </c>
      <c r="D581" s="1" t="s">
        <v>155</v>
      </c>
      <c r="E581" s="4">
        <f>IF(マンアワー!E581&gt;0,LN(マンアワー!E581),0)</f>
        <v>10.914772730177676</v>
      </c>
      <c r="F581" s="4">
        <f>IF(マンアワー!F581&gt;0,LN(マンアワー!F581),0)</f>
        <v>10.955952407665471</v>
      </c>
      <c r="G581" s="4">
        <f>IF(マンアワー!G581&gt;0,LN(マンアワー!G581),0)</f>
        <v>11.055198856203697</v>
      </c>
      <c r="H581" s="4">
        <f>IF(マンアワー!H581&gt;0,LN(マンアワー!H581),0)</f>
        <v>10.919070528505122</v>
      </c>
      <c r="I581" s="4">
        <f>IF(マンアワー!I581&gt;0,LN(マンアワー!I581),0)</f>
        <v>10.898196575447784</v>
      </c>
      <c r="K581" s="6">
        <f t="shared" ref="K581:O581" si="577">E581-E$1087</f>
        <v>0.19139406612553778</v>
      </c>
      <c r="L581" s="6">
        <f t="shared" si="577"/>
        <v>0.223747022079964</v>
      </c>
      <c r="M581" s="6">
        <f t="shared" si="577"/>
        <v>0.22028920854418388</v>
      </c>
      <c r="N581" s="6">
        <f t="shared" si="577"/>
        <v>0.18334401812994905</v>
      </c>
      <c r="O581" s="6">
        <f t="shared" si="577"/>
        <v>0.18608685228116251</v>
      </c>
    </row>
    <row r="582" spans="1:15" x14ac:dyDescent="0.15">
      <c r="A582" s="1">
        <v>26</v>
      </c>
      <c r="B582" s="1" t="s">
        <v>124</v>
      </c>
      <c r="C582" s="1">
        <v>4</v>
      </c>
      <c r="D582" s="1" t="s">
        <v>156</v>
      </c>
      <c r="E582" s="4">
        <f>IF(マンアワー!E582&gt;0,LN(マンアワー!E582),0)</f>
        <v>12.623287541515332</v>
      </c>
      <c r="F582" s="4">
        <f>IF(マンアワー!F582&gt;0,LN(マンアワー!F582),0)</f>
        <v>12.426504816380191</v>
      </c>
      <c r="G582" s="4">
        <f>IF(マンアワー!G582&gt;0,LN(マンアワー!G582),0)</f>
        <v>12.131072529312881</v>
      </c>
      <c r="H582" s="4">
        <f>IF(マンアワー!H582&gt;0,LN(マンアワー!H582),0)</f>
        <v>11.443863125609164</v>
      </c>
      <c r="I582" s="4">
        <f>IF(マンアワー!I582&gt;0,LN(マンアワー!I582),0)</f>
        <v>10.986824660393296</v>
      </c>
      <c r="K582" s="6">
        <f t="shared" ref="K582:O582" si="578">E582-E$1088</f>
        <v>1.6975724980014544</v>
      </c>
      <c r="L582" s="6">
        <f t="shared" si="578"/>
        <v>1.5534088370975052</v>
      </c>
      <c r="M582" s="6">
        <f t="shared" si="578"/>
        <v>1.2676190726434964</v>
      </c>
      <c r="N582" s="6">
        <f t="shared" si="578"/>
        <v>1.2168398174474682</v>
      </c>
      <c r="O582" s="6">
        <f t="shared" si="578"/>
        <v>1.3795074610248328</v>
      </c>
    </row>
    <row r="583" spans="1:15" x14ac:dyDescent="0.15">
      <c r="A583" s="1">
        <v>26</v>
      </c>
      <c r="B583" s="1" t="s">
        <v>124</v>
      </c>
      <c r="C583" s="1">
        <v>5</v>
      </c>
      <c r="D583" s="1" t="s">
        <v>157</v>
      </c>
      <c r="E583" s="4">
        <f>IF(マンアワー!E583&gt;0,LN(マンアワー!E583),0)</f>
        <v>10.135025142552832</v>
      </c>
      <c r="F583" s="4">
        <f>IF(マンアワー!F583&gt;0,LN(マンアワー!F583),0)</f>
        <v>9.6909754187090318</v>
      </c>
      <c r="G583" s="4">
        <f>IF(マンアワー!G583&gt;0,LN(マンアワー!G583),0)</f>
        <v>9.6946301582029477</v>
      </c>
      <c r="H583" s="4">
        <f>IF(マンアワー!H583&gt;0,LN(マンアワー!H583),0)</f>
        <v>9.4679563401883957</v>
      </c>
      <c r="I583" s="4">
        <f>IF(マンアワー!I583&gt;0,LN(マンアワー!I583),0)</f>
        <v>9.2988392442936281</v>
      </c>
      <c r="K583" s="6">
        <f t="shared" ref="K583:O583" si="579">E583-E$1089</f>
        <v>0.8029148500111436</v>
      </c>
      <c r="L583" s="6">
        <f t="shared" si="579"/>
        <v>0.51469069718308624</v>
      </c>
      <c r="M583" s="6">
        <f t="shared" si="579"/>
        <v>0.45461710350930851</v>
      </c>
      <c r="N583" s="6">
        <f t="shared" si="579"/>
        <v>0.40651584431343579</v>
      </c>
      <c r="O583" s="6">
        <f t="shared" si="579"/>
        <v>0.48431292541767945</v>
      </c>
    </row>
    <row r="584" spans="1:15" x14ac:dyDescent="0.15">
      <c r="A584" s="1">
        <v>26</v>
      </c>
      <c r="B584" s="1" t="s">
        <v>124</v>
      </c>
      <c r="C584" s="1">
        <v>6</v>
      </c>
      <c r="D584" s="1" t="s">
        <v>49</v>
      </c>
      <c r="E584" s="4">
        <f>IF(マンアワー!E584&gt;0,LN(マンアワー!E584),0)</f>
        <v>10.098777769904638</v>
      </c>
      <c r="F584" s="4">
        <f>IF(マンアワー!F584&gt;0,LN(マンアワー!F584),0)</f>
        <v>9.7794909057685793</v>
      </c>
      <c r="G584" s="4">
        <f>IF(マンアワー!G584&gt;0,LN(マンアワー!G584),0)</f>
        <v>9.7136293846614326</v>
      </c>
      <c r="H584" s="4">
        <f>IF(マンアワー!H584&gt;0,LN(マンアワー!H584),0)</f>
        <v>9.6216592436376107</v>
      </c>
      <c r="I584" s="4">
        <f>IF(マンアワー!I584&gt;0,LN(マンアワー!I584),0)</f>
        <v>9.3298033648877059</v>
      </c>
      <c r="K584" s="6">
        <f t="shared" ref="K584:O584" si="580">E584-E$1090</f>
        <v>0.832627347994773</v>
      </c>
      <c r="L584" s="6">
        <f t="shared" si="580"/>
        <v>0.72445746759906271</v>
      </c>
      <c r="M584" s="6">
        <f t="shared" si="580"/>
        <v>0.61823087373230834</v>
      </c>
      <c r="N584" s="6">
        <f t="shared" si="580"/>
        <v>0.5328400942319611</v>
      </c>
      <c r="O584" s="6">
        <f t="shared" si="580"/>
        <v>0.34881854573525395</v>
      </c>
    </row>
    <row r="585" spans="1:15" x14ac:dyDescent="0.15">
      <c r="A585" s="1">
        <v>26</v>
      </c>
      <c r="B585" s="1" t="s">
        <v>124</v>
      </c>
      <c r="C585" s="1">
        <v>7</v>
      </c>
      <c r="D585" s="1" t="s">
        <v>158</v>
      </c>
      <c r="E585" s="4">
        <f>IF(マンアワー!E585&gt;0,LN(マンアワー!E585),0)</f>
        <v>5.8970793195573803</v>
      </c>
      <c r="F585" s="4">
        <f>IF(マンアワー!F585&gt;0,LN(マンアワー!F585),0)</f>
        <v>5.6290105205407306</v>
      </c>
      <c r="G585" s="4">
        <f>IF(マンアワー!G585&gt;0,LN(マンアワー!G585),0)</f>
        <v>5.1935919493214513</v>
      </c>
      <c r="H585" s="4">
        <f>IF(マンアワー!H585&gt;0,LN(マンアワー!H585),0)</f>
        <v>5.7956519338752681</v>
      </c>
      <c r="I585" s="4">
        <f>IF(マンアワー!I585&gt;0,LN(マンアワー!I585),0)</f>
        <v>5.7522306338213189</v>
      </c>
      <c r="K585" s="6">
        <f t="shared" ref="K585:O585" si="581">E585-E$1091</f>
        <v>-0.55252488198075689</v>
      </c>
      <c r="L585" s="6">
        <f t="shared" si="581"/>
        <v>-0.86539304139910467</v>
      </c>
      <c r="M585" s="6">
        <f t="shared" si="581"/>
        <v>-1.1524193212968576</v>
      </c>
      <c r="N585" s="6">
        <f t="shared" si="581"/>
        <v>-0.45176175660620377</v>
      </c>
      <c r="O585" s="6">
        <f t="shared" si="581"/>
        <v>-0.59551104829381174</v>
      </c>
    </row>
    <row r="586" spans="1:15" x14ac:dyDescent="0.15">
      <c r="A586" s="1">
        <v>26</v>
      </c>
      <c r="B586" s="1" t="s">
        <v>124</v>
      </c>
      <c r="C586" s="1">
        <v>8</v>
      </c>
      <c r="D586" s="1" t="s">
        <v>159</v>
      </c>
      <c r="E586" s="4">
        <f>IF(マンアワー!E586&gt;0,LN(マンアワー!E586),0)</f>
        <v>10.173581078591393</v>
      </c>
      <c r="F586" s="4">
        <f>IF(マンアワー!F586&gt;0,LN(マンアワー!F586),0)</f>
        <v>9.971349691007303</v>
      </c>
      <c r="G586" s="4">
        <f>IF(マンアワー!G586&gt;0,LN(マンアワー!G586),0)</f>
        <v>9.9224710169494479</v>
      </c>
      <c r="H586" s="4">
        <f>IF(マンアワー!H586&gt;0,LN(マンアワー!H586),0)</f>
        <v>9.6919878024504662</v>
      </c>
      <c r="I586" s="4">
        <f>IF(マンアワー!I586&gt;0,LN(マンアワー!I586),0)</f>
        <v>9.4174923502273558</v>
      </c>
      <c r="K586" s="6">
        <f t="shared" ref="K586:O586" si="582">E586-E$1092</f>
        <v>0.17418817654925078</v>
      </c>
      <c r="L586" s="6">
        <f t="shared" si="582"/>
        <v>-1.8500328103238317E-2</v>
      </c>
      <c r="M586" s="6">
        <f t="shared" si="582"/>
        <v>2.7064154552888908E-2</v>
      </c>
      <c r="N586" s="6">
        <f t="shared" si="582"/>
        <v>6.9409790531580029E-2</v>
      </c>
      <c r="O586" s="6">
        <f t="shared" si="582"/>
        <v>0.15337666138979245</v>
      </c>
    </row>
    <row r="587" spans="1:15" x14ac:dyDescent="0.15">
      <c r="A587" s="1">
        <v>26</v>
      </c>
      <c r="B587" s="1" t="s">
        <v>124</v>
      </c>
      <c r="C587" s="1">
        <v>9</v>
      </c>
      <c r="D587" s="1" t="s">
        <v>160</v>
      </c>
      <c r="E587" s="4">
        <f>IF(マンアワー!E587&gt;0,LN(マンアワー!E587),0)</f>
        <v>9.8311007951779157</v>
      </c>
      <c r="F587" s="4">
        <f>IF(マンアワー!F587&gt;0,LN(マンアワー!F587),0)</f>
        <v>9.6210239082203994</v>
      </c>
      <c r="G587" s="4">
        <f>IF(マンアワー!G587&gt;0,LN(マンアワー!G587),0)</f>
        <v>9.4456597353188023</v>
      </c>
      <c r="H587" s="4">
        <f>IF(マンアワー!H587&gt;0,LN(マンアワー!H587),0)</f>
        <v>9.143118873360331</v>
      </c>
      <c r="I587" s="4">
        <f>IF(マンアワー!I587&gt;0,LN(マンアワー!I587),0)</f>
        <v>9.3927587467909852</v>
      </c>
      <c r="K587" s="6">
        <f t="shared" ref="K587:O587" si="583">E587-E$1093</f>
        <v>-8.2031296599160086E-2</v>
      </c>
      <c r="L587" s="6">
        <f t="shared" si="583"/>
        <v>-4.7263391907069519E-2</v>
      </c>
      <c r="M587" s="6">
        <f t="shared" si="583"/>
        <v>-8.8901472582850971E-2</v>
      </c>
      <c r="N587" s="6">
        <f t="shared" si="583"/>
        <v>-0.17092863912898615</v>
      </c>
      <c r="O587" s="6">
        <f t="shared" si="583"/>
        <v>-6.5522417021632862E-3</v>
      </c>
    </row>
    <row r="588" spans="1:15" x14ac:dyDescent="0.15">
      <c r="A588" s="1">
        <v>26</v>
      </c>
      <c r="B588" s="1" t="s">
        <v>124</v>
      </c>
      <c r="C588" s="1">
        <v>10</v>
      </c>
      <c r="D588" s="1" t="s">
        <v>161</v>
      </c>
      <c r="E588" s="4">
        <f>IF(マンアワー!E588&gt;0,LN(マンアワー!E588),0)</f>
        <v>10.588324807524424</v>
      </c>
      <c r="F588" s="4">
        <f>IF(マンアワー!F588&gt;0,LN(マンアワー!F588),0)</f>
        <v>10.34857533119555</v>
      </c>
      <c r="G588" s="4">
        <f>IF(マンアワー!G588&gt;0,LN(マンアワー!G588),0)</f>
        <v>10.569720639755346</v>
      </c>
      <c r="H588" s="4">
        <f>IF(マンアワー!H588&gt;0,LN(マンアワー!H588),0)</f>
        <v>10.263921093527479</v>
      </c>
      <c r="I588" s="4">
        <f>IF(マンアワー!I588&gt;0,LN(マンアワー!I588),0)</f>
        <v>10.14916681984764</v>
      </c>
      <c r="K588" s="6">
        <f t="shared" ref="K588:O588" si="584">E588-E$1094</f>
        <v>0.43767847560372886</v>
      </c>
      <c r="L588" s="6">
        <f t="shared" si="584"/>
        <v>0.2517113303460139</v>
      </c>
      <c r="M588" s="6">
        <f t="shared" si="584"/>
        <v>0.23981201065621072</v>
      </c>
      <c r="N588" s="6">
        <f t="shared" si="584"/>
        <v>0.13150559310187226</v>
      </c>
      <c r="O588" s="6">
        <f t="shared" si="584"/>
        <v>0.18600108310295305</v>
      </c>
    </row>
    <row r="589" spans="1:15" x14ac:dyDescent="0.15">
      <c r="A589" s="1">
        <v>26</v>
      </c>
      <c r="B589" s="1" t="s">
        <v>124</v>
      </c>
      <c r="C589" s="1">
        <v>11</v>
      </c>
      <c r="D589" s="1" t="s">
        <v>162</v>
      </c>
      <c r="E589" s="4">
        <f>IF(マンアワー!E589&gt;0,LN(マンアワー!E589),0)</f>
        <v>10.769832133512345</v>
      </c>
      <c r="F589" s="4">
        <f>IF(マンアワー!F589&gt;0,LN(マンアワー!F589),0)</f>
        <v>10.774220838048832</v>
      </c>
      <c r="G589" s="4">
        <f>IF(マンアワー!G589&gt;0,LN(マンアワー!G589),0)</f>
        <v>10.958666623102523</v>
      </c>
      <c r="H589" s="4">
        <f>IF(マンアワー!H589&gt;0,LN(マンアワー!H589),0)</f>
        <v>10.812755513291512</v>
      </c>
      <c r="I589" s="4">
        <f>IF(マンアワー!I589&gt;0,LN(マンアワー!I589),0)</f>
        <v>10.927850971813076</v>
      </c>
      <c r="K589" s="6">
        <f t="shared" ref="K589:O589" si="585">E589-E$1095</f>
        <v>0.55400774908299155</v>
      </c>
      <c r="L589" s="6">
        <f t="shared" si="585"/>
        <v>0.49823857823659701</v>
      </c>
      <c r="M589" s="6">
        <f t="shared" si="585"/>
        <v>0.45727784823157869</v>
      </c>
      <c r="N589" s="6">
        <f t="shared" si="585"/>
        <v>0.39181323460688233</v>
      </c>
      <c r="O589" s="6">
        <f t="shared" si="585"/>
        <v>0.47994549950853305</v>
      </c>
    </row>
    <row r="590" spans="1:15" x14ac:dyDescent="0.15">
      <c r="A590" s="1">
        <v>26</v>
      </c>
      <c r="B590" s="1" t="s">
        <v>124</v>
      </c>
      <c r="C590" s="1">
        <v>12</v>
      </c>
      <c r="D590" s="1" t="s">
        <v>163</v>
      </c>
      <c r="E590" s="4">
        <f>IF(マンアワー!E590&gt;0,LN(マンアワー!E590),0)</f>
        <v>11.210490103246793</v>
      </c>
      <c r="F590" s="4">
        <f>IF(マンアワー!F590&gt;0,LN(マンアワー!F590),0)</f>
        <v>11.066506459846735</v>
      </c>
      <c r="G590" s="4">
        <f>IF(マンアワー!G590&gt;0,LN(マンアワー!G590),0)</f>
        <v>11.48614208736107</v>
      </c>
      <c r="H590" s="4">
        <f>IF(マンアワー!H590&gt;0,LN(マンアワー!H590),0)</f>
        <v>11.28295979874725</v>
      </c>
      <c r="I590" s="4">
        <f>IF(マンアワー!I590&gt;0,LN(マンアワー!I590),0)</f>
        <v>11.142199415825711</v>
      </c>
      <c r="K590" s="6">
        <f t="shared" ref="K590:O590" si="586">E590-E$1096</f>
        <v>1.0319334345578621</v>
      </c>
      <c r="L590" s="6">
        <f t="shared" si="586"/>
        <v>0.66112481342201512</v>
      </c>
      <c r="M590" s="6">
        <f t="shared" si="586"/>
        <v>0.50921796959030807</v>
      </c>
      <c r="N590" s="6">
        <f t="shared" si="586"/>
        <v>0.40722087302564702</v>
      </c>
      <c r="O590" s="6">
        <f t="shared" si="586"/>
        <v>0.41118889664723035</v>
      </c>
    </row>
    <row r="591" spans="1:15" x14ac:dyDescent="0.15">
      <c r="A591" s="1">
        <v>26</v>
      </c>
      <c r="B591" s="1" t="s">
        <v>124</v>
      </c>
      <c r="C591" s="1">
        <v>13</v>
      </c>
      <c r="D591" s="1" t="s">
        <v>164</v>
      </c>
      <c r="E591" s="4">
        <f>IF(マンアワー!E591&gt;0,LN(マンアワー!E591),0)</f>
        <v>10.499843673546373</v>
      </c>
      <c r="F591" s="4">
        <f>IF(マンアワー!F591&gt;0,LN(マンアワー!F591),0)</f>
        <v>10.430790687109607</v>
      </c>
      <c r="G591" s="4">
        <f>IF(マンアワー!G591&gt;0,LN(マンアワー!G591),0)</f>
        <v>10.313180921488895</v>
      </c>
      <c r="H591" s="4">
        <f>IF(マンアワー!H591&gt;0,LN(マンアワー!H591),0)</f>
        <v>10.15190810947559</v>
      </c>
      <c r="I591" s="4">
        <f>IF(マンアワー!I591&gt;0,LN(マンアワー!I591),0)</f>
        <v>10.191870282331672</v>
      </c>
      <c r="K591" s="6">
        <f t="shared" ref="K591:O591" si="587">E591-E$1097</f>
        <v>0.8608111327842316</v>
      </c>
      <c r="L591" s="6">
        <f t="shared" si="587"/>
        <v>0.66179002896017636</v>
      </c>
      <c r="M591" s="6">
        <f t="shared" si="587"/>
        <v>0.49512349094766783</v>
      </c>
      <c r="N591" s="6">
        <f t="shared" si="587"/>
        <v>0.41421770712704564</v>
      </c>
      <c r="O591" s="6">
        <f t="shared" si="587"/>
        <v>0.1675196502420313</v>
      </c>
    </row>
    <row r="592" spans="1:15" x14ac:dyDescent="0.15">
      <c r="A592" s="1">
        <v>26</v>
      </c>
      <c r="B592" s="1" t="s">
        <v>124</v>
      </c>
      <c r="C592" s="1">
        <v>14</v>
      </c>
      <c r="D592" s="1" t="s">
        <v>165</v>
      </c>
      <c r="E592" s="4">
        <f>IF(マンアワー!E592&gt;0,LN(マンアワー!E592),0)</f>
        <v>9.7389816665092646</v>
      </c>
      <c r="F592" s="4">
        <f>IF(マンアワー!F592&gt;0,LN(マンアワー!F592),0)</f>
        <v>9.9059963335768764</v>
      </c>
      <c r="G592" s="4">
        <f>IF(マンアワー!G592&gt;0,LN(マンアワー!G592),0)</f>
        <v>9.7426075117937714</v>
      </c>
      <c r="H592" s="4">
        <f>IF(マンアワー!H592&gt;0,LN(マンアワー!H592),0)</f>
        <v>9.5546930905406526</v>
      </c>
      <c r="I592" s="4">
        <f>IF(マンアワー!I592&gt;0,LN(マンアワー!I592),0)</f>
        <v>9.56676563814902</v>
      </c>
      <c r="K592" s="6">
        <f t="shared" ref="K592:O592" si="588">E592-E$1098</f>
        <v>1.8153592465179917</v>
      </c>
      <c r="L592" s="6">
        <f t="shared" si="588"/>
        <v>1.5729516275626452</v>
      </c>
      <c r="M592" s="6">
        <f t="shared" si="588"/>
        <v>1.2110785035666431</v>
      </c>
      <c r="N592" s="6">
        <f t="shared" si="588"/>
        <v>1.3894631833376199</v>
      </c>
      <c r="O592" s="6">
        <f t="shared" si="588"/>
        <v>1.5122786958851382</v>
      </c>
    </row>
    <row r="593" spans="1:15" x14ac:dyDescent="0.15">
      <c r="A593" s="1">
        <v>26</v>
      </c>
      <c r="B593" s="1" t="s">
        <v>124</v>
      </c>
      <c r="C593" s="1">
        <v>15</v>
      </c>
      <c r="D593" s="1" t="s">
        <v>166</v>
      </c>
      <c r="E593" s="4">
        <f>IF(マンアワー!E593&gt;0,LN(マンアワー!E593),0)</f>
        <v>11.710033882819094</v>
      </c>
      <c r="F593" s="4">
        <f>IF(マンアワー!F593&gt;0,LN(マンアワー!F593),0)</f>
        <v>11.654676024292957</v>
      </c>
      <c r="G593" s="4">
        <f>IF(マンアワー!G593&gt;0,LN(マンアワー!G593),0)</f>
        <v>11.772175592394628</v>
      </c>
      <c r="H593" s="4">
        <f>IF(マンアワー!H593&gt;0,LN(マンアワー!H593),0)</f>
        <v>11.468803766121258</v>
      </c>
      <c r="I593" s="4">
        <f>IF(マンアワー!I593&gt;0,LN(マンアワー!I593),0)</f>
        <v>11.29490463292694</v>
      </c>
      <c r="K593" s="6">
        <f t="shared" ref="K593:O593" si="589">E593-E$1099</f>
        <v>0.32049852207082097</v>
      </c>
      <c r="L593" s="6">
        <f t="shared" si="589"/>
        <v>0.33625365441735688</v>
      </c>
      <c r="M593" s="6">
        <f t="shared" si="589"/>
        <v>0.43963911006080814</v>
      </c>
      <c r="N593" s="6">
        <f t="shared" si="589"/>
        <v>0.39457381945887882</v>
      </c>
      <c r="O593" s="6">
        <f t="shared" si="589"/>
        <v>0.45469175086429203</v>
      </c>
    </row>
    <row r="594" spans="1:15" x14ac:dyDescent="0.15">
      <c r="A594" s="1">
        <v>26</v>
      </c>
      <c r="B594" s="1" t="s">
        <v>74</v>
      </c>
      <c r="C594" s="1">
        <v>16</v>
      </c>
      <c r="D594" s="1" t="s">
        <v>149</v>
      </c>
      <c r="E594" s="4">
        <f>IF(マンアワー!E594&gt;0,LN(マンアワー!E594),0)</f>
        <v>12.190646993824334</v>
      </c>
      <c r="F594" s="4">
        <f>IF(マンアワー!F594&gt;0,LN(マンアワー!F594),0)</f>
        <v>12.272959201680667</v>
      </c>
      <c r="G594" s="4">
        <f>IF(マンアワー!G594&gt;0,LN(マンアワー!G594),0)</f>
        <v>12.259794003029459</v>
      </c>
      <c r="H594" s="4">
        <f>IF(マンアワー!H594&gt;0,LN(マンアワー!H594),0)</f>
        <v>12.312998158150872</v>
      </c>
      <c r="I594" s="4">
        <f>IF(マンアワー!I594&gt;0,LN(マンアワー!I594),0)</f>
        <v>12.081809224454071</v>
      </c>
      <c r="K594" s="6">
        <f t="shared" ref="K594:O594" si="590">E594-E$1100</f>
        <v>0.20506934377737629</v>
      </c>
      <c r="L594" s="6">
        <f t="shared" si="590"/>
        <v>-1.6297550392323501E-2</v>
      </c>
      <c r="M594" s="6">
        <f t="shared" si="590"/>
        <v>-5.766205026253246E-3</v>
      </c>
      <c r="N594" s="6">
        <f t="shared" si="590"/>
        <v>6.3345967161511751E-2</v>
      </c>
      <c r="O594" s="6">
        <f t="shared" si="590"/>
        <v>4.8226248118700354E-2</v>
      </c>
    </row>
    <row r="595" spans="1:15" x14ac:dyDescent="0.15">
      <c r="A595" s="1">
        <v>26</v>
      </c>
      <c r="B595" s="1" t="s">
        <v>74</v>
      </c>
      <c r="C595" s="1">
        <v>17</v>
      </c>
      <c r="D595" s="1" t="s">
        <v>150</v>
      </c>
      <c r="E595" s="4">
        <f>IF(マンアワー!E595&gt;0,LN(マンアワー!E595),0)</f>
        <v>9.2496607998498064</v>
      </c>
      <c r="F595" s="4">
        <f>IF(マンアワー!F595&gt;0,LN(マンアワー!F595),0)</f>
        <v>9.3673613104700326</v>
      </c>
      <c r="G595" s="4">
        <f>IF(マンアワー!G595&gt;0,LN(マンアワー!G595),0)</f>
        <v>9.4609379518675691</v>
      </c>
      <c r="H595" s="4">
        <f>IF(マンアワー!H595&gt;0,LN(マンアワー!H595),0)</f>
        <v>9.4682720298491798</v>
      </c>
      <c r="I595" s="4">
        <f>IF(マンアワー!I595&gt;0,LN(マンアワー!I595),0)</f>
        <v>9.5204844440701013</v>
      </c>
      <c r="K595" s="6">
        <f t="shared" ref="K595:O595" si="591">E595-E$1101</f>
        <v>7.2122807249016319E-2</v>
      </c>
      <c r="L595" s="6">
        <f t="shared" si="591"/>
        <v>2.6567494171402473E-2</v>
      </c>
      <c r="M595" s="6">
        <f t="shared" si="591"/>
        <v>1.3699910445215124E-3</v>
      </c>
      <c r="N595" s="6">
        <f t="shared" si="591"/>
        <v>-3.0109289058962929E-2</v>
      </c>
      <c r="O595" s="6">
        <f t="shared" si="591"/>
        <v>4.7644556430112672E-2</v>
      </c>
    </row>
    <row r="596" spans="1:15" x14ac:dyDescent="0.15">
      <c r="A596" s="1">
        <v>26</v>
      </c>
      <c r="B596" s="1" t="s">
        <v>74</v>
      </c>
      <c r="C596" s="1">
        <v>18</v>
      </c>
      <c r="D596" s="1" t="s">
        <v>151</v>
      </c>
      <c r="E596" s="4">
        <f>IF(マンアワー!E596&gt;0,LN(マンアワー!E596),0)</f>
        <v>13.056021508250927</v>
      </c>
      <c r="F596" s="4">
        <f>IF(マンアワー!F596&gt;0,LN(マンアワー!F596),0)</f>
        <v>13.161504448001931</v>
      </c>
      <c r="G596" s="4">
        <f>IF(マンアワー!G596&gt;0,LN(マンアワー!G596),0)</f>
        <v>13.031541094440993</v>
      </c>
      <c r="H596" s="4">
        <f>IF(マンアワー!H596&gt;0,LN(マンアワー!H596),0)</f>
        <v>12.849223275905018</v>
      </c>
      <c r="I596" s="4">
        <f>IF(マンアワー!I596&gt;0,LN(マンアワー!I596),0)</f>
        <v>12.790774691029304</v>
      </c>
      <c r="K596" s="6">
        <f t="shared" ref="K596:O596" si="592">E596-E$1102</f>
        <v>0.46881583186542031</v>
      </c>
      <c r="L596" s="6">
        <f t="shared" si="592"/>
        <v>0.44940503592399494</v>
      </c>
      <c r="M596" s="6">
        <f t="shared" si="592"/>
        <v>0.39036189314548686</v>
      </c>
      <c r="N596" s="6">
        <f t="shared" si="592"/>
        <v>0.34325024563444551</v>
      </c>
      <c r="O596" s="6">
        <f t="shared" si="592"/>
        <v>0.45245140136939099</v>
      </c>
    </row>
    <row r="597" spans="1:15" x14ac:dyDescent="0.15">
      <c r="A597" s="1">
        <v>26</v>
      </c>
      <c r="B597" s="1" t="s">
        <v>74</v>
      </c>
      <c r="C597" s="1">
        <v>19</v>
      </c>
      <c r="D597" s="1" t="s">
        <v>152</v>
      </c>
      <c r="E597" s="4">
        <f>IF(マンアワー!E597&gt;0,LN(マンアワー!E597),0)</f>
        <v>11.063202954120875</v>
      </c>
      <c r="F597" s="4">
        <f>IF(マンアワー!F597&gt;0,LN(マンアワー!F597),0)</f>
        <v>11.173433346564549</v>
      </c>
      <c r="G597" s="4">
        <f>IF(マンアワー!G597&gt;0,LN(マンアワー!G597),0)</f>
        <v>11.224781695477057</v>
      </c>
      <c r="H597" s="4">
        <f>IF(マンアワー!H597&gt;0,LN(マンアワー!H597),0)</f>
        <v>11.090777897108676</v>
      </c>
      <c r="I597" s="4">
        <f>IF(マンアワー!I597&gt;0,LN(マンアワー!I597),0)</f>
        <v>10.964618819117264</v>
      </c>
      <c r="K597" s="6">
        <f t="shared" ref="K597:O597" si="593">E597-E$1103</f>
        <v>0.61945516210637663</v>
      </c>
      <c r="L597" s="6">
        <f t="shared" si="593"/>
        <v>0.4445992770662901</v>
      </c>
      <c r="M597" s="6">
        <f t="shared" si="593"/>
        <v>0.39022860332252485</v>
      </c>
      <c r="N597" s="6">
        <f t="shared" si="593"/>
        <v>0.3839994666888078</v>
      </c>
      <c r="O597" s="6">
        <f t="shared" si="593"/>
        <v>0.28532366178105306</v>
      </c>
    </row>
    <row r="598" spans="1:15" x14ac:dyDescent="0.15">
      <c r="A598" s="1">
        <v>26</v>
      </c>
      <c r="B598" s="1" t="s">
        <v>74</v>
      </c>
      <c r="C598" s="1">
        <v>20</v>
      </c>
      <c r="D598" s="1" t="s">
        <v>153</v>
      </c>
      <c r="E598" s="4">
        <f>IF(マンアワー!E598&gt;0,LN(マンアワー!E598),0)</f>
        <v>9.5140207514782631</v>
      </c>
      <c r="F598" s="4">
        <f>IF(マンアワー!F598&gt;0,LN(マンアワー!F598),0)</f>
        <v>10.105529576096032</v>
      </c>
      <c r="G598" s="4">
        <f>IF(マンアワー!G598&gt;0,LN(マンアワー!G598),0)</f>
        <v>10.539270914979516</v>
      </c>
      <c r="H598" s="4">
        <f>IF(マンアワー!H598&gt;0,LN(マンアワー!H598),0)</f>
        <v>10.583655219116315</v>
      </c>
      <c r="I598" s="4">
        <f>IF(マンアワー!I598&gt;0,LN(マンアワー!I598),0)</f>
        <v>10.508446074008376</v>
      </c>
      <c r="K598" s="6">
        <f t="shared" ref="K598:O598" si="594">E598-E$1104</f>
        <v>0.84347856155954659</v>
      </c>
      <c r="L598" s="6">
        <f t="shared" si="594"/>
        <v>0.82968664771278711</v>
      </c>
      <c r="M598" s="6">
        <f t="shared" si="594"/>
        <v>0.8741300910749743</v>
      </c>
      <c r="N598" s="6">
        <f t="shared" si="594"/>
        <v>0.88793002864464476</v>
      </c>
      <c r="O598" s="6">
        <f t="shared" si="594"/>
        <v>0.83603527602399375</v>
      </c>
    </row>
    <row r="599" spans="1:15" x14ac:dyDescent="0.15">
      <c r="A599" s="1">
        <v>26</v>
      </c>
      <c r="B599" s="1" t="s">
        <v>74</v>
      </c>
      <c r="C599" s="1">
        <v>21</v>
      </c>
      <c r="D599" s="1" t="s">
        <v>154</v>
      </c>
      <c r="E599" s="4">
        <f>IF(マンアワー!E599&gt;0,LN(マンアワー!E599),0)</f>
        <v>11.821337139324777</v>
      </c>
      <c r="F599" s="4">
        <f>IF(マンアワー!F599&gt;0,LN(マンアワー!F599),0)</f>
        <v>11.923923862767488</v>
      </c>
      <c r="G599" s="4">
        <f>IF(マンアワー!G599&gt;0,LN(マンアワー!G599),0)</f>
        <v>11.933272606317301</v>
      </c>
      <c r="H599" s="4">
        <f>IF(マンアワー!H599&gt;0,LN(マンアワー!H599),0)</f>
        <v>11.871151301813949</v>
      </c>
      <c r="I599" s="4">
        <f>IF(マンアワー!I599&gt;0,LN(マンアワー!I599),0)</f>
        <v>11.925576795305469</v>
      </c>
      <c r="K599" s="6">
        <f t="shared" ref="K599:O599" si="595">E599-E$1105</f>
        <v>0.28911032272692516</v>
      </c>
      <c r="L599" s="6">
        <f t="shared" si="595"/>
        <v>0.32335373096261755</v>
      </c>
      <c r="M599" s="6">
        <f t="shared" si="595"/>
        <v>0.26612730682052366</v>
      </c>
      <c r="N599" s="6">
        <f t="shared" si="595"/>
        <v>0.25124316058251139</v>
      </c>
      <c r="O599" s="6">
        <f t="shared" si="595"/>
        <v>0.4025201572837922</v>
      </c>
    </row>
    <row r="600" spans="1:15" x14ac:dyDescent="0.15">
      <c r="A600" s="1">
        <v>26</v>
      </c>
      <c r="B600" s="1" t="s">
        <v>25</v>
      </c>
      <c r="C600" s="1">
        <v>22</v>
      </c>
      <c r="D600" s="1" t="s">
        <v>146</v>
      </c>
      <c r="E600" s="4">
        <f>IF(マンアワー!E600&gt;0,LN(マンアワー!E600),0)</f>
        <v>13.029221124606755</v>
      </c>
      <c r="F600" s="4">
        <f>IF(マンアワー!F600&gt;0,LN(マンアワー!F600),0)</f>
        <v>13.243635620117958</v>
      </c>
      <c r="G600" s="4">
        <f>IF(マンアワー!G600&gt;0,LN(マンアワー!G600),0)</f>
        <v>13.364842252429257</v>
      </c>
      <c r="H600" s="4">
        <f>IF(マンアワー!H600&gt;0,LN(マンアワー!H600),0)</f>
        <v>13.528695454760085</v>
      </c>
      <c r="I600" s="4">
        <f>IF(マンアワー!I600&gt;0,LN(マンアワー!I600),0)</f>
        <v>13.549503033483798</v>
      </c>
      <c r="K600" s="6">
        <f t="shared" ref="K600:O600" si="596">E600-E$1106</f>
        <v>0.45143487259955251</v>
      </c>
      <c r="L600" s="6">
        <f t="shared" si="596"/>
        <v>0.41034151217761128</v>
      </c>
      <c r="M600" s="6">
        <f t="shared" si="596"/>
        <v>0.28593562479391821</v>
      </c>
      <c r="N600" s="6">
        <f t="shared" si="596"/>
        <v>0.34151554858288513</v>
      </c>
      <c r="O600" s="6">
        <f t="shared" si="596"/>
        <v>0.20921036236580726</v>
      </c>
    </row>
    <row r="601" spans="1:15" x14ac:dyDescent="0.15">
      <c r="A601" s="1">
        <v>26</v>
      </c>
      <c r="B601" s="1" t="s">
        <v>25</v>
      </c>
      <c r="C601" s="1">
        <v>23</v>
      </c>
      <c r="D601" s="1" t="s">
        <v>167</v>
      </c>
      <c r="E601" s="4">
        <f>IF(マンアワー!E601&gt;0,LN(マンアワー!E601),0)</f>
        <v>11.834596142975423</v>
      </c>
      <c r="F601" s="4">
        <f>IF(マンアワー!F601&gt;0,LN(マンアワー!F601),0)</f>
        <v>11.979898313684588</v>
      </c>
      <c r="G601" s="4">
        <f>IF(マンアワー!G601&gt;0,LN(マンアワー!G601),0)</f>
        <v>11.878090931794709</v>
      </c>
      <c r="H601" s="4">
        <f>IF(マンアワー!H601&gt;0,LN(マンアワー!H601),0)</f>
        <v>11.829817569240928</v>
      </c>
      <c r="I601" s="4">
        <f>IF(マンアワー!I601&gt;0,LN(マンアワー!I601),0)</f>
        <v>11.721025829161608</v>
      </c>
      <c r="K601" s="6">
        <f t="shared" ref="K601:O601" si="597">E601-E$1107</f>
        <v>0.24066101477206558</v>
      </c>
      <c r="L601" s="6">
        <f t="shared" si="597"/>
        <v>0.24366981729879278</v>
      </c>
      <c r="M601" s="6">
        <f t="shared" si="597"/>
        <v>0.16008165688037401</v>
      </c>
      <c r="N601" s="6">
        <f t="shared" si="597"/>
        <v>0.17987562967987714</v>
      </c>
      <c r="O601" s="6">
        <f t="shared" si="597"/>
        <v>0.19698917938722005</v>
      </c>
    </row>
    <row r="602" spans="1:15" x14ac:dyDescent="0.15">
      <c r="A602" s="1">
        <v>27</v>
      </c>
      <c r="B602" s="1" t="s">
        <v>75</v>
      </c>
      <c r="C602" s="1">
        <v>1</v>
      </c>
      <c r="D602" s="1" t="s">
        <v>147</v>
      </c>
      <c r="E602" s="4">
        <f>IF(マンアワー!E602&gt;0,LN(マンアワー!E602),0)</f>
        <v>11.926309562661048</v>
      </c>
      <c r="F602" s="4">
        <f>IF(マンアワー!F602&gt;0,LN(マンアワー!F602),0)</f>
        <v>11.392792598231223</v>
      </c>
      <c r="G602" s="4">
        <f>IF(マンアワー!G602&gt;0,LN(マンアワー!G602),0)</f>
        <v>11.0496086573204</v>
      </c>
      <c r="H602" s="4">
        <f>IF(マンアワー!H602&gt;0,LN(マンアワー!H602),0)</f>
        <v>10.715379543261269</v>
      </c>
      <c r="I602" s="4">
        <f>IF(マンアワー!I602&gt;0,LN(マンアワー!I602),0)</f>
        <v>10.648967659782937</v>
      </c>
      <c r="K602" s="6">
        <f t="shared" ref="K602:O602" si="598">E602-E$1085</f>
        <v>-0.90203063019403018</v>
      </c>
      <c r="L602" s="6">
        <f t="shared" si="598"/>
        <v>-1.0187235936592671</v>
      </c>
      <c r="M602" s="6">
        <f t="shared" si="598"/>
        <v>-0.95880985326422241</v>
      </c>
      <c r="N602" s="6">
        <f t="shared" si="598"/>
        <v>-0.86864315444782747</v>
      </c>
      <c r="O602" s="6">
        <f t="shared" si="598"/>
        <v>-0.77892005451949586</v>
      </c>
    </row>
    <row r="603" spans="1:15" x14ac:dyDescent="0.15">
      <c r="A603" s="1">
        <v>27</v>
      </c>
      <c r="B603" s="1" t="s">
        <v>75</v>
      </c>
      <c r="C603" s="1">
        <v>2</v>
      </c>
      <c r="D603" s="1" t="s">
        <v>148</v>
      </c>
      <c r="E603" s="4">
        <f>IF(マンアワー!E603&gt;0,LN(マンアワー!E603),0)</f>
        <v>7.7761709551938196</v>
      </c>
      <c r="F603" s="4">
        <f>IF(マンアワー!F603&gt;0,LN(マンアワー!F603),0)</f>
        <v>7.3209067117210669</v>
      </c>
      <c r="G603" s="4">
        <f>IF(マンアワー!G603&gt;0,LN(マンアワー!G603),0)</f>
        <v>7.5584328732341817</v>
      </c>
      <c r="H603" s="4">
        <f>IF(マンアワー!H603&gt;0,LN(マンアワー!H603),0)</f>
        <v>6.9721320237867763</v>
      </c>
      <c r="I603" s="4">
        <f>IF(マンアワー!I603&gt;0,LN(マンアワー!I603),0)</f>
        <v>6.6501123291061361</v>
      </c>
      <c r="K603" s="6">
        <f t="shared" ref="K603:O603" si="599">E603-E$1086</f>
        <v>-1.0721495627204334</v>
      </c>
      <c r="L603" s="6">
        <f t="shared" si="599"/>
        <v>-0.99985560760931769</v>
      </c>
      <c r="M603" s="6">
        <f t="shared" si="599"/>
        <v>-0.51735262610264066</v>
      </c>
      <c r="N603" s="6">
        <f t="shared" si="599"/>
        <v>-0.74676640191682075</v>
      </c>
      <c r="O603" s="6">
        <f t="shared" si="599"/>
        <v>-0.5277181807614939</v>
      </c>
    </row>
    <row r="604" spans="1:15" x14ac:dyDescent="0.15">
      <c r="A604" s="1">
        <v>27</v>
      </c>
      <c r="B604" s="1" t="s">
        <v>125</v>
      </c>
      <c r="C604" s="1">
        <v>3</v>
      </c>
      <c r="D604" s="1" t="s">
        <v>155</v>
      </c>
      <c r="E604" s="4">
        <f>IF(マンアワー!E604&gt;0,LN(マンアワー!E604),0)</f>
        <v>12.058728214364656</v>
      </c>
      <c r="F604" s="4">
        <f>IF(マンアワー!F604&gt;0,LN(マンアワー!F604),0)</f>
        <v>11.854303352399327</v>
      </c>
      <c r="G604" s="4">
        <f>IF(マンアワー!G604&gt;0,LN(マンアワー!G604),0)</f>
        <v>11.959862453786238</v>
      </c>
      <c r="H604" s="4">
        <f>IF(マンアワー!H604&gt;0,LN(マンアワー!H604),0)</f>
        <v>11.765792314168335</v>
      </c>
      <c r="I604" s="4">
        <f>IF(マンアワー!I604&gt;0,LN(マンアワー!I604),0)</f>
        <v>11.687581101332926</v>
      </c>
      <c r="K604" s="6">
        <f t="shared" ref="K604:O604" si="600">E604-E$1087</f>
        <v>1.3353495503125181</v>
      </c>
      <c r="L604" s="6">
        <f t="shared" si="600"/>
        <v>1.1220979668138202</v>
      </c>
      <c r="M604" s="6">
        <f t="shared" si="600"/>
        <v>1.1249528061267249</v>
      </c>
      <c r="N604" s="6">
        <f t="shared" si="600"/>
        <v>1.0300658037931623</v>
      </c>
      <c r="O604" s="6">
        <f t="shared" si="600"/>
        <v>0.97547137816630425</v>
      </c>
    </row>
    <row r="605" spans="1:15" x14ac:dyDescent="0.15">
      <c r="A605" s="1">
        <v>27</v>
      </c>
      <c r="B605" s="1" t="s">
        <v>125</v>
      </c>
      <c r="C605" s="1">
        <v>4</v>
      </c>
      <c r="D605" s="1" t="s">
        <v>156</v>
      </c>
      <c r="E605" s="4">
        <f>IF(マンアワー!E605&gt;0,LN(マンアワー!E605),0)</f>
        <v>13.146574823425388</v>
      </c>
      <c r="F605" s="4">
        <f>IF(マンアワー!F605&gt;0,LN(マンアワー!F605),0)</f>
        <v>12.749406336847516</v>
      </c>
      <c r="G605" s="4">
        <f>IF(マンアワー!G605&gt;0,LN(マンアワー!G605),0)</f>
        <v>12.582910328825998</v>
      </c>
      <c r="H605" s="4">
        <f>IF(マンアワー!H605&gt;0,LN(マンアワー!H605),0)</f>
        <v>11.861377263087109</v>
      </c>
      <c r="I605" s="4">
        <f>IF(マンアワー!I605&gt;0,LN(マンアワー!I605),0)</f>
        <v>11.226179924699093</v>
      </c>
      <c r="K605" s="6">
        <f t="shared" ref="K605:O605" si="601">E605-E$1088</f>
        <v>2.2208597799115104</v>
      </c>
      <c r="L605" s="6">
        <f t="shared" si="601"/>
        <v>1.8763103575648294</v>
      </c>
      <c r="M605" s="6">
        <f t="shared" si="601"/>
        <v>1.7194568721566128</v>
      </c>
      <c r="N605" s="6">
        <f t="shared" si="601"/>
        <v>1.6343539549254125</v>
      </c>
      <c r="O605" s="6">
        <f t="shared" si="601"/>
        <v>1.6188627253306294</v>
      </c>
    </row>
    <row r="606" spans="1:15" x14ac:dyDescent="0.15">
      <c r="A606" s="1">
        <v>27</v>
      </c>
      <c r="B606" s="1" t="s">
        <v>125</v>
      </c>
      <c r="C606" s="1">
        <v>5</v>
      </c>
      <c r="D606" s="1" t="s">
        <v>157</v>
      </c>
      <c r="E606" s="4">
        <f>IF(マンアワー!E606&gt;0,LN(マンアワー!E606),0)</f>
        <v>11.66711912366017</v>
      </c>
      <c r="F606" s="4">
        <f>IF(マンアワー!F606&gt;0,LN(マンアワー!F606),0)</f>
        <v>11.281565951756116</v>
      </c>
      <c r="G606" s="4">
        <f>IF(マンアワー!G606&gt;0,LN(マンアワー!G606),0)</f>
        <v>11.304621988796251</v>
      </c>
      <c r="H606" s="4">
        <f>IF(マンアワー!H606&gt;0,LN(マンアワー!H606),0)</f>
        <v>11.01817428518213</v>
      </c>
      <c r="I606" s="4">
        <f>IF(マンアワー!I606&gt;0,LN(マンアワー!I606),0)</f>
        <v>10.676412003433747</v>
      </c>
      <c r="K606" s="6">
        <f t="shared" ref="K606:O606" si="602">E606-E$1089</f>
        <v>2.3350088311184809</v>
      </c>
      <c r="L606" s="6">
        <f t="shared" si="602"/>
        <v>2.1052812302301707</v>
      </c>
      <c r="M606" s="6">
        <f t="shared" si="602"/>
        <v>2.0646089341026119</v>
      </c>
      <c r="N606" s="6">
        <f t="shared" si="602"/>
        <v>1.9567337893071706</v>
      </c>
      <c r="O606" s="6">
        <f t="shared" si="602"/>
        <v>1.861885684557798</v>
      </c>
    </row>
    <row r="607" spans="1:15" x14ac:dyDescent="0.15">
      <c r="A607" s="1">
        <v>27</v>
      </c>
      <c r="B607" s="1" t="s">
        <v>125</v>
      </c>
      <c r="C607" s="1">
        <v>6</v>
      </c>
      <c r="D607" s="1" t="s">
        <v>49</v>
      </c>
      <c r="E607" s="4">
        <f>IF(マンアワー!E607&gt;0,LN(マンアワー!E607),0)</f>
        <v>12.080025224943025</v>
      </c>
      <c r="F607" s="4">
        <f>IF(マンアワー!F607&gt;0,LN(マンアワー!F607),0)</f>
        <v>11.813046756377691</v>
      </c>
      <c r="G607" s="4">
        <f>IF(マンアワー!G607&gt;0,LN(マンアワー!G607),0)</f>
        <v>11.76520632201313</v>
      </c>
      <c r="H607" s="4">
        <f>IF(マンアワー!H607&gt;0,LN(マンアワー!H607),0)</f>
        <v>11.659669468245175</v>
      </c>
      <c r="I607" s="4">
        <f>IF(マンアワー!I607&gt;0,LN(マンアワー!I607),0)</f>
        <v>11.406133280657782</v>
      </c>
      <c r="K607" s="6">
        <f t="shared" ref="K607:O607" si="603">E607-E$1090</f>
        <v>2.8138748030331602</v>
      </c>
      <c r="L607" s="6">
        <f t="shared" si="603"/>
        <v>2.7580133182081745</v>
      </c>
      <c r="M607" s="6">
        <f t="shared" si="603"/>
        <v>2.6698078110840058</v>
      </c>
      <c r="N607" s="6">
        <f t="shared" si="603"/>
        <v>2.5708503188395255</v>
      </c>
      <c r="O607" s="6">
        <f t="shared" si="603"/>
        <v>2.42514846150533</v>
      </c>
    </row>
    <row r="608" spans="1:15" x14ac:dyDescent="0.15">
      <c r="A608" s="1">
        <v>27</v>
      </c>
      <c r="B608" s="1" t="s">
        <v>125</v>
      </c>
      <c r="C608" s="1">
        <v>7</v>
      </c>
      <c r="D608" s="1" t="s">
        <v>158</v>
      </c>
      <c r="E608" s="4">
        <f>IF(マンアワー!E608&gt;0,LN(マンアワー!E608),0)</f>
        <v>8.9749300874772722</v>
      </c>
      <c r="F608" s="4">
        <f>IF(マンアワー!F608&gt;0,LN(マンアワー!F608),0)</f>
        <v>8.7108243053965353</v>
      </c>
      <c r="G608" s="4">
        <f>IF(マンアワー!G608&gt;0,LN(マンアワー!G608),0)</f>
        <v>8.3885791950997639</v>
      </c>
      <c r="H608" s="4">
        <f>IF(マンアワー!H608&gt;0,LN(マンアワー!H608),0)</f>
        <v>8.2723988380672964</v>
      </c>
      <c r="I608" s="4">
        <f>IF(マンアワー!I608&gt;0,LN(マンアワー!I608),0)</f>
        <v>8.1207433126365203</v>
      </c>
      <c r="K608" s="6">
        <f t="shared" ref="K608:O608" si="604">E608-E$1091</f>
        <v>2.525325885939135</v>
      </c>
      <c r="L608" s="6">
        <f t="shared" si="604"/>
        <v>2.2164207434567</v>
      </c>
      <c r="M608" s="6">
        <f t="shared" si="604"/>
        <v>2.042567924481455</v>
      </c>
      <c r="N608" s="6">
        <f t="shared" si="604"/>
        <v>2.0249851475858245</v>
      </c>
      <c r="O608" s="6">
        <f t="shared" si="604"/>
        <v>1.7730016305213896</v>
      </c>
    </row>
    <row r="609" spans="1:15" x14ac:dyDescent="0.15">
      <c r="A609" s="1">
        <v>27</v>
      </c>
      <c r="B609" s="1" t="s">
        <v>125</v>
      </c>
      <c r="C609" s="1">
        <v>8</v>
      </c>
      <c r="D609" s="1" t="s">
        <v>159</v>
      </c>
      <c r="E609" s="4">
        <f>IF(マンアワー!E609&gt;0,LN(マンアワー!E609),0)</f>
        <v>11.375356376978949</v>
      </c>
      <c r="F609" s="4">
        <f>IF(マンアワー!F609&gt;0,LN(マンアワー!F609),0)</f>
        <v>10.903117452514575</v>
      </c>
      <c r="G609" s="4">
        <f>IF(マンアワー!G609&gt;0,LN(マンアワー!G609),0)</f>
        <v>10.764584608641451</v>
      </c>
      <c r="H609" s="4">
        <f>IF(マンアワー!H609&gt;0,LN(マンアワー!H609),0)</f>
        <v>10.411565703205781</v>
      </c>
      <c r="I609" s="4">
        <f>IF(マンアワー!I609&gt;0,LN(マンアワー!I609),0)</f>
        <v>9.9933728777593593</v>
      </c>
      <c r="K609" s="6">
        <f t="shared" ref="K609:O609" si="605">E609-E$1092</f>
        <v>1.3759634749368068</v>
      </c>
      <c r="L609" s="6">
        <f t="shared" si="605"/>
        <v>0.91326743340403382</v>
      </c>
      <c r="M609" s="6">
        <f t="shared" si="605"/>
        <v>0.86917774624489219</v>
      </c>
      <c r="N609" s="6">
        <f t="shared" si="605"/>
        <v>0.78898769128689494</v>
      </c>
      <c r="O609" s="6">
        <f t="shared" si="605"/>
        <v>0.72925718892179603</v>
      </c>
    </row>
    <row r="610" spans="1:15" x14ac:dyDescent="0.15">
      <c r="A610" s="1">
        <v>27</v>
      </c>
      <c r="B610" s="1" t="s">
        <v>125</v>
      </c>
      <c r="C610" s="1">
        <v>9</v>
      </c>
      <c r="D610" s="1" t="s">
        <v>160</v>
      </c>
      <c r="E610" s="4">
        <f>IF(マンアワー!E610&gt;0,LN(マンアワー!E610),0)</f>
        <v>12.640216238844967</v>
      </c>
      <c r="F610" s="4">
        <f>IF(マンアワー!F610&gt;0,LN(マンアワー!F610),0)</f>
        <v>12.161251635237967</v>
      </c>
      <c r="G610" s="4">
        <f>IF(マンアワー!G610&gt;0,LN(マンアワー!G610),0)</f>
        <v>11.907842575634806</v>
      </c>
      <c r="H610" s="4">
        <f>IF(マンアワー!H610&gt;0,LN(マンアワー!H610),0)</f>
        <v>11.534700544666745</v>
      </c>
      <c r="I610" s="4">
        <f>IF(マンアワー!I610&gt;0,LN(マンアワー!I610),0)</f>
        <v>11.375006012919016</v>
      </c>
      <c r="K610" s="6">
        <f t="shared" ref="K610:O610" si="606">E610-E$1093</f>
        <v>2.7270841470678917</v>
      </c>
      <c r="L610" s="6">
        <f t="shared" si="606"/>
        <v>2.4929643351104982</v>
      </c>
      <c r="M610" s="6">
        <f t="shared" si="606"/>
        <v>2.3732813677331528</v>
      </c>
      <c r="N610" s="6">
        <f t="shared" si="606"/>
        <v>2.2206530321774274</v>
      </c>
      <c r="O610" s="6">
        <f t="shared" si="606"/>
        <v>1.9756950244258675</v>
      </c>
    </row>
    <row r="611" spans="1:15" x14ac:dyDescent="0.15">
      <c r="A611" s="1">
        <v>27</v>
      </c>
      <c r="B611" s="1" t="s">
        <v>125</v>
      </c>
      <c r="C611" s="1">
        <v>10</v>
      </c>
      <c r="D611" s="1" t="s">
        <v>161</v>
      </c>
      <c r="E611" s="4">
        <f>IF(マンアワー!E611&gt;0,LN(マンアワー!E611),0)</f>
        <v>12.962713770245978</v>
      </c>
      <c r="F611" s="4">
        <f>IF(マンアワー!F611&gt;0,LN(マンアワー!F611),0)</f>
        <v>12.688059330616293</v>
      </c>
      <c r="G611" s="4">
        <f>IF(マンアワー!G611&gt;0,LN(マンアワー!G611),0)</f>
        <v>12.69196807438251</v>
      </c>
      <c r="H611" s="4">
        <f>IF(マンアワー!H611&gt;0,LN(マンアワー!H611),0)</f>
        <v>12.401484658937605</v>
      </c>
      <c r="I611" s="4">
        <f>IF(マンアワー!I611&gt;0,LN(マンアワー!I611),0)</f>
        <v>12.121208622344295</v>
      </c>
      <c r="K611" s="6">
        <f t="shared" ref="K611:O611" si="607">E611-E$1094</f>
        <v>2.8120674383252826</v>
      </c>
      <c r="L611" s="6">
        <f t="shared" si="607"/>
        <v>2.5911953297667569</v>
      </c>
      <c r="M611" s="6">
        <f t="shared" si="607"/>
        <v>2.362059445283375</v>
      </c>
      <c r="N611" s="6">
        <f t="shared" si="607"/>
        <v>2.2690691585119982</v>
      </c>
      <c r="O611" s="6">
        <f t="shared" si="607"/>
        <v>2.1580428855996079</v>
      </c>
    </row>
    <row r="612" spans="1:15" x14ac:dyDescent="0.15">
      <c r="A612" s="1">
        <v>27</v>
      </c>
      <c r="B612" s="1" t="s">
        <v>125</v>
      </c>
      <c r="C612" s="1">
        <v>11</v>
      </c>
      <c r="D612" s="1" t="s">
        <v>162</v>
      </c>
      <c r="E612" s="4">
        <f>IF(マンアワー!E612&gt;0,LN(マンアワー!E612),0)</f>
        <v>13.001367943972472</v>
      </c>
      <c r="F612" s="4">
        <f>IF(マンアワー!F612&gt;0,LN(マンアワー!F612),0)</f>
        <v>12.812394137516035</v>
      </c>
      <c r="G612" s="4">
        <f>IF(マンアワー!G612&gt;0,LN(マンアワー!G612),0)</f>
        <v>12.851450893856356</v>
      </c>
      <c r="H612" s="4">
        <f>IF(マンアワー!H612&gt;0,LN(マンアワー!H612),0)</f>
        <v>12.489972929923391</v>
      </c>
      <c r="I612" s="4">
        <f>IF(マンアワー!I612&gt;0,LN(マンアワー!I612),0)</f>
        <v>12.39141718362553</v>
      </c>
      <c r="K612" s="6">
        <f t="shared" ref="K612:O612" si="608">E612-E$1095</f>
        <v>2.7855435595431182</v>
      </c>
      <c r="L612" s="6">
        <f t="shared" si="608"/>
        <v>2.5364118777038005</v>
      </c>
      <c r="M612" s="6">
        <f t="shared" si="608"/>
        <v>2.3500621189854112</v>
      </c>
      <c r="N612" s="6">
        <f t="shared" si="608"/>
        <v>2.0690306512387622</v>
      </c>
      <c r="O612" s="6">
        <f t="shared" si="608"/>
        <v>1.943511711320987</v>
      </c>
    </row>
    <row r="613" spans="1:15" x14ac:dyDescent="0.15">
      <c r="A613" s="1">
        <v>27</v>
      </c>
      <c r="B613" s="1" t="s">
        <v>125</v>
      </c>
      <c r="C613" s="1">
        <v>12</v>
      </c>
      <c r="D613" s="1" t="s">
        <v>163</v>
      </c>
      <c r="E613" s="4">
        <f>IF(マンアワー!E613&gt;0,LN(マンアワー!E613),0)</f>
        <v>12.526787637788212</v>
      </c>
      <c r="F613" s="4">
        <f>IF(マンアワー!F613&gt;0,LN(マンアワー!F613),0)</f>
        <v>12.447984179200787</v>
      </c>
      <c r="G613" s="4">
        <f>IF(マンアワー!G613&gt;0,LN(マンアワー!G613),0)</f>
        <v>12.630091636231118</v>
      </c>
      <c r="H613" s="4">
        <f>IF(マンアワー!H613&gt;0,LN(マンアワー!H613),0)</f>
        <v>12.279278651596428</v>
      </c>
      <c r="I613" s="4">
        <f>IF(マンアワー!I613&gt;0,LN(マンアワー!I613),0)</f>
        <v>11.993946975573232</v>
      </c>
      <c r="K613" s="6">
        <f t="shared" ref="K613:O613" si="609">E613-E$1096</f>
        <v>2.3482309690992818</v>
      </c>
      <c r="L613" s="6">
        <f t="shared" si="609"/>
        <v>2.0426025327760673</v>
      </c>
      <c r="M613" s="6">
        <f t="shared" si="609"/>
        <v>1.6531675184603554</v>
      </c>
      <c r="N613" s="6">
        <f t="shared" si="609"/>
        <v>1.4035397258748255</v>
      </c>
      <c r="O613" s="6">
        <f t="shared" si="609"/>
        <v>1.2629364563947512</v>
      </c>
    </row>
    <row r="614" spans="1:15" x14ac:dyDescent="0.15">
      <c r="A614" s="1">
        <v>27</v>
      </c>
      <c r="B614" s="1" t="s">
        <v>125</v>
      </c>
      <c r="C614" s="1">
        <v>13</v>
      </c>
      <c r="D614" s="1" t="s">
        <v>164</v>
      </c>
      <c r="E614" s="4">
        <f>IF(マンアワー!E614&gt;0,LN(マンアワー!E614),0)</f>
        <v>11.990393991781261</v>
      </c>
      <c r="F614" s="4">
        <f>IF(マンアワー!F614&gt;0,LN(マンアワー!F614),0)</f>
        <v>11.585432091242172</v>
      </c>
      <c r="G614" s="4">
        <f>IF(マンアワー!G614&gt;0,LN(マンアワー!G614),0)</f>
        <v>11.496242617235815</v>
      </c>
      <c r="H614" s="4">
        <f>IF(マンアワー!H614&gt;0,LN(マンアワー!H614),0)</f>
        <v>11.05888691469794</v>
      </c>
      <c r="I614" s="4">
        <f>IF(マンアワー!I614&gt;0,LN(マンアワー!I614),0)</f>
        <v>11.216630701444121</v>
      </c>
      <c r="K614" s="6">
        <f t="shared" ref="K614:O614" si="610">E614-E$1097</f>
        <v>2.3513614510191196</v>
      </c>
      <c r="L614" s="6">
        <f t="shared" si="610"/>
        <v>1.8164314330927418</v>
      </c>
      <c r="M614" s="6">
        <f t="shared" si="610"/>
        <v>1.6781851866945878</v>
      </c>
      <c r="N614" s="6">
        <f t="shared" si="610"/>
        <v>1.3211965123493954</v>
      </c>
      <c r="O614" s="6">
        <f t="shared" si="610"/>
        <v>1.1922800693544797</v>
      </c>
    </row>
    <row r="615" spans="1:15" x14ac:dyDescent="0.15">
      <c r="A615" s="1">
        <v>27</v>
      </c>
      <c r="B615" s="1" t="s">
        <v>125</v>
      </c>
      <c r="C615" s="1">
        <v>14</v>
      </c>
      <c r="D615" s="1" t="s">
        <v>165</v>
      </c>
      <c r="E615" s="4">
        <f>IF(マンアワー!E615&gt;0,LN(マンアワー!E615),0)</f>
        <v>10.506165855800308</v>
      </c>
      <c r="F615" s="4">
        <f>IF(マンアワー!F615&gt;0,LN(マンアワー!F615),0)</f>
        <v>10.423810434825544</v>
      </c>
      <c r="G615" s="4">
        <f>IF(マンアワー!G615&gt;0,LN(マンアワー!G615),0)</f>
        <v>10.355982195688915</v>
      </c>
      <c r="H615" s="4">
        <f>IF(マンアワー!H615&gt;0,LN(マンアワー!H615),0)</f>
        <v>9.9100035511004485</v>
      </c>
      <c r="I615" s="4">
        <f>IF(マンアワー!I615&gt;0,LN(マンアワー!I615),0)</f>
        <v>9.9033978363790212</v>
      </c>
      <c r="K615" s="6">
        <f t="shared" ref="K615:O615" si="611">E615-E$1098</f>
        <v>2.5825434358090353</v>
      </c>
      <c r="L615" s="6">
        <f t="shared" si="611"/>
        <v>2.0907657288113128</v>
      </c>
      <c r="M615" s="6">
        <f t="shared" si="611"/>
        <v>1.8244531874617866</v>
      </c>
      <c r="N615" s="6">
        <f t="shared" si="611"/>
        <v>1.7447736438974157</v>
      </c>
      <c r="O615" s="6">
        <f t="shared" si="611"/>
        <v>1.8489108941151393</v>
      </c>
    </row>
    <row r="616" spans="1:15" x14ac:dyDescent="0.15">
      <c r="A616" s="1">
        <v>27</v>
      </c>
      <c r="B616" s="1" t="s">
        <v>125</v>
      </c>
      <c r="C616" s="1">
        <v>15</v>
      </c>
      <c r="D616" s="1" t="s">
        <v>166</v>
      </c>
      <c r="E616" s="4">
        <f>IF(マンアワー!E616&gt;0,LN(マンアワー!E616),0)</f>
        <v>13.3894999963751</v>
      </c>
      <c r="F616" s="4">
        <f>IF(マンアワー!F616&gt;0,LN(マンアワー!F616),0)</f>
        <v>13.22319123972235</v>
      </c>
      <c r="G616" s="4">
        <f>IF(マンアワー!G616&gt;0,LN(マンアワー!G616),0)</f>
        <v>13.283106226431375</v>
      </c>
      <c r="H616" s="4">
        <f>IF(マンアワー!H616&gt;0,LN(マンアワー!H616),0)</f>
        <v>12.966275841276879</v>
      </c>
      <c r="I616" s="4">
        <f>IF(マンアワー!I616&gt;0,LN(マンアワー!I616),0)</f>
        <v>12.648967072721323</v>
      </c>
      <c r="K616" s="6">
        <f t="shared" ref="K616:O616" si="612">E616-E$1099</f>
        <v>1.9999646356268279</v>
      </c>
      <c r="L616" s="6">
        <f t="shared" si="612"/>
        <v>1.90476886984675</v>
      </c>
      <c r="M616" s="6">
        <f t="shared" si="612"/>
        <v>1.9505697440975549</v>
      </c>
      <c r="N616" s="6">
        <f t="shared" si="612"/>
        <v>1.8920458946144993</v>
      </c>
      <c r="O616" s="6">
        <f t="shared" si="612"/>
        <v>1.808754190658675</v>
      </c>
    </row>
    <row r="617" spans="1:15" x14ac:dyDescent="0.15">
      <c r="A617" s="1">
        <v>27</v>
      </c>
      <c r="B617" s="1" t="s">
        <v>75</v>
      </c>
      <c r="C617" s="1">
        <v>16</v>
      </c>
      <c r="D617" s="1" t="s">
        <v>149</v>
      </c>
      <c r="E617" s="4">
        <f>IF(マンアワー!E617&gt;0,LN(マンアワー!E617),0)</f>
        <v>13.749497554676072</v>
      </c>
      <c r="F617" s="4">
        <f>IF(マンアワー!F617&gt;0,LN(マンアワー!F617),0)</f>
        <v>13.70467240691681</v>
      </c>
      <c r="G617" s="4">
        <f>IF(マンアワー!G617&gt;0,LN(マンアワー!G617),0)</f>
        <v>13.715352475468642</v>
      </c>
      <c r="H617" s="4">
        <f>IF(マンアワー!H617&gt;0,LN(マンアワー!H617),0)</f>
        <v>13.655380063859674</v>
      </c>
      <c r="I617" s="4">
        <f>IF(マンアワー!I617&gt;0,LN(マンアワー!I617),0)</f>
        <v>13.476496284831644</v>
      </c>
      <c r="K617" s="6">
        <f t="shared" ref="K617:O617" si="613">E617-E$1100</f>
        <v>1.7639199046291143</v>
      </c>
      <c r="L617" s="6">
        <f t="shared" si="613"/>
        <v>1.4154156548438195</v>
      </c>
      <c r="M617" s="6">
        <f t="shared" si="613"/>
        <v>1.4497922674129295</v>
      </c>
      <c r="N617" s="6">
        <f t="shared" si="613"/>
        <v>1.4057278728703135</v>
      </c>
      <c r="O617" s="6">
        <f t="shared" si="613"/>
        <v>1.4429133084962729</v>
      </c>
    </row>
    <row r="618" spans="1:15" x14ac:dyDescent="0.15">
      <c r="A618" s="1">
        <v>27</v>
      </c>
      <c r="B618" s="1" t="s">
        <v>75</v>
      </c>
      <c r="C618" s="1">
        <v>17</v>
      </c>
      <c r="D618" s="1" t="s">
        <v>150</v>
      </c>
      <c r="E618" s="4">
        <f>IF(マンアワー!E618&gt;0,LN(マンアワー!E618),0)</f>
        <v>10.738789495240987</v>
      </c>
      <c r="F618" s="4">
        <f>IF(マンアワー!F618&gt;0,LN(マンアワー!F618),0)</f>
        <v>10.933127718059662</v>
      </c>
      <c r="G618" s="4">
        <f>IF(マンアワー!G618&gt;0,LN(マンアワー!G618),0)</f>
        <v>10.922357434372726</v>
      </c>
      <c r="H618" s="4">
        <f>IF(マンアワー!H618&gt;0,LN(マンアワー!H618),0)</f>
        <v>10.882588371972101</v>
      </c>
      <c r="I618" s="4">
        <f>IF(マンアワー!I618&gt;0,LN(マンアワー!I618),0)</f>
        <v>10.657695444764634</v>
      </c>
      <c r="K618" s="6">
        <f t="shared" ref="K618:O618" si="614">E618-E$1101</f>
        <v>1.5612515026401965</v>
      </c>
      <c r="L618" s="6">
        <f t="shared" si="614"/>
        <v>1.5923339017610321</v>
      </c>
      <c r="M618" s="6">
        <f t="shared" si="614"/>
        <v>1.4627894735496785</v>
      </c>
      <c r="N618" s="6">
        <f t="shared" si="614"/>
        <v>1.3842070530639585</v>
      </c>
      <c r="O618" s="6">
        <f t="shared" si="614"/>
        <v>1.1848555571246457</v>
      </c>
    </row>
    <row r="619" spans="1:15" x14ac:dyDescent="0.15">
      <c r="A619" s="1">
        <v>27</v>
      </c>
      <c r="B619" s="1" t="s">
        <v>75</v>
      </c>
      <c r="C619" s="1">
        <v>18</v>
      </c>
      <c r="D619" s="1" t="s">
        <v>151</v>
      </c>
      <c r="E619" s="4">
        <f>IF(マンアワー!E619&gt;0,LN(マンアワー!E619),0)</f>
        <v>14.452687859023621</v>
      </c>
      <c r="F619" s="4">
        <f>IF(マンアワー!F619&gt;0,LN(マンアワー!F619),0)</f>
        <v>14.507072757950093</v>
      </c>
      <c r="G619" s="4">
        <f>IF(マンアワー!G619&gt;0,LN(マンアワー!G619),0)</f>
        <v>14.452318061343782</v>
      </c>
      <c r="H619" s="4">
        <f>IF(マンアワー!H619&gt;0,LN(マンアワー!H619),0)</f>
        <v>14.300896361785297</v>
      </c>
      <c r="I619" s="4">
        <f>IF(マンアワー!I619&gt;0,LN(マンアワー!I619),0)</f>
        <v>14.043592864609177</v>
      </c>
      <c r="K619" s="6">
        <f t="shared" ref="K619:O619" si="615">E619-E$1102</f>
        <v>1.8654821826381145</v>
      </c>
      <c r="L619" s="6">
        <f t="shared" si="615"/>
        <v>1.7949733458721564</v>
      </c>
      <c r="M619" s="6">
        <f t="shared" si="615"/>
        <v>1.8111388600482758</v>
      </c>
      <c r="N619" s="6">
        <f t="shared" si="615"/>
        <v>1.7949233315147239</v>
      </c>
      <c r="O619" s="6">
        <f t="shared" si="615"/>
        <v>1.7052695749492646</v>
      </c>
    </row>
    <row r="620" spans="1:15" x14ac:dyDescent="0.15">
      <c r="A620" s="1">
        <v>27</v>
      </c>
      <c r="B620" s="1" t="s">
        <v>75</v>
      </c>
      <c r="C620" s="1">
        <v>19</v>
      </c>
      <c r="D620" s="1" t="s">
        <v>152</v>
      </c>
      <c r="E620" s="4">
        <f>IF(マンアワー!E620&gt;0,LN(マンアワー!E620),0)</f>
        <v>12.590408100397481</v>
      </c>
      <c r="F620" s="4">
        <f>IF(マンアワー!F620&gt;0,LN(マンアワー!F620),0)</f>
        <v>12.742419443852734</v>
      </c>
      <c r="G620" s="4">
        <f>IF(マンアワー!G620&gt;0,LN(マンアワー!G620),0)</f>
        <v>12.813498733841259</v>
      </c>
      <c r="H620" s="4">
        <f>IF(マンアワー!H620&gt;0,LN(マンアワー!H620),0)</f>
        <v>12.58436140720695</v>
      </c>
      <c r="I620" s="4">
        <f>IF(マンアワー!I620&gt;0,LN(マンアワー!I620),0)</f>
        <v>12.583203410646675</v>
      </c>
      <c r="K620" s="6">
        <f t="shared" ref="K620:O620" si="616">E620-E$1103</f>
        <v>2.1466603083829821</v>
      </c>
      <c r="L620" s="6">
        <f t="shared" si="616"/>
        <v>2.0135853743544754</v>
      </c>
      <c r="M620" s="6">
        <f t="shared" si="616"/>
        <v>1.9789456416867264</v>
      </c>
      <c r="N620" s="6">
        <f t="shared" si="616"/>
        <v>1.8775829767870817</v>
      </c>
      <c r="O620" s="6">
        <f t="shared" si="616"/>
        <v>1.9039082533104636</v>
      </c>
    </row>
    <row r="621" spans="1:15" x14ac:dyDescent="0.15">
      <c r="A621" s="1">
        <v>27</v>
      </c>
      <c r="B621" s="1" t="s">
        <v>75</v>
      </c>
      <c r="C621" s="1">
        <v>20</v>
      </c>
      <c r="D621" s="1" t="s">
        <v>153</v>
      </c>
      <c r="E621" s="4">
        <f>IF(マンアワー!E621&gt;0,LN(マンアワー!E621),0)</f>
        <v>11.48998147730185</v>
      </c>
      <c r="F621" s="4">
        <f>IF(マンアワー!F621&gt;0,LN(マンアワー!F621),0)</f>
        <v>11.897885267461589</v>
      </c>
      <c r="G621" s="4">
        <f>IF(マンアワー!G621&gt;0,LN(マンアワー!G621),0)</f>
        <v>12.298175341232843</v>
      </c>
      <c r="H621" s="4">
        <f>IF(マンアワー!H621&gt;0,LN(マンアワー!H621),0)</f>
        <v>12.204709092646452</v>
      </c>
      <c r="I621" s="4">
        <f>IF(マンアワー!I621&gt;0,LN(マンアワー!I621),0)</f>
        <v>12.115350324985094</v>
      </c>
      <c r="K621" s="6">
        <f t="shared" ref="K621:O621" si="617">E621-E$1104</f>
        <v>2.8194392873831333</v>
      </c>
      <c r="L621" s="6">
        <f t="shared" si="617"/>
        <v>2.6220423390783445</v>
      </c>
      <c r="M621" s="6">
        <f t="shared" si="617"/>
        <v>2.6330345173283014</v>
      </c>
      <c r="N621" s="6">
        <f t="shared" si="617"/>
        <v>2.5089839021747817</v>
      </c>
      <c r="O621" s="6">
        <f t="shared" si="617"/>
        <v>2.4429395270007124</v>
      </c>
    </row>
    <row r="622" spans="1:15" x14ac:dyDescent="0.15">
      <c r="A622" s="1">
        <v>27</v>
      </c>
      <c r="B622" s="1" t="s">
        <v>75</v>
      </c>
      <c r="C622" s="1">
        <v>21</v>
      </c>
      <c r="D622" s="1" t="s">
        <v>154</v>
      </c>
      <c r="E622" s="4">
        <f>IF(マンアワー!E622&gt;0,LN(マンアワー!E622),0)</f>
        <v>13.322933187105795</v>
      </c>
      <c r="F622" s="4">
        <f>IF(マンアワー!F622&gt;0,LN(マンアワー!F622),0)</f>
        <v>13.336307884985381</v>
      </c>
      <c r="G622" s="4">
        <f>IF(マンアワー!G622&gt;0,LN(マンアワー!G622),0)</f>
        <v>13.471299404639545</v>
      </c>
      <c r="H622" s="4">
        <f>IF(マンアワー!H622&gt;0,LN(マンアワー!H622),0)</f>
        <v>13.407671887649544</v>
      </c>
      <c r="I622" s="4">
        <f>IF(マンアワー!I622&gt;0,LN(マンアワー!I622),0)</f>
        <v>13.224535456835742</v>
      </c>
      <c r="K622" s="6">
        <f t="shared" ref="K622:O622" si="618">E622-E$1105</f>
        <v>1.7907063705079427</v>
      </c>
      <c r="L622" s="6">
        <f t="shared" si="618"/>
        <v>1.7357377531805103</v>
      </c>
      <c r="M622" s="6">
        <f t="shared" si="618"/>
        <v>1.8041541051427679</v>
      </c>
      <c r="N622" s="6">
        <f t="shared" si="618"/>
        <v>1.787763746418106</v>
      </c>
      <c r="O622" s="6">
        <f t="shared" si="618"/>
        <v>1.7014788188140653</v>
      </c>
    </row>
    <row r="623" spans="1:15" x14ac:dyDescent="0.15">
      <c r="A623" s="1">
        <v>27</v>
      </c>
      <c r="B623" s="1" t="s">
        <v>26</v>
      </c>
      <c r="C623" s="1">
        <v>22</v>
      </c>
      <c r="D623" s="1" t="s">
        <v>146</v>
      </c>
      <c r="E623" s="4">
        <f>IF(マンアワー!E623&gt;0,LN(マンアワー!E623),0)</f>
        <v>14.242696441338653</v>
      </c>
      <c r="F623" s="4">
        <f>IF(マンアワー!F623&gt;0,LN(マンアワー!F623),0)</f>
        <v>14.435270781161922</v>
      </c>
      <c r="G623" s="4">
        <f>IF(マンアワー!G623&gt;0,LN(マンアワー!G623),0)</f>
        <v>14.783193169495313</v>
      </c>
      <c r="H623" s="4">
        <f>IF(マンアワー!H623&gt;0,LN(マンアワー!H623),0)</f>
        <v>14.839769077108011</v>
      </c>
      <c r="I623" s="4">
        <f>IF(マンアワー!I623&gt;0,LN(マンアワー!I623),0)</f>
        <v>14.911219578569614</v>
      </c>
      <c r="K623" s="6">
        <f t="shared" ref="K623:O623" si="619">E623-E$1106</f>
        <v>1.6649101893314509</v>
      </c>
      <c r="L623" s="6">
        <f t="shared" si="619"/>
        <v>1.601976673221575</v>
      </c>
      <c r="M623" s="6">
        <f t="shared" si="619"/>
        <v>1.7042865418599735</v>
      </c>
      <c r="N623" s="6">
        <f t="shared" si="619"/>
        <v>1.6525891709308116</v>
      </c>
      <c r="O623" s="6">
        <f t="shared" si="619"/>
        <v>1.5709269074516232</v>
      </c>
    </row>
    <row r="624" spans="1:15" x14ac:dyDescent="0.15">
      <c r="A624" s="1">
        <v>27</v>
      </c>
      <c r="B624" s="1" t="s">
        <v>26</v>
      </c>
      <c r="C624" s="1">
        <v>23</v>
      </c>
      <c r="D624" s="1" t="s">
        <v>167</v>
      </c>
      <c r="E624" s="4">
        <f>IF(マンアワー!E624&gt;0,LN(マンアワー!E624),0)</f>
        <v>12.718967034921791</v>
      </c>
      <c r="F624" s="4">
        <f>IF(マンアワー!F624&gt;0,LN(マンアワー!F624),0)</f>
        <v>12.98417901289644</v>
      </c>
      <c r="G624" s="4">
        <f>IF(マンアワー!G624&gt;0,LN(マンアワー!G624),0)</f>
        <v>12.952828956805243</v>
      </c>
      <c r="H624" s="4">
        <f>IF(マンアワー!H624&gt;0,LN(マンアワー!H624),0)</f>
        <v>12.838497157842138</v>
      </c>
      <c r="I624" s="4">
        <f>IF(マンアワー!I624&gt;0,LN(マンアワー!I624),0)</f>
        <v>12.66725684729421</v>
      </c>
      <c r="K624" s="6">
        <f t="shared" ref="K624:O624" si="620">E624-E$1107</f>
        <v>1.1250319067184336</v>
      </c>
      <c r="L624" s="6">
        <f t="shared" si="620"/>
        <v>1.2479505165106453</v>
      </c>
      <c r="M624" s="6">
        <f t="shared" si="620"/>
        <v>1.2348196818909081</v>
      </c>
      <c r="N624" s="6">
        <f t="shared" si="620"/>
        <v>1.1885552182810866</v>
      </c>
      <c r="O624" s="6">
        <f t="shared" si="620"/>
        <v>1.1432201975198222</v>
      </c>
    </row>
    <row r="625" spans="1:15" x14ac:dyDescent="0.15">
      <c r="A625" s="1">
        <v>28</v>
      </c>
      <c r="B625" s="1" t="s">
        <v>76</v>
      </c>
      <c r="C625" s="1">
        <v>1</v>
      </c>
      <c r="D625" s="1" t="s">
        <v>147</v>
      </c>
      <c r="E625" s="4">
        <f>IF(マンアワー!E625&gt;0,LN(マンアワー!E625),0)</f>
        <v>13.072381705885251</v>
      </c>
      <c r="F625" s="4">
        <f>IF(マンアワー!F625&gt;0,LN(マンアワー!F625),0)</f>
        <v>12.503255064614789</v>
      </c>
      <c r="G625" s="4">
        <f>IF(マンアワー!G625&gt;0,LN(マンアワー!G625),0)</f>
        <v>12.058629580354911</v>
      </c>
      <c r="H625" s="4">
        <f>IF(マンアワー!H625&gt;0,LN(マンアワー!H625),0)</f>
        <v>11.695872659629485</v>
      </c>
      <c r="I625" s="4">
        <f>IF(マンアワー!I625&gt;0,LN(マンアワー!I625),0)</f>
        <v>11.585072658654964</v>
      </c>
      <c r="K625" s="6">
        <f t="shared" ref="K625:O625" si="621">E625-E$1085</f>
        <v>0.2440415130301723</v>
      </c>
      <c r="L625" s="6">
        <f t="shared" si="621"/>
        <v>9.173887272429937E-2</v>
      </c>
      <c r="M625" s="6">
        <f t="shared" si="621"/>
        <v>5.0211069770288219E-2</v>
      </c>
      <c r="N625" s="6">
        <f t="shared" si="621"/>
        <v>0.1118499619203881</v>
      </c>
      <c r="O625" s="6">
        <f t="shared" si="621"/>
        <v>0.15718494435253128</v>
      </c>
    </row>
    <row r="626" spans="1:15" x14ac:dyDescent="0.15">
      <c r="A626" s="1">
        <v>28</v>
      </c>
      <c r="B626" s="1" t="s">
        <v>76</v>
      </c>
      <c r="C626" s="1">
        <v>2</v>
      </c>
      <c r="D626" s="1" t="s">
        <v>148</v>
      </c>
      <c r="E626" s="4">
        <f>IF(マンアワー!E626&gt;0,LN(マンアワー!E626),0)</f>
        <v>9.1663639567293682</v>
      </c>
      <c r="F626" s="4">
        <f>IF(マンアワー!F626&gt;0,LN(マンアワー!F626),0)</f>
        <v>8.4036102970725821</v>
      </c>
      <c r="G626" s="4">
        <f>IF(マンアワー!G626&gt;0,LN(マンアワー!G626),0)</f>
        <v>8.0748470550311264</v>
      </c>
      <c r="H626" s="4">
        <f>IF(マンアワー!H626&gt;0,LN(マンアワー!H626),0)</f>
        <v>7.9599592059861468</v>
      </c>
      <c r="I626" s="4">
        <f>IF(マンアワー!I626&gt;0,LN(マンアワー!I626),0)</f>
        <v>7.0855213135873729</v>
      </c>
      <c r="K626" s="6">
        <f t="shared" ref="K626:O626" si="622">E626-E$1086</f>
        <v>0.31804343881511521</v>
      </c>
      <c r="L626" s="6">
        <f t="shared" si="622"/>
        <v>8.2847977742197543E-2</v>
      </c>
      <c r="M626" s="6">
        <f t="shared" si="622"/>
        <v>-9.3844430569589576E-4</v>
      </c>
      <c r="N626" s="6">
        <f t="shared" si="622"/>
        <v>0.24106078028254974</v>
      </c>
      <c r="O626" s="6">
        <f t="shared" si="622"/>
        <v>-9.2309196280257133E-2</v>
      </c>
    </row>
    <row r="627" spans="1:15" x14ac:dyDescent="0.15">
      <c r="A627" s="1">
        <v>28</v>
      </c>
      <c r="B627" s="1" t="s">
        <v>126</v>
      </c>
      <c r="C627" s="1">
        <v>3</v>
      </c>
      <c r="D627" s="1" t="s">
        <v>155</v>
      </c>
      <c r="E627" s="4">
        <f>IF(マンアワー!E627&gt;0,LN(マンアワー!E627),0)</f>
        <v>11.893800122578149</v>
      </c>
      <c r="F627" s="4">
        <f>IF(マンアワー!F627&gt;0,LN(マンアワー!F627),0)</f>
        <v>11.810515825755974</v>
      </c>
      <c r="G627" s="4">
        <f>IF(マンアワー!G627&gt;0,LN(マンアワー!G627),0)</f>
        <v>11.918739295351982</v>
      </c>
      <c r="H627" s="4">
        <f>IF(マンアワー!H627&gt;0,LN(マンアワー!H627),0)</f>
        <v>11.77340524555926</v>
      </c>
      <c r="I627" s="4">
        <f>IF(マンアワー!I627&gt;0,LN(マンアワー!I627),0)</f>
        <v>11.757070103248891</v>
      </c>
      <c r="K627" s="6">
        <f t="shared" ref="K627:O627" si="623">E627-E$1087</f>
        <v>1.1704214585260111</v>
      </c>
      <c r="L627" s="6">
        <f t="shared" si="623"/>
        <v>1.0783104401704673</v>
      </c>
      <c r="M627" s="6">
        <f t="shared" si="623"/>
        <v>1.0838296476924683</v>
      </c>
      <c r="N627" s="6">
        <f t="shared" si="623"/>
        <v>1.0376787351840875</v>
      </c>
      <c r="O627" s="6">
        <f t="shared" si="623"/>
        <v>1.0449603800822693</v>
      </c>
    </row>
    <row r="628" spans="1:15" x14ac:dyDescent="0.15">
      <c r="A628" s="1">
        <v>28</v>
      </c>
      <c r="B628" s="1" t="s">
        <v>126</v>
      </c>
      <c r="C628" s="1">
        <v>4</v>
      </c>
      <c r="D628" s="1" t="s">
        <v>156</v>
      </c>
      <c r="E628" s="4">
        <f>IF(マンアワー!E628&gt;0,LN(マンアワー!E628),0)</f>
        <v>11.971055972639109</v>
      </c>
      <c r="F628" s="4">
        <f>IF(マンアワー!F628&gt;0,LN(マンアワー!F628),0)</f>
        <v>11.639938943003351</v>
      </c>
      <c r="G628" s="4">
        <f>IF(マンアワー!G628&gt;0,LN(マンアワー!G628),0)</f>
        <v>11.473331610418175</v>
      </c>
      <c r="H628" s="4">
        <f>IF(マンアワー!H628&gt;0,LN(マンアワー!H628),0)</f>
        <v>10.805368854065314</v>
      </c>
      <c r="I628" s="4">
        <f>IF(マンアワー!I628&gt;0,LN(マンアワー!I628),0)</f>
        <v>10.344189662125084</v>
      </c>
      <c r="K628" s="6">
        <f t="shared" ref="K628:O628" si="624">E628-E$1088</f>
        <v>1.0453409291252314</v>
      </c>
      <c r="L628" s="6">
        <f t="shared" si="624"/>
        <v>0.76684296372066463</v>
      </c>
      <c r="M628" s="6">
        <f t="shared" si="624"/>
        <v>0.60987815374878984</v>
      </c>
      <c r="N628" s="6">
        <f t="shared" si="624"/>
        <v>0.57834554590361797</v>
      </c>
      <c r="O628" s="6">
        <f t="shared" si="624"/>
        <v>0.73687246275662055</v>
      </c>
    </row>
    <row r="629" spans="1:15" x14ac:dyDescent="0.15">
      <c r="A629" s="1">
        <v>28</v>
      </c>
      <c r="B629" s="1" t="s">
        <v>126</v>
      </c>
      <c r="C629" s="1">
        <v>5</v>
      </c>
      <c r="D629" s="1" t="s">
        <v>157</v>
      </c>
      <c r="E629" s="4">
        <f>IF(マンアワー!E629&gt;0,LN(マンアワー!E629),0)</f>
        <v>10.285363374235208</v>
      </c>
      <c r="F629" s="4">
        <f>IF(マンアワー!F629&gt;0,LN(マンアワー!F629),0)</f>
        <v>10.127834274158548</v>
      </c>
      <c r="G629" s="4">
        <f>IF(マンアワー!G629&gt;0,LN(マンアワー!G629),0)</f>
        <v>10.342438236272443</v>
      </c>
      <c r="H629" s="4">
        <f>IF(マンアワー!H629&gt;0,LN(マンアワー!H629),0)</f>
        <v>10.050576615285063</v>
      </c>
      <c r="I629" s="4">
        <f>IF(マンアワー!I629&gt;0,LN(マンアワー!I629),0)</f>
        <v>9.8838461660156103</v>
      </c>
      <c r="K629" s="6">
        <f t="shared" ref="K629:O629" si="625">E629-E$1089</f>
        <v>0.95325308169351963</v>
      </c>
      <c r="L629" s="6">
        <f t="shared" si="625"/>
        <v>0.95154955263260277</v>
      </c>
      <c r="M629" s="6">
        <f t="shared" si="625"/>
        <v>1.1024251815788038</v>
      </c>
      <c r="N629" s="6">
        <f t="shared" si="625"/>
        <v>0.98913611941010338</v>
      </c>
      <c r="O629" s="6">
        <f t="shared" si="625"/>
        <v>1.0693198471396617</v>
      </c>
    </row>
    <row r="630" spans="1:15" x14ac:dyDescent="0.15">
      <c r="A630" s="1">
        <v>28</v>
      </c>
      <c r="B630" s="1" t="s">
        <v>126</v>
      </c>
      <c r="C630" s="1">
        <v>6</v>
      </c>
      <c r="D630" s="1" t="s">
        <v>49</v>
      </c>
      <c r="E630" s="4">
        <f>IF(マンアワー!E630&gt;0,LN(マンアワー!E630),0)</f>
        <v>10.961128134414162</v>
      </c>
      <c r="F630" s="4">
        <f>IF(マンアワー!F630&gt;0,LN(マンアワー!F630),0)</f>
        <v>10.698145680034564</v>
      </c>
      <c r="G630" s="4">
        <f>IF(マンアワー!G630&gt;0,LN(マンアワー!G630),0)</f>
        <v>10.732006083613795</v>
      </c>
      <c r="H630" s="4">
        <f>IF(マンアワー!H630&gt;0,LN(マンアワー!H630),0)</f>
        <v>10.722902660104353</v>
      </c>
      <c r="I630" s="4">
        <f>IF(マンアワー!I630&gt;0,LN(マンアワー!I630),0)</f>
        <v>10.565742296552649</v>
      </c>
      <c r="K630" s="6">
        <f t="shared" ref="K630:O630" si="626">E630-E$1090</f>
        <v>1.6949777125042971</v>
      </c>
      <c r="L630" s="6">
        <f t="shared" si="626"/>
        <v>1.6431122418650475</v>
      </c>
      <c r="M630" s="6">
        <f t="shared" si="626"/>
        <v>1.6366075726846709</v>
      </c>
      <c r="N630" s="6">
        <f t="shared" si="626"/>
        <v>1.6340835106987033</v>
      </c>
      <c r="O630" s="6">
        <f t="shared" si="626"/>
        <v>1.5847574774001973</v>
      </c>
    </row>
    <row r="631" spans="1:15" x14ac:dyDescent="0.15">
      <c r="A631" s="1">
        <v>28</v>
      </c>
      <c r="B631" s="1" t="s">
        <v>126</v>
      </c>
      <c r="C631" s="1">
        <v>7</v>
      </c>
      <c r="D631" s="1" t="s">
        <v>158</v>
      </c>
      <c r="E631" s="4">
        <f>IF(マンアワー!E631&gt;0,LN(マンアワー!E631),0)</f>
        <v>8.4179588738385362</v>
      </c>
      <c r="F631" s="4">
        <f>IF(マンアワー!F631&gt;0,LN(マンアワー!F631),0)</f>
        <v>8.6388621607706018</v>
      </c>
      <c r="G631" s="4">
        <f>IF(マンアワー!G631&gt;0,LN(マンアワー!G631),0)</f>
        <v>8.2528571108251061</v>
      </c>
      <c r="H631" s="4">
        <f>IF(マンアワー!H631&gt;0,LN(マンアワー!H631),0)</f>
        <v>7.9245540611148906</v>
      </c>
      <c r="I631" s="4">
        <f>IF(マンアワー!I631&gt;0,LN(マンアワー!I631),0)</f>
        <v>7.570323773326133</v>
      </c>
      <c r="K631" s="6">
        <f t="shared" ref="K631:O631" si="627">E631-E$1091</f>
        <v>1.9683546723003991</v>
      </c>
      <c r="L631" s="6">
        <f t="shared" si="627"/>
        <v>2.1444585988307665</v>
      </c>
      <c r="M631" s="6">
        <f t="shared" si="627"/>
        <v>1.9068458402067971</v>
      </c>
      <c r="N631" s="6">
        <f t="shared" si="627"/>
        <v>1.6771403706334187</v>
      </c>
      <c r="O631" s="6">
        <f t="shared" si="627"/>
        <v>1.2225820912110024</v>
      </c>
    </row>
    <row r="632" spans="1:15" x14ac:dyDescent="0.15">
      <c r="A632" s="1">
        <v>28</v>
      </c>
      <c r="B632" s="1" t="s">
        <v>126</v>
      </c>
      <c r="C632" s="1">
        <v>8</v>
      </c>
      <c r="D632" s="1" t="s">
        <v>159</v>
      </c>
      <c r="E632" s="4">
        <f>IF(マンアワー!E632&gt;0,LN(マンアワー!E632),0)</f>
        <v>11.074621411822276</v>
      </c>
      <c r="F632" s="4">
        <f>IF(マンアワー!F632&gt;0,LN(マンアワー!F632),0)</f>
        <v>10.775194857123568</v>
      </c>
      <c r="G632" s="4">
        <f>IF(マンアワー!G632&gt;0,LN(マンアワー!G632),0)</f>
        <v>10.640278498350176</v>
      </c>
      <c r="H632" s="4">
        <f>IF(マンアワー!H632&gt;0,LN(マンアワー!H632),0)</f>
        <v>10.297981190151411</v>
      </c>
      <c r="I632" s="4">
        <f>IF(マンアワー!I632&gt;0,LN(マンアワー!I632),0)</f>
        <v>10.068999089445194</v>
      </c>
      <c r="K632" s="6">
        <f t="shared" ref="K632:O632" si="628">E632-E$1092</f>
        <v>1.0752285097801337</v>
      </c>
      <c r="L632" s="6">
        <f t="shared" si="628"/>
        <v>0.78534483801302635</v>
      </c>
      <c r="M632" s="6">
        <f t="shared" si="628"/>
        <v>0.74487163595361672</v>
      </c>
      <c r="N632" s="6">
        <f t="shared" si="628"/>
        <v>0.67540317823252494</v>
      </c>
      <c r="O632" s="6">
        <f t="shared" si="628"/>
        <v>0.80488340060763086</v>
      </c>
    </row>
    <row r="633" spans="1:15" x14ac:dyDescent="0.15">
      <c r="A633" s="1">
        <v>28</v>
      </c>
      <c r="B633" s="1" t="s">
        <v>126</v>
      </c>
      <c r="C633" s="1">
        <v>9</v>
      </c>
      <c r="D633" s="1" t="s">
        <v>160</v>
      </c>
      <c r="E633" s="4">
        <f>IF(マンアワー!E633&gt;0,LN(マンアワー!E633),0)</f>
        <v>12.444141136103092</v>
      </c>
      <c r="F633" s="4">
        <f>IF(マンアワー!F633&gt;0,LN(マンアワー!F633),0)</f>
        <v>12.060638114928844</v>
      </c>
      <c r="G633" s="4">
        <f>IF(マンアワー!G633&gt;0,LN(マンアワー!G633),0)</f>
        <v>11.707795320632746</v>
      </c>
      <c r="H633" s="4">
        <f>IF(マンアワー!H633&gt;0,LN(マンアワー!H633),0)</f>
        <v>11.30362224472624</v>
      </c>
      <c r="I633" s="4">
        <f>IF(マンアワー!I633&gt;0,LN(マンアワー!I633),0)</f>
        <v>11.250023015252381</v>
      </c>
      <c r="K633" s="6">
        <f t="shared" ref="K633:O633" si="629">E633-E$1093</f>
        <v>2.5310090443260158</v>
      </c>
      <c r="L633" s="6">
        <f t="shared" si="629"/>
        <v>2.3923508148013752</v>
      </c>
      <c r="M633" s="6">
        <f t="shared" si="629"/>
        <v>2.1732341127310928</v>
      </c>
      <c r="N633" s="6">
        <f t="shared" si="629"/>
        <v>1.9895747322369228</v>
      </c>
      <c r="O633" s="6">
        <f t="shared" si="629"/>
        <v>1.8507120267592327</v>
      </c>
    </row>
    <row r="634" spans="1:15" x14ac:dyDescent="0.15">
      <c r="A634" s="1">
        <v>28</v>
      </c>
      <c r="B634" s="1" t="s">
        <v>126</v>
      </c>
      <c r="C634" s="1">
        <v>10</v>
      </c>
      <c r="D634" s="1" t="s">
        <v>161</v>
      </c>
      <c r="E634" s="4">
        <f>IF(マンアワー!E634&gt;0,LN(マンアワー!E634),0)</f>
        <v>11.914139924117476</v>
      </c>
      <c r="F634" s="4">
        <f>IF(マンアワー!F634&gt;0,LN(マンアワー!F634),0)</f>
        <v>11.658242346034799</v>
      </c>
      <c r="G634" s="4">
        <f>IF(マンアワー!G634&gt;0,LN(マンアワー!G634),0)</f>
        <v>11.793444373014308</v>
      </c>
      <c r="H634" s="4">
        <f>IF(マンアワー!H634&gt;0,LN(マンアワー!H634),0)</f>
        <v>11.540421047735943</v>
      </c>
      <c r="I634" s="4">
        <f>IF(マンアワー!I634&gt;0,LN(マンアワー!I634),0)</f>
        <v>11.379640652273471</v>
      </c>
      <c r="K634" s="6">
        <f t="shared" ref="K634:O634" si="630">E634-E$1094</f>
        <v>1.7634935921967809</v>
      </c>
      <c r="L634" s="6">
        <f t="shared" si="630"/>
        <v>1.561378345185263</v>
      </c>
      <c r="M634" s="6">
        <f t="shared" si="630"/>
        <v>1.4635357439151733</v>
      </c>
      <c r="N634" s="6">
        <f t="shared" si="630"/>
        <v>1.4080055473103368</v>
      </c>
      <c r="O634" s="6">
        <f t="shared" si="630"/>
        <v>1.4164749155287844</v>
      </c>
    </row>
    <row r="635" spans="1:15" x14ac:dyDescent="0.15">
      <c r="A635" s="1">
        <v>28</v>
      </c>
      <c r="B635" s="1" t="s">
        <v>126</v>
      </c>
      <c r="C635" s="1">
        <v>11</v>
      </c>
      <c r="D635" s="1" t="s">
        <v>162</v>
      </c>
      <c r="E635" s="4">
        <f>IF(マンアワー!E635&gt;0,LN(マンアワー!E635),0)</f>
        <v>11.948328079381412</v>
      </c>
      <c r="F635" s="4">
        <f>IF(マンアワー!F635&gt;0,LN(マンアワー!F635),0)</f>
        <v>12.046813425925679</v>
      </c>
      <c r="G635" s="4">
        <f>IF(マンアワー!G635&gt;0,LN(マンアワー!G635),0)</f>
        <v>12.036852556445693</v>
      </c>
      <c r="H635" s="4">
        <f>IF(マンアワー!H635&gt;0,LN(マンアワー!H635),0)</f>
        <v>11.790169302035968</v>
      </c>
      <c r="I635" s="4">
        <f>IF(マンアワー!I635&gt;0,LN(マンアワー!I635),0)</f>
        <v>11.890720030343417</v>
      </c>
      <c r="K635" s="6">
        <f t="shared" ref="K635:O635" si="631">E635-E$1095</f>
        <v>1.732503694952058</v>
      </c>
      <c r="L635" s="6">
        <f t="shared" si="631"/>
        <v>1.7708311661134442</v>
      </c>
      <c r="M635" s="6">
        <f t="shared" si="631"/>
        <v>1.5354637815747481</v>
      </c>
      <c r="N635" s="6">
        <f t="shared" si="631"/>
        <v>1.3692270233513391</v>
      </c>
      <c r="O635" s="6">
        <f t="shared" si="631"/>
        <v>1.442814558038874</v>
      </c>
    </row>
    <row r="636" spans="1:15" x14ac:dyDescent="0.15">
      <c r="A636" s="1">
        <v>28</v>
      </c>
      <c r="B636" s="1" t="s">
        <v>126</v>
      </c>
      <c r="C636" s="1">
        <v>12</v>
      </c>
      <c r="D636" s="1" t="s">
        <v>163</v>
      </c>
      <c r="E636" s="4">
        <f>IF(マンアワー!E636&gt;0,LN(マンアワー!E636),0)</f>
        <v>11.861153123127758</v>
      </c>
      <c r="F636" s="4">
        <f>IF(マンアワー!F636&gt;0,LN(マンアワー!F636),0)</f>
        <v>11.717311842705453</v>
      </c>
      <c r="G636" s="4">
        <f>IF(マンアワー!G636&gt;0,LN(マンアワー!G636),0)</f>
        <v>12.112040330707234</v>
      </c>
      <c r="H636" s="4">
        <f>IF(マンアワー!H636&gt;0,LN(マンアワー!H636),0)</f>
        <v>11.969910061120178</v>
      </c>
      <c r="I636" s="4">
        <f>IF(マンアワー!I636&gt;0,LN(マンアワー!I636),0)</f>
        <v>11.924637032990841</v>
      </c>
      <c r="K636" s="6">
        <f t="shared" ref="K636:O636" si="632">E636-E$1096</f>
        <v>1.6825964544388281</v>
      </c>
      <c r="L636" s="6">
        <f t="shared" si="632"/>
        <v>1.3119301962807324</v>
      </c>
      <c r="M636" s="6">
        <f t="shared" si="632"/>
        <v>1.135116212936472</v>
      </c>
      <c r="N636" s="6">
        <f t="shared" si="632"/>
        <v>1.0941711353985752</v>
      </c>
      <c r="O636" s="6">
        <f t="shared" si="632"/>
        <v>1.1936265138123598</v>
      </c>
    </row>
    <row r="637" spans="1:15" x14ac:dyDescent="0.15">
      <c r="A637" s="1">
        <v>28</v>
      </c>
      <c r="B637" s="1" t="s">
        <v>126</v>
      </c>
      <c r="C637" s="1">
        <v>13</v>
      </c>
      <c r="D637" s="1" t="s">
        <v>164</v>
      </c>
      <c r="E637" s="4">
        <f>IF(マンアワー!E637&gt;0,LN(マンアワー!E637),0)</f>
        <v>12.039600391223809</v>
      </c>
      <c r="F637" s="4">
        <f>IF(マンアワー!F637&gt;0,LN(マンアワー!F637),0)</f>
        <v>11.465901924881081</v>
      </c>
      <c r="G637" s="4">
        <f>IF(マンアワー!G637&gt;0,LN(マンアワー!G637),0)</f>
        <v>11.225724412524311</v>
      </c>
      <c r="H637" s="4">
        <f>IF(マンアワー!H637&gt;0,LN(マンアワー!H637),0)</f>
        <v>11.141623231894894</v>
      </c>
      <c r="I637" s="4">
        <f>IF(マンアワー!I637&gt;0,LN(マンアワー!I637),0)</f>
        <v>11.449622216533164</v>
      </c>
      <c r="K637" s="6">
        <f t="shared" ref="K637:O637" si="633">E637-E$1097</f>
        <v>2.4005678504616679</v>
      </c>
      <c r="L637" s="6">
        <f t="shared" si="633"/>
        <v>1.6969012667316505</v>
      </c>
      <c r="M637" s="6">
        <f t="shared" si="633"/>
        <v>1.407666981983084</v>
      </c>
      <c r="N637" s="6">
        <f t="shared" si="633"/>
        <v>1.4039328295463491</v>
      </c>
      <c r="O637" s="6">
        <f t="shared" si="633"/>
        <v>1.4252715844435233</v>
      </c>
    </row>
    <row r="638" spans="1:15" x14ac:dyDescent="0.15">
      <c r="A638" s="1">
        <v>28</v>
      </c>
      <c r="B638" s="1" t="s">
        <v>126</v>
      </c>
      <c r="C638" s="1">
        <v>14</v>
      </c>
      <c r="D638" s="1" t="s">
        <v>165</v>
      </c>
      <c r="E638" s="4">
        <f>IF(マンアワー!E638&gt;0,LN(マンアワー!E638),0)</f>
        <v>9.2744718571222649</v>
      </c>
      <c r="F638" s="4">
        <f>IF(マンアワー!F638&gt;0,LN(マンアワー!F638),0)</f>
        <v>9.3538641515730507</v>
      </c>
      <c r="G638" s="4">
        <f>IF(マンアワー!G638&gt;0,LN(マンアワー!G638),0)</f>
        <v>9.3530676392315968</v>
      </c>
      <c r="H638" s="4">
        <f>IF(マンアワー!H638&gt;0,LN(マンアワー!H638),0)</f>
        <v>8.8792368372167232</v>
      </c>
      <c r="I638" s="4">
        <f>IF(マンアワー!I638&gt;0,LN(マンアワー!I638),0)</f>
        <v>8.9199226965375242</v>
      </c>
      <c r="K638" s="6">
        <f t="shared" ref="K638:O638" si="634">E638-E$1098</f>
        <v>1.350849437130992</v>
      </c>
      <c r="L638" s="6">
        <f t="shared" si="634"/>
        <v>1.0208194455588195</v>
      </c>
      <c r="M638" s="6">
        <f t="shared" si="634"/>
        <v>0.82153863100446856</v>
      </c>
      <c r="N638" s="6">
        <f t="shared" si="634"/>
        <v>0.71400693001369042</v>
      </c>
      <c r="O638" s="6">
        <f t="shared" si="634"/>
        <v>0.86543575427364239</v>
      </c>
    </row>
    <row r="639" spans="1:15" x14ac:dyDescent="0.15">
      <c r="A639" s="1">
        <v>28</v>
      </c>
      <c r="B639" s="1" t="s">
        <v>126</v>
      </c>
      <c r="C639" s="1">
        <v>15</v>
      </c>
      <c r="D639" s="1" t="s">
        <v>166</v>
      </c>
      <c r="E639" s="4">
        <f>IF(マンアワー!E639&gt;0,LN(マンアワー!E639),0)</f>
        <v>12.59086884738727</v>
      </c>
      <c r="F639" s="4">
        <f>IF(マンアワー!F639&gt;0,LN(マンアワー!F639),0)</f>
        <v>12.366504191141964</v>
      </c>
      <c r="G639" s="4">
        <f>IF(マンアワー!G639&gt;0,LN(マンアワー!G639),0)</f>
        <v>12.41291562478342</v>
      </c>
      <c r="H639" s="4">
        <f>IF(マンアワー!H639&gt;0,LN(マンアワー!H639),0)</f>
        <v>12.054416740000416</v>
      </c>
      <c r="I639" s="4">
        <f>IF(マンアワー!I639&gt;0,LN(マンアワー!I639),0)</f>
        <v>11.826707501449601</v>
      </c>
      <c r="K639" s="6">
        <f t="shared" ref="K639:O639" si="635">E639-E$1099</f>
        <v>1.2013334866389975</v>
      </c>
      <c r="L639" s="6">
        <f t="shared" si="635"/>
        <v>1.0480818212663632</v>
      </c>
      <c r="M639" s="6">
        <f t="shared" si="635"/>
        <v>1.0803791424495994</v>
      </c>
      <c r="N639" s="6">
        <f t="shared" si="635"/>
        <v>0.98018679333803682</v>
      </c>
      <c r="O639" s="6">
        <f t="shared" si="635"/>
        <v>0.98649461938695282</v>
      </c>
    </row>
    <row r="640" spans="1:15" x14ac:dyDescent="0.15">
      <c r="A640" s="1">
        <v>28</v>
      </c>
      <c r="B640" s="1" t="s">
        <v>76</v>
      </c>
      <c r="C640" s="1">
        <v>16</v>
      </c>
      <c r="D640" s="1" t="s">
        <v>149</v>
      </c>
      <c r="E640" s="4">
        <f>IF(マンアワー!E640&gt;0,LN(マンアワー!E640),0)</f>
        <v>13.011965474471685</v>
      </c>
      <c r="F640" s="4">
        <f>IF(マンアワー!F640&gt;0,LN(マンアワー!F640),0)</f>
        <v>13.055566319633332</v>
      </c>
      <c r="G640" s="4">
        <f>IF(マンアワー!G640&gt;0,LN(マンアワー!G640),0)</f>
        <v>13.152950024498859</v>
      </c>
      <c r="H640" s="4">
        <f>IF(マンアワー!H640&gt;0,LN(マンアワー!H640),0)</f>
        <v>13.035555459021973</v>
      </c>
      <c r="I640" s="4">
        <f>IF(マンアワー!I640&gt;0,LN(マンアワー!I640),0)</f>
        <v>12.870530307778052</v>
      </c>
      <c r="K640" s="6">
        <f t="shared" ref="K640:O640" si="636">E640-E$1100</f>
        <v>1.0263878244247273</v>
      </c>
      <c r="L640" s="6">
        <f t="shared" si="636"/>
        <v>0.76630956756034152</v>
      </c>
      <c r="M640" s="6">
        <f t="shared" si="636"/>
        <v>0.88738981644314663</v>
      </c>
      <c r="N640" s="6">
        <f t="shared" si="636"/>
        <v>0.78590326803261235</v>
      </c>
      <c r="O640" s="6">
        <f t="shared" si="636"/>
        <v>0.83694733144268163</v>
      </c>
    </row>
    <row r="641" spans="1:15" x14ac:dyDescent="0.15">
      <c r="A641" s="1">
        <v>28</v>
      </c>
      <c r="B641" s="1" t="s">
        <v>76</v>
      </c>
      <c r="C641" s="1">
        <v>17</v>
      </c>
      <c r="D641" s="1" t="s">
        <v>150</v>
      </c>
      <c r="E641" s="4">
        <f>IF(マンアワー!E641&gt;0,LN(マンアワー!E641),0)</f>
        <v>10.052343289064545</v>
      </c>
      <c r="F641" s="4">
        <f>IF(マンアワー!F641&gt;0,LN(マンアワー!F641),0)</f>
        <v>10.194744509031727</v>
      </c>
      <c r="G641" s="4">
        <f>IF(マンアワー!G641&gt;0,LN(マンアワー!G641),0)</f>
        <v>10.303997937095527</v>
      </c>
      <c r="H641" s="4">
        <f>IF(マンアワー!H641&gt;0,LN(マンアワー!H641),0)</f>
        <v>10.303801330506428</v>
      </c>
      <c r="I641" s="4">
        <f>IF(マンアワー!I641&gt;0,LN(マンアワー!I641),0)</f>
        <v>10.165153177667854</v>
      </c>
      <c r="K641" s="6">
        <f t="shared" ref="K641:O641" si="637">E641-E$1101</f>
        <v>0.87480529646375516</v>
      </c>
      <c r="L641" s="6">
        <f t="shared" si="637"/>
        <v>0.85395069273309687</v>
      </c>
      <c r="M641" s="6">
        <f t="shared" si="637"/>
        <v>0.84442997627247962</v>
      </c>
      <c r="N641" s="6">
        <f t="shared" si="637"/>
        <v>0.8054200115982848</v>
      </c>
      <c r="O641" s="6">
        <f t="shared" si="637"/>
        <v>0.69231329002786524</v>
      </c>
    </row>
    <row r="642" spans="1:15" x14ac:dyDescent="0.15">
      <c r="A642" s="1">
        <v>28</v>
      </c>
      <c r="B642" s="1" t="s">
        <v>76</v>
      </c>
      <c r="C642" s="1">
        <v>18</v>
      </c>
      <c r="D642" s="1" t="s">
        <v>151</v>
      </c>
      <c r="E642" s="4">
        <f>IF(マンアワー!E642&gt;0,LN(マンアワー!E642),0)</f>
        <v>13.543836824746808</v>
      </c>
      <c r="F642" s="4">
        <f>IF(マンアワー!F642&gt;0,LN(マンアワー!F642),0)</f>
        <v>13.584203452201848</v>
      </c>
      <c r="G642" s="4">
        <f>IF(マンアワー!G642&gt;0,LN(マンアワー!G642),0)</f>
        <v>13.500705790120449</v>
      </c>
      <c r="H642" s="4">
        <f>IF(マンアワー!H642&gt;0,LN(マンアワー!H642),0)</f>
        <v>13.380525325382427</v>
      </c>
      <c r="I642" s="4">
        <f>IF(マンアワー!I642&gt;0,LN(マンアワー!I642),0)</f>
        <v>13.07835439750643</v>
      </c>
      <c r="K642" s="6">
        <f t="shared" ref="K642:O642" si="638">E642-E$1102</f>
        <v>0.9566311483613017</v>
      </c>
      <c r="L642" s="6">
        <f t="shared" si="638"/>
        <v>0.87210404012391152</v>
      </c>
      <c r="M642" s="6">
        <f t="shared" si="638"/>
        <v>0.85952658882494326</v>
      </c>
      <c r="N642" s="6">
        <f t="shared" si="638"/>
        <v>0.87455229511185451</v>
      </c>
      <c r="O642" s="6">
        <f t="shared" si="638"/>
        <v>0.7400311078465176</v>
      </c>
    </row>
    <row r="643" spans="1:15" x14ac:dyDescent="0.15">
      <c r="A643" s="1">
        <v>28</v>
      </c>
      <c r="B643" s="1" t="s">
        <v>76</v>
      </c>
      <c r="C643" s="1">
        <v>19</v>
      </c>
      <c r="D643" s="1" t="s">
        <v>152</v>
      </c>
      <c r="E643" s="4">
        <f>IF(マンアワー!E643&gt;0,LN(マンアワー!E643),0)</f>
        <v>11.602145755162578</v>
      </c>
      <c r="F643" s="4">
        <f>IF(マンアワー!F643&gt;0,LN(マンアワー!F643),0)</f>
        <v>11.736917316150187</v>
      </c>
      <c r="G643" s="4">
        <f>IF(マンアワー!G643&gt;0,LN(マンアワー!G643),0)</f>
        <v>11.792963169126212</v>
      </c>
      <c r="H643" s="4">
        <f>IF(マンアワー!H643&gt;0,LN(マンアワー!H643),0)</f>
        <v>11.685820768190119</v>
      </c>
      <c r="I643" s="4">
        <f>IF(マンアワー!I643&gt;0,LN(マンアワー!I643),0)</f>
        <v>11.611181469320027</v>
      </c>
      <c r="K643" s="6">
        <f t="shared" ref="K643:O643" si="639">E643-E$1103</f>
        <v>1.1583979631480794</v>
      </c>
      <c r="L643" s="6">
        <f t="shared" si="639"/>
        <v>1.0080832466519283</v>
      </c>
      <c r="M643" s="6">
        <f t="shared" si="639"/>
        <v>0.95841007697167946</v>
      </c>
      <c r="N643" s="6">
        <f t="shared" si="639"/>
        <v>0.97904233777025063</v>
      </c>
      <c r="O643" s="6">
        <f t="shared" si="639"/>
        <v>0.93188631198381522</v>
      </c>
    </row>
    <row r="644" spans="1:15" x14ac:dyDescent="0.15">
      <c r="A644" s="1">
        <v>28</v>
      </c>
      <c r="B644" s="1" t="s">
        <v>76</v>
      </c>
      <c r="C644" s="1">
        <v>20</v>
      </c>
      <c r="D644" s="1" t="s">
        <v>153</v>
      </c>
      <c r="E644" s="4">
        <f>IF(マンアワー!E644&gt;0,LN(マンアワー!E644),0)</f>
        <v>10.28974018249081</v>
      </c>
      <c r="F644" s="4">
        <f>IF(マンアワー!F644&gt;0,LN(マンアワー!F644),0)</f>
        <v>10.742359964900903</v>
      </c>
      <c r="G644" s="4">
        <f>IF(マンアワー!G644&gt;0,LN(マンアワー!G644),0)</f>
        <v>11.176585880484419</v>
      </c>
      <c r="H644" s="4">
        <f>IF(マンアワー!H644&gt;0,LN(マンアワー!H644),0)</f>
        <v>11.265356933573596</v>
      </c>
      <c r="I644" s="4">
        <f>IF(マンアワー!I644&gt;0,LN(マンアワー!I644),0)</f>
        <v>11.077147757880349</v>
      </c>
      <c r="K644" s="6">
        <f t="shared" ref="K644:O644" si="640">E644-E$1104</f>
        <v>1.6191979925720936</v>
      </c>
      <c r="L644" s="6">
        <f t="shared" si="640"/>
        <v>1.4665170365176579</v>
      </c>
      <c r="M644" s="6">
        <f t="shared" si="640"/>
        <v>1.5114450565798769</v>
      </c>
      <c r="N644" s="6">
        <f t="shared" si="640"/>
        <v>1.569631743101926</v>
      </c>
      <c r="O644" s="6">
        <f t="shared" si="640"/>
        <v>1.4047369598959669</v>
      </c>
    </row>
    <row r="645" spans="1:15" x14ac:dyDescent="0.15">
      <c r="A645" s="1">
        <v>28</v>
      </c>
      <c r="B645" s="1" t="s">
        <v>76</v>
      </c>
      <c r="C645" s="1">
        <v>21</v>
      </c>
      <c r="D645" s="1" t="s">
        <v>154</v>
      </c>
      <c r="E645" s="4">
        <f>IF(マンアワー!E645&gt;0,LN(マンアワー!E645),0)</f>
        <v>12.844880624572191</v>
      </c>
      <c r="F645" s="4">
        <f>IF(マンアワー!F645&gt;0,LN(マンアワー!F645),0)</f>
        <v>12.804656113837273</v>
      </c>
      <c r="G645" s="4">
        <f>IF(マンアワー!G645&gt;0,LN(マンアワー!G645),0)</f>
        <v>12.728719870944278</v>
      </c>
      <c r="H645" s="4">
        <f>IF(マンアワー!H645&gt;0,LN(マンアワー!H645),0)</f>
        <v>12.668348211466169</v>
      </c>
      <c r="I645" s="4">
        <f>IF(マンアワー!I645&gt;0,LN(マンアワー!I645),0)</f>
        <v>12.423520889106836</v>
      </c>
      <c r="K645" s="6">
        <f t="shared" ref="K645:O645" si="641">E645-E$1105</f>
        <v>1.3126538079743391</v>
      </c>
      <c r="L645" s="6">
        <f t="shared" si="641"/>
        <v>1.204085982032403</v>
      </c>
      <c r="M645" s="6">
        <f t="shared" si="641"/>
        <v>1.0615745714475011</v>
      </c>
      <c r="N645" s="6">
        <f t="shared" si="641"/>
        <v>1.0484400702347312</v>
      </c>
      <c r="O645" s="6">
        <f t="shared" si="641"/>
        <v>0.90046425108515926</v>
      </c>
    </row>
    <row r="646" spans="1:15" x14ac:dyDescent="0.15">
      <c r="A646" s="1">
        <v>28</v>
      </c>
      <c r="B646" s="1" t="s">
        <v>27</v>
      </c>
      <c r="C646" s="1">
        <v>22</v>
      </c>
      <c r="D646" s="1" t="s">
        <v>146</v>
      </c>
      <c r="E646" s="4">
        <f>IF(マンアワー!E646&gt;0,LN(マンアワー!E646),0)</f>
        <v>13.592099664222468</v>
      </c>
      <c r="F646" s="4">
        <f>IF(マンアワー!F646&gt;0,LN(マンアワー!F646),0)</f>
        <v>13.762190836337792</v>
      </c>
      <c r="G646" s="4">
        <f>IF(マンアワー!G646&gt;0,LN(マンアワー!G646),0)</f>
        <v>13.983298475503753</v>
      </c>
      <c r="H646" s="4">
        <f>IF(マンアワー!H646&gt;0,LN(マンアワー!H646),0)</f>
        <v>14.149387945315631</v>
      </c>
      <c r="I646" s="4">
        <f>IF(マンアワー!I646&gt;0,LN(マンアワー!I646),0)</f>
        <v>14.260400888647482</v>
      </c>
      <c r="K646" s="6">
        <f t="shared" ref="K646:O646" si="642">E646-E$1106</f>
        <v>1.0143134122152659</v>
      </c>
      <c r="L646" s="6">
        <f t="shared" si="642"/>
        <v>0.92889672839744541</v>
      </c>
      <c r="M646" s="6">
        <f t="shared" si="642"/>
        <v>0.90439184786841409</v>
      </c>
      <c r="N646" s="6">
        <f t="shared" si="642"/>
        <v>0.96220803913843156</v>
      </c>
      <c r="O646" s="6">
        <f t="shared" si="642"/>
        <v>0.92010821752949035</v>
      </c>
    </row>
    <row r="647" spans="1:15" x14ac:dyDescent="0.15">
      <c r="A647" s="1">
        <v>28</v>
      </c>
      <c r="B647" s="1" t="s">
        <v>27</v>
      </c>
      <c r="C647" s="1">
        <v>23</v>
      </c>
      <c r="D647" s="1" t="s">
        <v>167</v>
      </c>
      <c r="E647" s="4">
        <f>IF(マンアワー!E647&gt;0,LN(マンアワー!E647),0)</f>
        <v>12.413094957198112</v>
      </c>
      <c r="F647" s="4">
        <f>IF(マンアワー!F647&gt;0,LN(マンアワー!F647),0)</f>
        <v>12.556785832305994</v>
      </c>
      <c r="G647" s="4">
        <f>IF(マンアワー!G647&gt;0,LN(マンアワー!G647),0)</f>
        <v>12.502472208455078</v>
      </c>
      <c r="H647" s="4">
        <f>IF(マンアワー!H647&gt;0,LN(マンアワー!H647),0)</f>
        <v>12.465190284221848</v>
      </c>
      <c r="I647" s="4">
        <f>IF(マンアワー!I647&gt;0,LN(マンアワー!I647),0)</f>
        <v>12.27251482790864</v>
      </c>
      <c r="K647" s="6">
        <f t="shared" ref="K647:O647" si="643">E647-E$1107</f>
        <v>0.81915982899475459</v>
      </c>
      <c r="L647" s="6">
        <f t="shared" si="643"/>
        <v>0.82055733592019919</v>
      </c>
      <c r="M647" s="6">
        <f t="shared" si="643"/>
        <v>0.78446293354074292</v>
      </c>
      <c r="N647" s="6">
        <f t="shared" si="643"/>
        <v>0.81524834466079632</v>
      </c>
      <c r="O647" s="6">
        <f t="shared" si="643"/>
        <v>0.74847817813425266</v>
      </c>
    </row>
    <row r="648" spans="1:15" x14ac:dyDescent="0.15">
      <c r="A648" s="1">
        <v>29</v>
      </c>
      <c r="B648" s="1" t="s">
        <v>77</v>
      </c>
      <c r="C648" s="1">
        <v>1</v>
      </c>
      <c r="D648" s="1" t="s">
        <v>147</v>
      </c>
      <c r="E648" s="4">
        <f>IF(マンアワー!E648&gt;0,LN(マンアワー!E648),0)</f>
        <v>11.98503293026565</v>
      </c>
      <c r="F648" s="4">
        <f>IF(マンアワー!F648&gt;0,LN(マンアワー!F648),0)</f>
        <v>11.426521641648556</v>
      </c>
      <c r="G648" s="4">
        <f>IF(マンアワー!G648&gt;0,LN(マンアワー!G648),0)</f>
        <v>10.921401890641549</v>
      </c>
      <c r="H648" s="4">
        <f>IF(マンアワー!H648&gt;0,LN(マンアワー!H648),0)</f>
        <v>10.593063042737739</v>
      </c>
      <c r="I648" s="4">
        <f>IF(マンアワー!I648&gt;0,LN(マンアワー!I648),0)</f>
        <v>10.392658032360693</v>
      </c>
      <c r="K648" s="6">
        <f t="shared" ref="K648:O648" si="644">E648-E$1085</f>
        <v>-0.84330726258942867</v>
      </c>
      <c r="L648" s="6">
        <f t="shared" si="644"/>
        <v>-0.98499455024193416</v>
      </c>
      <c r="M648" s="6">
        <f t="shared" si="644"/>
        <v>-1.0870166199430731</v>
      </c>
      <c r="N648" s="6">
        <f t="shared" si="644"/>
        <v>-0.9909596549713573</v>
      </c>
      <c r="O648" s="6">
        <f t="shared" si="644"/>
        <v>-1.0352296819417397</v>
      </c>
    </row>
    <row r="649" spans="1:15" x14ac:dyDescent="0.15">
      <c r="A649" s="1">
        <v>29</v>
      </c>
      <c r="B649" s="1" t="s">
        <v>77</v>
      </c>
      <c r="C649" s="1">
        <v>2</v>
      </c>
      <c r="D649" s="1" t="s">
        <v>148</v>
      </c>
      <c r="E649" s="4">
        <f>IF(マンアワー!E649&gt;0,LN(マンアワー!E649),0)</f>
        <v>7.3226966278992949</v>
      </c>
      <c r="F649" s="4">
        <f>IF(マンアワー!F649&gt;0,LN(マンアワー!F649),0)</f>
        <v>5.5951052102848093</v>
      </c>
      <c r="G649" s="4">
        <f>IF(マンアワー!G649&gt;0,LN(マンアワー!G649),0)</f>
        <v>5.9817282880438363</v>
      </c>
      <c r="H649" s="4">
        <f>IF(マンアワー!H649&gt;0,LN(マンアワー!H649),0)</f>
        <v>5.6923211430693357</v>
      </c>
      <c r="I649" s="4">
        <f>IF(マンアワー!I649&gt;0,LN(マンアワー!I649),0)</f>
        <v>4.5408646593935984</v>
      </c>
      <c r="K649" s="6">
        <f t="shared" ref="K649:O649" si="645">E649-E$1086</f>
        <v>-1.5256238900149581</v>
      </c>
      <c r="L649" s="6">
        <f t="shared" si="645"/>
        <v>-2.7256571090455752</v>
      </c>
      <c r="M649" s="6">
        <f t="shared" si="645"/>
        <v>-2.0940572112929861</v>
      </c>
      <c r="N649" s="6">
        <f t="shared" si="645"/>
        <v>-2.0265772826342614</v>
      </c>
      <c r="O649" s="6">
        <f t="shared" si="645"/>
        <v>-2.6369658504740316</v>
      </c>
    </row>
    <row r="650" spans="1:15" x14ac:dyDescent="0.15">
      <c r="A650" s="1">
        <v>29</v>
      </c>
      <c r="B650" s="1" t="s">
        <v>127</v>
      </c>
      <c r="C650" s="1">
        <v>3</v>
      </c>
      <c r="D650" s="1" t="s">
        <v>155</v>
      </c>
      <c r="E650" s="4">
        <f>IF(マンアワー!E650&gt;0,LN(マンアワー!E650),0)</f>
        <v>9.4139829676102362</v>
      </c>
      <c r="F650" s="4">
        <f>IF(マンアワー!F650&gt;0,LN(マンアワー!F650),0)</f>
        <v>9.4461677336654564</v>
      </c>
      <c r="G650" s="4">
        <f>IF(マンアワー!G650&gt;0,LN(マンアワー!G650),0)</f>
        <v>9.7921420928412104</v>
      </c>
      <c r="H650" s="4">
        <f>IF(マンアワー!H650&gt;0,LN(マンアワー!H650),0)</f>
        <v>9.7719425375701725</v>
      </c>
      <c r="I650" s="4">
        <f>IF(マンアワー!I650&gt;0,LN(マンアワー!I650),0)</f>
        <v>9.7398491308089685</v>
      </c>
      <c r="K650" s="6">
        <f t="shared" ref="K650:O650" si="646">E650-E$1087</f>
        <v>-1.3093956964419018</v>
      </c>
      <c r="L650" s="6">
        <f t="shared" si="646"/>
        <v>-1.2860376519200507</v>
      </c>
      <c r="M650" s="6">
        <f t="shared" si="646"/>
        <v>-1.0427675548183029</v>
      </c>
      <c r="N650" s="6">
        <f t="shared" si="646"/>
        <v>-0.96378397280500039</v>
      </c>
      <c r="O650" s="6">
        <f t="shared" si="646"/>
        <v>-0.97226059235765305</v>
      </c>
    </row>
    <row r="651" spans="1:15" x14ac:dyDescent="0.15">
      <c r="A651" s="1">
        <v>29</v>
      </c>
      <c r="B651" s="1" t="s">
        <v>127</v>
      </c>
      <c r="C651" s="1">
        <v>4</v>
      </c>
      <c r="D651" s="1" t="s">
        <v>156</v>
      </c>
      <c r="E651" s="4">
        <f>IF(マンアワー!E651&gt;0,LN(マンアワー!E651),0)</f>
        <v>11.032905341596139</v>
      </c>
      <c r="F651" s="4">
        <f>IF(マンアワー!F651&gt;0,LN(マンアワー!F651),0)</f>
        <v>10.776227147044738</v>
      </c>
      <c r="G651" s="4">
        <f>IF(マンアワー!G651&gt;0,LN(マンアワー!G651),0)</f>
        <v>10.624801659066589</v>
      </c>
      <c r="H651" s="4">
        <f>IF(マンアワー!H651&gt;0,LN(マンアワー!H651),0)</f>
        <v>10.253233190270207</v>
      </c>
      <c r="I651" s="4">
        <f>IF(マンアワー!I651&gt;0,LN(マンアワー!I651),0)</f>
        <v>9.612930129464301</v>
      </c>
      <c r="K651" s="6">
        <f t="shared" ref="K651:O651" si="647">E651-E$1088</f>
        <v>0.1071902980822621</v>
      </c>
      <c r="L651" s="6">
        <f t="shared" si="647"/>
        <v>-9.686883223794851E-2</v>
      </c>
      <c r="M651" s="6">
        <f t="shared" si="647"/>
        <v>-0.23865179760279531</v>
      </c>
      <c r="N651" s="6">
        <f t="shared" si="647"/>
        <v>2.6209882108510385E-2</v>
      </c>
      <c r="O651" s="6">
        <f t="shared" si="647"/>
        <v>5.6129300958378536E-3</v>
      </c>
    </row>
    <row r="652" spans="1:15" x14ac:dyDescent="0.15">
      <c r="A652" s="1">
        <v>29</v>
      </c>
      <c r="B652" s="1" t="s">
        <v>127</v>
      </c>
      <c r="C652" s="1">
        <v>5</v>
      </c>
      <c r="D652" s="1" t="s">
        <v>157</v>
      </c>
      <c r="E652" s="4">
        <f>IF(マンアワー!E652&gt;0,LN(マンアワー!E652),0)</f>
        <v>8.2903186165080456</v>
      </c>
      <c r="F652" s="4">
        <f>IF(マンアワー!F652&gt;0,LN(マンアワー!F652),0)</f>
        <v>8.4933689054270012</v>
      </c>
      <c r="G652" s="4">
        <f>IF(マンアワー!G652&gt;0,LN(マンアワー!G652),0)</f>
        <v>8.6299280759554353</v>
      </c>
      <c r="H652" s="4">
        <f>IF(マンアワー!H652&gt;0,LN(マンアワー!H652),0)</f>
        <v>8.5836456270862715</v>
      </c>
      <c r="I652" s="4">
        <f>IF(マンアワー!I652&gt;0,LN(マンアワー!I652),0)</f>
        <v>8.504706438845103</v>
      </c>
      <c r="K652" s="6">
        <f t="shared" ref="K652:O652" si="648">E652-E$1089</f>
        <v>-1.0417916760336432</v>
      </c>
      <c r="L652" s="6">
        <f t="shared" si="648"/>
        <v>-0.68291581609894436</v>
      </c>
      <c r="M652" s="6">
        <f t="shared" si="648"/>
        <v>-0.61008497873820389</v>
      </c>
      <c r="N652" s="6">
        <f t="shared" si="648"/>
        <v>-0.47779486878868838</v>
      </c>
      <c r="O652" s="6">
        <f t="shared" si="648"/>
        <v>-0.3098198800308456</v>
      </c>
    </row>
    <row r="653" spans="1:15" x14ac:dyDescent="0.15">
      <c r="A653" s="1">
        <v>29</v>
      </c>
      <c r="B653" s="1" t="s">
        <v>127</v>
      </c>
      <c r="C653" s="1">
        <v>6</v>
      </c>
      <c r="D653" s="1" t="s">
        <v>49</v>
      </c>
      <c r="E653" s="4">
        <f>IF(マンアワー!E653&gt;0,LN(マンアワー!E653),0)</f>
        <v>8.4423348593555083</v>
      </c>
      <c r="F653" s="4">
        <f>IF(マンアワー!F653&gt;0,LN(マンアワー!F653),0)</f>
        <v>8.650825797692864</v>
      </c>
      <c r="G653" s="4">
        <f>IF(マンアワー!G653&gt;0,LN(マンアワー!G653),0)</f>
        <v>8.5420150673553064</v>
      </c>
      <c r="H653" s="4">
        <f>IF(マンアワー!H653&gt;0,LN(マンアワー!H653),0)</f>
        <v>8.7075969933573099</v>
      </c>
      <c r="I653" s="4">
        <f>IF(マンアワー!I653&gt;0,LN(マンアワー!I653),0)</f>
        <v>8.5637239782724812</v>
      </c>
      <c r="K653" s="6">
        <f t="shared" ref="K653:O653" si="649">E653-E$1090</f>
        <v>-0.82381556255435662</v>
      </c>
      <c r="L653" s="6">
        <f t="shared" si="649"/>
        <v>-0.40420764047665259</v>
      </c>
      <c r="M653" s="6">
        <f t="shared" si="649"/>
        <v>-0.55338344357381786</v>
      </c>
      <c r="N653" s="6">
        <f t="shared" si="649"/>
        <v>-0.38122215604833976</v>
      </c>
      <c r="O653" s="6">
        <f t="shared" si="649"/>
        <v>-0.41726084087997073</v>
      </c>
    </row>
    <row r="654" spans="1:15" x14ac:dyDescent="0.15">
      <c r="A654" s="1">
        <v>29</v>
      </c>
      <c r="B654" s="1" t="s">
        <v>127</v>
      </c>
      <c r="C654" s="1">
        <v>7</v>
      </c>
      <c r="D654" s="1" t="s">
        <v>158</v>
      </c>
      <c r="E654" s="4">
        <f>IF(マンアワー!E654&gt;0,LN(マンアワー!E654),0)</f>
        <v>5.0561518120110431</v>
      </c>
      <c r="F654" s="4">
        <f>IF(マンアワー!F654&gt;0,LN(マンアワー!F654),0)</f>
        <v>4.6612779294395867</v>
      </c>
      <c r="G654" s="4">
        <f>IF(マンアワー!G654&gt;0,LN(マンアワー!G654),0)</f>
        <v>4.9113264456886139</v>
      </c>
      <c r="H654" s="4">
        <f>IF(マンアワー!H654&gt;0,LN(マンアワー!H654),0)</f>
        <v>5.2496553852099614</v>
      </c>
      <c r="I654" s="4">
        <f>IF(マンアワー!I654&gt;0,LN(マンアワー!I654),0)</f>
        <v>5.4778040570468809</v>
      </c>
      <c r="K654" s="6">
        <f t="shared" ref="K654:O654" si="650">E654-E$1091</f>
        <v>-1.393452389527094</v>
      </c>
      <c r="L654" s="6">
        <f t="shared" si="650"/>
        <v>-1.8331256325002485</v>
      </c>
      <c r="M654" s="6">
        <f t="shared" si="650"/>
        <v>-1.4346848249296951</v>
      </c>
      <c r="N654" s="6">
        <f t="shared" si="650"/>
        <v>-0.99775830527151044</v>
      </c>
      <c r="O654" s="6">
        <f t="shared" si="650"/>
        <v>-0.86993762506824979</v>
      </c>
    </row>
    <row r="655" spans="1:15" x14ac:dyDescent="0.15">
      <c r="A655" s="1">
        <v>29</v>
      </c>
      <c r="B655" s="1" t="s">
        <v>127</v>
      </c>
      <c r="C655" s="1">
        <v>8</v>
      </c>
      <c r="D655" s="1" t="s">
        <v>159</v>
      </c>
      <c r="E655" s="4">
        <f>IF(マンアワー!E655&gt;0,LN(マンアワー!E655),0)</f>
        <v>8.9748823959044834</v>
      </c>
      <c r="F655" s="4">
        <f>IF(マンアワー!F655&gt;0,LN(マンアワー!F655),0)</f>
        <v>8.7480658167881291</v>
      </c>
      <c r="G655" s="4">
        <f>IF(マンアワー!G655&gt;0,LN(マンアワー!G655),0)</f>
        <v>8.6335549313545137</v>
      </c>
      <c r="H655" s="4">
        <f>IF(マンアワー!H655&gt;0,LN(マンアワー!H655),0)</f>
        <v>8.6169492654997271</v>
      </c>
      <c r="I655" s="4">
        <f>IF(マンアワー!I655&gt;0,LN(マンアワー!I655),0)</f>
        <v>7.9466319472913556</v>
      </c>
      <c r="K655" s="6">
        <f t="shared" ref="K655:O655" si="651">E655-E$1092</f>
        <v>-1.0245105061376591</v>
      </c>
      <c r="L655" s="6">
        <f t="shared" si="651"/>
        <v>-1.2417842023224122</v>
      </c>
      <c r="M655" s="6">
        <f t="shared" si="651"/>
        <v>-1.2618519310420453</v>
      </c>
      <c r="N655" s="6">
        <f t="shared" si="651"/>
        <v>-1.0056287464191591</v>
      </c>
      <c r="O655" s="6">
        <f t="shared" si="651"/>
        <v>-1.3174837415462077</v>
      </c>
    </row>
    <row r="656" spans="1:15" x14ac:dyDescent="0.15">
      <c r="A656" s="1">
        <v>29</v>
      </c>
      <c r="B656" s="1" t="s">
        <v>127</v>
      </c>
      <c r="C656" s="1">
        <v>9</v>
      </c>
      <c r="D656" s="1" t="s">
        <v>160</v>
      </c>
      <c r="E656" s="4">
        <f>IF(マンアワー!E656&gt;0,LN(マンアワー!E656),0)</f>
        <v>8.5284814760179071</v>
      </c>
      <c r="F656" s="4">
        <f>IF(マンアワー!F656&gt;0,LN(マンアワー!F656),0)</f>
        <v>8.2304083619116533</v>
      </c>
      <c r="G656" s="4">
        <f>IF(マンアワー!G656&gt;0,LN(マンアワー!G656),0)</f>
        <v>8.3181644441395264</v>
      </c>
      <c r="H656" s="4">
        <f>IF(マンアワー!H656&gt;0,LN(マンアワー!H656),0)</f>
        <v>7.9301897518207527</v>
      </c>
      <c r="I656" s="4">
        <f>IF(マンアワー!I656&gt;0,LN(マンアワー!I656),0)</f>
        <v>7.9613900253813812</v>
      </c>
      <c r="K656" s="6">
        <f t="shared" ref="K656:O656" si="652">E656-E$1093</f>
        <v>-1.3846506157591687</v>
      </c>
      <c r="L656" s="6">
        <f t="shared" si="652"/>
        <v>-1.4378789382158157</v>
      </c>
      <c r="M656" s="6">
        <f t="shared" si="652"/>
        <v>-1.2163967637621269</v>
      </c>
      <c r="N656" s="6">
        <f t="shared" si="652"/>
        <v>-1.3838577606685645</v>
      </c>
      <c r="O656" s="6">
        <f t="shared" si="652"/>
        <v>-1.4379209631117673</v>
      </c>
    </row>
    <row r="657" spans="1:15" x14ac:dyDescent="0.15">
      <c r="A657" s="1">
        <v>29</v>
      </c>
      <c r="B657" s="1" t="s">
        <v>127</v>
      </c>
      <c r="C657" s="1">
        <v>10</v>
      </c>
      <c r="D657" s="1" t="s">
        <v>161</v>
      </c>
      <c r="E657" s="4">
        <f>IF(マンアワー!E657&gt;0,LN(マンアワー!E657),0)</f>
        <v>9.3859050738544223</v>
      </c>
      <c r="F657" s="4">
        <f>IF(マンアワー!F657&gt;0,LN(マンアワー!F657),0)</f>
        <v>9.420077448640308</v>
      </c>
      <c r="G657" s="4">
        <f>IF(マンアワー!G657&gt;0,LN(マンアワー!G657),0)</f>
        <v>9.7119252729934242</v>
      </c>
      <c r="H657" s="4">
        <f>IF(マンアワー!H657&gt;0,LN(マンアワー!H657),0)</f>
        <v>9.5529700195593836</v>
      </c>
      <c r="I657" s="4">
        <f>IF(マンアワー!I657&gt;0,LN(マンアワー!I657),0)</f>
        <v>9.2382748936305248</v>
      </c>
      <c r="K657" s="6">
        <f t="shared" ref="K657:O657" si="653">E657-E$1094</f>
        <v>-0.76474125806627313</v>
      </c>
      <c r="L657" s="6">
        <f t="shared" si="653"/>
        <v>-0.67678655220922757</v>
      </c>
      <c r="M657" s="6">
        <f t="shared" si="653"/>
        <v>-0.61798335610571087</v>
      </c>
      <c r="N657" s="6">
        <f t="shared" si="653"/>
        <v>-0.57944548086622305</v>
      </c>
      <c r="O657" s="6">
        <f t="shared" si="653"/>
        <v>-0.72489084311416185</v>
      </c>
    </row>
    <row r="658" spans="1:15" x14ac:dyDescent="0.15">
      <c r="A658" s="1">
        <v>29</v>
      </c>
      <c r="B658" s="1" t="s">
        <v>127</v>
      </c>
      <c r="C658" s="1">
        <v>11</v>
      </c>
      <c r="D658" s="1" t="s">
        <v>162</v>
      </c>
      <c r="E658" s="4">
        <f>IF(マンアワー!E658&gt;0,LN(マンアワー!E658),0)</f>
        <v>9.4141942976869029</v>
      </c>
      <c r="F658" s="4">
        <f>IF(マンアワー!F658&gt;0,LN(マンアワー!F658),0)</f>
        <v>9.8447113230760639</v>
      </c>
      <c r="G658" s="4">
        <f>IF(マンアワー!G658&gt;0,LN(マンアワー!G658),0)</f>
        <v>10.271578509094269</v>
      </c>
      <c r="H658" s="4">
        <f>IF(マンアワー!H658&gt;0,LN(マンアワー!H658),0)</f>
        <v>9.8914722352095286</v>
      </c>
      <c r="I658" s="4">
        <f>IF(マンアワー!I658&gt;0,LN(マンアワー!I658),0)</f>
        <v>9.9617602852675535</v>
      </c>
      <c r="K658" s="6">
        <f t="shared" ref="K658:O658" si="654">E658-E$1095</f>
        <v>-0.80163008674245084</v>
      </c>
      <c r="L658" s="6">
        <f t="shared" si="654"/>
        <v>-0.4312709367361709</v>
      </c>
      <c r="M658" s="6">
        <f t="shared" si="654"/>
        <v>-0.22981026577667585</v>
      </c>
      <c r="N658" s="6">
        <f t="shared" si="654"/>
        <v>-0.52947004347510074</v>
      </c>
      <c r="O658" s="6">
        <f t="shared" si="654"/>
        <v>-0.48614518703698906</v>
      </c>
    </row>
    <row r="659" spans="1:15" x14ac:dyDescent="0.15">
      <c r="A659" s="1">
        <v>29</v>
      </c>
      <c r="B659" s="1" t="s">
        <v>127</v>
      </c>
      <c r="C659" s="1">
        <v>12</v>
      </c>
      <c r="D659" s="1" t="s">
        <v>163</v>
      </c>
      <c r="E659" s="4">
        <f>IF(マンアワー!E659&gt;0,LN(マンアワー!E659),0)</f>
        <v>9.7766586335821248</v>
      </c>
      <c r="F659" s="4">
        <f>IF(マンアワー!F659&gt;0,LN(マンアワー!F659),0)</f>
        <v>9.8469372647644366</v>
      </c>
      <c r="G659" s="4">
        <f>IF(マンアワー!G659&gt;0,LN(マンアワー!G659),0)</f>
        <v>10.149787144142117</v>
      </c>
      <c r="H659" s="4">
        <f>IF(マンアワー!H659&gt;0,LN(マンアワー!H659),0)</f>
        <v>10.345156504899201</v>
      </c>
      <c r="I659" s="4">
        <f>IF(マンアワー!I659&gt;0,LN(マンアワー!I659),0)</f>
        <v>9.7236895255412268</v>
      </c>
      <c r="K659" s="6">
        <f t="shared" ref="K659:O659" si="655">E659-E$1096</f>
        <v>-0.40189803510680555</v>
      </c>
      <c r="L659" s="6">
        <f t="shared" si="655"/>
        <v>-0.55844438166028354</v>
      </c>
      <c r="M659" s="6">
        <f t="shared" si="655"/>
        <v>-0.82713697362864558</v>
      </c>
      <c r="N659" s="6">
        <f t="shared" si="655"/>
        <v>-0.5305824208224017</v>
      </c>
      <c r="O659" s="6">
        <f t="shared" si="655"/>
        <v>-1.0073209936372542</v>
      </c>
    </row>
    <row r="660" spans="1:15" x14ac:dyDescent="0.15">
      <c r="A660" s="1">
        <v>29</v>
      </c>
      <c r="B660" s="1" t="s">
        <v>127</v>
      </c>
      <c r="C660" s="1">
        <v>13</v>
      </c>
      <c r="D660" s="1" t="s">
        <v>164</v>
      </c>
      <c r="E660" s="4">
        <f>IF(マンアワー!E660&gt;0,LN(マンアワー!E660),0)</f>
        <v>6.8713003273570967</v>
      </c>
      <c r="F660" s="4">
        <f>IF(マンアワー!F660&gt;0,LN(マンアワー!F660),0)</f>
        <v>8.1075127667018929</v>
      </c>
      <c r="G660" s="4">
        <f>IF(マンアワー!G660&gt;0,LN(マンアワー!G660),0)</f>
        <v>8.6417249405919154</v>
      </c>
      <c r="H660" s="4">
        <f>IF(マンアワー!H660&gt;0,LN(マンアワー!H660),0)</f>
        <v>8.6025187556560549</v>
      </c>
      <c r="I660" s="4">
        <f>IF(マンアワー!I660&gt;0,LN(マンアワー!I660),0)</f>
        <v>9.0172716668850654</v>
      </c>
      <c r="K660" s="6">
        <f t="shared" ref="K660:O660" si="656">E660-E$1097</f>
        <v>-2.7677322134050444</v>
      </c>
      <c r="L660" s="6">
        <f t="shared" si="656"/>
        <v>-1.6614878914475373</v>
      </c>
      <c r="M660" s="6">
        <f t="shared" si="656"/>
        <v>-1.1763324899493117</v>
      </c>
      <c r="N660" s="6">
        <f t="shared" si="656"/>
        <v>-1.1351716466924895</v>
      </c>
      <c r="O660" s="6">
        <f t="shared" si="656"/>
        <v>-1.0070789652045757</v>
      </c>
    </row>
    <row r="661" spans="1:15" x14ac:dyDescent="0.15">
      <c r="A661" s="1">
        <v>29</v>
      </c>
      <c r="B661" s="1" t="s">
        <v>127</v>
      </c>
      <c r="C661" s="1">
        <v>14</v>
      </c>
      <c r="D661" s="1" t="s">
        <v>165</v>
      </c>
      <c r="E661" s="4">
        <f>IF(マンアワー!E661&gt;0,LN(マンアワー!E661),0)</f>
        <v>6.5353261563043477</v>
      </c>
      <c r="F661" s="4">
        <f>IF(マンアワー!F661&gt;0,LN(マンアワー!F661),0)</f>
        <v>6.775867185852273</v>
      </c>
      <c r="G661" s="4">
        <f>IF(マンアワー!G661&gt;0,LN(マンアワー!G661),0)</f>
        <v>6.7171070310633416</v>
      </c>
      <c r="H661" s="4">
        <f>IF(マンアワー!H661&gt;0,LN(マンアワー!H661),0)</f>
        <v>6.3203641813748339</v>
      </c>
      <c r="I661" s="4">
        <f>IF(マンアワー!I661&gt;0,LN(マンアワー!I661),0)</f>
        <v>6.0841455197933758</v>
      </c>
      <c r="K661" s="6">
        <f t="shared" ref="K661:O661" si="657">E661-E$1098</f>
        <v>-1.3882962636869252</v>
      </c>
      <c r="L661" s="6">
        <f t="shared" si="657"/>
        <v>-1.5571775201619582</v>
      </c>
      <c r="M661" s="6">
        <f t="shared" si="657"/>
        <v>-1.8144219771637866</v>
      </c>
      <c r="N661" s="6">
        <f t="shared" si="657"/>
        <v>-1.8448657258281989</v>
      </c>
      <c r="O661" s="6">
        <f t="shared" si="657"/>
        <v>-1.970341422470506</v>
      </c>
    </row>
    <row r="662" spans="1:15" x14ac:dyDescent="0.15">
      <c r="A662" s="1">
        <v>29</v>
      </c>
      <c r="B662" s="1" t="s">
        <v>127</v>
      </c>
      <c r="C662" s="1">
        <v>15</v>
      </c>
      <c r="D662" s="1" t="s">
        <v>166</v>
      </c>
      <c r="E662" s="4">
        <f>IF(マンアワー!E662&gt;0,LN(マンアワー!E662),0)</f>
        <v>11.400371300641783</v>
      </c>
      <c r="F662" s="4">
        <f>IF(マンアワー!F662&gt;0,LN(マンアワー!F662),0)</f>
        <v>11.263110969705364</v>
      </c>
      <c r="G662" s="4">
        <f>IF(マンアワー!G662&gt;0,LN(マンアワー!G662),0)</f>
        <v>11.251898528029811</v>
      </c>
      <c r="H662" s="4">
        <f>IF(マンアワー!H662&gt;0,LN(マンアワー!H662),0)</f>
        <v>11.008985152015553</v>
      </c>
      <c r="I662" s="4">
        <f>IF(マンアワー!I662&gt;0,LN(マンアワー!I662),0)</f>
        <v>10.717722366189284</v>
      </c>
      <c r="K662" s="6">
        <f t="shared" ref="K662:O662" si="658">E662-E$1099</f>
        <v>1.0835939893510727E-2</v>
      </c>
      <c r="L662" s="6">
        <f t="shared" si="658"/>
        <v>-5.5311400170236169E-2</v>
      </c>
      <c r="M662" s="6">
        <f t="shared" si="658"/>
        <v>-8.063795430400944E-2</v>
      </c>
      <c r="N662" s="6">
        <f t="shared" si="658"/>
        <v>-6.5244794646826421E-2</v>
      </c>
      <c r="O662" s="6">
        <f t="shared" si="658"/>
        <v>-0.12249051587336446</v>
      </c>
    </row>
    <row r="663" spans="1:15" x14ac:dyDescent="0.15">
      <c r="A663" s="1">
        <v>29</v>
      </c>
      <c r="B663" s="1" t="s">
        <v>77</v>
      </c>
      <c r="C663" s="1">
        <v>16</v>
      </c>
      <c r="D663" s="1" t="s">
        <v>149</v>
      </c>
      <c r="E663" s="4">
        <f>IF(マンアワー!E663&gt;0,LN(マンアワー!E663),0)</f>
        <v>11.060243445929176</v>
      </c>
      <c r="F663" s="4">
        <f>IF(マンアワー!F663&gt;0,LN(マンアワー!F663),0)</f>
        <v>11.405837664327752</v>
      </c>
      <c r="G663" s="4">
        <f>IF(マンアワー!G663&gt;0,LN(マンアワー!G663),0)</f>
        <v>11.468913720076221</v>
      </c>
      <c r="H663" s="4">
        <f>IF(マンアワー!H663&gt;0,LN(マンアワー!H663),0)</f>
        <v>11.432991457647596</v>
      </c>
      <c r="I663" s="4">
        <f>IF(マンアワー!I663&gt;0,LN(マンアワー!I663),0)</f>
        <v>11.302243890533509</v>
      </c>
      <c r="K663" s="6">
        <f t="shared" ref="K663:O663" si="659">E663-E$1100</f>
        <v>-0.92533420411778167</v>
      </c>
      <c r="L663" s="6">
        <f t="shared" si="659"/>
        <v>-0.88341908774523858</v>
      </c>
      <c r="M663" s="6">
        <f t="shared" si="659"/>
        <v>-0.79664648797949056</v>
      </c>
      <c r="N663" s="6">
        <f t="shared" si="659"/>
        <v>-0.81666073334176481</v>
      </c>
      <c r="O663" s="6">
        <f t="shared" si="659"/>
        <v>-0.7313390858018618</v>
      </c>
    </row>
    <row r="664" spans="1:15" x14ac:dyDescent="0.15">
      <c r="A664" s="1">
        <v>29</v>
      </c>
      <c r="B664" s="1" t="s">
        <v>77</v>
      </c>
      <c r="C664" s="1">
        <v>17</v>
      </c>
      <c r="D664" s="1" t="s">
        <v>150</v>
      </c>
      <c r="E664" s="4">
        <f>IF(マンアワー!E664&gt;0,LN(マンアワー!E664),0)</f>
        <v>8.4176243056031019</v>
      </c>
      <c r="F664" s="4">
        <f>IF(マンアワー!F664&gt;0,LN(マンアワー!F664),0)</f>
        <v>8.9394757835856229</v>
      </c>
      <c r="G664" s="4">
        <f>IF(マンアワー!G664&gt;0,LN(マンアワー!G664),0)</f>
        <v>8.7996382765013514</v>
      </c>
      <c r="H664" s="4">
        <f>IF(マンアワー!H664&gt;0,LN(マンアワー!H664),0)</f>
        <v>8.9026973700067398</v>
      </c>
      <c r="I664" s="4">
        <f>IF(マンアワー!I664&gt;0,LN(マンアワー!I664),0)</f>
        <v>8.8948933816836515</v>
      </c>
      <c r="K664" s="6">
        <f t="shared" ref="K664:O664" si="660">E664-E$1101</f>
        <v>-0.75991368699768813</v>
      </c>
      <c r="L664" s="6">
        <f t="shared" si="660"/>
        <v>-0.40131803271300726</v>
      </c>
      <c r="M664" s="6">
        <f t="shared" si="660"/>
        <v>-0.65992968432169619</v>
      </c>
      <c r="N664" s="6">
        <f t="shared" si="660"/>
        <v>-0.59568394890140297</v>
      </c>
      <c r="O664" s="6">
        <f t="shared" si="660"/>
        <v>-0.57794650595633712</v>
      </c>
    </row>
    <row r="665" spans="1:15" x14ac:dyDescent="0.15">
      <c r="A665" s="1">
        <v>29</v>
      </c>
      <c r="B665" s="1" t="s">
        <v>77</v>
      </c>
      <c r="C665" s="1">
        <v>18</v>
      </c>
      <c r="D665" s="1" t="s">
        <v>151</v>
      </c>
      <c r="E665" s="4">
        <f>IF(マンアワー!E665&gt;0,LN(マンアワー!E665),0)</f>
        <v>11.751829201490898</v>
      </c>
      <c r="F665" s="4">
        <f>IF(マンアワー!F665&gt;0,LN(マンアワー!F665),0)</f>
        <v>11.909811939437505</v>
      </c>
      <c r="G665" s="4">
        <f>IF(マンアワー!G665&gt;0,LN(マンアワー!G665),0)</f>
        <v>11.761713844903012</v>
      </c>
      <c r="H665" s="4">
        <f>IF(マンアワー!H665&gt;0,LN(マンアワー!H665),0)</f>
        <v>11.749791036168604</v>
      </c>
      <c r="I665" s="4">
        <f>IF(マンアワー!I665&gt;0,LN(マンアワー!I665),0)</f>
        <v>11.541656499212936</v>
      </c>
      <c r="K665" s="6">
        <f t="shared" ref="K665:O665" si="661">E665-E$1102</f>
        <v>-0.83537647489460909</v>
      </c>
      <c r="L665" s="6">
        <f t="shared" si="661"/>
        <v>-0.80228747264043143</v>
      </c>
      <c r="M665" s="6">
        <f t="shared" si="661"/>
        <v>-0.8794653563924939</v>
      </c>
      <c r="N665" s="6">
        <f t="shared" si="661"/>
        <v>-0.75618199410196851</v>
      </c>
      <c r="O665" s="6">
        <f t="shared" si="661"/>
        <v>-0.7966667904469773</v>
      </c>
    </row>
    <row r="666" spans="1:15" x14ac:dyDescent="0.15">
      <c r="A666" s="1">
        <v>29</v>
      </c>
      <c r="B666" s="1" t="s">
        <v>77</v>
      </c>
      <c r="C666" s="1">
        <v>19</v>
      </c>
      <c r="D666" s="1" t="s">
        <v>152</v>
      </c>
      <c r="E666" s="4">
        <f>IF(マンアワー!E666&gt;0,LN(マンアワー!E666),0)</f>
        <v>9.4686397949488708</v>
      </c>
      <c r="F666" s="4">
        <f>IF(マンアワー!F666&gt;0,LN(マンアワー!F666),0)</f>
        <v>10.057338557495319</v>
      </c>
      <c r="G666" s="4">
        <f>IF(マンアワー!G666&gt;0,LN(マンアワー!G666),0)</f>
        <v>10.097720806765858</v>
      </c>
      <c r="H666" s="4">
        <f>IF(マンアワー!H666&gt;0,LN(マンアワー!H666),0)</f>
        <v>10.029504898321415</v>
      </c>
      <c r="I666" s="4">
        <f>IF(マンアワー!I666&gt;0,LN(マンアワー!I666),0)</f>
        <v>10.222802020408905</v>
      </c>
      <c r="K666" s="6">
        <f t="shared" ref="K666:O666" si="662">E666-E$1103</f>
        <v>-0.97510799706562779</v>
      </c>
      <c r="L666" s="6">
        <f t="shared" si="662"/>
        <v>-0.67149551200293978</v>
      </c>
      <c r="M666" s="6">
        <f t="shared" si="662"/>
        <v>-0.73683228538867418</v>
      </c>
      <c r="N666" s="6">
        <f t="shared" si="662"/>
        <v>-0.67727353209845376</v>
      </c>
      <c r="O666" s="6">
        <f t="shared" si="662"/>
        <v>-0.45649313692730686</v>
      </c>
    </row>
    <row r="667" spans="1:15" x14ac:dyDescent="0.15">
      <c r="A667" s="1">
        <v>29</v>
      </c>
      <c r="B667" s="1" t="s">
        <v>77</v>
      </c>
      <c r="C667" s="1">
        <v>20</v>
      </c>
      <c r="D667" s="1" t="s">
        <v>153</v>
      </c>
      <c r="E667" s="4">
        <f>IF(マンアワー!E667&gt;0,LN(マンアワー!E667),0)</f>
        <v>7.9017566478083268</v>
      </c>
      <c r="F667" s="4">
        <f>IF(マンアワー!F667&gt;0,LN(マンアワー!F667),0)</f>
        <v>8.8348230189501731</v>
      </c>
      <c r="G667" s="4">
        <f>IF(マンアワー!G667&gt;0,LN(マンアワー!G667),0)</f>
        <v>9.4659780738536394</v>
      </c>
      <c r="H667" s="4">
        <f>IF(マンアワー!H667&gt;0,LN(マンアワー!H667),0)</f>
        <v>9.5072628606298775</v>
      </c>
      <c r="I667" s="4">
        <f>IF(マンアワー!I667&gt;0,LN(マンアワー!I667),0)</f>
        <v>9.2795713972470679</v>
      </c>
      <c r="K667" s="6">
        <f t="shared" ref="K667:O667" si="663">E667-E$1104</f>
        <v>-0.76878554211038974</v>
      </c>
      <c r="L667" s="6">
        <f t="shared" si="663"/>
        <v>-0.44101990943307179</v>
      </c>
      <c r="M667" s="6">
        <f t="shared" si="663"/>
        <v>-0.19916275005090256</v>
      </c>
      <c r="N667" s="6">
        <f t="shared" si="663"/>
        <v>-0.18846232984179245</v>
      </c>
      <c r="O667" s="6">
        <f t="shared" si="663"/>
        <v>-0.39283940073731394</v>
      </c>
    </row>
    <row r="668" spans="1:15" x14ac:dyDescent="0.15">
      <c r="A668" s="1">
        <v>29</v>
      </c>
      <c r="B668" s="1" t="s">
        <v>77</v>
      </c>
      <c r="C668" s="1">
        <v>21</v>
      </c>
      <c r="D668" s="1" t="s">
        <v>154</v>
      </c>
      <c r="E668" s="4">
        <f>IF(マンアワー!E668&gt;0,LN(マンアワー!E668),0)</f>
        <v>10.411286554177671</v>
      </c>
      <c r="F668" s="4">
        <f>IF(マンアワー!F668&gt;0,LN(マンアワー!F668),0)</f>
        <v>10.529691568046673</v>
      </c>
      <c r="G668" s="4">
        <f>IF(マンアワー!G668&gt;0,LN(マンアワー!G668),0)</f>
        <v>10.806467748855759</v>
      </c>
      <c r="H668" s="4">
        <f>IF(マンアワー!H668&gt;0,LN(マンアワー!H668),0)</f>
        <v>10.922724312231667</v>
      </c>
      <c r="I668" s="4">
        <f>IF(マンアワー!I668&gt;0,LN(マンアワー!I668),0)</f>
        <v>10.662017217382514</v>
      </c>
      <c r="K668" s="6">
        <f t="shared" ref="K668:O668" si="664">E668-E$1105</f>
        <v>-1.1209402624201807</v>
      </c>
      <c r="L668" s="6">
        <f t="shared" si="664"/>
        <v>-1.0708785637581979</v>
      </c>
      <c r="M668" s="6">
        <f t="shared" si="664"/>
        <v>-0.86067755064101803</v>
      </c>
      <c r="N668" s="6">
        <f t="shared" si="664"/>
        <v>-0.69718382899977094</v>
      </c>
      <c r="O668" s="6">
        <f t="shared" si="664"/>
        <v>-0.8610394206391625</v>
      </c>
    </row>
    <row r="669" spans="1:15" x14ac:dyDescent="0.15">
      <c r="A669" s="1">
        <v>29</v>
      </c>
      <c r="B669" s="1" t="s">
        <v>28</v>
      </c>
      <c r="C669" s="1">
        <v>22</v>
      </c>
      <c r="D669" s="1" t="s">
        <v>146</v>
      </c>
      <c r="E669" s="4">
        <f>IF(マンアワー!E669&gt;0,LN(マンアワー!E669),0)</f>
        <v>11.634257007252456</v>
      </c>
      <c r="F669" s="4">
        <f>IF(マンアワー!F669&gt;0,LN(マンアワー!F669),0)</f>
        <v>12.006383405354129</v>
      </c>
      <c r="G669" s="4">
        <f>IF(マンアワー!G669&gt;0,LN(マンアワー!G669),0)</f>
        <v>12.399128147137681</v>
      </c>
      <c r="H669" s="4">
        <f>IF(マンアワー!H669&gt;0,LN(マンアワー!H669),0)</f>
        <v>12.567478460639663</v>
      </c>
      <c r="I669" s="4">
        <f>IF(マンアワー!I669&gt;0,LN(マンアワー!I669),0)</f>
        <v>12.808562382795685</v>
      </c>
      <c r="K669" s="6">
        <f t="shared" ref="K669:O669" si="665">E669-E$1106</f>
        <v>-0.94352924475474609</v>
      </c>
      <c r="L669" s="6">
        <f t="shared" si="665"/>
        <v>-0.82691070258621835</v>
      </c>
      <c r="M669" s="6">
        <f t="shared" si="665"/>
        <v>-0.67977848049765832</v>
      </c>
      <c r="N669" s="6">
        <f t="shared" si="665"/>
        <v>-0.6197014455375367</v>
      </c>
      <c r="O669" s="6">
        <f t="shared" si="665"/>
        <v>-0.53173028832230607</v>
      </c>
    </row>
    <row r="670" spans="1:15" x14ac:dyDescent="0.15">
      <c r="A670" s="1">
        <v>29</v>
      </c>
      <c r="B670" s="1" t="s">
        <v>28</v>
      </c>
      <c r="C670" s="1">
        <v>23</v>
      </c>
      <c r="D670" s="1" t="s">
        <v>167</v>
      </c>
      <c r="E670" s="4">
        <f>IF(マンアワー!E670&gt;0,LN(マンアワー!E670),0)</f>
        <v>10.803009050497511</v>
      </c>
      <c r="F670" s="4">
        <f>IF(マンアワー!F670&gt;0,LN(マンアワー!F670),0)</f>
        <v>11.180113394207256</v>
      </c>
      <c r="G670" s="4">
        <f>IF(マンアワー!G670&gt;0,LN(マンアワー!G670),0)</f>
        <v>11.263600388797688</v>
      </c>
      <c r="H670" s="4">
        <f>IF(マンアワー!H670&gt;0,LN(マンアワー!H670),0)</f>
        <v>11.173680182216577</v>
      </c>
      <c r="I670" s="4">
        <f>IF(マンアワー!I670&gt;0,LN(マンアワー!I670),0)</f>
        <v>11.073144735731969</v>
      </c>
      <c r="K670" s="6">
        <f t="shared" ref="K670:O670" si="666">E670-E$1107</f>
        <v>-0.790926077705846</v>
      </c>
      <c r="L670" s="6">
        <f t="shared" si="666"/>
        <v>-0.55611510217853954</v>
      </c>
      <c r="M670" s="6">
        <f t="shared" si="666"/>
        <v>-0.45440888611664754</v>
      </c>
      <c r="N670" s="6">
        <f t="shared" si="666"/>
        <v>-0.47626175734447429</v>
      </c>
      <c r="O670" s="6">
        <f t="shared" si="666"/>
        <v>-0.45089191404241902</v>
      </c>
    </row>
    <row r="671" spans="1:15" x14ac:dyDescent="0.15">
      <c r="A671" s="1">
        <v>30</v>
      </c>
      <c r="B671" s="1" t="s">
        <v>78</v>
      </c>
      <c r="C671" s="1">
        <v>1</v>
      </c>
      <c r="D671" s="1" t="s">
        <v>147</v>
      </c>
      <c r="E671" s="4">
        <f>IF(マンアワー!E671&gt;0,LN(マンアワー!E671),0)</f>
        <v>12.287062959422114</v>
      </c>
      <c r="F671" s="4">
        <f>IF(マンアワー!F671&gt;0,LN(マンアワー!F671),0)</f>
        <v>12.063993264670687</v>
      </c>
      <c r="G671" s="4">
        <f>IF(マンアワー!G671&gt;0,LN(マンアワー!G671),0)</f>
        <v>11.774932776072573</v>
      </c>
      <c r="H671" s="4">
        <f>IF(マンアワー!H671&gt;0,LN(マンアワー!H671),0)</f>
        <v>11.468212047698559</v>
      </c>
      <c r="I671" s="4">
        <f>IF(マンアワー!I671&gt;0,LN(マンアワー!I671),0)</f>
        <v>11.369473692211734</v>
      </c>
      <c r="K671" s="6">
        <f t="shared" ref="K671:O671" si="667">E671-E$1085</f>
        <v>-0.54127723343296452</v>
      </c>
      <c r="L671" s="6">
        <f t="shared" si="667"/>
        <v>-0.34752292721980282</v>
      </c>
      <c r="M671" s="6">
        <f t="shared" si="667"/>
        <v>-0.23348573451204935</v>
      </c>
      <c r="N671" s="6">
        <f t="shared" si="667"/>
        <v>-0.11581065001053759</v>
      </c>
      <c r="O671" s="6">
        <f t="shared" si="667"/>
        <v>-5.8414022090698126E-2</v>
      </c>
    </row>
    <row r="672" spans="1:15" x14ac:dyDescent="0.15">
      <c r="A672" s="1">
        <v>30</v>
      </c>
      <c r="B672" s="1" t="s">
        <v>78</v>
      </c>
      <c r="C672" s="1">
        <v>2</v>
      </c>
      <c r="D672" s="1" t="s">
        <v>148</v>
      </c>
      <c r="E672" s="4">
        <f>IF(マンアワー!E672&gt;0,LN(マンアワー!E672),0)</f>
        <v>7.9077473129825391</v>
      </c>
      <c r="F672" s="4">
        <f>IF(マンアワー!F672&gt;0,LN(マンアワー!F672),0)</f>
        <v>7.0153897716332523</v>
      </c>
      <c r="G672" s="4">
        <f>IF(マンアワー!G672&gt;0,LN(マンアワー!G672),0)</f>
        <v>6.063073927497789</v>
      </c>
      <c r="H672" s="4">
        <f>IF(マンアワー!H672&gt;0,LN(マンアワー!H672),0)</f>
        <v>5.6923211430693357</v>
      </c>
      <c r="I672" s="4">
        <f>IF(マンアワー!I672&gt;0,LN(マンアワー!I672),0)</f>
        <v>4.9356573076109918</v>
      </c>
      <c r="K672" s="6">
        <f t="shared" ref="K672:O672" si="668">E672-E$1086</f>
        <v>-0.94057320493171392</v>
      </c>
      <c r="L672" s="6">
        <f t="shared" si="668"/>
        <v>-1.3053725476971323</v>
      </c>
      <c r="M672" s="6">
        <f t="shared" si="668"/>
        <v>-2.0127115718390334</v>
      </c>
      <c r="N672" s="6">
        <f t="shared" si="668"/>
        <v>-2.0265772826342614</v>
      </c>
      <c r="O672" s="6">
        <f t="shared" si="668"/>
        <v>-2.2421732022566383</v>
      </c>
    </row>
    <row r="673" spans="1:15" x14ac:dyDescent="0.15">
      <c r="A673" s="1">
        <v>30</v>
      </c>
      <c r="B673" s="1" t="s">
        <v>128</v>
      </c>
      <c r="C673" s="1">
        <v>3</v>
      </c>
      <c r="D673" s="1" t="s">
        <v>155</v>
      </c>
      <c r="E673" s="4">
        <f>IF(マンアワー!E673&gt;0,LN(マンアワー!E673),0)</f>
        <v>10.04581354267809</v>
      </c>
      <c r="F673" s="4">
        <f>IF(マンアワー!F673&gt;0,LN(マンアワー!F673),0)</f>
        <v>9.8615636499019619</v>
      </c>
      <c r="G673" s="4">
        <f>IF(マンアワー!G673&gt;0,LN(マンアワー!G673),0)</f>
        <v>10.12080472396261</v>
      </c>
      <c r="H673" s="4">
        <f>IF(マンアワー!H673&gt;0,LN(マンアワー!H673),0)</f>
        <v>10.083280679438619</v>
      </c>
      <c r="I673" s="4">
        <f>IF(マンアワー!I673&gt;0,LN(マンアワー!I673),0)</f>
        <v>9.9841135659765872</v>
      </c>
      <c r="K673" s="6">
        <f t="shared" ref="K673:O673" si="669">E673-E$1087</f>
        <v>-0.67756512137404812</v>
      </c>
      <c r="L673" s="6">
        <f t="shared" si="669"/>
        <v>-0.87064173568354519</v>
      </c>
      <c r="M673" s="6">
        <f t="shared" si="669"/>
        <v>-0.71410492369690282</v>
      </c>
      <c r="N673" s="6">
        <f t="shared" si="669"/>
        <v>-0.65244583093655351</v>
      </c>
      <c r="O673" s="6">
        <f t="shared" si="669"/>
        <v>-0.72799615719003441</v>
      </c>
    </row>
    <row r="674" spans="1:15" x14ac:dyDescent="0.15">
      <c r="A674" s="1">
        <v>30</v>
      </c>
      <c r="B674" s="1" t="s">
        <v>128</v>
      </c>
      <c r="C674" s="1">
        <v>4</v>
      </c>
      <c r="D674" s="1" t="s">
        <v>156</v>
      </c>
      <c r="E674" s="4">
        <f>IF(マンアワー!E674&gt;0,LN(マンアワー!E674),0)</f>
        <v>11.106295713276344</v>
      </c>
      <c r="F674" s="4">
        <f>IF(マンアワー!F674&gt;0,LN(マンアワー!F674),0)</f>
        <v>10.865578857505259</v>
      </c>
      <c r="G674" s="4">
        <f>IF(マンアワー!G674&gt;0,LN(マンアワー!G674),0)</f>
        <v>10.760439137510659</v>
      </c>
      <c r="H674" s="4">
        <f>IF(マンアワー!H674&gt;0,LN(マンアワー!H674),0)</f>
        <v>10.082069605554917</v>
      </c>
      <c r="I674" s="4">
        <f>IF(マンアワー!I674&gt;0,LN(マンアワー!I674),0)</f>
        <v>9.3656867476798666</v>
      </c>
      <c r="K674" s="6">
        <f t="shared" ref="K674:O674" si="670">E674-E$1088</f>
        <v>0.18058066976246678</v>
      </c>
      <c r="L674" s="6">
        <f t="shared" si="670"/>
        <v>-7.5171217774272492E-3</v>
      </c>
      <c r="M674" s="6">
        <f t="shared" si="670"/>
        <v>-0.10301431915872605</v>
      </c>
      <c r="N674" s="6">
        <f t="shared" si="670"/>
        <v>-0.14495370260677909</v>
      </c>
      <c r="O674" s="6">
        <f t="shared" si="670"/>
        <v>-0.24163045168859654</v>
      </c>
    </row>
    <row r="675" spans="1:15" x14ac:dyDescent="0.15">
      <c r="A675" s="1">
        <v>30</v>
      </c>
      <c r="B675" s="1" t="s">
        <v>128</v>
      </c>
      <c r="C675" s="1">
        <v>5</v>
      </c>
      <c r="D675" s="1" t="s">
        <v>157</v>
      </c>
      <c r="E675" s="4">
        <f>IF(マンアワー!E675&gt;0,LN(マンアワー!E675),0)</f>
        <v>8.8718988945058541</v>
      </c>
      <c r="F675" s="4">
        <f>IF(マンアワー!F675&gt;0,LN(マンアワー!F675),0)</f>
        <v>8.4565651375372557</v>
      </c>
      <c r="G675" s="4">
        <f>IF(マンアワー!G675&gt;0,LN(マンアワー!G675),0)</f>
        <v>8.316394657208626</v>
      </c>
      <c r="H675" s="4">
        <f>IF(マンアワー!H675&gt;0,LN(マンアワー!H675),0)</f>
        <v>7.8979373177631294</v>
      </c>
      <c r="I675" s="4">
        <f>IF(マンアワー!I675&gt;0,LN(マンアワー!I675),0)</f>
        <v>7.4025815026762487</v>
      </c>
      <c r="K675" s="6">
        <f t="shared" ref="K675:O675" si="671">E675-E$1089</f>
        <v>-0.46021139803583466</v>
      </c>
      <c r="L675" s="6">
        <f t="shared" si="671"/>
        <v>-0.71971958398868985</v>
      </c>
      <c r="M675" s="6">
        <f t="shared" si="671"/>
        <v>-0.92361839748501318</v>
      </c>
      <c r="N675" s="6">
        <f t="shared" si="671"/>
        <v>-1.1635031781118306</v>
      </c>
      <c r="O675" s="6">
        <f t="shared" si="671"/>
        <v>-1.4119448161996999</v>
      </c>
    </row>
    <row r="676" spans="1:15" x14ac:dyDescent="0.15">
      <c r="A676" s="1">
        <v>30</v>
      </c>
      <c r="B676" s="1" t="s">
        <v>128</v>
      </c>
      <c r="C676" s="1">
        <v>6</v>
      </c>
      <c r="D676" s="1" t="s">
        <v>49</v>
      </c>
      <c r="E676" s="4">
        <f>IF(マンアワー!E676&gt;0,LN(マンアワー!E676),0)</f>
        <v>9.3677275986215598</v>
      </c>
      <c r="F676" s="4">
        <f>IF(マンアワー!F676&gt;0,LN(マンアワー!F676),0)</f>
        <v>9.1545474260488469</v>
      </c>
      <c r="G676" s="4">
        <f>IF(マンアワー!G676&gt;0,LN(マンアワー!G676),0)</f>
        <v>9.1223740915687941</v>
      </c>
      <c r="H676" s="4">
        <f>IF(マンアワー!H676&gt;0,LN(マンアワー!H676),0)</f>
        <v>9.190620350749537</v>
      </c>
      <c r="I676" s="4">
        <f>IF(マンアワー!I676&gt;0,LN(マンアワー!I676),0)</f>
        <v>8.9386450822586418</v>
      </c>
      <c r="K676" s="6">
        <f t="shared" ref="K676:O676" si="672">E676-E$1090</f>
        <v>0.10157717671169486</v>
      </c>
      <c r="L676" s="6">
        <f t="shared" si="672"/>
        <v>9.9513987879330301E-2</v>
      </c>
      <c r="M676" s="6">
        <f t="shared" si="672"/>
        <v>2.6975580639669872E-2</v>
      </c>
      <c r="N676" s="6">
        <f t="shared" si="672"/>
        <v>0.10180120134388737</v>
      </c>
      <c r="O676" s="6">
        <f t="shared" si="672"/>
        <v>-4.2339736893810098E-2</v>
      </c>
    </row>
    <row r="677" spans="1:15" x14ac:dyDescent="0.15">
      <c r="A677" s="1">
        <v>30</v>
      </c>
      <c r="B677" s="1" t="s">
        <v>128</v>
      </c>
      <c r="C677" s="1">
        <v>7</v>
      </c>
      <c r="D677" s="1" t="s">
        <v>158</v>
      </c>
      <c r="E677" s="4">
        <f>IF(マンアワー!E677&gt;0,LN(マンアワー!E677),0)</f>
        <v>8.7661276196703124</v>
      </c>
      <c r="F677" s="4">
        <f>IF(マンアワー!F677&gt;0,LN(マンアワー!F677),0)</f>
        <v>8.7679545818644993</v>
      </c>
      <c r="G677" s="4">
        <f>IF(マンアワー!G677&gt;0,LN(マンアワー!G677),0)</f>
        <v>7.8724534072063825</v>
      </c>
      <c r="H677" s="4">
        <f>IF(マンアワー!H677&gt;0,LN(マンアワー!H677),0)</f>
        <v>7.7236872043547313</v>
      </c>
      <c r="I677" s="4">
        <f>IF(マンアワー!I677&gt;0,LN(マンアワー!I677),0)</f>
        <v>7.4212076651057499</v>
      </c>
      <c r="K677" s="6">
        <f t="shared" ref="K677:O677" si="673">E677-E$1091</f>
        <v>2.3165234181321752</v>
      </c>
      <c r="L677" s="6">
        <f t="shared" si="673"/>
        <v>2.273551019924664</v>
      </c>
      <c r="M677" s="6">
        <f t="shared" si="673"/>
        <v>1.5264421365880736</v>
      </c>
      <c r="N677" s="6">
        <f t="shared" si="673"/>
        <v>1.4762735138732594</v>
      </c>
      <c r="O677" s="6">
        <f t="shared" si="673"/>
        <v>1.0734659829906192</v>
      </c>
    </row>
    <row r="678" spans="1:15" x14ac:dyDescent="0.15">
      <c r="A678" s="1">
        <v>30</v>
      </c>
      <c r="B678" s="1" t="s">
        <v>128</v>
      </c>
      <c r="C678" s="1">
        <v>8</v>
      </c>
      <c r="D678" s="1" t="s">
        <v>159</v>
      </c>
      <c r="E678" s="4">
        <f>IF(マンアワー!E678&gt;0,LN(マンアワー!E678),0)</f>
        <v>8.799678252109647</v>
      </c>
      <c r="F678" s="4">
        <f>IF(マンアワー!F678&gt;0,LN(マンアワー!F678),0)</f>
        <v>8.7945751890888566</v>
      </c>
      <c r="G678" s="4">
        <f>IF(マンアワー!G678&gt;0,LN(マンアワー!G678),0)</f>
        <v>8.7299680537631623</v>
      </c>
      <c r="H678" s="4">
        <f>IF(マンアワー!H678&gt;0,LN(マンアワー!H678),0)</f>
        <v>8.5279617137978985</v>
      </c>
      <c r="I678" s="4">
        <f>IF(マンアワー!I678&gt;0,LN(マンアワー!I678),0)</f>
        <v>8.051351548206318</v>
      </c>
      <c r="K678" s="6">
        <f t="shared" ref="K678:O678" si="674">E678-E$1092</f>
        <v>-1.1997146499324955</v>
      </c>
      <c r="L678" s="6">
        <f t="shared" si="674"/>
        <v>-1.1952748300216847</v>
      </c>
      <c r="M678" s="6">
        <f t="shared" si="674"/>
        <v>-1.1654388086333967</v>
      </c>
      <c r="N678" s="6">
        <f t="shared" si="674"/>
        <v>-1.0946162981209877</v>
      </c>
      <c r="O678" s="6">
        <f t="shared" si="674"/>
        <v>-1.2127641406312453</v>
      </c>
    </row>
    <row r="679" spans="1:15" x14ac:dyDescent="0.15">
      <c r="A679" s="1">
        <v>30</v>
      </c>
      <c r="B679" s="1" t="s">
        <v>128</v>
      </c>
      <c r="C679" s="1">
        <v>9</v>
      </c>
      <c r="D679" s="1" t="s">
        <v>160</v>
      </c>
      <c r="E679" s="4">
        <f>IF(マンアワー!E679&gt;0,LN(マンアワー!E679),0)</f>
        <v>10.920650116150275</v>
      </c>
      <c r="F679" s="4">
        <f>IF(マンアワー!F679&gt;0,LN(マンアワー!F679),0)</f>
        <v>10.504015327667783</v>
      </c>
      <c r="G679" s="4">
        <f>IF(マンアワー!G679&gt;0,LN(マンアワー!G679),0)</f>
        <v>10.117261857664214</v>
      </c>
      <c r="H679" s="4">
        <f>IF(マンアワー!H679&gt;0,LN(マンアワー!H679),0)</f>
        <v>9.6424490173608941</v>
      </c>
      <c r="I679" s="4">
        <f>IF(マンアワー!I679&gt;0,LN(マンアワー!I679),0)</f>
        <v>9.4807783011222266</v>
      </c>
      <c r="K679" s="6">
        <f t="shared" ref="K679:O679" si="675">E679-E$1093</f>
        <v>1.0075180243731996</v>
      </c>
      <c r="L679" s="6">
        <f t="shared" si="675"/>
        <v>0.8357280275403145</v>
      </c>
      <c r="M679" s="6">
        <f t="shared" si="675"/>
        <v>0.58270064976256108</v>
      </c>
      <c r="N679" s="6">
        <f t="shared" si="675"/>
        <v>0.32840150487157693</v>
      </c>
      <c r="O679" s="6">
        <f t="shared" si="675"/>
        <v>8.1467312629078137E-2</v>
      </c>
    </row>
    <row r="680" spans="1:15" x14ac:dyDescent="0.15">
      <c r="A680" s="1">
        <v>30</v>
      </c>
      <c r="B680" s="1" t="s">
        <v>128</v>
      </c>
      <c r="C680" s="1">
        <v>10</v>
      </c>
      <c r="D680" s="1" t="s">
        <v>161</v>
      </c>
      <c r="E680" s="4">
        <f>IF(マンアワー!E680&gt;0,LN(マンアワー!E680),0)</f>
        <v>9.7270355486890576</v>
      </c>
      <c r="F680" s="4">
        <f>IF(マンアワー!F680&gt;0,LN(マンアワー!F680),0)</f>
        <v>9.3500438983639196</v>
      </c>
      <c r="G680" s="4">
        <f>IF(マンアワー!G680&gt;0,LN(マンアワー!G680),0)</f>
        <v>9.6501354565558781</v>
      </c>
      <c r="H680" s="4">
        <f>IF(マンアワー!H680&gt;0,LN(マンアワー!H680),0)</f>
        <v>9.3538450486272087</v>
      </c>
      <c r="I680" s="4">
        <f>IF(マンアワー!I680&gt;0,LN(マンアワー!I680),0)</f>
        <v>8.964389153994615</v>
      </c>
      <c r="K680" s="6">
        <f t="shared" ref="K680:O680" si="676">E680-E$1094</f>
        <v>-0.42361078323163781</v>
      </c>
      <c r="L680" s="6">
        <f t="shared" si="676"/>
        <v>-0.74682010248561603</v>
      </c>
      <c r="M680" s="6">
        <f t="shared" si="676"/>
        <v>-0.67977317254325698</v>
      </c>
      <c r="N680" s="6">
        <f t="shared" si="676"/>
        <v>-0.77857045179839801</v>
      </c>
      <c r="O680" s="6">
        <f t="shared" si="676"/>
        <v>-0.99877658275007164</v>
      </c>
    </row>
    <row r="681" spans="1:15" x14ac:dyDescent="0.15">
      <c r="A681" s="1">
        <v>30</v>
      </c>
      <c r="B681" s="1" t="s">
        <v>128</v>
      </c>
      <c r="C681" s="1">
        <v>11</v>
      </c>
      <c r="D681" s="1" t="s">
        <v>162</v>
      </c>
      <c r="E681" s="4">
        <f>IF(マンアワー!E681&gt;0,LN(マンアワー!E681),0)</f>
        <v>9.5176867897698134</v>
      </c>
      <c r="F681" s="4">
        <f>IF(マンアワー!F681&gt;0,LN(マンアワー!F681),0)</f>
        <v>9.57624870896292</v>
      </c>
      <c r="G681" s="4">
        <f>IF(マンアワー!G681&gt;0,LN(マンアワー!G681),0)</f>
        <v>9.7239746786568375</v>
      </c>
      <c r="H681" s="4">
        <f>IF(マンアワー!H681&gt;0,LN(マンアワー!H681),0)</f>
        <v>9.6003928019296598</v>
      </c>
      <c r="I681" s="4">
        <f>IF(マンアワー!I681&gt;0,LN(マンアワー!I681),0)</f>
        <v>9.6516728272326606</v>
      </c>
      <c r="K681" s="6">
        <f t="shared" ref="K681:O681" si="677">E681-E$1095</f>
        <v>-0.69813759465954028</v>
      </c>
      <c r="L681" s="6">
        <f t="shared" si="677"/>
        <v>-0.69973355084931477</v>
      </c>
      <c r="M681" s="6">
        <f t="shared" si="677"/>
        <v>-0.77741409621410718</v>
      </c>
      <c r="N681" s="6">
        <f t="shared" si="677"/>
        <v>-0.82054947675496948</v>
      </c>
      <c r="O681" s="6">
        <f t="shared" si="677"/>
        <v>-0.79623264507188196</v>
      </c>
    </row>
    <row r="682" spans="1:15" x14ac:dyDescent="0.15">
      <c r="A682" s="1">
        <v>30</v>
      </c>
      <c r="B682" s="1" t="s">
        <v>128</v>
      </c>
      <c r="C682" s="1">
        <v>12</v>
      </c>
      <c r="D682" s="1" t="s">
        <v>163</v>
      </c>
      <c r="E682" s="4">
        <f>IF(マンアワー!E682&gt;0,LN(マンアワー!E682),0)</f>
        <v>7.9302607184865188</v>
      </c>
      <c r="F682" s="4">
        <f>IF(マンアワー!F682&gt;0,LN(マンアワー!F682),0)</f>
        <v>7.6637993785140717</v>
      </c>
      <c r="G682" s="4">
        <f>IF(マンアワー!G682&gt;0,LN(マンアワー!G682),0)</f>
        <v>8.6910138795547311</v>
      </c>
      <c r="H682" s="4">
        <f>IF(マンアワー!H682&gt;0,LN(マンアワー!H682),0)</f>
        <v>8.9690190505385221</v>
      </c>
      <c r="I682" s="4">
        <f>IF(マンアワー!I682&gt;0,LN(マンアワー!I682),0)</f>
        <v>8.8549465840166768</v>
      </c>
      <c r="K682" s="6">
        <f t="shared" ref="K682:O682" si="678">E682-E$1096</f>
        <v>-2.2482959502024116</v>
      </c>
      <c r="L682" s="6">
        <f t="shared" si="678"/>
        <v>-2.7415822679106485</v>
      </c>
      <c r="M682" s="6">
        <f t="shared" si="678"/>
        <v>-2.2859102382160312</v>
      </c>
      <c r="N682" s="6">
        <f t="shared" si="678"/>
        <v>-1.9067198751830805</v>
      </c>
      <c r="O682" s="6">
        <f t="shared" si="678"/>
        <v>-1.8760639351618043</v>
      </c>
    </row>
    <row r="683" spans="1:15" x14ac:dyDescent="0.15">
      <c r="A683" s="1">
        <v>30</v>
      </c>
      <c r="B683" s="1" t="s">
        <v>128</v>
      </c>
      <c r="C683" s="1">
        <v>13</v>
      </c>
      <c r="D683" s="1" t="s">
        <v>164</v>
      </c>
      <c r="E683" s="4">
        <f>IF(マンアワー!E683&gt;0,LN(マンアワー!E683),0)</f>
        <v>7.7428063142532615</v>
      </c>
      <c r="F683" s="4">
        <f>IF(マンアワー!F683&gt;0,LN(マンアワー!F683),0)</f>
        <v>8.2086086101599829</v>
      </c>
      <c r="G683" s="4">
        <f>IF(マンアワー!G683&gt;0,LN(マンアワー!G683),0)</f>
        <v>7.7588995023146472</v>
      </c>
      <c r="H683" s="4">
        <f>IF(マンアワー!H683&gt;0,LN(マンアワー!H683),0)</f>
        <v>7.6072406864076694</v>
      </c>
      <c r="I683" s="4">
        <f>IF(マンアワー!I683&gt;0,LN(マンアワー!I683),0)</f>
        <v>7.8539935558512441</v>
      </c>
      <c r="K683" s="6">
        <f t="shared" ref="K683:O683" si="679">E683-E$1097</f>
        <v>-1.8962262265088796</v>
      </c>
      <c r="L683" s="6">
        <f t="shared" si="679"/>
        <v>-1.5603920479894473</v>
      </c>
      <c r="M683" s="6">
        <f t="shared" si="679"/>
        <v>-2.0591579282265799</v>
      </c>
      <c r="N683" s="6">
        <f t="shared" si="679"/>
        <v>-2.1304497159408751</v>
      </c>
      <c r="O683" s="6">
        <f t="shared" si="679"/>
        <v>-2.170357076238397</v>
      </c>
    </row>
    <row r="684" spans="1:15" x14ac:dyDescent="0.15">
      <c r="A684" s="1">
        <v>30</v>
      </c>
      <c r="B684" s="1" t="s">
        <v>128</v>
      </c>
      <c r="C684" s="1">
        <v>14</v>
      </c>
      <c r="D684" s="1" t="s">
        <v>165</v>
      </c>
      <c r="E684" s="4">
        <f>IF(マンアワー!E684&gt;0,LN(マンアワー!E684),0)</f>
        <v>7.0258380767438622</v>
      </c>
      <c r="F684" s="4">
        <f>IF(マンアワー!F684&gt;0,LN(マンアワー!F684),0)</f>
        <v>7.225597789084433</v>
      </c>
      <c r="G684" s="4">
        <f>IF(マンアワー!G684&gt;0,LN(マンアワー!G684),0)</f>
        <v>7.9836716580015148</v>
      </c>
      <c r="H684" s="4">
        <f>IF(マンアワー!H684&gt;0,LN(マンアワー!H684),0)</f>
        <v>7.815962248615806</v>
      </c>
      <c r="I684" s="4">
        <f>IF(マンアワー!I684&gt;0,LN(マンアワー!I684),0)</f>
        <v>7.500991321247465</v>
      </c>
      <c r="K684" s="6">
        <f t="shared" ref="K684:O684" si="680">E684-E$1098</f>
        <v>-0.89778434324741063</v>
      </c>
      <c r="L684" s="6">
        <f t="shared" si="680"/>
        <v>-1.1074469169297982</v>
      </c>
      <c r="M684" s="6">
        <f t="shared" si="680"/>
        <v>-0.54785735022561344</v>
      </c>
      <c r="N684" s="6">
        <f t="shared" si="680"/>
        <v>-0.34926765858722675</v>
      </c>
      <c r="O684" s="6">
        <f t="shared" si="680"/>
        <v>-0.55349562101641681</v>
      </c>
    </row>
    <row r="685" spans="1:15" x14ac:dyDescent="0.15">
      <c r="A685" s="1">
        <v>30</v>
      </c>
      <c r="B685" s="1" t="s">
        <v>128</v>
      </c>
      <c r="C685" s="1">
        <v>15</v>
      </c>
      <c r="D685" s="1" t="s">
        <v>166</v>
      </c>
      <c r="E685" s="4">
        <f>IF(マンアワー!E685&gt;0,LN(マンアワー!E685),0)</f>
        <v>11.212419589296342</v>
      </c>
      <c r="F685" s="4">
        <f>IF(マンアワー!F685&gt;0,LN(マンアワー!F685),0)</f>
        <v>10.852575676155418</v>
      </c>
      <c r="G685" s="4">
        <f>IF(マンアワー!G685&gt;0,LN(マンアワー!G685),0)</f>
        <v>10.878721761175287</v>
      </c>
      <c r="H685" s="4">
        <f>IF(マンアワー!H685&gt;0,LN(マンアワー!H685),0)</f>
        <v>10.491122976029407</v>
      </c>
      <c r="I685" s="4">
        <f>IF(マンアワー!I685&gt;0,LN(マンアワー!I685),0)</f>
        <v>10.102770214496967</v>
      </c>
      <c r="K685" s="6">
        <f t="shared" ref="K685:O685" si="681">E685-E$1099</f>
        <v>-0.17711577145193047</v>
      </c>
      <c r="L685" s="6">
        <f t="shared" si="681"/>
        <v>-0.46584669372018261</v>
      </c>
      <c r="M685" s="6">
        <f t="shared" si="681"/>
        <v>-0.45381472115853327</v>
      </c>
      <c r="N685" s="6">
        <f t="shared" si="681"/>
        <v>-0.58310697063297212</v>
      </c>
      <c r="O685" s="6">
        <f t="shared" si="681"/>
        <v>-0.73744266756568067</v>
      </c>
    </row>
    <row r="686" spans="1:15" x14ac:dyDescent="0.15">
      <c r="A686" s="1">
        <v>30</v>
      </c>
      <c r="B686" s="1" t="s">
        <v>78</v>
      </c>
      <c r="C686" s="1">
        <v>16</v>
      </c>
      <c r="D686" s="1" t="s">
        <v>149</v>
      </c>
      <c r="E686" s="4">
        <f>IF(マンアワー!E686&gt;0,LN(マンアワー!E686),0)</f>
        <v>11.455656404709313</v>
      </c>
      <c r="F686" s="4">
        <f>IF(マンアワー!F686&gt;0,LN(マンアワー!F686),0)</f>
        <v>11.624343885441872</v>
      </c>
      <c r="G686" s="4">
        <f>IF(マンアワー!G686&gt;0,LN(マンアワー!G686),0)</f>
        <v>11.552047456863365</v>
      </c>
      <c r="H686" s="4">
        <f>IF(マンアワー!H686&gt;0,LN(マンアワー!H686),0)</f>
        <v>11.49418794891564</v>
      </c>
      <c r="I686" s="4">
        <f>IF(マンアワー!I686&gt;0,LN(マンアワー!I686),0)</f>
        <v>11.208592785708472</v>
      </c>
      <c r="K686" s="6">
        <f t="shared" ref="K686:O686" si="682">E686-E$1100</f>
        <v>-0.52992124533764517</v>
      </c>
      <c r="L686" s="6">
        <f t="shared" si="682"/>
        <v>-0.66491286663111815</v>
      </c>
      <c r="M686" s="6">
        <f t="shared" si="682"/>
        <v>-0.71351275119234714</v>
      </c>
      <c r="N686" s="6">
        <f t="shared" si="682"/>
        <v>-0.75546424207372098</v>
      </c>
      <c r="O686" s="6">
        <f t="shared" si="682"/>
        <v>-0.82499019062689882</v>
      </c>
    </row>
    <row r="687" spans="1:15" x14ac:dyDescent="0.15">
      <c r="A687" s="1">
        <v>30</v>
      </c>
      <c r="B687" s="1" t="s">
        <v>78</v>
      </c>
      <c r="C687" s="1">
        <v>17</v>
      </c>
      <c r="D687" s="1" t="s">
        <v>150</v>
      </c>
      <c r="E687" s="4">
        <f>IF(マンアワー!E687&gt;0,LN(マンアワー!E687),0)</f>
        <v>8.7900820680486156</v>
      </c>
      <c r="F687" s="4">
        <f>IF(マンアワー!F687&gt;0,LN(マンアワー!F687),0)</f>
        <v>8.8830931356254581</v>
      </c>
      <c r="G687" s="4">
        <f>IF(マンアワー!G687&gt;0,LN(マンアワー!G687),0)</f>
        <v>8.949801040141308</v>
      </c>
      <c r="H687" s="4">
        <f>IF(マンアワー!H687&gt;0,LN(マンアワー!H687),0)</f>
        <v>8.9918167449382551</v>
      </c>
      <c r="I687" s="4">
        <f>IF(マンアワー!I687&gt;0,LN(マンアワー!I687),0)</f>
        <v>9.026458959509112</v>
      </c>
      <c r="K687" s="6">
        <f t="shared" ref="K687:O687" si="683">E687-E$1101</f>
        <v>-0.38745592455217448</v>
      </c>
      <c r="L687" s="6">
        <f t="shared" si="683"/>
        <v>-0.45770068067317204</v>
      </c>
      <c r="M687" s="6">
        <f t="shared" si="683"/>
        <v>-0.50976692068173968</v>
      </c>
      <c r="N687" s="6">
        <f t="shared" si="683"/>
        <v>-0.50656457396988763</v>
      </c>
      <c r="O687" s="6">
        <f t="shared" si="683"/>
        <v>-0.4463809281308766</v>
      </c>
    </row>
    <row r="688" spans="1:15" x14ac:dyDescent="0.15">
      <c r="A688" s="1">
        <v>30</v>
      </c>
      <c r="B688" s="1" t="s">
        <v>78</v>
      </c>
      <c r="C688" s="1">
        <v>18</v>
      </c>
      <c r="D688" s="1" t="s">
        <v>151</v>
      </c>
      <c r="E688" s="4">
        <f>IF(マンアワー!E688&gt;0,LN(マンアワー!E688),0)</f>
        <v>12.056119302590309</v>
      </c>
      <c r="F688" s="4">
        <f>IF(マンアワー!F688&gt;0,LN(マンアワー!F688),0)</f>
        <v>12.152486251984401</v>
      </c>
      <c r="G688" s="4">
        <f>IF(マンアワー!G688&gt;0,LN(マンアワー!G688),0)</f>
        <v>11.978663219337243</v>
      </c>
      <c r="H688" s="4">
        <f>IF(マンアワー!H688&gt;0,LN(マンアワー!H688),0)</f>
        <v>11.855378944487514</v>
      </c>
      <c r="I688" s="4">
        <f>IF(マンアワー!I688&gt;0,LN(マンアワー!I688),0)</f>
        <v>11.548009116339195</v>
      </c>
      <c r="K688" s="6">
        <f t="shared" ref="K688:O688" si="684">E688-E$1102</f>
        <v>-0.53108637379519763</v>
      </c>
      <c r="L688" s="6">
        <f t="shared" si="684"/>
        <v>-0.55961316009353546</v>
      </c>
      <c r="M688" s="6">
        <f t="shared" si="684"/>
        <v>-0.66251598195826311</v>
      </c>
      <c r="N688" s="6">
        <f t="shared" si="684"/>
        <v>-0.65059408578305877</v>
      </c>
      <c r="O688" s="6">
        <f t="shared" si="684"/>
        <v>-0.79031417332071818</v>
      </c>
    </row>
    <row r="689" spans="1:15" x14ac:dyDescent="0.15">
      <c r="A689" s="1">
        <v>30</v>
      </c>
      <c r="B689" s="1" t="s">
        <v>78</v>
      </c>
      <c r="C689" s="1">
        <v>19</v>
      </c>
      <c r="D689" s="1" t="s">
        <v>152</v>
      </c>
      <c r="E689" s="4">
        <f>IF(マンアワー!E689&gt;0,LN(マンアワー!E689),0)</f>
        <v>10.053787688225837</v>
      </c>
      <c r="F689" s="4">
        <f>IF(マンアワー!F689&gt;0,LN(マンアワー!F689),0)</f>
        <v>10.26008399962998</v>
      </c>
      <c r="G689" s="4">
        <f>IF(マンアワー!G689&gt;0,LN(マンアワー!G689),0)</f>
        <v>10.33215066992676</v>
      </c>
      <c r="H689" s="4">
        <f>IF(マンアワー!H689&gt;0,LN(マンアワー!H689),0)</f>
        <v>9.9550639457279093</v>
      </c>
      <c r="I689" s="4">
        <f>IF(マンアワー!I689&gt;0,LN(マンアワー!I689),0)</f>
        <v>9.9179939347205064</v>
      </c>
      <c r="K689" s="6">
        <f t="shared" ref="K689:O689" si="685">E689-E$1103</f>
        <v>-0.38996010378866153</v>
      </c>
      <c r="L689" s="6">
        <f t="shared" si="685"/>
        <v>-0.46875006986827827</v>
      </c>
      <c r="M689" s="6">
        <f t="shared" si="685"/>
        <v>-0.50240242222777276</v>
      </c>
      <c r="N689" s="6">
        <f t="shared" si="685"/>
        <v>-0.75171448469195923</v>
      </c>
      <c r="O689" s="6">
        <f t="shared" si="685"/>
        <v>-0.76130122261570499</v>
      </c>
    </row>
    <row r="690" spans="1:15" x14ac:dyDescent="0.15">
      <c r="A690" s="1">
        <v>30</v>
      </c>
      <c r="B690" s="1" t="s">
        <v>78</v>
      </c>
      <c r="C690" s="1">
        <v>20</v>
      </c>
      <c r="D690" s="1" t="s">
        <v>153</v>
      </c>
      <c r="E690" s="4">
        <f>IF(マンアワー!E690&gt;0,LN(マンアワー!E690),0)</f>
        <v>8.242263859641719</v>
      </c>
      <c r="F690" s="4">
        <f>IF(マンアワー!F690&gt;0,LN(マンアワー!F690),0)</f>
        <v>8.6859392277835461</v>
      </c>
      <c r="G690" s="4">
        <f>IF(マンアワー!G690&gt;0,LN(マンアワー!G690),0)</f>
        <v>9.1555964138857515</v>
      </c>
      <c r="H690" s="4">
        <f>IF(マンアワー!H690&gt;0,LN(マンアワー!H690),0)</f>
        <v>8.868110800687667</v>
      </c>
      <c r="I690" s="4">
        <f>IF(マンアワー!I690&gt;0,LN(マンアワー!I690),0)</f>
        <v>8.7691966845278273</v>
      </c>
      <c r="K690" s="6">
        <f t="shared" ref="K690:O690" si="686">E690-E$1104</f>
        <v>-0.42827833027699747</v>
      </c>
      <c r="L690" s="6">
        <f t="shared" si="686"/>
        <v>-0.58990370059969877</v>
      </c>
      <c r="M690" s="6">
        <f t="shared" si="686"/>
        <v>-0.50954441001879047</v>
      </c>
      <c r="N690" s="6">
        <f t="shared" si="686"/>
        <v>-0.82761438978400292</v>
      </c>
      <c r="O690" s="6">
        <f t="shared" si="686"/>
        <v>-0.90321411345655456</v>
      </c>
    </row>
    <row r="691" spans="1:15" x14ac:dyDescent="0.15">
      <c r="A691" s="1">
        <v>30</v>
      </c>
      <c r="B691" s="1" t="s">
        <v>78</v>
      </c>
      <c r="C691" s="1">
        <v>21</v>
      </c>
      <c r="D691" s="1" t="s">
        <v>154</v>
      </c>
      <c r="E691" s="4">
        <f>IF(マンアワー!E691&gt;0,LN(マンアワー!E691),0)</f>
        <v>11.244143863230482</v>
      </c>
      <c r="F691" s="4">
        <f>IF(マンアワー!F691&gt;0,LN(マンアワー!F691),0)</f>
        <v>11.070604795127563</v>
      </c>
      <c r="G691" s="4">
        <f>IF(マンアワー!G691&gt;0,LN(マンアワー!G691),0)</f>
        <v>11.069716594926035</v>
      </c>
      <c r="H691" s="4">
        <f>IF(マンアワー!H691&gt;0,LN(マンアワー!H691),0)</f>
        <v>10.937233034815572</v>
      </c>
      <c r="I691" s="4">
        <f>IF(マンアワー!I691&gt;0,LN(マンアワー!I691),0)</f>
        <v>10.597201179640704</v>
      </c>
      <c r="K691" s="6">
        <f t="shared" ref="K691:O691" si="687">E691-E$1105</f>
        <v>-0.28808295336737011</v>
      </c>
      <c r="L691" s="6">
        <f t="shared" si="687"/>
        <v>-0.52996533667730716</v>
      </c>
      <c r="M691" s="6">
        <f t="shared" si="687"/>
        <v>-0.59742870457074204</v>
      </c>
      <c r="N691" s="6">
        <f t="shared" si="687"/>
        <v>-0.68267510641586604</v>
      </c>
      <c r="O691" s="6">
        <f t="shared" si="687"/>
        <v>-0.92585545838097261</v>
      </c>
    </row>
    <row r="692" spans="1:15" x14ac:dyDescent="0.15">
      <c r="A692" s="1">
        <v>30</v>
      </c>
      <c r="B692" s="1" t="s">
        <v>29</v>
      </c>
      <c r="C692" s="1">
        <v>22</v>
      </c>
      <c r="D692" s="1" t="s">
        <v>146</v>
      </c>
      <c r="E692" s="4">
        <f>IF(マンアワー!E692&gt;0,LN(マンアワー!E692),0)</f>
        <v>12.17786483135132</v>
      </c>
      <c r="F692" s="4">
        <f>IF(マンアワー!F692&gt;0,LN(マンアワー!F692),0)</f>
        <v>12.269946952186531</v>
      </c>
      <c r="G692" s="4">
        <f>IF(マンアワー!G692&gt;0,LN(マンアワー!G692),0)</f>
        <v>12.435952942693891</v>
      </c>
      <c r="H692" s="4">
        <f>IF(マンアワー!H692&gt;0,LN(マンアワー!H692),0)</f>
        <v>12.477908302432438</v>
      </c>
      <c r="I692" s="4">
        <f>IF(マンアワー!I692&gt;0,LN(マンアワー!I692),0)</f>
        <v>12.63987881939444</v>
      </c>
      <c r="K692" s="6">
        <f t="shared" ref="K692:O692" si="688">E692-E$1106</f>
        <v>-0.39992142065588254</v>
      </c>
      <c r="L692" s="6">
        <f t="shared" si="688"/>
        <v>-0.56334715575381544</v>
      </c>
      <c r="M692" s="6">
        <f t="shared" si="688"/>
        <v>-0.64295368494144789</v>
      </c>
      <c r="N692" s="6">
        <f t="shared" si="688"/>
        <v>-0.70927160374476195</v>
      </c>
      <c r="O692" s="6">
        <f t="shared" si="688"/>
        <v>-0.70041385172355142</v>
      </c>
    </row>
    <row r="693" spans="1:15" x14ac:dyDescent="0.15">
      <c r="A693" s="1">
        <v>30</v>
      </c>
      <c r="B693" s="1" t="s">
        <v>29</v>
      </c>
      <c r="C693" s="1">
        <v>23</v>
      </c>
      <c r="D693" s="1" t="s">
        <v>167</v>
      </c>
      <c r="E693" s="4">
        <f>IF(マンアワー!E693&gt;0,LN(マンアワー!E693),0)</f>
        <v>11.069028686376589</v>
      </c>
      <c r="F693" s="4">
        <f>IF(マンアワー!F693&gt;0,LN(マンアワー!F693),0)</f>
        <v>11.193942947669704</v>
      </c>
      <c r="G693" s="4">
        <f>IF(マンアワー!G693&gt;0,LN(マンアワー!G693),0)</f>
        <v>11.165133783067368</v>
      </c>
      <c r="H693" s="4">
        <f>IF(マンアワー!H693&gt;0,LN(マンアワー!H693),0)</f>
        <v>11.094522363268176</v>
      </c>
      <c r="I693" s="4">
        <f>IF(マンアワー!I693&gt;0,LN(マンアワー!I693),0)</f>
        <v>10.898523431216882</v>
      </c>
      <c r="K693" s="6">
        <f t="shared" ref="K693:O693" si="689">E693-E$1107</f>
        <v>-0.5249064418267686</v>
      </c>
      <c r="L693" s="6">
        <f t="shared" si="689"/>
        <v>-0.54228554871609091</v>
      </c>
      <c r="M693" s="6">
        <f t="shared" si="689"/>
        <v>-0.55287549184696694</v>
      </c>
      <c r="N693" s="6">
        <f t="shared" si="689"/>
        <v>-0.55541957629287531</v>
      </c>
      <c r="O693" s="6">
        <f t="shared" si="689"/>
        <v>-0.62551321855750608</v>
      </c>
    </row>
    <row r="694" spans="1:15" x14ac:dyDescent="0.15">
      <c r="A694" s="1">
        <v>31</v>
      </c>
      <c r="B694" s="1" t="s">
        <v>79</v>
      </c>
      <c r="C694" s="1">
        <v>1</v>
      </c>
      <c r="D694" s="1" t="s">
        <v>147</v>
      </c>
      <c r="E694" s="4">
        <f>IF(マンアワー!E694&gt;0,LN(マンアワー!E694),0)</f>
        <v>12.170125942857114</v>
      </c>
      <c r="F694" s="4">
        <f>IF(マンアワー!F694&gt;0,LN(マンアワー!F694),0)</f>
        <v>11.869204672080135</v>
      </c>
      <c r="G694" s="4">
        <f>IF(マンアワー!G694&gt;0,LN(マンアワー!G694),0)</f>
        <v>11.563462317205831</v>
      </c>
      <c r="H694" s="4">
        <f>IF(マンアワー!H694&gt;0,LN(マンアワー!H694),0)</f>
        <v>11.097526406665434</v>
      </c>
      <c r="I694" s="4">
        <f>IF(マンアワー!I694&gt;0,LN(マンアワー!I694),0)</f>
        <v>10.898600440054004</v>
      </c>
      <c r="K694" s="6">
        <f t="shared" ref="K694:O694" si="690">E694-E$1085</f>
        <v>-0.65821424999796463</v>
      </c>
      <c r="L694" s="6">
        <f t="shared" si="690"/>
        <v>-0.54231151981035453</v>
      </c>
      <c r="M694" s="6">
        <f t="shared" si="690"/>
        <v>-0.44495619337879155</v>
      </c>
      <c r="N694" s="6">
        <f t="shared" si="690"/>
        <v>-0.48649629104366277</v>
      </c>
      <c r="O694" s="6">
        <f t="shared" si="690"/>
        <v>-0.52928727424842847</v>
      </c>
    </row>
    <row r="695" spans="1:15" x14ac:dyDescent="0.15">
      <c r="A695" s="1">
        <v>31</v>
      </c>
      <c r="B695" s="1" t="s">
        <v>79</v>
      </c>
      <c r="C695" s="1">
        <v>2</v>
      </c>
      <c r="D695" s="1" t="s">
        <v>148</v>
      </c>
      <c r="E695" s="4">
        <f>IF(マンアワー!E695&gt;0,LN(マンアワー!E695),0)</f>
        <v>7.0933865616694209</v>
      </c>
      <c r="F695" s="4">
        <f>IF(マンアワー!F695&gt;0,LN(マンアワー!F695),0)</f>
        <v>6.8778105353952563</v>
      </c>
      <c r="G695" s="4">
        <f>IF(マンアワー!G695&gt;0,LN(マンアワー!G695),0)</f>
        <v>6.6359936810595741</v>
      </c>
      <c r="H695" s="4">
        <f>IF(マンアワー!H695&gt;0,LN(マンアワー!H695),0)</f>
        <v>6.548239746500446</v>
      </c>
      <c r="I695" s="4">
        <f>IF(マンアワー!I695&gt;0,LN(マンアワー!I695),0)</f>
        <v>5.4247901067657223</v>
      </c>
      <c r="K695" s="6">
        <f t="shared" ref="K695:O695" si="691">E695-E$1086</f>
        <v>-1.7549339562448321</v>
      </c>
      <c r="L695" s="6">
        <f t="shared" si="691"/>
        <v>-1.4429517839351282</v>
      </c>
      <c r="M695" s="6">
        <f t="shared" si="691"/>
        <v>-1.4397918182772482</v>
      </c>
      <c r="N695" s="6">
        <f t="shared" si="691"/>
        <v>-1.170658679203151</v>
      </c>
      <c r="O695" s="6">
        <f t="shared" si="691"/>
        <v>-1.7530404031019078</v>
      </c>
    </row>
    <row r="696" spans="1:15" x14ac:dyDescent="0.15">
      <c r="A696" s="1">
        <v>31</v>
      </c>
      <c r="B696" s="1" t="s">
        <v>129</v>
      </c>
      <c r="C696" s="1">
        <v>3</v>
      </c>
      <c r="D696" s="1" t="s">
        <v>155</v>
      </c>
      <c r="E696" s="4">
        <f>IF(マンアワー!E696&gt;0,LN(マンアワー!E696),0)</f>
        <v>10.01215230826122</v>
      </c>
      <c r="F696" s="4">
        <f>IF(マンアワー!F696&gt;0,LN(マンアワー!F696),0)</f>
        <v>10.092590580815504</v>
      </c>
      <c r="G696" s="4">
        <f>IF(マンアワー!G696&gt;0,LN(マンアワー!G696),0)</f>
        <v>10.059896586619603</v>
      </c>
      <c r="H696" s="4">
        <f>IF(マンアワー!H696&gt;0,LN(マンアワー!H696),0)</f>
        <v>9.7871470672340806</v>
      </c>
      <c r="I696" s="4">
        <f>IF(マンアワー!I696&gt;0,LN(マンアワー!I696),0)</f>
        <v>9.6012507376336931</v>
      </c>
      <c r="K696" s="6">
        <f t="shared" ref="K696:O696" si="692">E696-E$1087</f>
        <v>-0.71122635579091842</v>
      </c>
      <c r="L696" s="6">
        <f t="shared" si="692"/>
        <v>-0.63961480477000343</v>
      </c>
      <c r="M696" s="6">
        <f t="shared" si="692"/>
        <v>-0.77501306103991041</v>
      </c>
      <c r="N696" s="6">
        <f t="shared" si="692"/>
        <v>-0.94857944314109233</v>
      </c>
      <c r="O696" s="6">
        <f t="shared" si="692"/>
        <v>-1.1108589855329285</v>
      </c>
    </row>
    <row r="697" spans="1:15" x14ac:dyDescent="0.15">
      <c r="A697" s="1">
        <v>31</v>
      </c>
      <c r="B697" s="1" t="s">
        <v>129</v>
      </c>
      <c r="C697" s="1">
        <v>4</v>
      </c>
      <c r="D697" s="1" t="s">
        <v>156</v>
      </c>
      <c r="E697" s="4">
        <f>IF(マンアワー!E697&gt;0,LN(マンアワー!E697),0)</f>
        <v>10.001114717525855</v>
      </c>
      <c r="F697" s="4">
        <f>IF(マンアワー!F697&gt;0,LN(マンアワー!F697),0)</f>
        <v>10.292700992739368</v>
      </c>
      <c r="G697" s="4">
        <f>IF(マンアワー!G697&gt;0,LN(マンアワー!G697),0)</f>
        <v>10.323266681081636</v>
      </c>
      <c r="H697" s="4">
        <f>IF(マンアワー!H697&gt;0,LN(マンアワー!H697),0)</f>
        <v>9.6263901378716206</v>
      </c>
      <c r="I697" s="4">
        <f>IF(マンアワー!I697&gt;0,LN(マンアワー!I697),0)</f>
        <v>8.8518528359904902</v>
      </c>
      <c r="K697" s="6">
        <f t="shared" ref="K697:O697" si="693">E697-E$1088</f>
        <v>-0.92460032598802222</v>
      </c>
      <c r="L697" s="6">
        <f t="shared" si="693"/>
        <v>-0.58039498654331823</v>
      </c>
      <c r="M697" s="6">
        <f t="shared" si="693"/>
        <v>-0.54018677558774897</v>
      </c>
      <c r="N697" s="6">
        <f t="shared" si="693"/>
        <v>-0.60063317029007557</v>
      </c>
      <c r="O697" s="6">
        <f t="shared" si="693"/>
        <v>-0.75546436337797296</v>
      </c>
    </row>
    <row r="698" spans="1:15" x14ac:dyDescent="0.15">
      <c r="A698" s="1">
        <v>31</v>
      </c>
      <c r="B698" s="1" t="s">
        <v>129</v>
      </c>
      <c r="C698" s="1">
        <v>5</v>
      </c>
      <c r="D698" s="1" t="s">
        <v>157</v>
      </c>
      <c r="E698" s="4">
        <f>IF(マンアワー!E698&gt;0,LN(マンアワー!E698),0)</f>
        <v>9.0231361183762075</v>
      </c>
      <c r="F698" s="4">
        <f>IF(マンアワー!F698&gt;0,LN(マンアワー!F698),0)</f>
        <v>8.8367111482269269</v>
      </c>
      <c r="G698" s="4">
        <f>IF(マンアワー!G698&gt;0,LN(マンアワー!G698),0)</f>
        <v>8.83781720550855</v>
      </c>
      <c r="H698" s="4">
        <f>IF(マンアワー!H698&gt;0,LN(マンアワー!H698),0)</f>
        <v>8.5978195547160521</v>
      </c>
      <c r="I698" s="4">
        <f>IF(マンアワー!I698&gt;0,LN(マンアワー!I698),0)</f>
        <v>8.3733834042235369</v>
      </c>
      <c r="K698" s="6">
        <f t="shared" ref="K698:O698" si="694">E698-E$1089</f>
        <v>-0.30897417416548123</v>
      </c>
      <c r="L698" s="6">
        <f t="shared" si="694"/>
        <v>-0.33957357329901861</v>
      </c>
      <c r="M698" s="6">
        <f t="shared" si="694"/>
        <v>-0.40219584918508922</v>
      </c>
      <c r="N698" s="6">
        <f t="shared" si="694"/>
        <v>-0.46362094115890784</v>
      </c>
      <c r="O698" s="6">
        <f t="shared" si="694"/>
        <v>-0.44114291465241173</v>
      </c>
    </row>
    <row r="699" spans="1:15" x14ac:dyDescent="0.15">
      <c r="A699" s="1">
        <v>31</v>
      </c>
      <c r="B699" s="1" t="s">
        <v>129</v>
      </c>
      <c r="C699" s="1">
        <v>6</v>
      </c>
      <c r="D699" s="1" t="s">
        <v>49</v>
      </c>
      <c r="E699" s="4">
        <f>IF(マンアワー!E699&gt;0,LN(マンアワー!E699),0)</f>
        <v>5.8920580696099982</v>
      </c>
      <c r="F699" s="4">
        <f>IF(マンアワー!F699&gt;0,LN(マンアワー!F699),0)</f>
        <v>6.0083159080910642</v>
      </c>
      <c r="G699" s="4">
        <f>IF(マンアワー!G699&gt;0,LN(マンアワー!G699),0)</f>
        <v>5.9724470786361037</v>
      </c>
      <c r="H699" s="4">
        <f>IF(マンアワー!H699&gt;0,LN(マンアワー!H699),0)</f>
        <v>6.3559507101968258</v>
      </c>
      <c r="I699" s="4">
        <f>IF(マンアワー!I699&gt;0,LN(マンアワー!I699),0)</f>
        <v>6.246367316308401</v>
      </c>
      <c r="K699" s="6">
        <f t="shared" ref="K699:O699" si="695">E699-E$1090</f>
        <v>-3.3740923522998667</v>
      </c>
      <c r="L699" s="6">
        <f t="shared" si="695"/>
        <v>-3.0467175300784524</v>
      </c>
      <c r="M699" s="6">
        <f t="shared" si="695"/>
        <v>-3.1229514322930205</v>
      </c>
      <c r="N699" s="6">
        <f t="shared" si="695"/>
        <v>-2.7328684392088238</v>
      </c>
      <c r="O699" s="6">
        <f t="shared" si="695"/>
        <v>-2.7346175028440509</v>
      </c>
    </row>
    <row r="700" spans="1:15" x14ac:dyDescent="0.15">
      <c r="A700" s="1">
        <v>31</v>
      </c>
      <c r="B700" s="1" t="s">
        <v>129</v>
      </c>
      <c r="C700" s="1">
        <v>7</v>
      </c>
      <c r="D700" s="1" t="s">
        <v>158</v>
      </c>
      <c r="E700" s="4">
        <f>IF(マンアワー!E700&gt;0,LN(マンアワー!E700),0)</f>
        <v>4.8069787554297996</v>
      </c>
      <c r="F700" s="4">
        <f>IF(マンアワー!F700&gt;0,LN(マンアワー!F700),0)</f>
        <v>4.9367658640088816</v>
      </c>
      <c r="G700" s="4">
        <f>IF(マンアワー!G700&gt;0,LN(マンアワー!G700),0)</f>
        <v>4.6830469299869311</v>
      </c>
      <c r="H700" s="4">
        <f>IF(マンアワー!H700&gt;0,LN(マンアワー!H700),0)</f>
        <v>4.4033414188466953</v>
      </c>
      <c r="I700" s="4">
        <f>IF(マンアワー!I700&gt;0,LN(マンアワー!I700),0)</f>
        <v>4.7105194554174847</v>
      </c>
      <c r="K700" s="6">
        <f t="shared" ref="K700:O700" si="696">E700-E$1091</f>
        <v>-1.6426254461083376</v>
      </c>
      <c r="L700" s="6">
        <f t="shared" si="696"/>
        <v>-1.5576376979309536</v>
      </c>
      <c r="M700" s="6">
        <f t="shared" si="696"/>
        <v>-1.6629643406313779</v>
      </c>
      <c r="N700" s="6">
        <f t="shared" si="696"/>
        <v>-1.8440722716347766</v>
      </c>
      <c r="O700" s="6">
        <f t="shared" si="696"/>
        <v>-1.6372222266976459</v>
      </c>
    </row>
    <row r="701" spans="1:15" x14ac:dyDescent="0.15">
      <c r="A701" s="1">
        <v>31</v>
      </c>
      <c r="B701" s="1" t="s">
        <v>129</v>
      </c>
      <c r="C701" s="1">
        <v>8</v>
      </c>
      <c r="D701" s="1" t="s">
        <v>159</v>
      </c>
      <c r="E701" s="4">
        <f>IF(マンアワー!E701&gt;0,LN(マンアワー!E701),0)</f>
        <v>8.5697625744774353</v>
      </c>
      <c r="F701" s="4">
        <f>IF(マンアワー!F701&gt;0,LN(マンアワー!F701),0)</f>
        <v>8.5392397772969915</v>
      </c>
      <c r="G701" s="4">
        <f>IF(マンアワー!G701&gt;0,LN(マンアワー!G701),0)</f>
        <v>8.4413864708176014</v>
      </c>
      <c r="H701" s="4">
        <f>IF(マンアワー!H701&gt;0,LN(マンアワー!H701),0)</f>
        <v>8.2037087415035153</v>
      </c>
      <c r="I701" s="4">
        <f>IF(マンアワー!I701&gt;0,LN(マンアワー!I701),0)</f>
        <v>7.4079744830414134</v>
      </c>
      <c r="K701" s="6">
        <f t="shared" ref="K701:O701" si="697">E701-E$1092</f>
        <v>-1.4296303275647073</v>
      </c>
      <c r="L701" s="6">
        <f t="shared" si="697"/>
        <v>-1.4506102418135498</v>
      </c>
      <c r="M701" s="6">
        <f t="shared" si="697"/>
        <v>-1.4540203915789576</v>
      </c>
      <c r="N701" s="6">
        <f t="shared" si="697"/>
        <v>-1.4188692704153709</v>
      </c>
      <c r="O701" s="6">
        <f t="shared" si="697"/>
        <v>-1.8561412057961499</v>
      </c>
    </row>
    <row r="702" spans="1:15" x14ac:dyDescent="0.15">
      <c r="A702" s="1">
        <v>31</v>
      </c>
      <c r="B702" s="1" t="s">
        <v>129</v>
      </c>
      <c r="C702" s="1">
        <v>9</v>
      </c>
      <c r="D702" s="1" t="s">
        <v>160</v>
      </c>
      <c r="E702" s="4">
        <f>IF(マンアワー!E702&gt;0,LN(マンアワー!E702),0)</f>
        <v>8.2041991208810838</v>
      </c>
      <c r="F702" s="4">
        <f>IF(マンアワー!F702&gt;0,LN(マンアワー!F702),0)</f>
        <v>7.475505734111028</v>
      </c>
      <c r="G702" s="4">
        <f>IF(マンアワー!G702&gt;0,LN(マンアワー!G702),0)</f>
        <v>7.4165165564819606</v>
      </c>
      <c r="H702" s="4">
        <f>IF(マンアワー!H702&gt;0,LN(マンアワー!H702),0)</f>
        <v>7.580455213286835</v>
      </c>
      <c r="I702" s="4">
        <f>IF(マンアワー!I702&gt;0,LN(マンアワー!I702),0)</f>
        <v>7.5342213076709044</v>
      </c>
      <c r="K702" s="6">
        <f t="shared" ref="K702:O702" si="698">E702-E$1093</f>
        <v>-1.7089329708959919</v>
      </c>
      <c r="L702" s="6">
        <f t="shared" si="698"/>
        <v>-2.1927815660164409</v>
      </c>
      <c r="M702" s="6">
        <f t="shared" si="698"/>
        <v>-2.1180446514196927</v>
      </c>
      <c r="N702" s="6">
        <f t="shared" si="698"/>
        <v>-1.7335922992024821</v>
      </c>
      <c r="O702" s="6">
        <f t="shared" si="698"/>
        <v>-1.8650896808222441</v>
      </c>
    </row>
    <row r="703" spans="1:15" x14ac:dyDescent="0.15">
      <c r="A703" s="1">
        <v>31</v>
      </c>
      <c r="B703" s="1" t="s">
        <v>129</v>
      </c>
      <c r="C703" s="1">
        <v>10</v>
      </c>
      <c r="D703" s="1" t="s">
        <v>161</v>
      </c>
      <c r="E703" s="4">
        <f>IF(マンアワー!E703&gt;0,LN(マンアワー!E703),0)</f>
        <v>9.0299318604300929</v>
      </c>
      <c r="F703" s="4">
        <f>IF(マンアワー!F703&gt;0,LN(マンアワー!F703),0)</f>
        <v>8.6580637430989658</v>
      </c>
      <c r="G703" s="4">
        <f>IF(マンアワー!G703&gt;0,LN(マンアワー!G703),0)</f>
        <v>8.7173094636944342</v>
      </c>
      <c r="H703" s="4">
        <f>IF(マンアワー!H703&gt;0,LN(マンアワー!H703),0)</f>
        <v>8.5444703956425592</v>
      </c>
      <c r="I703" s="4">
        <f>IF(マンアワー!I703&gt;0,LN(マンアワー!I703),0)</f>
        <v>8.5282473699198551</v>
      </c>
      <c r="K703" s="6">
        <f t="shared" ref="K703:O703" si="699">E703-E$1094</f>
        <v>-1.1207144714906025</v>
      </c>
      <c r="L703" s="6">
        <f t="shared" si="699"/>
        <v>-1.4388002577505699</v>
      </c>
      <c r="M703" s="6">
        <f t="shared" si="699"/>
        <v>-1.6125991654047009</v>
      </c>
      <c r="N703" s="6">
        <f t="shared" si="699"/>
        <v>-1.5879451047830475</v>
      </c>
      <c r="O703" s="6">
        <f t="shared" si="699"/>
        <v>-1.4349183668248315</v>
      </c>
    </row>
    <row r="704" spans="1:15" x14ac:dyDescent="0.15">
      <c r="A704" s="1">
        <v>31</v>
      </c>
      <c r="B704" s="1" t="s">
        <v>129</v>
      </c>
      <c r="C704" s="1">
        <v>11</v>
      </c>
      <c r="D704" s="1" t="s">
        <v>162</v>
      </c>
      <c r="E704" s="4">
        <f>IF(マンアワー!E704&gt;0,LN(マンアワー!E704),0)</f>
        <v>8.2092935564839102</v>
      </c>
      <c r="F704" s="4">
        <f>IF(マンアワー!F704&gt;0,LN(マンアワー!F704),0)</f>
        <v>8.5029375140391306</v>
      </c>
      <c r="G704" s="4">
        <f>IF(マンアワー!G704&gt;0,LN(マンアワー!G704),0)</f>
        <v>8.711208727995885</v>
      </c>
      <c r="H704" s="4">
        <f>IF(マンアワー!H704&gt;0,LN(マンアワー!H704),0)</f>
        <v>8.639078796892516</v>
      </c>
      <c r="I704" s="4">
        <f>IF(マンアワー!I704&gt;0,LN(マンアワー!I704),0)</f>
        <v>8.8390361394903572</v>
      </c>
      <c r="K704" s="6">
        <f t="shared" ref="K704:O704" si="700">E704-E$1095</f>
        <v>-2.0065308279454435</v>
      </c>
      <c r="L704" s="6">
        <f t="shared" si="700"/>
        <v>-1.7730447457731042</v>
      </c>
      <c r="M704" s="6">
        <f t="shared" si="700"/>
        <v>-1.7901800468750597</v>
      </c>
      <c r="N704" s="6">
        <f t="shared" si="700"/>
        <v>-1.7818634817921133</v>
      </c>
      <c r="O704" s="6">
        <f t="shared" si="700"/>
        <v>-1.6088693328141854</v>
      </c>
    </row>
    <row r="705" spans="1:15" x14ac:dyDescent="0.15">
      <c r="A705" s="1">
        <v>31</v>
      </c>
      <c r="B705" s="1" t="s">
        <v>129</v>
      </c>
      <c r="C705" s="1">
        <v>12</v>
      </c>
      <c r="D705" s="1" t="s">
        <v>163</v>
      </c>
      <c r="E705" s="4">
        <f>IF(マンアワー!E705&gt;0,LN(マンアワー!E705),0)</f>
        <v>9.9341769268322899</v>
      </c>
      <c r="F705" s="4">
        <f>IF(マンアワー!F705&gt;0,LN(マンアワー!F705),0)</f>
        <v>10.137453032655143</v>
      </c>
      <c r="G705" s="4">
        <f>IF(マンアワー!G705&gt;0,LN(マンアワー!G705),0)</f>
        <v>10.657893376778896</v>
      </c>
      <c r="H705" s="4">
        <f>IF(マンアワー!H705&gt;0,LN(マンアワー!H705),0)</f>
        <v>10.531205674604987</v>
      </c>
      <c r="I705" s="4">
        <f>IF(マンアワー!I705&gt;0,LN(マンアワー!I705),0)</f>
        <v>10.307941139446465</v>
      </c>
      <c r="K705" s="6">
        <f t="shared" ref="K705:O705" si="701">E705-E$1096</f>
        <v>-0.24437974185664046</v>
      </c>
      <c r="L705" s="6">
        <f t="shared" si="701"/>
        <v>-0.26792861376957688</v>
      </c>
      <c r="M705" s="6">
        <f t="shared" si="701"/>
        <v>-0.31903074099186668</v>
      </c>
      <c r="N705" s="6">
        <f t="shared" si="701"/>
        <v>-0.3445332511166157</v>
      </c>
      <c r="O705" s="6">
        <f t="shared" si="701"/>
        <v>-0.42306937973201642</v>
      </c>
    </row>
    <row r="706" spans="1:15" x14ac:dyDescent="0.15">
      <c r="A706" s="1">
        <v>31</v>
      </c>
      <c r="B706" s="1" t="s">
        <v>129</v>
      </c>
      <c r="C706" s="1">
        <v>13</v>
      </c>
      <c r="D706" s="1" t="s">
        <v>164</v>
      </c>
      <c r="E706" s="4">
        <f>IF(マンアワー!E706&gt;0,LN(マンアワー!E706),0)</f>
        <v>7.3099918188713717</v>
      </c>
      <c r="F706" s="4">
        <f>IF(マンアワー!F706&gt;0,LN(マンアワー!F706),0)</f>
        <v>7.0035635098774343</v>
      </c>
      <c r="G706" s="4">
        <f>IF(マンアワー!G706&gt;0,LN(マンアワー!G706),0)</f>
        <v>7.1451813598274434</v>
      </c>
      <c r="H706" s="4">
        <f>IF(マンアワー!H706&gt;0,LN(マンアワー!H706),0)</f>
        <v>7.4329165067889988</v>
      </c>
      <c r="I706" s="4">
        <f>IF(マンアワー!I706&gt;0,LN(マンアワー!I706),0)</f>
        <v>7.9042201608260116</v>
      </c>
      <c r="K706" s="6">
        <f t="shared" ref="K706:O706" si="702">E706-E$1097</f>
        <v>-2.3290407218907694</v>
      </c>
      <c r="L706" s="6">
        <f t="shared" si="702"/>
        <v>-2.7654371482719959</v>
      </c>
      <c r="M706" s="6">
        <f t="shared" si="702"/>
        <v>-2.6728760707137837</v>
      </c>
      <c r="N706" s="6">
        <f t="shared" si="702"/>
        <v>-2.3047738955595456</v>
      </c>
      <c r="O706" s="6">
        <f t="shared" si="702"/>
        <v>-2.1201304712636295</v>
      </c>
    </row>
    <row r="707" spans="1:15" x14ac:dyDescent="0.15">
      <c r="A707" s="1">
        <v>31</v>
      </c>
      <c r="B707" s="1" t="s">
        <v>129</v>
      </c>
      <c r="C707" s="1">
        <v>14</v>
      </c>
      <c r="D707" s="1" t="s">
        <v>165</v>
      </c>
      <c r="E707" s="4">
        <f>IF(マンアワー!E707&gt;0,LN(マンアワー!E707),0)</f>
        <v>5.6828622482850202</v>
      </c>
      <c r="F707" s="4">
        <f>IF(マンアワー!F707&gt;0,LN(マンアワー!F707),0)</f>
        <v>6.0347652035307444</v>
      </c>
      <c r="G707" s="4">
        <f>IF(マンアワー!G707&gt;0,LN(マンアワー!G707),0)</f>
        <v>6.8885638799170499</v>
      </c>
      <c r="H707" s="4">
        <f>IF(マンアワー!H707&gt;0,LN(マンアワー!H707),0)</f>
        <v>5.8914971972923942</v>
      </c>
      <c r="I707" s="4">
        <f>IF(マンアワー!I707&gt;0,LN(マンアワー!I707),0)</f>
        <v>3.916645354255059</v>
      </c>
      <c r="K707" s="6">
        <f t="shared" ref="K707:O707" si="703">E707-E$1098</f>
        <v>-2.2407601717062526</v>
      </c>
      <c r="L707" s="6">
        <f t="shared" si="703"/>
        <v>-2.2982795024834868</v>
      </c>
      <c r="M707" s="6">
        <f t="shared" si="703"/>
        <v>-1.6429651283100783</v>
      </c>
      <c r="N707" s="6">
        <f t="shared" si="703"/>
        <v>-2.2737327099106386</v>
      </c>
      <c r="O707" s="6">
        <f t="shared" si="703"/>
        <v>-4.1378415880088228</v>
      </c>
    </row>
    <row r="708" spans="1:15" x14ac:dyDescent="0.15">
      <c r="A708" s="1">
        <v>31</v>
      </c>
      <c r="B708" s="1" t="s">
        <v>129</v>
      </c>
      <c r="C708" s="1">
        <v>15</v>
      </c>
      <c r="D708" s="1" t="s">
        <v>166</v>
      </c>
      <c r="E708" s="4">
        <f>IF(マンアワー!E708&gt;0,LN(マンアワー!E708),0)</f>
        <v>10.204834471969891</v>
      </c>
      <c r="F708" s="4">
        <f>IF(マンアワー!F708&gt;0,LN(マンアワー!F708),0)</f>
        <v>10.034805209582432</v>
      </c>
      <c r="G708" s="4">
        <f>IF(マンアワー!G708&gt;0,LN(マンアワー!G708),0)</f>
        <v>9.8254901232072918</v>
      </c>
      <c r="H708" s="4">
        <f>IF(マンアワー!H708&gt;0,LN(マンアワー!H708),0)</f>
        <v>9.5234521587327627</v>
      </c>
      <c r="I708" s="4">
        <f>IF(マンアワー!I708&gt;0,LN(マンアワー!I708),0)</f>
        <v>9.2057033589253443</v>
      </c>
      <c r="K708" s="6">
        <f t="shared" ref="K708:O708" si="704">E708-E$1099</f>
        <v>-1.1847008887783819</v>
      </c>
      <c r="L708" s="6">
        <f t="shared" si="704"/>
        <v>-1.2836171602931685</v>
      </c>
      <c r="M708" s="6">
        <f t="shared" si="704"/>
        <v>-1.5070463591265284</v>
      </c>
      <c r="N708" s="6">
        <f t="shared" si="704"/>
        <v>-1.5507777879296167</v>
      </c>
      <c r="O708" s="6">
        <f t="shared" si="704"/>
        <v>-1.6345095231373037</v>
      </c>
    </row>
    <row r="709" spans="1:15" x14ac:dyDescent="0.15">
      <c r="A709" s="1">
        <v>31</v>
      </c>
      <c r="B709" s="1" t="s">
        <v>79</v>
      </c>
      <c r="C709" s="1">
        <v>16</v>
      </c>
      <c r="D709" s="1" t="s">
        <v>149</v>
      </c>
      <c r="E709" s="4">
        <f>IF(マンアワー!E709&gt;0,LN(マンアワー!E709),0)</f>
        <v>10.780755579659489</v>
      </c>
      <c r="F709" s="4">
        <f>IF(マンアワー!F709&gt;0,LN(マンアワー!F709),0)</f>
        <v>11.270690537910724</v>
      </c>
      <c r="G709" s="4">
        <f>IF(マンアワー!G709&gt;0,LN(マンアワー!G709),0)</f>
        <v>11.081987338384508</v>
      </c>
      <c r="H709" s="4">
        <f>IF(マンアワー!H709&gt;0,LN(マンアワー!H709),0)</f>
        <v>11.186213538045262</v>
      </c>
      <c r="I709" s="4">
        <f>IF(マンアワー!I709&gt;0,LN(マンアワー!I709),0)</f>
        <v>11.186119786516956</v>
      </c>
      <c r="K709" s="6">
        <f t="shared" ref="K709:O709" si="705">E709-E$1100</f>
        <v>-1.2048220703874684</v>
      </c>
      <c r="L709" s="6">
        <f t="shared" si="705"/>
        <v>-1.0185662141622664</v>
      </c>
      <c r="M709" s="6">
        <f t="shared" si="705"/>
        <v>-1.1835728696712042</v>
      </c>
      <c r="N709" s="6">
        <f t="shared" si="705"/>
        <v>-1.0634386529440985</v>
      </c>
      <c r="O709" s="6">
        <f t="shared" si="705"/>
        <v>-0.84746318981841462</v>
      </c>
    </row>
    <row r="710" spans="1:15" x14ac:dyDescent="0.15">
      <c r="A710" s="1">
        <v>31</v>
      </c>
      <c r="B710" s="1" t="s">
        <v>79</v>
      </c>
      <c r="C710" s="1">
        <v>17</v>
      </c>
      <c r="D710" s="1" t="s">
        <v>150</v>
      </c>
      <c r="E710" s="4">
        <f>IF(マンアワー!E710&gt;0,LN(マンアワー!E710),0)</f>
        <v>8.0301633975258753</v>
      </c>
      <c r="F710" s="4">
        <f>IF(マンアワー!F710&gt;0,LN(マンアワー!F710),0)</f>
        <v>8.1923361286650245</v>
      </c>
      <c r="G710" s="4">
        <f>IF(マンアワー!G710&gt;0,LN(マンアワー!G710),0)</f>
        <v>8.2840758355778359</v>
      </c>
      <c r="H710" s="4">
        <f>IF(マンアワー!H710&gt;0,LN(マンアワー!H710),0)</f>
        <v>8.4503935436186044</v>
      </c>
      <c r="I710" s="4">
        <f>IF(マンアワー!I710&gt;0,LN(マンアワー!I710),0)</f>
        <v>8.4779115964285747</v>
      </c>
      <c r="K710" s="6">
        <f t="shared" ref="K710:O710" si="706">E710-E$1101</f>
        <v>-1.1473745950749148</v>
      </c>
      <c r="L710" s="6">
        <f t="shared" si="706"/>
        <v>-1.1484576876336057</v>
      </c>
      <c r="M710" s="6">
        <f t="shared" si="706"/>
        <v>-1.1754921252452117</v>
      </c>
      <c r="N710" s="6">
        <f t="shared" si="706"/>
        <v>-1.0479877752895383</v>
      </c>
      <c r="O710" s="6">
        <f t="shared" si="706"/>
        <v>-0.99492829121141391</v>
      </c>
    </row>
    <row r="711" spans="1:15" x14ac:dyDescent="0.15">
      <c r="A711" s="1">
        <v>31</v>
      </c>
      <c r="B711" s="1" t="s">
        <v>79</v>
      </c>
      <c r="C711" s="1">
        <v>18</v>
      </c>
      <c r="D711" s="1" t="s">
        <v>151</v>
      </c>
      <c r="E711" s="4">
        <f>IF(マンアワー!E711&gt;0,LN(マンアワー!E711),0)</f>
        <v>11.451861065868615</v>
      </c>
      <c r="F711" s="4">
        <f>IF(マンアワー!F711&gt;0,LN(マンアワー!F711),0)</f>
        <v>11.692301865443024</v>
      </c>
      <c r="G711" s="4">
        <f>IF(マンアワー!G711&gt;0,LN(マンアワー!G711),0)</f>
        <v>11.477783020271987</v>
      </c>
      <c r="H711" s="4">
        <f>IF(マンアワー!H711&gt;0,LN(マンアワー!H711),0)</f>
        <v>11.388220925860152</v>
      </c>
      <c r="I711" s="4">
        <f>IF(マンアワー!I711&gt;0,LN(マンアワー!I711),0)</f>
        <v>10.919506428439535</v>
      </c>
      <c r="K711" s="6">
        <f t="shared" ref="K711:O711" si="707">E711-E$1102</f>
        <v>-1.1353446105168921</v>
      </c>
      <c r="L711" s="6">
        <f t="shared" si="707"/>
        <v>-1.0197975466349121</v>
      </c>
      <c r="M711" s="6">
        <f t="shared" si="707"/>
        <v>-1.1633961810235185</v>
      </c>
      <c r="N711" s="6">
        <f t="shared" si="707"/>
        <v>-1.1177521044104211</v>
      </c>
      <c r="O711" s="6">
        <f t="shared" si="707"/>
        <v>-1.4188168612203782</v>
      </c>
    </row>
    <row r="712" spans="1:15" x14ac:dyDescent="0.15">
      <c r="A712" s="1">
        <v>31</v>
      </c>
      <c r="B712" s="1" t="s">
        <v>79</v>
      </c>
      <c r="C712" s="1">
        <v>19</v>
      </c>
      <c r="D712" s="1" t="s">
        <v>152</v>
      </c>
      <c r="E712" s="4">
        <f>IF(マンアワー!E712&gt;0,LN(マンアワー!E712),0)</f>
        <v>9.3602287917837437</v>
      </c>
      <c r="F712" s="4">
        <f>IF(マンアワー!F712&gt;0,LN(マンアワー!F712),0)</f>
        <v>9.6820771632026386</v>
      </c>
      <c r="G712" s="4">
        <f>IF(マンアワー!G712&gt;0,LN(マンアワー!G712),0)</f>
        <v>9.8169518195989731</v>
      </c>
      <c r="H712" s="4">
        <f>IF(マンアワー!H712&gt;0,LN(マンアワー!H712),0)</f>
        <v>9.6612007825347366</v>
      </c>
      <c r="I712" s="4">
        <f>IF(マンアワー!I712&gt;0,LN(マンアワー!I712),0)</f>
        <v>9.5040237872263518</v>
      </c>
      <c r="K712" s="6">
        <f t="shared" ref="K712:O712" si="708">E712-E$1103</f>
        <v>-1.0835190002307549</v>
      </c>
      <c r="L712" s="6">
        <f t="shared" si="708"/>
        <v>-1.0467569062956201</v>
      </c>
      <c r="M712" s="6">
        <f t="shared" si="708"/>
        <v>-1.0176012725555594</v>
      </c>
      <c r="N712" s="6">
        <f t="shared" si="708"/>
        <v>-1.045577647885132</v>
      </c>
      <c r="O712" s="6">
        <f t="shared" si="708"/>
        <v>-1.1752713701098596</v>
      </c>
    </row>
    <row r="713" spans="1:15" x14ac:dyDescent="0.15">
      <c r="A713" s="1">
        <v>31</v>
      </c>
      <c r="B713" s="1" t="s">
        <v>79</v>
      </c>
      <c r="C713" s="1">
        <v>20</v>
      </c>
      <c r="D713" s="1" t="s">
        <v>153</v>
      </c>
      <c r="E713" s="4">
        <f>IF(マンアワー!E713&gt;0,LN(マンアワー!E713),0)</f>
        <v>7.4724240582935195</v>
      </c>
      <c r="F713" s="4">
        <f>IF(マンアワー!F713&gt;0,LN(マンアワー!F713),0)</f>
        <v>7.7446755749780101</v>
      </c>
      <c r="G713" s="4">
        <f>IF(マンアワー!G713&gt;0,LN(マンアワー!G713),0)</f>
        <v>8.0924543046659512</v>
      </c>
      <c r="H713" s="4">
        <f>IF(マンアワー!H713&gt;0,LN(マンアワー!H713),0)</f>
        <v>8.175612338930879</v>
      </c>
      <c r="I713" s="4">
        <f>IF(マンアワー!I713&gt;0,LN(マンアワー!I713),0)</f>
        <v>8.0308465085891054</v>
      </c>
      <c r="K713" s="6">
        <f t="shared" ref="K713:O713" si="709">E713-E$1104</f>
        <v>-1.198118131625197</v>
      </c>
      <c r="L713" s="6">
        <f t="shared" si="709"/>
        <v>-1.5311673534052348</v>
      </c>
      <c r="M713" s="6">
        <f t="shared" si="709"/>
        <v>-1.5726865192385908</v>
      </c>
      <c r="N713" s="6">
        <f t="shared" si="709"/>
        <v>-1.5201128515407909</v>
      </c>
      <c r="O713" s="6">
        <f t="shared" si="709"/>
        <v>-1.6415642893952764</v>
      </c>
    </row>
    <row r="714" spans="1:15" x14ac:dyDescent="0.15">
      <c r="A714" s="1">
        <v>31</v>
      </c>
      <c r="B714" s="1" t="s">
        <v>79</v>
      </c>
      <c r="C714" s="1">
        <v>21</v>
      </c>
      <c r="D714" s="1" t="s">
        <v>154</v>
      </c>
      <c r="E714" s="4">
        <f>IF(マンアワー!E714&gt;0,LN(マンアワー!E714),0)</f>
        <v>10.58528682846068</v>
      </c>
      <c r="F714" s="4">
        <f>IF(マンアワー!F714&gt;0,LN(マンアワー!F714),0)</f>
        <v>10.54847940525462</v>
      </c>
      <c r="G714" s="4">
        <f>IF(マンアワー!G714&gt;0,LN(マンアワー!G714),0)</f>
        <v>10.472402330132219</v>
      </c>
      <c r="H714" s="4">
        <f>IF(マンアワー!H714&gt;0,LN(マンアワー!H714),0)</f>
        <v>10.374795714746915</v>
      </c>
      <c r="I714" s="4">
        <f>IF(マンアワー!I714&gt;0,LN(マンアワー!I714),0)</f>
        <v>10.164375453619469</v>
      </c>
      <c r="K714" s="6">
        <f t="shared" ref="K714:O714" si="710">E714-E$1105</f>
        <v>-0.94693998813717251</v>
      </c>
      <c r="L714" s="6">
        <f t="shared" si="710"/>
        <v>-1.0520907265502508</v>
      </c>
      <c r="M714" s="6">
        <f t="shared" si="710"/>
        <v>-1.1947429693645581</v>
      </c>
      <c r="N714" s="6">
        <f t="shared" si="710"/>
        <v>-1.245112426484523</v>
      </c>
      <c r="O714" s="6">
        <f t="shared" si="710"/>
        <v>-1.358681184402208</v>
      </c>
    </row>
    <row r="715" spans="1:15" x14ac:dyDescent="0.15">
      <c r="A715" s="1">
        <v>31</v>
      </c>
      <c r="B715" s="1" t="s">
        <v>30</v>
      </c>
      <c r="C715" s="1">
        <v>22</v>
      </c>
      <c r="D715" s="1" t="s">
        <v>146</v>
      </c>
      <c r="E715" s="4">
        <f>IF(マンアワー!E715&gt;0,LN(マンアワー!E715),0)</f>
        <v>11.683312173676173</v>
      </c>
      <c r="F715" s="4">
        <f>IF(マンアワー!F715&gt;0,LN(マンアワー!F715),0)</f>
        <v>11.825853841093226</v>
      </c>
      <c r="G715" s="4">
        <f>IF(マンアワー!G715&gt;0,LN(マンアワー!G715),0)</f>
        <v>11.939835110576242</v>
      </c>
      <c r="H715" s="4">
        <f>IF(マンアワー!H715&gt;0,LN(マンアワー!H715),0)</f>
        <v>12.028843620548189</v>
      </c>
      <c r="I715" s="4">
        <f>IF(マンアワー!I715&gt;0,LN(マンアワー!I715),0)</f>
        <v>12.267156463926703</v>
      </c>
      <c r="K715" s="6">
        <f t="shared" ref="K715:O715" si="711">E715-E$1106</f>
        <v>-0.89447407833102943</v>
      </c>
      <c r="L715" s="6">
        <f t="shared" si="711"/>
        <v>-1.0074402668471212</v>
      </c>
      <c r="M715" s="6">
        <f t="shared" si="711"/>
        <v>-1.1390715170590973</v>
      </c>
      <c r="N715" s="6">
        <f t="shared" si="711"/>
        <v>-1.1583362856290105</v>
      </c>
      <c r="O715" s="6">
        <f t="shared" si="711"/>
        <v>-1.073136207191288</v>
      </c>
    </row>
    <row r="716" spans="1:15" x14ac:dyDescent="0.15">
      <c r="A716" s="1">
        <v>31</v>
      </c>
      <c r="B716" s="1" t="s">
        <v>30</v>
      </c>
      <c r="C716" s="1">
        <v>23</v>
      </c>
      <c r="D716" s="1" t="s">
        <v>167</v>
      </c>
      <c r="E716" s="4">
        <f>IF(マンアワー!E716&gt;0,LN(マンアワー!E716),0)</f>
        <v>10.741644305417978</v>
      </c>
      <c r="F716" s="4">
        <f>IF(マンアワー!F716&gt;0,LN(マンアワー!F716),0)</f>
        <v>10.806498616157871</v>
      </c>
      <c r="G716" s="4">
        <f>IF(マンアワー!G716&gt;0,LN(マンアワー!G716),0)</f>
        <v>10.743432140608753</v>
      </c>
      <c r="H716" s="4">
        <f>IF(マンアワー!H716&gt;0,LN(マンアワー!H716),0)</f>
        <v>10.768137507550504</v>
      </c>
      <c r="I716" s="4">
        <f>IF(マンアワー!I716&gt;0,LN(マンアワー!I716),0)</f>
        <v>10.681390658411397</v>
      </c>
      <c r="K716" s="6">
        <f t="shared" ref="K716:O716" si="712">E716-E$1107</f>
        <v>-0.85229082278537938</v>
      </c>
      <c r="L716" s="6">
        <f t="shared" si="712"/>
        <v>-0.92972988022792435</v>
      </c>
      <c r="M716" s="6">
        <f t="shared" si="712"/>
        <v>-0.97457713430558179</v>
      </c>
      <c r="N716" s="6">
        <f t="shared" si="712"/>
        <v>-0.88180443201054715</v>
      </c>
      <c r="O716" s="6">
        <f t="shared" si="712"/>
        <v>-0.8426459913629909</v>
      </c>
    </row>
    <row r="717" spans="1:15" x14ac:dyDescent="0.15">
      <c r="A717" s="1">
        <v>32</v>
      </c>
      <c r="B717" s="1" t="s">
        <v>80</v>
      </c>
      <c r="C717" s="1">
        <v>1</v>
      </c>
      <c r="D717" s="1" t="s">
        <v>147</v>
      </c>
      <c r="E717" s="4">
        <f>IF(マンアワー!E717&gt;0,LN(マンアワー!E717),0)</f>
        <v>12.648085631385007</v>
      </c>
      <c r="F717" s="4">
        <f>IF(マンアワー!F717&gt;0,LN(マンアワー!F717),0)</f>
        <v>12.210885673677042</v>
      </c>
      <c r="G717" s="4">
        <f>IF(マンアワー!G717&gt;0,LN(マンアワー!G717),0)</f>
        <v>11.743893687384411</v>
      </c>
      <c r="H717" s="4">
        <f>IF(マンアワー!H717&gt;0,LN(マンアワー!H717),0)</f>
        <v>11.216218556775802</v>
      </c>
      <c r="I717" s="4">
        <f>IF(マンアワー!I717&gt;0,LN(マンアワー!I717),0)</f>
        <v>10.995191615480948</v>
      </c>
      <c r="K717" s="6">
        <f t="shared" ref="K717:O717" si="713">E717-E$1085</f>
        <v>-0.18025456147007191</v>
      </c>
      <c r="L717" s="6">
        <f t="shared" si="713"/>
        <v>-0.20063051821344757</v>
      </c>
      <c r="M717" s="6">
        <f t="shared" si="713"/>
        <v>-0.26452482320021176</v>
      </c>
      <c r="N717" s="6">
        <f t="shared" si="713"/>
        <v>-0.36780414093329483</v>
      </c>
      <c r="O717" s="6">
        <f t="shared" si="713"/>
        <v>-0.4326960988214843</v>
      </c>
    </row>
    <row r="718" spans="1:15" x14ac:dyDescent="0.15">
      <c r="A718" s="1">
        <v>32</v>
      </c>
      <c r="B718" s="1" t="s">
        <v>80</v>
      </c>
      <c r="C718" s="1">
        <v>2</v>
      </c>
      <c r="D718" s="1" t="s">
        <v>148</v>
      </c>
      <c r="E718" s="4">
        <f>IF(マンアワー!E718&gt;0,LN(マンアワー!E718),0)</f>
        <v>8.5660477622123157</v>
      </c>
      <c r="F718" s="4">
        <f>IF(マンアワー!F718&gt;0,LN(マンアワー!F718),0)</f>
        <v>7.9156138194677599</v>
      </c>
      <c r="G718" s="4">
        <f>IF(マンアワー!G718&gt;0,LN(マンアワー!G718),0)</f>
        <v>7.8496114527446919</v>
      </c>
      <c r="H718" s="4">
        <f>IF(マンアワー!H718&gt;0,LN(マンアワー!H718),0)</f>
        <v>7.7078973376525051</v>
      </c>
      <c r="I718" s="4">
        <f>IF(マンアワー!I718&gt;0,LN(マンアワー!I718),0)</f>
        <v>7.4822819810653911</v>
      </c>
      <c r="K718" s="6">
        <f t="shared" ref="K718:O718" si="714">E718-E$1086</f>
        <v>-0.28227275570193733</v>
      </c>
      <c r="L718" s="6">
        <f t="shared" si="714"/>
        <v>-0.40514849986262469</v>
      </c>
      <c r="M718" s="6">
        <f t="shared" si="714"/>
        <v>-0.22617404659213047</v>
      </c>
      <c r="N718" s="6">
        <f t="shared" si="714"/>
        <v>-1.1001088051092012E-2</v>
      </c>
      <c r="O718" s="6">
        <f t="shared" si="714"/>
        <v>0.30445147119776106</v>
      </c>
    </row>
    <row r="719" spans="1:15" x14ac:dyDescent="0.15">
      <c r="A719" s="1">
        <v>32</v>
      </c>
      <c r="B719" s="1" t="s">
        <v>130</v>
      </c>
      <c r="C719" s="1">
        <v>3</v>
      </c>
      <c r="D719" s="1" t="s">
        <v>155</v>
      </c>
      <c r="E719" s="4">
        <f>IF(マンアワー!E719&gt;0,LN(マンアワー!E719),0)</f>
        <v>10.155326398067809</v>
      </c>
      <c r="F719" s="4">
        <f>IF(マンアワー!F719&gt;0,LN(マンアワー!F719),0)</f>
        <v>9.9804678838245628</v>
      </c>
      <c r="G719" s="4">
        <f>IF(マンアワー!G719&gt;0,LN(マンアワー!G719),0)</f>
        <v>9.9564338176919751</v>
      </c>
      <c r="H719" s="4">
        <f>IF(マンアワー!H719&gt;0,LN(マンアワー!H719),0)</f>
        <v>9.8006703906122308</v>
      </c>
      <c r="I719" s="4">
        <f>IF(マンアワー!I719&gt;0,LN(マンアワー!I719),0)</f>
        <v>9.6575741546046228</v>
      </c>
      <c r="K719" s="6">
        <f t="shared" ref="K719:O719" si="715">E719-E$1087</f>
        <v>-0.56805226598432945</v>
      </c>
      <c r="L719" s="6">
        <f t="shared" si="715"/>
        <v>-0.75173750176094423</v>
      </c>
      <c r="M719" s="6">
        <f t="shared" si="715"/>
        <v>-0.87847582996753815</v>
      </c>
      <c r="N719" s="6">
        <f t="shared" si="715"/>
        <v>-0.93505611976294212</v>
      </c>
      <c r="O719" s="6">
        <f t="shared" si="715"/>
        <v>-1.0545355685619988</v>
      </c>
    </row>
    <row r="720" spans="1:15" x14ac:dyDescent="0.15">
      <c r="A720" s="1">
        <v>32</v>
      </c>
      <c r="B720" s="1" t="s">
        <v>130</v>
      </c>
      <c r="C720" s="1">
        <v>4</v>
      </c>
      <c r="D720" s="1" t="s">
        <v>156</v>
      </c>
      <c r="E720" s="4">
        <f>IF(マンアワー!E720&gt;0,LN(マンアワー!E720),0)</f>
        <v>9.9706736939237111</v>
      </c>
      <c r="F720" s="4">
        <f>IF(マンアワー!F720&gt;0,LN(マンアワー!F720),0)</f>
        <v>10.357879566347437</v>
      </c>
      <c r="G720" s="4">
        <f>IF(マンアワー!G720&gt;0,LN(マンアワー!G720),0)</f>
        <v>10.594164233365181</v>
      </c>
      <c r="H720" s="4">
        <f>IF(マンアワー!H720&gt;0,LN(マンアワー!H720),0)</f>
        <v>9.7099052933363819</v>
      </c>
      <c r="I720" s="4">
        <f>IF(マンアワー!I720&gt;0,LN(マンアワー!I720),0)</f>
        <v>8.8538530170038481</v>
      </c>
      <c r="K720" s="6">
        <f t="shared" ref="K720:O720" si="716">E720-E$1088</f>
        <v>-0.95504134959016618</v>
      </c>
      <c r="L720" s="6">
        <f t="shared" si="716"/>
        <v>-0.51521641293524922</v>
      </c>
      <c r="M720" s="6">
        <f t="shared" si="716"/>
        <v>-0.26928922330420413</v>
      </c>
      <c r="N720" s="6">
        <f t="shared" si="716"/>
        <v>-0.51711801482531428</v>
      </c>
      <c r="O720" s="6">
        <f t="shared" si="716"/>
        <v>-0.7534641823646151</v>
      </c>
    </row>
    <row r="721" spans="1:15" x14ac:dyDescent="0.15">
      <c r="A721" s="1">
        <v>32</v>
      </c>
      <c r="B721" s="1" t="s">
        <v>130</v>
      </c>
      <c r="C721" s="1">
        <v>5</v>
      </c>
      <c r="D721" s="1" t="s">
        <v>157</v>
      </c>
      <c r="E721" s="4">
        <f>IF(マンアワー!E721&gt;0,LN(マンアワー!E721),0)</f>
        <v>7.9351754626730919</v>
      </c>
      <c r="F721" s="4">
        <f>IF(マンアワー!F721&gt;0,LN(マンアワー!F721),0)</f>
        <v>8.3305580819788521</v>
      </c>
      <c r="G721" s="4">
        <f>IF(マンアワー!G721&gt;0,LN(マンアワー!G721),0)</f>
        <v>8.7242978715188286</v>
      </c>
      <c r="H721" s="4">
        <f>IF(マンアワー!H721&gt;0,LN(マンアワー!H721),0)</f>
        <v>8.402419612379413</v>
      </c>
      <c r="I721" s="4">
        <f>IF(マンアワー!I721&gt;0,LN(マンアワー!I721),0)</f>
        <v>7.924688757096737</v>
      </c>
      <c r="K721" s="6">
        <f t="shared" ref="K721:O721" si="717">E721-E$1089</f>
        <v>-1.3969348298685969</v>
      </c>
      <c r="L721" s="6">
        <f t="shared" si="717"/>
        <v>-0.84572663954709348</v>
      </c>
      <c r="M721" s="6">
        <f t="shared" si="717"/>
        <v>-0.51571518317481058</v>
      </c>
      <c r="N721" s="6">
        <f t="shared" si="717"/>
        <v>-0.65902088349554688</v>
      </c>
      <c r="O721" s="6">
        <f t="shared" si="717"/>
        <v>-0.88983756177921158</v>
      </c>
    </row>
    <row r="722" spans="1:15" x14ac:dyDescent="0.15">
      <c r="A722" s="1">
        <v>32</v>
      </c>
      <c r="B722" s="1" t="s">
        <v>130</v>
      </c>
      <c r="C722" s="1">
        <v>6</v>
      </c>
      <c r="D722" s="1" t="s">
        <v>49</v>
      </c>
      <c r="E722" s="4">
        <f>IF(マンアワー!E722&gt;0,LN(マンアワー!E722),0)</f>
        <v>7.5376108709984759</v>
      </c>
      <c r="F722" s="4">
        <f>IF(マンアワー!F722&gt;0,LN(マンアワー!F722),0)</f>
        <v>7.3151641014210442</v>
      </c>
      <c r="G722" s="4">
        <f>IF(マンアワー!G722&gt;0,LN(マンアワー!G722),0)</f>
        <v>6.7020323486694808</v>
      </c>
      <c r="H722" s="4">
        <f>IF(マンアワー!H722&gt;0,LN(マンアワー!H722),0)</f>
        <v>6.9199071119357454</v>
      </c>
      <c r="I722" s="4">
        <f>IF(マンアワー!I722&gt;0,LN(マンアワー!I722),0)</f>
        <v>7.8230047303114327</v>
      </c>
      <c r="K722" s="6">
        <f t="shared" ref="K722:O722" si="718">E722-E$1090</f>
        <v>-1.728539550911389</v>
      </c>
      <c r="L722" s="6">
        <f t="shared" si="718"/>
        <v>-1.7398693367484723</v>
      </c>
      <c r="M722" s="6">
        <f t="shared" si="718"/>
        <v>-2.3933661622596434</v>
      </c>
      <c r="N722" s="6">
        <f t="shared" si="718"/>
        <v>-2.1689120374699042</v>
      </c>
      <c r="O722" s="6">
        <f t="shared" si="718"/>
        <v>-1.1579800888410192</v>
      </c>
    </row>
    <row r="723" spans="1:15" x14ac:dyDescent="0.15">
      <c r="A723" s="1">
        <v>32</v>
      </c>
      <c r="B723" s="1" t="s">
        <v>130</v>
      </c>
      <c r="C723" s="1">
        <v>7</v>
      </c>
      <c r="D723" s="1" t="s">
        <v>158</v>
      </c>
      <c r="E723" s="4">
        <f>IF(マンアワー!E723&gt;0,LN(マンアワー!E723),0)</f>
        <v>4.3419197118580763</v>
      </c>
      <c r="F723" s="4">
        <f>IF(マンアワー!F723&gt;0,LN(マンアワー!F723),0)</f>
        <v>4.5566273870311758</v>
      </c>
      <c r="G723" s="4">
        <f>IF(マンアワー!G723&gt;0,LN(マンアワー!G723),0)</f>
        <v>4.7293762969391056</v>
      </c>
      <c r="H723" s="4">
        <f>IF(マンアワー!H723&gt;0,LN(マンアワー!H723),0)</f>
        <v>4.5905516848264618</v>
      </c>
      <c r="I723" s="4">
        <f>IF(マンアワー!I723&gt;0,LN(マンアワー!I723),0)</f>
        <v>5.0814709519478019</v>
      </c>
      <c r="K723" s="6">
        <f t="shared" ref="K723:O723" si="719">E723-E$1091</f>
        <v>-2.1076844896800608</v>
      </c>
      <c r="L723" s="6">
        <f t="shared" si="719"/>
        <v>-1.9377761749086595</v>
      </c>
      <c r="M723" s="6">
        <f t="shared" si="719"/>
        <v>-1.6166349736792034</v>
      </c>
      <c r="N723" s="6">
        <f t="shared" si="719"/>
        <v>-1.6568620056550101</v>
      </c>
      <c r="O723" s="6">
        <f t="shared" si="719"/>
        <v>-1.2662707301673288</v>
      </c>
    </row>
    <row r="724" spans="1:15" x14ac:dyDescent="0.15">
      <c r="A724" s="1">
        <v>32</v>
      </c>
      <c r="B724" s="1" t="s">
        <v>130</v>
      </c>
      <c r="C724" s="1">
        <v>8</v>
      </c>
      <c r="D724" s="1" t="s">
        <v>159</v>
      </c>
      <c r="E724" s="4">
        <f>IF(マンアワー!E724&gt;0,LN(マンアワー!E724),0)</f>
        <v>9.1809764203437929</v>
      </c>
      <c r="F724" s="4">
        <f>IF(マンアワー!F724&gt;0,LN(マンアワー!F724),0)</f>
        <v>9.5548040002118704</v>
      </c>
      <c r="G724" s="4">
        <f>IF(マンアワー!G724&gt;0,LN(マンアワー!G724),0)</f>
        <v>9.3223402612032373</v>
      </c>
      <c r="H724" s="4">
        <f>IF(マンアワー!H724&gt;0,LN(マンアワー!H724),0)</f>
        <v>9.0325542766541602</v>
      </c>
      <c r="I724" s="4">
        <f>IF(マンアワー!I724&gt;0,LN(マンアワー!I724),0)</f>
        <v>8.6016541693114199</v>
      </c>
      <c r="K724" s="6">
        <f t="shared" ref="K724:O724" si="720">E724-E$1092</f>
        <v>-0.81841648169834968</v>
      </c>
      <c r="L724" s="6">
        <f t="shared" si="720"/>
        <v>-0.43504601889867089</v>
      </c>
      <c r="M724" s="6">
        <f t="shared" si="720"/>
        <v>-0.57306660119332165</v>
      </c>
      <c r="N724" s="6">
        <f t="shared" si="720"/>
        <v>-0.59002373526472596</v>
      </c>
      <c r="O724" s="6">
        <f t="shared" si="720"/>
        <v>-0.66246151952614341</v>
      </c>
    </row>
    <row r="725" spans="1:15" x14ac:dyDescent="0.15">
      <c r="A725" s="1">
        <v>32</v>
      </c>
      <c r="B725" s="1" t="s">
        <v>130</v>
      </c>
      <c r="C725" s="1">
        <v>9</v>
      </c>
      <c r="D725" s="1" t="s">
        <v>160</v>
      </c>
      <c r="E725" s="4">
        <f>IF(マンアワー!E725&gt;0,LN(マンアワー!E725),0)</f>
        <v>9.5278601553612123</v>
      </c>
      <c r="F725" s="4">
        <f>IF(マンアワー!F725&gt;0,LN(マンアワー!F725),0)</f>
        <v>9.3488322346227637</v>
      </c>
      <c r="G725" s="4">
        <f>IF(マンアワー!G725&gt;0,LN(マンアワー!G725),0)</f>
        <v>9.4522942749618313</v>
      </c>
      <c r="H725" s="4">
        <f>IF(マンアワー!H725&gt;0,LN(マンアワー!H725),0)</f>
        <v>9.3333730957719592</v>
      </c>
      <c r="I725" s="4">
        <f>IF(マンアワー!I725&gt;0,LN(マンアワー!I725),0)</f>
        <v>9.2055620484892344</v>
      </c>
      <c r="K725" s="6">
        <f t="shared" ref="K725:O725" si="721">E725-E$1093</f>
        <v>-0.38527193641586344</v>
      </c>
      <c r="L725" s="6">
        <f t="shared" si="721"/>
        <v>-0.31945506550470526</v>
      </c>
      <c r="M725" s="6">
        <f t="shared" si="721"/>
        <v>-8.2266932939822013E-2</v>
      </c>
      <c r="N725" s="6">
        <f t="shared" si="721"/>
        <v>1.9325583282642E-2</v>
      </c>
      <c r="O725" s="6">
        <f t="shared" si="721"/>
        <v>-0.19374894000391407</v>
      </c>
    </row>
    <row r="726" spans="1:15" x14ac:dyDescent="0.15">
      <c r="A726" s="1">
        <v>32</v>
      </c>
      <c r="B726" s="1" t="s">
        <v>130</v>
      </c>
      <c r="C726" s="1">
        <v>10</v>
      </c>
      <c r="D726" s="1" t="s">
        <v>161</v>
      </c>
      <c r="E726" s="4">
        <f>IF(マンアワー!E726&gt;0,LN(マンアワー!E726),0)</f>
        <v>8.5031176126716481</v>
      </c>
      <c r="F726" s="4">
        <f>IF(マンアワー!F726&gt;0,LN(マンアワー!F726),0)</f>
        <v>8.6656769139293885</v>
      </c>
      <c r="G726" s="4">
        <f>IF(マンアワー!G726&gt;0,LN(マンアワー!G726),0)</f>
        <v>8.9685112129624596</v>
      </c>
      <c r="H726" s="4">
        <f>IF(マンアワー!H726&gt;0,LN(マンアワー!H726),0)</f>
        <v>8.5470590221702274</v>
      </c>
      <c r="I726" s="4">
        <f>IF(マンアワー!I726&gt;0,LN(マンアワー!I726),0)</f>
        <v>8.3193422118369416</v>
      </c>
      <c r="K726" s="6">
        <f t="shared" ref="K726:O726" si="722">E726-E$1094</f>
        <v>-1.6475287192490473</v>
      </c>
      <c r="L726" s="6">
        <f t="shared" si="722"/>
        <v>-1.4311870869201471</v>
      </c>
      <c r="M726" s="6">
        <f t="shared" si="722"/>
        <v>-1.3613974161366755</v>
      </c>
      <c r="N726" s="6">
        <f t="shared" si="722"/>
        <v>-1.5853564782553793</v>
      </c>
      <c r="O726" s="6">
        <f t="shared" si="722"/>
        <v>-1.6438235249077451</v>
      </c>
    </row>
    <row r="727" spans="1:15" x14ac:dyDescent="0.15">
      <c r="A727" s="1">
        <v>32</v>
      </c>
      <c r="B727" s="1" t="s">
        <v>130</v>
      </c>
      <c r="C727" s="1">
        <v>11</v>
      </c>
      <c r="D727" s="1" t="s">
        <v>162</v>
      </c>
      <c r="E727" s="4">
        <f>IF(マンアワー!E727&gt;0,LN(マンアワー!E727),0)</f>
        <v>9.6073485378561401</v>
      </c>
      <c r="F727" s="4">
        <f>IF(マンアワー!F727&gt;0,LN(マンアワー!F727),0)</f>
        <v>9.6454147946522042</v>
      </c>
      <c r="G727" s="4">
        <f>IF(マンアワー!G727&gt;0,LN(マンアワー!G727),0)</f>
        <v>9.6142318653217291</v>
      </c>
      <c r="H727" s="4">
        <f>IF(マンアワー!H727&gt;0,LN(マンアワー!H727),0)</f>
        <v>9.5088717859888252</v>
      </c>
      <c r="I727" s="4">
        <f>IF(マンアワー!I727&gt;0,LN(マンアワー!I727),0)</f>
        <v>9.4636416903763134</v>
      </c>
      <c r="K727" s="6">
        <f t="shared" ref="K727:O727" si="723">E727-E$1095</f>
        <v>-0.60847584657321363</v>
      </c>
      <c r="L727" s="6">
        <f t="shared" si="723"/>
        <v>-0.63056746516003059</v>
      </c>
      <c r="M727" s="6">
        <f t="shared" si="723"/>
        <v>-0.88715690954921556</v>
      </c>
      <c r="N727" s="6">
        <f t="shared" si="723"/>
        <v>-0.91207049269580409</v>
      </c>
      <c r="O727" s="6">
        <f t="shared" si="723"/>
        <v>-0.98426378192822916</v>
      </c>
    </row>
    <row r="728" spans="1:15" x14ac:dyDescent="0.15">
      <c r="A728" s="1">
        <v>32</v>
      </c>
      <c r="B728" s="1" t="s">
        <v>130</v>
      </c>
      <c r="C728" s="1">
        <v>12</v>
      </c>
      <c r="D728" s="1" t="s">
        <v>163</v>
      </c>
      <c r="E728" s="4">
        <f>IF(マンアワー!E728&gt;0,LN(マンアワー!E728),0)</f>
        <v>9.1836120902313816</v>
      </c>
      <c r="F728" s="4">
        <f>IF(マンアワー!F728&gt;0,LN(マンアワー!F728),0)</f>
        <v>9.6032669898944025</v>
      </c>
      <c r="G728" s="4">
        <f>IF(マンアワー!G728&gt;0,LN(マンアワー!G728),0)</f>
        <v>10.142978732912185</v>
      </c>
      <c r="H728" s="4">
        <f>IF(マンアワー!H728&gt;0,LN(マンアワー!H728),0)</f>
        <v>10.05790774521016</v>
      </c>
      <c r="I728" s="4">
        <f>IF(マンアワー!I728&gt;0,LN(マンアワー!I728),0)</f>
        <v>9.9234606010093227</v>
      </c>
      <c r="K728" s="6">
        <f t="shared" ref="K728:O728" si="724">E728-E$1096</f>
        <v>-0.9949445784575488</v>
      </c>
      <c r="L728" s="6">
        <f t="shared" si="724"/>
        <v>-0.80211465653031766</v>
      </c>
      <c r="M728" s="6">
        <f t="shared" si="724"/>
        <v>-0.83394538485857694</v>
      </c>
      <c r="N728" s="6">
        <f t="shared" si="724"/>
        <v>-0.81783118051144221</v>
      </c>
      <c r="O728" s="6">
        <f t="shared" si="724"/>
        <v>-0.80754991816915833</v>
      </c>
    </row>
    <row r="729" spans="1:15" x14ac:dyDescent="0.15">
      <c r="A729" s="1">
        <v>32</v>
      </c>
      <c r="B729" s="1" t="s">
        <v>130</v>
      </c>
      <c r="C729" s="1">
        <v>13</v>
      </c>
      <c r="D729" s="1" t="s">
        <v>164</v>
      </c>
      <c r="E729" s="4">
        <f>IF(マンアワー!E729&gt;0,LN(マンアワー!E729),0)</f>
        <v>8.4033003836470446</v>
      </c>
      <c r="F729" s="4">
        <f>IF(マンアワー!F729&gt;0,LN(マンアワー!F729),0)</f>
        <v>8.7588741253563231</v>
      </c>
      <c r="G729" s="4">
        <f>IF(マンアワー!G729&gt;0,LN(マンアワー!G729),0)</f>
        <v>8.7707731330879515</v>
      </c>
      <c r="H729" s="4">
        <f>IF(マンアワー!H729&gt;0,LN(マンアワー!H729),0)</f>
        <v>8.4033761879899807</v>
      </c>
      <c r="I729" s="4">
        <f>IF(マンアワー!I729&gt;0,LN(マンアワー!I729),0)</f>
        <v>8.7679849942786703</v>
      </c>
      <c r="K729" s="6">
        <f t="shared" ref="K729:O729" si="725">E729-E$1097</f>
        <v>-1.2357321571150965</v>
      </c>
      <c r="L729" s="6">
        <f t="shared" si="725"/>
        <v>-1.010126532793107</v>
      </c>
      <c r="M729" s="6">
        <f t="shared" si="725"/>
        <v>-1.0472842974532757</v>
      </c>
      <c r="N729" s="6">
        <f t="shared" si="725"/>
        <v>-1.3343142143585638</v>
      </c>
      <c r="O729" s="6">
        <f t="shared" si="725"/>
        <v>-1.2563656378109709</v>
      </c>
    </row>
    <row r="730" spans="1:15" x14ac:dyDescent="0.15">
      <c r="A730" s="1">
        <v>32</v>
      </c>
      <c r="B730" s="1" t="s">
        <v>130</v>
      </c>
      <c r="C730" s="1">
        <v>14</v>
      </c>
      <c r="D730" s="1" t="s">
        <v>165</v>
      </c>
      <c r="E730" s="4">
        <f>IF(マンアワー!E730&gt;0,LN(マンアワー!E730),0)</f>
        <v>4.7690017831181644</v>
      </c>
      <c r="F730" s="4">
        <f>IF(マンアワー!F730&gt;0,LN(マンアワー!F730),0)</f>
        <v>7.3623320971190838</v>
      </c>
      <c r="G730" s="4">
        <f>IF(マンアワー!G730&gt;0,LN(マンアワー!G730),0)</f>
        <v>7.6224486141633925</v>
      </c>
      <c r="H730" s="4">
        <f>IF(マンアワー!H730&gt;0,LN(マンアワー!H730),0)</f>
        <v>7.1487714452653757</v>
      </c>
      <c r="I730" s="4">
        <f>IF(マンアワー!I730&gt;0,LN(マンアワー!I730),0)</f>
        <v>7.2986274080647675</v>
      </c>
      <c r="K730" s="6">
        <f t="shared" ref="K730:O730" si="726">E730-E$1098</f>
        <v>-3.1546206368731085</v>
      </c>
      <c r="L730" s="6">
        <f t="shared" si="726"/>
        <v>-0.97071260889514743</v>
      </c>
      <c r="M730" s="6">
        <f t="shared" si="726"/>
        <v>-0.90908039406373575</v>
      </c>
      <c r="N730" s="6">
        <f t="shared" si="726"/>
        <v>-1.0164584619376571</v>
      </c>
      <c r="O730" s="6">
        <f t="shared" si="726"/>
        <v>-0.75585953419911434</v>
      </c>
    </row>
    <row r="731" spans="1:15" x14ac:dyDescent="0.15">
      <c r="A731" s="1">
        <v>32</v>
      </c>
      <c r="B731" s="1" t="s">
        <v>130</v>
      </c>
      <c r="C731" s="1">
        <v>15</v>
      </c>
      <c r="D731" s="1" t="s">
        <v>166</v>
      </c>
      <c r="E731" s="4">
        <f>IF(マンアワー!E731&gt;0,LN(マンアワー!E731),0)</f>
        <v>10.433032978143149</v>
      </c>
      <c r="F731" s="4">
        <f>IF(マンアワー!F731&gt;0,LN(マンアワー!F731),0)</f>
        <v>10.399107897540253</v>
      </c>
      <c r="G731" s="4">
        <f>IF(マンアワー!G731&gt;0,LN(マンアワー!G731),0)</f>
        <v>10.359316099606694</v>
      </c>
      <c r="H731" s="4">
        <f>IF(マンアワー!H731&gt;0,LN(マンアワー!H731),0)</f>
        <v>9.9962583944478727</v>
      </c>
      <c r="I731" s="4">
        <f>IF(マンアワー!I731&gt;0,LN(マンアワー!I731),0)</f>
        <v>9.5493023854416048</v>
      </c>
      <c r="K731" s="6">
        <f t="shared" ref="K731:O731" si="727">E731-E$1099</f>
        <v>-0.9565023826051231</v>
      </c>
      <c r="L731" s="6">
        <f t="shared" si="727"/>
        <v>-0.91931447233534769</v>
      </c>
      <c r="M731" s="6">
        <f t="shared" si="727"/>
        <v>-0.97322038272712597</v>
      </c>
      <c r="N731" s="6">
        <f t="shared" si="727"/>
        <v>-1.0779715522145068</v>
      </c>
      <c r="O731" s="6">
        <f t="shared" si="727"/>
        <v>-1.2909104966210432</v>
      </c>
    </row>
    <row r="732" spans="1:15" x14ac:dyDescent="0.15">
      <c r="A732" s="1">
        <v>32</v>
      </c>
      <c r="B732" s="1" t="s">
        <v>80</v>
      </c>
      <c r="C732" s="1">
        <v>16</v>
      </c>
      <c r="D732" s="1" t="s">
        <v>149</v>
      </c>
      <c r="E732" s="4">
        <f>IF(マンアワー!E732&gt;0,LN(マンアワー!E732),0)</f>
        <v>11.019628708153643</v>
      </c>
      <c r="F732" s="4">
        <f>IF(マンアワー!F732&gt;0,LN(マンアワー!F732),0)</f>
        <v>11.599900406622526</v>
      </c>
      <c r="G732" s="4">
        <f>IF(マンアワー!G732&gt;0,LN(マンアワー!G732),0)</f>
        <v>11.475462586368266</v>
      </c>
      <c r="H732" s="4">
        <f>IF(マンアワー!H732&gt;0,LN(マンアワー!H732),0)</f>
        <v>11.514795739555947</v>
      </c>
      <c r="I732" s="4">
        <f>IF(マンアワー!I732&gt;0,LN(マンアワー!I732),0)</f>
        <v>11.307354267120747</v>
      </c>
      <c r="K732" s="6">
        <f t="shared" ref="K732:O732" si="728">E732-E$1100</f>
        <v>-0.96594894189331448</v>
      </c>
      <c r="L732" s="6">
        <f t="shared" si="728"/>
        <v>-0.68935634545046476</v>
      </c>
      <c r="M732" s="6">
        <f t="shared" si="728"/>
        <v>-0.79009762168744579</v>
      </c>
      <c r="N732" s="6">
        <f t="shared" si="728"/>
        <v>-0.73485645143341394</v>
      </c>
      <c r="O732" s="6">
        <f t="shared" si="728"/>
        <v>-0.72622870921462379</v>
      </c>
    </row>
    <row r="733" spans="1:15" x14ac:dyDescent="0.15">
      <c r="A733" s="1">
        <v>32</v>
      </c>
      <c r="B733" s="1" t="s">
        <v>80</v>
      </c>
      <c r="C733" s="1">
        <v>17</v>
      </c>
      <c r="D733" s="1" t="s">
        <v>150</v>
      </c>
      <c r="E733" s="4">
        <f>IF(マンアワー!E733&gt;0,LN(マンアワー!E733),0)</f>
        <v>8.3486543113655962</v>
      </c>
      <c r="F733" s="4">
        <f>IF(マンアワー!F733&gt;0,LN(マンアワー!F733),0)</f>
        <v>8.4928851682120019</v>
      </c>
      <c r="G733" s="4">
        <f>IF(マンアワー!G733&gt;0,LN(マンアワー!G733),0)</f>
        <v>8.65253333293529</v>
      </c>
      <c r="H733" s="4">
        <f>IF(マンアワー!H733&gt;0,LN(マンアワー!H733),0)</f>
        <v>8.7512941117498144</v>
      </c>
      <c r="I733" s="4">
        <f>IF(マンアワー!I733&gt;0,LN(マンアワー!I733),0)</f>
        <v>8.7538081312350133</v>
      </c>
      <c r="K733" s="6">
        <f t="shared" ref="K733:O733" si="729">E733-E$1101</f>
        <v>-0.82888368123519385</v>
      </c>
      <c r="L733" s="6">
        <f t="shared" si="729"/>
        <v>-0.84790864808662825</v>
      </c>
      <c r="M733" s="6">
        <f t="shared" si="729"/>
        <v>-0.80703462788775759</v>
      </c>
      <c r="N733" s="6">
        <f t="shared" si="729"/>
        <v>-0.74708720715832833</v>
      </c>
      <c r="O733" s="6">
        <f t="shared" si="729"/>
        <v>-0.7190317564049753</v>
      </c>
    </row>
    <row r="734" spans="1:15" x14ac:dyDescent="0.15">
      <c r="A734" s="1">
        <v>32</v>
      </c>
      <c r="B734" s="1" t="s">
        <v>80</v>
      </c>
      <c r="C734" s="1">
        <v>18</v>
      </c>
      <c r="D734" s="1" t="s">
        <v>151</v>
      </c>
      <c r="E734" s="4">
        <f>IF(マンアワー!E734&gt;0,LN(マンアワー!E734),0)</f>
        <v>11.800417003936081</v>
      </c>
      <c r="F734" s="4">
        <f>IF(マンアワー!F734&gt;0,LN(マンアワー!F734),0)</f>
        <v>11.931630982382265</v>
      </c>
      <c r="G734" s="4">
        <f>IF(マンアワー!G734&gt;0,LN(マンアワー!G734),0)</f>
        <v>11.802397511881537</v>
      </c>
      <c r="H734" s="4">
        <f>IF(マンアワー!H734&gt;0,LN(マンアワー!H734),0)</f>
        <v>11.609408660823272</v>
      </c>
      <c r="I734" s="4">
        <f>IF(マンアワー!I734&gt;0,LN(マンアワー!I734),0)</f>
        <v>11.482405190604414</v>
      </c>
      <c r="K734" s="6">
        <f t="shared" ref="K734:O734" si="730">E734-E$1102</f>
        <v>-0.78678867244942552</v>
      </c>
      <c r="L734" s="6">
        <f t="shared" si="730"/>
        <v>-0.78046842969567187</v>
      </c>
      <c r="M734" s="6">
        <f t="shared" si="730"/>
        <v>-0.83878168941396858</v>
      </c>
      <c r="N734" s="6">
        <f t="shared" si="730"/>
        <v>-0.89656436944730089</v>
      </c>
      <c r="O734" s="6">
        <f t="shared" si="730"/>
        <v>-0.85591809905549887</v>
      </c>
    </row>
    <row r="735" spans="1:15" x14ac:dyDescent="0.15">
      <c r="A735" s="1">
        <v>32</v>
      </c>
      <c r="B735" s="1" t="s">
        <v>80</v>
      </c>
      <c r="C735" s="1">
        <v>19</v>
      </c>
      <c r="D735" s="1" t="s">
        <v>152</v>
      </c>
      <c r="E735" s="4">
        <f>IF(マンアワー!E735&gt;0,LN(マンアワー!E735),0)</f>
        <v>9.3636648978279489</v>
      </c>
      <c r="F735" s="4">
        <f>IF(マンアワー!F735&gt;0,LN(マンアワー!F735),0)</f>
        <v>9.7428137715589394</v>
      </c>
      <c r="G735" s="4">
        <f>IF(マンアワー!G735&gt;0,LN(マンアワー!G735),0)</f>
        <v>9.8031840852054852</v>
      </c>
      <c r="H735" s="4">
        <f>IF(マンアワー!H735&gt;0,LN(マンアワー!H735),0)</f>
        <v>9.7037725581133785</v>
      </c>
      <c r="I735" s="4">
        <f>IF(マンアワー!I735&gt;0,LN(マンアワー!I735),0)</f>
        <v>9.6208721893261675</v>
      </c>
      <c r="K735" s="6">
        <f t="shared" ref="K735:O735" si="731">E735-E$1103</f>
        <v>-1.0800828941865497</v>
      </c>
      <c r="L735" s="6">
        <f t="shared" si="731"/>
        <v>-0.98602029793931933</v>
      </c>
      <c r="M735" s="6">
        <f t="shared" si="731"/>
        <v>-1.0313690069490473</v>
      </c>
      <c r="N735" s="6">
        <f t="shared" si="731"/>
        <v>-1.0030058723064901</v>
      </c>
      <c r="O735" s="6">
        <f t="shared" si="731"/>
        <v>-1.0584229680100439</v>
      </c>
    </row>
    <row r="736" spans="1:15" x14ac:dyDescent="0.15">
      <c r="A736" s="1">
        <v>32</v>
      </c>
      <c r="B736" s="1" t="s">
        <v>80</v>
      </c>
      <c r="C736" s="1">
        <v>20</v>
      </c>
      <c r="D736" s="1" t="s">
        <v>153</v>
      </c>
      <c r="E736" s="4">
        <f>IF(マンアワー!E736&gt;0,LN(マンアワー!E736),0)</f>
        <v>6.8218364921523698</v>
      </c>
      <c r="F736" s="4">
        <f>IF(マンアワー!F736&gt;0,LN(マンアワー!F736),0)</f>
        <v>7.5470653256689655</v>
      </c>
      <c r="G736" s="4">
        <f>IF(マンアワー!G736&gt;0,LN(マンアワー!G736),0)</f>
        <v>7.8297111805614215</v>
      </c>
      <c r="H736" s="4">
        <f>IF(マンアワー!H736&gt;0,LN(マンアワー!H736),0)</f>
        <v>8.1140956202222245</v>
      </c>
      <c r="I736" s="4">
        <f>IF(マンアワー!I736&gt;0,LN(マンアワー!I736),0)</f>
        <v>7.9767407868695193</v>
      </c>
      <c r="K736" s="6">
        <f t="shared" ref="K736:O736" si="732">E736-E$1104</f>
        <v>-1.8487056977663467</v>
      </c>
      <c r="L736" s="6">
        <f t="shared" si="732"/>
        <v>-1.7287776027142794</v>
      </c>
      <c r="M736" s="6">
        <f t="shared" si="732"/>
        <v>-1.8354296433431205</v>
      </c>
      <c r="N736" s="6">
        <f t="shared" si="732"/>
        <v>-1.5816295702494454</v>
      </c>
      <c r="O736" s="6">
        <f t="shared" si="732"/>
        <v>-1.6956700111148626</v>
      </c>
    </row>
    <row r="737" spans="1:15" x14ac:dyDescent="0.15">
      <c r="A737" s="1">
        <v>32</v>
      </c>
      <c r="B737" s="1" t="s">
        <v>80</v>
      </c>
      <c r="C737" s="1">
        <v>21</v>
      </c>
      <c r="D737" s="1" t="s">
        <v>154</v>
      </c>
      <c r="E737" s="4">
        <f>IF(マンアワー!E737&gt;0,LN(マンアワー!E737),0)</f>
        <v>10.703413177264553</v>
      </c>
      <c r="F737" s="4">
        <f>IF(マンアワー!F737&gt;0,LN(マンアワー!F737),0)</f>
        <v>10.733860616090103</v>
      </c>
      <c r="G737" s="4">
        <f>IF(マンアワー!G737&gt;0,LN(マンアワー!G737),0)</f>
        <v>10.699878747263408</v>
      </c>
      <c r="H737" s="4">
        <f>IF(マンアワー!H737&gt;0,LN(マンアワー!H737),0)</f>
        <v>10.557462685029204</v>
      </c>
      <c r="I737" s="4">
        <f>IF(マンアワー!I737&gt;0,LN(マンアワー!I737),0)</f>
        <v>10.337808308081513</v>
      </c>
      <c r="K737" s="6">
        <f t="shared" ref="K737:O737" si="733">E737-E$1105</f>
        <v>-0.82881363933329943</v>
      </c>
      <c r="L737" s="6">
        <f t="shared" si="733"/>
        <v>-0.86670951571476706</v>
      </c>
      <c r="M737" s="6">
        <f t="shared" si="733"/>
        <v>-0.96726655223336877</v>
      </c>
      <c r="N737" s="6">
        <f t="shared" si="733"/>
        <v>-1.0624454562022336</v>
      </c>
      <c r="O737" s="6">
        <f t="shared" si="733"/>
        <v>-1.1852483299401637</v>
      </c>
    </row>
    <row r="738" spans="1:15" x14ac:dyDescent="0.15">
      <c r="A738" s="1">
        <v>32</v>
      </c>
      <c r="B738" s="1" t="s">
        <v>31</v>
      </c>
      <c r="C738" s="1">
        <v>22</v>
      </c>
      <c r="D738" s="1" t="s">
        <v>146</v>
      </c>
      <c r="E738" s="4">
        <f>IF(マンアワー!E738&gt;0,LN(マンアワー!E738),0)</f>
        <v>11.809850599668794</v>
      </c>
      <c r="F738" s="4">
        <f>IF(マンアワー!F738&gt;0,LN(マンアワー!F738),0)</f>
        <v>11.99532969178707</v>
      </c>
      <c r="G738" s="4">
        <f>IF(マンアワー!G738&gt;0,LN(マンアワー!G738),0)</f>
        <v>12.146316526250516</v>
      </c>
      <c r="H738" s="4">
        <f>IF(マンアワー!H738&gt;0,LN(マンアワー!H738),0)</f>
        <v>12.225750971637352</v>
      </c>
      <c r="I738" s="4">
        <f>IF(マンアワー!I738&gt;0,LN(マンアワー!I738),0)</f>
        <v>12.346244650425401</v>
      </c>
      <c r="K738" s="6">
        <f t="shared" ref="K738:O738" si="734">E738-E$1106</f>
        <v>-0.76793565233840866</v>
      </c>
      <c r="L738" s="6">
        <f t="shared" si="734"/>
        <v>-0.83796441615327666</v>
      </c>
      <c r="M738" s="6">
        <f t="shared" si="734"/>
        <v>-0.93259010138482346</v>
      </c>
      <c r="N738" s="6">
        <f t="shared" si="734"/>
        <v>-0.9614289345398479</v>
      </c>
      <c r="O738" s="6">
        <f t="shared" si="734"/>
        <v>-0.99404802069259013</v>
      </c>
    </row>
    <row r="739" spans="1:15" x14ac:dyDescent="0.15">
      <c r="A739" s="1">
        <v>32</v>
      </c>
      <c r="B739" s="1" t="s">
        <v>31</v>
      </c>
      <c r="C739" s="1">
        <v>23</v>
      </c>
      <c r="D739" s="1" t="s">
        <v>167</v>
      </c>
      <c r="E739" s="4">
        <f>IF(マンアワー!E739&gt;0,LN(マンアワー!E739),0)</f>
        <v>10.92112693654137</v>
      </c>
      <c r="F739" s="4">
        <f>IF(マンアワー!F739&gt;0,LN(マンアワー!F739),0)</f>
        <v>11.034091742665373</v>
      </c>
      <c r="G739" s="4">
        <f>IF(マンアワー!G739&gt;0,LN(マンアワー!G739),0)</f>
        <v>10.988175483940909</v>
      </c>
      <c r="H739" s="4">
        <f>IF(マンアワー!H739&gt;0,LN(マンアワー!H739),0)</f>
        <v>10.981979594257547</v>
      </c>
      <c r="I739" s="4">
        <f>IF(マンアワー!I739&gt;0,LN(マンアワー!I739),0)</f>
        <v>10.784413352556657</v>
      </c>
      <c r="K739" s="6">
        <f t="shared" ref="K739:O739" si="735">E739-E$1107</f>
        <v>-0.67280819166198746</v>
      </c>
      <c r="L739" s="6">
        <f t="shared" si="735"/>
        <v>-0.70213675372042239</v>
      </c>
      <c r="M739" s="6">
        <f t="shared" si="735"/>
        <v>-0.72983379097342649</v>
      </c>
      <c r="N739" s="6">
        <f t="shared" si="735"/>
        <v>-0.66796234530350418</v>
      </c>
      <c r="O739" s="6">
        <f t="shared" si="735"/>
        <v>-0.73962329721773123</v>
      </c>
    </row>
    <row r="740" spans="1:15" x14ac:dyDescent="0.15">
      <c r="A740" s="1">
        <v>33</v>
      </c>
      <c r="B740" s="1" t="s">
        <v>81</v>
      </c>
      <c r="C740" s="1">
        <v>1</v>
      </c>
      <c r="D740" s="1" t="s">
        <v>147</v>
      </c>
      <c r="E740" s="4">
        <f>IF(マンアワー!E740&gt;0,LN(マンアワー!E740),0)</f>
        <v>13.031083455230464</v>
      </c>
      <c r="F740" s="4">
        <f>IF(マンアワー!F740&gt;0,LN(マンアワー!F740),0)</f>
        <v>12.481205907917216</v>
      </c>
      <c r="G740" s="4">
        <f>IF(マンアワー!G740&gt;0,LN(マンアワー!G740),0)</f>
        <v>12.060803981658038</v>
      </c>
      <c r="H740" s="4">
        <f>IF(マンアワー!H740&gt;0,LN(マンアワー!H740),0)</f>
        <v>11.637407564144878</v>
      </c>
      <c r="I740" s="4">
        <f>IF(マンアワー!I740&gt;0,LN(マンアワー!I740),0)</f>
        <v>11.493501636001717</v>
      </c>
      <c r="K740" s="6">
        <f t="shared" ref="K740:O740" si="736">E740-E$1085</f>
        <v>0.20274326237538531</v>
      </c>
      <c r="L740" s="6">
        <f t="shared" si="736"/>
        <v>6.9689716026726245E-2</v>
      </c>
      <c r="M740" s="6">
        <f t="shared" si="736"/>
        <v>5.2385471073415957E-2</v>
      </c>
      <c r="N740" s="6">
        <f t="shared" si="736"/>
        <v>5.338486643578122E-2</v>
      </c>
      <c r="O740" s="6">
        <f t="shared" si="736"/>
        <v>6.5613921699284816E-2</v>
      </c>
    </row>
    <row r="741" spans="1:15" x14ac:dyDescent="0.15">
      <c r="A741" s="1">
        <v>33</v>
      </c>
      <c r="B741" s="1" t="s">
        <v>81</v>
      </c>
      <c r="C741" s="1">
        <v>2</v>
      </c>
      <c r="D741" s="1" t="s">
        <v>148</v>
      </c>
      <c r="E741" s="4">
        <f>IF(マンアワー!E741&gt;0,LN(マンアワー!E741),0)</f>
        <v>9.3959716546634677</v>
      </c>
      <c r="F741" s="4">
        <f>IF(マンアワー!F741&gt;0,LN(マンアワー!F741),0)</f>
        <v>8.7425535915566783</v>
      </c>
      <c r="G741" s="4">
        <f>IF(マンアワー!G741&gt;0,LN(マンアワー!G741),0)</f>
        <v>8.5094887650863189</v>
      </c>
      <c r="H741" s="4">
        <f>IF(マンアワー!H741&gt;0,LN(マンアワー!H741),0)</f>
        <v>7.9377478222234323</v>
      </c>
      <c r="I741" s="4">
        <f>IF(マンアワー!I741&gt;0,LN(マンアワー!I741),0)</f>
        <v>7.7816640031271174</v>
      </c>
      <c r="K741" s="6">
        <f t="shared" ref="K741:O741" si="737">E741-E$1086</f>
        <v>0.54765113674921473</v>
      </c>
      <c r="L741" s="6">
        <f t="shared" si="737"/>
        <v>0.42179127222629376</v>
      </c>
      <c r="M741" s="6">
        <f t="shared" si="737"/>
        <v>0.43370326574949658</v>
      </c>
      <c r="N741" s="6">
        <f t="shared" si="737"/>
        <v>0.21884939651983526</v>
      </c>
      <c r="O741" s="6">
        <f t="shared" si="737"/>
        <v>0.60383349325948732</v>
      </c>
    </row>
    <row r="742" spans="1:15" x14ac:dyDescent="0.15">
      <c r="A742" s="1">
        <v>33</v>
      </c>
      <c r="B742" s="1" t="s">
        <v>131</v>
      </c>
      <c r="C742" s="1">
        <v>3</v>
      </c>
      <c r="D742" s="1" t="s">
        <v>155</v>
      </c>
      <c r="E742" s="4">
        <f>IF(マンアワー!E742&gt;0,LN(マンアワー!E742),0)</f>
        <v>10.815597972598459</v>
      </c>
      <c r="F742" s="4">
        <f>IF(マンアワー!F742&gt;0,LN(マンアワー!F742),0)</f>
        <v>10.742974184160623</v>
      </c>
      <c r="G742" s="4">
        <f>IF(マンアワー!G742&gt;0,LN(マンアワー!G742),0)</f>
        <v>10.719064179684164</v>
      </c>
      <c r="H742" s="4">
        <f>IF(マンアワー!H742&gt;0,LN(マンアワー!H742),0)</f>
        <v>10.624068832340475</v>
      </c>
      <c r="I742" s="4">
        <f>IF(マンアワー!I742&gt;0,LN(マンアワー!I742),0)</f>
        <v>10.571334592421323</v>
      </c>
      <c r="K742" s="6">
        <f t="shared" ref="K742:O742" si="738">E742-E$1087</f>
        <v>9.2219308546320988E-2</v>
      </c>
      <c r="L742" s="6">
        <f t="shared" si="738"/>
        <v>1.0768798575115923E-2</v>
      </c>
      <c r="M742" s="6">
        <f t="shared" si="738"/>
        <v>-0.11584546797534934</v>
      </c>
      <c r="N742" s="6">
        <f t="shared" si="738"/>
        <v>-0.11165767803469784</v>
      </c>
      <c r="O742" s="6">
        <f t="shared" si="738"/>
        <v>-0.14077513074529868</v>
      </c>
    </row>
    <row r="743" spans="1:15" x14ac:dyDescent="0.15">
      <c r="A743" s="1">
        <v>33</v>
      </c>
      <c r="B743" s="1" t="s">
        <v>131</v>
      </c>
      <c r="C743" s="1">
        <v>4</v>
      </c>
      <c r="D743" s="1" t="s">
        <v>156</v>
      </c>
      <c r="E743" s="4">
        <f>IF(マンアワー!E743&gt;0,LN(マンアワー!E743),0)</f>
        <v>11.877321553269848</v>
      </c>
      <c r="F743" s="4">
        <f>IF(マンアワー!F743&gt;0,LN(マンアワー!F743),0)</f>
        <v>11.726169721990392</v>
      </c>
      <c r="G743" s="4">
        <f>IF(マンアワー!G743&gt;0,LN(マンアワー!G743),0)</f>
        <v>11.598873827488992</v>
      </c>
      <c r="H743" s="4">
        <f>IF(マンアワー!H743&gt;0,LN(マンアワー!H743),0)</f>
        <v>10.944413827823492</v>
      </c>
      <c r="I743" s="4">
        <f>IF(マンアワー!I743&gt;0,LN(マンアワー!I743),0)</f>
        <v>10.335296314783387</v>
      </c>
      <c r="K743" s="6">
        <f t="shared" ref="K743:O743" si="739">E743-E$1088</f>
        <v>0.95160650975597072</v>
      </c>
      <c r="L743" s="6">
        <f t="shared" si="739"/>
        <v>0.85307374270770531</v>
      </c>
      <c r="M743" s="6">
        <f t="shared" si="739"/>
        <v>0.73542037081960743</v>
      </c>
      <c r="N743" s="6">
        <f t="shared" si="739"/>
        <v>0.71739051966179623</v>
      </c>
      <c r="O743" s="6">
        <f t="shared" si="739"/>
        <v>0.72797911541492333</v>
      </c>
    </row>
    <row r="744" spans="1:15" x14ac:dyDescent="0.15">
      <c r="A744" s="1">
        <v>33</v>
      </c>
      <c r="B744" s="1" t="s">
        <v>131</v>
      </c>
      <c r="C744" s="1">
        <v>5</v>
      </c>
      <c r="D744" s="1" t="s">
        <v>157</v>
      </c>
      <c r="E744" s="4">
        <f>IF(マンアワー!E744&gt;0,LN(マンアワー!E744),0)</f>
        <v>9.3915986255949555</v>
      </c>
      <c r="F744" s="4">
        <f>IF(マンアワー!F744&gt;0,LN(マンアワー!F744),0)</f>
        <v>9.1733579615983807</v>
      </c>
      <c r="G744" s="4">
        <f>IF(マンアワー!G744&gt;0,LN(マンアワー!G744),0)</f>
        <v>9.1602181677307151</v>
      </c>
      <c r="H744" s="4">
        <f>IF(マンアワー!H744&gt;0,LN(マンアワー!H744),0)</f>
        <v>9.0963371202732493</v>
      </c>
      <c r="I744" s="4">
        <f>IF(マンアワー!I744&gt;0,LN(マンアワー!I744),0)</f>
        <v>9.0390502825541859</v>
      </c>
      <c r="K744" s="6">
        <f t="shared" ref="K744:O744" si="740">E744-E$1089</f>
        <v>5.9488333053266729E-2</v>
      </c>
      <c r="L744" s="6">
        <f t="shared" si="740"/>
        <v>-2.9267599275648593E-3</v>
      </c>
      <c r="M744" s="6">
        <f t="shared" si="740"/>
        <v>-7.9794886962924139E-2</v>
      </c>
      <c r="N744" s="6">
        <f t="shared" si="740"/>
        <v>3.4896624398289333E-2</v>
      </c>
      <c r="O744" s="6">
        <f t="shared" si="740"/>
        <v>0.22452396367823724</v>
      </c>
    </row>
    <row r="745" spans="1:15" x14ac:dyDescent="0.15">
      <c r="A745" s="1">
        <v>33</v>
      </c>
      <c r="B745" s="1" t="s">
        <v>131</v>
      </c>
      <c r="C745" s="1">
        <v>6</v>
      </c>
      <c r="D745" s="1" t="s">
        <v>49</v>
      </c>
      <c r="E745" s="4">
        <f>IF(マンアワー!E745&gt;0,LN(マンアワー!E745),0)</f>
        <v>10.306331639545959</v>
      </c>
      <c r="F745" s="4">
        <f>IF(マンアワー!F745&gt;0,LN(マンアワー!F745),0)</f>
        <v>10.045097465870176</v>
      </c>
      <c r="G745" s="4">
        <f>IF(マンアワー!G745&gt;0,LN(マンアワー!G745),0)</f>
        <v>10.087506699759809</v>
      </c>
      <c r="H745" s="4">
        <f>IF(マンアワー!H745&gt;0,LN(マンアワー!H745),0)</f>
        <v>10.033895492651503</v>
      </c>
      <c r="I745" s="4">
        <f>IF(マンアワー!I745&gt;0,LN(マンアワー!I745),0)</f>
        <v>9.8959809250220321</v>
      </c>
      <c r="K745" s="6">
        <f t="shared" ref="K745:O745" si="741">E745-E$1090</f>
        <v>1.0401812176360945</v>
      </c>
      <c r="L745" s="6">
        <f t="shared" si="741"/>
        <v>0.99006402770065982</v>
      </c>
      <c r="M745" s="6">
        <f t="shared" si="741"/>
        <v>0.99210818883068441</v>
      </c>
      <c r="N745" s="6">
        <f t="shared" si="741"/>
        <v>0.94507634324585332</v>
      </c>
      <c r="O745" s="6">
        <f t="shared" si="741"/>
        <v>0.91499610586958013</v>
      </c>
    </row>
    <row r="746" spans="1:15" x14ac:dyDescent="0.15">
      <c r="A746" s="1">
        <v>33</v>
      </c>
      <c r="B746" s="1" t="s">
        <v>131</v>
      </c>
      <c r="C746" s="1">
        <v>7</v>
      </c>
      <c r="D746" s="1" t="s">
        <v>158</v>
      </c>
      <c r="E746" s="4">
        <f>IF(マンアワー!E746&gt;0,LN(マンアワー!E746),0)</f>
        <v>8.2001020521969181</v>
      </c>
      <c r="F746" s="4">
        <f>IF(マンアワー!F746&gt;0,LN(マンアワー!F746),0)</f>
        <v>8.5414230855871516</v>
      </c>
      <c r="G746" s="4">
        <f>IF(マンアワー!G746&gt;0,LN(マンアワー!G746),0)</f>
        <v>8.1215388513121738</v>
      </c>
      <c r="H746" s="4">
        <f>IF(マンアワー!H746&gt;0,LN(マンアワー!H746),0)</f>
        <v>7.9375061363289481</v>
      </c>
      <c r="I746" s="4">
        <f>IF(マンアワー!I746&gt;0,LN(マンアワー!I746),0)</f>
        <v>7.8227117239917261</v>
      </c>
      <c r="K746" s="6">
        <f t="shared" ref="K746:O746" si="742">E746-E$1091</f>
        <v>1.7504978506587809</v>
      </c>
      <c r="L746" s="6">
        <f t="shared" si="742"/>
        <v>2.0470195236473163</v>
      </c>
      <c r="M746" s="6">
        <f t="shared" si="742"/>
        <v>1.7755275806938648</v>
      </c>
      <c r="N746" s="6">
        <f t="shared" si="742"/>
        <v>1.6900924458474762</v>
      </c>
      <c r="O746" s="6">
        <f t="shared" si="742"/>
        <v>1.4749700418765954</v>
      </c>
    </row>
    <row r="747" spans="1:15" x14ac:dyDescent="0.15">
      <c r="A747" s="1">
        <v>33</v>
      </c>
      <c r="B747" s="1" t="s">
        <v>131</v>
      </c>
      <c r="C747" s="1">
        <v>8</v>
      </c>
      <c r="D747" s="1" t="s">
        <v>159</v>
      </c>
      <c r="E747" s="4">
        <f>IF(マンアワー!E747&gt;0,LN(マンアワー!E747),0)</f>
        <v>10.725169935420855</v>
      </c>
      <c r="F747" s="4">
        <f>IF(マンアワー!F747&gt;0,LN(マンアワー!F747),0)</f>
        <v>10.504061461904627</v>
      </c>
      <c r="G747" s="4">
        <f>IF(マンアワー!G747&gt;0,LN(マンアワー!G747),0)</f>
        <v>10.262173286260635</v>
      </c>
      <c r="H747" s="4">
        <f>IF(マンアワー!H747&gt;0,LN(マンアワー!H747),0)</f>
        <v>9.8800566308823825</v>
      </c>
      <c r="I747" s="4">
        <f>IF(マンアワー!I747&gt;0,LN(マンアワー!I747),0)</f>
        <v>9.5761747548588634</v>
      </c>
      <c r="K747" s="6">
        <f t="shared" ref="K747:O747" si="743">E747-E$1092</f>
        <v>0.72577703337871213</v>
      </c>
      <c r="L747" s="6">
        <f t="shared" si="743"/>
        <v>0.51421144279408537</v>
      </c>
      <c r="M747" s="6">
        <f t="shared" si="743"/>
        <v>0.36676642386407643</v>
      </c>
      <c r="N747" s="6">
        <f t="shared" si="743"/>
        <v>0.25747861896349633</v>
      </c>
      <c r="O747" s="6">
        <f t="shared" si="743"/>
        <v>0.31205906602130007</v>
      </c>
    </row>
    <row r="748" spans="1:15" x14ac:dyDescent="0.15">
      <c r="A748" s="1">
        <v>33</v>
      </c>
      <c r="B748" s="1" t="s">
        <v>131</v>
      </c>
      <c r="C748" s="1">
        <v>9</v>
      </c>
      <c r="D748" s="1" t="s">
        <v>160</v>
      </c>
      <c r="E748" s="4">
        <f>IF(マンアワー!E748&gt;0,LN(マンアワー!E748),0)</f>
        <v>10.892786440931573</v>
      </c>
      <c r="F748" s="4">
        <f>IF(マンアワー!F748&gt;0,LN(マンアワー!F748),0)</f>
        <v>10.734623240964972</v>
      </c>
      <c r="G748" s="4">
        <f>IF(マンアワー!G748&gt;0,LN(マンアワー!G748),0)</f>
        <v>10.516431965216606</v>
      </c>
      <c r="H748" s="4">
        <f>IF(マンアワー!H748&gt;0,LN(マンアワー!H748),0)</f>
        <v>10.1692326615143</v>
      </c>
      <c r="I748" s="4">
        <f>IF(マンアワー!I748&gt;0,LN(マンアワー!I748),0)</f>
        <v>10.091109249763161</v>
      </c>
      <c r="K748" s="6">
        <f t="shared" ref="K748:O748" si="744">E748-E$1093</f>
        <v>0.97965434915449734</v>
      </c>
      <c r="L748" s="6">
        <f t="shared" si="744"/>
        <v>1.0663359408375026</v>
      </c>
      <c r="M748" s="6">
        <f t="shared" si="744"/>
        <v>0.98187075731495277</v>
      </c>
      <c r="N748" s="6">
        <f t="shared" si="744"/>
        <v>0.8551851490249831</v>
      </c>
      <c r="O748" s="6">
        <f t="shared" si="744"/>
        <v>0.6917982612700122</v>
      </c>
    </row>
    <row r="749" spans="1:15" x14ac:dyDescent="0.15">
      <c r="A749" s="1">
        <v>33</v>
      </c>
      <c r="B749" s="1" t="s">
        <v>131</v>
      </c>
      <c r="C749" s="1">
        <v>10</v>
      </c>
      <c r="D749" s="1" t="s">
        <v>161</v>
      </c>
      <c r="E749" s="4">
        <f>IF(マンアワー!E749&gt;0,LN(マンアワー!E749),0)</f>
        <v>10.139455215096286</v>
      </c>
      <c r="F749" s="4">
        <f>IF(マンアワー!F749&gt;0,LN(マンアワー!F749),0)</f>
        <v>10.034188720676186</v>
      </c>
      <c r="G749" s="4">
        <f>IF(マンアワー!G749&gt;0,LN(マンアワー!G749),0)</f>
        <v>10.434357220748529</v>
      </c>
      <c r="H749" s="4">
        <f>IF(マンアワー!H749&gt;0,LN(マンアワー!H749),0)</f>
        <v>10.176592474135111</v>
      </c>
      <c r="I749" s="4">
        <f>IF(マンアワー!I749&gt;0,LN(マンアワー!I749),0)</f>
        <v>9.8511640702612659</v>
      </c>
      <c r="K749" s="6">
        <f t="shared" ref="K749:O749" si="745">E749-E$1094</f>
        <v>-1.1191116824409875E-2</v>
      </c>
      <c r="L749" s="6">
        <f t="shared" si="745"/>
        <v>-6.267528017334989E-2</v>
      </c>
      <c r="M749" s="6">
        <f t="shared" si="745"/>
        <v>0.10444859164939402</v>
      </c>
      <c r="N749" s="6">
        <f t="shared" si="745"/>
        <v>4.4176973709504352E-2</v>
      </c>
      <c r="O749" s="6">
        <f t="shared" si="745"/>
        <v>-0.11200166648342069</v>
      </c>
    </row>
    <row r="750" spans="1:15" x14ac:dyDescent="0.15">
      <c r="A750" s="1">
        <v>33</v>
      </c>
      <c r="B750" s="1" t="s">
        <v>131</v>
      </c>
      <c r="C750" s="1">
        <v>11</v>
      </c>
      <c r="D750" s="1" t="s">
        <v>162</v>
      </c>
      <c r="E750" s="4">
        <f>IF(マンアワー!E750&gt;0,LN(マンアワー!E750),0)</f>
        <v>10.228399390772987</v>
      </c>
      <c r="F750" s="4">
        <f>IF(マンアワー!F750&gt;0,LN(マンアワー!F750),0)</f>
        <v>10.313007794004159</v>
      </c>
      <c r="G750" s="4">
        <f>IF(マンアワー!G750&gt;0,LN(マンアワー!G750),0)</f>
        <v>10.633295179134748</v>
      </c>
      <c r="H750" s="4">
        <f>IF(マンアワー!H750&gt;0,LN(マンアワー!H750),0)</f>
        <v>10.483141124944588</v>
      </c>
      <c r="I750" s="4">
        <f>IF(マンアワー!I750&gt;0,LN(マンアワー!I750),0)</f>
        <v>10.709598435221789</v>
      </c>
      <c r="K750" s="6">
        <f t="shared" ref="K750:O750" si="746">E750-E$1095</f>
        <v>1.2575006343633177E-2</v>
      </c>
      <c r="L750" s="6">
        <f t="shared" si="746"/>
        <v>3.7025534191924336E-2</v>
      </c>
      <c r="M750" s="6">
        <f t="shared" si="746"/>
        <v>0.13190640426380362</v>
      </c>
      <c r="N750" s="6">
        <f t="shared" si="746"/>
        <v>6.2198846259958529E-2</v>
      </c>
      <c r="O750" s="6">
        <f t="shared" si="746"/>
        <v>0.26169296291724642</v>
      </c>
    </row>
    <row r="751" spans="1:15" x14ac:dyDescent="0.15">
      <c r="A751" s="1">
        <v>33</v>
      </c>
      <c r="B751" s="1" t="s">
        <v>131</v>
      </c>
      <c r="C751" s="1">
        <v>12</v>
      </c>
      <c r="D751" s="1" t="s">
        <v>163</v>
      </c>
      <c r="E751" s="4">
        <f>IF(マンアワー!E751&gt;0,LN(マンアワー!E751),0)</f>
        <v>9.7361622006668576</v>
      </c>
      <c r="F751" s="4">
        <f>IF(マンアワー!F751&gt;0,LN(マンアワー!F751),0)</f>
        <v>10.295480914983848</v>
      </c>
      <c r="G751" s="4">
        <f>IF(マンアワー!G751&gt;0,LN(マンアワー!G751),0)</f>
        <v>10.962714552166727</v>
      </c>
      <c r="H751" s="4">
        <f>IF(マンアワー!H751&gt;0,LN(マンアワー!H751),0)</f>
        <v>10.76559146722626</v>
      </c>
      <c r="I751" s="4">
        <f>IF(マンアワー!I751&gt;0,LN(マンアワー!I751),0)</f>
        <v>10.614695285260595</v>
      </c>
      <c r="K751" s="6">
        <f t="shared" ref="K751:O751" si="747">E751-E$1096</f>
        <v>-0.44239446802207283</v>
      </c>
      <c r="L751" s="6">
        <f t="shared" si="747"/>
        <v>-0.10990073144087198</v>
      </c>
      <c r="M751" s="6">
        <f t="shared" si="747"/>
        <v>-1.4209565604035745E-2</v>
      </c>
      <c r="N751" s="6">
        <f t="shared" si="747"/>
        <v>-0.11014745849534258</v>
      </c>
      <c r="O751" s="6">
        <f t="shared" si="747"/>
        <v>-0.11631523391788612</v>
      </c>
    </row>
    <row r="752" spans="1:15" x14ac:dyDescent="0.15">
      <c r="A752" s="1">
        <v>33</v>
      </c>
      <c r="B752" s="1" t="s">
        <v>131</v>
      </c>
      <c r="C752" s="1">
        <v>13</v>
      </c>
      <c r="D752" s="1" t="s">
        <v>164</v>
      </c>
      <c r="E752" s="4">
        <f>IF(マンアワー!E752&gt;0,LN(マンアワー!E752),0)</f>
        <v>11.18112266759492</v>
      </c>
      <c r="F752" s="4">
        <f>IF(マンアワー!F752&gt;0,LN(マンアワー!F752),0)</f>
        <v>11.047132719023322</v>
      </c>
      <c r="G752" s="4">
        <f>IF(マンアワー!G752&gt;0,LN(マンアワー!G752),0)</f>
        <v>10.945908829059801</v>
      </c>
      <c r="H752" s="4">
        <f>IF(マンアワー!H752&gt;0,LN(マンアワー!H752),0)</f>
        <v>10.819502042032914</v>
      </c>
      <c r="I752" s="4">
        <f>IF(マンアワー!I752&gt;0,LN(マンアワー!I752),0)</f>
        <v>10.984613185957482</v>
      </c>
      <c r="K752" s="6">
        <f t="shared" ref="K752:O752" si="748">E752-E$1097</f>
        <v>1.5420901268327789</v>
      </c>
      <c r="L752" s="6">
        <f t="shared" si="748"/>
        <v>1.278132060873892</v>
      </c>
      <c r="M752" s="6">
        <f t="shared" si="748"/>
        <v>1.1278513985185743</v>
      </c>
      <c r="N752" s="6">
        <f t="shared" si="748"/>
        <v>1.0818116396843696</v>
      </c>
      <c r="O752" s="6">
        <f t="shared" si="748"/>
        <v>0.96026255386784065</v>
      </c>
    </row>
    <row r="753" spans="1:15" x14ac:dyDescent="0.15">
      <c r="A753" s="1">
        <v>33</v>
      </c>
      <c r="B753" s="1" t="s">
        <v>131</v>
      </c>
      <c r="C753" s="1">
        <v>14</v>
      </c>
      <c r="D753" s="1" t="s">
        <v>165</v>
      </c>
      <c r="E753" s="4">
        <f>IF(マンアワー!E753&gt;0,LN(マンアワー!E753),0)</f>
        <v>7.2726384606516952</v>
      </c>
      <c r="F753" s="4">
        <f>IF(マンアワー!F753&gt;0,LN(マンアワー!F753),0)</f>
        <v>7.9152083685781189</v>
      </c>
      <c r="G753" s="4">
        <f>IF(マンアワー!G753&gt;0,LN(マンアワー!G753),0)</f>
        <v>7.9702605137485421</v>
      </c>
      <c r="H753" s="4">
        <f>IF(マンアワー!H753&gt;0,LN(マンアワー!H753),0)</f>
        <v>7.8437657506296823</v>
      </c>
      <c r="I753" s="4">
        <f>IF(マンアワー!I753&gt;0,LN(マンアワー!I753),0)</f>
        <v>7.9833918796052075</v>
      </c>
      <c r="K753" s="6">
        <f t="shared" ref="K753:O753" si="749">E753-E$1098</f>
        <v>-0.65098395933957764</v>
      </c>
      <c r="L753" s="6">
        <f t="shared" si="749"/>
        <v>-0.41783633743611226</v>
      </c>
      <c r="M753" s="6">
        <f t="shared" si="749"/>
        <v>-0.56126849447858618</v>
      </c>
      <c r="N753" s="6">
        <f t="shared" si="749"/>
        <v>-0.32146415657335048</v>
      </c>
      <c r="O753" s="6">
        <f t="shared" si="749"/>
        <v>-7.1095062658674379E-2</v>
      </c>
    </row>
    <row r="754" spans="1:15" x14ac:dyDescent="0.15">
      <c r="A754" s="1">
        <v>33</v>
      </c>
      <c r="B754" s="1" t="s">
        <v>131</v>
      </c>
      <c r="C754" s="1">
        <v>15</v>
      </c>
      <c r="D754" s="1" t="s">
        <v>166</v>
      </c>
      <c r="E754" s="4">
        <f>IF(マンアワー!E754&gt;0,LN(マンアワー!E754),0)</f>
        <v>11.523474363071189</v>
      </c>
      <c r="F754" s="4">
        <f>IF(マンアワー!F754&gt;0,LN(マンアワー!F754),0)</f>
        <v>11.350786476520483</v>
      </c>
      <c r="G754" s="4">
        <f>IF(マンアワー!G754&gt;0,LN(マンアワー!G754),0)</f>
        <v>11.380681205619689</v>
      </c>
      <c r="H754" s="4">
        <f>IF(マンアワー!H754&gt;0,LN(マンアワー!H754),0)</f>
        <v>11.154194048518466</v>
      </c>
      <c r="I754" s="4">
        <f>IF(マンアワー!I754&gt;0,LN(マンアワー!I754),0)</f>
        <v>11.068534494379643</v>
      </c>
      <c r="K754" s="6">
        <f t="shared" ref="K754:O754" si="750">E754-E$1099</f>
        <v>0.13393900232291678</v>
      </c>
      <c r="L754" s="6">
        <f t="shared" si="750"/>
        <v>3.236410664488254E-2</v>
      </c>
      <c r="M754" s="6">
        <f t="shared" si="750"/>
        <v>4.8144723285869162E-2</v>
      </c>
      <c r="N754" s="6">
        <f t="shared" si="750"/>
        <v>7.99641018560866E-2</v>
      </c>
      <c r="O754" s="6">
        <f t="shared" si="750"/>
        <v>0.22832161231699466</v>
      </c>
    </row>
    <row r="755" spans="1:15" x14ac:dyDescent="0.15">
      <c r="A755" s="1">
        <v>33</v>
      </c>
      <c r="B755" s="1" t="s">
        <v>81</v>
      </c>
      <c r="C755" s="1">
        <v>16</v>
      </c>
      <c r="D755" s="1" t="s">
        <v>149</v>
      </c>
      <c r="E755" s="4">
        <f>IF(マンアワー!E755&gt;0,LN(マンアワー!E755),0)</f>
        <v>12.091627741046413</v>
      </c>
      <c r="F755" s="4">
        <f>IF(マンアワー!F755&gt;0,LN(マンアワー!F755),0)</f>
        <v>12.317764517247968</v>
      </c>
      <c r="G755" s="4">
        <f>IF(マンアワー!G755&gt;0,LN(マンアワー!G755),0)</f>
        <v>12.238699779511876</v>
      </c>
      <c r="H755" s="4">
        <f>IF(マンアワー!H755&gt;0,LN(マンアワー!H755),0)</f>
        <v>12.187256510665263</v>
      </c>
      <c r="I755" s="4">
        <f>IF(マンアワー!I755&gt;0,LN(マンアワー!I755),0)</f>
        <v>12.066702390585627</v>
      </c>
      <c r="K755" s="6">
        <f t="shared" ref="K755:O755" si="751">E755-E$1100</f>
        <v>0.10605009099945484</v>
      </c>
      <c r="L755" s="6">
        <f t="shared" si="751"/>
        <v>2.8507765174976996E-2</v>
      </c>
      <c r="M755" s="6">
        <f t="shared" si="751"/>
        <v>-2.6860428543836079E-2</v>
      </c>
      <c r="N755" s="6">
        <f t="shared" si="751"/>
        <v>-6.2395680324097924E-2</v>
      </c>
      <c r="O755" s="6">
        <f t="shared" si="751"/>
        <v>3.311941425025644E-2</v>
      </c>
    </row>
    <row r="756" spans="1:15" x14ac:dyDescent="0.15">
      <c r="A756" s="1">
        <v>33</v>
      </c>
      <c r="B756" s="1" t="s">
        <v>81</v>
      </c>
      <c r="C756" s="1">
        <v>17</v>
      </c>
      <c r="D756" s="1" t="s">
        <v>150</v>
      </c>
      <c r="E756" s="4">
        <f>IF(マンアワー!E756&gt;0,LN(マンアワー!E756),0)</f>
        <v>9.0843588204280277</v>
      </c>
      <c r="F756" s="4">
        <f>IF(マンアワー!F756&gt;0,LN(マンアワー!F756),0)</f>
        <v>9.341655139808136</v>
      </c>
      <c r="G756" s="4">
        <f>IF(マンアワー!G756&gt;0,LN(マンアワー!G756),0)</f>
        <v>9.4517770549210347</v>
      </c>
      <c r="H756" s="4">
        <f>IF(マンアワー!H756&gt;0,LN(マンアワー!H756),0)</f>
        <v>9.4588038310799973</v>
      </c>
      <c r="I756" s="4">
        <f>IF(マンアワー!I756&gt;0,LN(マンアワー!I756),0)</f>
        <v>9.5044712172373682</v>
      </c>
      <c r="K756" s="6">
        <f t="shared" ref="K756:O756" si="752">E756-E$1101</f>
        <v>-9.3179172172762392E-2</v>
      </c>
      <c r="L756" s="6">
        <f t="shared" si="752"/>
        <v>8.6132350950585135E-4</v>
      </c>
      <c r="M756" s="6">
        <f t="shared" si="752"/>
        <v>-7.7909059020129234E-3</v>
      </c>
      <c r="N756" s="6">
        <f t="shared" si="752"/>
        <v>-3.9577487828145408E-2</v>
      </c>
      <c r="O756" s="6">
        <f t="shared" si="752"/>
        <v>3.1631329597379576E-2</v>
      </c>
    </row>
    <row r="757" spans="1:15" x14ac:dyDescent="0.15">
      <c r="A757" s="1">
        <v>33</v>
      </c>
      <c r="B757" s="1" t="s">
        <v>81</v>
      </c>
      <c r="C757" s="1">
        <v>18</v>
      </c>
      <c r="D757" s="1" t="s">
        <v>151</v>
      </c>
      <c r="E757" s="4">
        <f>IF(マンアワー!E757&gt;0,LN(マンアワー!E757),0)</f>
        <v>12.596082107273208</v>
      </c>
      <c r="F757" s="4">
        <f>IF(マンアワー!F757&gt;0,LN(マンアワー!F757),0)</f>
        <v>12.68642894082601</v>
      </c>
      <c r="G757" s="4">
        <f>IF(マンアワー!G757&gt;0,LN(マンアワー!G757),0)</f>
        <v>12.590509929250478</v>
      </c>
      <c r="H757" s="4">
        <f>IF(マンアワー!H757&gt;0,LN(マンアワー!H757),0)</f>
        <v>12.406325040621223</v>
      </c>
      <c r="I757" s="4">
        <f>IF(マンアワー!I757&gt;0,LN(マンアワー!I757),0)</f>
        <v>12.416613441107456</v>
      </c>
      <c r="K757" s="6">
        <f t="shared" ref="K757:O757" si="753">E757-E$1102</f>
        <v>8.8764308877014031E-3</v>
      </c>
      <c r="L757" s="6">
        <f t="shared" si="753"/>
        <v>-2.567047125192623E-2</v>
      </c>
      <c r="M757" s="6">
        <f t="shared" si="753"/>
        <v>-5.0669272045027469E-2</v>
      </c>
      <c r="N757" s="6">
        <f t="shared" si="753"/>
        <v>-9.9647989649350066E-2</v>
      </c>
      <c r="O757" s="6">
        <f t="shared" si="753"/>
        <v>7.8290151447543366E-2</v>
      </c>
    </row>
    <row r="758" spans="1:15" x14ac:dyDescent="0.15">
      <c r="A758" s="1">
        <v>33</v>
      </c>
      <c r="B758" s="1" t="s">
        <v>81</v>
      </c>
      <c r="C758" s="1">
        <v>19</v>
      </c>
      <c r="D758" s="1" t="s">
        <v>152</v>
      </c>
      <c r="E758" s="4">
        <f>IF(マンアワー!E758&gt;0,LN(マンアワー!E758),0)</f>
        <v>10.409699334375562</v>
      </c>
      <c r="F758" s="4">
        <f>IF(マンアワー!F758&gt;0,LN(マンアワー!F758),0)</f>
        <v>10.675735403166025</v>
      </c>
      <c r="G758" s="4">
        <f>IF(マンアワー!G758&gt;0,LN(マンアワー!G758),0)</f>
        <v>10.838246422313416</v>
      </c>
      <c r="H758" s="4">
        <f>IF(マンアワー!H758&gt;0,LN(マンアワー!H758),0)</f>
        <v>10.723395226459759</v>
      </c>
      <c r="I758" s="4">
        <f>IF(マンアワー!I758&gt;0,LN(マンアワー!I758),0)</f>
        <v>10.598956114091049</v>
      </c>
      <c r="K758" s="6">
        <f t="shared" ref="K758:O758" si="754">E758-E$1103</f>
        <v>-3.4048457638936824E-2</v>
      </c>
      <c r="L758" s="6">
        <f t="shared" si="754"/>
        <v>-5.3098666332234146E-2</v>
      </c>
      <c r="M758" s="6">
        <f t="shared" si="754"/>
        <v>3.6933301588835121E-3</v>
      </c>
      <c r="N758" s="6">
        <f t="shared" si="754"/>
        <v>1.6616796039890858E-2</v>
      </c>
      <c r="O758" s="6">
        <f t="shared" si="754"/>
        <v>-8.03390432451625E-2</v>
      </c>
    </row>
    <row r="759" spans="1:15" x14ac:dyDescent="0.15">
      <c r="A759" s="1">
        <v>33</v>
      </c>
      <c r="B759" s="1" t="s">
        <v>81</v>
      </c>
      <c r="C759" s="1">
        <v>20</v>
      </c>
      <c r="D759" s="1" t="s">
        <v>153</v>
      </c>
      <c r="E759" s="4">
        <f>IF(マンアワー!E759&gt;0,LN(マンアワー!E759),0)</f>
        <v>8.7313789970368081</v>
      </c>
      <c r="F759" s="4">
        <f>IF(マンアワー!F759&gt;0,LN(マンアワー!F759),0)</f>
        <v>9.1892930609260564</v>
      </c>
      <c r="G759" s="4">
        <f>IF(マンアワー!G759&gt;0,LN(マンアワー!G759),0)</f>
        <v>9.5019619881656237</v>
      </c>
      <c r="H759" s="4">
        <f>IF(マンアワー!H759&gt;0,LN(マンアワー!H759),0)</f>
        <v>9.6058367001808929</v>
      </c>
      <c r="I759" s="4">
        <f>IF(マンアワー!I759&gt;0,LN(マンアワー!I759),0)</f>
        <v>9.6142805455863929</v>
      </c>
      <c r="K759" s="6">
        <f t="shared" ref="K759:O759" si="755">E759-E$1104</f>
        <v>6.0836807118091585E-2</v>
      </c>
      <c r="L759" s="6">
        <f t="shared" si="755"/>
        <v>-8.6549867457188512E-2</v>
      </c>
      <c r="M759" s="6">
        <f t="shared" si="755"/>
        <v>-0.16317883573891834</v>
      </c>
      <c r="N759" s="6">
        <f t="shared" si="755"/>
        <v>-8.9888490290777057E-2</v>
      </c>
      <c r="O759" s="6">
        <f t="shared" si="755"/>
        <v>-5.8130252397988968E-2</v>
      </c>
    </row>
    <row r="760" spans="1:15" x14ac:dyDescent="0.15">
      <c r="A760" s="1">
        <v>33</v>
      </c>
      <c r="B760" s="1" t="s">
        <v>81</v>
      </c>
      <c r="C760" s="1">
        <v>21</v>
      </c>
      <c r="D760" s="1" t="s">
        <v>154</v>
      </c>
      <c r="E760" s="4">
        <f>IF(マンアワー!E760&gt;0,LN(マンアワー!E760),0)</f>
        <v>11.657600413200626</v>
      </c>
      <c r="F760" s="4">
        <f>IF(マンアワー!F760&gt;0,LN(マンアワー!F760),0)</f>
        <v>11.761581556317008</v>
      </c>
      <c r="G760" s="4">
        <f>IF(マンアワー!G760&gt;0,LN(マンアワー!G760),0)</f>
        <v>11.768909186062068</v>
      </c>
      <c r="H760" s="4">
        <f>IF(マンアワー!H760&gt;0,LN(マンアワー!H760),0)</f>
        <v>11.683243424329056</v>
      </c>
      <c r="I760" s="4">
        <f>IF(マンアワー!I760&gt;0,LN(マンアワー!I760),0)</f>
        <v>11.656968597701296</v>
      </c>
      <c r="K760" s="6">
        <f t="shared" ref="K760:O760" si="756">E760-E$1105</f>
        <v>0.12537359660277403</v>
      </c>
      <c r="L760" s="6">
        <f t="shared" si="756"/>
        <v>0.16101142451213768</v>
      </c>
      <c r="M760" s="6">
        <f t="shared" si="756"/>
        <v>0.10176388656529056</v>
      </c>
      <c r="N760" s="6">
        <f t="shared" si="756"/>
        <v>6.33352830976186E-2</v>
      </c>
      <c r="O760" s="6">
        <f t="shared" si="756"/>
        <v>0.13391195967961877</v>
      </c>
    </row>
    <row r="761" spans="1:15" x14ac:dyDescent="0.15">
      <c r="A761" s="1">
        <v>33</v>
      </c>
      <c r="B761" s="1" t="s">
        <v>32</v>
      </c>
      <c r="C761" s="1">
        <v>22</v>
      </c>
      <c r="D761" s="1" t="s">
        <v>146</v>
      </c>
      <c r="E761" s="4">
        <f>IF(マンアワー!E761&gt;0,LN(マンアワー!E761),0)</f>
        <v>12.511906780725027</v>
      </c>
      <c r="F761" s="4">
        <f>IF(マンアワー!F761&gt;0,LN(マンアワー!F761),0)</f>
        <v>12.805899635257388</v>
      </c>
      <c r="G761" s="4">
        <f>IF(マンアワー!G761&gt;0,LN(マンアワー!G761),0)</f>
        <v>12.996791680402865</v>
      </c>
      <c r="H761" s="4">
        <f>IF(マンアワー!H761&gt;0,LN(マンアワー!H761),0)</f>
        <v>13.184845577747128</v>
      </c>
      <c r="I761" s="4">
        <f>IF(マンアワー!I761&gt;0,LN(マンアワー!I761),0)</f>
        <v>13.344997850590342</v>
      </c>
      <c r="K761" s="6">
        <f t="shared" ref="K761:O761" si="757">E761-E$1106</f>
        <v>-6.5879471282174862E-2</v>
      </c>
      <c r="L761" s="6">
        <f t="shared" si="757"/>
        <v>-2.7394472682958693E-2</v>
      </c>
      <c r="M761" s="6">
        <f t="shared" si="757"/>
        <v>-8.2114947232474478E-2</v>
      </c>
      <c r="N761" s="6">
        <f t="shared" si="757"/>
        <v>-2.3343284300718636E-3</v>
      </c>
      <c r="O761" s="6">
        <f t="shared" si="757"/>
        <v>4.705179472351162E-3</v>
      </c>
    </row>
    <row r="762" spans="1:15" x14ac:dyDescent="0.15">
      <c r="A762" s="1">
        <v>33</v>
      </c>
      <c r="B762" s="1" t="s">
        <v>32</v>
      </c>
      <c r="C762" s="1">
        <v>23</v>
      </c>
      <c r="D762" s="1" t="s">
        <v>167</v>
      </c>
      <c r="E762" s="4">
        <f>IF(マンアワー!E762&gt;0,LN(マンアワー!E762),0)</f>
        <v>11.51790418379246</v>
      </c>
      <c r="F762" s="4">
        <f>IF(マンアワー!F762&gt;0,LN(マンアワー!F762),0)</f>
        <v>11.685703065728029</v>
      </c>
      <c r="G762" s="4">
        <f>IF(マンアワー!G762&gt;0,LN(マンアワー!G762),0)</f>
        <v>11.640595691506581</v>
      </c>
      <c r="H762" s="4">
        <f>IF(マンアワー!H762&gt;0,LN(マンアワー!H762),0)</f>
        <v>11.567988550907069</v>
      </c>
      <c r="I762" s="4">
        <f>IF(マンアワー!I762&gt;0,LN(マンアワー!I762),0)</f>
        <v>11.537293243187239</v>
      </c>
      <c r="K762" s="6">
        <f t="shared" ref="K762:O762" si="758">E762-E$1107</f>
        <v>-7.6030944410897305E-2</v>
      </c>
      <c r="L762" s="6">
        <f t="shared" si="758"/>
        <v>-5.0525430657765824E-2</v>
      </c>
      <c r="M762" s="6">
        <f t="shared" si="758"/>
        <v>-7.7413583407754061E-2</v>
      </c>
      <c r="N762" s="6">
        <f t="shared" si="758"/>
        <v>-8.1953388653982273E-2</v>
      </c>
      <c r="O762" s="6">
        <f t="shared" si="758"/>
        <v>1.3256593412851458E-2</v>
      </c>
    </row>
    <row r="763" spans="1:15" x14ac:dyDescent="0.15">
      <c r="A763" s="1">
        <v>34</v>
      </c>
      <c r="B763" s="1" t="s">
        <v>82</v>
      </c>
      <c r="C763" s="1">
        <v>1</v>
      </c>
      <c r="D763" s="1" t="s">
        <v>147</v>
      </c>
      <c r="E763" s="4">
        <f>IF(マンアワー!E763&gt;0,LN(マンアワー!E763),0)</f>
        <v>12.955257534926158</v>
      </c>
      <c r="F763" s="4">
        <f>IF(マンアワー!F763&gt;0,LN(マンアワー!F763),0)</f>
        <v>12.497154303168109</v>
      </c>
      <c r="G763" s="4">
        <f>IF(マンアワー!G763&gt;0,LN(マンアワー!G763),0)</f>
        <v>12.092745705669724</v>
      </c>
      <c r="H763" s="4">
        <f>IF(マンアワー!H763&gt;0,LN(マンアワー!H763),0)</f>
        <v>11.697866136805587</v>
      </c>
      <c r="I763" s="4">
        <f>IF(マンアワー!I763&gt;0,LN(マンアワー!I763),0)</f>
        <v>11.446885339974573</v>
      </c>
      <c r="K763" s="6">
        <f t="shared" ref="K763:O763" si="759">E763-E$1085</f>
        <v>0.12691734207107963</v>
      </c>
      <c r="L763" s="6">
        <f t="shared" si="759"/>
        <v>8.5638111277619444E-2</v>
      </c>
      <c r="M763" s="6">
        <f t="shared" si="759"/>
        <v>8.4327195085101891E-2</v>
      </c>
      <c r="N763" s="6">
        <f t="shared" si="759"/>
        <v>0.11384343909648997</v>
      </c>
      <c r="O763" s="6">
        <f t="shared" si="759"/>
        <v>1.8997625672140472E-2</v>
      </c>
    </row>
    <row r="764" spans="1:15" x14ac:dyDescent="0.15">
      <c r="A764" s="1">
        <v>34</v>
      </c>
      <c r="B764" s="1" t="s">
        <v>82</v>
      </c>
      <c r="C764" s="1">
        <v>2</v>
      </c>
      <c r="D764" s="1" t="s">
        <v>148</v>
      </c>
      <c r="E764" s="4">
        <f>IF(マンアワー!E764&gt;0,LN(マンアワー!E764),0)</f>
        <v>8.6735336771824567</v>
      </c>
      <c r="F764" s="4">
        <f>IF(マンアワー!F764&gt;0,LN(マンアワー!F764),0)</f>
        <v>8.1914707639797246</v>
      </c>
      <c r="G764" s="4">
        <f>IF(マンアワー!G764&gt;0,LN(マンアワー!G764),0)</f>
        <v>8.0244882630890668</v>
      </c>
      <c r="H764" s="4">
        <f>IF(マンアワー!H764&gt;0,LN(マンアワー!H764),0)</f>
        <v>7.5090195606446422</v>
      </c>
      <c r="I764" s="4">
        <f>IF(マンアワー!I764&gt;0,LN(マンアワー!I764),0)</f>
        <v>6.6835500947334641</v>
      </c>
      <c r="K764" s="6">
        <f t="shared" ref="K764:O764" si="760">E764-E$1086</f>
        <v>-0.17478684073179629</v>
      </c>
      <c r="L764" s="6">
        <f t="shared" si="760"/>
        <v>-0.12929155535065995</v>
      </c>
      <c r="M764" s="6">
        <f t="shared" si="760"/>
        <v>-5.1297236247755507E-2</v>
      </c>
      <c r="N764" s="6">
        <f t="shared" si="760"/>
        <v>-0.20987886505895492</v>
      </c>
      <c r="O764" s="6">
        <f t="shared" si="760"/>
        <v>-0.49428041513416598</v>
      </c>
    </row>
    <row r="765" spans="1:15" x14ac:dyDescent="0.15">
      <c r="A765" s="1">
        <v>34</v>
      </c>
      <c r="B765" s="1" t="s">
        <v>132</v>
      </c>
      <c r="C765" s="1">
        <v>3</v>
      </c>
      <c r="D765" s="1" t="s">
        <v>155</v>
      </c>
      <c r="E765" s="4">
        <f>IF(マンアワー!E765&gt;0,LN(マンアワー!E765),0)</f>
        <v>11.285903913764546</v>
      </c>
      <c r="F765" s="4">
        <f>IF(マンアワー!F765&gt;0,LN(マンアワー!F765),0)</f>
        <v>11.164335213189082</v>
      </c>
      <c r="G765" s="4">
        <f>IF(マンアワー!G765&gt;0,LN(マンアワー!G765),0)</f>
        <v>11.228278736276186</v>
      </c>
      <c r="H765" s="4">
        <f>IF(マンアワー!H765&gt;0,LN(マンアワー!H765),0)</f>
        <v>11.053802575505916</v>
      </c>
      <c r="I765" s="4">
        <f>IF(マンアワー!I765&gt;0,LN(マンアワー!I765),0)</f>
        <v>11.03046400228801</v>
      </c>
      <c r="K765" s="6">
        <f t="shared" ref="K765:O765" si="761">E765-E$1087</f>
        <v>0.56252524971240803</v>
      </c>
      <c r="L765" s="6">
        <f t="shared" si="761"/>
        <v>0.43212982760357477</v>
      </c>
      <c r="M765" s="6">
        <f t="shared" si="761"/>
        <v>0.39336908861667297</v>
      </c>
      <c r="N765" s="6">
        <f t="shared" si="761"/>
        <v>0.31807606513074305</v>
      </c>
      <c r="O765" s="6">
        <f t="shared" si="761"/>
        <v>0.31835427912138847</v>
      </c>
    </row>
    <row r="766" spans="1:15" x14ac:dyDescent="0.15">
      <c r="A766" s="1">
        <v>34</v>
      </c>
      <c r="B766" s="1" t="s">
        <v>132</v>
      </c>
      <c r="C766" s="1">
        <v>4</v>
      </c>
      <c r="D766" s="1" t="s">
        <v>156</v>
      </c>
      <c r="E766" s="4">
        <f>IF(マンアワー!E766&gt;0,LN(マンアワー!E766),0)</f>
        <v>11.436271123455967</v>
      </c>
      <c r="F766" s="4">
        <f>IF(マンアワー!F766&gt;0,LN(マンアワー!F766),0)</f>
        <v>11.325932284147123</v>
      </c>
      <c r="G766" s="4">
        <f>IF(マンアワー!G766&gt;0,LN(マンアワー!G766),0)</f>
        <v>11.371504496172594</v>
      </c>
      <c r="H766" s="4">
        <f>IF(マンアワー!H766&gt;0,LN(マンアワー!H766),0)</f>
        <v>10.658801220584058</v>
      </c>
      <c r="I766" s="4">
        <f>IF(マンアワー!I766&gt;0,LN(マンアワー!I766),0)</f>
        <v>10.064537068829987</v>
      </c>
      <c r="K766" s="6">
        <f t="shared" ref="K766:O766" si="762">E766-E$1088</f>
        <v>0.51055607994208962</v>
      </c>
      <c r="L766" s="6">
        <f t="shared" si="762"/>
        <v>0.45283630486443727</v>
      </c>
      <c r="M766" s="6">
        <f t="shared" si="762"/>
        <v>0.50805103950320962</v>
      </c>
      <c r="N766" s="6">
        <f t="shared" si="762"/>
        <v>0.43177791242236196</v>
      </c>
      <c r="O766" s="6">
        <f t="shared" si="762"/>
        <v>0.45721986946152349</v>
      </c>
    </row>
    <row r="767" spans="1:15" x14ac:dyDescent="0.15">
      <c r="A767" s="1">
        <v>34</v>
      </c>
      <c r="B767" s="1" t="s">
        <v>132</v>
      </c>
      <c r="C767" s="1">
        <v>5</v>
      </c>
      <c r="D767" s="1" t="s">
        <v>157</v>
      </c>
      <c r="E767" s="4">
        <f>IF(マンアワー!E767&gt;0,LN(マンアワー!E767),0)</f>
        <v>9.680477670165784</v>
      </c>
      <c r="F767" s="4">
        <f>IF(マンアワー!F767&gt;0,LN(マンアワー!F767),0)</f>
        <v>9.4692971591270965</v>
      </c>
      <c r="G767" s="4">
        <f>IF(マンアワー!G767&gt;0,LN(マンアワー!G767),0)</f>
        <v>9.3517659216870914</v>
      </c>
      <c r="H767" s="4">
        <f>IF(マンアワー!H767&gt;0,LN(マンアワー!H767),0)</f>
        <v>9.1297756416095019</v>
      </c>
      <c r="I767" s="4">
        <f>IF(マンアワー!I767&gt;0,LN(マンアワー!I767),0)</f>
        <v>8.8411760608798815</v>
      </c>
      <c r="K767" s="6">
        <f t="shared" ref="K767:O767" si="763">E767-E$1089</f>
        <v>0.3483673776240952</v>
      </c>
      <c r="L767" s="6">
        <f t="shared" si="763"/>
        <v>0.29301243760115092</v>
      </c>
      <c r="M767" s="6">
        <f t="shared" si="763"/>
        <v>0.11175286699345222</v>
      </c>
      <c r="N767" s="6">
        <f t="shared" si="763"/>
        <v>6.8335145734542024E-2</v>
      </c>
      <c r="O767" s="6">
        <f t="shared" si="763"/>
        <v>2.6649742003932886E-2</v>
      </c>
    </row>
    <row r="768" spans="1:15" x14ac:dyDescent="0.15">
      <c r="A768" s="1">
        <v>34</v>
      </c>
      <c r="B768" s="1" t="s">
        <v>132</v>
      </c>
      <c r="C768" s="1">
        <v>6</v>
      </c>
      <c r="D768" s="1" t="s">
        <v>49</v>
      </c>
      <c r="E768" s="4">
        <f>IF(マンアワー!E768&gt;0,LN(マンアワー!E768),0)</f>
        <v>10.241160458653058</v>
      </c>
      <c r="F768" s="4">
        <f>IF(マンアワー!F768&gt;0,LN(マンアワー!F768),0)</f>
        <v>9.7233225533171463</v>
      </c>
      <c r="G768" s="4">
        <f>IF(マンアワー!G768&gt;0,LN(マンアワー!G768),0)</f>
        <v>9.7212764313918996</v>
      </c>
      <c r="H768" s="4">
        <f>IF(マンアワー!H768&gt;0,LN(マンアワー!H768),0)</f>
        <v>9.4605469952084427</v>
      </c>
      <c r="I768" s="4">
        <f>IF(マンアワー!I768&gt;0,LN(マンアワー!I768),0)</f>
        <v>9.3633783064630247</v>
      </c>
      <c r="K768" s="6">
        <f t="shared" ref="K768:O768" si="764">E768-E$1090</f>
        <v>0.97501003674319264</v>
      </c>
      <c r="L768" s="6">
        <f t="shared" si="764"/>
        <v>0.66828911514762979</v>
      </c>
      <c r="M768" s="6">
        <f t="shared" si="764"/>
        <v>0.62587792046277535</v>
      </c>
      <c r="N768" s="6">
        <f t="shared" si="764"/>
        <v>0.37172784580279306</v>
      </c>
      <c r="O768" s="6">
        <f t="shared" si="764"/>
        <v>0.38239348731057277</v>
      </c>
    </row>
    <row r="769" spans="1:15" x14ac:dyDescent="0.15">
      <c r="A769" s="1">
        <v>34</v>
      </c>
      <c r="B769" s="1" t="s">
        <v>132</v>
      </c>
      <c r="C769" s="1">
        <v>7</v>
      </c>
      <c r="D769" s="1" t="s">
        <v>158</v>
      </c>
      <c r="E769" s="4">
        <f>IF(マンアワー!E769&gt;0,LN(マンアワー!E769),0)</f>
        <v>6.770825221399007</v>
      </c>
      <c r="F769" s="4">
        <f>IF(マンアワー!F769&gt;0,LN(マンアワー!F769),0)</f>
        <v>6.7848633884750882</v>
      </c>
      <c r="G769" s="4">
        <f>IF(マンアワー!G769&gt;0,LN(マンアワー!G769),0)</f>
        <v>6.5234150184413391</v>
      </c>
      <c r="H769" s="4">
        <f>IF(マンアワー!H769&gt;0,LN(マンアワー!H769),0)</f>
        <v>6.4290549857943562</v>
      </c>
      <c r="I769" s="4">
        <f>IF(マンアワー!I769&gt;0,LN(マンアワー!I769),0)</f>
        <v>6.4578662739079924</v>
      </c>
      <c r="K769" s="6">
        <f t="shared" ref="K769:O769" si="765">E769-E$1091</f>
        <v>0.32122101986086982</v>
      </c>
      <c r="L769" s="6">
        <f t="shared" si="765"/>
        <v>0.29045982653525293</v>
      </c>
      <c r="M769" s="6">
        <f t="shared" si="765"/>
        <v>0.17740374782303014</v>
      </c>
      <c r="N769" s="6">
        <f t="shared" si="765"/>
        <v>0.18164129531288431</v>
      </c>
      <c r="O769" s="6">
        <f t="shared" si="765"/>
        <v>0.11012459179286171</v>
      </c>
    </row>
    <row r="770" spans="1:15" x14ac:dyDescent="0.15">
      <c r="A770" s="1">
        <v>34</v>
      </c>
      <c r="B770" s="1" t="s">
        <v>132</v>
      </c>
      <c r="C770" s="1">
        <v>8</v>
      </c>
      <c r="D770" s="1" t="s">
        <v>159</v>
      </c>
      <c r="E770" s="4">
        <f>IF(マンアワー!E770&gt;0,LN(マンアワー!E770),0)</f>
        <v>10.160707391689661</v>
      </c>
      <c r="F770" s="4">
        <f>IF(マンアワー!F770&gt;0,LN(マンアワー!F770),0)</f>
        <v>10.059077431189298</v>
      </c>
      <c r="G770" s="4">
        <f>IF(マンアワー!G770&gt;0,LN(マンアワー!G770),0)</f>
        <v>9.8985675913136095</v>
      </c>
      <c r="H770" s="4">
        <f>IF(マンアワー!H770&gt;0,LN(マンアワー!H770),0)</f>
        <v>9.5674752919117854</v>
      </c>
      <c r="I770" s="4">
        <f>IF(マンアワー!I770&gt;0,LN(マンアワー!I770),0)</f>
        <v>9.2971354973505669</v>
      </c>
      <c r="K770" s="6">
        <f t="shared" ref="K770:O770" si="766">E770-E$1092</f>
        <v>0.16131448964751804</v>
      </c>
      <c r="L770" s="6">
        <f t="shared" si="766"/>
        <v>6.9227412078756601E-2</v>
      </c>
      <c r="M770" s="6">
        <f t="shared" si="766"/>
        <v>3.1607289170505481E-3</v>
      </c>
      <c r="N770" s="6">
        <f t="shared" si="766"/>
        <v>-5.5102720007100814E-2</v>
      </c>
      <c r="O770" s="6">
        <f t="shared" si="766"/>
        <v>3.3019808513003568E-2</v>
      </c>
    </row>
    <row r="771" spans="1:15" x14ac:dyDescent="0.15">
      <c r="A771" s="1">
        <v>34</v>
      </c>
      <c r="B771" s="1" t="s">
        <v>132</v>
      </c>
      <c r="C771" s="1">
        <v>9</v>
      </c>
      <c r="D771" s="1" t="s">
        <v>160</v>
      </c>
      <c r="E771" s="4">
        <f>IF(マンアワー!E771&gt;0,LN(マンアワー!E771),0)</f>
        <v>11.414666919859641</v>
      </c>
      <c r="F771" s="4">
        <f>IF(マンアワー!F771&gt;0,LN(マンアワー!F771),0)</f>
        <v>11.22934270432301</v>
      </c>
      <c r="G771" s="4">
        <f>IF(マンアワー!G771&gt;0,LN(マンアワー!G771),0)</f>
        <v>10.944347958051567</v>
      </c>
      <c r="H771" s="4">
        <f>IF(マンアワー!H771&gt;0,LN(マンアワー!H771),0)</f>
        <v>10.625122718334458</v>
      </c>
      <c r="I771" s="4">
        <f>IF(マンアワー!I771&gt;0,LN(マンアワー!I771),0)</f>
        <v>10.662152061549694</v>
      </c>
      <c r="K771" s="6">
        <f t="shared" ref="K771:O771" si="767">E771-E$1093</f>
        <v>1.5015348280825656</v>
      </c>
      <c r="L771" s="6">
        <f t="shared" si="767"/>
        <v>1.5610554041955407</v>
      </c>
      <c r="M771" s="6">
        <f t="shared" si="767"/>
        <v>1.4097867501499142</v>
      </c>
      <c r="N771" s="6">
        <f t="shared" si="767"/>
        <v>1.3110752058451407</v>
      </c>
      <c r="O771" s="6">
        <f t="shared" si="767"/>
        <v>1.2628410730565456</v>
      </c>
    </row>
    <row r="772" spans="1:15" x14ac:dyDescent="0.15">
      <c r="A772" s="1">
        <v>34</v>
      </c>
      <c r="B772" s="1" t="s">
        <v>132</v>
      </c>
      <c r="C772" s="1">
        <v>10</v>
      </c>
      <c r="D772" s="1" t="s">
        <v>161</v>
      </c>
      <c r="E772" s="4">
        <f>IF(マンアワー!E772&gt;0,LN(マンアワー!E772),0)</f>
        <v>11.174161265002523</v>
      </c>
      <c r="F772" s="4">
        <f>IF(マンアワー!F772&gt;0,LN(マンアワー!F772),0)</f>
        <v>11.019726844539454</v>
      </c>
      <c r="G772" s="4">
        <f>IF(マンアワー!G772&gt;0,LN(マンアワー!G772),0)</f>
        <v>11.126191740445421</v>
      </c>
      <c r="H772" s="4">
        <f>IF(マンアワー!H772&gt;0,LN(マンアワー!H772),0)</f>
        <v>10.754994378621998</v>
      </c>
      <c r="I772" s="4">
        <f>IF(マンアワー!I772&gt;0,LN(マンアワー!I772),0)</f>
        <v>10.610254944570286</v>
      </c>
      <c r="K772" s="6">
        <f t="shared" ref="K772:O772" si="768">E772-E$1094</f>
        <v>1.0235149330818274</v>
      </c>
      <c r="L772" s="6">
        <f t="shared" si="768"/>
        <v>0.92286284368991822</v>
      </c>
      <c r="M772" s="6">
        <f t="shared" si="768"/>
        <v>0.79628311134628582</v>
      </c>
      <c r="N772" s="6">
        <f t="shared" si="768"/>
        <v>0.62257887819639102</v>
      </c>
      <c r="O772" s="6">
        <f t="shared" si="768"/>
        <v>0.64708920782559964</v>
      </c>
    </row>
    <row r="773" spans="1:15" x14ac:dyDescent="0.15">
      <c r="A773" s="1">
        <v>34</v>
      </c>
      <c r="B773" s="1" t="s">
        <v>132</v>
      </c>
      <c r="C773" s="1">
        <v>11</v>
      </c>
      <c r="D773" s="1" t="s">
        <v>162</v>
      </c>
      <c r="E773" s="4">
        <f>IF(マンアワー!E773&gt;0,LN(マンアワー!E773),0)</f>
        <v>11.396145377967121</v>
      </c>
      <c r="F773" s="4">
        <f>IF(マンアワー!F773&gt;0,LN(マンアワー!F773),0)</f>
        <v>11.536071868748815</v>
      </c>
      <c r="G773" s="4">
        <f>IF(マンアワー!G773&gt;0,LN(マンアワー!G773),0)</f>
        <v>11.570997657883726</v>
      </c>
      <c r="H773" s="4">
        <f>IF(マンアワー!H773&gt;0,LN(マンアワー!H773),0)</f>
        <v>11.332041682681551</v>
      </c>
      <c r="I773" s="4">
        <f>IF(マンアワー!I773&gt;0,LN(マンアワー!I773),0)</f>
        <v>11.305018331643581</v>
      </c>
      <c r="K773" s="6">
        <f t="shared" ref="K773:O773" si="769">E773-E$1095</f>
        <v>1.1803209935377676</v>
      </c>
      <c r="L773" s="6">
        <f t="shared" si="769"/>
        <v>1.2600896089365801</v>
      </c>
      <c r="M773" s="6">
        <f t="shared" si="769"/>
        <v>1.0696088830127817</v>
      </c>
      <c r="N773" s="6">
        <f t="shared" si="769"/>
        <v>0.91109940399692135</v>
      </c>
      <c r="O773" s="6">
        <f t="shared" si="769"/>
        <v>0.85711285933903802</v>
      </c>
    </row>
    <row r="774" spans="1:15" x14ac:dyDescent="0.15">
      <c r="A774" s="1">
        <v>34</v>
      </c>
      <c r="B774" s="1" t="s">
        <v>132</v>
      </c>
      <c r="C774" s="1">
        <v>12</v>
      </c>
      <c r="D774" s="1" t="s">
        <v>163</v>
      </c>
      <c r="E774" s="4">
        <f>IF(マンアワー!E774&gt;0,LN(マンアワー!E774),0)</f>
        <v>9.9287436563443201</v>
      </c>
      <c r="F774" s="4">
        <f>IF(マンアワー!F774&gt;0,LN(マンアワー!F774),0)</f>
        <v>10.296609160624163</v>
      </c>
      <c r="G774" s="4">
        <f>IF(マンアワー!G774&gt;0,LN(マンアワー!G774),0)</f>
        <v>10.827448054561378</v>
      </c>
      <c r="H774" s="4">
        <f>IF(マンアワー!H774&gt;0,LN(マンアワー!H774),0)</f>
        <v>10.677226346735459</v>
      </c>
      <c r="I774" s="4">
        <f>IF(マンアワー!I774&gt;0,LN(マンアワー!I774),0)</f>
        <v>10.742394984742136</v>
      </c>
      <c r="K774" s="6">
        <f t="shared" ref="K774:O774" si="770">E774-E$1096</f>
        <v>-0.24981301234461029</v>
      </c>
      <c r="L774" s="6">
        <f t="shared" si="770"/>
        <v>-0.10877248580055721</v>
      </c>
      <c r="M774" s="6">
        <f t="shared" si="770"/>
        <v>-0.14947606320938434</v>
      </c>
      <c r="N774" s="6">
        <f t="shared" si="770"/>
        <v>-0.1985125789861435</v>
      </c>
      <c r="O774" s="6">
        <f t="shared" si="770"/>
        <v>1.13844655636548E-2</v>
      </c>
    </row>
    <row r="775" spans="1:15" x14ac:dyDescent="0.15">
      <c r="A775" s="1">
        <v>34</v>
      </c>
      <c r="B775" s="1" t="s">
        <v>132</v>
      </c>
      <c r="C775" s="1">
        <v>13</v>
      </c>
      <c r="D775" s="1" t="s">
        <v>164</v>
      </c>
      <c r="E775" s="4">
        <f>IF(マンアワー!E775&gt;0,LN(マンアワー!E775),0)</f>
        <v>12.278147881931814</v>
      </c>
      <c r="F775" s="4">
        <f>IF(マンアワー!F775&gt;0,LN(マンアワー!F775),0)</f>
        <v>12.004546741512854</v>
      </c>
      <c r="G775" s="4">
        <f>IF(マンアワー!G775&gt;0,LN(マンアワー!G775),0)</f>
        <v>11.939109234779272</v>
      </c>
      <c r="H775" s="4">
        <f>IF(マンアワー!H775&gt;0,LN(マンアワー!H775),0)</f>
        <v>11.593105861227849</v>
      </c>
      <c r="I775" s="4">
        <f>IF(マンアワー!I775&gt;0,LN(マンアワー!I775),0)</f>
        <v>11.75797092348661</v>
      </c>
      <c r="K775" s="6">
        <f t="shared" ref="K775:O775" si="771">E775-E$1097</f>
        <v>2.6391153411696724</v>
      </c>
      <c r="L775" s="6">
        <f t="shared" si="771"/>
        <v>2.235546083363424</v>
      </c>
      <c r="M775" s="6">
        <f t="shared" si="771"/>
        <v>2.1210518042380446</v>
      </c>
      <c r="N775" s="6">
        <f t="shared" si="771"/>
        <v>1.855415458879305</v>
      </c>
      <c r="O775" s="6">
        <f t="shared" si="771"/>
        <v>1.7336202913969689</v>
      </c>
    </row>
    <row r="776" spans="1:15" x14ac:dyDescent="0.15">
      <c r="A776" s="1">
        <v>34</v>
      </c>
      <c r="B776" s="1" t="s">
        <v>132</v>
      </c>
      <c r="C776" s="1">
        <v>14</v>
      </c>
      <c r="D776" s="1" t="s">
        <v>165</v>
      </c>
      <c r="E776" s="4">
        <f>IF(マンアワー!E776&gt;0,LN(マンアワー!E776),0)</f>
        <v>8.7889960664249998</v>
      </c>
      <c r="F776" s="4">
        <f>IF(マンアワー!F776&gt;0,LN(マンアワー!F776),0)</f>
        <v>8.7619455249686578</v>
      </c>
      <c r="G776" s="4">
        <f>IF(マンアワー!G776&gt;0,LN(マンアワー!G776),0)</f>
        <v>8.6741517857799568</v>
      </c>
      <c r="H776" s="4">
        <f>IF(マンアワー!H776&gt;0,LN(マンアワー!H776),0)</f>
        <v>8.0913599129935214</v>
      </c>
      <c r="I776" s="4">
        <f>IF(マンアワー!I776&gt;0,LN(マンアワー!I776),0)</f>
        <v>8.039895432068505</v>
      </c>
      <c r="K776" s="6">
        <f t="shared" ref="K776:O776" si="772">E776-E$1098</f>
        <v>0.86537364643372694</v>
      </c>
      <c r="L776" s="6">
        <f t="shared" si="772"/>
        <v>0.42890081895442655</v>
      </c>
      <c r="M776" s="6">
        <f t="shared" si="772"/>
        <v>0.14262277755282859</v>
      </c>
      <c r="N776" s="6">
        <f t="shared" si="772"/>
        <v>-7.3869994209511347E-2</v>
      </c>
      <c r="O776" s="6">
        <f t="shared" si="772"/>
        <v>-1.4591510195376856E-2</v>
      </c>
    </row>
    <row r="777" spans="1:15" x14ac:dyDescent="0.15">
      <c r="A777" s="1">
        <v>34</v>
      </c>
      <c r="B777" s="1" t="s">
        <v>132</v>
      </c>
      <c r="C777" s="1">
        <v>15</v>
      </c>
      <c r="D777" s="1" t="s">
        <v>166</v>
      </c>
      <c r="E777" s="4">
        <f>IF(マンアワー!E777&gt;0,LN(マンアワー!E777),0)</f>
        <v>12.048176120947023</v>
      </c>
      <c r="F777" s="4">
        <f>IF(マンアワー!F777&gt;0,LN(マンアワー!F777),0)</f>
        <v>11.967347866994444</v>
      </c>
      <c r="G777" s="4">
        <f>IF(マンアワー!G777&gt;0,LN(マンアワー!G777),0)</f>
        <v>11.973347657575795</v>
      </c>
      <c r="H777" s="4">
        <f>IF(マンアワー!H777&gt;0,LN(マンアワー!H777),0)</f>
        <v>11.618336469628437</v>
      </c>
      <c r="I777" s="4">
        <f>IF(マンアワー!I777&gt;0,LN(マンアワー!I777),0)</f>
        <v>11.362739928531257</v>
      </c>
      <c r="K777" s="6">
        <f t="shared" ref="K777:O777" si="773">E777-E$1099</f>
        <v>0.65864076019875029</v>
      </c>
      <c r="L777" s="6">
        <f t="shared" si="773"/>
        <v>0.64892549711884406</v>
      </c>
      <c r="M777" s="6">
        <f t="shared" si="773"/>
        <v>0.64081117524197495</v>
      </c>
      <c r="N777" s="6">
        <f t="shared" si="773"/>
        <v>0.54410652296605733</v>
      </c>
      <c r="O777" s="6">
        <f t="shared" si="773"/>
        <v>0.5225270464686087</v>
      </c>
    </row>
    <row r="778" spans="1:15" x14ac:dyDescent="0.15">
      <c r="A778" s="1">
        <v>34</v>
      </c>
      <c r="B778" s="1" t="s">
        <v>82</v>
      </c>
      <c r="C778" s="1">
        <v>16</v>
      </c>
      <c r="D778" s="1" t="s">
        <v>149</v>
      </c>
      <c r="E778" s="4">
        <f>IF(マンアワー!E778&gt;0,LN(マンアワー!E778),0)</f>
        <v>12.528769912084698</v>
      </c>
      <c r="F778" s="4">
        <f>IF(マンアワー!F778&gt;0,LN(マンアワー!F778),0)</f>
        <v>12.679150829994887</v>
      </c>
      <c r="G778" s="4">
        <f>IF(マンアワー!G778&gt;0,LN(マンアワー!G778),0)</f>
        <v>12.65702189891373</v>
      </c>
      <c r="H778" s="4">
        <f>IF(マンアワー!H778&gt;0,LN(マンアワー!H778),0)</f>
        <v>12.597158965658021</v>
      </c>
      <c r="I778" s="4">
        <f>IF(マンアワー!I778&gt;0,LN(マンアワー!I778),0)</f>
        <v>12.299456065775283</v>
      </c>
      <c r="K778" s="6">
        <f t="shared" ref="K778:O778" si="774">E778-E$1100</f>
        <v>0.54319226203774029</v>
      </c>
      <c r="L778" s="6">
        <f t="shared" si="774"/>
        <v>0.38989407792189645</v>
      </c>
      <c r="M778" s="6">
        <f t="shared" si="774"/>
        <v>0.39146169085801752</v>
      </c>
      <c r="N778" s="6">
        <f t="shared" si="774"/>
        <v>0.34750677466866087</v>
      </c>
      <c r="O778" s="6">
        <f t="shared" si="774"/>
        <v>0.26587308943991239</v>
      </c>
    </row>
    <row r="779" spans="1:15" x14ac:dyDescent="0.15">
      <c r="A779" s="1">
        <v>34</v>
      </c>
      <c r="B779" s="1" t="s">
        <v>82</v>
      </c>
      <c r="C779" s="1">
        <v>17</v>
      </c>
      <c r="D779" s="1" t="s">
        <v>150</v>
      </c>
      <c r="E779" s="4">
        <f>IF(マンアワー!E779&gt;0,LN(マンアワー!E779),0)</f>
        <v>9.6880485561453558</v>
      </c>
      <c r="F779" s="4">
        <f>IF(マンアワー!F779&gt;0,LN(マンアワー!F779),0)</f>
        <v>9.902733120741626</v>
      </c>
      <c r="G779" s="4">
        <f>IF(マンアワー!G779&gt;0,LN(マンアワー!G779),0)</f>
        <v>9.9579386378124859</v>
      </c>
      <c r="H779" s="4">
        <f>IF(マンアワー!H779&gt;0,LN(マンアワー!H779),0)</f>
        <v>10.006153421499549</v>
      </c>
      <c r="I779" s="4">
        <f>IF(マンアワー!I779&gt;0,LN(マンアワー!I779),0)</f>
        <v>9.9790297415551308</v>
      </c>
      <c r="K779" s="6">
        <f t="shared" ref="K779:O779" si="775">E779-E$1101</f>
        <v>0.5105105635445657</v>
      </c>
      <c r="L779" s="6">
        <f t="shared" si="775"/>
        <v>0.56193930444299589</v>
      </c>
      <c r="M779" s="6">
        <f t="shared" si="775"/>
        <v>0.49837067698943827</v>
      </c>
      <c r="N779" s="6">
        <f t="shared" si="775"/>
        <v>0.50777210259140659</v>
      </c>
      <c r="O779" s="6">
        <f t="shared" si="775"/>
        <v>0.50618985391514215</v>
      </c>
    </row>
    <row r="780" spans="1:15" x14ac:dyDescent="0.15">
      <c r="A780" s="1">
        <v>34</v>
      </c>
      <c r="B780" s="1" t="s">
        <v>82</v>
      </c>
      <c r="C780" s="1">
        <v>18</v>
      </c>
      <c r="D780" s="1" t="s">
        <v>151</v>
      </c>
      <c r="E780" s="4">
        <f>IF(マンアワー!E780&gt;0,LN(マンアワー!E780),0)</f>
        <v>13.026449759067459</v>
      </c>
      <c r="F780" s="4">
        <f>IF(マンアワー!F780&gt;0,LN(マンアワー!F780),0)</f>
        <v>13.170253379976003</v>
      </c>
      <c r="G780" s="4">
        <f>IF(マンアワー!G780&gt;0,LN(マンアワー!G780),0)</f>
        <v>13.042355106472332</v>
      </c>
      <c r="H780" s="4">
        <f>IF(マンアワー!H780&gt;0,LN(マンアワー!H780),0)</f>
        <v>12.985534484554398</v>
      </c>
      <c r="I780" s="4">
        <f>IF(マンアワー!I780&gt;0,LN(マンアワー!I780),0)</f>
        <v>12.787275739608821</v>
      </c>
      <c r="K780" s="6">
        <f t="shared" ref="K780:O780" si="776">E780-E$1102</f>
        <v>0.43924408268195236</v>
      </c>
      <c r="L780" s="6">
        <f t="shared" si="776"/>
        <v>0.45815396789806684</v>
      </c>
      <c r="M780" s="6">
        <f t="shared" si="776"/>
        <v>0.40117590517682622</v>
      </c>
      <c r="N780" s="6">
        <f t="shared" si="776"/>
        <v>0.47956145428382513</v>
      </c>
      <c r="O780" s="6">
        <f t="shared" si="776"/>
        <v>0.44895244994890859</v>
      </c>
    </row>
    <row r="781" spans="1:15" x14ac:dyDescent="0.15">
      <c r="A781" s="1">
        <v>34</v>
      </c>
      <c r="B781" s="1" t="s">
        <v>82</v>
      </c>
      <c r="C781" s="1">
        <v>19</v>
      </c>
      <c r="D781" s="1" t="s">
        <v>152</v>
      </c>
      <c r="E781" s="4">
        <f>IF(マンアワー!E781&gt;0,LN(マンアワー!E781),0)</f>
        <v>11.003024219717366</v>
      </c>
      <c r="F781" s="4">
        <f>IF(マンアワー!F781&gt;0,LN(マンアワー!F781),0)</f>
        <v>11.207803401295207</v>
      </c>
      <c r="G781" s="4">
        <f>IF(マンアワー!G781&gt;0,LN(マンアワー!G781),0)</f>
        <v>11.26956303396312</v>
      </c>
      <c r="H781" s="4">
        <f>IF(マンアワー!H781&gt;0,LN(マンアワー!H781),0)</f>
        <v>11.097081688318299</v>
      </c>
      <c r="I781" s="4">
        <f>IF(マンアワー!I781&gt;0,LN(マンアワー!I781),0)</f>
        <v>11.057449122625078</v>
      </c>
      <c r="K781" s="6">
        <f t="shared" ref="K781:O781" si="777">E781-E$1103</f>
        <v>0.55927642770286745</v>
      </c>
      <c r="L781" s="6">
        <f t="shared" si="777"/>
        <v>0.47896933179694834</v>
      </c>
      <c r="M781" s="6">
        <f t="shared" si="777"/>
        <v>0.43500994180858754</v>
      </c>
      <c r="N781" s="6">
        <f t="shared" si="777"/>
        <v>0.3903032578984309</v>
      </c>
      <c r="O781" s="6">
        <f t="shared" si="777"/>
        <v>0.3781539652888668</v>
      </c>
    </row>
    <row r="782" spans="1:15" x14ac:dyDescent="0.15">
      <c r="A782" s="1">
        <v>34</v>
      </c>
      <c r="B782" s="1" t="s">
        <v>82</v>
      </c>
      <c r="C782" s="1">
        <v>20</v>
      </c>
      <c r="D782" s="1" t="s">
        <v>153</v>
      </c>
      <c r="E782" s="4">
        <f>IF(マンアワー!E782&gt;0,LN(マンアワー!E782),0)</f>
        <v>9.3684564954920013</v>
      </c>
      <c r="F782" s="4">
        <f>IF(マンアワー!F782&gt;0,LN(マンアワー!F782),0)</f>
        <v>10.014309912659897</v>
      </c>
      <c r="G782" s="4">
        <f>IF(マンアワー!G782&gt;0,LN(マンアワー!G782),0)</f>
        <v>10.354927378320433</v>
      </c>
      <c r="H782" s="4">
        <f>IF(マンアワー!H782&gt;0,LN(マンアワー!H782),0)</f>
        <v>10.392246687878989</v>
      </c>
      <c r="I782" s="4">
        <f>IF(マンアワー!I782&gt;0,LN(マンアワー!I782),0)</f>
        <v>10.321753187067833</v>
      </c>
      <c r="K782" s="6">
        <f t="shared" ref="K782:O782" si="778">E782-E$1104</f>
        <v>0.69791430557328482</v>
      </c>
      <c r="L782" s="6">
        <f t="shared" si="778"/>
        <v>0.73846698427665203</v>
      </c>
      <c r="M782" s="6">
        <f t="shared" si="778"/>
        <v>0.68978655441589076</v>
      </c>
      <c r="N782" s="6">
        <f t="shared" si="778"/>
        <v>0.6965214974073195</v>
      </c>
      <c r="O782" s="6">
        <f t="shared" si="778"/>
        <v>0.64934238908345066</v>
      </c>
    </row>
    <row r="783" spans="1:15" x14ac:dyDescent="0.15">
      <c r="A783" s="1">
        <v>34</v>
      </c>
      <c r="B783" s="1" t="s">
        <v>82</v>
      </c>
      <c r="C783" s="1">
        <v>21</v>
      </c>
      <c r="D783" s="1" t="s">
        <v>154</v>
      </c>
      <c r="E783" s="4">
        <f>IF(マンアワー!E783&gt;0,LN(マンアワー!E783),0)</f>
        <v>12.180904271573771</v>
      </c>
      <c r="F783" s="4">
        <f>IF(マンアワー!F783&gt;0,LN(マンアワー!F783),0)</f>
        <v>12.165303261609457</v>
      </c>
      <c r="G783" s="4">
        <f>IF(マンアワー!G783&gt;0,LN(マンアワー!G783),0)</f>
        <v>12.270801093052061</v>
      </c>
      <c r="H783" s="4">
        <f>IF(マンアワー!H783&gt;0,LN(マンアワー!H783),0)</f>
        <v>12.133914897066859</v>
      </c>
      <c r="I783" s="4">
        <f>IF(マンアワー!I783&gt;0,LN(マンアワー!I783),0)</f>
        <v>12.086897382076062</v>
      </c>
      <c r="K783" s="6">
        <f t="shared" ref="K783:O783" si="779">E783-E$1105</f>
        <v>0.64867745497591933</v>
      </c>
      <c r="L783" s="6">
        <f t="shared" si="779"/>
        <v>0.56473312980458701</v>
      </c>
      <c r="M783" s="6">
        <f t="shared" si="779"/>
        <v>0.60365579355528354</v>
      </c>
      <c r="N783" s="6">
        <f t="shared" si="779"/>
        <v>0.5140067558354211</v>
      </c>
      <c r="O783" s="6">
        <f t="shared" si="779"/>
        <v>0.56384074405438511</v>
      </c>
    </row>
    <row r="784" spans="1:15" x14ac:dyDescent="0.15">
      <c r="A784" s="1">
        <v>34</v>
      </c>
      <c r="B784" s="1" t="s">
        <v>33</v>
      </c>
      <c r="C784" s="1">
        <v>22</v>
      </c>
      <c r="D784" s="1" t="s">
        <v>146</v>
      </c>
      <c r="E784" s="4">
        <f>IF(マンアワー!E784&gt;0,LN(マンアワー!E784),0)</f>
        <v>13.034614697312037</v>
      </c>
      <c r="F784" s="4">
        <f>IF(マンアワー!F784&gt;0,LN(マンアワー!F784),0)</f>
        <v>13.232765383461764</v>
      </c>
      <c r="G784" s="4">
        <f>IF(マンアワー!G784&gt;0,LN(マンアワー!G784),0)</f>
        <v>13.507431545942399</v>
      </c>
      <c r="H784" s="4">
        <f>IF(マンアワー!H784&gt;0,LN(マンアワー!H784),0)</f>
        <v>13.603087522097685</v>
      </c>
      <c r="I784" s="4">
        <f>IF(マンアワー!I784&gt;0,LN(マンアワー!I784),0)</f>
        <v>13.806232559660698</v>
      </c>
      <c r="K784" s="6">
        <f t="shared" ref="K784:O784" si="780">E784-E$1106</f>
        <v>0.45682844530483457</v>
      </c>
      <c r="L784" s="6">
        <f t="shared" si="780"/>
        <v>0.39947127552141737</v>
      </c>
      <c r="M784" s="6">
        <f t="shared" si="780"/>
        <v>0.42852491830706008</v>
      </c>
      <c r="N784" s="6">
        <f t="shared" si="780"/>
        <v>0.41590761592048509</v>
      </c>
      <c r="O784" s="6">
        <f t="shared" si="780"/>
        <v>0.46593988854270663</v>
      </c>
    </row>
    <row r="785" spans="1:15" x14ac:dyDescent="0.15">
      <c r="A785" s="1">
        <v>34</v>
      </c>
      <c r="B785" s="1" t="s">
        <v>33</v>
      </c>
      <c r="C785" s="1">
        <v>23</v>
      </c>
      <c r="D785" s="1" t="s">
        <v>167</v>
      </c>
      <c r="E785" s="4">
        <f>IF(マンアワー!E785&gt;0,LN(マンアワー!E785),0)</f>
        <v>12.066590852234476</v>
      </c>
      <c r="F785" s="4">
        <f>IF(マンアワー!F785&gt;0,LN(マンアワー!F785),0)</f>
        <v>12.184635219296647</v>
      </c>
      <c r="G785" s="4">
        <f>IF(マンアワー!G785&gt;0,LN(マンアワー!G785),0)</f>
        <v>12.153219451298632</v>
      </c>
      <c r="H785" s="4">
        <f>IF(マンアワー!H785&gt;0,LN(マンアワー!H785),0)</f>
        <v>12.072373838285403</v>
      </c>
      <c r="I785" s="4">
        <f>IF(マンアワー!I785&gt;0,LN(マンアワー!I785),0)</f>
        <v>11.923328255324565</v>
      </c>
      <c r="K785" s="6">
        <f t="shared" ref="K785:O785" si="781">E785-E$1107</f>
        <v>0.47265572403111911</v>
      </c>
      <c r="L785" s="6">
        <f t="shared" si="781"/>
        <v>0.44840672291085149</v>
      </c>
      <c r="M785" s="6">
        <f t="shared" si="781"/>
        <v>0.43521017638429704</v>
      </c>
      <c r="N785" s="6">
        <f t="shared" si="781"/>
        <v>0.42243189872435138</v>
      </c>
      <c r="O785" s="6">
        <f t="shared" si="781"/>
        <v>0.39929160555017695</v>
      </c>
    </row>
    <row r="786" spans="1:15" x14ac:dyDescent="0.15">
      <c r="A786" s="1">
        <v>35</v>
      </c>
      <c r="B786" s="1" t="s">
        <v>83</v>
      </c>
      <c r="C786" s="1">
        <v>1</v>
      </c>
      <c r="D786" s="1" t="s">
        <v>147</v>
      </c>
      <c r="E786" s="4">
        <f>IF(マンアワー!E786&gt;0,LN(マンアワー!E786),0)</f>
        <v>12.746780398571177</v>
      </c>
      <c r="F786" s="4">
        <f>IF(マンアワー!F786&gt;0,LN(マンアワー!F786),0)</f>
        <v>12.336492678793917</v>
      </c>
      <c r="G786" s="4">
        <f>IF(マンアワー!G786&gt;0,LN(マンアワー!G786),0)</f>
        <v>11.947348046799087</v>
      </c>
      <c r="H786" s="4">
        <f>IF(マンアワー!H786&gt;0,LN(マンアワー!H786),0)</f>
        <v>11.482076433553241</v>
      </c>
      <c r="I786" s="4">
        <f>IF(マンアワー!I786&gt;0,LN(マンアワー!I786),0)</f>
        <v>11.31035446413884</v>
      </c>
      <c r="K786" s="6">
        <f t="shared" ref="K786:O786" si="782">E786-E$1085</f>
        <v>-8.1559794283901255E-2</v>
      </c>
      <c r="L786" s="6">
        <f t="shared" si="782"/>
        <v>-7.5023513096573069E-2</v>
      </c>
      <c r="M786" s="6">
        <f t="shared" si="782"/>
        <v>-6.1070463785535267E-2</v>
      </c>
      <c r="N786" s="6">
        <f t="shared" si="782"/>
        <v>-0.10194626415585617</v>
      </c>
      <c r="O786" s="6">
        <f t="shared" si="782"/>
        <v>-0.11753325016359284</v>
      </c>
    </row>
    <row r="787" spans="1:15" x14ac:dyDescent="0.15">
      <c r="A787" s="1">
        <v>35</v>
      </c>
      <c r="B787" s="1" t="s">
        <v>83</v>
      </c>
      <c r="C787" s="1">
        <v>2</v>
      </c>
      <c r="D787" s="1" t="s">
        <v>148</v>
      </c>
      <c r="E787" s="4">
        <f>IF(マンアワー!E787&gt;0,LN(マンアワー!E787),0)</f>
        <v>9.6037398771185867</v>
      </c>
      <c r="F787" s="4">
        <f>IF(マンアワー!F787&gt;0,LN(マンアワー!F787),0)</f>
        <v>8.4524310053859413</v>
      </c>
      <c r="G787" s="4">
        <f>IF(マンアワー!G787&gt;0,LN(マンアワー!G787),0)</f>
        <v>8.0310600282523019</v>
      </c>
      <c r="H787" s="4">
        <f>IF(マンアワー!H787&gt;0,LN(マンアワー!H787),0)</f>
        <v>7.8329813071770724</v>
      </c>
      <c r="I787" s="4">
        <f>IF(マンアワー!I787&gt;0,LN(マンアワー!I787),0)</f>
        <v>7.4660104356253605</v>
      </c>
      <c r="K787" s="6">
        <f t="shared" ref="K787:O787" si="783">E787-E$1086</f>
        <v>0.75541935920433367</v>
      </c>
      <c r="L787" s="6">
        <f t="shared" si="783"/>
        <v>0.13166868605555671</v>
      </c>
      <c r="M787" s="6">
        <f t="shared" si="783"/>
        <v>-4.4725471084520407E-2</v>
      </c>
      <c r="N787" s="6">
        <f t="shared" si="783"/>
        <v>0.11408288147347534</v>
      </c>
      <c r="O787" s="6">
        <f t="shared" si="783"/>
        <v>0.28817992575773044</v>
      </c>
    </row>
    <row r="788" spans="1:15" x14ac:dyDescent="0.15">
      <c r="A788" s="1">
        <v>35</v>
      </c>
      <c r="B788" s="1" t="s">
        <v>133</v>
      </c>
      <c r="C788" s="1">
        <v>3</v>
      </c>
      <c r="D788" s="1" t="s">
        <v>155</v>
      </c>
      <c r="E788" s="4">
        <f>IF(マンアワー!E788&gt;0,LN(マンアワー!E788),0)</f>
        <v>10.797001523034233</v>
      </c>
      <c r="F788" s="4">
        <f>IF(マンアワー!F788&gt;0,LN(マンアワー!F788),0)</f>
        <v>10.730355368811601</v>
      </c>
      <c r="G788" s="4">
        <f>IF(マンアワー!G788&gt;0,LN(マンアワー!G788),0)</f>
        <v>10.756358681440604</v>
      </c>
      <c r="H788" s="4">
        <f>IF(マンアワー!H788&gt;0,LN(マンアワー!H788),0)</f>
        <v>10.611305622241938</v>
      </c>
      <c r="I788" s="4">
        <f>IF(マンアワー!I788&gt;0,LN(マンアワー!I788),0)</f>
        <v>10.490565308874139</v>
      </c>
      <c r="K788" s="6">
        <f t="shared" ref="K788:O788" si="784">E788-E$1087</f>
        <v>7.3622858982094641E-2</v>
      </c>
      <c r="L788" s="6">
        <f t="shared" si="784"/>
        <v>-1.8500167739059492E-3</v>
      </c>
      <c r="M788" s="6">
        <f t="shared" si="784"/>
        <v>-7.8550966218909224E-2</v>
      </c>
      <c r="N788" s="6">
        <f t="shared" si="784"/>
        <v>-0.12442088813323515</v>
      </c>
      <c r="O788" s="6">
        <f t="shared" si="784"/>
        <v>-0.22154441429248273</v>
      </c>
    </row>
    <row r="789" spans="1:15" x14ac:dyDescent="0.15">
      <c r="A789" s="1">
        <v>35</v>
      </c>
      <c r="B789" s="1" t="s">
        <v>133</v>
      </c>
      <c r="C789" s="1">
        <v>4</v>
      </c>
      <c r="D789" s="1" t="s">
        <v>156</v>
      </c>
      <c r="E789" s="4">
        <f>IF(マンアワー!E789&gt;0,LN(マンアワー!E789),0)</f>
        <v>9.6691456950563666</v>
      </c>
      <c r="F789" s="4">
        <f>IF(マンアワー!F789&gt;0,LN(マンアワー!F789),0)</f>
        <v>9.8918777478079196</v>
      </c>
      <c r="G789" s="4">
        <f>IF(マンアワー!G789&gt;0,LN(マンアワー!G789),0)</f>
        <v>10.09191081325482</v>
      </c>
      <c r="H789" s="4">
        <f>IF(マンアワー!H789&gt;0,LN(マンアワー!H789),0)</f>
        <v>9.5426272326188428</v>
      </c>
      <c r="I789" s="4">
        <f>IF(マンアワー!I789&gt;0,LN(マンアワー!I789),0)</f>
        <v>8.8931709841838131</v>
      </c>
      <c r="K789" s="6">
        <f t="shared" ref="K789:O789" si="785">E789-E$1088</f>
        <v>-1.2565693484575107</v>
      </c>
      <c r="L789" s="6">
        <f t="shared" si="785"/>
        <v>-0.98121823147476661</v>
      </c>
      <c r="M789" s="6">
        <f t="shared" si="785"/>
        <v>-0.77154264341456447</v>
      </c>
      <c r="N789" s="6">
        <f t="shared" si="785"/>
        <v>-0.68439607554285331</v>
      </c>
      <c r="O789" s="6">
        <f t="shared" si="785"/>
        <v>-0.71414621518465005</v>
      </c>
    </row>
    <row r="790" spans="1:15" x14ac:dyDescent="0.15">
      <c r="A790" s="1">
        <v>35</v>
      </c>
      <c r="B790" s="1" t="s">
        <v>133</v>
      </c>
      <c r="C790" s="1">
        <v>5</v>
      </c>
      <c r="D790" s="1" t="s">
        <v>157</v>
      </c>
      <c r="E790" s="4">
        <f>IF(マンアワー!E790&gt;0,LN(マンアワー!E790),0)</f>
        <v>9.3696575164269031</v>
      </c>
      <c r="F790" s="4">
        <f>IF(マンアワー!F790&gt;0,LN(マンアワー!F790),0)</f>
        <v>9.0453506971414512</v>
      </c>
      <c r="G790" s="4">
        <f>IF(マンアワー!G790&gt;0,LN(マンアワー!G790),0)</f>
        <v>9.079538839705986</v>
      </c>
      <c r="H790" s="4">
        <f>IF(マンアワー!H790&gt;0,LN(マンアワー!H790),0)</f>
        <v>8.8303975165444477</v>
      </c>
      <c r="I790" s="4">
        <f>IF(マンアワー!I790&gt;0,LN(マンアワー!I790),0)</f>
        <v>8.554284688856681</v>
      </c>
      <c r="K790" s="6">
        <f t="shared" ref="K790:O790" si="786">E790-E$1089</f>
        <v>3.7547223885214365E-2</v>
      </c>
      <c r="L790" s="6">
        <f t="shared" si="786"/>
        <v>-0.13093402438449431</v>
      </c>
      <c r="M790" s="6">
        <f t="shared" si="786"/>
        <v>-0.16047421498765324</v>
      </c>
      <c r="N790" s="6">
        <f t="shared" si="786"/>
        <v>-0.23104297933051221</v>
      </c>
      <c r="O790" s="6">
        <f t="shared" si="786"/>
        <v>-0.26024163001926759</v>
      </c>
    </row>
    <row r="791" spans="1:15" x14ac:dyDescent="0.15">
      <c r="A791" s="1">
        <v>35</v>
      </c>
      <c r="B791" s="1" t="s">
        <v>133</v>
      </c>
      <c r="C791" s="1">
        <v>6</v>
      </c>
      <c r="D791" s="1" t="s">
        <v>49</v>
      </c>
      <c r="E791" s="4">
        <f>IF(マンアワー!E791&gt;0,LN(マンアワー!E791),0)</f>
        <v>10.974427630400889</v>
      </c>
      <c r="F791" s="4">
        <f>IF(マンアワー!F791&gt;0,LN(マンアワー!F791),0)</f>
        <v>10.607421888419495</v>
      </c>
      <c r="G791" s="4">
        <f>IF(マンアワー!G791&gt;0,LN(マンアワー!G791),0)</f>
        <v>10.394407344426568</v>
      </c>
      <c r="H791" s="4">
        <f>IF(マンアワー!H791&gt;0,LN(マンアワー!H791),0)</f>
        <v>10.290785626317151</v>
      </c>
      <c r="I791" s="4">
        <f>IF(マンアワー!I791&gt;0,LN(マンアワー!I791),0)</f>
        <v>10.19327689013263</v>
      </c>
      <c r="K791" s="6">
        <f t="shared" ref="K791:O791" si="787">E791-E$1090</f>
        <v>1.7082772084910243</v>
      </c>
      <c r="L791" s="6">
        <f t="shared" si="787"/>
        <v>1.5523884502499783</v>
      </c>
      <c r="M791" s="6">
        <f t="shared" si="787"/>
        <v>1.2990088334974441</v>
      </c>
      <c r="N791" s="6">
        <f t="shared" si="787"/>
        <v>1.201966476911501</v>
      </c>
      <c r="O791" s="6">
        <f t="shared" si="787"/>
        <v>1.2122920709801779</v>
      </c>
    </row>
    <row r="792" spans="1:15" x14ac:dyDescent="0.15">
      <c r="A792" s="1">
        <v>35</v>
      </c>
      <c r="B792" s="1" t="s">
        <v>133</v>
      </c>
      <c r="C792" s="1">
        <v>7</v>
      </c>
      <c r="D792" s="1" t="s">
        <v>158</v>
      </c>
      <c r="E792" s="4">
        <f>IF(マンアワー!E792&gt;0,LN(マンアワー!E792),0)</f>
        <v>8.8671859211513837</v>
      </c>
      <c r="F792" s="4">
        <f>IF(マンアワー!F792&gt;0,LN(マンアワー!F792),0)</f>
        <v>8.8900379491864445</v>
      </c>
      <c r="G792" s="4">
        <f>IF(マンアワー!G792&gt;0,LN(マンアワー!G792),0)</f>
        <v>8.3296329351933451</v>
      </c>
      <c r="H792" s="4">
        <f>IF(マンアワー!H792&gt;0,LN(マンアワー!H792),0)</f>
        <v>8.2214325648039619</v>
      </c>
      <c r="I792" s="4">
        <f>IF(マンアワー!I792&gt;0,LN(マンアワー!I792),0)</f>
        <v>8.164301057034054</v>
      </c>
      <c r="K792" s="6">
        <f t="shared" ref="K792:O792" si="788">E792-E$1091</f>
        <v>2.4175817196132465</v>
      </c>
      <c r="L792" s="6">
        <f t="shared" si="788"/>
        <v>2.3956343872466093</v>
      </c>
      <c r="M792" s="6">
        <f t="shared" si="788"/>
        <v>1.9836216645750362</v>
      </c>
      <c r="N792" s="6">
        <f t="shared" si="788"/>
        <v>1.97401887432249</v>
      </c>
      <c r="O792" s="6">
        <f t="shared" si="788"/>
        <v>1.8165593749189233</v>
      </c>
    </row>
    <row r="793" spans="1:15" x14ac:dyDescent="0.15">
      <c r="A793" s="1">
        <v>35</v>
      </c>
      <c r="B793" s="1" t="s">
        <v>133</v>
      </c>
      <c r="C793" s="1">
        <v>8</v>
      </c>
      <c r="D793" s="1" t="s">
        <v>159</v>
      </c>
      <c r="E793" s="4">
        <f>IF(マンアワー!E793&gt;0,LN(マンアワー!E793),0)</f>
        <v>10.136930765390716</v>
      </c>
      <c r="F793" s="4">
        <f>IF(マンアワー!F793&gt;0,LN(マンアワー!F793),0)</f>
        <v>10.259527126371127</v>
      </c>
      <c r="G793" s="4">
        <f>IF(マンアワー!G793&gt;0,LN(マンアワー!G793),0)</f>
        <v>9.8924937570572844</v>
      </c>
      <c r="H793" s="4">
        <f>IF(マンアワー!H793&gt;0,LN(マンアワー!H793),0)</f>
        <v>9.776662255597925</v>
      </c>
      <c r="I793" s="4">
        <f>IF(マンアワー!I793&gt;0,LN(マンアワー!I793),0)</f>
        <v>9.2443221147806849</v>
      </c>
      <c r="K793" s="6">
        <f t="shared" ref="K793:O793" si="789">E793-E$1092</f>
        <v>0.1375378633485731</v>
      </c>
      <c r="L793" s="6">
        <f t="shared" si="789"/>
        <v>0.26967710726058591</v>
      </c>
      <c r="M793" s="6">
        <f t="shared" si="789"/>
        <v>-2.9131053392745798E-3</v>
      </c>
      <c r="N793" s="6">
        <f t="shared" si="789"/>
        <v>0.15408424367903883</v>
      </c>
      <c r="O793" s="6">
        <f t="shared" si="789"/>
        <v>-1.9793574056878427E-2</v>
      </c>
    </row>
    <row r="794" spans="1:15" x14ac:dyDescent="0.15">
      <c r="A794" s="1">
        <v>35</v>
      </c>
      <c r="B794" s="1" t="s">
        <v>133</v>
      </c>
      <c r="C794" s="1">
        <v>9</v>
      </c>
      <c r="D794" s="1" t="s">
        <v>160</v>
      </c>
      <c r="E794" s="4">
        <f>IF(マンアワー!E794&gt;0,LN(マンアワー!E794),0)</f>
        <v>10.624513032172583</v>
      </c>
      <c r="F794" s="4">
        <f>IF(マンアワー!F794&gt;0,LN(マンアワー!F794),0)</f>
        <v>10.414806852405569</v>
      </c>
      <c r="G794" s="4">
        <f>IF(マンアワー!G794&gt;0,LN(マンアワー!G794),0)</f>
        <v>10.237041684270249</v>
      </c>
      <c r="H794" s="4">
        <f>IF(マンアワー!H794&gt;0,LN(マンアワー!H794),0)</f>
        <v>10.038750269705801</v>
      </c>
      <c r="I794" s="4">
        <f>IF(マンアワー!I794&gt;0,LN(マンアワー!I794),0)</f>
        <v>10.059499849556026</v>
      </c>
      <c r="K794" s="6">
        <f t="shared" ref="K794:O794" si="790">E794-E$1093</f>
        <v>0.71138094039550737</v>
      </c>
      <c r="L794" s="6">
        <f t="shared" si="790"/>
        <v>0.74651955227809985</v>
      </c>
      <c r="M794" s="6">
        <f t="shared" si="790"/>
        <v>0.70248047636859567</v>
      </c>
      <c r="N794" s="6">
        <f t="shared" si="790"/>
        <v>0.72470275721648392</v>
      </c>
      <c r="O794" s="6">
        <f t="shared" si="790"/>
        <v>0.66018886106287766</v>
      </c>
    </row>
    <row r="795" spans="1:15" x14ac:dyDescent="0.15">
      <c r="A795" s="1">
        <v>35</v>
      </c>
      <c r="B795" s="1" t="s">
        <v>133</v>
      </c>
      <c r="C795" s="1">
        <v>10</v>
      </c>
      <c r="D795" s="1" t="s">
        <v>161</v>
      </c>
      <c r="E795" s="4">
        <f>IF(マンアワー!E795&gt;0,LN(マンアワー!E795),0)</f>
        <v>9.9869815115777758</v>
      </c>
      <c r="F795" s="4">
        <f>IF(マンアワー!F795&gt;0,LN(マンアワー!F795),0)</f>
        <v>9.839796638093512</v>
      </c>
      <c r="G795" s="4">
        <f>IF(マンアワー!G795&gt;0,LN(マンアワー!G795),0)</f>
        <v>10.119590554380803</v>
      </c>
      <c r="H795" s="4">
        <f>IF(マンアワー!H795&gt;0,LN(マンアワー!H795),0)</f>
        <v>9.9338355357730332</v>
      </c>
      <c r="I795" s="4">
        <f>IF(マンアワー!I795&gt;0,LN(マンアワー!I795),0)</f>
        <v>9.8757144914045671</v>
      </c>
      <c r="K795" s="6">
        <f t="shared" ref="K795:O795" si="791">E795-E$1094</f>
        <v>-0.16366482034291963</v>
      </c>
      <c r="L795" s="6">
        <f t="shared" si="791"/>
        <v>-0.2570673627560236</v>
      </c>
      <c r="M795" s="6">
        <f t="shared" si="791"/>
        <v>-0.21031807471833197</v>
      </c>
      <c r="N795" s="6">
        <f t="shared" si="791"/>
        <v>-0.19857996465257344</v>
      </c>
      <c r="O795" s="6">
        <f t="shared" si="791"/>
        <v>-8.7451245340119499E-2</v>
      </c>
    </row>
    <row r="796" spans="1:15" x14ac:dyDescent="0.15">
      <c r="A796" s="1">
        <v>35</v>
      </c>
      <c r="B796" s="1" t="s">
        <v>133</v>
      </c>
      <c r="C796" s="1">
        <v>11</v>
      </c>
      <c r="D796" s="1" t="s">
        <v>162</v>
      </c>
      <c r="E796" s="4">
        <f>IF(マンアワー!E796&gt;0,LN(マンアワー!E796),0)</f>
        <v>10.283722426861971</v>
      </c>
      <c r="F796" s="4">
        <f>IF(マンアワー!F796&gt;0,LN(マンアワー!F796),0)</f>
        <v>10.39700035003359</v>
      </c>
      <c r="G796" s="4">
        <f>IF(マンアワー!G796&gt;0,LN(マンアワー!G796),0)</f>
        <v>10.19381906683623</v>
      </c>
      <c r="H796" s="4">
        <f>IF(マンアワー!H796&gt;0,LN(マンアワー!H796),0)</f>
        <v>10.028652583776768</v>
      </c>
      <c r="I796" s="4">
        <f>IF(マンアワー!I796&gt;0,LN(マンアワー!I796),0)</f>
        <v>10.141430938014384</v>
      </c>
      <c r="K796" s="6">
        <f t="shared" ref="K796:O796" si="792">E796-E$1095</f>
        <v>6.789804243261699E-2</v>
      </c>
      <c r="L796" s="6">
        <f t="shared" si="792"/>
        <v>0.12101809022135512</v>
      </c>
      <c r="M796" s="6">
        <f t="shared" si="792"/>
        <v>-0.3075697080347144</v>
      </c>
      <c r="N796" s="6">
        <f t="shared" si="792"/>
        <v>-0.39228969490786092</v>
      </c>
      <c r="O796" s="6">
        <f t="shared" si="792"/>
        <v>-0.30647453429015847</v>
      </c>
    </row>
    <row r="797" spans="1:15" x14ac:dyDescent="0.15">
      <c r="A797" s="1">
        <v>35</v>
      </c>
      <c r="B797" s="1" t="s">
        <v>133</v>
      </c>
      <c r="C797" s="1">
        <v>12</v>
      </c>
      <c r="D797" s="1" t="s">
        <v>163</v>
      </c>
      <c r="E797" s="4">
        <f>IF(マンアワー!E797&gt;0,LN(マンアワー!E797),0)</f>
        <v>8.8471830234058011</v>
      </c>
      <c r="F797" s="4">
        <f>IF(マンアワー!F797&gt;0,LN(マンアワー!F797),0)</f>
        <v>8.8683173620224736</v>
      </c>
      <c r="G797" s="4">
        <f>IF(マンアワー!G797&gt;0,LN(マンアワー!G797),0)</f>
        <v>10.003240907000377</v>
      </c>
      <c r="H797" s="4">
        <f>IF(マンアワー!H797&gt;0,LN(マンアワー!H797),0)</f>
        <v>9.9522942081056822</v>
      </c>
      <c r="I797" s="4">
        <f>IF(マンアワー!I797&gt;0,LN(マンアワー!I797),0)</f>
        <v>9.8705802494342105</v>
      </c>
      <c r="K797" s="6">
        <f t="shared" ref="K797:O797" si="793">E797-E$1096</f>
        <v>-1.3313736452831293</v>
      </c>
      <c r="L797" s="6">
        <f t="shared" si="793"/>
        <v>-1.5370642844022466</v>
      </c>
      <c r="M797" s="6">
        <f t="shared" si="793"/>
        <v>-0.97368321077038544</v>
      </c>
      <c r="N797" s="6">
        <f t="shared" si="793"/>
        <v>-0.9234447176159204</v>
      </c>
      <c r="O797" s="6">
        <f t="shared" si="793"/>
        <v>-0.8604302697442705</v>
      </c>
    </row>
    <row r="798" spans="1:15" x14ac:dyDescent="0.15">
      <c r="A798" s="1">
        <v>35</v>
      </c>
      <c r="B798" s="1" t="s">
        <v>133</v>
      </c>
      <c r="C798" s="1">
        <v>13</v>
      </c>
      <c r="D798" s="1" t="s">
        <v>164</v>
      </c>
      <c r="E798" s="4">
        <f>IF(マンアワー!E798&gt;0,LN(マンアワー!E798),0)</f>
        <v>10.532912718388708</v>
      </c>
      <c r="F798" s="4">
        <f>IF(マンアワー!F798&gt;0,LN(マンアワー!F798),0)</f>
        <v>10.214155273399344</v>
      </c>
      <c r="G798" s="4">
        <f>IF(マンアワー!G798&gt;0,LN(マンアワー!G798),0)</f>
        <v>10.344673472985544</v>
      </c>
      <c r="H798" s="4">
        <f>IF(マンアワー!H798&gt;0,LN(マンアワー!H798),0)</f>
        <v>10.238241378866329</v>
      </c>
      <c r="I798" s="4">
        <f>IF(マンアワー!I798&gt;0,LN(マンアワー!I798),0)</f>
        <v>10.665903042564489</v>
      </c>
      <c r="K798" s="6">
        <f t="shared" ref="K798:O798" si="794">E798-E$1097</f>
        <v>0.89388017762656702</v>
      </c>
      <c r="L798" s="6">
        <f t="shared" si="794"/>
        <v>0.44515461524991373</v>
      </c>
      <c r="M798" s="6">
        <f t="shared" si="794"/>
        <v>0.52661604244431715</v>
      </c>
      <c r="N798" s="6">
        <f t="shared" si="794"/>
        <v>0.50055097651778446</v>
      </c>
      <c r="O798" s="6">
        <f t="shared" si="794"/>
        <v>0.64155241047484779</v>
      </c>
    </row>
    <row r="799" spans="1:15" x14ac:dyDescent="0.15">
      <c r="A799" s="1">
        <v>35</v>
      </c>
      <c r="B799" s="1" t="s">
        <v>133</v>
      </c>
      <c r="C799" s="1">
        <v>14</v>
      </c>
      <c r="D799" s="1" t="s">
        <v>165</v>
      </c>
      <c r="E799" s="4">
        <f>IF(マンアワー!E799&gt;0,LN(マンアワー!E799),0)</f>
        <v>6.3649278086443752</v>
      </c>
      <c r="F799" s="4">
        <f>IF(マンアワー!F799&gt;0,LN(マンアワー!F799),0)</f>
        <v>6.6271213583777646</v>
      </c>
      <c r="G799" s="4">
        <f>IF(マンアワー!G799&gt;0,LN(マンアワー!G799),0)</f>
        <v>6.981806217109912</v>
      </c>
      <c r="H799" s="4">
        <f>IF(マンアワー!H799&gt;0,LN(マンアワー!H799),0)</f>
        <v>6.9706764607048752</v>
      </c>
      <c r="I799" s="4">
        <f>IF(マンアワー!I799&gt;0,LN(マンアワー!I799),0)</f>
        <v>7.1439220475173961</v>
      </c>
      <c r="K799" s="6">
        <f t="shared" ref="K799:O799" si="795">E799-E$1098</f>
        <v>-1.5586946113468976</v>
      </c>
      <c r="L799" s="6">
        <f t="shared" si="795"/>
        <v>-1.7059233476364666</v>
      </c>
      <c r="M799" s="6">
        <f t="shared" si="795"/>
        <v>-1.5497227911172162</v>
      </c>
      <c r="N799" s="6">
        <f t="shared" si="795"/>
        <v>-1.1945534464981575</v>
      </c>
      <c r="O799" s="6">
        <f t="shared" si="795"/>
        <v>-0.91056489474648572</v>
      </c>
    </row>
    <row r="800" spans="1:15" x14ac:dyDescent="0.15">
      <c r="A800" s="1">
        <v>35</v>
      </c>
      <c r="B800" s="1" t="s">
        <v>133</v>
      </c>
      <c r="C800" s="1">
        <v>15</v>
      </c>
      <c r="D800" s="1" t="s">
        <v>166</v>
      </c>
      <c r="E800" s="4">
        <f>IF(マンアワー!E800&gt;0,LN(マンアワー!E800),0)</f>
        <v>10.847868329192423</v>
      </c>
      <c r="F800" s="4">
        <f>IF(マンアワー!F800&gt;0,LN(マンアワー!F800),0)</f>
        <v>10.763190818899622</v>
      </c>
      <c r="G800" s="4">
        <f>IF(マンアワー!G800&gt;0,LN(マンアワー!G800),0)</f>
        <v>10.71494563527996</v>
      </c>
      <c r="H800" s="4">
        <f>IF(マンアワー!H800&gt;0,LN(マンアワー!H800),0)</f>
        <v>10.516408270707473</v>
      </c>
      <c r="I800" s="4">
        <f>IF(マンアワー!I800&gt;0,LN(マンアワー!I800),0)</f>
        <v>10.43854494224931</v>
      </c>
      <c r="K800" s="6">
        <f t="shared" ref="K800:O800" si="796">E800-E$1099</f>
        <v>-0.54166703155584983</v>
      </c>
      <c r="L800" s="6">
        <f t="shared" si="796"/>
        <v>-0.55523155097597865</v>
      </c>
      <c r="M800" s="6">
        <f t="shared" si="796"/>
        <v>-0.6175908470538598</v>
      </c>
      <c r="N800" s="6">
        <f t="shared" si="796"/>
        <v>-0.55782167595490684</v>
      </c>
      <c r="O800" s="6">
        <f t="shared" si="796"/>
        <v>-0.40166793981333804</v>
      </c>
    </row>
    <row r="801" spans="1:15" x14ac:dyDescent="0.15">
      <c r="A801" s="1">
        <v>35</v>
      </c>
      <c r="B801" s="1" t="s">
        <v>83</v>
      </c>
      <c r="C801" s="1">
        <v>16</v>
      </c>
      <c r="D801" s="1" t="s">
        <v>149</v>
      </c>
      <c r="E801" s="4">
        <f>IF(マンアワー!E801&gt;0,LN(マンアワー!E801),0)</f>
        <v>12.037439769317537</v>
      </c>
      <c r="F801" s="4">
        <f>IF(マンアワー!F801&gt;0,LN(マンアワー!F801),0)</f>
        <v>12.287690048655159</v>
      </c>
      <c r="G801" s="4">
        <f>IF(マンアワー!G801&gt;0,LN(マンアワー!G801),0)</f>
        <v>12.13070023427569</v>
      </c>
      <c r="H801" s="4">
        <f>IF(マンアワー!H801&gt;0,LN(マンアワー!H801),0)</f>
        <v>12.005428198189739</v>
      </c>
      <c r="I801" s="4">
        <f>IF(マンアワー!I801&gt;0,LN(マンアワー!I801),0)</f>
        <v>11.787653215481274</v>
      </c>
      <c r="K801" s="6">
        <f t="shared" ref="K801:O801" si="797">E801-E$1100</f>
        <v>5.1862119270579043E-2</v>
      </c>
      <c r="L801" s="6">
        <f t="shared" si="797"/>
        <v>-1.5667034178310502E-3</v>
      </c>
      <c r="M801" s="6">
        <f t="shared" si="797"/>
        <v>-0.13485997378002246</v>
      </c>
      <c r="N801" s="6">
        <f t="shared" si="797"/>
        <v>-0.24422399279962193</v>
      </c>
      <c r="O801" s="6">
        <f t="shared" si="797"/>
        <v>-0.24592976085409646</v>
      </c>
    </row>
    <row r="802" spans="1:15" x14ac:dyDescent="0.15">
      <c r="A802" s="1">
        <v>35</v>
      </c>
      <c r="B802" s="1" t="s">
        <v>83</v>
      </c>
      <c r="C802" s="1">
        <v>17</v>
      </c>
      <c r="D802" s="1" t="s">
        <v>150</v>
      </c>
      <c r="E802" s="4">
        <f>IF(マンアワー!E802&gt;0,LN(マンアワー!E802),0)</f>
        <v>9.2369296188692331</v>
      </c>
      <c r="F802" s="4">
        <f>IF(マンアワー!F802&gt;0,LN(マンアワー!F802),0)</f>
        <v>9.3630923554232268</v>
      </c>
      <c r="G802" s="4">
        <f>IF(マンアワー!G802&gt;0,LN(マンアワー!G802),0)</f>
        <v>9.3817296891827269</v>
      </c>
      <c r="H802" s="4">
        <f>IF(マンアワー!H802&gt;0,LN(マンアワー!H802),0)</f>
        <v>9.3790967967130516</v>
      </c>
      <c r="I802" s="4">
        <f>IF(マンアワー!I802&gt;0,LN(マンアワー!I802),0)</f>
        <v>9.2978401686181531</v>
      </c>
      <c r="K802" s="6">
        <f t="shared" ref="K802:O802" si="798">E802-E$1101</f>
        <v>5.9391626268443076E-2</v>
      </c>
      <c r="L802" s="6">
        <f t="shared" si="798"/>
        <v>2.2298539124596672E-2</v>
      </c>
      <c r="M802" s="6">
        <f t="shared" si="798"/>
        <v>-7.7838271640320755E-2</v>
      </c>
      <c r="N802" s="6">
        <f t="shared" si="798"/>
        <v>-0.11928452219509111</v>
      </c>
      <c r="O802" s="6">
        <f t="shared" si="798"/>
        <v>-0.17499971902183553</v>
      </c>
    </row>
    <row r="803" spans="1:15" x14ac:dyDescent="0.15">
      <c r="A803" s="1">
        <v>35</v>
      </c>
      <c r="B803" s="1" t="s">
        <v>83</v>
      </c>
      <c r="C803" s="1">
        <v>18</v>
      </c>
      <c r="D803" s="1" t="s">
        <v>151</v>
      </c>
      <c r="E803" s="4">
        <f>IF(マンアワー!E803&gt;0,LN(マンアワー!E803),0)</f>
        <v>12.473065618404616</v>
      </c>
      <c r="F803" s="4">
        <f>IF(マンアワー!F803&gt;0,LN(マンアワー!F803),0)</f>
        <v>12.552707208902396</v>
      </c>
      <c r="G803" s="4">
        <f>IF(マンアワー!G803&gt;0,LN(マンアワー!G803),0)</f>
        <v>12.472743139228525</v>
      </c>
      <c r="H803" s="4">
        <f>IF(マンアワー!H803&gt;0,LN(マンアワー!H803),0)</f>
        <v>12.305309939414958</v>
      </c>
      <c r="I803" s="4">
        <f>IF(マンアワー!I803&gt;0,LN(マンアワー!I803),0)</f>
        <v>12.030865885509961</v>
      </c>
      <c r="K803" s="6">
        <f t="shared" ref="K803:O803" si="799">E803-E$1102</f>
        <v>-0.11414005798089022</v>
      </c>
      <c r="L803" s="6">
        <f t="shared" si="799"/>
        <v>-0.15939220317554081</v>
      </c>
      <c r="M803" s="6">
        <f t="shared" si="799"/>
        <v>-0.1684360620669807</v>
      </c>
      <c r="N803" s="6">
        <f t="shared" si="799"/>
        <v>-0.20066309085561507</v>
      </c>
      <c r="O803" s="6">
        <f t="shared" si="799"/>
        <v>-0.30745740414995204</v>
      </c>
    </row>
    <row r="804" spans="1:15" x14ac:dyDescent="0.15">
      <c r="A804" s="1">
        <v>35</v>
      </c>
      <c r="B804" s="1" t="s">
        <v>83</v>
      </c>
      <c r="C804" s="1">
        <v>19</v>
      </c>
      <c r="D804" s="1" t="s">
        <v>152</v>
      </c>
      <c r="E804" s="4">
        <f>IF(マンアワー!E804&gt;0,LN(マンアワー!E804),0)</f>
        <v>10.318997415945139</v>
      </c>
      <c r="F804" s="4">
        <f>IF(マンアワー!F804&gt;0,LN(マンアワー!F804),0)</f>
        <v>10.525655021306861</v>
      </c>
      <c r="G804" s="4">
        <f>IF(マンアワー!G804&gt;0,LN(マンアワー!G804),0)</f>
        <v>10.562902130809221</v>
      </c>
      <c r="H804" s="4">
        <f>IF(マンアワー!H804&gt;0,LN(マンアワー!H804),0)</f>
        <v>10.472255578564541</v>
      </c>
      <c r="I804" s="4">
        <f>IF(マンアワー!I804&gt;0,LN(マンアワー!I804),0)</f>
        <v>10.292849164457234</v>
      </c>
      <c r="K804" s="6">
        <f t="shared" ref="K804:O804" si="800">E804-E$1103</f>
        <v>-0.12475037606935935</v>
      </c>
      <c r="L804" s="6">
        <f t="shared" si="800"/>
        <v>-0.20317904819139798</v>
      </c>
      <c r="M804" s="6">
        <f t="shared" si="800"/>
        <v>-0.27165096134531197</v>
      </c>
      <c r="N804" s="6">
        <f t="shared" si="800"/>
        <v>-0.23452285185532773</v>
      </c>
      <c r="O804" s="6">
        <f t="shared" si="800"/>
        <v>-0.38644599287897741</v>
      </c>
    </row>
    <row r="805" spans="1:15" x14ac:dyDescent="0.15">
      <c r="A805" s="1">
        <v>35</v>
      </c>
      <c r="B805" s="1" t="s">
        <v>83</v>
      </c>
      <c r="C805" s="1">
        <v>20</v>
      </c>
      <c r="D805" s="1" t="s">
        <v>153</v>
      </c>
      <c r="E805" s="4">
        <f>IF(マンアワー!E805&gt;0,LN(マンアワー!E805),0)</f>
        <v>8.2184936403078073</v>
      </c>
      <c r="F805" s="4">
        <f>IF(マンアワー!F805&gt;0,LN(マンアワー!F805),0)</f>
        <v>8.7681183202674404</v>
      </c>
      <c r="G805" s="4">
        <f>IF(マンアワー!G805&gt;0,LN(マンアワー!G805),0)</f>
        <v>9.1631554229004433</v>
      </c>
      <c r="H805" s="4">
        <f>IF(マンアワー!H805&gt;0,LN(マンアワー!H805),0)</f>
        <v>9.1788063572146541</v>
      </c>
      <c r="I805" s="4">
        <f>IF(マンアワー!I805&gt;0,LN(マンアワー!I805),0)</f>
        <v>9.1838241255730146</v>
      </c>
      <c r="K805" s="6">
        <f t="shared" ref="K805:O805" si="801">E805-E$1104</f>
        <v>-0.45204854961090923</v>
      </c>
      <c r="L805" s="6">
        <f t="shared" si="801"/>
        <v>-0.50772460811580444</v>
      </c>
      <c r="M805" s="6">
        <f t="shared" si="801"/>
        <v>-0.50198540100409872</v>
      </c>
      <c r="N805" s="6">
        <f t="shared" si="801"/>
        <v>-0.51691883325701582</v>
      </c>
      <c r="O805" s="6">
        <f t="shared" si="801"/>
        <v>-0.48858667241136722</v>
      </c>
    </row>
    <row r="806" spans="1:15" x14ac:dyDescent="0.15">
      <c r="A806" s="1">
        <v>35</v>
      </c>
      <c r="B806" s="1" t="s">
        <v>83</v>
      </c>
      <c r="C806" s="1">
        <v>21</v>
      </c>
      <c r="D806" s="1" t="s">
        <v>154</v>
      </c>
      <c r="E806" s="4">
        <f>IF(マンアワー!E806&gt;0,LN(マンアワー!E806),0)</f>
        <v>11.814521440595593</v>
      </c>
      <c r="F806" s="4">
        <f>IF(マンアワー!F806&gt;0,LN(マンアワー!F806),0)</f>
        <v>11.806732211948988</v>
      </c>
      <c r="G806" s="4">
        <f>IF(マンアワー!G806&gt;0,LN(マンアワー!G806),0)</f>
        <v>11.680334749121963</v>
      </c>
      <c r="H806" s="4">
        <f>IF(マンアワー!H806&gt;0,LN(マンアワー!H806),0)</f>
        <v>11.432551648220716</v>
      </c>
      <c r="I806" s="4">
        <f>IF(マンアワー!I806&gt;0,LN(マンアワー!I806),0)</f>
        <v>11.247130854881606</v>
      </c>
      <c r="K806" s="6">
        <f t="shared" ref="K806:O806" si="802">E806-E$1105</f>
        <v>0.28229462399774086</v>
      </c>
      <c r="L806" s="6">
        <f t="shared" si="802"/>
        <v>0.20616208014411797</v>
      </c>
      <c r="M806" s="6">
        <f t="shared" si="802"/>
        <v>1.3189449625185645E-2</v>
      </c>
      <c r="N806" s="6">
        <f t="shared" si="802"/>
        <v>-0.18735649301072144</v>
      </c>
      <c r="O806" s="6">
        <f t="shared" si="802"/>
        <v>-0.27592578314007099</v>
      </c>
    </row>
    <row r="807" spans="1:15" x14ac:dyDescent="0.15">
      <c r="A807" s="1">
        <v>35</v>
      </c>
      <c r="B807" s="1" t="s">
        <v>34</v>
      </c>
      <c r="C807" s="1">
        <v>22</v>
      </c>
      <c r="D807" s="1" t="s">
        <v>146</v>
      </c>
      <c r="E807" s="4">
        <f>IF(マンアワー!E807&gt;0,LN(マンアワー!E807),0)</f>
        <v>12.457688401436492</v>
      </c>
      <c r="F807" s="4">
        <f>IF(マンアワー!F807&gt;0,LN(マンアワー!F807),0)</f>
        <v>12.680040624800633</v>
      </c>
      <c r="G807" s="4">
        <f>IF(マンアワー!G807&gt;0,LN(マンアワー!G807),0)</f>
        <v>12.854257472428367</v>
      </c>
      <c r="H807" s="4">
        <f>IF(マンアワー!H807&gt;0,LN(マンアワー!H807),0)</f>
        <v>12.881469778193347</v>
      </c>
      <c r="I807" s="4">
        <f>IF(マンアワー!I807&gt;0,LN(マンアワー!I807),0)</f>
        <v>13.045638796282367</v>
      </c>
      <c r="K807" s="6">
        <f t="shared" ref="K807:O807" si="803">E807-E$1106</f>
        <v>-0.12009785057071021</v>
      </c>
      <c r="L807" s="6">
        <f t="shared" si="803"/>
        <v>-0.15325348313971432</v>
      </c>
      <c r="M807" s="6">
        <f t="shared" si="803"/>
        <v>-0.22464915520697204</v>
      </c>
      <c r="N807" s="6">
        <f t="shared" si="803"/>
        <v>-0.30571012798385233</v>
      </c>
      <c r="O807" s="6">
        <f t="shared" si="803"/>
        <v>-0.29465387483562466</v>
      </c>
    </row>
    <row r="808" spans="1:15" x14ac:dyDescent="0.15">
      <c r="A808" s="1">
        <v>35</v>
      </c>
      <c r="B808" s="1" t="s">
        <v>34</v>
      </c>
      <c r="C808" s="1">
        <v>23</v>
      </c>
      <c r="D808" s="1" t="s">
        <v>167</v>
      </c>
      <c r="E808" s="4">
        <f>IF(マンアワー!E808&gt;0,LN(マンアワー!E808),0)</f>
        <v>11.491384962346658</v>
      </c>
      <c r="F808" s="4">
        <f>IF(マンアワー!F808&gt;0,LN(マンアワー!F808),0)</f>
        <v>11.599494840231094</v>
      </c>
      <c r="G808" s="4">
        <f>IF(マンアワー!G808&gt;0,LN(マンアワー!G808),0)</f>
        <v>11.567568341045668</v>
      </c>
      <c r="H808" s="4">
        <f>IF(マンアワー!H808&gt;0,LN(マンアワー!H808),0)</f>
        <v>11.509410512312666</v>
      </c>
      <c r="I808" s="4">
        <f>IF(マンアワー!I808&gt;0,LN(マンアワー!I808),0)</f>
        <v>11.381651327176384</v>
      </c>
      <c r="K808" s="6">
        <f t="shared" ref="K808:O808" si="804">E808-E$1107</f>
        <v>-0.10255016585669985</v>
      </c>
      <c r="L808" s="6">
        <f t="shared" si="804"/>
        <v>-0.13673365615470168</v>
      </c>
      <c r="M808" s="6">
        <f t="shared" si="804"/>
        <v>-0.15044093386866741</v>
      </c>
      <c r="N808" s="6">
        <f t="shared" si="804"/>
        <v>-0.1405314272483853</v>
      </c>
      <c r="O808" s="6">
        <f t="shared" si="804"/>
        <v>-0.14238532259800429</v>
      </c>
    </row>
    <row r="809" spans="1:15" x14ac:dyDescent="0.15">
      <c r="A809" s="1">
        <v>36</v>
      </c>
      <c r="B809" s="1" t="s">
        <v>84</v>
      </c>
      <c r="C809" s="1">
        <v>1</v>
      </c>
      <c r="D809" s="1" t="s">
        <v>147</v>
      </c>
      <c r="E809" s="4">
        <f>IF(マンアワー!E809&gt;0,LN(マンアワー!E809),0)</f>
        <v>12.397313889326623</v>
      </c>
      <c r="F809" s="4">
        <f>IF(マンアワー!F809&gt;0,LN(マンアワー!F809),0)</f>
        <v>12.028027941090375</v>
      </c>
      <c r="G809" s="4">
        <f>IF(マンアワー!G809&gt;0,LN(マンアワー!G809),0)</f>
        <v>11.663669670477493</v>
      </c>
      <c r="H809" s="4">
        <f>IF(マンアワー!H809&gt;0,LN(マンアワー!H809),0)</f>
        <v>11.17266192211631</v>
      </c>
      <c r="I809" s="4">
        <f>IF(マンアワー!I809&gt;0,LN(マンアワー!I809),0)</f>
        <v>10.998512699349821</v>
      </c>
      <c r="K809" s="6">
        <f t="shared" ref="K809:O809" si="805">E809-E$1085</f>
        <v>-0.43102630352845495</v>
      </c>
      <c r="L809" s="6">
        <f t="shared" si="805"/>
        <v>-0.38348825080011473</v>
      </c>
      <c r="M809" s="6">
        <f t="shared" si="805"/>
        <v>-0.34474884010712969</v>
      </c>
      <c r="N809" s="6">
        <f t="shared" si="805"/>
        <v>-0.41136077559278661</v>
      </c>
      <c r="O809" s="6">
        <f t="shared" si="805"/>
        <v>-0.42937501495261188</v>
      </c>
    </row>
    <row r="810" spans="1:15" x14ac:dyDescent="0.15">
      <c r="A810" s="1">
        <v>36</v>
      </c>
      <c r="B810" s="1" t="s">
        <v>84</v>
      </c>
      <c r="C810" s="1">
        <v>2</v>
      </c>
      <c r="D810" s="1" t="s">
        <v>148</v>
      </c>
      <c r="E810" s="4">
        <f>IF(マンアワー!E810&gt;0,LN(マンアワー!E810),0)</f>
        <v>8.1390764488831877</v>
      </c>
      <c r="F810" s="4">
        <f>IF(マンアワー!F810&gt;0,LN(マンアワー!F810),0)</f>
        <v>7.5006998221616632</v>
      </c>
      <c r="G810" s="4">
        <f>IF(マンアワー!G810&gt;0,LN(マンアワー!G810),0)</f>
        <v>7.4156014261468624</v>
      </c>
      <c r="H810" s="4">
        <f>IF(マンアワー!H810&gt;0,LN(マンアワー!H810),0)</f>
        <v>7.3017590555034353</v>
      </c>
      <c r="I810" s="4">
        <f>IF(マンアワー!I810&gt;0,LN(マンアワー!I810),0)</f>
        <v>6.1205654097319373</v>
      </c>
      <c r="K810" s="6">
        <f t="shared" ref="K810:O810" si="806">E810-E$1086</f>
        <v>-0.70924406903106529</v>
      </c>
      <c r="L810" s="6">
        <f t="shared" si="806"/>
        <v>-0.82006249716872137</v>
      </c>
      <c r="M810" s="6">
        <f t="shared" si="806"/>
        <v>-0.66018407318995997</v>
      </c>
      <c r="N810" s="6">
        <f t="shared" si="806"/>
        <v>-0.41713937020016179</v>
      </c>
      <c r="O810" s="6">
        <f t="shared" si="806"/>
        <v>-1.0572651001356927</v>
      </c>
    </row>
    <row r="811" spans="1:15" x14ac:dyDescent="0.15">
      <c r="A811" s="1">
        <v>36</v>
      </c>
      <c r="B811" s="1" t="s">
        <v>134</v>
      </c>
      <c r="C811" s="1">
        <v>3</v>
      </c>
      <c r="D811" s="1" t="s">
        <v>155</v>
      </c>
      <c r="E811" s="4">
        <f>IF(マンアワー!E811&gt;0,LN(マンアワー!E811),0)</f>
        <v>10.111557324846977</v>
      </c>
      <c r="F811" s="4">
        <f>IF(マンアワー!F811&gt;0,LN(マンアワー!F811),0)</f>
        <v>10.085697050151436</v>
      </c>
      <c r="G811" s="4">
        <f>IF(マンアワー!G811&gt;0,LN(マンアワー!G811),0)</f>
        <v>10.075358117749589</v>
      </c>
      <c r="H811" s="4">
        <f>IF(マンアワー!H811&gt;0,LN(マンアワー!H811),0)</f>
        <v>9.8223052724018842</v>
      </c>
      <c r="I811" s="4">
        <f>IF(マンアワー!I811&gt;0,LN(マンアワー!I811),0)</f>
        <v>9.7473411531128864</v>
      </c>
      <c r="K811" s="6">
        <f t="shared" ref="K811:O811" si="807">E811-E$1087</f>
        <v>-0.6118213392051608</v>
      </c>
      <c r="L811" s="6">
        <f t="shared" si="807"/>
        <v>-0.6465083354340706</v>
      </c>
      <c r="M811" s="6">
        <f t="shared" si="807"/>
        <v>-0.75955152990992403</v>
      </c>
      <c r="N811" s="6">
        <f t="shared" si="807"/>
        <v>-0.91342123797328867</v>
      </c>
      <c r="O811" s="6">
        <f t="shared" si="807"/>
        <v>-0.96476857005373517</v>
      </c>
    </row>
    <row r="812" spans="1:15" x14ac:dyDescent="0.15">
      <c r="A812" s="1">
        <v>36</v>
      </c>
      <c r="B812" s="1" t="s">
        <v>134</v>
      </c>
      <c r="C812" s="1">
        <v>4</v>
      </c>
      <c r="D812" s="1" t="s">
        <v>156</v>
      </c>
      <c r="E812" s="4">
        <f>IF(マンアワー!E812&gt;0,LN(マンアワー!E812),0)</f>
        <v>10.396802774132015</v>
      </c>
      <c r="F812" s="4">
        <f>IF(マンアワー!F812&gt;0,LN(マンアワー!F812),0)</f>
        <v>10.523472299808819</v>
      </c>
      <c r="G812" s="4">
        <f>IF(マンアワー!G812&gt;0,LN(マンアワー!G812),0)</f>
        <v>10.502709222662261</v>
      </c>
      <c r="H812" s="4">
        <f>IF(マンアワー!H812&gt;0,LN(マンアワー!H812),0)</f>
        <v>9.6908336794676497</v>
      </c>
      <c r="I812" s="4">
        <f>IF(マンアワー!I812&gt;0,LN(マンアワー!I812),0)</f>
        <v>8.8763826862821418</v>
      </c>
      <c r="K812" s="6">
        <f t="shared" ref="K812:O812" si="808">E812-E$1088</f>
        <v>-0.52891226938186264</v>
      </c>
      <c r="L812" s="6">
        <f t="shared" si="808"/>
        <v>-0.34962367947386674</v>
      </c>
      <c r="M812" s="6">
        <f t="shared" si="808"/>
        <v>-0.36074423400712341</v>
      </c>
      <c r="N812" s="6">
        <f t="shared" si="808"/>
        <v>-0.53618962869404641</v>
      </c>
      <c r="O812" s="6">
        <f t="shared" si="808"/>
        <v>-0.7309345130863214</v>
      </c>
    </row>
    <row r="813" spans="1:15" x14ac:dyDescent="0.15">
      <c r="A813" s="1">
        <v>36</v>
      </c>
      <c r="B813" s="1" t="s">
        <v>134</v>
      </c>
      <c r="C813" s="1">
        <v>5</v>
      </c>
      <c r="D813" s="1" t="s">
        <v>157</v>
      </c>
      <c r="E813" s="4">
        <f>IF(マンアワー!E813&gt;0,LN(マンアワー!E813),0)</f>
        <v>9.1447172404144244</v>
      </c>
      <c r="F813" s="4">
        <f>IF(マンアワー!F813&gt;0,LN(マンアワー!F813),0)</f>
        <v>9.0726002419436558</v>
      </c>
      <c r="G813" s="4">
        <f>IF(マンアワー!G813&gt;0,LN(マンアワー!G813),0)</f>
        <v>9.0043527088256514</v>
      </c>
      <c r="H813" s="4">
        <f>IF(マンアワー!H813&gt;0,LN(マンアワー!H813),0)</f>
        <v>8.9794263642495586</v>
      </c>
      <c r="I813" s="4">
        <f>IF(マンアワー!I813&gt;0,LN(マンアワー!I813),0)</f>
        <v>8.7791684793148743</v>
      </c>
      <c r="K813" s="6">
        <f t="shared" ref="K813:O813" si="809">E813-E$1089</f>
        <v>-0.18739305212726443</v>
      </c>
      <c r="L813" s="6">
        <f t="shared" si="809"/>
        <v>-0.10368447958228977</v>
      </c>
      <c r="M813" s="6">
        <f t="shared" si="809"/>
        <v>-0.23566034586798779</v>
      </c>
      <c r="N813" s="6">
        <f t="shared" si="809"/>
        <v>-8.2014131625401276E-2</v>
      </c>
      <c r="O813" s="6">
        <f t="shared" si="809"/>
        <v>-3.53578395610743E-2</v>
      </c>
    </row>
    <row r="814" spans="1:15" x14ac:dyDescent="0.15">
      <c r="A814" s="1">
        <v>36</v>
      </c>
      <c r="B814" s="1" t="s">
        <v>134</v>
      </c>
      <c r="C814" s="1">
        <v>6</v>
      </c>
      <c r="D814" s="1" t="s">
        <v>49</v>
      </c>
      <c r="E814" s="4">
        <f>IF(マンアワー!E814&gt;0,LN(マンアワー!E814),0)</f>
        <v>9.6163869763295118</v>
      </c>
      <c r="F814" s="4">
        <f>IF(マンアワー!F814&gt;0,LN(マンアワー!F814),0)</f>
        <v>9.1668086195897871</v>
      </c>
      <c r="G814" s="4">
        <f>IF(マンアワー!G814&gt;0,LN(マンアワー!G814),0)</f>
        <v>9.2220891106967198</v>
      </c>
      <c r="H814" s="4">
        <f>IF(マンアワー!H814&gt;0,LN(マンアワー!H814),0)</f>
        <v>9.5143213528951431</v>
      </c>
      <c r="I814" s="4">
        <f>IF(マンアワー!I814&gt;0,LN(マンアワー!I814),0)</f>
        <v>9.546876428119397</v>
      </c>
      <c r="K814" s="6">
        <f t="shared" ref="K814:O814" si="810">E814-E$1090</f>
        <v>0.35023655441964685</v>
      </c>
      <c r="L814" s="6">
        <f t="shared" si="810"/>
        <v>0.11177518142027054</v>
      </c>
      <c r="M814" s="6">
        <f t="shared" si="810"/>
        <v>0.12669059976759556</v>
      </c>
      <c r="N814" s="6">
        <f t="shared" si="810"/>
        <v>0.42550220348949352</v>
      </c>
      <c r="O814" s="6">
        <f t="shared" si="810"/>
        <v>0.56589160896694501</v>
      </c>
    </row>
    <row r="815" spans="1:15" x14ac:dyDescent="0.15">
      <c r="A815" s="1">
        <v>36</v>
      </c>
      <c r="B815" s="1" t="s">
        <v>134</v>
      </c>
      <c r="C815" s="1">
        <v>7</v>
      </c>
      <c r="D815" s="1" t="s">
        <v>158</v>
      </c>
      <c r="E815" s="4">
        <f>IF(マンアワー!E815&gt;0,LN(マンアワー!E815),0)</f>
        <v>5.1495971681606534</v>
      </c>
      <c r="F815" s="4">
        <f>IF(マンアワー!F815&gt;0,LN(マンアワー!F815),0)</f>
        <v>5.0332397920644052</v>
      </c>
      <c r="G815" s="4">
        <f>IF(マンアワー!G815&gt;0,LN(マンアワー!G815),0)</f>
        <v>4.7369497229700244</v>
      </c>
      <c r="H815" s="4">
        <f>IF(マンアワー!H815&gt;0,LN(マンアワー!H815),0)</f>
        <v>4.6033147187063914</v>
      </c>
      <c r="I815" s="4">
        <f>IF(マンアワー!I815&gt;0,LN(マンアワー!I815),0)</f>
        <v>3.6939508643328147</v>
      </c>
      <c r="K815" s="6">
        <f t="shared" ref="K815:O815" si="811">E815-E$1091</f>
        <v>-1.3000070333774838</v>
      </c>
      <c r="L815" s="6">
        <f t="shared" si="811"/>
        <v>-1.4611637698754301</v>
      </c>
      <c r="M815" s="6">
        <f t="shared" si="811"/>
        <v>-1.6090615476482846</v>
      </c>
      <c r="N815" s="6">
        <f t="shared" si="811"/>
        <v>-1.6440989717750805</v>
      </c>
      <c r="O815" s="6">
        <f t="shared" si="811"/>
        <v>-2.653790817782316</v>
      </c>
    </row>
    <row r="816" spans="1:15" x14ac:dyDescent="0.15">
      <c r="A816" s="1">
        <v>36</v>
      </c>
      <c r="B816" s="1" t="s">
        <v>134</v>
      </c>
      <c r="C816" s="1">
        <v>8</v>
      </c>
      <c r="D816" s="1" t="s">
        <v>159</v>
      </c>
      <c r="E816" s="4">
        <f>IF(マンアワー!E816&gt;0,LN(マンアワー!E816),0)</f>
        <v>8.7148814397385745</v>
      </c>
      <c r="F816" s="4">
        <f>IF(マンアワー!F816&gt;0,LN(マンアワー!F816),0)</f>
        <v>8.8194461260306074</v>
      </c>
      <c r="G816" s="4">
        <f>IF(マンアワー!G816&gt;0,LN(マンアワー!G816),0)</f>
        <v>8.7183508734940247</v>
      </c>
      <c r="H816" s="4">
        <f>IF(マンアワー!H816&gt;0,LN(マンアワー!H816),0)</f>
        <v>8.4971196710270647</v>
      </c>
      <c r="I816" s="4">
        <f>IF(マンアワー!I816&gt;0,LN(マンアワー!I816),0)</f>
        <v>8.0611618563553247</v>
      </c>
      <c r="K816" s="6">
        <f t="shared" ref="K816:O816" si="812">E816-E$1092</f>
        <v>-1.2845114623035681</v>
      </c>
      <c r="L816" s="6">
        <f t="shared" si="812"/>
        <v>-1.1704038930799339</v>
      </c>
      <c r="M816" s="6">
        <f t="shared" si="812"/>
        <v>-1.1770559889025343</v>
      </c>
      <c r="N816" s="6">
        <f t="shared" si="812"/>
        <v>-1.1254583408918215</v>
      </c>
      <c r="O816" s="6">
        <f t="shared" si="812"/>
        <v>-1.2029538324822386</v>
      </c>
    </row>
    <row r="817" spans="1:15" x14ac:dyDescent="0.15">
      <c r="A817" s="1">
        <v>36</v>
      </c>
      <c r="B817" s="1" t="s">
        <v>134</v>
      </c>
      <c r="C817" s="1">
        <v>9</v>
      </c>
      <c r="D817" s="1" t="s">
        <v>160</v>
      </c>
      <c r="E817" s="4">
        <f>IF(マンアワー!E817&gt;0,LN(マンアワー!E817),0)</f>
        <v>7.454745490624437</v>
      </c>
      <c r="F817" s="4">
        <f>IF(マンアワー!F817&gt;0,LN(マンアワー!F817),0)</f>
        <v>7.6235276707581834</v>
      </c>
      <c r="G817" s="4">
        <f>IF(マンアワー!G817&gt;0,LN(マンアワー!G817),0)</f>
        <v>7.277711491754804</v>
      </c>
      <c r="H817" s="4">
        <f>IF(マンアワー!H817&gt;0,LN(マンアワー!H817),0)</f>
        <v>7.1503364278801529</v>
      </c>
      <c r="I817" s="4">
        <f>IF(マンアワー!I817&gt;0,LN(マンアワー!I817),0)</f>
        <v>7.2346039567463221</v>
      </c>
      <c r="K817" s="6">
        <f t="shared" ref="K817:O817" si="813">E817-E$1093</f>
        <v>-2.4583866011526387</v>
      </c>
      <c r="L817" s="6">
        <f t="shared" si="813"/>
        <v>-2.0447596293692856</v>
      </c>
      <c r="M817" s="6">
        <f t="shared" si="813"/>
        <v>-2.2568497161468493</v>
      </c>
      <c r="N817" s="6">
        <f t="shared" si="813"/>
        <v>-2.1637110846091643</v>
      </c>
      <c r="O817" s="6">
        <f t="shared" si="813"/>
        <v>-2.1647070317468264</v>
      </c>
    </row>
    <row r="818" spans="1:15" x14ac:dyDescent="0.15">
      <c r="A818" s="1">
        <v>36</v>
      </c>
      <c r="B818" s="1" t="s">
        <v>134</v>
      </c>
      <c r="C818" s="1">
        <v>10</v>
      </c>
      <c r="D818" s="1" t="s">
        <v>161</v>
      </c>
      <c r="E818" s="4">
        <f>IF(マンアワー!E818&gt;0,LN(マンアワー!E818),0)</f>
        <v>9.0102997752100684</v>
      </c>
      <c r="F818" s="4">
        <f>IF(マンアワー!F818&gt;0,LN(マンアワー!F818),0)</f>
        <v>8.9224278560045001</v>
      </c>
      <c r="G818" s="4">
        <f>IF(マンアワー!G818&gt;0,LN(マンアワー!G818),0)</f>
        <v>9.0084031238677671</v>
      </c>
      <c r="H818" s="4">
        <f>IF(マンアワー!H818&gt;0,LN(マンアワー!H818),0)</f>
        <v>8.8102747867335811</v>
      </c>
      <c r="I818" s="4">
        <f>IF(マンアワー!I818&gt;0,LN(マンアワー!I818),0)</f>
        <v>8.7253375959719435</v>
      </c>
      <c r="K818" s="6">
        <f t="shared" ref="K818:O818" si="814">E818-E$1094</f>
        <v>-1.140346556710627</v>
      </c>
      <c r="L818" s="6">
        <f t="shared" si="814"/>
        <v>-1.1744361448450356</v>
      </c>
      <c r="M818" s="6">
        <f t="shared" si="814"/>
        <v>-1.321505505231368</v>
      </c>
      <c r="N818" s="6">
        <f t="shared" si="814"/>
        <v>-1.3221407136920256</v>
      </c>
      <c r="O818" s="6">
        <f t="shared" si="814"/>
        <v>-1.2378281407727432</v>
      </c>
    </row>
    <row r="819" spans="1:15" x14ac:dyDescent="0.15">
      <c r="A819" s="1">
        <v>36</v>
      </c>
      <c r="B819" s="1" t="s">
        <v>134</v>
      </c>
      <c r="C819" s="1">
        <v>11</v>
      </c>
      <c r="D819" s="1" t="s">
        <v>162</v>
      </c>
      <c r="E819" s="4">
        <f>IF(マンアワー!E819&gt;0,LN(マンアワー!E819),0)</f>
        <v>9.4688176599829248</v>
      </c>
      <c r="F819" s="4">
        <f>IF(マンアワー!F819&gt;0,LN(マンアワー!F819),0)</f>
        <v>9.3286819831189902</v>
      </c>
      <c r="G819" s="4">
        <f>IF(マンアワー!G819&gt;0,LN(マンアワー!G819),0)</f>
        <v>9.533705887451184</v>
      </c>
      <c r="H819" s="4">
        <f>IF(マンアワー!H819&gt;0,LN(マンアワー!H819),0)</f>
        <v>9.3936489899670104</v>
      </c>
      <c r="I819" s="4">
        <f>IF(マンアワー!I819&gt;0,LN(マンアワー!I819),0)</f>
        <v>9.3073076084952575</v>
      </c>
      <c r="K819" s="6">
        <f t="shared" ref="K819:O819" si="815">E819-E$1095</f>
        <v>-0.7470067244464289</v>
      </c>
      <c r="L819" s="6">
        <f t="shared" si="815"/>
        <v>-0.94730027669324457</v>
      </c>
      <c r="M819" s="6">
        <f t="shared" si="815"/>
        <v>-0.96768288741976072</v>
      </c>
      <c r="N819" s="6">
        <f t="shared" si="815"/>
        <v>-1.0272932887176189</v>
      </c>
      <c r="O819" s="6">
        <f t="shared" si="815"/>
        <v>-1.1405978638092851</v>
      </c>
    </row>
    <row r="820" spans="1:15" x14ac:dyDescent="0.15">
      <c r="A820" s="1">
        <v>36</v>
      </c>
      <c r="B820" s="1" t="s">
        <v>134</v>
      </c>
      <c r="C820" s="1">
        <v>12</v>
      </c>
      <c r="D820" s="1" t="s">
        <v>163</v>
      </c>
      <c r="E820" s="4">
        <f>IF(マンアワー!E820&gt;0,LN(マンアワー!E820),0)</f>
        <v>8.8527606504604055</v>
      </c>
      <c r="F820" s="4">
        <f>IF(マンアワー!F820&gt;0,LN(マンアワー!F820),0)</f>
        <v>8.9124319956011373</v>
      </c>
      <c r="G820" s="4">
        <f>IF(マンアワー!G820&gt;0,LN(マンアワー!G820),0)</f>
        <v>9.3901146891330676</v>
      </c>
      <c r="H820" s="4">
        <f>IF(マンアワー!H820&gt;0,LN(マンアワー!H820),0)</f>
        <v>9.4003677710190168</v>
      </c>
      <c r="I820" s="4">
        <f>IF(マンアワー!I820&gt;0,LN(マンアワー!I820),0)</f>
        <v>9.6333294028719045</v>
      </c>
      <c r="K820" s="6">
        <f t="shared" ref="K820:O820" si="816">E820-E$1096</f>
        <v>-1.3257960182285249</v>
      </c>
      <c r="L820" s="6">
        <f t="shared" si="816"/>
        <v>-1.4929496508235829</v>
      </c>
      <c r="M820" s="6">
        <f t="shared" si="816"/>
        <v>-1.5868094286376948</v>
      </c>
      <c r="N820" s="6">
        <f t="shared" si="816"/>
        <v>-1.4753711547025858</v>
      </c>
      <c r="O820" s="6">
        <f t="shared" si="816"/>
        <v>-1.0976811163065765</v>
      </c>
    </row>
    <row r="821" spans="1:15" x14ac:dyDescent="0.15">
      <c r="A821" s="1">
        <v>36</v>
      </c>
      <c r="B821" s="1" t="s">
        <v>134</v>
      </c>
      <c r="C821" s="1">
        <v>13</v>
      </c>
      <c r="D821" s="1" t="s">
        <v>164</v>
      </c>
      <c r="E821" s="4">
        <f>IF(マンアワー!E821&gt;0,LN(マンアワー!E821),0)</f>
        <v>8.4591365401032999</v>
      </c>
      <c r="F821" s="4">
        <f>IF(マンアワー!F821&gt;0,LN(マンアワー!F821),0)</f>
        <v>8.1118118358742795</v>
      </c>
      <c r="G821" s="4">
        <f>IF(マンアワー!G821&gt;0,LN(マンアワー!G821),0)</f>
        <v>8.0318766723413031</v>
      </c>
      <c r="H821" s="4">
        <f>IF(マンアワー!H821&gt;0,LN(マンアワー!H821),0)</f>
        <v>7.6538451718246829</v>
      </c>
      <c r="I821" s="4">
        <f>IF(マンアワー!I821&gt;0,LN(マンアワー!I821),0)</f>
        <v>8.1472909522910033</v>
      </c>
      <c r="K821" s="6">
        <f t="shared" ref="K821:O821" si="817">E821-E$1097</f>
        <v>-1.1798960006588413</v>
      </c>
      <c r="L821" s="6">
        <f t="shared" si="817"/>
        <v>-1.6571888222751507</v>
      </c>
      <c r="M821" s="6">
        <f t="shared" si="817"/>
        <v>-1.7861807581999241</v>
      </c>
      <c r="N821" s="6">
        <f t="shared" si="817"/>
        <v>-2.0838452305238615</v>
      </c>
      <c r="O821" s="6">
        <f t="shared" si="817"/>
        <v>-1.8770596797986379</v>
      </c>
    </row>
    <row r="822" spans="1:15" x14ac:dyDescent="0.15">
      <c r="A822" s="1">
        <v>36</v>
      </c>
      <c r="B822" s="1" t="s">
        <v>134</v>
      </c>
      <c r="C822" s="1">
        <v>14</v>
      </c>
      <c r="D822" s="1" t="s">
        <v>165</v>
      </c>
      <c r="E822" s="4">
        <f>IF(マンアワー!E822&gt;0,LN(マンアワー!E822),0)</f>
        <v>6.4282967609524615</v>
      </c>
      <c r="F822" s="4">
        <f>IF(マンアワー!F822&gt;0,LN(マンアワー!F822),0)</f>
        <v>6.5993385611693229</v>
      </c>
      <c r="G822" s="4">
        <f>IF(マンアワー!G822&gt;0,LN(マンアワー!G822),0)</f>
        <v>6.5289336475316295</v>
      </c>
      <c r="H822" s="4">
        <f>IF(マンアワー!H822&gt;0,LN(マンアワー!H822),0)</f>
        <v>6.1273474549183442</v>
      </c>
      <c r="I822" s="4">
        <f>IF(マンアワー!I822&gt;0,LN(マンアワー!I822),0)</f>
        <v>5.8740609139740325</v>
      </c>
      <c r="K822" s="6">
        <f t="shared" ref="K822:O822" si="818">E822-E$1098</f>
        <v>-1.4953256590388113</v>
      </c>
      <c r="L822" s="6">
        <f t="shared" si="818"/>
        <v>-1.7337061448449083</v>
      </c>
      <c r="M822" s="6">
        <f t="shared" si="818"/>
        <v>-2.0025953606954987</v>
      </c>
      <c r="N822" s="6">
        <f t="shared" si="818"/>
        <v>-2.0378824522846886</v>
      </c>
      <c r="O822" s="6">
        <f t="shared" si="818"/>
        <v>-2.1804260282898493</v>
      </c>
    </row>
    <row r="823" spans="1:15" x14ac:dyDescent="0.15">
      <c r="A823" s="1">
        <v>36</v>
      </c>
      <c r="B823" s="1" t="s">
        <v>134</v>
      </c>
      <c r="C823" s="1">
        <v>15</v>
      </c>
      <c r="D823" s="1" t="s">
        <v>166</v>
      </c>
      <c r="E823" s="4">
        <f>IF(マンアワー!E823&gt;0,LN(マンアワー!E823),0)</f>
        <v>11.065536870917059</v>
      </c>
      <c r="F823" s="4">
        <f>IF(マンアワー!F823&gt;0,LN(マンアワー!F823),0)</f>
        <v>11.04175823204463</v>
      </c>
      <c r="G823" s="4">
        <f>IF(マンアワー!G823&gt;0,LN(マンアワー!G823),0)</f>
        <v>10.878466540224375</v>
      </c>
      <c r="H823" s="4">
        <f>IF(マンアワー!H823&gt;0,LN(マンアワー!H823),0)</f>
        <v>10.425480440511324</v>
      </c>
      <c r="I823" s="4">
        <f>IF(マンアワー!I823&gt;0,LN(マンアワー!I823),0)</f>
        <v>10.047198222311389</v>
      </c>
      <c r="K823" s="6">
        <f t="shared" ref="K823:O823" si="819">E823-E$1099</f>
        <v>-0.32399848983121338</v>
      </c>
      <c r="L823" s="6">
        <f t="shared" si="819"/>
        <v>-0.27666413783096999</v>
      </c>
      <c r="M823" s="6">
        <f t="shared" si="819"/>
        <v>-0.45406994210944518</v>
      </c>
      <c r="N823" s="6">
        <f t="shared" si="819"/>
        <v>-0.64874950615105575</v>
      </c>
      <c r="O823" s="6">
        <f t="shared" si="819"/>
        <v>-0.79301465975125929</v>
      </c>
    </row>
    <row r="824" spans="1:15" x14ac:dyDescent="0.15">
      <c r="A824" s="1">
        <v>36</v>
      </c>
      <c r="B824" s="1" t="s">
        <v>84</v>
      </c>
      <c r="C824" s="1">
        <v>16</v>
      </c>
      <c r="D824" s="1" t="s">
        <v>149</v>
      </c>
      <c r="E824" s="4">
        <f>IF(マンアワー!E824&gt;0,LN(マンアワー!E824),0)</f>
        <v>11.145060805821588</v>
      </c>
      <c r="F824" s="4">
        <f>IF(マンアワー!F824&gt;0,LN(マンアワー!F824),0)</f>
        <v>11.5190527315774</v>
      </c>
      <c r="G824" s="4">
        <f>IF(マンアワー!G824&gt;0,LN(マンアワー!G824),0)</f>
        <v>11.363006158022898</v>
      </c>
      <c r="H824" s="4">
        <f>IF(マンアワー!H824&gt;0,LN(マンアワー!H824),0)</f>
        <v>11.354380013780615</v>
      </c>
      <c r="I824" s="4">
        <f>IF(マンアワー!I824&gt;0,LN(マンアワー!I824),0)</f>
        <v>11.213751498344433</v>
      </c>
      <c r="K824" s="6">
        <f t="shared" ref="K824:O824" si="820">E824-E$1100</f>
        <v>-0.84051684422536965</v>
      </c>
      <c r="L824" s="6">
        <f t="shared" si="820"/>
        <v>-0.77020402049559067</v>
      </c>
      <c r="M824" s="6">
        <f t="shared" si="820"/>
        <v>-0.90255405003281375</v>
      </c>
      <c r="N824" s="6">
        <f t="shared" si="820"/>
        <v>-0.89527217720874575</v>
      </c>
      <c r="O824" s="6">
        <f t="shared" si="820"/>
        <v>-0.81983147799093814</v>
      </c>
    </row>
    <row r="825" spans="1:15" x14ac:dyDescent="0.15">
      <c r="A825" s="1">
        <v>36</v>
      </c>
      <c r="B825" s="1" t="s">
        <v>84</v>
      </c>
      <c r="C825" s="1">
        <v>17</v>
      </c>
      <c r="D825" s="1" t="s">
        <v>150</v>
      </c>
      <c r="E825" s="4">
        <f>IF(マンアワー!E825&gt;0,LN(マンアワー!E825),0)</f>
        <v>8.3043979039184155</v>
      </c>
      <c r="F825" s="4">
        <f>IF(マンアワー!F825&gt;0,LN(マンアワー!F825),0)</f>
        <v>8.394354770030775</v>
      </c>
      <c r="G825" s="4">
        <f>IF(マンアワー!G825&gt;0,LN(マンアワー!G825),0)</f>
        <v>8.508648046749963</v>
      </c>
      <c r="H825" s="4">
        <f>IF(マンアワー!H825&gt;0,LN(マンアワー!H825),0)</f>
        <v>8.4964858078276073</v>
      </c>
      <c r="I825" s="4">
        <f>IF(マンアワー!I825&gt;0,LN(マンアワー!I825),0)</f>
        <v>8.3374844547239526</v>
      </c>
      <c r="K825" s="6">
        <f t="shared" ref="K825:O825" si="821">E825-E$1101</f>
        <v>-0.87314008868237458</v>
      </c>
      <c r="L825" s="6">
        <f t="shared" si="821"/>
        <v>-0.94643904626785513</v>
      </c>
      <c r="M825" s="6">
        <f t="shared" si="821"/>
        <v>-0.95091991407308463</v>
      </c>
      <c r="N825" s="6">
        <f t="shared" si="821"/>
        <v>-1.0018955110805354</v>
      </c>
      <c r="O825" s="6">
        <f t="shared" si="821"/>
        <v>-1.135355432916036</v>
      </c>
    </row>
    <row r="826" spans="1:15" x14ac:dyDescent="0.15">
      <c r="A826" s="1">
        <v>36</v>
      </c>
      <c r="B826" s="1" t="s">
        <v>84</v>
      </c>
      <c r="C826" s="1">
        <v>18</v>
      </c>
      <c r="D826" s="1" t="s">
        <v>151</v>
      </c>
      <c r="E826" s="4">
        <f>IF(マンアワー!E826&gt;0,LN(マンアワー!E826),0)</f>
        <v>11.781367261699657</v>
      </c>
      <c r="F826" s="4">
        <f>IF(マンアワー!F826&gt;0,LN(マンアワー!F826),0)</f>
        <v>11.92470664292448</v>
      </c>
      <c r="G826" s="4">
        <f>IF(マンアワー!G826&gt;0,LN(マンアワー!G826),0)</f>
        <v>11.751996787038737</v>
      </c>
      <c r="H826" s="4">
        <f>IF(マンアワー!H826&gt;0,LN(マンアワー!H826),0)</f>
        <v>11.610702265555638</v>
      </c>
      <c r="I826" s="4">
        <f>IF(マンアワー!I826&gt;0,LN(マンアワー!I826),0)</f>
        <v>11.248306759858094</v>
      </c>
      <c r="K826" s="6">
        <f t="shared" ref="K826:O826" si="822">E826-E$1102</f>
        <v>-0.80583841468584971</v>
      </c>
      <c r="L826" s="6">
        <f t="shared" si="822"/>
        <v>-0.78739276915345613</v>
      </c>
      <c r="M826" s="6">
        <f t="shared" si="822"/>
        <v>-0.88918241425676925</v>
      </c>
      <c r="N826" s="6">
        <f t="shared" si="822"/>
        <v>-0.89527076471493494</v>
      </c>
      <c r="O826" s="6">
        <f t="shared" si="822"/>
        <v>-1.0900165298018187</v>
      </c>
    </row>
    <row r="827" spans="1:15" x14ac:dyDescent="0.15">
      <c r="A827" s="1">
        <v>36</v>
      </c>
      <c r="B827" s="1" t="s">
        <v>84</v>
      </c>
      <c r="C827" s="1">
        <v>19</v>
      </c>
      <c r="D827" s="1" t="s">
        <v>152</v>
      </c>
      <c r="E827" s="4">
        <f>IF(マンアワー!E827&gt;0,LN(マンアワー!E827),0)</f>
        <v>9.6101804442093197</v>
      </c>
      <c r="F827" s="4">
        <f>IF(マンアワー!F827&gt;0,LN(マンアワー!F827),0)</f>
        <v>9.8278617709591707</v>
      </c>
      <c r="G827" s="4">
        <f>IF(マンアワー!G827&gt;0,LN(マンアワー!G827),0)</f>
        <v>9.9622888277083721</v>
      </c>
      <c r="H827" s="4">
        <f>IF(マンアワー!H827&gt;0,LN(マンアワー!H827),0)</f>
        <v>9.8041713706200362</v>
      </c>
      <c r="I827" s="4">
        <f>IF(マンアワー!I827&gt;0,LN(マンアワー!I827),0)</f>
        <v>9.76895559144487</v>
      </c>
      <c r="K827" s="6">
        <f t="shared" ref="K827:O827" si="823">E827-E$1103</f>
        <v>-0.83356734780517883</v>
      </c>
      <c r="L827" s="6">
        <f t="shared" si="823"/>
        <v>-0.900972298539088</v>
      </c>
      <c r="M827" s="6">
        <f t="shared" si="823"/>
        <v>-0.87226426444616045</v>
      </c>
      <c r="N827" s="6">
        <f t="shared" si="823"/>
        <v>-0.90260705979983236</v>
      </c>
      <c r="O827" s="6">
        <f t="shared" si="823"/>
        <v>-0.91033956589134135</v>
      </c>
    </row>
    <row r="828" spans="1:15" x14ac:dyDescent="0.15">
      <c r="A828" s="1">
        <v>36</v>
      </c>
      <c r="B828" s="1" t="s">
        <v>84</v>
      </c>
      <c r="C828" s="1">
        <v>20</v>
      </c>
      <c r="D828" s="1" t="s">
        <v>153</v>
      </c>
      <c r="E828" s="4">
        <f>IF(マンアワー!E828&gt;0,LN(マンアワー!E828),0)</f>
        <v>7.5950263803858515</v>
      </c>
      <c r="F828" s="4">
        <f>IF(マンアワー!F828&gt;0,LN(マンアワー!F828),0)</f>
        <v>8.359550510321764</v>
      </c>
      <c r="G828" s="4">
        <f>IF(マンアワー!G828&gt;0,LN(マンアワー!G828),0)</f>
        <v>8.6319557284086077</v>
      </c>
      <c r="H828" s="4">
        <f>IF(マンアワー!H828&gt;0,LN(マンアワー!H828),0)</f>
        <v>8.5892583322779874</v>
      </c>
      <c r="I828" s="4">
        <f>IF(マンアワー!I828&gt;0,LN(マンアワー!I828),0)</f>
        <v>8.6343606070737806</v>
      </c>
      <c r="K828" s="6">
        <f t="shared" ref="K828:O828" si="824">E828-E$1104</f>
        <v>-1.075515809532865</v>
      </c>
      <c r="L828" s="6">
        <f t="shared" si="824"/>
        <v>-0.91629241806148087</v>
      </c>
      <c r="M828" s="6">
        <f t="shared" si="824"/>
        <v>-1.0331850954959343</v>
      </c>
      <c r="N828" s="6">
        <f t="shared" si="824"/>
        <v>-1.1064668581936825</v>
      </c>
      <c r="O828" s="6">
        <f t="shared" si="824"/>
        <v>-1.0380501909106012</v>
      </c>
    </row>
    <row r="829" spans="1:15" x14ac:dyDescent="0.15">
      <c r="A829" s="1">
        <v>36</v>
      </c>
      <c r="B829" s="1" t="s">
        <v>84</v>
      </c>
      <c r="C829" s="1">
        <v>21</v>
      </c>
      <c r="D829" s="1" t="s">
        <v>154</v>
      </c>
      <c r="E829" s="4">
        <f>IF(マンアワー!E829&gt;0,LN(マンアワー!E829),0)</f>
        <v>10.73215009713133</v>
      </c>
      <c r="F829" s="4">
        <f>IF(マンアワー!F829&gt;0,LN(マンアワー!F829),0)</f>
        <v>10.657487711757733</v>
      </c>
      <c r="G829" s="4">
        <f>IF(マンアワー!G829&gt;0,LN(マンアワー!G829),0)</f>
        <v>10.740996006703204</v>
      </c>
      <c r="H829" s="4">
        <f>IF(マンアワー!H829&gt;0,LN(マンアワー!H829),0)</f>
        <v>10.609087690174478</v>
      </c>
      <c r="I829" s="4">
        <f>IF(マンアワー!I829&gt;0,LN(マンアワー!I829),0)</f>
        <v>10.481439053339948</v>
      </c>
      <c r="K829" s="6">
        <f t="shared" ref="K829:O829" si="825">E829-E$1105</f>
        <v>-0.80007671946652259</v>
      </c>
      <c r="L829" s="6">
        <f t="shared" si="825"/>
        <v>-0.94308242004713705</v>
      </c>
      <c r="M829" s="6">
        <f t="shared" si="825"/>
        <v>-0.92614929279357305</v>
      </c>
      <c r="N829" s="6">
        <f t="shared" si="825"/>
        <v>-1.0108204510569596</v>
      </c>
      <c r="O829" s="6">
        <f t="shared" si="825"/>
        <v>-1.0416175846817293</v>
      </c>
    </row>
    <row r="830" spans="1:15" x14ac:dyDescent="0.15">
      <c r="A830" s="1">
        <v>36</v>
      </c>
      <c r="B830" s="1" t="s">
        <v>35</v>
      </c>
      <c r="C830" s="1">
        <v>22</v>
      </c>
      <c r="D830" s="1" t="s">
        <v>146</v>
      </c>
      <c r="E830" s="4">
        <f>IF(マンアワー!E830&gt;0,LN(マンアワー!E830),0)</f>
        <v>11.695172104920911</v>
      </c>
      <c r="F830" s="4">
        <f>IF(マンアワー!F830&gt;0,LN(マンアワー!F830),0)</f>
        <v>11.978668676768418</v>
      </c>
      <c r="G830" s="4">
        <f>IF(マンアワー!G830&gt;0,LN(マンアワー!G830),0)</f>
        <v>12.189892061837297</v>
      </c>
      <c r="H830" s="4">
        <f>IF(マンアワー!H830&gt;0,LN(マンアワー!H830),0)</f>
        <v>12.21893305197994</v>
      </c>
      <c r="I830" s="4">
        <f>IF(マンアワー!I830&gt;0,LN(マンアワー!I830),0)</f>
        <v>12.422617148239047</v>
      </c>
      <c r="K830" s="6">
        <f t="shared" ref="K830:O830" si="826">E830-E$1106</f>
        <v>-0.88261414708629182</v>
      </c>
      <c r="L830" s="6">
        <f t="shared" si="826"/>
        <v>-0.8546254311719288</v>
      </c>
      <c r="M830" s="6">
        <f t="shared" si="826"/>
        <v>-0.88901456579804261</v>
      </c>
      <c r="N830" s="6">
        <f t="shared" si="826"/>
        <v>-0.96824685419725931</v>
      </c>
      <c r="O830" s="6">
        <f t="shared" si="826"/>
        <v>-0.91767552287894461</v>
      </c>
    </row>
    <row r="831" spans="1:15" x14ac:dyDescent="0.15">
      <c r="A831" s="1">
        <v>36</v>
      </c>
      <c r="B831" s="1" t="s">
        <v>35</v>
      </c>
      <c r="C831" s="1">
        <v>23</v>
      </c>
      <c r="D831" s="1" t="s">
        <v>167</v>
      </c>
      <c r="E831" s="4">
        <f>IF(マンアワー!E831&gt;0,LN(マンアワー!E831),0)</f>
        <v>10.957008551329366</v>
      </c>
      <c r="F831" s="4">
        <f>IF(マンアワー!F831&gt;0,LN(マンアワー!F831),0)</f>
        <v>11.054666832503154</v>
      </c>
      <c r="G831" s="4">
        <f>IF(マンアワー!G831&gt;0,LN(マンアワー!G831),0)</f>
        <v>11.056303730238291</v>
      </c>
      <c r="H831" s="4">
        <f>IF(マンアワー!H831&gt;0,LN(マンアワー!H831),0)</f>
        <v>10.970661479017545</v>
      </c>
      <c r="I831" s="4">
        <f>IF(マンアワー!I831&gt;0,LN(マンアワー!I831),0)</f>
        <v>10.862691134684569</v>
      </c>
      <c r="K831" s="6">
        <f t="shared" ref="K831:O831" si="827">E831-E$1107</f>
        <v>-0.63692657687399112</v>
      </c>
      <c r="L831" s="6">
        <f t="shared" si="827"/>
        <v>-0.68156166388264161</v>
      </c>
      <c r="M831" s="6">
        <f t="shared" si="827"/>
        <v>-0.66170554467604425</v>
      </c>
      <c r="N831" s="6">
        <f t="shared" si="827"/>
        <v>-0.67928046054350588</v>
      </c>
      <c r="O831" s="6">
        <f t="shared" si="827"/>
        <v>-0.66134551508981865</v>
      </c>
    </row>
    <row r="832" spans="1:15" x14ac:dyDescent="0.15">
      <c r="A832" s="1">
        <v>37</v>
      </c>
      <c r="B832" s="1" t="s">
        <v>85</v>
      </c>
      <c r="C832" s="1">
        <v>1</v>
      </c>
      <c r="D832" s="1" t="s">
        <v>147</v>
      </c>
      <c r="E832" s="4">
        <f>IF(マンアワー!E832&gt;0,LN(マンアワー!E832),0)</f>
        <v>12.374451654126892</v>
      </c>
      <c r="F832" s="4">
        <f>IF(マンアワー!F832&gt;0,LN(マンアワー!F832),0)</f>
        <v>11.924653409897386</v>
      </c>
      <c r="G832" s="4">
        <f>IF(マンアワー!G832&gt;0,LN(マンアワー!G832),0)</f>
        <v>11.525387121410633</v>
      </c>
      <c r="H832" s="4">
        <f>IF(マンアワー!H832&gt;0,LN(マンアワー!H832),0)</f>
        <v>11.122854420523382</v>
      </c>
      <c r="I832" s="4">
        <f>IF(マンアワー!I832&gt;0,LN(マンアワー!I832),0)</f>
        <v>10.894565704640161</v>
      </c>
      <c r="K832" s="6">
        <f t="shared" ref="K832:O832" si="828">E832-E$1085</f>
        <v>-0.45388853872818657</v>
      </c>
      <c r="L832" s="6">
        <f t="shared" si="828"/>
        <v>-0.48686278199310351</v>
      </c>
      <c r="M832" s="6">
        <f t="shared" si="828"/>
        <v>-0.48303138917398947</v>
      </c>
      <c r="N832" s="6">
        <f t="shared" si="828"/>
        <v>-0.46116827718571507</v>
      </c>
      <c r="O832" s="6">
        <f t="shared" si="828"/>
        <v>-0.53332200966227106</v>
      </c>
    </row>
    <row r="833" spans="1:15" x14ac:dyDescent="0.15">
      <c r="A833" s="1">
        <v>37</v>
      </c>
      <c r="B833" s="1" t="s">
        <v>85</v>
      </c>
      <c r="C833" s="1">
        <v>2</v>
      </c>
      <c r="D833" s="1" t="s">
        <v>148</v>
      </c>
      <c r="E833" s="4">
        <f>IF(マンアワー!E833&gt;0,LN(マンアワー!E833),0)</f>
        <v>8.1919988503375301</v>
      </c>
      <c r="F833" s="4">
        <f>IF(マンアワー!F833&gt;0,LN(マンアワー!F833),0)</f>
        <v>8.179504127362204</v>
      </c>
      <c r="G833" s="4">
        <f>IF(マンアワー!G833&gt;0,LN(マンアワー!G833),0)</f>
        <v>8.0167662169951566</v>
      </c>
      <c r="H833" s="4">
        <f>IF(マンアワー!H833&gt;0,LN(マンアワー!H833),0)</f>
        <v>7.6044790053197575</v>
      </c>
      <c r="I833" s="4">
        <f>IF(マンアワー!I833&gt;0,LN(マンアワー!I833),0)</f>
        <v>7.0236459098692858</v>
      </c>
      <c r="K833" s="6">
        <f t="shared" ref="K833:O833" si="829">E833-E$1086</f>
        <v>-0.65632166757672294</v>
      </c>
      <c r="L833" s="6">
        <f t="shared" si="829"/>
        <v>-0.14125819196818057</v>
      </c>
      <c r="M833" s="6">
        <f t="shared" si="829"/>
        <v>-5.9019282341665757E-2</v>
      </c>
      <c r="N833" s="6">
        <f t="shared" si="829"/>
        <v>-0.11441942038383957</v>
      </c>
      <c r="O833" s="6">
        <f t="shared" si="829"/>
        <v>-0.15418459999834422</v>
      </c>
    </row>
    <row r="834" spans="1:15" x14ac:dyDescent="0.15">
      <c r="A834" s="1">
        <v>37</v>
      </c>
      <c r="B834" s="1" t="s">
        <v>135</v>
      </c>
      <c r="C834" s="1">
        <v>3</v>
      </c>
      <c r="D834" s="1" t="s">
        <v>155</v>
      </c>
      <c r="E834" s="4">
        <f>IF(マンアワー!E834&gt;0,LN(マンアワー!E834),0)</f>
        <v>10.477049261224044</v>
      </c>
      <c r="F834" s="4">
        <f>IF(マンアワー!F834&gt;0,LN(マンアワー!F834),0)</f>
        <v>10.651759223458011</v>
      </c>
      <c r="G834" s="4">
        <f>IF(マンアワー!G834&gt;0,LN(マンアワー!G834),0)</f>
        <v>10.701498470552924</v>
      </c>
      <c r="H834" s="4">
        <f>IF(マンアワー!H834&gt;0,LN(マンアワー!H834),0)</f>
        <v>10.503730492696631</v>
      </c>
      <c r="I834" s="4">
        <f>IF(マンアワー!I834&gt;0,LN(マンアワー!I834),0)</f>
        <v>10.433081191904389</v>
      </c>
      <c r="K834" s="6">
        <f t="shared" ref="K834:O834" si="830">E834-E$1087</f>
        <v>-0.24632940282809379</v>
      </c>
      <c r="L834" s="6">
        <f t="shared" si="830"/>
        <v>-8.0446162127495668E-2</v>
      </c>
      <c r="M834" s="6">
        <f t="shared" si="830"/>
        <v>-0.13341117710658956</v>
      </c>
      <c r="N834" s="6">
        <f t="shared" si="830"/>
        <v>-0.23199601767854183</v>
      </c>
      <c r="O834" s="6">
        <f t="shared" si="830"/>
        <v>-0.2790285312622327</v>
      </c>
    </row>
    <row r="835" spans="1:15" x14ac:dyDescent="0.15">
      <c r="A835" s="1">
        <v>37</v>
      </c>
      <c r="B835" s="1" t="s">
        <v>135</v>
      </c>
      <c r="C835" s="1">
        <v>4</v>
      </c>
      <c r="D835" s="1" t="s">
        <v>156</v>
      </c>
      <c r="E835" s="4">
        <f>IF(マンアワー!E835&gt;0,LN(マンアワー!E835),0)</f>
        <v>10.872138827682852</v>
      </c>
      <c r="F835" s="4">
        <f>IF(マンアワー!F835&gt;0,LN(マンアワー!F835),0)</f>
        <v>10.694549666236794</v>
      </c>
      <c r="G835" s="4">
        <f>IF(マンアワー!G835&gt;0,LN(マンアワー!G835),0)</f>
        <v>10.535486780398328</v>
      </c>
      <c r="H835" s="4">
        <f>IF(マンアワー!H835&gt;0,LN(マンアワー!H835),0)</f>
        <v>9.9125488016627088</v>
      </c>
      <c r="I835" s="4">
        <f>IF(マンアワー!I835&gt;0,LN(マンアワー!I835),0)</f>
        <v>9.0049172979990058</v>
      </c>
      <c r="K835" s="6">
        <f t="shared" ref="K835:O835" si="831">E835-E$1088</f>
        <v>-5.3576215831025564E-2</v>
      </c>
      <c r="L835" s="6">
        <f t="shared" si="831"/>
        <v>-0.17854631304589219</v>
      </c>
      <c r="M835" s="6">
        <f t="shared" si="831"/>
        <v>-0.32796667627105691</v>
      </c>
      <c r="N835" s="6">
        <f t="shared" si="831"/>
        <v>-0.31447450649898734</v>
      </c>
      <c r="O835" s="6">
        <f t="shared" si="831"/>
        <v>-0.60239990136945742</v>
      </c>
    </row>
    <row r="836" spans="1:15" x14ac:dyDescent="0.15">
      <c r="A836" s="1">
        <v>37</v>
      </c>
      <c r="B836" s="1" t="s">
        <v>135</v>
      </c>
      <c r="C836" s="1">
        <v>5</v>
      </c>
      <c r="D836" s="1" t="s">
        <v>157</v>
      </c>
      <c r="E836" s="4">
        <f>IF(マンアワー!E836&gt;0,LN(マンアワー!E836),0)</f>
        <v>9.1200094618820078</v>
      </c>
      <c r="F836" s="4">
        <f>IF(マンアワー!F836&gt;0,LN(マンアワー!F836),0)</f>
        <v>8.9685320340145687</v>
      </c>
      <c r="G836" s="4">
        <f>IF(マンアワー!G836&gt;0,LN(マンアワー!G836),0)</f>
        <v>9.171432095446141</v>
      </c>
      <c r="H836" s="4">
        <f>IF(マンアワー!H836&gt;0,LN(マンアワー!H836),0)</f>
        <v>9.0661414547915307</v>
      </c>
      <c r="I836" s="4">
        <f>IF(マンアワー!I836&gt;0,LN(マンアワー!I836),0)</f>
        <v>8.9911160009101732</v>
      </c>
      <c r="K836" s="6">
        <f t="shared" ref="K836:O836" si="832">E836-E$1089</f>
        <v>-0.21210083065968099</v>
      </c>
      <c r="L836" s="6">
        <f t="shared" si="832"/>
        <v>-0.20775268751137688</v>
      </c>
      <c r="M836" s="6">
        <f t="shared" si="832"/>
        <v>-6.8580959247498186E-2</v>
      </c>
      <c r="N836" s="6">
        <f t="shared" si="832"/>
        <v>4.7009589165707411E-3</v>
      </c>
      <c r="O836" s="6">
        <f t="shared" si="832"/>
        <v>0.17658968203422454</v>
      </c>
    </row>
    <row r="837" spans="1:15" x14ac:dyDescent="0.15">
      <c r="A837" s="1">
        <v>37</v>
      </c>
      <c r="B837" s="1" t="s">
        <v>135</v>
      </c>
      <c r="C837" s="1">
        <v>6</v>
      </c>
      <c r="D837" s="1" t="s">
        <v>49</v>
      </c>
      <c r="E837" s="4">
        <f>IF(マンアワー!E837&gt;0,LN(マンアワー!E837),0)</f>
        <v>8.997063743087427</v>
      </c>
      <c r="F837" s="4">
        <f>IF(マンアワー!F837&gt;0,LN(マンアワー!F837),0)</f>
        <v>8.5052506906204517</v>
      </c>
      <c r="G837" s="4">
        <f>IF(マンアワー!G837&gt;0,LN(マンアワー!G837),0)</f>
        <v>8.578148913302293</v>
      </c>
      <c r="H837" s="4">
        <f>IF(マンアワー!H837&gt;0,LN(マンアワー!H837),0)</f>
        <v>8.645532338034295</v>
      </c>
      <c r="I837" s="4">
        <f>IF(マンアワー!I837&gt;0,LN(マンアワー!I837),0)</f>
        <v>8.4633362022376932</v>
      </c>
      <c r="K837" s="6">
        <f t="shared" ref="K837:O837" si="833">E837-E$1090</f>
        <v>-0.26908667882243797</v>
      </c>
      <c r="L837" s="6">
        <f t="shared" si="833"/>
        <v>-0.54978274754906487</v>
      </c>
      <c r="M837" s="6">
        <f t="shared" si="833"/>
        <v>-0.5172495976268312</v>
      </c>
      <c r="N837" s="6">
        <f t="shared" si="833"/>
        <v>-0.44328681137135462</v>
      </c>
      <c r="O837" s="6">
        <f t="shared" si="833"/>
        <v>-0.51764861691475872</v>
      </c>
    </row>
    <row r="838" spans="1:15" x14ac:dyDescent="0.15">
      <c r="A838" s="1">
        <v>37</v>
      </c>
      <c r="B838" s="1" t="s">
        <v>135</v>
      </c>
      <c r="C838" s="1">
        <v>7</v>
      </c>
      <c r="D838" s="1" t="s">
        <v>158</v>
      </c>
      <c r="E838" s="4">
        <f>IF(マンアワー!E838&gt;0,LN(マンアワー!E838),0)</f>
        <v>6.9821849793949422</v>
      </c>
      <c r="F838" s="4">
        <f>IF(マンアワー!F838&gt;0,LN(マンアワー!F838),0)</f>
        <v>7.6794718233744144</v>
      </c>
      <c r="G838" s="4">
        <f>IF(マンアワー!G838&gt;0,LN(マンアワー!G838),0)</f>
        <v>7.6640299276304624</v>
      </c>
      <c r="H838" s="4">
        <f>IF(マンアワー!H838&gt;0,LN(マンアワー!H838),0)</f>
        <v>7.3726889756829532</v>
      </c>
      <c r="I838" s="4">
        <f>IF(マンアワー!I838&gt;0,LN(マンアワー!I838),0)</f>
        <v>7.3528615562457995</v>
      </c>
      <c r="K838" s="6">
        <f t="shared" ref="K838:O838" si="834">E838-E$1091</f>
        <v>0.53258077785680502</v>
      </c>
      <c r="L838" s="6">
        <f t="shared" si="834"/>
        <v>1.1850682614345791</v>
      </c>
      <c r="M838" s="6">
        <f t="shared" si="834"/>
        <v>1.3180186570121535</v>
      </c>
      <c r="N838" s="6">
        <f t="shared" si="834"/>
        <v>1.1252752852014813</v>
      </c>
      <c r="O838" s="6">
        <f t="shared" si="834"/>
        <v>1.0051198741306688</v>
      </c>
    </row>
    <row r="839" spans="1:15" x14ac:dyDescent="0.15">
      <c r="A839" s="1">
        <v>37</v>
      </c>
      <c r="B839" s="1" t="s">
        <v>135</v>
      </c>
      <c r="C839" s="1">
        <v>8</v>
      </c>
      <c r="D839" s="1" t="s">
        <v>159</v>
      </c>
      <c r="E839" s="4">
        <f>IF(マンアワー!E839&gt;0,LN(マンアワー!E839),0)</f>
        <v>9.660041616881001</v>
      </c>
      <c r="F839" s="4">
        <f>IF(マンアワー!F839&gt;0,LN(マンアワー!F839),0)</f>
        <v>9.7013294176714115</v>
      </c>
      <c r="G839" s="4">
        <f>IF(マンアワー!G839&gt;0,LN(マンアワー!G839),0)</f>
        <v>9.7036362165886594</v>
      </c>
      <c r="H839" s="4">
        <f>IF(マンアワー!H839&gt;0,LN(マンアワー!H839),0)</f>
        <v>9.347824049512603</v>
      </c>
      <c r="I839" s="4">
        <f>IF(マンアワー!I839&gt;0,LN(マンアワー!I839),0)</f>
        <v>9.0131773852455304</v>
      </c>
      <c r="K839" s="6">
        <f t="shared" ref="K839:O839" si="835">E839-E$1092</f>
        <v>-0.33935128516114155</v>
      </c>
      <c r="L839" s="6">
        <f t="shared" si="835"/>
        <v>-0.28852060143912972</v>
      </c>
      <c r="M839" s="6">
        <f t="shared" si="835"/>
        <v>-0.1917706458078996</v>
      </c>
      <c r="N839" s="6">
        <f t="shared" si="835"/>
        <v>-0.27475396240628314</v>
      </c>
      <c r="O839" s="6">
        <f t="shared" si="835"/>
        <v>-0.25093830359203295</v>
      </c>
    </row>
    <row r="840" spans="1:15" x14ac:dyDescent="0.15">
      <c r="A840" s="1">
        <v>37</v>
      </c>
      <c r="B840" s="1" t="s">
        <v>135</v>
      </c>
      <c r="C840" s="1">
        <v>9</v>
      </c>
      <c r="D840" s="1" t="s">
        <v>160</v>
      </c>
      <c r="E840" s="4">
        <f>IF(マンアワー!E840&gt;0,LN(マンアワー!E840),0)</f>
        <v>9.1535233129291615</v>
      </c>
      <c r="F840" s="4">
        <f>IF(マンアワー!F840&gt;0,LN(マンアワー!F840),0)</f>
        <v>9.1411025618542858</v>
      </c>
      <c r="G840" s="4">
        <f>IF(マンアワー!G840&gt;0,LN(マンアワー!G840),0)</f>
        <v>8.8252455217530947</v>
      </c>
      <c r="H840" s="4">
        <f>IF(マンアワー!H840&gt;0,LN(マンアワー!H840),0)</f>
        <v>8.5986163607876218</v>
      </c>
      <c r="I840" s="4">
        <f>IF(マンアワー!I840&gt;0,LN(マンアワー!I840),0)</f>
        <v>8.616422478411959</v>
      </c>
      <c r="K840" s="6">
        <f t="shared" ref="K840:O840" si="836">E840-E$1093</f>
        <v>-0.75960877884791422</v>
      </c>
      <c r="L840" s="6">
        <f t="shared" si="836"/>
        <v>-0.52718473827318313</v>
      </c>
      <c r="M840" s="6">
        <f t="shared" si="836"/>
        <v>-0.70931568614855856</v>
      </c>
      <c r="N840" s="6">
        <f t="shared" si="836"/>
        <v>-0.71543115170169536</v>
      </c>
      <c r="O840" s="6">
        <f t="shared" si="836"/>
        <v>-0.78288851008118954</v>
      </c>
    </row>
    <row r="841" spans="1:15" x14ac:dyDescent="0.15">
      <c r="A841" s="1">
        <v>37</v>
      </c>
      <c r="B841" s="1" t="s">
        <v>135</v>
      </c>
      <c r="C841" s="1">
        <v>10</v>
      </c>
      <c r="D841" s="1" t="s">
        <v>161</v>
      </c>
      <c r="E841" s="4">
        <f>IF(マンアワー!E841&gt;0,LN(マンアワー!E841),0)</f>
        <v>9.6404801251288852</v>
      </c>
      <c r="F841" s="4">
        <f>IF(マンアワー!F841&gt;0,LN(マンアワー!F841),0)</f>
        <v>9.8401916373925147</v>
      </c>
      <c r="G841" s="4">
        <f>IF(マンアワー!G841&gt;0,LN(マンアワー!G841),0)</f>
        <v>10.047615109416183</v>
      </c>
      <c r="H841" s="4">
        <f>IF(マンアワー!H841&gt;0,LN(マンアワー!H841),0)</f>
        <v>9.812947101361317</v>
      </c>
      <c r="I841" s="4">
        <f>IF(マンアワー!I841&gt;0,LN(マンアワー!I841),0)</f>
        <v>9.7658385148059264</v>
      </c>
      <c r="K841" s="6">
        <f t="shared" ref="K841:O841" si="837">E841-E$1094</f>
        <v>-0.51016620679181024</v>
      </c>
      <c r="L841" s="6">
        <f t="shared" si="837"/>
        <v>-0.25667236345702094</v>
      </c>
      <c r="M841" s="6">
        <f t="shared" si="837"/>
        <v>-0.28229351968295191</v>
      </c>
      <c r="N841" s="6">
        <f t="shared" si="837"/>
        <v>-0.3194683990642897</v>
      </c>
      <c r="O841" s="6">
        <f t="shared" si="837"/>
        <v>-0.19732722193876029</v>
      </c>
    </row>
    <row r="842" spans="1:15" x14ac:dyDescent="0.15">
      <c r="A842" s="1">
        <v>37</v>
      </c>
      <c r="B842" s="1" t="s">
        <v>135</v>
      </c>
      <c r="C842" s="1">
        <v>11</v>
      </c>
      <c r="D842" s="1" t="s">
        <v>162</v>
      </c>
      <c r="E842" s="4">
        <f>IF(マンアワー!E842&gt;0,LN(マンアワー!E842),0)</f>
        <v>9.8203648090156843</v>
      </c>
      <c r="F842" s="4">
        <f>IF(マンアワー!F842&gt;0,LN(マンアワー!F842),0)</f>
        <v>9.8753558700497894</v>
      </c>
      <c r="G842" s="4">
        <f>IF(マンアワー!G842&gt;0,LN(マンアワー!G842),0)</f>
        <v>9.9760074483602921</v>
      </c>
      <c r="H842" s="4">
        <f>IF(マンアワー!H842&gt;0,LN(マンアワー!H842),0)</f>
        <v>9.8163662883160256</v>
      </c>
      <c r="I842" s="4">
        <f>IF(マンアワー!I842&gt;0,LN(マンアワー!I842),0)</f>
        <v>9.683877495681001</v>
      </c>
      <c r="K842" s="6">
        <f t="shared" ref="K842:O842" si="838">E842-E$1095</f>
        <v>-0.39545957541366938</v>
      </c>
      <c r="L842" s="6">
        <f t="shared" si="838"/>
        <v>-0.40062638976244536</v>
      </c>
      <c r="M842" s="6">
        <f t="shared" si="838"/>
        <v>-0.52538132651065261</v>
      </c>
      <c r="N842" s="6">
        <f t="shared" si="838"/>
        <v>-0.60457599036860366</v>
      </c>
      <c r="O842" s="6">
        <f t="shared" si="838"/>
        <v>-0.7640279766235416</v>
      </c>
    </row>
    <row r="843" spans="1:15" x14ac:dyDescent="0.15">
      <c r="A843" s="1">
        <v>37</v>
      </c>
      <c r="B843" s="1" t="s">
        <v>135</v>
      </c>
      <c r="C843" s="1">
        <v>12</v>
      </c>
      <c r="D843" s="1" t="s">
        <v>163</v>
      </c>
      <c r="E843" s="4">
        <f>IF(マンアワー!E843&gt;0,LN(マンアワー!E843),0)</f>
        <v>9.1096519151203879</v>
      </c>
      <c r="F843" s="4">
        <f>IF(マンアワー!F843&gt;0,LN(マンアワー!F843),0)</f>
        <v>9.3684366862697797</v>
      </c>
      <c r="G843" s="4">
        <f>IF(マンアワー!G843&gt;0,LN(マンアワー!G843),0)</f>
        <v>9.8351403149844181</v>
      </c>
      <c r="H843" s="4">
        <f>IF(マンアワー!H843&gt;0,LN(マンアワー!H843),0)</f>
        <v>9.6823652318123763</v>
      </c>
      <c r="I843" s="4">
        <f>IF(マンアワー!I843&gt;0,LN(マンアワー!I843),0)</f>
        <v>9.6109046460093808</v>
      </c>
      <c r="K843" s="6">
        <f t="shared" ref="K843:O843" si="839">E843-E$1096</f>
        <v>-1.0689047535685425</v>
      </c>
      <c r="L843" s="6">
        <f t="shared" si="839"/>
        <v>-1.0369449601549405</v>
      </c>
      <c r="M843" s="6">
        <f t="shared" si="839"/>
        <v>-1.1417838027863443</v>
      </c>
      <c r="N843" s="6">
        <f t="shared" si="839"/>
        <v>-1.1933736939092263</v>
      </c>
      <c r="O843" s="6">
        <f t="shared" si="839"/>
        <v>-1.1201058731691003</v>
      </c>
    </row>
    <row r="844" spans="1:15" x14ac:dyDescent="0.15">
      <c r="A844" s="1">
        <v>37</v>
      </c>
      <c r="B844" s="1" t="s">
        <v>135</v>
      </c>
      <c r="C844" s="1">
        <v>13</v>
      </c>
      <c r="D844" s="1" t="s">
        <v>164</v>
      </c>
      <c r="E844" s="4">
        <f>IF(マンアワー!E844&gt;0,LN(マンアワー!E844),0)</f>
        <v>9.6829737874163939</v>
      </c>
      <c r="F844" s="4">
        <f>IF(マンアワー!F844&gt;0,LN(マンアワー!F844),0)</f>
        <v>9.8048445372953399</v>
      </c>
      <c r="G844" s="4">
        <f>IF(マンアワー!G844&gt;0,LN(マンアワー!G844),0)</f>
        <v>9.3470152893905425</v>
      </c>
      <c r="H844" s="4">
        <f>IF(マンアワー!H844&gt;0,LN(マンアワー!H844),0)</f>
        <v>9.2545757763782444</v>
      </c>
      <c r="I844" s="4">
        <f>IF(マンアワー!I844&gt;0,LN(マンアワー!I844),0)</f>
        <v>9.6181329480826392</v>
      </c>
      <c r="K844" s="6">
        <f t="shared" ref="K844:O844" si="840">E844-E$1097</f>
        <v>4.3941246654252808E-2</v>
      </c>
      <c r="L844" s="6">
        <f t="shared" si="840"/>
        <v>3.5843879145909696E-2</v>
      </c>
      <c r="M844" s="6">
        <f t="shared" si="840"/>
        <v>-0.47104214115068466</v>
      </c>
      <c r="N844" s="6">
        <f t="shared" si="840"/>
        <v>-0.48311462597030008</v>
      </c>
      <c r="O844" s="6">
        <f t="shared" si="840"/>
        <v>-0.40621768400700198</v>
      </c>
    </row>
    <row r="845" spans="1:15" x14ac:dyDescent="0.15">
      <c r="A845" s="1">
        <v>37</v>
      </c>
      <c r="B845" s="1" t="s">
        <v>135</v>
      </c>
      <c r="C845" s="1">
        <v>14</v>
      </c>
      <c r="D845" s="1" t="s">
        <v>165</v>
      </c>
      <c r="E845" s="4">
        <f>IF(マンアワー!E845&gt;0,LN(マンアワー!E845),0)</f>
        <v>7.7705972722842738</v>
      </c>
      <c r="F845" s="4">
        <f>IF(マンアワー!F845&gt;0,LN(マンアワー!F845),0)</f>
        <v>7.5283188341441907</v>
      </c>
      <c r="G845" s="4">
        <f>IF(マンアワー!G845&gt;0,LN(マンアワー!G845),0)</f>
        <v>7.5751705441649717</v>
      </c>
      <c r="H845" s="4">
        <f>IF(マンアワー!H845&gt;0,LN(マンアワー!H845),0)</f>
        <v>6.9293689093049862</v>
      </c>
      <c r="I845" s="4">
        <f>IF(マンアワー!I845&gt;0,LN(マンアワー!I845),0)</f>
        <v>6.4955026723528295</v>
      </c>
      <c r="K845" s="6">
        <f t="shared" ref="K845:O845" si="841">E845-E$1098</f>
        <v>-0.15302514770699904</v>
      </c>
      <c r="L845" s="6">
        <f t="shared" si="841"/>
        <v>-0.80472587187004052</v>
      </c>
      <c r="M845" s="6">
        <f t="shared" si="841"/>
        <v>-0.95635846406215652</v>
      </c>
      <c r="N845" s="6">
        <f t="shared" si="841"/>
        <v>-1.2358609978980466</v>
      </c>
      <c r="O845" s="6">
        <f t="shared" si="841"/>
        <v>-1.5589842699110523</v>
      </c>
    </row>
    <row r="846" spans="1:15" x14ac:dyDescent="0.15">
      <c r="A846" s="1">
        <v>37</v>
      </c>
      <c r="B846" s="1" t="s">
        <v>135</v>
      </c>
      <c r="C846" s="1">
        <v>15</v>
      </c>
      <c r="D846" s="1" t="s">
        <v>166</v>
      </c>
      <c r="E846" s="4">
        <f>IF(マンアワー!E846&gt;0,LN(マンアワー!E846),0)</f>
        <v>11.039024190424877</v>
      </c>
      <c r="F846" s="4">
        <f>IF(マンアワー!F846&gt;0,LN(マンアワー!F846),0)</f>
        <v>11.016076535714253</v>
      </c>
      <c r="G846" s="4">
        <f>IF(マンアワー!G846&gt;0,LN(マンアワー!G846),0)</f>
        <v>10.981642876917528</v>
      </c>
      <c r="H846" s="4">
        <f>IF(マンアワー!H846&gt;0,LN(マンアワー!H846),0)</f>
        <v>10.608992878917368</v>
      </c>
      <c r="I846" s="4">
        <f>IF(マンアワー!I846&gt;0,LN(マンアワー!I846),0)</f>
        <v>10.365542652112602</v>
      </c>
      <c r="K846" s="6">
        <f t="shared" ref="K846:O846" si="842">E846-E$1099</f>
        <v>-0.3505111703233954</v>
      </c>
      <c r="L846" s="6">
        <f t="shared" si="842"/>
        <v>-0.30234583416134697</v>
      </c>
      <c r="M846" s="6">
        <f t="shared" si="842"/>
        <v>-0.35089360541629233</v>
      </c>
      <c r="N846" s="6">
        <f t="shared" si="842"/>
        <v>-0.4652370677450115</v>
      </c>
      <c r="O846" s="6">
        <f t="shared" si="842"/>
        <v>-0.47467022995004626</v>
      </c>
    </row>
    <row r="847" spans="1:15" x14ac:dyDescent="0.15">
      <c r="A847" s="1">
        <v>37</v>
      </c>
      <c r="B847" s="1" t="s">
        <v>85</v>
      </c>
      <c r="C847" s="1">
        <v>16</v>
      </c>
      <c r="D847" s="1" t="s">
        <v>149</v>
      </c>
      <c r="E847" s="4">
        <f>IF(マンアワー!E847&gt;0,LN(マンアワー!E847),0)</f>
        <v>11.42868102708629</v>
      </c>
      <c r="F847" s="4">
        <f>IF(マンアワー!F847&gt;0,LN(マンアワー!F847),0)</f>
        <v>11.65541181675148</v>
      </c>
      <c r="G847" s="4">
        <f>IF(マンアワー!G847&gt;0,LN(マンアワー!G847),0)</f>
        <v>11.598152917175701</v>
      </c>
      <c r="H847" s="4">
        <f>IF(マンアワー!H847&gt;0,LN(マンアワー!H847),0)</f>
        <v>11.564334067925767</v>
      </c>
      <c r="I847" s="4">
        <f>IF(マンアワー!I847&gt;0,LN(マンアワー!I847),0)</f>
        <v>11.4104425466882</v>
      </c>
      <c r="K847" s="6">
        <f t="shared" ref="K847:O847" si="843">E847-E$1100</f>
        <v>-0.556896622960668</v>
      </c>
      <c r="L847" s="6">
        <f t="shared" si="843"/>
        <v>-0.63384493532151076</v>
      </c>
      <c r="M847" s="6">
        <f t="shared" si="843"/>
        <v>-0.66740729088001061</v>
      </c>
      <c r="N847" s="6">
        <f t="shared" si="843"/>
        <v>-0.68531812306359363</v>
      </c>
      <c r="O847" s="6">
        <f t="shared" si="843"/>
        <v>-0.62314042964717054</v>
      </c>
    </row>
    <row r="848" spans="1:15" x14ac:dyDescent="0.15">
      <c r="A848" s="1">
        <v>37</v>
      </c>
      <c r="B848" s="1" t="s">
        <v>85</v>
      </c>
      <c r="C848" s="1">
        <v>17</v>
      </c>
      <c r="D848" s="1" t="s">
        <v>150</v>
      </c>
      <c r="E848" s="4">
        <f>IF(マンアワー!E848&gt;0,LN(マンアワー!E848),0)</f>
        <v>8.7618954886645728</v>
      </c>
      <c r="F848" s="4">
        <f>IF(マンアワー!F848&gt;0,LN(マンアワー!F848),0)</f>
        <v>8.845555205078524</v>
      </c>
      <c r="G848" s="4">
        <f>IF(マンアワー!G848&gt;0,LN(マンアワー!G848),0)</f>
        <v>8.9326407114354485</v>
      </c>
      <c r="H848" s="4">
        <f>IF(マンアワー!H848&gt;0,LN(マンアワー!H848),0)</f>
        <v>8.9778526290689911</v>
      </c>
      <c r="I848" s="4">
        <f>IF(マンアワー!I848&gt;0,LN(マンアワー!I848),0)</f>
        <v>9.1263137701600971</v>
      </c>
      <c r="K848" s="6">
        <f t="shared" ref="K848:O848" si="844">E848-E$1101</f>
        <v>-0.41564250393621727</v>
      </c>
      <c r="L848" s="6">
        <f t="shared" si="844"/>
        <v>-0.49523861122010615</v>
      </c>
      <c r="M848" s="6">
        <f t="shared" si="844"/>
        <v>-0.52692724938759916</v>
      </c>
      <c r="N848" s="6">
        <f t="shared" si="844"/>
        <v>-0.52052868983915168</v>
      </c>
      <c r="O848" s="6">
        <f t="shared" si="844"/>
        <v>-0.34652611747989148</v>
      </c>
    </row>
    <row r="849" spans="1:15" x14ac:dyDescent="0.15">
      <c r="A849" s="1">
        <v>37</v>
      </c>
      <c r="B849" s="1" t="s">
        <v>85</v>
      </c>
      <c r="C849" s="1">
        <v>18</v>
      </c>
      <c r="D849" s="1" t="s">
        <v>151</v>
      </c>
      <c r="E849" s="4">
        <f>IF(マンアワー!E849&gt;0,LN(マンアワー!E849),0)</f>
        <v>12.079065107891784</v>
      </c>
      <c r="F849" s="4">
        <f>IF(マンアワー!F849&gt;0,LN(マンアワー!F849),0)</f>
        <v>12.182122160809826</v>
      </c>
      <c r="G849" s="4">
        <f>IF(マンアワー!G849&gt;0,LN(マンアワー!G849),0)</f>
        <v>12.135733176138597</v>
      </c>
      <c r="H849" s="4">
        <f>IF(マンアワー!H849&gt;0,LN(マンアワー!H849),0)</f>
        <v>11.959755353276014</v>
      </c>
      <c r="I849" s="4">
        <f>IF(マンアワー!I849&gt;0,LN(マンアワー!I849),0)</f>
        <v>11.905887943638582</v>
      </c>
      <c r="K849" s="6">
        <f t="shared" ref="K849:O849" si="845">E849-E$1102</f>
        <v>-0.50814056849372236</v>
      </c>
      <c r="L849" s="6">
        <f t="shared" si="845"/>
        <v>-0.5299772512681109</v>
      </c>
      <c r="M849" s="6">
        <f t="shared" si="845"/>
        <v>-0.50544602515690862</v>
      </c>
      <c r="N849" s="6">
        <f t="shared" si="845"/>
        <v>-0.54621767699455859</v>
      </c>
      <c r="O849" s="6">
        <f t="shared" si="845"/>
        <v>-0.4324353460213306</v>
      </c>
    </row>
    <row r="850" spans="1:15" x14ac:dyDescent="0.15">
      <c r="A850" s="1">
        <v>37</v>
      </c>
      <c r="B850" s="1" t="s">
        <v>85</v>
      </c>
      <c r="C850" s="1">
        <v>19</v>
      </c>
      <c r="D850" s="1" t="s">
        <v>152</v>
      </c>
      <c r="E850" s="4">
        <f>IF(マンアワー!E850&gt;0,LN(マンアワー!E850),0)</f>
        <v>9.9698935781867561</v>
      </c>
      <c r="F850" s="4">
        <f>IF(マンアワー!F850&gt;0,LN(マンアワー!F850),0)</f>
        <v>10.304018313356059</v>
      </c>
      <c r="G850" s="4">
        <f>IF(マンアワー!G850&gt;0,LN(マンアワー!G850),0)</f>
        <v>10.277409854568575</v>
      </c>
      <c r="H850" s="4">
        <f>IF(マンアワー!H850&gt;0,LN(マンアワー!H850),0)</f>
        <v>10.225014737316117</v>
      </c>
      <c r="I850" s="4">
        <f>IF(マンアワー!I850&gt;0,LN(マンアワー!I850),0)</f>
        <v>10.194267070295769</v>
      </c>
      <c r="K850" s="6">
        <f t="shared" ref="K850:O850" si="846">E850-E$1103</f>
        <v>-0.4738542138277424</v>
      </c>
      <c r="L850" s="6">
        <f t="shared" si="846"/>
        <v>-0.42481575614220013</v>
      </c>
      <c r="M850" s="6">
        <f t="shared" si="846"/>
        <v>-0.55714323758595796</v>
      </c>
      <c r="N850" s="6">
        <f t="shared" si="846"/>
        <v>-0.48176369310375122</v>
      </c>
      <c r="O850" s="6">
        <f t="shared" si="846"/>
        <v>-0.4850280870404422</v>
      </c>
    </row>
    <row r="851" spans="1:15" x14ac:dyDescent="0.15">
      <c r="A851" s="1">
        <v>37</v>
      </c>
      <c r="B851" s="1" t="s">
        <v>85</v>
      </c>
      <c r="C851" s="1">
        <v>20</v>
      </c>
      <c r="D851" s="1" t="s">
        <v>153</v>
      </c>
      <c r="E851" s="4">
        <f>IF(マンアワー!E851&gt;0,LN(マンアワー!E851),0)</f>
        <v>8.1727914868269522</v>
      </c>
      <c r="F851" s="4">
        <f>IF(マンアワー!F851&gt;0,LN(マンアワー!F851),0)</f>
        <v>8.7216179736037613</v>
      </c>
      <c r="G851" s="4">
        <f>IF(マンアワー!G851&gt;0,LN(マンアワー!G851),0)</f>
        <v>8.9074167844102181</v>
      </c>
      <c r="H851" s="4">
        <f>IF(マンアワー!H851&gt;0,LN(マンアワー!H851),0)</f>
        <v>9.0640212015435164</v>
      </c>
      <c r="I851" s="4">
        <f>IF(マンアワー!I851&gt;0,LN(マンアワー!I851),0)</f>
        <v>9.0515257208035855</v>
      </c>
      <c r="K851" s="6">
        <f t="shared" ref="K851:O851" si="847">E851-E$1104</f>
        <v>-0.49775070309176428</v>
      </c>
      <c r="L851" s="6">
        <f t="shared" si="847"/>
        <v>-0.55422495477948353</v>
      </c>
      <c r="M851" s="6">
        <f t="shared" si="847"/>
        <v>-0.75772403949432388</v>
      </c>
      <c r="N851" s="6">
        <f t="shared" si="847"/>
        <v>-0.63170398892815349</v>
      </c>
      <c r="O851" s="6">
        <f t="shared" si="847"/>
        <v>-0.62088507718079633</v>
      </c>
    </row>
    <row r="852" spans="1:15" x14ac:dyDescent="0.15">
      <c r="A852" s="1">
        <v>37</v>
      </c>
      <c r="B852" s="1" t="s">
        <v>85</v>
      </c>
      <c r="C852" s="1">
        <v>21</v>
      </c>
      <c r="D852" s="1" t="s">
        <v>154</v>
      </c>
      <c r="E852" s="4">
        <f>IF(マンアワー!E852&gt;0,LN(マンアワー!E852),0)</f>
        <v>11.08868363085516</v>
      </c>
      <c r="F852" s="4">
        <f>IF(マンアワー!F852&gt;0,LN(マンアワー!F852),0)</f>
        <v>11.223696904581972</v>
      </c>
      <c r="G852" s="4">
        <f>IF(マンアワー!G852&gt;0,LN(マンアワー!G852),0)</f>
        <v>11.133553150878491</v>
      </c>
      <c r="H852" s="4">
        <f>IF(マンアワー!H852&gt;0,LN(マンアワー!H852),0)</f>
        <v>11.097189994627637</v>
      </c>
      <c r="I852" s="4">
        <f>IF(マンアワー!I852&gt;0,LN(マンアワー!I852),0)</f>
        <v>10.975974019183083</v>
      </c>
      <c r="K852" s="6">
        <f t="shared" ref="K852:O852" si="848">E852-E$1105</f>
        <v>-0.44354318574269236</v>
      </c>
      <c r="L852" s="6">
        <f t="shared" si="848"/>
        <v>-0.37687322722289807</v>
      </c>
      <c r="M852" s="6">
        <f t="shared" si="848"/>
        <v>-0.53359214861828619</v>
      </c>
      <c r="N852" s="6">
        <f t="shared" si="848"/>
        <v>-0.52271814660380045</v>
      </c>
      <c r="O852" s="6">
        <f t="shared" si="848"/>
        <v>-0.54708261883859421</v>
      </c>
    </row>
    <row r="853" spans="1:15" x14ac:dyDescent="0.15">
      <c r="A853" s="1">
        <v>37</v>
      </c>
      <c r="B853" s="1" t="s">
        <v>36</v>
      </c>
      <c r="C853" s="1">
        <v>22</v>
      </c>
      <c r="D853" s="1" t="s">
        <v>146</v>
      </c>
      <c r="E853" s="4">
        <f>IF(マンアワー!E853&gt;0,LN(マンアワー!E853),0)</f>
        <v>12.054293376248969</v>
      </c>
      <c r="F853" s="4">
        <f>IF(マンアワー!F853&gt;0,LN(マンアワー!F853),0)</f>
        <v>12.234267070534186</v>
      </c>
      <c r="G853" s="4">
        <f>IF(マンアワー!G853&gt;0,LN(マンアワー!G853),0)</f>
        <v>12.446543253733481</v>
      </c>
      <c r="H853" s="4">
        <f>IF(マンアワー!H853&gt;0,LN(マンアワー!H853),0)</f>
        <v>12.513988399341166</v>
      </c>
      <c r="I853" s="4">
        <f>IF(マンアワー!I853&gt;0,LN(マンアワー!I853),0)</f>
        <v>12.748645439388794</v>
      </c>
      <c r="K853" s="6">
        <f t="shared" ref="K853:O853" si="849">E853-E$1106</f>
        <v>-0.52349287575823311</v>
      </c>
      <c r="L853" s="6">
        <f t="shared" si="849"/>
        <v>-0.59902703740616126</v>
      </c>
      <c r="M853" s="6">
        <f t="shared" si="849"/>
        <v>-0.63236337390185859</v>
      </c>
      <c r="N853" s="6">
        <f t="shared" si="849"/>
        <v>-0.67319150683603368</v>
      </c>
      <c r="O853" s="6">
        <f t="shared" si="849"/>
        <v>-0.59164723172919764</v>
      </c>
    </row>
    <row r="854" spans="1:15" x14ac:dyDescent="0.15">
      <c r="A854" s="1">
        <v>37</v>
      </c>
      <c r="B854" s="1" t="s">
        <v>36</v>
      </c>
      <c r="C854" s="1">
        <v>23</v>
      </c>
      <c r="D854" s="1" t="s">
        <v>167</v>
      </c>
      <c r="E854" s="4">
        <f>IF(マンアワー!E854&gt;0,LN(マンアワー!E854),0)</f>
        <v>11.046720216228151</v>
      </c>
      <c r="F854" s="4">
        <f>IF(マンアワー!F854&gt;0,LN(マンアワー!F854),0)</f>
        <v>11.140339277083669</v>
      </c>
      <c r="G854" s="4">
        <f>IF(マンアワー!G854&gt;0,LN(マンアワー!G854),0)</f>
        <v>11.131838383786249</v>
      </c>
      <c r="H854" s="4">
        <f>IF(マンアワー!H854&gt;0,LN(マンアワー!H854),0)</f>
        <v>11.04065199289084</v>
      </c>
      <c r="I854" s="4">
        <f>IF(マンアワー!I854&gt;0,LN(マンアワー!I854),0)</f>
        <v>10.926953839027421</v>
      </c>
      <c r="K854" s="6">
        <f t="shared" ref="K854:O854" si="850">E854-E$1107</f>
        <v>-0.54721491197520677</v>
      </c>
      <c r="L854" s="6">
        <f t="shared" si="850"/>
        <v>-0.59588921930212635</v>
      </c>
      <c r="M854" s="6">
        <f t="shared" si="850"/>
        <v>-0.58617089112808607</v>
      </c>
      <c r="N854" s="6">
        <f t="shared" si="850"/>
        <v>-0.60928994667021108</v>
      </c>
      <c r="O854" s="6">
        <f t="shared" si="850"/>
        <v>-0.59708281074696679</v>
      </c>
    </row>
    <row r="855" spans="1:15" x14ac:dyDescent="0.15">
      <c r="A855" s="1">
        <v>38</v>
      </c>
      <c r="B855" s="1" t="s">
        <v>86</v>
      </c>
      <c r="C855" s="1">
        <v>1</v>
      </c>
      <c r="D855" s="1" t="s">
        <v>147</v>
      </c>
      <c r="E855" s="4">
        <f>IF(マンアワー!E855&gt;0,LN(マンアワー!E855),0)</f>
        <v>12.878794037179857</v>
      </c>
      <c r="F855" s="4">
        <f>IF(マンアワー!F855&gt;0,LN(マンアワー!F855),0)</f>
        <v>12.562676176559551</v>
      </c>
      <c r="G855" s="4">
        <f>IF(マンアワー!G855&gt;0,LN(マンアワー!G855),0)</f>
        <v>12.203363968740197</v>
      </c>
      <c r="H855" s="4">
        <f>IF(マンアワー!H855&gt;0,LN(マンアワー!H855),0)</f>
        <v>11.75179045982869</v>
      </c>
      <c r="I855" s="4">
        <f>IF(マンアワー!I855&gt;0,LN(マンアワー!I855),0)</f>
        <v>11.529864993069589</v>
      </c>
      <c r="K855" s="6">
        <f t="shared" ref="K855:O855" si="851">E855-E$1085</f>
        <v>5.0453844324778174E-2</v>
      </c>
      <c r="L855" s="6">
        <f t="shared" si="851"/>
        <v>0.15115998466906078</v>
      </c>
      <c r="M855" s="6">
        <f t="shared" si="851"/>
        <v>0.19494545815557451</v>
      </c>
      <c r="N855" s="6">
        <f t="shared" si="851"/>
        <v>0.16776776211959366</v>
      </c>
      <c r="O855" s="6">
        <f t="shared" si="851"/>
        <v>0.10197727876715668</v>
      </c>
    </row>
    <row r="856" spans="1:15" x14ac:dyDescent="0.15">
      <c r="A856" s="1">
        <v>38</v>
      </c>
      <c r="B856" s="1" t="s">
        <v>86</v>
      </c>
      <c r="C856" s="1">
        <v>2</v>
      </c>
      <c r="D856" s="1" t="s">
        <v>148</v>
      </c>
      <c r="E856" s="4">
        <f>IF(マンアワー!E856&gt;0,LN(マンアワー!E856),0)</f>
        <v>8.7589514283368075</v>
      </c>
      <c r="F856" s="4">
        <f>IF(マンアワー!F856&gt;0,LN(マンアワー!F856),0)</f>
        <v>7.6651946463943652</v>
      </c>
      <c r="G856" s="4">
        <f>IF(マンアワー!G856&gt;0,LN(マンアワー!G856),0)</f>
        <v>7.9408677340676475</v>
      </c>
      <c r="H856" s="4">
        <f>IF(マンアワー!H856&gt;0,LN(マンアワー!H856),0)</f>
        <v>7.4790173103408435</v>
      </c>
      <c r="I856" s="4">
        <f>IF(マンアワー!I856&gt;0,LN(マンアワー!I856),0)</f>
        <v>6.6669709659305534</v>
      </c>
      <c r="K856" s="6">
        <f t="shared" ref="K856:O856" si="852">E856-E$1086</f>
        <v>-8.9369089577445493E-2</v>
      </c>
      <c r="L856" s="6">
        <f t="shared" si="852"/>
        <v>-0.65556767293601936</v>
      </c>
      <c r="M856" s="6">
        <f t="shared" si="852"/>
        <v>-0.13491776526917487</v>
      </c>
      <c r="N856" s="6">
        <f t="shared" si="852"/>
        <v>-0.23988111536275358</v>
      </c>
      <c r="O856" s="6">
        <f t="shared" si="852"/>
        <v>-0.51085954393707667</v>
      </c>
    </row>
    <row r="857" spans="1:15" x14ac:dyDescent="0.15">
      <c r="A857" s="1">
        <v>38</v>
      </c>
      <c r="B857" s="1" t="s">
        <v>136</v>
      </c>
      <c r="C857" s="1">
        <v>3</v>
      </c>
      <c r="D857" s="1" t="s">
        <v>155</v>
      </c>
      <c r="E857" s="4">
        <f>IF(マンアワー!E857&gt;0,LN(マンアワー!E857),0)</f>
        <v>10.506570193401959</v>
      </c>
      <c r="F857" s="4">
        <f>IF(マンアワー!F857&gt;0,LN(マンアワー!F857),0)</f>
        <v>10.53576849477432</v>
      </c>
      <c r="G857" s="4">
        <f>IF(マンアワー!G857&gt;0,LN(マンアワー!G857),0)</f>
        <v>10.679805049418681</v>
      </c>
      <c r="H857" s="4">
        <f>IF(マンアワー!H857&gt;0,LN(マンアワー!H857),0)</f>
        <v>10.552963692900786</v>
      </c>
      <c r="I857" s="4">
        <f>IF(マンアワー!I857&gt;0,LN(マンアワー!I857),0)</f>
        <v>10.640052187740217</v>
      </c>
      <c r="K857" s="6">
        <f t="shared" ref="K857:O857" si="853">E857-E$1087</f>
        <v>-0.21680847065017872</v>
      </c>
      <c r="L857" s="6">
        <f t="shared" si="853"/>
        <v>-0.19643689081118687</v>
      </c>
      <c r="M857" s="6">
        <f t="shared" si="853"/>
        <v>-0.15510459824083256</v>
      </c>
      <c r="N857" s="6">
        <f t="shared" si="853"/>
        <v>-0.18276281747438716</v>
      </c>
      <c r="O857" s="6">
        <f t="shared" si="853"/>
        <v>-7.2057535426404584E-2</v>
      </c>
    </row>
    <row r="858" spans="1:15" x14ac:dyDescent="0.15">
      <c r="A858" s="1">
        <v>38</v>
      </c>
      <c r="B858" s="1" t="s">
        <v>136</v>
      </c>
      <c r="C858" s="1">
        <v>4</v>
      </c>
      <c r="D858" s="1" t="s">
        <v>156</v>
      </c>
      <c r="E858" s="4">
        <f>IF(マンアワー!E858&gt;0,LN(マンアワー!E858),0)</f>
        <v>11.10198426912434</v>
      </c>
      <c r="F858" s="4">
        <f>IF(マンアワー!F858&gt;0,LN(マンアワー!F858),0)</f>
        <v>11.097158277634371</v>
      </c>
      <c r="G858" s="4">
        <f>IF(マンアワー!G858&gt;0,LN(マンアワー!G858),0)</f>
        <v>11.146242793215883</v>
      </c>
      <c r="H858" s="4">
        <f>IF(マンアワー!H858&gt;0,LN(マンアワー!H858),0)</f>
        <v>10.421493938245137</v>
      </c>
      <c r="I858" s="4">
        <f>IF(マンアワー!I858&gt;0,LN(マンアワー!I858),0)</f>
        <v>9.6687935515768189</v>
      </c>
      <c r="K858" s="6">
        <f t="shared" ref="K858:O858" si="854">E858-E$1088</f>
        <v>0.17626922561046321</v>
      </c>
      <c r="L858" s="6">
        <f t="shared" si="854"/>
        <v>0.22406229835168467</v>
      </c>
      <c r="M858" s="6">
        <f t="shared" si="854"/>
        <v>0.2827893365464984</v>
      </c>
      <c r="N858" s="6">
        <f t="shared" si="854"/>
        <v>0.19447063008344045</v>
      </c>
      <c r="O858" s="6">
        <f t="shared" si="854"/>
        <v>6.1476352208355678E-2</v>
      </c>
    </row>
    <row r="859" spans="1:15" x14ac:dyDescent="0.15">
      <c r="A859" s="1">
        <v>38</v>
      </c>
      <c r="B859" s="1" t="s">
        <v>136</v>
      </c>
      <c r="C859" s="1">
        <v>5</v>
      </c>
      <c r="D859" s="1" t="s">
        <v>157</v>
      </c>
      <c r="E859" s="4">
        <f>IF(マンアワー!E859&gt;0,LN(マンアワー!E859),0)</f>
        <v>10.28334654428194</v>
      </c>
      <c r="F859" s="4">
        <f>IF(マンアワー!F859&gt;0,LN(マンアワー!F859),0)</f>
        <v>10.290099443271011</v>
      </c>
      <c r="G859" s="4">
        <f>IF(マンアワー!G859&gt;0,LN(マンアワー!G859),0)</f>
        <v>10.44651192131913</v>
      </c>
      <c r="H859" s="4">
        <f>IF(マンアワー!H859&gt;0,LN(マンアワー!H859),0)</f>
        <v>10.235182952545706</v>
      </c>
      <c r="I859" s="4">
        <f>IF(マンアワー!I859&gt;0,LN(マンアワー!I859),0)</f>
        <v>10.263117709498411</v>
      </c>
      <c r="K859" s="6">
        <f t="shared" ref="K859:O859" si="855">E859-E$1089</f>
        <v>0.9512362517402515</v>
      </c>
      <c r="L859" s="6">
        <f t="shared" si="855"/>
        <v>1.1138147217450651</v>
      </c>
      <c r="M859" s="6">
        <f t="shared" si="855"/>
        <v>1.2064988666254912</v>
      </c>
      <c r="N859" s="6">
        <f t="shared" si="855"/>
        <v>1.1737424566707464</v>
      </c>
      <c r="O859" s="6">
        <f t="shared" si="855"/>
        <v>1.4485913906224628</v>
      </c>
    </row>
    <row r="860" spans="1:15" x14ac:dyDescent="0.15">
      <c r="A860" s="1">
        <v>38</v>
      </c>
      <c r="B860" s="1" t="s">
        <v>136</v>
      </c>
      <c r="C860" s="1">
        <v>6</v>
      </c>
      <c r="D860" s="1" t="s">
        <v>49</v>
      </c>
      <c r="E860" s="4">
        <f>IF(マンアワー!E860&gt;0,LN(マンアワー!E860),0)</f>
        <v>10.397994475028426</v>
      </c>
      <c r="F860" s="4">
        <f>IF(マンアワー!F860&gt;0,LN(マンアワー!F860),0)</f>
        <v>9.8801355188096949</v>
      </c>
      <c r="G860" s="4">
        <f>IF(マンアワー!G860&gt;0,LN(マンアワー!G860),0)</f>
        <v>9.7157468084418248</v>
      </c>
      <c r="H860" s="4">
        <f>IF(マンアワー!H860&gt;0,LN(マンアワー!H860),0)</f>
        <v>9.5094764215006311</v>
      </c>
      <c r="I860" s="4">
        <f>IF(マンアワー!I860&gt;0,LN(マンアワー!I860),0)</f>
        <v>9.6857956427440861</v>
      </c>
      <c r="K860" s="6">
        <f t="shared" ref="K860:O860" si="856">E860-E$1090</f>
        <v>1.1318440531185612</v>
      </c>
      <c r="L860" s="6">
        <f t="shared" si="856"/>
        <v>0.82510208064017831</v>
      </c>
      <c r="M860" s="6">
        <f t="shared" si="856"/>
        <v>0.6203482975127006</v>
      </c>
      <c r="N860" s="6">
        <f t="shared" si="856"/>
        <v>0.42065727209498149</v>
      </c>
      <c r="O860" s="6">
        <f t="shared" si="856"/>
        <v>0.70481082359163416</v>
      </c>
    </row>
    <row r="861" spans="1:15" x14ac:dyDescent="0.15">
      <c r="A861" s="1">
        <v>38</v>
      </c>
      <c r="B861" s="1" t="s">
        <v>136</v>
      </c>
      <c r="C861" s="1">
        <v>7</v>
      </c>
      <c r="D861" s="1" t="s">
        <v>158</v>
      </c>
      <c r="E861" s="4">
        <f>IF(マンアワー!E861&gt;0,LN(マンアワー!E861),0)</f>
        <v>7.6403227587691127</v>
      </c>
      <c r="F861" s="4">
        <f>IF(マンアワー!F861&gt;0,LN(マンアワー!F861),0)</f>
        <v>7.5494859834463517</v>
      </c>
      <c r="G861" s="4">
        <f>IF(マンアワー!G861&gt;0,LN(マンアワー!G861),0)</f>
        <v>7.0067109453386607</v>
      </c>
      <c r="H861" s="4">
        <f>IF(マンアワー!H861&gt;0,LN(マンアワー!H861),0)</f>
        <v>7.0810065281582464</v>
      </c>
      <c r="I861" s="4">
        <f>IF(マンアワー!I861&gt;0,LN(マンアワー!I861),0)</f>
        <v>6.9304382663298174</v>
      </c>
      <c r="K861" s="6">
        <f t="shared" ref="K861:O861" si="857">E861-E$1091</f>
        <v>1.1907185572309755</v>
      </c>
      <c r="L861" s="6">
        <f t="shared" si="857"/>
        <v>1.0550824215065164</v>
      </c>
      <c r="M861" s="6">
        <f t="shared" si="857"/>
        <v>0.66069967472035174</v>
      </c>
      <c r="N861" s="6">
        <f t="shared" si="857"/>
        <v>0.8335928376767745</v>
      </c>
      <c r="O861" s="6">
        <f t="shared" si="857"/>
        <v>0.58269658421468673</v>
      </c>
    </row>
    <row r="862" spans="1:15" x14ac:dyDescent="0.15">
      <c r="A862" s="1">
        <v>38</v>
      </c>
      <c r="B862" s="1" t="s">
        <v>136</v>
      </c>
      <c r="C862" s="1">
        <v>8</v>
      </c>
      <c r="D862" s="1" t="s">
        <v>159</v>
      </c>
      <c r="E862" s="4">
        <f>IF(マンアワー!E862&gt;0,LN(マンアワー!E862),0)</f>
        <v>9.3604422538777179</v>
      </c>
      <c r="F862" s="4">
        <f>IF(マンアワー!F862&gt;0,LN(マンアワー!F862),0)</f>
        <v>9.5570155783611455</v>
      </c>
      <c r="G862" s="4">
        <f>IF(マンアワー!G862&gt;0,LN(マンアワー!G862),0)</f>
        <v>9.3750762680910391</v>
      </c>
      <c r="H862" s="4">
        <f>IF(マンアワー!H862&gt;0,LN(マンアワー!H862),0)</f>
        <v>9.1411801332685663</v>
      </c>
      <c r="I862" s="4">
        <f>IF(マンアワー!I862&gt;0,LN(マンアワー!I862),0)</f>
        <v>8.7644895178547539</v>
      </c>
      <c r="K862" s="6">
        <f t="shared" ref="K862:O862" si="858">E862-E$1092</f>
        <v>-0.63895064816442471</v>
      </c>
      <c r="L862" s="6">
        <f t="shared" si="858"/>
        <v>-0.43283444074939581</v>
      </c>
      <c r="M862" s="6">
        <f t="shared" si="858"/>
        <v>-0.52033059430551987</v>
      </c>
      <c r="N862" s="6">
        <f t="shared" si="858"/>
        <v>-0.48139787865031991</v>
      </c>
      <c r="O862" s="6">
        <f t="shared" si="858"/>
        <v>-0.49962617098280937</v>
      </c>
    </row>
    <row r="863" spans="1:15" x14ac:dyDescent="0.15">
      <c r="A863" s="1">
        <v>38</v>
      </c>
      <c r="B863" s="1" t="s">
        <v>136</v>
      </c>
      <c r="C863" s="1">
        <v>9</v>
      </c>
      <c r="D863" s="1" t="s">
        <v>160</v>
      </c>
      <c r="E863" s="4">
        <f>IF(マンアワー!E863&gt;0,LN(マンアワー!E863),0)</f>
        <v>9.8808709249139444</v>
      </c>
      <c r="F863" s="4">
        <f>IF(マンアワー!F863&gt;0,LN(マンアワー!F863),0)</f>
        <v>9.3822407983871123</v>
      </c>
      <c r="G863" s="4">
        <f>IF(マンアワー!G863&gt;0,LN(マンアワー!G863),0)</f>
        <v>8.7803998347881791</v>
      </c>
      <c r="H863" s="4">
        <f>IF(マンアワー!H863&gt;0,LN(マンアワー!H863),0)</f>
        <v>8.6830090497622781</v>
      </c>
      <c r="I863" s="4">
        <f>IF(マンアワー!I863&gt;0,LN(マンアワー!I863),0)</f>
        <v>9.0411350657872305</v>
      </c>
      <c r="K863" s="6">
        <f t="shared" ref="K863:O863" si="859">E863-E$1093</f>
        <v>-3.2261166863131407E-2</v>
      </c>
      <c r="L863" s="6">
        <f t="shared" si="859"/>
        <v>-0.28604650174035662</v>
      </c>
      <c r="M863" s="6">
        <f t="shared" si="859"/>
        <v>-0.7541613731134742</v>
      </c>
      <c r="N863" s="6">
        <f t="shared" si="859"/>
        <v>-0.63103846272703912</v>
      </c>
      <c r="O863" s="6">
        <f t="shared" si="859"/>
        <v>-0.35817592270591803</v>
      </c>
    </row>
    <row r="864" spans="1:15" x14ac:dyDescent="0.15">
      <c r="A864" s="1">
        <v>38</v>
      </c>
      <c r="B864" s="1" t="s">
        <v>136</v>
      </c>
      <c r="C864" s="1">
        <v>10</v>
      </c>
      <c r="D864" s="1" t="s">
        <v>161</v>
      </c>
      <c r="E864" s="4">
        <f>IF(マンアワー!E864&gt;0,LN(マンアワー!E864),0)</f>
        <v>9.6891567105333394</v>
      </c>
      <c r="F864" s="4">
        <f>IF(マンアワー!F864&gt;0,LN(マンアワー!F864),0)</f>
        <v>9.6663454599303069</v>
      </c>
      <c r="G864" s="4">
        <f>IF(マンアワー!G864&gt;0,LN(マンアワー!G864),0)</f>
        <v>9.8188525373940969</v>
      </c>
      <c r="H864" s="4">
        <f>IF(マンアワー!H864&gt;0,LN(マンアワー!H864),0)</f>
        <v>9.4633892499711507</v>
      </c>
      <c r="I864" s="4">
        <f>IF(マンアワー!I864&gt;0,LN(マンアワー!I864),0)</f>
        <v>9.3511337402931947</v>
      </c>
      <c r="K864" s="6">
        <f t="shared" ref="K864:O864" si="860">E864-E$1094</f>
        <v>-0.46148962138735605</v>
      </c>
      <c r="L864" s="6">
        <f t="shared" si="860"/>
        <v>-0.4305185409192287</v>
      </c>
      <c r="M864" s="6">
        <f t="shared" si="860"/>
        <v>-0.51105609170503818</v>
      </c>
      <c r="N864" s="6">
        <f t="shared" si="860"/>
        <v>-0.66902625045445596</v>
      </c>
      <c r="O864" s="6">
        <f t="shared" si="860"/>
        <v>-0.61203199645149198</v>
      </c>
    </row>
    <row r="865" spans="1:15" x14ac:dyDescent="0.15">
      <c r="A865" s="1">
        <v>38</v>
      </c>
      <c r="B865" s="1" t="s">
        <v>136</v>
      </c>
      <c r="C865" s="1">
        <v>11</v>
      </c>
      <c r="D865" s="1" t="s">
        <v>162</v>
      </c>
      <c r="E865" s="4">
        <f>IF(マンアワー!E865&gt;0,LN(マンアワー!E865),0)</f>
        <v>10.45591984211001</v>
      </c>
      <c r="F865" s="4">
        <f>IF(マンアワー!F865&gt;0,LN(マンアワー!F865),0)</f>
        <v>10.438832130562597</v>
      </c>
      <c r="G865" s="4">
        <f>IF(マンアワー!G865&gt;0,LN(マンアワー!G865),0)</f>
        <v>10.427067644401678</v>
      </c>
      <c r="H865" s="4">
        <f>IF(マンアワー!H865&gt;0,LN(マンアワー!H865),0)</f>
        <v>10.331053097445077</v>
      </c>
      <c r="I865" s="4">
        <f>IF(マンアワー!I865&gt;0,LN(マンアワー!I865),0)</f>
        <v>10.504785332148556</v>
      </c>
      <c r="K865" s="6">
        <f t="shared" ref="K865:O865" si="861">E865-E$1095</f>
        <v>0.24009545768065621</v>
      </c>
      <c r="L865" s="6">
        <f t="shared" si="861"/>
        <v>0.16284987075036206</v>
      </c>
      <c r="M865" s="6">
        <f t="shared" si="861"/>
        <v>-7.4321130469266805E-2</v>
      </c>
      <c r="N865" s="6">
        <f t="shared" si="861"/>
        <v>-8.9889181239552585E-2</v>
      </c>
      <c r="O865" s="6">
        <f t="shared" si="861"/>
        <v>5.6879859844013225E-2</v>
      </c>
    </row>
    <row r="866" spans="1:15" x14ac:dyDescent="0.15">
      <c r="A866" s="1">
        <v>38</v>
      </c>
      <c r="B866" s="1" t="s">
        <v>136</v>
      </c>
      <c r="C866" s="1">
        <v>12</v>
      </c>
      <c r="D866" s="1" t="s">
        <v>163</v>
      </c>
      <c r="E866" s="4">
        <f>IF(マンアワー!E866&gt;0,LN(マンアワー!E866),0)</f>
        <v>9.2186875497033824</v>
      </c>
      <c r="F866" s="4">
        <f>IF(マンアワー!F866&gt;0,LN(マンアワー!F866),0)</f>
        <v>9.9531381866386237</v>
      </c>
      <c r="G866" s="4">
        <f>IF(マンアワー!G866&gt;0,LN(マンアワー!G866),0)</f>
        <v>10.385455672776777</v>
      </c>
      <c r="H866" s="4">
        <f>IF(マンアワー!H866&gt;0,LN(マンアワー!H866),0)</f>
        <v>10.352846072235605</v>
      </c>
      <c r="I866" s="4">
        <f>IF(マンアワー!I866&gt;0,LN(マンアワー!I866),0)</f>
        <v>9.9511997589376957</v>
      </c>
      <c r="K866" s="6">
        <f t="shared" ref="K866:O866" si="862">E866-E$1096</f>
        <v>-0.95986911898554794</v>
      </c>
      <c r="L866" s="6">
        <f t="shared" si="862"/>
        <v>-0.45224345978609648</v>
      </c>
      <c r="M866" s="6">
        <f t="shared" si="862"/>
        <v>-0.59146844499398554</v>
      </c>
      <c r="N866" s="6">
        <f t="shared" si="862"/>
        <v>-0.52289285348599712</v>
      </c>
      <c r="O866" s="6">
        <f t="shared" si="862"/>
        <v>-0.77981076024078533</v>
      </c>
    </row>
    <row r="867" spans="1:15" x14ac:dyDescent="0.15">
      <c r="A867" s="1">
        <v>38</v>
      </c>
      <c r="B867" s="1" t="s">
        <v>136</v>
      </c>
      <c r="C867" s="1">
        <v>13</v>
      </c>
      <c r="D867" s="1" t="s">
        <v>164</v>
      </c>
      <c r="E867" s="4">
        <f>IF(マンアワー!E867&gt;0,LN(マンアワー!E867),0)</f>
        <v>9.8684629882027277</v>
      </c>
      <c r="F867" s="4">
        <f>IF(マンアワー!F867&gt;0,LN(マンアワー!F867),0)</f>
        <v>9.8760045620499124</v>
      </c>
      <c r="G867" s="4">
        <f>IF(マンアワー!G867&gt;0,LN(マンアワー!G867),0)</f>
        <v>9.5576534775335844</v>
      </c>
      <c r="H867" s="4">
        <f>IF(マンアワー!H867&gt;0,LN(マンアワー!H867),0)</f>
        <v>9.4680507810094525</v>
      </c>
      <c r="I867" s="4">
        <f>IF(マンアワー!I867&gt;0,LN(マンアワー!I867),0)</f>
        <v>9.8846733776807998</v>
      </c>
      <c r="K867" s="6">
        <f t="shared" ref="K867:O867" si="863">E867-E$1097</f>
        <v>0.2294304474405866</v>
      </c>
      <c r="L867" s="6">
        <f t="shared" si="863"/>
        <v>0.1070039039004822</v>
      </c>
      <c r="M867" s="6">
        <f t="shared" si="863"/>
        <v>-0.26040395300764274</v>
      </c>
      <c r="N867" s="6">
        <f t="shared" si="863"/>
        <v>-0.26963962133909192</v>
      </c>
      <c r="O867" s="6">
        <f t="shared" si="863"/>
        <v>-0.13967725440884138</v>
      </c>
    </row>
    <row r="868" spans="1:15" x14ac:dyDescent="0.15">
      <c r="A868" s="1">
        <v>38</v>
      </c>
      <c r="B868" s="1" t="s">
        <v>136</v>
      </c>
      <c r="C868" s="1">
        <v>14</v>
      </c>
      <c r="D868" s="1" t="s">
        <v>165</v>
      </c>
      <c r="E868" s="4">
        <f>IF(マンアワー!E868&gt;0,LN(マンアワー!E868),0)</f>
        <v>5.5741993774265044</v>
      </c>
      <c r="F868" s="4">
        <f>IF(マンアワー!F868&gt;0,LN(マンアワー!F868),0)</f>
        <v>6.5520752713627353</v>
      </c>
      <c r="G868" s="4">
        <f>IF(マンアワー!G868&gt;0,LN(マンアワー!G868),0)</f>
        <v>7.1072457031603218</v>
      </c>
      <c r="H868" s="4">
        <f>IF(マンアワー!H868&gt;0,LN(マンアワー!H868),0)</f>
        <v>6.6659476757477618</v>
      </c>
      <c r="I868" s="4">
        <f>IF(マンアワー!I868&gt;0,LN(マンアワー!I868),0)</f>
        <v>6.6541095322978112</v>
      </c>
      <c r="K868" s="6">
        <f t="shared" ref="K868:O868" si="864">E868-E$1098</f>
        <v>-2.3494230425647684</v>
      </c>
      <c r="L868" s="6">
        <f t="shared" si="864"/>
        <v>-1.7809694346514959</v>
      </c>
      <c r="M868" s="6">
        <f t="shared" si="864"/>
        <v>-1.4242833050668064</v>
      </c>
      <c r="N868" s="6">
        <f t="shared" si="864"/>
        <v>-1.499282231455271</v>
      </c>
      <c r="O868" s="6">
        <f t="shared" si="864"/>
        <v>-1.4003774099660706</v>
      </c>
    </row>
    <row r="869" spans="1:15" x14ac:dyDescent="0.15">
      <c r="A869" s="1">
        <v>38</v>
      </c>
      <c r="B869" s="1" t="s">
        <v>136</v>
      </c>
      <c r="C869" s="1">
        <v>15</v>
      </c>
      <c r="D869" s="1" t="s">
        <v>166</v>
      </c>
      <c r="E869" s="4">
        <f>IF(マンアワー!E869&gt;0,LN(マンアワー!E869),0)</f>
        <v>10.689115413520451</v>
      </c>
      <c r="F869" s="4">
        <f>IF(マンアワー!F869&gt;0,LN(マンアワー!F869),0)</f>
        <v>10.634307400225619</v>
      </c>
      <c r="G869" s="4">
        <f>IF(マンアワー!G869&gt;0,LN(マンアワー!G869),0)</f>
        <v>10.669432012617024</v>
      </c>
      <c r="H869" s="4">
        <f>IF(マンアワー!H869&gt;0,LN(マンアワー!H869),0)</f>
        <v>10.475611727008221</v>
      </c>
      <c r="I869" s="4">
        <f>IF(マンアワー!I869&gt;0,LN(マンアワー!I869),0)</f>
        <v>10.253661921741235</v>
      </c>
      <c r="K869" s="6">
        <f t="shared" ref="K869:O869" si="865">E869-E$1099</f>
        <v>-0.70041994722782164</v>
      </c>
      <c r="L869" s="6">
        <f t="shared" si="865"/>
        <v>-0.68411496964998086</v>
      </c>
      <c r="M869" s="6">
        <f t="shared" si="865"/>
        <v>-0.66310446971679582</v>
      </c>
      <c r="N869" s="6">
        <f t="shared" si="865"/>
        <v>-0.59861821965415807</v>
      </c>
      <c r="O869" s="6">
        <f t="shared" si="865"/>
        <v>-0.58655096032141252</v>
      </c>
    </row>
    <row r="870" spans="1:15" x14ac:dyDescent="0.15">
      <c r="A870" s="1">
        <v>38</v>
      </c>
      <c r="B870" s="1" t="s">
        <v>86</v>
      </c>
      <c r="C870" s="1">
        <v>16</v>
      </c>
      <c r="D870" s="1" t="s">
        <v>149</v>
      </c>
      <c r="E870" s="4">
        <f>IF(マンアワー!E870&gt;0,LN(マンアワー!E870),0)</f>
        <v>11.822830788291927</v>
      </c>
      <c r="F870" s="4">
        <f>IF(マンアワー!F870&gt;0,LN(マンアワー!F870),0)</f>
        <v>12.075766094089857</v>
      </c>
      <c r="G870" s="4">
        <f>IF(マンアワー!G870&gt;0,LN(マンアワー!G870),0)</f>
        <v>11.989556114263344</v>
      </c>
      <c r="H870" s="4">
        <f>IF(マンアワー!H870&gt;0,LN(マンアワー!H870),0)</f>
        <v>12.01713241422712</v>
      </c>
      <c r="I870" s="4">
        <f>IF(マンアワー!I870&gt;0,LN(マンアワー!I870),0)</f>
        <v>11.927431203365103</v>
      </c>
      <c r="K870" s="6">
        <f t="shared" ref="K870:O870" si="866">E870-E$1100</f>
        <v>-0.16274686175503028</v>
      </c>
      <c r="L870" s="6">
        <f t="shared" si="866"/>
        <v>-0.21349065798313305</v>
      </c>
      <c r="M870" s="6">
        <f t="shared" si="866"/>
        <v>-0.27600409379236801</v>
      </c>
      <c r="N870" s="6">
        <f t="shared" si="866"/>
        <v>-0.23251977676224023</v>
      </c>
      <c r="O870" s="6">
        <f t="shared" si="866"/>
        <v>-0.1061517729702679</v>
      </c>
    </row>
    <row r="871" spans="1:15" x14ac:dyDescent="0.15">
      <c r="A871" s="1">
        <v>38</v>
      </c>
      <c r="B871" s="1" t="s">
        <v>86</v>
      </c>
      <c r="C871" s="1">
        <v>17</v>
      </c>
      <c r="D871" s="1" t="s">
        <v>150</v>
      </c>
      <c r="E871" s="4">
        <f>IF(マンアワー!E871&gt;0,LN(マンアワー!E871),0)</f>
        <v>9.086928123573621</v>
      </c>
      <c r="F871" s="4">
        <f>IF(マンアワー!F871&gt;0,LN(マンアワー!F871),0)</f>
        <v>9.1891068010342671</v>
      </c>
      <c r="G871" s="4">
        <f>IF(マンアワー!G871&gt;0,LN(マンアワー!G871),0)</f>
        <v>9.2916524094307906</v>
      </c>
      <c r="H871" s="4">
        <f>IF(マンアワー!H871&gt;0,LN(マンアワー!H871),0)</f>
        <v>9.3245280161548685</v>
      </c>
      <c r="I871" s="4">
        <f>IF(マンアワー!I871&gt;0,LN(マンアワー!I871),0)</f>
        <v>9.3301927662279098</v>
      </c>
      <c r="K871" s="6">
        <f t="shared" ref="K871:O871" si="867">E871-E$1101</f>
        <v>-9.0609869027169054E-2</v>
      </c>
      <c r="L871" s="6">
        <f t="shared" si="867"/>
        <v>-0.15168701526436301</v>
      </c>
      <c r="M871" s="6">
        <f t="shared" si="867"/>
        <v>-0.167915551392257</v>
      </c>
      <c r="N871" s="6">
        <f t="shared" si="867"/>
        <v>-0.17385330275327426</v>
      </c>
      <c r="O871" s="6">
        <f t="shared" si="867"/>
        <v>-0.1426471214120788</v>
      </c>
    </row>
    <row r="872" spans="1:15" x14ac:dyDescent="0.15">
      <c r="A872" s="1">
        <v>38</v>
      </c>
      <c r="B872" s="1" t="s">
        <v>86</v>
      </c>
      <c r="C872" s="1">
        <v>18</v>
      </c>
      <c r="D872" s="1" t="s">
        <v>151</v>
      </c>
      <c r="E872" s="4">
        <f>IF(マンアワー!E872&gt;0,LN(マンアワー!E872),0)</f>
        <v>12.350024345073296</v>
      </c>
      <c r="F872" s="4">
        <f>IF(マンアワー!F872&gt;0,LN(マンアワー!F872),0)</f>
        <v>12.50217415467324</v>
      </c>
      <c r="G872" s="4">
        <f>IF(マンアワー!G872&gt;0,LN(マンアワー!G872),0)</f>
        <v>12.351035820478357</v>
      </c>
      <c r="H872" s="4">
        <f>IF(マンアワー!H872&gt;0,LN(マンアワー!H872),0)</f>
        <v>12.022662364179197</v>
      </c>
      <c r="I872" s="4">
        <f>IF(マンアワー!I872&gt;0,LN(マンアワー!I872),0)</f>
        <v>12.209786340537102</v>
      </c>
      <c r="K872" s="6">
        <f t="shared" ref="K872:O872" si="868">E872-E$1102</f>
        <v>-0.23718133131221109</v>
      </c>
      <c r="L872" s="6">
        <f t="shared" si="868"/>
        <v>-0.20992525740469681</v>
      </c>
      <c r="M872" s="6">
        <f t="shared" si="868"/>
        <v>-0.29014338081714897</v>
      </c>
      <c r="N872" s="6">
        <f t="shared" si="868"/>
        <v>-0.4833106660913753</v>
      </c>
      <c r="O872" s="6">
        <f t="shared" si="868"/>
        <v>-0.128536949122811</v>
      </c>
    </row>
    <row r="873" spans="1:15" x14ac:dyDescent="0.15">
      <c r="A873" s="1">
        <v>38</v>
      </c>
      <c r="B873" s="1" t="s">
        <v>86</v>
      </c>
      <c r="C873" s="1">
        <v>19</v>
      </c>
      <c r="D873" s="1" t="s">
        <v>152</v>
      </c>
      <c r="E873" s="4">
        <f>IF(マンアワー!E873&gt;0,LN(マンアワー!E873),0)</f>
        <v>10.135935964812706</v>
      </c>
      <c r="F873" s="4">
        <f>IF(マンアワー!F873&gt;0,LN(マンアワー!F873),0)</f>
        <v>10.442032508979558</v>
      </c>
      <c r="G873" s="4">
        <f>IF(マンアワー!G873&gt;0,LN(マンアワー!G873),0)</f>
        <v>10.523898679919943</v>
      </c>
      <c r="H873" s="4">
        <f>IF(マンアワー!H873&gt;0,LN(マンアワー!H873),0)</f>
        <v>10.308972049842382</v>
      </c>
      <c r="I873" s="4">
        <f>IF(マンアワー!I873&gt;0,LN(マンアワー!I873),0)</f>
        <v>10.439447647020405</v>
      </c>
      <c r="K873" s="6">
        <f t="shared" ref="K873:O873" si="869">E873-E$1103</f>
        <v>-0.30781182720179245</v>
      </c>
      <c r="L873" s="6">
        <f t="shared" si="869"/>
        <v>-0.28680156051870043</v>
      </c>
      <c r="M873" s="6">
        <f t="shared" si="869"/>
        <v>-0.31065441223458912</v>
      </c>
      <c r="N873" s="6">
        <f t="shared" si="869"/>
        <v>-0.39780638057748696</v>
      </c>
      <c r="O873" s="6">
        <f t="shared" si="869"/>
        <v>-0.23984751031580664</v>
      </c>
    </row>
    <row r="874" spans="1:15" x14ac:dyDescent="0.15">
      <c r="A874" s="1">
        <v>38</v>
      </c>
      <c r="B874" s="1" t="s">
        <v>86</v>
      </c>
      <c r="C874" s="1">
        <v>20</v>
      </c>
      <c r="D874" s="1" t="s">
        <v>153</v>
      </c>
      <c r="E874" s="4">
        <f>IF(マンアワー!E874&gt;0,LN(マンアワー!E874),0)</f>
        <v>8.3072217559164905</v>
      </c>
      <c r="F874" s="4">
        <f>IF(マンアワー!F874&gt;0,LN(マンアワー!F874),0)</f>
        <v>8.7345158308202926</v>
      </c>
      <c r="G874" s="4">
        <f>IF(マンアワー!G874&gt;0,LN(マンアワー!G874),0)</f>
        <v>9.3023188096965281</v>
      </c>
      <c r="H874" s="4">
        <f>IF(マンアワー!H874&gt;0,LN(マンアワー!H874),0)</f>
        <v>9.2198090726215032</v>
      </c>
      <c r="I874" s="4">
        <f>IF(マンアワー!I874&gt;0,LN(マンアワー!I874),0)</f>
        <v>9.2081337399490319</v>
      </c>
      <c r="K874" s="6">
        <f t="shared" ref="K874:O874" si="870">E874-E$1104</f>
        <v>-0.36332043400222602</v>
      </c>
      <c r="L874" s="6">
        <f t="shared" si="870"/>
        <v>-0.54132709756295228</v>
      </c>
      <c r="M874" s="6">
        <f t="shared" si="870"/>
        <v>-0.36282201420801385</v>
      </c>
      <c r="N874" s="6">
        <f t="shared" si="870"/>
        <v>-0.47591611785016674</v>
      </c>
      <c r="O874" s="6">
        <f t="shared" si="870"/>
        <v>-0.46427705803534991</v>
      </c>
    </row>
    <row r="875" spans="1:15" x14ac:dyDescent="0.15">
      <c r="A875" s="1">
        <v>38</v>
      </c>
      <c r="B875" s="1" t="s">
        <v>86</v>
      </c>
      <c r="C875" s="1">
        <v>21</v>
      </c>
      <c r="D875" s="1" t="s">
        <v>154</v>
      </c>
      <c r="E875" s="4">
        <f>IF(マンアワー!E875&gt;0,LN(マンアワー!E875),0)</f>
        <v>11.655027490622034</v>
      </c>
      <c r="F875" s="4">
        <f>IF(マンアワー!F875&gt;0,LN(マンアワー!F875),0)</f>
        <v>11.564370151494547</v>
      </c>
      <c r="G875" s="4">
        <f>IF(マンアワー!G875&gt;0,LN(マンアワー!G875),0)</f>
        <v>11.530201233767999</v>
      </c>
      <c r="H875" s="4">
        <f>IF(マンアワー!H875&gt;0,LN(マンアワー!H875),0)</f>
        <v>11.318088095867909</v>
      </c>
      <c r="I875" s="4">
        <f>IF(マンアワー!I875&gt;0,LN(マンアワー!I875),0)</f>
        <v>11.397189041332878</v>
      </c>
      <c r="K875" s="6">
        <f t="shared" ref="K875:O875" si="871">E875-E$1105</f>
        <v>0.12280067402418204</v>
      </c>
      <c r="L875" s="6">
        <f t="shared" si="871"/>
        <v>-3.6199980310323454E-2</v>
      </c>
      <c r="M875" s="6">
        <f t="shared" si="871"/>
        <v>-0.1369440657287786</v>
      </c>
      <c r="N875" s="6">
        <f t="shared" si="871"/>
        <v>-0.30182004536352913</v>
      </c>
      <c r="O875" s="6">
        <f t="shared" si="871"/>
        <v>-0.12586759668879921</v>
      </c>
    </row>
    <row r="876" spans="1:15" x14ac:dyDescent="0.15">
      <c r="A876" s="1">
        <v>38</v>
      </c>
      <c r="B876" s="1" t="s">
        <v>37</v>
      </c>
      <c r="C876" s="1">
        <v>22</v>
      </c>
      <c r="D876" s="1" t="s">
        <v>146</v>
      </c>
      <c r="E876" s="4">
        <f>IF(マンアワー!E876&gt;0,LN(マンアワー!E876),0)</f>
        <v>12.398425644503879</v>
      </c>
      <c r="F876" s="4">
        <f>IF(マンアワー!F876&gt;0,LN(マンアワー!F876),0)</f>
        <v>12.571839944567921</v>
      </c>
      <c r="G876" s="4">
        <f>IF(マンアワー!G876&gt;0,LN(マンアワー!G876),0)</f>
        <v>12.83436205239483</v>
      </c>
      <c r="H876" s="4">
        <f>IF(マンアワー!H876&gt;0,LN(マンアワー!H876),0)</f>
        <v>12.856203651204817</v>
      </c>
      <c r="I876" s="4">
        <f>IF(マンアワー!I876&gt;0,LN(マンアワー!I876),0)</f>
        <v>13.044297654156864</v>
      </c>
      <c r="K876" s="6">
        <f t="shared" ref="K876:O876" si="872">E876-E$1106</f>
        <v>-0.17936060750332317</v>
      </c>
      <c r="L876" s="6">
        <f t="shared" si="872"/>
        <v>-0.26145416337242544</v>
      </c>
      <c r="M876" s="6">
        <f t="shared" si="872"/>
        <v>-0.24454457524050888</v>
      </c>
      <c r="N876" s="6">
        <f t="shared" si="872"/>
        <v>-0.33097625497238248</v>
      </c>
      <c r="O876" s="6">
        <f t="shared" si="872"/>
        <v>-0.29599501696112718</v>
      </c>
    </row>
    <row r="877" spans="1:15" x14ac:dyDescent="0.15">
      <c r="A877" s="1">
        <v>38</v>
      </c>
      <c r="B877" s="1" t="s">
        <v>37</v>
      </c>
      <c r="C877" s="1">
        <v>23</v>
      </c>
      <c r="D877" s="1" t="s">
        <v>167</v>
      </c>
      <c r="E877" s="4">
        <f>IF(マンアワー!E877&gt;0,LN(マンアワー!E877),0)</f>
        <v>11.367055367469105</v>
      </c>
      <c r="F877" s="4">
        <f>IF(マンアワー!F877&gt;0,LN(マンアワー!F877),0)</f>
        <v>11.416208898341315</v>
      </c>
      <c r="G877" s="4">
        <f>IF(マンアワー!G877&gt;0,LN(マンアワー!G877),0)</f>
        <v>11.4242882429653</v>
      </c>
      <c r="H877" s="4">
        <f>IF(マンアワー!H877&gt;0,LN(マンアワー!H877),0)</f>
        <v>11.344622045869913</v>
      </c>
      <c r="I877" s="4">
        <f>IF(マンアワー!I877&gt;0,LN(マンアワー!I877),0)</f>
        <v>11.249774319594019</v>
      </c>
      <c r="K877" s="6">
        <f t="shared" ref="K877:O877" si="873">E877-E$1107</f>
        <v>-0.22687976073425276</v>
      </c>
      <c r="L877" s="6">
        <f t="shared" si="873"/>
        <v>-0.32001959804447999</v>
      </c>
      <c r="M877" s="6">
        <f t="shared" si="873"/>
        <v>-0.29372103194903509</v>
      </c>
      <c r="N877" s="6">
        <f t="shared" si="873"/>
        <v>-0.30531989369113788</v>
      </c>
      <c r="O877" s="6">
        <f t="shared" si="873"/>
        <v>-0.27426233018036861</v>
      </c>
    </row>
    <row r="878" spans="1:15" x14ac:dyDescent="0.15">
      <c r="A878" s="1">
        <v>39</v>
      </c>
      <c r="B878" s="1" t="s">
        <v>87</v>
      </c>
      <c r="C878" s="1">
        <v>1</v>
      </c>
      <c r="D878" s="1" t="s">
        <v>147</v>
      </c>
      <c r="E878" s="4">
        <f>IF(マンアワー!E878&gt;0,LN(マンアワー!E878),0)</f>
        <v>12.491065641215247</v>
      </c>
      <c r="F878" s="4">
        <f>IF(マンアワー!F878&gt;0,LN(マンアワー!F878),0)</f>
        <v>12.153739872276995</v>
      </c>
      <c r="G878" s="4">
        <f>IF(マンアワー!G878&gt;0,LN(マンアワー!G878),0)</f>
        <v>11.802672828842294</v>
      </c>
      <c r="H878" s="4">
        <f>IF(マンアワー!H878&gt;0,LN(マンアワー!H878),0)</f>
        <v>11.422080553393616</v>
      </c>
      <c r="I878" s="4">
        <f>IF(マンアワー!I878&gt;0,LN(マンアワー!I878),0)</f>
        <v>11.225103844569619</v>
      </c>
      <c r="K878" s="6">
        <f t="shared" ref="K878:O878" si="874">E878-E$1085</f>
        <v>-0.33727455163983144</v>
      </c>
      <c r="L878" s="6">
        <f t="shared" si="874"/>
        <v>-0.25777631961349456</v>
      </c>
      <c r="M878" s="6">
        <f t="shared" si="874"/>
        <v>-0.20574568174232866</v>
      </c>
      <c r="N878" s="6">
        <f t="shared" si="874"/>
        <v>-0.16194214431548026</v>
      </c>
      <c r="O878" s="6">
        <f t="shared" si="874"/>
        <v>-0.20278386973281393</v>
      </c>
    </row>
    <row r="879" spans="1:15" x14ac:dyDescent="0.15">
      <c r="A879" s="1">
        <v>39</v>
      </c>
      <c r="B879" s="1" t="s">
        <v>87</v>
      </c>
      <c r="C879" s="1">
        <v>2</v>
      </c>
      <c r="D879" s="1" t="s">
        <v>148</v>
      </c>
      <c r="E879" s="4">
        <f>IF(マンアワー!E879&gt;0,LN(マンアワー!E879),0)</f>
        <v>8.546954103396736</v>
      </c>
      <c r="F879" s="4">
        <f>IF(マンアワー!F879&gt;0,LN(マンアワー!F879),0)</f>
        <v>8.3743208620121994</v>
      </c>
      <c r="G879" s="4">
        <f>IF(マンアワー!G879&gt;0,LN(マンアワー!G879),0)</f>
        <v>8.1376206968008962</v>
      </c>
      <c r="H879" s="4">
        <f>IF(マンアワー!H879&gt;0,LN(マンアワー!H879),0)</f>
        <v>7.9928839906826132</v>
      </c>
      <c r="I879" s="4">
        <f>IF(マンアワー!I879&gt;0,LN(マンアワー!I879),0)</f>
        <v>7.6649397288189753</v>
      </c>
      <c r="K879" s="6">
        <f t="shared" ref="K879:O879" si="875">E879-E$1086</f>
        <v>-0.301366414517517</v>
      </c>
      <c r="L879" s="6">
        <f t="shared" si="875"/>
        <v>5.3558542681814814E-2</v>
      </c>
      <c r="M879" s="6">
        <f t="shared" si="875"/>
        <v>6.1835197464073843E-2</v>
      </c>
      <c r="N879" s="6">
        <f t="shared" si="875"/>
        <v>0.27398556497901616</v>
      </c>
      <c r="O879" s="6">
        <f t="shared" si="875"/>
        <v>0.48710921895134529</v>
      </c>
    </row>
    <row r="880" spans="1:15" x14ac:dyDescent="0.15">
      <c r="A880" s="1">
        <v>39</v>
      </c>
      <c r="B880" s="1" t="s">
        <v>137</v>
      </c>
      <c r="C880" s="1">
        <v>3</v>
      </c>
      <c r="D880" s="1" t="s">
        <v>155</v>
      </c>
      <c r="E880" s="4">
        <f>IF(マンアワー!E880&gt;0,LN(マンアワー!E880),0)</f>
        <v>9.736382220771473</v>
      </c>
      <c r="F880" s="4">
        <f>IF(マンアワー!F880&gt;0,LN(マンアワー!F880),0)</f>
        <v>9.7214587781778707</v>
      </c>
      <c r="G880" s="4">
        <f>IF(マンアワー!G880&gt;0,LN(マンアワー!G880),0)</f>
        <v>9.7954709989327213</v>
      </c>
      <c r="H880" s="4">
        <f>IF(マンアワー!H880&gt;0,LN(マンアワー!H880),0)</f>
        <v>9.5380371380825473</v>
      </c>
      <c r="I880" s="4">
        <f>IF(マンアワー!I880&gt;0,LN(マンアワー!I880),0)</f>
        <v>9.5804552509598082</v>
      </c>
      <c r="K880" s="6">
        <f t="shared" ref="K880:O880" si="876">E880-E$1087</f>
        <v>-0.98699644328066505</v>
      </c>
      <c r="L880" s="6">
        <f t="shared" si="876"/>
        <v>-1.0107466074076363</v>
      </c>
      <c r="M880" s="6">
        <f t="shared" si="876"/>
        <v>-1.0394386487267919</v>
      </c>
      <c r="N880" s="6">
        <f t="shared" si="876"/>
        <v>-1.1976893722926256</v>
      </c>
      <c r="O880" s="6">
        <f t="shared" si="876"/>
        <v>-1.1316544722068134</v>
      </c>
    </row>
    <row r="881" spans="1:15" x14ac:dyDescent="0.15">
      <c r="A881" s="1">
        <v>39</v>
      </c>
      <c r="B881" s="1" t="s">
        <v>137</v>
      </c>
      <c r="C881" s="1">
        <v>4</v>
      </c>
      <c r="D881" s="1" t="s">
        <v>156</v>
      </c>
      <c r="E881" s="4">
        <f>IF(マンアワー!E881&gt;0,LN(マンアワー!E881),0)</f>
        <v>9.3669424120518645</v>
      </c>
      <c r="F881" s="4">
        <f>IF(マンアワー!F881&gt;0,LN(マンアワー!F881),0)</f>
        <v>9.8413915466394855</v>
      </c>
      <c r="G881" s="4">
        <f>IF(マンアワー!G881&gt;0,LN(マンアワー!G881),0)</f>
        <v>9.99814381992317</v>
      </c>
      <c r="H881" s="4">
        <f>IF(マンアワー!H881&gt;0,LN(マンアワー!H881),0)</f>
        <v>9.0027617954424652</v>
      </c>
      <c r="I881" s="4">
        <f>IF(マンアワー!I881&gt;0,LN(マンアワー!I881),0)</f>
        <v>8.2618656698550961</v>
      </c>
      <c r="K881" s="6">
        <f t="shared" ref="K881:O881" si="877">E881-E$1088</f>
        <v>-1.5587726314620127</v>
      </c>
      <c r="L881" s="6">
        <f t="shared" si="877"/>
        <v>-1.0317044326432008</v>
      </c>
      <c r="M881" s="6">
        <f t="shared" si="877"/>
        <v>-0.86530963674621475</v>
      </c>
      <c r="N881" s="6">
        <f t="shared" si="877"/>
        <v>-1.2242615127192309</v>
      </c>
      <c r="O881" s="6">
        <f t="shared" si="877"/>
        <v>-1.3454515295133671</v>
      </c>
    </row>
    <row r="882" spans="1:15" x14ac:dyDescent="0.15">
      <c r="A882" s="1">
        <v>39</v>
      </c>
      <c r="B882" s="1" t="s">
        <v>137</v>
      </c>
      <c r="C882" s="1">
        <v>5</v>
      </c>
      <c r="D882" s="1" t="s">
        <v>157</v>
      </c>
      <c r="E882" s="4">
        <f>IF(マンアワー!E882&gt;0,LN(マンアワー!E882),0)</f>
        <v>9.3945146358612668</v>
      </c>
      <c r="F882" s="4">
        <f>IF(マンアワー!F882&gt;0,LN(マンアワー!F882),0)</f>
        <v>8.9648822446415526</v>
      </c>
      <c r="G882" s="4">
        <f>IF(マンアワー!G882&gt;0,LN(マンアワー!G882),0)</f>
        <v>8.8694669281133258</v>
      </c>
      <c r="H882" s="4">
        <f>IF(マンアワー!H882&gt;0,LN(マンアワー!H882),0)</f>
        <v>8.8749233235327836</v>
      </c>
      <c r="I882" s="4">
        <f>IF(マンアワー!I882&gt;0,LN(マンアワー!I882),0)</f>
        <v>8.505506201135665</v>
      </c>
      <c r="K882" s="6">
        <f t="shared" ref="K882:O882" si="878">E882-E$1089</f>
        <v>6.2404343319578004E-2</v>
      </c>
      <c r="L882" s="6">
        <f t="shared" si="878"/>
        <v>-0.21140247688439295</v>
      </c>
      <c r="M882" s="6">
        <f t="shared" si="878"/>
        <v>-0.37054612658031338</v>
      </c>
      <c r="N882" s="6">
        <f t="shared" si="878"/>
        <v>-0.18651717234217635</v>
      </c>
      <c r="O882" s="6">
        <f t="shared" si="878"/>
        <v>-0.3090201177402836</v>
      </c>
    </row>
    <row r="883" spans="1:15" x14ac:dyDescent="0.15">
      <c r="A883" s="1">
        <v>39</v>
      </c>
      <c r="B883" s="1" t="s">
        <v>137</v>
      </c>
      <c r="C883" s="1">
        <v>6</v>
      </c>
      <c r="D883" s="1" t="s">
        <v>49</v>
      </c>
      <c r="E883" s="4">
        <f>IF(マンアワー!E883&gt;0,LN(マンアワー!E883),0)</f>
        <v>7.698242599640623</v>
      </c>
      <c r="F883" s="4">
        <f>IF(マンアワー!F883&gt;0,LN(マンアワー!F883),0)</f>
        <v>6.4539138983948963</v>
      </c>
      <c r="G883" s="4">
        <f>IF(マンアワー!G883&gt;0,LN(マンアワー!G883),0)</f>
        <v>6.8623032400420545</v>
      </c>
      <c r="H883" s="4">
        <f>IF(マンアワー!H883&gt;0,LN(マンアワー!H883),0)</f>
        <v>6.8677399125490979</v>
      </c>
      <c r="I883" s="4">
        <f>IF(マンアワー!I883&gt;0,LN(マンアワー!I883),0)</f>
        <v>6.7102956829538227</v>
      </c>
      <c r="K883" s="6">
        <f t="shared" ref="K883:O883" si="879">E883-E$1090</f>
        <v>-1.567907822269242</v>
      </c>
      <c r="L883" s="6">
        <f t="shared" si="879"/>
        <v>-2.6011195397746203</v>
      </c>
      <c r="M883" s="6">
        <f t="shared" si="879"/>
        <v>-2.2330952708870697</v>
      </c>
      <c r="N883" s="6">
        <f t="shared" si="879"/>
        <v>-2.2210792368565517</v>
      </c>
      <c r="O883" s="6">
        <f t="shared" si="879"/>
        <v>-2.2706891361986292</v>
      </c>
    </row>
    <row r="884" spans="1:15" x14ac:dyDescent="0.15">
      <c r="A884" s="1">
        <v>39</v>
      </c>
      <c r="B884" s="1" t="s">
        <v>137</v>
      </c>
      <c r="C884" s="1">
        <v>7</v>
      </c>
      <c r="D884" s="1" t="s">
        <v>158</v>
      </c>
      <c r="E884" s="4">
        <f>IF(マンアワー!E884&gt;0,LN(マンアワー!E884),0)</f>
        <v>4.5590395517648785</v>
      </c>
      <c r="F884" s="4">
        <f>IF(マンアワー!F884&gt;0,LN(マンアワー!F884),0)</f>
        <v>4.0228807506434805</v>
      </c>
      <c r="G884" s="4">
        <f>IF(マンアワー!G884&gt;0,LN(マンアワー!G884),0)</f>
        <v>4.3030842861200034</v>
      </c>
      <c r="H884" s="4">
        <f>IF(マンアワー!H884&gt;0,LN(マンアワー!H884),0)</f>
        <v>2.6465415576547771</v>
      </c>
      <c r="I884" s="4">
        <f>IF(マンアワー!I884&gt;0,LN(マンアワー!I884),0)</f>
        <v>4.6929237223012139</v>
      </c>
      <c r="K884" s="6">
        <f t="shared" ref="K884:O884" si="880">E884-E$1091</f>
        <v>-1.8905646497732587</v>
      </c>
      <c r="L884" s="6">
        <f t="shared" si="880"/>
        <v>-2.4715228112963548</v>
      </c>
      <c r="M884" s="6">
        <f t="shared" si="880"/>
        <v>-2.0429269844983056</v>
      </c>
      <c r="N884" s="6">
        <f t="shared" si="880"/>
        <v>-3.6008721328266948</v>
      </c>
      <c r="O884" s="6">
        <f t="shared" si="880"/>
        <v>-1.6548179598139168</v>
      </c>
    </row>
    <row r="885" spans="1:15" x14ac:dyDescent="0.15">
      <c r="A885" s="1">
        <v>39</v>
      </c>
      <c r="B885" s="1" t="s">
        <v>137</v>
      </c>
      <c r="C885" s="1">
        <v>8</v>
      </c>
      <c r="D885" s="1" t="s">
        <v>159</v>
      </c>
      <c r="E885" s="4">
        <f>IF(マンアワー!E885&gt;0,LN(マンアワー!E885),0)</f>
        <v>9.0037218388365883</v>
      </c>
      <c r="F885" s="4">
        <f>IF(マンアワー!F885&gt;0,LN(マンアワー!F885),0)</f>
        <v>9.1959034831789719</v>
      </c>
      <c r="G885" s="4">
        <f>IF(マンアワー!G885&gt;0,LN(マンアワー!G885),0)</f>
        <v>8.9541874742725334</v>
      </c>
      <c r="H885" s="4">
        <f>IF(マンアワー!H885&gt;0,LN(マンアワー!H885),0)</f>
        <v>8.7456279891091775</v>
      </c>
      <c r="I885" s="4">
        <f>IF(マンアワー!I885&gt;0,LN(マンアワー!I885),0)</f>
        <v>8.2907994607942257</v>
      </c>
      <c r="K885" s="6">
        <f t="shared" ref="K885:O885" si="881">E885-E$1092</f>
        <v>-0.99567106320555432</v>
      </c>
      <c r="L885" s="6">
        <f t="shared" si="881"/>
        <v>-0.79394653593156939</v>
      </c>
      <c r="M885" s="6">
        <f t="shared" si="881"/>
        <v>-0.94121938812402561</v>
      </c>
      <c r="N885" s="6">
        <f t="shared" si="881"/>
        <v>-0.87695002280970868</v>
      </c>
      <c r="O885" s="6">
        <f t="shared" si="881"/>
        <v>-0.97331622804333762</v>
      </c>
    </row>
    <row r="886" spans="1:15" x14ac:dyDescent="0.15">
      <c r="A886" s="1">
        <v>39</v>
      </c>
      <c r="B886" s="1" t="s">
        <v>137</v>
      </c>
      <c r="C886" s="1">
        <v>9</v>
      </c>
      <c r="D886" s="1" t="s">
        <v>160</v>
      </c>
      <c r="E886" s="4">
        <f>IF(マンアワー!E886&gt;0,LN(マンアワー!E886),0)</f>
        <v>8.1323283682308176</v>
      </c>
      <c r="F886" s="4">
        <f>IF(マンアワー!F886&gt;0,LN(マンアワー!F886),0)</f>
        <v>8.1462622769705728</v>
      </c>
      <c r="G886" s="4">
        <f>IF(マンアワー!G886&gt;0,LN(マンアワー!G886),0)</f>
        <v>7.6897174945730695</v>
      </c>
      <c r="H886" s="4">
        <f>IF(マンアワー!H886&gt;0,LN(マンアワー!H886),0)</f>
        <v>7.5542912152854704</v>
      </c>
      <c r="I886" s="4">
        <f>IF(マンアワー!I886&gt;0,LN(マンアワー!I886),0)</f>
        <v>7.7556084876581117</v>
      </c>
      <c r="K886" s="6">
        <f t="shared" ref="K886:O886" si="882">E886-E$1093</f>
        <v>-1.7808037235462582</v>
      </c>
      <c r="L886" s="6">
        <f t="shared" si="882"/>
        <v>-1.5220250231568961</v>
      </c>
      <c r="M886" s="6">
        <f t="shared" si="882"/>
        <v>-1.8448437133285838</v>
      </c>
      <c r="N886" s="6">
        <f t="shared" si="882"/>
        <v>-1.7597562972038467</v>
      </c>
      <c r="O886" s="6">
        <f t="shared" si="882"/>
        <v>-1.6437025008350368</v>
      </c>
    </row>
    <row r="887" spans="1:15" x14ac:dyDescent="0.15">
      <c r="A887" s="1">
        <v>39</v>
      </c>
      <c r="B887" s="1" t="s">
        <v>137</v>
      </c>
      <c r="C887" s="1">
        <v>10</v>
      </c>
      <c r="D887" s="1" t="s">
        <v>161</v>
      </c>
      <c r="E887" s="4">
        <f>IF(マンアワー!E887&gt;0,LN(マンアワー!E887),0)</f>
        <v>8.9656316128274796</v>
      </c>
      <c r="F887" s="4">
        <f>IF(マンアワー!F887&gt;0,LN(マンアワー!F887),0)</f>
        <v>8.7319323468947374</v>
      </c>
      <c r="G887" s="4">
        <f>IF(マンアワー!G887&gt;0,LN(マンアワー!G887),0)</f>
        <v>8.7457832412219183</v>
      </c>
      <c r="H887" s="4">
        <f>IF(マンアワー!H887&gt;0,LN(マンアワー!H887),0)</f>
        <v>8.3685747241205206</v>
      </c>
      <c r="I887" s="4">
        <f>IF(マンアワー!I887&gt;0,LN(マンアワー!I887),0)</f>
        <v>8.1401886601286328</v>
      </c>
      <c r="K887" s="6">
        <f t="shared" ref="K887:O887" si="883">E887-E$1094</f>
        <v>-1.1850147190932159</v>
      </c>
      <c r="L887" s="6">
        <f t="shared" si="883"/>
        <v>-1.3649316539547982</v>
      </c>
      <c r="M887" s="6">
        <f t="shared" si="883"/>
        <v>-1.5841253878772168</v>
      </c>
      <c r="N887" s="6">
        <f t="shared" si="883"/>
        <v>-1.7638407763050861</v>
      </c>
      <c r="O887" s="6">
        <f t="shared" si="883"/>
        <v>-1.8229770766160538</v>
      </c>
    </row>
    <row r="888" spans="1:15" x14ac:dyDescent="0.15">
      <c r="A888" s="1">
        <v>39</v>
      </c>
      <c r="B888" s="1" t="s">
        <v>137</v>
      </c>
      <c r="C888" s="1">
        <v>11</v>
      </c>
      <c r="D888" s="1" t="s">
        <v>162</v>
      </c>
      <c r="E888" s="4">
        <f>IF(マンアワー!E888&gt;0,LN(マンアワー!E888),0)</f>
        <v>9.3910849912080607</v>
      </c>
      <c r="F888" s="4">
        <f>IF(マンアワー!F888&gt;0,LN(マンアワー!F888),0)</f>
        <v>9.3086448905430945</v>
      </c>
      <c r="G888" s="4">
        <f>IF(マンアワー!G888&gt;0,LN(マンアワー!G888),0)</f>
        <v>9.2465354582227413</v>
      </c>
      <c r="H888" s="4">
        <f>IF(マンアワー!H888&gt;0,LN(マンアワー!H888),0)</f>
        <v>9.0888709356064084</v>
      </c>
      <c r="I888" s="4">
        <f>IF(マンアワー!I888&gt;0,LN(マンアワー!I888),0)</f>
        <v>9.1172995013015239</v>
      </c>
      <c r="K888" s="6">
        <f t="shared" ref="K888:O888" si="884">E888-E$1095</f>
        <v>-0.82473939322129297</v>
      </c>
      <c r="L888" s="6">
        <f t="shared" si="884"/>
        <v>-0.96733736926914027</v>
      </c>
      <c r="M888" s="6">
        <f t="shared" si="884"/>
        <v>-1.2548533166482034</v>
      </c>
      <c r="N888" s="6">
        <f t="shared" si="884"/>
        <v>-1.3320713430782209</v>
      </c>
      <c r="O888" s="6">
        <f t="shared" si="884"/>
        <v>-1.3306059710030187</v>
      </c>
    </row>
    <row r="889" spans="1:15" x14ac:dyDescent="0.15">
      <c r="A889" s="1">
        <v>39</v>
      </c>
      <c r="B889" s="1" t="s">
        <v>137</v>
      </c>
      <c r="C889" s="1">
        <v>12</v>
      </c>
      <c r="D889" s="1" t="s">
        <v>163</v>
      </c>
      <c r="E889" s="4">
        <f>IF(マンアワー!E889&gt;0,LN(マンアワー!E889),0)</f>
        <v>6.759933956045141</v>
      </c>
      <c r="F889" s="4">
        <f>IF(マンアワー!F889&gt;0,LN(マンアワー!F889),0)</f>
        <v>8.0426238787840045</v>
      </c>
      <c r="G889" s="4">
        <f>IF(マンアワー!G889&gt;0,LN(マンアワー!G889),0)</f>
        <v>8.8527149308887534</v>
      </c>
      <c r="H889" s="4">
        <f>IF(マンアワー!H889&gt;0,LN(マンアワー!H889),0)</f>
        <v>9.0752046429167255</v>
      </c>
      <c r="I889" s="4">
        <f>IF(マンアワー!I889&gt;0,LN(マンアワー!I889),0)</f>
        <v>8.7020480104932822</v>
      </c>
      <c r="K889" s="6">
        <f t="shared" ref="K889:O889" si="885">E889-E$1096</f>
        <v>-3.4186227126437894</v>
      </c>
      <c r="L889" s="6">
        <f t="shared" si="885"/>
        <v>-2.3627577676407157</v>
      </c>
      <c r="M889" s="6">
        <f t="shared" si="885"/>
        <v>-2.124209186882009</v>
      </c>
      <c r="N889" s="6">
        <f t="shared" si="885"/>
        <v>-1.8005342828048772</v>
      </c>
      <c r="O889" s="6">
        <f t="shared" si="885"/>
        <v>-2.0289625086851988</v>
      </c>
    </row>
    <row r="890" spans="1:15" x14ac:dyDescent="0.15">
      <c r="A890" s="1">
        <v>39</v>
      </c>
      <c r="B890" s="1" t="s">
        <v>137</v>
      </c>
      <c r="C890" s="1">
        <v>13</v>
      </c>
      <c r="D890" s="1" t="s">
        <v>164</v>
      </c>
      <c r="E890" s="4">
        <f>IF(マンアワー!E890&gt;0,LN(マンアワー!E890),0)</f>
        <v>8.960612241277591</v>
      </c>
      <c r="F890" s="4">
        <f>IF(マンアワー!F890&gt;0,LN(マンアワー!F890),0)</f>
        <v>8.6773098465083365</v>
      </c>
      <c r="G890" s="4">
        <f>IF(マンアワー!G890&gt;0,LN(マンアワー!G890),0)</f>
        <v>7.6725818205145551</v>
      </c>
      <c r="H890" s="4">
        <f>IF(マンアワー!H890&gt;0,LN(マンアワー!H890),0)</f>
        <v>7.7647073819305055</v>
      </c>
      <c r="I890" s="4">
        <f>IF(マンアワー!I890&gt;0,LN(マンアワー!I890),0)</f>
        <v>7.7995775075722511</v>
      </c>
      <c r="K890" s="6">
        <f t="shared" ref="K890:O890" si="886">E890-E$1097</f>
        <v>-0.67842029948455007</v>
      </c>
      <c r="L890" s="6">
        <f t="shared" si="886"/>
        <v>-1.0916908116410937</v>
      </c>
      <c r="M890" s="6">
        <f t="shared" si="886"/>
        <v>-2.1454756100266721</v>
      </c>
      <c r="N890" s="6">
        <f t="shared" si="886"/>
        <v>-1.972983020418039</v>
      </c>
      <c r="O890" s="6">
        <f t="shared" si="886"/>
        <v>-2.2247731245173901</v>
      </c>
    </row>
    <row r="891" spans="1:15" x14ac:dyDescent="0.15">
      <c r="A891" s="1">
        <v>39</v>
      </c>
      <c r="B891" s="1" t="s">
        <v>137</v>
      </c>
      <c r="C891" s="1">
        <v>14</v>
      </c>
      <c r="D891" s="1" t="s">
        <v>165</v>
      </c>
      <c r="E891" s="4">
        <f>IF(マンアワー!E891&gt;0,LN(マンアワー!E891),0)</f>
        <v>4.8499894487003861</v>
      </c>
      <c r="F891" s="4">
        <f>IF(マンアワー!F891&gt;0,LN(マンアワー!F891),0)</f>
        <v>5.8641692373609926</v>
      </c>
      <c r="G891" s="4">
        <f>IF(マンアワー!G891&gt;0,LN(マンアワー!G891),0)</f>
        <v>6.0853434477948225</v>
      </c>
      <c r="H891" s="4">
        <f>IF(マンアワー!H891&gt;0,LN(マンアワー!H891),0)</f>
        <v>5.9339756377425585</v>
      </c>
      <c r="I891" s="4">
        <f>IF(マンアワー!I891&gt;0,LN(マンアワー!I891),0)</f>
        <v>5.6839960731612722</v>
      </c>
      <c r="K891" s="6">
        <f t="shared" ref="K891:O891" si="887">E891-E$1098</f>
        <v>-3.0736329712908868</v>
      </c>
      <c r="L891" s="6">
        <f t="shared" si="887"/>
        <v>-2.4688754686532386</v>
      </c>
      <c r="M891" s="6">
        <f t="shared" si="887"/>
        <v>-2.4461855604323057</v>
      </c>
      <c r="N891" s="6">
        <f t="shared" si="887"/>
        <v>-2.2312542694604742</v>
      </c>
      <c r="O891" s="6">
        <f t="shared" si="887"/>
        <v>-2.3704908691026096</v>
      </c>
    </row>
    <row r="892" spans="1:15" x14ac:dyDescent="0.15">
      <c r="A892" s="1">
        <v>39</v>
      </c>
      <c r="B892" s="1" t="s">
        <v>137</v>
      </c>
      <c r="C892" s="1">
        <v>15</v>
      </c>
      <c r="D892" s="1" t="s">
        <v>166</v>
      </c>
      <c r="E892" s="4">
        <f>IF(マンアワー!E892&gt;0,LN(マンアワー!E892),0)</f>
        <v>10.41157266183561</v>
      </c>
      <c r="F892" s="4">
        <f>IF(マンアワー!F892&gt;0,LN(マンアワー!F892),0)</f>
        <v>10.234952943704991</v>
      </c>
      <c r="G892" s="4">
        <f>IF(マンアワー!G892&gt;0,LN(マンアワー!G892),0)</f>
        <v>10.131321343386245</v>
      </c>
      <c r="H892" s="4">
        <f>IF(マンアワー!H892&gt;0,LN(マンアワー!H892),0)</f>
        <v>9.7205879272610627</v>
      </c>
      <c r="I892" s="4">
        <f>IF(マンアワー!I892&gt;0,LN(マンアワー!I892),0)</f>
        <v>9.3899197560932279</v>
      </c>
      <c r="K892" s="6">
        <f t="shared" ref="K892:O892" si="888">E892-E$1099</f>
        <v>-0.97796269891266263</v>
      </c>
      <c r="L892" s="6">
        <f t="shared" si="888"/>
        <v>-1.083469426170609</v>
      </c>
      <c r="M892" s="6">
        <f t="shared" si="888"/>
        <v>-1.2012151389475747</v>
      </c>
      <c r="N892" s="6">
        <f t="shared" si="888"/>
        <v>-1.3536420194013168</v>
      </c>
      <c r="O892" s="6">
        <f t="shared" si="888"/>
        <v>-1.4502931259694201</v>
      </c>
    </row>
    <row r="893" spans="1:15" x14ac:dyDescent="0.15">
      <c r="A893" s="1">
        <v>39</v>
      </c>
      <c r="B893" s="1" t="s">
        <v>87</v>
      </c>
      <c r="C893" s="1">
        <v>16</v>
      </c>
      <c r="D893" s="1" t="s">
        <v>149</v>
      </c>
      <c r="E893" s="4">
        <f>IF(マンアワー!E893&gt;0,LN(マンアワー!E893),0)</f>
        <v>11.306949324743611</v>
      </c>
      <c r="F893" s="4">
        <f>IF(マンアワー!F893&gt;0,LN(マンアワー!F893),0)</f>
        <v>11.59732656960537</v>
      </c>
      <c r="G893" s="4">
        <f>IF(マンアワー!G893&gt;0,LN(マンアワー!G893),0)</f>
        <v>11.500462779902412</v>
      </c>
      <c r="H893" s="4">
        <f>IF(マンアワー!H893&gt;0,LN(マンアワー!H893),0)</f>
        <v>11.455395033121471</v>
      </c>
      <c r="I893" s="4">
        <f>IF(マンアワー!I893&gt;0,LN(マンアワー!I893),0)</f>
        <v>11.337731225836405</v>
      </c>
      <c r="K893" s="6">
        <f t="shared" ref="K893:O893" si="889">E893-E$1100</f>
        <v>-0.67862832530334671</v>
      </c>
      <c r="L893" s="6">
        <f t="shared" si="889"/>
        <v>-0.69193018246762072</v>
      </c>
      <c r="M893" s="6">
        <f t="shared" si="889"/>
        <v>-0.76509742815330029</v>
      </c>
      <c r="N893" s="6">
        <f t="shared" si="889"/>
        <v>-0.79425715786788942</v>
      </c>
      <c r="O893" s="6">
        <f t="shared" si="889"/>
        <v>-0.69585175049896542</v>
      </c>
    </row>
    <row r="894" spans="1:15" x14ac:dyDescent="0.15">
      <c r="A894" s="1">
        <v>39</v>
      </c>
      <c r="B894" s="1" t="s">
        <v>87</v>
      </c>
      <c r="C894" s="1">
        <v>17</v>
      </c>
      <c r="D894" s="1" t="s">
        <v>150</v>
      </c>
      <c r="E894" s="4">
        <f>IF(マンアワー!E894&gt;0,LN(マンアワー!E894),0)</f>
        <v>8.4183066599516252</v>
      </c>
      <c r="F894" s="4">
        <f>IF(マンアワー!F894&gt;0,LN(マンアワー!F894),0)</f>
        <v>8.3651584950186368</v>
      </c>
      <c r="G894" s="4">
        <f>IF(マンアワー!G894&gt;0,LN(マンアワー!G894),0)</f>
        <v>8.484297708503588</v>
      </c>
      <c r="H894" s="4">
        <f>IF(マンアワー!H894&gt;0,LN(マンアワー!H894),0)</f>
        <v>8.4588100467600942</v>
      </c>
      <c r="I894" s="4">
        <f>IF(マンアワー!I894&gt;0,LN(マンアワー!I894),0)</f>
        <v>8.2364558986181535</v>
      </c>
      <c r="K894" s="6">
        <f t="shared" ref="K894:O894" si="890">E894-E$1101</f>
        <v>-0.75923133264916487</v>
      </c>
      <c r="L894" s="6">
        <f t="shared" si="890"/>
        <v>-0.97563532127999331</v>
      </c>
      <c r="M894" s="6">
        <f t="shared" si="890"/>
        <v>-0.97527025231945963</v>
      </c>
      <c r="N894" s="6">
        <f t="shared" si="890"/>
        <v>-1.0395712721480486</v>
      </c>
      <c r="O894" s="6">
        <f t="shared" si="890"/>
        <v>-1.2363839890218351</v>
      </c>
    </row>
    <row r="895" spans="1:15" x14ac:dyDescent="0.15">
      <c r="A895" s="1">
        <v>39</v>
      </c>
      <c r="B895" s="1" t="s">
        <v>87</v>
      </c>
      <c r="C895" s="1">
        <v>18</v>
      </c>
      <c r="D895" s="1" t="s">
        <v>151</v>
      </c>
      <c r="E895" s="4">
        <f>IF(マンアワー!E895&gt;0,LN(マンアワー!E895),0)</f>
        <v>11.895385345680923</v>
      </c>
      <c r="F895" s="4">
        <f>IF(マンアワー!F895&gt;0,LN(マンアワー!F895),0)</f>
        <v>11.986336507548724</v>
      </c>
      <c r="G895" s="4">
        <f>IF(マンアワー!G895&gt;0,LN(マンアワー!G895),0)</f>
        <v>11.74620407869249</v>
      </c>
      <c r="H895" s="4">
        <f>IF(マンアワー!H895&gt;0,LN(マンアワー!H895),0)</f>
        <v>11.739876868102492</v>
      </c>
      <c r="I895" s="4">
        <f>IF(マンアワー!I895&gt;0,LN(マンアワー!I895),0)</f>
        <v>11.441762630661477</v>
      </c>
      <c r="K895" s="6">
        <f t="shared" ref="K895:O895" si="891">E895-E$1102</f>
        <v>-0.6918203307045836</v>
      </c>
      <c r="L895" s="6">
        <f t="shared" si="891"/>
        <v>-0.72576290452921199</v>
      </c>
      <c r="M895" s="6">
        <f t="shared" si="891"/>
        <v>-0.89497512260301626</v>
      </c>
      <c r="N895" s="6">
        <f t="shared" si="891"/>
        <v>-0.76609616216808085</v>
      </c>
      <c r="O895" s="6">
        <f t="shared" si="891"/>
        <v>-0.8965606589984354</v>
      </c>
    </row>
    <row r="896" spans="1:15" x14ac:dyDescent="0.15">
      <c r="A896" s="1">
        <v>39</v>
      </c>
      <c r="B896" s="1" t="s">
        <v>87</v>
      </c>
      <c r="C896" s="1">
        <v>19</v>
      </c>
      <c r="D896" s="1" t="s">
        <v>152</v>
      </c>
      <c r="E896" s="4">
        <f>IF(マンアワー!E896&gt;0,LN(マンアワー!E896),0)</f>
        <v>9.7068312474676546</v>
      </c>
      <c r="F896" s="4">
        <f>IF(マンアワー!F896&gt;0,LN(マンアワー!F896),0)</f>
        <v>9.9457566362796435</v>
      </c>
      <c r="G896" s="4">
        <f>IF(マンアワー!G896&gt;0,LN(マンアワー!G896),0)</f>
        <v>9.9955700102107894</v>
      </c>
      <c r="H896" s="4">
        <f>IF(マンアワー!H896&gt;0,LN(マンアワー!H896),0)</f>
        <v>9.7430283983294093</v>
      </c>
      <c r="I896" s="4">
        <f>IF(マンアワー!I896&gt;0,LN(マンアワー!I896),0)</f>
        <v>9.7382115497381463</v>
      </c>
      <c r="K896" s="6">
        <f t="shared" ref="K896:O896" si="892">E896-E$1103</f>
        <v>-0.73691654454684397</v>
      </c>
      <c r="L896" s="6">
        <f t="shared" si="892"/>
        <v>-0.78307743321861523</v>
      </c>
      <c r="M896" s="6">
        <f t="shared" si="892"/>
        <v>-0.83898308194374316</v>
      </c>
      <c r="N896" s="6">
        <f t="shared" si="892"/>
        <v>-0.96375003209045929</v>
      </c>
      <c r="O896" s="6">
        <f t="shared" si="892"/>
        <v>-0.94108360759806509</v>
      </c>
    </row>
    <row r="897" spans="1:15" x14ac:dyDescent="0.15">
      <c r="A897" s="1">
        <v>39</v>
      </c>
      <c r="B897" s="1" t="s">
        <v>87</v>
      </c>
      <c r="C897" s="1">
        <v>20</v>
      </c>
      <c r="D897" s="1" t="s">
        <v>153</v>
      </c>
      <c r="E897" s="4">
        <f>IF(マンアワー!E897&gt;0,LN(マンアワー!E897),0)</f>
        <v>8.0132305142714451</v>
      </c>
      <c r="F897" s="4">
        <f>IF(マンアワー!F897&gt;0,LN(マンアワー!F897),0)</f>
        <v>8.5125463017338916</v>
      </c>
      <c r="G897" s="4">
        <f>IF(マンアワー!G897&gt;0,LN(マンアワー!G897),0)</f>
        <v>8.5543761214417717</v>
      </c>
      <c r="H897" s="4">
        <f>IF(マンアワー!H897&gt;0,LN(マンアワー!H897),0)</f>
        <v>8.5359769656650517</v>
      </c>
      <c r="I897" s="4">
        <f>IF(マンアワー!I897&gt;0,LN(マンアワー!I897),0)</f>
        <v>8.5658638024649978</v>
      </c>
      <c r="K897" s="6">
        <f t="shared" ref="K897:O897" si="893">E897-E$1104</f>
        <v>-0.65731167564727144</v>
      </c>
      <c r="L897" s="6">
        <f t="shared" si="893"/>
        <v>-0.76329662664935327</v>
      </c>
      <c r="M897" s="6">
        <f t="shared" si="893"/>
        <v>-1.1107647024627703</v>
      </c>
      <c r="N897" s="6">
        <f t="shared" si="893"/>
        <v>-1.1597482248066182</v>
      </c>
      <c r="O897" s="6">
        <f t="shared" si="893"/>
        <v>-1.1065469955193841</v>
      </c>
    </row>
    <row r="898" spans="1:15" x14ac:dyDescent="0.15">
      <c r="A898" s="1">
        <v>39</v>
      </c>
      <c r="B898" s="1" t="s">
        <v>87</v>
      </c>
      <c r="C898" s="1">
        <v>21</v>
      </c>
      <c r="D898" s="1" t="s">
        <v>154</v>
      </c>
      <c r="E898" s="4">
        <f>IF(マンアワー!E898&gt;0,LN(マンアワー!E898),0)</f>
        <v>10.682945194483629</v>
      </c>
      <c r="F898" s="4">
        <f>IF(マンアワー!F898&gt;0,LN(マンアワー!F898),0)</f>
        <v>10.704621060811576</v>
      </c>
      <c r="G898" s="4">
        <f>IF(マンアワー!G898&gt;0,LN(マンアワー!G898),0)</f>
        <v>10.583815588339775</v>
      </c>
      <c r="H898" s="4">
        <f>IF(マンアワー!H898&gt;0,LN(マンアワー!H898),0)</f>
        <v>10.519571126437633</v>
      </c>
      <c r="I898" s="4">
        <f>IF(マンアワー!I898&gt;0,LN(マンアワー!I898),0)</f>
        <v>10.298427331444156</v>
      </c>
      <c r="K898" s="6">
        <f t="shared" ref="K898:O898" si="894">E898-E$1105</f>
        <v>-0.84928162211422276</v>
      </c>
      <c r="L898" s="6">
        <f t="shared" si="894"/>
        <v>-0.89594907099329468</v>
      </c>
      <c r="M898" s="6">
        <f t="shared" si="894"/>
        <v>-1.0833297111570026</v>
      </c>
      <c r="N898" s="6">
        <f t="shared" si="894"/>
        <v>-1.100337014793805</v>
      </c>
      <c r="O898" s="6">
        <f t="shared" si="894"/>
        <v>-1.2246293065775209</v>
      </c>
    </row>
    <row r="899" spans="1:15" x14ac:dyDescent="0.15">
      <c r="A899" s="1">
        <v>39</v>
      </c>
      <c r="B899" s="1" t="s">
        <v>38</v>
      </c>
      <c r="C899" s="1">
        <v>22</v>
      </c>
      <c r="D899" s="1" t="s">
        <v>146</v>
      </c>
      <c r="E899" s="4">
        <f>IF(マンアワー!E899&gt;0,LN(マンアワー!E899),0)</f>
        <v>11.997557549975646</v>
      </c>
      <c r="F899" s="4">
        <f>IF(マンアワー!F899&gt;0,LN(マンアワー!F899),0)</f>
        <v>12.17195124809313</v>
      </c>
      <c r="G899" s="4">
        <f>IF(マンアワー!G899&gt;0,LN(マンアワー!G899),0)</f>
        <v>12.338547175958542</v>
      </c>
      <c r="H899" s="4">
        <f>IF(マンアワー!H899&gt;0,LN(マンアワー!H899),0)</f>
        <v>12.333409339198555</v>
      </c>
      <c r="I899" s="4">
        <f>IF(マンアワー!I899&gt;0,LN(マンアワー!I899),0)</f>
        <v>12.510819839235179</v>
      </c>
      <c r="K899" s="6">
        <f t="shared" ref="K899:O899" si="895">E899-E$1106</f>
        <v>-0.58022870203155641</v>
      </c>
      <c r="L899" s="6">
        <f t="shared" si="895"/>
        <v>-0.66134285984721686</v>
      </c>
      <c r="M899" s="6">
        <f t="shared" si="895"/>
        <v>-0.74035945167679706</v>
      </c>
      <c r="N899" s="6">
        <f t="shared" si="895"/>
        <v>-0.8537705669786444</v>
      </c>
      <c r="O899" s="6">
        <f t="shared" si="895"/>
        <v>-0.8294728318828124</v>
      </c>
    </row>
    <row r="900" spans="1:15" x14ac:dyDescent="0.15">
      <c r="A900" s="1">
        <v>39</v>
      </c>
      <c r="B900" s="1" t="s">
        <v>38</v>
      </c>
      <c r="C900" s="1">
        <v>23</v>
      </c>
      <c r="D900" s="1" t="s">
        <v>167</v>
      </c>
      <c r="E900" s="4">
        <f>IF(マンアワー!E900&gt;0,LN(マンアワー!E900),0)</f>
        <v>11.024898576387983</v>
      </c>
      <c r="F900" s="4">
        <f>IF(マンアワー!F900&gt;0,LN(マンアワー!F900),0)</f>
        <v>11.14431508799508</v>
      </c>
      <c r="G900" s="4">
        <f>IF(マンアワー!G900&gt;0,LN(マンアワー!G900),0)</f>
        <v>11.083628923422815</v>
      </c>
      <c r="H900" s="4">
        <f>IF(マンアワー!H900&gt;0,LN(マンアワー!H900),0)</f>
        <v>10.995314664932355</v>
      </c>
      <c r="I900" s="4">
        <f>IF(マンアワー!I900&gt;0,LN(マンアワー!I900),0)</f>
        <v>10.900387735770023</v>
      </c>
      <c r="K900" s="6">
        <f t="shared" ref="K900:O900" si="896">E900-E$1107</f>
        <v>-0.56903655181537438</v>
      </c>
      <c r="L900" s="6">
        <f t="shared" si="896"/>
        <v>-0.59191340839071493</v>
      </c>
      <c r="M900" s="6">
        <f t="shared" si="896"/>
        <v>-0.6343803514915205</v>
      </c>
      <c r="N900" s="6">
        <f t="shared" si="896"/>
        <v>-0.6546272746286963</v>
      </c>
      <c r="O900" s="6">
        <f t="shared" si="896"/>
        <v>-0.62364891400436484</v>
      </c>
    </row>
    <row r="901" spans="1:15" x14ac:dyDescent="0.15">
      <c r="A901" s="1">
        <v>40</v>
      </c>
      <c r="B901" s="1" t="s">
        <v>88</v>
      </c>
      <c r="C901" s="1">
        <v>1</v>
      </c>
      <c r="D901" s="1" t="s">
        <v>147</v>
      </c>
      <c r="E901" s="4">
        <f>IF(マンアワー!E901&gt;0,LN(マンアワー!E901),0)</f>
        <v>13.137684269470608</v>
      </c>
      <c r="F901" s="4">
        <f>IF(マンアワー!F901&gt;0,LN(マンアワー!F901),0)</f>
        <v>12.745374721972913</v>
      </c>
      <c r="G901" s="4">
        <f>IF(マンアワー!G901&gt;0,LN(マンアワー!G901),0)</f>
        <v>12.367319207009322</v>
      </c>
      <c r="H901" s="4">
        <f>IF(マンアワー!H901&gt;0,LN(マンアワー!H901),0)</f>
        <v>11.967279958302813</v>
      </c>
      <c r="I901" s="4">
        <f>IF(マンアワー!I901&gt;0,LN(マンアワー!I901),0)</f>
        <v>11.872226978508797</v>
      </c>
      <c r="K901" s="6">
        <f t="shared" ref="K901:O901" si="897">E901-E$1085</f>
        <v>0.30934407661552932</v>
      </c>
      <c r="L901" s="6">
        <f t="shared" si="897"/>
        <v>0.3338585300824235</v>
      </c>
      <c r="M901" s="6">
        <f t="shared" si="897"/>
        <v>0.35890069642469946</v>
      </c>
      <c r="N901" s="6">
        <f t="shared" si="897"/>
        <v>0.3832572605937159</v>
      </c>
      <c r="O901" s="6">
        <f t="shared" si="897"/>
        <v>0.4443392642063646</v>
      </c>
    </row>
    <row r="902" spans="1:15" x14ac:dyDescent="0.15">
      <c r="A902" s="1">
        <v>40</v>
      </c>
      <c r="B902" s="1" t="s">
        <v>88</v>
      </c>
      <c r="C902" s="1">
        <v>2</v>
      </c>
      <c r="D902" s="1" t="s">
        <v>148</v>
      </c>
      <c r="E902" s="4">
        <f>IF(マンアワー!E902&gt;0,LN(マンアワー!E902),0)</f>
        <v>10.754036226919387</v>
      </c>
      <c r="F902" s="4">
        <f>IF(マンアワー!F902&gt;0,LN(マンアワー!F902),0)</f>
        <v>10.072442024763015</v>
      </c>
      <c r="G902" s="4">
        <f>IF(マンアワー!G902&gt;0,LN(マンアワー!G902),0)</f>
        <v>9.4653124336683554</v>
      </c>
      <c r="H902" s="4">
        <f>IF(マンアワー!H902&gt;0,LN(マンアワー!H902),0)</f>
        <v>8.1713181091321072</v>
      </c>
      <c r="I902" s="4">
        <f>IF(マンアワー!I902&gt;0,LN(マンアワー!I902),0)</f>
        <v>7.6843578146760771</v>
      </c>
      <c r="K902" s="6">
        <f t="shared" ref="K902:O902" si="898">E902-E$1086</f>
        <v>1.9057157090051344</v>
      </c>
      <c r="L902" s="6">
        <f t="shared" si="898"/>
        <v>1.7516797054326307</v>
      </c>
      <c r="M902" s="6">
        <f t="shared" si="898"/>
        <v>1.3895269343315331</v>
      </c>
      <c r="N902" s="6">
        <f t="shared" si="898"/>
        <v>0.45241968342851013</v>
      </c>
      <c r="O902" s="6">
        <f t="shared" si="898"/>
        <v>0.5065273048084471</v>
      </c>
    </row>
    <row r="903" spans="1:15" x14ac:dyDescent="0.15">
      <c r="A903" s="1">
        <v>40</v>
      </c>
      <c r="B903" s="1" t="s">
        <v>138</v>
      </c>
      <c r="C903" s="1">
        <v>3</v>
      </c>
      <c r="D903" s="1" t="s">
        <v>155</v>
      </c>
      <c r="E903" s="4">
        <f>IF(マンアワー!E903&gt;0,LN(マンアワー!E903),0)</f>
        <v>11.600224397977662</v>
      </c>
      <c r="F903" s="4">
        <f>IF(マンアワー!F903&gt;0,LN(マンアワー!F903),0)</f>
        <v>11.533121683190902</v>
      </c>
      <c r="G903" s="4">
        <f>IF(マンアワー!G903&gt;0,LN(マンアワー!G903),0)</f>
        <v>11.616496905458726</v>
      </c>
      <c r="H903" s="4">
        <f>IF(マンアワー!H903&gt;0,LN(マンアワー!H903),0)</f>
        <v>11.587327739048183</v>
      </c>
      <c r="I903" s="4">
        <f>IF(マンアワー!I903&gt;0,LN(マンアワー!I903),0)</f>
        <v>11.593905151970985</v>
      </c>
      <c r="K903" s="6">
        <f t="shared" ref="K903:O903" si="899">E903-E$1087</f>
        <v>0.87684573392552423</v>
      </c>
      <c r="L903" s="6">
        <f t="shared" si="899"/>
        <v>0.8009162976053954</v>
      </c>
      <c r="M903" s="6">
        <f t="shared" si="899"/>
        <v>0.78158725779921312</v>
      </c>
      <c r="N903" s="6">
        <f t="shared" si="899"/>
        <v>0.85160122867300991</v>
      </c>
      <c r="O903" s="6">
        <f t="shared" si="899"/>
        <v>0.88179542880436301</v>
      </c>
    </row>
    <row r="904" spans="1:15" x14ac:dyDescent="0.15">
      <c r="A904" s="1">
        <v>40</v>
      </c>
      <c r="B904" s="1" t="s">
        <v>138</v>
      </c>
      <c r="C904" s="1">
        <v>4</v>
      </c>
      <c r="D904" s="1" t="s">
        <v>156</v>
      </c>
      <c r="E904" s="4">
        <f>IF(マンアワー!E904&gt;0,LN(マンアワー!E904),0)</f>
        <v>10.785718505756195</v>
      </c>
      <c r="F904" s="4">
        <f>IF(マンアワー!F904&gt;0,LN(マンアワー!F904),0)</f>
        <v>10.850278221094989</v>
      </c>
      <c r="G904" s="4">
        <f>IF(マンアワー!G904&gt;0,LN(マンアワー!G904),0)</f>
        <v>10.94810847768435</v>
      </c>
      <c r="H904" s="4">
        <f>IF(マンアワー!H904&gt;0,LN(マンアワー!H904),0)</f>
        <v>10.329607346529773</v>
      </c>
      <c r="I904" s="4">
        <f>IF(マンアワー!I904&gt;0,LN(マンアワー!I904),0)</f>
        <v>9.741725470274865</v>
      </c>
      <c r="K904" s="6">
        <f t="shared" ref="K904:O904" si="900">E904-E$1088</f>
        <v>-0.13999653775768195</v>
      </c>
      <c r="L904" s="6">
        <f t="shared" si="900"/>
        <v>-2.2817758187697379E-2</v>
      </c>
      <c r="M904" s="6">
        <f t="shared" si="900"/>
        <v>8.465502101496547E-2</v>
      </c>
      <c r="N904" s="6">
        <f t="shared" si="900"/>
        <v>0.10258403836807695</v>
      </c>
      <c r="O904" s="6">
        <f t="shared" si="900"/>
        <v>0.13440827090640184</v>
      </c>
    </row>
    <row r="905" spans="1:15" x14ac:dyDescent="0.15">
      <c r="A905" s="1">
        <v>40</v>
      </c>
      <c r="B905" s="1" t="s">
        <v>138</v>
      </c>
      <c r="C905" s="1">
        <v>5</v>
      </c>
      <c r="D905" s="1" t="s">
        <v>157</v>
      </c>
      <c r="E905" s="4">
        <f>IF(マンアワー!E905&gt;0,LN(マンアワー!E905),0)</f>
        <v>9.8909195800005278</v>
      </c>
      <c r="F905" s="4">
        <f>IF(マンアワー!F905&gt;0,LN(マンアワー!F905),0)</f>
        <v>9.7422840616167736</v>
      </c>
      <c r="G905" s="4">
        <f>IF(マンアワー!G905&gt;0,LN(マンアワー!G905),0)</f>
        <v>9.6881483648723368</v>
      </c>
      <c r="H905" s="4">
        <f>IF(マンアワー!H905&gt;0,LN(マンアワー!H905),0)</f>
        <v>9.4407997921174669</v>
      </c>
      <c r="I905" s="4">
        <f>IF(マンアワー!I905&gt;0,LN(マンアワー!I905),0)</f>
        <v>9.2245073451797879</v>
      </c>
      <c r="K905" s="6">
        <f t="shared" ref="K905:O905" si="901">E905-E$1089</f>
        <v>0.55880928745883907</v>
      </c>
      <c r="L905" s="6">
        <f t="shared" si="901"/>
        <v>0.56599934009082808</v>
      </c>
      <c r="M905" s="6">
        <f t="shared" si="901"/>
        <v>0.44813531017869757</v>
      </c>
      <c r="N905" s="6">
        <f t="shared" si="901"/>
        <v>0.37935929624250697</v>
      </c>
      <c r="O905" s="6">
        <f t="shared" si="901"/>
        <v>0.40998102630383926</v>
      </c>
    </row>
    <row r="906" spans="1:15" x14ac:dyDescent="0.15">
      <c r="A906" s="1">
        <v>40</v>
      </c>
      <c r="B906" s="1" t="s">
        <v>138</v>
      </c>
      <c r="C906" s="1">
        <v>6</v>
      </c>
      <c r="D906" s="1" t="s">
        <v>49</v>
      </c>
      <c r="E906" s="4">
        <f>IF(マンアワー!E906&gt;0,LN(マンアワー!E906),0)</f>
        <v>10.226398979720898</v>
      </c>
      <c r="F906" s="4">
        <f>IF(マンアワー!F906&gt;0,LN(マンアワー!F906),0)</f>
        <v>9.9579615862104269</v>
      </c>
      <c r="G906" s="4">
        <f>IF(マンアワー!G906&gt;0,LN(マンアワー!G906),0)</f>
        <v>9.9926505916662975</v>
      </c>
      <c r="H906" s="4">
        <f>IF(マンアワー!H906&gt;0,LN(マンアワー!H906),0)</f>
        <v>9.9208967163107005</v>
      </c>
      <c r="I906" s="4">
        <f>IF(マンアワー!I906&gt;0,LN(マンアワー!I906),0)</f>
        <v>9.6401008553853487</v>
      </c>
      <c r="K906" s="6">
        <f t="shared" ref="K906:O906" si="902">E906-E$1090</f>
        <v>0.96024855781103291</v>
      </c>
      <c r="L906" s="6">
        <f t="shared" si="902"/>
        <v>0.90292814804091037</v>
      </c>
      <c r="M906" s="6">
        <f t="shared" si="902"/>
        <v>0.89725208073717333</v>
      </c>
      <c r="N906" s="6">
        <f t="shared" si="902"/>
        <v>0.83207756690505086</v>
      </c>
      <c r="O906" s="6">
        <f t="shared" si="902"/>
        <v>0.65911603623289672</v>
      </c>
    </row>
    <row r="907" spans="1:15" x14ac:dyDescent="0.15">
      <c r="A907" s="1">
        <v>40</v>
      </c>
      <c r="B907" s="1" t="s">
        <v>138</v>
      </c>
      <c r="C907" s="1">
        <v>7</v>
      </c>
      <c r="D907" s="1" t="s">
        <v>158</v>
      </c>
      <c r="E907" s="4">
        <f>IF(マンアワー!E907&gt;0,LN(マンアワー!E907),0)</f>
        <v>9.4712182455502081</v>
      </c>
      <c r="F907" s="4">
        <f>IF(マンアワー!F907&gt;0,LN(マンアワー!F907),0)</f>
        <v>9.168169134155713</v>
      </c>
      <c r="G907" s="4">
        <f>IF(マンアワー!G907&gt;0,LN(マンアワー!G907),0)</f>
        <v>8.6851567778968661</v>
      </c>
      <c r="H907" s="4">
        <f>IF(マンアワー!H907&gt;0,LN(マンアワー!H907),0)</f>
        <v>7.1582621209049275</v>
      </c>
      <c r="I907" s="4">
        <f>IF(マンアワー!I907&gt;0,LN(マンアワー!I907),0)</f>
        <v>7.3599600463395394</v>
      </c>
      <c r="K907" s="6">
        <f t="shared" ref="K907:O907" si="903">E907-E$1091</f>
        <v>3.0216140440120709</v>
      </c>
      <c r="L907" s="6">
        <f t="shared" si="903"/>
        <v>2.6737655722158777</v>
      </c>
      <c r="M907" s="6">
        <f t="shared" si="903"/>
        <v>2.3391455072785572</v>
      </c>
      <c r="N907" s="6">
        <f t="shared" si="903"/>
        <v>0.91084843042345565</v>
      </c>
      <c r="O907" s="6">
        <f t="shared" si="903"/>
        <v>1.0122183642244087</v>
      </c>
    </row>
    <row r="908" spans="1:15" x14ac:dyDescent="0.15">
      <c r="A908" s="1">
        <v>40</v>
      </c>
      <c r="B908" s="1" t="s">
        <v>138</v>
      </c>
      <c r="C908" s="1">
        <v>8</v>
      </c>
      <c r="D908" s="1" t="s">
        <v>159</v>
      </c>
      <c r="E908" s="4">
        <f>IF(マンアワー!E908&gt;0,LN(マンアワー!E908),0)</f>
        <v>11.224799980234971</v>
      </c>
      <c r="F908" s="4">
        <f>IF(マンアワー!F908&gt;0,LN(マンアワー!F908),0)</f>
        <v>10.93734351120403</v>
      </c>
      <c r="G908" s="4">
        <f>IF(マンアワー!G908&gt;0,LN(マンアワー!G908),0)</f>
        <v>10.73793599160687</v>
      </c>
      <c r="H908" s="4">
        <f>IF(マンアワー!H908&gt;0,LN(マンアワー!H908),0)</f>
        <v>10.617489849860924</v>
      </c>
      <c r="I908" s="4">
        <f>IF(マンアワー!I908&gt;0,LN(マンアワー!I908),0)</f>
        <v>10.391563556055129</v>
      </c>
      <c r="K908" s="6">
        <f t="shared" ref="K908:O908" si="904">E908-E$1092</f>
        <v>1.2254070781928288</v>
      </c>
      <c r="L908" s="6">
        <f t="shared" si="904"/>
        <v>0.94749349209348921</v>
      </c>
      <c r="M908" s="6">
        <f t="shared" si="904"/>
        <v>0.84252912921031076</v>
      </c>
      <c r="N908" s="6">
        <f t="shared" si="904"/>
        <v>0.99491183794203764</v>
      </c>
      <c r="O908" s="6">
        <f t="shared" si="904"/>
        <v>1.1274478672175654</v>
      </c>
    </row>
    <row r="909" spans="1:15" x14ac:dyDescent="0.15">
      <c r="A909" s="1">
        <v>40</v>
      </c>
      <c r="B909" s="1" t="s">
        <v>138</v>
      </c>
      <c r="C909" s="1">
        <v>9</v>
      </c>
      <c r="D909" s="1" t="s">
        <v>160</v>
      </c>
      <c r="E909" s="4">
        <f>IF(マンアワー!E909&gt;0,LN(マンアワー!E909),0)</f>
        <v>11.962518207669451</v>
      </c>
      <c r="F909" s="4">
        <f>IF(マンアワー!F909&gt;0,LN(マンアワー!F909),0)</f>
        <v>11.574230125516451</v>
      </c>
      <c r="G909" s="4">
        <f>IF(マンアワー!G909&gt;0,LN(マンアワー!G909),0)</f>
        <v>11.115117178484599</v>
      </c>
      <c r="H909" s="4">
        <f>IF(マンアワー!H909&gt;0,LN(マンアワー!H909),0)</f>
        <v>10.636572878666664</v>
      </c>
      <c r="I909" s="4">
        <f>IF(マンアワー!I909&gt;0,LN(マンアワー!I909),0)</f>
        <v>10.663050143970381</v>
      </c>
      <c r="K909" s="6">
        <f t="shared" ref="K909:O909" si="905">E909-E$1093</f>
        <v>2.049386115892375</v>
      </c>
      <c r="L909" s="6">
        <f t="shared" si="905"/>
        <v>1.9059428253889816</v>
      </c>
      <c r="M909" s="6">
        <f t="shared" si="905"/>
        <v>1.5805559705829459</v>
      </c>
      <c r="N909" s="6">
        <f t="shared" si="905"/>
        <v>1.3225253661773468</v>
      </c>
      <c r="O909" s="6">
        <f t="shared" si="905"/>
        <v>1.2637391554772321</v>
      </c>
    </row>
    <row r="910" spans="1:15" x14ac:dyDescent="0.15">
      <c r="A910" s="1">
        <v>40</v>
      </c>
      <c r="B910" s="1" t="s">
        <v>138</v>
      </c>
      <c r="C910" s="1">
        <v>10</v>
      </c>
      <c r="D910" s="1" t="s">
        <v>161</v>
      </c>
      <c r="E910" s="4">
        <f>IF(マンアワー!E910&gt;0,LN(マンアワー!E910),0)</f>
        <v>11.244223558468621</v>
      </c>
      <c r="F910" s="4">
        <f>IF(マンアワー!F910&gt;0,LN(マンアワー!F910),0)</f>
        <v>11.132300884587211</v>
      </c>
      <c r="G910" s="4">
        <f>IF(マンアワー!G910&gt;0,LN(マンアワー!G910),0)</f>
        <v>11.3264383883752</v>
      </c>
      <c r="H910" s="4">
        <f>IF(マンアワー!H910&gt;0,LN(マンアワー!H910),0)</f>
        <v>11.029407493329199</v>
      </c>
      <c r="I910" s="4">
        <f>IF(マンアワー!I910&gt;0,LN(マンアワー!I910),0)</f>
        <v>10.737772427418458</v>
      </c>
      <c r="K910" s="6">
        <f t="shared" ref="K910:O910" si="906">E910-E$1094</f>
        <v>1.0935772265479251</v>
      </c>
      <c r="L910" s="6">
        <f t="shared" si="906"/>
        <v>1.0354368837376757</v>
      </c>
      <c r="M910" s="6">
        <f t="shared" si="906"/>
        <v>0.99652975927606491</v>
      </c>
      <c r="N910" s="6">
        <f t="shared" si="906"/>
        <v>0.89699199290359211</v>
      </c>
      <c r="O910" s="6">
        <f t="shared" si="906"/>
        <v>0.77460669067377097</v>
      </c>
    </row>
    <row r="911" spans="1:15" x14ac:dyDescent="0.15">
      <c r="A911" s="1">
        <v>40</v>
      </c>
      <c r="B911" s="1" t="s">
        <v>138</v>
      </c>
      <c r="C911" s="1">
        <v>11</v>
      </c>
      <c r="D911" s="1" t="s">
        <v>162</v>
      </c>
      <c r="E911" s="4">
        <f>IF(マンアワー!E911&gt;0,LN(マンアワー!E911),0)</f>
        <v>11.347027927732594</v>
      </c>
      <c r="F911" s="4">
        <f>IF(マンアワー!F911&gt;0,LN(マンアワー!F911),0)</f>
        <v>11.289443552842906</v>
      </c>
      <c r="G911" s="4">
        <f>IF(マンアワー!G911&gt;0,LN(マンアワー!G911),0)</f>
        <v>11.130152015359927</v>
      </c>
      <c r="H911" s="4">
        <f>IF(マンアワー!H911&gt;0,LN(マンアワー!H911),0)</f>
        <v>10.939371544287397</v>
      </c>
      <c r="I911" s="4">
        <f>IF(マンアワー!I911&gt;0,LN(マンアワー!I911),0)</f>
        <v>11.050908347133749</v>
      </c>
      <c r="K911" s="6">
        <f t="shared" ref="K911:O911" si="907">E911-E$1095</f>
        <v>1.1312035433032399</v>
      </c>
      <c r="L911" s="6">
        <f t="shared" si="907"/>
        <v>1.0134612930306712</v>
      </c>
      <c r="M911" s="6">
        <f t="shared" si="907"/>
        <v>0.62876324048898269</v>
      </c>
      <c r="N911" s="6">
        <f t="shared" si="907"/>
        <v>0.51842926560276759</v>
      </c>
      <c r="O911" s="6">
        <f t="shared" si="907"/>
        <v>0.60300287482920645</v>
      </c>
    </row>
    <row r="912" spans="1:15" x14ac:dyDescent="0.15">
      <c r="A912" s="1">
        <v>40</v>
      </c>
      <c r="B912" s="1" t="s">
        <v>138</v>
      </c>
      <c r="C912" s="1">
        <v>12</v>
      </c>
      <c r="D912" s="1" t="s">
        <v>163</v>
      </c>
      <c r="E912" s="4">
        <f>IF(マンアワー!E912&gt;0,LN(マンアワー!E912),0)</f>
        <v>10.868989054871017</v>
      </c>
      <c r="F912" s="4">
        <f>IF(マンアワー!F912&gt;0,LN(マンアワー!F912),0)</f>
        <v>10.70495007358608</v>
      </c>
      <c r="G912" s="4">
        <f>IF(マンアワー!G912&gt;0,LN(マンアワー!G912),0)</f>
        <v>11.414546190189762</v>
      </c>
      <c r="H912" s="4">
        <f>IF(マンアワー!H912&gt;0,LN(マンアワー!H912),0)</f>
        <v>11.27841630310798</v>
      </c>
      <c r="I912" s="4">
        <f>IF(マンアワー!I912&gt;0,LN(マンアワー!I912),0)</f>
        <v>11.112145924568955</v>
      </c>
      <c r="K912" s="6">
        <f t="shared" ref="K912:O912" si="908">E912-E$1096</f>
        <v>0.69043238618208669</v>
      </c>
      <c r="L912" s="6">
        <f t="shared" si="908"/>
        <v>0.29956842716135945</v>
      </c>
      <c r="M912" s="6">
        <f t="shared" si="908"/>
        <v>0.43762207241899986</v>
      </c>
      <c r="N912" s="6">
        <f t="shared" si="908"/>
        <v>0.40267737738637699</v>
      </c>
      <c r="O912" s="6">
        <f t="shared" si="908"/>
        <v>0.38113540539047364</v>
      </c>
    </row>
    <row r="913" spans="1:15" x14ac:dyDescent="0.15">
      <c r="A913" s="1">
        <v>40</v>
      </c>
      <c r="B913" s="1" t="s">
        <v>138</v>
      </c>
      <c r="C913" s="1">
        <v>13</v>
      </c>
      <c r="D913" s="1" t="s">
        <v>164</v>
      </c>
      <c r="E913" s="4">
        <f>IF(マンアワー!E913&gt;0,LN(マンアワー!E913),0)</f>
        <v>9.8356828455734266</v>
      </c>
      <c r="F913" s="4">
        <f>IF(マンアワー!F913&gt;0,LN(マンアワー!F913),0)</f>
        <v>10.217767982027466</v>
      </c>
      <c r="G913" s="4">
        <f>IF(マンアワー!G913&gt;0,LN(マンアワー!G913),0)</f>
        <v>10.327875239113455</v>
      </c>
      <c r="H913" s="4">
        <f>IF(マンアワー!H913&gt;0,LN(マンアワー!H913),0)</f>
        <v>10.390268628482421</v>
      </c>
      <c r="I913" s="4">
        <f>IF(マンアワー!I913&gt;0,LN(マンアワー!I913),0)</f>
        <v>10.903104200770688</v>
      </c>
      <c r="K913" s="6">
        <f t="shared" ref="K913:O913" si="909">E913-E$1097</f>
        <v>0.19665030481128554</v>
      </c>
      <c r="L913" s="6">
        <f t="shared" si="909"/>
        <v>0.44876732387803564</v>
      </c>
      <c r="M913" s="6">
        <f t="shared" si="909"/>
        <v>0.5098178085722278</v>
      </c>
      <c r="N913" s="6">
        <f t="shared" si="909"/>
        <v>0.65257822613387617</v>
      </c>
      <c r="O913" s="6">
        <f t="shared" si="909"/>
        <v>0.87875356868104681</v>
      </c>
    </row>
    <row r="914" spans="1:15" x14ac:dyDescent="0.15">
      <c r="A914" s="1">
        <v>40</v>
      </c>
      <c r="B914" s="1" t="s">
        <v>138</v>
      </c>
      <c r="C914" s="1">
        <v>14</v>
      </c>
      <c r="D914" s="1" t="s">
        <v>165</v>
      </c>
      <c r="E914" s="4">
        <f>IF(マンアワー!E914&gt;0,LN(マンアワー!E914),0)</f>
        <v>8.0797845255752225</v>
      </c>
      <c r="F914" s="4">
        <f>IF(マンアワー!F914&gt;0,LN(マンアワー!F914),0)</f>
        <v>8.1861715120102225</v>
      </c>
      <c r="G914" s="4">
        <f>IF(マンアワー!G914&gt;0,LN(マンアワー!G914),0)</f>
        <v>8.4581660663263101</v>
      </c>
      <c r="H914" s="4">
        <f>IF(マンアワー!H914&gt;0,LN(マンアワー!H914),0)</f>
        <v>7.998715037274267</v>
      </c>
      <c r="I914" s="4">
        <f>IF(マンアワー!I914&gt;0,LN(マンアワー!I914),0)</f>
        <v>7.7153132419475421</v>
      </c>
      <c r="K914" s="6">
        <f t="shared" ref="K914:O914" si="910">E914-E$1098</f>
        <v>0.15616210558394972</v>
      </c>
      <c r="L914" s="6">
        <f t="shared" si="910"/>
        <v>-0.14687319400400867</v>
      </c>
      <c r="M914" s="6">
        <f t="shared" si="910"/>
        <v>-7.3362941900818157E-2</v>
      </c>
      <c r="N914" s="6">
        <f t="shared" si="910"/>
        <v>-0.16651486992876574</v>
      </c>
      <c r="O914" s="6">
        <f t="shared" si="910"/>
        <v>-0.33917370031633975</v>
      </c>
    </row>
    <row r="915" spans="1:15" x14ac:dyDescent="0.15">
      <c r="A915" s="1">
        <v>40</v>
      </c>
      <c r="B915" s="1" t="s">
        <v>138</v>
      </c>
      <c r="C915" s="1">
        <v>15</v>
      </c>
      <c r="D915" s="1" t="s">
        <v>166</v>
      </c>
      <c r="E915" s="4">
        <f>IF(マンアワー!E915&gt;0,LN(マンアワー!E915),0)</f>
        <v>12.271702753470008</v>
      </c>
      <c r="F915" s="4">
        <f>IF(マンアワー!F915&gt;0,LN(マンアワー!F915),0)</f>
        <v>12.251630475144179</v>
      </c>
      <c r="G915" s="4">
        <f>IF(マンアワー!G915&gt;0,LN(マンアワー!G915),0)</f>
        <v>12.257421704386735</v>
      </c>
      <c r="H915" s="4">
        <f>IF(マンアワー!H915&gt;0,LN(マンアワー!H915),0)</f>
        <v>11.965381161612848</v>
      </c>
      <c r="I915" s="4">
        <f>IF(マンアワー!I915&gt;0,LN(マンアワー!I915),0)</f>
        <v>11.678413313009655</v>
      </c>
      <c r="K915" s="6">
        <f t="shared" ref="K915:O915" si="911">E915-E$1099</f>
        <v>0.88216739272173506</v>
      </c>
      <c r="L915" s="6">
        <f t="shared" si="911"/>
        <v>0.93320810526857834</v>
      </c>
      <c r="M915" s="6">
        <f t="shared" si="911"/>
        <v>0.92488522205291446</v>
      </c>
      <c r="N915" s="6">
        <f t="shared" si="911"/>
        <v>0.89115121495046878</v>
      </c>
      <c r="O915" s="6">
        <f t="shared" si="911"/>
        <v>0.83820043094700658</v>
      </c>
    </row>
    <row r="916" spans="1:15" x14ac:dyDescent="0.15">
      <c r="A916" s="1">
        <v>40</v>
      </c>
      <c r="B916" s="1" t="s">
        <v>88</v>
      </c>
      <c r="C916" s="1">
        <v>16</v>
      </c>
      <c r="D916" s="1" t="s">
        <v>149</v>
      </c>
      <c r="E916" s="4">
        <f>IF(マンアワー!E916&gt;0,LN(マンアワー!E916),0)</f>
        <v>13.113082483858005</v>
      </c>
      <c r="F916" s="4">
        <f>IF(マンアワー!F916&gt;0,LN(マンアワー!F916),0)</f>
        <v>13.282610001763844</v>
      </c>
      <c r="G916" s="4">
        <f>IF(マンアワー!G916&gt;0,LN(マンアワー!G916),0)</f>
        <v>13.187638097109261</v>
      </c>
      <c r="H916" s="4">
        <f>IF(マンアワー!H916&gt;0,LN(マンアワー!H916),0)</f>
        <v>13.139646653554804</v>
      </c>
      <c r="I916" s="4">
        <f>IF(マンアワー!I916&gt;0,LN(マンアワー!I916),0)</f>
        <v>12.892292616592369</v>
      </c>
      <c r="K916" s="6">
        <f t="shared" ref="K916:O916" si="912">E916-E$1100</f>
        <v>1.1275048338110469</v>
      </c>
      <c r="L916" s="6">
        <f t="shared" si="912"/>
        <v>0.9933532496908537</v>
      </c>
      <c r="M916" s="6">
        <f t="shared" si="912"/>
        <v>0.92207788905354882</v>
      </c>
      <c r="N916" s="6">
        <f t="shared" si="912"/>
        <v>0.88999446256544346</v>
      </c>
      <c r="O916" s="6">
        <f t="shared" si="912"/>
        <v>0.8587096402569987</v>
      </c>
    </row>
    <row r="917" spans="1:15" x14ac:dyDescent="0.15">
      <c r="A917" s="1">
        <v>40</v>
      </c>
      <c r="B917" s="1" t="s">
        <v>88</v>
      </c>
      <c r="C917" s="1">
        <v>17</v>
      </c>
      <c r="D917" s="1" t="s">
        <v>150</v>
      </c>
      <c r="E917" s="4">
        <f>IF(マンアワー!E917&gt;0,LN(マンアワー!E917),0)</f>
        <v>10.169677473571079</v>
      </c>
      <c r="F917" s="4">
        <f>IF(マンアワー!F917&gt;0,LN(マンアワー!F917),0)</f>
        <v>10.308618551507374</v>
      </c>
      <c r="G917" s="4">
        <f>IF(マンアワー!G917&gt;0,LN(マンアワー!G917),0)</f>
        <v>10.384626066544541</v>
      </c>
      <c r="H917" s="4">
        <f>IF(マンアワー!H917&gt;0,LN(マンアワー!H917),0)</f>
        <v>10.397984575250897</v>
      </c>
      <c r="I917" s="4">
        <f>IF(マンアワー!I917&gt;0,LN(マンアワー!I917),0)</f>
        <v>10.360080316660222</v>
      </c>
      <c r="K917" s="6">
        <f t="shared" ref="K917:O917" si="913">E917-E$1101</f>
        <v>0.99213948097028926</v>
      </c>
      <c r="L917" s="6">
        <f t="shared" si="913"/>
        <v>0.9678247352087439</v>
      </c>
      <c r="M917" s="6">
        <f t="shared" si="913"/>
        <v>0.92505810572149372</v>
      </c>
      <c r="N917" s="6">
        <f t="shared" si="913"/>
        <v>0.89960325634275407</v>
      </c>
      <c r="O917" s="6">
        <f t="shared" si="913"/>
        <v>0.88724042902023292</v>
      </c>
    </row>
    <row r="918" spans="1:15" x14ac:dyDescent="0.15">
      <c r="A918" s="1">
        <v>40</v>
      </c>
      <c r="B918" s="1" t="s">
        <v>88</v>
      </c>
      <c r="C918" s="1">
        <v>18</v>
      </c>
      <c r="D918" s="1" t="s">
        <v>151</v>
      </c>
      <c r="E918" s="4">
        <f>IF(マンアワー!E918&gt;0,LN(マンアワー!E918),0)</f>
        <v>13.67409553003656</v>
      </c>
      <c r="F918" s="4">
        <f>IF(マンアワー!F918&gt;0,LN(マンアワー!F918),0)</f>
        <v>13.76925798741487</v>
      </c>
      <c r="G918" s="4">
        <f>IF(マンアワー!G918&gt;0,LN(マンアワー!G918),0)</f>
        <v>13.731730637019952</v>
      </c>
      <c r="H918" s="4">
        <f>IF(マンアワー!H918&gt;0,LN(マンアワー!H918),0)</f>
        <v>13.580817131822251</v>
      </c>
      <c r="I918" s="4">
        <f>IF(マンアワー!I918&gt;0,LN(マンアワー!I918),0)</f>
        <v>13.440775145425295</v>
      </c>
      <c r="K918" s="6">
        <f t="shared" ref="K918:O918" si="914">E918-E$1102</f>
        <v>1.0868898536510532</v>
      </c>
      <c r="L918" s="6">
        <f t="shared" si="914"/>
        <v>1.057158575336933</v>
      </c>
      <c r="M918" s="6">
        <f t="shared" si="914"/>
        <v>1.0905514357244463</v>
      </c>
      <c r="N918" s="6">
        <f t="shared" si="914"/>
        <v>1.0748441015516779</v>
      </c>
      <c r="O918" s="6">
        <f t="shared" si="914"/>
        <v>1.1024518557653824</v>
      </c>
    </row>
    <row r="919" spans="1:15" x14ac:dyDescent="0.15">
      <c r="A919" s="1">
        <v>40</v>
      </c>
      <c r="B919" s="1" t="s">
        <v>88</v>
      </c>
      <c r="C919" s="1">
        <v>19</v>
      </c>
      <c r="D919" s="1" t="s">
        <v>152</v>
      </c>
      <c r="E919" s="4">
        <f>IF(マンアワー!E919&gt;0,LN(マンアワー!E919),0)</f>
        <v>11.480261239847909</v>
      </c>
      <c r="F919" s="4">
        <f>IF(マンアワー!F919&gt;0,LN(マンアワー!F919),0)</f>
        <v>11.747529555667912</v>
      </c>
      <c r="G919" s="4">
        <f>IF(マンアワー!G919&gt;0,LN(マンアワー!G919),0)</f>
        <v>11.926766306977326</v>
      </c>
      <c r="H919" s="4">
        <f>IF(マンアワー!H919&gt;0,LN(マンアワー!H919),0)</f>
        <v>11.82851588280972</v>
      </c>
      <c r="I919" s="4">
        <f>IF(マンアワー!I919&gt;0,LN(マンアワー!I919),0)</f>
        <v>11.7806254938648</v>
      </c>
      <c r="K919" s="6">
        <f t="shared" ref="K919:O919" si="915">E919-E$1103</f>
        <v>1.0365134478334106</v>
      </c>
      <c r="L919" s="6">
        <f t="shared" si="915"/>
        <v>1.0186954861696531</v>
      </c>
      <c r="M919" s="6">
        <f t="shared" si="915"/>
        <v>1.0922132148227934</v>
      </c>
      <c r="N919" s="6">
        <f t="shared" si="915"/>
        <v>1.1217374523898513</v>
      </c>
      <c r="O919" s="6">
        <f t="shared" si="915"/>
        <v>1.1013303365285889</v>
      </c>
    </row>
    <row r="920" spans="1:15" x14ac:dyDescent="0.15">
      <c r="A920" s="1">
        <v>40</v>
      </c>
      <c r="B920" s="1" t="s">
        <v>88</v>
      </c>
      <c r="C920" s="1">
        <v>20</v>
      </c>
      <c r="D920" s="1" t="s">
        <v>153</v>
      </c>
      <c r="E920" s="4">
        <f>IF(マンアワー!E920&gt;0,LN(マンアワー!E920),0)</f>
        <v>10.201034390752371</v>
      </c>
      <c r="F920" s="4">
        <f>IF(マンアワー!F920&gt;0,LN(マンアワー!F920),0)</f>
        <v>10.680853056542357</v>
      </c>
      <c r="G920" s="4">
        <f>IF(マンアワー!G920&gt;0,LN(マンアワー!G920),0)</f>
        <v>11.118223348005559</v>
      </c>
      <c r="H920" s="4">
        <f>IF(マンアワー!H920&gt;0,LN(マンアワー!H920),0)</f>
        <v>11.086488675279583</v>
      </c>
      <c r="I920" s="4">
        <f>IF(マンアワー!I920&gt;0,LN(マンアワー!I920),0)</f>
        <v>11.035765352758887</v>
      </c>
      <c r="K920" s="6">
        <f t="shared" ref="K920:O920" si="916">E920-E$1104</f>
        <v>1.5304922008336543</v>
      </c>
      <c r="L920" s="6">
        <f t="shared" si="916"/>
        <v>1.4050101281591125</v>
      </c>
      <c r="M920" s="6">
        <f t="shared" si="916"/>
        <v>1.453082524101017</v>
      </c>
      <c r="N920" s="6">
        <f t="shared" si="916"/>
        <v>1.3907634848079127</v>
      </c>
      <c r="O920" s="6">
        <f t="shared" si="916"/>
        <v>1.3633545547745047</v>
      </c>
    </row>
    <row r="921" spans="1:15" x14ac:dyDescent="0.15">
      <c r="A921" s="1">
        <v>40</v>
      </c>
      <c r="B921" s="1" t="s">
        <v>88</v>
      </c>
      <c r="C921" s="1">
        <v>21</v>
      </c>
      <c r="D921" s="1" t="s">
        <v>154</v>
      </c>
      <c r="E921" s="4">
        <f>IF(マンアワー!E921&gt;0,LN(マンアワー!E921),0)</f>
        <v>12.716873611726738</v>
      </c>
      <c r="F921" s="4">
        <f>IF(マンアワー!F921&gt;0,LN(マンアワー!F921),0)</f>
        <v>12.725042687723786</v>
      </c>
      <c r="G921" s="4">
        <f>IF(マンアワー!G921&gt;0,LN(マンアワー!G921),0)</f>
        <v>12.830066140708418</v>
      </c>
      <c r="H921" s="4">
        <f>IF(マンアワー!H921&gt;0,LN(マンアワー!H921),0)</f>
        <v>12.666442137279823</v>
      </c>
      <c r="I921" s="4">
        <f>IF(マンアワー!I921&gt;0,LN(マンアワー!I921),0)</f>
        <v>12.692807720395978</v>
      </c>
      <c r="K921" s="6">
        <f t="shared" ref="K921:O921" si="917">E921-E$1105</f>
        <v>1.1846467951288862</v>
      </c>
      <c r="L921" s="6">
        <f t="shared" si="917"/>
        <v>1.1244725559189153</v>
      </c>
      <c r="M921" s="6">
        <f t="shared" si="917"/>
        <v>1.1629208412116405</v>
      </c>
      <c r="N921" s="6">
        <f t="shared" si="917"/>
        <v>1.0465339960483853</v>
      </c>
      <c r="O921" s="6">
        <f t="shared" si="917"/>
        <v>1.1697510823743009</v>
      </c>
    </row>
    <row r="922" spans="1:15" x14ac:dyDescent="0.15">
      <c r="A922" s="1">
        <v>40</v>
      </c>
      <c r="B922" s="1" t="s">
        <v>39</v>
      </c>
      <c r="C922" s="1">
        <v>22</v>
      </c>
      <c r="D922" s="1" t="s">
        <v>146</v>
      </c>
      <c r="E922" s="4">
        <f>IF(マンアワー!E922&gt;0,LN(マンアワー!E922),0)</f>
        <v>13.58389566853789</v>
      </c>
      <c r="F922" s="4">
        <f>IF(マンアワー!F922&gt;0,LN(マンアワー!F922),0)</f>
        <v>13.828641101469989</v>
      </c>
      <c r="G922" s="4">
        <f>IF(マンアワー!G922&gt;0,LN(マンアワー!G922),0)</f>
        <v>14.095404445416092</v>
      </c>
      <c r="H922" s="4">
        <f>IF(マンアワー!H922&gt;0,LN(マンアワー!H922),0)</f>
        <v>14.206452892852493</v>
      </c>
      <c r="I922" s="4">
        <f>IF(マンアワー!I922&gt;0,LN(マンアワー!I922),0)</f>
        <v>14.340195241437792</v>
      </c>
      <c r="K922" s="6">
        <f t="shared" ref="K922:O922" si="918">E922-E$1106</f>
        <v>1.0061094165306876</v>
      </c>
      <c r="L922" s="6">
        <f t="shared" si="918"/>
        <v>0.99534699352964218</v>
      </c>
      <c r="M922" s="6">
        <f t="shared" si="918"/>
        <v>1.0164978177807527</v>
      </c>
      <c r="N922" s="6">
        <f t="shared" si="918"/>
        <v>1.0192729866752934</v>
      </c>
      <c r="O922" s="6">
        <f t="shared" si="918"/>
        <v>0.99990257031980079</v>
      </c>
    </row>
    <row r="923" spans="1:15" x14ac:dyDescent="0.15">
      <c r="A923" s="1">
        <v>40</v>
      </c>
      <c r="B923" s="1" t="s">
        <v>39</v>
      </c>
      <c r="C923" s="1">
        <v>23</v>
      </c>
      <c r="D923" s="1" t="s">
        <v>167</v>
      </c>
      <c r="E923" s="4">
        <f>IF(マンアワー!E923&gt;0,LN(マンアワー!E923),0)</f>
        <v>12.511741106770838</v>
      </c>
      <c r="F923" s="4">
        <f>IF(マンアワー!F923&gt;0,LN(マンアワー!F923),0)</f>
        <v>12.573811569673703</v>
      </c>
      <c r="G923" s="4">
        <f>IF(マンアワー!G923&gt;0,LN(マンアワー!G923),0)</f>
        <v>12.538676106310584</v>
      </c>
      <c r="H923" s="4">
        <f>IF(マンアワー!H923&gt;0,LN(マンアワー!H923),0)</f>
        <v>12.402649713120548</v>
      </c>
      <c r="I923" s="4">
        <f>IF(マンアワー!I923&gt;0,LN(マンアワー!I923),0)</f>
        <v>12.260907529747621</v>
      </c>
      <c r="K923" s="6">
        <f t="shared" ref="K923:O923" si="919">E923-E$1107</f>
        <v>0.91780597856748081</v>
      </c>
      <c r="L923" s="6">
        <f t="shared" si="919"/>
        <v>0.83758307328790771</v>
      </c>
      <c r="M923" s="6">
        <f t="shared" si="919"/>
        <v>0.82066683139624885</v>
      </c>
      <c r="N923" s="6">
        <f t="shared" si="919"/>
        <v>0.75270777355949647</v>
      </c>
      <c r="O923" s="6">
        <f t="shared" si="919"/>
        <v>0.73687087997323353</v>
      </c>
    </row>
    <row r="924" spans="1:15" x14ac:dyDescent="0.15">
      <c r="A924" s="1">
        <v>41</v>
      </c>
      <c r="B924" s="1" t="s">
        <v>89</v>
      </c>
      <c r="C924" s="1">
        <v>1</v>
      </c>
      <c r="D924" s="1" t="s">
        <v>147</v>
      </c>
      <c r="E924" s="4">
        <f>IF(マンアワー!E924&gt;0,LN(マンアワー!E924),0)</f>
        <v>12.465721172313241</v>
      </c>
      <c r="F924" s="4">
        <f>IF(マンアワー!F924&gt;0,LN(マンアワー!F924),0)</f>
        <v>12.174788788311353</v>
      </c>
      <c r="G924" s="4">
        <f>IF(マンアワー!G924&gt;0,LN(マンアワー!G924),0)</f>
        <v>11.803685185764897</v>
      </c>
      <c r="H924" s="4">
        <f>IF(マンアワー!H924&gt;0,LN(マンアワー!H924),0)</f>
        <v>11.413153893267607</v>
      </c>
      <c r="I924" s="4">
        <f>IF(マンアワー!I924&gt;0,LN(マンアワー!I924),0)</f>
        <v>11.253801580674597</v>
      </c>
      <c r="K924" s="6">
        <f t="shared" ref="K924:O924" si="920">E924-E$1085</f>
        <v>-0.36261902054183714</v>
      </c>
      <c r="L924" s="6">
        <f t="shared" si="920"/>
        <v>-0.23672740357913646</v>
      </c>
      <c r="M924" s="6">
        <f t="shared" si="920"/>
        <v>-0.20473332481972584</v>
      </c>
      <c r="N924" s="6">
        <f t="shared" si="920"/>
        <v>-0.17086880444148989</v>
      </c>
      <c r="O924" s="6">
        <f t="shared" si="920"/>
        <v>-0.17408613362783498</v>
      </c>
    </row>
    <row r="925" spans="1:15" x14ac:dyDescent="0.15">
      <c r="A925" s="1">
        <v>41</v>
      </c>
      <c r="B925" s="1" t="s">
        <v>89</v>
      </c>
      <c r="C925" s="1">
        <v>2</v>
      </c>
      <c r="D925" s="1" t="s">
        <v>148</v>
      </c>
      <c r="E925" s="4">
        <f>IF(マンアワー!E925&gt;0,LN(マンアワー!E925),0)</f>
        <v>8.7471865867572216</v>
      </c>
      <c r="F925" s="4">
        <f>IF(マンアワー!F925&gt;0,LN(マンアワー!F925),0)</f>
        <v>7.5470759839518138</v>
      </c>
      <c r="G925" s="4">
        <f>IF(マンアワー!G925&gt;0,LN(マンアワー!G925),0)</f>
        <v>7.2198568490207666</v>
      </c>
      <c r="H925" s="4">
        <f>IF(マンアワー!H925&gt;0,LN(マンアワー!H925),0)</f>
        <v>6.8109340984441147</v>
      </c>
      <c r="I925" s="4">
        <f>IF(マンアワー!I925&gt;0,LN(マンアワー!I925),0)</f>
        <v>6.8459942830226392</v>
      </c>
      <c r="K925" s="6">
        <f t="shared" ref="K925:O925" si="921">E925-E$1086</f>
        <v>-0.1011339311570314</v>
      </c>
      <c r="L925" s="6">
        <f t="shared" si="921"/>
        <v>-0.77368633537857079</v>
      </c>
      <c r="M925" s="6">
        <f t="shared" si="921"/>
        <v>-0.85592865031605569</v>
      </c>
      <c r="N925" s="6">
        <f t="shared" si="921"/>
        <v>-0.9079643272594824</v>
      </c>
      <c r="O925" s="6">
        <f t="shared" si="921"/>
        <v>-0.33183622684499081</v>
      </c>
    </row>
    <row r="926" spans="1:15" x14ac:dyDescent="0.15">
      <c r="A926" s="1">
        <v>41</v>
      </c>
      <c r="B926" s="1" t="s">
        <v>139</v>
      </c>
      <c r="C926" s="1">
        <v>3</v>
      </c>
      <c r="D926" s="1" t="s">
        <v>155</v>
      </c>
      <c r="E926" s="4">
        <f>IF(マンアワー!E926&gt;0,LN(マンアワー!E926),0)</f>
        <v>10.382429470823384</v>
      </c>
      <c r="F926" s="4">
        <f>IF(マンアワー!F926&gt;0,LN(マンアワー!F926),0)</f>
        <v>10.35505035494824</v>
      </c>
      <c r="G926" s="4">
        <f>IF(マンアワー!G926&gt;0,LN(マンアワー!G926),0)</f>
        <v>10.395905830330515</v>
      </c>
      <c r="H926" s="4">
        <f>IF(マンアワー!H926&gt;0,LN(マンアワー!H926),0)</f>
        <v>10.389856710305649</v>
      </c>
      <c r="I926" s="4">
        <f>IF(マンアワー!I926&gt;0,LN(マンアワー!I926),0)</f>
        <v>10.462102633859979</v>
      </c>
      <c r="K926" s="6">
        <f t="shared" ref="K926:O926" si="922">E926-E$1087</f>
        <v>-0.34094919322875405</v>
      </c>
      <c r="L926" s="6">
        <f t="shared" si="922"/>
        <v>-0.37715503063726707</v>
      </c>
      <c r="M926" s="6">
        <f t="shared" si="922"/>
        <v>-0.43900381732899874</v>
      </c>
      <c r="N926" s="6">
        <f t="shared" si="922"/>
        <v>-0.34586980006952395</v>
      </c>
      <c r="O926" s="6">
        <f t="shared" si="922"/>
        <v>-0.25000708930664217</v>
      </c>
    </row>
    <row r="927" spans="1:15" x14ac:dyDescent="0.15">
      <c r="A927" s="1">
        <v>41</v>
      </c>
      <c r="B927" s="1" t="s">
        <v>139</v>
      </c>
      <c r="C927" s="1">
        <v>4</v>
      </c>
      <c r="D927" s="1" t="s">
        <v>156</v>
      </c>
      <c r="E927" s="4">
        <f>IF(マンアワー!E927&gt;0,LN(マンアワー!E927),0)</f>
        <v>9.3921801042906115</v>
      </c>
      <c r="F927" s="4">
        <f>IF(マンアワー!F927&gt;0,LN(マンアワー!F927),0)</f>
        <v>9.763108968461518</v>
      </c>
      <c r="G927" s="4">
        <f>IF(マンアワー!G927&gt;0,LN(マンアワー!G927),0)</f>
        <v>10.038566041710096</v>
      </c>
      <c r="H927" s="4">
        <f>IF(マンアワー!H927&gt;0,LN(マンアワー!H927),0)</f>
        <v>9.36901781107942</v>
      </c>
      <c r="I927" s="4">
        <f>IF(マンアワー!I927&gt;0,LN(マンアワー!I927),0)</f>
        <v>8.9002402467218413</v>
      </c>
      <c r="K927" s="6">
        <f t="shared" ref="K927:O927" si="923">E927-E$1088</f>
        <v>-1.5335349392232658</v>
      </c>
      <c r="L927" s="6">
        <f t="shared" si="923"/>
        <v>-1.1099870108211682</v>
      </c>
      <c r="M927" s="6">
        <f t="shared" si="923"/>
        <v>-0.82488741495928863</v>
      </c>
      <c r="N927" s="6">
        <f t="shared" si="923"/>
        <v>-0.85800549708227614</v>
      </c>
      <c r="O927" s="6">
        <f t="shared" si="923"/>
        <v>-0.70707695264662185</v>
      </c>
    </row>
    <row r="928" spans="1:15" x14ac:dyDescent="0.15">
      <c r="A928" s="1">
        <v>41</v>
      </c>
      <c r="B928" s="1" t="s">
        <v>139</v>
      </c>
      <c r="C928" s="1">
        <v>5</v>
      </c>
      <c r="D928" s="1" t="s">
        <v>157</v>
      </c>
      <c r="E928" s="4">
        <f>IF(マンアワー!E928&gt;0,LN(マンアワー!E928),0)</f>
        <v>8.5125367352212962</v>
      </c>
      <c r="F928" s="4">
        <f>IF(マンアワー!F928&gt;0,LN(マンアワー!F928),0)</f>
        <v>8.5727042447662942</v>
      </c>
      <c r="G928" s="4">
        <f>IF(マンアワー!G928&gt;0,LN(マンアワー!G928),0)</f>
        <v>8.5527052774019516</v>
      </c>
      <c r="H928" s="4">
        <f>IF(マンアワー!H928&gt;0,LN(マンアワー!H928),0)</f>
        <v>8.4354950311707224</v>
      </c>
      <c r="I928" s="4">
        <f>IF(マンアワー!I928&gt;0,LN(マンアワー!I928),0)</f>
        <v>8.1783295889498504</v>
      </c>
      <c r="K928" s="6">
        <f t="shared" ref="K928:O928" si="924">E928-E$1089</f>
        <v>-0.81957355732039261</v>
      </c>
      <c r="L928" s="6">
        <f t="shared" si="924"/>
        <v>-0.60358047675965132</v>
      </c>
      <c r="M928" s="6">
        <f t="shared" si="924"/>
        <v>-0.68730777729168757</v>
      </c>
      <c r="N928" s="6">
        <f t="shared" si="924"/>
        <v>-0.62594546470423751</v>
      </c>
      <c r="O928" s="6">
        <f t="shared" si="924"/>
        <v>-0.63619672992609821</v>
      </c>
    </row>
    <row r="929" spans="1:15" x14ac:dyDescent="0.15">
      <c r="A929" s="1">
        <v>41</v>
      </c>
      <c r="B929" s="1" t="s">
        <v>139</v>
      </c>
      <c r="C929" s="1">
        <v>6</v>
      </c>
      <c r="D929" s="1" t="s">
        <v>49</v>
      </c>
      <c r="E929" s="4">
        <f>IF(マンアワー!E929&gt;0,LN(マンアワー!E929),0)</f>
        <v>8.3155343942088216</v>
      </c>
      <c r="F929" s="4">
        <f>IF(マンアワー!F929&gt;0,LN(マンアワー!F929),0)</f>
        <v>8.2914497519921841</v>
      </c>
      <c r="G929" s="4">
        <f>IF(マンアワー!G929&gt;0,LN(マンアワー!G929),0)</f>
        <v>8.1470562861539584</v>
      </c>
      <c r="H929" s="4">
        <f>IF(マンアワー!H929&gt;0,LN(マンアワー!H929),0)</f>
        <v>8.1347613541172414</v>
      </c>
      <c r="I929" s="4">
        <f>IF(マンアワー!I929&gt;0,LN(マンアワー!I929),0)</f>
        <v>7.9531253325877795</v>
      </c>
      <c r="K929" s="6">
        <f t="shared" ref="K929:O929" si="925">E929-E$1090</f>
        <v>-0.95061602770104336</v>
      </c>
      <c r="L929" s="6">
        <f t="shared" si="925"/>
        <v>-0.76358368617733241</v>
      </c>
      <c r="M929" s="6">
        <f t="shared" si="925"/>
        <v>-0.94834222477516583</v>
      </c>
      <c r="N929" s="6">
        <f t="shared" si="925"/>
        <v>-0.95405779528840817</v>
      </c>
      <c r="O929" s="6">
        <f t="shared" si="925"/>
        <v>-1.0278594865646724</v>
      </c>
    </row>
    <row r="930" spans="1:15" x14ac:dyDescent="0.15">
      <c r="A930" s="1">
        <v>41</v>
      </c>
      <c r="B930" s="1" t="s">
        <v>139</v>
      </c>
      <c r="C930" s="1">
        <v>7</v>
      </c>
      <c r="D930" s="1" t="s">
        <v>158</v>
      </c>
      <c r="E930" s="4">
        <f>IF(マンアワー!E930&gt;0,LN(マンアワー!E930),0)</f>
        <v>4.6727086348611442</v>
      </c>
      <c r="F930" s="4">
        <f>IF(マンアワー!F930&gt;0,LN(マンアワー!F930),0)</f>
        <v>3.1487661723862055</v>
      </c>
      <c r="G930" s="4">
        <f>IF(マンアワー!G930&gt;0,LN(マンアワー!G930),0)</f>
        <v>4.0474296187850527</v>
      </c>
      <c r="H930" s="4">
        <f>IF(マンアワー!H930&gt;0,LN(マンアワー!H930),0)</f>
        <v>4.1493631128984232</v>
      </c>
      <c r="I930" s="4">
        <f>IF(マンアワー!I930&gt;0,LN(マンアワー!I930),0)</f>
        <v>4.3381030884592517</v>
      </c>
      <c r="K930" s="6">
        <f t="shared" ref="K930:O930" si="926">E930-E$1091</f>
        <v>-1.776895566676993</v>
      </c>
      <c r="L930" s="6">
        <f t="shared" si="926"/>
        <v>-3.3456373895536298</v>
      </c>
      <c r="M930" s="6">
        <f t="shared" si="926"/>
        <v>-2.2985816518332562</v>
      </c>
      <c r="N930" s="6">
        <f t="shared" si="926"/>
        <v>-2.0980505775830487</v>
      </c>
      <c r="O930" s="6">
        <f t="shared" si="926"/>
        <v>-2.0096385936558789</v>
      </c>
    </row>
    <row r="931" spans="1:15" x14ac:dyDescent="0.15">
      <c r="A931" s="1">
        <v>41</v>
      </c>
      <c r="B931" s="1" t="s">
        <v>139</v>
      </c>
      <c r="C931" s="1">
        <v>8</v>
      </c>
      <c r="D931" s="1" t="s">
        <v>159</v>
      </c>
      <c r="E931" s="4">
        <f>IF(マンアワー!E931&gt;0,LN(マンアワー!E931),0)</f>
        <v>10.364407848952942</v>
      </c>
      <c r="F931" s="4">
        <f>IF(マンアワー!F931&gt;0,LN(マンアワー!F931),0)</f>
        <v>10.359550913653884</v>
      </c>
      <c r="G931" s="4">
        <f>IF(マンアワー!G931&gt;0,LN(マンアワー!G931),0)</f>
        <v>10.232014788524394</v>
      </c>
      <c r="H931" s="4">
        <f>IF(マンアワー!H931&gt;0,LN(マンアワー!H931),0)</f>
        <v>9.7326517374617776</v>
      </c>
      <c r="I931" s="4">
        <f>IF(マンアワー!I931&gt;0,LN(マンアワー!I931),0)</f>
        <v>9.3324275945630344</v>
      </c>
      <c r="K931" s="6">
        <f t="shared" ref="K931:O931" si="927">E931-E$1092</f>
        <v>0.36501494691079905</v>
      </c>
      <c r="L931" s="6">
        <f t="shared" si="927"/>
        <v>0.36970089454334243</v>
      </c>
      <c r="M931" s="6">
        <f t="shared" si="927"/>
        <v>0.33660792612783474</v>
      </c>
      <c r="N931" s="6">
        <f t="shared" si="927"/>
        <v>0.11007372554289141</v>
      </c>
      <c r="O931" s="6">
        <f t="shared" si="927"/>
        <v>6.8311905725471078E-2</v>
      </c>
    </row>
    <row r="932" spans="1:15" x14ac:dyDescent="0.15">
      <c r="A932" s="1">
        <v>41</v>
      </c>
      <c r="B932" s="1" t="s">
        <v>139</v>
      </c>
      <c r="C932" s="1">
        <v>9</v>
      </c>
      <c r="D932" s="1" t="s">
        <v>160</v>
      </c>
      <c r="E932" s="4">
        <f>IF(マンアワー!E932&gt;0,LN(マンアワー!E932),0)</f>
        <v>8.0562350926290698</v>
      </c>
      <c r="F932" s="4">
        <f>IF(マンアワー!F932&gt;0,LN(マンアワー!F932),0)</f>
        <v>8.2963701280710982</v>
      </c>
      <c r="G932" s="4">
        <f>IF(マンアワー!G932&gt;0,LN(マンアワー!G932),0)</f>
        <v>7.9011403224243075</v>
      </c>
      <c r="H932" s="4">
        <f>IF(マンアワー!H932&gt;0,LN(マンアワー!H932),0)</f>
        <v>8.1581682752247566</v>
      </c>
      <c r="I932" s="4">
        <f>IF(マンアワー!I932&gt;0,LN(マンアワー!I932),0)</f>
        <v>8.4172645819602483</v>
      </c>
      <c r="K932" s="6">
        <f t="shared" ref="K932:O932" si="928">E932-E$1093</f>
        <v>-1.856896999148006</v>
      </c>
      <c r="L932" s="6">
        <f t="shared" si="928"/>
        <v>-1.3719171720563708</v>
      </c>
      <c r="M932" s="6">
        <f t="shared" si="928"/>
        <v>-1.6334208854773458</v>
      </c>
      <c r="N932" s="6">
        <f t="shared" si="928"/>
        <v>-1.1558792372645605</v>
      </c>
      <c r="O932" s="6">
        <f t="shared" si="928"/>
        <v>-0.98204640653290021</v>
      </c>
    </row>
    <row r="933" spans="1:15" x14ac:dyDescent="0.15">
      <c r="A933" s="1">
        <v>41</v>
      </c>
      <c r="B933" s="1" t="s">
        <v>139</v>
      </c>
      <c r="C933" s="1">
        <v>10</v>
      </c>
      <c r="D933" s="1" t="s">
        <v>161</v>
      </c>
      <c r="E933" s="4">
        <f>IF(マンアワー!E933&gt;0,LN(マンアワー!E933),0)</f>
        <v>9.0105300713540331</v>
      </c>
      <c r="F933" s="4">
        <f>IF(マンアワー!F933&gt;0,LN(マンアワー!F933),0)</f>
        <v>8.9740236512640443</v>
      </c>
      <c r="G933" s="4">
        <f>IF(マンアワー!G933&gt;0,LN(マンアワー!G933),0)</f>
        <v>9.1808118312135516</v>
      </c>
      <c r="H933" s="4">
        <f>IF(マンアワー!H933&gt;0,LN(マンアワー!H933),0)</f>
        <v>9.1252771916851909</v>
      </c>
      <c r="I933" s="4">
        <f>IF(マンアワー!I933&gt;0,LN(マンアワー!I933),0)</f>
        <v>8.9472264814195324</v>
      </c>
      <c r="K933" s="6">
        <f t="shared" ref="K933:O933" si="929">E933-E$1094</f>
        <v>-1.1401162605666624</v>
      </c>
      <c r="L933" s="6">
        <f t="shared" si="929"/>
        <v>-1.1228403495854913</v>
      </c>
      <c r="M933" s="6">
        <f t="shared" si="929"/>
        <v>-1.1490967978855835</v>
      </c>
      <c r="N933" s="6">
        <f t="shared" si="929"/>
        <v>-1.0071383087404158</v>
      </c>
      <c r="O933" s="6">
        <f t="shared" si="929"/>
        <v>-1.0159392553251543</v>
      </c>
    </row>
    <row r="934" spans="1:15" x14ac:dyDescent="0.15">
      <c r="A934" s="1">
        <v>41</v>
      </c>
      <c r="B934" s="1" t="s">
        <v>139</v>
      </c>
      <c r="C934" s="1">
        <v>11</v>
      </c>
      <c r="D934" s="1" t="s">
        <v>162</v>
      </c>
      <c r="E934" s="4">
        <f>IF(マンアワー!E934&gt;0,LN(マンアワー!E934),0)</f>
        <v>8.9658914995313381</v>
      </c>
      <c r="F934" s="4">
        <f>IF(マンアワー!F934&gt;0,LN(マンアワー!F934),0)</f>
        <v>9.33691345426959</v>
      </c>
      <c r="G934" s="4">
        <f>IF(マンアワー!G934&gt;0,LN(マンアワー!G934),0)</f>
        <v>9.4823541615814317</v>
      </c>
      <c r="H934" s="4">
        <f>IF(マンアワー!H934&gt;0,LN(マンアワー!H934),0)</f>
        <v>9.4536723693618576</v>
      </c>
      <c r="I934" s="4">
        <f>IF(マンアワー!I934&gt;0,LN(マンアワー!I934),0)</f>
        <v>9.564040557452719</v>
      </c>
      <c r="K934" s="6">
        <f t="shared" ref="K934:O934" si="930">E934-E$1095</f>
        <v>-1.2499328848980156</v>
      </c>
      <c r="L934" s="6">
        <f t="shared" si="930"/>
        <v>-0.93906880554264482</v>
      </c>
      <c r="M934" s="6">
        <f t="shared" si="930"/>
        <v>-1.0190346132895129</v>
      </c>
      <c r="N934" s="6">
        <f t="shared" si="930"/>
        <v>-0.96726990932277168</v>
      </c>
      <c r="O934" s="6">
        <f t="shared" si="930"/>
        <v>-0.88386491485182361</v>
      </c>
    </row>
    <row r="935" spans="1:15" x14ac:dyDescent="0.15">
      <c r="A935" s="1">
        <v>41</v>
      </c>
      <c r="B935" s="1" t="s">
        <v>139</v>
      </c>
      <c r="C935" s="1">
        <v>12</v>
      </c>
      <c r="D935" s="1" t="s">
        <v>163</v>
      </c>
      <c r="E935" s="4">
        <f>IF(マンアワー!E935&gt;0,LN(マンアワー!E935),0)</f>
        <v>9.1661601929493273</v>
      </c>
      <c r="F935" s="4">
        <f>IF(マンアワー!F935&gt;0,LN(マンアワー!F935),0)</f>
        <v>9.3715263515399112</v>
      </c>
      <c r="G935" s="4">
        <f>IF(マンアワー!G935&gt;0,LN(マンアワー!G935),0)</f>
        <v>9.9205100022035424</v>
      </c>
      <c r="H935" s="4">
        <f>IF(マンアワー!H935&gt;0,LN(マンアワー!H935),0)</f>
        <v>9.9291910310343159</v>
      </c>
      <c r="I935" s="4">
        <f>IF(マンアワー!I935&gt;0,LN(マンアワー!I935),0)</f>
        <v>10.00476569674731</v>
      </c>
      <c r="K935" s="6">
        <f t="shared" ref="K935:O935" si="931">E935-E$1096</f>
        <v>-1.0123964757396031</v>
      </c>
      <c r="L935" s="6">
        <f t="shared" si="931"/>
        <v>-1.033855294884809</v>
      </c>
      <c r="M935" s="6">
        <f t="shared" si="931"/>
        <v>-1.05641411556722</v>
      </c>
      <c r="N935" s="6">
        <f t="shared" si="931"/>
        <v>-0.94654789468728673</v>
      </c>
      <c r="O935" s="6">
        <f t="shared" si="931"/>
        <v>-0.7262448224311715</v>
      </c>
    </row>
    <row r="936" spans="1:15" x14ac:dyDescent="0.15">
      <c r="A936" s="1">
        <v>41</v>
      </c>
      <c r="B936" s="1" t="s">
        <v>139</v>
      </c>
      <c r="C936" s="1">
        <v>13</v>
      </c>
      <c r="D936" s="1" t="s">
        <v>164</v>
      </c>
      <c r="E936" s="4">
        <f>IF(マンアワー!E936&gt;0,LN(マンアワー!E936),0)</f>
        <v>8.0101704674234142</v>
      </c>
      <c r="F936" s="4">
        <f>IF(マンアワー!F936&gt;0,LN(マンアワー!F936),0)</f>
        <v>8.7565201410960949</v>
      </c>
      <c r="G936" s="4">
        <f>IF(マンアワー!G936&gt;0,LN(マンアワー!G936),0)</f>
        <v>8.6095359388967854</v>
      </c>
      <c r="H936" s="4">
        <f>IF(マンアワー!H936&gt;0,LN(マンアワー!H936),0)</f>
        <v>8.78190359876921</v>
      </c>
      <c r="I936" s="4">
        <f>IF(マンアワー!I936&gt;0,LN(マンアワー!I936),0)</f>
        <v>9.1127524360117604</v>
      </c>
      <c r="K936" s="6">
        <f t="shared" ref="K936:O936" si="932">E936-E$1097</f>
        <v>-1.6288620733387269</v>
      </c>
      <c r="L936" s="6">
        <f t="shared" si="932"/>
        <v>-1.0124805170533353</v>
      </c>
      <c r="M936" s="6">
        <f t="shared" si="932"/>
        <v>-1.2085214916444418</v>
      </c>
      <c r="N936" s="6">
        <f t="shared" si="932"/>
        <v>-0.95578680357933443</v>
      </c>
      <c r="O936" s="6">
        <f t="shared" si="932"/>
        <v>-0.91159819607788073</v>
      </c>
    </row>
    <row r="937" spans="1:15" x14ac:dyDescent="0.15">
      <c r="A937" s="1">
        <v>41</v>
      </c>
      <c r="B937" s="1" t="s">
        <v>139</v>
      </c>
      <c r="C937" s="1">
        <v>14</v>
      </c>
      <c r="D937" s="1" t="s">
        <v>165</v>
      </c>
      <c r="E937" s="4">
        <f>IF(マンアワー!E937&gt;0,LN(マンアワー!E937),0)</f>
        <v>4.686026795198373</v>
      </c>
      <c r="F937" s="4">
        <f>IF(マンアワー!F937&gt;0,LN(マンアワー!F937),0)</f>
        <v>4.9301565175226481</v>
      </c>
      <c r="G937" s="4">
        <f>IF(マンアワー!G937&gt;0,LN(マンアワー!G937),0)</f>
        <v>5.2612154790283885</v>
      </c>
      <c r="H937" s="4">
        <f>IF(マンアワー!H937&gt;0,LN(マンアワー!H937),0)</f>
        <v>5.992683260977488</v>
      </c>
      <c r="I937" s="4">
        <f>IF(マンアワー!I937&gt;0,LN(マンアワー!I937),0)</f>
        <v>5.8396535758736867</v>
      </c>
      <c r="K937" s="6">
        <f t="shared" ref="K937:O937" si="933">E937-E$1098</f>
        <v>-3.2375956247928999</v>
      </c>
      <c r="L937" s="6">
        <f t="shared" si="933"/>
        <v>-3.4028881884915831</v>
      </c>
      <c r="M937" s="6">
        <f t="shared" si="933"/>
        <v>-3.2703135291987397</v>
      </c>
      <c r="N937" s="6">
        <f t="shared" si="933"/>
        <v>-2.1725466462255447</v>
      </c>
      <c r="O937" s="6">
        <f t="shared" si="933"/>
        <v>-2.2148333663901951</v>
      </c>
    </row>
    <row r="938" spans="1:15" x14ac:dyDescent="0.15">
      <c r="A938" s="1">
        <v>41</v>
      </c>
      <c r="B938" s="1" t="s">
        <v>139</v>
      </c>
      <c r="C938" s="1">
        <v>15</v>
      </c>
      <c r="D938" s="1" t="s">
        <v>166</v>
      </c>
      <c r="E938" s="4">
        <f>IF(マンアワー!E938&gt;0,LN(マンアワー!E938),0)</f>
        <v>10.529925558055746</v>
      </c>
      <c r="F938" s="4">
        <f>IF(マンアワー!F938&gt;0,LN(マンアワー!F938),0)</f>
        <v>10.481923509967885</v>
      </c>
      <c r="G938" s="4">
        <f>IF(マンアワー!G938&gt;0,LN(マンアワー!G938),0)</f>
        <v>10.427033985996532</v>
      </c>
      <c r="H938" s="4">
        <f>IF(マンアワー!H938&gt;0,LN(マンアワー!H938),0)</f>
        <v>10.213227373027854</v>
      </c>
      <c r="I938" s="4">
        <f>IF(マンアワー!I938&gt;0,LN(マンアワー!I938),0)</f>
        <v>10.01908999042138</v>
      </c>
      <c r="K938" s="6">
        <f t="shared" ref="K938:O938" si="934">E938-E$1099</f>
        <v>-0.85960980269252651</v>
      </c>
      <c r="L938" s="6">
        <f t="shared" si="934"/>
        <v>-0.83649885990771544</v>
      </c>
      <c r="M938" s="6">
        <f t="shared" si="934"/>
        <v>-0.90550249633728797</v>
      </c>
      <c r="N938" s="6">
        <f t="shared" si="934"/>
        <v>-0.8610025736345257</v>
      </c>
      <c r="O938" s="6">
        <f t="shared" si="934"/>
        <v>-0.82112289164126828</v>
      </c>
    </row>
    <row r="939" spans="1:15" x14ac:dyDescent="0.15">
      <c r="A939" s="1">
        <v>41</v>
      </c>
      <c r="B939" s="1" t="s">
        <v>89</v>
      </c>
      <c r="C939" s="1">
        <v>16</v>
      </c>
      <c r="D939" s="1" t="s">
        <v>149</v>
      </c>
      <c r="E939" s="4">
        <f>IF(マンアワー!E939&gt;0,LN(マンアワー!E939),0)</f>
        <v>11.089245948216695</v>
      </c>
      <c r="F939" s="4">
        <f>IF(マンアワー!F939&gt;0,LN(マンアワー!F939),0)</f>
        <v>11.499294604719458</v>
      </c>
      <c r="G939" s="4">
        <f>IF(マンアワー!G939&gt;0,LN(マンアワー!G939),0)</f>
        <v>11.456987044107311</v>
      </c>
      <c r="H939" s="4">
        <f>IF(マンアワー!H939&gt;0,LN(マンアワー!H939),0)</f>
        <v>11.515000708705388</v>
      </c>
      <c r="I939" s="4">
        <f>IF(マンアワー!I939&gt;0,LN(マンアワー!I939),0)</f>
        <v>11.193776877029141</v>
      </c>
      <c r="K939" s="6">
        <f t="shared" ref="K939:O939" si="935">E939-E$1100</f>
        <v>-0.89633170183026323</v>
      </c>
      <c r="L939" s="6">
        <f t="shared" si="935"/>
        <v>-0.78996214735353298</v>
      </c>
      <c r="M939" s="6">
        <f t="shared" si="935"/>
        <v>-0.80857316394840062</v>
      </c>
      <c r="N939" s="6">
        <f t="shared" si="935"/>
        <v>-0.73465148228397226</v>
      </c>
      <c r="O939" s="6">
        <f t="shared" si="935"/>
        <v>-0.83980609930623018</v>
      </c>
    </row>
    <row r="940" spans="1:15" x14ac:dyDescent="0.15">
      <c r="A940" s="1">
        <v>41</v>
      </c>
      <c r="B940" s="1" t="s">
        <v>89</v>
      </c>
      <c r="C940" s="1">
        <v>17</v>
      </c>
      <c r="D940" s="1" t="s">
        <v>150</v>
      </c>
      <c r="E940" s="4">
        <f>IF(マンアワー!E940&gt;0,LN(マンアワー!E940),0)</f>
        <v>8.4604817176536873</v>
      </c>
      <c r="F940" s="4">
        <f>IF(マンアワー!F940&gt;0,LN(マンアワー!F940),0)</f>
        <v>8.6510631246779095</v>
      </c>
      <c r="G940" s="4">
        <f>IF(マンアワー!G940&gt;0,LN(マンアワー!G940),0)</f>
        <v>8.819194488978777</v>
      </c>
      <c r="H940" s="4">
        <f>IF(マンアワー!H940&gt;0,LN(マンアワー!H940),0)</f>
        <v>8.8671147744518972</v>
      </c>
      <c r="I940" s="4">
        <f>IF(マンアワー!I940&gt;0,LN(マンアワー!I940),0)</f>
        <v>8.9766392716640304</v>
      </c>
      <c r="K940" s="6">
        <f t="shared" ref="K940:O940" si="936">E940-E$1101</f>
        <v>-0.71705627494710278</v>
      </c>
      <c r="L940" s="6">
        <f t="shared" si="936"/>
        <v>-0.68973069162072065</v>
      </c>
      <c r="M940" s="6">
        <f t="shared" si="936"/>
        <v>-0.64037347184427063</v>
      </c>
      <c r="N940" s="6">
        <f t="shared" si="936"/>
        <v>-0.63126654445624553</v>
      </c>
      <c r="O940" s="6">
        <f t="shared" si="936"/>
        <v>-0.49620061597595821</v>
      </c>
    </row>
    <row r="941" spans="1:15" x14ac:dyDescent="0.15">
      <c r="A941" s="1">
        <v>41</v>
      </c>
      <c r="B941" s="1" t="s">
        <v>89</v>
      </c>
      <c r="C941" s="1">
        <v>18</v>
      </c>
      <c r="D941" s="1" t="s">
        <v>151</v>
      </c>
      <c r="E941" s="4">
        <f>IF(マンアワー!E941&gt;0,LN(マンアワー!E941),0)</f>
        <v>11.788723648506481</v>
      </c>
      <c r="F941" s="4">
        <f>IF(マンアワー!F941&gt;0,LN(マンアワー!F941),0)</f>
        <v>11.891049694034121</v>
      </c>
      <c r="G941" s="4">
        <f>IF(マンアワー!G941&gt;0,LN(マンアワー!G941),0)</f>
        <v>11.83942973357861</v>
      </c>
      <c r="H941" s="4">
        <f>IF(マンアワー!H941&gt;0,LN(マンアワー!H941),0)</f>
        <v>11.763193346400691</v>
      </c>
      <c r="I941" s="4">
        <f>IF(マンアワー!I941&gt;0,LN(マンアワー!I941),0)</f>
        <v>11.390148822947991</v>
      </c>
      <c r="K941" s="6">
        <f t="shared" ref="K941:O941" si="937">E941-E$1102</f>
        <v>-0.79848202787902522</v>
      </c>
      <c r="L941" s="6">
        <f t="shared" si="937"/>
        <v>-0.82104971804381499</v>
      </c>
      <c r="M941" s="6">
        <f t="shared" si="937"/>
        <v>-0.80174946771689548</v>
      </c>
      <c r="N941" s="6">
        <f t="shared" si="937"/>
        <v>-0.74277968386988213</v>
      </c>
      <c r="O941" s="6">
        <f t="shared" si="937"/>
        <v>-0.94817446671192229</v>
      </c>
    </row>
    <row r="942" spans="1:15" x14ac:dyDescent="0.15">
      <c r="A942" s="1">
        <v>41</v>
      </c>
      <c r="B942" s="1" t="s">
        <v>89</v>
      </c>
      <c r="C942" s="1">
        <v>19</v>
      </c>
      <c r="D942" s="1" t="s">
        <v>152</v>
      </c>
      <c r="E942" s="4">
        <f>IF(マンアワー!E942&gt;0,LN(マンアワー!E942),0)</f>
        <v>9.4875621965448698</v>
      </c>
      <c r="F942" s="4">
        <f>IF(マンアワー!F942&gt;0,LN(マンアワー!F942),0)</f>
        <v>9.8764084868912079</v>
      </c>
      <c r="G942" s="4">
        <f>IF(マンアワー!G942&gt;0,LN(マンアワー!G942),0)</f>
        <v>9.8782200363041959</v>
      </c>
      <c r="H942" s="4">
        <f>IF(マンアワー!H942&gt;0,LN(マンアワー!H942),0)</f>
        <v>9.8274130555744019</v>
      </c>
      <c r="I942" s="4">
        <f>IF(マンアワー!I942&gt;0,LN(マンアワー!I942),0)</f>
        <v>9.621610647830213</v>
      </c>
      <c r="K942" s="6">
        <f t="shared" ref="K942:O942" si="938">E942-E$1103</f>
        <v>-0.95618559546962878</v>
      </c>
      <c r="L942" s="6">
        <f t="shared" si="938"/>
        <v>-0.85242558260705081</v>
      </c>
      <c r="M942" s="6">
        <f t="shared" si="938"/>
        <v>-0.95633305585033668</v>
      </c>
      <c r="N942" s="6">
        <f t="shared" si="938"/>
        <v>-0.87936537484546662</v>
      </c>
      <c r="O942" s="6">
        <f t="shared" si="938"/>
        <v>-1.0576845095059983</v>
      </c>
    </row>
    <row r="943" spans="1:15" x14ac:dyDescent="0.15">
      <c r="A943" s="1">
        <v>41</v>
      </c>
      <c r="B943" s="1" t="s">
        <v>89</v>
      </c>
      <c r="C943" s="1">
        <v>20</v>
      </c>
      <c r="D943" s="1" t="s">
        <v>153</v>
      </c>
      <c r="E943" s="4">
        <f>IF(マンアワー!E943&gt;0,LN(マンアワー!E943),0)</f>
        <v>7.1198813516396973</v>
      </c>
      <c r="F943" s="4">
        <f>IF(マンアワー!F943&gt;0,LN(マンアワー!F943),0)</f>
        <v>7.7504062496869954</v>
      </c>
      <c r="G943" s="4">
        <f>IF(マンアワー!G943&gt;0,LN(マンアワー!G943),0)</f>
        <v>8.1186240223993345</v>
      </c>
      <c r="H943" s="4">
        <f>IF(マンアワー!H943&gt;0,LN(マンアワー!H943),0)</f>
        <v>8.1645264738491168</v>
      </c>
      <c r="I943" s="4">
        <f>IF(マンアワー!I943&gt;0,LN(マンアワー!I943),0)</f>
        <v>8.3067835120900888</v>
      </c>
      <c r="K943" s="6">
        <f t="shared" ref="K943:O943" si="939">E943-E$1104</f>
        <v>-1.5506608382790192</v>
      </c>
      <c r="L943" s="6">
        <f t="shared" si="939"/>
        <v>-1.5254366786962494</v>
      </c>
      <c r="M943" s="6">
        <f t="shared" si="939"/>
        <v>-1.5465168015052075</v>
      </c>
      <c r="N943" s="6">
        <f t="shared" si="939"/>
        <v>-1.5311987166225531</v>
      </c>
      <c r="O943" s="6">
        <f t="shared" si="939"/>
        <v>-1.3656272858942931</v>
      </c>
    </row>
    <row r="944" spans="1:15" x14ac:dyDescent="0.15">
      <c r="A944" s="1">
        <v>41</v>
      </c>
      <c r="B944" s="1" t="s">
        <v>89</v>
      </c>
      <c r="C944" s="1">
        <v>21</v>
      </c>
      <c r="D944" s="1" t="s">
        <v>154</v>
      </c>
      <c r="E944" s="4">
        <f>IF(マンアワー!E944&gt;0,LN(マンアワー!E944),0)</f>
        <v>10.651035940270791</v>
      </c>
      <c r="F944" s="4">
        <f>IF(マンアワー!F944&gt;0,LN(マンアワー!F944),0)</f>
        <v>10.854396049623663</v>
      </c>
      <c r="G944" s="4">
        <f>IF(マンアワー!G944&gt;0,LN(マンアワー!G944),0)</f>
        <v>10.838932296546515</v>
      </c>
      <c r="H944" s="4">
        <f>IF(マンアワー!H944&gt;0,LN(マンアワー!H944),0)</f>
        <v>10.820121347276411</v>
      </c>
      <c r="I944" s="4">
        <f>IF(マンアワー!I944&gt;0,LN(マンアワー!I944),0)</f>
        <v>10.662937963515626</v>
      </c>
      <c r="K944" s="6">
        <f t="shared" ref="K944:O944" si="940">E944-E$1105</f>
        <v>-0.88119087632706083</v>
      </c>
      <c r="L944" s="6">
        <f t="shared" si="940"/>
        <v>-0.74617408218120751</v>
      </c>
      <c r="M944" s="6">
        <f t="shared" si="940"/>
        <v>-0.82821300295026212</v>
      </c>
      <c r="N944" s="6">
        <f t="shared" si="940"/>
        <v>-0.79978679395502716</v>
      </c>
      <c r="O944" s="6">
        <f t="shared" si="940"/>
        <v>-0.86011867450605095</v>
      </c>
    </row>
    <row r="945" spans="1:15" x14ac:dyDescent="0.15">
      <c r="A945" s="1">
        <v>41</v>
      </c>
      <c r="B945" s="1" t="s">
        <v>40</v>
      </c>
      <c r="C945" s="1">
        <v>22</v>
      </c>
      <c r="D945" s="1" t="s">
        <v>146</v>
      </c>
      <c r="E945" s="4">
        <f>IF(マンアワー!E945&gt;0,LN(マンアワー!E945),0)</f>
        <v>11.823051326568217</v>
      </c>
      <c r="F945" s="4">
        <f>IF(マンアワー!F945&gt;0,LN(マンアワー!F945),0)</f>
        <v>12.08297351480458</v>
      </c>
      <c r="G945" s="4">
        <f>IF(マンアワー!G945&gt;0,LN(マンアワー!G945),0)</f>
        <v>12.243089287705782</v>
      </c>
      <c r="H945" s="4">
        <f>IF(マンアワー!H945&gt;0,LN(マンアワー!H945),0)</f>
        <v>12.395027277604161</v>
      </c>
      <c r="I945" s="4">
        <f>IF(マンアワー!I945&gt;0,LN(マンアワー!I945),0)</f>
        <v>12.602157136555569</v>
      </c>
      <c r="K945" s="6">
        <f t="shared" ref="K945:O945" si="941">E945-E$1106</f>
        <v>-0.75473492543898502</v>
      </c>
      <c r="L945" s="6">
        <f t="shared" si="941"/>
        <v>-0.7503205931357666</v>
      </c>
      <c r="M945" s="6">
        <f t="shared" si="941"/>
        <v>-0.83581733992955698</v>
      </c>
      <c r="N945" s="6">
        <f t="shared" si="941"/>
        <v>-0.7921526285730387</v>
      </c>
      <c r="O945" s="6">
        <f t="shared" si="941"/>
        <v>-0.73813553456242254</v>
      </c>
    </row>
    <row r="946" spans="1:15" x14ac:dyDescent="0.15">
      <c r="A946" s="1">
        <v>41</v>
      </c>
      <c r="B946" s="1" t="s">
        <v>40</v>
      </c>
      <c r="C946" s="1">
        <v>23</v>
      </c>
      <c r="D946" s="1" t="s">
        <v>167</v>
      </c>
      <c r="E946" s="4">
        <f>IF(マンアワー!E946&gt;0,LN(マンアワー!E946),0)</f>
        <v>10.981938660959697</v>
      </c>
      <c r="F946" s="4">
        <f>IF(マンアワー!F946&gt;0,LN(マンアワー!F946),0)</f>
        <v>11.083158079896162</v>
      </c>
      <c r="G946" s="4">
        <f>IF(マンアワー!G946&gt;0,LN(マンアワー!G946),0)</f>
        <v>11.021837137244551</v>
      </c>
      <c r="H946" s="4">
        <f>IF(マンアワー!H946&gt;0,LN(マンアワー!H946),0)</f>
        <v>10.946594713439604</v>
      </c>
      <c r="I946" s="4">
        <f>IF(マンアワー!I946&gt;0,LN(マンアワー!I946),0)</f>
        <v>10.898745784732061</v>
      </c>
      <c r="K946" s="6">
        <f t="shared" ref="K946:O946" si="942">E946-E$1107</f>
        <v>-0.61199646724366019</v>
      </c>
      <c r="L946" s="6">
        <f t="shared" si="942"/>
        <v>-0.65307041648963349</v>
      </c>
      <c r="M946" s="6">
        <f t="shared" si="942"/>
        <v>-0.69617213766978381</v>
      </c>
      <c r="N946" s="6">
        <f t="shared" si="942"/>
        <v>-0.70334722612144773</v>
      </c>
      <c r="O946" s="6">
        <f t="shared" si="942"/>
        <v>-0.62529086504232723</v>
      </c>
    </row>
    <row r="947" spans="1:15" x14ac:dyDescent="0.15">
      <c r="A947" s="1">
        <v>42</v>
      </c>
      <c r="B947" s="1" t="s">
        <v>90</v>
      </c>
      <c r="C947" s="1">
        <v>1</v>
      </c>
      <c r="D947" s="1" t="s">
        <v>147</v>
      </c>
      <c r="E947" s="4">
        <f>IF(マンアワー!E947&gt;0,LN(マンアワー!E947),0)</f>
        <v>12.847783608860048</v>
      </c>
      <c r="F947" s="4">
        <f>IF(マンアワー!F947&gt;0,LN(マンアワー!F947),0)</f>
        <v>12.571849313186531</v>
      </c>
      <c r="G947" s="4">
        <f>IF(マンアワー!G947&gt;0,LN(マンアワー!G947),0)</f>
        <v>12.162057376331029</v>
      </c>
      <c r="H947" s="4">
        <f>IF(マンアワー!H947&gt;0,LN(マンアワー!H947),0)</f>
        <v>11.687765432927488</v>
      </c>
      <c r="I947" s="4">
        <f>IF(マンアワー!I947&gt;0,LN(マンアワー!I947),0)</f>
        <v>11.542719598617497</v>
      </c>
      <c r="K947" s="6">
        <f t="shared" ref="K947:O947" si="943">E947-E$1085</f>
        <v>1.9443416004969905E-2</v>
      </c>
      <c r="L947" s="6">
        <f t="shared" si="943"/>
        <v>0.16033312129604127</v>
      </c>
      <c r="M947" s="6">
        <f t="shared" si="943"/>
        <v>0.15363886574640695</v>
      </c>
      <c r="N947" s="6">
        <f t="shared" si="943"/>
        <v>0.1037427352183915</v>
      </c>
      <c r="O947" s="6">
        <f t="shared" si="943"/>
        <v>0.11483188431506441</v>
      </c>
    </row>
    <row r="948" spans="1:15" x14ac:dyDescent="0.15">
      <c r="A948" s="1">
        <v>42</v>
      </c>
      <c r="B948" s="1" t="s">
        <v>90</v>
      </c>
      <c r="C948" s="1">
        <v>2</v>
      </c>
      <c r="D948" s="1" t="s">
        <v>148</v>
      </c>
      <c r="E948" s="4">
        <f>IF(マンアワー!E948&gt;0,LN(マンアワー!E948),0)</f>
        <v>10.416343733892944</v>
      </c>
      <c r="F948" s="4">
        <f>IF(マンアワー!F948&gt;0,LN(マンアワー!F948),0)</f>
        <v>9.5387505762600213</v>
      </c>
      <c r="G948" s="4">
        <f>IF(マンアワー!G948&gt;0,LN(マンアワー!G948),0)</f>
        <v>8.8935261101126777</v>
      </c>
      <c r="H948" s="4">
        <f>IF(マンアワー!H948&gt;0,LN(マンアワー!H948),0)</f>
        <v>8.6768801160252007</v>
      </c>
      <c r="I948" s="4">
        <f>IF(マンアワー!I948&gt;0,LN(マンアワー!I948),0)</f>
        <v>7.3722028857055708</v>
      </c>
      <c r="K948" s="6">
        <f t="shared" ref="K948:O948" si="944">E948-E$1086</f>
        <v>1.5680232159786911</v>
      </c>
      <c r="L948" s="6">
        <f t="shared" si="944"/>
        <v>1.2179882569296367</v>
      </c>
      <c r="M948" s="6">
        <f t="shared" si="944"/>
        <v>0.81774061077585536</v>
      </c>
      <c r="N948" s="6">
        <f t="shared" si="944"/>
        <v>0.95798169032160363</v>
      </c>
      <c r="O948" s="6">
        <f t="shared" si="944"/>
        <v>0.19437237583794076</v>
      </c>
    </row>
    <row r="949" spans="1:15" x14ac:dyDescent="0.15">
      <c r="A949" s="1">
        <v>42</v>
      </c>
      <c r="B949" s="1" t="s">
        <v>140</v>
      </c>
      <c r="C949" s="1">
        <v>3</v>
      </c>
      <c r="D949" s="1" t="s">
        <v>155</v>
      </c>
      <c r="E949" s="4">
        <f>IF(マンアワー!E949&gt;0,LN(マンアワー!E949),0)</f>
        <v>10.634134003492798</v>
      </c>
      <c r="F949" s="4">
        <f>IF(マンアワー!F949&gt;0,LN(マンアワー!F949),0)</f>
        <v>10.591911135043681</v>
      </c>
      <c r="G949" s="4">
        <f>IF(マンアワー!G949&gt;0,LN(マンアワー!G949),0)</f>
        <v>10.752440169479822</v>
      </c>
      <c r="H949" s="4">
        <f>IF(マンアワー!H949&gt;0,LN(マンアワー!H949),0)</f>
        <v>10.54586003482021</v>
      </c>
      <c r="I949" s="4">
        <f>IF(マンアワー!I949&gt;0,LN(マンアワー!I949),0)</f>
        <v>10.474199195779638</v>
      </c>
      <c r="K949" s="6">
        <f t="shared" ref="K949:O949" si="945">E949-E$1087</f>
        <v>-8.924466055933955E-2</v>
      </c>
      <c r="L949" s="6">
        <f t="shared" si="945"/>
        <v>-0.14029425054182632</v>
      </c>
      <c r="M949" s="6">
        <f t="shared" si="945"/>
        <v>-8.246947817969108E-2</v>
      </c>
      <c r="N949" s="6">
        <f t="shared" si="945"/>
        <v>-0.18986647555496283</v>
      </c>
      <c r="O949" s="6">
        <f t="shared" si="945"/>
        <v>-0.23791052738698326</v>
      </c>
    </row>
    <row r="950" spans="1:15" x14ac:dyDescent="0.15">
      <c r="A950" s="1">
        <v>42</v>
      </c>
      <c r="B950" s="1" t="s">
        <v>140</v>
      </c>
      <c r="C950" s="1">
        <v>4</v>
      </c>
      <c r="D950" s="1" t="s">
        <v>156</v>
      </c>
      <c r="E950" s="4">
        <f>IF(マンアワー!E950&gt;0,LN(マンアワー!E950),0)</f>
        <v>9.6596210272953318</v>
      </c>
      <c r="F950" s="4">
        <f>IF(マンアワー!F950&gt;0,LN(マンアワー!F950),0)</f>
        <v>10.124070861160787</v>
      </c>
      <c r="G950" s="4">
        <f>IF(マンアワー!G950&gt;0,LN(マンアワー!G950),0)</f>
        <v>10.650422501106704</v>
      </c>
      <c r="H950" s="4">
        <f>IF(マンアワー!H950&gt;0,LN(マンアワー!H950),0)</f>
        <v>10.092264290280101</v>
      </c>
      <c r="I950" s="4">
        <f>IF(マンアワー!I950&gt;0,LN(マンアワー!I950),0)</f>
        <v>9.2806344878511204</v>
      </c>
      <c r="K950" s="6">
        <f t="shared" ref="K950:O950" si="946">E950-E$1088</f>
        <v>-1.2660940162185454</v>
      </c>
      <c r="L950" s="6">
        <f t="shared" si="946"/>
        <v>-0.74902511812189942</v>
      </c>
      <c r="M950" s="6">
        <f t="shared" si="946"/>
        <v>-0.21303095556268126</v>
      </c>
      <c r="N950" s="6">
        <f t="shared" si="946"/>
        <v>-0.13475901788159561</v>
      </c>
      <c r="O950" s="6">
        <f t="shared" si="946"/>
        <v>-0.32668271151734274</v>
      </c>
    </row>
    <row r="951" spans="1:15" x14ac:dyDescent="0.15">
      <c r="A951" s="1">
        <v>42</v>
      </c>
      <c r="B951" s="1" t="s">
        <v>140</v>
      </c>
      <c r="C951" s="1">
        <v>5</v>
      </c>
      <c r="D951" s="1" t="s">
        <v>157</v>
      </c>
      <c r="E951" s="4">
        <f>IF(マンアワー!E951&gt;0,LN(マンアワー!E951),0)</f>
        <v>7.4009102131571591</v>
      </c>
      <c r="F951" s="4">
        <f>IF(マンアワー!F951&gt;0,LN(マンアワー!F951),0)</f>
        <v>7.2479745556738351</v>
      </c>
      <c r="G951" s="4">
        <f>IF(マンアワー!G951&gt;0,LN(マンアワー!G951),0)</f>
        <v>7.2853444831596503</v>
      </c>
      <c r="H951" s="4">
        <f>IF(マンアワー!H951&gt;0,LN(マンアワー!H951),0)</f>
        <v>7.2981555006408882</v>
      </c>
      <c r="I951" s="4">
        <f>IF(マンアワー!I951&gt;0,LN(マンアワー!I951),0)</f>
        <v>7.0227235357564677</v>
      </c>
      <c r="K951" s="6">
        <f t="shared" ref="K951:O951" si="947">E951-E$1089</f>
        <v>-1.9312000793845296</v>
      </c>
      <c r="L951" s="6">
        <f t="shared" si="947"/>
        <v>-1.9283101658521105</v>
      </c>
      <c r="M951" s="6">
        <f t="shared" si="947"/>
        <v>-1.9546685715339889</v>
      </c>
      <c r="N951" s="6">
        <f t="shared" si="947"/>
        <v>-1.7632849952340717</v>
      </c>
      <c r="O951" s="6">
        <f t="shared" si="947"/>
        <v>-1.7918027831194809</v>
      </c>
    </row>
    <row r="952" spans="1:15" x14ac:dyDescent="0.15">
      <c r="A952" s="1">
        <v>42</v>
      </c>
      <c r="B952" s="1" t="s">
        <v>140</v>
      </c>
      <c r="C952" s="1">
        <v>6</v>
      </c>
      <c r="D952" s="1" t="s">
        <v>49</v>
      </c>
      <c r="E952" s="4">
        <f>IF(マンアワー!E952&gt;0,LN(マンアワー!E952),0)</f>
        <v>7.1134053939084643</v>
      </c>
      <c r="F952" s="4">
        <f>IF(マンアワー!F952&gt;0,LN(マンアワー!F952),0)</f>
        <v>6.9200824922285955</v>
      </c>
      <c r="G952" s="4">
        <f>IF(マンアワー!G952&gt;0,LN(マンアワー!G952),0)</f>
        <v>7.1800552105098667</v>
      </c>
      <c r="H952" s="4">
        <f>IF(マンアワー!H952&gt;0,LN(マンアワー!H952),0)</f>
        <v>6.848574207229535</v>
      </c>
      <c r="I952" s="4">
        <f>IF(マンアワー!I952&gt;0,LN(マンアワー!I952),0)</f>
        <v>6.6303131285201804</v>
      </c>
      <c r="K952" s="6">
        <f t="shared" ref="K952:O952" si="948">E952-E$1090</f>
        <v>-2.1527450280014007</v>
      </c>
      <c r="L952" s="6">
        <f t="shared" si="948"/>
        <v>-2.1349509459409211</v>
      </c>
      <c r="M952" s="6">
        <f t="shared" si="948"/>
        <v>-1.9153433004192575</v>
      </c>
      <c r="N952" s="6">
        <f t="shared" si="948"/>
        <v>-2.2402449421761146</v>
      </c>
      <c r="O952" s="6">
        <f t="shared" si="948"/>
        <v>-2.3506716906322715</v>
      </c>
    </row>
    <row r="953" spans="1:15" x14ac:dyDescent="0.15">
      <c r="A953" s="1">
        <v>42</v>
      </c>
      <c r="B953" s="1" t="s">
        <v>140</v>
      </c>
      <c r="C953" s="1">
        <v>7</v>
      </c>
      <c r="D953" s="1" t="s">
        <v>158</v>
      </c>
      <c r="E953" s="4">
        <f>IF(マンアワー!E953&gt;0,LN(マンアワー!E953),0)</f>
        <v>5.0215213403132788</v>
      </c>
      <c r="F953" s="4">
        <f>IF(マンアワー!F953&gt;0,LN(マンアワー!F953),0)</f>
        <v>4.1229548857996594</v>
      </c>
      <c r="G953" s="4">
        <f>IF(マンアワー!G953&gt;0,LN(マンアワー!G953),0)</f>
        <v>4.5430813073794996</v>
      </c>
      <c r="H953" s="4">
        <f>IF(マンアワー!H953&gt;0,LN(マンアワー!H953),0)</f>
        <v>2.7990401146551807</v>
      </c>
      <c r="I953" s="4">
        <f>IF(マンアワー!I953&gt;0,LN(マンアワー!I953),0)</f>
        <v>4.0830810833547808</v>
      </c>
      <c r="K953" s="6">
        <f t="shared" ref="K953:O953" si="949">E953-E$1091</f>
        <v>-1.4280828612248584</v>
      </c>
      <c r="L953" s="6">
        <f t="shared" si="949"/>
        <v>-2.3714486761401758</v>
      </c>
      <c r="M953" s="6">
        <f t="shared" si="949"/>
        <v>-1.8029299632388094</v>
      </c>
      <c r="N953" s="6">
        <f t="shared" si="949"/>
        <v>-3.4483735758262912</v>
      </c>
      <c r="O953" s="6">
        <f t="shared" si="949"/>
        <v>-2.2646605987603499</v>
      </c>
    </row>
    <row r="954" spans="1:15" x14ac:dyDescent="0.15">
      <c r="A954" s="1">
        <v>42</v>
      </c>
      <c r="B954" s="1" t="s">
        <v>140</v>
      </c>
      <c r="C954" s="1">
        <v>8</v>
      </c>
      <c r="D954" s="1" t="s">
        <v>159</v>
      </c>
      <c r="E954" s="4">
        <f>IF(マンアワー!E954&gt;0,LN(マンアワー!E954),0)</f>
        <v>10.078736041251997</v>
      </c>
      <c r="F954" s="4">
        <f>IF(マンアワー!F954&gt;0,LN(マンアワー!F954),0)</f>
        <v>10.230376880536815</v>
      </c>
      <c r="G954" s="4">
        <f>IF(マンアワー!G954&gt;0,LN(マンアワー!G954),0)</f>
        <v>10.100180849908719</v>
      </c>
      <c r="H954" s="4">
        <f>IF(マンアワー!H954&gt;0,LN(マンアワー!H954),0)</f>
        <v>9.6543258103265455</v>
      </c>
      <c r="I954" s="4">
        <f>IF(マンアワー!I954&gt;0,LN(マンアワー!I954),0)</f>
        <v>9.1010347455333118</v>
      </c>
      <c r="K954" s="6">
        <f t="shared" ref="K954:O954" si="950">E954-E$1092</f>
        <v>7.934313920985403E-2</v>
      </c>
      <c r="L954" s="6">
        <f t="shared" si="950"/>
        <v>0.24052686142627344</v>
      </c>
      <c r="M954" s="6">
        <f t="shared" si="950"/>
        <v>0.20477398751216036</v>
      </c>
      <c r="N954" s="6">
        <f t="shared" si="950"/>
        <v>3.1747798407659289E-2</v>
      </c>
      <c r="O954" s="6">
        <f t="shared" si="950"/>
        <v>-0.16308094330425149</v>
      </c>
    </row>
    <row r="955" spans="1:15" x14ac:dyDescent="0.15">
      <c r="A955" s="1">
        <v>42</v>
      </c>
      <c r="B955" s="1" t="s">
        <v>140</v>
      </c>
      <c r="C955" s="1">
        <v>9</v>
      </c>
      <c r="D955" s="1" t="s">
        <v>160</v>
      </c>
      <c r="E955" s="4">
        <f>IF(マンアワー!E955&gt;0,LN(マンアワー!E955),0)</f>
        <v>9.3286076433020391</v>
      </c>
      <c r="F955" s="4">
        <f>IF(マンアワー!F955&gt;0,LN(マンアワー!F955),0)</f>
        <v>7.8165716258884297</v>
      </c>
      <c r="G955" s="4">
        <f>IF(マンアワー!G955&gt;0,LN(マンアワー!G955),0)</f>
        <v>7.9939750521058857</v>
      </c>
      <c r="H955" s="4">
        <f>IF(マンアワー!H955&gt;0,LN(マンアワー!H955),0)</f>
        <v>7.8582094536019005</v>
      </c>
      <c r="I955" s="4">
        <f>IF(マンアワー!I955&gt;0,LN(マンアワー!I955),0)</f>
        <v>8.201232583489551</v>
      </c>
      <c r="K955" s="6">
        <f t="shared" ref="K955:O955" si="951">E955-E$1093</f>
        <v>-0.58452444847503671</v>
      </c>
      <c r="L955" s="6">
        <f t="shared" si="951"/>
        <v>-1.8517156742390393</v>
      </c>
      <c r="M955" s="6">
        <f t="shared" si="951"/>
        <v>-1.5405861557957676</v>
      </c>
      <c r="N955" s="6">
        <f t="shared" si="951"/>
        <v>-1.4558380588874167</v>
      </c>
      <c r="O955" s="6">
        <f t="shared" si="951"/>
        <v>-1.1980784050035975</v>
      </c>
    </row>
    <row r="956" spans="1:15" x14ac:dyDescent="0.15">
      <c r="A956" s="1">
        <v>42</v>
      </c>
      <c r="B956" s="1" t="s">
        <v>140</v>
      </c>
      <c r="C956" s="1">
        <v>10</v>
      </c>
      <c r="D956" s="1" t="s">
        <v>161</v>
      </c>
      <c r="E956" s="4">
        <f>IF(マンアワー!E956&gt;0,LN(マンアワー!E956),0)</f>
        <v>9.8473383380722588</v>
      </c>
      <c r="F956" s="4">
        <f>IF(マンアワー!F956&gt;0,LN(マンアワー!F956),0)</f>
        <v>9.3800914265046345</v>
      </c>
      <c r="G956" s="4">
        <f>IF(マンアワー!G956&gt;0,LN(マンアワー!G956),0)</f>
        <v>9.5256279708051022</v>
      </c>
      <c r="H956" s="4">
        <f>IF(マンアワー!H956&gt;0,LN(マンアワー!H956),0)</f>
        <v>9.1858330173067202</v>
      </c>
      <c r="I956" s="4">
        <f>IF(マンアワー!I956&gt;0,LN(マンアワー!I956),0)</f>
        <v>9.0614738867049738</v>
      </c>
      <c r="K956" s="6">
        <f t="shared" ref="K956:O956" si="952">E956-E$1094</f>
        <v>-0.30330799384843665</v>
      </c>
      <c r="L956" s="6">
        <f t="shared" si="952"/>
        <v>-0.71677257434490116</v>
      </c>
      <c r="M956" s="6">
        <f t="shared" si="952"/>
        <v>-0.80428065829403295</v>
      </c>
      <c r="N956" s="6">
        <f t="shared" si="952"/>
        <v>-0.94658248311888649</v>
      </c>
      <c r="O956" s="6">
        <f t="shared" si="952"/>
        <v>-0.90169185003971286</v>
      </c>
    </row>
    <row r="957" spans="1:15" x14ac:dyDescent="0.15">
      <c r="A957" s="1">
        <v>42</v>
      </c>
      <c r="B957" s="1" t="s">
        <v>140</v>
      </c>
      <c r="C957" s="1">
        <v>11</v>
      </c>
      <c r="D957" s="1" t="s">
        <v>162</v>
      </c>
      <c r="E957" s="4">
        <f>IF(マンアワー!E957&gt;0,LN(マンアワー!E957),0)</f>
        <v>9.0104765712422541</v>
      </c>
      <c r="F957" s="4">
        <f>IF(マンアワー!F957&gt;0,LN(マンアワー!F957),0)</f>
        <v>9.7620022503138841</v>
      </c>
      <c r="G957" s="4">
        <f>IF(マンアワー!G957&gt;0,LN(マンアワー!G957),0)</f>
        <v>10.130179049022859</v>
      </c>
      <c r="H957" s="4">
        <f>IF(マンアワー!H957&gt;0,LN(マンアワー!H957),0)</f>
        <v>10.082665520475523</v>
      </c>
      <c r="I957" s="4">
        <f>IF(マンアワー!I957&gt;0,LN(マンアワー!I957),0)</f>
        <v>9.4481649312671898</v>
      </c>
      <c r="K957" s="6">
        <f t="shared" ref="K957:O957" si="953">E957-E$1095</f>
        <v>-1.2053478131870996</v>
      </c>
      <c r="L957" s="6">
        <f t="shared" si="953"/>
        <v>-0.51398000949835065</v>
      </c>
      <c r="M957" s="6">
        <f t="shared" si="953"/>
        <v>-0.37120972584808598</v>
      </c>
      <c r="N957" s="6">
        <f t="shared" si="953"/>
        <v>-0.33827675820910663</v>
      </c>
      <c r="O957" s="6">
        <f t="shared" si="953"/>
        <v>-0.99974054103735277</v>
      </c>
    </row>
    <row r="958" spans="1:15" x14ac:dyDescent="0.15">
      <c r="A958" s="1">
        <v>42</v>
      </c>
      <c r="B958" s="1" t="s">
        <v>140</v>
      </c>
      <c r="C958" s="1">
        <v>12</v>
      </c>
      <c r="D958" s="1" t="s">
        <v>163</v>
      </c>
      <c r="E958" s="4">
        <f>IF(マンアワー!E958&gt;0,LN(マンアワー!E958),0)</f>
        <v>9.2126261525454343</v>
      </c>
      <c r="F958" s="4">
        <f>IF(マンアワー!F958&gt;0,LN(マンアワー!F958),0)</f>
        <v>9.1980033318130676</v>
      </c>
      <c r="G958" s="4">
        <f>IF(マンアワー!G958&gt;0,LN(マンアワー!G958),0)</f>
        <v>9.807686714164408</v>
      </c>
      <c r="H958" s="4">
        <f>IF(マンアワー!H958&gt;0,LN(マンアワー!H958),0)</f>
        <v>9.8697920714464882</v>
      </c>
      <c r="I958" s="4">
        <f>IF(マンアワー!I958&gt;0,LN(マンアワー!I958),0)</f>
        <v>9.7085833378393573</v>
      </c>
      <c r="K958" s="6">
        <f t="shared" ref="K958:O958" si="954">E958-E$1096</f>
        <v>-0.96593051614349612</v>
      </c>
      <c r="L958" s="6">
        <f t="shared" si="954"/>
        <v>-1.2073783146116526</v>
      </c>
      <c r="M958" s="6">
        <f t="shared" si="954"/>
        <v>-1.1692374036063544</v>
      </c>
      <c r="N958" s="6">
        <f t="shared" si="954"/>
        <v>-1.0059468542751144</v>
      </c>
      <c r="O958" s="6">
        <f t="shared" si="954"/>
        <v>-1.0224271813391237</v>
      </c>
    </row>
    <row r="959" spans="1:15" x14ac:dyDescent="0.15">
      <c r="A959" s="1">
        <v>42</v>
      </c>
      <c r="B959" s="1" t="s">
        <v>140</v>
      </c>
      <c r="C959" s="1">
        <v>13</v>
      </c>
      <c r="D959" s="1" t="s">
        <v>164</v>
      </c>
      <c r="E959" s="4">
        <f>IF(マンアワー!E959&gt;0,LN(マンアワー!E959),0)</f>
        <v>11.262298179563828</v>
      </c>
      <c r="F959" s="4">
        <f>IF(マンアワー!F959&gt;0,LN(マンアワー!F959),0)</f>
        <v>10.841055914604345</v>
      </c>
      <c r="G959" s="4">
        <f>IF(マンアワー!G959&gt;0,LN(マンアワー!G959),0)</f>
        <v>10.204388746324458</v>
      </c>
      <c r="H959" s="4">
        <f>IF(マンアワー!H959&gt;0,LN(マンアワー!H959),0)</f>
        <v>9.9742997799294315</v>
      </c>
      <c r="I959" s="4">
        <f>IF(マンアワー!I959&gt;0,LN(マンアワー!I959),0)</f>
        <v>10.669078983581063</v>
      </c>
      <c r="K959" s="6">
        <f t="shared" ref="K959:O959" si="955">E959-E$1097</f>
        <v>1.6232656388016871</v>
      </c>
      <c r="L959" s="6">
        <f t="shared" si="955"/>
        <v>1.0720552564549148</v>
      </c>
      <c r="M959" s="6">
        <f t="shared" si="955"/>
        <v>0.38633131578323088</v>
      </c>
      <c r="N959" s="6">
        <f t="shared" si="955"/>
        <v>0.23660937758088707</v>
      </c>
      <c r="O959" s="6">
        <f t="shared" si="955"/>
        <v>0.64472835149142149</v>
      </c>
    </row>
    <row r="960" spans="1:15" x14ac:dyDescent="0.15">
      <c r="A960" s="1">
        <v>42</v>
      </c>
      <c r="B960" s="1" t="s">
        <v>140</v>
      </c>
      <c r="C960" s="1">
        <v>14</v>
      </c>
      <c r="D960" s="1" t="s">
        <v>165</v>
      </c>
      <c r="E960" s="4">
        <f>IF(マンアワー!E960&gt;0,LN(マンアワー!E960),0)</f>
        <v>6.8165486340250609</v>
      </c>
      <c r="F960" s="4">
        <f>IF(マンアワー!F960&gt;0,LN(マンアワー!F960),0)</f>
        <v>6.6748790751114679</v>
      </c>
      <c r="G960" s="4">
        <f>IF(マンアワー!G960&gt;0,LN(マンアワー!G960),0)</f>
        <v>6.4490620578527436</v>
      </c>
      <c r="H960" s="4">
        <f>IF(マンアワー!H960&gt;0,LN(マンアワー!H960),0)</f>
        <v>6.4925633278323751</v>
      </c>
      <c r="I960" s="4">
        <f>IF(マンアワー!I960&gt;0,LN(マンアワー!I960),0)</f>
        <v>6.7508876992875511</v>
      </c>
      <c r="K960" s="6">
        <f t="shared" ref="K960:O960" si="956">E960-E$1098</f>
        <v>-1.1070737859662119</v>
      </c>
      <c r="L960" s="6">
        <f t="shared" si="956"/>
        <v>-1.6581656309027633</v>
      </c>
      <c r="M960" s="6">
        <f t="shared" si="956"/>
        <v>-2.0824669503743847</v>
      </c>
      <c r="N960" s="6">
        <f t="shared" si="956"/>
        <v>-1.6726665793706577</v>
      </c>
      <c r="O960" s="6">
        <f t="shared" si="956"/>
        <v>-1.3035992429763308</v>
      </c>
    </row>
    <row r="961" spans="1:15" x14ac:dyDescent="0.15">
      <c r="A961" s="1">
        <v>42</v>
      </c>
      <c r="B961" s="1" t="s">
        <v>140</v>
      </c>
      <c r="C961" s="1">
        <v>15</v>
      </c>
      <c r="D961" s="1" t="s">
        <v>166</v>
      </c>
      <c r="E961" s="4">
        <f>IF(マンアワー!E961&gt;0,LN(マンアワー!E961),0)</f>
        <v>10.262251992929903</v>
      </c>
      <c r="F961" s="4">
        <f>IF(マンアワー!F961&gt;0,LN(マンアワー!F961),0)</f>
        <v>10.142764608432326</v>
      </c>
      <c r="G961" s="4">
        <f>IF(マンアワー!G961&gt;0,LN(マンアワー!G961),0)</f>
        <v>10.042020497640605</v>
      </c>
      <c r="H961" s="4">
        <f>IF(マンアワー!H961&gt;0,LN(マンアワー!H961),0)</f>
        <v>9.8026051330270416</v>
      </c>
      <c r="I961" s="4">
        <f>IF(マンアワー!I961&gt;0,LN(マンアワー!I961),0)</f>
        <v>9.4797951199289674</v>
      </c>
      <c r="K961" s="6">
        <f t="shared" ref="K961:O961" si="957">E961-E$1099</f>
        <v>-1.1272833678183698</v>
      </c>
      <c r="L961" s="6">
        <f t="shared" si="957"/>
        <v>-1.1756577614432739</v>
      </c>
      <c r="M961" s="6">
        <f t="shared" si="957"/>
        <v>-1.290515984693215</v>
      </c>
      <c r="N961" s="6">
        <f t="shared" si="957"/>
        <v>-1.2716248136353379</v>
      </c>
      <c r="O961" s="6">
        <f t="shared" si="957"/>
        <v>-1.3604177621336806</v>
      </c>
    </row>
    <row r="962" spans="1:15" x14ac:dyDescent="0.15">
      <c r="A962" s="1">
        <v>42</v>
      </c>
      <c r="B962" s="1" t="s">
        <v>90</v>
      </c>
      <c r="C962" s="1">
        <v>16</v>
      </c>
      <c r="D962" s="1" t="s">
        <v>149</v>
      </c>
      <c r="E962" s="4">
        <f>IF(マンアワー!E962&gt;0,LN(マンアワー!E962),0)</f>
        <v>11.777525423482547</v>
      </c>
      <c r="F962" s="4">
        <f>IF(マンアワー!F962&gt;0,LN(マンアワー!F962),0)</f>
        <v>12.007982161786453</v>
      </c>
      <c r="G962" s="4">
        <f>IF(マンアワー!G962&gt;0,LN(マンアワー!G962),0)</f>
        <v>12.04862827770661</v>
      </c>
      <c r="H962" s="4">
        <f>IF(マンアワー!H962&gt;0,LN(マンアワー!H962),0)</f>
        <v>12.015174379513841</v>
      </c>
      <c r="I962" s="4">
        <f>IF(マンアワー!I962&gt;0,LN(マンアワー!I962),0)</f>
        <v>11.889191127677321</v>
      </c>
      <c r="K962" s="6">
        <f t="shared" ref="K962:O962" si="958">E962-E$1100</f>
        <v>-0.20805222656441025</v>
      </c>
      <c r="L962" s="6">
        <f t="shared" si="958"/>
        <v>-0.28127459028653767</v>
      </c>
      <c r="M962" s="6">
        <f t="shared" si="958"/>
        <v>-0.21693193034910152</v>
      </c>
      <c r="N962" s="6">
        <f t="shared" si="958"/>
        <v>-0.23447781147551972</v>
      </c>
      <c r="O962" s="6">
        <f t="shared" si="958"/>
        <v>-0.14439184865804933</v>
      </c>
    </row>
    <row r="963" spans="1:15" x14ac:dyDescent="0.15">
      <c r="A963" s="1">
        <v>42</v>
      </c>
      <c r="B963" s="1" t="s">
        <v>90</v>
      </c>
      <c r="C963" s="1">
        <v>17</v>
      </c>
      <c r="D963" s="1" t="s">
        <v>150</v>
      </c>
      <c r="E963" s="4">
        <f>IF(マンアワー!E963&gt;0,LN(マンアワー!E963),0)</f>
        <v>9.0854243284518308</v>
      </c>
      <c r="F963" s="4">
        <f>IF(マンアワー!F963&gt;0,LN(マンアワー!F963),0)</f>
        <v>9.1232666329693028</v>
      </c>
      <c r="G963" s="4">
        <f>IF(マンアワー!G963&gt;0,LN(マンアワー!G963),0)</f>
        <v>9.2997240608106182</v>
      </c>
      <c r="H963" s="4">
        <f>IF(マンアワー!H963&gt;0,LN(マンアワー!H963),0)</f>
        <v>9.1991961961141637</v>
      </c>
      <c r="I963" s="4">
        <f>IF(マンアワー!I963&gt;0,LN(マンアワー!I963),0)</f>
        <v>9.192780743269962</v>
      </c>
      <c r="K963" s="6">
        <f t="shared" ref="K963:O963" si="959">E963-E$1101</f>
        <v>-9.2113664148959273E-2</v>
      </c>
      <c r="L963" s="6">
        <f t="shared" si="959"/>
        <v>-0.2175271833293273</v>
      </c>
      <c r="M963" s="6">
        <f t="shared" si="959"/>
        <v>-0.15984390001242943</v>
      </c>
      <c r="N963" s="6">
        <f t="shared" si="959"/>
        <v>-0.29918512279397902</v>
      </c>
      <c r="O963" s="6">
        <f t="shared" si="959"/>
        <v>-0.28005914437002666</v>
      </c>
    </row>
    <row r="964" spans="1:15" x14ac:dyDescent="0.15">
      <c r="A964" s="1">
        <v>42</v>
      </c>
      <c r="B964" s="1" t="s">
        <v>90</v>
      </c>
      <c r="C964" s="1">
        <v>18</v>
      </c>
      <c r="D964" s="1" t="s">
        <v>151</v>
      </c>
      <c r="E964" s="4">
        <f>IF(マンアワー!E964&gt;0,LN(マンアワー!E964),0)</f>
        <v>12.427078119174991</v>
      </c>
      <c r="F964" s="4">
        <f>IF(マンアワー!F964&gt;0,LN(マンアワー!F964),0)</f>
        <v>12.54672440833871</v>
      </c>
      <c r="G964" s="4">
        <f>IF(マンアワー!G964&gt;0,LN(マンアワー!G964),0)</f>
        <v>12.416918229009882</v>
      </c>
      <c r="H964" s="4">
        <f>IF(マンアワー!H964&gt;0,LN(マンアワー!H964),0)</f>
        <v>12.275254550885313</v>
      </c>
      <c r="I964" s="4">
        <f>IF(マンアワー!I964&gt;0,LN(マンアワー!I964),0)</f>
        <v>12.209459402394408</v>
      </c>
      <c r="K964" s="6">
        <f t="shared" ref="K964:O964" si="960">E964-E$1102</f>
        <v>-0.16012755721051519</v>
      </c>
      <c r="L964" s="6">
        <f t="shared" si="960"/>
        <v>-0.16537500373922676</v>
      </c>
      <c r="M964" s="6">
        <f t="shared" si="960"/>
        <v>-0.22426097228562369</v>
      </c>
      <c r="N964" s="6">
        <f t="shared" si="960"/>
        <v>-0.23071847938525991</v>
      </c>
      <c r="O964" s="6">
        <f t="shared" si="960"/>
        <v>-0.12886388726550457</v>
      </c>
    </row>
    <row r="965" spans="1:15" x14ac:dyDescent="0.15">
      <c r="A965" s="1">
        <v>42</v>
      </c>
      <c r="B965" s="1" t="s">
        <v>90</v>
      </c>
      <c r="C965" s="1">
        <v>19</v>
      </c>
      <c r="D965" s="1" t="s">
        <v>152</v>
      </c>
      <c r="E965" s="4">
        <f>IF(マンアワー!E965&gt;0,LN(マンアワー!E965),0)</f>
        <v>10.397067620847855</v>
      </c>
      <c r="F965" s="4">
        <f>IF(マンアワー!F965&gt;0,LN(マンアワー!F965),0)</f>
        <v>10.579268747069941</v>
      </c>
      <c r="G965" s="4">
        <f>IF(マンアワー!G965&gt;0,LN(マンアワー!G965),0)</f>
        <v>10.589319078678525</v>
      </c>
      <c r="H965" s="4">
        <f>IF(マンアワー!H965&gt;0,LN(マンアワー!H965),0)</f>
        <v>10.451006845518704</v>
      </c>
      <c r="I965" s="4">
        <f>IF(マンアワー!I965&gt;0,LN(マンアワー!I965),0)</f>
        <v>10.527077424857382</v>
      </c>
      <c r="K965" s="6">
        <f t="shared" ref="K965:O965" si="961">E965-E$1103</f>
        <v>-4.6680171166643802E-2</v>
      </c>
      <c r="L965" s="6">
        <f t="shared" si="961"/>
        <v>-0.14956532242831777</v>
      </c>
      <c r="M965" s="6">
        <f t="shared" si="961"/>
        <v>-0.24523401347600782</v>
      </c>
      <c r="N965" s="6">
        <f t="shared" si="961"/>
        <v>-0.25577158490116503</v>
      </c>
      <c r="O965" s="6">
        <f t="shared" si="961"/>
        <v>-0.15221773247882986</v>
      </c>
    </row>
    <row r="966" spans="1:15" x14ac:dyDescent="0.15">
      <c r="A966" s="1">
        <v>42</v>
      </c>
      <c r="B966" s="1" t="s">
        <v>90</v>
      </c>
      <c r="C966" s="1">
        <v>20</v>
      </c>
      <c r="D966" s="1" t="s">
        <v>153</v>
      </c>
      <c r="E966" s="4">
        <f>IF(マンアワー!E966&gt;0,LN(マンアワー!E966),0)</f>
        <v>8.2355298274603754</v>
      </c>
      <c r="F966" s="4">
        <f>IF(マンアワー!F966&gt;0,LN(マンアワー!F966),0)</f>
        <v>8.7387784118694505</v>
      </c>
      <c r="G966" s="4">
        <f>IF(マンアワー!G966&gt;0,LN(マンアワー!G966),0)</f>
        <v>9.1500867580747833</v>
      </c>
      <c r="H966" s="4">
        <f>IF(マンアワー!H966&gt;0,LN(マンアワー!H966),0)</f>
        <v>9.1723647269241155</v>
      </c>
      <c r="I966" s="4">
        <f>IF(マンアワー!I966&gt;0,LN(マンアワー!I966),0)</f>
        <v>9.2935299482505425</v>
      </c>
      <c r="K966" s="6">
        <f t="shared" ref="K966:O966" si="962">E966-E$1104</f>
        <v>-0.43501236245834107</v>
      </c>
      <c r="L966" s="6">
        <f t="shared" si="962"/>
        <v>-0.53706451651379439</v>
      </c>
      <c r="M966" s="6">
        <f t="shared" si="962"/>
        <v>-0.51505406582975866</v>
      </c>
      <c r="N966" s="6">
        <f t="shared" si="962"/>
        <v>-0.52336046354755439</v>
      </c>
      <c r="O966" s="6">
        <f t="shared" si="962"/>
        <v>-0.3788808497338394</v>
      </c>
    </row>
    <row r="967" spans="1:15" x14ac:dyDescent="0.15">
      <c r="A967" s="1">
        <v>42</v>
      </c>
      <c r="B967" s="1" t="s">
        <v>90</v>
      </c>
      <c r="C967" s="1">
        <v>21</v>
      </c>
      <c r="D967" s="1" t="s">
        <v>154</v>
      </c>
      <c r="E967" s="4">
        <f>IF(マンアワー!E967&gt;0,LN(マンアワー!E967),0)</f>
        <v>11.470988491494706</v>
      </c>
      <c r="F967" s="4">
        <f>IF(マンアワー!F967&gt;0,LN(マンアワー!F967),0)</f>
        <v>11.508742317454452</v>
      </c>
      <c r="G967" s="4">
        <f>IF(マンアワー!G967&gt;0,LN(マンアワー!G967),0)</f>
        <v>11.360352345229101</v>
      </c>
      <c r="H967" s="4">
        <f>IF(マンアワー!H967&gt;0,LN(マンアワー!H967),0)</f>
        <v>11.216633260861615</v>
      </c>
      <c r="I967" s="4">
        <f>IF(マンアワー!I967&gt;0,LN(マンアワー!I967),0)</f>
        <v>11.23995117354772</v>
      </c>
      <c r="K967" s="6">
        <f t="shared" ref="K967:O967" si="963">E967-E$1105</f>
        <v>-6.1238325103145641E-2</v>
      </c>
      <c r="L967" s="6">
        <f t="shared" si="963"/>
        <v>-9.1827814350418535E-2</v>
      </c>
      <c r="M967" s="6">
        <f t="shared" si="963"/>
        <v>-0.30679295426767617</v>
      </c>
      <c r="N967" s="6">
        <f t="shared" si="963"/>
        <v>-0.40327488036982295</v>
      </c>
      <c r="O967" s="6">
        <f t="shared" si="963"/>
        <v>-0.28310546447395701</v>
      </c>
    </row>
    <row r="968" spans="1:15" x14ac:dyDescent="0.15">
      <c r="A968" s="1">
        <v>42</v>
      </c>
      <c r="B968" s="1" t="s">
        <v>41</v>
      </c>
      <c r="C968" s="1">
        <v>22</v>
      </c>
      <c r="D968" s="1" t="s">
        <v>146</v>
      </c>
      <c r="E968" s="4">
        <f>IF(マンアワー!E968&gt;0,LN(マンアワー!E968),0)</f>
        <v>12.493825425660816</v>
      </c>
      <c r="F968" s="4">
        <f>IF(マンアワー!F968&gt;0,LN(マンアワー!F968),0)</f>
        <v>12.714410056032808</v>
      </c>
      <c r="G968" s="4">
        <f>IF(マンアワー!G968&gt;0,LN(マンアワー!G968),0)</f>
        <v>12.890058010753997</v>
      </c>
      <c r="H968" s="4">
        <f>IF(マンアワー!H968&gt;0,LN(マンアワー!H968),0)</f>
        <v>12.955626887672613</v>
      </c>
      <c r="I968" s="4">
        <f>IF(マンアワー!I968&gt;0,LN(マンアワー!I968),0)</f>
        <v>13.224041189481827</v>
      </c>
      <c r="K968" s="6">
        <f t="shared" ref="K968:O968" si="964">E968-E$1106</f>
        <v>-8.3960826346386241E-2</v>
      </c>
      <c r="L968" s="6">
        <f t="shared" si="964"/>
        <v>-0.11888405190753915</v>
      </c>
      <c r="M968" s="6">
        <f t="shared" si="964"/>
        <v>-0.18884861688134258</v>
      </c>
      <c r="N968" s="6">
        <f t="shared" si="964"/>
        <v>-0.23155301850458621</v>
      </c>
      <c r="O968" s="6">
        <f t="shared" si="964"/>
        <v>-0.11625148163616394</v>
      </c>
    </row>
    <row r="969" spans="1:15" x14ac:dyDescent="0.15">
      <c r="A969" s="1">
        <v>42</v>
      </c>
      <c r="B969" s="1" t="s">
        <v>41</v>
      </c>
      <c r="C969" s="1">
        <v>23</v>
      </c>
      <c r="D969" s="1" t="s">
        <v>167</v>
      </c>
      <c r="E969" s="4">
        <f>IF(マンアワー!E969&gt;0,LN(マンアワー!E969),0)</f>
        <v>11.6420741270958</v>
      </c>
      <c r="F969" s="4">
        <f>IF(マンアワー!F969&gt;0,LN(マンアワー!F969),0)</f>
        <v>11.69723456815643</v>
      </c>
      <c r="G969" s="4">
        <f>IF(マンアワー!G969&gt;0,LN(マンアワー!G969),0)</f>
        <v>11.647172217068567</v>
      </c>
      <c r="H969" s="4">
        <f>IF(マンアワー!H969&gt;0,LN(マンアワー!H969),0)</f>
        <v>11.542209823584695</v>
      </c>
      <c r="I969" s="4">
        <f>IF(マンアワー!I969&gt;0,LN(マンアワー!I969),0)</f>
        <v>11.479340678475612</v>
      </c>
      <c r="K969" s="6">
        <f t="shared" ref="K969:O969" si="965">E969-E$1107</f>
        <v>4.8138998892442331E-2</v>
      </c>
      <c r="L969" s="6">
        <f t="shared" si="965"/>
        <v>-3.8993928229364982E-2</v>
      </c>
      <c r="M969" s="6">
        <f t="shared" si="965"/>
        <v>-7.0837057845768214E-2</v>
      </c>
      <c r="N969" s="6">
        <f t="shared" si="965"/>
        <v>-0.10773211597635601</v>
      </c>
      <c r="O969" s="6">
        <f t="shared" si="965"/>
        <v>-4.4695971298775561E-2</v>
      </c>
    </row>
    <row r="970" spans="1:15" x14ac:dyDescent="0.15">
      <c r="A970" s="1">
        <v>43</v>
      </c>
      <c r="B970" s="1" t="s">
        <v>91</v>
      </c>
      <c r="C970" s="1">
        <v>1</v>
      </c>
      <c r="D970" s="1" t="s">
        <v>147</v>
      </c>
      <c r="E970" s="4">
        <f>IF(マンアワー!E970&gt;0,LN(マンアワー!E970),0)</f>
        <v>13.250920388208431</v>
      </c>
      <c r="F970" s="4">
        <f>IF(マンアワー!F970&gt;0,LN(マンアワー!F970),0)</f>
        <v>12.993818365988796</v>
      </c>
      <c r="G970" s="4">
        <f>IF(マンアワー!G970&gt;0,LN(マンアワー!G970),0)</f>
        <v>12.622620679065291</v>
      </c>
      <c r="H970" s="4">
        <f>IF(マンアワー!H970&gt;0,LN(マンアワー!H970),0)</f>
        <v>12.190099654350437</v>
      </c>
      <c r="I970" s="4">
        <f>IF(マンアワー!I970&gt;0,LN(マンアワー!I970),0)</f>
        <v>12.049276354547249</v>
      </c>
      <c r="K970" s="6">
        <f t="shared" ref="K970:O970" si="966">E970-E$1085</f>
        <v>0.42258019535335301</v>
      </c>
      <c r="L970" s="6">
        <f t="shared" si="966"/>
        <v>0.58230217409830587</v>
      </c>
      <c r="M970" s="6">
        <f t="shared" si="966"/>
        <v>0.61420216848066822</v>
      </c>
      <c r="N970" s="6">
        <f t="shared" si="966"/>
        <v>0.6060769566413402</v>
      </c>
      <c r="O970" s="6">
        <f t="shared" si="966"/>
        <v>0.62138864024481677</v>
      </c>
    </row>
    <row r="971" spans="1:15" x14ac:dyDescent="0.15">
      <c r="A971" s="1">
        <v>43</v>
      </c>
      <c r="B971" s="1" t="s">
        <v>91</v>
      </c>
      <c r="C971" s="1">
        <v>2</v>
      </c>
      <c r="D971" s="1" t="s">
        <v>148</v>
      </c>
      <c r="E971" s="4">
        <f>IF(マンアワー!E971&gt;0,LN(マンアワー!E971),0)</f>
        <v>9.3592221124547255</v>
      </c>
      <c r="F971" s="4">
        <f>IF(マンアワー!F971&gt;0,LN(マンアワー!F971),0)</f>
        <v>8.8237206844505689</v>
      </c>
      <c r="G971" s="4">
        <f>IF(マンアワー!G971&gt;0,LN(マンアワー!G971),0)</f>
        <v>8.295270085676087</v>
      </c>
      <c r="H971" s="4">
        <f>IF(マンアワー!H971&gt;0,LN(マンアワー!H971),0)</f>
        <v>8.1988772645541896</v>
      </c>
      <c r="I971" s="4">
        <f>IF(マンアワー!I971&gt;0,LN(マンアワー!I971),0)</f>
        <v>7.8193304758662077</v>
      </c>
      <c r="K971" s="6">
        <f t="shared" ref="K971:O971" si="967">E971-E$1086</f>
        <v>0.51090159454047246</v>
      </c>
      <c r="L971" s="6">
        <f t="shared" si="967"/>
        <v>0.50295836512018433</v>
      </c>
      <c r="M971" s="6">
        <f t="shared" si="967"/>
        <v>0.21948458633926471</v>
      </c>
      <c r="N971" s="6">
        <f t="shared" si="967"/>
        <v>0.47997883885059256</v>
      </c>
      <c r="O971" s="6">
        <f t="shared" si="967"/>
        <v>0.64149996599857761</v>
      </c>
    </row>
    <row r="972" spans="1:15" x14ac:dyDescent="0.15">
      <c r="A972" s="1">
        <v>43</v>
      </c>
      <c r="B972" s="1" t="s">
        <v>141</v>
      </c>
      <c r="C972" s="1">
        <v>3</v>
      </c>
      <c r="D972" s="1" t="s">
        <v>155</v>
      </c>
      <c r="E972" s="4">
        <f>IF(マンアワー!E972&gt;0,LN(マンアワー!E972),0)</f>
        <v>10.704777033599088</v>
      </c>
      <c r="F972" s="4">
        <f>IF(マンアワー!F972&gt;0,LN(マンアワー!F972),0)</f>
        <v>10.658285981876922</v>
      </c>
      <c r="G972" s="4">
        <f>IF(マンアワー!G972&gt;0,LN(マンアワー!G972),0)</f>
        <v>10.681883288023464</v>
      </c>
      <c r="H972" s="4">
        <f>IF(マンアワー!H972&gt;0,LN(マンアワー!H972),0)</f>
        <v>10.63264966925462</v>
      </c>
      <c r="I972" s="4">
        <f>IF(マンアワー!I972&gt;0,LN(マンアワー!I972),0)</f>
        <v>10.656552415749793</v>
      </c>
      <c r="K972" s="6">
        <f t="shared" ref="K972:O972" si="968">E972-E$1087</f>
        <v>-1.8601630453050078E-2</v>
      </c>
      <c r="L972" s="6">
        <f t="shared" si="968"/>
        <v>-7.3919403708584852E-2</v>
      </c>
      <c r="M972" s="6">
        <f t="shared" si="968"/>
        <v>-0.15302635963604949</v>
      </c>
      <c r="N972" s="6">
        <f t="shared" si="968"/>
        <v>-0.10307684112055249</v>
      </c>
      <c r="O972" s="6">
        <f t="shared" si="968"/>
        <v>-5.5557307416828294E-2</v>
      </c>
    </row>
    <row r="973" spans="1:15" x14ac:dyDescent="0.15">
      <c r="A973" s="1">
        <v>43</v>
      </c>
      <c r="B973" s="1" t="s">
        <v>141</v>
      </c>
      <c r="C973" s="1">
        <v>4</v>
      </c>
      <c r="D973" s="1" t="s">
        <v>156</v>
      </c>
      <c r="E973" s="4">
        <f>IF(マンアワー!E973&gt;0,LN(マンアワー!E973),0)</f>
        <v>9.9906328367891373</v>
      </c>
      <c r="F973" s="4">
        <f>IF(マンアワー!F973&gt;0,LN(マンアワー!F973),0)</f>
        <v>10.435566517656387</v>
      </c>
      <c r="G973" s="4">
        <f>IF(マンアワー!G973&gt;0,LN(マンアワー!G973),0)</f>
        <v>10.702501008114055</v>
      </c>
      <c r="H973" s="4">
        <f>IF(マンアワー!H973&gt;0,LN(マンアワー!H973),0)</f>
        <v>9.9891983429853397</v>
      </c>
      <c r="I973" s="4">
        <f>IF(マンアワー!I973&gt;0,LN(マンアワー!I973),0)</f>
        <v>9.4585430272889361</v>
      </c>
      <c r="K973" s="6">
        <f t="shared" ref="K973:O973" si="969">E973-E$1088</f>
        <v>-0.93508220672473996</v>
      </c>
      <c r="L973" s="6">
        <f t="shared" si="969"/>
        <v>-0.43752946162629947</v>
      </c>
      <c r="M973" s="6">
        <f t="shared" si="969"/>
        <v>-0.16095244855532975</v>
      </c>
      <c r="N973" s="6">
        <f t="shared" si="969"/>
        <v>-0.23782496517635643</v>
      </c>
      <c r="O973" s="6">
        <f t="shared" si="969"/>
        <v>-0.14877417207952703</v>
      </c>
    </row>
    <row r="974" spans="1:15" x14ac:dyDescent="0.15">
      <c r="A974" s="1">
        <v>43</v>
      </c>
      <c r="B974" s="1" t="s">
        <v>141</v>
      </c>
      <c r="C974" s="1">
        <v>5</v>
      </c>
      <c r="D974" s="1" t="s">
        <v>157</v>
      </c>
      <c r="E974" s="4">
        <f>IF(マンアワー!E974&gt;0,LN(マンアワー!E974),0)</f>
        <v>8.9425352887163534</v>
      </c>
      <c r="F974" s="4">
        <f>IF(マンアワー!F974&gt;0,LN(マンアワー!F974),0)</f>
        <v>8.7136889626795426</v>
      </c>
      <c r="G974" s="4">
        <f>IF(マンアワー!G974&gt;0,LN(マンアワー!G974),0)</f>
        <v>8.6792411425394427</v>
      </c>
      <c r="H974" s="4">
        <f>IF(マンアワー!H974&gt;0,LN(マンアワー!H974),0)</f>
        <v>8.4743832953681846</v>
      </c>
      <c r="I974" s="4">
        <f>IF(マンアワー!I974&gt;0,LN(マンアワー!I974),0)</f>
        <v>8.2491700263167314</v>
      </c>
      <c r="K974" s="6">
        <f t="shared" ref="K974:O974" si="970">E974-E$1089</f>
        <v>-0.38957500382533539</v>
      </c>
      <c r="L974" s="6">
        <f t="shared" si="970"/>
        <v>-0.46259575884640292</v>
      </c>
      <c r="M974" s="6">
        <f t="shared" si="970"/>
        <v>-0.56077191215419653</v>
      </c>
      <c r="N974" s="6">
        <f t="shared" si="970"/>
        <v>-0.58705720050677535</v>
      </c>
      <c r="O974" s="6">
        <f t="shared" si="970"/>
        <v>-0.56535629255921727</v>
      </c>
    </row>
    <row r="975" spans="1:15" x14ac:dyDescent="0.15">
      <c r="A975" s="1">
        <v>43</v>
      </c>
      <c r="B975" s="1" t="s">
        <v>141</v>
      </c>
      <c r="C975" s="1">
        <v>6</v>
      </c>
      <c r="D975" s="1" t="s">
        <v>49</v>
      </c>
      <c r="E975" s="4">
        <f>IF(マンアワー!E975&gt;0,LN(マンアワー!E975),0)</f>
        <v>9.1941284363868245</v>
      </c>
      <c r="F975" s="4">
        <f>IF(マンアワー!F975&gt;0,LN(マンアワー!F975),0)</f>
        <v>8.9879243663968911</v>
      </c>
      <c r="G975" s="4">
        <f>IF(マンアワー!G975&gt;0,LN(マンアワー!G975),0)</f>
        <v>8.9686401177956565</v>
      </c>
      <c r="H975" s="4">
        <f>IF(マンアワー!H975&gt;0,LN(マンアワー!H975),0)</f>
        <v>8.7811309608346679</v>
      </c>
      <c r="I975" s="4">
        <f>IF(マンアワー!I975&gt;0,LN(マンアワー!I975),0)</f>
        <v>8.8281414578187825</v>
      </c>
      <c r="K975" s="6">
        <f t="shared" ref="K975:O975" si="971">E975-E$1090</f>
        <v>-7.2021985523040399E-2</v>
      </c>
      <c r="L975" s="6">
        <f t="shared" si="971"/>
        <v>-6.7109071772625484E-2</v>
      </c>
      <c r="M975" s="6">
        <f t="shared" si="971"/>
        <v>-0.12675839313346771</v>
      </c>
      <c r="N975" s="6">
        <f t="shared" si="971"/>
        <v>-0.30768818857098168</v>
      </c>
      <c r="O975" s="6">
        <f t="shared" si="971"/>
        <v>-0.15284336133366949</v>
      </c>
    </row>
    <row r="976" spans="1:15" x14ac:dyDescent="0.15">
      <c r="A976" s="1">
        <v>43</v>
      </c>
      <c r="B976" s="1" t="s">
        <v>141</v>
      </c>
      <c r="C976" s="1">
        <v>7</v>
      </c>
      <c r="D976" s="1" t="s">
        <v>158</v>
      </c>
      <c r="E976" s="4">
        <f>IF(マンアワー!E976&gt;0,LN(マンアワー!E976),0)</f>
        <v>5.4282679492199684</v>
      </c>
      <c r="F976" s="4">
        <f>IF(マンアワー!F976&gt;0,LN(マンアワー!F976),0)</f>
        <v>4.9239441981564775</v>
      </c>
      <c r="G976" s="4">
        <f>IF(マンアワー!G976&gt;0,LN(マンアワー!G976),0)</f>
        <v>5.1233274640022302</v>
      </c>
      <c r="H976" s="4">
        <f>IF(マンアワー!H976&gt;0,LN(マンアワー!H976),0)</f>
        <v>5.6403369290893615</v>
      </c>
      <c r="I976" s="4">
        <f>IF(マンアワー!I976&gt;0,LN(マンアワー!I976),0)</f>
        <v>5.6956685553733903</v>
      </c>
      <c r="K976" s="6">
        <f t="shared" ref="K976:O976" si="972">E976-E$1091</f>
        <v>-1.0213362523181688</v>
      </c>
      <c r="L976" s="6">
        <f t="shared" si="972"/>
        <v>-1.5704593637833577</v>
      </c>
      <c r="M976" s="6">
        <f t="shared" si="972"/>
        <v>-1.2226838066160788</v>
      </c>
      <c r="N976" s="6">
        <f t="shared" si="972"/>
        <v>-0.60707676139211042</v>
      </c>
      <c r="O976" s="6">
        <f t="shared" si="972"/>
        <v>-0.65207312674174034</v>
      </c>
    </row>
    <row r="977" spans="1:15" x14ac:dyDescent="0.15">
      <c r="A977" s="1">
        <v>43</v>
      </c>
      <c r="B977" s="1" t="s">
        <v>141</v>
      </c>
      <c r="C977" s="1">
        <v>8</v>
      </c>
      <c r="D977" s="1" t="s">
        <v>159</v>
      </c>
      <c r="E977" s="4">
        <f>IF(マンアワー!E977&gt;0,LN(マンアワー!E977),0)</f>
        <v>9.6354579083637528</v>
      </c>
      <c r="F977" s="4">
        <f>IF(マンアワー!F977&gt;0,LN(マンアワー!F977),0)</f>
        <v>9.9196915066693112</v>
      </c>
      <c r="G977" s="4">
        <f>IF(マンアワー!G977&gt;0,LN(マンアワー!G977),0)</f>
        <v>9.7459086795930165</v>
      </c>
      <c r="H977" s="4">
        <f>IF(マンアワー!H977&gt;0,LN(マンアワー!H977),0)</f>
        <v>9.3860426975970483</v>
      </c>
      <c r="I977" s="4">
        <f>IF(マンアワー!I977&gt;0,LN(マンアワー!I977),0)</f>
        <v>9.0608817815854614</v>
      </c>
      <c r="K977" s="6">
        <f t="shared" ref="K977:O977" si="973">E977-E$1092</f>
        <v>-0.36393499367838977</v>
      </c>
      <c r="L977" s="6">
        <f t="shared" si="973"/>
        <v>-7.0158512441230059E-2</v>
      </c>
      <c r="M977" s="6">
        <f t="shared" si="973"/>
        <v>-0.14949818280354243</v>
      </c>
      <c r="N977" s="6">
        <f t="shared" si="973"/>
        <v>-0.23653531432183783</v>
      </c>
      <c r="O977" s="6">
        <f t="shared" si="973"/>
        <v>-0.20323390725210189</v>
      </c>
    </row>
    <row r="978" spans="1:15" x14ac:dyDescent="0.15">
      <c r="A978" s="1">
        <v>43</v>
      </c>
      <c r="B978" s="1" t="s">
        <v>141</v>
      </c>
      <c r="C978" s="1">
        <v>9</v>
      </c>
      <c r="D978" s="1" t="s">
        <v>160</v>
      </c>
      <c r="E978" s="4">
        <f>IF(マンアワー!E978&gt;0,LN(マンアワー!E978),0)</f>
        <v>7.6166919973756109</v>
      </c>
      <c r="F978" s="4">
        <f>IF(マンアワー!F978&gt;0,LN(マンアワー!F978),0)</f>
        <v>8.3699298257193089</v>
      </c>
      <c r="G978" s="4">
        <f>IF(マンアワー!G978&gt;0,LN(マンアワー!G978),0)</f>
        <v>8.3645197667380646</v>
      </c>
      <c r="H978" s="4">
        <f>IF(マンアワー!H978&gt;0,LN(マンアワー!H978),0)</f>
        <v>8.2203300664782759</v>
      </c>
      <c r="I978" s="4">
        <f>IF(マンアワー!I978&gt;0,LN(マンアワー!I978),0)</f>
        <v>8.4756090480771622</v>
      </c>
      <c r="K978" s="6">
        <f t="shared" ref="K978:O978" si="974">E978-E$1093</f>
        <v>-2.2964400944014649</v>
      </c>
      <c r="L978" s="6">
        <f t="shared" si="974"/>
        <v>-1.2983574744081601</v>
      </c>
      <c r="M978" s="6">
        <f t="shared" si="974"/>
        <v>-1.1700414411635887</v>
      </c>
      <c r="N978" s="6">
        <f t="shared" si="974"/>
        <v>-1.0937174460110413</v>
      </c>
      <c r="O978" s="6">
        <f t="shared" si="974"/>
        <v>-0.9237019404159863</v>
      </c>
    </row>
    <row r="979" spans="1:15" x14ac:dyDescent="0.15">
      <c r="A979" s="1">
        <v>43</v>
      </c>
      <c r="B979" s="1" t="s">
        <v>141</v>
      </c>
      <c r="C979" s="1">
        <v>10</v>
      </c>
      <c r="D979" s="1" t="s">
        <v>161</v>
      </c>
      <c r="E979" s="4">
        <f>IF(マンアワー!E979&gt;0,LN(マンアワー!E979),0)</f>
        <v>9.2100263072028739</v>
      </c>
      <c r="F979" s="4">
        <f>IF(マンアワー!F979&gt;0,LN(マンアワー!F979),0)</f>
        <v>9.5056241186485568</v>
      </c>
      <c r="G979" s="4">
        <f>IF(マンアワー!G979&gt;0,LN(マンアワー!G979),0)</f>
        <v>9.7680641841902816</v>
      </c>
      <c r="H979" s="4">
        <f>IF(マンアワー!H979&gt;0,LN(マンアワー!H979),0)</f>
        <v>9.8616857345686526</v>
      </c>
      <c r="I979" s="4">
        <f>IF(マンアワー!I979&gt;0,LN(マンアワー!I979),0)</f>
        <v>9.6865702819638493</v>
      </c>
      <c r="K979" s="6">
        <f t="shared" ref="K979:O979" si="975">E979-E$1094</f>
        <v>-0.94062002471782158</v>
      </c>
      <c r="L979" s="6">
        <f t="shared" si="975"/>
        <v>-0.59123988220097878</v>
      </c>
      <c r="M979" s="6">
        <f t="shared" si="975"/>
        <v>-0.56184444490885355</v>
      </c>
      <c r="N979" s="6">
        <f t="shared" si="975"/>
        <v>-0.27072976585695407</v>
      </c>
      <c r="O979" s="6">
        <f t="shared" si="975"/>
        <v>-0.27659545478083736</v>
      </c>
    </row>
    <row r="980" spans="1:15" x14ac:dyDescent="0.15">
      <c r="A980" s="1">
        <v>43</v>
      </c>
      <c r="B980" s="1" t="s">
        <v>141</v>
      </c>
      <c r="C980" s="1">
        <v>11</v>
      </c>
      <c r="D980" s="1" t="s">
        <v>162</v>
      </c>
      <c r="E980" s="4">
        <f>IF(マンアワー!E980&gt;0,LN(マンアワー!E980),0)</f>
        <v>9.3433960167460484</v>
      </c>
      <c r="F980" s="4">
        <f>IF(マンアワー!F980&gt;0,LN(マンアワー!F980),0)</f>
        <v>9.3511197117016938</v>
      </c>
      <c r="G980" s="4">
        <f>IF(マンアワー!G980&gt;0,LN(マンアワー!G980),0)</f>
        <v>9.5197362552846485</v>
      </c>
      <c r="H980" s="4">
        <f>IF(マンアワー!H980&gt;0,LN(マンアワー!H980),0)</f>
        <v>9.7841187610193234</v>
      </c>
      <c r="I980" s="4">
        <f>IF(マンアワー!I980&gt;0,LN(マンアワー!I980),0)</f>
        <v>9.9983691843765481</v>
      </c>
      <c r="K980" s="6">
        <f t="shared" ref="K980:O980" si="976">E980-E$1095</f>
        <v>-0.87242836768330534</v>
      </c>
      <c r="L980" s="6">
        <f t="shared" si="976"/>
        <v>-0.92486254811054103</v>
      </c>
      <c r="M980" s="6">
        <f t="shared" si="976"/>
        <v>-0.98165251958629618</v>
      </c>
      <c r="N980" s="6">
        <f t="shared" si="976"/>
        <v>-0.63682351766530587</v>
      </c>
      <c r="O980" s="6">
        <f t="shared" si="976"/>
        <v>-0.44953628792799449</v>
      </c>
    </row>
    <row r="981" spans="1:15" x14ac:dyDescent="0.15">
      <c r="A981" s="1">
        <v>43</v>
      </c>
      <c r="B981" s="1" t="s">
        <v>141</v>
      </c>
      <c r="C981" s="1">
        <v>12</v>
      </c>
      <c r="D981" s="1" t="s">
        <v>163</v>
      </c>
      <c r="E981" s="4">
        <f>IF(マンアワー!E981&gt;0,LN(マンアワー!E981),0)</f>
        <v>9.2097322819334781</v>
      </c>
      <c r="F981" s="4">
        <f>IF(マンアワー!F981&gt;0,LN(マンアワー!F981),0)</f>
        <v>10.149494978185032</v>
      </c>
      <c r="G981" s="4">
        <f>IF(マンアワー!G981&gt;0,LN(マンアワー!G981),0)</f>
        <v>10.88861551872251</v>
      </c>
      <c r="H981" s="4">
        <f>IF(マンアワー!H981&gt;0,LN(マンアワー!H981),0)</f>
        <v>10.821763734603694</v>
      </c>
      <c r="I981" s="4">
        <f>IF(マンアワー!I981&gt;0,LN(マンアワー!I981),0)</f>
        <v>10.728567217081983</v>
      </c>
      <c r="K981" s="6">
        <f t="shared" ref="K981:O981" si="977">E981-E$1096</f>
        <v>-0.96882438675545224</v>
      </c>
      <c r="L981" s="6">
        <f t="shared" si="977"/>
        <v>-0.25588666823968786</v>
      </c>
      <c r="M981" s="6">
        <f t="shared" si="977"/>
        <v>-8.830859904825239E-2</v>
      </c>
      <c r="N981" s="6">
        <f t="shared" si="977"/>
        <v>-5.3975191117908494E-2</v>
      </c>
      <c r="O981" s="6">
        <f t="shared" si="977"/>
        <v>-2.4433020964984564E-3</v>
      </c>
    </row>
    <row r="982" spans="1:15" x14ac:dyDescent="0.15">
      <c r="A982" s="1">
        <v>43</v>
      </c>
      <c r="B982" s="1" t="s">
        <v>141</v>
      </c>
      <c r="C982" s="1">
        <v>13</v>
      </c>
      <c r="D982" s="1" t="s">
        <v>164</v>
      </c>
      <c r="E982" s="4">
        <f>IF(マンアワー!E982&gt;0,LN(マンアワー!E982),0)</f>
        <v>8.2840642127886586</v>
      </c>
      <c r="F982" s="4">
        <f>IF(マンアワー!F982&gt;0,LN(マンアワー!F982),0)</f>
        <v>9.7210253743426023</v>
      </c>
      <c r="G982" s="4">
        <f>IF(マンアワー!G982&gt;0,LN(マンアワー!G982),0)</f>
        <v>9.8597726900228935</v>
      </c>
      <c r="H982" s="4">
        <f>IF(マンアワー!H982&gt;0,LN(マンアワー!H982),0)</f>
        <v>10.009286666280477</v>
      </c>
      <c r="I982" s="4">
        <f>IF(マンアワー!I982&gt;0,LN(マンアワー!I982),0)</f>
        <v>10.344861635244317</v>
      </c>
      <c r="K982" s="6">
        <f t="shared" ref="K982:O982" si="978">E982-E$1097</f>
        <v>-1.3549683279734825</v>
      </c>
      <c r="L982" s="6">
        <f t="shared" si="978"/>
        <v>-4.7975283806827917E-2</v>
      </c>
      <c r="M982" s="6">
        <f t="shared" si="978"/>
        <v>4.1715259481666322E-2</v>
      </c>
      <c r="N982" s="6">
        <f t="shared" si="978"/>
        <v>0.27159626393193292</v>
      </c>
      <c r="O982" s="6">
        <f t="shared" si="978"/>
        <v>0.32051100315467629</v>
      </c>
    </row>
    <row r="983" spans="1:15" x14ac:dyDescent="0.15">
      <c r="A983" s="1">
        <v>43</v>
      </c>
      <c r="B983" s="1" t="s">
        <v>141</v>
      </c>
      <c r="C983" s="1">
        <v>14</v>
      </c>
      <c r="D983" s="1" t="s">
        <v>165</v>
      </c>
      <c r="E983" s="4">
        <f>IF(マンアワー!E983&gt;0,LN(マンアワー!E983),0)</f>
        <v>4.9978997886288345</v>
      </c>
      <c r="F983" s="4">
        <f>IF(マンアワー!F983&gt;0,LN(マンアワー!F983),0)</f>
        <v>6.3189176301554504</v>
      </c>
      <c r="G983" s="4">
        <f>IF(マンアワー!G983&gt;0,LN(マンアワー!G983),0)</f>
        <v>7.0519949969515174</v>
      </c>
      <c r="H983" s="4">
        <f>IF(マンアワー!H983&gt;0,LN(マンアワー!H983),0)</f>
        <v>6.881271612845155</v>
      </c>
      <c r="I983" s="4">
        <f>IF(マンアワー!I983&gt;0,LN(マンアワー!I983),0)</f>
        <v>6.4436766297729395</v>
      </c>
      <c r="K983" s="6">
        <f t="shared" ref="K983:O983" si="979">E983-E$1098</f>
        <v>-2.9257226313624383</v>
      </c>
      <c r="L983" s="6">
        <f t="shared" si="979"/>
        <v>-2.0141270758587808</v>
      </c>
      <c r="M983" s="6">
        <f t="shared" si="979"/>
        <v>-1.4795340112756108</v>
      </c>
      <c r="N983" s="6">
        <f t="shared" si="979"/>
        <v>-1.2839582943578778</v>
      </c>
      <c r="O983" s="6">
        <f t="shared" si="979"/>
        <v>-1.6108103124909423</v>
      </c>
    </row>
    <row r="984" spans="1:15" x14ac:dyDescent="0.15">
      <c r="A984" s="1">
        <v>43</v>
      </c>
      <c r="B984" s="1" t="s">
        <v>141</v>
      </c>
      <c r="C984" s="1">
        <v>15</v>
      </c>
      <c r="D984" s="1" t="s">
        <v>166</v>
      </c>
      <c r="E984" s="4">
        <f>IF(マンアワー!E984&gt;0,LN(マンアワー!E984),0)</f>
        <v>11.007279470972476</v>
      </c>
      <c r="F984" s="4">
        <f>IF(マンアワー!F984&gt;0,LN(マンアワー!F984),0)</f>
        <v>10.999370738063128</v>
      </c>
      <c r="G984" s="4">
        <f>IF(マンアワー!G984&gt;0,LN(マンアワー!G984),0)</f>
        <v>10.929800803066419</v>
      </c>
      <c r="H984" s="4">
        <f>IF(マンアワー!H984&gt;0,LN(マンアワー!H984),0)</f>
        <v>10.724572216246843</v>
      </c>
      <c r="I984" s="4">
        <f>IF(マンアワー!I984&gt;0,LN(マンアワー!I984),0)</f>
        <v>10.498770403002824</v>
      </c>
      <c r="K984" s="6">
        <f t="shared" ref="K984:O984" si="980">E984-E$1099</f>
        <v>-0.38225588977579683</v>
      </c>
      <c r="L984" s="6">
        <f t="shared" si="980"/>
        <v>-0.31905163181247254</v>
      </c>
      <c r="M984" s="6">
        <f t="shared" si="980"/>
        <v>-0.40273567926740128</v>
      </c>
      <c r="N984" s="6">
        <f t="shared" si="980"/>
        <v>-0.34965773041553661</v>
      </c>
      <c r="O984" s="6">
        <f t="shared" si="980"/>
        <v>-0.34144247905982361</v>
      </c>
    </row>
    <row r="985" spans="1:15" x14ac:dyDescent="0.15">
      <c r="A985" s="1">
        <v>43</v>
      </c>
      <c r="B985" s="1" t="s">
        <v>91</v>
      </c>
      <c r="C985" s="1">
        <v>16</v>
      </c>
      <c r="D985" s="1" t="s">
        <v>149</v>
      </c>
      <c r="E985" s="4">
        <f>IF(マンアワー!E985&gt;0,LN(マンアワー!E985),0)</f>
        <v>11.775662905337057</v>
      </c>
      <c r="F985" s="4">
        <f>IF(マンアワー!F985&gt;0,LN(マンアワー!F985),0)</f>
        <v>12.205935414475853</v>
      </c>
      <c r="G985" s="4">
        <f>IF(マンアワー!G985&gt;0,LN(マンアワー!G985),0)</f>
        <v>12.141877715512218</v>
      </c>
      <c r="H985" s="4">
        <f>IF(マンアワー!H985&gt;0,LN(マンアワー!H985),0)</f>
        <v>12.128869953560205</v>
      </c>
      <c r="I985" s="4">
        <f>IF(マンアワー!I985&gt;0,LN(マンアワー!I985),0)</f>
        <v>11.908671597318177</v>
      </c>
      <c r="K985" s="6">
        <f t="shared" ref="K985:O985" si="981">E985-E$1100</f>
        <v>-0.20991474470990035</v>
      </c>
      <c r="L985" s="6">
        <f t="shared" si="981"/>
        <v>-8.3321337597137557E-2</v>
      </c>
      <c r="M985" s="6">
        <f t="shared" si="981"/>
        <v>-0.1236824925434945</v>
      </c>
      <c r="N985" s="6">
        <f t="shared" si="981"/>
        <v>-0.12078223742915561</v>
      </c>
      <c r="O985" s="6">
        <f t="shared" si="981"/>
        <v>-0.12491137901719362</v>
      </c>
    </row>
    <row r="986" spans="1:15" x14ac:dyDescent="0.15">
      <c r="A986" s="1">
        <v>43</v>
      </c>
      <c r="B986" s="1" t="s">
        <v>91</v>
      </c>
      <c r="C986" s="1">
        <v>17</v>
      </c>
      <c r="D986" s="1" t="s">
        <v>150</v>
      </c>
      <c r="E986" s="4">
        <f>IF(マンアワー!E986&gt;0,LN(マンアワー!E986),0)</f>
        <v>9.0048654302952293</v>
      </c>
      <c r="F986" s="4">
        <f>IF(マンアワー!F986&gt;0,LN(マンアワー!F986),0)</f>
        <v>9.0621284580823289</v>
      </c>
      <c r="G986" s="4">
        <f>IF(マンアワー!G986&gt;0,LN(マンアワー!G986),0)</f>
        <v>9.1805445172169193</v>
      </c>
      <c r="H986" s="4">
        <f>IF(マンアワー!H986&gt;0,LN(マンアワー!H986),0)</f>
        <v>9.1786349420150017</v>
      </c>
      <c r="I986" s="4">
        <f>IF(マンアワー!I986&gt;0,LN(マンアワー!I986),0)</f>
        <v>9.1556767439745617</v>
      </c>
      <c r="K986" s="6">
        <f t="shared" ref="K986:O986" si="982">E986-E$1101</f>
        <v>-0.17267256230556072</v>
      </c>
      <c r="L986" s="6">
        <f t="shared" si="982"/>
        <v>-0.27866535821630123</v>
      </c>
      <c r="M986" s="6">
        <f t="shared" si="982"/>
        <v>-0.2790234436061283</v>
      </c>
      <c r="N986" s="6">
        <f t="shared" si="982"/>
        <v>-0.319746376893141</v>
      </c>
      <c r="O986" s="6">
        <f t="shared" si="982"/>
        <v>-0.31716314366542697</v>
      </c>
    </row>
    <row r="987" spans="1:15" x14ac:dyDescent="0.15">
      <c r="A987" s="1">
        <v>43</v>
      </c>
      <c r="B987" s="1" t="s">
        <v>91</v>
      </c>
      <c r="C987" s="1">
        <v>18</v>
      </c>
      <c r="D987" s="1" t="s">
        <v>151</v>
      </c>
      <c r="E987" s="4">
        <f>IF(マンアワー!E987&gt;0,LN(マンアワー!E987),0)</f>
        <v>12.541683502731249</v>
      </c>
      <c r="F987" s="4">
        <f>IF(マンアワー!F987&gt;0,LN(マンアワー!F987),0)</f>
        <v>12.728687939943237</v>
      </c>
      <c r="G987" s="4">
        <f>IF(マンアワー!G987&gt;0,LN(マンアワー!G987),0)</f>
        <v>12.659582656078676</v>
      </c>
      <c r="H987" s="4">
        <f>IF(マンアワー!H987&gt;0,LN(マンアワー!H987),0)</f>
        <v>12.348198717302028</v>
      </c>
      <c r="I987" s="4">
        <f>IF(マンアワー!I987&gt;0,LN(マンアワー!I987),0)</f>
        <v>12.329824482464213</v>
      </c>
      <c r="K987" s="6">
        <f t="shared" ref="K987:O987" si="983">E987-E$1102</f>
        <v>-4.5522173654257259E-2</v>
      </c>
      <c r="L987" s="6">
        <f t="shared" si="983"/>
        <v>1.6588527865300406E-2</v>
      </c>
      <c r="M987" s="6">
        <f t="shared" si="983"/>
        <v>1.8403454783170403E-2</v>
      </c>
      <c r="N987" s="6">
        <f t="shared" si="983"/>
        <v>-0.15777431296854516</v>
      </c>
      <c r="O987" s="6">
        <f t="shared" si="983"/>
        <v>-8.4988071956999534E-3</v>
      </c>
    </row>
    <row r="988" spans="1:15" x14ac:dyDescent="0.15">
      <c r="A988" s="1">
        <v>43</v>
      </c>
      <c r="B988" s="1" t="s">
        <v>91</v>
      </c>
      <c r="C988" s="1">
        <v>19</v>
      </c>
      <c r="D988" s="1" t="s">
        <v>152</v>
      </c>
      <c r="E988" s="4">
        <f>IF(マンアワー!E988&gt;0,LN(マンアワー!E988),0)</f>
        <v>10.304632678596489</v>
      </c>
      <c r="F988" s="4">
        <f>IF(マンアワー!F988&gt;0,LN(マンアワー!F988),0)</f>
        <v>10.567127949115543</v>
      </c>
      <c r="G988" s="4">
        <f>IF(マンアワー!G988&gt;0,LN(マンアワー!G988),0)</f>
        <v>10.764258585051877</v>
      </c>
      <c r="H988" s="4">
        <f>IF(マンアワー!H988&gt;0,LN(マンアワー!H988),0)</f>
        <v>10.618891220353092</v>
      </c>
      <c r="I988" s="4">
        <f>IF(マンアワー!I988&gt;0,LN(マンアワー!I988),0)</f>
        <v>10.634597590140521</v>
      </c>
      <c r="K988" s="6">
        <f t="shared" ref="K988:O988" si="984">E988-E$1103</f>
        <v>-0.13911511341800953</v>
      </c>
      <c r="L988" s="6">
        <f t="shared" si="984"/>
        <v>-0.16170612038271592</v>
      </c>
      <c r="M988" s="6">
        <f t="shared" si="984"/>
        <v>-7.0294507102655501E-2</v>
      </c>
      <c r="N988" s="6">
        <f t="shared" si="984"/>
        <v>-8.7887210066776689E-2</v>
      </c>
      <c r="O988" s="6">
        <f t="shared" si="984"/>
        <v>-4.4697567195690624E-2</v>
      </c>
    </row>
    <row r="989" spans="1:15" x14ac:dyDescent="0.15">
      <c r="A989" s="1">
        <v>43</v>
      </c>
      <c r="B989" s="1" t="s">
        <v>91</v>
      </c>
      <c r="C989" s="1">
        <v>20</v>
      </c>
      <c r="D989" s="1" t="s">
        <v>153</v>
      </c>
      <c r="E989" s="4">
        <f>IF(マンアワー!E989&gt;0,LN(マンアワー!E989),0)</f>
        <v>8.4774155605843244</v>
      </c>
      <c r="F989" s="4">
        <f>IF(マンアワー!F989&gt;0,LN(マンアワー!F989),0)</f>
        <v>9.1819470885638363</v>
      </c>
      <c r="G989" s="4">
        <f>IF(マンアワー!G989&gt;0,LN(マンアワー!G989),0)</f>
        <v>9.5690532254033123</v>
      </c>
      <c r="H989" s="4">
        <f>IF(マンアワー!H989&gt;0,LN(マンアワー!H989),0)</f>
        <v>9.6261107781089557</v>
      </c>
      <c r="I989" s="4">
        <f>IF(マンアワー!I989&gt;0,LN(マンアワー!I989),0)</f>
        <v>9.5763847776250532</v>
      </c>
      <c r="K989" s="6">
        <f t="shared" ref="K989:O989" si="985">E989-E$1104</f>
        <v>-0.19312662933439206</v>
      </c>
      <c r="L989" s="6">
        <f t="shared" si="985"/>
        <v>-9.3895839819408522E-2</v>
      </c>
      <c r="M989" s="6">
        <f t="shared" si="985"/>
        <v>-9.6087598501229721E-2</v>
      </c>
      <c r="N989" s="6">
        <f t="shared" si="985"/>
        <v>-6.9614412362714262E-2</v>
      </c>
      <c r="O989" s="6">
        <f t="shared" si="985"/>
        <v>-9.6026020359328612E-2</v>
      </c>
    </row>
    <row r="990" spans="1:15" x14ac:dyDescent="0.15">
      <c r="A990" s="1">
        <v>43</v>
      </c>
      <c r="B990" s="1" t="s">
        <v>91</v>
      </c>
      <c r="C990" s="1">
        <v>21</v>
      </c>
      <c r="D990" s="1" t="s">
        <v>154</v>
      </c>
      <c r="E990" s="4">
        <f>IF(マンアワー!E990&gt;0,LN(マンアワー!E990),0)</f>
        <v>11.418602426805121</v>
      </c>
      <c r="F990" s="4">
        <f>IF(マンアワー!F990&gt;0,LN(マンアワー!F990),0)</f>
        <v>11.554458237343356</v>
      </c>
      <c r="G990" s="4">
        <f>IF(マンアワー!G990&gt;0,LN(マンアワー!G990),0)</f>
        <v>11.479600261102602</v>
      </c>
      <c r="H990" s="4">
        <f>IF(マンアワー!H990&gt;0,LN(マンアワー!H990),0)</f>
        <v>11.440486344187089</v>
      </c>
      <c r="I990" s="4">
        <f>IF(マンアワー!I990&gt;0,LN(マンアワー!I990),0)</f>
        <v>11.390323238976702</v>
      </c>
      <c r="K990" s="6">
        <f t="shared" ref="K990:O990" si="986">E990-E$1105</f>
        <v>-0.11362438979273115</v>
      </c>
      <c r="L990" s="6">
        <f t="shared" si="986"/>
        <v>-4.6111894461514424E-2</v>
      </c>
      <c r="M990" s="6">
        <f t="shared" si="986"/>
        <v>-0.18754503839417502</v>
      </c>
      <c r="N990" s="6">
        <f t="shared" si="986"/>
        <v>-0.17942179704434835</v>
      </c>
      <c r="O990" s="6">
        <f t="shared" si="986"/>
        <v>-0.13273339904497483</v>
      </c>
    </row>
    <row r="991" spans="1:15" x14ac:dyDescent="0.15">
      <c r="A991" s="1">
        <v>43</v>
      </c>
      <c r="B991" s="1" t="s">
        <v>42</v>
      </c>
      <c r="C991" s="1">
        <v>22</v>
      </c>
      <c r="D991" s="1" t="s">
        <v>146</v>
      </c>
      <c r="E991" s="4">
        <f>IF(マンアワー!E991&gt;0,LN(マンアワー!E991),0)</f>
        <v>12.566557145559894</v>
      </c>
      <c r="F991" s="4">
        <f>IF(マンアワー!F991&gt;0,LN(マンアワー!F991),0)</f>
        <v>12.840191444038398</v>
      </c>
      <c r="G991" s="4">
        <f>IF(マンアワー!G991&gt;0,LN(マンアワー!G991),0)</f>
        <v>13.078506240362261</v>
      </c>
      <c r="H991" s="4">
        <f>IF(マンアワー!H991&gt;0,LN(マンアワー!H991),0)</f>
        <v>13.142160272685635</v>
      </c>
      <c r="I991" s="4">
        <f>IF(マンアワー!I991&gt;0,LN(マンアワー!I991),0)</f>
        <v>13.351452922600675</v>
      </c>
      <c r="K991" s="6">
        <f t="shared" ref="K991:O991" si="987">E991-E$1106</f>
        <v>-1.1229106447308013E-2</v>
      </c>
      <c r="L991" s="6">
        <f t="shared" si="987"/>
        <v>6.8973360980510989E-3</v>
      </c>
      <c r="M991" s="6">
        <f t="shared" si="987"/>
        <v>-4.0038727307845079E-4</v>
      </c>
      <c r="N991" s="6">
        <f t="shared" si="987"/>
        <v>-4.5019633491564903E-2</v>
      </c>
      <c r="O991" s="6">
        <f t="shared" si="987"/>
        <v>1.1160251482683847E-2</v>
      </c>
    </row>
    <row r="992" spans="1:15" x14ac:dyDescent="0.15">
      <c r="A992" s="1">
        <v>43</v>
      </c>
      <c r="B992" s="1" t="s">
        <v>42</v>
      </c>
      <c r="C992" s="1">
        <v>23</v>
      </c>
      <c r="D992" s="1" t="s">
        <v>167</v>
      </c>
      <c r="E992" s="4">
        <f>IF(マンアワー!E992&gt;0,LN(マンアワー!E992),0)</f>
        <v>11.732379288879203</v>
      </c>
      <c r="F992" s="4">
        <f>IF(マンアワー!F992&gt;0,LN(マンアワー!F992),0)</f>
        <v>11.758848963919297</v>
      </c>
      <c r="G992" s="4">
        <f>IF(マンアワー!G992&gt;0,LN(マンアワー!G992),0)</f>
        <v>11.712059320346803</v>
      </c>
      <c r="H992" s="4">
        <f>IF(マンアワー!H992&gt;0,LN(マンアワー!H992),0)</f>
        <v>11.6393917081841</v>
      </c>
      <c r="I992" s="4">
        <f>IF(マンアワー!I992&gt;0,LN(マンアワー!I992),0)</f>
        <v>11.510638471649202</v>
      </c>
      <c r="K992" s="6">
        <f t="shared" ref="K992:O992" si="988">E992-E$1107</f>
        <v>0.13844416067584575</v>
      </c>
      <c r="L992" s="6">
        <f t="shared" si="988"/>
        <v>2.2620467533501554E-2</v>
      </c>
      <c r="M992" s="6">
        <f t="shared" si="988"/>
        <v>-5.9499545675318899E-3</v>
      </c>
      <c r="N992" s="6">
        <f t="shared" si="988"/>
        <v>-1.0550231376951658E-2</v>
      </c>
      <c r="O992" s="6">
        <f t="shared" si="988"/>
        <v>-1.3398178125186178E-2</v>
      </c>
    </row>
    <row r="993" spans="1:15" x14ac:dyDescent="0.15">
      <c r="A993" s="1">
        <v>44</v>
      </c>
      <c r="B993" s="1" t="s">
        <v>92</v>
      </c>
      <c r="C993" s="1">
        <v>1</v>
      </c>
      <c r="D993" s="1" t="s">
        <v>147</v>
      </c>
      <c r="E993" s="4">
        <f>IF(マンアワー!E993&gt;0,LN(マンアワー!E993),0)</f>
        <v>12.863174275001025</v>
      </c>
      <c r="F993" s="4">
        <f>IF(マンアワー!F993&gt;0,LN(マンアワー!F993),0)</f>
        <v>12.422890856210438</v>
      </c>
      <c r="G993" s="4">
        <f>IF(マンアワー!G993&gt;0,LN(マンアワー!G993),0)</f>
        <v>12.001028676689309</v>
      </c>
      <c r="H993" s="4">
        <f>IF(マンアワー!H993&gt;0,LN(マンアワー!H993),0)</f>
        <v>11.552496432363261</v>
      </c>
      <c r="I993" s="4">
        <f>IF(マンアワー!I993&gt;0,LN(マンアワー!I993),0)</f>
        <v>11.417117049774642</v>
      </c>
      <c r="K993" s="6">
        <f t="shared" ref="K993:O993" si="989">E993-E$1085</f>
        <v>3.4834082145946965E-2</v>
      </c>
      <c r="L993" s="6">
        <f t="shared" si="989"/>
        <v>1.137466431994838E-2</v>
      </c>
      <c r="M993" s="6">
        <f t="shared" si="989"/>
        <v>-7.3898338953135578E-3</v>
      </c>
      <c r="N993" s="6">
        <f t="shared" si="989"/>
        <v>-3.1526265345835469E-2</v>
      </c>
      <c r="O993" s="6">
        <f t="shared" si="989"/>
        <v>-1.0770664527790075E-2</v>
      </c>
    </row>
    <row r="994" spans="1:15" x14ac:dyDescent="0.15">
      <c r="A994" s="1">
        <v>44</v>
      </c>
      <c r="B994" s="1" t="s">
        <v>92</v>
      </c>
      <c r="C994" s="1">
        <v>2</v>
      </c>
      <c r="D994" s="1" t="s">
        <v>148</v>
      </c>
      <c r="E994" s="4">
        <f>IF(マンアワー!E994&gt;0,LN(マンアワー!E994),0)</f>
        <v>8.9055549025286833</v>
      </c>
      <c r="F994" s="4">
        <f>IF(マンアワー!F994&gt;0,LN(マンアワー!F994),0)</f>
        <v>8.5117251942559111</v>
      </c>
      <c r="G994" s="4">
        <f>IF(マンアワー!G994&gt;0,LN(マンアワー!G994),0)</f>
        <v>8.4416068169874645</v>
      </c>
      <c r="H994" s="4">
        <f>IF(マンアワー!H994&gt;0,LN(マンアワー!H994),0)</f>
        <v>8.276509262438779</v>
      </c>
      <c r="I994" s="4">
        <f>IF(マンアワー!I994&gt;0,LN(マンアワー!I994),0)</f>
        <v>7.4119432143550839</v>
      </c>
      <c r="K994" s="6">
        <f t="shared" ref="K994:O994" si="990">E994-E$1086</f>
        <v>5.7234384614430311E-2</v>
      </c>
      <c r="L994" s="6">
        <f t="shared" si="990"/>
        <v>0.19096287492552655</v>
      </c>
      <c r="M994" s="6">
        <f t="shared" si="990"/>
        <v>0.36582131765064219</v>
      </c>
      <c r="N994" s="6">
        <f t="shared" si="990"/>
        <v>0.55761083673518197</v>
      </c>
      <c r="O994" s="6">
        <f t="shared" si="990"/>
        <v>0.2341127044874538</v>
      </c>
    </row>
    <row r="995" spans="1:15" x14ac:dyDescent="0.15">
      <c r="A995" s="1">
        <v>44</v>
      </c>
      <c r="B995" s="1" t="s">
        <v>142</v>
      </c>
      <c r="C995" s="1">
        <v>3</v>
      </c>
      <c r="D995" s="1" t="s">
        <v>155</v>
      </c>
      <c r="E995" s="4">
        <f>IF(マンアワー!E995&gt;0,LN(マンアワー!E995),0)</f>
        <v>10.241624198648688</v>
      </c>
      <c r="F995" s="4">
        <f>IF(マンアワー!F995&gt;0,LN(マンアワー!F995),0)</f>
        <v>10.2123733275116</v>
      </c>
      <c r="G995" s="4">
        <f>IF(マンアワー!G995&gt;0,LN(マンアワー!G995),0)</f>
        <v>10.143551410327149</v>
      </c>
      <c r="H995" s="4">
        <f>IF(マンアワー!H995&gt;0,LN(マンアワー!H995),0)</f>
        <v>10.024439944843371</v>
      </c>
      <c r="I995" s="4">
        <f>IF(マンアワー!I995&gt;0,LN(マンアワー!I995),0)</f>
        <v>10.104270910880727</v>
      </c>
      <c r="K995" s="6">
        <f t="shared" ref="K995:O995" si="991">E995-E$1087</f>
        <v>-0.48175446540344957</v>
      </c>
      <c r="L995" s="6">
        <f t="shared" si="991"/>
        <v>-0.51983205807390753</v>
      </c>
      <c r="M995" s="6">
        <f t="shared" si="991"/>
        <v>-0.69135823733236457</v>
      </c>
      <c r="N995" s="6">
        <f t="shared" si="991"/>
        <v>-0.71128656553180214</v>
      </c>
      <c r="O995" s="6">
        <f t="shared" si="991"/>
        <v>-0.60783881228589465</v>
      </c>
    </row>
    <row r="996" spans="1:15" x14ac:dyDescent="0.15">
      <c r="A996" s="1">
        <v>44</v>
      </c>
      <c r="B996" s="1" t="s">
        <v>142</v>
      </c>
      <c r="C996" s="1">
        <v>4</v>
      </c>
      <c r="D996" s="1" t="s">
        <v>156</v>
      </c>
      <c r="E996" s="4">
        <f>IF(マンアワー!E996&gt;0,LN(マンアワー!E996),0)</f>
        <v>9.5616578961995806</v>
      </c>
      <c r="F996" s="4">
        <f>IF(マンアワー!F996&gt;0,LN(マンアワー!F996),0)</f>
        <v>9.6909266262144254</v>
      </c>
      <c r="G996" s="4">
        <f>IF(マンアワー!G996&gt;0,LN(マンアワー!G996),0)</f>
        <v>9.9074024299225858</v>
      </c>
      <c r="H996" s="4">
        <f>IF(マンアワー!H996&gt;0,LN(マンアワー!H996),0)</f>
        <v>9.3207694740427893</v>
      </c>
      <c r="I996" s="4">
        <f>IF(マンアワー!I996&gt;0,LN(マンアワー!I996),0)</f>
        <v>8.4060841207919346</v>
      </c>
      <c r="K996" s="6">
        <f t="shared" ref="K996:O996" si="992">E996-E$1088</f>
        <v>-1.3640571473142966</v>
      </c>
      <c r="L996" s="6">
        <f t="shared" si="992"/>
        <v>-1.1821693530682609</v>
      </c>
      <c r="M996" s="6">
        <f t="shared" si="992"/>
        <v>-0.95605102674679898</v>
      </c>
      <c r="N996" s="6">
        <f t="shared" si="992"/>
        <v>-0.90625383411890681</v>
      </c>
      <c r="O996" s="6">
        <f t="shared" si="992"/>
        <v>-1.2012330785765286</v>
      </c>
    </row>
    <row r="997" spans="1:15" x14ac:dyDescent="0.15">
      <c r="A997" s="1">
        <v>44</v>
      </c>
      <c r="B997" s="1" t="s">
        <v>142</v>
      </c>
      <c r="C997" s="1">
        <v>5</v>
      </c>
      <c r="D997" s="1" t="s">
        <v>157</v>
      </c>
      <c r="E997" s="4">
        <f>IF(マンアワー!E997&gt;0,LN(マンアワー!E997),0)</f>
        <v>8.648643355279086</v>
      </c>
      <c r="F997" s="4">
        <f>IF(マンアワー!F997&gt;0,LN(マンアワー!F997),0)</f>
        <v>8.4205079932157467</v>
      </c>
      <c r="G997" s="4">
        <f>IF(マンアワー!G997&gt;0,LN(マンアワー!G997),0)</f>
        <v>8.2091930340270096</v>
      </c>
      <c r="H997" s="4">
        <f>IF(マンアワー!H997&gt;0,LN(マンアワー!H997),0)</f>
        <v>7.89762428428888</v>
      </c>
      <c r="I997" s="4">
        <f>IF(マンアワー!I997&gt;0,LN(マンアワー!I997),0)</f>
        <v>7.3322581157526967</v>
      </c>
      <c r="K997" s="6">
        <f t="shared" ref="K997:O997" si="993">E997-E$1089</f>
        <v>-0.68346693726260277</v>
      </c>
      <c r="L997" s="6">
        <f t="shared" si="993"/>
        <v>-0.75577672831019882</v>
      </c>
      <c r="M997" s="6">
        <f t="shared" si="993"/>
        <v>-1.0308200206666296</v>
      </c>
      <c r="N997" s="6">
        <f t="shared" si="993"/>
        <v>-1.16381621158608</v>
      </c>
      <c r="O997" s="6">
        <f t="shared" si="993"/>
        <v>-1.4822682031232519</v>
      </c>
    </row>
    <row r="998" spans="1:15" x14ac:dyDescent="0.15">
      <c r="A998" s="1">
        <v>44</v>
      </c>
      <c r="B998" s="1" t="s">
        <v>142</v>
      </c>
      <c r="C998" s="1">
        <v>6</v>
      </c>
      <c r="D998" s="1" t="s">
        <v>49</v>
      </c>
      <c r="E998" s="4">
        <f>IF(マンアワー!E998&gt;0,LN(マンアワー!E998),0)</f>
        <v>8.6391181592211517</v>
      </c>
      <c r="F998" s="4">
        <f>IF(マンアワー!F998&gt;0,LN(マンアワー!F998),0)</f>
        <v>8.5972287257279802</v>
      </c>
      <c r="G998" s="4">
        <f>IF(マンアワー!G998&gt;0,LN(マンアワー!G998),0)</f>
        <v>8.6923017737758244</v>
      </c>
      <c r="H998" s="4">
        <f>IF(マンアワー!H998&gt;0,LN(マンアワー!H998),0)</f>
        <v>8.510705861249221</v>
      </c>
      <c r="I998" s="4">
        <f>IF(マンアワー!I998&gt;0,LN(マンアワー!I998),0)</f>
        <v>8.2884149522860771</v>
      </c>
      <c r="K998" s="6">
        <f t="shared" ref="K998:O998" si="994">E998-E$1090</f>
        <v>-0.62703226268871326</v>
      </c>
      <c r="L998" s="6">
        <f t="shared" si="994"/>
        <v>-0.45780471244153631</v>
      </c>
      <c r="M998" s="6">
        <f t="shared" si="994"/>
        <v>-0.40309673715329986</v>
      </c>
      <c r="N998" s="6">
        <f t="shared" si="994"/>
        <v>-0.5781132881564286</v>
      </c>
      <c r="O998" s="6">
        <f t="shared" si="994"/>
        <v>-0.69256986686637489</v>
      </c>
    </row>
    <row r="999" spans="1:15" x14ac:dyDescent="0.15">
      <c r="A999" s="1">
        <v>44</v>
      </c>
      <c r="B999" s="1" t="s">
        <v>142</v>
      </c>
      <c r="C999" s="1">
        <v>7</v>
      </c>
      <c r="D999" s="1" t="s">
        <v>158</v>
      </c>
      <c r="E999" s="4">
        <f>IF(マンアワー!E999&gt;0,LN(マンアワー!E999),0)</f>
        <v>6.576370699712621</v>
      </c>
      <c r="F999" s="4">
        <f>IF(マンアワー!F999&gt;0,LN(マンアワー!F999),0)</f>
        <v>7.1473053752459865</v>
      </c>
      <c r="G999" s="4">
        <f>IF(マンアワー!G999&gt;0,LN(マンアワー!G999),0)</f>
        <v>6.5429859419086229</v>
      </c>
      <c r="H999" s="4">
        <f>IF(マンアワー!H999&gt;0,LN(マンアワー!H999),0)</f>
        <v>6.7511062271734206</v>
      </c>
      <c r="I999" s="4">
        <f>IF(マンアワー!I999&gt;0,LN(マンアワー!I999),0)</f>
        <v>6.90246354009144</v>
      </c>
      <c r="K999" s="6">
        <f t="shared" ref="K999:O999" si="995">E999-E$1091</f>
        <v>0.12676649817448382</v>
      </c>
      <c r="L999" s="6">
        <f t="shared" si="995"/>
        <v>0.65290181330615127</v>
      </c>
      <c r="M999" s="6">
        <f t="shared" si="995"/>
        <v>0.19697467129031399</v>
      </c>
      <c r="N999" s="6">
        <f t="shared" si="995"/>
        <v>0.50369253669194869</v>
      </c>
      <c r="O999" s="6">
        <f t="shared" si="995"/>
        <v>0.55472185797630935</v>
      </c>
    </row>
    <row r="1000" spans="1:15" x14ac:dyDescent="0.15">
      <c r="A1000" s="1">
        <v>44</v>
      </c>
      <c r="B1000" s="1" t="s">
        <v>142</v>
      </c>
      <c r="C1000" s="1">
        <v>8</v>
      </c>
      <c r="D1000" s="1" t="s">
        <v>159</v>
      </c>
      <c r="E1000" s="4">
        <f>IF(マンアワー!E1000&gt;0,LN(マンアワー!E1000),0)</f>
        <v>9.5999795441787033</v>
      </c>
      <c r="F1000" s="4">
        <f>IF(マンアワー!F1000&gt;0,LN(マンアワー!F1000),0)</f>
        <v>9.7475708169979765</v>
      </c>
      <c r="G1000" s="4">
        <f>IF(マンアワー!G1000&gt;0,LN(マンアワー!G1000),0)</f>
        <v>9.5182895796629676</v>
      </c>
      <c r="H1000" s="4">
        <f>IF(マンアワー!H1000&gt;0,LN(マンアワー!H1000),0)</f>
        <v>9.3680475014883626</v>
      </c>
      <c r="I1000" s="4">
        <f>IF(マンアワー!I1000&gt;0,LN(マンアワー!I1000),0)</f>
        <v>9.1913770947380922</v>
      </c>
      <c r="K1000" s="6">
        <f t="shared" ref="K1000:O1000" si="996">E1000-E$1092</f>
        <v>-0.39941335786343934</v>
      </c>
      <c r="L1000" s="6">
        <f t="shared" si="996"/>
        <v>-0.24227920211256482</v>
      </c>
      <c r="M1000" s="6">
        <f t="shared" si="996"/>
        <v>-0.37711728273359135</v>
      </c>
      <c r="N1000" s="6">
        <f t="shared" si="996"/>
        <v>-0.25453051043052355</v>
      </c>
      <c r="O1000" s="6">
        <f t="shared" si="996"/>
        <v>-7.2738594099471143E-2</v>
      </c>
    </row>
    <row r="1001" spans="1:15" x14ac:dyDescent="0.15">
      <c r="A1001" s="1">
        <v>44</v>
      </c>
      <c r="B1001" s="1" t="s">
        <v>142</v>
      </c>
      <c r="C1001" s="1">
        <v>9</v>
      </c>
      <c r="D1001" s="1" t="s">
        <v>160</v>
      </c>
      <c r="E1001" s="4">
        <f>IF(マンアワー!E1001&gt;0,LN(マンアワー!E1001),0)</f>
        <v>9.350004091756082</v>
      </c>
      <c r="F1001" s="4">
        <f>IF(マンアワー!F1001&gt;0,LN(マンアワー!F1001),0)</f>
        <v>9.9660036144420072</v>
      </c>
      <c r="G1001" s="4">
        <f>IF(マンアワー!G1001&gt;0,LN(マンアワー!G1001),0)</f>
        <v>9.7484091280367071</v>
      </c>
      <c r="H1001" s="4">
        <f>IF(マンアワー!H1001&gt;0,LN(マンアワー!H1001),0)</f>
        <v>9.2710530522360006</v>
      </c>
      <c r="I1001" s="4">
        <f>IF(マンアワー!I1001&gt;0,LN(マンアワー!I1001),0)</f>
        <v>9.3620801959747784</v>
      </c>
      <c r="K1001" s="6">
        <f t="shared" ref="K1001:O1001" si="997">E1001-E$1093</f>
        <v>-0.56312800002099372</v>
      </c>
      <c r="L1001" s="6">
        <f t="shared" si="997"/>
        <v>0.29771631431453827</v>
      </c>
      <c r="M1001" s="6">
        <f t="shared" si="997"/>
        <v>0.21384792013505383</v>
      </c>
      <c r="N1001" s="6">
        <f t="shared" si="997"/>
        <v>-4.2994460253316547E-2</v>
      </c>
      <c r="O1001" s="6">
        <f t="shared" si="997"/>
        <v>-3.7230792518370137E-2</v>
      </c>
    </row>
    <row r="1002" spans="1:15" x14ac:dyDescent="0.15">
      <c r="A1002" s="1">
        <v>44</v>
      </c>
      <c r="B1002" s="1" t="s">
        <v>142</v>
      </c>
      <c r="C1002" s="1">
        <v>10</v>
      </c>
      <c r="D1002" s="1" t="s">
        <v>161</v>
      </c>
      <c r="E1002" s="4">
        <f>IF(マンアワー!E1002&gt;0,LN(マンアワー!E1002),0)</f>
        <v>9.4362424269015399</v>
      </c>
      <c r="F1002" s="4">
        <f>IF(マンアワー!F1002&gt;0,LN(マンアワー!F1002),0)</f>
        <v>9.3863484503108641</v>
      </c>
      <c r="G1002" s="4">
        <f>IF(マンアワー!G1002&gt;0,LN(マンアワー!G1002),0)</f>
        <v>9.4655625224747801</v>
      </c>
      <c r="H1002" s="4">
        <f>IF(マンアワー!H1002&gt;0,LN(マンアワー!H1002),0)</f>
        <v>9.2097322591594928</v>
      </c>
      <c r="I1002" s="4">
        <f>IF(マンアワー!I1002&gt;0,LN(マンアワー!I1002),0)</f>
        <v>8.9317804194151105</v>
      </c>
      <c r="K1002" s="6">
        <f t="shared" ref="K1002:O1002" si="998">E1002-E$1094</f>
        <v>-0.71440390501915552</v>
      </c>
      <c r="L1002" s="6">
        <f t="shared" si="998"/>
        <v>-0.71051555053867155</v>
      </c>
      <c r="M1002" s="6">
        <f t="shared" si="998"/>
        <v>-0.86434610662435496</v>
      </c>
      <c r="N1002" s="6">
        <f t="shared" si="998"/>
        <v>-0.9226832412661139</v>
      </c>
      <c r="O1002" s="6">
        <f t="shared" si="998"/>
        <v>-1.0313853173295762</v>
      </c>
    </row>
    <row r="1003" spans="1:15" x14ac:dyDescent="0.15">
      <c r="A1003" s="1">
        <v>44</v>
      </c>
      <c r="B1003" s="1" t="s">
        <v>142</v>
      </c>
      <c r="C1003" s="1">
        <v>11</v>
      </c>
      <c r="D1003" s="1" t="s">
        <v>162</v>
      </c>
      <c r="E1003" s="4">
        <f>IF(マンアワー!E1003&gt;0,LN(マンアワー!E1003),0)</f>
        <v>8.3383341796965116</v>
      </c>
      <c r="F1003" s="4">
        <f>IF(マンアワー!F1003&gt;0,LN(マンアワー!F1003),0)</f>
        <v>8.7302320140844287</v>
      </c>
      <c r="G1003" s="4">
        <f>IF(マンアワー!G1003&gt;0,LN(マンアワー!G1003),0)</f>
        <v>9.0832918542021108</v>
      </c>
      <c r="H1003" s="4">
        <f>IF(マンアワー!H1003&gt;0,LN(マンアワー!H1003),0)</f>
        <v>9.257577547458272</v>
      </c>
      <c r="I1003" s="4">
        <f>IF(マンアワー!I1003&gt;0,LN(マンアワー!I1003),0)</f>
        <v>9.5535803721920374</v>
      </c>
      <c r="K1003" s="6">
        <f t="shared" ref="K1003:O1003" si="999">E1003-E$1095</f>
        <v>-1.8774902047328421</v>
      </c>
      <c r="L1003" s="6">
        <f t="shared" si="999"/>
        <v>-1.5457502457278061</v>
      </c>
      <c r="M1003" s="6">
        <f t="shared" si="999"/>
        <v>-1.4180969206688339</v>
      </c>
      <c r="N1003" s="6">
        <f t="shared" si="999"/>
        <v>-1.1633647312263573</v>
      </c>
      <c r="O1003" s="6">
        <f t="shared" si="999"/>
        <v>-0.89432510011250521</v>
      </c>
    </row>
    <row r="1004" spans="1:15" x14ac:dyDescent="0.15">
      <c r="A1004" s="1">
        <v>44</v>
      </c>
      <c r="B1004" s="1" t="s">
        <v>142</v>
      </c>
      <c r="C1004" s="1">
        <v>12</v>
      </c>
      <c r="D1004" s="1" t="s">
        <v>163</v>
      </c>
      <c r="E1004" s="4">
        <f>IF(マンアワー!E1004&gt;0,LN(マンアワー!E1004),0)</f>
        <v>8.5896560266182451</v>
      </c>
      <c r="F1004" s="4">
        <f>IF(マンアワー!F1004&gt;0,LN(マンアワー!F1004),0)</f>
        <v>9.5350503877066899</v>
      </c>
      <c r="G1004" s="4">
        <f>IF(マンアワー!G1004&gt;0,LN(マンアワー!G1004),0)</f>
        <v>10.45828230753162</v>
      </c>
      <c r="H1004" s="4">
        <f>IF(マンアワー!H1004&gt;0,LN(マンアワー!H1004),0)</f>
        <v>10.464858374500682</v>
      </c>
      <c r="I1004" s="4">
        <f>IF(マンアワー!I1004&gt;0,LN(マンアワー!I1004),0)</f>
        <v>10.729013083622492</v>
      </c>
      <c r="K1004" s="6">
        <f t="shared" ref="K1004:O1004" si="1000">E1004-E$1096</f>
        <v>-1.5889006420706853</v>
      </c>
      <c r="L1004" s="6">
        <f t="shared" si="1000"/>
        <v>-0.8703312587180303</v>
      </c>
      <c r="M1004" s="6">
        <f t="shared" si="1000"/>
        <v>-0.51864181023914213</v>
      </c>
      <c r="N1004" s="6">
        <f t="shared" si="1000"/>
        <v>-0.41088055122092015</v>
      </c>
      <c r="O1004" s="6">
        <f t="shared" si="1000"/>
        <v>-1.9974355559888579E-3</v>
      </c>
    </row>
    <row r="1005" spans="1:15" x14ac:dyDescent="0.15">
      <c r="A1005" s="1">
        <v>44</v>
      </c>
      <c r="B1005" s="1" t="s">
        <v>142</v>
      </c>
      <c r="C1005" s="1">
        <v>13</v>
      </c>
      <c r="D1005" s="1" t="s">
        <v>164</v>
      </c>
      <c r="E1005" s="4">
        <f>IF(マンアワー!E1005&gt;0,LN(マンアワー!E1005),0)</f>
        <v>9.0693704436017502</v>
      </c>
      <c r="F1005" s="4">
        <f>IF(マンアワー!F1005&gt;0,LN(マンアワー!F1005),0)</f>
        <v>9.2622316394477977</v>
      </c>
      <c r="G1005" s="4">
        <f>IF(マンアワー!G1005&gt;0,LN(マンアワー!G1005),0)</f>
        <v>9.3552216295080228</v>
      </c>
      <c r="H1005" s="4">
        <f>IF(マンアワー!H1005&gt;0,LN(マンアワー!H1005),0)</f>
        <v>9.1793392149260828</v>
      </c>
      <c r="I1005" s="4">
        <f>IF(マンアワー!I1005&gt;0,LN(マンアワー!I1005),0)</f>
        <v>9.9398893613868449</v>
      </c>
      <c r="K1005" s="6">
        <f t="shared" ref="K1005:O1005" si="1001">E1005-E$1097</f>
        <v>-0.56966209716039096</v>
      </c>
      <c r="L1005" s="6">
        <f t="shared" si="1001"/>
        <v>-0.50676901870163249</v>
      </c>
      <c r="M1005" s="6">
        <f t="shared" si="1001"/>
        <v>-0.46283580103320432</v>
      </c>
      <c r="N1005" s="6">
        <f t="shared" si="1001"/>
        <v>-0.55835118742246159</v>
      </c>
      <c r="O1005" s="6">
        <f t="shared" si="1001"/>
        <v>-8.4461270702796298E-2</v>
      </c>
    </row>
    <row r="1006" spans="1:15" x14ac:dyDescent="0.15">
      <c r="A1006" s="1">
        <v>44</v>
      </c>
      <c r="B1006" s="1" t="s">
        <v>142</v>
      </c>
      <c r="C1006" s="1">
        <v>14</v>
      </c>
      <c r="D1006" s="1" t="s">
        <v>165</v>
      </c>
      <c r="E1006" s="4">
        <f>IF(マンアワー!E1006&gt;0,LN(マンアワー!E1006),0)</f>
        <v>6.7997745544466026</v>
      </c>
      <c r="F1006" s="4">
        <f>IF(マンアワー!F1006&gt;0,LN(マンアワー!F1006),0)</f>
        <v>7.9768335227234068</v>
      </c>
      <c r="G1006" s="4">
        <f>IF(マンアワー!G1006&gt;0,LN(マンアワー!G1006),0)</f>
        <v>8.6382327215286328</v>
      </c>
      <c r="H1006" s="4">
        <f>IF(マンアワー!H1006&gt;0,LN(マンアワー!H1006),0)</f>
        <v>8.7759945027999056</v>
      </c>
      <c r="I1006" s="4">
        <f>IF(マンアワー!I1006&gt;0,LN(マンアワー!I1006),0)</f>
        <v>8.4941659887352969</v>
      </c>
      <c r="K1006" s="6">
        <f t="shared" ref="K1006:O1006" si="1002">E1006-E$1098</f>
        <v>-1.1238478655446702</v>
      </c>
      <c r="L1006" s="6">
        <f t="shared" si="1002"/>
        <v>-0.35621118329082435</v>
      </c>
      <c r="M1006" s="6">
        <f t="shared" si="1002"/>
        <v>0.10670371330150452</v>
      </c>
      <c r="N1006" s="6">
        <f t="shared" si="1002"/>
        <v>0.61076459559687279</v>
      </c>
      <c r="O1006" s="6">
        <f t="shared" si="1002"/>
        <v>0.43967904647141509</v>
      </c>
    </row>
    <row r="1007" spans="1:15" x14ac:dyDescent="0.15">
      <c r="A1007" s="1">
        <v>44</v>
      </c>
      <c r="B1007" s="1" t="s">
        <v>142</v>
      </c>
      <c r="C1007" s="1">
        <v>15</v>
      </c>
      <c r="D1007" s="1" t="s">
        <v>166</v>
      </c>
      <c r="E1007" s="4">
        <f>IF(マンアワー!E1007&gt;0,LN(マンアワー!E1007),0)</f>
        <v>10.753326150521206</v>
      </c>
      <c r="F1007" s="4">
        <f>IF(マンアワー!F1007&gt;0,LN(マンアワー!F1007),0)</f>
        <v>10.659967157139938</v>
      </c>
      <c r="G1007" s="4">
        <f>IF(マンアワー!G1007&gt;0,LN(マンアワー!G1007),0)</f>
        <v>10.631726667203658</v>
      </c>
      <c r="H1007" s="4">
        <f>IF(マンアワー!H1007&gt;0,LN(マンアワー!H1007),0)</f>
        <v>10.347506322892851</v>
      </c>
      <c r="I1007" s="4">
        <f>IF(マンアワー!I1007&gt;0,LN(マンアワー!I1007),0)</f>
        <v>10.165541349424991</v>
      </c>
      <c r="K1007" s="6">
        <f t="shared" ref="K1007:O1007" si="1003">E1007-E$1099</f>
        <v>-0.63620921022706689</v>
      </c>
      <c r="L1007" s="6">
        <f t="shared" si="1003"/>
        <v>-0.65845521273566199</v>
      </c>
      <c r="M1007" s="6">
        <f t="shared" si="1003"/>
        <v>-0.70080981513016205</v>
      </c>
      <c r="N1007" s="6">
        <f t="shared" si="1003"/>
        <v>-0.72672362376952826</v>
      </c>
      <c r="O1007" s="6">
        <f t="shared" si="1003"/>
        <v>-0.67467153263765667</v>
      </c>
    </row>
    <row r="1008" spans="1:15" x14ac:dyDescent="0.15">
      <c r="A1008" s="1">
        <v>44</v>
      </c>
      <c r="B1008" s="1" t="s">
        <v>92</v>
      </c>
      <c r="C1008" s="1">
        <v>16</v>
      </c>
      <c r="D1008" s="1" t="s">
        <v>149</v>
      </c>
      <c r="E1008" s="4">
        <f>IF(マンアワー!E1008&gt;0,LN(マンアワー!E1008),0)</f>
        <v>11.589819271185203</v>
      </c>
      <c r="F1008" s="4">
        <f>IF(マンアワー!F1008&gt;0,LN(マンアワー!F1008),0)</f>
        <v>11.960782964015021</v>
      </c>
      <c r="G1008" s="4">
        <f>IF(マンアワー!G1008&gt;0,LN(マンアワー!G1008),0)</f>
        <v>11.85648482396982</v>
      </c>
      <c r="H1008" s="4">
        <f>IF(マンアワー!H1008&gt;0,LN(マンアワー!H1008),0)</f>
        <v>11.897219171618767</v>
      </c>
      <c r="I1008" s="4">
        <f>IF(マンアワー!I1008&gt;0,LN(マンアワー!I1008),0)</f>
        <v>11.516801352981645</v>
      </c>
      <c r="K1008" s="6">
        <f t="shared" ref="K1008:O1008" si="1004">E1008-E$1100</f>
        <v>-0.39575837886175513</v>
      </c>
      <c r="L1008" s="6">
        <f t="shared" si="1004"/>
        <v>-0.32847378805796978</v>
      </c>
      <c r="M1008" s="6">
        <f t="shared" si="1004"/>
        <v>-0.40907538408589161</v>
      </c>
      <c r="N1008" s="6">
        <f t="shared" si="1004"/>
        <v>-0.35243301937059357</v>
      </c>
      <c r="O1008" s="6">
        <f t="shared" si="1004"/>
        <v>-0.51678162335372591</v>
      </c>
    </row>
    <row r="1009" spans="1:15" x14ac:dyDescent="0.15">
      <c r="A1009" s="1">
        <v>44</v>
      </c>
      <c r="B1009" s="1" t="s">
        <v>92</v>
      </c>
      <c r="C1009" s="1">
        <v>17</v>
      </c>
      <c r="D1009" s="1" t="s">
        <v>150</v>
      </c>
      <c r="E1009" s="4">
        <f>IF(マンアワー!E1009&gt;0,LN(マンアワー!E1009),0)</f>
        <v>8.901385822473836</v>
      </c>
      <c r="F1009" s="4">
        <f>IF(マンアワー!F1009&gt;0,LN(マンアワー!F1009),0)</f>
        <v>8.8227147202923852</v>
      </c>
      <c r="G1009" s="4">
        <f>IF(マンアワー!G1009&gt;0,LN(マンアワー!G1009),0)</f>
        <v>9.058753936303523</v>
      </c>
      <c r="H1009" s="4">
        <f>IF(マンアワー!H1009&gt;0,LN(マンアワー!H1009),0)</f>
        <v>9.0184501264962655</v>
      </c>
      <c r="I1009" s="4">
        <f>IF(マンアワー!I1009&gt;0,LN(マンアワー!I1009),0)</f>
        <v>8.9824926170928183</v>
      </c>
      <c r="K1009" s="6">
        <f t="shared" ref="K1009:O1009" si="1005">E1009-E$1101</f>
        <v>-0.27615217012695403</v>
      </c>
      <c r="L1009" s="6">
        <f t="shared" si="1005"/>
        <v>-0.51807909600624491</v>
      </c>
      <c r="M1009" s="6">
        <f t="shared" si="1005"/>
        <v>-0.40081402451952464</v>
      </c>
      <c r="N1009" s="6">
        <f t="shared" si="1005"/>
        <v>-0.47993119241187721</v>
      </c>
      <c r="O1009" s="6">
        <f t="shared" si="1005"/>
        <v>-0.49034727054717031</v>
      </c>
    </row>
    <row r="1010" spans="1:15" x14ac:dyDescent="0.15">
      <c r="A1010" s="1">
        <v>44</v>
      </c>
      <c r="B1010" s="1" t="s">
        <v>92</v>
      </c>
      <c r="C1010" s="1">
        <v>18</v>
      </c>
      <c r="D1010" s="1" t="s">
        <v>151</v>
      </c>
      <c r="E1010" s="4">
        <f>IF(マンアワー!E1010&gt;0,LN(マンアワー!E1010),0)</f>
        <v>12.171865550874887</v>
      </c>
      <c r="F1010" s="4">
        <f>IF(マンアワー!F1010&gt;0,LN(マンアワー!F1010),0)</f>
        <v>12.339643614693953</v>
      </c>
      <c r="G1010" s="4">
        <f>IF(マンアワー!G1010&gt;0,LN(マンアワー!G1010),0)</f>
        <v>12.20025828203921</v>
      </c>
      <c r="H1010" s="4">
        <f>IF(マンアワー!H1010&gt;0,LN(マンアワー!H1010),0)</f>
        <v>12.051461355422013</v>
      </c>
      <c r="I1010" s="4">
        <f>IF(マンアワー!I1010&gt;0,LN(マンアワー!I1010),0)</f>
        <v>11.81726467571937</v>
      </c>
      <c r="K1010" s="6">
        <f t="shared" ref="K1010:O1010" si="1006">E1010-E$1102</f>
        <v>-0.41534012551061927</v>
      </c>
      <c r="L1010" s="6">
        <f t="shared" si="1006"/>
        <v>-0.37245579738398327</v>
      </c>
      <c r="M1010" s="6">
        <f t="shared" si="1006"/>
        <v>-0.44092091925629617</v>
      </c>
      <c r="N1010" s="6">
        <f t="shared" si="1006"/>
        <v>-0.45451167484855937</v>
      </c>
      <c r="O1010" s="6">
        <f t="shared" si="1006"/>
        <v>-0.52105861394054287</v>
      </c>
    </row>
    <row r="1011" spans="1:15" x14ac:dyDescent="0.15">
      <c r="A1011" s="1">
        <v>44</v>
      </c>
      <c r="B1011" s="1" t="s">
        <v>92</v>
      </c>
      <c r="C1011" s="1">
        <v>19</v>
      </c>
      <c r="D1011" s="1" t="s">
        <v>152</v>
      </c>
      <c r="E1011" s="4">
        <f>IF(マンアワー!E1011&gt;0,LN(マンアワー!E1011),0)</f>
        <v>9.895247712439339</v>
      </c>
      <c r="F1011" s="4">
        <f>IF(マンアワー!F1011&gt;0,LN(マンアワー!F1011),0)</f>
        <v>10.264328214214794</v>
      </c>
      <c r="G1011" s="4">
        <f>IF(マンアワー!G1011&gt;0,LN(マンアワー!G1011),0)</f>
        <v>10.342422383619468</v>
      </c>
      <c r="H1011" s="4">
        <f>IF(マンアワー!H1011&gt;0,LN(マンアワー!H1011),0)</f>
        <v>10.215515047058735</v>
      </c>
      <c r="I1011" s="4">
        <f>IF(マンアワー!I1011&gt;0,LN(マンアワー!I1011),0)</f>
        <v>10.14219941792004</v>
      </c>
      <c r="K1011" s="6">
        <f t="shared" ref="K1011:O1011" si="1007">E1011-E$1103</f>
        <v>-0.54850007957515956</v>
      </c>
      <c r="L1011" s="6">
        <f t="shared" si="1007"/>
        <v>-0.46450585528346444</v>
      </c>
      <c r="M1011" s="6">
        <f t="shared" si="1007"/>
        <v>-0.4921307085350648</v>
      </c>
      <c r="N1011" s="6">
        <f t="shared" si="1007"/>
        <v>-0.49126338336113307</v>
      </c>
      <c r="O1011" s="6">
        <f t="shared" si="1007"/>
        <v>-0.53709573941617172</v>
      </c>
    </row>
    <row r="1012" spans="1:15" x14ac:dyDescent="0.15">
      <c r="A1012" s="1">
        <v>44</v>
      </c>
      <c r="B1012" s="1" t="s">
        <v>92</v>
      </c>
      <c r="C1012" s="1">
        <v>20</v>
      </c>
      <c r="D1012" s="1" t="s">
        <v>153</v>
      </c>
      <c r="E1012" s="4">
        <f>IF(マンアワー!E1012&gt;0,LN(マンアワー!E1012),0)</f>
        <v>8.1655712388534649</v>
      </c>
      <c r="F1012" s="4">
        <f>IF(マンアワー!F1012&gt;0,LN(マンアワー!F1012),0)</f>
        <v>8.8188538383088382</v>
      </c>
      <c r="G1012" s="4">
        <f>IF(マンアワー!G1012&gt;0,LN(マンアワー!G1012),0)</f>
        <v>9.0575352007095375</v>
      </c>
      <c r="H1012" s="4">
        <f>IF(マンアワー!H1012&gt;0,LN(マンアワー!H1012),0)</f>
        <v>9.1345599567573927</v>
      </c>
      <c r="I1012" s="4">
        <f>IF(マンアワー!I1012&gt;0,LN(マンアワー!I1012),0)</f>
        <v>9.0725354202056465</v>
      </c>
      <c r="K1012" s="6">
        <f t="shared" ref="K1012:O1012" si="1008">E1012-E$1104</f>
        <v>-0.50497095106525158</v>
      </c>
      <c r="L1012" s="6">
        <f t="shared" si="1008"/>
        <v>-0.45698909007440669</v>
      </c>
      <c r="M1012" s="6">
        <f t="shared" si="1008"/>
        <v>-0.60760562319500444</v>
      </c>
      <c r="N1012" s="6">
        <f t="shared" si="1008"/>
        <v>-0.56116523371427718</v>
      </c>
      <c r="O1012" s="6">
        <f t="shared" si="1008"/>
        <v>-0.59987537777873534</v>
      </c>
    </row>
    <row r="1013" spans="1:15" x14ac:dyDescent="0.15">
      <c r="A1013" s="1">
        <v>44</v>
      </c>
      <c r="B1013" s="1" t="s">
        <v>92</v>
      </c>
      <c r="C1013" s="1">
        <v>21</v>
      </c>
      <c r="D1013" s="1" t="s">
        <v>154</v>
      </c>
      <c r="E1013" s="4">
        <f>IF(マンアワー!E1013&gt;0,LN(マンアワー!E1013),0)</f>
        <v>11.209425241295103</v>
      </c>
      <c r="F1013" s="4">
        <f>IF(マンアワー!F1013&gt;0,LN(マンアワー!F1013),0)</f>
        <v>11.296546957057259</v>
      </c>
      <c r="G1013" s="4">
        <f>IF(マンアワー!G1013&gt;0,LN(マンアワー!G1013),0)</f>
        <v>11.304103321214111</v>
      </c>
      <c r="H1013" s="4">
        <f>IF(マンアワー!H1013&gt;0,LN(マンアワー!H1013),0)</f>
        <v>11.096684066304743</v>
      </c>
      <c r="I1013" s="4">
        <f>IF(マンアワー!I1013&gt;0,LN(マンアワー!I1013),0)</f>
        <v>11.130824444507502</v>
      </c>
      <c r="K1013" s="6">
        <f t="shared" ref="K1013:O1013" si="1009">E1013-E$1105</f>
        <v>-0.32280157530274955</v>
      </c>
      <c r="L1013" s="6">
        <f t="shared" si="1009"/>
        <v>-0.30402317474761098</v>
      </c>
      <c r="M1013" s="6">
        <f t="shared" si="1009"/>
        <v>-0.36304197828266638</v>
      </c>
      <c r="N1013" s="6">
        <f t="shared" si="1009"/>
        <v>-0.52322407492669498</v>
      </c>
      <c r="O1013" s="6">
        <f t="shared" si="1009"/>
        <v>-0.39223219351417526</v>
      </c>
    </row>
    <row r="1014" spans="1:15" x14ac:dyDescent="0.15">
      <c r="A1014" s="1">
        <v>44</v>
      </c>
      <c r="B1014" s="1" t="s">
        <v>43</v>
      </c>
      <c r="C1014" s="1">
        <v>22</v>
      </c>
      <c r="D1014" s="1" t="s">
        <v>146</v>
      </c>
      <c r="E1014" s="4">
        <f>IF(マンアワー!E1014&gt;0,LN(マンアワー!E1014),0)</f>
        <v>12.29283252134837</v>
      </c>
      <c r="F1014" s="4">
        <f>IF(マンアワー!F1014&gt;0,LN(マンアワー!F1014),0)</f>
        <v>12.500513014774542</v>
      </c>
      <c r="G1014" s="4">
        <f>IF(マンアワー!G1014&gt;0,LN(マンアワー!G1014),0)</f>
        <v>12.657396952725867</v>
      </c>
      <c r="H1014" s="4">
        <f>IF(マンアワー!H1014&gt;0,LN(マンアワー!H1014),0)</f>
        <v>12.739911646441778</v>
      </c>
      <c r="I1014" s="4">
        <f>IF(マンアワー!I1014&gt;0,LN(マンアワー!I1014),0)</f>
        <v>12.859738731802015</v>
      </c>
      <c r="K1014" s="6">
        <f t="shared" ref="K1014:O1014" si="1010">E1014-E$1106</f>
        <v>-0.28495373065883278</v>
      </c>
      <c r="L1014" s="6">
        <f t="shared" si="1010"/>
        <v>-0.33278109316580462</v>
      </c>
      <c r="M1014" s="6">
        <f t="shared" si="1010"/>
        <v>-0.42150967490947266</v>
      </c>
      <c r="N1014" s="6">
        <f t="shared" si="1010"/>
        <v>-0.44726825973542184</v>
      </c>
      <c r="O1014" s="6">
        <f t="shared" si="1010"/>
        <v>-0.48055393931597656</v>
      </c>
    </row>
    <row r="1015" spans="1:15" x14ac:dyDescent="0.15">
      <c r="A1015" s="1">
        <v>44</v>
      </c>
      <c r="B1015" s="1" t="s">
        <v>43</v>
      </c>
      <c r="C1015" s="1">
        <v>23</v>
      </c>
      <c r="D1015" s="1" t="s">
        <v>167</v>
      </c>
      <c r="E1015" s="4">
        <f>IF(マンアワー!E1015&gt;0,LN(マンアワー!E1015),0)</f>
        <v>11.358531480304832</v>
      </c>
      <c r="F1015" s="4">
        <f>IF(マンアワー!F1015&gt;0,LN(マンアワー!F1015),0)</f>
        <v>11.43456094855622</v>
      </c>
      <c r="G1015" s="4">
        <f>IF(マンアワー!G1015&gt;0,LN(マンアワー!G1015),0)</f>
        <v>11.377658379983442</v>
      </c>
      <c r="H1015" s="4">
        <f>IF(マンアワー!H1015&gt;0,LN(マンアワー!H1015),0)</f>
        <v>11.257109510958104</v>
      </c>
      <c r="I1015" s="4">
        <f>IF(マンアワー!I1015&gt;0,LN(マンアワー!I1015),0)</f>
        <v>11.085939612377409</v>
      </c>
      <c r="K1015" s="6">
        <f t="shared" ref="K1015:O1015" si="1011">E1015-E$1107</f>
        <v>-0.23540364789852575</v>
      </c>
      <c r="L1015" s="6">
        <f t="shared" si="1011"/>
        <v>-0.30166754782957561</v>
      </c>
      <c r="M1015" s="6">
        <f t="shared" si="1011"/>
        <v>-0.34035089493089288</v>
      </c>
      <c r="N1015" s="6">
        <f t="shared" si="1011"/>
        <v>-0.3928324286029472</v>
      </c>
      <c r="O1015" s="6">
        <f t="shared" si="1011"/>
        <v>-0.43809703739697881</v>
      </c>
    </row>
    <row r="1016" spans="1:15" x14ac:dyDescent="0.15">
      <c r="A1016" s="1">
        <v>45</v>
      </c>
      <c r="B1016" s="1" t="s">
        <v>93</v>
      </c>
      <c r="C1016" s="1">
        <v>1</v>
      </c>
      <c r="D1016" s="1" t="s">
        <v>147</v>
      </c>
      <c r="E1016" s="4">
        <f>IF(マンアワー!E1016&gt;0,LN(マンアワー!E1016),0)</f>
        <v>12.842776868248881</v>
      </c>
      <c r="F1016" s="4">
        <f>IF(マンアワー!F1016&gt;0,LN(マンアワー!F1016),0)</f>
        <v>12.558224519490032</v>
      </c>
      <c r="G1016" s="4">
        <f>IF(マンアワー!G1016&gt;0,LN(マンアワー!G1016),0)</f>
        <v>12.213669743664246</v>
      </c>
      <c r="H1016" s="4">
        <f>IF(マンアワー!H1016&gt;0,LN(マンアワー!H1016),0)</f>
        <v>11.809414855863126</v>
      </c>
      <c r="I1016" s="4">
        <f>IF(マンアワー!I1016&gt;0,LN(マンアワー!I1016),0)</f>
        <v>11.689782661377254</v>
      </c>
      <c r="K1016" s="6">
        <f t="shared" ref="K1016:O1016" si="1012">E1016-E$1085</f>
        <v>1.4436675393803E-2</v>
      </c>
      <c r="L1016" s="6">
        <f t="shared" si="1012"/>
        <v>0.14670832759954244</v>
      </c>
      <c r="M1016" s="6">
        <f t="shared" si="1012"/>
        <v>0.20525123307962367</v>
      </c>
      <c r="N1016" s="6">
        <f t="shared" si="1012"/>
        <v>0.22539215815402969</v>
      </c>
      <c r="O1016" s="6">
        <f t="shared" si="1012"/>
        <v>0.26189494707482197</v>
      </c>
    </row>
    <row r="1017" spans="1:15" x14ac:dyDescent="0.15">
      <c r="A1017" s="1">
        <v>45</v>
      </c>
      <c r="B1017" s="1" t="s">
        <v>93</v>
      </c>
      <c r="C1017" s="1">
        <v>2</v>
      </c>
      <c r="D1017" s="1" t="s">
        <v>148</v>
      </c>
      <c r="E1017" s="4">
        <f>IF(マンアワー!E1017&gt;0,LN(マンアワー!E1017),0)</f>
        <v>7.9392105824383243</v>
      </c>
      <c r="F1017" s="4">
        <f>IF(マンアワー!F1017&gt;0,LN(マンアワー!F1017),0)</f>
        <v>7.9434363250670588</v>
      </c>
      <c r="G1017" s="4">
        <f>IF(マンアワー!G1017&gt;0,LN(マンアワー!G1017),0)</f>
        <v>7.2886859069272063</v>
      </c>
      <c r="H1017" s="4">
        <f>IF(マンアワー!H1017&gt;0,LN(マンアワー!H1017),0)</f>
        <v>6.8962939473952716</v>
      </c>
      <c r="I1017" s="4">
        <f>IF(マンアワー!I1017&gt;0,LN(マンアワー!I1017),0)</f>
        <v>6.4748753545391713</v>
      </c>
      <c r="K1017" s="6">
        <f t="shared" ref="K1017:O1017" si="1013">E1017-E$1086</f>
        <v>-0.90910993547592867</v>
      </c>
      <c r="L1017" s="6">
        <f t="shared" si="1013"/>
        <v>-0.3773259942633258</v>
      </c>
      <c r="M1017" s="6">
        <f t="shared" si="1013"/>
        <v>-0.78709959240961602</v>
      </c>
      <c r="N1017" s="6">
        <f t="shared" si="1013"/>
        <v>-0.8226044783083255</v>
      </c>
      <c r="O1017" s="6">
        <f t="shared" si="1013"/>
        <v>-0.70295515532845876</v>
      </c>
    </row>
    <row r="1018" spans="1:15" x14ac:dyDescent="0.15">
      <c r="A1018" s="1">
        <v>45</v>
      </c>
      <c r="B1018" s="1" t="s">
        <v>143</v>
      </c>
      <c r="C1018" s="1">
        <v>3</v>
      </c>
      <c r="D1018" s="1" t="s">
        <v>155</v>
      </c>
      <c r="E1018" s="4">
        <f>IF(マンアワー!E1018&gt;0,LN(マンアワー!E1018),0)</f>
        <v>10.188304791336764</v>
      </c>
      <c r="F1018" s="4">
        <f>IF(マンアワー!F1018&gt;0,LN(マンアワー!F1018),0)</f>
        <v>10.464553339847715</v>
      </c>
      <c r="G1018" s="4">
        <f>IF(マンアワー!G1018&gt;0,LN(マンアワー!G1018),0)</f>
        <v>10.551712415547327</v>
      </c>
      <c r="H1018" s="4">
        <f>IF(マンアワー!H1018&gt;0,LN(マンアワー!H1018),0)</f>
        <v>10.47056637649241</v>
      </c>
      <c r="I1018" s="4">
        <f>IF(マンアワー!I1018&gt;0,LN(マンアワー!I1018),0)</f>
        <v>10.634345596107865</v>
      </c>
      <c r="K1018" s="6">
        <f t="shared" ref="K1018:O1018" si="1014">E1018-E$1087</f>
        <v>-0.53507387271537432</v>
      </c>
      <c r="L1018" s="6">
        <f t="shared" si="1014"/>
        <v>-0.26765204573779222</v>
      </c>
      <c r="M1018" s="6">
        <f t="shared" si="1014"/>
        <v>-0.28319723211218673</v>
      </c>
      <c r="N1018" s="6">
        <f t="shared" si="1014"/>
        <v>-0.26516013388276249</v>
      </c>
      <c r="O1018" s="6">
        <f t="shared" si="1014"/>
        <v>-7.7764127058756571E-2</v>
      </c>
    </row>
    <row r="1019" spans="1:15" x14ac:dyDescent="0.15">
      <c r="A1019" s="1">
        <v>45</v>
      </c>
      <c r="B1019" s="1" t="s">
        <v>143</v>
      </c>
      <c r="C1019" s="1">
        <v>4</v>
      </c>
      <c r="D1019" s="1" t="s">
        <v>156</v>
      </c>
      <c r="E1019" s="4">
        <f>IF(マンアワー!E1019&gt;0,LN(マンアワー!E1019),0)</f>
        <v>9.5191185368748332</v>
      </c>
      <c r="F1019" s="4">
        <f>IF(マンアワー!F1019&gt;0,LN(マンアワー!F1019),0)</f>
        <v>10.25409049024576</v>
      </c>
      <c r="G1019" s="4">
        <f>IF(マンアワー!G1019&gt;0,LN(マンアワー!G1019),0)</f>
        <v>10.537137329553122</v>
      </c>
      <c r="H1019" s="4">
        <f>IF(マンアワー!H1019&gt;0,LN(マンアワー!H1019),0)</f>
        <v>9.7658489863116884</v>
      </c>
      <c r="I1019" s="4">
        <f>IF(マンアワー!I1019&gt;0,LN(マンアワー!I1019),0)</f>
        <v>9.2407179802935069</v>
      </c>
      <c r="K1019" s="6">
        <f t="shared" ref="K1019:O1019" si="1015">E1019-E$1088</f>
        <v>-1.406596506639044</v>
      </c>
      <c r="L1019" s="6">
        <f t="shared" si="1015"/>
        <v>-0.61900548903692609</v>
      </c>
      <c r="M1019" s="6">
        <f t="shared" si="1015"/>
        <v>-0.32631612711626268</v>
      </c>
      <c r="N1019" s="6">
        <f t="shared" si="1015"/>
        <v>-0.46117432185000773</v>
      </c>
      <c r="O1019" s="6">
        <f t="shared" si="1015"/>
        <v>-0.3665992190749563</v>
      </c>
    </row>
    <row r="1020" spans="1:15" x14ac:dyDescent="0.15">
      <c r="A1020" s="1">
        <v>45</v>
      </c>
      <c r="B1020" s="1" t="s">
        <v>143</v>
      </c>
      <c r="C1020" s="1">
        <v>5</v>
      </c>
      <c r="D1020" s="1" t="s">
        <v>157</v>
      </c>
      <c r="E1020" s="4">
        <f>IF(マンアワー!E1020&gt;0,LN(マンアワー!E1020),0)</f>
        <v>8.4234029811871611</v>
      </c>
      <c r="F1020" s="4">
        <f>IF(マンアワー!F1020&gt;0,LN(マンアワー!F1020),0)</f>
        <v>8.3646634830869857</v>
      </c>
      <c r="G1020" s="4">
        <f>IF(マンアワー!G1020&gt;0,LN(マンアワー!G1020),0)</f>
        <v>8.477339250713575</v>
      </c>
      <c r="H1020" s="4">
        <f>IF(マンアワー!H1020&gt;0,LN(マンアワー!H1020),0)</f>
        <v>7.9580379751148413</v>
      </c>
      <c r="I1020" s="4">
        <f>IF(マンアワー!I1020&gt;0,LN(マンアワー!I1020),0)</f>
        <v>8.0069947318193488</v>
      </c>
      <c r="K1020" s="6">
        <f t="shared" ref="K1020:O1020" si="1016">E1020-E$1089</f>
        <v>-0.90870731135452765</v>
      </c>
      <c r="L1020" s="6">
        <f t="shared" si="1016"/>
        <v>-0.81162123843895984</v>
      </c>
      <c r="M1020" s="6">
        <f t="shared" si="1016"/>
        <v>-0.76267380398006424</v>
      </c>
      <c r="N1020" s="6">
        <f t="shared" si="1016"/>
        <v>-1.1034025207601186</v>
      </c>
      <c r="O1020" s="6">
        <f t="shared" si="1016"/>
        <v>-0.80753158705659978</v>
      </c>
    </row>
    <row r="1021" spans="1:15" x14ac:dyDescent="0.15">
      <c r="A1021" s="1">
        <v>45</v>
      </c>
      <c r="B1021" s="1" t="s">
        <v>143</v>
      </c>
      <c r="C1021" s="1">
        <v>6</v>
      </c>
      <c r="D1021" s="1" t="s">
        <v>49</v>
      </c>
      <c r="E1021" s="4">
        <f>IF(マンアワー!E1021&gt;0,LN(マンアワー!E1021),0)</f>
        <v>10.199183442909789</v>
      </c>
      <c r="F1021" s="4">
        <f>IF(マンアワー!F1021&gt;0,LN(マンアワー!F1021),0)</f>
        <v>9.4740776837009424</v>
      </c>
      <c r="G1021" s="4">
        <f>IF(マンアワー!G1021&gt;0,LN(マンアワー!G1021),0)</f>
        <v>9.2314880097462257</v>
      </c>
      <c r="H1021" s="4">
        <f>IF(マンアワー!H1021&gt;0,LN(マンアワー!H1021),0)</f>
        <v>8.8645963705753097</v>
      </c>
      <c r="I1021" s="4">
        <f>IF(マンアワー!I1021&gt;0,LN(マンアワー!I1021),0)</f>
        <v>8.3383514089781858</v>
      </c>
      <c r="K1021" s="6">
        <f t="shared" ref="K1021:O1021" si="1017">E1021-E$1090</f>
        <v>0.93303302099992358</v>
      </c>
      <c r="L1021" s="6">
        <f t="shared" si="1017"/>
        <v>0.41904424553142583</v>
      </c>
      <c r="M1021" s="6">
        <f t="shared" si="1017"/>
        <v>0.13608949881710153</v>
      </c>
      <c r="N1021" s="6">
        <f t="shared" si="1017"/>
        <v>-0.22422277883033992</v>
      </c>
      <c r="O1021" s="6">
        <f t="shared" si="1017"/>
        <v>-0.64263341017426612</v>
      </c>
    </row>
    <row r="1022" spans="1:15" x14ac:dyDescent="0.15">
      <c r="A1022" s="1">
        <v>45</v>
      </c>
      <c r="B1022" s="1" t="s">
        <v>143</v>
      </c>
      <c r="C1022" s="1">
        <v>7</v>
      </c>
      <c r="D1022" s="1" t="s">
        <v>158</v>
      </c>
      <c r="E1022" s="4">
        <f>IF(マンアワー!E1022&gt;0,LN(マンアワー!E1022),0)</f>
        <v>3.3334418378083597</v>
      </c>
      <c r="F1022" s="4">
        <f>IF(マンアワー!F1022&gt;0,LN(マンアワー!F1022),0)</f>
        <v>5.0674119192360978</v>
      </c>
      <c r="G1022" s="4">
        <f>IF(マンアワー!G1022&gt;0,LN(マンアワー!G1022),0)</f>
        <v>3.6699455996521677</v>
      </c>
      <c r="H1022" s="4">
        <f>IF(マンアワー!H1022&gt;0,LN(マンアワー!H1022),0)</f>
        <v>3.9488781513090703</v>
      </c>
      <c r="I1022" s="4">
        <f>IF(マンアワー!I1022&gt;0,LN(マンアワー!I1022),0)</f>
        <v>4.9761846923463331</v>
      </c>
      <c r="K1022" s="6">
        <f t="shared" ref="K1022:O1022" si="1018">E1022-E$1091</f>
        <v>-3.1161623637297775</v>
      </c>
      <c r="L1022" s="6">
        <f t="shared" si="1018"/>
        <v>-1.4269916427037375</v>
      </c>
      <c r="M1022" s="6">
        <f t="shared" si="1018"/>
        <v>-2.6760656709661412</v>
      </c>
      <c r="N1022" s="6">
        <f t="shared" si="1018"/>
        <v>-2.2985355391724016</v>
      </c>
      <c r="O1022" s="6">
        <f t="shared" si="1018"/>
        <v>-1.3715569897687976</v>
      </c>
    </row>
    <row r="1023" spans="1:15" x14ac:dyDescent="0.15">
      <c r="A1023" s="1">
        <v>45</v>
      </c>
      <c r="B1023" s="1" t="s">
        <v>143</v>
      </c>
      <c r="C1023" s="1">
        <v>8</v>
      </c>
      <c r="D1023" s="1" t="s">
        <v>159</v>
      </c>
      <c r="E1023" s="4">
        <f>IF(マンアワー!E1023&gt;0,LN(マンアワー!E1023),0)</f>
        <v>9.1050951005414973</v>
      </c>
      <c r="F1023" s="4">
        <f>IF(マンアワー!F1023&gt;0,LN(マンアワー!F1023),0)</f>
        <v>9.4979203381198118</v>
      </c>
      <c r="G1023" s="4">
        <f>IF(マンアワー!G1023&gt;0,LN(マンアワー!G1023),0)</f>
        <v>9.1988970597121007</v>
      </c>
      <c r="H1023" s="4">
        <f>IF(マンアワー!H1023&gt;0,LN(マンアワー!H1023),0)</f>
        <v>8.9184762667455573</v>
      </c>
      <c r="I1023" s="4">
        <f>IF(マンアワー!I1023&gt;0,LN(マンアワー!I1023),0)</f>
        <v>8.6683181057705117</v>
      </c>
      <c r="K1023" s="6">
        <f t="shared" ref="K1023:O1023" si="1019">E1023-E$1092</f>
        <v>-0.89429780150064531</v>
      </c>
      <c r="L1023" s="6">
        <f t="shared" si="1019"/>
        <v>-0.49192968099072942</v>
      </c>
      <c r="M1023" s="6">
        <f t="shared" si="1019"/>
        <v>-0.69650980268445828</v>
      </c>
      <c r="N1023" s="6">
        <f t="shared" si="1019"/>
        <v>-0.70410174517332891</v>
      </c>
      <c r="O1023" s="6">
        <f t="shared" si="1019"/>
        <v>-0.59579758306705166</v>
      </c>
    </row>
    <row r="1024" spans="1:15" x14ac:dyDescent="0.15">
      <c r="A1024" s="1">
        <v>45</v>
      </c>
      <c r="B1024" s="1" t="s">
        <v>143</v>
      </c>
      <c r="C1024" s="1">
        <v>9</v>
      </c>
      <c r="D1024" s="1" t="s">
        <v>160</v>
      </c>
      <c r="E1024" s="4">
        <f>IF(マンアワー!E1024&gt;0,LN(マンアワー!E1024),0)</f>
        <v>7.4554555506312754</v>
      </c>
      <c r="F1024" s="4">
        <f>IF(マンアワー!F1024&gt;0,LN(マンアワー!F1024),0)</f>
        <v>7.4053642018024117</v>
      </c>
      <c r="G1024" s="4">
        <f>IF(マンアワー!G1024&gt;0,LN(マンアワー!G1024),0)</f>
        <v>7.1743734141529858</v>
      </c>
      <c r="H1024" s="4">
        <f>IF(マンアワー!H1024&gt;0,LN(マンアワー!H1024),0)</f>
        <v>7.1903605112119093</v>
      </c>
      <c r="I1024" s="4">
        <f>IF(マンアワー!I1024&gt;0,LN(マンアワー!I1024),0)</f>
        <v>7.4511255869349755</v>
      </c>
      <c r="K1024" s="6">
        <f t="shared" ref="K1024:O1024" si="1020">E1024-E$1093</f>
        <v>-2.4576765411458004</v>
      </c>
      <c r="L1024" s="6">
        <f t="shared" si="1020"/>
        <v>-2.2629230983250572</v>
      </c>
      <c r="M1024" s="6">
        <f t="shared" si="1020"/>
        <v>-2.3601877937486675</v>
      </c>
      <c r="N1024" s="6">
        <f t="shared" si="1020"/>
        <v>-2.1236870012774078</v>
      </c>
      <c r="O1024" s="6">
        <f t="shared" si="1020"/>
        <v>-1.948185401558173</v>
      </c>
    </row>
    <row r="1025" spans="1:15" x14ac:dyDescent="0.15">
      <c r="A1025" s="1">
        <v>45</v>
      </c>
      <c r="B1025" s="1" t="s">
        <v>143</v>
      </c>
      <c r="C1025" s="1">
        <v>10</v>
      </c>
      <c r="D1025" s="1" t="s">
        <v>161</v>
      </c>
      <c r="E1025" s="4">
        <f>IF(マンアワー!E1025&gt;0,LN(マンアワー!E1025),0)</f>
        <v>8.6357393011293588</v>
      </c>
      <c r="F1025" s="4">
        <f>IF(マンアワー!F1025&gt;0,LN(マンアワー!F1025),0)</f>
        <v>8.6012331800270729</v>
      </c>
      <c r="G1025" s="4">
        <f>IF(マンアワー!G1025&gt;0,LN(マンアワー!G1025),0)</f>
        <v>8.9981428447950922</v>
      </c>
      <c r="H1025" s="4">
        <f>IF(マンアワー!H1025&gt;0,LN(マンアワー!H1025),0)</f>
        <v>8.7752446322999464</v>
      </c>
      <c r="I1025" s="4">
        <f>IF(マンアワー!I1025&gt;0,LN(マンアワー!I1025),0)</f>
        <v>8.7668488414991312</v>
      </c>
      <c r="K1025" s="6">
        <f t="shared" ref="K1025:O1025" si="1021">E1025-E$1094</f>
        <v>-1.5149070307913366</v>
      </c>
      <c r="L1025" s="6">
        <f t="shared" si="1021"/>
        <v>-1.4956308208224627</v>
      </c>
      <c r="M1025" s="6">
        <f t="shared" si="1021"/>
        <v>-1.3317657843040429</v>
      </c>
      <c r="N1025" s="6">
        <f t="shared" si="1021"/>
        <v>-1.3571708681256602</v>
      </c>
      <c r="O1025" s="6">
        <f t="shared" si="1021"/>
        <v>-1.1963168952455554</v>
      </c>
    </row>
    <row r="1026" spans="1:15" x14ac:dyDescent="0.15">
      <c r="A1026" s="1">
        <v>45</v>
      </c>
      <c r="B1026" s="1" t="s">
        <v>143</v>
      </c>
      <c r="C1026" s="1">
        <v>11</v>
      </c>
      <c r="D1026" s="1" t="s">
        <v>162</v>
      </c>
      <c r="E1026" s="4">
        <f>IF(マンアワー!E1026&gt;0,LN(マンアワー!E1026),0)</f>
        <v>8.3527781795066698</v>
      </c>
      <c r="F1026" s="4">
        <f>IF(マンアワー!F1026&gt;0,LN(マンアワー!F1026),0)</f>
        <v>8.6123221371015166</v>
      </c>
      <c r="G1026" s="4">
        <f>IF(マンアワー!G1026&gt;0,LN(マンアワー!G1026),0)</f>
        <v>8.8460085085322575</v>
      </c>
      <c r="H1026" s="4">
        <f>IF(マンアワー!H1026&gt;0,LN(マンアワー!H1026),0)</f>
        <v>8.8002977978134851</v>
      </c>
      <c r="I1026" s="4">
        <f>IF(マンアワー!I1026&gt;0,LN(マンアワー!I1026),0)</f>
        <v>9.0581895236850016</v>
      </c>
      <c r="K1026" s="6">
        <f t="shared" ref="K1026:O1026" si="1022">E1026-E$1095</f>
        <v>-1.8630462049226839</v>
      </c>
      <c r="L1026" s="6">
        <f t="shared" si="1022"/>
        <v>-1.6636601227107182</v>
      </c>
      <c r="M1026" s="6">
        <f t="shared" si="1022"/>
        <v>-1.6553802663386872</v>
      </c>
      <c r="N1026" s="6">
        <f t="shared" si="1022"/>
        <v>-1.6206444808711442</v>
      </c>
      <c r="O1026" s="6">
        <f t="shared" si="1022"/>
        <v>-1.389715948619541</v>
      </c>
    </row>
    <row r="1027" spans="1:15" x14ac:dyDescent="0.15">
      <c r="A1027" s="1">
        <v>45</v>
      </c>
      <c r="B1027" s="1" t="s">
        <v>143</v>
      </c>
      <c r="C1027" s="1">
        <v>12</v>
      </c>
      <c r="D1027" s="1" t="s">
        <v>163</v>
      </c>
      <c r="E1027" s="4">
        <f>IF(マンアワー!E1027&gt;0,LN(マンアワー!E1027),0)</f>
        <v>8.519853922232894</v>
      </c>
      <c r="F1027" s="4">
        <f>IF(マンアワー!F1027&gt;0,LN(マンアワー!F1027),0)</f>
        <v>8.9305602484581126</v>
      </c>
      <c r="G1027" s="4">
        <f>IF(マンアワー!G1027&gt;0,LN(マンアワー!G1027),0)</f>
        <v>10.164494158834428</v>
      </c>
      <c r="H1027" s="4">
        <f>IF(マンアワー!H1027&gt;0,LN(マンアワー!H1027),0)</f>
        <v>10.136552221765402</v>
      </c>
      <c r="I1027" s="4">
        <f>IF(マンアワー!I1027&gt;0,LN(マンアワー!I1027),0)</f>
        <v>10.256037067672873</v>
      </c>
      <c r="K1027" s="6">
        <f t="shared" ref="K1027:O1027" si="1023">E1027-E$1096</f>
        <v>-1.6587027464560364</v>
      </c>
      <c r="L1027" s="6">
        <f t="shared" si="1023"/>
        <v>-1.4748213979666076</v>
      </c>
      <c r="M1027" s="6">
        <f t="shared" si="1023"/>
        <v>-0.81242995893633463</v>
      </c>
      <c r="N1027" s="6">
        <f t="shared" si="1023"/>
        <v>-0.73918670395620012</v>
      </c>
      <c r="O1027" s="6">
        <f t="shared" si="1023"/>
        <v>-0.47497345150560832</v>
      </c>
    </row>
    <row r="1028" spans="1:15" x14ac:dyDescent="0.15">
      <c r="A1028" s="1">
        <v>45</v>
      </c>
      <c r="B1028" s="1" t="s">
        <v>143</v>
      </c>
      <c r="C1028" s="1">
        <v>13</v>
      </c>
      <c r="D1028" s="1" t="s">
        <v>164</v>
      </c>
      <c r="E1028" s="4">
        <f>IF(マンアワー!E1028&gt;0,LN(マンアワー!E1028),0)</f>
        <v>7.2234552278068378</v>
      </c>
      <c r="F1028" s="4">
        <f>IF(マンアワー!F1028&gt;0,LN(マンアワー!F1028),0)</f>
        <v>7.5521301846009266</v>
      </c>
      <c r="G1028" s="4">
        <f>IF(マンアワー!G1028&gt;0,LN(マンアワー!G1028),0)</f>
        <v>7.9061697079047528</v>
      </c>
      <c r="H1028" s="4">
        <f>IF(マンアワー!H1028&gt;0,LN(マンアワー!H1028),0)</f>
        <v>8.3864974699442865</v>
      </c>
      <c r="I1028" s="4">
        <f>IF(マンアワー!I1028&gt;0,LN(マンアワー!I1028),0)</f>
        <v>8.5925576628457243</v>
      </c>
      <c r="K1028" s="6">
        <f t="shared" ref="K1028:O1028" si="1024">E1028-E$1097</f>
        <v>-2.4155773129553033</v>
      </c>
      <c r="L1028" s="6">
        <f t="shared" si="1024"/>
        <v>-2.2168704735485036</v>
      </c>
      <c r="M1028" s="6">
        <f t="shared" si="1024"/>
        <v>-1.9118877226364743</v>
      </c>
      <c r="N1028" s="6">
        <f t="shared" si="1024"/>
        <v>-1.351192932404258</v>
      </c>
      <c r="O1028" s="6">
        <f t="shared" si="1024"/>
        <v>-1.4317929692439169</v>
      </c>
    </row>
    <row r="1029" spans="1:15" x14ac:dyDescent="0.15">
      <c r="A1029" s="1">
        <v>45</v>
      </c>
      <c r="B1029" s="1" t="s">
        <v>143</v>
      </c>
      <c r="C1029" s="1">
        <v>14</v>
      </c>
      <c r="D1029" s="1" t="s">
        <v>165</v>
      </c>
      <c r="E1029" s="4">
        <f>IF(マンアワー!E1029&gt;0,LN(マンアワー!E1029),0)</f>
        <v>5.4345003426401197</v>
      </c>
      <c r="F1029" s="4">
        <f>IF(マンアワー!F1029&gt;0,LN(マンアワー!F1029),0)</f>
        <v>7.6764273591610399</v>
      </c>
      <c r="G1029" s="4">
        <f>IF(マンアワー!G1029&gt;0,LN(マンアワー!G1029),0)</f>
        <v>7.7577896423001436</v>
      </c>
      <c r="H1029" s="4">
        <f>IF(マンアワー!H1029&gt;0,LN(マンアワー!H1029),0)</f>
        <v>7.8184328859399503</v>
      </c>
      <c r="I1029" s="4">
        <f>IF(マンアワー!I1029&gt;0,LN(マンアワー!I1029),0)</f>
        <v>8.213090660788783</v>
      </c>
      <c r="K1029" s="6">
        <f t="shared" ref="K1029:O1029" si="1025">E1029-E$1098</f>
        <v>-2.4891220773511531</v>
      </c>
      <c r="L1029" s="6">
        <f t="shared" si="1025"/>
        <v>-0.65661734685319129</v>
      </c>
      <c r="M1029" s="6">
        <f t="shared" si="1025"/>
        <v>-0.77373936592698467</v>
      </c>
      <c r="N1029" s="6">
        <f t="shared" si="1025"/>
        <v>-0.34679702126308243</v>
      </c>
      <c r="O1029" s="6">
        <f t="shared" si="1025"/>
        <v>0.15860371852490118</v>
      </c>
    </row>
    <row r="1030" spans="1:15" x14ac:dyDescent="0.15">
      <c r="A1030" s="1">
        <v>45</v>
      </c>
      <c r="B1030" s="1" t="s">
        <v>143</v>
      </c>
      <c r="C1030" s="1">
        <v>15</v>
      </c>
      <c r="D1030" s="1" t="s">
        <v>166</v>
      </c>
      <c r="E1030" s="4">
        <f>IF(マンアワー!E1030&gt;0,LN(マンアワー!E1030),0)</f>
        <v>10.500433644656503</v>
      </c>
      <c r="F1030" s="4">
        <f>IF(マンアワー!F1030&gt;0,LN(マンアワー!F1030),0)</f>
        <v>10.647138797474351</v>
      </c>
      <c r="G1030" s="4">
        <f>IF(マンアワー!G1030&gt;0,LN(マンアワー!G1030),0)</f>
        <v>10.67341762491438</v>
      </c>
      <c r="H1030" s="4">
        <f>IF(マンアワー!H1030&gt;0,LN(マンアワー!H1030),0)</f>
        <v>10.346219670659323</v>
      </c>
      <c r="I1030" s="4">
        <f>IF(マンアワー!I1030&gt;0,LN(マンアワー!I1030),0)</f>
        <v>10.141660431522684</v>
      </c>
      <c r="K1030" s="6">
        <f t="shared" ref="K1030:O1030" si="1026">E1030-E$1099</f>
        <v>-0.88910171609176913</v>
      </c>
      <c r="L1030" s="6">
        <f t="shared" si="1026"/>
        <v>-0.67128357240124892</v>
      </c>
      <c r="M1030" s="6">
        <f t="shared" si="1026"/>
        <v>-0.65911885741943976</v>
      </c>
      <c r="N1030" s="6">
        <f t="shared" si="1026"/>
        <v>-0.72801027600305623</v>
      </c>
      <c r="O1030" s="6">
        <f t="shared" si="1026"/>
        <v>-0.69855245053996384</v>
      </c>
    </row>
    <row r="1031" spans="1:15" x14ac:dyDescent="0.15">
      <c r="A1031" s="1">
        <v>45</v>
      </c>
      <c r="B1031" s="1" t="s">
        <v>93</v>
      </c>
      <c r="C1031" s="1">
        <v>16</v>
      </c>
      <c r="D1031" s="1" t="s">
        <v>149</v>
      </c>
      <c r="E1031" s="4">
        <f>IF(マンアワー!E1031&gt;0,LN(マンアワー!E1031),0)</f>
        <v>11.495368261922925</v>
      </c>
      <c r="F1031" s="4">
        <f>IF(マンアワー!F1031&gt;0,LN(マンアワー!F1031),0)</f>
        <v>11.922864479839806</v>
      </c>
      <c r="G1031" s="4">
        <f>IF(マンアワー!G1031&gt;0,LN(マンアワー!G1031),0)</f>
        <v>11.767288868535648</v>
      </c>
      <c r="H1031" s="4">
        <f>IF(マンアワー!H1031&gt;0,LN(マンアワー!H1031),0)</f>
        <v>11.785447227279246</v>
      </c>
      <c r="I1031" s="4">
        <f>IF(マンアワー!I1031&gt;0,LN(マンアワー!I1031),0)</f>
        <v>11.522373963026057</v>
      </c>
      <c r="K1031" s="6">
        <f t="shared" ref="K1031:O1031" si="1027">E1031-E$1100</f>
        <v>-0.49020938812403259</v>
      </c>
      <c r="L1031" s="6">
        <f t="shared" si="1027"/>
        <v>-0.36639227223318471</v>
      </c>
      <c r="M1031" s="6">
        <f t="shared" si="1027"/>
        <v>-0.49827133952006442</v>
      </c>
      <c r="N1031" s="6">
        <f t="shared" si="1027"/>
        <v>-0.46420496371011488</v>
      </c>
      <c r="O1031" s="6">
        <f t="shared" si="1027"/>
        <v>-0.51120901330931368</v>
      </c>
    </row>
    <row r="1032" spans="1:15" x14ac:dyDescent="0.15">
      <c r="A1032" s="1">
        <v>45</v>
      </c>
      <c r="B1032" s="1" t="s">
        <v>93</v>
      </c>
      <c r="C1032" s="1">
        <v>17</v>
      </c>
      <c r="D1032" s="1" t="s">
        <v>150</v>
      </c>
      <c r="E1032" s="4">
        <f>IF(マンアワー!E1032&gt;0,LN(マンアワー!E1032),0)</f>
        <v>8.716292158330841</v>
      </c>
      <c r="F1032" s="4">
        <f>IF(マンアワー!F1032&gt;0,LN(マンアワー!F1032),0)</f>
        <v>8.8051122263801993</v>
      </c>
      <c r="G1032" s="4">
        <f>IF(マンアワー!G1032&gt;0,LN(マンアワー!G1032),0)</f>
        <v>8.821942963848235</v>
      </c>
      <c r="H1032" s="4">
        <f>IF(マンアワー!H1032&gt;0,LN(マンアワー!H1032),0)</f>
        <v>8.9470169249122513</v>
      </c>
      <c r="I1032" s="4">
        <f>IF(マンアワー!I1032&gt;0,LN(マンアワー!I1032),0)</f>
        <v>8.9944209439699137</v>
      </c>
      <c r="K1032" s="6">
        <f t="shared" ref="K1032:O1032" si="1028">E1032-E$1101</f>
        <v>-0.46124583426994903</v>
      </c>
      <c r="L1032" s="6">
        <f t="shared" si="1028"/>
        <v>-0.53568158991843084</v>
      </c>
      <c r="M1032" s="6">
        <f t="shared" si="1028"/>
        <v>-0.63762499697481267</v>
      </c>
      <c r="N1032" s="6">
        <f t="shared" si="1028"/>
        <v>-0.55136439399589143</v>
      </c>
      <c r="O1032" s="6">
        <f t="shared" si="1028"/>
        <v>-0.47841894367007498</v>
      </c>
    </row>
    <row r="1033" spans="1:15" x14ac:dyDescent="0.15">
      <c r="A1033" s="1">
        <v>45</v>
      </c>
      <c r="B1033" s="1" t="s">
        <v>93</v>
      </c>
      <c r="C1033" s="1">
        <v>18</v>
      </c>
      <c r="D1033" s="1" t="s">
        <v>151</v>
      </c>
      <c r="E1033" s="4">
        <f>IF(マンアワー!E1033&gt;0,LN(マンアワー!E1033),0)</f>
        <v>12.091375097815501</v>
      </c>
      <c r="F1033" s="4">
        <f>IF(マンアワー!F1033&gt;0,LN(マンアワー!F1033),0)</f>
        <v>12.28230134876258</v>
      </c>
      <c r="G1033" s="4">
        <f>IF(マンアワー!G1033&gt;0,LN(マンアワー!G1033),0)</f>
        <v>12.153010713655682</v>
      </c>
      <c r="H1033" s="4">
        <f>IF(マンアワー!H1033&gt;0,LN(マンアワー!H1033),0)</f>
        <v>11.992233002346779</v>
      </c>
      <c r="I1033" s="4">
        <f>IF(マンアワー!I1033&gt;0,LN(マンアワー!I1033),0)</f>
        <v>12.010458402747561</v>
      </c>
      <c r="K1033" s="6">
        <f t="shared" ref="K1033:O1033" si="1029">E1033-E$1102</f>
        <v>-0.4958305785700059</v>
      </c>
      <c r="L1033" s="6">
        <f t="shared" si="1029"/>
        <v>-0.42979806331535642</v>
      </c>
      <c r="M1033" s="6">
        <f t="shared" si="1029"/>
        <v>-0.48816848763982357</v>
      </c>
      <c r="N1033" s="6">
        <f t="shared" si="1029"/>
        <v>-0.51374002792379336</v>
      </c>
      <c r="O1033" s="6">
        <f t="shared" si="1029"/>
        <v>-0.32786488691235149</v>
      </c>
    </row>
    <row r="1034" spans="1:15" x14ac:dyDescent="0.15">
      <c r="A1034" s="1">
        <v>45</v>
      </c>
      <c r="B1034" s="1" t="s">
        <v>93</v>
      </c>
      <c r="C1034" s="1">
        <v>19</v>
      </c>
      <c r="D1034" s="1" t="s">
        <v>152</v>
      </c>
      <c r="E1034" s="4">
        <f>IF(マンアワー!E1034&gt;0,LN(マンアワー!E1034),0)</f>
        <v>9.7965601341063131</v>
      </c>
      <c r="F1034" s="4">
        <f>IF(マンアワー!F1034&gt;0,LN(マンアワー!F1034),0)</f>
        <v>10.151893024725332</v>
      </c>
      <c r="G1034" s="4">
        <f>IF(マンアワー!G1034&gt;0,LN(マンアワー!G1034),0)</f>
        <v>10.197615054751575</v>
      </c>
      <c r="H1034" s="4">
        <f>IF(マンアワー!H1034&gt;0,LN(マンアワー!H1034),0)</f>
        <v>10.20173111262045</v>
      </c>
      <c r="I1034" s="4">
        <f>IF(マンアワー!I1034&gt;0,LN(マンアワー!I1034),0)</f>
        <v>9.9955630690777344</v>
      </c>
      <c r="K1034" s="6">
        <f t="shared" ref="K1034:O1034" si="1030">E1034-E$1103</f>
        <v>-0.64718765790818544</v>
      </c>
      <c r="L1034" s="6">
        <f t="shared" si="1030"/>
        <v>-0.5769410447729264</v>
      </c>
      <c r="M1034" s="6">
        <f t="shared" si="1030"/>
        <v>-0.63693803740295785</v>
      </c>
      <c r="N1034" s="6">
        <f t="shared" si="1030"/>
        <v>-0.50504731779941814</v>
      </c>
      <c r="O1034" s="6">
        <f t="shared" si="1030"/>
        <v>-0.68373208825847698</v>
      </c>
    </row>
    <row r="1035" spans="1:15" x14ac:dyDescent="0.15">
      <c r="A1035" s="1">
        <v>45</v>
      </c>
      <c r="B1035" s="1" t="s">
        <v>93</v>
      </c>
      <c r="C1035" s="1">
        <v>20</v>
      </c>
      <c r="D1035" s="1" t="s">
        <v>153</v>
      </c>
      <c r="E1035" s="4">
        <f>IF(マンアワー!E1035&gt;0,LN(マンアワー!E1035),0)</f>
        <v>8.1135148768974119</v>
      </c>
      <c r="F1035" s="4">
        <f>IF(マンアワー!F1035&gt;0,LN(マンアワー!F1035),0)</f>
        <v>8.945540105345728</v>
      </c>
      <c r="G1035" s="4">
        <f>IF(マンアワー!G1035&gt;0,LN(マンアワー!G1035),0)</f>
        <v>8.9010248366590989</v>
      </c>
      <c r="H1035" s="4">
        <f>IF(マンアワー!H1035&gt;0,LN(マンアワー!H1035),0)</f>
        <v>8.85109468331102</v>
      </c>
      <c r="I1035" s="4">
        <f>IF(マンアワー!I1035&gt;0,LN(マンアワー!I1035),0)</f>
        <v>8.8893848738477548</v>
      </c>
      <c r="K1035" s="6">
        <f t="shared" ref="K1035:O1035" si="1031">E1035-E$1104</f>
        <v>-0.55702731302130459</v>
      </c>
      <c r="L1035" s="6">
        <f t="shared" si="1031"/>
        <v>-0.3303028230375169</v>
      </c>
      <c r="M1035" s="6">
        <f t="shared" si="1031"/>
        <v>-0.76411598724544305</v>
      </c>
      <c r="N1035" s="6">
        <f t="shared" si="1031"/>
        <v>-0.84463050716064991</v>
      </c>
      <c r="O1035" s="6">
        <f t="shared" si="1031"/>
        <v>-0.78302592413662708</v>
      </c>
    </row>
    <row r="1036" spans="1:15" x14ac:dyDescent="0.15">
      <c r="A1036" s="1">
        <v>45</v>
      </c>
      <c r="B1036" s="1" t="s">
        <v>93</v>
      </c>
      <c r="C1036" s="1">
        <v>21</v>
      </c>
      <c r="D1036" s="1" t="s">
        <v>154</v>
      </c>
      <c r="E1036" s="4">
        <f>IF(マンアワー!E1036&gt;0,LN(マンアワー!E1036),0)</f>
        <v>10.76216712688626</v>
      </c>
      <c r="F1036" s="4">
        <f>IF(マンアワー!F1036&gt;0,LN(マンアワー!F1036),0)</f>
        <v>10.979370730945901</v>
      </c>
      <c r="G1036" s="4">
        <f>IF(マンアワー!G1036&gt;0,LN(マンアワー!G1036),0)</f>
        <v>11.010693210030142</v>
      </c>
      <c r="H1036" s="4">
        <f>IF(マンアワー!H1036&gt;0,LN(マンアワー!H1036),0)</f>
        <v>10.977404691727957</v>
      </c>
      <c r="I1036" s="4">
        <f>IF(マンアワー!I1036&gt;0,LN(マンアワー!I1036),0)</f>
        <v>10.745972537169447</v>
      </c>
      <c r="K1036" s="6">
        <f t="shared" ref="K1036:O1036" si="1032">E1036-E$1105</f>
        <v>-0.77005968971159255</v>
      </c>
      <c r="L1036" s="6">
        <f t="shared" si="1032"/>
        <v>-0.62119940085896985</v>
      </c>
      <c r="M1036" s="6">
        <f t="shared" si="1032"/>
        <v>-0.6564520894666348</v>
      </c>
      <c r="N1036" s="6">
        <f t="shared" si="1032"/>
        <v>-0.64250344950348115</v>
      </c>
      <c r="O1036" s="6">
        <f t="shared" si="1032"/>
        <v>-0.77708410085223001</v>
      </c>
    </row>
    <row r="1037" spans="1:15" x14ac:dyDescent="0.15">
      <c r="A1037" s="1">
        <v>45</v>
      </c>
      <c r="B1037" s="1" t="s">
        <v>44</v>
      </c>
      <c r="C1037" s="1">
        <v>22</v>
      </c>
      <c r="D1037" s="1" t="s">
        <v>146</v>
      </c>
      <c r="E1037" s="4">
        <f>IF(マンアワー!E1037&gt;0,LN(マンアワー!E1037),0)</f>
        <v>12.091672698702489</v>
      </c>
      <c r="F1037" s="4">
        <f>IF(マンアワー!F1037&gt;0,LN(マンアワー!F1037),0)</f>
        <v>12.383749438039453</v>
      </c>
      <c r="G1037" s="4">
        <f>IF(マンアワー!G1037&gt;0,LN(マンアワー!G1037),0)</f>
        <v>12.604357725321373</v>
      </c>
      <c r="H1037" s="4">
        <f>IF(マンアワー!H1037&gt;0,LN(マンアワー!H1037),0)</f>
        <v>12.713302298315782</v>
      </c>
      <c r="I1037" s="4">
        <f>IF(マンアワー!I1037&gt;0,LN(マンアワー!I1037),0)</f>
        <v>12.851169272730598</v>
      </c>
      <c r="K1037" s="6">
        <f t="shared" ref="K1037:O1037" si="1033">E1037-E$1106</f>
        <v>-0.48611355330471362</v>
      </c>
      <c r="L1037" s="6">
        <f t="shared" si="1033"/>
        <v>-0.44954466990089337</v>
      </c>
      <c r="M1037" s="6">
        <f t="shared" si="1033"/>
        <v>-0.47454890231396618</v>
      </c>
      <c r="N1037" s="6">
        <f t="shared" si="1033"/>
        <v>-0.47387760786141797</v>
      </c>
      <c r="O1037" s="6">
        <f t="shared" si="1033"/>
        <v>-0.48912339838739349</v>
      </c>
    </row>
    <row r="1038" spans="1:15" x14ac:dyDescent="0.15">
      <c r="A1038" s="1">
        <v>45</v>
      </c>
      <c r="B1038" s="1" t="s">
        <v>44</v>
      </c>
      <c r="C1038" s="1">
        <v>23</v>
      </c>
      <c r="D1038" s="1" t="s">
        <v>167</v>
      </c>
      <c r="E1038" s="4">
        <f>IF(マンアワー!E1038&gt;0,LN(マンアワー!E1038),0)</f>
        <v>11.268572805744343</v>
      </c>
      <c r="F1038" s="4">
        <f>IF(マンアワー!F1038&gt;0,LN(マンアワー!F1038),0)</f>
        <v>11.312713923679908</v>
      </c>
      <c r="G1038" s="4">
        <f>IF(マンアワー!G1038&gt;0,LN(マンアワー!G1038),0)</f>
        <v>11.297019458567934</v>
      </c>
      <c r="H1038" s="4">
        <f>IF(マンアワー!H1038&gt;0,LN(マンアワー!H1038),0)</f>
        <v>11.257163146820364</v>
      </c>
      <c r="I1038" s="4">
        <f>IF(マンアワー!I1038&gt;0,LN(マンアワー!I1038),0)</f>
        <v>11.083153467523701</v>
      </c>
      <c r="K1038" s="6">
        <f t="shared" ref="K1038:O1038" si="1034">E1038-E$1107</f>
        <v>-0.32536232245901431</v>
      </c>
      <c r="L1038" s="6">
        <f t="shared" si="1034"/>
        <v>-0.4235145727058871</v>
      </c>
      <c r="M1038" s="6">
        <f t="shared" si="1034"/>
        <v>-0.42098981634640076</v>
      </c>
      <c r="N1038" s="6">
        <f t="shared" si="1034"/>
        <v>-0.39277879274068717</v>
      </c>
      <c r="O1038" s="6">
        <f t="shared" si="1034"/>
        <v>-0.4408831822506869</v>
      </c>
    </row>
    <row r="1039" spans="1:15" x14ac:dyDescent="0.15">
      <c r="A1039" s="1">
        <v>46</v>
      </c>
      <c r="B1039" s="1" t="s">
        <v>94</v>
      </c>
      <c r="C1039" s="1">
        <v>1</v>
      </c>
      <c r="D1039" s="1" t="s">
        <v>147</v>
      </c>
      <c r="E1039" s="4">
        <f>IF(マンアワー!E1039&gt;0,LN(マンアワー!E1039),0)</f>
        <v>13.422493459048763</v>
      </c>
      <c r="F1039" s="4">
        <f>IF(マンアワー!F1039&gt;0,LN(マンアワー!F1039),0)</f>
        <v>13.019977397654099</v>
      </c>
      <c r="G1039" s="4">
        <f>IF(マンアワー!G1039&gt;0,LN(マンアワー!G1039),0)</f>
        <v>12.592957531284295</v>
      </c>
      <c r="H1039" s="4">
        <f>IF(マンアワー!H1039&gt;0,LN(マンアワー!H1039),0)</f>
        <v>12.102184477223643</v>
      </c>
      <c r="I1039" s="4">
        <f>IF(マンアワー!I1039&gt;0,LN(マンアワー!I1039),0)</f>
        <v>11.974186071368665</v>
      </c>
      <c r="K1039" s="6">
        <f t="shared" ref="K1039:O1039" si="1035">E1039-E$1085</f>
        <v>0.59415326619368436</v>
      </c>
      <c r="L1039" s="6">
        <f t="shared" si="1035"/>
        <v>0.60846120576360896</v>
      </c>
      <c r="M1039" s="6">
        <f t="shared" si="1035"/>
        <v>0.58453902069967256</v>
      </c>
      <c r="N1039" s="6">
        <f t="shared" si="1035"/>
        <v>0.51816177951454634</v>
      </c>
      <c r="O1039" s="6">
        <f t="shared" si="1035"/>
        <v>0.54629835706623275</v>
      </c>
    </row>
    <row r="1040" spans="1:15" x14ac:dyDescent="0.15">
      <c r="A1040" s="1">
        <v>46</v>
      </c>
      <c r="B1040" s="1" t="s">
        <v>94</v>
      </c>
      <c r="C1040" s="1">
        <v>2</v>
      </c>
      <c r="D1040" s="1" t="s">
        <v>148</v>
      </c>
      <c r="E1040" s="4">
        <f>IF(マンアワー!E1040&gt;0,LN(マンアワー!E1040),0)</f>
        <v>8.623468815581024</v>
      </c>
      <c r="F1040" s="4">
        <f>IF(マンアワー!F1040&gt;0,LN(マンアワー!F1040),0)</f>
        <v>8.3736601418031622</v>
      </c>
      <c r="G1040" s="4">
        <f>IF(マンアワー!G1040&gt;0,LN(マンアワー!G1040),0)</f>
        <v>8.3979446839898024</v>
      </c>
      <c r="H1040" s="4">
        <f>IF(マンアワー!H1040&gt;0,LN(マンアワー!H1040),0)</f>
        <v>7.9345341076203368</v>
      </c>
      <c r="I1040" s="4">
        <f>IF(マンアワー!I1040&gt;0,LN(マンアワー!I1040),0)</f>
        <v>7.6214297177208268</v>
      </c>
      <c r="K1040" s="6">
        <f t="shared" ref="K1040:O1040" si="1036">E1040-E$1086</f>
        <v>-0.22485170233322904</v>
      </c>
      <c r="L1040" s="6">
        <f t="shared" si="1036"/>
        <v>5.2897822472777634E-2</v>
      </c>
      <c r="M1040" s="6">
        <f t="shared" si="1036"/>
        <v>0.3221591846529801</v>
      </c>
      <c r="N1040" s="6">
        <f t="shared" si="1036"/>
        <v>0.21563568191673976</v>
      </c>
      <c r="O1040" s="6">
        <f t="shared" si="1036"/>
        <v>0.44359920785319673</v>
      </c>
    </row>
    <row r="1041" spans="1:15" x14ac:dyDescent="0.15">
      <c r="A1041" s="1">
        <v>46</v>
      </c>
      <c r="B1041" s="1" t="s">
        <v>144</v>
      </c>
      <c r="C1041" s="1">
        <v>3</v>
      </c>
      <c r="D1041" s="1" t="s">
        <v>155</v>
      </c>
      <c r="E1041" s="4">
        <f>IF(マンアワー!E1041&gt;0,LN(マンアワー!E1041),0)</f>
        <v>10.916373648699773</v>
      </c>
      <c r="F1041" s="4">
        <f>IF(マンアワー!F1041&gt;0,LN(マンアワー!F1041),0)</f>
        <v>11.041779938149199</v>
      </c>
      <c r="G1041" s="4">
        <f>IF(マンアワー!G1041&gt;0,LN(マンアワー!G1041),0)</f>
        <v>11.206271635578528</v>
      </c>
      <c r="H1041" s="4">
        <f>IF(マンアワー!H1041&gt;0,LN(マンアワー!H1041),0)</f>
        <v>11.066456851168615</v>
      </c>
      <c r="I1041" s="4">
        <f>IF(マンアワー!I1041&gt;0,LN(マンアワー!I1041),0)</f>
        <v>11.117183422503919</v>
      </c>
      <c r="K1041" s="6">
        <f t="shared" ref="K1041:O1041" si="1037">E1041-E$1087</f>
        <v>0.19299498464763509</v>
      </c>
      <c r="L1041" s="6">
        <f t="shared" si="1037"/>
        <v>0.30957455256369215</v>
      </c>
      <c r="M1041" s="6">
        <f t="shared" si="1037"/>
        <v>0.37136198791901442</v>
      </c>
      <c r="N1041" s="6">
        <f t="shared" si="1037"/>
        <v>0.33073034079344232</v>
      </c>
      <c r="O1041" s="6">
        <f t="shared" si="1037"/>
        <v>0.4050736993372972</v>
      </c>
    </row>
    <row r="1042" spans="1:15" x14ac:dyDescent="0.15">
      <c r="A1042" s="1">
        <v>46</v>
      </c>
      <c r="B1042" s="1" t="s">
        <v>144</v>
      </c>
      <c r="C1042" s="1">
        <v>4</v>
      </c>
      <c r="D1042" s="1" t="s">
        <v>156</v>
      </c>
      <c r="E1042" s="4">
        <f>IF(マンアワー!E1042&gt;0,LN(マンアワー!E1042),0)</f>
        <v>11.289785746334621</v>
      </c>
      <c r="F1042" s="4">
        <f>IF(マンアワー!F1042&gt;0,LN(マンアワー!F1042),0)</f>
        <v>11.182973938976767</v>
      </c>
      <c r="G1042" s="4">
        <f>IF(マンアワー!G1042&gt;0,LN(マンアワー!G1042),0)</f>
        <v>10.675891027839793</v>
      </c>
      <c r="H1042" s="4">
        <f>IF(マンアワー!H1042&gt;0,LN(マンアワー!H1042),0)</f>
        <v>9.7564485778166041</v>
      </c>
      <c r="I1042" s="4">
        <f>IF(マンアワー!I1042&gt;0,LN(マンアワー!I1042),0)</f>
        <v>8.9000947954176368</v>
      </c>
      <c r="K1042" s="6">
        <f t="shared" ref="K1042:O1042" si="1038">E1042-E$1088</f>
        <v>0.36407070282074372</v>
      </c>
      <c r="L1042" s="6">
        <f t="shared" si="1038"/>
        <v>0.30987795969408083</v>
      </c>
      <c r="M1042" s="6">
        <f t="shared" si="1038"/>
        <v>-0.18756242882959206</v>
      </c>
      <c r="N1042" s="6">
        <f t="shared" si="1038"/>
        <v>-0.47057473034509201</v>
      </c>
      <c r="O1042" s="6">
        <f t="shared" si="1038"/>
        <v>-0.70722240395082636</v>
      </c>
    </row>
    <row r="1043" spans="1:15" x14ac:dyDescent="0.15">
      <c r="A1043" s="1">
        <v>46</v>
      </c>
      <c r="B1043" s="1" t="s">
        <v>144</v>
      </c>
      <c r="C1043" s="1">
        <v>5</v>
      </c>
      <c r="D1043" s="1" t="s">
        <v>157</v>
      </c>
      <c r="E1043" s="4">
        <f>IF(マンアワー!E1043&gt;0,LN(マンアワー!E1043),0)</f>
        <v>8.6196203547013752</v>
      </c>
      <c r="F1043" s="4">
        <f>IF(マンアワー!F1043&gt;0,LN(マンアワー!F1043),0)</f>
        <v>8.5021032886637204</v>
      </c>
      <c r="G1043" s="4">
        <f>IF(マンアワー!G1043&gt;0,LN(マンアワー!G1043),0)</f>
        <v>8.3318185036059287</v>
      </c>
      <c r="H1043" s="4">
        <f>IF(マンアワー!H1043&gt;0,LN(マンアワー!H1043),0)</f>
        <v>7.9017988238325048</v>
      </c>
      <c r="I1043" s="4">
        <f>IF(マンアワー!I1043&gt;0,LN(マンアワー!I1043),0)</f>
        <v>7.5509738095738452</v>
      </c>
      <c r="K1043" s="6">
        <f t="shared" ref="K1043:O1043" si="1039">E1043-E$1089</f>
        <v>-0.71248993784031356</v>
      </c>
      <c r="L1043" s="6">
        <f t="shared" si="1039"/>
        <v>-0.67418143286222509</v>
      </c>
      <c r="M1043" s="6">
        <f t="shared" si="1039"/>
        <v>-0.90819455108771052</v>
      </c>
      <c r="N1043" s="6">
        <f t="shared" si="1039"/>
        <v>-1.1596416720424552</v>
      </c>
      <c r="O1043" s="6">
        <f t="shared" si="1039"/>
        <v>-1.2635525093021034</v>
      </c>
    </row>
    <row r="1044" spans="1:15" x14ac:dyDescent="0.15">
      <c r="A1044" s="1">
        <v>46</v>
      </c>
      <c r="B1044" s="1" t="s">
        <v>144</v>
      </c>
      <c r="C1044" s="1">
        <v>6</v>
      </c>
      <c r="D1044" s="1" t="s">
        <v>49</v>
      </c>
      <c r="E1044" s="4">
        <f>IF(マンアワー!E1044&gt;0,LN(マンアワー!E1044),0)</f>
        <v>7.8093405536714373</v>
      </c>
      <c r="F1044" s="4">
        <f>IF(マンアワー!F1044&gt;0,LN(マンアワー!F1044),0)</f>
        <v>7.6184463906633759</v>
      </c>
      <c r="G1044" s="4">
        <f>IF(マンアワー!G1044&gt;0,LN(マンアワー!G1044),0)</f>
        <v>7.7152928274149719</v>
      </c>
      <c r="H1044" s="4">
        <f>IF(マンアワー!H1044&gt;0,LN(マンアワー!H1044),0)</f>
        <v>7.3547809313651653</v>
      </c>
      <c r="I1044" s="4">
        <f>IF(マンアワー!I1044&gt;0,LN(マンアワー!I1044),0)</f>
        <v>6.8892864453841263</v>
      </c>
      <c r="K1044" s="6">
        <f t="shared" ref="K1044:O1044" si="1040">E1044-E$1090</f>
        <v>-1.4568098682384276</v>
      </c>
      <c r="L1044" s="6">
        <f t="shared" si="1040"/>
        <v>-1.4365870475061406</v>
      </c>
      <c r="M1044" s="6">
        <f t="shared" si="1040"/>
        <v>-1.3801056835141523</v>
      </c>
      <c r="N1044" s="6">
        <f t="shared" si="1040"/>
        <v>-1.7340382180404843</v>
      </c>
      <c r="O1044" s="6">
        <f t="shared" si="1040"/>
        <v>-2.0916983737683257</v>
      </c>
    </row>
    <row r="1045" spans="1:15" x14ac:dyDescent="0.15">
      <c r="A1045" s="1">
        <v>46</v>
      </c>
      <c r="B1045" s="1" t="s">
        <v>144</v>
      </c>
      <c r="C1045" s="1">
        <v>7</v>
      </c>
      <c r="D1045" s="1" t="s">
        <v>158</v>
      </c>
      <c r="E1045" s="4">
        <f>IF(マンアワー!E1045&gt;0,LN(マンアワー!E1045),0)</f>
        <v>4.7058555883977711</v>
      </c>
      <c r="F1045" s="4">
        <f>IF(マンアワー!F1045&gt;0,LN(マンアワー!F1045),0)</f>
        <v>5.037257438143774</v>
      </c>
      <c r="G1045" s="4">
        <f>IF(マンアワー!G1045&gt;0,LN(マンアワー!G1045),0)</f>
        <v>5.2831025438471331</v>
      </c>
      <c r="H1045" s="4">
        <f>IF(マンアワー!H1045&gt;0,LN(マンアワー!H1045),0)</f>
        <v>5.6866974762853779</v>
      </c>
      <c r="I1045" s="4">
        <f>IF(マンアワー!I1045&gt;0,LN(マンアワー!I1045),0)</f>
        <v>5.7602816183788859</v>
      </c>
      <c r="K1045" s="6">
        <f t="shared" ref="K1045:O1045" si="1041">E1045-E$1091</f>
        <v>-1.7437486131403661</v>
      </c>
      <c r="L1045" s="6">
        <f t="shared" si="1041"/>
        <v>-1.4571461237960612</v>
      </c>
      <c r="M1045" s="6">
        <f t="shared" si="1041"/>
        <v>-1.0629087267711759</v>
      </c>
      <c r="N1045" s="6">
        <f t="shared" si="1041"/>
        <v>-0.56071621419609396</v>
      </c>
      <c r="O1045" s="6">
        <f t="shared" si="1041"/>
        <v>-0.58746006373624482</v>
      </c>
    </row>
    <row r="1046" spans="1:15" x14ac:dyDescent="0.15">
      <c r="A1046" s="1">
        <v>46</v>
      </c>
      <c r="B1046" s="1" t="s">
        <v>144</v>
      </c>
      <c r="C1046" s="1">
        <v>8</v>
      </c>
      <c r="D1046" s="1" t="s">
        <v>159</v>
      </c>
      <c r="E1046" s="4">
        <f>IF(マンアワー!E1046&gt;0,LN(マンアワー!E1046),0)</f>
        <v>9.7024849141656038</v>
      </c>
      <c r="F1046" s="4">
        <f>IF(マンアワー!F1046&gt;0,LN(マンアワー!F1046),0)</f>
        <v>9.9812713628587577</v>
      </c>
      <c r="G1046" s="4">
        <f>IF(マンアワー!G1046&gt;0,LN(マンアワー!G1046),0)</f>
        <v>10.168745315529534</v>
      </c>
      <c r="H1046" s="4">
        <f>IF(マンアワー!H1046&gt;0,LN(マンアワー!H1046),0)</f>
        <v>9.5233424968559017</v>
      </c>
      <c r="I1046" s="4">
        <f>IF(マンアワー!I1046&gt;0,LN(マンアワー!I1046),0)</f>
        <v>8.9522029163506627</v>
      </c>
      <c r="K1046" s="6">
        <f t="shared" ref="K1046:O1046" si="1042">E1046-E$1092</f>
        <v>-0.29690798787653883</v>
      </c>
      <c r="L1046" s="6">
        <f t="shared" si="1042"/>
        <v>-8.5786562517835563E-3</v>
      </c>
      <c r="M1046" s="6">
        <f t="shared" si="1042"/>
        <v>0.27333845313297545</v>
      </c>
      <c r="N1046" s="6">
        <f t="shared" si="1042"/>
        <v>-9.9235515062984447E-2</v>
      </c>
      <c r="O1046" s="6">
        <f t="shared" si="1042"/>
        <v>-0.31191277248690064</v>
      </c>
    </row>
    <row r="1047" spans="1:15" x14ac:dyDescent="0.15">
      <c r="A1047" s="1">
        <v>46</v>
      </c>
      <c r="B1047" s="1" t="s">
        <v>144</v>
      </c>
      <c r="C1047" s="1">
        <v>9</v>
      </c>
      <c r="D1047" s="1" t="s">
        <v>160</v>
      </c>
      <c r="E1047" s="4">
        <f>IF(マンアワー!E1047&gt;0,LN(マンアワー!E1047),0)</f>
        <v>7.7697483739073139</v>
      </c>
      <c r="F1047" s="4">
        <f>IF(マンアワー!F1047&gt;0,LN(マンアワー!F1047),0)</f>
        <v>6.889712646932308</v>
      </c>
      <c r="G1047" s="4">
        <f>IF(マンアワー!G1047&gt;0,LN(マンアワー!G1047),0)</f>
        <v>7.2153406997944698</v>
      </c>
      <c r="H1047" s="4">
        <f>IF(マンアワー!H1047&gt;0,LN(マンアワー!H1047),0)</f>
        <v>6.4112053512720157</v>
      </c>
      <c r="I1047" s="4">
        <f>IF(マンアワー!I1047&gt;0,LN(マンアワー!I1047),0)</f>
        <v>7.1068063100889232</v>
      </c>
      <c r="K1047" s="6">
        <f t="shared" ref="K1047:O1047" si="1043">E1047-E$1093</f>
        <v>-2.1433837178697619</v>
      </c>
      <c r="L1047" s="6">
        <f t="shared" si="1043"/>
        <v>-2.7785746531951609</v>
      </c>
      <c r="M1047" s="6">
        <f t="shared" si="1043"/>
        <v>-2.3192205081071835</v>
      </c>
      <c r="N1047" s="6">
        <f t="shared" si="1043"/>
        <v>-2.9028421612173014</v>
      </c>
      <c r="O1047" s="6">
        <f t="shared" si="1043"/>
        <v>-2.2925046784042253</v>
      </c>
    </row>
    <row r="1048" spans="1:15" x14ac:dyDescent="0.15">
      <c r="A1048" s="1">
        <v>46</v>
      </c>
      <c r="B1048" s="1" t="s">
        <v>144</v>
      </c>
      <c r="C1048" s="1">
        <v>10</v>
      </c>
      <c r="D1048" s="1" t="s">
        <v>161</v>
      </c>
      <c r="E1048" s="4">
        <f>IF(マンアワー!E1048&gt;0,LN(マンアワー!E1048),0)</f>
        <v>8.7686134163980913</v>
      </c>
      <c r="F1048" s="4">
        <f>IF(マンアワー!F1048&gt;0,LN(マンアワー!F1048),0)</f>
        <v>8.8921142880771047</v>
      </c>
      <c r="G1048" s="4">
        <f>IF(マンアワー!G1048&gt;0,LN(マンアワー!G1048),0)</f>
        <v>9.2110106755830561</v>
      </c>
      <c r="H1048" s="4">
        <f>IF(マンアワー!H1048&gt;0,LN(マンアワー!H1048),0)</f>
        <v>9.1080608099388858</v>
      </c>
      <c r="I1048" s="4">
        <f>IF(マンアワー!I1048&gt;0,LN(マンアワー!I1048),0)</f>
        <v>8.7852617641791113</v>
      </c>
      <c r="K1048" s="6">
        <f t="shared" ref="K1048:O1048" si="1044">E1048-E$1094</f>
        <v>-1.3820329155226041</v>
      </c>
      <c r="L1048" s="6">
        <f t="shared" si="1044"/>
        <v>-1.2047497127724309</v>
      </c>
      <c r="M1048" s="6">
        <f t="shared" si="1044"/>
        <v>-1.118897953516079</v>
      </c>
      <c r="N1048" s="6">
        <f t="shared" si="1044"/>
        <v>-1.0243546904867209</v>
      </c>
      <c r="O1048" s="6">
        <f t="shared" si="1044"/>
        <v>-1.1779039725655753</v>
      </c>
    </row>
    <row r="1049" spans="1:15" x14ac:dyDescent="0.15">
      <c r="A1049" s="1">
        <v>46</v>
      </c>
      <c r="B1049" s="1" t="s">
        <v>144</v>
      </c>
      <c r="C1049" s="1">
        <v>11</v>
      </c>
      <c r="D1049" s="1" t="s">
        <v>162</v>
      </c>
      <c r="E1049" s="4">
        <f>IF(マンアワー!E1049&gt;0,LN(マンアワー!E1049),0)</f>
        <v>7.9978695158191169</v>
      </c>
      <c r="F1049" s="4">
        <f>IF(マンアワー!F1049&gt;0,LN(マンアワー!F1049),0)</f>
        <v>8.1939402725168389</v>
      </c>
      <c r="G1049" s="4">
        <f>IF(マンアワー!G1049&gt;0,LN(マンアワー!G1049),0)</f>
        <v>8.6214053135004605</v>
      </c>
      <c r="H1049" s="4">
        <f>IF(マンアワー!H1049&gt;0,LN(マンアワー!H1049),0)</f>
        <v>9.0024862244573498</v>
      </c>
      <c r="I1049" s="4">
        <f>IF(マンアワー!I1049&gt;0,LN(マンアワー!I1049),0)</f>
        <v>9.1933917324417589</v>
      </c>
      <c r="K1049" s="6">
        <f t="shared" ref="K1049:O1049" si="1045">E1049-E$1095</f>
        <v>-2.2179548686102368</v>
      </c>
      <c r="L1049" s="6">
        <f t="shared" si="1045"/>
        <v>-2.0820419872953959</v>
      </c>
      <c r="M1049" s="6">
        <f t="shared" si="1045"/>
        <v>-1.8799834613704842</v>
      </c>
      <c r="N1049" s="6">
        <f t="shared" si="1045"/>
        <v>-1.4184560542272795</v>
      </c>
      <c r="O1049" s="6">
        <f t="shared" si="1045"/>
        <v>-1.2545137398627837</v>
      </c>
    </row>
    <row r="1050" spans="1:15" x14ac:dyDescent="0.15">
      <c r="A1050" s="1">
        <v>46</v>
      </c>
      <c r="B1050" s="1" t="s">
        <v>144</v>
      </c>
      <c r="C1050" s="1">
        <v>12</v>
      </c>
      <c r="D1050" s="1" t="s">
        <v>163</v>
      </c>
      <c r="E1050" s="4">
        <f>IF(マンアワー!E1050&gt;0,LN(マンアワー!E1050),0)</f>
        <v>8.5184027454416853</v>
      </c>
      <c r="F1050" s="4">
        <f>IF(マンアワー!F1050&gt;0,LN(マンアワー!F1050),0)</f>
        <v>10.030734456579845</v>
      </c>
      <c r="G1050" s="4">
        <f>IF(マンアワー!G1050&gt;0,LN(マンアワー!G1050),0)</f>
        <v>10.737547773955832</v>
      </c>
      <c r="H1050" s="4">
        <f>IF(マンアワー!H1050&gt;0,LN(マンアワー!H1050),0)</f>
        <v>11.014823231388913</v>
      </c>
      <c r="I1050" s="4">
        <f>IF(マンアワー!I1050&gt;0,LN(マンアワー!I1050),0)</f>
        <v>10.770547954547158</v>
      </c>
      <c r="K1050" s="6">
        <f t="shared" ref="K1050:O1050" si="1046">E1050-E$1096</f>
        <v>-1.6601539232472451</v>
      </c>
      <c r="L1050" s="6">
        <f t="shared" si="1046"/>
        <v>-0.37464718984487533</v>
      </c>
      <c r="M1050" s="6">
        <f t="shared" si="1046"/>
        <v>-0.23937634381493034</v>
      </c>
      <c r="N1050" s="6">
        <f t="shared" si="1046"/>
        <v>0.13908430566731056</v>
      </c>
      <c r="O1050" s="6">
        <f t="shared" si="1046"/>
        <v>3.9537435368677265E-2</v>
      </c>
    </row>
    <row r="1051" spans="1:15" x14ac:dyDescent="0.15">
      <c r="A1051" s="1">
        <v>46</v>
      </c>
      <c r="B1051" s="1" t="s">
        <v>144</v>
      </c>
      <c r="C1051" s="1">
        <v>13</v>
      </c>
      <c r="D1051" s="1" t="s">
        <v>164</v>
      </c>
      <c r="E1051" s="4">
        <f>IF(マンアワー!E1051&gt;0,LN(マンアワー!E1051),0)</f>
        <v>8.0982995553773929</v>
      </c>
      <c r="F1051" s="4">
        <f>IF(マンアワー!F1051&gt;0,LN(マンアワー!F1051),0)</f>
        <v>7.7914602675036786</v>
      </c>
      <c r="G1051" s="4">
        <f>IF(マンアワー!G1051&gt;0,LN(マンアワー!G1051),0)</f>
        <v>7.8595183802766684</v>
      </c>
      <c r="H1051" s="4">
        <f>IF(マンアワー!H1051&gt;0,LN(マンアワー!H1051),0)</f>
        <v>7.7658284723558459</v>
      </c>
      <c r="I1051" s="4">
        <f>IF(マンアワー!I1051&gt;0,LN(マンアワー!I1051),0)</f>
        <v>7.8705857850239997</v>
      </c>
      <c r="K1051" s="6">
        <f t="shared" ref="K1051:O1051" si="1047">E1051-E$1097</f>
        <v>-1.5407329853847482</v>
      </c>
      <c r="L1051" s="6">
        <f t="shared" si="1047"/>
        <v>-1.9775403906457516</v>
      </c>
      <c r="M1051" s="6">
        <f t="shared" si="1047"/>
        <v>-1.9585390502645588</v>
      </c>
      <c r="N1051" s="6">
        <f t="shared" si="1047"/>
        <v>-1.9718619299926985</v>
      </c>
      <c r="O1051" s="6">
        <f t="shared" si="1047"/>
        <v>-2.1537648470656414</v>
      </c>
    </row>
    <row r="1052" spans="1:15" x14ac:dyDescent="0.15">
      <c r="A1052" s="1">
        <v>46</v>
      </c>
      <c r="B1052" s="1" t="s">
        <v>144</v>
      </c>
      <c r="C1052" s="1">
        <v>14</v>
      </c>
      <c r="D1052" s="1" t="s">
        <v>165</v>
      </c>
      <c r="E1052" s="4">
        <f>IF(マンアワー!E1052&gt;0,LN(マンアワー!E1052),0)</f>
        <v>6.7732974824305456</v>
      </c>
      <c r="F1052" s="4">
        <f>IF(マンアワー!F1052&gt;0,LN(マンアワー!F1052),0)</f>
        <v>6.5517688384581989</v>
      </c>
      <c r="G1052" s="4">
        <f>IF(マンアワー!G1052&gt;0,LN(マンアワー!G1052),0)</f>
        <v>6.7433070783511768</v>
      </c>
      <c r="H1052" s="4">
        <f>IF(マンアワー!H1052&gt;0,LN(マンアワー!H1052),0)</f>
        <v>6.9616221487769749</v>
      </c>
      <c r="I1052" s="4">
        <f>IF(マンアワー!I1052&gt;0,LN(マンアワー!I1052),0)</f>
        <v>6.674147288660107</v>
      </c>
      <c r="K1052" s="6">
        <f t="shared" ref="K1052:O1052" si="1048">E1052-E$1098</f>
        <v>-1.1503249375607272</v>
      </c>
      <c r="L1052" s="6">
        <f t="shared" si="1048"/>
        <v>-1.7812758675560323</v>
      </c>
      <c r="M1052" s="6">
        <f t="shared" si="1048"/>
        <v>-1.7882219298759514</v>
      </c>
      <c r="N1052" s="6">
        <f t="shared" si="1048"/>
        <v>-1.2036077584260578</v>
      </c>
      <c r="O1052" s="6">
        <f t="shared" si="1048"/>
        <v>-1.3803396536037749</v>
      </c>
    </row>
    <row r="1053" spans="1:15" x14ac:dyDescent="0.15">
      <c r="A1053" s="1">
        <v>46</v>
      </c>
      <c r="B1053" s="1" t="s">
        <v>144</v>
      </c>
      <c r="C1053" s="1">
        <v>15</v>
      </c>
      <c r="D1053" s="1" t="s">
        <v>166</v>
      </c>
      <c r="E1053" s="4">
        <f>IF(マンアワー!E1053&gt;0,LN(マンアワー!E1053),0)</f>
        <v>10.750107180634705</v>
      </c>
      <c r="F1053" s="4">
        <f>IF(マンアワー!F1053&gt;0,LN(マンアワー!F1053),0)</f>
        <v>10.694019450663445</v>
      </c>
      <c r="G1053" s="4">
        <f>IF(マンアワー!G1053&gt;0,LN(マンアワー!G1053),0)</f>
        <v>10.581778096406943</v>
      </c>
      <c r="H1053" s="4">
        <f>IF(マンアワー!H1053&gt;0,LN(マンアワー!H1053),0)</f>
        <v>10.234719678752118</v>
      </c>
      <c r="I1053" s="4">
        <f>IF(マンアワー!I1053&gt;0,LN(マンアワー!I1053),0)</f>
        <v>9.9151735330266888</v>
      </c>
      <c r="K1053" s="6">
        <f t="shared" ref="K1053:O1053" si="1049">E1053-E$1099</f>
        <v>-0.63942818011356728</v>
      </c>
      <c r="L1053" s="6">
        <f t="shared" si="1049"/>
        <v>-0.62440291921215518</v>
      </c>
      <c r="M1053" s="6">
        <f t="shared" si="1049"/>
        <v>-0.75075838592687738</v>
      </c>
      <c r="N1053" s="6">
        <f t="shared" si="1049"/>
        <v>-0.83951026791026173</v>
      </c>
      <c r="O1053" s="6">
        <f t="shared" si="1049"/>
        <v>-0.92503934903595919</v>
      </c>
    </row>
    <row r="1054" spans="1:15" x14ac:dyDescent="0.15">
      <c r="A1054" s="1">
        <v>46</v>
      </c>
      <c r="B1054" s="1" t="s">
        <v>94</v>
      </c>
      <c r="C1054" s="1">
        <v>16</v>
      </c>
      <c r="D1054" s="1" t="s">
        <v>149</v>
      </c>
      <c r="E1054" s="4">
        <f>IF(マンアワー!E1054&gt;0,LN(マンアワー!E1054),0)</f>
        <v>11.683690463143675</v>
      </c>
      <c r="F1054" s="4">
        <f>IF(マンアワー!F1054&gt;0,LN(マンアワー!F1054),0)</f>
        <v>12.275212535468333</v>
      </c>
      <c r="G1054" s="4">
        <f>IF(マンアワー!G1054&gt;0,LN(マンアワー!G1054),0)</f>
        <v>12.185901037868708</v>
      </c>
      <c r="H1054" s="4">
        <f>IF(マンアワー!H1054&gt;0,LN(マンアワー!H1054),0)</f>
        <v>12.135491387847956</v>
      </c>
      <c r="I1054" s="4">
        <f>IF(マンアワー!I1054&gt;0,LN(マンアワー!I1054),0)</f>
        <v>11.85012636080682</v>
      </c>
      <c r="K1054" s="6">
        <f t="shared" ref="K1054:O1054" si="1050">E1054-E$1100</f>
        <v>-0.30188718690328287</v>
      </c>
      <c r="L1054" s="6">
        <f t="shared" si="1050"/>
        <v>-1.4044216604657933E-2</v>
      </c>
      <c r="M1054" s="6">
        <f t="shared" si="1050"/>
        <v>-7.9659170187003525E-2</v>
      </c>
      <c r="N1054" s="6">
        <f t="shared" si="1050"/>
        <v>-0.11416080314140409</v>
      </c>
      <c r="O1054" s="6">
        <f t="shared" si="1050"/>
        <v>-0.18345661552855042</v>
      </c>
    </row>
    <row r="1055" spans="1:15" x14ac:dyDescent="0.15">
      <c r="A1055" s="1">
        <v>46</v>
      </c>
      <c r="B1055" s="1" t="s">
        <v>94</v>
      </c>
      <c r="C1055" s="1">
        <v>17</v>
      </c>
      <c r="D1055" s="1" t="s">
        <v>150</v>
      </c>
      <c r="E1055" s="4">
        <f>IF(マンアワー!E1055&gt;0,LN(マンアワー!E1055),0)</f>
        <v>8.9240284298780495</v>
      </c>
      <c r="F1055" s="4">
        <f>IF(マンアワー!F1055&gt;0,LN(マンアワー!F1055),0)</f>
        <v>9.144865563303652</v>
      </c>
      <c r="G1055" s="4">
        <f>IF(マンアワー!G1055&gt;0,LN(マンアワー!G1055),0)</f>
        <v>9.3303470048569768</v>
      </c>
      <c r="H1055" s="4">
        <f>IF(マンアワー!H1055&gt;0,LN(マンアワー!H1055),0)</f>
        <v>9.2833713607071591</v>
      </c>
      <c r="I1055" s="4">
        <f>IF(マンアワー!I1055&gt;0,LN(マンアワー!I1055),0)</f>
        <v>9.3147254548167968</v>
      </c>
      <c r="K1055" s="6">
        <f t="shared" ref="K1055:O1055" si="1051">E1055-E$1101</f>
        <v>-0.25350956272274061</v>
      </c>
      <c r="L1055" s="6">
        <f t="shared" si="1051"/>
        <v>-0.19592825299497818</v>
      </c>
      <c r="M1055" s="6">
        <f t="shared" si="1051"/>
        <v>-0.12922095596607086</v>
      </c>
      <c r="N1055" s="6">
        <f t="shared" si="1051"/>
        <v>-0.21500995820098368</v>
      </c>
      <c r="O1055" s="6">
        <f t="shared" si="1051"/>
        <v>-0.15811443282319182</v>
      </c>
    </row>
    <row r="1056" spans="1:15" x14ac:dyDescent="0.15">
      <c r="A1056" s="1">
        <v>46</v>
      </c>
      <c r="B1056" s="1" t="s">
        <v>94</v>
      </c>
      <c r="C1056" s="1">
        <v>18</v>
      </c>
      <c r="D1056" s="1" t="s">
        <v>151</v>
      </c>
      <c r="E1056" s="4">
        <f>IF(マンアワー!E1056&gt;0,LN(マンアワー!E1056),0)</f>
        <v>12.415302422827413</v>
      </c>
      <c r="F1056" s="4">
        <f>IF(マンアワー!F1056&gt;0,LN(マンアワー!F1056),0)</f>
        <v>12.56013583317449</v>
      </c>
      <c r="G1056" s="4">
        <f>IF(マンアワー!G1056&gt;0,LN(マンアワー!G1056),0)</f>
        <v>12.465690228854468</v>
      </c>
      <c r="H1056" s="4">
        <f>IF(マンアワー!H1056&gt;0,LN(マンアワー!H1056),0)</f>
        <v>12.289919958911252</v>
      </c>
      <c r="I1056" s="4">
        <f>IF(マンアワー!I1056&gt;0,LN(マンアワー!I1056),0)</f>
        <v>12.07282667073617</v>
      </c>
      <c r="K1056" s="6">
        <f t="shared" ref="K1056:O1056" si="1052">E1056-E$1102</f>
        <v>-0.17190325355809399</v>
      </c>
      <c r="L1056" s="6">
        <f t="shared" si="1052"/>
        <v>-0.15196357890344636</v>
      </c>
      <c r="M1056" s="6">
        <f t="shared" si="1052"/>
        <v>-0.17548897244103756</v>
      </c>
      <c r="N1056" s="6">
        <f t="shared" si="1052"/>
        <v>-0.21605307135932073</v>
      </c>
      <c r="O1056" s="6">
        <f t="shared" si="1052"/>
        <v>-0.2654966189237431</v>
      </c>
    </row>
    <row r="1057" spans="1:15" x14ac:dyDescent="0.15">
      <c r="A1057" s="1">
        <v>46</v>
      </c>
      <c r="B1057" s="1" t="s">
        <v>94</v>
      </c>
      <c r="C1057" s="1">
        <v>19</v>
      </c>
      <c r="D1057" s="1" t="s">
        <v>152</v>
      </c>
      <c r="E1057" s="4">
        <f>IF(マンアワー!E1057&gt;0,LN(マンアワー!E1057),0)</f>
        <v>10.019521027115776</v>
      </c>
      <c r="F1057" s="4">
        <f>IF(マンアワー!F1057&gt;0,LN(マンアワー!F1057),0)</f>
        <v>10.474424499740124</v>
      </c>
      <c r="G1057" s="4">
        <f>IF(マンアワー!G1057&gt;0,LN(マンアワー!G1057),0)</f>
        <v>10.614637122901204</v>
      </c>
      <c r="H1057" s="4">
        <f>IF(マンアワー!H1057&gt;0,LN(マンアワー!H1057),0)</f>
        <v>10.504692793504658</v>
      </c>
      <c r="I1057" s="4">
        <f>IF(マンアワー!I1057&gt;0,LN(マンアワー!I1057),0)</f>
        <v>10.416995649588815</v>
      </c>
      <c r="K1057" s="6">
        <f t="shared" ref="K1057:O1057" si="1053">E1057-E$1103</f>
        <v>-0.42422676489872302</v>
      </c>
      <c r="L1057" s="6">
        <f t="shared" si="1053"/>
        <v>-0.25440956975813478</v>
      </c>
      <c r="M1057" s="6">
        <f t="shared" si="1053"/>
        <v>-0.21991596925332857</v>
      </c>
      <c r="N1057" s="6">
        <f t="shared" si="1053"/>
        <v>-0.20208563691521064</v>
      </c>
      <c r="O1057" s="6">
        <f t="shared" si="1053"/>
        <v>-0.26229950774739663</v>
      </c>
    </row>
    <row r="1058" spans="1:15" x14ac:dyDescent="0.15">
      <c r="A1058" s="1">
        <v>46</v>
      </c>
      <c r="B1058" s="1" t="s">
        <v>94</v>
      </c>
      <c r="C1058" s="1">
        <v>20</v>
      </c>
      <c r="D1058" s="1" t="s">
        <v>153</v>
      </c>
      <c r="E1058" s="4">
        <f>IF(マンアワー!E1058&gt;0,LN(マンアワー!E1058),0)</f>
        <v>8.4340483314691959</v>
      </c>
      <c r="F1058" s="4">
        <f>IF(マンアワー!F1058&gt;0,LN(マンアワー!F1058),0)</f>
        <v>9.2576532212245493</v>
      </c>
      <c r="G1058" s="4">
        <f>IF(マンアワー!G1058&gt;0,LN(マンアワー!G1058),0)</f>
        <v>9.4377688305265632</v>
      </c>
      <c r="H1058" s="4">
        <f>IF(マンアワー!H1058&gt;0,LN(マンアワー!H1058),0)</f>
        <v>9.275952489799927</v>
      </c>
      <c r="I1058" s="4">
        <f>IF(マンアワー!I1058&gt;0,LN(マンアワー!I1058),0)</f>
        <v>9.1329409608737357</v>
      </c>
      <c r="K1058" s="6">
        <f t="shared" ref="K1058:O1058" si="1054">E1058-E$1104</f>
        <v>-0.23649385844952064</v>
      </c>
      <c r="L1058" s="6">
        <f t="shared" si="1054"/>
        <v>-1.8189707158695612E-2</v>
      </c>
      <c r="M1058" s="6">
        <f t="shared" si="1054"/>
        <v>-0.22737199337797875</v>
      </c>
      <c r="N1058" s="6">
        <f t="shared" si="1054"/>
        <v>-0.41977270067174288</v>
      </c>
      <c r="O1058" s="6">
        <f t="shared" si="1054"/>
        <v>-0.53946983711064611</v>
      </c>
    </row>
    <row r="1059" spans="1:15" x14ac:dyDescent="0.15">
      <c r="A1059" s="1">
        <v>46</v>
      </c>
      <c r="B1059" s="1" t="s">
        <v>94</v>
      </c>
      <c r="C1059" s="1">
        <v>21</v>
      </c>
      <c r="D1059" s="1" t="s">
        <v>154</v>
      </c>
      <c r="E1059" s="4">
        <f>IF(マンアワー!E1059&gt;0,LN(マンアワー!E1059),0)</f>
        <v>11.443335048787775</v>
      </c>
      <c r="F1059" s="4">
        <f>IF(マンアワー!F1059&gt;0,LN(マンアワー!F1059),0)</f>
        <v>11.597953786301639</v>
      </c>
      <c r="G1059" s="4">
        <f>IF(マンアワー!G1059&gt;0,LN(マンアワー!G1059),0)</f>
        <v>11.527866699127198</v>
      </c>
      <c r="H1059" s="4">
        <f>IF(マンアワー!H1059&gt;0,LN(マンアワー!H1059),0)</f>
        <v>11.566679599546735</v>
      </c>
      <c r="I1059" s="4">
        <f>IF(マンアワー!I1059&gt;0,LN(マンアワー!I1059),0)</f>
        <v>11.29017465972513</v>
      </c>
      <c r="K1059" s="6">
        <f t="shared" ref="K1059:O1059" si="1055">E1059-E$1105</f>
        <v>-8.8891767810077127E-2</v>
      </c>
      <c r="L1059" s="6">
        <f t="shared" si="1055"/>
        <v>-2.6163455032310878E-3</v>
      </c>
      <c r="M1059" s="6">
        <f t="shared" si="1055"/>
        <v>-0.13927860036957895</v>
      </c>
      <c r="N1059" s="6">
        <f t="shared" si="1055"/>
        <v>-5.3228541684703146E-2</v>
      </c>
      <c r="O1059" s="6">
        <f t="shared" si="1055"/>
        <v>-0.23288197829654678</v>
      </c>
    </row>
    <row r="1060" spans="1:15" x14ac:dyDescent="0.15">
      <c r="A1060" s="1">
        <v>46</v>
      </c>
      <c r="B1060" s="1" t="s">
        <v>45</v>
      </c>
      <c r="C1060" s="1">
        <v>22</v>
      </c>
      <c r="D1060" s="1" t="s">
        <v>146</v>
      </c>
      <c r="E1060" s="4">
        <f>IF(マンアワー!E1060&gt;0,LN(マンアワー!E1060),0)</f>
        <v>12.441285121627534</v>
      </c>
      <c r="F1060" s="4">
        <f>IF(マンアワー!F1060&gt;0,LN(マンアワー!F1060),0)</f>
        <v>12.760844079534522</v>
      </c>
      <c r="G1060" s="4">
        <f>IF(マンアワー!G1060&gt;0,LN(マンアワー!G1060),0)</f>
        <v>12.962980323873706</v>
      </c>
      <c r="H1060" s="4">
        <f>IF(マンアワー!H1060&gt;0,LN(マンアワー!H1060),0)</f>
        <v>13.074804313401273</v>
      </c>
      <c r="I1060" s="4">
        <f>IF(マンアワー!I1060&gt;0,LN(マンアワー!I1060),0)</f>
        <v>13.188825709625268</v>
      </c>
      <c r="K1060" s="6">
        <f t="shared" ref="K1060:O1060" si="1056">E1060-E$1106</f>
        <v>-0.13650113037966882</v>
      </c>
      <c r="L1060" s="6">
        <f t="shared" si="1056"/>
        <v>-7.2450028405825151E-2</v>
      </c>
      <c r="M1060" s="6">
        <f t="shared" si="1056"/>
        <v>-0.11592630376163271</v>
      </c>
      <c r="N1060" s="6">
        <f t="shared" si="1056"/>
        <v>-0.11237559277592624</v>
      </c>
      <c r="O1060" s="6">
        <f t="shared" si="1056"/>
        <v>-0.15146696149272287</v>
      </c>
    </row>
    <row r="1061" spans="1:15" x14ac:dyDescent="0.15">
      <c r="A1061" s="1">
        <v>46</v>
      </c>
      <c r="B1061" s="1" t="s">
        <v>45</v>
      </c>
      <c r="C1061" s="1">
        <v>23</v>
      </c>
      <c r="D1061" s="1" t="s">
        <v>167</v>
      </c>
      <c r="E1061" s="4">
        <f>IF(マンアワー!E1061&gt;0,LN(マンアワー!E1061),0)</f>
        <v>11.854374227597521</v>
      </c>
      <c r="F1061" s="4">
        <f>IF(マンアワー!F1061&gt;0,LN(マンアワー!F1061),0)</f>
        <v>11.834558307986825</v>
      </c>
      <c r="G1061" s="4">
        <f>IF(マンアワー!G1061&gt;0,LN(マンアワー!G1061),0)</f>
        <v>11.769682536059378</v>
      </c>
      <c r="H1061" s="4">
        <f>IF(マンアワー!H1061&gt;0,LN(マンアワー!H1061),0)</f>
        <v>11.672877588220285</v>
      </c>
      <c r="I1061" s="4">
        <f>IF(マンアワー!I1061&gt;0,LN(マンアワー!I1061),0)</f>
        <v>11.51346483437381</v>
      </c>
      <c r="K1061" s="6">
        <f t="shared" ref="K1061:O1061" si="1057">E1061-E$1107</f>
        <v>0.26043909939416388</v>
      </c>
      <c r="L1061" s="6">
        <f t="shared" si="1057"/>
        <v>9.8329811601029604E-2</v>
      </c>
      <c r="M1061" s="6">
        <f t="shared" si="1057"/>
        <v>5.1673261145042559E-2</v>
      </c>
      <c r="N1061" s="6">
        <f t="shared" si="1057"/>
        <v>2.2935648659233365E-2</v>
      </c>
      <c r="O1061" s="6">
        <f t="shared" si="1057"/>
        <v>-1.0571815400577833E-2</v>
      </c>
    </row>
    <row r="1062" spans="1:15" x14ac:dyDescent="0.15">
      <c r="A1062" s="1">
        <v>47</v>
      </c>
      <c r="B1062" s="1" t="s">
        <v>95</v>
      </c>
      <c r="C1062" s="1">
        <v>1</v>
      </c>
      <c r="D1062" s="1" t="s">
        <v>147</v>
      </c>
      <c r="E1062" s="2"/>
      <c r="F1062" s="4">
        <f>IF(マンアワー!F1062&gt;0,LN(マンアワー!F1062),0)</f>
        <v>11.661318077464518</v>
      </c>
      <c r="G1062" s="4">
        <f>IF(マンアワー!G1062&gt;0,LN(マンアワー!G1062),0)</f>
        <v>11.480060093280148</v>
      </c>
      <c r="H1062" s="4">
        <f>IF(マンアワー!H1062&gt;0,LN(マンアワー!H1062),0)</f>
        <v>11.033025501667655</v>
      </c>
      <c r="I1062" s="4">
        <f>IF(マンアワー!I1062&gt;0,LN(マンアワー!I1062),0)</f>
        <v>10.92128515671717</v>
      </c>
      <c r="K1062" s="6"/>
      <c r="L1062" s="6">
        <f t="shared" ref="L1062:O1062" si="1058">F1062-F$1085</f>
        <v>-0.75019811442597195</v>
      </c>
      <c r="M1062" s="6">
        <f t="shared" si="1058"/>
        <v>-0.52835841730447441</v>
      </c>
      <c r="N1062" s="6">
        <f t="shared" si="1058"/>
        <v>-0.55099719604144148</v>
      </c>
      <c r="O1062" s="6">
        <f t="shared" si="1058"/>
        <v>-0.5066025575852624</v>
      </c>
    </row>
    <row r="1063" spans="1:15" x14ac:dyDescent="0.15">
      <c r="A1063" s="1">
        <v>47</v>
      </c>
      <c r="B1063" s="1" t="s">
        <v>95</v>
      </c>
      <c r="C1063" s="1">
        <v>2</v>
      </c>
      <c r="D1063" s="1" t="s">
        <v>148</v>
      </c>
      <c r="E1063" s="2"/>
      <c r="F1063" s="4">
        <f>IF(マンアワー!F1063&gt;0,LN(マンアワー!F1063),0)</f>
        <v>7.3507596748707487</v>
      </c>
      <c r="G1063" s="4">
        <f>IF(マンアワー!G1063&gt;0,LN(マンアワー!G1063),0)</f>
        <v>7.1459378591977591</v>
      </c>
      <c r="H1063" s="4">
        <f>IF(マンアワー!H1063&gt;0,LN(マンアワー!H1063),0)</f>
        <v>7.273068563040507</v>
      </c>
      <c r="I1063" s="4">
        <f>IF(マンアワー!I1063&gt;0,LN(マンアワー!I1063),0)</f>
        <v>6.6909961455175431</v>
      </c>
      <c r="K1063" s="6"/>
      <c r="L1063" s="6">
        <f t="shared" ref="L1063:O1063" si="1059">F1063-F$1086</f>
        <v>-0.97000264445963591</v>
      </c>
      <c r="M1063" s="6">
        <f t="shared" si="1059"/>
        <v>-0.92984764013906318</v>
      </c>
      <c r="N1063" s="6">
        <f t="shared" si="1059"/>
        <v>-0.4458298626630901</v>
      </c>
      <c r="O1063" s="6">
        <f t="shared" si="1059"/>
        <v>-0.48683436435008698</v>
      </c>
    </row>
    <row r="1064" spans="1:15" x14ac:dyDescent="0.15">
      <c r="A1064" s="1">
        <v>47</v>
      </c>
      <c r="B1064" s="1" t="s">
        <v>145</v>
      </c>
      <c r="C1064" s="1">
        <v>3</v>
      </c>
      <c r="D1064" s="1" t="s">
        <v>155</v>
      </c>
      <c r="E1064" s="2"/>
      <c r="F1064" s="4">
        <f>IF(マンアワー!F1064&gt;0,LN(マンアワー!F1064),0)</f>
        <v>10.109288835281138</v>
      </c>
      <c r="G1064" s="4">
        <f>IF(マンアワー!G1064&gt;0,LN(マンアワー!G1064),0)</f>
        <v>10.132878250508197</v>
      </c>
      <c r="H1064" s="4">
        <f>IF(マンアワー!H1064&gt;0,LN(マンアワー!H1064),0)</f>
        <v>10.033829806845317</v>
      </c>
      <c r="I1064" s="4">
        <f>IF(マンアワー!I1064&gt;0,LN(マンアワー!I1064),0)</f>
        <v>10.163523212031709</v>
      </c>
      <c r="K1064" s="6"/>
      <c r="L1064" s="6">
        <f t="shared" ref="L1064:O1064" si="1060">F1064-F$1087</f>
        <v>-0.62291655030436921</v>
      </c>
      <c r="M1064" s="6">
        <f t="shared" si="1060"/>
        <v>-0.70203139715131613</v>
      </c>
      <c r="N1064" s="6">
        <f t="shared" si="1060"/>
        <v>-0.70189670352985623</v>
      </c>
      <c r="O1064" s="6">
        <f t="shared" si="1060"/>
        <v>-0.54858651113491241</v>
      </c>
    </row>
    <row r="1065" spans="1:15" x14ac:dyDescent="0.15">
      <c r="A1065" s="1">
        <v>47</v>
      </c>
      <c r="B1065" s="1" t="s">
        <v>145</v>
      </c>
      <c r="C1065" s="1">
        <v>4</v>
      </c>
      <c r="D1065" s="1" t="s">
        <v>156</v>
      </c>
      <c r="E1065" s="2"/>
      <c r="F1065" s="4">
        <f>IF(マンアワー!F1065&gt;0,LN(マンアワー!F1065),0)</f>
        <v>8.6945109685960418</v>
      </c>
      <c r="G1065" s="4">
        <f>IF(マンアワー!G1065&gt;0,LN(マンアワー!G1065),0)</f>
        <v>8.6027733897454901</v>
      </c>
      <c r="H1065" s="4">
        <f>IF(マンアワー!H1065&gt;0,LN(マンアワー!H1065),0)</f>
        <v>8.1290034542870373</v>
      </c>
      <c r="I1065" s="4">
        <f>IF(マンアワー!I1065&gt;0,LN(マンアワー!I1065),0)</f>
        <v>7.8602355158302997</v>
      </c>
      <c r="K1065" s="6"/>
      <c r="L1065" s="6">
        <f t="shared" ref="L1065:O1065" si="1061">F1065-F$1088</f>
        <v>-2.1785850106866445</v>
      </c>
      <c r="M1065" s="6">
        <f t="shared" si="1061"/>
        <v>-2.2606800669238947</v>
      </c>
      <c r="N1065" s="6">
        <f t="shared" si="1061"/>
        <v>-2.0980198538746588</v>
      </c>
      <c r="O1065" s="6">
        <f t="shared" si="1061"/>
        <v>-1.7470816835381635</v>
      </c>
    </row>
    <row r="1066" spans="1:15" x14ac:dyDescent="0.15">
      <c r="A1066" s="1">
        <v>47</v>
      </c>
      <c r="B1066" s="1" t="s">
        <v>145</v>
      </c>
      <c r="C1066" s="1">
        <v>5</v>
      </c>
      <c r="D1066" s="1" t="s">
        <v>157</v>
      </c>
      <c r="E1066" s="2"/>
      <c r="F1066" s="4">
        <f>IF(マンアワー!F1066&gt;0,LN(マンアワー!F1066),0)</f>
        <v>7.1957943713916146</v>
      </c>
      <c r="G1066" s="4">
        <f>IF(マンアワー!G1066&gt;0,LN(マンアワー!G1066),0)</f>
        <v>6.8389204834984323</v>
      </c>
      <c r="H1066" s="4">
        <f>IF(マンアワー!H1066&gt;0,LN(マンアワー!H1066),0)</f>
        <v>6.6340161723129292</v>
      </c>
      <c r="I1066" s="4">
        <f>IF(マンアワー!I1066&gt;0,LN(マンアワー!I1066),0)</f>
        <v>6.6058974202635659</v>
      </c>
      <c r="K1066" s="6"/>
      <c r="L1066" s="6">
        <f t="shared" ref="L1066:O1066" si="1062">F1066-F$1089</f>
        <v>-1.9804903501343309</v>
      </c>
      <c r="M1066" s="6">
        <f t="shared" si="1062"/>
        <v>-2.4010925711952069</v>
      </c>
      <c r="N1066" s="6">
        <f t="shared" si="1062"/>
        <v>-2.4274243235620308</v>
      </c>
      <c r="O1066" s="6">
        <f t="shared" si="1062"/>
        <v>-2.2086288986123828</v>
      </c>
    </row>
    <row r="1067" spans="1:15" x14ac:dyDescent="0.15">
      <c r="A1067" s="1">
        <v>47</v>
      </c>
      <c r="B1067" s="1" t="s">
        <v>145</v>
      </c>
      <c r="C1067" s="1">
        <v>6</v>
      </c>
      <c r="D1067" s="1" t="s">
        <v>49</v>
      </c>
      <c r="E1067" s="2"/>
      <c r="F1067" s="4">
        <f>IF(マンアワー!F1067&gt;0,LN(マンアワー!F1067),0)</f>
        <v>6.9750545897517728</v>
      </c>
      <c r="G1067" s="4">
        <f>IF(マンアワー!G1067&gt;0,LN(マンアワー!G1067),0)</f>
        <v>7.1032076461120814</v>
      </c>
      <c r="H1067" s="4">
        <f>IF(マンアワー!H1067&gt;0,LN(マンアワー!H1067),0)</f>
        <v>7.1110615156957593</v>
      </c>
      <c r="I1067" s="4">
        <f>IF(マンアワー!I1067&gt;0,LN(マンアワー!I1067),0)</f>
        <v>7.1699436968958219</v>
      </c>
      <c r="K1067" s="6"/>
      <c r="L1067" s="6">
        <f t="shared" ref="L1067:O1067" si="1063">F1067-F$1090</f>
        <v>-2.0799788484177437</v>
      </c>
      <c r="M1067" s="6">
        <f t="shared" si="1063"/>
        <v>-1.9921908648170428</v>
      </c>
      <c r="N1067" s="6">
        <f t="shared" si="1063"/>
        <v>-1.9777576337098903</v>
      </c>
      <c r="O1067" s="6">
        <f t="shared" si="1063"/>
        <v>-1.8110411222566301</v>
      </c>
    </row>
    <row r="1068" spans="1:15" x14ac:dyDescent="0.15">
      <c r="A1068" s="1">
        <v>47</v>
      </c>
      <c r="B1068" s="1" t="s">
        <v>145</v>
      </c>
      <c r="C1068" s="1">
        <v>7</v>
      </c>
      <c r="D1068" s="1" t="s">
        <v>158</v>
      </c>
      <c r="E1068" s="2"/>
      <c r="F1068" s="4">
        <f>IF(マンアワー!F1068&gt;0,LN(マンアワー!F1068),0)</f>
        <v>7.3374468663801373</v>
      </c>
      <c r="G1068" s="4">
        <f>IF(マンアワー!G1068&gt;0,LN(マンアワー!G1068),0)</f>
        <v>7.2763331984380937</v>
      </c>
      <c r="H1068" s="4">
        <f>IF(マンアワー!H1068&gt;0,LN(マンアワー!H1068),0)</f>
        <v>6.9616731063710402</v>
      </c>
      <c r="I1068" s="4">
        <f>IF(マンアワー!I1068&gt;0,LN(マンアワー!I1068),0)</f>
        <v>6.1765756378460379</v>
      </c>
      <c r="K1068" s="6"/>
      <c r="L1068" s="6">
        <f t="shared" ref="L1068:O1068" si="1064">F1068-F$1091</f>
        <v>0.84304330444030207</v>
      </c>
      <c r="M1068" s="6">
        <f t="shared" si="1064"/>
        <v>0.93032192781978473</v>
      </c>
      <c r="N1068" s="6">
        <f t="shared" si="1064"/>
        <v>0.71425941588956832</v>
      </c>
      <c r="O1068" s="6">
        <f t="shared" si="1064"/>
        <v>-0.17116604426909277</v>
      </c>
    </row>
    <row r="1069" spans="1:15" x14ac:dyDescent="0.15">
      <c r="A1069" s="1">
        <v>47</v>
      </c>
      <c r="B1069" s="1" t="s">
        <v>145</v>
      </c>
      <c r="C1069" s="1">
        <v>8</v>
      </c>
      <c r="D1069" s="1" t="s">
        <v>159</v>
      </c>
      <c r="E1069" s="2"/>
      <c r="F1069" s="4">
        <f>IF(マンアワー!F1069&gt;0,LN(マンアワー!F1069),0)</f>
        <v>9.236898276635289</v>
      </c>
      <c r="G1069" s="4">
        <f>IF(マンアワー!G1069&gt;0,LN(マンアワー!G1069),0)</f>
        <v>9.2531418431284411</v>
      </c>
      <c r="H1069" s="4">
        <f>IF(マンアワー!H1069&gt;0,LN(マンアワー!H1069),0)</f>
        <v>9.0294391993215566</v>
      </c>
      <c r="I1069" s="4">
        <f>IF(マンアワー!I1069&gt;0,LN(マンアワー!I1069),0)</f>
        <v>8.6547130681251332</v>
      </c>
      <c r="K1069" s="6"/>
      <c r="L1069" s="6">
        <f t="shared" ref="L1069:O1069" si="1065">F1069-F$1092</f>
        <v>-0.75295174247525232</v>
      </c>
      <c r="M1069" s="6">
        <f t="shared" si="1065"/>
        <v>-0.64226501926811785</v>
      </c>
      <c r="N1069" s="6">
        <f t="shared" si="1065"/>
        <v>-0.59313881259732959</v>
      </c>
      <c r="O1069" s="6">
        <f t="shared" si="1065"/>
        <v>-0.60940262071243012</v>
      </c>
    </row>
    <row r="1070" spans="1:15" x14ac:dyDescent="0.15">
      <c r="A1070" s="1">
        <v>47</v>
      </c>
      <c r="B1070" s="1" t="s">
        <v>145</v>
      </c>
      <c r="C1070" s="1">
        <v>9</v>
      </c>
      <c r="D1070" s="1" t="s">
        <v>160</v>
      </c>
      <c r="E1070" s="2"/>
      <c r="F1070" s="4">
        <f>IF(マンアワー!F1070&gt;0,LN(マンアワー!F1070),0)</f>
        <v>7.3938939618845163</v>
      </c>
      <c r="G1070" s="4">
        <f>IF(マンアワー!G1070&gt;0,LN(マンアワー!G1070),0)</f>
        <v>7.3798240431009257</v>
      </c>
      <c r="H1070" s="4">
        <f>IF(マンアワー!H1070&gt;0,LN(マンアワー!H1070),0)</f>
        <v>6.644623642633908</v>
      </c>
      <c r="I1070" s="4">
        <f>IF(マンアワー!I1070&gt;0,LN(マンアワー!I1070),0)</f>
        <v>6.8879516480887295</v>
      </c>
      <c r="K1070" s="6"/>
      <c r="L1070" s="6">
        <f t="shared" ref="L1070:O1070" si="1066">F1070-F$1093</f>
        <v>-2.2743933382429526</v>
      </c>
      <c r="M1070" s="6">
        <f t="shared" si="1066"/>
        <v>-2.1547371648007276</v>
      </c>
      <c r="N1070" s="6">
        <f t="shared" si="1066"/>
        <v>-2.6694238698554091</v>
      </c>
      <c r="O1070" s="6">
        <f t="shared" si="1066"/>
        <v>-2.511359340404419</v>
      </c>
    </row>
    <row r="1071" spans="1:15" x14ac:dyDescent="0.15">
      <c r="A1071" s="1">
        <v>47</v>
      </c>
      <c r="B1071" s="1" t="s">
        <v>145</v>
      </c>
      <c r="C1071" s="1">
        <v>10</v>
      </c>
      <c r="D1071" s="1" t="s">
        <v>161</v>
      </c>
      <c r="E1071" s="2"/>
      <c r="F1071" s="4">
        <f>IF(マンアワー!F1071&gt;0,LN(マンアワー!F1071),0)</f>
        <v>9.0106178220666227</v>
      </c>
      <c r="G1071" s="4">
        <f>IF(マンアワー!G1071&gt;0,LN(マンアワー!G1071),0)</f>
        <v>9.0732049970755959</v>
      </c>
      <c r="H1071" s="4">
        <f>IF(マンアワー!H1071&gt;0,LN(マンアワー!H1071),0)</f>
        <v>8.8141402218021678</v>
      </c>
      <c r="I1071" s="4">
        <f>IF(マンアワー!I1071&gt;0,LN(マンアワー!I1071),0)</f>
        <v>8.4682302259368125</v>
      </c>
      <c r="K1071" s="6"/>
      <c r="L1071" s="6">
        <f t="shared" ref="L1071:O1071" si="1067">F1071-F$1094</f>
        <v>-1.086246178782913</v>
      </c>
      <c r="M1071" s="6">
        <f t="shared" si="1067"/>
        <v>-1.2567036320235392</v>
      </c>
      <c r="N1071" s="6">
        <f t="shared" si="1067"/>
        <v>-1.3182752786234389</v>
      </c>
      <c r="O1071" s="6">
        <f t="shared" si="1067"/>
        <v>-1.4949355108078741</v>
      </c>
    </row>
    <row r="1072" spans="1:15" x14ac:dyDescent="0.15">
      <c r="A1072" s="1">
        <v>47</v>
      </c>
      <c r="B1072" s="1" t="s">
        <v>145</v>
      </c>
      <c r="C1072" s="1">
        <v>11</v>
      </c>
      <c r="D1072" s="1" t="s">
        <v>162</v>
      </c>
      <c r="E1072" s="2"/>
      <c r="F1072" s="4">
        <f>IF(マンアワー!F1072&gt;0,LN(マンアワー!F1072),0)</f>
        <v>6.5047187128042481</v>
      </c>
      <c r="G1072" s="4">
        <f>IF(マンアワー!G1072&gt;0,LN(マンアワー!G1072),0)</f>
        <v>6.6688679693987689</v>
      </c>
      <c r="H1072" s="4">
        <f>IF(マンアワー!H1072&gt;0,LN(マンアワー!H1072),0)</f>
        <v>6.5663934784525377</v>
      </c>
      <c r="I1072" s="4">
        <f>IF(マンアワー!I1072&gt;0,LN(マンアワー!I1072),0)</f>
        <v>6.1048436034625917</v>
      </c>
      <c r="K1072" s="6"/>
      <c r="L1072" s="6">
        <f t="shared" ref="L1072:O1072" si="1068">F1072-F$1095</f>
        <v>-3.7712635470079867</v>
      </c>
      <c r="M1072" s="6">
        <f t="shared" si="1068"/>
        <v>-3.8325208054721758</v>
      </c>
      <c r="N1072" s="6">
        <f t="shared" si="1068"/>
        <v>-3.8545488002320916</v>
      </c>
      <c r="O1072" s="6">
        <f t="shared" si="1068"/>
        <v>-4.3430618688419509</v>
      </c>
    </row>
    <row r="1073" spans="1:15" x14ac:dyDescent="0.15">
      <c r="A1073" s="1">
        <v>47</v>
      </c>
      <c r="B1073" s="1" t="s">
        <v>145</v>
      </c>
      <c r="C1073" s="1">
        <v>12</v>
      </c>
      <c r="D1073" s="1" t="s">
        <v>163</v>
      </c>
      <c r="E1073" s="2"/>
      <c r="F1073" s="4">
        <f>IF(マンアワー!F1073&gt;0,LN(マンアワー!F1073),0)</f>
        <v>5.6524358913387394</v>
      </c>
      <c r="G1073" s="4">
        <f>IF(マンアワー!G1073&gt;0,LN(マンアワー!G1073),0)</f>
        <v>5.9581823072549556</v>
      </c>
      <c r="H1073" s="4">
        <f>IF(マンアワー!H1073&gt;0,LN(マンアワー!H1073),0)</f>
        <v>6.3670736475543812</v>
      </c>
      <c r="I1073" s="4">
        <f>IF(マンアワー!I1073&gt;0,LN(マンアワー!I1073),0)</f>
        <v>6.61841918169889</v>
      </c>
      <c r="K1073" s="6"/>
      <c r="L1073" s="6">
        <f t="shared" ref="L1073:O1073" si="1069">F1073-F$1096</f>
        <v>-4.7529457550859808</v>
      </c>
      <c r="M1073" s="6">
        <f t="shared" si="1069"/>
        <v>-5.0187418105158068</v>
      </c>
      <c r="N1073" s="6">
        <f t="shared" si="1069"/>
        <v>-4.5086652781672214</v>
      </c>
      <c r="O1073" s="6">
        <f t="shared" si="1069"/>
        <v>-4.112591337479591</v>
      </c>
    </row>
    <row r="1074" spans="1:15" x14ac:dyDescent="0.15">
      <c r="A1074" s="1">
        <v>47</v>
      </c>
      <c r="B1074" s="1" t="s">
        <v>145</v>
      </c>
      <c r="C1074" s="1">
        <v>13</v>
      </c>
      <c r="D1074" s="1" t="s">
        <v>164</v>
      </c>
      <c r="E1074" s="2"/>
      <c r="F1074" s="4">
        <f>IF(マンアワー!F1074&gt;0,LN(マンアワー!F1074),0)</f>
        <v>6.7719976516359575</v>
      </c>
      <c r="G1074" s="4">
        <f>IF(マンアワー!G1074&gt;0,LN(マンアワー!G1074),0)</f>
        <v>6.9723125638801964</v>
      </c>
      <c r="H1074" s="4">
        <f>IF(マンアワー!H1074&gt;0,LN(マンアワー!H1074),0)</f>
        <v>5.9807772234432655</v>
      </c>
      <c r="I1074" s="4">
        <f>IF(マンアワー!I1074&gt;0,LN(マンアワー!I1074),0)</f>
        <v>6.6716485371875933</v>
      </c>
      <c r="K1074" s="6"/>
      <c r="L1074" s="6">
        <f t="shared" ref="L1074:O1074" si="1070">F1074-F$1097</f>
        <v>-2.9970030065134727</v>
      </c>
      <c r="M1074" s="6">
        <f t="shared" si="1070"/>
        <v>-2.8457448666610308</v>
      </c>
      <c r="N1074" s="6">
        <f t="shared" si="1070"/>
        <v>-3.756913178905279</v>
      </c>
      <c r="O1074" s="6">
        <f t="shared" si="1070"/>
        <v>-3.3527020949020478</v>
      </c>
    </row>
    <row r="1075" spans="1:15" x14ac:dyDescent="0.15">
      <c r="A1075" s="1">
        <v>47</v>
      </c>
      <c r="B1075" s="1" t="s">
        <v>145</v>
      </c>
      <c r="C1075" s="1">
        <v>14</v>
      </c>
      <c r="D1075" s="1" t="s">
        <v>165</v>
      </c>
      <c r="E1075" s="2"/>
      <c r="F1075" s="4">
        <f>IF(マンアワー!F1075&gt;0,LN(マンアワー!F1075),0)</f>
        <v>3.9114916231742698</v>
      </c>
      <c r="G1075" s="4">
        <f>IF(マンアワー!G1075&gt;0,LN(マンアワー!G1075),0)</f>
        <v>3.6256891185914251</v>
      </c>
      <c r="H1075" s="4">
        <f>IF(マンアワー!H1075&gt;0,LN(マンアワー!H1075),0)</f>
        <v>3.5435992420066662</v>
      </c>
      <c r="I1075" s="4">
        <f>IF(マンアワー!I1075&gt;0,LN(マンアワー!I1075),0)</f>
        <v>4.7188044670919087</v>
      </c>
      <c r="K1075" s="6"/>
      <c r="L1075" s="6">
        <f t="shared" ref="L1075:O1075" si="1071">F1075-F$1098</f>
        <v>-4.4215530828399618</v>
      </c>
      <c r="M1075" s="6">
        <f t="shared" si="1071"/>
        <v>-4.9058398896357032</v>
      </c>
      <c r="N1075" s="6">
        <f t="shared" si="1071"/>
        <v>-4.621630665196367</v>
      </c>
      <c r="O1075" s="6">
        <f t="shared" si="1071"/>
        <v>-3.3356824751719731</v>
      </c>
    </row>
    <row r="1076" spans="1:15" x14ac:dyDescent="0.15">
      <c r="A1076" s="1">
        <v>47</v>
      </c>
      <c r="B1076" s="1" t="s">
        <v>145</v>
      </c>
      <c r="C1076" s="1">
        <v>15</v>
      </c>
      <c r="D1076" s="1" t="s">
        <v>166</v>
      </c>
      <c r="E1076" s="2"/>
      <c r="F1076" s="4">
        <f>IF(マンアワー!F1076&gt;0,LN(マンアワー!F1076),0)</f>
        <v>9.6751508204989705</v>
      </c>
      <c r="G1076" s="4">
        <f>IF(マンアワー!G1076&gt;0,LN(マンアワー!G1076),0)</f>
        <v>9.8684172616104515</v>
      </c>
      <c r="H1076" s="4">
        <f>IF(マンアワー!H1076&gt;0,LN(マンアワー!H1076),0)</f>
        <v>9.5974443300131487</v>
      </c>
      <c r="I1076" s="4">
        <f>IF(マンアワー!I1076&gt;0,LN(マンアワー!I1076),0)</f>
        <v>9.3597484191055589</v>
      </c>
      <c r="K1076" s="6"/>
      <c r="L1076" s="6">
        <f t="shared" ref="L1076:O1076" si="1072">F1076-F$1099</f>
        <v>-1.6432715493766299</v>
      </c>
      <c r="M1076" s="6">
        <f t="shared" si="1072"/>
        <v>-1.4641192207233686</v>
      </c>
      <c r="N1076" s="6">
        <f t="shared" si="1072"/>
        <v>-1.4767856166492308</v>
      </c>
      <c r="O1076" s="6">
        <f t="shared" si="1072"/>
        <v>-1.4804644629570891</v>
      </c>
    </row>
    <row r="1077" spans="1:15" x14ac:dyDescent="0.15">
      <c r="A1077" s="1">
        <v>47</v>
      </c>
      <c r="B1077" s="1" t="s">
        <v>95</v>
      </c>
      <c r="C1077" s="1">
        <v>16</v>
      </c>
      <c r="D1077" s="1" t="s">
        <v>149</v>
      </c>
      <c r="E1077" s="2"/>
      <c r="F1077" s="4">
        <f>IF(マンアワー!F1077&gt;0,LN(マンアワー!F1077),0)</f>
        <v>11.95780723210987</v>
      </c>
      <c r="G1077" s="4">
        <f>IF(マンアワー!G1077&gt;0,LN(マンアワー!G1077),0)</f>
        <v>12.038177237253601</v>
      </c>
      <c r="H1077" s="4">
        <f>IF(マンアワー!H1077&gt;0,LN(マンアワー!H1077),0)</f>
        <v>11.899974837722848</v>
      </c>
      <c r="I1077" s="4">
        <f>IF(マンアワー!I1077&gt;0,LN(マンアワー!I1077),0)</f>
        <v>11.682805122552297</v>
      </c>
      <c r="K1077" s="6"/>
      <c r="L1077" s="6">
        <f t="shared" ref="L1077:O1077" si="1073">F1077-F$1100</f>
        <v>-0.33144951996312066</v>
      </c>
      <c r="M1077" s="6">
        <f t="shared" si="1073"/>
        <v>-0.22738297080211112</v>
      </c>
      <c r="N1077" s="6">
        <f t="shared" si="1073"/>
        <v>-0.34967735326651272</v>
      </c>
      <c r="O1077" s="6">
        <f t="shared" si="1073"/>
        <v>-0.35077785378307347</v>
      </c>
    </row>
    <row r="1078" spans="1:15" x14ac:dyDescent="0.15">
      <c r="A1078" s="1">
        <v>47</v>
      </c>
      <c r="B1078" s="1" t="s">
        <v>95</v>
      </c>
      <c r="C1078" s="1">
        <v>17</v>
      </c>
      <c r="D1078" s="1" t="s">
        <v>150</v>
      </c>
      <c r="E1078" s="2"/>
      <c r="F1078" s="4">
        <f>IF(マンアワー!F1078&gt;0,LN(マンアワー!F1078),0)</f>
        <v>8.8284336987174203</v>
      </c>
      <c r="G1078" s="4">
        <f>IF(マンアワー!G1078&gt;0,LN(マンアワー!G1078),0)</f>
        <v>8.959748272083365</v>
      </c>
      <c r="H1078" s="4">
        <f>IF(マンアワー!H1078&gt;0,LN(マンアワー!H1078),0)</f>
        <v>9.0591984944515289</v>
      </c>
      <c r="I1078" s="4">
        <f>IF(マンアワー!I1078&gt;0,LN(マンアワー!I1078),0)</f>
        <v>9.0150458543492746</v>
      </c>
      <c r="K1078" s="6"/>
      <c r="L1078" s="6">
        <f t="shared" ref="L1078:O1078" si="1074">F1078-F$1101</f>
        <v>-0.51236011758120981</v>
      </c>
      <c r="M1078" s="6">
        <f t="shared" si="1074"/>
        <v>-0.49981968873968263</v>
      </c>
      <c r="N1078" s="6">
        <f t="shared" si="1074"/>
        <v>-0.43918282445661383</v>
      </c>
      <c r="O1078" s="6">
        <f t="shared" si="1074"/>
        <v>-0.457794033290714</v>
      </c>
    </row>
    <row r="1079" spans="1:15" x14ac:dyDescent="0.15">
      <c r="A1079" s="1">
        <v>47</v>
      </c>
      <c r="B1079" s="1" t="s">
        <v>95</v>
      </c>
      <c r="C1079" s="1">
        <v>18</v>
      </c>
      <c r="D1079" s="1" t="s">
        <v>151</v>
      </c>
      <c r="E1079" s="2"/>
      <c r="F1079" s="4">
        <f>IF(マンアワー!F1079&gt;0,LN(マンアワー!F1079),0)</f>
        <v>12.103799460280634</v>
      </c>
      <c r="G1079" s="4">
        <f>IF(マンアワー!G1079&gt;0,LN(マンアワー!G1079),0)</f>
        <v>12.246310406864588</v>
      </c>
      <c r="H1079" s="4">
        <f>IF(マンアワー!H1079&gt;0,LN(マンアワー!H1079),0)</f>
        <v>12.15892611545458</v>
      </c>
      <c r="I1079" s="4">
        <f>IF(マンアワー!I1079&gt;0,LN(マンアワー!I1079),0)</f>
        <v>12.016942949054792</v>
      </c>
      <c r="K1079" s="6"/>
      <c r="L1079" s="6">
        <f t="shared" ref="L1079:O1079" si="1075">F1079-F$1102</f>
        <v>-0.6082999517973029</v>
      </c>
      <c r="M1079" s="6">
        <f t="shared" si="1075"/>
        <v>-0.39486879443091816</v>
      </c>
      <c r="N1079" s="6">
        <f t="shared" si="1075"/>
        <v>-0.34704691481599248</v>
      </c>
      <c r="O1079" s="6">
        <f t="shared" si="1075"/>
        <v>-0.32138034060512055</v>
      </c>
    </row>
    <row r="1080" spans="1:15" x14ac:dyDescent="0.15">
      <c r="A1080" s="1">
        <v>47</v>
      </c>
      <c r="B1080" s="1" t="s">
        <v>95</v>
      </c>
      <c r="C1080" s="1">
        <v>19</v>
      </c>
      <c r="D1080" s="1" t="s">
        <v>152</v>
      </c>
      <c r="E1080" s="2"/>
      <c r="F1080" s="4">
        <f>IF(マンアワー!F1080&gt;0,LN(マンアワー!F1080),0)</f>
        <v>9.8700966844128271</v>
      </c>
      <c r="G1080" s="4">
        <f>IF(マンアワー!G1080&gt;0,LN(マンアワー!G1080),0)</f>
        <v>10.237450921024831</v>
      </c>
      <c r="H1080" s="4">
        <f>IF(マンアワー!H1080&gt;0,LN(マンアワー!H1080),0)</f>
        <v>9.9999137687000683</v>
      </c>
      <c r="I1080" s="4">
        <f>IF(マンアワー!I1080&gt;0,LN(マンアワー!I1080),0)</f>
        <v>10.134087010031704</v>
      </c>
      <c r="K1080" s="6"/>
      <c r="L1080" s="6">
        <f t="shared" ref="L1080:O1080" si="1076">F1080-F$1103</f>
        <v>-0.85873738508543163</v>
      </c>
      <c r="M1080" s="6">
        <f t="shared" si="1076"/>
        <v>-0.59710217112970199</v>
      </c>
      <c r="N1080" s="6">
        <f t="shared" si="1076"/>
        <v>-0.70686466171980022</v>
      </c>
      <c r="O1080" s="6">
        <f t="shared" si="1076"/>
        <v>-0.54520814730450695</v>
      </c>
    </row>
    <row r="1081" spans="1:15" x14ac:dyDescent="0.15">
      <c r="A1081" s="1">
        <v>47</v>
      </c>
      <c r="B1081" s="1" t="s">
        <v>95</v>
      </c>
      <c r="C1081" s="1">
        <v>20</v>
      </c>
      <c r="D1081" s="1" t="s">
        <v>153</v>
      </c>
      <c r="E1081" s="2"/>
      <c r="F1081" s="4">
        <f>IF(マンアワー!F1081&gt;0,LN(マンアワー!F1081),0)</f>
        <v>8.6475432865200244</v>
      </c>
      <c r="G1081" s="4">
        <f>IF(マンアワー!G1081&gt;0,LN(マンアワー!G1081),0)</f>
        <v>9.6816895097825313</v>
      </c>
      <c r="H1081" s="4">
        <f>IF(マンアワー!H1081&gt;0,LN(マンアワー!H1081),0)</f>
        <v>9.5771913673330182</v>
      </c>
      <c r="I1081" s="4">
        <f>IF(マンアワー!I1081&gt;0,LN(マンアワー!I1081),0)</f>
        <v>9.7008679517347325</v>
      </c>
      <c r="K1081" s="6"/>
      <c r="L1081" s="6">
        <f t="shared" ref="L1081:O1081" si="1077">F1081-F$1104</f>
        <v>-0.62829964186322051</v>
      </c>
      <c r="M1081" s="6">
        <f t="shared" si="1077"/>
        <v>1.65486858779893E-2</v>
      </c>
      <c r="N1081" s="6">
        <f t="shared" si="1077"/>
        <v>-0.11853382313865168</v>
      </c>
      <c r="O1081" s="6">
        <f t="shared" si="1077"/>
        <v>2.8457153750350628E-2</v>
      </c>
    </row>
    <row r="1082" spans="1:15" x14ac:dyDescent="0.15">
      <c r="A1082" s="1">
        <v>47</v>
      </c>
      <c r="B1082" s="1" t="s">
        <v>95</v>
      </c>
      <c r="C1082" s="1">
        <v>21</v>
      </c>
      <c r="D1082" s="1" t="s">
        <v>154</v>
      </c>
      <c r="E1082" s="2"/>
      <c r="F1082" s="4">
        <f>IF(マンアワー!F1082&gt;0,LN(マンアワー!F1082),0)</f>
        <v>11.084235015161148</v>
      </c>
      <c r="G1082" s="4">
        <f>IF(マンアワー!G1082&gt;0,LN(マンアワー!G1082),0)</f>
        <v>11.286227736528932</v>
      </c>
      <c r="H1082" s="4">
        <f>IF(マンアワー!H1082&gt;0,LN(マンアワー!H1082),0)</f>
        <v>11.219788427512034</v>
      </c>
      <c r="I1082" s="4">
        <f>IF(マンアワー!I1082&gt;0,LN(マンアワー!I1082),0)</f>
        <v>11.253842977951971</v>
      </c>
      <c r="K1082" s="6"/>
      <c r="L1082" s="6">
        <f t="shared" ref="L1082:O1082" si="1078">F1082-F$1105</f>
        <v>-0.516335116643722</v>
      </c>
      <c r="M1082" s="6">
        <f t="shared" si="1078"/>
        <v>-0.38091756296784496</v>
      </c>
      <c r="N1082" s="6">
        <f t="shared" si="1078"/>
        <v>-0.40011971371940369</v>
      </c>
      <c r="O1082" s="6">
        <f t="shared" si="1078"/>
        <v>-0.26921366006970615</v>
      </c>
    </row>
    <row r="1083" spans="1:15" x14ac:dyDescent="0.15">
      <c r="A1083" s="1">
        <v>47</v>
      </c>
      <c r="B1083" s="1" t="s">
        <v>46</v>
      </c>
      <c r="C1083" s="1">
        <v>22</v>
      </c>
      <c r="D1083" s="1" t="s">
        <v>146</v>
      </c>
      <c r="E1083" s="2"/>
      <c r="F1083" s="4">
        <f>IF(マンアワー!F1083&gt;0,LN(マンアワー!F1083),0)</f>
        <v>12.322696054889343</v>
      </c>
      <c r="G1083" s="4">
        <f>IF(マンアワー!G1083&gt;0,LN(マンアワー!G1083),0)</f>
        <v>12.74247062104909</v>
      </c>
      <c r="H1083" s="4">
        <f>IF(マンアワー!H1083&gt;0,LN(マンアワー!H1083),0)</f>
        <v>12.893324410318263</v>
      </c>
      <c r="I1083" s="4">
        <f>IF(マンアワー!I1083&gt;0,LN(マンアワー!I1083),0)</f>
        <v>13.107450743912263</v>
      </c>
      <c r="K1083" s="6"/>
      <c r="L1083" s="6">
        <f t="shared" ref="L1083:O1083" si="1079">F1083-F$1106</f>
        <v>-0.51059805305100348</v>
      </c>
      <c r="M1083" s="6">
        <f t="shared" si="1079"/>
        <v>-0.33643600658624884</v>
      </c>
      <c r="N1083" s="6">
        <f t="shared" si="1079"/>
        <v>-0.29385549585893678</v>
      </c>
      <c r="O1083" s="6">
        <f t="shared" si="1079"/>
        <v>-0.23284192720572783</v>
      </c>
    </row>
    <row r="1084" spans="1:15" x14ac:dyDescent="0.15">
      <c r="A1084" s="1">
        <v>47</v>
      </c>
      <c r="B1084" s="1" t="s">
        <v>46</v>
      </c>
      <c r="C1084" s="1">
        <v>23</v>
      </c>
      <c r="D1084" s="1" t="s">
        <v>167</v>
      </c>
      <c r="E1084" s="2"/>
      <c r="F1084" s="4">
        <f>IF(マンアワー!F1084&gt;0,LN(マンアワー!F1084),0)</f>
        <v>11.481739743852957</v>
      </c>
      <c r="G1084" s="4">
        <f>IF(マンアワー!G1084&gt;0,LN(マンアワー!G1084),0)</f>
        <v>11.53560895253011</v>
      </c>
      <c r="H1084" s="4">
        <f>IF(マンアワー!H1084&gt;0,LN(マンアワー!H1084),0)</f>
        <v>11.517434504141624</v>
      </c>
      <c r="I1084" s="4">
        <f>IF(マンアワー!I1084&gt;0,LN(マンアワー!I1084),0)</f>
        <v>11.350935750343211</v>
      </c>
      <c r="K1084" s="6"/>
      <c r="L1084" s="6">
        <f t="shared" ref="L1084:O1084" si="1080">F1084-F$1107</f>
        <v>-0.25448875253283809</v>
      </c>
      <c r="M1084" s="6">
        <f t="shared" si="1080"/>
        <v>-0.18240032238422543</v>
      </c>
      <c r="N1084" s="6">
        <f t="shared" si="1080"/>
        <v>-0.13250743541942711</v>
      </c>
      <c r="O1084" s="6">
        <f t="shared" si="1080"/>
        <v>-0.17310089943117646</v>
      </c>
    </row>
    <row r="1085" spans="1:15" x14ac:dyDescent="0.15">
      <c r="A1085" s="1">
        <v>0</v>
      </c>
      <c r="B1085" s="1" t="s">
        <v>172</v>
      </c>
      <c r="C1085" s="1">
        <v>1</v>
      </c>
      <c r="D1085" s="1" t="s">
        <v>147</v>
      </c>
      <c r="E1085" s="5">
        <f>AVERAGEIFS(E$4:E$1084,$C$4:$C$1084,"=1",E$4:E$1084,"&lt;&gt;0")</f>
        <v>12.828340192855078</v>
      </c>
      <c r="F1085" s="5">
        <f t="shared" ref="F1085:I1085" si="1081">AVERAGEIFS(F$4:F$1084,$C$4:$C$1084,"=1",F$4:F$1084,"&lt;&gt;0")</f>
        <v>12.41151619189049</v>
      </c>
      <c r="G1085" s="5">
        <f t="shared" si="1081"/>
        <v>12.008418510584622</v>
      </c>
      <c r="H1085" s="5">
        <f t="shared" si="1081"/>
        <v>11.584022697709097</v>
      </c>
      <c r="I1085" s="5">
        <f t="shared" si="1081"/>
        <v>11.427887714302432</v>
      </c>
    </row>
    <row r="1086" spans="1:15" x14ac:dyDescent="0.15">
      <c r="A1086" s="1">
        <v>0</v>
      </c>
      <c r="B1086" s="1" t="s">
        <v>172</v>
      </c>
      <c r="C1086" s="1">
        <v>2</v>
      </c>
      <c r="D1086" s="1" t="s">
        <v>148</v>
      </c>
      <c r="E1086" s="5">
        <f>AVERAGEIFS(E$4:E$1084,$C$4:$C$1084,"=2",E$4:E$1084,"&lt;&gt;0")</f>
        <v>8.848320517914253</v>
      </c>
      <c r="F1086" s="5">
        <f t="shared" ref="F1086:I1086" si="1082">AVERAGEIFS(F$4:F$1084,$C$4:$C$1084,"=2",F$4:F$1084,"&lt;&gt;0")</f>
        <v>8.3207623193303846</v>
      </c>
      <c r="G1086" s="5">
        <f t="shared" si="1082"/>
        <v>8.0757854993368223</v>
      </c>
      <c r="H1086" s="5">
        <f t="shared" si="1082"/>
        <v>7.7188984257035971</v>
      </c>
      <c r="I1086" s="5">
        <f t="shared" si="1082"/>
        <v>7.17783050986763</v>
      </c>
    </row>
    <row r="1087" spans="1:15" x14ac:dyDescent="0.15">
      <c r="A1087" s="1">
        <v>0</v>
      </c>
      <c r="B1087" s="1" t="s">
        <v>172</v>
      </c>
      <c r="C1087" s="1">
        <v>3</v>
      </c>
      <c r="D1087" s="1" t="s">
        <v>155</v>
      </c>
      <c r="E1087" s="5">
        <f>AVERAGEIFS(E$4:E$1084,$C$4:$C$1084,"=3",E$4:E$1084,"&lt;&gt;0")</f>
        <v>10.723378664052138</v>
      </c>
      <c r="F1087" s="5">
        <f t="shared" ref="F1087:I1087" si="1083">AVERAGEIFS(F$4:F$1084,$C$4:$C$1084,"=3",F$4:F$1084,"&lt;&gt;0")</f>
        <v>10.732205385585507</v>
      </c>
      <c r="G1087" s="5">
        <f t="shared" si="1083"/>
        <v>10.834909647659513</v>
      </c>
      <c r="H1087" s="5">
        <f t="shared" si="1083"/>
        <v>10.735726510375173</v>
      </c>
      <c r="I1087" s="5">
        <f t="shared" si="1083"/>
        <v>10.712109723166622</v>
      </c>
    </row>
    <row r="1088" spans="1:15" x14ac:dyDescent="0.15">
      <c r="A1088" s="1">
        <v>0</v>
      </c>
      <c r="B1088" s="1" t="s">
        <v>172</v>
      </c>
      <c r="C1088" s="1">
        <v>4</v>
      </c>
      <c r="D1088" s="1" t="s">
        <v>156</v>
      </c>
      <c r="E1088" s="5">
        <f>AVERAGEIFS(E$4:E$1084,$C$4:$C$1084,"=4",E$4:E$1084,"&lt;&gt;0")</f>
        <v>10.925715043513877</v>
      </c>
      <c r="F1088" s="5">
        <f t="shared" ref="F1088:I1088" si="1084">AVERAGEIFS(F$4:F$1084,$C$4:$C$1084,"=4",F$4:F$1084,"&lt;&gt;0")</f>
        <v>10.873095979282686</v>
      </c>
      <c r="G1088" s="5">
        <f t="shared" si="1084"/>
        <v>10.863453456669385</v>
      </c>
      <c r="H1088" s="5">
        <f t="shared" si="1084"/>
        <v>10.227023308161696</v>
      </c>
      <c r="I1088" s="5">
        <f t="shared" si="1084"/>
        <v>9.6073171993684632</v>
      </c>
    </row>
    <row r="1089" spans="1:9" x14ac:dyDescent="0.15">
      <c r="A1089" s="1">
        <v>0</v>
      </c>
      <c r="B1089" s="1" t="s">
        <v>172</v>
      </c>
      <c r="C1089" s="1">
        <v>5</v>
      </c>
      <c r="D1089" s="1" t="s">
        <v>157</v>
      </c>
      <c r="E1089" s="5">
        <f>AVERAGEIFS(E$4:E$1084,$C$4:$C$1084,"=5",E$4:E$1084,"&lt;&gt;0")</f>
        <v>9.3321102925416888</v>
      </c>
      <c r="F1089" s="5">
        <f t="shared" ref="F1089:I1089" si="1085">AVERAGEIFS(F$4:F$1084,$C$4:$C$1084,"=5",F$4:F$1084,"&lt;&gt;0")</f>
        <v>9.1762847215259455</v>
      </c>
      <c r="G1089" s="5">
        <f t="shared" si="1085"/>
        <v>9.2400130546936392</v>
      </c>
      <c r="H1089" s="5">
        <f t="shared" si="1085"/>
        <v>9.0614404958749599</v>
      </c>
      <c r="I1089" s="5">
        <f t="shared" si="1085"/>
        <v>8.8145263188759486</v>
      </c>
    </row>
    <row r="1090" spans="1:9" x14ac:dyDescent="0.15">
      <c r="A1090" s="1">
        <v>0</v>
      </c>
      <c r="B1090" s="1" t="s">
        <v>172</v>
      </c>
      <c r="C1090" s="1">
        <v>6</v>
      </c>
      <c r="D1090" s="1" t="s">
        <v>49</v>
      </c>
      <c r="E1090" s="5">
        <f>AVERAGEIFS(E$4:E$1084,$C$4:$C$1084,"=6",E$4:E$1084,"&lt;&gt;0")</f>
        <v>9.2661504219098649</v>
      </c>
      <c r="F1090" s="5">
        <f t="shared" ref="F1090:I1090" si="1086">AVERAGEIFS(F$4:F$1084,$C$4:$C$1084,"=6",F$4:F$1084,"&lt;&gt;0")</f>
        <v>9.0550334381695166</v>
      </c>
      <c r="G1090" s="5">
        <f t="shared" si="1086"/>
        <v>9.0953985109291242</v>
      </c>
      <c r="H1090" s="5">
        <f t="shared" si="1086"/>
        <v>9.0888191494056496</v>
      </c>
      <c r="I1090" s="5">
        <f t="shared" si="1086"/>
        <v>8.9809848191524519</v>
      </c>
    </row>
    <row r="1091" spans="1:9" x14ac:dyDescent="0.15">
      <c r="A1091" s="1">
        <v>0</v>
      </c>
      <c r="B1091" s="1" t="s">
        <v>172</v>
      </c>
      <c r="C1091" s="1">
        <v>7</v>
      </c>
      <c r="D1091" s="1" t="s">
        <v>158</v>
      </c>
      <c r="E1091" s="5">
        <f>AVERAGEIFS(E$4:E$1084,$C$4:$C$1084,"=7",E$4:E$1084,"&lt;&gt;0")</f>
        <v>6.4496042015381372</v>
      </c>
      <c r="F1091" s="5">
        <f t="shared" ref="F1091:I1091" si="1087">AVERAGEIFS(F$4:F$1084,$C$4:$C$1084,"=7",F$4:F$1084,"&lt;&gt;0")</f>
        <v>6.4944035619398353</v>
      </c>
      <c r="G1091" s="5">
        <f t="shared" si="1087"/>
        <v>6.3460112706183089</v>
      </c>
      <c r="H1091" s="5">
        <f t="shared" si="1087"/>
        <v>6.2474136904814719</v>
      </c>
      <c r="I1091" s="5">
        <f t="shared" si="1087"/>
        <v>6.3477416821151307</v>
      </c>
    </row>
    <row r="1092" spans="1:9" x14ac:dyDescent="0.15">
      <c r="A1092" s="1">
        <v>0</v>
      </c>
      <c r="B1092" s="1" t="s">
        <v>172</v>
      </c>
      <c r="C1092" s="1">
        <v>8</v>
      </c>
      <c r="D1092" s="1" t="s">
        <v>159</v>
      </c>
      <c r="E1092" s="5">
        <f>AVERAGEIFS(E$4:E$1084,$C$4:$C$1084,"=8",E$4:E$1084,"&lt;&gt;0")</f>
        <v>9.9993929020421426</v>
      </c>
      <c r="F1092" s="5">
        <f t="shared" ref="F1092:I1092" si="1088">AVERAGEIFS(F$4:F$1084,$C$4:$C$1084,"=8",F$4:F$1084,"&lt;&gt;0")</f>
        <v>9.9898500191105413</v>
      </c>
      <c r="G1092" s="5">
        <f t="shared" si="1088"/>
        <v>9.895406862396559</v>
      </c>
      <c r="H1092" s="5">
        <f t="shared" si="1088"/>
        <v>9.6225780119188862</v>
      </c>
      <c r="I1092" s="5">
        <f t="shared" si="1088"/>
        <v>9.2641156888375633</v>
      </c>
    </row>
    <row r="1093" spans="1:9" x14ac:dyDescent="0.15">
      <c r="A1093" s="1">
        <v>0</v>
      </c>
      <c r="B1093" s="1" t="s">
        <v>172</v>
      </c>
      <c r="C1093" s="1">
        <v>9</v>
      </c>
      <c r="D1093" s="1" t="s">
        <v>160</v>
      </c>
      <c r="E1093" s="5">
        <f>AVERAGEIFS(E$4:E$1084,$C$4:$C$1084,"=9",E$4:E$1084,"&lt;&gt;0")</f>
        <v>9.9131320917770758</v>
      </c>
      <c r="F1093" s="5">
        <f t="shared" ref="F1093:I1093" si="1089">AVERAGEIFS(F$4:F$1084,$C$4:$C$1084,"=9",F$4:F$1084,"&lt;&gt;0")</f>
        <v>9.668287300127469</v>
      </c>
      <c r="G1093" s="5">
        <f t="shared" si="1089"/>
        <v>9.5345612079016533</v>
      </c>
      <c r="H1093" s="5">
        <f t="shared" si="1089"/>
        <v>9.3140475124893172</v>
      </c>
      <c r="I1093" s="5">
        <f t="shared" si="1089"/>
        <v>9.3993109884931485</v>
      </c>
    </row>
    <row r="1094" spans="1:9" x14ac:dyDescent="0.15">
      <c r="A1094" s="1">
        <v>0</v>
      </c>
      <c r="B1094" s="1" t="s">
        <v>172</v>
      </c>
      <c r="C1094" s="1">
        <v>10</v>
      </c>
      <c r="D1094" s="1" t="s">
        <v>161</v>
      </c>
      <c r="E1094" s="5">
        <f>AVERAGEIFS(E$4:E$1084,$C$4:$C$1084,"=10",E$4:E$1084,"&lt;&gt;0")</f>
        <v>10.150646331920695</v>
      </c>
      <c r="F1094" s="5">
        <f t="shared" ref="F1094:I1094" si="1090">AVERAGEIFS(F$4:F$1084,$C$4:$C$1084,"=10",F$4:F$1084,"&lt;&gt;0")</f>
        <v>10.096864000849536</v>
      </c>
      <c r="G1094" s="5">
        <f t="shared" si="1090"/>
        <v>10.329908629099135</v>
      </c>
      <c r="H1094" s="5">
        <f t="shared" si="1090"/>
        <v>10.132415500425607</v>
      </c>
      <c r="I1094" s="5">
        <f t="shared" si="1090"/>
        <v>9.9631657367446866</v>
      </c>
    </row>
    <row r="1095" spans="1:9" x14ac:dyDescent="0.15">
      <c r="A1095" s="1">
        <v>0</v>
      </c>
      <c r="B1095" s="1" t="s">
        <v>172</v>
      </c>
      <c r="C1095" s="1">
        <v>11</v>
      </c>
      <c r="D1095" s="1" t="s">
        <v>162</v>
      </c>
      <c r="E1095" s="5">
        <f>AVERAGEIFS(E$4:E$1084,$C$4:$C$1084,"=11",E$4:E$1084,"&lt;&gt;0")</f>
        <v>10.215824384429354</v>
      </c>
      <c r="F1095" s="5">
        <f t="shared" ref="F1095:I1095" si="1091">AVERAGEIFS(F$4:F$1084,$C$4:$C$1084,"=11",F$4:F$1084,"&lt;&gt;0")</f>
        <v>10.275982259812235</v>
      </c>
      <c r="G1095" s="5">
        <f t="shared" si="1091"/>
        <v>10.501388774870945</v>
      </c>
      <c r="H1095" s="5">
        <f t="shared" si="1091"/>
        <v>10.420942278684629</v>
      </c>
      <c r="I1095" s="5">
        <f t="shared" si="1091"/>
        <v>10.447905472304543</v>
      </c>
    </row>
    <row r="1096" spans="1:9" x14ac:dyDescent="0.15">
      <c r="A1096" s="1">
        <v>0</v>
      </c>
      <c r="B1096" s="1" t="s">
        <v>172</v>
      </c>
      <c r="C1096" s="1">
        <v>12</v>
      </c>
      <c r="D1096" s="1" t="s">
        <v>163</v>
      </c>
      <c r="E1096" s="5">
        <f>AVERAGEIFS(E$4:E$1084,$C$4:$C$1084,"=12",E$4:E$1084,"&lt;&gt;0")</f>
        <v>10.17855666868893</v>
      </c>
      <c r="F1096" s="5">
        <f t="shared" ref="F1096:I1096" si="1092">AVERAGEIFS(F$4:F$1084,$C$4:$C$1084,"=12",F$4:F$1084,"&lt;&gt;0")</f>
        <v>10.40538164642472</v>
      </c>
      <c r="G1096" s="5">
        <f t="shared" si="1092"/>
        <v>10.976924117770762</v>
      </c>
      <c r="H1096" s="5">
        <f t="shared" si="1092"/>
        <v>10.875738925721603</v>
      </c>
      <c r="I1096" s="5">
        <f t="shared" si="1092"/>
        <v>10.731010519178481</v>
      </c>
    </row>
    <row r="1097" spans="1:9" x14ac:dyDescent="0.15">
      <c r="A1097" s="1">
        <v>0</v>
      </c>
      <c r="B1097" s="1" t="s">
        <v>172</v>
      </c>
      <c r="C1097" s="1">
        <v>13</v>
      </c>
      <c r="D1097" s="1" t="s">
        <v>164</v>
      </c>
      <c r="E1097" s="5">
        <f>AVERAGEIFS(E$4:E$1084,$C$4:$C$1084,"=13",E$4:E$1084,"&lt;&gt;0")</f>
        <v>9.6390325407621411</v>
      </c>
      <c r="F1097" s="5">
        <f t="shared" ref="F1097:I1097" si="1093">AVERAGEIFS(F$4:F$1084,$C$4:$C$1084,"=13",F$4:F$1084,"&lt;&gt;0")</f>
        <v>9.7690006581494302</v>
      </c>
      <c r="G1097" s="5">
        <f t="shared" si="1093"/>
        <v>9.8180574305412271</v>
      </c>
      <c r="H1097" s="5">
        <f t="shared" si="1093"/>
        <v>9.7376904023485444</v>
      </c>
      <c r="I1097" s="5">
        <f t="shared" si="1093"/>
        <v>10.024350632089641</v>
      </c>
    </row>
    <row r="1098" spans="1:9" x14ac:dyDescent="0.15">
      <c r="A1098" s="1">
        <v>0</v>
      </c>
      <c r="B1098" s="1" t="s">
        <v>172</v>
      </c>
      <c r="C1098" s="1">
        <v>14</v>
      </c>
      <c r="D1098" s="1" t="s">
        <v>165</v>
      </c>
      <c r="E1098" s="5">
        <f>AVERAGEIFS(E$4:E$1084,$C$4:$C$1084,"=14",E$4:E$1084,"&lt;&gt;0")</f>
        <v>7.9236224199912728</v>
      </c>
      <c r="F1098" s="5">
        <f t="shared" ref="F1098:I1098" si="1094">AVERAGEIFS(F$4:F$1084,$C$4:$C$1084,"=14",F$4:F$1084,"&lt;&gt;0")</f>
        <v>8.3330447060142312</v>
      </c>
      <c r="G1098" s="5">
        <f t="shared" si="1094"/>
        <v>8.5315290082271282</v>
      </c>
      <c r="H1098" s="5">
        <f t="shared" si="1094"/>
        <v>8.1652299072030328</v>
      </c>
      <c r="I1098" s="5">
        <f t="shared" si="1094"/>
        <v>8.0544869422638818</v>
      </c>
    </row>
    <row r="1099" spans="1:9" x14ac:dyDescent="0.15">
      <c r="A1099" s="1">
        <v>0</v>
      </c>
      <c r="B1099" s="1" t="s">
        <v>172</v>
      </c>
      <c r="C1099" s="1">
        <v>15</v>
      </c>
      <c r="D1099" s="1" t="s">
        <v>166</v>
      </c>
      <c r="E1099" s="5">
        <f>AVERAGEIFS(E$4:E$1084,$C$4:$C$1084,"=15",E$4:E$1084,"&lt;&gt;0")</f>
        <v>11.389535360748273</v>
      </c>
      <c r="F1099" s="5">
        <f t="shared" ref="F1099:I1099" si="1095">AVERAGEIFS(F$4:F$1084,$C$4:$C$1084,"=15",F$4:F$1084,"&lt;&gt;0")</f>
        <v>11.3184223698756</v>
      </c>
      <c r="G1099" s="5">
        <f t="shared" si="1095"/>
        <v>11.33253648233382</v>
      </c>
      <c r="H1099" s="5">
        <f t="shared" si="1095"/>
        <v>11.074229946662379</v>
      </c>
      <c r="I1099" s="5">
        <f t="shared" si="1095"/>
        <v>10.840212882062648</v>
      </c>
    </row>
    <row r="1100" spans="1:9" x14ac:dyDescent="0.15">
      <c r="A1100" s="1">
        <v>0</v>
      </c>
      <c r="B1100" s="1" t="s">
        <v>172</v>
      </c>
      <c r="C1100" s="1">
        <v>16</v>
      </c>
      <c r="D1100" s="1" t="s">
        <v>149</v>
      </c>
      <c r="E1100" s="5">
        <f>AVERAGEIFS(E$4:E$1084,$C$4:$C$1084,"=16",E$4:E$1084,"&lt;&gt;0")</f>
        <v>11.985577650046958</v>
      </c>
      <c r="F1100" s="5">
        <f t="shared" ref="F1100:I1100" si="1096">AVERAGEIFS(F$4:F$1084,$C$4:$C$1084,"=16",F$4:F$1084,"&lt;&gt;0")</f>
        <v>12.289256752072991</v>
      </c>
      <c r="G1100" s="5">
        <f t="shared" si="1096"/>
        <v>12.265560208055712</v>
      </c>
      <c r="H1100" s="5">
        <f t="shared" si="1096"/>
        <v>12.249652190989361</v>
      </c>
      <c r="I1100" s="5">
        <f t="shared" si="1096"/>
        <v>12.033582976335371</v>
      </c>
    </row>
    <row r="1101" spans="1:9" x14ac:dyDescent="0.15">
      <c r="A1101" s="1">
        <v>0</v>
      </c>
      <c r="B1101" s="1" t="s">
        <v>172</v>
      </c>
      <c r="C1101" s="1">
        <v>17</v>
      </c>
      <c r="D1101" s="1" t="s">
        <v>150</v>
      </c>
      <c r="E1101" s="5">
        <f>AVERAGEIFS(E$4:E$1084,$C$4:$C$1084,"=17",E$4:E$1084,"&lt;&gt;0")</f>
        <v>9.1775379926007901</v>
      </c>
      <c r="F1101" s="5">
        <f t="shared" ref="F1101:I1101" si="1097">AVERAGEIFS(F$4:F$1084,$C$4:$C$1084,"=17",F$4:F$1084,"&lt;&gt;0")</f>
        <v>9.3407938162986301</v>
      </c>
      <c r="G1101" s="5">
        <f t="shared" si="1097"/>
        <v>9.4595679608230476</v>
      </c>
      <c r="H1101" s="5">
        <f t="shared" si="1097"/>
        <v>9.4983813189081427</v>
      </c>
      <c r="I1101" s="5">
        <f t="shared" si="1097"/>
        <v>9.4728398876399886</v>
      </c>
    </row>
    <row r="1102" spans="1:9" x14ac:dyDescent="0.15">
      <c r="A1102" s="1">
        <v>0</v>
      </c>
      <c r="B1102" s="1" t="s">
        <v>172</v>
      </c>
      <c r="C1102" s="1">
        <v>18</v>
      </c>
      <c r="D1102" s="1" t="s">
        <v>151</v>
      </c>
      <c r="E1102" s="5">
        <f>AVERAGEIFS(E$4:E$1084,$C$4:$C$1084,"=18",E$4:E$1084,"&lt;&gt;0")</f>
        <v>12.587205676385507</v>
      </c>
      <c r="F1102" s="5">
        <f t="shared" ref="F1102:I1102" si="1098">AVERAGEIFS(F$4:F$1084,$C$4:$C$1084,"=18",F$4:F$1084,"&lt;&gt;0")</f>
        <v>12.712099412077936</v>
      </c>
      <c r="G1102" s="5">
        <f t="shared" si="1098"/>
        <v>12.641179201295506</v>
      </c>
      <c r="H1102" s="5">
        <f t="shared" si="1098"/>
        <v>12.505973030270573</v>
      </c>
      <c r="I1102" s="5">
        <f t="shared" si="1098"/>
        <v>12.338323289659913</v>
      </c>
    </row>
    <row r="1103" spans="1:9" x14ac:dyDescent="0.15">
      <c r="A1103" s="1">
        <v>0</v>
      </c>
      <c r="B1103" s="1" t="s">
        <v>172</v>
      </c>
      <c r="C1103" s="1">
        <v>19</v>
      </c>
      <c r="D1103" s="1" t="s">
        <v>152</v>
      </c>
      <c r="E1103" s="5">
        <f>AVERAGEIFS(E$4:E$1084,$C$4:$C$1084,"=19",E$4:E$1084,"&lt;&gt;0")</f>
        <v>10.443747792014499</v>
      </c>
      <c r="F1103" s="5">
        <f t="shared" ref="F1103:I1103" si="1099">AVERAGEIFS(F$4:F$1084,$C$4:$C$1084,"=19",F$4:F$1084,"&lt;&gt;0")</f>
        <v>10.728834069498259</v>
      </c>
      <c r="G1103" s="5">
        <f t="shared" si="1099"/>
        <v>10.834553092154533</v>
      </c>
      <c r="H1103" s="5">
        <f t="shared" si="1099"/>
        <v>10.706778430419869</v>
      </c>
      <c r="I1103" s="5">
        <f t="shared" si="1099"/>
        <v>10.679295157336211</v>
      </c>
    </row>
    <row r="1104" spans="1:9" x14ac:dyDescent="0.15">
      <c r="A1104" s="1">
        <v>0</v>
      </c>
      <c r="B1104" s="1" t="s">
        <v>172</v>
      </c>
      <c r="C1104" s="1">
        <v>20</v>
      </c>
      <c r="D1104" s="1" t="s">
        <v>153</v>
      </c>
      <c r="E1104" s="5">
        <f>AVERAGEIFS(E$4:E$1084,$C$4:$C$1084,"=20",E$4:E$1084,"&lt;&gt;0")</f>
        <v>8.6705421899187165</v>
      </c>
      <c r="F1104" s="5">
        <f t="shared" ref="F1104:I1104" si="1100">AVERAGEIFS(F$4:F$1084,$C$4:$C$1084,"=20",F$4:F$1084,"&lt;&gt;0")</f>
        <v>9.2758429283832449</v>
      </c>
      <c r="G1104" s="5">
        <f t="shared" si="1100"/>
        <v>9.665140823904542</v>
      </c>
      <c r="H1104" s="5">
        <f t="shared" si="1100"/>
        <v>9.6957251904716699</v>
      </c>
      <c r="I1104" s="5">
        <f t="shared" si="1100"/>
        <v>9.6724107979843819</v>
      </c>
    </row>
    <row r="1105" spans="1:9" x14ac:dyDescent="0.15">
      <c r="A1105" s="1">
        <v>0</v>
      </c>
      <c r="B1105" s="1" t="s">
        <v>172</v>
      </c>
      <c r="C1105" s="1">
        <v>21</v>
      </c>
      <c r="D1105" s="1" t="s">
        <v>154</v>
      </c>
      <c r="E1105" s="5">
        <f>AVERAGEIFS(E$4:E$1084,$C$4:$C$1084,"=21",E$4:E$1084,"&lt;&gt;0")</f>
        <v>11.532226816597852</v>
      </c>
      <c r="F1105" s="5">
        <f t="shared" ref="F1105:I1105" si="1101">AVERAGEIFS(F$4:F$1084,$C$4:$C$1084,"=21",F$4:F$1084,"&lt;&gt;0")</f>
        <v>11.60057013180487</v>
      </c>
      <c r="G1105" s="5">
        <f t="shared" si="1101"/>
        <v>11.667145299496777</v>
      </c>
      <c r="H1105" s="5">
        <f t="shared" si="1101"/>
        <v>11.619908141231438</v>
      </c>
      <c r="I1105" s="5">
        <f t="shared" si="1101"/>
        <v>11.523056638021677</v>
      </c>
    </row>
    <row r="1106" spans="1:9" x14ac:dyDescent="0.15">
      <c r="A1106" s="1">
        <v>0</v>
      </c>
      <c r="B1106" s="1" t="s">
        <v>172</v>
      </c>
      <c r="C1106" s="1">
        <v>22</v>
      </c>
      <c r="D1106" s="1" t="s">
        <v>146</v>
      </c>
      <c r="E1106" s="5">
        <f>AVERAGEIFS(E$4:E$1084,$C$4:$C$1084,"=22",E$4:E$1084,"&lt;&gt;0")</f>
        <v>12.577786252007202</v>
      </c>
      <c r="F1106" s="5">
        <f t="shared" ref="F1106:I1106" si="1102">AVERAGEIFS(F$4:F$1084,$C$4:$C$1084,"=22",F$4:F$1084,"&lt;&gt;0")</f>
        <v>12.833294107940347</v>
      </c>
      <c r="G1106" s="5">
        <f t="shared" si="1102"/>
        <v>13.078906627635339</v>
      </c>
      <c r="H1106" s="5">
        <f t="shared" si="1102"/>
        <v>13.187179906177199</v>
      </c>
      <c r="I1106" s="5">
        <f t="shared" si="1102"/>
        <v>13.340292671117991</v>
      </c>
    </row>
    <row r="1107" spans="1:9" x14ac:dyDescent="0.15">
      <c r="A1107" s="1">
        <v>0</v>
      </c>
      <c r="B1107" s="1" t="s">
        <v>172</v>
      </c>
      <c r="C1107" s="1">
        <v>23</v>
      </c>
      <c r="D1107" s="1" t="s">
        <v>167</v>
      </c>
      <c r="E1107" s="5">
        <f>AVERAGEIFS(E$4:E$1084,$C$4:$C$1084,"=23",E$4:E$1084,"&lt;&gt;0")</f>
        <v>11.593935128203357</v>
      </c>
      <c r="F1107" s="5">
        <f t="shared" ref="F1107:I1107" si="1103">AVERAGEIFS(F$4:F$1084,$C$4:$C$1084,"=23",F$4:F$1084,"&lt;&gt;0")</f>
        <v>11.736228496385795</v>
      </c>
      <c r="G1107" s="5">
        <f t="shared" si="1103"/>
        <v>11.718009274914335</v>
      </c>
      <c r="H1107" s="5">
        <f t="shared" si="1103"/>
        <v>11.649941939561051</v>
      </c>
      <c r="I1107" s="5">
        <f t="shared" si="1103"/>
        <v>11.524036649774388</v>
      </c>
    </row>
  </sheetData>
  <phoneticPr fontId="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I1107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5" width="9.5" style="1" bestFit="1" customWidth="1"/>
    <col min="6" max="9" width="10.5" style="1" bestFit="1" customWidth="1"/>
    <col min="10" max="16384" width="9.33203125" style="1"/>
  </cols>
  <sheetData>
    <row r="1" spans="1:9" x14ac:dyDescent="0.15">
      <c r="A1" s="1" t="s">
        <v>175</v>
      </c>
    </row>
    <row r="3" spans="1:9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</row>
    <row r="4" spans="1:9" x14ac:dyDescent="0.15">
      <c r="A4" s="1">
        <v>1</v>
      </c>
      <c r="B4" s="1" t="s">
        <v>48</v>
      </c>
      <c r="C4" s="1">
        <v>1</v>
      </c>
      <c r="D4" s="1" t="s">
        <v>147</v>
      </c>
      <c r="E4" s="6">
        <f>IF('質指数（労働）'!E4&gt;0,LN('質指数（労働）'!E4),0)</f>
        <v>-0.7915286690187644</v>
      </c>
      <c r="F4" s="6">
        <f>IF('質指数（労働）'!F4&gt;0,LN('質指数（労働）'!F4),0)</f>
        <v>-0.59930739762538676</v>
      </c>
      <c r="G4" s="6">
        <f>IF('質指数（労働）'!G4&gt;0,LN('質指数（労働）'!G4),0)</f>
        <v>-0.59657704924304089</v>
      </c>
      <c r="H4" s="6">
        <f>IF('質指数（労働）'!H4&gt;0,LN('質指数（労働）'!H4),0)</f>
        <v>-0.43936205618621332</v>
      </c>
      <c r="I4" s="6">
        <f>IF('質指数（労働）'!I4&gt;0,LN('質指数（労働）'!I4),0)</f>
        <v>-0.3708060393411447</v>
      </c>
    </row>
    <row r="5" spans="1:9" x14ac:dyDescent="0.15">
      <c r="A5" s="1">
        <v>1</v>
      </c>
      <c r="B5" s="1" t="s">
        <v>48</v>
      </c>
      <c r="C5" s="1">
        <v>2</v>
      </c>
      <c r="D5" s="1" t="s">
        <v>148</v>
      </c>
      <c r="E5" s="6">
        <f>IF('質指数（労働）'!E5&gt;0,LN('質指数（労働）'!E5),0)</f>
        <v>0.75101301992122416</v>
      </c>
      <c r="F5" s="6">
        <f>IF('質指数（労働）'!F5&gt;0,LN('質指数（労働）'!F5),0)</f>
        <v>0.65953963167289453</v>
      </c>
      <c r="G5" s="6">
        <f>IF('質指数（労働）'!G5&gt;0,LN('質指数（労働）'!G5),0)</f>
        <v>0.31730834438340821</v>
      </c>
      <c r="H5" s="6">
        <f>IF('質指数（労働）'!H5&gt;0,LN('質指数（労働）'!H5),0)</f>
        <v>0.27426289880634974</v>
      </c>
      <c r="I5" s="6">
        <f>IF('質指数（労働）'!I5&gt;0,LN('質指数（労働）'!I5),0)</f>
        <v>0.2303267144794692</v>
      </c>
    </row>
    <row r="6" spans="1:9" x14ac:dyDescent="0.15">
      <c r="A6" s="1">
        <v>1</v>
      </c>
      <c r="B6" s="1" t="s">
        <v>99</v>
      </c>
      <c r="C6" s="1">
        <v>3</v>
      </c>
      <c r="D6" s="1" t="s">
        <v>155</v>
      </c>
      <c r="E6" s="6">
        <f>IF('質指数（労働）'!E6&gt;0,LN('質指数（労働）'!E6),0)</f>
        <v>-0.24849781957186737</v>
      </c>
      <c r="F6" s="6">
        <f>IF('質指数（労働）'!F6&gt;0,LN('質指数（労働）'!F6),0)</f>
        <v>-0.25035634794063022</v>
      </c>
      <c r="G6" s="6">
        <f>IF('質指数（労働）'!G6&gt;0,LN('質指数（労働）'!G6),0)</f>
        <v>-0.280274387315194</v>
      </c>
      <c r="H6" s="6">
        <f>IF('質指数（労働）'!H6&gt;0,LN('質指数（労働）'!H6),0)</f>
        <v>-0.23085760519162229</v>
      </c>
      <c r="I6" s="6">
        <f>IF('質指数（労働）'!I6&gt;0,LN('質指数（労働）'!I6),0)</f>
        <v>-0.24955807445567979</v>
      </c>
    </row>
    <row r="7" spans="1:9" x14ac:dyDescent="0.15">
      <c r="A7" s="1">
        <v>1</v>
      </c>
      <c r="B7" s="1" t="s">
        <v>99</v>
      </c>
      <c r="C7" s="1">
        <v>4</v>
      </c>
      <c r="D7" s="1" t="s">
        <v>156</v>
      </c>
      <c r="E7" s="6">
        <f>IF('質指数（労働）'!E7&gt;0,LN('質指数（労働）'!E7),0)</f>
        <v>-0.37305668256942009</v>
      </c>
      <c r="F7" s="6">
        <f>IF('質指数（労働）'!F7&gt;0,LN('質指数（労働）'!F7),0)</f>
        <v>-0.38694135107935529</v>
      </c>
      <c r="G7" s="6">
        <f>IF('質指数（労働）'!G7&gt;0,LN('質指数（労働）'!G7),0)</f>
        <v>-0.41931915459928987</v>
      </c>
      <c r="H7" s="6">
        <f>IF('質指数（労働）'!H7&gt;0,LN('質指数（労働）'!H7),0)</f>
        <v>-0.36407301420780952</v>
      </c>
      <c r="I7" s="6">
        <f>IF('質指数（労働）'!I7&gt;0,LN('質指数（労働）'!I7),0)</f>
        <v>-0.36525593110703858</v>
      </c>
    </row>
    <row r="8" spans="1:9" x14ac:dyDescent="0.15">
      <c r="A8" s="1">
        <v>1</v>
      </c>
      <c r="B8" s="1" t="s">
        <v>99</v>
      </c>
      <c r="C8" s="1">
        <v>5</v>
      </c>
      <c r="D8" s="1" t="s">
        <v>157</v>
      </c>
      <c r="E8" s="6">
        <f>IF('質指数（労働）'!E8&gt;0,LN('質指数（労働）'!E8),0)</f>
        <v>-0.15284732074178065</v>
      </c>
      <c r="F8" s="6">
        <f>IF('質指数（労働）'!F8&gt;0,LN('質指数（労働）'!F8),0)</f>
        <v>-0.12292601430879299</v>
      </c>
      <c r="G8" s="6">
        <f>IF('質指数（労働）'!G8&gt;0,LN('質指数（労働）'!G8),0)</f>
        <v>-0.14927726955805223</v>
      </c>
      <c r="H8" s="6">
        <f>IF('質指数（労働）'!H8&gt;0,LN('質指数（労働）'!H8),0)</f>
        <v>-9.2262951962702511E-2</v>
      </c>
      <c r="I8" s="6">
        <f>IF('質指数（労働）'!I8&gt;0,LN('質指数（労働）'!I8),0)</f>
        <v>-9.9110338622403774E-2</v>
      </c>
    </row>
    <row r="9" spans="1:9" x14ac:dyDescent="0.15">
      <c r="A9" s="1">
        <v>1</v>
      </c>
      <c r="B9" s="1" t="s">
        <v>99</v>
      </c>
      <c r="C9" s="1">
        <v>6</v>
      </c>
      <c r="D9" s="1" t="s">
        <v>49</v>
      </c>
      <c r="E9" s="6">
        <f>IF('質指数（労働）'!E9&gt;0,LN('質指数（労働）'!E9),0)</f>
        <v>-5.8341852806193632E-2</v>
      </c>
      <c r="F9" s="6">
        <f>IF('質指数（労働）'!F9&gt;0,LN('質指数（労働）'!F9),0)</f>
        <v>-1.0677311562655197E-2</v>
      </c>
      <c r="G9" s="6">
        <f>IF('質指数（労働）'!G9&gt;0,LN('質指数（労働）'!G9),0)</f>
        <v>-2.5183393075389776E-2</v>
      </c>
      <c r="H9" s="6">
        <f>IF('質指数（労働）'!H9&gt;0,LN('質指数（労働）'!H9),0)</f>
        <v>3.1394091421539233E-2</v>
      </c>
      <c r="I9" s="6">
        <f>IF('質指数（労働）'!I9&gt;0,LN('質指数（労働）'!I9),0)</f>
        <v>1.8966958098703929E-2</v>
      </c>
    </row>
    <row r="10" spans="1:9" x14ac:dyDescent="0.15">
      <c r="A10" s="1">
        <v>1</v>
      </c>
      <c r="B10" s="1" t="s">
        <v>99</v>
      </c>
      <c r="C10" s="1">
        <v>7</v>
      </c>
      <c r="D10" s="1" t="s">
        <v>158</v>
      </c>
      <c r="E10" s="6">
        <f>IF('質指数（労働）'!E10&gt;0,LN('質指数（労働）'!E10),0)</f>
        <v>-1.2314164961632536E-2</v>
      </c>
      <c r="F10" s="6">
        <f>IF('質指数（労働）'!F10&gt;0,LN('質指数（労働）'!F10),0)</f>
        <v>3.266750751021162E-3</v>
      </c>
      <c r="G10" s="6">
        <f>IF('質指数（労働）'!G10&gt;0,LN('質指数（労働）'!G10),0)</f>
        <v>4.7226094434797229E-2</v>
      </c>
      <c r="H10" s="6">
        <f>IF('質指数（労働）'!H10&gt;0,LN('質指数（労働）'!H10),0)</f>
        <v>0.10374171879783868</v>
      </c>
      <c r="I10" s="6">
        <f>IF('質指数（労働）'!I10&gt;0,LN('質指数（労働）'!I10),0)</f>
        <v>6.0624948396692024E-2</v>
      </c>
    </row>
    <row r="11" spans="1:9" x14ac:dyDescent="0.15">
      <c r="A11" s="1">
        <v>1</v>
      </c>
      <c r="B11" s="1" t="s">
        <v>99</v>
      </c>
      <c r="C11" s="1">
        <v>8</v>
      </c>
      <c r="D11" s="1" t="s">
        <v>159</v>
      </c>
      <c r="E11" s="6">
        <f>IF('質指数（労働）'!E11&gt;0,LN('質指数（労働）'!E11),0)</f>
        <v>-0.14126988217059791</v>
      </c>
      <c r="F11" s="6">
        <f>IF('質指数（労働）'!F11&gt;0,LN('質指数（労働）'!F11),0)</f>
        <v>-0.12174558829039853</v>
      </c>
      <c r="G11" s="6">
        <f>IF('質指数（労働）'!G11&gt;0,LN('質指数（労働）'!G11),0)</f>
        <v>-0.13845431834052288</v>
      </c>
      <c r="H11" s="6">
        <f>IF('質指数（労働）'!H11&gt;0,LN('質指数（労働）'!H11),0)</f>
        <v>-7.2224413295383913E-2</v>
      </c>
      <c r="I11" s="6">
        <f>IF('質指数（労働）'!I11&gt;0,LN('質指数（労働）'!I11),0)</f>
        <v>-0.10959472030947427</v>
      </c>
    </row>
    <row r="12" spans="1:9" x14ac:dyDescent="0.15">
      <c r="A12" s="1">
        <v>1</v>
      </c>
      <c r="B12" s="1" t="s">
        <v>99</v>
      </c>
      <c r="C12" s="1">
        <v>9</v>
      </c>
      <c r="D12" s="1" t="s">
        <v>160</v>
      </c>
      <c r="E12" s="6">
        <f>IF('質指数（労働）'!E12&gt;0,LN('質指数（労働）'!E12),0)</f>
        <v>-6.3594588136132266E-2</v>
      </c>
      <c r="F12" s="6">
        <f>IF('質指数（労働）'!F12&gt;0,LN('質指数（労働）'!F12),0)</f>
        <v>-3.6490961850217399E-2</v>
      </c>
      <c r="G12" s="6">
        <f>IF('質指数（労働）'!G12&gt;0,LN('質指数（労働）'!G12),0)</f>
        <v>-4.6878912810584955E-2</v>
      </c>
      <c r="H12" s="6">
        <f>IF('質指数（労働）'!H12&gt;0,LN('質指数（労働）'!H12),0)</f>
        <v>-2.2305757484319202E-2</v>
      </c>
      <c r="I12" s="6">
        <f>IF('質指数（労働）'!I12&gt;0,LN('質指数（労働）'!I12),0)</f>
        <v>-9.0414866680896919E-2</v>
      </c>
    </row>
    <row r="13" spans="1:9" x14ac:dyDescent="0.15">
      <c r="A13" s="1">
        <v>1</v>
      </c>
      <c r="B13" s="1" t="s">
        <v>99</v>
      </c>
      <c r="C13" s="1">
        <v>10</v>
      </c>
      <c r="D13" s="1" t="s">
        <v>161</v>
      </c>
      <c r="E13" s="6">
        <f>IF('質指数（労働）'!E13&gt;0,LN('質指数（労働）'!E13),0)</f>
        <v>-0.11081546255439781</v>
      </c>
      <c r="F13" s="6">
        <f>IF('質指数（労働）'!F13&gt;0,LN('質指数（労働）'!F13),0)</f>
        <v>-0.13191731116854372</v>
      </c>
      <c r="G13" s="6">
        <f>IF('質指数（労働）'!G13&gt;0,LN('質指数（労働）'!G13),0)</f>
        <v>-0.13180296317401921</v>
      </c>
      <c r="H13" s="6">
        <f>IF('質指数（労働）'!H13&gt;0,LN('質指数（労働）'!H13),0)</f>
        <v>-8.9349466822445336E-2</v>
      </c>
      <c r="I13" s="6">
        <f>IF('質指数（労働）'!I13&gt;0,LN('質指数（労働）'!I13),0)</f>
        <v>-0.11566076376801671</v>
      </c>
    </row>
    <row r="14" spans="1:9" x14ac:dyDescent="0.15">
      <c r="A14" s="1">
        <v>1</v>
      </c>
      <c r="B14" s="1" t="s">
        <v>99</v>
      </c>
      <c r="C14" s="1">
        <v>11</v>
      </c>
      <c r="D14" s="1" t="s">
        <v>162</v>
      </c>
      <c r="E14" s="6">
        <f>IF('質指数（労働）'!E14&gt;0,LN('質指数（労働）'!E14),0)</f>
        <v>-6.7422067293447574E-2</v>
      </c>
      <c r="F14" s="6">
        <f>IF('質指数（労働）'!F14&gt;0,LN('質指数（労働）'!F14),0)</f>
        <v>-3.8030276806707633E-2</v>
      </c>
      <c r="G14" s="6">
        <f>IF('質指数（労働）'!G14&gt;0,LN('質指数（労働）'!G14),0)</f>
        <v>-6.507841866763521E-2</v>
      </c>
      <c r="H14" s="6">
        <f>IF('質指数（労働）'!H14&gt;0,LN('質指数（労働）'!H14),0)</f>
        <v>-1.2548372463532695E-2</v>
      </c>
      <c r="I14" s="6">
        <f>IF('質指数（労働）'!I14&gt;0,LN('質指数（労働）'!I14),0)</f>
        <v>-4.3277326213890903E-2</v>
      </c>
    </row>
    <row r="15" spans="1:9" x14ac:dyDescent="0.15">
      <c r="A15" s="1">
        <v>1</v>
      </c>
      <c r="B15" s="1" t="s">
        <v>99</v>
      </c>
      <c r="C15" s="1">
        <v>12</v>
      </c>
      <c r="D15" s="1" t="s">
        <v>163</v>
      </c>
      <c r="E15" s="6">
        <f>IF('質指数（労働）'!E15&gt;0,LN('質指数（労働）'!E15),0)</f>
        <v>-0.25674001507474786</v>
      </c>
      <c r="F15" s="6">
        <f>IF('質指数（労働）'!F15&gt;0,LN('質指数（労働）'!F15),0)</f>
        <v>-0.20207332619729237</v>
      </c>
      <c r="G15" s="6">
        <f>IF('質指数（労働）'!G15&gt;0,LN('質指数（労働）'!G15),0)</f>
        <v>-0.24198372811642538</v>
      </c>
      <c r="H15" s="6">
        <f>IF('質指数（労働）'!H15&gt;0,LN('質指数（労働）'!H15),0)</f>
        <v>-0.11126836483668118</v>
      </c>
      <c r="I15" s="6">
        <f>IF('質指数（労働）'!I15&gt;0,LN('質指数（労働）'!I15),0)</f>
        <v>-0.10922023856702129</v>
      </c>
    </row>
    <row r="16" spans="1:9" x14ac:dyDescent="0.15">
      <c r="A16" s="1">
        <v>1</v>
      </c>
      <c r="B16" s="1" t="s">
        <v>99</v>
      </c>
      <c r="C16" s="1">
        <v>13</v>
      </c>
      <c r="D16" s="1" t="s">
        <v>164</v>
      </c>
      <c r="E16" s="6">
        <f>IF('質指数（労働）'!E16&gt;0,LN('質指数（労働）'!E16),0)</f>
        <v>-8.7411411355787796E-2</v>
      </c>
      <c r="F16" s="6">
        <f>IF('質指数（労働）'!F16&gt;0,LN('質指数（労働）'!F16),0)</f>
        <v>-7.4223242305527001E-2</v>
      </c>
      <c r="G16" s="6">
        <f>IF('質指数（労働）'!G16&gt;0,LN('質指数（労働）'!G16),0)</f>
        <v>-9.4804471455652017E-2</v>
      </c>
      <c r="H16" s="6">
        <f>IF('質指数（労働）'!H16&gt;0,LN('質指数（労働）'!H16),0)</f>
        <v>-3.3912455772200839E-2</v>
      </c>
      <c r="I16" s="6">
        <f>IF('質指数（労働）'!I16&gt;0,LN('質指数（労働）'!I16),0)</f>
        <v>-7.365600988472383E-2</v>
      </c>
    </row>
    <row r="17" spans="1:9" x14ac:dyDescent="0.15">
      <c r="A17" s="1">
        <v>1</v>
      </c>
      <c r="B17" s="1" t="s">
        <v>99</v>
      </c>
      <c r="C17" s="1">
        <v>14</v>
      </c>
      <c r="D17" s="1" t="s">
        <v>165</v>
      </c>
      <c r="E17" s="6">
        <f>IF('質指数（労働）'!E17&gt;0,LN('質指数（労働）'!E17),0)</f>
        <v>-0.17460180164247568</v>
      </c>
      <c r="F17" s="6">
        <f>IF('質指数（労働）'!F17&gt;0,LN('質指数（労働）'!F17),0)</f>
        <v>-0.1767593968356945</v>
      </c>
      <c r="G17" s="6">
        <f>IF('質指数（労働）'!G17&gt;0,LN('質指数（労働）'!G17),0)</f>
        <v>-0.19120529049541982</v>
      </c>
      <c r="H17" s="6">
        <f>IF('質指数（労働）'!H17&gt;0,LN('質指数（労働）'!H17),0)</f>
        <v>-9.1318976327793275E-2</v>
      </c>
      <c r="I17" s="6">
        <f>IF('質指数（労働）'!I17&gt;0,LN('質指数（労働）'!I17),0)</f>
        <v>-7.6730830867822633E-2</v>
      </c>
    </row>
    <row r="18" spans="1:9" x14ac:dyDescent="0.15">
      <c r="A18" s="1">
        <v>1</v>
      </c>
      <c r="B18" s="1" t="s">
        <v>99</v>
      </c>
      <c r="C18" s="1">
        <v>15</v>
      </c>
      <c r="D18" s="1" t="s">
        <v>166</v>
      </c>
      <c r="E18" s="6">
        <f>IF('質指数（労働）'!E18&gt;0,LN('質指数（労働）'!E18),0)</f>
        <v>-0.20348528709731914</v>
      </c>
      <c r="F18" s="6">
        <f>IF('質指数（労働）'!F18&gt;0,LN('質指数（労働）'!F18),0)</f>
        <v>-0.19860044025430101</v>
      </c>
      <c r="G18" s="6">
        <f>IF('質指数（労働）'!G18&gt;0,LN('質指数（労働）'!G18),0)</f>
        <v>-0.21428012488943013</v>
      </c>
      <c r="H18" s="6">
        <f>IF('質指数（労働）'!H18&gt;0,LN('質指数（労働）'!H18),0)</f>
        <v>-0.1465866096135473</v>
      </c>
      <c r="I18" s="6">
        <f>IF('質指数（労働）'!I18&gt;0,LN('質指数（労働）'!I18),0)</f>
        <v>-0.13342437953342659</v>
      </c>
    </row>
    <row r="19" spans="1:9" x14ac:dyDescent="0.15">
      <c r="A19" s="1">
        <v>1</v>
      </c>
      <c r="B19" s="1" t="s">
        <v>48</v>
      </c>
      <c r="C19" s="1">
        <v>16</v>
      </c>
      <c r="D19" s="1" t="s">
        <v>149</v>
      </c>
      <c r="E19" s="6">
        <f>IF('質指数（労働）'!E19&gt;0,LN('質指数（労働）'!E19),0)</f>
        <v>-0.1063197002045939</v>
      </c>
      <c r="F19" s="6">
        <f>IF('質指数（労働）'!F19&gt;0,LN('質指数（労働）'!F19),0)</f>
        <v>-0.11538664614133277</v>
      </c>
      <c r="G19" s="6">
        <f>IF('質指数（労働）'!G19&gt;0,LN('質指数（労働）'!G19),0)</f>
        <v>-0.10952895006805563</v>
      </c>
      <c r="H19" s="6">
        <f>IF('質指数（労働）'!H19&gt;0,LN('質指数（労働）'!H19),0)</f>
        <v>-5.6072349838337504E-2</v>
      </c>
      <c r="I19" s="6">
        <f>IF('質指数（労働）'!I19&gt;0,LN('質指数（労働）'!I19),0)</f>
        <v>-4.6210524133646846E-2</v>
      </c>
    </row>
    <row r="20" spans="1:9" x14ac:dyDescent="0.15">
      <c r="A20" s="1">
        <v>1</v>
      </c>
      <c r="B20" s="1" t="s">
        <v>48</v>
      </c>
      <c r="C20" s="1">
        <v>17</v>
      </c>
      <c r="D20" s="1" t="s">
        <v>150</v>
      </c>
      <c r="E20" s="6">
        <f>IF('質指数（労働）'!E20&gt;0,LN('質指数（労働）'!E20),0)</f>
        <v>0.22503481781030579</v>
      </c>
      <c r="F20" s="6">
        <f>IF('質指数（労働）'!F20&gt;0,LN('質指数（労働）'!F20),0)</f>
        <v>5.0421126460916267E-2</v>
      </c>
      <c r="G20" s="6">
        <f>IF('質指数（労働）'!G20&gt;0,LN('質指数（労働）'!G20),0)</f>
        <v>6.6256038877541182E-2</v>
      </c>
      <c r="H20" s="6">
        <f>IF('質指数（労働）'!H20&gt;0,LN('質指数（労働）'!H20),0)</f>
        <v>9.7924419860603892E-2</v>
      </c>
      <c r="I20" s="6">
        <f>IF('質指数（労働）'!I20&gt;0,LN('質指数（労働）'!I20),0)</f>
        <v>0.15255286305023918</v>
      </c>
    </row>
    <row r="21" spans="1:9" x14ac:dyDescent="0.15">
      <c r="A21" s="1">
        <v>1</v>
      </c>
      <c r="B21" s="1" t="s">
        <v>48</v>
      </c>
      <c r="C21" s="1">
        <v>18</v>
      </c>
      <c r="D21" s="1" t="s">
        <v>151</v>
      </c>
      <c r="E21" s="6">
        <f>IF('質指数（労働）'!E21&gt;0,LN('質指数（労働）'!E21),0)</f>
        <v>-0.2452023329086564</v>
      </c>
      <c r="F21" s="6">
        <f>IF('質指数（労働）'!F21&gt;0,LN('質指数（労働）'!F21),0)</f>
        <v>-0.22509218826181429</v>
      </c>
      <c r="G21" s="6">
        <f>IF('質指数（労働）'!G21&gt;0,LN('質指数（労働）'!G21),0)</f>
        <v>-0.19531060657269769</v>
      </c>
      <c r="H21" s="6">
        <f>IF('質指数（労働）'!H21&gt;0,LN('質指数（労働）'!H21),0)</f>
        <v>-0.14038336567218454</v>
      </c>
      <c r="I21" s="6">
        <f>IF('質指数（労働）'!I21&gt;0,LN('質指数（労働）'!I21),0)</f>
        <v>-0.22164554303088418</v>
      </c>
    </row>
    <row r="22" spans="1:9" x14ac:dyDescent="0.15">
      <c r="A22" s="1">
        <v>1</v>
      </c>
      <c r="B22" s="1" t="s">
        <v>48</v>
      </c>
      <c r="C22" s="1">
        <v>19</v>
      </c>
      <c r="D22" s="1" t="s">
        <v>152</v>
      </c>
      <c r="E22" s="6">
        <f>IF('質指数（労働）'!E22&gt;0,LN('質指数（労働）'!E22),0)</f>
        <v>-0.10838417313209181</v>
      </c>
      <c r="F22" s="6">
        <f>IF('質指数（労働）'!F22&gt;0,LN('質指数（労働）'!F22),0)</f>
        <v>-0.10833755767492205</v>
      </c>
      <c r="G22" s="6">
        <f>IF('質指数（労働）'!G22&gt;0,LN('質指数（労働）'!G22),0)</f>
        <v>-9.5129086640447072E-2</v>
      </c>
      <c r="H22" s="6">
        <f>IF('質指数（労働）'!H22&gt;0,LN('質指数（労働）'!H22),0)</f>
        <v>-3.3790198275898908E-2</v>
      </c>
      <c r="I22" s="6">
        <f>IF('質指数（労働）'!I22&gt;0,LN('質指数（労働）'!I22),0)</f>
        <v>-4.2383564651144373E-2</v>
      </c>
    </row>
    <row r="23" spans="1:9" x14ac:dyDescent="0.15">
      <c r="A23" s="1">
        <v>1</v>
      </c>
      <c r="B23" s="1" t="s">
        <v>48</v>
      </c>
      <c r="C23" s="1">
        <v>20</v>
      </c>
      <c r="D23" s="1" t="s">
        <v>153</v>
      </c>
      <c r="E23" s="6">
        <f>IF('質指数（労働）'!E23&gt;0,LN('質指数（労働）'!E23),0)</f>
        <v>-0.28643637300779551</v>
      </c>
      <c r="F23" s="6">
        <f>IF('質指数（労働）'!F23&gt;0,LN('質指数（労働）'!F23),0)</f>
        <v>-0.19732474824478247</v>
      </c>
      <c r="G23" s="6">
        <f>IF('質指数（労働）'!G23&gt;0,LN('質指数（労働）'!G23),0)</f>
        <v>-0.1325407996596199</v>
      </c>
      <c r="H23" s="6">
        <f>IF('質指数（労働）'!H23&gt;0,LN('質指数（労働）'!H23),0)</f>
        <v>-9.6205012050068775E-2</v>
      </c>
      <c r="I23" s="6">
        <f>IF('質指数（労働）'!I23&gt;0,LN('質指数（労働）'!I23),0)</f>
        <v>-0.12240819495136976</v>
      </c>
    </row>
    <row r="24" spans="1:9" x14ac:dyDescent="0.15">
      <c r="A24" s="1">
        <v>1</v>
      </c>
      <c r="B24" s="1" t="s">
        <v>48</v>
      </c>
      <c r="C24" s="1">
        <v>21</v>
      </c>
      <c r="D24" s="1" t="s">
        <v>154</v>
      </c>
      <c r="E24" s="6">
        <f>IF('質指数（労働）'!E24&gt;0,LN('質指数（労働）'!E24),0)</f>
        <v>6.4559342940291344E-3</v>
      </c>
      <c r="F24" s="6">
        <f>IF('質指数（労働）'!F24&gt;0,LN('質指数（労働）'!F24),0)</f>
        <v>1.118058410979287E-2</v>
      </c>
      <c r="G24" s="6">
        <f>IF('質指数（労働）'!G24&gt;0,LN('質指数（労働）'!G24),0)</f>
        <v>-7.9789060364924436E-3</v>
      </c>
      <c r="H24" s="6">
        <f>IF('質指数（労働）'!H24&gt;0,LN('質指数（労働）'!H24),0)</f>
        <v>-8.5380775793173786E-3</v>
      </c>
      <c r="I24" s="6">
        <f>IF('質指数（労働）'!I24&gt;0,LN('質指数（労働）'!I24),0)</f>
        <v>-3.2444989298225944E-2</v>
      </c>
    </row>
    <row r="25" spans="1:9" x14ac:dyDescent="0.15">
      <c r="A25" s="1">
        <v>1</v>
      </c>
      <c r="B25" s="1" t="s">
        <v>0</v>
      </c>
      <c r="C25" s="1">
        <v>22</v>
      </c>
      <c r="D25" s="1" t="s">
        <v>146</v>
      </c>
      <c r="E25" s="6">
        <f>IF('質指数（労働）'!E25&gt;0,LN('質指数（労働）'!E25),0)</f>
        <v>-0.15824004436571168</v>
      </c>
      <c r="F25" s="6">
        <f>IF('質指数（労働）'!F25&gt;0,LN('質指数（労働）'!F25),0)</f>
        <v>-0.18138318794059469</v>
      </c>
      <c r="G25" s="6">
        <f>IF('質指数（労働）'!G25&gt;0,LN('質指数（労働）'!G25),0)</f>
        <v>-0.16049794440918924</v>
      </c>
      <c r="H25" s="6">
        <f>IF('質指数（労働）'!H25&gt;0,LN('質指数（労働）'!H25),0)</f>
        <v>-9.1153884286426609E-2</v>
      </c>
      <c r="I25" s="6">
        <f>IF('質指数（労働）'!I25&gt;0,LN('質指数（労働）'!I25),0)</f>
        <v>-0.11634097450753253</v>
      </c>
    </row>
    <row r="26" spans="1:9" x14ac:dyDescent="0.15">
      <c r="A26" s="1">
        <v>1</v>
      </c>
      <c r="B26" s="1" t="s">
        <v>0</v>
      </c>
      <c r="C26" s="1">
        <v>23</v>
      </c>
      <c r="D26" s="1" t="s">
        <v>167</v>
      </c>
      <c r="E26" s="6">
        <f>IF('質指数（労働）'!E26&gt;0,LN('質指数（労働）'!E26),0)</f>
        <v>0.12515199867470284</v>
      </c>
      <c r="F26" s="6">
        <f>IF('質指数（労働）'!F26&gt;0,LN('質指数（労働）'!F26),0)</f>
        <v>8.9121646900423859E-2</v>
      </c>
      <c r="G26" s="6">
        <f>IF('質指数（労働）'!G26&gt;0,LN('質指数（労働）'!G26),0)</f>
        <v>9.709294341172027E-2</v>
      </c>
      <c r="H26" s="6">
        <f>IF('質指数（労働）'!H26&gt;0,LN('質指数（労働）'!H26),0)</f>
        <v>0.12306046437697717</v>
      </c>
      <c r="I26" s="6">
        <f>IF('質指数（労働）'!I26&gt;0,LN('質指数（労働）'!I26),0)</f>
        <v>7.9361976947559726E-2</v>
      </c>
    </row>
    <row r="27" spans="1:9" x14ac:dyDescent="0.15">
      <c r="A27" s="1">
        <v>2</v>
      </c>
      <c r="B27" s="1" t="s">
        <v>50</v>
      </c>
      <c r="C27" s="1">
        <v>1</v>
      </c>
      <c r="D27" s="1" t="s">
        <v>147</v>
      </c>
      <c r="E27" s="6">
        <f>IF('質指数（労働）'!E27&gt;0,LN('質指数（労働）'!E27),0)</f>
        <v>-0.85251702176195587</v>
      </c>
      <c r="F27" s="6">
        <f>IF('質指数（労働）'!F27&gt;0,LN('質指数（労働）'!F27),0)</f>
        <v>-0.67513102537241076</v>
      </c>
      <c r="G27" s="6">
        <f>IF('質指数（労働）'!G27&gt;0,LN('質指数（労働）'!G27),0)</f>
        <v>-0.72752901921923441</v>
      </c>
      <c r="H27" s="6">
        <f>IF('質指数（労働）'!H27&gt;0,LN('質指数（労働）'!H27),0)</f>
        <v>-0.63420176897426705</v>
      </c>
      <c r="I27" s="6">
        <f>IF('質指数（労働）'!I27&gt;0,LN('質指数（労働）'!I27),0)</f>
        <v>-0.54710304080044103</v>
      </c>
    </row>
    <row r="28" spans="1:9" x14ac:dyDescent="0.15">
      <c r="A28" s="1">
        <v>2</v>
      </c>
      <c r="B28" s="1" t="s">
        <v>50</v>
      </c>
      <c r="C28" s="1">
        <v>2</v>
      </c>
      <c r="D28" s="1" t="s">
        <v>148</v>
      </c>
      <c r="E28" s="6">
        <f>IF('質指数（労働）'!E28&gt;0,LN('質指数（労働）'!E28),0)</f>
        <v>0.61966794579565088</v>
      </c>
      <c r="F28" s="6">
        <f>IF('質指数（労働）'!F28&gt;0,LN('質指数（労働）'!F28),0)</f>
        <v>0.59789762056688456</v>
      </c>
      <c r="G28" s="6">
        <f>IF('質指数（労働）'!G28&gt;0,LN('質指数（労働）'!G28),0)</f>
        <v>0.29531090274199612</v>
      </c>
      <c r="H28" s="6">
        <f>IF('質指数（労働）'!H28&gt;0,LN('質指数（労働）'!H28),0)</f>
        <v>0.41540450745372237</v>
      </c>
      <c r="I28" s="6">
        <f>IF('質指数（労働）'!I28&gt;0,LN('質指数（労働）'!I28),0)</f>
        <v>0.47860461494008499</v>
      </c>
    </row>
    <row r="29" spans="1:9" x14ac:dyDescent="0.15">
      <c r="A29" s="1">
        <v>2</v>
      </c>
      <c r="B29" s="1" t="s">
        <v>100</v>
      </c>
      <c r="C29" s="1">
        <v>3</v>
      </c>
      <c r="D29" s="1" t="s">
        <v>155</v>
      </c>
      <c r="E29" s="6">
        <f>IF('質指数（労働）'!E29&gt;0,LN('質指数（労働）'!E29),0)</f>
        <v>-0.29441781557063035</v>
      </c>
      <c r="F29" s="6">
        <f>IF('質指数（労働）'!F29&gt;0,LN('質指数（労働）'!F29),0)</f>
        <v>-0.33157187686515505</v>
      </c>
      <c r="G29" s="6">
        <f>IF('質指数（労働）'!G29&gt;0,LN('質指数（労働）'!G29),0)</f>
        <v>-0.379203580569971</v>
      </c>
      <c r="H29" s="6">
        <f>IF('質指数（労働）'!H29&gt;0,LN('質指数（労働）'!H29),0)</f>
        <v>-0.31754665932864218</v>
      </c>
      <c r="I29" s="6">
        <f>IF('質指数（労働）'!I29&gt;0,LN('質指数（労働）'!I29),0)</f>
        <v>-0.32252241728063624</v>
      </c>
    </row>
    <row r="30" spans="1:9" x14ac:dyDescent="0.15">
      <c r="A30" s="1">
        <v>2</v>
      </c>
      <c r="B30" s="1" t="s">
        <v>100</v>
      </c>
      <c r="C30" s="1">
        <v>4</v>
      </c>
      <c r="D30" s="1" t="s">
        <v>156</v>
      </c>
      <c r="E30" s="6">
        <f>IF('質指数（労働）'!E30&gt;0,LN('質指数（労働）'!E30),0)</f>
        <v>-0.43073319489885492</v>
      </c>
      <c r="F30" s="6">
        <f>IF('質指数（労働）'!F30&gt;0,LN('質指数（労働）'!F30),0)</f>
        <v>-0.48201936369388682</v>
      </c>
      <c r="G30" s="6">
        <f>IF('質指数（労働）'!G30&gt;0,LN('質指数（労働）'!G30),0)</f>
        <v>-0.51228274918597672</v>
      </c>
      <c r="H30" s="6">
        <f>IF('質指数（労働）'!H30&gt;0,LN('質指数（労働）'!H30),0)</f>
        <v>-0.44653086859769503</v>
      </c>
      <c r="I30" s="6">
        <f>IF('質指数（労働）'!I30&gt;0,LN('質指数（労働）'!I30),0)</f>
        <v>-0.43890168368861948</v>
      </c>
    </row>
    <row r="31" spans="1:9" x14ac:dyDescent="0.15">
      <c r="A31" s="1">
        <v>2</v>
      </c>
      <c r="B31" s="1" t="s">
        <v>100</v>
      </c>
      <c r="C31" s="1">
        <v>5</v>
      </c>
      <c r="D31" s="1" t="s">
        <v>157</v>
      </c>
      <c r="E31" s="6">
        <f>IF('質指数（労働）'!E31&gt;0,LN('質指数（労働）'!E31),0)</f>
        <v>-0.20033794700593158</v>
      </c>
      <c r="F31" s="6">
        <f>IF('質指数（労働）'!F31&gt;0,LN('質指数（労働）'!F31),0)</f>
        <v>-0.20044972163486999</v>
      </c>
      <c r="G31" s="6">
        <f>IF('質指数（労働）'!G31&gt;0,LN('質指数（労働）'!G31),0)</f>
        <v>-0.24230560537489051</v>
      </c>
      <c r="H31" s="6">
        <f>IF('質指数（労働）'!H31&gt;0,LN('質指数（労働）'!H31),0)</f>
        <v>-0.17409404127618811</v>
      </c>
      <c r="I31" s="6">
        <f>IF('質指数（労働）'!I31&gt;0,LN('質指数（労働）'!I31),0)</f>
        <v>-0.1500288280053472</v>
      </c>
    </row>
    <row r="32" spans="1:9" x14ac:dyDescent="0.15">
      <c r="A32" s="1">
        <v>2</v>
      </c>
      <c r="B32" s="1" t="s">
        <v>100</v>
      </c>
      <c r="C32" s="1">
        <v>6</v>
      </c>
      <c r="D32" s="1" t="s">
        <v>49</v>
      </c>
      <c r="E32" s="6">
        <f>IF('質指数（労働）'!E32&gt;0,LN('質指数（労働）'!E32),0)</f>
        <v>-0.10203037560347428</v>
      </c>
      <c r="F32" s="6">
        <f>IF('質指数（労働）'!F32&gt;0,LN('質指数（労働）'!F32),0)</f>
        <v>-9.9598681561631791E-2</v>
      </c>
      <c r="G32" s="6">
        <f>IF('質指数（労働）'!G32&gt;0,LN('質指数（労働）'!G32),0)</f>
        <v>-0.12498850746621402</v>
      </c>
      <c r="H32" s="6">
        <f>IF('質指数（労働）'!H32&gt;0,LN('質指数（労働）'!H32),0)</f>
        <v>-7.0515229740767182E-2</v>
      </c>
      <c r="I32" s="6">
        <f>IF('質指数（労働）'!I32&gt;0,LN('質指数（労働）'!I32),0)</f>
        <v>-5.0654802534728323E-2</v>
      </c>
    </row>
    <row r="33" spans="1:9" x14ac:dyDescent="0.15">
      <c r="A33" s="1">
        <v>2</v>
      </c>
      <c r="B33" s="1" t="s">
        <v>100</v>
      </c>
      <c r="C33" s="1">
        <v>7</v>
      </c>
      <c r="D33" s="1" t="s">
        <v>158</v>
      </c>
      <c r="E33" s="6">
        <f>IF('質指数（労働）'!E33&gt;0,LN('質指数（労働）'!E33),0)</f>
        <v>-4.3378766497208038E-2</v>
      </c>
      <c r="F33" s="6">
        <f>IF('質指数（労働）'!F33&gt;0,LN('質指数（労働）'!F33),0)</f>
        <v>-5.9033667237080589E-2</v>
      </c>
      <c r="G33" s="6">
        <f>IF('質指数（労働）'!G33&gt;0,LN('質指数（労働）'!G33),0)</f>
        <v>-2.8929876765673088E-2</v>
      </c>
      <c r="H33" s="6">
        <f>IF('質指数（労働）'!H33&gt;0,LN('質指数（労働）'!H33),0)</f>
        <v>1.7385699252448122E-2</v>
      </c>
      <c r="I33" s="6">
        <f>IF('質指数（労働）'!I33&gt;0,LN('質指数（労働）'!I33),0)</f>
        <v>7.8898167457596407E-3</v>
      </c>
    </row>
    <row r="34" spans="1:9" x14ac:dyDescent="0.15">
      <c r="A34" s="1">
        <v>2</v>
      </c>
      <c r="B34" s="1" t="s">
        <v>100</v>
      </c>
      <c r="C34" s="1">
        <v>8</v>
      </c>
      <c r="D34" s="1" t="s">
        <v>159</v>
      </c>
      <c r="E34" s="6">
        <f>IF('質指数（労働）'!E34&gt;0,LN('質指数（労働）'!E34),0)</f>
        <v>-0.17438834816245705</v>
      </c>
      <c r="F34" s="6">
        <f>IF('質指数（労働）'!F34&gt;0,LN('質指数（労働）'!F34),0)</f>
        <v>-0.17817989206063725</v>
      </c>
      <c r="G34" s="6">
        <f>IF('質指数（労働）'!G34&gt;0,LN('質指数（労働）'!G34),0)</f>
        <v>-0.20821239039377934</v>
      </c>
      <c r="H34" s="6">
        <f>IF('質指数（労働）'!H34&gt;0,LN('質指数（労働）'!H34),0)</f>
        <v>-0.13352987626698201</v>
      </c>
      <c r="I34" s="6">
        <f>IF('質指数（労働）'!I34&gt;0,LN('質指数（労働）'!I34),0)</f>
        <v>-0.1554089433730578</v>
      </c>
    </row>
    <row r="35" spans="1:9" x14ac:dyDescent="0.15">
      <c r="A35" s="1">
        <v>2</v>
      </c>
      <c r="B35" s="1" t="s">
        <v>100</v>
      </c>
      <c r="C35" s="1">
        <v>9</v>
      </c>
      <c r="D35" s="1" t="s">
        <v>160</v>
      </c>
      <c r="E35" s="6">
        <f>IF('質指数（労働）'!E35&gt;0,LN('質指数（労働）'!E35),0)</f>
        <v>-8.6441988295963071E-2</v>
      </c>
      <c r="F35" s="6">
        <f>IF('質指数（労働）'!F35&gt;0,LN('質指数（労働）'!F35),0)</f>
        <v>-9.1591763303712936E-2</v>
      </c>
      <c r="G35" s="6">
        <f>IF('質指数（労働）'!G35&gt;0,LN('質指数（労働）'!G35),0)</f>
        <v>-0.12578836141080779</v>
      </c>
      <c r="H35" s="6">
        <f>IF('質指数（労働）'!H35&gt;0,LN('質指数（労働）'!H35),0)</f>
        <v>-9.9012219712846211E-2</v>
      </c>
      <c r="I35" s="6">
        <f>IF('質指数（労働）'!I35&gt;0,LN('質指数（労働）'!I35),0)</f>
        <v>-0.14446492168107117</v>
      </c>
    </row>
    <row r="36" spans="1:9" x14ac:dyDescent="0.15">
      <c r="A36" s="1">
        <v>2</v>
      </c>
      <c r="B36" s="1" t="s">
        <v>100</v>
      </c>
      <c r="C36" s="1">
        <v>10</v>
      </c>
      <c r="D36" s="1" t="s">
        <v>161</v>
      </c>
      <c r="E36" s="6">
        <f>IF('質指数（労働）'!E36&gt;0,LN('質指数（労働）'!E36),0)</f>
        <v>-0.13636569561428902</v>
      </c>
      <c r="F36" s="6">
        <f>IF('質指数（労働）'!F36&gt;0,LN('質指数（労働）'!F36),0)</f>
        <v>-0.19200380292728325</v>
      </c>
      <c r="G36" s="6">
        <f>IF('質指数（労働）'!G36&gt;0,LN('質指数（労働）'!G36),0)</f>
        <v>-0.19938919627440072</v>
      </c>
      <c r="H36" s="6">
        <f>IF('質指数（労働）'!H36&gt;0,LN('質指数（労働）'!H36),0)</f>
        <v>-0.15480022390970119</v>
      </c>
      <c r="I36" s="6">
        <f>IF('質指数（労働）'!I36&gt;0,LN('質指数（労働）'!I36),0)</f>
        <v>-0.16162457474108263</v>
      </c>
    </row>
    <row r="37" spans="1:9" x14ac:dyDescent="0.15">
      <c r="A37" s="1">
        <v>2</v>
      </c>
      <c r="B37" s="1" t="s">
        <v>100</v>
      </c>
      <c r="C37" s="1">
        <v>11</v>
      </c>
      <c r="D37" s="1" t="s">
        <v>162</v>
      </c>
      <c r="E37" s="6">
        <f>IF('質指数（労働）'!E37&gt;0,LN('質指数（労働）'!E37),0)</f>
        <v>-9.4162511688687639E-2</v>
      </c>
      <c r="F37" s="6">
        <f>IF('質指数（労働）'!F37&gt;0,LN('質指数（労働）'!F37),0)</f>
        <v>-9.9143475723994887E-2</v>
      </c>
      <c r="G37" s="6">
        <f>IF('質指数（労働）'!G37&gt;0,LN('質指数（労働）'!G37),0)</f>
        <v>-0.14780475002491986</v>
      </c>
      <c r="H37" s="6">
        <f>IF('質指数（労働）'!H37&gt;0,LN('質指数（労働）'!H37),0)</f>
        <v>-9.1544075434822986E-2</v>
      </c>
      <c r="I37" s="6">
        <f>IF('質指数（労働）'!I37&gt;0,LN('質指数（労働）'!I37),0)</f>
        <v>-0.10182095570492818</v>
      </c>
    </row>
    <row r="38" spans="1:9" x14ac:dyDescent="0.15">
      <c r="A38" s="1">
        <v>2</v>
      </c>
      <c r="B38" s="1" t="s">
        <v>100</v>
      </c>
      <c r="C38" s="1">
        <v>12</v>
      </c>
      <c r="D38" s="1" t="s">
        <v>163</v>
      </c>
      <c r="E38" s="6">
        <f>IF('質指数（労働）'!E38&gt;0,LN('質指数（労働）'!E38),0)</f>
        <v>-0.31496629130353171</v>
      </c>
      <c r="F38" s="6">
        <f>IF('質指数（労働）'!F38&gt;0,LN('質指数（労働）'!F38),0)</f>
        <v>-0.31616945926127094</v>
      </c>
      <c r="G38" s="6">
        <f>IF('質指数（労働）'!G38&gt;0,LN('質指数（労働）'!G38),0)</f>
        <v>-0.36343946539506522</v>
      </c>
      <c r="H38" s="6">
        <f>IF('質指数（労働）'!H38&gt;0,LN('質指数（労働）'!H38),0)</f>
        <v>-0.21631331268432141</v>
      </c>
      <c r="I38" s="6">
        <f>IF('質指数（労働）'!I38&gt;0,LN('質指数（労働）'!I38),0)</f>
        <v>-0.19338498212110336</v>
      </c>
    </row>
    <row r="39" spans="1:9" x14ac:dyDescent="0.15">
      <c r="A39" s="1">
        <v>2</v>
      </c>
      <c r="B39" s="1" t="s">
        <v>100</v>
      </c>
      <c r="C39" s="1">
        <v>13</v>
      </c>
      <c r="D39" s="1" t="s">
        <v>164</v>
      </c>
      <c r="E39" s="6">
        <f>IF('質指数（労働）'!E39&gt;0,LN('質指数（労働）'!E39),0)</f>
        <v>-0.11046515195367616</v>
      </c>
      <c r="F39" s="6">
        <f>IF('質指数（労働）'!F39&gt;0,LN('質指数（労働）'!F39),0)</f>
        <v>-0.13019839239447023</v>
      </c>
      <c r="G39" s="6">
        <f>IF('質指数（労働）'!G39&gt;0,LN('質指数（労働）'!G39),0)</f>
        <v>-0.16657610505895992</v>
      </c>
      <c r="H39" s="6">
        <f>IF('質指数（労働）'!H39&gt;0,LN('質指数（労働）'!H39),0)</f>
        <v>-0.10843148821256085</v>
      </c>
      <c r="I39" s="6">
        <f>IF('質指数（労働）'!I39&gt;0,LN('質指数（労働）'!I39),0)</f>
        <v>-0.12722787540528255</v>
      </c>
    </row>
    <row r="40" spans="1:9" x14ac:dyDescent="0.15">
      <c r="A40" s="1">
        <v>2</v>
      </c>
      <c r="B40" s="1" t="s">
        <v>100</v>
      </c>
      <c r="C40" s="1">
        <v>14</v>
      </c>
      <c r="D40" s="1" t="s">
        <v>165</v>
      </c>
      <c r="E40" s="6">
        <f>IF('質指数（労働）'!E40&gt;0,LN('質指数（労働）'!E40),0)</f>
        <v>-0.21544047099431984</v>
      </c>
      <c r="F40" s="6">
        <f>IF('質指数（労働）'!F40&gt;0,LN('質指数（労働）'!F40),0)</f>
        <v>-0.26989084543735903</v>
      </c>
      <c r="G40" s="6">
        <f>IF('質指数（労働）'!G40&gt;0,LN('質指数（労働）'!G40),0)</f>
        <v>-0.2994156475367265</v>
      </c>
      <c r="H40" s="6">
        <f>IF('質指数（労働）'!H40&gt;0,LN('質指数（労働）'!H40),0)</f>
        <v>-0.19128246299564777</v>
      </c>
      <c r="I40" s="6">
        <f>IF('質指数（労働）'!I40&gt;0,LN('質指数（労働）'!I40),0)</f>
        <v>-0.16176701452989198</v>
      </c>
    </row>
    <row r="41" spans="1:9" x14ac:dyDescent="0.15">
      <c r="A41" s="1">
        <v>2</v>
      </c>
      <c r="B41" s="1" t="s">
        <v>100</v>
      </c>
      <c r="C41" s="1">
        <v>15</v>
      </c>
      <c r="D41" s="1" t="s">
        <v>166</v>
      </c>
      <c r="E41" s="6">
        <f>IF('質指数（労働）'!E41&gt;0,LN('質指数（労働）'!E41),0)</f>
        <v>-0.24661105106694839</v>
      </c>
      <c r="F41" s="6">
        <f>IF('質指数（労働）'!F41&gt;0,LN('質指数（労働）'!F41),0)</f>
        <v>-0.2805976809547136</v>
      </c>
      <c r="G41" s="6">
        <f>IF('質指数（労働）'!G41&gt;0,LN('質指数（労働）'!G41),0)</f>
        <v>-0.29992258522240917</v>
      </c>
      <c r="H41" s="6">
        <f>IF('質指数（労働）'!H41&gt;0,LN('質指数（労働）'!H41),0)</f>
        <v>-0.23541990507211061</v>
      </c>
      <c r="I41" s="6">
        <f>IF('質指数（労働）'!I41&gt;0,LN('質指数（労働）'!I41),0)</f>
        <v>-0.19396581955836772</v>
      </c>
    </row>
    <row r="42" spans="1:9" x14ac:dyDescent="0.15">
      <c r="A42" s="1">
        <v>2</v>
      </c>
      <c r="B42" s="1" t="s">
        <v>50</v>
      </c>
      <c r="C42" s="1">
        <v>16</v>
      </c>
      <c r="D42" s="1" t="s">
        <v>149</v>
      </c>
      <c r="E42" s="6">
        <f>IF('質指数（労働）'!E42&gt;0,LN('質指数（労働）'!E42),0)</f>
        <v>-0.16300051751364306</v>
      </c>
      <c r="F42" s="6">
        <f>IF('質指数（労働）'!F42&gt;0,LN('質指数（労働）'!F42),0)</f>
        <v>-0.16624871999913324</v>
      </c>
      <c r="G42" s="6">
        <f>IF('質指数（労働）'!G42&gt;0,LN('質指数（労働）'!G42),0)</f>
        <v>-0.15046447379248451</v>
      </c>
      <c r="H42" s="6">
        <f>IF('質指数（労働）'!H42&gt;0,LN('質指数（労働）'!H42),0)</f>
        <v>-0.10865416010800796</v>
      </c>
      <c r="I42" s="6">
        <f>IF('質指数（労働）'!I42&gt;0,LN('質指数（労働）'!I42),0)</f>
        <v>-9.0410600851254116E-2</v>
      </c>
    </row>
    <row r="43" spans="1:9" x14ac:dyDescent="0.15">
      <c r="A43" s="1">
        <v>2</v>
      </c>
      <c r="B43" s="1" t="s">
        <v>50</v>
      </c>
      <c r="C43" s="1">
        <v>17</v>
      </c>
      <c r="D43" s="1" t="s">
        <v>150</v>
      </c>
      <c r="E43" s="6">
        <f>IF('質指数（労働）'!E43&gt;0,LN('質指数（労働）'!E43),0)</f>
        <v>0.28877346047393054</v>
      </c>
      <c r="F43" s="6">
        <f>IF('質指数（労働）'!F43&gt;0,LN('質指数（労働）'!F43),0)</f>
        <v>0.12919588354220399</v>
      </c>
      <c r="G43" s="6">
        <f>IF('質指数（労働）'!G43&gt;0,LN('質指数（労働）'!G43),0)</f>
        <v>7.7705035454122703E-2</v>
      </c>
      <c r="H43" s="6">
        <f>IF('質指数（労働）'!H43&gt;0,LN('質指数（労働）'!H43),0)</f>
        <v>8.2217962066395936E-2</v>
      </c>
      <c r="I43" s="6">
        <f>IF('質指数（労働）'!I43&gt;0,LN('質指数（労働）'!I43),0)</f>
        <v>0.17552483771247859</v>
      </c>
    </row>
    <row r="44" spans="1:9" x14ac:dyDescent="0.15">
      <c r="A44" s="1">
        <v>2</v>
      </c>
      <c r="B44" s="1" t="s">
        <v>50</v>
      </c>
      <c r="C44" s="1">
        <v>18</v>
      </c>
      <c r="D44" s="1" t="s">
        <v>151</v>
      </c>
      <c r="E44" s="6">
        <f>IF('質指数（労働）'!E44&gt;0,LN('質指数（労働）'!E44),0)</f>
        <v>-0.30135159962918079</v>
      </c>
      <c r="F44" s="6">
        <f>IF('質指数（労働）'!F44&gt;0,LN('質指数（労働）'!F44),0)</f>
        <v>-0.31129181774435394</v>
      </c>
      <c r="G44" s="6">
        <f>IF('質指数（労働）'!G44&gt;0,LN('質指数（労働）'!G44),0)</f>
        <v>-0.2679876179036057</v>
      </c>
      <c r="H44" s="6">
        <f>IF('質指数（労働）'!H44&gt;0,LN('質指数（労働）'!H44),0)</f>
        <v>-0.20659105683669091</v>
      </c>
      <c r="I44" s="6">
        <f>IF('質指数（労働）'!I44&gt;0,LN('質指数（労働）'!I44),0)</f>
        <v>-0.26894463077653791</v>
      </c>
    </row>
    <row r="45" spans="1:9" x14ac:dyDescent="0.15">
      <c r="A45" s="1">
        <v>2</v>
      </c>
      <c r="B45" s="1" t="s">
        <v>50</v>
      </c>
      <c r="C45" s="1">
        <v>19</v>
      </c>
      <c r="D45" s="1" t="s">
        <v>152</v>
      </c>
      <c r="E45" s="6">
        <f>IF('質指数（労働）'!E45&gt;0,LN('質指数（労働）'!E45),0)</f>
        <v>-0.10503725824020781</v>
      </c>
      <c r="F45" s="6">
        <f>IF('質指数（労働）'!F45&gt;0,LN('質指数（労働）'!F45),0)</f>
        <v>-0.10185586204682222</v>
      </c>
      <c r="G45" s="6">
        <f>IF('質指数（労働）'!G45&gt;0,LN('質指数（労働）'!G45),0)</f>
        <v>-6.4605918650797581E-2</v>
      </c>
      <c r="H45" s="6">
        <f>IF('質指数（労働）'!H45&gt;0,LN('質指数（労働）'!H45),0)</f>
        <v>-2.0382038686339445E-2</v>
      </c>
      <c r="I45" s="6">
        <f>IF('質指数（労働）'!I45&gt;0,LN('質指数（労働）'!I45),0)</f>
        <v>-4.501200553678128E-2</v>
      </c>
    </row>
    <row r="46" spans="1:9" x14ac:dyDescent="0.15">
      <c r="A46" s="1">
        <v>2</v>
      </c>
      <c r="B46" s="1" t="s">
        <v>50</v>
      </c>
      <c r="C46" s="1">
        <v>20</v>
      </c>
      <c r="D46" s="1" t="s">
        <v>153</v>
      </c>
      <c r="E46" s="6">
        <f>IF('質指数（労働）'!E46&gt;0,LN('質指数（労働）'!E46),0)</f>
        <v>-5.9784210877181325E-2</v>
      </c>
      <c r="F46" s="6">
        <f>IF('質指数（労働）'!F46&gt;0,LN('質指数（労働）'!F46),0)</f>
        <v>-7.1403503215407352E-2</v>
      </c>
      <c r="G46" s="6">
        <f>IF('質指数（労働）'!G46&gt;0,LN('質指数（労働）'!G46),0)</f>
        <v>-8.4876532532783919E-2</v>
      </c>
      <c r="H46" s="6">
        <f>IF('質指数（労働）'!H46&gt;0,LN('質指数（労働）'!H46),0)</f>
        <v>-4.7792988334249081E-2</v>
      </c>
      <c r="I46" s="6">
        <f>IF('質指数（労働）'!I46&gt;0,LN('質指数（労働）'!I46),0)</f>
        <v>-9.5242300498615456E-2</v>
      </c>
    </row>
    <row r="47" spans="1:9" x14ac:dyDescent="0.15">
      <c r="A47" s="1">
        <v>2</v>
      </c>
      <c r="B47" s="1" t="s">
        <v>50</v>
      </c>
      <c r="C47" s="1">
        <v>21</v>
      </c>
      <c r="D47" s="1" t="s">
        <v>154</v>
      </c>
      <c r="E47" s="6">
        <f>IF('質指数（労働）'!E47&gt;0,LN('質指数（労働）'!E47),0)</f>
        <v>1.512772627719001E-2</v>
      </c>
      <c r="F47" s="6">
        <f>IF('質指数（労働）'!F47&gt;0,LN('質指数（労働）'!F47),0)</f>
        <v>-1.7252853391795095E-2</v>
      </c>
      <c r="G47" s="6">
        <f>IF('質指数（労働）'!G47&gt;0,LN('質指数（労働）'!G47),0)</f>
        <v>-3.3122523551554553E-2</v>
      </c>
      <c r="H47" s="6">
        <f>IF('質指数（労働）'!H47&gt;0,LN('質指数（労働）'!H47),0)</f>
        <v>-2.2276908404902398E-2</v>
      </c>
      <c r="I47" s="6">
        <f>IF('質指数（労働）'!I47&gt;0,LN('質指数（労働）'!I47),0)</f>
        <v>-3.613760199914641E-2</v>
      </c>
    </row>
    <row r="48" spans="1:9" x14ac:dyDescent="0.15">
      <c r="A48" s="1">
        <v>2</v>
      </c>
      <c r="B48" s="1" t="s">
        <v>1</v>
      </c>
      <c r="C48" s="1">
        <v>22</v>
      </c>
      <c r="D48" s="1" t="s">
        <v>146</v>
      </c>
      <c r="E48" s="6">
        <f>IF('質指数（労働）'!E48&gt;0,LN('質指数（労働）'!E48),0)</f>
        <v>-0.16429395024463933</v>
      </c>
      <c r="F48" s="6">
        <f>IF('質指数（労働）'!F48&gt;0,LN('質指数（労働）'!F48),0)</f>
        <v>-0.21287732635895534</v>
      </c>
      <c r="G48" s="6">
        <f>IF('質指数（労働）'!G48&gt;0,LN('質指数（労働）'!G48),0)</f>
        <v>-0.17187561045723285</v>
      </c>
      <c r="H48" s="6">
        <f>IF('質指数（労働）'!H48&gt;0,LN('質指数（労働）'!H48),0)</f>
        <v>-0.10960121958767244</v>
      </c>
      <c r="I48" s="6">
        <f>IF('質指数（労働）'!I48&gt;0,LN('質指数（労働）'!I48),0)</f>
        <v>-0.14455828817041938</v>
      </c>
    </row>
    <row r="49" spans="1:9" x14ac:dyDescent="0.15">
      <c r="A49" s="1">
        <v>2</v>
      </c>
      <c r="B49" s="1" t="s">
        <v>1</v>
      </c>
      <c r="C49" s="1">
        <v>23</v>
      </c>
      <c r="D49" s="1" t="s">
        <v>167</v>
      </c>
      <c r="E49" s="6">
        <f>IF('質指数（労働）'!E49&gt;0,LN('質指数（労働）'!E49),0)</f>
        <v>0.11497681039083117</v>
      </c>
      <c r="F49" s="6">
        <f>IF('質指数（労働）'!F49&gt;0,LN('質指数（労働）'!F49),0)</f>
        <v>6.3231069966563039E-2</v>
      </c>
      <c r="G49" s="6">
        <f>IF('質指数（労働）'!G49&gt;0,LN('質指数（労働）'!G49),0)</f>
        <v>7.9595868148821095E-2</v>
      </c>
      <c r="H49" s="6">
        <f>IF('質指数（労働）'!H49&gt;0,LN('質指数（労働）'!H49),0)</f>
        <v>9.8192540260230041E-2</v>
      </c>
      <c r="I49" s="6">
        <f>IF('質指数（労働）'!I49&gt;0,LN('質指数（労働）'!I49),0)</f>
        <v>4.5420198207119442E-2</v>
      </c>
    </row>
    <row r="50" spans="1:9" x14ac:dyDescent="0.15">
      <c r="A50" s="1">
        <v>3</v>
      </c>
      <c r="B50" s="1" t="s">
        <v>51</v>
      </c>
      <c r="C50" s="1">
        <v>1</v>
      </c>
      <c r="D50" s="1" t="s">
        <v>147</v>
      </c>
      <c r="E50" s="6">
        <f>IF('質指数（労働）'!E50&gt;0,LN('質指数（労働）'!E50),0)</f>
        <v>-0.87151690345474053</v>
      </c>
      <c r="F50" s="6">
        <f>IF('質指数（労働）'!F50&gt;0,LN('質指数（労働）'!F50),0)</f>
        <v>-0.75729406700289825</v>
      </c>
      <c r="G50" s="6">
        <f>IF('質指数（労働）'!G50&gt;0,LN('質指数（労働）'!G50),0)</f>
        <v>-0.8380551589700006</v>
      </c>
      <c r="H50" s="6">
        <f>IF('質指数（労働）'!H50&gt;0,LN('質指数（労働）'!H50),0)</f>
        <v>-0.71601860531616168</v>
      </c>
      <c r="I50" s="6">
        <f>IF('質指数（労働）'!I50&gt;0,LN('質指数（労働）'!I50),0)</f>
        <v>-0.56951362352249102</v>
      </c>
    </row>
    <row r="51" spans="1:9" x14ac:dyDescent="0.15">
      <c r="A51" s="1">
        <v>3</v>
      </c>
      <c r="B51" s="1" t="s">
        <v>51</v>
      </c>
      <c r="C51" s="1">
        <v>2</v>
      </c>
      <c r="D51" s="1" t="s">
        <v>148</v>
      </c>
      <c r="E51" s="6">
        <f>IF('質指数（労働）'!E51&gt;0,LN('質指数（労働）'!E51),0)</f>
        <v>0.6247037369620696</v>
      </c>
      <c r="F51" s="6">
        <f>IF('質指数（労働）'!F51&gt;0,LN('質指数（労働）'!F51),0)</f>
        <v>0.5159454727080276</v>
      </c>
      <c r="G51" s="6">
        <f>IF('質指数（労働）'!G51&gt;0,LN('質指数（労働）'!G51),0)</f>
        <v>0.23733783053267352</v>
      </c>
      <c r="H51" s="6">
        <f>IF('質指数（労働）'!H51&gt;0,LN('質指数（労働）'!H51),0)</f>
        <v>0.27865445758149343</v>
      </c>
      <c r="I51" s="6">
        <f>IF('質指数（労働）'!I51&gt;0,LN('質指数（労働）'!I51),0)</f>
        <v>0.29779085632712565</v>
      </c>
    </row>
    <row r="52" spans="1:9" x14ac:dyDescent="0.15">
      <c r="A52" s="1">
        <v>3</v>
      </c>
      <c r="B52" s="1" t="s">
        <v>101</v>
      </c>
      <c r="C52" s="1">
        <v>3</v>
      </c>
      <c r="D52" s="1" t="s">
        <v>155</v>
      </c>
      <c r="E52" s="6">
        <f>IF('質指数（労働）'!E52&gt;0,LN('質指数（労働）'!E52),0)</f>
        <v>-0.2910086931711231</v>
      </c>
      <c r="F52" s="6">
        <f>IF('質指数（労働）'!F52&gt;0,LN('質指数（労働）'!F52),0)</f>
        <v>-0.33702479391180129</v>
      </c>
      <c r="G52" s="6">
        <f>IF('質指数（労働）'!G52&gt;0,LN('質指数（労働）'!G52),0)</f>
        <v>-0.37402771064317558</v>
      </c>
      <c r="H52" s="6">
        <f>IF('質指数（労働）'!H52&gt;0,LN('質指数（労働）'!H52),0)</f>
        <v>-0.29141392140177969</v>
      </c>
      <c r="I52" s="6">
        <f>IF('質指数（労働）'!I52&gt;0,LN('質指数（労働）'!I52),0)</f>
        <v>-0.30229278909835106</v>
      </c>
    </row>
    <row r="53" spans="1:9" x14ac:dyDescent="0.15">
      <c r="A53" s="1">
        <v>3</v>
      </c>
      <c r="B53" s="1" t="s">
        <v>101</v>
      </c>
      <c r="C53" s="1">
        <v>4</v>
      </c>
      <c r="D53" s="1" t="s">
        <v>156</v>
      </c>
      <c r="E53" s="6">
        <f>IF('質指数（労働）'!E53&gt;0,LN('質指数（労働）'!E53),0)</f>
        <v>-0.43502462009361398</v>
      </c>
      <c r="F53" s="6">
        <f>IF('質指数（労働）'!F53&gt;0,LN('質指数（労働）'!F53),0)</f>
        <v>-0.48450023621034866</v>
      </c>
      <c r="G53" s="6">
        <f>IF('質指数（労働）'!G53&gt;0,LN('質指数（労働）'!G53),0)</f>
        <v>-0.50847584301602178</v>
      </c>
      <c r="H53" s="6">
        <f>IF('質指数（労働）'!H53&gt;0,LN('質指数（労働）'!H53),0)</f>
        <v>-0.42495216731321089</v>
      </c>
      <c r="I53" s="6">
        <f>IF('質指数（労働）'!I53&gt;0,LN('質指数（労働）'!I53),0)</f>
        <v>-0.42073113367004988</v>
      </c>
    </row>
    <row r="54" spans="1:9" x14ac:dyDescent="0.15">
      <c r="A54" s="1">
        <v>3</v>
      </c>
      <c r="B54" s="1" t="s">
        <v>101</v>
      </c>
      <c r="C54" s="1">
        <v>5</v>
      </c>
      <c r="D54" s="1" t="s">
        <v>157</v>
      </c>
      <c r="E54" s="6">
        <f>IF('質指数（労働）'!E54&gt;0,LN('質指数（労働）'!E54),0)</f>
        <v>-0.19745503727077063</v>
      </c>
      <c r="F54" s="6">
        <f>IF('質指数（労働）'!F54&gt;0,LN('質指数（労働）'!F54),0)</f>
        <v>-0.20476980665739117</v>
      </c>
      <c r="G54" s="6">
        <f>IF('質指数（労働）'!G54&gt;0,LN('質指数（労働）'!G54),0)</f>
        <v>-0.23398687887534714</v>
      </c>
      <c r="H54" s="6">
        <f>IF('質指数（労働）'!H54&gt;0,LN('質指数（労働）'!H54),0)</f>
        <v>-0.14402994952144732</v>
      </c>
      <c r="I54" s="6">
        <f>IF('質指数（労働）'!I54&gt;0,LN('質指数（労働）'!I54),0)</f>
        <v>-0.13409162017643098</v>
      </c>
    </row>
    <row r="55" spans="1:9" x14ac:dyDescent="0.15">
      <c r="A55" s="1">
        <v>3</v>
      </c>
      <c r="B55" s="1" t="s">
        <v>101</v>
      </c>
      <c r="C55" s="1">
        <v>6</v>
      </c>
      <c r="D55" s="1" t="s">
        <v>49</v>
      </c>
      <c r="E55" s="6">
        <f>IF('質指数（労働）'!E55&gt;0,LN('質指数（労働）'!E55),0)</f>
        <v>-0.10043823757102172</v>
      </c>
      <c r="F55" s="6">
        <f>IF('質指数（労働）'!F55&gt;0,LN('質指数（労働）'!F55),0)</f>
        <v>-0.10065234161122427</v>
      </c>
      <c r="G55" s="6">
        <f>IF('質指数（労働）'!G55&gt;0,LN('質指数（労働）'!G55),0)</f>
        <v>-0.11076619187131724</v>
      </c>
      <c r="H55" s="6">
        <f>IF('質指数（労働）'!H55&gt;0,LN('質指数（労働）'!H55),0)</f>
        <v>-3.581236016662815E-2</v>
      </c>
      <c r="I55" s="6">
        <f>IF('質指数（労働）'!I55&gt;0,LN('質指数（労働）'!I55),0)</f>
        <v>-3.5496972834060531E-2</v>
      </c>
    </row>
    <row r="56" spans="1:9" x14ac:dyDescent="0.15">
      <c r="A56" s="1">
        <v>3</v>
      </c>
      <c r="B56" s="1" t="s">
        <v>101</v>
      </c>
      <c r="C56" s="1">
        <v>7</v>
      </c>
      <c r="D56" s="1" t="s">
        <v>158</v>
      </c>
      <c r="E56" s="6">
        <f>IF('質指数（労働）'!E56&gt;0,LN('質指数（労働）'!E56),0)</f>
        <v>-4.3550154048508406E-2</v>
      </c>
      <c r="F56" s="6">
        <f>IF('質指数（労働）'!F56&gt;0,LN('質指数（労働）'!F56),0)</f>
        <v>-6.2956365051083998E-2</v>
      </c>
      <c r="G56" s="6">
        <f>IF('質指数（労働）'!G56&gt;0,LN('質指数（労働）'!G56),0)</f>
        <v>-1.8510179143138569E-2</v>
      </c>
      <c r="H56" s="6">
        <f>IF('質指数（労働）'!H56&gt;0,LN('質指数（労働）'!H56),0)</f>
        <v>4.4240886055647757E-2</v>
      </c>
      <c r="I56" s="6">
        <f>IF('質指数（労働）'!I56&gt;0,LN('質指数（労働）'!I56),0)</f>
        <v>1.3224729648854421E-2</v>
      </c>
    </row>
    <row r="57" spans="1:9" x14ac:dyDescent="0.15">
      <c r="A57" s="1">
        <v>3</v>
      </c>
      <c r="B57" s="1" t="s">
        <v>101</v>
      </c>
      <c r="C57" s="1">
        <v>8</v>
      </c>
      <c r="D57" s="1" t="s">
        <v>159</v>
      </c>
      <c r="E57" s="6">
        <f>IF('質指数（労働）'!E57&gt;0,LN('質指数（労働）'!E57),0)</f>
        <v>-0.17027038868656219</v>
      </c>
      <c r="F57" s="6">
        <f>IF('質指数（労働）'!F57&gt;0,LN('質指数（労働）'!F57),0)</f>
        <v>-0.18312747646130043</v>
      </c>
      <c r="G57" s="6">
        <f>IF('質指数（労働）'!G57&gt;0,LN('質指数（労働）'!G57),0)</f>
        <v>-0.20445274239659156</v>
      </c>
      <c r="H57" s="6">
        <f>IF('質指数（労働）'!H57&gt;0,LN('質指数（労働）'!H57),0)</f>
        <v>-0.11350578143971551</v>
      </c>
      <c r="I57" s="6">
        <f>IF('質指数（労働）'!I57&gt;0,LN('質指数（労働）'!I57),0)</f>
        <v>-0.1447768314410697</v>
      </c>
    </row>
    <row r="58" spans="1:9" x14ac:dyDescent="0.15">
      <c r="A58" s="1">
        <v>3</v>
      </c>
      <c r="B58" s="1" t="s">
        <v>101</v>
      </c>
      <c r="C58" s="1">
        <v>9</v>
      </c>
      <c r="D58" s="1" t="s">
        <v>160</v>
      </c>
      <c r="E58" s="6">
        <f>IF('質指数（労働）'!E58&gt;0,LN('質指数（労働）'!E58),0)</f>
        <v>-7.6746337840647896E-2</v>
      </c>
      <c r="F58" s="6">
        <f>IF('質指数（労働）'!F58&gt;0,LN('質指数（労働）'!F58),0)</f>
        <v>-9.0887783684189635E-2</v>
      </c>
      <c r="G58" s="6">
        <f>IF('質指数（労働）'!G58&gt;0,LN('質指数（労働）'!G58),0)</f>
        <v>-0.11561310278858705</v>
      </c>
      <c r="H58" s="6">
        <f>IF('質指数（労働）'!H58&gt;0,LN('質指数（労働）'!H58),0)</f>
        <v>-7.3193495288264937E-2</v>
      </c>
      <c r="I58" s="6">
        <f>IF('質指数（労働）'!I58&gt;0,LN('質指数（労働）'!I58),0)</f>
        <v>-0.1361663934222474</v>
      </c>
    </row>
    <row r="59" spans="1:9" x14ac:dyDescent="0.15">
      <c r="A59" s="1">
        <v>3</v>
      </c>
      <c r="B59" s="1" t="s">
        <v>101</v>
      </c>
      <c r="C59" s="1">
        <v>10</v>
      </c>
      <c r="D59" s="1" t="s">
        <v>161</v>
      </c>
      <c r="E59" s="6">
        <f>IF('質指数（労働）'!E59&gt;0,LN('質指数（労働）'!E59),0)</f>
        <v>-0.129339345813034</v>
      </c>
      <c r="F59" s="6">
        <f>IF('質指数（労働）'!F59&gt;0,LN('質指数（労働）'!F59),0)</f>
        <v>-0.19450855220088628</v>
      </c>
      <c r="G59" s="6">
        <f>IF('質指数（労働）'!G59&gt;0,LN('質指数（労働）'!G59),0)</f>
        <v>-0.1946570488278172</v>
      </c>
      <c r="H59" s="6">
        <f>IF('質指数（労働）'!H59&gt;0,LN('質指数（労働）'!H59),0)</f>
        <v>-0.13302325712689256</v>
      </c>
      <c r="I59" s="6">
        <f>IF('質指数（労働）'!I59&gt;0,LN('質指数（労働）'!I59),0)</f>
        <v>-0.14934656147264208</v>
      </c>
    </row>
    <row r="60" spans="1:9" x14ac:dyDescent="0.15">
      <c r="A60" s="1">
        <v>3</v>
      </c>
      <c r="B60" s="1" t="s">
        <v>101</v>
      </c>
      <c r="C60" s="1">
        <v>11</v>
      </c>
      <c r="D60" s="1" t="s">
        <v>162</v>
      </c>
      <c r="E60" s="6">
        <f>IF('質指数（労働）'!E60&gt;0,LN('質指数（労働）'!E60),0)</f>
        <v>-7.9454165717656969E-2</v>
      </c>
      <c r="F60" s="6">
        <f>IF('質指数（労働）'!F60&gt;0,LN('質指数（労働）'!F60),0)</f>
        <v>-0.10122204587754485</v>
      </c>
      <c r="G60" s="6">
        <f>IF('質指数（労働）'!G60&gt;0,LN('質指数（労働）'!G60),0)</f>
        <v>-0.13808966942573156</v>
      </c>
      <c r="H60" s="6">
        <f>IF('質指数（労働）'!H60&gt;0,LN('質指数（労働）'!H60),0)</f>
        <v>-6.7237285699093124E-2</v>
      </c>
      <c r="I60" s="6">
        <f>IF('質指数（労働）'!I60&gt;0,LN('質指数（労働）'!I60),0)</f>
        <v>-9.4428511300280432E-2</v>
      </c>
    </row>
    <row r="61" spans="1:9" x14ac:dyDescent="0.15">
      <c r="A61" s="1">
        <v>3</v>
      </c>
      <c r="B61" s="1" t="s">
        <v>101</v>
      </c>
      <c r="C61" s="1">
        <v>12</v>
      </c>
      <c r="D61" s="1" t="s">
        <v>163</v>
      </c>
      <c r="E61" s="6">
        <f>IF('質指数（労働）'!E61&gt;0,LN('質指数（労働）'!E61),0)</f>
        <v>-0.3149346172004035</v>
      </c>
      <c r="F61" s="6">
        <f>IF('質指数（労働）'!F61&gt;0,LN('質指数（労働）'!F61),0)</f>
        <v>-0.32035007573367025</v>
      </c>
      <c r="G61" s="6">
        <f>IF('質指数（労働）'!G61&gt;0,LN('質指数（労働）'!G61),0)</f>
        <v>-0.34218197407022466</v>
      </c>
      <c r="H61" s="6">
        <f>IF('質指数（労働）'!H61&gt;0,LN('質指数（労働）'!H61),0)</f>
        <v>-0.18312758698834944</v>
      </c>
      <c r="I61" s="6">
        <f>IF('質指数（労働）'!I61&gt;0,LN('質指数（労働）'!I61),0)</f>
        <v>-0.18177809590765312</v>
      </c>
    </row>
    <row r="62" spans="1:9" x14ac:dyDescent="0.15">
      <c r="A62" s="1">
        <v>3</v>
      </c>
      <c r="B62" s="1" t="s">
        <v>101</v>
      </c>
      <c r="C62" s="1">
        <v>13</v>
      </c>
      <c r="D62" s="1" t="s">
        <v>164</v>
      </c>
      <c r="E62" s="6">
        <f>IF('質指数（労働）'!E62&gt;0,LN('質指数（労働）'!E62),0)</f>
        <v>-9.5764237258059534E-2</v>
      </c>
      <c r="F62" s="6">
        <f>IF('質指数（労働）'!F62&gt;0,LN('質指数（労働）'!F62),0)</f>
        <v>-0.12943696725368548</v>
      </c>
      <c r="G62" s="6">
        <f>IF('質指数（労働）'!G62&gt;0,LN('質指数（労働）'!G62),0)</f>
        <v>-0.15638692104729943</v>
      </c>
      <c r="H62" s="6">
        <f>IF('質指数（労働）'!H62&gt;0,LN('質指数（労働）'!H62),0)</f>
        <v>-8.2361483987005463E-2</v>
      </c>
      <c r="I62" s="6">
        <f>IF('質指数（労働）'!I62&gt;0,LN('質指数（労働）'!I62),0)</f>
        <v>-0.11810071516614568</v>
      </c>
    </row>
    <row r="63" spans="1:9" x14ac:dyDescent="0.15">
      <c r="A63" s="1">
        <v>3</v>
      </c>
      <c r="B63" s="1" t="s">
        <v>101</v>
      </c>
      <c r="C63" s="1">
        <v>14</v>
      </c>
      <c r="D63" s="1" t="s">
        <v>165</v>
      </c>
      <c r="E63" s="6">
        <f>IF('質指数（労働）'!E63&gt;0,LN('質指数（労働）'!E63),0)</f>
        <v>-0.20949421903757789</v>
      </c>
      <c r="F63" s="6">
        <f>IF('質指数（労働）'!F63&gt;0,LN('質指数（労働）'!F63),0)</f>
        <v>-0.2704015392523158</v>
      </c>
      <c r="G63" s="6">
        <f>IF('質指数（労働）'!G63&gt;0,LN('質指数（労働）'!G63),0)</f>
        <v>-0.2822309094700069</v>
      </c>
      <c r="H63" s="6">
        <f>IF('質指数（労働）'!H63&gt;0,LN('質指数（労働）'!H63),0)</f>
        <v>-0.16095721814712427</v>
      </c>
      <c r="I63" s="6">
        <f>IF('質指数（労働）'!I63&gt;0,LN('質指数（労働）'!I63),0)</f>
        <v>-0.14820900738571025</v>
      </c>
    </row>
    <row r="64" spans="1:9" x14ac:dyDescent="0.15">
      <c r="A64" s="1">
        <v>3</v>
      </c>
      <c r="B64" s="1" t="s">
        <v>101</v>
      </c>
      <c r="C64" s="1">
        <v>15</v>
      </c>
      <c r="D64" s="1" t="s">
        <v>166</v>
      </c>
      <c r="E64" s="6">
        <f>IF('質指数（労働）'!E64&gt;0,LN('質指数（労働）'!E64),0)</f>
        <v>-0.2453686879268113</v>
      </c>
      <c r="F64" s="6">
        <f>IF('質指数（労働）'!F64&gt;0,LN('質指数（労働）'!F64),0)</f>
        <v>-0.28376847822408147</v>
      </c>
      <c r="G64" s="6">
        <f>IF('質指数（労働）'!G64&gt;0,LN('質指数（労働）'!G64),0)</f>
        <v>-0.29533482814597495</v>
      </c>
      <c r="H64" s="6">
        <f>IF('質指数（労働）'!H64&gt;0,LN('質指数（労働）'!H64),0)</f>
        <v>-0.20675092795665415</v>
      </c>
      <c r="I64" s="6">
        <f>IF('質指数（労働）'!I64&gt;0,LN('質指数（労働）'!I64),0)</f>
        <v>-0.18072983071885915</v>
      </c>
    </row>
    <row r="65" spans="1:9" x14ac:dyDescent="0.15">
      <c r="A65" s="1">
        <v>3</v>
      </c>
      <c r="B65" s="1" t="s">
        <v>51</v>
      </c>
      <c r="C65" s="1">
        <v>16</v>
      </c>
      <c r="D65" s="1" t="s">
        <v>149</v>
      </c>
      <c r="E65" s="6">
        <f>IF('質指数（労働）'!E65&gt;0,LN('質指数（労働）'!E65),0)</f>
        <v>-0.13929448235726999</v>
      </c>
      <c r="F65" s="6">
        <f>IF('質指数（労働）'!F65&gt;0,LN('質指数（労働）'!F65),0)</f>
        <v>-0.14104448467034011</v>
      </c>
      <c r="G65" s="6">
        <f>IF('質指数（労働）'!G65&gt;0,LN('質指数（労働）'!G65),0)</f>
        <v>-0.13687076541501147</v>
      </c>
      <c r="H65" s="6">
        <f>IF('質指数（労働）'!H65&gt;0,LN('質指数（労働）'!H65),0)</f>
        <v>-9.7225811244680674E-2</v>
      </c>
      <c r="I65" s="6">
        <f>IF('質指数（労働）'!I65&gt;0,LN('質指数（労働）'!I65),0)</f>
        <v>-8.1231008722917775E-2</v>
      </c>
    </row>
    <row r="66" spans="1:9" x14ac:dyDescent="0.15">
      <c r="A66" s="1">
        <v>3</v>
      </c>
      <c r="B66" s="1" t="s">
        <v>51</v>
      </c>
      <c r="C66" s="1">
        <v>17</v>
      </c>
      <c r="D66" s="1" t="s">
        <v>150</v>
      </c>
      <c r="E66" s="6">
        <f>IF('質指数（労働）'!E66&gt;0,LN('質指数（労働）'!E66),0)</f>
        <v>0.31704993258926534</v>
      </c>
      <c r="F66" s="6">
        <f>IF('質指数（労働）'!F66&gt;0,LN('質指数（労働）'!F66),0)</f>
        <v>8.8095564918961936E-2</v>
      </c>
      <c r="G66" s="6">
        <f>IF('質指数（労働）'!G66&gt;0,LN('質指数（労働）'!G66),0)</f>
        <v>3.1315287285310522E-2</v>
      </c>
      <c r="H66" s="6">
        <f>IF('質指数（労働）'!H66&gt;0,LN('質指数（労働）'!H66),0)</f>
        <v>6.1447724044877229E-2</v>
      </c>
      <c r="I66" s="6">
        <f>IF('質指数（労働）'!I66&gt;0,LN('質指数（労働）'!I66),0)</f>
        <v>0.17303936401750059</v>
      </c>
    </row>
    <row r="67" spans="1:9" x14ac:dyDescent="0.15">
      <c r="A67" s="1">
        <v>3</v>
      </c>
      <c r="B67" s="1" t="s">
        <v>51</v>
      </c>
      <c r="C67" s="1">
        <v>18</v>
      </c>
      <c r="D67" s="1" t="s">
        <v>151</v>
      </c>
      <c r="E67" s="6">
        <f>IF('質指数（労働）'!E67&gt;0,LN('質指数（労働）'!E67),0)</f>
        <v>-0.28509928112684885</v>
      </c>
      <c r="F67" s="6">
        <f>IF('質指数（労働）'!F67&gt;0,LN('質指数（労働）'!F67),0)</f>
        <v>-0.28927103044140129</v>
      </c>
      <c r="G67" s="6">
        <f>IF('質指数（労働）'!G67&gt;0,LN('質指数（労働）'!G67),0)</f>
        <v>-0.24732030023884108</v>
      </c>
      <c r="H67" s="6">
        <f>IF('質指数（労働）'!H67&gt;0,LN('質指数（労働）'!H67),0)</f>
        <v>-0.18251747759932191</v>
      </c>
      <c r="I67" s="6">
        <f>IF('質指数（労働）'!I67&gt;0,LN('質指数（労働）'!I67),0)</f>
        <v>-0.24661774760426527</v>
      </c>
    </row>
    <row r="68" spans="1:9" x14ac:dyDescent="0.15">
      <c r="A68" s="1">
        <v>3</v>
      </c>
      <c r="B68" s="1" t="s">
        <v>51</v>
      </c>
      <c r="C68" s="1">
        <v>19</v>
      </c>
      <c r="D68" s="1" t="s">
        <v>152</v>
      </c>
      <c r="E68" s="6">
        <f>IF('質指数（労働）'!E68&gt;0,LN('質指数（労働）'!E68),0)</f>
        <v>-8.6460229968177704E-2</v>
      </c>
      <c r="F68" s="6">
        <f>IF('質指数（労働）'!F68&gt;0,LN('質指数（労働）'!F68),0)</f>
        <v>-0.10136490940016644</v>
      </c>
      <c r="G68" s="6">
        <f>IF('質指数（労働）'!G68&gt;0,LN('質指数（労働）'!G68),0)</f>
        <v>-8.1698678992203441E-2</v>
      </c>
      <c r="H68" s="6">
        <f>IF('質指数（労働）'!H68&gt;0,LN('質指数（労働）'!H68),0)</f>
        <v>-3.1375822498142844E-2</v>
      </c>
      <c r="I68" s="6">
        <f>IF('質指数（労働）'!I68&gt;0,LN('質指数（労働）'!I68),0)</f>
        <v>-5.6484647686848841E-2</v>
      </c>
    </row>
    <row r="69" spans="1:9" x14ac:dyDescent="0.15">
      <c r="A69" s="1">
        <v>3</v>
      </c>
      <c r="B69" s="1" t="s">
        <v>51</v>
      </c>
      <c r="C69" s="1">
        <v>20</v>
      </c>
      <c r="D69" s="1" t="s">
        <v>153</v>
      </c>
      <c r="E69" s="6">
        <f>IF('質指数（労働）'!E69&gt;0,LN('質指数（労働）'!E69),0)</f>
        <v>7.6398970573217928E-2</v>
      </c>
      <c r="F69" s="6">
        <f>IF('質指数（労働）'!F69&gt;0,LN('質指数（労働）'!F69),0)</f>
        <v>-1.2043299422170946E-2</v>
      </c>
      <c r="G69" s="6">
        <f>IF('質指数（労働）'!G69&gt;0,LN('質指数（労働）'!G69),0)</f>
        <v>-5.6797823543182607E-2</v>
      </c>
      <c r="H69" s="6">
        <f>IF('質指数（労働）'!H69&gt;0,LN('質指数（労働）'!H69),0)</f>
        <v>-5.401608965419389E-2</v>
      </c>
      <c r="I69" s="6">
        <f>IF('質指数（労働）'!I69&gt;0,LN('質指数（労働）'!I69),0)</f>
        <v>-9.8318152208823159E-2</v>
      </c>
    </row>
    <row r="70" spans="1:9" x14ac:dyDescent="0.15">
      <c r="A70" s="1">
        <v>3</v>
      </c>
      <c r="B70" s="1" t="s">
        <v>51</v>
      </c>
      <c r="C70" s="1">
        <v>21</v>
      </c>
      <c r="D70" s="1" t="s">
        <v>154</v>
      </c>
      <c r="E70" s="6">
        <f>IF('質指数（労働）'!E70&gt;0,LN('質指数（労働）'!E70),0)</f>
        <v>4.046014198534012E-2</v>
      </c>
      <c r="F70" s="6">
        <f>IF('質指数（労働）'!F70&gt;0,LN('質指数（労働）'!F70),0)</f>
        <v>2.9445137072983945E-3</v>
      </c>
      <c r="G70" s="6">
        <f>IF('質指数（労働）'!G70&gt;0,LN('質指数（労働）'!G70),0)</f>
        <v>-1.840525803063648E-2</v>
      </c>
      <c r="H70" s="6">
        <f>IF('質指数（労働）'!H70&gt;0,LN('質指数（労働）'!H70),0)</f>
        <v>-2.1923134701374004E-2</v>
      </c>
      <c r="I70" s="6">
        <f>IF('質指数（労働）'!I70&gt;0,LN('質指数（労働）'!I70),0)</f>
        <v>-4.8397087861814736E-2</v>
      </c>
    </row>
    <row r="71" spans="1:9" x14ac:dyDescent="0.15">
      <c r="A71" s="1">
        <v>3</v>
      </c>
      <c r="B71" s="1" t="s">
        <v>2</v>
      </c>
      <c r="C71" s="1">
        <v>22</v>
      </c>
      <c r="D71" s="1" t="s">
        <v>146</v>
      </c>
      <c r="E71" s="6">
        <f>IF('質指数（労働）'!E71&gt;0,LN('質指数（労働）'!E71),0)</f>
        <v>-0.14928745369585383</v>
      </c>
      <c r="F71" s="6">
        <f>IF('質指数（労働）'!F71&gt;0,LN('質指数（労働）'!F71),0)</f>
        <v>-0.17997449018933706</v>
      </c>
      <c r="G71" s="6">
        <f>IF('質指数（労働）'!G71&gt;0,LN('質指数（労働）'!G71),0)</f>
        <v>-0.15129976351687296</v>
      </c>
      <c r="H71" s="6">
        <f>IF('質指数（労働）'!H71&gt;0,LN('質指数（労働）'!H71),0)</f>
        <v>-8.5961362907591196E-2</v>
      </c>
      <c r="I71" s="6">
        <f>IF('質指数（労働）'!I71&gt;0,LN('質指数（労働）'!I71),0)</f>
        <v>-0.11307521089084603</v>
      </c>
    </row>
    <row r="72" spans="1:9" x14ac:dyDescent="0.15">
      <c r="A72" s="1">
        <v>3</v>
      </c>
      <c r="B72" s="1" t="s">
        <v>2</v>
      </c>
      <c r="C72" s="1">
        <v>23</v>
      </c>
      <c r="D72" s="1" t="s">
        <v>167</v>
      </c>
      <c r="E72" s="6">
        <f>IF('質指数（労働）'!E72&gt;0,LN('質指数（労働）'!E72),0)</f>
        <v>0.1465634424321002</v>
      </c>
      <c r="F72" s="6">
        <f>IF('質指数（労働）'!F72&gt;0,LN('質指数（労働）'!F72),0)</f>
        <v>0.10310821133832802</v>
      </c>
      <c r="G72" s="6">
        <f>IF('質指数（労働）'!G72&gt;0,LN('質指数（労働）'!G72),0)</f>
        <v>9.9333873586064159E-2</v>
      </c>
      <c r="H72" s="6">
        <f>IF('質指数（労働）'!H72&gt;0,LN('質指数（労働）'!H72),0)</f>
        <v>0.13784223805460039</v>
      </c>
      <c r="I72" s="6">
        <f>IF('質指数（労働）'!I72&gt;0,LN('質指数（労働）'!I72),0)</f>
        <v>9.4089810947511482E-2</v>
      </c>
    </row>
    <row r="73" spans="1:9" x14ac:dyDescent="0.15">
      <c r="A73" s="1">
        <v>4</v>
      </c>
      <c r="B73" s="1" t="s">
        <v>52</v>
      </c>
      <c r="C73" s="1">
        <v>1</v>
      </c>
      <c r="D73" s="1" t="s">
        <v>147</v>
      </c>
      <c r="E73" s="6">
        <f>IF('質指数（労働）'!E73&gt;0,LN('質指数（労働）'!E73),0)</f>
        <v>-0.72785179821381463</v>
      </c>
      <c r="F73" s="6">
        <f>IF('質指数（労働）'!F73&gt;0,LN('質指数（労働）'!F73),0)</f>
        <v>-0.56483572665773774</v>
      </c>
      <c r="G73" s="6">
        <f>IF('質指数（労働）'!G73&gt;0,LN('質指数（労働）'!G73),0)</f>
        <v>-0.62728149577813819</v>
      </c>
      <c r="H73" s="6">
        <f>IF('質指数（労働）'!H73&gt;0,LN('質指数（労働）'!H73),0)</f>
        <v>-0.50204064668651205</v>
      </c>
      <c r="I73" s="6">
        <f>IF('質指数（労働）'!I73&gt;0,LN('質指数（労働）'!I73),0)</f>
        <v>-0.43157125450376305</v>
      </c>
    </row>
    <row r="74" spans="1:9" x14ac:dyDescent="0.15">
      <c r="A74" s="1">
        <v>4</v>
      </c>
      <c r="B74" s="1" t="s">
        <v>52</v>
      </c>
      <c r="C74" s="1">
        <v>2</v>
      </c>
      <c r="D74" s="1" t="s">
        <v>148</v>
      </c>
      <c r="E74" s="6">
        <f>IF('質指数（労働）'!E74&gt;0,LN('質指数（労働）'!E74),0)</f>
        <v>0.75631791644397317</v>
      </c>
      <c r="F74" s="6">
        <f>IF('質指数（労働）'!F74&gt;0,LN('質指数（労働）'!F74),0)</f>
        <v>0.66613798071760422</v>
      </c>
      <c r="G74" s="6">
        <f>IF('質指数（労働）'!G74&gt;0,LN('質指数（労働）'!G74),0)</f>
        <v>0.34882616948911632</v>
      </c>
      <c r="H74" s="6">
        <f>IF('質指数（労働）'!H74&gt;0,LN('質指数（労働）'!H74),0)</f>
        <v>0.46153296736824267</v>
      </c>
      <c r="I74" s="6">
        <f>IF('質指数（労働）'!I74&gt;0,LN('質指数（労働）'!I74),0)</f>
        <v>0.47698297791871241</v>
      </c>
    </row>
    <row r="75" spans="1:9" x14ac:dyDescent="0.15">
      <c r="A75" s="1">
        <v>4</v>
      </c>
      <c r="B75" s="1" t="s">
        <v>102</v>
      </c>
      <c r="C75" s="1">
        <v>3</v>
      </c>
      <c r="D75" s="1" t="s">
        <v>155</v>
      </c>
      <c r="E75" s="6">
        <f>IF('質指数（労働）'!E75&gt;0,LN('質指数（労働）'!E75),0)</f>
        <v>-0.26359869947264586</v>
      </c>
      <c r="F75" s="6">
        <f>IF('質指数（労働）'!F75&gt;0,LN('質指数（労働）'!F75),0)</f>
        <v>-0.28588368661716279</v>
      </c>
      <c r="G75" s="6">
        <f>IF('質指数（労働）'!G75&gt;0,LN('質指数（労働）'!G75),0)</f>
        <v>-0.30168496034401537</v>
      </c>
      <c r="H75" s="6">
        <f>IF('質指数（労働）'!H75&gt;0,LN('質指数（労働）'!H75),0)</f>
        <v>-0.24495597265952976</v>
      </c>
      <c r="I75" s="6">
        <f>IF('質指数（労働）'!I75&gt;0,LN('質指数（労働）'!I75),0)</f>
        <v>-0.25118735073569176</v>
      </c>
    </row>
    <row r="76" spans="1:9" x14ac:dyDescent="0.15">
      <c r="A76" s="1">
        <v>4</v>
      </c>
      <c r="B76" s="1" t="s">
        <v>102</v>
      </c>
      <c r="C76" s="1">
        <v>4</v>
      </c>
      <c r="D76" s="1" t="s">
        <v>156</v>
      </c>
      <c r="E76" s="6">
        <f>IF('質指数（労働）'!E76&gt;0,LN('質指数（労働）'!E76),0)</f>
        <v>-0.40849429911438984</v>
      </c>
      <c r="F76" s="6">
        <f>IF('質指数（労働）'!F76&gt;0,LN('質指数（労働）'!F76),0)</f>
        <v>-0.43784505968580756</v>
      </c>
      <c r="G76" s="6">
        <f>IF('質指数（労働）'!G76&gt;0,LN('質指数（労働）'!G76),0)</f>
        <v>-0.44806660042974888</v>
      </c>
      <c r="H76" s="6">
        <f>IF('質指数（労働）'!H76&gt;0,LN('質指数（労働）'!H76),0)</f>
        <v>-0.36401609518804279</v>
      </c>
      <c r="I76" s="6">
        <f>IF('質指数（労働）'!I76&gt;0,LN('質指数（労働）'!I76),0)</f>
        <v>-0.35537222808300778</v>
      </c>
    </row>
    <row r="77" spans="1:9" x14ac:dyDescent="0.15">
      <c r="A77" s="1">
        <v>4</v>
      </c>
      <c r="B77" s="1" t="s">
        <v>102</v>
      </c>
      <c r="C77" s="1">
        <v>5</v>
      </c>
      <c r="D77" s="1" t="s">
        <v>157</v>
      </c>
      <c r="E77" s="6">
        <f>IF('質指数（労働）'!E77&gt;0,LN('質指数（労働）'!E77),0)</f>
        <v>-0.17684463775502018</v>
      </c>
      <c r="F77" s="6">
        <f>IF('質指数（労働）'!F77&gt;0,LN('質指数（労働）'!F77),0)</f>
        <v>-0.16263282942595608</v>
      </c>
      <c r="G77" s="6">
        <f>IF('質指数（労働）'!G77&gt;0,LN('質指数（労働）'!G77),0)</f>
        <v>-0.18296376512280488</v>
      </c>
      <c r="H77" s="6">
        <f>IF('質指数（労働）'!H77&gt;0,LN('質指数（労働）'!H77),0)</f>
        <v>-0.11112235512308373</v>
      </c>
      <c r="I77" s="6">
        <f>IF('質指数（労働）'!I77&gt;0,LN('質指数（労働）'!I77),0)</f>
        <v>-9.8118656692638362E-2</v>
      </c>
    </row>
    <row r="78" spans="1:9" x14ac:dyDescent="0.15">
      <c r="A78" s="1">
        <v>4</v>
      </c>
      <c r="B78" s="1" t="s">
        <v>102</v>
      </c>
      <c r="C78" s="1">
        <v>6</v>
      </c>
      <c r="D78" s="1" t="s">
        <v>49</v>
      </c>
      <c r="E78" s="6">
        <f>IF('質指数（労働）'!E78&gt;0,LN('質指数（労働）'!E78),0)</f>
        <v>-8.7454704203338424E-2</v>
      </c>
      <c r="F78" s="6">
        <f>IF('質指数（労働）'!F78&gt;0,LN('質指数（労働）'!F78),0)</f>
        <v>-6.1686825610313988E-2</v>
      </c>
      <c r="G78" s="6">
        <f>IF('質指数（労働）'!G78&gt;0,LN('質指数（労働）'!G78),0)</f>
        <v>-5.4191159652398832E-2</v>
      </c>
      <c r="H78" s="6">
        <f>IF('質指数（労働）'!H78&gt;0,LN('質指数（労働）'!H78),0)</f>
        <v>4.7472505414266107E-3</v>
      </c>
      <c r="I78" s="6">
        <f>IF('質指数（労働）'!I78&gt;0,LN('質指数（労働）'!I78),0)</f>
        <v>1.5765830319536177E-2</v>
      </c>
    </row>
    <row r="79" spans="1:9" x14ac:dyDescent="0.15">
      <c r="A79" s="1">
        <v>4</v>
      </c>
      <c r="B79" s="1" t="s">
        <v>102</v>
      </c>
      <c r="C79" s="1">
        <v>7</v>
      </c>
      <c r="D79" s="1" t="s">
        <v>158</v>
      </c>
      <c r="E79" s="6">
        <f>IF('質指数（労働）'!E79&gt;0,LN('質指数（労働）'!E79),0)</f>
        <v>-3.2662529267119225E-2</v>
      </c>
      <c r="F79" s="6">
        <f>IF('質指数（労働）'!F79&gt;0,LN('質指数（労働）'!F79),0)</f>
        <v>-3.2641318515143243E-2</v>
      </c>
      <c r="G79" s="6">
        <f>IF('質指数（労働）'!G79&gt;0,LN('質指数（労働）'!G79),0)</f>
        <v>2.692510639541152E-2</v>
      </c>
      <c r="H79" s="6">
        <f>IF('質指数（労働）'!H79&gt;0,LN('質指数（労働）'!H79),0)</f>
        <v>8.1817452200655588E-2</v>
      </c>
      <c r="I79" s="6">
        <f>IF('質指数（労働）'!I79&gt;0,LN('質指数（労働）'!I79),0)</f>
        <v>6.211073966121948E-2</v>
      </c>
    </row>
    <row r="80" spans="1:9" x14ac:dyDescent="0.15">
      <c r="A80" s="1">
        <v>4</v>
      </c>
      <c r="B80" s="1" t="s">
        <v>102</v>
      </c>
      <c r="C80" s="1">
        <v>8</v>
      </c>
      <c r="D80" s="1" t="s">
        <v>159</v>
      </c>
      <c r="E80" s="6">
        <f>IF('質指数（労働）'!E80&gt;0,LN('質指数（労働）'!E80),0)</f>
        <v>-0.1587461898863676</v>
      </c>
      <c r="F80" s="6">
        <f>IF('質指数（労働）'!F80&gt;0,LN('質指数（労働）'!F80),0)</f>
        <v>-0.15031191463997826</v>
      </c>
      <c r="G80" s="6">
        <f>IF('質指数（労働）'!G80&gt;0,LN('質指数（労働）'!G80),0)</f>
        <v>-0.16068302372320326</v>
      </c>
      <c r="H80" s="6">
        <f>IF('質指数（労働）'!H80&gt;0,LN('質指数（労働）'!H80),0)</f>
        <v>-8.5878827534022137E-2</v>
      </c>
      <c r="I80" s="6">
        <f>IF('質指数（労働）'!I80&gt;0,LN('質指数（労働）'!I80),0)</f>
        <v>-0.10631539969489634</v>
      </c>
    </row>
    <row r="81" spans="1:9" x14ac:dyDescent="0.15">
      <c r="A81" s="1">
        <v>4</v>
      </c>
      <c r="B81" s="1" t="s">
        <v>102</v>
      </c>
      <c r="C81" s="1">
        <v>9</v>
      </c>
      <c r="D81" s="1" t="s">
        <v>160</v>
      </c>
      <c r="E81" s="6">
        <f>IF('質指数（労働）'!E81&gt;0,LN('質指数（労働）'!E81),0)</f>
        <v>-8.4595398864791199E-2</v>
      </c>
      <c r="F81" s="6">
        <f>IF('質指数（労働）'!F81&gt;0,LN('質指数（労働）'!F81),0)</f>
        <v>-6.5092879051975014E-2</v>
      </c>
      <c r="G81" s="6">
        <f>IF('質指数（労働）'!G81&gt;0,LN('質指数（労働）'!G81),0)</f>
        <v>-7.7399602338317622E-2</v>
      </c>
      <c r="H81" s="6">
        <f>IF('質指数（労働）'!H81&gt;0,LN('質指数（労働）'!H81),0)</f>
        <v>-4.615090952602062E-2</v>
      </c>
      <c r="I81" s="6">
        <f>IF('質指数（労働）'!I81&gt;0,LN('質指数（労働）'!I81),0)</f>
        <v>-9.9106527128981117E-2</v>
      </c>
    </row>
    <row r="82" spans="1:9" x14ac:dyDescent="0.15">
      <c r="A82" s="1">
        <v>4</v>
      </c>
      <c r="B82" s="1" t="s">
        <v>102</v>
      </c>
      <c r="C82" s="1">
        <v>10</v>
      </c>
      <c r="D82" s="1" t="s">
        <v>161</v>
      </c>
      <c r="E82" s="6">
        <f>IF('質指数（労働）'!E82&gt;0,LN('質指数（労働）'!E82),0)</f>
        <v>-0.12678233830433153</v>
      </c>
      <c r="F82" s="6">
        <f>IF('質指数（労働）'!F82&gt;0,LN('質指数（労働）'!F82),0)</f>
        <v>-0.15445713948627265</v>
      </c>
      <c r="G82" s="6">
        <f>IF('質指数（労働）'!G82&gt;0,LN('質指数（労働）'!G82),0)</f>
        <v>-0.15427379617174417</v>
      </c>
      <c r="H82" s="6">
        <f>IF('質指数（労働）'!H82&gt;0,LN('質指数（労働）'!H82),0)</f>
        <v>-0.10056935835300927</v>
      </c>
      <c r="I82" s="6">
        <f>IF('質指数（労働）'!I82&gt;0,LN('質指数（労働）'!I82),0)</f>
        <v>-0.11659387233922355</v>
      </c>
    </row>
    <row r="83" spans="1:9" x14ac:dyDescent="0.15">
      <c r="A83" s="1">
        <v>4</v>
      </c>
      <c r="B83" s="1" t="s">
        <v>102</v>
      </c>
      <c r="C83" s="1">
        <v>11</v>
      </c>
      <c r="D83" s="1" t="s">
        <v>162</v>
      </c>
      <c r="E83" s="6">
        <f>IF('質指数（労働）'!E83&gt;0,LN('質指数（労働）'!E83),0)</f>
        <v>-8.9246320319553832E-2</v>
      </c>
      <c r="F83" s="6">
        <f>IF('質指数（労働）'!F83&gt;0,LN('質指数（労働）'!F83),0)</f>
        <v>-7.2284201304700479E-2</v>
      </c>
      <c r="G83" s="6">
        <f>IF('質指数（労働）'!G83&gt;0,LN('質指数（労働）'!G83),0)</f>
        <v>-9.6807878708652387E-2</v>
      </c>
      <c r="H83" s="6">
        <f>IF('質指数（労働）'!H83&gt;0,LN('質指数（労働）'!H83),0)</f>
        <v>-3.8106646504441462E-2</v>
      </c>
      <c r="I83" s="6">
        <f>IF('質指数（労働）'!I83&gt;0,LN('質指数（労働）'!I83),0)</f>
        <v>-5.2126551369633005E-2</v>
      </c>
    </row>
    <row r="84" spans="1:9" x14ac:dyDescent="0.15">
      <c r="A84" s="1">
        <v>4</v>
      </c>
      <c r="B84" s="1" t="s">
        <v>102</v>
      </c>
      <c r="C84" s="1">
        <v>12</v>
      </c>
      <c r="D84" s="1" t="s">
        <v>163</v>
      </c>
      <c r="E84" s="6">
        <f>IF('質指数（労働）'!E84&gt;0,LN('質指数（労働）'!E84),0)</f>
        <v>-0.29781813523512585</v>
      </c>
      <c r="F84" s="6">
        <f>IF('質指数（労働）'!F84&gt;0,LN('質指数（労働）'!F84),0)</f>
        <v>-0.27784194453452871</v>
      </c>
      <c r="G84" s="6">
        <f>IF('質指数（労働）'!G84&gt;0,LN('質指数（労働）'!G84),0)</f>
        <v>-0.2945863915565255</v>
      </c>
      <c r="H84" s="6">
        <f>IF('質指数（労働）'!H84&gt;0,LN('質指数（労働）'!H84),0)</f>
        <v>-0.14754287177524489</v>
      </c>
      <c r="I84" s="6">
        <f>IF('質指数（労働）'!I84&gt;0,LN('質指数（労働）'!I84),0)</f>
        <v>-0.12641177300680673</v>
      </c>
    </row>
    <row r="85" spans="1:9" x14ac:dyDescent="0.15">
      <c r="A85" s="1">
        <v>4</v>
      </c>
      <c r="B85" s="1" t="s">
        <v>102</v>
      </c>
      <c r="C85" s="1">
        <v>13</v>
      </c>
      <c r="D85" s="1" t="s">
        <v>164</v>
      </c>
      <c r="E85" s="6">
        <f>IF('質指数（労働）'!E85&gt;0,LN('質指数（労働）'!E85),0)</f>
        <v>-0.10758983073393612</v>
      </c>
      <c r="F85" s="6">
        <f>IF('質指数（労働）'!F85&gt;0,LN('質指数（労働）'!F85),0)</f>
        <v>-0.11022707834892753</v>
      </c>
      <c r="G85" s="6">
        <f>IF('質指数（労働）'!G85&gt;0,LN('質指数（労働）'!G85),0)</f>
        <v>-0.12559367313667505</v>
      </c>
      <c r="H85" s="6">
        <f>IF('質指数（労働）'!H85&gt;0,LN('質指数（労働）'!H85),0)</f>
        <v>-6.1663950449242992E-2</v>
      </c>
      <c r="I85" s="6">
        <f>IF('質指数（労働）'!I85&gt;0,LN('質指数（労働）'!I85),0)</f>
        <v>-8.6298871382709016E-2</v>
      </c>
    </row>
    <row r="86" spans="1:9" x14ac:dyDescent="0.15">
      <c r="A86" s="1">
        <v>4</v>
      </c>
      <c r="B86" s="1" t="s">
        <v>102</v>
      </c>
      <c r="C86" s="1">
        <v>14</v>
      </c>
      <c r="D86" s="1" t="s">
        <v>165</v>
      </c>
      <c r="E86" s="6">
        <f>IF('質指数（労働）'!E86&gt;0,LN('質指数（労働）'!E86),0)</f>
        <v>-0.20876553021377006</v>
      </c>
      <c r="F86" s="6">
        <f>IF('質指数（労働）'!F86&gt;0,LN('質指数（労働）'!F86),0)</f>
        <v>-0.23410202775065644</v>
      </c>
      <c r="G86" s="6">
        <f>IF('質指数（労働）'!G86&gt;0,LN('質指数（労働）'!G86),0)</f>
        <v>-0.23463196983223206</v>
      </c>
      <c r="H86" s="6">
        <f>IF('質指数（労働）'!H86&gt;0,LN('質指数（労働）'!H86),0)</f>
        <v>-0.12402692384943548</v>
      </c>
      <c r="I86" s="6">
        <f>IF('質指数（労働）'!I86&gt;0,LN('質指数（労働）'!I86),0)</f>
        <v>-9.489733293483324E-2</v>
      </c>
    </row>
    <row r="87" spans="1:9" x14ac:dyDescent="0.15">
      <c r="A87" s="1">
        <v>4</v>
      </c>
      <c r="B87" s="1" t="s">
        <v>102</v>
      </c>
      <c r="C87" s="1">
        <v>15</v>
      </c>
      <c r="D87" s="1" t="s">
        <v>166</v>
      </c>
      <c r="E87" s="6">
        <f>IF('質指数（労働）'!E87&gt;0,LN('質指数（労働）'!E87),0)</f>
        <v>-0.21747294872010839</v>
      </c>
      <c r="F87" s="6">
        <f>IF('質指数（労働）'!F87&gt;0,LN('質指数（労働）'!F87),0)</f>
        <v>-0.22835019941942328</v>
      </c>
      <c r="G87" s="6">
        <f>IF('質指数（労働）'!G87&gt;0,LN('質指数（労働）'!G87),0)</f>
        <v>-0.23367200263619942</v>
      </c>
      <c r="H87" s="6">
        <f>IF('質指数（労働）'!H87&gt;0,LN('質指数（労働）'!H87),0)</f>
        <v>-0.15635053651515782</v>
      </c>
      <c r="I87" s="6">
        <f>IF('質指数（労働）'!I87&gt;0,LN('質指数（労働）'!I87),0)</f>
        <v>-0.13089415288305267</v>
      </c>
    </row>
    <row r="88" spans="1:9" x14ac:dyDescent="0.15">
      <c r="A88" s="1">
        <v>4</v>
      </c>
      <c r="B88" s="1" t="s">
        <v>52</v>
      </c>
      <c r="C88" s="1">
        <v>16</v>
      </c>
      <c r="D88" s="1" t="s">
        <v>149</v>
      </c>
      <c r="E88" s="6">
        <f>IF('質指数（労働）'!E88&gt;0,LN('質指数（労働）'!E88),0)</f>
        <v>-7.7991023920484737E-2</v>
      </c>
      <c r="F88" s="6">
        <f>IF('質指数（労働）'!F88&gt;0,LN('質指数（労働）'!F88),0)</f>
        <v>-6.8807292742542978E-2</v>
      </c>
      <c r="G88" s="6">
        <f>IF('質指数（労働）'!G88&gt;0,LN('質指数（労働）'!G88),0)</f>
        <v>-6.4785430605135794E-2</v>
      </c>
      <c r="H88" s="6">
        <f>IF('質指数（労働）'!H88&gt;0,LN('質指数（労働）'!H88),0)</f>
        <v>-3.1170760502415396E-2</v>
      </c>
      <c r="I88" s="6">
        <f>IF('質指数（労働）'!I88&gt;0,LN('質指数（労働）'!I88),0)</f>
        <v>-3.562366818453204E-2</v>
      </c>
    </row>
    <row r="89" spans="1:9" x14ac:dyDescent="0.15">
      <c r="A89" s="1">
        <v>4</v>
      </c>
      <c r="B89" s="1" t="s">
        <v>52</v>
      </c>
      <c r="C89" s="1">
        <v>17</v>
      </c>
      <c r="D89" s="1" t="s">
        <v>150</v>
      </c>
      <c r="E89" s="6">
        <f>IF('質指数（労働）'!E89&gt;0,LN('質指数（労働）'!E89),0)</f>
        <v>0.29225499369181085</v>
      </c>
      <c r="F89" s="6">
        <f>IF('質指数（労働）'!F89&gt;0,LN('質指数（労働）'!F89),0)</f>
        <v>0.12764191130748911</v>
      </c>
      <c r="G89" s="6">
        <f>IF('質指数（労働）'!G89&gt;0,LN('質指数（労働）'!G89),0)</f>
        <v>4.8432904833466787E-2</v>
      </c>
      <c r="H89" s="6">
        <f>IF('質指数（労働）'!H89&gt;0,LN('質指数（労働）'!H89),0)</f>
        <v>7.8227601780484851E-2</v>
      </c>
      <c r="I89" s="6">
        <f>IF('質指数（労働）'!I89&gt;0,LN('質指数（労働）'!I89),0)</f>
        <v>0.17027433477084714</v>
      </c>
    </row>
    <row r="90" spans="1:9" x14ac:dyDescent="0.15">
      <c r="A90" s="1">
        <v>4</v>
      </c>
      <c r="B90" s="1" t="s">
        <v>52</v>
      </c>
      <c r="C90" s="1">
        <v>18</v>
      </c>
      <c r="D90" s="1" t="s">
        <v>151</v>
      </c>
      <c r="E90" s="6">
        <f>IF('質指数（労働）'!E90&gt;0,LN('質指数（労働）'!E90),0)</f>
        <v>-0.18716448888925694</v>
      </c>
      <c r="F90" s="6">
        <f>IF('質指数（労働）'!F90&gt;0,LN('質指数（労働）'!F90),0)</f>
        <v>-0.16993302144361869</v>
      </c>
      <c r="G90" s="6">
        <f>IF('質指数（労働）'!G90&gt;0,LN('質指数（労働）'!G90),0)</f>
        <v>-0.15504372674376293</v>
      </c>
      <c r="H90" s="6">
        <f>IF('質指数（労働）'!H90&gt;0,LN('質指数（労働）'!H90),0)</f>
        <v>-0.10371666235906485</v>
      </c>
      <c r="I90" s="6">
        <f>IF('質指数（労働）'!I90&gt;0,LN('質指数（労働）'!I90),0)</f>
        <v>-0.19676063797053966</v>
      </c>
    </row>
    <row r="91" spans="1:9" x14ac:dyDescent="0.15">
      <c r="A91" s="1">
        <v>4</v>
      </c>
      <c r="B91" s="1" t="s">
        <v>52</v>
      </c>
      <c r="C91" s="1">
        <v>19</v>
      </c>
      <c r="D91" s="1" t="s">
        <v>152</v>
      </c>
      <c r="E91" s="6">
        <f>IF('質指数（労働）'!E91&gt;0,LN('質指数（労働）'!E91),0)</f>
        <v>-6.1939456972541627E-2</v>
      </c>
      <c r="F91" s="6">
        <f>IF('質指数（労働）'!F91&gt;0,LN('質指数（労働）'!F91),0)</f>
        <v>-6.1677167969566377E-2</v>
      </c>
      <c r="G91" s="6">
        <f>IF('質指数（労働）'!G91&gt;0,LN('質指数（労働）'!G91),0)</f>
        <v>-5.5737566820297187E-2</v>
      </c>
      <c r="H91" s="6">
        <f>IF('質指数（労働）'!H91&gt;0,LN('質指数（労働）'!H91),0)</f>
        <v>-2.1498271818873583E-2</v>
      </c>
      <c r="I91" s="6">
        <f>IF('質指数（労働）'!I91&gt;0,LN('質指数（労働）'!I91),0)</f>
        <v>-4.4664360653174494E-2</v>
      </c>
    </row>
    <row r="92" spans="1:9" x14ac:dyDescent="0.15">
      <c r="A92" s="1">
        <v>4</v>
      </c>
      <c r="B92" s="1" t="s">
        <v>52</v>
      </c>
      <c r="C92" s="1">
        <v>20</v>
      </c>
      <c r="D92" s="1" t="s">
        <v>153</v>
      </c>
      <c r="E92" s="6">
        <f>IF('質指数（労働）'!E92&gt;0,LN('質指数（労働）'!E92),0)</f>
        <v>-0.12396110664961855</v>
      </c>
      <c r="F92" s="6">
        <f>IF('質指数（労働）'!F92&gt;0,LN('質指数（労働）'!F92),0)</f>
        <v>-3.1683972601254974E-2</v>
      </c>
      <c r="G92" s="6">
        <f>IF('質指数（労働）'!G92&gt;0,LN('質指数（労働）'!G92),0)</f>
        <v>-4.0568353439901859E-2</v>
      </c>
      <c r="H92" s="6">
        <f>IF('質指数（労働）'!H92&gt;0,LN('質指数（労働）'!H92),0)</f>
        <v>-4.7618354192615897E-2</v>
      </c>
      <c r="I92" s="6">
        <f>IF('質指数（労働）'!I92&gt;0,LN('質指数（労働）'!I92),0)</f>
        <v>-0.11425002369163377</v>
      </c>
    </row>
    <row r="93" spans="1:9" x14ac:dyDescent="0.15">
      <c r="A93" s="1">
        <v>4</v>
      </c>
      <c r="B93" s="1" t="s">
        <v>52</v>
      </c>
      <c r="C93" s="1">
        <v>21</v>
      </c>
      <c r="D93" s="1" t="s">
        <v>154</v>
      </c>
      <c r="E93" s="6">
        <f>IF('質指数（労働）'!E93&gt;0,LN('質指数（労働）'!E93),0)</f>
        <v>4.0145832032042229E-2</v>
      </c>
      <c r="F93" s="6">
        <f>IF('質指数（労働）'!F93&gt;0,LN('質指数（労働）'!F93),0)</f>
        <v>3.3717137531200154E-2</v>
      </c>
      <c r="G93" s="6">
        <f>IF('質指数（労働）'!G93&gt;0,LN('質指数（労働）'!G93),0)</f>
        <v>-8.5482413126739838E-3</v>
      </c>
      <c r="H93" s="6">
        <f>IF('質指数（労働）'!H93&gt;0,LN('質指数（労働）'!H93),0)</f>
        <v>-5.4041508350835101E-3</v>
      </c>
      <c r="I93" s="6">
        <f>IF('質指数（労働）'!I93&gt;0,LN('質指数（労働）'!I93),0)</f>
        <v>-2.6168996443060689E-2</v>
      </c>
    </row>
    <row r="94" spans="1:9" x14ac:dyDescent="0.15">
      <c r="A94" s="1">
        <v>4</v>
      </c>
      <c r="B94" s="1" t="s">
        <v>3</v>
      </c>
      <c r="C94" s="1">
        <v>22</v>
      </c>
      <c r="D94" s="1" t="s">
        <v>146</v>
      </c>
      <c r="E94" s="6">
        <f>IF('質指数（労働）'!E94&gt;0,LN('質指数（労働）'!E94),0)</f>
        <v>-9.8770918029950444E-2</v>
      </c>
      <c r="F94" s="6">
        <f>IF('質指数（労働）'!F94&gt;0,LN('質指数（労働）'!F94),0)</f>
        <v>-0.14057991580057458</v>
      </c>
      <c r="G94" s="6">
        <f>IF('質指数（労働）'!G94&gt;0,LN('質指数（労働）'!G94),0)</f>
        <v>-0.12540069728537823</v>
      </c>
      <c r="H94" s="6">
        <f>IF('質指数（労働）'!H94&gt;0,LN('質指数（労働）'!H94),0)</f>
        <v>-5.078631496515338E-2</v>
      </c>
      <c r="I94" s="6">
        <f>IF('質指数（労働）'!I94&gt;0,LN('質指数（労働）'!I94),0)</f>
        <v>-8.7837951826170199E-2</v>
      </c>
    </row>
    <row r="95" spans="1:9" x14ac:dyDescent="0.15">
      <c r="A95" s="1">
        <v>4</v>
      </c>
      <c r="B95" s="1" t="s">
        <v>3</v>
      </c>
      <c r="C95" s="1">
        <v>23</v>
      </c>
      <c r="D95" s="1" t="s">
        <v>167</v>
      </c>
      <c r="E95" s="6">
        <f>IF('質指数（労働）'!E95&gt;0,LN('質指数（労働）'!E95),0)</f>
        <v>0.18618371367047082</v>
      </c>
      <c r="F95" s="6">
        <f>IF('質指数（労働）'!F95&gt;0,LN('質指数（労働）'!F95),0)</f>
        <v>0.12742352901676032</v>
      </c>
      <c r="G95" s="6">
        <f>IF('質指数（労働）'!G95&gt;0,LN('質指数（労働）'!G95),0)</f>
        <v>0.11972180138678853</v>
      </c>
      <c r="H95" s="6">
        <f>IF('質指数（労働）'!H95&gt;0,LN('質指数（労働）'!H95),0)</f>
        <v>0.17943400753771679</v>
      </c>
      <c r="I95" s="6">
        <f>IF('質指数（労働）'!I95&gt;0,LN('質指数（労働）'!I95),0)</f>
        <v>0.13361486402415337</v>
      </c>
    </row>
    <row r="96" spans="1:9" x14ac:dyDescent="0.15">
      <c r="A96" s="1">
        <v>5</v>
      </c>
      <c r="B96" s="1" t="s">
        <v>53</v>
      </c>
      <c r="C96" s="1">
        <v>1</v>
      </c>
      <c r="D96" s="1" t="s">
        <v>147</v>
      </c>
      <c r="E96" s="6">
        <f>IF('質指数（労働）'!E96&gt;0,LN('質指数（労働）'!E96),0)</f>
        <v>-0.79025806044888658</v>
      </c>
      <c r="F96" s="6">
        <f>IF('質指数（労働）'!F96&gt;0,LN('質指数（労働）'!F96),0)</f>
        <v>-0.61202234189953697</v>
      </c>
      <c r="G96" s="6">
        <f>IF('質指数（労働）'!G96&gt;0,LN('質指数（労働）'!G96),0)</f>
        <v>-0.66502182195026649</v>
      </c>
      <c r="H96" s="6">
        <f>IF('質指数（労働）'!H96&gt;0,LN('質指数（労働）'!H96),0)</f>
        <v>-0.55681800518526492</v>
      </c>
      <c r="I96" s="6">
        <f>IF('質指数（労働）'!I96&gt;0,LN('質指数（労働）'!I96),0)</f>
        <v>-0.46964524535219715</v>
      </c>
    </row>
    <row r="97" spans="1:9" x14ac:dyDescent="0.15">
      <c r="A97" s="1">
        <v>5</v>
      </c>
      <c r="B97" s="1" t="s">
        <v>53</v>
      </c>
      <c r="C97" s="1">
        <v>2</v>
      </c>
      <c r="D97" s="1" t="s">
        <v>148</v>
      </c>
      <c r="E97" s="6">
        <f>IF('質指数（労働）'!E97&gt;0,LN('質指数（労働）'!E97),0)</f>
        <v>0.65043391879872969</v>
      </c>
      <c r="F97" s="6">
        <f>IF('質指数（労働）'!F97&gt;0,LN('質指数（労働）'!F97),0)</f>
        <v>0.59007814627518207</v>
      </c>
      <c r="G97" s="6">
        <f>IF('質指数（労働）'!G97&gt;0,LN('質指数（労働）'!G97),0)</f>
        <v>0.34409697880975609</v>
      </c>
      <c r="H97" s="6">
        <f>IF('質指数（労働）'!H97&gt;0,LN('質指数（労働）'!H97),0)</f>
        <v>0.43960781836913865</v>
      </c>
      <c r="I97" s="6">
        <f>IF('質指数（労働）'!I97&gt;0,LN('質指数（労働）'!I97),0)</f>
        <v>0.40608687729946558</v>
      </c>
    </row>
    <row r="98" spans="1:9" x14ac:dyDescent="0.15">
      <c r="A98" s="1">
        <v>5</v>
      </c>
      <c r="B98" s="1" t="s">
        <v>103</v>
      </c>
      <c r="C98" s="1">
        <v>3</v>
      </c>
      <c r="D98" s="1" t="s">
        <v>155</v>
      </c>
      <c r="E98" s="6">
        <f>IF('質指数（労働）'!E98&gt;0,LN('質指数（労働）'!E98),0)</f>
        <v>-0.28319294306673609</v>
      </c>
      <c r="F98" s="6">
        <f>IF('質指数（労働）'!F98&gt;0,LN('質指数（労働）'!F98),0)</f>
        <v>-0.33445241845648305</v>
      </c>
      <c r="G98" s="6">
        <f>IF('質指数（労働）'!G98&gt;0,LN('質指数（労働）'!G98),0)</f>
        <v>-0.36577256531562879</v>
      </c>
      <c r="H98" s="6">
        <f>IF('質指数（労働）'!H98&gt;0,LN('質指数（労働）'!H98),0)</f>
        <v>-0.27927239340470533</v>
      </c>
      <c r="I98" s="6">
        <f>IF('質指数（労働）'!I98&gt;0,LN('質指数（労働）'!I98),0)</f>
        <v>-0.29824614586623327</v>
      </c>
    </row>
    <row r="99" spans="1:9" x14ac:dyDescent="0.15">
      <c r="A99" s="1">
        <v>5</v>
      </c>
      <c r="B99" s="1" t="s">
        <v>103</v>
      </c>
      <c r="C99" s="1">
        <v>4</v>
      </c>
      <c r="D99" s="1" t="s">
        <v>156</v>
      </c>
      <c r="E99" s="6">
        <f>IF('質指数（労働）'!E99&gt;0,LN('質指数（労働）'!E99),0)</f>
        <v>-0.41432567262069342</v>
      </c>
      <c r="F99" s="6">
        <f>IF('質指数（労働）'!F99&gt;0,LN('質指数（労働）'!F99),0)</f>
        <v>-0.4834813099717607</v>
      </c>
      <c r="G99" s="6">
        <f>IF('質指数（労働）'!G99&gt;0,LN('質指数（労働）'!G99),0)</f>
        <v>-0.49942561798705187</v>
      </c>
      <c r="H99" s="6">
        <f>IF('質指数（労働）'!H99&gt;0,LN('質指数（労働）'!H99),0)</f>
        <v>-0.40498384720144337</v>
      </c>
      <c r="I99" s="6">
        <f>IF('質指数（労働）'!I99&gt;0,LN('質指数（労働）'!I99),0)</f>
        <v>-0.40461666261696094</v>
      </c>
    </row>
    <row r="100" spans="1:9" x14ac:dyDescent="0.15">
      <c r="A100" s="1">
        <v>5</v>
      </c>
      <c r="B100" s="1" t="s">
        <v>103</v>
      </c>
      <c r="C100" s="1">
        <v>5</v>
      </c>
      <c r="D100" s="1" t="s">
        <v>157</v>
      </c>
      <c r="E100" s="6">
        <f>IF('質指数（労働）'!E100&gt;0,LN('質指数（労働）'!E100),0)</f>
        <v>-0.18498780584954197</v>
      </c>
      <c r="F100" s="6">
        <f>IF('質指数（労働）'!F100&gt;0,LN('質指数（労働）'!F100),0)</f>
        <v>-0.20346805255971917</v>
      </c>
      <c r="G100" s="6">
        <f>IF('質指数（労働）'!G100&gt;0,LN('質指数（労働）'!G100),0)</f>
        <v>-0.23649408776927938</v>
      </c>
      <c r="H100" s="6">
        <f>IF('質指数（労働）'!H100&gt;0,LN('質指数（労働）'!H100),0)</f>
        <v>-0.12809155843158257</v>
      </c>
      <c r="I100" s="6">
        <f>IF('質指数（労働）'!I100&gt;0,LN('質指数（労働）'!I100),0)</f>
        <v>-0.11899010585836513</v>
      </c>
    </row>
    <row r="101" spans="1:9" x14ac:dyDescent="0.15">
      <c r="A101" s="1">
        <v>5</v>
      </c>
      <c r="B101" s="1" t="s">
        <v>103</v>
      </c>
      <c r="C101" s="1">
        <v>6</v>
      </c>
      <c r="D101" s="1" t="s">
        <v>49</v>
      </c>
      <c r="E101" s="6">
        <f>IF('質指数（労働）'!E101&gt;0,LN('質指数（労働）'!E101),0)</f>
        <v>-8.8995069724701711E-2</v>
      </c>
      <c r="F101" s="6">
        <f>IF('質指数（労働）'!F101&gt;0,LN('質指数（労働）'!F101),0)</f>
        <v>-0.10402209123105535</v>
      </c>
      <c r="G101" s="6">
        <f>IF('質指数（労働）'!G101&gt;0,LN('質指数（労働）'!G101),0)</f>
        <v>-0.12753479817938246</v>
      </c>
      <c r="H101" s="6">
        <f>IF('質指数（労働）'!H101&gt;0,LN('質指数（労働）'!H101),0)</f>
        <v>-2.488505458931017E-2</v>
      </c>
      <c r="I101" s="6">
        <f>IF('質指数（労働）'!I101&gt;0,LN('質指数（労働）'!I101),0)</f>
        <v>-1.8651058255123889E-2</v>
      </c>
    </row>
    <row r="102" spans="1:9" x14ac:dyDescent="0.15">
      <c r="A102" s="1">
        <v>5</v>
      </c>
      <c r="B102" s="1" t="s">
        <v>103</v>
      </c>
      <c r="C102" s="1">
        <v>7</v>
      </c>
      <c r="D102" s="1" t="s">
        <v>158</v>
      </c>
      <c r="E102" s="6">
        <f>IF('質指数（労働）'!E102&gt;0,LN('質指数（労働）'!E102),0)</f>
        <v>-4.204824803090184E-2</v>
      </c>
      <c r="F102" s="6">
        <f>IF('質指数（労働）'!F102&gt;0,LN('質指数（労働）'!F102),0)</f>
        <v>-6.5933245195358453E-2</v>
      </c>
      <c r="G102" s="6">
        <f>IF('質指数（労働）'!G102&gt;0,LN('質指数（労働）'!G102),0)</f>
        <v>-3.5146669026526946E-2</v>
      </c>
      <c r="H102" s="6">
        <f>IF('質指数（労働）'!H102&gt;0,LN('質指数（労働）'!H102),0)</f>
        <v>5.5390505033275451E-2</v>
      </c>
      <c r="I102" s="6">
        <f>IF('質指数（労働）'!I102&gt;0,LN('質指数（労働）'!I102),0)</f>
        <v>2.5763893176517692E-2</v>
      </c>
    </row>
    <row r="103" spans="1:9" x14ac:dyDescent="0.15">
      <c r="A103" s="1">
        <v>5</v>
      </c>
      <c r="B103" s="1" t="s">
        <v>103</v>
      </c>
      <c r="C103" s="1">
        <v>8</v>
      </c>
      <c r="D103" s="1" t="s">
        <v>159</v>
      </c>
      <c r="E103" s="6">
        <f>IF('質指数（労働）'!E103&gt;0,LN('質指数（労働）'!E103),0)</f>
        <v>-0.1646555593583717</v>
      </c>
      <c r="F103" s="6">
        <f>IF('質指数（労働）'!F103&gt;0,LN('質指数（労働）'!F103),0)</f>
        <v>-0.18133593947828114</v>
      </c>
      <c r="G103" s="6">
        <f>IF('質指数（労働）'!G103&gt;0,LN('質指数（労働）'!G103),0)</f>
        <v>-0.20850522628679466</v>
      </c>
      <c r="H103" s="6">
        <f>IF('質指数（労働）'!H103&gt;0,LN('質指数（労働）'!H103),0)</f>
        <v>-0.10404777871606767</v>
      </c>
      <c r="I103" s="6">
        <f>IF('質指数（労働）'!I103&gt;0,LN('質指数（労働）'!I103),0)</f>
        <v>-0.1323162107098616</v>
      </c>
    </row>
    <row r="104" spans="1:9" x14ac:dyDescent="0.15">
      <c r="A104" s="1">
        <v>5</v>
      </c>
      <c r="B104" s="1" t="s">
        <v>103</v>
      </c>
      <c r="C104" s="1">
        <v>9</v>
      </c>
      <c r="D104" s="1" t="s">
        <v>160</v>
      </c>
      <c r="E104" s="6">
        <f>IF('質指数（労働）'!E104&gt;0,LN('質指数（労働）'!E104),0)</f>
        <v>-6.7825567840503517E-2</v>
      </c>
      <c r="F104" s="6">
        <f>IF('質指数（労働）'!F104&gt;0,LN('質指数（労働）'!F104),0)</f>
        <v>-9.1430009964239764E-2</v>
      </c>
      <c r="G104" s="6">
        <f>IF('質指数（労働）'!G104&gt;0,LN('質指数（労働）'!G104),0)</f>
        <v>-0.12380600106327737</v>
      </c>
      <c r="H104" s="6">
        <f>IF('質指数（労働）'!H104&gt;0,LN('質指数（労働）'!H104),0)</f>
        <v>-6.2061461152510253E-2</v>
      </c>
      <c r="I104" s="6">
        <f>IF('質指数（労働）'!I104&gt;0,LN('質指数（労働）'!I104),0)</f>
        <v>-0.12002014445457151</v>
      </c>
    </row>
    <row r="105" spans="1:9" x14ac:dyDescent="0.15">
      <c r="A105" s="1">
        <v>5</v>
      </c>
      <c r="B105" s="1" t="s">
        <v>103</v>
      </c>
      <c r="C105" s="1">
        <v>10</v>
      </c>
      <c r="D105" s="1" t="s">
        <v>161</v>
      </c>
      <c r="E105" s="6">
        <f>IF('質指数（労働）'!E105&gt;0,LN('質指数（労働）'!E105),0)</f>
        <v>-0.12107937153226751</v>
      </c>
      <c r="F105" s="6">
        <f>IF('質指数（労働）'!F105&gt;0,LN('質指数（労働）'!F105),0)</f>
        <v>-0.19293913800780957</v>
      </c>
      <c r="G105" s="6">
        <f>IF('質指数（労働）'!G105&gt;0,LN('質指数（労働）'!G105),0)</f>
        <v>-0.19453790747759636</v>
      </c>
      <c r="H105" s="6">
        <f>IF('質指数（労働）'!H105&gt;0,LN('質指数（労働）'!H105),0)</f>
        <v>-0.11904775001670617</v>
      </c>
      <c r="I105" s="6">
        <f>IF('質指数（労働）'!I105&gt;0,LN('質指数（労働）'!I105),0)</f>
        <v>-0.13356421943178604</v>
      </c>
    </row>
    <row r="106" spans="1:9" x14ac:dyDescent="0.15">
      <c r="A106" s="1">
        <v>5</v>
      </c>
      <c r="B106" s="1" t="s">
        <v>103</v>
      </c>
      <c r="C106" s="1">
        <v>11</v>
      </c>
      <c r="D106" s="1" t="s">
        <v>162</v>
      </c>
      <c r="E106" s="6">
        <f>IF('質指数（労働）'!E106&gt;0,LN('質指数（労働）'!E106),0)</f>
        <v>-6.8086096544504135E-2</v>
      </c>
      <c r="F106" s="6">
        <f>IF('質指数（労働）'!F106&gt;0,LN('質指数（労働）'!F106),0)</f>
        <v>-0.10110542182473771</v>
      </c>
      <c r="G106" s="6">
        <f>IF('質指数（労働）'!G106&gt;0,LN('質指数（労働）'!G106),0)</f>
        <v>-0.14780360398324191</v>
      </c>
      <c r="H106" s="6">
        <f>IF('質指数（労働）'!H106&gt;0,LN('質指数（労働）'!H106),0)</f>
        <v>-5.9669111925632401E-2</v>
      </c>
      <c r="I106" s="6">
        <f>IF('質指数（労働）'!I106&gt;0,LN('質指数（労働）'!I106),0)</f>
        <v>-8.2389765460305006E-2</v>
      </c>
    </row>
    <row r="107" spans="1:9" x14ac:dyDescent="0.15">
      <c r="A107" s="1">
        <v>5</v>
      </c>
      <c r="B107" s="1" t="s">
        <v>103</v>
      </c>
      <c r="C107" s="1">
        <v>12</v>
      </c>
      <c r="D107" s="1" t="s">
        <v>163</v>
      </c>
      <c r="E107" s="6">
        <f>IF('質指数（労働）'!E107&gt;0,LN('質指数（労働）'!E107),0)</f>
        <v>-0.29810466443749595</v>
      </c>
      <c r="F107" s="6">
        <f>IF('質指数（労働）'!F107&gt;0,LN('質指数（労働）'!F107),0)</f>
        <v>-0.32836797516377958</v>
      </c>
      <c r="G107" s="6">
        <f>IF('質指数（労働）'!G107&gt;0,LN('質指数（労働）'!G107),0)</f>
        <v>-0.35680649660575647</v>
      </c>
      <c r="H107" s="6">
        <f>IF('質指数（労働）'!H107&gt;0,LN('質指数（労働）'!H107),0)</f>
        <v>-0.1829404800051615</v>
      </c>
      <c r="I107" s="6">
        <f>IF('質指数（労働）'!I107&gt;0,LN('質指数（労働）'!I107),0)</f>
        <v>-0.17859371673618846</v>
      </c>
    </row>
    <row r="108" spans="1:9" x14ac:dyDescent="0.15">
      <c r="A108" s="1">
        <v>5</v>
      </c>
      <c r="B108" s="1" t="s">
        <v>103</v>
      </c>
      <c r="C108" s="1">
        <v>13</v>
      </c>
      <c r="D108" s="1" t="s">
        <v>164</v>
      </c>
      <c r="E108" s="6">
        <f>IF('質指数（労働）'!E108&gt;0,LN('質指数（労働）'!E108),0)</f>
        <v>-8.4339554078397161E-2</v>
      </c>
      <c r="F108" s="6">
        <f>IF('質指数（労働）'!F108&gt;0,LN('質指数（労働）'!F108),0)</f>
        <v>-0.1294159957398873</v>
      </c>
      <c r="G108" s="6">
        <f>IF('質指数（労働）'!G108&gt;0,LN('質指数（労働）'!G108),0)</f>
        <v>-0.16129363256686322</v>
      </c>
      <c r="H108" s="6">
        <f>IF('質指数（労働）'!H108&gt;0,LN('質指数（労働）'!H108),0)</f>
        <v>-7.4270307953731365E-2</v>
      </c>
      <c r="I108" s="6">
        <f>IF('質指数（労働）'!I108&gt;0,LN('質指数（労働）'!I108),0)</f>
        <v>-0.10519454228255902</v>
      </c>
    </row>
    <row r="109" spans="1:9" x14ac:dyDescent="0.15">
      <c r="A109" s="1">
        <v>5</v>
      </c>
      <c r="B109" s="1" t="s">
        <v>103</v>
      </c>
      <c r="C109" s="1">
        <v>14</v>
      </c>
      <c r="D109" s="1" t="s">
        <v>165</v>
      </c>
      <c r="E109" s="6">
        <f>IF('質指数（労働）'!E109&gt;0,LN('質指数（労働）'!E109),0)</f>
        <v>-0.18875149089589444</v>
      </c>
      <c r="F109" s="6">
        <f>IF('質指数（労働）'!F109&gt;0,LN('質指数（労働）'!F109),0)</f>
        <v>-0.27248447565867201</v>
      </c>
      <c r="G109" s="6">
        <f>IF('質指数（労働）'!G109&gt;0,LN('質指数（労働）'!G109),0)</f>
        <v>-0.29376806005645179</v>
      </c>
      <c r="H109" s="6">
        <f>IF('質指数（労働）'!H109&gt;0,LN('質指数（労働）'!H109),0)</f>
        <v>-0.15810087183493818</v>
      </c>
      <c r="I109" s="6">
        <f>IF('質指数（労働）'!I109&gt;0,LN('質指数（労働）'!I109),0)</f>
        <v>-0.13958516491737996</v>
      </c>
    </row>
    <row r="110" spans="1:9" x14ac:dyDescent="0.15">
      <c r="A110" s="1">
        <v>5</v>
      </c>
      <c r="B110" s="1" t="s">
        <v>103</v>
      </c>
      <c r="C110" s="1">
        <v>15</v>
      </c>
      <c r="D110" s="1" t="s">
        <v>166</v>
      </c>
      <c r="E110" s="6">
        <f>IF('質指数（労働）'!E110&gt;0,LN('質指数（労働）'!E110),0)</f>
        <v>-0.2400761848962604</v>
      </c>
      <c r="F110" s="6">
        <f>IF('質指数（労働）'!F110&gt;0,LN('質指数（労働）'!F110),0)</f>
        <v>-0.28592123250799689</v>
      </c>
      <c r="G110" s="6">
        <f>IF('質指数（労働）'!G110&gt;0,LN('質指数（労働）'!G110),0)</f>
        <v>-0.30004678019235625</v>
      </c>
      <c r="H110" s="6">
        <f>IF('質指数（労働）'!H110&gt;0,LN('質指数（労働）'!H110),0)</f>
        <v>-0.19580797376576778</v>
      </c>
      <c r="I110" s="6">
        <f>IF('質指数（労働）'!I110&gt;0,LN('質指数（労働）'!I110),0)</f>
        <v>-0.16917467973097303</v>
      </c>
    </row>
    <row r="111" spans="1:9" x14ac:dyDescent="0.15">
      <c r="A111" s="1">
        <v>5</v>
      </c>
      <c r="B111" s="1" t="s">
        <v>53</v>
      </c>
      <c r="C111" s="1">
        <v>16</v>
      </c>
      <c r="D111" s="1" t="s">
        <v>149</v>
      </c>
      <c r="E111" s="6">
        <f>IF('質指数（労働）'!E111&gt;0,LN('質指数（労働）'!E111),0)</f>
        <v>-0.13367431179354167</v>
      </c>
      <c r="F111" s="6">
        <f>IF('質指数（労働）'!F111&gt;0,LN('質指数（労働）'!F111),0)</f>
        <v>-0.13443638552122136</v>
      </c>
      <c r="G111" s="6">
        <f>IF('質指数（労働）'!G111&gt;0,LN('質指数（労働）'!G111),0)</f>
        <v>-0.11504705168172452</v>
      </c>
      <c r="H111" s="6">
        <f>IF('質指数（労働）'!H111&gt;0,LN('質指数（労働）'!H111),0)</f>
        <v>-7.1883077986394511E-2</v>
      </c>
      <c r="I111" s="6">
        <f>IF('質指数（労働）'!I111&gt;0,LN('質指数（労働）'!I111),0)</f>
        <v>-7.188255158328577E-2</v>
      </c>
    </row>
    <row r="112" spans="1:9" x14ac:dyDescent="0.15">
      <c r="A112" s="1">
        <v>5</v>
      </c>
      <c r="B112" s="1" t="s">
        <v>53</v>
      </c>
      <c r="C112" s="1">
        <v>17</v>
      </c>
      <c r="D112" s="1" t="s">
        <v>150</v>
      </c>
      <c r="E112" s="6">
        <f>IF('質指数（労働）'!E112&gt;0,LN('質指数（労働）'!E112),0)</f>
        <v>0.38664618145198915</v>
      </c>
      <c r="F112" s="6">
        <f>IF('質指数（労働）'!F112&gt;0,LN('質指数（労働）'!F112),0)</f>
        <v>0.14500998303342633</v>
      </c>
      <c r="G112" s="6">
        <f>IF('質指数（労働）'!G112&gt;0,LN('質指数（労働）'!G112),0)</f>
        <v>5.7087224889065293E-2</v>
      </c>
      <c r="H112" s="6">
        <f>IF('質指数（労働）'!H112&gt;0,LN('質指数（労働）'!H112),0)</f>
        <v>0.10303972032491633</v>
      </c>
      <c r="I112" s="6">
        <f>IF('質指数（労働）'!I112&gt;0,LN('質指数（労働）'!I112),0)</f>
        <v>0.16316687884040573</v>
      </c>
    </row>
    <row r="113" spans="1:9" x14ac:dyDescent="0.15">
      <c r="A113" s="1">
        <v>5</v>
      </c>
      <c r="B113" s="1" t="s">
        <v>53</v>
      </c>
      <c r="C113" s="1">
        <v>18</v>
      </c>
      <c r="D113" s="1" t="s">
        <v>151</v>
      </c>
      <c r="E113" s="6">
        <f>IF('質指数（労働）'!E113&gt;0,LN('質指数（労働）'!E113),0)</f>
        <v>-0.29127379503414297</v>
      </c>
      <c r="F113" s="6">
        <f>IF('質指数（労働）'!F113&gt;0,LN('質指数（労働）'!F113),0)</f>
        <v>-0.29026280537068894</v>
      </c>
      <c r="G113" s="6">
        <f>IF('質指数（労働）'!G113&gt;0,LN('質指数（労働）'!G113),0)</f>
        <v>-0.24247384606976621</v>
      </c>
      <c r="H113" s="6">
        <f>IF('質指数（労働）'!H113&gt;0,LN('質指数（労働）'!H113),0)</f>
        <v>-0.17809573508112828</v>
      </c>
      <c r="I113" s="6">
        <f>IF('質指数（労働）'!I113&gt;0,LN('質指数（労働）'!I113),0)</f>
        <v>-0.24858414105149104</v>
      </c>
    </row>
    <row r="114" spans="1:9" x14ac:dyDescent="0.15">
      <c r="A114" s="1">
        <v>5</v>
      </c>
      <c r="B114" s="1" t="s">
        <v>53</v>
      </c>
      <c r="C114" s="1">
        <v>19</v>
      </c>
      <c r="D114" s="1" t="s">
        <v>152</v>
      </c>
      <c r="E114" s="6">
        <f>IF('質指数（労働）'!E114&gt;0,LN('質指数（労働）'!E114),0)</f>
        <v>-2.4291032087659831E-2</v>
      </c>
      <c r="F114" s="6">
        <f>IF('質指数（労働）'!F114&gt;0,LN('質指数（労働）'!F114),0)</f>
        <v>-6.9809373425924207E-2</v>
      </c>
      <c r="G114" s="6">
        <f>IF('質指数（労働）'!G114&gt;0,LN('質指数（労働）'!G114),0)</f>
        <v>-4.8000612595119917E-2</v>
      </c>
      <c r="H114" s="6">
        <f>IF('質指数（労働）'!H114&gt;0,LN('質指数（労働）'!H114),0)</f>
        <v>-8.4973576202534585E-3</v>
      </c>
      <c r="I114" s="6">
        <f>IF('質指数（労働）'!I114&gt;0,LN('質指数（労働）'!I114),0)</f>
        <v>-3.721435273498528E-2</v>
      </c>
    </row>
    <row r="115" spans="1:9" x14ac:dyDescent="0.15">
      <c r="A115" s="1">
        <v>5</v>
      </c>
      <c r="B115" s="1" t="s">
        <v>53</v>
      </c>
      <c r="C115" s="1">
        <v>20</v>
      </c>
      <c r="D115" s="1" t="s">
        <v>153</v>
      </c>
      <c r="E115" s="6">
        <f>IF('質指数（労働）'!E115&gt;0,LN('質指数（労働）'!E115),0)</f>
        <v>2.7388123501034253E-4</v>
      </c>
      <c r="F115" s="6">
        <f>IF('質指数（労働）'!F115&gt;0,LN('質指数（労働）'!F115),0)</f>
        <v>-8.9460509126879972E-2</v>
      </c>
      <c r="G115" s="6">
        <f>IF('質指数（労働）'!G115&gt;0,LN('質指数（労働）'!G115),0)</f>
        <v>-6.4806660254620937E-2</v>
      </c>
      <c r="H115" s="6">
        <f>IF('質指数（労働）'!H115&gt;0,LN('質指数（労働）'!H115),0)</f>
        <v>8.4062852596310009E-2</v>
      </c>
      <c r="I115" s="6">
        <f>IF('質指数（労働）'!I115&gt;0,LN('質指数（労働）'!I115),0)</f>
        <v>8.3447065137643842E-2</v>
      </c>
    </row>
    <row r="116" spans="1:9" x14ac:dyDescent="0.15">
      <c r="A116" s="1">
        <v>5</v>
      </c>
      <c r="B116" s="1" t="s">
        <v>53</v>
      </c>
      <c r="C116" s="1">
        <v>21</v>
      </c>
      <c r="D116" s="1" t="s">
        <v>154</v>
      </c>
      <c r="E116" s="6">
        <f>IF('質指数（労働）'!E116&gt;0,LN('質指数（労働）'!E116),0)</f>
        <v>4.2605818842291428E-2</v>
      </c>
      <c r="F116" s="6">
        <f>IF('質指数（労働）'!F116&gt;0,LN('質指数（労働）'!F116),0)</f>
        <v>2.3507798496123059E-2</v>
      </c>
      <c r="G116" s="6">
        <f>IF('質指数（労働）'!G116&gt;0,LN('質指数（労働）'!G116),0)</f>
        <v>1.1885900069196575E-2</v>
      </c>
      <c r="H116" s="6">
        <f>IF('質指数（労働）'!H116&gt;0,LN('質指数（労働）'!H116),0)</f>
        <v>6.5143006450212575E-3</v>
      </c>
      <c r="I116" s="6">
        <f>IF('質指数（労働）'!I116&gt;0,LN('質指数（労働）'!I116),0)</f>
        <v>-2.6577426515108683E-2</v>
      </c>
    </row>
    <row r="117" spans="1:9" x14ac:dyDescent="0.15">
      <c r="A117" s="1">
        <v>5</v>
      </c>
      <c r="B117" s="1" t="s">
        <v>4</v>
      </c>
      <c r="C117" s="1">
        <v>22</v>
      </c>
      <c r="D117" s="1" t="s">
        <v>146</v>
      </c>
      <c r="E117" s="6">
        <f>IF('質指数（労働）'!E117&gt;0,LN('質指数（労働）'!E117),0)</f>
        <v>-0.14802515838670444</v>
      </c>
      <c r="F117" s="6">
        <f>IF('質指数（労働）'!F117&gt;0,LN('質指数（労働）'!F117),0)</f>
        <v>-0.191641988718739</v>
      </c>
      <c r="G117" s="6">
        <f>IF('質指数（労働）'!G117&gt;0,LN('質指数（労働）'!G117),0)</f>
        <v>-0.15434268821872499</v>
      </c>
      <c r="H117" s="6">
        <f>IF('質指数（労働）'!H117&gt;0,LN('質指数（労働）'!H117),0)</f>
        <v>-9.4167349273113765E-2</v>
      </c>
      <c r="I117" s="6">
        <f>IF('質指数（労働）'!I117&gt;0,LN('質指数（労働）'!I117),0)</f>
        <v>-0.13351697312330235</v>
      </c>
    </row>
    <row r="118" spans="1:9" x14ac:dyDescent="0.15">
      <c r="A118" s="1">
        <v>5</v>
      </c>
      <c r="B118" s="1" t="s">
        <v>4</v>
      </c>
      <c r="C118" s="1">
        <v>23</v>
      </c>
      <c r="D118" s="1" t="s">
        <v>167</v>
      </c>
      <c r="E118" s="6">
        <f>IF('質指数（労働）'!E118&gt;0,LN('質指数（労働）'!E118),0)</f>
        <v>0.13875124949586792</v>
      </c>
      <c r="F118" s="6">
        <f>IF('質指数（労働）'!F118&gt;0,LN('質指数（労働）'!F118),0)</f>
        <v>8.7714884261409387E-2</v>
      </c>
      <c r="G118" s="6">
        <f>IF('質指数（労働）'!G118&gt;0,LN('質指数（労働）'!G118),0)</f>
        <v>9.6904785404787017E-2</v>
      </c>
      <c r="H118" s="6">
        <f>IF('質指数（労働）'!H118&gt;0,LN('質指数（労働）'!H118),0)</f>
        <v>0.11569773411093326</v>
      </c>
      <c r="I118" s="6">
        <f>IF('質指数（労働）'!I118&gt;0,LN('質指数（労働）'!I118),0)</f>
        <v>6.7322476868958175E-2</v>
      </c>
    </row>
    <row r="119" spans="1:9" x14ac:dyDescent="0.15">
      <c r="A119" s="1">
        <v>6</v>
      </c>
      <c r="B119" s="1" t="s">
        <v>54</v>
      </c>
      <c r="C119" s="1">
        <v>1</v>
      </c>
      <c r="D119" s="1" t="s">
        <v>147</v>
      </c>
      <c r="E119" s="6">
        <f>IF('質指数（労働）'!E119&gt;0,LN('質指数（労働）'!E119),0)</f>
        <v>-0.71647459878154895</v>
      </c>
      <c r="F119" s="6">
        <f>IF('質指数（労働）'!F119&gt;0,LN('質指数（労働）'!F119),0)</f>
        <v>-0.55390071456215062</v>
      </c>
      <c r="G119" s="6">
        <f>IF('質指数（労働）'!G119&gt;0,LN('質指数（労働）'!G119),0)</f>
        <v>-0.60749359394359659</v>
      </c>
      <c r="H119" s="6">
        <f>IF('質指数（労働）'!H119&gt;0,LN('質指数（労働）'!H119),0)</f>
        <v>-0.51341951184529633</v>
      </c>
      <c r="I119" s="6">
        <f>IF('質指数（労働）'!I119&gt;0,LN('質指数（労働）'!I119),0)</f>
        <v>-0.44473909195789085</v>
      </c>
    </row>
    <row r="120" spans="1:9" x14ac:dyDescent="0.15">
      <c r="A120" s="1">
        <v>6</v>
      </c>
      <c r="B120" s="1" t="s">
        <v>54</v>
      </c>
      <c r="C120" s="1">
        <v>2</v>
      </c>
      <c r="D120" s="1" t="s">
        <v>148</v>
      </c>
      <c r="E120" s="6">
        <f>IF('質指数（労働）'!E120&gt;0,LN('質指数（労働）'!E120),0)</f>
        <v>0.60271537620146398</v>
      </c>
      <c r="F120" s="6">
        <f>IF('質指数（労働）'!F120&gt;0,LN('質指数（労働）'!F120),0)</f>
        <v>0.49097552911990117</v>
      </c>
      <c r="G120" s="6">
        <f>IF('質指数（労働）'!G120&gt;0,LN('質指数（労働）'!G120),0)</f>
        <v>0.3168115378739908</v>
      </c>
      <c r="H120" s="6">
        <f>IF('質指数（労働）'!H120&gt;0,LN('質指数（労働）'!H120),0)</f>
        <v>0.45171163031295103</v>
      </c>
      <c r="I120" s="6">
        <f>IF('質指数（労働）'!I120&gt;0,LN('質指数（労働）'!I120),0)</f>
        <v>0.41856180582108982</v>
      </c>
    </row>
    <row r="121" spans="1:9" x14ac:dyDescent="0.15">
      <c r="A121" s="1">
        <v>6</v>
      </c>
      <c r="B121" s="1" t="s">
        <v>104</v>
      </c>
      <c r="C121" s="1">
        <v>3</v>
      </c>
      <c r="D121" s="1" t="s">
        <v>155</v>
      </c>
      <c r="E121" s="6">
        <f>IF('質指数（労働）'!E121&gt;0,LN('質指数（労働）'!E121),0)</f>
        <v>-0.32711984842515085</v>
      </c>
      <c r="F121" s="6">
        <f>IF('質指数（労働）'!F121&gt;0,LN('質指数（労働）'!F121),0)</f>
        <v>-0.34149156900889088</v>
      </c>
      <c r="G121" s="6">
        <f>IF('質指数（労働）'!G121&gt;0,LN('質指数（労働）'!G121),0)</f>
        <v>-0.34462578727327409</v>
      </c>
      <c r="H121" s="6">
        <f>IF('質指数（労働）'!H121&gt;0,LN('質指数（労働）'!H121),0)</f>
        <v>-0.25895389181781026</v>
      </c>
      <c r="I121" s="6">
        <f>IF('質指数（労働）'!I121&gt;0,LN('質指数（労働）'!I121),0)</f>
        <v>-0.27688068997234583</v>
      </c>
    </row>
    <row r="122" spans="1:9" x14ac:dyDescent="0.15">
      <c r="A122" s="1">
        <v>6</v>
      </c>
      <c r="B122" s="1" t="s">
        <v>104</v>
      </c>
      <c r="C122" s="1">
        <v>4</v>
      </c>
      <c r="D122" s="1" t="s">
        <v>156</v>
      </c>
      <c r="E122" s="6">
        <f>IF('質指数（労働）'!E122&gt;0,LN('質指数（労働）'!E122),0)</f>
        <v>-0.44822349184987503</v>
      </c>
      <c r="F122" s="6">
        <f>IF('質指数（労働）'!F122&gt;0,LN('質指数（労働）'!F122),0)</f>
        <v>-0.4779083534216334</v>
      </c>
      <c r="G122" s="6">
        <f>IF('質指数（労働）'!G122&gt;0,LN('質指数（労働）'!G122),0)</f>
        <v>-0.47592844839385656</v>
      </c>
      <c r="H122" s="6">
        <f>IF('質指数（労働）'!H122&gt;0,LN('質指数（労働）'!H122),0)</f>
        <v>-0.37962123535194703</v>
      </c>
      <c r="I122" s="6">
        <f>IF('質指数（労働）'!I122&gt;0,LN('質指数（労働）'!I122),0)</f>
        <v>-0.37677075757861961</v>
      </c>
    </row>
    <row r="123" spans="1:9" x14ac:dyDescent="0.15">
      <c r="A123" s="1">
        <v>6</v>
      </c>
      <c r="B123" s="1" t="s">
        <v>104</v>
      </c>
      <c r="C123" s="1">
        <v>5</v>
      </c>
      <c r="D123" s="1" t="s">
        <v>157</v>
      </c>
      <c r="E123" s="6">
        <f>IF('質指数（労働）'!E123&gt;0,LN('質指数（労働）'!E123),0)</f>
        <v>-0.23025965496485745</v>
      </c>
      <c r="F123" s="6">
        <f>IF('質指数（労働）'!F123&gt;0,LN('質指数（労働）'!F123),0)</f>
        <v>-0.21294689640769721</v>
      </c>
      <c r="G123" s="6">
        <f>IF('質指数（労働）'!G123&gt;0,LN('質指数（労働）'!G123),0)</f>
        <v>-0.22163945370392735</v>
      </c>
      <c r="H123" s="6">
        <f>IF('質指数（労働）'!H123&gt;0,LN('質指数（労働）'!H123),0)</f>
        <v>-0.12018581375465646</v>
      </c>
      <c r="I123" s="6">
        <f>IF('質指数（労働）'!I123&gt;0,LN('質指数（労働）'!I123),0)</f>
        <v>-0.11385773177148598</v>
      </c>
    </row>
    <row r="124" spans="1:9" x14ac:dyDescent="0.15">
      <c r="A124" s="1">
        <v>6</v>
      </c>
      <c r="B124" s="1" t="s">
        <v>104</v>
      </c>
      <c r="C124" s="1">
        <v>6</v>
      </c>
      <c r="D124" s="1" t="s">
        <v>49</v>
      </c>
      <c r="E124" s="6">
        <f>IF('質指数（労働）'!E124&gt;0,LN('質指数（労働）'!E124),0)</f>
        <v>-0.12159748317076957</v>
      </c>
      <c r="F124" s="6">
        <f>IF('質指数（労働）'!F124&gt;0,LN('質指数（労働）'!F124),0)</f>
        <v>-0.11478867607773011</v>
      </c>
      <c r="G124" s="6">
        <f>IF('質指数（労働）'!G124&gt;0,LN('質指数（労働）'!G124),0)</f>
        <v>-0.11382281204299767</v>
      </c>
      <c r="H124" s="6">
        <f>IF('質指数（労働）'!H124&gt;0,LN('質指数（労働）'!H124),0)</f>
        <v>-1.514839291893395E-2</v>
      </c>
      <c r="I124" s="6">
        <f>IF('質指数（労働）'!I124&gt;0,LN('質指数（労働）'!I124),0)</f>
        <v>-6.3346386028608273E-3</v>
      </c>
    </row>
    <row r="125" spans="1:9" x14ac:dyDescent="0.15">
      <c r="A125" s="1">
        <v>6</v>
      </c>
      <c r="B125" s="1" t="s">
        <v>104</v>
      </c>
      <c r="C125" s="1">
        <v>7</v>
      </c>
      <c r="D125" s="1" t="s">
        <v>158</v>
      </c>
      <c r="E125" s="6">
        <f>IF('質指数（労働）'!E125&gt;0,LN('質指数（労働）'!E125),0)</f>
        <v>-7.8514129023108462E-2</v>
      </c>
      <c r="F125" s="6">
        <f>IF('質指数（労働）'!F125&gt;0,LN('質指数（労働）'!F125),0)</f>
        <v>-7.8183979979361828E-2</v>
      </c>
      <c r="G125" s="6">
        <f>IF('質指数（労働）'!G125&gt;0,LN('質指数（労働）'!G125),0)</f>
        <v>-3.0194400098621694E-2</v>
      </c>
      <c r="H125" s="6">
        <f>IF('質指数（労働）'!H125&gt;0,LN('質指数（労働）'!H125),0)</f>
        <v>5.9242597921248474E-2</v>
      </c>
      <c r="I125" s="6">
        <f>IF('質指数（労働）'!I125&gt;0,LN('質指数（労働）'!I125),0)</f>
        <v>3.9877039607974521E-2</v>
      </c>
    </row>
    <row r="126" spans="1:9" x14ac:dyDescent="0.15">
      <c r="A126" s="1">
        <v>6</v>
      </c>
      <c r="B126" s="1" t="s">
        <v>104</v>
      </c>
      <c r="C126" s="1">
        <v>8</v>
      </c>
      <c r="D126" s="1" t="s">
        <v>159</v>
      </c>
      <c r="E126" s="6">
        <f>IF('質指数（労働）'!E126&gt;0,LN('質指数（労働）'!E126),0)</f>
        <v>-0.20091728607730416</v>
      </c>
      <c r="F126" s="6">
        <f>IF('質指数（労働）'!F126&gt;0,LN('質指数（労働）'!F126),0)</f>
        <v>-0.19101218265299297</v>
      </c>
      <c r="G126" s="6">
        <f>IF('質指数（労働）'!G126&gt;0,LN('質指数（労働）'!G126),0)</f>
        <v>-0.19745768920262674</v>
      </c>
      <c r="H126" s="6">
        <f>IF('質指数（労働）'!H126&gt;0,LN('質指数（労働）'!H126),0)</f>
        <v>-9.6168761631836894E-2</v>
      </c>
      <c r="I126" s="6">
        <f>IF('質指数（労働）'!I126&gt;0,LN('質指数（労働）'!I126),0)</f>
        <v>-0.12056427109185823</v>
      </c>
    </row>
    <row r="127" spans="1:9" x14ac:dyDescent="0.15">
      <c r="A127" s="1">
        <v>6</v>
      </c>
      <c r="B127" s="1" t="s">
        <v>104</v>
      </c>
      <c r="C127" s="1">
        <v>9</v>
      </c>
      <c r="D127" s="1" t="s">
        <v>160</v>
      </c>
      <c r="E127" s="6">
        <f>IF('質指数（労働）'!E127&gt;0,LN('質指数（労働）'!E127),0)</f>
        <v>-0.10281585314742768</v>
      </c>
      <c r="F127" s="6">
        <f>IF('質指数（労働）'!F127&gt;0,LN('質指数（労働）'!F127),0)</f>
        <v>-0.10159082788707924</v>
      </c>
      <c r="G127" s="6">
        <f>IF('質指数（労働）'!G127&gt;0,LN('質指数（労働）'!G127),0)</f>
        <v>-0.11718438788597781</v>
      </c>
      <c r="H127" s="6">
        <f>IF('質指数（労働）'!H127&gt;0,LN('質指数（労働）'!H127),0)</f>
        <v>-5.7315588368123394E-2</v>
      </c>
      <c r="I127" s="6">
        <f>IF('質指数（労働）'!I127&gt;0,LN('質指数（労働）'!I127),0)</f>
        <v>-0.11098262824709906</v>
      </c>
    </row>
    <row r="128" spans="1:9" x14ac:dyDescent="0.15">
      <c r="A128" s="1">
        <v>6</v>
      </c>
      <c r="B128" s="1" t="s">
        <v>104</v>
      </c>
      <c r="C128" s="1">
        <v>10</v>
      </c>
      <c r="D128" s="1" t="s">
        <v>161</v>
      </c>
      <c r="E128" s="6">
        <f>IF('質指数（労働）'!E128&gt;0,LN('質指数（労働）'!E128),0)</f>
        <v>-0.15297979669951464</v>
      </c>
      <c r="F128" s="6">
        <f>IF('質指数（労働）'!F128&gt;0,LN('質指数（労働）'!F128),0)</f>
        <v>-0.19484349835076259</v>
      </c>
      <c r="G128" s="6">
        <f>IF('質指数（労働）'!G128&gt;0,LN('質指数（労働）'!G128),0)</f>
        <v>-0.18443566677011985</v>
      </c>
      <c r="H128" s="6">
        <f>IF('質指数（労働）'!H128&gt;0,LN('質指数（労働）'!H128),0)</f>
        <v>-0.10972424758732027</v>
      </c>
      <c r="I128" s="6">
        <f>IF('質指数（労働）'!I128&gt;0,LN('質指数（労働）'!I128),0)</f>
        <v>-0.12626079489031608</v>
      </c>
    </row>
    <row r="129" spans="1:9" x14ac:dyDescent="0.15">
      <c r="A129" s="1">
        <v>6</v>
      </c>
      <c r="B129" s="1" t="s">
        <v>104</v>
      </c>
      <c r="C129" s="1">
        <v>11</v>
      </c>
      <c r="D129" s="1" t="s">
        <v>162</v>
      </c>
      <c r="E129" s="6">
        <f>IF('質指数（労働）'!E129&gt;0,LN('質指数（労働）'!E129),0)</f>
        <v>-0.10288616133312974</v>
      </c>
      <c r="F129" s="6">
        <f>IF('質指数（労働）'!F129&gt;0,LN('質指数（労働）'!F129),0)</f>
        <v>-0.10963256551597432</v>
      </c>
      <c r="G129" s="6">
        <f>IF('質指数（労働）'!G129&gt;0,LN('質指数（労働）'!G129),0)</f>
        <v>-0.13528535909669584</v>
      </c>
      <c r="H129" s="6">
        <f>IF('質指数（労働）'!H129&gt;0,LN('質指数（労働）'!H129),0)</f>
        <v>-5.0591604738214759E-2</v>
      </c>
      <c r="I129" s="6">
        <f>IF('質指数（労働）'!I129&gt;0,LN('質指数（労働）'!I129),0)</f>
        <v>-6.9188896106492176E-2</v>
      </c>
    </row>
    <row r="130" spans="1:9" x14ac:dyDescent="0.15">
      <c r="A130" s="1">
        <v>6</v>
      </c>
      <c r="B130" s="1" t="s">
        <v>104</v>
      </c>
      <c r="C130" s="1">
        <v>12</v>
      </c>
      <c r="D130" s="1" t="s">
        <v>163</v>
      </c>
      <c r="E130" s="6">
        <f>IF('質指数（労働）'!E130&gt;0,LN('質指数（労働）'!E130),0)</f>
        <v>-0.33297619418074909</v>
      </c>
      <c r="F130" s="6">
        <f>IF('質指数（労働）'!F130&gt;0,LN('質指数（労働）'!F130),0)</f>
        <v>-0.33006780898824684</v>
      </c>
      <c r="G130" s="6">
        <f>IF('質指数（労働）'!G130&gt;0,LN('質指数（労働）'!G130),0)</f>
        <v>-0.33653449845467986</v>
      </c>
      <c r="H130" s="6">
        <f>IF('質指数（労働）'!H130&gt;0,LN('質指数（労働）'!H130),0)</f>
        <v>-0.16460298346543123</v>
      </c>
      <c r="I130" s="6">
        <f>IF('質指数（労働）'!I130&gt;0,LN('質指数（労働）'!I130),0)</f>
        <v>-0.15689135672644702</v>
      </c>
    </row>
    <row r="131" spans="1:9" x14ac:dyDescent="0.15">
      <c r="A131" s="1">
        <v>6</v>
      </c>
      <c r="B131" s="1" t="s">
        <v>104</v>
      </c>
      <c r="C131" s="1">
        <v>13</v>
      </c>
      <c r="D131" s="1" t="s">
        <v>164</v>
      </c>
      <c r="E131" s="6">
        <f>IF('質指数（労働）'!E131&gt;0,LN('質指数（労働）'!E131),0)</f>
        <v>-0.11892337453091997</v>
      </c>
      <c r="F131" s="6">
        <f>IF('質指数（労働）'!F131&gt;0,LN('質指数（労働）'!F131),0)</f>
        <v>-0.13930802891231336</v>
      </c>
      <c r="G131" s="6">
        <f>IF('質指数（労働）'!G131&gt;0,LN('質指数（労働）'!G131),0)</f>
        <v>-0.15366046694314611</v>
      </c>
      <c r="H131" s="6">
        <f>IF('質指数（労働）'!H131&gt;0,LN('質指数（労働）'!H131),0)</f>
        <v>-6.862381564106107E-2</v>
      </c>
      <c r="I131" s="6">
        <f>IF('質指数（労働）'!I131&gt;0,LN('質指数（労働）'!I131),0)</f>
        <v>-9.8218087844487642E-2</v>
      </c>
    </row>
    <row r="132" spans="1:9" x14ac:dyDescent="0.15">
      <c r="A132" s="1">
        <v>6</v>
      </c>
      <c r="B132" s="1" t="s">
        <v>104</v>
      </c>
      <c r="C132" s="1">
        <v>14</v>
      </c>
      <c r="D132" s="1" t="s">
        <v>165</v>
      </c>
      <c r="E132" s="6">
        <f>IF('質指数（労働）'!E132&gt;0,LN('質指数（労働）'!E132),0)</f>
        <v>-0.22640112520441674</v>
      </c>
      <c r="F132" s="6">
        <f>IF('質指数（労働）'!F132&gt;0,LN('質指数（労働）'!F132),0)</f>
        <v>-0.27273447274533058</v>
      </c>
      <c r="G132" s="6">
        <f>IF('質指数（労働）'!G132&gt;0,LN('質指数（労働）'!G132),0)</f>
        <v>-0.27425322717718265</v>
      </c>
      <c r="H132" s="6">
        <f>IF('質指数（労働）'!H132&gt;0,LN('質指数（労働）'!H132),0)</f>
        <v>-0.1406557361849336</v>
      </c>
      <c r="I132" s="6">
        <f>IF('質指数（労働）'!I132&gt;0,LN('質指数（労働）'!I132),0)</f>
        <v>-0.11982044580894941</v>
      </c>
    </row>
    <row r="133" spans="1:9" x14ac:dyDescent="0.15">
      <c r="A133" s="1">
        <v>6</v>
      </c>
      <c r="B133" s="1" t="s">
        <v>104</v>
      </c>
      <c r="C133" s="1">
        <v>15</v>
      </c>
      <c r="D133" s="1" t="s">
        <v>166</v>
      </c>
      <c r="E133" s="6">
        <f>IF('質指数（労働）'!E133&gt;0,LN('質指数（労働）'!E133),0)</f>
        <v>-0.27431488542401344</v>
      </c>
      <c r="F133" s="6">
        <f>IF('質指数（労働）'!F133&gt;0,LN('質指数（労働）'!F133),0)</f>
        <v>-0.28528962303734173</v>
      </c>
      <c r="G133" s="6">
        <f>IF('質指数（労働）'!G133&gt;0,LN('質指数（労働）'!G133),0)</f>
        <v>-0.28047725021996289</v>
      </c>
      <c r="H133" s="6">
        <f>IF('質指数（労働）'!H133&gt;0,LN('質指数（労働）'!H133),0)</f>
        <v>-0.17617204549378057</v>
      </c>
      <c r="I133" s="6">
        <f>IF('質指数（労働）'!I133&gt;0,LN('質指数（労働）'!I133),0)</f>
        <v>-0.15048073298323969</v>
      </c>
    </row>
    <row r="134" spans="1:9" x14ac:dyDescent="0.15">
      <c r="A134" s="1">
        <v>6</v>
      </c>
      <c r="B134" s="1" t="s">
        <v>54</v>
      </c>
      <c r="C134" s="1">
        <v>16</v>
      </c>
      <c r="D134" s="1" t="s">
        <v>149</v>
      </c>
      <c r="E134" s="6">
        <f>IF('質指数（労働）'!E134&gt;0,LN('質指数（労働）'!E134),0)</f>
        <v>-0.13522443251635513</v>
      </c>
      <c r="F134" s="6">
        <f>IF('質指数（労働）'!F134&gt;0,LN('質指数（労働）'!F134),0)</f>
        <v>-0.14184407689058387</v>
      </c>
      <c r="G134" s="6">
        <f>IF('質指数（労働）'!G134&gt;0,LN('質指数（労働）'!G134),0)</f>
        <v>-0.1171180937881504</v>
      </c>
      <c r="H134" s="6">
        <f>IF('質指数（労働）'!H134&gt;0,LN('質指数（労働）'!H134),0)</f>
        <v>-7.6169741881700684E-2</v>
      </c>
      <c r="I134" s="6">
        <f>IF('質指数（労働）'!I134&gt;0,LN('質指数（労働）'!I134),0)</f>
        <v>-7.6370814634115478E-2</v>
      </c>
    </row>
    <row r="135" spans="1:9" x14ac:dyDescent="0.15">
      <c r="A135" s="1">
        <v>6</v>
      </c>
      <c r="B135" s="1" t="s">
        <v>54</v>
      </c>
      <c r="C135" s="1">
        <v>17</v>
      </c>
      <c r="D135" s="1" t="s">
        <v>150</v>
      </c>
      <c r="E135" s="6">
        <f>IF('質指数（労働）'!E135&gt;0,LN('質指数（労働）'!E135),0)</f>
        <v>0.27435976231455472</v>
      </c>
      <c r="F135" s="6">
        <f>IF('質指数（労働）'!F135&gt;0,LN('質指数（労働）'!F135),0)</f>
        <v>0.11122016019363809</v>
      </c>
      <c r="G135" s="6">
        <f>IF('質指数（労働）'!G135&gt;0,LN('質指数（労働）'!G135),0)</f>
        <v>4.0443940650690888E-2</v>
      </c>
      <c r="H135" s="6">
        <f>IF('質指数（労働）'!H135&gt;0,LN('質指数（労働）'!H135),0)</f>
        <v>0.11045414055298544</v>
      </c>
      <c r="I135" s="6">
        <f>IF('質指数（労働）'!I135&gt;0,LN('質指数（労働）'!I135),0)</f>
        <v>0.19272576260096091</v>
      </c>
    </row>
    <row r="136" spans="1:9" x14ac:dyDescent="0.15">
      <c r="A136" s="1">
        <v>6</v>
      </c>
      <c r="B136" s="1" t="s">
        <v>54</v>
      </c>
      <c r="C136" s="1">
        <v>18</v>
      </c>
      <c r="D136" s="1" t="s">
        <v>151</v>
      </c>
      <c r="E136" s="6">
        <f>IF('質指数（労働）'!E136&gt;0,LN('質指数（労働）'!E136),0)</f>
        <v>-0.2639877646416719</v>
      </c>
      <c r="F136" s="6">
        <f>IF('質指数（労働）'!F136&gt;0,LN('質指数（労働）'!F136),0)</f>
        <v>-0.26641550978344453</v>
      </c>
      <c r="G136" s="6">
        <f>IF('質指数（労働）'!G136&gt;0,LN('質指数（労働）'!G136),0)</f>
        <v>-0.23149814641704744</v>
      </c>
      <c r="H136" s="6">
        <f>IF('質指数（労働）'!H136&gt;0,LN('質指数（労働）'!H136),0)</f>
        <v>-0.17133203260125768</v>
      </c>
      <c r="I136" s="6">
        <f>IF('質指数（労働）'!I136&gt;0,LN('質指数（労働）'!I136),0)</f>
        <v>-0.2402118281023746</v>
      </c>
    </row>
    <row r="137" spans="1:9" x14ac:dyDescent="0.15">
      <c r="A137" s="1">
        <v>6</v>
      </c>
      <c r="B137" s="1" t="s">
        <v>54</v>
      </c>
      <c r="C137" s="1">
        <v>19</v>
      </c>
      <c r="D137" s="1" t="s">
        <v>152</v>
      </c>
      <c r="E137" s="6">
        <f>IF('質指数（労働）'!E137&gt;0,LN('質指数（労働）'!E137),0)</f>
        <v>-5.689253142423905E-2</v>
      </c>
      <c r="F137" s="6">
        <f>IF('質指数（労働）'!F137&gt;0,LN('質指数（労働）'!F137),0)</f>
        <v>-5.7482408717289213E-2</v>
      </c>
      <c r="G137" s="6">
        <f>IF('質指数（労働）'!G137&gt;0,LN('質指数（労働）'!G137),0)</f>
        <v>-4.6424567973026673E-2</v>
      </c>
      <c r="H137" s="6">
        <f>IF('質指数（労働）'!H137&gt;0,LN('質指数（労働）'!H137),0)</f>
        <v>4.2585292519050225E-3</v>
      </c>
      <c r="I137" s="6">
        <f>IF('質指数（労働）'!I137&gt;0,LN('質指数（労働）'!I137),0)</f>
        <v>-2.3781662571952113E-2</v>
      </c>
    </row>
    <row r="138" spans="1:9" x14ac:dyDescent="0.15">
      <c r="A138" s="1">
        <v>6</v>
      </c>
      <c r="B138" s="1" t="s">
        <v>54</v>
      </c>
      <c r="C138" s="1">
        <v>20</v>
      </c>
      <c r="D138" s="1" t="s">
        <v>153</v>
      </c>
      <c r="E138" s="6">
        <f>IF('質指数（労働）'!E138&gt;0,LN('質指数（労働）'!E138),0)</f>
        <v>0.11789523706397002</v>
      </c>
      <c r="F138" s="6">
        <f>IF('質指数（労働）'!F138&gt;0,LN('質指数（労働）'!F138),0)</f>
        <v>-2.915005860785845E-3</v>
      </c>
      <c r="G138" s="6">
        <f>IF('質指数（労働）'!G138&gt;0,LN('質指数（労働）'!G138),0)</f>
        <v>-6.0396069876465092E-3</v>
      </c>
      <c r="H138" s="6">
        <f>IF('質指数（労働）'!H138&gt;0,LN('質指数（労働）'!H138),0)</f>
        <v>3.3340307243403762E-2</v>
      </c>
      <c r="I138" s="6">
        <f>IF('質指数（労働）'!I138&gt;0,LN('質指数（労働）'!I138),0)</f>
        <v>-1.0570681370489964E-2</v>
      </c>
    </row>
    <row r="139" spans="1:9" x14ac:dyDescent="0.15">
      <c r="A139" s="1">
        <v>6</v>
      </c>
      <c r="B139" s="1" t="s">
        <v>54</v>
      </c>
      <c r="C139" s="1">
        <v>21</v>
      </c>
      <c r="D139" s="1" t="s">
        <v>154</v>
      </c>
      <c r="E139" s="6">
        <f>IF('質指数（労働）'!E139&gt;0,LN('質指数（労働）'!E139),0)</f>
        <v>6.3324761813981847E-2</v>
      </c>
      <c r="F139" s="6">
        <f>IF('質指数（労働）'!F139&gt;0,LN('質指数（労働）'!F139),0)</f>
        <v>2.3470880542265735E-2</v>
      </c>
      <c r="G139" s="6">
        <f>IF('質指数（労働）'!G139&gt;0,LN('質指数（労働）'!G139),0)</f>
        <v>-1.0996031432828897E-3</v>
      </c>
      <c r="H139" s="6">
        <f>IF('質指数（労働）'!H139&gt;0,LN('質指数（労働）'!H139),0)</f>
        <v>-6.2893127188308527E-4</v>
      </c>
      <c r="I139" s="6">
        <f>IF('質指数（労働）'!I139&gt;0,LN('質指数（労働）'!I139),0)</f>
        <v>-2.5965424507734872E-2</v>
      </c>
    </row>
    <row r="140" spans="1:9" x14ac:dyDescent="0.15">
      <c r="A140" s="1">
        <v>6</v>
      </c>
      <c r="B140" s="1" t="s">
        <v>5</v>
      </c>
      <c r="C140" s="1">
        <v>22</v>
      </c>
      <c r="D140" s="1" t="s">
        <v>146</v>
      </c>
      <c r="E140" s="6">
        <f>IF('質指数（労働）'!E140&gt;0,LN('質指数（労働）'!E140),0)</f>
        <v>-0.12502387592526354</v>
      </c>
      <c r="F140" s="6">
        <f>IF('質指数（労働）'!F140&gt;0,LN('質指数（労働）'!F140),0)</f>
        <v>-0.17201246142791091</v>
      </c>
      <c r="G140" s="6">
        <f>IF('質指数（労働）'!G140&gt;0,LN('質指数（労働）'!G140),0)</f>
        <v>-0.13848741942914988</v>
      </c>
      <c r="H140" s="6">
        <f>IF('質指数（労働）'!H140&gt;0,LN('質指数（労働）'!H140),0)</f>
        <v>-6.5509632274419971E-2</v>
      </c>
      <c r="I140" s="6">
        <f>IF('質指数（労働）'!I140&gt;0,LN('質指数（労働）'!I140),0)</f>
        <v>-0.10633719849140624</v>
      </c>
    </row>
    <row r="141" spans="1:9" x14ac:dyDescent="0.15">
      <c r="A141" s="1">
        <v>6</v>
      </c>
      <c r="B141" s="1" t="s">
        <v>5</v>
      </c>
      <c r="C141" s="1">
        <v>23</v>
      </c>
      <c r="D141" s="1" t="s">
        <v>167</v>
      </c>
      <c r="E141" s="6">
        <f>IF('質指数（労働）'!E141&gt;0,LN('質指数（労働）'!E141),0)</f>
        <v>0.17488203075922898</v>
      </c>
      <c r="F141" s="6">
        <f>IF('質指数（労働）'!F141&gt;0,LN('質指数（労働）'!F141),0)</f>
        <v>0.10428931132235024</v>
      </c>
      <c r="G141" s="6">
        <f>IF('質指数（労働）'!G141&gt;0,LN('質指数（労働）'!G141),0)</f>
        <v>0.10529231145169822</v>
      </c>
      <c r="H141" s="6">
        <f>IF('質指数（労働）'!H141&gt;0,LN('質指数（労働）'!H141),0)</f>
        <v>0.15495695198904513</v>
      </c>
      <c r="I141" s="6">
        <f>IF('質指数（労働）'!I141&gt;0,LN('質指数（労働）'!I141),0)</f>
        <v>0.10200748978456688</v>
      </c>
    </row>
    <row r="142" spans="1:9" x14ac:dyDescent="0.15">
      <c r="A142" s="1">
        <v>7</v>
      </c>
      <c r="B142" s="1" t="s">
        <v>55</v>
      </c>
      <c r="C142" s="1">
        <v>1</v>
      </c>
      <c r="D142" s="1" t="s">
        <v>147</v>
      </c>
      <c r="E142" s="6">
        <f>IF('質指数（労働）'!E142&gt;0,LN('質指数（労働）'!E142),0)</f>
        <v>-0.75842667638070671</v>
      </c>
      <c r="F142" s="6">
        <f>IF('質指数（労働）'!F142&gt;0,LN('質指数（労働）'!F142),0)</f>
        <v>-0.65538827047675818</v>
      </c>
      <c r="G142" s="6">
        <f>IF('質指数（労働）'!G142&gt;0,LN('質指数（労働）'!G142),0)</f>
        <v>-0.73825911354715201</v>
      </c>
      <c r="H142" s="6">
        <f>IF('質指数（労働）'!H142&gt;0,LN('質指数（労働）'!H142),0)</f>
        <v>-0.63902200419690347</v>
      </c>
      <c r="I142" s="6">
        <f>IF('質指数（労働）'!I142&gt;0,LN('質指数（労働）'!I142),0)</f>
        <v>-0.53687767507359596</v>
      </c>
    </row>
    <row r="143" spans="1:9" x14ac:dyDescent="0.15">
      <c r="A143" s="1">
        <v>7</v>
      </c>
      <c r="B143" s="1" t="s">
        <v>55</v>
      </c>
      <c r="C143" s="1">
        <v>2</v>
      </c>
      <c r="D143" s="1" t="s">
        <v>148</v>
      </c>
      <c r="E143" s="6">
        <f>IF('質指数（労働）'!E143&gt;0,LN('質指数（労働）'!E143),0)</f>
        <v>0.52674011842622792</v>
      </c>
      <c r="F143" s="6">
        <f>IF('質指数（労働）'!F143&gt;0,LN('質指数（労働）'!F143),0)</f>
        <v>0.45902561289853244</v>
      </c>
      <c r="G143" s="6">
        <f>IF('質指数（労働）'!G143&gt;0,LN('質指数（労働）'!G143),0)</f>
        <v>0.18114970991668411</v>
      </c>
      <c r="H143" s="6">
        <f>IF('質指数（労働）'!H143&gt;0,LN('質指数（労働）'!H143),0)</f>
        <v>0.38558858001194229</v>
      </c>
      <c r="I143" s="6">
        <f>IF('質指数（労働）'!I143&gt;0,LN('質指数（労働）'!I143),0)</f>
        <v>0.36674768806427915</v>
      </c>
    </row>
    <row r="144" spans="1:9" x14ac:dyDescent="0.15">
      <c r="A144" s="1">
        <v>7</v>
      </c>
      <c r="B144" s="1" t="s">
        <v>105</v>
      </c>
      <c r="C144" s="1">
        <v>3</v>
      </c>
      <c r="D144" s="1" t="s">
        <v>155</v>
      </c>
      <c r="E144" s="6">
        <f>IF('質指数（労働）'!E144&gt;0,LN('質指数（労働）'!E144),0)</f>
        <v>-0.3066225558355376</v>
      </c>
      <c r="F144" s="6">
        <f>IF('質指数（労働）'!F144&gt;0,LN('質指数（労働）'!F144),0)</f>
        <v>-0.31539165867848051</v>
      </c>
      <c r="G144" s="6">
        <f>IF('質指数（労働）'!G144&gt;0,LN('質指数（労働）'!G144),0)</f>
        <v>-0.33586909458123354</v>
      </c>
      <c r="H144" s="6">
        <f>IF('質指数（労働）'!H144&gt;0,LN('質指数（労働）'!H144),0)</f>
        <v>-0.26177544794997032</v>
      </c>
      <c r="I144" s="6">
        <f>IF('質指数（労働）'!I144&gt;0,LN('質指数（労働）'!I144),0)</f>
        <v>-0.28374338904639124</v>
      </c>
    </row>
    <row r="145" spans="1:9" x14ac:dyDescent="0.15">
      <c r="A145" s="1">
        <v>7</v>
      </c>
      <c r="B145" s="1" t="s">
        <v>105</v>
      </c>
      <c r="C145" s="1">
        <v>4</v>
      </c>
      <c r="D145" s="1" t="s">
        <v>156</v>
      </c>
      <c r="E145" s="6">
        <f>IF('質指数（労働）'!E145&gt;0,LN('質指数（労働）'!E145),0)</f>
        <v>-0.43486443891213261</v>
      </c>
      <c r="F145" s="6">
        <f>IF('質指数（労働）'!F145&gt;0,LN('質指数（労働）'!F145),0)</f>
        <v>-0.45553818445918609</v>
      </c>
      <c r="G145" s="6">
        <f>IF('質指数（労働）'!G145&gt;0,LN('質指数（労働）'!G145),0)</f>
        <v>-0.46989886373405582</v>
      </c>
      <c r="H145" s="6">
        <f>IF('質指数（労働）'!H145&gt;0,LN('質指数（労働）'!H145),0)</f>
        <v>-0.38337827978277328</v>
      </c>
      <c r="I145" s="6">
        <f>IF('質指数（労働）'!I145&gt;0,LN('質指数（労働）'!I145),0)</f>
        <v>-0.39040867444407568</v>
      </c>
    </row>
    <row r="146" spans="1:9" x14ac:dyDescent="0.15">
      <c r="A146" s="1">
        <v>7</v>
      </c>
      <c r="B146" s="1" t="s">
        <v>105</v>
      </c>
      <c r="C146" s="1">
        <v>5</v>
      </c>
      <c r="D146" s="1" t="s">
        <v>157</v>
      </c>
      <c r="E146" s="6">
        <f>IF('質指数（労働）'!E146&gt;0,LN('質指数（労働）'!E146),0)</f>
        <v>-0.20960718118615379</v>
      </c>
      <c r="F146" s="6">
        <f>IF('質指数（労働）'!F146&gt;0,LN('質指数（労働）'!F146),0)</f>
        <v>-0.18762155663334082</v>
      </c>
      <c r="G146" s="6">
        <f>IF('質指数（労働）'!G146&gt;0,LN('質指数（労働）'!G146),0)</f>
        <v>-0.20679367691939693</v>
      </c>
      <c r="H146" s="6">
        <f>IF('質指数（労働）'!H146&gt;0,LN('質指数（労働）'!H146),0)</f>
        <v>-0.12319021437843518</v>
      </c>
      <c r="I146" s="6">
        <f>IF('質指数（労働）'!I146&gt;0,LN('質指数（労働）'!I146),0)</f>
        <v>-0.11954458850977559</v>
      </c>
    </row>
    <row r="147" spans="1:9" x14ac:dyDescent="0.15">
      <c r="A147" s="1">
        <v>7</v>
      </c>
      <c r="B147" s="1" t="s">
        <v>105</v>
      </c>
      <c r="C147" s="1">
        <v>6</v>
      </c>
      <c r="D147" s="1" t="s">
        <v>49</v>
      </c>
      <c r="E147" s="6">
        <f>IF('質指数（労働）'!E147&gt;0,LN('質指数（労働）'!E147),0)</f>
        <v>-0.10925679628506893</v>
      </c>
      <c r="F147" s="6">
        <f>IF('質指数（労働）'!F147&gt;0,LN('質指数（労働）'!F147),0)</f>
        <v>-9.6236046803325564E-2</v>
      </c>
      <c r="G147" s="6">
        <f>IF('質指数（労働）'!G147&gt;0,LN('質指数（労働）'!G147),0)</f>
        <v>-9.1745594385988699E-2</v>
      </c>
      <c r="H147" s="6">
        <f>IF('質指数（労働）'!H147&gt;0,LN('質指数（労働）'!H147),0)</f>
        <v>-1.9160499781922111E-2</v>
      </c>
      <c r="I147" s="6">
        <f>IF('質指数（労働）'!I147&gt;0,LN('質指数（労働）'!I147),0)</f>
        <v>-1.6296954318668237E-2</v>
      </c>
    </row>
    <row r="148" spans="1:9" x14ac:dyDescent="0.15">
      <c r="A148" s="1">
        <v>7</v>
      </c>
      <c r="B148" s="1" t="s">
        <v>105</v>
      </c>
      <c r="C148" s="1">
        <v>7</v>
      </c>
      <c r="D148" s="1" t="s">
        <v>158</v>
      </c>
      <c r="E148" s="6">
        <f>IF('質指数（労働）'!E148&gt;0,LN('質指数（労働）'!E148),0)</f>
        <v>-5.4390948423754096E-2</v>
      </c>
      <c r="F148" s="6">
        <f>IF('質指数（労働）'!F148&gt;0,LN('質指数（労働）'!F148),0)</f>
        <v>-6.41014938274551E-2</v>
      </c>
      <c r="G148" s="6">
        <f>IF('質指数（労働）'!G148&gt;0,LN('質指数（労働）'!G148),0)</f>
        <v>-5.3406441079542621E-3</v>
      </c>
      <c r="H148" s="6">
        <f>IF('質指数（労働）'!H148&gt;0,LN('質指数（労働）'!H148),0)</f>
        <v>5.9974215507780905E-2</v>
      </c>
      <c r="I148" s="6">
        <f>IF('質指数（労働）'!I148&gt;0,LN('質指数（労働）'!I148),0)</f>
        <v>2.8981986242118958E-2</v>
      </c>
    </row>
    <row r="149" spans="1:9" x14ac:dyDescent="0.15">
      <c r="A149" s="1">
        <v>7</v>
      </c>
      <c r="B149" s="1" t="s">
        <v>105</v>
      </c>
      <c r="C149" s="1">
        <v>8</v>
      </c>
      <c r="D149" s="1" t="s">
        <v>159</v>
      </c>
      <c r="E149" s="6">
        <f>IF('質指数（労働）'!E149&gt;0,LN('質指数（労働）'!E149),0)</f>
        <v>-0.18190797037074871</v>
      </c>
      <c r="F149" s="6">
        <f>IF('質指数（労働）'!F149&gt;0,LN('質指数（労働）'!F149),0)</f>
        <v>-0.17059835326259484</v>
      </c>
      <c r="G149" s="6">
        <f>IF('質指数（労働）'!G149&gt;0,LN('質指数（労働）'!G149),0)</f>
        <v>-0.18499299396151703</v>
      </c>
      <c r="H149" s="6">
        <f>IF('質指数（労働）'!H149&gt;0,LN('質指数（労働）'!H149),0)</f>
        <v>-9.7562031595656795E-2</v>
      </c>
      <c r="I149" s="6">
        <f>IF('質指数（労働）'!I149&gt;0,LN('質指数（労働）'!I149),0)</f>
        <v>-0.13020290743177707</v>
      </c>
    </row>
    <row r="150" spans="1:9" x14ac:dyDescent="0.15">
      <c r="A150" s="1">
        <v>7</v>
      </c>
      <c r="B150" s="1" t="s">
        <v>105</v>
      </c>
      <c r="C150" s="1">
        <v>9</v>
      </c>
      <c r="D150" s="1" t="s">
        <v>160</v>
      </c>
      <c r="E150" s="6">
        <f>IF('質指数（労働）'!E150&gt;0,LN('質指数（労働）'!E150),0)</f>
        <v>-9.1373420485976409E-2</v>
      </c>
      <c r="F150" s="6">
        <f>IF('質指数（労働）'!F150&gt;0,LN('質指数（労働）'!F150),0)</f>
        <v>-8.6407001136694847E-2</v>
      </c>
      <c r="G150" s="6">
        <f>IF('質指数（労働）'!G150&gt;0,LN('質指数（労働）'!G150),0)</f>
        <v>-9.8446411545944773E-2</v>
      </c>
      <c r="H150" s="6">
        <f>IF('質指数（労働）'!H150&gt;0,LN('質指数（労働）'!H150),0)</f>
        <v>-5.8740100910376611E-2</v>
      </c>
      <c r="I150" s="6">
        <f>IF('質指数（労働）'!I150&gt;0,LN('質指数（労働）'!I150),0)</f>
        <v>-0.12195513769077937</v>
      </c>
    </row>
    <row r="151" spans="1:9" x14ac:dyDescent="0.15">
      <c r="A151" s="1">
        <v>7</v>
      </c>
      <c r="B151" s="1" t="s">
        <v>105</v>
      </c>
      <c r="C151" s="1">
        <v>10</v>
      </c>
      <c r="D151" s="1" t="s">
        <v>161</v>
      </c>
      <c r="E151" s="6">
        <f>IF('質指数（労働）'!E151&gt;0,LN('質指数（労働）'!E151),0)</f>
        <v>-0.14287966387751064</v>
      </c>
      <c r="F151" s="6">
        <f>IF('質指数（労働）'!F151&gt;0,LN('質指数（労働）'!F151),0)</f>
        <v>-0.17965860329685626</v>
      </c>
      <c r="G151" s="6">
        <f>IF('質指数（労働）'!G151&gt;0,LN('質指数（労働）'!G151),0)</f>
        <v>-0.17379741172032515</v>
      </c>
      <c r="H151" s="6">
        <f>IF('質指数（労働）'!H151&gt;0,LN('質指数（労働）'!H151),0)</f>
        <v>-0.11334710449958382</v>
      </c>
      <c r="I151" s="6">
        <f>IF('質指数（労働）'!I151&gt;0,LN('質指数（労働）'!I151),0)</f>
        <v>-0.13508784424023379</v>
      </c>
    </row>
    <row r="152" spans="1:9" x14ac:dyDescent="0.15">
      <c r="A152" s="1">
        <v>7</v>
      </c>
      <c r="B152" s="1" t="s">
        <v>105</v>
      </c>
      <c r="C152" s="1">
        <v>11</v>
      </c>
      <c r="D152" s="1" t="s">
        <v>162</v>
      </c>
      <c r="E152" s="6">
        <f>IF('質指数（労働）'!E152&gt;0,LN('質指数（労働）'!E152),0)</f>
        <v>-9.6652899518326688E-2</v>
      </c>
      <c r="F152" s="6">
        <f>IF('質指数（労働）'!F152&gt;0,LN('質指数（労働）'!F152),0)</f>
        <v>-9.4020194803429866E-2</v>
      </c>
      <c r="G152" s="6">
        <f>IF('質指数（労働）'!G152&gt;0,LN('質指数（労働）'!G152),0)</f>
        <v>-0.11879862780354043</v>
      </c>
      <c r="H152" s="6">
        <f>IF('質指数（労働）'!H152&gt;0,LN('質指数（労働）'!H152),0)</f>
        <v>-5.2440321817096569E-2</v>
      </c>
      <c r="I152" s="6">
        <f>IF('質指数（労働）'!I152&gt;0,LN('質指数（労働）'!I152),0)</f>
        <v>-7.9269822425219266E-2</v>
      </c>
    </row>
    <row r="153" spans="1:9" x14ac:dyDescent="0.15">
      <c r="A153" s="1">
        <v>7</v>
      </c>
      <c r="B153" s="1" t="s">
        <v>105</v>
      </c>
      <c r="C153" s="1">
        <v>12</v>
      </c>
      <c r="D153" s="1" t="s">
        <v>163</v>
      </c>
      <c r="E153" s="6">
        <f>IF('質指数（労働）'!E153&gt;0,LN('質指数（労働）'!E153),0)</f>
        <v>-0.32274653589921065</v>
      </c>
      <c r="F153" s="6">
        <f>IF('質指数（労働）'!F153&gt;0,LN('質指数（労働）'!F153),0)</f>
        <v>-0.30309046751804275</v>
      </c>
      <c r="G153" s="6">
        <f>IF('質指数（労働）'!G153&gt;0,LN('質指数（労働）'!G153),0)</f>
        <v>-0.31475833366481404</v>
      </c>
      <c r="H153" s="6">
        <f>IF('質指数（労働）'!H153&gt;0,LN('質指数（労働）'!H153),0)</f>
        <v>-0.17029590420341739</v>
      </c>
      <c r="I153" s="6">
        <f>IF('質指数（労働）'!I153&gt;0,LN('質指数（労働）'!I153),0)</f>
        <v>-0.16739179392924444</v>
      </c>
    </row>
    <row r="154" spans="1:9" x14ac:dyDescent="0.15">
      <c r="A154" s="1">
        <v>7</v>
      </c>
      <c r="B154" s="1" t="s">
        <v>105</v>
      </c>
      <c r="C154" s="1">
        <v>13</v>
      </c>
      <c r="D154" s="1" t="s">
        <v>164</v>
      </c>
      <c r="E154" s="6">
        <f>IF('質指数（労働）'!E154&gt;0,LN('質指数（労働）'!E154),0)</f>
        <v>-0.11324886127568845</v>
      </c>
      <c r="F154" s="6">
        <f>IF('質指数（労働）'!F154&gt;0,LN('質指数（労働）'!F154),0)</f>
        <v>-0.12555266964049841</v>
      </c>
      <c r="G154" s="6">
        <f>IF('質指数（労働）'!G154&gt;0,LN('質指数（労働）'!G154),0)</f>
        <v>-0.13838734561369403</v>
      </c>
      <c r="H154" s="6">
        <f>IF('質指数（労働）'!H154&gt;0,LN('質指数（労働）'!H154),0)</f>
        <v>-7.1527982717885644E-2</v>
      </c>
      <c r="I154" s="6">
        <f>IF('質指数（労働）'!I154&gt;0,LN('質指数（労働）'!I154),0)</f>
        <v>-0.10872543862458589</v>
      </c>
    </row>
    <row r="155" spans="1:9" x14ac:dyDescent="0.15">
      <c r="A155" s="1">
        <v>7</v>
      </c>
      <c r="B155" s="1" t="s">
        <v>105</v>
      </c>
      <c r="C155" s="1">
        <v>14</v>
      </c>
      <c r="D155" s="1" t="s">
        <v>165</v>
      </c>
      <c r="E155" s="6">
        <f>IF('質指数（労働）'!E155&gt;0,LN('質指数（労働）'!E155),0)</f>
        <v>-0.22291474384788965</v>
      </c>
      <c r="F155" s="6">
        <f>IF('質指数（労働）'!F155&gt;0,LN('質指数（労働）'!F155),0)</f>
        <v>-0.25507578450186774</v>
      </c>
      <c r="G155" s="6">
        <f>IF('質指数（労働）'!G155&gt;0,LN('質指数（労働）'!G155),0)</f>
        <v>-0.2555740637695984</v>
      </c>
      <c r="H155" s="6">
        <f>IF('質指数（労働）'!H155&gt;0,LN('質指数（労働）'!H155),0)</f>
        <v>-0.14548298394350156</v>
      </c>
      <c r="I155" s="6">
        <f>IF('質指数（労働）'!I155&gt;0,LN('質指数（労働）'!I155),0)</f>
        <v>-0.13086180525229543</v>
      </c>
    </row>
    <row r="156" spans="1:9" x14ac:dyDescent="0.15">
      <c r="A156" s="1">
        <v>7</v>
      </c>
      <c r="B156" s="1" t="s">
        <v>105</v>
      </c>
      <c r="C156" s="1">
        <v>15</v>
      </c>
      <c r="D156" s="1" t="s">
        <v>166</v>
      </c>
      <c r="E156" s="6">
        <f>IF('質指数（労働）'!E156&gt;0,LN('質指数（労働）'!E156),0)</f>
        <v>-0.25494778038602628</v>
      </c>
      <c r="F156" s="6">
        <f>IF('質指数（労働）'!F156&gt;0,LN('質指数（労働）'!F156),0)</f>
        <v>-0.2641569280421826</v>
      </c>
      <c r="G156" s="6">
        <f>IF('質指数（労働）'!G156&gt;0,LN('質指数（労働）'!G156),0)</f>
        <v>-0.27240846429938859</v>
      </c>
      <c r="H156" s="6">
        <f>IF('質指数（労働）'!H156&gt;0,LN('質指数（労働）'!H156),0)</f>
        <v>-0.18332023938505818</v>
      </c>
      <c r="I156" s="6">
        <f>IF('質指数（労働）'!I156&gt;0,LN('質指数（労働）'!I156),0)</f>
        <v>-0.16375383038332611</v>
      </c>
    </row>
    <row r="157" spans="1:9" x14ac:dyDescent="0.15">
      <c r="A157" s="1">
        <v>7</v>
      </c>
      <c r="B157" s="1" t="s">
        <v>55</v>
      </c>
      <c r="C157" s="1">
        <v>16</v>
      </c>
      <c r="D157" s="1" t="s">
        <v>149</v>
      </c>
      <c r="E157" s="6">
        <f>IF('質指数（労働）'!E157&gt;0,LN('質指数（労働）'!E157),0)</f>
        <v>-0.1293548421277563</v>
      </c>
      <c r="F157" s="6">
        <f>IF('質指数（労働）'!F157&gt;0,LN('質指数（労働）'!F157),0)</f>
        <v>-0.12191003496540448</v>
      </c>
      <c r="G157" s="6">
        <f>IF('質指数（労働）'!G157&gt;0,LN('質指数（労働）'!G157),0)</f>
        <v>-0.1219547459118589</v>
      </c>
      <c r="H157" s="6">
        <f>IF('質指数（労働）'!H157&gt;0,LN('質指数（労働）'!H157),0)</f>
        <v>-7.3188437754945157E-2</v>
      </c>
      <c r="I157" s="6">
        <f>IF('質指数（労働）'!I157&gt;0,LN('質指数（労働）'!I157),0)</f>
        <v>-7.0626693837391993E-2</v>
      </c>
    </row>
    <row r="158" spans="1:9" x14ac:dyDescent="0.15">
      <c r="A158" s="1">
        <v>7</v>
      </c>
      <c r="B158" s="1" t="s">
        <v>55</v>
      </c>
      <c r="C158" s="1">
        <v>17</v>
      </c>
      <c r="D158" s="1" t="s">
        <v>150</v>
      </c>
      <c r="E158" s="6">
        <f>IF('質指数（労働）'!E158&gt;0,LN('質指数（労働）'!E158),0)</f>
        <v>0.22194457395730882</v>
      </c>
      <c r="F158" s="6">
        <f>IF('質指数（労働）'!F158&gt;0,LN('質指数（労働）'!F158),0)</f>
        <v>6.0314565426164368E-2</v>
      </c>
      <c r="G158" s="6">
        <f>IF('質指数（労働）'!G158&gt;0,LN('質指数（労働）'!G158),0)</f>
        <v>5.330117727886409E-2</v>
      </c>
      <c r="H158" s="6">
        <f>IF('質指数（労働）'!H158&gt;0,LN('質指数（労働）'!H158),0)</f>
        <v>7.3811418825192682E-2</v>
      </c>
      <c r="I158" s="6">
        <f>IF('質指数（労働）'!I158&gt;0,LN('質指数（労働）'!I158),0)</f>
        <v>0.13511750787813445</v>
      </c>
    </row>
    <row r="159" spans="1:9" x14ac:dyDescent="0.15">
      <c r="A159" s="1">
        <v>7</v>
      </c>
      <c r="B159" s="1" t="s">
        <v>55</v>
      </c>
      <c r="C159" s="1">
        <v>18</v>
      </c>
      <c r="D159" s="1" t="s">
        <v>151</v>
      </c>
      <c r="E159" s="6">
        <f>IF('質指数（労働）'!E159&gt;0,LN('質指数（労働）'!E159),0)</f>
        <v>-0.24488498311843548</v>
      </c>
      <c r="F159" s="6">
        <f>IF('質指数（労働）'!F159&gt;0,LN('質指数（労働）'!F159),0)</f>
        <v>-0.24947798519478967</v>
      </c>
      <c r="G159" s="6">
        <f>IF('質指数（労働）'!G159&gt;0,LN('質指数（労働）'!G159),0)</f>
        <v>-0.2318286387238627</v>
      </c>
      <c r="H159" s="6">
        <f>IF('質指数（労働）'!H159&gt;0,LN('質指数（労働）'!H159),0)</f>
        <v>-0.17347213029123862</v>
      </c>
      <c r="I159" s="6">
        <f>IF('質指数（労働）'!I159&gt;0,LN('質指数（労働）'!I159),0)</f>
        <v>-0.24810451407245959</v>
      </c>
    </row>
    <row r="160" spans="1:9" x14ac:dyDescent="0.15">
      <c r="A160" s="1">
        <v>7</v>
      </c>
      <c r="B160" s="1" t="s">
        <v>55</v>
      </c>
      <c r="C160" s="1">
        <v>19</v>
      </c>
      <c r="D160" s="1" t="s">
        <v>152</v>
      </c>
      <c r="E160" s="6">
        <f>IF('質指数（労働）'!E160&gt;0,LN('質指数（労働）'!E160),0)</f>
        <v>-0.11939590638590586</v>
      </c>
      <c r="F160" s="6">
        <f>IF('質指数（労働）'!F160&gt;0,LN('質指数（労働）'!F160),0)</f>
        <v>-0.11862891433506305</v>
      </c>
      <c r="G160" s="6">
        <f>IF('質指数（労働）'!G160&gt;0,LN('質指数（労働）'!G160),0)</f>
        <v>-0.11039609671445566</v>
      </c>
      <c r="H160" s="6">
        <f>IF('質指数（労働）'!H160&gt;0,LN('質指数（労働）'!H160),0)</f>
        <v>2.5330204741081759E-3</v>
      </c>
      <c r="I160" s="6">
        <f>IF('質指数（労働）'!I160&gt;0,LN('質指数（労働）'!I160),0)</f>
        <v>-3.5379730944478202E-2</v>
      </c>
    </row>
    <row r="161" spans="1:9" x14ac:dyDescent="0.15">
      <c r="A161" s="1">
        <v>7</v>
      </c>
      <c r="B161" s="1" t="s">
        <v>55</v>
      </c>
      <c r="C161" s="1">
        <v>20</v>
      </c>
      <c r="D161" s="1" t="s">
        <v>153</v>
      </c>
      <c r="E161" s="6">
        <f>IF('質指数（労働）'!E161&gt;0,LN('質指数（労働）'!E161),0)</f>
        <v>-0.23315680976290742</v>
      </c>
      <c r="F161" s="6">
        <f>IF('質指数（労働）'!F161&gt;0,LN('質指数（労働）'!F161),0)</f>
        <v>-0.10196537955139602</v>
      </c>
      <c r="G161" s="6">
        <f>IF('質指数（労働）'!G161&gt;0,LN('質指数（労働）'!G161),0)</f>
        <v>-0.10391430434776261</v>
      </c>
      <c r="H161" s="6">
        <f>IF('質指数（労働）'!H161&gt;0,LN('質指数（労働）'!H161),0)</f>
        <v>-5.6649152977509824E-2</v>
      </c>
      <c r="I161" s="6">
        <f>IF('質指数（労働）'!I161&gt;0,LN('質指数（労働）'!I161),0)</f>
        <v>-0.11561019200315517</v>
      </c>
    </row>
    <row r="162" spans="1:9" x14ac:dyDescent="0.15">
      <c r="A162" s="1">
        <v>7</v>
      </c>
      <c r="B162" s="1" t="s">
        <v>55</v>
      </c>
      <c r="C162" s="1">
        <v>21</v>
      </c>
      <c r="D162" s="1" t="s">
        <v>154</v>
      </c>
      <c r="E162" s="6">
        <f>IF('質指数（労働）'!E162&gt;0,LN('質指数（労働）'!E162),0)</f>
        <v>3.6430604507887345E-3</v>
      </c>
      <c r="F162" s="6">
        <f>IF('質指数（労働）'!F162&gt;0,LN('質指数（労働）'!F162),0)</f>
        <v>-1.5838378735354749E-3</v>
      </c>
      <c r="G162" s="6">
        <f>IF('質指数（労働）'!G162&gt;0,LN('質指数（労働）'!G162),0)</f>
        <v>-2.5911467349569926E-2</v>
      </c>
      <c r="H162" s="6">
        <f>IF('質指数（労働）'!H162&gt;0,LN('質指数（労働）'!H162),0)</f>
        <v>-1.7603620331744951E-2</v>
      </c>
      <c r="I162" s="6">
        <f>IF('質指数（労働）'!I162&gt;0,LN('質指数（労働）'!I162),0)</f>
        <v>-4.2880299178896894E-2</v>
      </c>
    </row>
    <row r="163" spans="1:9" x14ac:dyDescent="0.15">
      <c r="A163" s="1">
        <v>7</v>
      </c>
      <c r="B163" s="1" t="s">
        <v>6</v>
      </c>
      <c r="C163" s="1">
        <v>22</v>
      </c>
      <c r="D163" s="1" t="s">
        <v>146</v>
      </c>
      <c r="E163" s="6">
        <f>IF('質指数（労働）'!E163&gt;0,LN('質指数（労働）'!E163),0)</f>
        <v>-0.13512088996786517</v>
      </c>
      <c r="F163" s="6">
        <f>IF('質指数（労働）'!F163&gt;0,LN('質指数（労働）'!F163),0)</f>
        <v>-0.1754870959274806</v>
      </c>
      <c r="G163" s="6">
        <f>IF('質指数（労働）'!G163&gt;0,LN('質指数（労働）'!G163),0)</f>
        <v>-0.15062811344196739</v>
      </c>
      <c r="H163" s="6">
        <f>IF('質指数（労働）'!H163&gt;0,LN('質指数（労働）'!H163),0)</f>
        <v>-8.0140544135993849E-2</v>
      </c>
      <c r="I163" s="6">
        <f>IF('質指数（労働）'!I163&gt;0,LN('質指数（労働）'!I163),0)</f>
        <v>-0.11192670519211571</v>
      </c>
    </row>
    <row r="164" spans="1:9" x14ac:dyDescent="0.15">
      <c r="A164" s="1">
        <v>7</v>
      </c>
      <c r="B164" s="1" t="s">
        <v>6</v>
      </c>
      <c r="C164" s="1">
        <v>23</v>
      </c>
      <c r="D164" s="1" t="s">
        <v>167</v>
      </c>
      <c r="E164" s="6">
        <f>IF('質指数（労働）'!E164&gt;0,LN('質指数（労働）'!E164),0)</f>
        <v>0.16505164762189467</v>
      </c>
      <c r="F164" s="6">
        <f>IF('質指数（労働）'!F164&gt;0,LN('質指数（労働）'!F164),0)</f>
        <v>0.10605473650490985</v>
      </c>
      <c r="G164" s="6">
        <f>IF('質指数（労働）'!G164&gt;0,LN('質指数（労働）'!G164),0)</f>
        <v>0.10245758361558718</v>
      </c>
      <c r="H164" s="6">
        <f>IF('質指数（労働）'!H164&gt;0,LN('質指数（労働）'!H164),0)</f>
        <v>0.14409148911253539</v>
      </c>
      <c r="I164" s="6">
        <f>IF('質指数（労働）'!I164&gt;0,LN('質指数（労働）'!I164),0)</f>
        <v>0.10204757040032555</v>
      </c>
    </row>
    <row r="165" spans="1:9" x14ac:dyDescent="0.15">
      <c r="A165" s="1">
        <v>8</v>
      </c>
      <c r="B165" s="1" t="s">
        <v>56</v>
      </c>
      <c r="C165" s="1">
        <v>1</v>
      </c>
      <c r="D165" s="1" t="s">
        <v>147</v>
      </c>
      <c r="E165" s="6">
        <f>IF('質指数（労働）'!E165&gt;0,LN('質指数（労働）'!E165),0)</f>
        <v>-0.70731512053585477</v>
      </c>
      <c r="F165" s="6">
        <f>IF('質指数（労働）'!F165&gt;0,LN('質指数（労働）'!F165),0)</f>
        <v>-0.62215152035493515</v>
      </c>
      <c r="G165" s="6">
        <f>IF('質指数（労働）'!G165&gt;0,LN('質指数（労働）'!G165),0)</f>
        <v>-0.69267226662878878</v>
      </c>
      <c r="H165" s="6">
        <f>IF('質指数（労働）'!H165&gt;0,LN('質指数（労働）'!H165),0)</f>
        <v>-0.58383979359158467</v>
      </c>
      <c r="I165" s="6">
        <f>IF('質指数（労働）'!I165&gt;0,LN('質指数（労働）'!I165),0)</f>
        <v>-0.49328175099927901</v>
      </c>
    </row>
    <row r="166" spans="1:9" x14ac:dyDescent="0.15">
      <c r="A166" s="1">
        <v>8</v>
      </c>
      <c r="B166" s="1" t="s">
        <v>56</v>
      </c>
      <c r="C166" s="1">
        <v>2</v>
      </c>
      <c r="D166" s="1" t="s">
        <v>148</v>
      </c>
      <c r="E166" s="6">
        <f>IF('質指数（労働）'!E166&gt;0,LN('質指数（労働）'!E166),0)</f>
        <v>0.44452295578692402</v>
      </c>
      <c r="F166" s="6">
        <f>IF('質指数（労働）'!F166&gt;0,LN('質指数（労働）'!F166),0)</f>
        <v>0.3973375026519817</v>
      </c>
      <c r="G166" s="6">
        <f>IF('質指数（労働）'!G166&gt;0,LN('質指数（労働）'!G166),0)</f>
        <v>0.18377611241471611</v>
      </c>
      <c r="H166" s="6">
        <f>IF('質指数（労働）'!H166&gt;0,LN('質指数（労働）'!H166),0)</f>
        <v>0.29674584790426783</v>
      </c>
      <c r="I166" s="6">
        <f>IF('質指数（労働）'!I166&gt;0,LN('質指数（労働）'!I166),0)</f>
        <v>0.24213002116064533</v>
      </c>
    </row>
    <row r="167" spans="1:9" x14ac:dyDescent="0.15">
      <c r="A167" s="1">
        <v>8</v>
      </c>
      <c r="B167" s="1" t="s">
        <v>106</v>
      </c>
      <c r="C167" s="1">
        <v>3</v>
      </c>
      <c r="D167" s="1" t="s">
        <v>155</v>
      </c>
      <c r="E167" s="6">
        <f>IF('質指数（労働）'!E167&gt;0,LN('質指数（労働）'!E167),0)</f>
        <v>-0.25350737164713771</v>
      </c>
      <c r="F167" s="6">
        <f>IF('質指数（労働）'!F167&gt;0,LN('質指数（労働）'!F167),0)</f>
        <v>-0.25034754550673849</v>
      </c>
      <c r="G167" s="6">
        <f>IF('質指数（労働）'!G167&gt;0,LN('質指数（労働）'!G167),0)</f>
        <v>-0.27891330486686644</v>
      </c>
      <c r="H167" s="6">
        <f>IF('質指数（労働）'!H167&gt;0,LN('質指数（労働）'!H167),0)</f>
        <v>-0.20669766282668367</v>
      </c>
      <c r="I167" s="6">
        <f>IF('質指数（労働）'!I167&gt;0,LN('質指数（労働）'!I167),0)</f>
        <v>-0.219482842867675</v>
      </c>
    </row>
    <row r="168" spans="1:9" x14ac:dyDescent="0.15">
      <c r="A168" s="1">
        <v>8</v>
      </c>
      <c r="B168" s="1" t="s">
        <v>106</v>
      </c>
      <c r="C168" s="1">
        <v>4</v>
      </c>
      <c r="D168" s="1" t="s">
        <v>156</v>
      </c>
      <c r="E168" s="6">
        <f>IF('質指数（労働）'!E168&gt;0,LN('質指数（労働）'!E168),0)</f>
        <v>-0.36711440943357976</v>
      </c>
      <c r="F168" s="6">
        <f>IF('質指数（労働）'!F168&gt;0,LN('質指数（労働）'!F168),0)</f>
        <v>-0.38967952855967064</v>
      </c>
      <c r="G168" s="6">
        <f>IF('質指数（労働）'!G168&gt;0,LN('質指数（労働）'!G168),0)</f>
        <v>-0.41890464899914681</v>
      </c>
      <c r="H168" s="6">
        <f>IF('質指数（労働）'!H168&gt;0,LN('質指数（労働）'!H168),0)</f>
        <v>-0.33466048429680145</v>
      </c>
      <c r="I168" s="6">
        <f>IF('質指数（労働）'!I168&gt;0,LN('質指数（労働）'!I168),0)</f>
        <v>-0.33032233500420027</v>
      </c>
    </row>
    <row r="169" spans="1:9" x14ac:dyDescent="0.15">
      <c r="A169" s="1">
        <v>8</v>
      </c>
      <c r="B169" s="1" t="s">
        <v>106</v>
      </c>
      <c r="C169" s="1">
        <v>5</v>
      </c>
      <c r="D169" s="1" t="s">
        <v>157</v>
      </c>
      <c r="E169" s="6">
        <f>IF('質指数（労働）'!E169&gt;0,LN('質指数（労働）'!E169),0)</f>
        <v>-0.16414837343304253</v>
      </c>
      <c r="F169" s="6">
        <f>IF('質指数（労働）'!F169&gt;0,LN('質指数（労働）'!F169),0)</f>
        <v>-0.13069843809970733</v>
      </c>
      <c r="G169" s="6">
        <f>IF('質指数（労働）'!G169&gt;0,LN('質指数（労働）'!G169),0)</f>
        <v>-0.14756635366644538</v>
      </c>
      <c r="H169" s="6">
        <f>IF('質指数（労働）'!H169&gt;0,LN('質指数（労働）'!H169),0)</f>
        <v>-7.7790432376854693E-2</v>
      </c>
      <c r="I169" s="6">
        <f>IF('質指数（労働）'!I169&gt;0,LN('質指数（労働）'!I169),0)</f>
        <v>-7.9433079912013635E-2</v>
      </c>
    </row>
    <row r="170" spans="1:9" x14ac:dyDescent="0.15">
      <c r="A170" s="1">
        <v>8</v>
      </c>
      <c r="B170" s="1" t="s">
        <v>106</v>
      </c>
      <c r="C170" s="1">
        <v>6</v>
      </c>
      <c r="D170" s="1" t="s">
        <v>49</v>
      </c>
      <c r="E170" s="6">
        <f>IF('質指数（労働）'!E170&gt;0,LN('質指数（労働）'!E170),0)</f>
        <v>-8.0137056648577357E-2</v>
      </c>
      <c r="F170" s="6">
        <f>IF('質指数（労働）'!F170&gt;0,LN('質指数（労働）'!F170),0)</f>
        <v>-3.1970029473355074E-2</v>
      </c>
      <c r="G170" s="6">
        <f>IF('質指数（労働）'!G170&gt;0,LN('質指数（労働）'!G170),0)</f>
        <v>-2.830293675705103E-2</v>
      </c>
      <c r="H170" s="6">
        <f>IF('質指数（労働）'!H170&gt;0,LN('質指数（労働）'!H170),0)</f>
        <v>3.6523540022074849E-2</v>
      </c>
      <c r="I170" s="6">
        <f>IF('質指数（労働）'!I170&gt;0,LN('質指数（労働）'!I170),0)</f>
        <v>3.2366084674880474E-2</v>
      </c>
    </row>
    <row r="171" spans="1:9" x14ac:dyDescent="0.15">
      <c r="A171" s="1">
        <v>8</v>
      </c>
      <c r="B171" s="1" t="s">
        <v>106</v>
      </c>
      <c r="C171" s="1">
        <v>7</v>
      </c>
      <c r="D171" s="1" t="s">
        <v>158</v>
      </c>
      <c r="E171" s="6">
        <f>IF('質指数（労働）'!E171&gt;0,LN('質指数（労働）'!E171),0)</f>
        <v>-3.8279789276936836E-2</v>
      </c>
      <c r="F171" s="6">
        <f>IF('質指数（労働）'!F171&gt;0,LN('質指数（労働）'!F171),0)</f>
        <v>-1.6699833640265848E-2</v>
      </c>
      <c r="G171" s="6">
        <f>IF('質指数（労働）'!G171&gt;0,LN('質指数（労働）'!G171),0)</f>
        <v>4.6896532311314319E-2</v>
      </c>
      <c r="H171" s="6">
        <f>IF('質指数（労働）'!H171&gt;0,LN('質指数（労働）'!H171),0)</f>
        <v>0.10408043146481323</v>
      </c>
      <c r="I171" s="6">
        <f>IF('質指数（労働）'!I171&gt;0,LN('質指数（労働）'!I171),0)</f>
        <v>6.9390864654791995E-2</v>
      </c>
    </row>
    <row r="172" spans="1:9" x14ac:dyDescent="0.15">
      <c r="A172" s="1">
        <v>8</v>
      </c>
      <c r="B172" s="1" t="s">
        <v>106</v>
      </c>
      <c r="C172" s="1">
        <v>8</v>
      </c>
      <c r="D172" s="1" t="s">
        <v>159</v>
      </c>
      <c r="E172" s="6">
        <f>IF('質指数（労働）'!E172&gt;0,LN('質指数（労働）'!E172),0)</f>
        <v>-0.14569441268417591</v>
      </c>
      <c r="F172" s="6">
        <f>IF('質指数（労働）'!F172&gt;0,LN('質指数（労働）'!F172),0)</f>
        <v>-0.1238903630320797</v>
      </c>
      <c r="G172" s="6">
        <f>IF('質指数（労働）'!G172&gt;0,LN('質指数（労働）'!G172),0)</f>
        <v>-0.13508363838113349</v>
      </c>
      <c r="H172" s="6">
        <f>IF('質指数（労働）'!H172&gt;0,LN('質指数（労働）'!H172),0)</f>
        <v>-5.9424482154589918E-2</v>
      </c>
      <c r="I172" s="6">
        <f>IF('質指数（労働）'!I172&gt;0,LN('質指数（労働）'!I172),0)</f>
        <v>-9.3086038134080076E-2</v>
      </c>
    </row>
    <row r="173" spans="1:9" x14ac:dyDescent="0.15">
      <c r="A173" s="1">
        <v>8</v>
      </c>
      <c r="B173" s="1" t="s">
        <v>106</v>
      </c>
      <c r="C173" s="1">
        <v>9</v>
      </c>
      <c r="D173" s="1" t="s">
        <v>160</v>
      </c>
      <c r="E173" s="6">
        <f>IF('質指数（労働）'!E173&gt;0,LN('質指数（労働）'!E173),0)</f>
        <v>-7.7644906592042179E-2</v>
      </c>
      <c r="F173" s="6">
        <f>IF('質指数（労働）'!F173&gt;0,LN('質指数（労働）'!F173),0)</f>
        <v>-4.404123495464126E-2</v>
      </c>
      <c r="G173" s="6">
        <f>IF('質指数（労働）'!G173&gt;0,LN('質指数（労働）'!G173),0)</f>
        <v>-4.5242015785045907E-2</v>
      </c>
      <c r="H173" s="6">
        <f>IF('質指数（労働）'!H173&gt;0,LN('質指数（労働）'!H173),0)</f>
        <v>-1.5670489117252263E-2</v>
      </c>
      <c r="I173" s="6">
        <f>IF('質指数（労働）'!I173&gt;0,LN('質指数（労働）'!I173),0)</f>
        <v>-8.2285694481504912E-2</v>
      </c>
    </row>
    <row r="174" spans="1:9" x14ac:dyDescent="0.15">
      <c r="A174" s="1">
        <v>8</v>
      </c>
      <c r="B174" s="1" t="s">
        <v>106</v>
      </c>
      <c r="C174" s="1">
        <v>10</v>
      </c>
      <c r="D174" s="1" t="s">
        <v>161</v>
      </c>
      <c r="E174" s="6">
        <f>IF('質指数（労働）'!E174&gt;0,LN('質指数（労働）'!E174),0)</f>
        <v>-0.11117566035639276</v>
      </c>
      <c r="F174" s="6">
        <f>IF('質指数（労働）'!F174&gt;0,LN('質指数（労働）'!F174),0)</f>
        <v>-0.13086914727953428</v>
      </c>
      <c r="G174" s="6">
        <f>IF('質指数（労働）'!G174&gt;0,LN('質指数（労働）'!G174),0)</f>
        <v>-0.13099788194418197</v>
      </c>
      <c r="H174" s="6">
        <f>IF('質指数（労働）'!H174&gt;0,LN('質指数（労働）'!H174),0)</f>
        <v>-7.6037730263920272E-2</v>
      </c>
      <c r="I174" s="6">
        <f>IF('質指数（労働）'!I174&gt;0,LN('質指数（労働）'!I174),0)</f>
        <v>-0.10316276230380669</v>
      </c>
    </row>
    <row r="175" spans="1:9" x14ac:dyDescent="0.15">
      <c r="A175" s="1">
        <v>8</v>
      </c>
      <c r="B175" s="1" t="s">
        <v>106</v>
      </c>
      <c r="C175" s="1">
        <v>11</v>
      </c>
      <c r="D175" s="1" t="s">
        <v>162</v>
      </c>
      <c r="E175" s="6">
        <f>IF('質指数（労働）'!E175&gt;0,LN('質指数（労働）'!E175),0)</f>
        <v>-7.7461436303383202E-2</v>
      </c>
      <c r="F175" s="6">
        <f>IF('質指数（労働）'!F175&gt;0,LN('質指数（労働）'!F175),0)</f>
        <v>-4.6991417299198021E-2</v>
      </c>
      <c r="G175" s="6">
        <f>IF('質指数（労働）'!G175&gt;0,LN('質指数（労働）'!G175),0)</f>
        <v>-6.7120807009398264E-2</v>
      </c>
      <c r="H175" s="6">
        <f>IF('質指数（労働）'!H175&gt;0,LN('質指数（労働）'!H175),0)</f>
        <v>-6.1789940715573999E-3</v>
      </c>
      <c r="I175" s="6">
        <f>IF('質指数（労働）'!I175&gt;0,LN('質指数（労働）'!I175),0)</f>
        <v>-3.4460137816606291E-2</v>
      </c>
    </row>
    <row r="176" spans="1:9" x14ac:dyDescent="0.15">
      <c r="A176" s="1">
        <v>8</v>
      </c>
      <c r="B176" s="1" t="s">
        <v>106</v>
      </c>
      <c r="C176" s="1">
        <v>12</v>
      </c>
      <c r="D176" s="1" t="s">
        <v>163</v>
      </c>
      <c r="E176" s="6">
        <f>IF('質指数（労働）'!E176&gt;0,LN('質指数（労働）'!E176),0)</f>
        <v>-0.25895254645821014</v>
      </c>
      <c r="F176" s="6">
        <f>IF('質指数（労働）'!F176&gt;0,LN('質指数（労働）'!F176),0)</f>
        <v>-0.21643751444539194</v>
      </c>
      <c r="G176" s="6">
        <f>IF('質指数（労働）'!G176&gt;0,LN('質指数（労働）'!G176),0)</f>
        <v>-0.24306801338562647</v>
      </c>
      <c r="H176" s="6">
        <f>IF('質指数（労働）'!H176&gt;0,LN('質指数（労働）'!H176),0)</f>
        <v>-0.10016915264776161</v>
      </c>
      <c r="I176" s="6">
        <f>IF('質指数（労働）'!I176&gt;0,LN('質指数（労働）'!I176),0)</f>
        <v>-9.2640484708023912E-2</v>
      </c>
    </row>
    <row r="177" spans="1:9" x14ac:dyDescent="0.15">
      <c r="A177" s="1">
        <v>8</v>
      </c>
      <c r="B177" s="1" t="s">
        <v>106</v>
      </c>
      <c r="C177" s="1">
        <v>13</v>
      </c>
      <c r="D177" s="1" t="s">
        <v>164</v>
      </c>
      <c r="E177" s="6">
        <f>IF('質指数（労働）'!E177&gt;0,LN('質指数（労働）'!E177),0)</f>
        <v>-9.9515237306862236E-2</v>
      </c>
      <c r="F177" s="6">
        <f>IF('質指数（労働）'!F177&gt;0,LN('質指数（労働）'!F177),0)</f>
        <v>-8.3881634935129581E-2</v>
      </c>
      <c r="G177" s="6">
        <f>IF('質指数（労働）'!G177&gt;0,LN('質指数（労働）'!G177),0)</f>
        <v>-9.6402889236107639E-2</v>
      </c>
      <c r="H177" s="6">
        <f>IF('質指数（労働）'!H177&gt;0,LN('質指数（労働）'!H177),0)</f>
        <v>-2.9043785599184916E-2</v>
      </c>
      <c r="I177" s="6">
        <f>IF('質指数（労働）'!I177&gt;0,LN('質指数（労働）'!I177),0)</f>
        <v>-6.802078142165445E-2</v>
      </c>
    </row>
    <row r="178" spans="1:9" x14ac:dyDescent="0.15">
      <c r="A178" s="1">
        <v>8</v>
      </c>
      <c r="B178" s="1" t="s">
        <v>106</v>
      </c>
      <c r="C178" s="1">
        <v>14</v>
      </c>
      <c r="D178" s="1" t="s">
        <v>165</v>
      </c>
      <c r="E178" s="6">
        <f>IF('質指数（労働）'!E178&gt;0,LN('質指数（労働）'!E178),0)</f>
        <v>-0.1804280032969692</v>
      </c>
      <c r="F178" s="6">
        <f>IF('質指数（労働）'!F178&gt;0,LN('質指数（労働）'!F178),0)</f>
        <v>-0.18943177823197913</v>
      </c>
      <c r="G178" s="6">
        <f>IF('質指数（労働）'!G178&gt;0,LN('質指数（労働）'!G178),0)</f>
        <v>-0.19204465577852592</v>
      </c>
      <c r="H178" s="6">
        <f>IF('質指数（労働）'!H178&gt;0,LN('質指数（労働）'!H178),0)</f>
        <v>-8.0122836436179359E-2</v>
      </c>
      <c r="I178" s="6">
        <f>IF('質指数（労働）'!I178&gt;0,LN('質指数（労働）'!I178),0)</f>
        <v>-6.4625194177695439E-2</v>
      </c>
    </row>
    <row r="179" spans="1:9" x14ac:dyDescent="0.15">
      <c r="A179" s="1">
        <v>8</v>
      </c>
      <c r="B179" s="1" t="s">
        <v>106</v>
      </c>
      <c r="C179" s="1">
        <v>15</v>
      </c>
      <c r="D179" s="1" t="s">
        <v>166</v>
      </c>
      <c r="E179" s="6">
        <f>IF('質指数（労働）'!E179&gt;0,LN('質指数（労働）'!E179),0)</f>
        <v>-0.20497769754613879</v>
      </c>
      <c r="F179" s="6">
        <f>IF('質指数（労働）'!F179&gt;0,LN('質指数（労働）'!F179),0)</f>
        <v>-0.20174471827346141</v>
      </c>
      <c r="G179" s="6">
        <f>IF('質指数（労働）'!G179&gt;0,LN('質指数（労働）'!G179),0)</f>
        <v>-0.2150697318068453</v>
      </c>
      <c r="H179" s="6">
        <f>IF('質指数（労働）'!H179&gt;0,LN('質指数（労働）'!H179),0)</f>
        <v>-0.12470720016265112</v>
      </c>
      <c r="I179" s="6">
        <f>IF('質指数（労働）'!I179&gt;0,LN('質指数（労働）'!I179),0)</f>
        <v>-0.11198106459410023</v>
      </c>
    </row>
    <row r="180" spans="1:9" x14ac:dyDescent="0.15">
      <c r="A180" s="1">
        <v>8</v>
      </c>
      <c r="B180" s="1" t="s">
        <v>56</v>
      </c>
      <c r="C180" s="1">
        <v>16</v>
      </c>
      <c r="D180" s="1" t="s">
        <v>149</v>
      </c>
      <c r="E180" s="6">
        <f>IF('質指数（労働）'!E180&gt;0,LN('質指数（労働）'!E180),0)</f>
        <v>-0.10619739449055345</v>
      </c>
      <c r="F180" s="6">
        <f>IF('質指数（労働）'!F180&gt;0,LN('質指数（労働）'!F180),0)</f>
        <v>-0.10304260648776507</v>
      </c>
      <c r="G180" s="6">
        <f>IF('質指数（労働）'!G180&gt;0,LN('質指数（労働）'!G180),0)</f>
        <v>-0.11664353118734704</v>
      </c>
      <c r="H180" s="6">
        <f>IF('質指数（労働）'!H180&gt;0,LN('質指数（労働）'!H180),0)</f>
        <v>-7.4045090449917361E-2</v>
      </c>
      <c r="I180" s="6">
        <f>IF('質指数（労働）'!I180&gt;0,LN('質指数（労働）'!I180),0)</f>
        <v>-7.6201656756449354E-2</v>
      </c>
    </row>
    <row r="181" spans="1:9" x14ac:dyDescent="0.15">
      <c r="A181" s="1">
        <v>8</v>
      </c>
      <c r="B181" s="1" t="s">
        <v>56</v>
      </c>
      <c r="C181" s="1">
        <v>17</v>
      </c>
      <c r="D181" s="1" t="s">
        <v>150</v>
      </c>
      <c r="E181" s="6">
        <f>IF('質指数（労働）'!E181&gt;0,LN('質指数（労働）'!E181),0)</f>
        <v>0.16509806965588444</v>
      </c>
      <c r="F181" s="6">
        <f>IF('質指数（労働）'!F181&gt;0,LN('質指数（労働）'!F181),0)</f>
        <v>-2.3520768481304988E-3</v>
      </c>
      <c r="G181" s="6">
        <f>IF('質指数（労働）'!G181&gt;0,LN('質指数（労働）'!G181),0)</f>
        <v>4.2933103826504233E-2</v>
      </c>
      <c r="H181" s="6">
        <f>IF('質指数（労働）'!H181&gt;0,LN('質指数（労働）'!H181),0)</f>
        <v>8.6292911750885132E-2</v>
      </c>
      <c r="I181" s="6">
        <f>IF('質指数（労働）'!I181&gt;0,LN('質指数（労働）'!I181),0)</f>
        <v>0.17482307912127909</v>
      </c>
    </row>
    <row r="182" spans="1:9" x14ac:dyDescent="0.15">
      <c r="A182" s="1">
        <v>8</v>
      </c>
      <c r="B182" s="1" t="s">
        <v>56</v>
      </c>
      <c r="C182" s="1">
        <v>18</v>
      </c>
      <c r="D182" s="1" t="s">
        <v>151</v>
      </c>
      <c r="E182" s="6">
        <f>IF('質指数（労働）'!E182&gt;0,LN('質指数（労働）'!E182),0)</f>
        <v>-0.26793315169161053</v>
      </c>
      <c r="F182" s="6">
        <f>IF('質指数（労働）'!F182&gt;0,LN('質指数（労働）'!F182),0)</f>
        <v>-0.26335611560006705</v>
      </c>
      <c r="G182" s="6">
        <f>IF('質指数（労働）'!G182&gt;0,LN('質指数（労働）'!G182),0)</f>
        <v>-0.24112053373596906</v>
      </c>
      <c r="H182" s="6">
        <f>IF('質指数（労働）'!H182&gt;0,LN('質指数（労働）'!H182),0)</f>
        <v>-0.17594731985055548</v>
      </c>
      <c r="I182" s="6">
        <f>IF('質指数（労働）'!I182&gt;0,LN('質指数（労働）'!I182),0)</f>
        <v>-0.24366308381154445</v>
      </c>
    </row>
    <row r="183" spans="1:9" x14ac:dyDescent="0.15">
      <c r="A183" s="1">
        <v>8</v>
      </c>
      <c r="B183" s="1" t="s">
        <v>56</v>
      </c>
      <c r="C183" s="1">
        <v>19</v>
      </c>
      <c r="D183" s="1" t="s">
        <v>152</v>
      </c>
      <c r="E183" s="6">
        <f>IF('質指数（労働）'!E183&gt;0,LN('質指数（労働）'!E183),0)</f>
        <v>-0.15658476183237649</v>
      </c>
      <c r="F183" s="6">
        <f>IF('質指数（労働）'!F183&gt;0,LN('質指数（労働）'!F183),0)</f>
        <v>-0.12254776213879848</v>
      </c>
      <c r="G183" s="6">
        <f>IF('質指数（労働）'!G183&gt;0,LN('質指数（労働）'!G183),0)</f>
        <v>-9.3013570609847968E-2</v>
      </c>
      <c r="H183" s="6">
        <f>IF('質指数（労働）'!H183&gt;0,LN('質指数（労働）'!H183),0)</f>
        <v>-5.7968989004477832E-3</v>
      </c>
      <c r="I183" s="6">
        <f>IF('質指数（労働）'!I183&gt;0,LN('質指数（労働）'!I183),0)</f>
        <v>-2.9088662281295318E-2</v>
      </c>
    </row>
    <row r="184" spans="1:9" x14ac:dyDescent="0.15">
      <c r="A184" s="1">
        <v>8</v>
      </c>
      <c r="B184" s="1" t="s">
        <v>56</v>
      </c>
      <c r="C184" s="1">
        <v>20</v>
      </c>
      <c r="D184" s="1" t="s">
        <v>153</v>
      </c>
      <c r="E184" s="6">
        <f>IF('質指数（労働）'!E184&gt;0,LN('質指数（労働）'!E184),0)</f>
        <v>-0.17564826743107959</v>
      </c>
      <c r="F184" s="6">
        <f>IF('質指数（労働）'!F184&gt;0,LN('質指数（労働）'!F184),0)</f>
        <v>-9.7635744140207065E-2</v>
      </c>
      <c r="G184" s="6">
        <f>IF('質指数（労働）'!G184&gt;0,LN('質指数（労働）'!G184),0)</f>
        <v>-6.8174962244069839E-2</v>
      </c>
      <c r="H184" s="6">
        <f>IF('質指数（労働）'!H184&gt;0,LN('質指数（労働）'!H184),0)</f>
        <v>-2.8268416879905795E-2</v>
      </c>
      <c r="I184" s="6">
        <f>IF('質指数（労働）'!I184&gt;0,LN('質指数（労働）'!I184),0)</f>
        <v>-0.13449106749302406</v>
      </c>
    </row>
    <row r="185" spans="1:9" x14ac:dyDescent="0.15">
      <c r="A185" s="1">
        <v>8</v>
      </c>
      <c r="B185" s="1" t="s">
        <v>56</v>
      </c>
      <c r="C185" s="1">
        <v>21</v>
      </c>
      <c r="D185" s="1" t="s">
        <v>154</v>
      </c>
      <c r="E185" s="6">
        <f>IF('質指数（労働）'!E185&gt;0,LN('質指数（労働）'!E185),0)</f>
        <v>-2.0804293639556409E-2</v>
      </c>
      <c r="F185" s="6">
        <f>IF('質指数（労働）'!F185&gt;0,LN('質指数（労働）'!F185),0)</f>
        <v>-2.5607091930863451E-2</v>
      </c>
      <c r="G185" s="6">
        <f>IF('質指数（労働）'!G185&gt;0,LN('質指数（労働）'!G185),0)</f>
        <v>-4.4186503769580478E-2</v>
      </c>
      <c r="H185" s="6">
        <f>IF('質指数（労働）'!H185&gt;0,LN('質指数（労働）'!H185),0)</f>
        <v>-4.0127543986037191E-2</v>
      </c>
      <c r="I185" s="6">
        <f>IF('質指数（労働）'!I185&gt;0,LN('質指数（労働）'!I185),0)</f>
        <v>-5.2870074237955915E-2</v>
      </c>
    </row>
    <row r="186" spans="1:9" x14ac:dyDescent="0.15">
      <c r="A186" s="1">
        <v>8</v>
      </c>
      <c r="B186" s="1" t="s">
        <v>7</v>
      </c>
      <c r="C186" s="1">
        <v>22</v>
      </c>
      <c r="D186" s="1" t="s">
        <v>146</v>
      </c>
      <c r="E186" s="6">
        <f>IF('質指数（労働）'!E186&gt;0,LN('質指数（労働）'!E186),0)</f>
        <v>-0.13689951975506295</v>
      </c>
      <c r="F186" s="6">
        <f>IF('質指数（労働）'!F186&gt;0,LN('質指数（労働）'!F186),0)</f>
        <v>-0.16445382874253611</v>
      </c>
      <c r="G186" s="6">
        <f>IF('質指数（労働）'!G186&gt;0,LN('質指数（労働）'!G186),0)</f>
        <v>-0.12462668226730793</v>
      </c>
      <c r="H186" s="6">
        <f>IF('質指数（労働）'!H186&gt;0,LN('質指数（労働）'!H186),0)</f>
        <v>-4.3770527055227063E-2</v>
      </c>
      <c r="I186" s="6">
        <f>IF('質指数（労働）'!I186&gt;0,LN('質指数（労働）'!I186),0)</f>
        <v>-9.2598959353703936E-2</v>
      </c>
    </row>
    <row r="187" spans="1:9" x14ac:dyDescent="0.15">
      <c r="A187" s="1">
        <v>8</v>
      </c>
      <c r="B187" s="1" t="s">
        <v>7</v>
      </c>
      <c r="C187" s="1">
        <v>23</v>
      </c>
      <c r="D187" s="1" t="s">
        <v>167</v>
      </c>
      <c r="E187" s="6">
        <f>IF('質指数（労働）'!E187&gt;0,LN('質指数（労働）'!E187),0)</f>
        <v>0.14927950989459049</v>
      </c>
      <c r="F187" s="6">
        <f>IF('質指数（労働）'!F187&gt;0,LN('質指数（労働）'!F187),0)</f>
        <v>0.10295102841583433</v>
      </c>
      <c r="G187" s="6">
        <f>IF('質指数（労働）'!G187&gt;0,LN('質指数（労働）'!G187),0)</f>
        <v>0.12404128393244816</v>
      </c>
      <c r="H187" s="6">
        <f>IF('質指数（労働）'!H187&gt;0,LN('質指数（労働）'!H187),0)</f>
        <v>0.1866296462503797</v>
      </c>
      <c r="I187" s="6">
        <f>IF('質指数（労働）'!I187&gt;0,LN('質指数（労働）'!I187),0)</f>
        <v>0.1249040085561673</v>
      </c>
    </row>
    <row r="188" spans="1:9" x14ac:dyDescent="0.15">
      <c r="A188" s="1">
        <v>9</v>
      </c>
      <c r="B188" s="1" t="s">
        <v>57</v>
      </c>
      <c r="C188" s="1">
        <v>1</v>
      </c>
      <c r="D188" s="1" t="s">
        <v>147</v>
      </c>
      <c r="E188" s="6">
        <f>IF('質指数（労働）'!E188&gt;0,LN('質指数（労働）'!E188),0)</f>
        <v>-0.62286859170975128</v>
      </c>
      <c r="F188" s="6">
        <f>IF('質指数（労働）'!F188&gt;0,LN('質指数（労働）'!F188),0)</f>
        <v>-0.5233768700663336</v>
      </c>
      <c r="G188" s="6">
        <f>IF('質指数（労働）'!G188&gt;0,LN('質指数（労働）'!G188),0)</f>
        <v>-0.55463918752527663</v>
      </c>
      <c r="H188" s="6">
        <f>IF('質指数（労働）'!H188&gt;0,LN('質指数（労働）'!H188),0)</f>
        <v>-0.45004768694825192</v>
      </c>
      <c r="I188" s="6">
        <f>IF('質指数（労働）'!I188&gt;0,LN('質指数（労働）'!I188),0)</f>
        <v>-0.40922994089480158</v>
      </c>
    </row>
    <row r="189" spans="1:9" x14ac:dyDescent="0.15">
      <c r="A189" s="1">
        <v>9</v>
      </c>
      <c r="B189" s="1" t="s">
        <v>57</v>
      </c>
      <c r="C189" s="1">
        <v>2</v>
      </c>
      <c r="D189" s="1" t="s">
        <v>148</v>
      </c>
      <c r="E189" s="6">
        <f>IF('質指数（労働）'!E189&gt;0,LN('質指数（労働）'!E189),0)</f>
        <v>0.43244307981759222</v>
      </c>
      <c r="F189" s="6">
        <f>IF('質指数（労働）'!F189&gt;0,LN('質指数（労働）'!F189),0)</f>
        <v>0.43390088429027174</v>
      </c>
      <c r="G189" s="6">
        <f>IF('質指数（労働）'!G189&gt;0,LN('質指数（労働）'!G189),0)</f>
        <v>0.20519013648282794</v>
      </c>
      <c r="H189" s="6">
        <f>IF('質指数（労働）'!H189&gt;0,LN('質指数（労働）'!H189),0)</f>
        <v>0.18645706827585709</v>
      </c>
      <c r="I189" s="6">
        <f>IF('質指数（労働）'!I189&gt;0,LN('質指数（労働）'!I189),0)</f>
        <v>0.17019939095830769</v>
      </c>
    </row>
    <row r="190" spans="1:9" x14ac:dyDescent="0.15">
      <c r="A190" s="1">
        <v>9</v>
      </c>
      <c r="B190" s="1" t="s">
        <v>107</v>
      </c>
      <c r="C190" s="1">
        <v>3</v>
      </c>
      <c r="D190" s="1" t="s">
        <v>155</v>
      </c>
      <c r="E190" s="6">
        <f>IF('質指数（労働）'!E190&gt;0,LN('質指数（労働）'!E190),0)</f>
        <v>-0.28554075498900211</v>
      </c>
      <c r="F190" s="6">
        <f>IF('質指数（労働）'!F190&gt;0,LN('質指数（労働）'!F190),0)</f>
        <v>-0.26873900832311454</v>
      </c>
      <c r="G190" s="6">
        <f>IF('質指数（労働）'!G190&gt;0,LN('質指数（労働）'!G190),0)</f>
        <v>-0.27847543659085827</v>
      </c>
      <c r="H190" s="6">
        <f>IF('質指数（労働）'!H190&gt;0,LN('質指数（労働）'!H190),0)</f>
        <v>-0.20431410418365514</v>
      </c>
      <c r="I190" s="6">
        <f>IF('質指数（労働）'!I190&gt;0,LN('質指数（労働）'!I190),0)</f>
        <v>-0.2249440899359651</v>
      </c>
    </row>
    <row r="191" spans="1:9" x14ac:dyDescent="0.15">
      <c r="A191" s="1">
        <v>9</v>
      </c>
      <c r="B191" s="1" t="s">
        <v>107</v>
      </c>
      <c r="C191" s="1">
        <v>4</v>
      </c>
      <c r="D191" s="1" t="s">
        <v>156</v>
      </c>
      <c r="E191" s="6">
        <f>IF('質指数（労働）'!E191&gt;0,LN('質指数（労働）'!E191),0)</f>
        <v>-0.39289665563809945</v>
      </c>
      <c r="F191" s="6">
        <f>IF('質指数（労働）'!F191&gt;0,LN('質指数（労働）'!F191),0)</f>
        <v>-0.39585559716059282</v>
      </c>
      <c r="G191" s="6">
        <f>IF('質指数（労働）'!G191&gt;0,LN('質指数（労働）'!G191),0)</f>
        <v>-0.41367960858242731</v>
      </c>
      <c r="H191" s="6">
        <f>IF('質指数（労働）'!H191&gt;0,LN('質指数（労働）'!H191),0)</f>
        <v>-0.33223425483985874</v>
      </c>
      <c r="I191" s="6">
        <f>IF('質指数（労働）'!I191&gt;0,LN('質指数（労働）'!I191),0)</f>
        <v>-0.33677624815730395</v>
      </c>
    </row>
    <row r="192" spans="1:9" x14ac:dyDescent="0.15">
      <c r="A192" s="1">
        <v>9</v>
      </c>
      <c r="B192" s="1" t="s">
        <v>107</v>
      </c>
      <c r="C192" s="1">
        <v>5</v>
      </c>
      <c r="D192" s="1" t="s">
        <v>157</v>
      </c>
      <c r="E192" s="6">
        <f>IF('質指数（労働）'!E192&gt;0,LN('質指数（労働）'!E192),0)</f>
        <v>-0.19033999860992409</v>
      </c>
      <c r="F192" s="6">
        <f>IF('質指数（労働）'!F192&gt;0,LN('質指数（労働）'!F192),0)</f>
        <v>-0.14600100728492604</v>
      </c>
      <c r="G192" s="6">
        <f>IF('質指数（労働）'!G192&gt;0,LN('質指数（労働）'!G192),0)</f>
        <v>-0.15468061039199416</v>
      </c>
      <c r="H192" s="6">
        <f>IF('質指数（労働）'!H192&gt;0,LN('質指数（労働）'!H192),0)</f>
        <v>-7.408117327705592E-2</v>
      </c>
      <c r="I192" s="6">
        <f>IF('質指数（労働）'!I192&gt;0,LN('質指数（労働）'!I192),0)</f>
        <v>-7.9582898470468802E-2</v>
      </c>
    </row>
    <row r="193" spans="1:9" x14ac:dyDescent="0.15">
      <c r="A193" s="1">
        <v>9</v>
      </c>
      <c r="B193" s="1" t="s">
        <v>107</v>
      </c>
      <c r="C193" s="1">
        <v>6</v>
      </c>
      <c r="D193" s="1" t="s">
        <v>49</v>
      </c>
      <c r="E193" s="6">
        <f>IF('質指数（労働）'!E193&gt;0,LN('質指数（労働）'!E193),0)</f>
        <v>-0.10619116712039206</v>
      </c>
      <c r="F193" s="6">
        <f>IF('質指数（労働）'!F193&gt;0,LN('質指数（労働）'!F193),0)</f>
        <v>-5.2604689454668847E-2</v>
      </c>
      <c r="G193" s="6">
        <f>IF('質指数（労働）'!G193&gt;0,LN('質指数（労働）'!G193),0)</f>
        <v>-3.3934931774655799E-2</v>
      </c>
      <c r="H193" s="6">
        <f>IF('質指数（労働）'!H193&gt;0,LN('質指数（労働）'!H193),0)</f>
        <v>3.7557499400933003E-2</v>
      </c>
      <c r="I193" s="6">
        <f>IF('質指数（労働）'!I193&gt;0,LN('質指数（労働）'!I193),0)</f>
        <v>3.2650816603102997E-2</v>
      </c>
    </row>
    <row r="194" spans="1:9" x14ac:dyDescent="0.15">
      <c r="A194" s="1">
        <v>9</v>
      </c>
      <c r="B194" s="1" t="s">
        <v>107</v>
      </c>
      <c r="C194" s="1">
        <v>7</v>
      </c>
      <c r="D194" s="1" t="s">
        <v>158</v>
      </c>
      <c r="E194" s="6">
        <f>IF('質指数（労働）'!E194&gt;0,LN('質指数（労働）'!E194),0)</f>
        <v>-5.9806810853826338E-2</v>
      </c>
      <c r="F194" s="6">
        <f>IF('質指数（労働）'!F194&gt;0,LN('質指数（労働）'!F194),0)</f>
        <v>-3.5931702444908738E-2</v>
      </c>
      <c r="G194" s="6">
        <f>IF('質指数（労働）'!G194&gt;0,LN('質指数（労働）'!G194),0)</f>
        <v>3.8250585534223835E-2</v>
      </c>
      <c r="H194" s="6">
        <f>IF('質指数（労働）'!H194&gt;0,LN('質指数（労働）'!H194),0)</f>
        <v>0.10317398466068943</v>
      </c>
      <c r="I194" s="6">
        <f>IF('質指数（労働）'!I194&gt;0,LN('質指数（労働）'!I194),0)</f>
        <v>7.15546847638171E-2</v>
      </c>
    </row>
    <row r="195" spans="1:9" x14ac:dyDescent="0.15">
      <c r="A195" s="1">
        <v>9</v>
      </c>
      <c r="B195" s="1" t="s">
        <v>107</v>
      </c>
      <c r="C195" s="1">
        <v>8</v>
      </c>
      <c r="D195" s="1" t="s">
        <v>159</v>
      </c>
      <c r="E195" s="6">
        <f>IF('質指数（労働）'!E195&gt;0,LN('質指数（労働）'!E195),0)</f>
        <v>-0.1666391776129344</v>
      </c>
      <c r="F195" s="6">
        <f>IF('質指数（労働）'!F195&gt;0,LN('質指数（労働）'!F195),0)</f>
        <v>-0.13755687582229867</v>
      </c>
      <c r="G195" s="6">
        <f>IF('質指数（労働）'!G195&gt;0,LN('質指数（労働）'!G195),0)</f>
        <v>-0.1424871940210623</v>
      </c>
      <c r="H195" s="6">
        <f>IF('質指数（労働）'!H195&gt;0,LN('質指数（労働）'!H195),0)</f>
        <v>-5.9061928664420234E-2</v>
      </c>
      <c r="I195" s="6">
        <f>IF('質指数（労働）'!I195&gt;0,LN('質指数（労働）'!I195),0)</f>
        <v>-9.4681565192399897E-2</v>
      </c>
    </row>
    <row r="196" spans="1:9" x14ac:dyDescent="0.15">
      <c r="A196" s="1">
        <v>9</v>
      </c>
      <c r="B196" s="1" t="s">
        <v>107</v>
      </c>
      <c r="C196" s="1">
        <v>9</v>
      </c>
      <c r="D196" s="1" t="s">
        <v>160</v>
      </c>
      <c r="E196" s="6">
        <f>IF('質指数（労働）'!E196&gt;0,LN('質指数（労働）'!E196),0)</f>
        <v>-9.300743780486842E-2</v>
      </c>
      <c r="F196" s="6">
        <f>IF('質指数（労働）'!F196&gt;0,LN('質指数（労働）'!F196),0)</f>
        <v>-5.8551483363834755E-2</v>
      </c>
      <c r="G196" s="6">
        <f>IF('質指数（労働）'!G196&gt;0,LN('質指数（労働）'!G196),0)</f>
        <v>-5.3126643056153194E-2</v>
      </c>
      <c r="H196" s="6">
        <f>IF('質指数（労働）'!H196&gt;0,LN('質指数（労働）'!H196),0)</f>
        <v>-1.2727372728184553E-2</v>
      </c>
      <c r="I196" s="6">
        <f>IF('質指数（労働）'!I196&gt;0,LN('質指数（労働）'!I196),0)</f>
        <v>-7.8371444054125813E-2</v>
      </c>
    </row>
    <row r="197" spans="1:9" x14ac:dyDescent="0.15">
      <c r="A197" s="1">
        <v>9</v>
      </c>
      <c r="B197" s="1" t="s">
        <v>107</v>
      </c>
      <c r="C197" s="1">
        <v>10</v>
      </c>
      <c r="D197" s="1" t="s">
        <v>161</v>
      </c>
      <c r="E197" s="6">
        <f>IF('質指数（労働）'!E197&gt;0,LN('質指数（労働）'!E197),0)</f>
        <v>-0.13005512500122934</v>
      </c>
      <c r="F197" s="6">
        <f>IF('質指数（労働）'!F197&gt;0,LN('質指数（労働）'!F197),0)</f>
        <v>-0.14448419470410181</v>
      </c>
      <c r="G197" s="6">
        <f>IF('質指数（労働）'!G197&gt;0,LN('質指数（労働）'!G197),0)</f>
        <v>-0.13507292146951957</v>
      </c>
      <c r="H197" s="6">
        <f>IF('質指数（労働）'!H197&gt;0,LN('質指数（労働）'!H197),0)</f>
        <v>-7.4400996271763165E-2</v>
      </c>
      <c r="I197" s="6">
        <f>IF('質指数（労働）'!I197&gt;0,LN('質指数（労働）'!I197),0)</f>
        <v>-0.10378140127045017</v>
      </c>
    </row>
    <row r="198" spans="1:9" x14ac:dyDescent="0.15">
      <c r="A198" s="1">
        <v>9</v>
      </c>
      <c r="B198" s="1" t="s">
        <v>107</v>
      </c>
      <c r="C198" s="1">
        <v>11</v>
      </c>
      <c r="D198" s="1" t="s">
        <v>162</v>
      </c>
      <c r="E198" s="6">
        <f>IF('質指数（労働）'!E198&gt;0,LN('質指数（労働）'!E198),0)</f>
        <v>-9.5154685551035914E-2</v>
      </c>
      <c r="F198" s="6">
        <f>IF('質指数（労働）'!F198&gt;0,LN('質指数（労働）'!F198),0)</f>
        <v>-6.1961410604808885E-2</v>
      </c>
      <c r="G198" s="6">
        <f>IF('質指数（労働）'!G198&gt;0,LN('質指数（労働）'!G198),0)</f>
        <v>-7.1820499417401637E-2</v>
      </c>
      <c r="H198" s="6">
        <f>IF('質指数（労働）'!H198&gt;0,LN('質指数（労働）'!H198),0)</f>
        <v>-5.4277250880795814E-3</v>
      </c>
      <c r="I198" s="6">
        <f>IF('質指数（労働）'!I198&gt;0,LN('質指数（労働）'!I198),0)</f>
        <v>-3.2795805317862192E-2</v>
      </c>
    </row>
    <row r="199" spans="1:9" x14ac:dyDescent="0.15">
      <c r="A199" s="1">
        <v>9</v>
      </c>
      <c r="B199" s="1" t="s">
        <v>107</v>
      </c>
      <c r="C199" s="1">
        <v>12</v>
      </c>
      <c r="D199" s="1" t="s">
        <v>163</v>
      </c>
      <c r="E199" s="6">
        <f>IF('質指数（労働）'!E199&gt;0,LN('質指数（労働）'!E199),0)</f>
        <v>-0.29623604483198135</v>
      </c>
      <c r="F199" s="6">
        <f>IF('質指数（労働）'!F199&gt;0,LN('質指数（労働）'!F199),0)</f>
        <v>-0.23664969970665756</v>
      </c>
      <c r="G199" s="6">
        <f>IF('質指数（労働）'!G199&gt;0,LN('質指数（労働）'!G199),0)</f>
        <v>-0.2425967394886121</v>
      </c>
      <c r="H199" s="6">
        <f>IF('質指数（労働）'!H199&gt;0,LN('質指数（労働）'!H199),0)</f>
        <v>-9.9909078503447088E-2</v>
      </c>
      <c r="I199" s="6">
        <f>IF('質指数（労働）'!I199&gt;0,LN('質指数（労働）'!I199),0)</f>
        <v>-9.6904454585460847E-2</v>
      </c>
    </row>
    <row r="200" spans="1:9" x14ac:dyDescent="0.15">
      <c r="A200" s="1">
        <v>9</v>
      </c>
      <c r="B200" s="1" t="s">
        <v>107</v>
      </c>
      <c r="C200" s="1">
        <v>13</v>
      </c>
      <c r="D200" s="1" t="s">
        <v>164</v>
      </c>
      <c r="E200" s="6">
        <f>IF('質指数（労働）'!E200&gt;0,LN('質指数（労働）'!E200),0)</f>
        <v>-0.11360693073382531</v>
      </c>
      <c r="F200" s="6">
        <f>IF('質指数（労働）'!F200&gt;0,LN('質指数（労働）'!F200),0)</f>
        <v>-9.6468128090639663E-2</v>
      </c>
      <c r="G200" s="6">
        <f>IF('質指数（労働）'!G200&gt;0,LN('質指数（労働）'!G200),0)</f>
        <v>-9.7302765724385329E-2</v>
      </c>
      <c r="H200" s="6">
        <f>IF('質指数（労働）'!H200&gt;0,LN('質指数（労働）'!H200),0)</f>
        <v>-2.3807128074046276E-2</v>
      </c>
      <c r="I200" s="6">
        <f>IF('質指数（労働）'!I200&gt;0,LN('質指数（労働）'!I200),0)</f>
        <v>-6.4221176328649987E-2</v>
      </c>
    </row>
    <row r="201" spans="1:9" x14ac:dyDescent="0.15">
      <c r="A201" s="1">
        <v>9</v>
      </c>
      <c r="B201" s="1" t="s">
        <v>107</v>
      </c>
      <c r="C201" s="1">
        <v>14</v>
      </c>
      <c r="D201" s="1" t="s">
        <v>165</v>
      </c>
      <c r="E201" s="6">
        <f>IF('質指数（労働）'!E201&gt;0,LN('質指数（労働）'!E201),0)</f>
        <v>-0.21380788174519968</v>
      </c>
      <c r="F201" s="6">
        <f>IF('質指数（労働）'!F201&gt;0,LN('質指数（労働）'!F201),0)</f>
        <v>-0.20443290011636325</v>
      </c>
      <c r="G201" s="6">
        <f>IF('質指数（労働）'!G201&gt;0,LN('質指数（労働）'!G201),0)</f>
        <v>-0.19289597203608966</v>
      </c>
      <c r="H201" s="6">
        <f>IF('質指数（労働）'!H201&gt;0,LN('質指数（労働）'!H201),0)</f>
        <v>-8.0054087835784202E-2</v>
      </c>
      <c r="I201" s="6">
        <f>IF('質指数（労働）'!I201&gt;0,LN('質指数（労働）'!I201),0)</f>
        <v>-6.7198729831250081E-2</v>
      </c>
    </row>
    <row r="202" spans="1:9" x14ac:dyDescent="0.15">
      <c r="A202" s="1">
        <v>9</v>
      </c>
      <c r="B202" s="1" t="s">
        <v>107</v>
      </c>
      <c r="C202" s="1">
        <v>15</v>
      </c>
      <c r="D202" s="1" t="s">
        <v>166</v>
      </c>
      <c r="E202" s="6">
        <f>IF('質指数（労働）'!E202&gt;0,LN('質指数（労働）'!E202),0)</f>
        <v>-0.23014128047924001</v>
      </c>
      <c r="F202" s="6">
        <f>IF('質指数（労働）'!F202&gt;0,LN('質指数（労働）'!F202),0)</f>
        <v>-0.21760533774208751</v>
      </c>
      <c r="G202" s="6">
        <f>IF('質指数（労働）'!G202&gt;0,LN('質指数（労働）'!G202),0)</f>
        <v>-0.21931243775344808</v>
      </c>
      <c r="H202" s="6">
        <f>IF('質指数（労働）'!H202&gt;0,LN('質指数（労働）'!H202),0)</f>
        <v>-0.12648768320730885</v>
      </c>
      <c r="I202" s="6">
        <f>IF('質指数（労働）'!I202&gt;0,LN('質指数（労働）'!I202),0)</f>
        <v>-0.11537522325663989</v>
      </c>
    </row>
    <row r="203" spans="1:9" x14ac:dyDescent="0.15">
      <c r="A203" s="1">
        <v>9</v>
      </c>
      <c r="B203" s="1" t="s">
        <v>57</v>
      </c>
      <c r="C203" s="1">
        <v>16</v>
      </c>
      <c r="D203" s="1" t="s">
        <v>149</v>
      </c>
      <c r="E203" s="6">
        <f>IF('質指数（労働）'!E203&gt;0,LN('質指数（労働）'!E203),0)</f>
        <v>-0.11008281533064594</v>
      </c>
      <c r="F203" s="6">
        <f>IF('質指数（労働）'!F203&gt;0,LN('質指数（労働）'!F203),0)</f>
        <v>-0.10718303995842669</v>
      </c>
      <c r="G203" s="6">
        <f>IF('質指数（労働）'!G203&gt;0,LN('質指数（労働）'!G203),0)</f>
        <v>-0.1222813975187743</v>
      </c>
      <c r="H203" s="6">
        <f>IF('質指数（労働）'!H203&gt;0,LN('質指数（労働）'!H203),0)</f>
        <v>-6.9561087027765756E-2</v>
      </c>
      <c r="I203" s="6">
        <f>IF('質指数（労働）'!I203&gt;0,LN('質指数（労働）'!I203),0)</f>
        <v>-6.474595799570064E-2</v>
      </c>
    </row>
    <row r="204" spans="1:9" x14ac:dyDescent="0.15">
      <c r="A204" s="1">
        <v>9</v>
      </c>
      <c r="B204" s="1" t="s">
        <v>57</v>
      </c>
      <c r="C204" s="1">
        <v>17</v>
      </c>
      <c r="D204" s="1" t="s">
        <v>150</v>
      </c>
      <c r="E204" s="6">
        <f>IF('質指数（労働）'!E204&gt;0,LN('質指数（労働）'!E204),0)</f>
        <v>0.24524495234634422</v>
      </c>
      <c r="F204" s="6">
        <f>IF('質指数（労働）'!F204&gt;0,LN('質指数（労働）'!F204),0)</f>
        <v>3.6466720819946175E-2</v>
      </c>
      <c r="G204" s="6">
        <f>IF('質指数（労働）'!G204&gt;0,LN('質指数（労働）'!G204),0)</f>
        <v>3.809126369855953E-2</v>
      </c>
      <c r="H204" s="6">
        <f>IF('質指数（労働）'!H204&gt;0,LN('質指数（労働）'!H204),0)</f>
        <v>6.9210494803509034E-2</v>
      </c>
      <c r="I204" s="6">
        <f>IF('質指数（労働）'!I204&gt;0,LN('質指数（労働）'!I204),0)</f>
        <v>0.23426085349657122</v>
      </c>
    </row>
    <row r="205" spans="1:9" x14ac:dyDescent="0.15">
      <c r="A205" s="1">
        <v>9</v>
      </c>
      <c r="B205" s="1" t="s">
        <v>57</v>
      </c>
      <c r="C205" s="1">
        <v>18</v>
      </c>
      <c r="D205" s="1" t="s">
        <v>151</v>
      </c>
      <c r="E205" s="6">
        <f>IF('質指数（労働）'!E205&gt;0,LN('質指数（労働）'!E205),0)</f>
        <v>-0.23746157321183195</v>
      </c>
      <c r="F205" s="6">
        <f>IF('質指数（労働）'!F205&gt;0,LN('質指数（労働）'!F205),0)</f>
        <v>-0.23756460407419169</v>
      </c>
      <c r="G205" s="6">
        <f>IF('質指数（労働）'!G205&gt;0,LN('質指数（労働）'!G205),0)</f>
        <v>-0.2238105735886135</v>
      </c>
      <c r="H205" s="6">
        <f>IF('質指数（労働）'!H205&gt;0,LN('質指数（労働）'!H205),0)</f>
        <v>-0.16836886627683167</v>
      </c>
      <c r="I205" s="6">
        <f>IF('質指数（労働）'!I205&gt;0,LN('質指数（労働）'!I205),0)</f>
        <v>-0.23209732776837122</v>
      </c>
    </row>
    <row r="206" spans="1:9" x14ac:dyDescent="0.15">
      <c r="A206" s="1">
        <v>9</v>
      </c>
      <c r="B206" s="1" t="s">
        <v>57</v>
      </c>
      <c r="C206" s="1">
        <v>19</v>
      </c>
      <c r="D206" s="1" t="s">
        <v>152</v>
      </c>
      <c r="E206" s="6">
        <f>IF('質指数（労働）'!E206&gt;0,LN('質指数（労働）'!E206),0)</f>
        <v>-0.1844034351771241</v>
      </c>
      <c r="F206" s="6">
        <f>IF('質指数（労働）'!F206&gt;0,LN('質指数（労働）'!F206),0)</f>
        <v>-0.13910371644198219</v>
      </c>
      <c r="G206" s="6">
        <f>IF('質指数（労働）'!G206&gt;0,LN('質指数（労働）'!G206),0)</f>
        <v>-0.12576058587293187</v>
      </c>
      <c r="H206" s="6">
        <f>IF('質指数（労働）'!H206&gt;0,LN('質指数（労働）'!H206),0)</f>
        <v>3.5052008063138095E-3</v>
      </c>
      <c r="I206" s="6">
        <f>IF('質指数（労働）'!I206&gt;0,LN('質指数（労働）'!I206),0)</f>
        <v>-3.1841460261097847E-2</v>
      </c>
    </row>
    <row r="207" spans="1:9" x14ac:dyDescent="0.15">
      <c r="A207" s="1">
        <v>9</v>
      </c>
      <c r="B207" s="1" t="s">
        <v>57</v>
      </c>
      <c r="C207" s="1">
        <v>20</v>
      </c>
      <c r="D207" s="1" t="s">
        <v>153</v>
      </c>
      <c r="E207" s="6">
        <f>IF('質指数（労働）'!E207&gt;0,LN('質指数（労働）'!E207),0)</f>
        <v>-0.20483129405902137</v>
      </c>
      <c r="F207" s="6">
        <f>IF('質指数（労働）'!F207&gt;0,LN('質指数（労働）'!F207),0)</f>
        <v>-9.3445275130813729E-2</v>
      </c>
      <c r="G207" s="6">
        <f>IF('質指数（労働）'!G207&gt;0,LN('質指数（労働）'!G207),0)</f>
        <v>-9.0297004555437849E-2</v>
      </c>
      <c r="H207" s="6">
        <f>IF('質指数（労働）'!H207&gt;0,LN('質指数（労働）'!H207),0)</f>
        <v>-4.1685605673041602E-2</v>
      </c>
      <c r="I207" s="6">
        <f>IF('質指数（労働）'!I207&gt;0,LN('質指数（労働）'!I207),0)</f>
        <v>-0.13023197004897202</v>
      </c>
    </row>
    <row r="208" spans="1:9" x14ac:dyDescent="0.15">
      <c r="A208" s="1">
        <v>9</v>
      </c>
      <c r="B208" s="1" t="s">
        <v>57</v>
      </c>
      <c r="C208" s="1">
        <v>21</v>
      </c>
      <c r="D208" s="1" t="s">
        <v>154</v>
      </c>
      <c r="E208" s="6">
        <f>IF('質指数（労働）'!E208&gt;0,LN('質指数（労働）'!E208),0)</f>
        <v>-8.2371006386495905E-3</v>
      </c>
      <c r="F208" s="6">
        <f>IF('質指数（労働）'!F208&gt;0,LN('質指数（労働）'!F208),0)</f>
        <v>-1.0485290299157138E-2</v>
      </c>
      <c r="G208" s="6">
        <f>IF('質指数（労働）'!G208&gt;0,LN('質指数（労働）'!G208),0)</f>
        <v>-2.5628002087306565E-2</v>
      </c>
      <c r="H208" s="6">
        <f>IF('質指数（労働）'!H208&gt;0,LN('質指数（労働）'!H208),0)</f>
        <v>-2.2935489799755057E-2</v>
      </c>
      <c r="I208" s="6">
        <f>IF('質指数（労働）'!I208&gt;0,LN('質指数（労働）'!I208),0)</f>
        <v>-5.4366116841444885E-2</v>
      </c>
    </row>
    <row r="209" spans="1:9" x14ac:dyDescent="0.15">
      <c r="A209" s="1">
        <v>9</v>
      </c>
      <c r="B209" s="1" t="s">
        <v>8</v>
      </c>
      <c r="C209" s="1">
        <v>22</v>
      </c>
      <c r="D209" s="1" t="s">
        <v>146</v>
      </c>
      <c r="E209" s="6">
        <f>IF('質指数（労働）'!E209&gt;0,LN('質指数（労働）'!E209),0)</f>
        <v>-0.12808714900284748</v>
      </c>
      <c r="F209" s="6">
        <f>IF('質指数（労働）'!F209&gt;0,LN('質指数（労働）'!F209),0)</f>
        <v>-0.17049909301614541</v>
      </c>
      <c r="G209" s="6">
        <f>IF('質指数（労働）'!G209&gt;0,LN('質指数（労働）'!G209),0)</f>
        <v>-0.14999346515161793</v>
      </c>
      <c r="H209" s="6">
        <f>IF('質指数（労働）'!H209&gt;0,LN('質指数（労働）'!H209),0)</f>
        <v>-6.366320907734882E-2</v>
      </c>
      <c r="I209" s="6">
        <f>IF('質指数（労働）'!I209&gt;0,LN('質指数（労働）'!I209),0)</f>
        <v>-8.6688171705261607E-2</v>
      </c>
    </row>
    <row r="210" spans="1:9" x14ac:dyDescent="0.15">
      <c r="A210" s="1">
        <v>9</v>
      </c>
      <c r="B210" s="1" t="s">
        <v>8</v>
      </c>
      <c r="C210" s="1">
        <v>23</v>
      </c>
      <c r="D210" s="1" t="s">
        <v>167</v>
      </c>
      <c r="E210" s="6">
        <f>IF('質指数（労働）'!E210&gt;0,LN('質指数（労働）'!E210),0)</f>
        <v>0.1773271403599635</v>
      </c>
      <c r="F210" s="6">
        <f>IF('質指数（労働）'!F210&gt;0,LN('質指数（労働）'!F210),0)</f>
        <v>0.11112706671814694</v>
      </c>
      <c r="G210" s="6">
        <f>IF('質指数（労働）'!G210&gt;0,LN('質指数（労働）'!G210),0)</f>
        <v>0.10884889184642775</v>
      </c>
      <c r="H210" s="6">
        <f>IF('質指数（労働）'!H210&gt;0,LN('質指数（労働）'!H210),0)</f>
        <v>0.17205822697096079</v>
      </c>
      <c r="I210" s="6">
        <f>IF('質指数（労働）'!I210&gt;0,LN('質指数（労働）'!I210),0)</f>
        <v>0.13455152071008863</v>
      </c>
    </row>
    <row r="211" spans="1:9" x14ac:dyDescent="0.15">
      <c r="A211" s="1">
        <v>10</v>
      </c>
      <c r="B211" s="1" t="s">
        <v>58</v>
      </c>
      <c r="C211" s="1">
        <v>1</v>
      </c>
      <c r="D211" s="1" t="s">
        <v>147</v>
      </c>
      <c r="E211" s="6">
        <f>IF('質指数（労働）'!E211&gt;0,LN('質指数（労働）'!E211),0)</f>
        <v>-0.68696256105479281</v>
      </c>
      <c r="F211" s="6">
        <f>IF('質指数（労働）'!F211&gt;0,LN('質指数（労働）'!F211),0)</f>
        <v>-0.5625398279672198</v>
      </c>
      <c r="G211" s="6">
        <f>IF('質指数（労働）'!G211&gt;0,LN('質指数（労働）'!G211),0)</f>
        <v>-0.60267440853437493</v>
      </c>
      <c r="H211" s="6">
        <f>IF('質指数（労働）'!H211&gt;0,LN('質指数（労働）'!H211),0)</f>
        <v>-0.50437120665867152</v>
      </c>
      <c r="I211" s="6">
        <f>IF('質指数（労働）'!I211&gt;0,LN('質指数（労働）'!I211),0)</f>
        <v>-0.43533949187955701</v>
      </c>
    </row>
    <row r="212" spans="1:9" x14ac:dyDescent="0.15">
      <c r="A212" s="1">
        <v>10</v>
      </c>
      <c r="B212" s="1" t="s">
        <v>58</v>
      </c>
      <c r="C212" s="1">
        <v>2</v>
      </c>
      <c r="D212" s="1" t="s">
        <v>148</v>
      </c>
      <c r="E212" s="6">
        <f>IF('質指数（労働）'!E212&gt;0,LN('質指数（労働）'!E212),0)</f>
        <v>0.6237376360611625</v>
      </c>
      <c r="F212" s="6">
        <f>IF('質指数（労働）'!F212&gt;0,LN('質指数（労働）'!F212),0)</f>
        <v>0.55103350667968087</v>
      </c>
      <c r="G212" s="6">
        <f>IF('質指数（労働）'!G212&gt;0,LN('質指数（労働）'!G212),0)</f>
        <v>0.3361039151364818</v>
      </c>
      <c r="H212" s="6">
        <f>IF('質指数（労働）'!H212&gt;0,LN('質指数（労働）'!H212),0)</f>
        <v>0.40793205603719296</v>
      </c>
      <c r="I212" s="6">
        <f>IF('質指数（労働）'!I212&gt;0,LN('質指数（労働）'!I212),0)</f>
        <v>0.38431990838850255</v>
      </c>
    </row>
    <row r="213" spans="1:9" x14ac:dyDescent="0.15">
      <c r="A213" s="1">
        <v>10</v>
      </c>
      <c r="B213" s="1" t="s">
        <v>108</v>
      </c>
      <c r="C213" s="1">
        <v>3</v>
      </c>
      <c r="D213" s="1" t="s">
        <v>155</v>
      </c>
      <c r="E213" s="6">
        <f>IF('質指数（労働）'!E213&gt;0,LN('質指数（労働）'!E213),0)</f>
        <v>-0.28218454461033904</v>
      </c>
      <c r="F213" s="6">
        <f>IF('質指数（労働）'!F213&gt;0,LN('質指数（労働）'!F213),0)</f>
        <v>-0.26455977057594715</v>
      </c>
      <c r="G213" s="6">
        <f>IF('質指数（労働）'!G213&gt;0,LN('質指数（労働）'!G213),0)</f>
        <v>-0.28193367165132271</v>
      </c>
      <c r="H213" s="6">
        <f>IF('質指数（労働）'!H213&gt;0,LN('質指数（労働）'!H213),0)</f>
        <v>-0.21094053841680083</v>
      </c>
      <c r="I213" s="6">
        <f>IF('質指数（労働）'!I213&gt;0,LN('質指数（労働）'!I213),0)</f>
        <v>-0.22757876069827265</v>
      </c>
    </row>
    <row r="214" spans="1:9" x14ac:dyDescent="0.15">
      <c r="A214" s="1">
        <v>10</v>
      </c>
      <c r="B214" s="1" t="s">
        <v>108</v>
      </c>
      <c r="C214" s="1">
        <v>4</v>
      </c>
      <c r="D214" s="1" t="s">
        <v>156</v>
      </c>
      <c r="E214" s="6">
        <f>IF('質指数（労働）'!E214&gt;0,LN('質指数（労働）'!E214),0)</f>
        <v>-0.38325162272192259</v>
      </c>
      <c r="F214" s="6">
        <f>IF('質指数（労働）'!F214&gt;0,LN('質指数（労働）'!F214),0)</f>
        <v>-0.38923822955865217</v>
      </c>
      <c r="G214" s="6">
        <f>IF('質指数（労働）'!G214&gt;0,LN('質指数（労働）'!G214),0)</f>
        <v>-0.41483755990553606</v>
      </c>
      <c r="H214" s="6">
        <f>IF('質指数（労働）'!H214&gt;0,LN('質指数（労働）'!H214),0)</f>
        <v>-0.33708785664450674</v>
      </c>
      <c r="I214" s="6">
        <f>IF('質指数（労働）'!I214&gt;0,LN('質指数（労働）'!I214),0)</f>
        <v>-0.33853277271476612</v>
      </c>
    </row>
    <row r="215" spans="1:9" x14ac:dyDescent="0.15">
      <c r="A215" s="1">
        <v>10</v>
      </c>
      <c r="B215" s="1" t="s">
        <v>108</v>
      </c>
      <c r="C215" s="1">
        <v>5</v>
      </c>
      <c r="D215" s="1" t="s">
        <v>157</v>
      </c>
      <c r="E215" s="6">
        <f>IF('質指数（労働）'!E215&gt;0,LN('質指数（労働）'!E215),0)</f>
        <v>-0.18715106416383429</v>
      </c>
      <c r="F215" s="6">
        <f>IF('質指数（労働）'!F215&gt;0,LN('質指数（労働）'!F215),0)</f>
        <v>-0.13687642932958524</v>
      </c>
      <c r="G215" s="6">
        <f>IF('質指数（労働）'!G215&gt;0,LN('質指数（労働）'!G215),0)</f>
        <v>-0.15542233018294452</v>
      </c>
      <c r="H215" s="6">
        <f>IF('質指数（労働）'!H215&gt;0,LN('質指数（労働）'!H215),0)</f>
        <v>-7.8416067780598717E-2</v>
      </c>
      <c r="I215" s="6">
        <f>IF('質指数（労働）'!I215&gt;0,LN('質指数（労働）'!I215),0)</f>
        <v>-8.5847788470472419E-2</v>
      </c>
    </row>
    <row r="216" spans="1:9" x14ac:dyDescent="0.15">
      <c r="A216" s="1">
        <v>10</v>
      </c>
      <c r="B216" s="1" t="s">
        <v>108</v>
      </c>
      <c r="C216" s="1">
        <v>6</v>
      </c>
      <c r="D216" s="1" t="s">
        <v>49</v>
      </c>
      <c r="E216" s="6">
        <f>IF('質指数（労働）'!E216&gt;0,LN('質指数（労働）'!E216),0)</f>
        <v>-9.5430552001864691E-2</v>
      </c>
      <c r="F216" s="6">
        <f>IF('質指数（労働）'!F216&gt;0,LN('質指数（労働）'!F216),0)</f>
        <v>-2.6515944679446374E-2</v>
      </c>
      <c r="G216" s="6">
        <f>IF('質指数（労働）'!G216&gt;0,LN('質指数（労働）'!G216),0)</f>
        <v>-3.2921449625263936E-2</v>
      </c>
      <c r="H216" s="6">
        <f>IF('質指数（労働）'!H216&gt;0,LN('質指数（労働）'!H216),0)</f>
        <v>3.7431681592066848E-2</v>
      </c>
      <c r="I216" s="6">
        <f>IF('質指数（労働）'!I216&gt;0,LN('質指数（労働）'!I216),0)</f>
        <v>3.7831933306320169E-2</v>
      </c>
    </row>
    <row r="217" spans="1:9" x14ac:dyDescent="0.15">
      <c r="A217" s="1">
        <v>10</v>
      </c>
      <c r="B217" s="1" t="s">
        <v>108</v>
      </c>
      <c r="C217" s="1">
        <v>7</v>
      </c>
      <c r="D217" s="1" t="s">
        <v>158</v>
      </c>
      <c r="E217" s="6">
        <f>IF('質指数（労働）'!E217&gt;0,LN('質指数（労働）'!E217),0)</f>
        <v>-5.8170128497737325E-2</v>
      </c>
      <c r="F217" s="6">
        <f>IF('質指数（労働）'!F217&gt;0,LN('質指数（労働）'!F217),0)</f>
        <v>-1.2344302984801891E-2</v>
      </c>
      <c r="G217" s="6">
        <f>IF('質指数（労働）'!G217&gt;0,LN('質指数（労働）'!G217),0)</f>
        <v>3.946440593556199E-2</v>
      </c>
      <c r="H217" s="6">
        <f>IF('質指数（労働）'!H217&gt;0,LN('質指数（労働）'!H217),0)</f>
        <v>0.10223032494462753</v>
      </c>
      <c r="I217" s="6">
        <f>IF('質指数（労働）'!I217&gt;0,LN('質指数（労働）'!I217),0)</f>
        <v>7.994361869780138E-2</v>
      </c>
    </row>
    <row r="218" spans="1:9" x14ac:dyDescent="0.15">
      <c r="A218" s="1">
        <v>10</v>
      </c>
      <c r="B218" s="1" t="s">
        <v>108</v>
      </c>
      <c r="C218" s="1">
        <v>8</v>
      </c>
      <c r="D218" s="1" t="s">
        <v>159</v>
      </c>
      <c r="E218" s="6">
        <f>IF('質指数（労働）'!E218&gt;0,LN('質指数（労働）'!E218),0)</f>
        <v>-0.16574639878845374</v>
      </c>
      <c r="F218" s="6">
        <f>IF('質指数（労働）'!F218&gt;0,LN('質指数（労働）'!F218),0)</f>
        <v>-0.1308899849380529</v>
      </c>
      <c r="G218" s="6">
        <f>IF('質指数（労働）'!G218&gt;0,LN('質指数（労働）'!G218),0)</f>
        <v>-0.14275626576237557</v>
      </c>
      <c r="H218" s="6">
        <f>IF('質指数（労働）'!H218&gt;0,LN('質指数（労働）'!H218),0)</f>
        <v>-6.1609142860430448E-2</v>
      </c>
      <c r="I218" s="6">
        <f>IF('質指数（労働）'!I218&gt;0,LN('質指数（労働）'!I218),0)</f>
        <v>-9.2936220356200847E-2</v>
      </c>
    </row>
    <row r="219" spans="1:9" x14ac:dyDescent="0.15">
      <c r="A219" s="1">
        <v>10</v>
      </c>
      <c r="B219" s="1" t="s">
        <v>108</v>
      </c>
      <c r="C219" s="1">
        <v>9</v>
      </c>
      <c r="D219" s="1" t="s">
        <v>160</v>
      </c>
      <c r="E219" s="6">
        <f>IF('質指数（労働）'!E219&gt;0,LN('質指数（労働）'!E219),0)</f>
        <v>-8.8120700481203684E-2</v>
      </c>
      <c r="F219" s="6">
        <f>IF('質指数（労働）'!F219&gt;0,LN('質指数（労働）'!F219),0)</f>
        <v>-4.382267891241344E-2</v>
      </c>
      <c r="G219" s="6">
        <f>IF('質指数（労働）'!G219&gt;0,LN('質指数（労働）'!G219),0)</f>
        <v>-5.2855447932599303E-2</v>
      </c>
      <c r="H219" s="6">
        <f>IF('質指数（労働）'!H219&gt;0,LN('質指数（労働）'!H219),0)</f>
        <v>-1.4700885900702367E-2</v>
      </c>
      <c r="I219" s="6">
        <f>IF('質指数（労働）'!I219&gt;0,LN('質指数（労働）'!I219),0)</f>
        <v>-7.6359146113231247E-2</v>
      </c>
    </row>
    <row r="220" spans="1:9" x14ac:dyDescent="0.15">
      <c r="A220" s="1">
        <v>10</v>
      </c>
      <c r="B220" s="1" t="s">
        <v>108</v>
      </c>
      <c r="C220" s="1">
        <v>10</v>
      </c>
      <c r="D220" s="1" t="s">
        <v>161</v>
      </c>
      <c r="E220" s="6">
        <f>IF('質指数（労働）'!E220&gt;0,LN('質指数（労働）'!E220),0)</f>
        <v>-0.12160571580207118</v>
      </c>
      <c r="F220" s="6">
        <f>IF('質指数（労働）'!F220&gt;0,LN('質指数（労働）'!F220),0)</f>
        <v>-0.1332538386660847</v>
      </c>
      <c r="G220" s="6">
        <f>IF('質指数（労働）'!G220&gt;0,LN('質指数（労働）'!G220),0)</f>
        <v>-0.13602350065843388</v>
      </c>
      <c r="H220" s="6">
        <f>IF('質指数（労働）'!H220&gt;0,LN('質指数（労働）'!H220),0)</f>
        <v>-7.7717040399684995E-2</v>
      </c>
      <c r="I220" s="6">
        <f>IF('質指数（労働）'!I220&gt;0,LN('質指数（労働）'!I220),0)</f>
        <v>-0.10475052016291</v>
      </c>
    </row>
    <row r="221" spans="1:9" x14ac:dyDescent="0.15">
      <c r="A221" s="1">
        <v>10</v>
      </c>
      <c r="B221" s="1" t="s">
        <v>108</v>
      </c>
      <c r="C221" s="1">
        <v>11</v>
      </c>
      <c r="D221" s="1" t="s">
        <v>162</v>
      </c>
      <c r="E221" s="6">
        <f>IF('質指数（労働）'!E221&gt;0,LN('質指数（労働）'!E221),0)</f>
        <v>-8.4212210940651594E-2</v>
      </c>
      <c r="F221" s="6">
        <f>IF('質指数（労働）'!F221&gt;0,LN('質指数（労働）'!F221),0)</f>
        <v>-4.3389606584400962E-2</v>
      </c>
      <c r="G221" s="6">
        <f>IF('質指数（労働）'!G221&gt;0,LN('質指数（労働）'!G221),0)</f>
        <v>-6.9952829692144419E-2</v>
      </c>
      <c r="H221" s="6">
        <f>IF('質指数（労働）'!H221&gt;0,LN('質指数（労働）'!H221),0)</f>
        <v>-6.0307291477508188E-3</v>
      </c>
      <c r="I221" s="6">
        <f>IF('質指数（労働）'!I221&gt;0,LN('質指数（労働）'!I221),0)</f>
        <v>-2.8923329847870678E-2</v>
      </c>
    </row>
    <row r="222" spans="1:9" x14ac:dyDescent="0.15">
      <c r="A222" s="1">
        <v>10</v>
      </c>
      <c r="B222" s="1" t="s">
        <v>108</v>
      </c>
      <c r="C222" s="1">
        <v>12</v>
      </c>
      <c r="D222" s="1" t="s">
        <v>163</v>
      </c>
      <c r="E222" s="6">
        <f>IF('質指数（労働）'!E222&gt;0,LN('質指数（労働）'!E222),0)</f>
        <v>-0.27666893469125442</v>
      </c>
      <c r="F222" s="6">
        <f>IF('質指数（労働）'!F222&gt;0,LN('質指数（労働）'!F222),0)</f>
        <v>-0.21297029271587584</v>
      </c>
      <c r="G222" s="6">
        <f>IF('質指数（労働）'!G222&gt;0,LN('質指数（労働）'!G222),0)</f>
        <v>-0.23807261971272958</v>
      </c>
      <c r="H222" s="6">
        <f>IF('質指数（労働）'!H222&gt;0,LN('質指数（労働）'!H222),0)</f>
        <v>-9.3660658432442367E-2</v>
      </c>
      <c r="I222" s="6">
        <f>IF('質指数（労働）'!I222&gt;0,LN('質指数（労働）'!I222),0)</f>
        <v>-8.3890438209481097E-2</v>
      </c>
    </row>
    <row r="223" spans="1:9" x14ac:dyDescent="0.15">
      <c r="A223" s="1">
        <v>10</v>
      </c>
      <c r="B223" s="1" t="s">
        <v>108</v>
      </c>
      <c r="C223" s="1">
        <v>13</v>
      </c>
      <c r="D223" s="1" t="s">
        <v>164</v>
      </c>
      <c r="E223" s="6">
        <f>IF('質指数（労働）'!E223&gt;0,LN('質指数（労働）'!E223),0)</f>
        <v>-0.10413228303327504</v>
      </c>
      <c r="F223" s="6">
        <f>IF('質指数（労働）'!F223&gt;0,LN('質指数（労働）'!F223),0)</f>
        <v>-7.7497733730766016E-2</v>
      </c>
      <c r="G223" s="6">
        <f>IF('質指数（労働）'!G223&gt;0,LN('質指数（労働）'!G223),0)</f>
        <v>-9.8806834762032128E-2</v>
      </c>
      <c r="H223" s="6">
        <f>IF('質指数（労働）'!H223&gt;0,LN('質指数（労働）'!H223),0)</f>
        <v>-2.6455681995614586E-2</v>
      </c>
      <c r="I223" s="6">
        <f>IF('質指数（労働）'!I223&gt;0,LN('質指数（労働）'!I223),0)</f>
        <v>-5.7202100900407379E-2</v>
      </c>
    </row>
    <row r="224" spans="1:9" x14ac:dyDescent="0.15">
      <c r="A224" s="1">
        <v>10</v>
      </c>
      <c r="B224" s="1" t="s">
        <v>108</v>
      </c>
      <c r="C224" s="1">
        <v>14</v>
      </c>
      <c r="D224" s="1" t="s">
        <v>165</v>
      </c>
      <c r="E224" s="6">
        <f>IF('質指数（労働）'!E224&gt;0,LN('質指数（労働）'!E224),0)</f>
        <v>-0.19656752062026159</v>
      </c>
      <c r="F224" s="6">
        <f>IF('質指数（労働）'!F224&gt;0,LN('質指数（労働）'!F224),0)</f>
        <v>-0.18348084210277638</v>
      </c>
      <c r="G224" s="6">
        <f>IF('質指数（労働）'!G224&gt;0,LN('質指数（労働）'!G224),0)</f>
        <v>-0.18929024557522542</v>
      </c>
      <c r="H224" s="6">
        <f>IF('質指数（労働）'!H224&gt;0,LN('質指数（労働）'!H224),0)</f>
        <v>-7.5193193385922646E-2</v>
      </c>
      <c r="I224" s="6">
        <f>IF('質指数（労働）'!I224&gt;0,LN('質指数（労働）'!I224),0)</f>
        <v>-5.8254823461117509E-2</v>
      </c>
    </row>
    <row r="225" spans="1:9" x14ac:dyDescent="0.15">
      <c r="A225" s="1">
        <v>10</v>
      </c>
      <c r="B225" s="1" t="s">
        <v>108</v>
      </c>
      <c r="C225" s="1">
        <v>15</v>
      </c>
      <c r="D225" s="1" t="s">
        <v>166</v>
      </c>
      <c r="E225" s="6">
        <f>IF('質指数（労働）'!E225&gt;0,LN('質指数（労働）'!E225),0)</f>
        <v>-0.22509311295656459</v>
      </c>
      <c r="F225" s="6">
        <f>IF('質指数（労働）'!F225&gt;0,LN('質指数（労働）'!F225),0)</f>
        <v>-0.20598914456584608</v>
      </c>
      <c r="G225" s="6">
        <f>IF('質指数（労働）'!G225&gt;0,LN('質指数（労働）'!G225),0)</f>
        <v>-0.21745968655754819</v>
      </c>
      <c r="H225" s="6">
        <f>IF('質指数（労働）'!H225&gt;0,LN('質指数（労働）'!H225),0)</f>
        <v>-0.1280130580936647</v>
      </c>
      <c r="I225" s="6">
        <f>IF('質指数（労働）'!I225&gt;0,LN('質指数（労働）'!I225),0)</f>
        <v>-0.11417337903655773</v>
      </c>
    </row>
    <row r="226" spans="1:9" x14ac:dyDescent="0.15">
      <c r="A226" s="1">
        <v>10</v>
      </c>
      <c r="B226" s="1" t="s">
        <v>58</v>
      </c>
      <c r="C226" s="1">
        <v>16</v>
      </c>
      <c r="D226" s="1" t="s">
        <v>149</v>
      </c>
      <c r="E226" s="6">
        <f>IF('質指数（労働）'!E226&gt;0,LN('質指数（労働）'!E226),0)</f>
        <v>-0.10118707973141353</v>
      </c>
      <c r="F226" s="6">
        <f>IF('質指数（労働）'!F226&gt;0,LN('質指数（労働）'!F226),0)</f>
        <v>-9.9477094786956849E-2</v>
      </c>
      <c r="G226" s="6">
        <f>IF('質指数（労働）'!G226&gt;0,LN('質指数（労働）'!G226),0)</f>
        <v>-0.11293361313303713</v>
      </c>
      <c r="H226" s="6">
        <f>IF('質指数（労働）'!H226&gt;0,LN('質指数（労働）'!H226),0)</f>
        <v>-6.8792996558845049E-2</v>
      </c>
      <c r="I226" s="6">
        <f>IF('質指数（労働）'!I226&gt;0,LN('質指数（労働）'!I226),0)</f>
        <v>-6.2961313884930425E-2</v>
      </c>
    </row>
    <row r="227" spans="1:9" x14ac:dyDescent="0.15">
      <c r="A227" s="1">
        <v>10</v>
      </c>
      <c r="B227" s="1" t="s">
        <v>58</v>
      </c>
      <c r="C227" s="1">
        <v>17</v>
      </c>
      <c r="D227" s="1" t="s">
        <v>150</v>
      </c>
      <c r="E227" s="6">
        <f>IF('質指数（労働）'!E227&gt;0,LN('質指数（労働）'!E227),0)</f>
        <v>0.31795803548144425</v>
      </c>
      <c r="F227" s="6">
        <f>IF('質指数（労働）'!F227&gt;0,LN('質指数（労働）'!F227),0)</f>
        <v>0.10531705159556762</v>
      </c>
      <c r="G227" s="6">
        <f>IF('質指数（労働）'!G227&gt;0,LN('質指数（労働）'!G227),0)</f>
        <v>6.911135410961905E-2</v>
      </c>
      <c r="H227" s="6">
        <f>IF('質指数（労働）'!H227&gt;0,LN('質指数（労働）'!H227),0)</f>
        <v>5.9512404876511459E-2</v>
      </c>
      <c r="I227" s="6">
        <f>IF('質指数（労働）'!I227&gt;0,LN('質指数（労働）'!I227),0)</f>
        <v>0.13418997819886555</v>
      </c>
    </row>
    <row r="228" spans="1:9" x14ac:dyDescent="0.15">
      <c r="A228" s="1">
        <v>10</v>
      </c>
      <c r="B228" s="1" t="s">
        <v>58</v>
      </c>
      <c r="C228" s="1">
        <v>18</v>
      </c>
      <c r="D228" s="1" t="s">
        <v>151</v>
      </c>
      <c r="E228" s="6">
        <f>IF('質指数（労働）'!E228&gt;0,LN('質指数（労働）'!E228),0)</f>
        <v>-0.2526138925740441</v>
      </c>
      <c r="F228" s="6">
        <f>IF('質指数（労働）'!F228&gt;0,LN('質指数（労働）'!F228),0)</f>
        <v>-0.24451342475624577</v>
      </c>
      <c r="G228" s="6">
        <f>IF('質指数（労働）'!G228&gt;0,LN('質指数（労働）'!G228),0)</f>
        <v>-0.21182760607264631</v>
      </c>
      <c r="H228" s="6">
        <f>IF('質指数（労働）'!H228&gt;0,LN('質指数（労働）'!H228),0)</f>
        <v>-0.15322558366785069</v>
      </c>
      <c r="I228" s="6">
        <f>IF('質指数（労働）'!I228&gt;0,LN('質指数（労働）'!I228),0)</f>
        <v>-0.22262844582506425</v>
      </c>
    </row>
    <row r="229" spans="1:9" x14ac:dyDescent="0.15">
      <c r="A229" s="1">
        <v>10</v>
      </c>
      <c r="B229" s="1" t="s">
        <v>58</v>
      </c>
      <c r="C229" s="1">
        <v>19</v>
      </c>
      <c r="D229" s="1" t="s">
        <v>152</v>
      </c>
      <c r="E229" s="6">
        <f>IF('質指数（労働）'!E229&gt;0,LN('質指数（労働）'!E229),0)</f>
        <v>-0.14656391622535306</v>
      </c>
      <c r="F229" s="6">
        <f>IF('質指数（労働）'!F229&gt;0,LN('質指数（労働）'!F229),0)</f>
        <v>-0.1226725029767862</v>
      </c>
      <c r="G229" s="6">
        <f>IF('質指数（労働）'!G229&gt;0,LN('質指数（労働）'!G229),0)</f>
        <v>-8.9394266961334443E-2</v>
      </c>
      <c r="H229" s="6">
        <f>IF('質指数（労働）'!H229&gt;0,LN('質指数（労働）'!H229),0)</f>
        <v>3.1982198340005054E-3</v>
      </c>
      <c r="I229" s="6">
        <f>IF('質指数（労働）'!I229&gt;0,LN('質指数（労働）'!I229),0)</f>
        <v>-1.6784703843599601E-2</v>
      </c>
    </row>
    <row r="230" spans="1:9" x14ac:dyDescent="0.15">
      <c r="A230" s="1">
        <v>10</v>
      </c>
      <c r="B230" s="1" t="s">
        <v>58</v>
      </c>
      <c r="C230" s="1">
        <v>20</v>
      </c>
      <c r="D230" s="1" t="s">
        <v>153</v>
      </c>
      <c r="E230" s="6">
        <f>IF('質指数（労働）'!E230&gt;0,LN('質指数（労働）'!E230),0)</f>
        <v>-0.10889797479913955</v>
      </c>
      <c r="F230" s="6">
        <f>IF('質指数（労働）'!F230&gt;0,LN('質指数（労働）'!F230),0)</f>
        <v>-0.11667199617278011</v>
      </c>
      <c r="G230" s="6">
        <f>IF('質指数（労働）'!G230&gt;0,LN('質指数（労働）'!G230),0)</f>
        <v>-0.1133222136891972</v>
      </c>
      <c r="H230" s="6">
        <f>IF('質指数（労働）'!H230&gt;0,LN('質指数（労働）'!H230),0)</f>
        <v>-8.7256425599524096E-2</v>
      </c>
      <c r="I230" s="6">
        <f>IF('質指数（労働）'!I230&gt;0,LN('質指数（労働）'!I230),0)</f>
        <v>-0.14634146071175538</v>
      </c>
    </row>
    <row r="231" spans="1:9" x14ac:dyDescent="0.15">
      <c r="A231" s="1">
        <v>10</v>
      </c>
      <c r="B231" s="1" t="s">
        <v>58</v>
      </c>
      <c r="C231" s="1">
        <v>21</v>
      </c>
      <c r="D231" s="1" t="s">
        <v>154</v>
      </c>
      <c r="E231" s="6">
        <f>IF('質指数（労働）'!E231&gt;0,LN('質指数（労働）'!E231),0)</f>
        <v>-2.766180405149786E-2</v>
      </c>
      <c r="F231" s="6">
        <f>IF('質指数（労働）'!F231&gt;0,LN('質指数（労働）'!F231),0)</f>
        <v>-1.6654771201713308E-2</v>
      </c>
      <c r="G231" s="6">
        <f>IF('質指数（労働）'!G231&gt;0,LN('質指数（労働）'!G231),0)</f>
        <v>-3.3427434471608661E-2</v>
      </c>
      <c r="H231" s="6">
        <f>IF('質指数（労働）'!H231&gt;0,LN('質指数（労働）'!H231),0)</f>
        <v>-2.0374322508759909E-2</v>
      </c>
      <c r="I231" s="6">
        <f>IF('質指数（労働）'!I231&gt;0,LN('質指数（労働）'!I231),0)</f>
        <v>-4.6183415009552461E-2</v>
      </c>
    </row>
    <row r="232" spans="1:9" x14ac:dyDescent="0.15">
      <c r="A232" s="1">
        <v>10</v>
      </c>
      <c r="B232" s="1" t="s">
        <v>9</v>
      </c>
      <c r="C232" s="1">
        <v>22</v>
      </c>
      <c r="D232" s="1" t="s">
        <v>146</v>
      </c>
      <c r="E232" s="6">
        <f>IF('質指数（労働）'!E232&gt;0,LN('質指数（労働）'!E232),0)</f>
        <v>-0.13717392588240759</v>
      </c>
      <c r="F232" s="6">
        <f>IF('質指数（労働）'!F232&gt;0,LN('質指数（労働）'!F232),0)</f>
        <v>-0.17003022062082099</v>
      </c>
      <c r="G232" s="6">
        <f>IF('質指数（労働）'!G232&gt;0,LN('質指数（労働）'!G232),0)</f>
        <v>-0.15037152110548965</v>
      </c>
      <c r="H232" s="6">
        <f>IF('質指数（労働）'!H232&gt;0,LN('質指数（労働）'!H232),0)</f>
        <v>-6.9044944485528295E-2</v>
      </c>
      <c r="I232" s="6">
        <f>IF('質指数（労働）'!I232&gt;0,LN('質指数（労働）'!I232),0)</f>
        <v>-9.1676895216435184E-2</v>
      </c>
    </row>
    <row r="233" spans="1:9" x14ac:dyDescent="0.15">
      <c r="A233" s="1">
        <v>10</v>
      </c>
      <c r="B233" s="1" t="s">
        <v>9</v>
      </c>
      <c r="C233" s="1">
        <v>23</v>
      </c>
      <c r="D233" s="1" t="s">
        <v>167</v>
      </c>
      <c r="E233" s="6">
        <f>IF('質指数（労働）'!E233&gt;0,LN('質指数（労働）'!E233),0)</f>
        <v>0.16432527885403492</v>
      </c>
      <c r="F233" s="6">
        <f>IF('質指数（労働）'!F233&gt;0,LN('質指数（労働）'!F233),0)</f>
        <v>0.11192878566313415</v>
      </c>
      <c r="G233" s="6">
        <f>IF('質指数（労働）'!G233&gt;0,LN('質指数（労働）'!G233),0)</f>
        <v>0.11265202079742644</v>
      </c>
      <c r="H233" s="6">
        <f>IF('質指数（労働）'!H233&gt;0,LN('質指数（労働）'!H233),0)</f>
        <v>0.17302031143509503</v>
      </c>
      <c r="I233" s="6">
        <f>IF('質指数（労働）'!I233&gt;0,LN('質指数（労働）'!I233),0)</f>
        <v>0.13270792064455075</v>
      </c>
    </row>
    <row r="234" spans="1:9" x14ac:dyDescent="0.15">
      <c r="A234" s="1">
        <v>11</v>
      </c>
      <c r="B234" s="1" t="s">
        <v>59</v>
      </c>
      <c r="C234" s="1">
        <v>1</v>
      </c>
      <c r="D234" s="1" t="s">
        <v>147</v>
      </c>
      <c r="E234" s="6">
        <f>IF('質指数（労働）'!E234&gt;0,LN('質指数（労働）'!E234),0)</f>
        <v>-0.74611922824412291</v>
      </c>
      <c r="F234" s="6">
        <f>IF('質指数（労働）'!F234&gt;0,LN('質指数（労働）'!F234),0)</f>
        <v>-0.62261816650639623</v>
      </c>
      <c r="G234" s="6">
        <f>IF('質指数（労働）'!G234&gt;0,LN('質指数（労働）'!G234),0)</f>
        <v>-0.64920266644171698</v>
      </c>
      <c r="H234" s="6">
        <f>IF('質指数（労働）'!H234&gt;0,LN('質指数（労働）'!H234),0)</f>
        <v>-0.51067806774855362</v>
      </c>
      <c r="I234" s="6">
        <f>IF('質指数（労働）'!I234&gt;0,LN('質指数（労働）'!I234),0)</f>
        <v>-0.44322362888241656</v>
      </c>
    </row>
    <row r="235" spans="1:9" x14ac:dyDescent="0.15">
      <c r="A235" s="1">
        <v>11</v>
      </c>
      <c r="B235" s="1" t="s">
        <v>59</v>
      </c>
      <c r="C235" s="1">
        <v>2</v>
      </c>
      <c r="D235" s="1" t="s">
        <v>148</v>
      </c>
      <c r="E235" s="6">
        <f>IF('質指数（労働）'!E235&gt;0,LN('質指数（労働）'!E235),0)</f>
        <v>0.50854022748199834</v>
      </c>
      <c r="F235" s="6">
        <f>IF('質指数（労働）'!F235&gt;0,LN('質指数（労働）'!F235),0)</f>
        <v>0.54796455553635981</v>
      </c>
      <c r="G235" s="6">
        <f>IF('質指数（労働）'!G235&gt;0,LN('質指数（労働）'!G235),0)</f>
        <v>0.27911753157097235</v>
      </c>
      <c r="H235" s="6">
        <f>IF('質指数（労働）'!H235&gt;0,LN('質指数（労働）'!H235),0)</f>
        <v>0.40401961589729679</v>
      </c>
      <c r="I235" s="6">
        <f>IF('質指数（労働）'!I235&gt;0,LN('質指数（労働）'!I235),0)</f>
        <v>0.42924249933080338</v>
      </c>
    </row>
    <row r="236" spans="1:9" x14ac:dyDescent="0.15">
      <c r="A236" s="1">
        <v>11</v>
      </c>
      <c r="B236" s="1" t="s">
        <v>109</v>
      </c>
      <c r="C236" s="1">
        <v>3</v>
      </c>
      <c r="D236" s="1" t="s">
        <v>155</v>
      </c>
      <c r="E236" s="6">
        <f>IF('質指数（労働）'!E236&gt;0,LN('質指数（労働）'!E236),0)</f>
        <v>-0.23050405179026906</v>
      </c>
      <c r="F236" s="6">
        <f>IF('質指数（労働）'!F236&gt;0,LN('質指数（労働）'!F236),0)</f>
        <v>-0.20844692813358631</v>
      </c>
      <c r="G236" s="6">
        <f>IF('質指数（労働）'!G236&gt;0,LN('質指数（労働）'!G236),0)</f>
        <v>-0.24546318041098644</v>
      </c>
      <c r="H236" s="6">
        <f>IF('質指数（労働）'!H236&gt;0,LN('質指数（労働）'!H236),0)</f>
        <v>-0.19704310719126278</v>
      </c>
      <c r="I236" s="6">
        <f>IF('質指数（労働）'!I236&gt;0,LN('質指数（労働）'!I236),0)</f>
        <v>-0.21844934981244435</v>
      </c>
    </row>
    <row r="237" spans="1:9" x14ac:dyDescent="0.15">
      <c r="A237" s="1">
        <v>11</v>
      </c>
      <c r="B237" s="1" t="s">
        <v>109</v>
      </c>
      <c r="C237" s="1">
        <v>4</v>
      </c>
      <c r="D237" s="1" t="s">
        <v>156</v>
      </c>
      <c r="E237" s="6">
        <f>IF('質指数（労働）'!E237&gt;0,LN('質指数（労働）'!E237),0)</f>
        <v>-0.36385946183727413</v>
      </c>
      <c r="F237" s="6">
        <f>IF('質指数（労働）'!F237&gt;0,LN('質指数（労働）'!F237),0)</f>
        <v>-0.34706033846627271</v>
      </c>
      <c r="G237" s="6">
        <f>IF('質指数（労働）'!G237&gt;0,LN('質指数（労働）'!G237),0)</f>
        <v>-0.38936436069855557</v>
      </c>
      <c r="H237" s="6">
        <f>IF('質指数（労働）'!H237&gt;0,LN('質指数（労働）'!H237),0)</f>
        <v>-0.3172888079860679</v>
      </c>
      <c r="I237" s="6">
        <f>IF('質指数（労働）'!I237&gt;0,LN('質指数（労働）'!I237),0)</f>
        <v>-0.32537887084750478</v>
      </c>
    </row>
    <row r="238" spans="1:9" x14ac:dyDescent="0.15">
      <c r="A238" s="1">
        <v>11</v>
      </c>
      <c r="B238" s="1" t="s">
        <v>109</v>
      </c>
      <c r="C238" s="1">
        <v>5</v>
      </c>
      <c r="D238" s="1" t="s">
        <v>157</v>
      </c>
      <c r="E238" s="6">
        <f>IF('質指数（労働）'!E238&gt;0,LN('質指数（労働）'!E238),0)</f>
        <v>-0.15145558363188485</v>
      </c>
      <c r="F238" s="6">
        <f>IF('質指数（労働）'!F238&gt;0,LN('質指数（労働）'!F238),0)</f>
        <v>-8.4739215726721578E-2</v>
      </c>
      <c r="G238" s="6">
        <f>IF('質指数（労働）'!G238&gt;0,LN('質指数（労働）'!G238),0)</f>
        <v>-0.11715903766911995</v>
      </c>
      <c r="H238" s="6">
        <f>IF('質指数（労働）'!H238&gt;0,LN('質指数（労働）'!H238),0)</f>
        <v>-6.4048824637135793E-2</v>
      </c>
      <c r="I238" s="6">
        <f>IF('質指数（労働）'!I238&gt;0,LN('質指数（労働）'!I238),0)</f>
        <v>-8.46573599209621E-2</v>
      </c>
    </row>
    <row r="239" spans="1:9" x14ac:dyDescent="0.15">
      <c r="A239" s="1">
        <v>11</v>
      </c>
      <c r="B239" s="1" t="s">
        <v>109</v>
      </c>
      <c r="C239" s="1">
        <v>6</v>
      </c>
      <c r="D239" s="1" t="s">
        <v>49</v>
      </c>
      <c r="E239" s="6">
        <f>IF('質指数（労働）'!E239&gt;0,LN('質指数（労働）'!E239),0)</f>
        <v>-5.797364118038037E-2</v>
      </c>
      <c r="F239" s="6">
        <f>IF('質指数（労働）'!F239&gt;0,LN('質指数（労働）'!F239),0)</f>
        <v>3.9446098783378084E-2</v>
      </c>
      <c r="G239" s="6">
        <f>IF('質指数（労働）'!G239&gt;0,LN('質指数（労働）'!G239),0)</f>
        <v>2.8073438910510409E-2</v>
      </c>
      <c r="H239" s="6">
        <f>IF('質指数（労働）'!H239&gt;0,LN('質指数（労働）'!H239),0)</f>
        <v>7.1282564582204833E-2</v>
      </c>
      <c r="I239" s="6">
        <f>IF('質指数（労働）'!I239&gt;0,LN('質指数（労働）'!I239),0)</f>
        <v>5.3188924850817318E-2</v>
      </c>
    </row>
    <row r="240" spans="1:9" x14ac:dyDescent="0.15">
      <c r="A240" s="1">
        <v>11</v>
      </c>
      <c r="B240" s="1" t="s">
        <v>109</v>
      </c>
      <c r="C240" s="1">
        <v>7</v>
      </c>
      <c r="D240" s="1" t="s">
        <v>158</v>
      </c>
      <c r="E240" s="6">
        <f>IF('質指数（労働）'!E240&gt;0,LN('質指数（労働）'!E240),0)</f>
        <v>-1.2520565439592313E-2</v>
      </c>
      <c r="F240" s="6">
        <f>IF('質指数（労働）'!F240&gt;0,LN('質指数（労働）'!F240),0)</f>
        <v>4.8773201978070127E-2</v>
      </c>
      <c r="G240" s="6">
        <f>IF('質指数（労働）'!G240&gt;0,LN('質指数（労働）'!G240),0)</f>
        <v>8.9873270335524433E-2</v>
      </c>
      <c r="H240" s="6">
        <f>IF('質指数（労働）'!H240&gt;0,LN('質指数（労働）'!H240),0)</f>
        <v>0.1319270063793625</v>
      </c>
      <c r="I240" s="6">
        <f>IF('質指数（労働）'!I240&gt;0,LN('質指数（労働）'!I240),0)</f>
        <v>9.5259187399307013E-2</v>
      </c>
    </row>
    <row r="241" spans="1:9" x14ac:dyDescent="0.15">
      <c r="A241" s="1">
        <v>11</v>
      </c>
      <c r="B241" s="1" t="s">
        <v>109</v>
      </c>
      <c r="C241" s="1">
        <v>8</v>
      </c>
      <c r="D241" s="1" t="s">
        <v>159</v>
      </c>
      <c r="E241" s="6">
        <f>IF('質指数（労働）'!E241&gt;0,LN('質指数（労働）'!E241),0)</f>
        <v>-0.13473684873198175</v>
      </c>
      <c r="F241" s="6">
        <f>IF('質指数（労働）'!F241&gt;0,LN('質指数（労働）'!F241),0)</f>
        <v>-8.7756550187812754E-2</v>
      </c>
      <c r="G241" s="6">
        <f>IF('質指数（労働）'!G241&gt;0,LN('質指数（労働）'!G241),0)</f>
        <v>-0.10816219320344479</v>
      </c>
      <c r="H241" s="6">
        <f>IF('質指数（労働）'!H241&gt;0,LN('質指数（労働）'!H241),0)</f>
        <v>-4.7503623374599603E-2</v>
      </c>
      <c r="I241" s="6">
        <f>IF('質指数（労働）'!I241&gt;0,LN('質指数（労働）'!I241),0)</f>
        <v>-8.5899363587430708E-2</v>
      </c>
    </row>
    <row r="242" spans="1:9" x14ac:dyDescent="0.15">
      <c r="A242" s="1">
        <v>11</v>
      </c>
      <c r="B242" s="1" t="s">
        <v>109</v>
      </c>
      <c r="C242" s="1">
        <v>9</v>
      </c>
      <c r="D242" s="1" t="s">
        <v>160</v>
      </c>
      <c r="E242" s="6">
        <f>IF('質指数（労働）'!E242&gt;0,LN('質指数（労働）'!E242),0)</f>
        <v>-7.2922507383267277E-2</v>
      </c>
      <c r="F242" s="6">
        <f>IF('質指数（労働）'!F242&gt;0,LN('質指数（労働）'!F242),0)</f>
        <v>-1.8472699690522845E-3</v>
      </c>
      <c r="G242" s="6">
        <f>IF('質指数（労働）'!G242&gt;0,LN('質指数（労働）'!G242),0)</f>
        <v>-1.7278967084610908E-2</v>
      </c>
      <c r="H242" s="6">
        <f>IF('質指数（労働）'!H242&gt;0,LN('質指数（労働）'!H242),0)</f>
        <v>2.5618657745101643E-3</v>
      </c>
      <c r="I242" s="6">
        <f>IF('質指数（労働）'!I242&gt;0,LN('質指数（労働）'!I242),0)</f>
        <v>-6.4094146258169463E-2</v>
      </c>
    </row>
    <row r="243" spans="1:9" x14ac:dyDescent="0.15">
      <c r="A243" s="1">
        <v>11</v>
      </c>
      <c r="B243" s="1" t="s">
        <v>109</v>
      </c>
      <c r="C243" s="1">
        <v>10</v>
      </c>
      <c r="D243" s="1" t="s">
        <v>161</v>
      </c>
      <c r="E243" s="6">
        <f>IF('質指数（労働）'!E243&gt;0,LN('質指数（労働）'!E243),0)</f>
        <v>-9.9972534707444272E-2</v>
      </c>
      <c r="F243" s="6">
        <f>IF('質指数（労働）'!F243&gt;0,LN('質指数（労働）'!F243),0)</f>
        <v>-9.1509226752541029E-2</v>
      </c>
      <c r="G243" s="6">
        <f>IF('質指数（労働）'!G243&gt;0,LN('質指数（労働）'!G243),0)</f>
        <v>-0.10746107809962149</v>
      </c>
      <c r="H243" s="6">
        <f>IF('質指数（労働）'!H243&gt;0,LN('質指数（労働）'!H243),0)</f>
        <v>-6.1226028854361909E-2</v>
      </c>
      <c r="I243" s="6">
        <f>IF('質指数（労働）'!I243&gt;0,LN('質指数（労働）'!I243),0)</f>
        <v>-9.9844540378227056E-2</v>
      </c>
    </row>
    <row r="244" spans="1:9" x14ac:dyDescent="0.15">
      <c r="A244" s="1">
        <v>11</v>
      </c>
      <c r="B244" s="1" t="s">
        <v>109</v>
      </c>
      <c r="C244" s="1">
        <v>11</v>
      </c>
      <c r="D244" s="1" t="s">
        <v>162</v>
      </c>
      <c r="E244" s="6">
        <f>IF('質指数（労働）'!E244&gt;0,LN('質指数（労働）'!E244),0)</f>
        <v>-7.0090099953748417E-2</v>
      </c>
      <c r="F244" s="6">
        <f>IF('質指数（労働）'!F244&gt;0,LN('質指数（労働）'!F244),0)</f>
        <v>-2.1698315829086151E-3</v>
      </c>
      <c r="G244" s="6">
        <f>IF('質指数（労働）'!G244&gt;0,LN('質指数（労働）'!G244),0)</f>
        <v>-3.2595194372234286E-2</v>
      </c>
      <c r="H244" s="6">
        <f>IF('質指数（労働）'!H244&gt;0,LN('質指数（労働）'!H244),0)</f>
        <v>1.5081636795923033E-2</v>
      </c>
      <c r="I244" s="6">
        <f>IF('質指数（労働）'!I244&gt;0,LN('質指数（労働）'!I244),0)</f>
        <v>-1.4927103321252166E-2</v>
      </c>
    </row>
    <row r="245" spans="1:9" x14ac:dyDescent="0.15">
      <c r="A245" s="1">
        <v>11</v>
      </c>
      <c r="B245" s="1" t="s">
        <v>109</v>
      </c>
      <c r="C245" s="1">
        <v>12</v>
      </c>
      <c r="D245" s="1" t="s">
        <v>163</v>
      </c>
      <c r="E245" s="6">
        <f>IF('質指数（労働）'!E245&gt;0,LN('質指数（労働）'!E245),0)</f>
        <v>-0.24652576212971544</v>
      </c>
      <c r="F245" s="6">
        <f>IF('質指数（労働）'!F245&gt;0,LN('質指数（労働）'!F245),0)</f>
        <v>-0.16480718133053332</v>
      </c>
      <c r="G245" s="6">
        <f>IF('質指数（労働）'!G245&gt;0,LN('質指数（労働）'!G245),0)</f>
        <v>-0.20583296414371488</v>
      </c>
      <c r="H245" s="6">
        <f>IF('質指数（労働）'!H245&gt;0,LN('質指数（労働）'!H245),0)</f>
        <v>-7.0926963029401796E-2</v>
      </c>
      <c r="I245" s="6">
        <f>IF('質指数（労働）'!I245&gt;0,LN('質指数（労働）'!I245),0)</f>
        <v>-6.0551776625517015E-2</v>
      </c>
    </row>
    <row r="246" spans="1:9" x14ac:dyDescent="0.15">
      <c r="A246" s="1">
        <v>11</v>
      </c>
      <c r="B246" s="1" t="s">
        <v>109</v>
      </c>
      <c r="C246" s="1">
        <v>13</v>
      </c>
      <c r="D246" s="1" t="s">
        <v>164</v>
      </c>
      <c r="E246" s="6">
        <f>IF('質指数（労働）'!E246&gt;0,LN('質指数（労働）'!E246),0)</f>
        <v>-9.3258983547170729E-2</v>
      </c>
      <c r="F246" s="6">
        <f>IF('質指数（労働）'!F246&gt;0,LN('質指数（労働）'!F246),0)</f>
        <v>-4.1078060577113426E-2</v>
      </c>
      <c r="G246" s="6">
        <f>IF('質指数（労働）'!G246&gt;0,LN('質指数（労働）'!G246),0)</f>
        <v>-7.3283188860312085E-2</v>
      </c>
      <c r="H246" s="6">
        <f>IF('質指数（労働）'!H246&gt;0,LN('質指数（労働）'!H246),0)</f>
        <v>-1.0944079515813276E-2</v>
      </c>
      <c r="I246" s="6">
        <f>IF('質指数（労働）'!I246&gt;0,LN('質指数（労働）'!I246),0)</f>
        <v>-4.6398638251839409E-2</v>
      </c>
    </row>
    <row r="247" spans="1:9" x14ac:dyDescent="0.15">
      <c r="A247" s="1">
        <v>11</v>
      </c>
      <c r="B247" s="1" t="s">
        <v>109</v>
      </c>
      <c r="C247" s="1">
        <v>14</v>
      </c>
      <c r="D247" s="1" t="s">
        <v>165</v>
      </c>
      <c r="E247" s="6">
        <f>IF('質指数（労働）'!E247&gt;0,LN('質指数（労働）'!E247),0)</f>
        <v>-0.17168041189992977</v>
      </c>
      <c r="F247" s="6">
        <f>IF('質指数（労働）'!F247&gt;0,LN('質指数（労働）'!F247),0)</f>
        <v>-0.14115532900587574</v>
      </c>
      <c r="G247" s="6">
        <f>IF('質指数（労働）'!G247&gt;0,LN('質指数（労働）'!G247),0)</f>
        <v>-0.15645995226755402</v>
      </c>
      <c r="H247" s="6">
        <f>IF('質指数（労働）'!H247&gt;0,LN('質指数（労働）'!H247),0)</f>
        <v>-5.1684981551689248E-2</v>
      </c>
      <c r="I247" s="6">
        <f>IF('質指数（労働）'!I247&gt;0,LN('質指数（労働）'!I247),0)</f>
        <v>-3.6505233546705776E-2</v>
      </c>
    </row>
    <row r="248" spans="1:9" x14ac:dyDescent="0.15">
      <c r="A248" s="1">
        <v>11</v>
      </c>
      <c r="B248" s="1" t="s">
        <v>109</v>
      </c>
      <c r="C248" s="1">
        <v>15</v>
      </c>
      <c r="D248" s="1" t="s">
        <v>166</v>
      </c>
      <c r="E248" s="6">
        <f>IF('質指数（労働）'!E248&gt;0,LN('質指数（労働）'!E248),0)</f>
        <v>-0.18077255960369831</v>
      </c>
      <c r="F248" s="6">
        <f>IF('質指数（労働）'!F248&gt;0,LN('質指数（労働）'!F248),0)</f>
        <v>-0.14681352643055026</v>
      </c>
      <c r="G248" s="6">
        <f>IF('質指数（労働）'!G248&gt;0,LN('質指数（労働）'!G248),0)</f>
        <v>-0.16915077110857074</v>
      </c>
      <c r="H248" s="6">
        <f>IF('質指数（労働）'!H248&gt;0,LN('質指数（労働）'!H248),0)</f>
        <v>-9.7000789267441878E-2</v>
      </c>
      <c r="I248" s="6">
        <f>IF('質指数（労働）'!I248&gt;0,LN('質指数（労働）'!I248),0)</f>
        <v>-0.10391547277718895</v>
      </c>
    </row>
    <row r="249" spans="1:9" x14ac:dyDescent="0.15">
      <c r="A249" s="1">
        <v>11</v>
      </c>
      <c r="B249" s="1" t="s">
        <v>59</v>
      </c>
      <c r="C249" s="1">
        <v>16</v>
      </c>
      <c r="D249" s="1" t="s">
        <v>149</v>
      </c>
      <c r="E249" s="6">
        <f>IF('質指数（労働）'!E249&gt;0,LN('質指数（労働）'!E249),0)</f>
        <v>-6.639071965314032E-2</v>
      </c>
      <c r="F249" s="6">
        <f>IF('質指数（労働）'!F249&gt;0,LN('質指数（労働）'!F249),0)</f>
        <v>-4.2458410406048225E-2</v>
      </c>
      <c r="G249" s="6">
        <f>IF('質指数（労働）'!G249&gt;0,LN('質指数（労働）'!G249),0)</f>
        <v>-8.7338335920611021E-2</v>
      </c>
      <c r="H249" s="6">
        <f>IF('質指数（労働）'!H249&gt;0,LN('質指数（労働）'!H249),0)</f>
        <v>-4.8285793234490809E-2</v>
      </c>
      <c r="I249" s="6">
        <f>IF('質指数（労働）'!I249&gt;0,LN('質指数（労働）'!I249),0)</f>
        <v>-5.8193174685745905E-2</v>
      </c>
    </row>
    <row r="250" spans="1:9" x14ac:dyDescent="0.15">
      <c r="A250" s="1">
        <v>11</v>
      </c>
      <c r="B250" s="1" t="s">
        <v>59</v>
      </c>
      <c r="C250" s="1">
        <v>17</v>
      </c>
      <c r="D250" s="1" t="s">
        <v>150</v>
      </c>
      <c r="E250" s="6">
        <f>IF('質指数（労働）'!E250&gt;0,LN('質指数（労働）'!E250),0)</f>
        <v>7.9689359405546362E-2</v>
      </c>
      <c r="F250" s="6">
        <f>IF('質指数（労働）'!F250&gt;0,LN('質指数（労働）'!F250),0)</f>
        <v>-7.1963783119103177E-4</v>
      </c>
      <c r="G250" s="6">
        <f>IF('質指数（労働）'!G250&gt;0,LN('質指数（労働）'!G250),0)</f>
        <v>4.770094396801549E-2</v>
      </c>
      <c r="H250" s="6">
        <f>IF('質指数（労働）'!H250&gt;0,LN('質指数（労働）'!H250),0)</f>
        <v>7.0385508286824494E-2</v>
      </c>
      <c r="I250" s="6">
        <f>IF('質指数（労働）'!I250&gt;0,LN('質指数（労働）'!I250),0)</f>
        <v>0.15219855352929712</v>
      </c>
    </row>
    <row r="251" spans="1:9" x14ac:dyDescent="0.15">
      <c r="A251" s="1">
        <v>11</v>
      </c>
      <c r="B251" s="1" t="s">
        <v>59</v>
      </c>
      <c r="C251" s="1">
        <v>18</v>
      </c>
      <c r="D251" s="1" t="s">
        <v>151</v>
      </c>
      <c r="E251" s="6">
        <f>IF('質指数（労働）'!E251&gt;0,LN('質指数（労働）'!E251),0)</f>
        <v>-0.20845588549034946</v>
      </c>
      <c r="F251" s="6">
        <f>IF('質指数（労働）'!F251&gt;0,LN('質指数（労働）'!F251),0)</f>
        <v>-0.19412085170837104</v>
      </c>
      <c r="G251" s="6">
        <f>IF('質指数（労働）'!G251&gt;0,LN('質指数（労働）'!G251),0)</f>
        <v>-0.20654941457682721</v>
      </c>
      <c r="H251" s="6">
        <f>IF('質指数（労働）'!H251&gt;0,LN('質指数（労働）'!H251),0)</f>
        <v>-0.14703112121047968</v>
      </c>
      <c r="I251" s="6">
        <f>IF('質指数（労働）'!I251&gt;0,LN('質指数（労働）'!I251),0)</f>
        <v>-0.21293264524333033</v>
      </c>
    </row>
    <row r="252" spans="1:9" x14ac:dyDescent="0.15">
      <c r="A252" s="1">
        <v>11</v>
      </c>
      <c r="B252" s="1" t="s">
        <v>59</v>
      </c>
      <c r="C252" s="1">
        <v>19</v>
      </c>
      <c r="D252" s="1" t="s">
        <v>152</v>
      </c>
      <c r="E252" s="6">
        <f>IF('質指数（労働）'!E252&gt;0,LN('質指数（労働）'!E252),0)</f>
        <v>-0.1339279828027207</v>
      </c>
      <c r="F252" s="6">
        <f>IF('質指数（労働）'!F252&gt;0,LN('質指数（労働）'!F252),0)</f>
        <v>-0.10029407850992032</v>
      </c>
      <c r="G252" s="6">
        <f>IF('質指数（労働）'!G252&gt;0,LN('質指数（労働）'!G252),0)</f>
        <v>-8.8629684938395056E-2</v>
      </c>
      <c r="H252" s="6">
        <f>IF('質指数（労働）'!H252&gt;0,LN('質指数（労働）'!H252),0)</f>
        <v>-1.5761282661993843E-2</v>
      </c>
      <c r="I252" s="6">
        <f>IF('質指数（労働）'!I252&gt;0,LN('質指数（労働）'!I252),0)</f>
        <v>-4.2506610169295196E-2</v>
      </c>
    </row>
    <row r="253" spans="1:9" x14ac:dyDescent="0.15">
      <c r="A253" s="1">
        <v>11</v>
      </c>
      <c r="B253" s="1" t="s">
        <v>59</v>
      </c>
      <c r="C253" s="1">
        <v>20</v>
      </c>
      <c r="D253" s="1" t="s">
        <v>153</v>
      </c>
      <c r="E253" s="6">
        <f>IF('質指数（労働）'!E253&gt;0,LN('質指数（労働）'!E253),0)</f>
        <v>-0.17519676235091583</v>
      </c>
      <c r="F253" s="6">
        <f>IF('質指数（労働）'!F253&gt;0,LN('質指数（労働）'!F253),0)</f>
        <v>-4.742110318157363E-2</v>
      </c>
      <c r="G253" s="6">
        <f>IF('質指数（労働）'!G253&gt;0,LN('質指数（労働）'!G253),0)</f>
        <v>-7.1827046256418517E-2</v>
      </c>
      <c r="H253" s="6">
        <f>IF('質指数（労働）'!H253&gt;0,LN('質指数（労働）'!H253),0)</f>
        <v>-3.7437326486176627E-2</v>
      </c>
      <c r="I253" s="6">
        <f>IF('質指数（労働）'!I253&gt;0,LN('質指数（労働）'!I253),0)</f>
        <v>-0.10797312035840545</v>
      </c>
    </row>
    <row r="254" spans="1:9" x14ac:dyDescent="0.15">
      <c r="A254" s="1">
        <v>11</v>
      </c>
      <c r="B254" s="1" t="s">
        <v>59</v>
      </c>
      <c r="C254" s="1">
        <v>21</v>
      </c>
      <c r="D254" s="1" t="s">
        <v>154</v>
      </c>
      <c r="E254" s="6">
        <f>IF('質指数（労働）'!E254&gt;0,LN('質指数（労働）'!E254),0)</f>
        <v>-2.9176385174876376E-2</v>
      </c>
      <c r="F254" s="6">
        <f>IF('質指数（労働）'!F254&gt;0,LN('質指数（労働）'!F254),0)</f>
        <v>-3.9858184122447717E-3</v>
      </c>
      <c r="G254" s="6">
        <f>IF('質指数（労働）'!G254&gt;0,LN('質指数（労働）'!G254),0)</f>
        <v>-3.4413035348870954E-2</v>
      </c>
      <c r="H254" s="6">
        <f>IF('質指数（労働）'!H254&gt;0,LN('質指数（労働）'!H254),0)</f>
        <v>-2.4584998938508931E-2</v>
      </c>
      <c r="I254" s="6">
        <f>IF('質指数（労働）'!I254&gt;0,LN('質指数（労働）'!I254),0)</f>
        <v>-3.5046266258021909E-2</v>
      </c>
    </row>
    <row r="255" spans="1:9" x14ac:dyDescent="0.15">
      <c r="A255" s="1">
        <v>11</v>
      </c>
      <c r="B255" s="1" t="s">
        <v>10</v>
      </c>
      <c r="C255" s="1">
        <v>22</v>
      </c>
      <c r="D255" s="1" t="s">
        <v>146</v>
      </c>
      <c r="E255" s="6">
        <f>IF('質指数（労働）'!E255&gt;0,LN('質指数（労働）'!E255),0)</f>
        <v>-0.13139834391174496</v>
      </c>
      <c r="F255" s="6">
        <f>IF('質指数（労働）'!F255&gt;0,LN('質指数（労働）'!F255),0)</f>
        <v>-0.13229469521373569</v>
      </c>
      <c r="G255" s="6">
        <f>IF('質指数（労働）'!G255&gt;0,LN('質指数（労働）'!G255),0)</f>
        <v>-0.11106584767187197</v>
      </c>
      <c r="H255" s="6">
        <f>IF('質指数（労働）'!H255&gt;0,LN('質指数（労働）'!H255),0)</f>
        <v>-3.365643573332483E-2</v>
      </c>
      <c r="I255" s="6">
        <f>IF('質指数（労働）'!I255&gt;0,LN('質指数（労働）'!I255),0)</f>
        <v>-8.158634519979667E-2</v>
      </c>
    </row>
    <row r="256" spans="1:9" x14ac:dyDescent="0.15">
      <c r="A256" s="1">
        <v>11</v>
      </c>
      <c r="B256" s="1" t="s">
        <v>10</v>
      </c>
      <c r="C256" s="1">
        <v>23</v>
      </c>
      <c r="D256" s="1" t="s">
        <v>167</v>
      </c>
      <c r="E256" s="6">
        <f>IF('質指数（労働）'!E256&gt;0,LN('質指数（労働）'!E256),0)</f>
        <v>0.16827640185612242</v>
      </c>
      <c r="F256" s="6">
        <f>IF('質指数（労働）'!F256&gt;0,LN('質指数（労働）'!F256),0)</f>
        <v>0.13455034805204336</v>
      </c>
      <c r="G256" s="6">
        <f>IF('質指数（労働）'!G256&gt;0,LN('質指数（労働）'!G256),0)</f>
        <v>0.14573144179941686</v>
      </c>
      <c r="H256" s="6">
        <f>IF('質指数（労働）'!H256&gt;0,LN('質指数（労働）'!H256),0)</f>
        <v>0.23046002366168009</v>
      </c>
      <c r="I256" s="6">
        <f>IF('質指数（労働）'!I256&gt;0,LN('質指数（労働）'!I256),0)</f>
        <v>0.157591130191961</v>
      </c>
    </row>
    <row r="257" spans="1:9" x14ac:dyDescent="0.15">
      <c r="A257" s="1">
        <v>12</v>
      </c>
      <c r="B257" s="1" t="s">
        <v>60</v>
      </c>
      <c r="C257" s="1">
        <v>1</v>
      </c>
      <c r="D257" s="1" t="s">
        <v>147</v>
      </c>
      <c r="E257" s="6">
        <f>IF('質指数（労働）'!E257&gt;0,LN('質指数（労働）'!E257),0)</f>
        <v>-0.60512103774729964</v>
      </c>
      <c r="F257" s="6">
        <f>IF('質指数（労働）'!F257&gt;0,LN('質指数（労働）'!F257),0)</f>
        <v>-0.50508094906745749</v>
      </c>
      <c r="G257" s="6">
        <f>IF('質指数（労働）'!G257&gt;0,LN('質指数（労働）'!G257),0)</f>
        <v>-0.54289505212263178</v>
      </c>
      <c r="H257" s="6">
        <f>IF('質指数（労働）'!H257&gt;0,LN('質指数（労働）'!H257),0)</f>
        <v>-0.42770961928578299</v>
      </c>
      <c r="I257" s="6">
        <f>IF('質指数（労働）'!I257&gt;0,LN('質指数（労働）'!I257),0)</f>
        <v>-0.41061439608210759</v>
      </c>
    </row>
    <row r="258" spans="1:9" x14ac:dyDescent="0.15">
      <c r="A258" s="1">
        <v>12</v>
      </c>
      <c r="B258" s="1" t="s">
        <v>60</v>
      </c>
      <c r="C258" s="1">
        <v>2</v>
      </c>
      <c r="D258" s="1" t="s">
        <v>148</v>
      </c>
      <c r="E258" s="6">
        <f>IF('質指数（労働）'!E258&gt;0,LN('質指数（労働）'!E258),0)</f>
        <v>0.37793016395083096</v>
      </c>
      <c r="F258" s="6">
        <f>IF('質指数（労働）'!F258&gt;0,LN('質指数（労働）'!F258),0)</f>
        <v>0.40265576829337391</v>
      </c>
      <c r="G258" s="6">
        <f>IF('質指数（労働）'!G258&gt;0,LN('質指数（労働）'!G258),0)</f>
        <v>0.23854888372447078</v>
      </c>
      <c r="H258" s="6">
        <f>IF('質指数（労働）'!H258&gt;0,LN('質指数（労働）'!H258),0)</f>
        <v>0.44029119207777034</v>
      </c>
      <c r="I258" s="6">
        <f>IF('質指数（労働）'!I258&gt;0,LN('質指数（労働）'!I258),0)</f>
        <v>0.39664739201700677</v>
      </c>
    </row>
    <row r="259" spans="1:9" x14ac:dyDescent="0.15">
      <c r="A259" s="1">
        <v>12</v>
      </c>
      <c r="B259" s="1" t="s">
        <v>110</v>
      </c>
      <c r="C259" s="1">
        <v>3</v>
      </c>
      <c r="D259" s="1" t="s">
        <v>155</v>
      </c>
      <c r="E259" s="6">
        <f>IF('質指数（労働）'!E259&gt;0,LN('質指数（労働）'!E259),0)</f>
        <v>-0.19846713580474079</v>
      </c>
      <c r="F259" s="6">
        <f>IF('質指数（労働）'!F259&gt;0,LN('質指数（労働）'!F259),0)</f>
        <v>-0.17903450968116763</v>
      </c>
      <c r="G259" s="6">
        <f>IF('質指数（労働）'!G259&gt;0,LN('質指数（労働）'!G259),0)</f>
        <v>-0.22072548642061546</v>
      </c>
      <c r="H259" s="6">
        <f>IF('質指数（労働）'!H259&gt;0,LN('質指数（労働）'!H259),0)</f>
        <v>-0.16485604581850927</v>
      </c>
      <c r="I259" s="6">
        <f>IF('質指数（労働）'!I259&gt;0,LN('質指数（労働）'!I259),0)</f>
        <v>-0.18672518730063351</v>
      </c>
    </row>
    <row r="260" spans="1:9" x14ac:dyDescent="0.15">
      <c r="A260" s="1">
        <v>12</v>
      </c>
      <c r="B260" s="1" t="s">
        <v>110</v>
      </c>
      <c r="C260" s="1">
        <v>4</v>
      </c>
      <c r="D260" s="1" t="s">
        <v>156</v>
      </c>
      <c r="E260" s="6">
        <f>IF('質指数（労働）'!E260&gt;0,LN('質指数（労働）'!E260),0)</f>
        <v>-0.32495724007431825</v>
      </c>
      <c r="F260" s="6">
        <f>IF('質指数（労働）'!F260&gt;0,LN('質指数（労働）'!F260),0)</f>
        <v>-0.32071634418192424</v>
      </c>
      <c r="G260" s="6">
        <f>IF('質指数（労働）'!G260&gt;0,LN('質指数（労働）'!G260),0)</f>
        <v>-0.3646508952343524</v>
      </c>
      <c r="H260" s="6">
        <f>IF('質指数（労働）'!H260&gt;0,LN('質指数（労働）'!H260),0)</f>
        <v>-0.28207734923996547</v>
      </c>
      <c r="I260" s="6">
        <f>IF('質指数（労働）'!I260&gt;0,LN('質指数（労働）'!I260),0)</f>
        <v>-0.28933780107708823</v>
      </c>
    </row>
    <row r="261" spans="1:9" x14ac:dyDescent="0.15">
      <c r="A261" s="1">
        <v>12</v>
      </c>
      <c r="B261" s="1" t="s">
        <v>110</v>
      </c>
      <c r="C261" s="1">
        <v>5</v>
      </c>
      <c r="D261" s="1" t="s">
        <v>157</v>
      </c>
      <c r="E261" s="6">
        <f>IF('質指数（労働）'!E261&gt;0,LN('質指数（労働）'!E261),0)</f>
        <v>-0.12290144559524568</v>
      </c>
      <c r="F261" s="6">
        <f>IF('質指数（労働）'!F261&gt;0,LN('質指数（労働）'!F261),0)</f>
        <v>-6.0658518576702965E-2</v>
      </c>
      <c r="G261" s="6">
        <f>IF('質指数（労働）'!G261&gt;0,LN('質指数（労働）'!G261),0)</f>
        <v>-0.10125679095855551</v>
      </c>
      <c r="H261" s="6">
        <f>IF('質指数（労働）'!H261&gt;0,LN('質指数（労働）'!H261),0)</f>
        <v>-4.3448097295717518E-2</v>
      </c>
      <c r="I261" s="6">
        <f>IF('質指数（労働）'!I261&gt;0,LN('質指数（労働）'!I261),0)</f>
        <v>-6.3759630461918543E-2</v>
      </c>
    </row>
    <row r="262" spans="1:9" x14ac:dyDescent="0.15">
      <c r="A262" s="1">
        <v>12</v>
      </c>
      <c r="B262" s="1" t="s">
        <v>110</v>
      </c>
      <c r="C262" s="1">
        <v>6</v>
      </c>
      <c r="D262" s="1" t="s">
        <v>49</v>
      </c>
      <c r="E262" s="6">
        <f>IF('質指数（労働）'!E262&gt;0,LN('質指数（労働）'!E262),0)</f>
        <v>-4.1492482298048569E-2</v>
      </c>
      <c r="F262" s="6">
        <f>IF('質指数（労働）'!F262&gt;0,LN('質指数（労働）'!F262),0)</f>
        <v>5.3536148151837312E-2</v>
      </c>
      <c r="G262" s="6">
        <f>IF('質指数（労働）'!G262&gt;0,LN('質指数（労働）'!G262),0)</f>
        <v>3.3631537925316528E-2</v>
      </c>
      <c r="H262" s="6">
        <f>IF('質指数（労働）'!H262&gt;0,LN('質指数（労働）'!H262),0)</f>
        <v>8.5991088068683566E-2</v>
      </c>
      <c r="I262" s="6">
        <f>IF('質指数（労働）'!I262&gt;0,LN('質指数（労働）'!I262),0)</f>
        <v>6.5846310133173408E-2</v>
      </c>
    </row>
    <row r="263" spans="1:9" x14ac:dyDescent="0.15">
      <c r="A263" s="1">
        <v>12</v>
      </c>
      <c r="B263" s="1" t="s">
        <v>110</v>
      </c>
      <c r="C263" s="1">
        <v>7</v>
      </c>
      <c r="D263" s="1" t="s">
        <v>158</v>
      </c>
      <c r="E263" s="6">
        <f>IF('質指数（労働）'!E263&gt;0,LN('質指数（労働）'!E263),0)</f>
        <v>-4.0084104441164533E-3</v>
      </c>
      <c r="F263" s="6">
        <f>IF('質指数（労働）'!F263&gt;0,LN('質指数（労働）'!F263),0)</f>
        <v>5.9304124412473916E-2</v>
      </c>
      <c r="G263" s="6">
        <f>IF('質指数（労働）'!G263&gt;0,LN('質指数（労働）'!G263),0)</f>
        <v>9.4690509348876489E-2</v>
      </c>
      <c r="H263" s="6">
        <f>IF('質指数（労働）'!H263&gt;0,LN('質指数（労働）'!H263),0)</f>
        <v>0.14459686583723819</v>
      </c>
      <c r="I263" s="6">
        <f>IF('質指数（労働）'!I263&gt;0,LN('質指数（労働）'!I263),0)</f>
        <v>0.10026426490837759</v>
      </c>
    </row>
    <row r="264" spans="1:9" x14ac:dyDescent="0.15">
      <c r="A264" s="1">
        <v>12</v>
      </c>
      <c r="B264" s="1" t="s">
        <v>110</v>
      </c>
      <c r="C264" s="1">
        <v>8</v>
      </c>
      <c r="D264" s="1" t="s">
        <v>159</v>
      </c>
      <c r="E264" s="6">
        <f>IF('質指数（労働）'!E264&gt;0,LN('質指数（労働）'!E264),0)</f>
        <v>-0.11305889417860099</v>
      </c>
      <c r="F264" s="6">
        <f>IF('質指数（労働）'!F264&gt;0,LN('質指数（労働）'!F264),0)</f>
        <v>-6.8694245981027371E-2</v>
      </c>
      <c r="G264" s="6">
        <f>IF('質指数（労働）'!G264&gt;0,LN('質指数（労働）'!G264),0)</f>
        <v>-9.5636083565840205E-2</v>
      </c>
      <c r="H264" s="6">
        <f>IF('質指数（労働）'!H264&gt;0,LN('質指数（労働）'!H264),0)</f>
        <v>-3.0636446132741531E-2</v>
      </c>
      <c r="I264" s="6">
        <f>IF('質指数（労働）'!I264&gt;0,LN('質指数（労働）'!I264),0)</f>
        <v>-7.126205864294767E-2</v>
      </c>
    </row>
    <row r="265" spans="1:9" x14ac:dyDescent="0.15">
      <c r="A265" s="1">
        <v>12</v>
      </c>
      <c r="B265" s="1" t="s">
        <v>110</v>
      </c>
      <c r="C265" s="1">
        <v>9</v>
      </c>
      <c r="D265" s="1" t="s">
        <v>160</v>
      </c>
      <c r="E265" s="6">
        <f>IF('質指数（労働）'!E265&gt;0,LN('質指数（労働）'!E265),0)</f>
        <v>-6.0594894799617965E-2</v>
      </c>
      <c r="F265" s="6">
        <f>IF('質指数（労働）'!F265&gt;0,LN('質指数（労働）'!F265),0)</f>
        <v>1.2475244948602257E-2</v>
      </c>
      <c r="G265" s="6">
        <f>IF('質指数（労働）'!G265&gt;0,LN('質指数（労働）'!G265),0)</f>
        <v>-8.6827347571008014E-3</v>
      </c>
      <c r="H265" s="6">
        <f>IF('質指数（労働）'!H265&gt;0,LN('質指数（労働）'!H265),0)</f>
        <v>1.6035081544205611E-2</v>
      </c>
      <c r="I265" s="6">
        <f>IF('質指数（労働）'!I265&gt;0,LN('質指数（労働）'!I265),0)</f>
        <v>-5.7071371990134394E-2</v>
      </c>
    </row>
    <row r="266" spans="1:9" x14ac:dyDescent="0.15">
      <c r="A266" s="1">
        <v>12</v>
      </c>
      <c r="B266" s="1" t="s">
        <v>110</v>
      </c>
      <c r="C266" s="1">
        <v>10</v>
      </c>
      <c r="D266" s="1" t="s">
        <v>161</v>
      </c>
      <c r="E266" s="6">
        <f>IF('質指数（労働）'!E266&gt;0,LN('質指数（労働）'!E266),0)</f>
        <v>-8.2632370246228701E-2</v>
      </c>
      <c r="F266" s="6">
        <f>IF('質指数（労働）'!F266&gt;0,LN('質指数（労働）'!F266),0)</f>
        <v>-7.2895264539437093E-2</v>
      </c>
      <c r="G266" s="6">
        <f>IF('質指数（労働）'!G266&gt;0,LN('質指数（労働）'!G266),0)</f>
        <v>-9.5838433955425309E-2</v>
      </c>
      <c r="H266" s="6">
        <f>IF('質指数（労働）'!H266&gt;0,LN('質指数（労働）'!H266),0)</f>
        <v>-4.3090618985435002E-2</v>
      </c>
      <c r="I266" s="6">
        <f>IF('質指数（労働）'!I266&gt;0,LN('質指数（労働）'!I266),0)</f>
        <v>-8.5510336453397021E-2</v>
      </c>
    </row>
    <row r="267" spans="1:9" x14ac:dyDescent="0.15">
      <c r="A267" s="1">
        <v>12</v>
      </c>
      <c r="B267" s="1" t="s">
        <v>110</v>
      </c>
      <c r="C267" s="1">
        <v>11</v>
      </c>
      <c r="D267" s="1" t="s">
        <v>162</v>
      </c>
      <c r="E267" s="6">
        <f>IF('質指数（労働）'!E267&gt;0,LN('質指数（労働）'!E267),0)</f>
        <v>-5.6280741103149706E-2</v>
      </c>
      <c r="F267" s="6">
        <f>IF('質指数（労働）'!F267&gt;0,LN('質指数（労働）'!F267),0)</f>
        <v>9.0526580478049509E-3</v>
      </c>
      <c r="G267" s="6">
        <f>IF('質指数（労働）'!G267&gt;0,LN('質指数（労働）'!G267),0)</f>
        <v>-2.7758765771673015E-2</v>
      </c>
      <c r="H267" s="6">
        <f>IF('質指数（労働）'!H267&gt;0,LN('質指数（労働）'!H267),0)</f>
        <v>2.6980323552730653E-2</v>
      </c>
      <c r="I267" s="6">
        <f>IF('質指数（労働）'!I267&gt;0,LN('質指数（労働）'!I267),0)</f>
        <v>-8.3668175845110927E-3</v>
      </c>
    </row>
    <row r="268" spans="1:9" x14ac:dyDescent="0.15">
      <c r="A268" s="1">
        <v>12</v>
      </c>
      <c r="B268" s="1" t="s">
        <v>110</v>
      </c>
      <c r="C268" s="1">
        <v>12</v>
      </c>
      <c r="D268" s="1" t="s">
        <v>163</v>
      </c>
      <c r="E268" s="6">
        <f>IF('質指数（労働）'!E268&gt;0,LN('質指数（労働）'!E268),0)</f>
        <v>-0.2191781875845257</v>
      </c>
      <c r="F268" s="6">
        <f>IF('質指数（労働）'!F268&gt;0,LN('質指数（労働）'!F268),0)</f>
        <v>-0.14631390171448452</v>
      </c>
      <c r="G268" s="6">
        <f>IF('質指数（労働）'!G268&gt;0,LN('質指数（労働）'!G268),0)</f>
        <v>-0.19632598654650052</v>
      </c>
      <c r="H268" s="6">
        <f>IF('質指数（労働）'!H268&gt;0,LN('質指数（労働）'!H268),0)</f>
        <v>-5.1911151584222402E-2</v>
      </c>
      <c r="I268" s="6">
        <f>IF('質指数（労働）'!I268&gt;0,LN('質指数（労働）'!I268),0)</f>
        <v>-4.715921661882147E-2</v>
      </c>
    </row>
    <row r="269" spans="1:9" x14ac:dyDescent="0.15">
      <c r="A269" s="1">
        <v>12</v>
      </c>
      <c r="B269" s="1" t="s">
        <v>110</v>
      </c>
      <c r="C269" s="1">
        <v>13</v>
      </c>
      <c r="D269" s="1" t="s">
        <v>164</v>
      </c>
      <c r="E269" s="6">
        <f>IF('質指数（労働）'!E269&gt;0,LN('質指数（労働）'!E269),0)</f>
        <v>-8.3253880415390655E-2</v>
      </c>
      <c r="F269" s="6">
        <f>IF('質指数（労働）'!F269&gt;0,LN('質指数（労働）'!F269),0)</f>
        <v>-3.2258342170762608E-2</v>
      </c>
      <c r="G269" s="6">
        <f>IF('質指数（労働）'!G269&gt;0,LN('質指数（労働）'!G269),0)</f>
        <v>-6.8707901458900669E-2</v>
      </c>
      <c r="H269" s="6">
        <f>IF('質指数（労働）'!H269&gt;0,LN('質指数（労働）'!H269),0)</f>
        <v>-4.500557502927267E-4</v>
      </c>
      <c r="I269" s="6">
        <f>IF('質指数（労働）'!I269&gt;0,LN('質指数（労働）'!I269),0)</f>
        <v>-4.4302082860878889E-2</v>
      </c>
    </row>
    <row r="270" spans="1:9" x14ac:dyDescent="0.15">
      <c r="A270" s="1">
        <v>12</v>
      </c>
      <c r="B270" s="1" t="s">
        <v>110</v>
      </c>
      <c r="C270" s="1">
        <v>14</v>
      </c>
      <c r="D270" s="1" t="s">
        <v>165</v>
      </c>
      <c r="E270" s="6">
        <f>IF('質指数（労働）'!E270&gt;0,LN('質指数（労働）'!E270),0)</f>
        <v>-0.14665095213275284</v>
      </c>
      <c r="F270" s="6">
        <f>IF('質指数（労働）'!F270&gt;0,LN('質指数（労働）'!F270),0)</f>
        <v>-0.1232403214424516</v>
      </c>
      <c r="G270" s="6">
        <f>IF('質指数（労働）'!G270&gt;0,LN('質指数（労働）'!G270),0)</f>
        <v>-0.1470139096827488</v>
      </c>
      <c r="H270" s="6">
        <f>IF('質指数（労働）'!H270&gt;0,LN('質指数（労働）'!H270),0)</f>
        <v>-3.2598250765808183E-2</v>
      </c>
      <c r="I270" s="6">
        <f>IF('質指数（労働）'!I270&gt;0,LN('質指数（労働）'!I270),0)</f>
        <v>-2.4122630455404075E-2</v>
      </c>
    </row>
    <row r="271" spans="1:9" x14ac:dyDescent="0.15">
      <c r="A271" s="1">
        <v>12</v>
      </c>
      <c r="B271" s="1" t="s">
        <v>110</v>
      </c>
      <c r="C271" s="1">
        <v>15</v>
      </c>
      <c r="D271" s="1" t="s">
        <v>166</v>
      </c>
      <c r="E271" s="6">
        <f>IF('質指数（労働）'!E271&gt;0,LN('質指数（労働）'!E271),0)</f>
        <v>-0.15607099710256286</v>
      </c>
      <c r="F271" s="6">
        <f>IF('質指数（労働）'!F271&gt;0,LN('質指数（労働）'!F271),0)</f>
        <v>-0.12261765519740533</v>
      </c>
      <c r="G271" s="6">
        <f>IF('質指数（労働）'!G271&gt;0,LN('質指数（労働）'!G271),0)</f>
        <v>-0.15390756733625449</v>
      </c>
      <c r="H271" s="6">
        <f>IF('質指数（労働）'!H271&gt;0,LN('質指数（労働）'!H271),0)</f>
        <v>-7.2184129128725127E-2</v>
      </c>
      <c r="I271" s="6">
        <f>IF('質指数（労働）'!I271&gt;0,LN('質指数（労働）'!I271),0)</f>
        <v>-8.3867431734060346E-2</v>
      </c>
    </row>
    <row r="272" spans="1:9" x14ac:dyDescent="0.15">
      <c r="A272" s="1">
        <v>12</v>
      </c>
      <c r="B272" s="1" t="s">
        <v>60</v>
      </c>
      <c r="C272" s="1">
        <v>16</v>
      </c>
      <c r="D272" s="1" t="s">
        <v>149</v>
      </c>
      <c r="E272" s="6">
        <f>IF('質指数（労働）'!E272&gt;0,LN('質指数（労働）'!E272),0)</f>
        <v>-5.7741189593341492E-2</v>
      </c>
      <c r="F272" s="6">
        <f>IF('質指数（労働）'!F272&gt;0,LN('質指数（労働）'!F272),0)</f>
        <v>-2.8291571394793404E-2</v>
      </c>
      <c r="G272" s="6">
        <f>IF('質指数（労働）'!G272&gt;0,LN('質指数（労働）'!G272),0)</f>
        <v>-6.7121094765220268E-2</v>
      </c>
      <c r="H272" s="6">
        <f>IF('質指数（労働）'!H272&gt;0,LN('質指数（労働）'!H272),0)</f>
        <v>-2.9473892015699239E-2</v>
      </c>
      <c r="I272" s="6">
        <f>IF('質指数（労働）'!I272&gt;0,LN('質指数（労働）'!I272),0)</f>
        <v>-4.9639471651328038E-2</v>
      </c>
    </row>
    <row r="273" spans="1:9" x14ac:dyDescent="0.15">
      <c r="A273" s="1">
        <v>12</v>
      </c>
      <c r="B273" s="1" t="s">
        <v>60</v>
      </c>
      <c r="C273" s="1">
        <v>17</v>
      </c>
      <c r="D273" s="1" t="s">
        <v>150</v>
      </c>
      <c r="E273" s="6">
        <f>IF('質指数（労働）'!E273&gt;0,LN('質指数（労働）'!E273),0)</f>
        <v>0.11985703668657863</v>
      </c>
      <c r="F273" s="6">
        <f>IF('質指数（労働）'!F273&gt;0,LN('質指数（労働）'!F273),0)</f>
        <v>5.4818218064286495E-2</v>
      </c>
      <c r="G273" s="6">
        <f>IF('質指数（労働）'!G273&gt;0,LN('質指数（労働）'!G273),0)</f>
        <v>6.8451943469780827E-2</v>
      </c>
      <c r="H273" s="6">
        <f>IF('質指数（労働）'!H273&gt;0,LN('質指数（労働）'!H273),0)</f>
        <v>8.8148304008372896E-2</v>
      </c>
      <c r="I273" s="6">
        <f>IF('質指数（労働）'!I273&gt;0,LN('質指数（労働）'!I273),0)</f>
        <v>0.14757916409316521</v>
      </c>
    </row>
    <row r="274" spans="1:9" x14ac:dyDescent="0.15">
      <c r="A274" s="1">
        <v>12</v>
      </c>
      <c r="B274" s="1" t="s">
        <v>60</v>
      </c>
      <c r="C274" s="1">
        <v>18</v>
      </c>
      <c r="D274" s="1" t="s">
        <v>151</v>
      </c>
      <c r="E274" s="6">
        <f>IF('質指数（労働）'!E274&gt;0,LN('質指数（労働）'!E274),0)</f>
        <v>-0.21737198243745995</v>
      </c>
      <c r="F274" s="6">
        <f>IF('質指数（労働）'!F274&gt;0,LN('質指数（労働）'!F274),0)</f>
        <v>-0.19412963048890489</v>
      </c>
      <c r="G274" s="6">
        <f>IF('質指数（労働）'!G274&gt;0,LN('質指数（労働）'!G274),0)</f>
        <v>-0.21504568924846021</v>
      </c>
      <c r="H274" s="6">
        <f>IF('質指数（労働）'!H274&gt;0,LN('質指数（労働）'!H274),0)</f>
        <v>-0.15523517181879876</v>
      </c>
      <c r="I274" s="6">
        <f>IF('質指数（労働）'!I274&gt;0,LN('質指数（労働）'!I274),0)</f>
        <v>-0.22821506152682267</v>
      </c>
    </row>
    <row r="275" spans="1:9" x14ac:dyDescent="0.15">
      <c r="A275" s="1">
        <v>12</v>
      </c>
      <c r="B275" s="1" t="s">
        <v>60</v>
      </c>
      <c r="C275" s="1">
        <v>19</v>
      </c>
      <c r="D275" s="1" t="s">
        <v>152</v>
      </c>
      <c r="E275" s="6">
        <f>IF('質指数（労働）'!E275&gt;0,LN('質指数（労働）'!E275),0)</f>
        <v>-0.14037191772889987</v>
      </c>
      <c r="F275" s="6">
        <f>IF('質指数（労働）'!F275&gt;0,LN('質指数（労働）'!F275),0)</f>
        <v>-0.10474201065632552</v>
      </c>
      <c r="G275" s="6">
        <f>IF('質指数（労働）'!G275&gt;0,LN('質指数（労働）'!G275),0)</f>
        <v>-9.5955050218454643E-2</v>
      </c>
      <c r="H275" s="6">
        <f>IF('質指数（労働）'!H275&gt;0,LN('質指数（労働）'!H275),0)</f>
        <v>-6.3374536785488393E-5</v>
      </c>
      <c r="I275" s="6">
        <f>IF('質指数（労働）'!I275&gt;0,LN('質指数（労働）'!I275),0)</f>
        <v>-3.554057279386344E-2</v>
      </c>
    </row>
    <row r="276" spans="1:9" x14ac:dyDescent="0.15">
      <c r="A276" s="1">
        <v>12</v>
      </c>
      <c r="B276" s="1" t="s">
        <v>60</v>
      </c>
      <c r="C276" s="1">
        <v>20</v>
      </c>
      <c r="D276" s="1" t="s">
        <v>153</v>
      </c>
      <c r="E276" s="6">
        <f>IF('質指数（労働）'!E276&gt;0,LN('質指数（労働）'!E276),0)</f>
        <v>-0.15715216539631691</v>
      </c>
      <c r="F276" s="6">
        <f>IF('質指数（労働）'!F276&gt;0,LN('質指数（労働）'!F276),0)</f>
        <v>-3.8900651345494183E-2</v>
      </c>
      <c r="G276" s="6">
        <f>IF('質指数（労働）'!G276&gt;0,LN('質指数（労働）'!G276),0)</f>
        <v>-4.0184991539270881E-2</v>
      </c>
      <c r="H276" s="6">
        <f>IF('質指数（労働）'!H276&gt;0,LN('質指数（労働）'!H276),0)</f>
        <v>-1.9021477099917264E-2</v>
      </c>
      <c r="I276" s="6">
        <f>IF('質指数（労働）'!I276&gt;0,LN('質指数（労働）'!I276),0)</f>
        <v>-9.9008977620884731E-2</v>
      </c>
    </row>
    <row r="277" spans="1:9" x14ac:dyDescent="0.15">
      <c r="A277" s="1">
        <v>12</v>
      </c>
      <c r="B277" s="1" t="s">
        <v>60</v>
      </c>
      <c r="C277" s="1">
        <v>21</v>
      </c>
      <c r="D277" s="1" t="s">
        <v>154</v>
      </c>
      <c r="E277" s="6">
        <f>IF('質指数（労働）'!E277&gt;0,LN('質指数（労働）'!E277),0)</f>
        <v>-3.7992115729984237E-3</v>
      </c>
      <c r="F277" s="6">
        <f>IF('質指数（労働）'!F277&gt;0,LN('質指数（労働）'!F277),0)</f>
        <v>1.657312234839119E-2</v>
      </c>
      <c r="G277" s="6">
        <f>IF('質指数（労働）'!G277&gt;0,LN('質指数（労働）'!G277),0)</f>
        <v>1.2448796980716048E-3</v>
      </c>
      <c r="H277" s="6">
        <f>IF('質指数（労働）'!H277&gt;0,LN('質指数（労働）'!H277),0)</f>
        <v>1.0060149032881459E-2</v>
      </c>
      <c r="I277" s="6">
        <f>IF('質指数（労働）'!I277&gt;0,LN('質指数（労働）'!I277),0)</f>
        <v>-5.9574321529710121E-3</v>
      </c>
    </row>
    <row r="278" spans="1:9" x14ac:dyDescent="0.15">
      <c r="A278" s="1">
        <v>12</v>
      </c>
      <c r="B278" s="1" t="s">
        <v>11</v>
      </c>
      <c r="C278" s="1">
        <v>22</v>
      </c>
      <c r="D278" s="1" t="s">
        <v>146</v>
      </c>
      <c r="E278" s="6">
        <f>IF('質指数（労働）'!E278&gt;0,LN('質指数（労働）'!E278),0)</f>
        <v>-0.12474988060724171</v>
      </c>
      <c r="F278" s="6">
        <f>IF('質指数（労働）'!F278&gt;0,LN('質指数（労働）'!F278),0)</f>
        <v>-0.13235976274105424</v>
      </c>
      <c r="G278" s="6">
        <f>IF('質指数（労働）'!G278&gt;0,LN('質指数（労働）'!G278),0)</f>
        <v>-0.11746618414392386</v>
      </c>
      <c r="H278" s="6">
        <f>IF('質指数（労働）'!H278&gt;0,LN('質指数（労働）'!H278),0)</f>
        <v>-3.1014591229365496E-2</v>
      </c>
      <c r="I278" s="6">
        <f>IF('質指数（労働）'!I278&gt;0,LN('質指数（労働）'!I278),0)</f>
        <v>-8.263136317962505E-2</v>
      </c>
    </row>
    <row r="279" spans="1:9" x14ac:dyDescent="0.15">
      <c r="A279" s="1">
        <v>12</v>
      </c>
      <c r="B279" s="1" t="s">
        <v>11</v>
      </c>
      <c r="C279" s="1">
        <v>23</v>
      </c>
      <c r="D279" s="1" t="s">
        <v>167</v>
      </c>
      <c r="E279" s="6">
        <f>IF('質指数（労働）'!E279&gt;0,LN('質指数（労働）'!E279),0)</f>
        <v>0.17568802997365662</v>
      </c>
      <c r="F279" s="6">
        <f>IF('質指数（労働）'!F279&gt;0,LN('質指数（労働）'!F279),0)</f>
        <v>0.13169489200806991</v>
      </c>
      <c r="G279" s="6">
        <f>IF('質指数（労働）'!G279&gt;0,LN('質指数（労働）'!G279),0)</f>
        <v>0.13929275647036851</v>
      </c>
      <c r="H279" s="6">
        <f>IF('質指数（労働）'!H279&gt;0,LN('質指数（労働）'!H279),0)</f>
        <v>0.22586472904316365</v>
      </c>
      <c r="I279" s="6">
        <f>IF('質指数（労働）'!I279&gt;0,LN('質指数（労働）'!I279),0)</f>
        <v>0.16095641955041745</v>
      </c>
    </row>
    <row r="280" spans="1:9" x14ac:dyDescent="0.15">
      <c r="A280" s="1">
        <v>13</v>
      </c>
      <c r="B280" s="1" t="s">
        <v>61</v>
      </c>
      <c r="C280" s="1">
        <v>1</v>
      </c>
      <c r="D280" s="1" t="s">
        <v>147</v>
      </c>
      <c r="E280" s="6">
        <f>IF('質指数（労働）'!E280&gt;0,LN('質指数（労働）'!E280),0)</f>
        <v>-0.26694178762584025</v>
      </c>
      <c r="F280" s="6">
        <f>IF('質指数（労働）'!F280&gt;0,LN('質指数（労働）'!F280),0)</f>
        <v>-0.17957590944254598</v>
      </c>
      <c r="G280" s="6">
        <f>IF('質指数（労働）'!G280&gt;0,LN('質指数（労働）'!G280),0)</f>
        <v>-0.18418235295531646</v>
      </c>
      <c r="H280" s="6">
        <f>IF('質指数（労働）'!H280&gt;0,LN('質指数（労働）'!H280),0)</f>
        <v>-0.11369649057485462</v>
      </c>
      <c r="I280" s="6">
        <f>IF('質指数（労働）'!I280&gt;0,LN('質指数（労働）'!I280),0)</f>
        <v>-0.14823696920037649</v>
      </c>
    </row>
    <row r="281" spans="1:9" x14ac:dyDescent="0.15">
      <c r="A281" s="1">
        <v>13</v>
      </c>
      <c r="B281" s="1" t="s">
        <v>61</v>
      </c>
      <c r="C281" s="1">
        <v>2</v>
      </c>
      <c r="D281" s="1" t="s">
        <v>148</v>
      </c>
      <c r="E281" s="6">
        <f>IF('質指数（労働）'!E281&gt;0,LN('質指数（労働）'!E281),0)</f>
        <v>0.818369762916348</v>
      </c>
      <c r="F281" s="6">
        <f>IF('質指数（労働）'!F281&gt;0,LN('質指数（労働）'!F281),0)</f>
        <v>0.55103330576342791</v>
      </c>
      <c r="G281" s="6">
        <f>IF('質指数（労働）'!G281&gt;0,LN('質指数（労働）'!G281),0)</f>
        <v>0.43160312369349796</v>
      </c>
      <c r="H281" s="6">
        <f>IF('質指数（労働）'!H281&gt;0,LN('質指数（労働）'!H281),0)</f>
        <v>0.48993975194997735</v>
      </c>
      <c r="I281" s="6">
        <f>IF('質指数（労働）'!I281&gt;0,LN('質指数（労働）'!I281),0)</f>
        <v>0.46788101115613739</v>
      </c>
    </row>
    <row r="282" spans="1:9" x14ac:dyDescent="0.15">
      <c r="A282" s="1">
        <v>13</v>
      </c>
      <c r="B282" s="1" t="s">
        <v>111</v>
      </c>
      <c r="C282" s="1">
        <v>3</v>
      </c>
      <c r="D282" s="1" t="s">
        <v>155</v>
      </c>
      <c r="E282" s="6">
        <f>IF('質指数（労働）'!E282&gt;0,LN('質指数（労働）'!E282),0)</f>
        <v>0</v>
      </c>
      <c r="F282" s="6">
        <f>IF('質指数（労働）'!F282&gt;0,LN('質指数（労働）'!F282),0)</f>
        <v>0</v>
      </c>
      <c r="G282" s="6">
        <f>IF('質指数（労働）'!G282&gt;0,LN('質指数（労働）'!G282),0)</f>
        <v>0</v>
      </c>
      <c r="H282" s="6">
        <f>IF('質指数（労働）'!H282&gt;0,LN('質指数（労働）'!H282),0)</f>
        <v>0</v>
      </c>
      <c r="I282" s="6">
        <f>IF('質指数（労働）'!I282&gt;0,LN('質指数（労働）'!I282),0)</f>
        <v>0</v>
      </c>
    </row>
    <row r="283" spans="1:9" x14ac:dyDescent="0.15">
      <c r="A283" s="1">
        <v>13</v>
      </c>
      <c r="B283" s="1" t="s">
        <v>111</v>
      </c>
      <c r="C283" s="1">
        <v>4</v>
      </c>
      <c r="D283" s="1" t="s">
        <v>156</v>
      </c>
      <c r="E283" s="6">
        <f>IF('質指数（労働）'!E283&gt;0,LN('質指数（労働）'!E283),0)</f>
        <v>-0.14240370163319252</v>
      </c>
      <c r="F283" s="6">
        <f>IF('質指数（労働）'!F283&gt;0,LN('質指数（労働）'!F283),0)</f>
        <v>-0.14019420460089813</v>
      </c>
      <c r="G283" s="6">
        <f>IF('質指数（労働）'!G283&gt;0,LN('質指数（労働）'!G283),0)</f>
        <v>-0.15123877468309155</v>
      </c>
      <c r="H283" s="6">
        <f>IF('質指数（労働）'!H283&gt;0,LN('質指数（労働）'!H283),0)</f>
        <v>-0.10205674006439111</v>
      </c>
      <c r="I283" s="6">
        <f>IF('質指数（労働）'!I283&gt;0,LN('質指数（労働）'!I283),0)</f>
        <v>-9.5557656742357375E-2</v>
      </c>
    </row>
    <row r="284" spans="1:9" x14ac:dyDescent="0.15">
      <c r="A284" s="1">
        <v>13</v>
      </c>
      <c r="B284" s="1" t="s">
        <v>111</v>
      </c>
      <c r="C284" s="1">
        <v>5</v>
      </c>
      <c r="D284" s="1" t="s">
        <v>157</v>
      </c>
      <c r="E284" s="6">
        <f>IF('質指数（労働）'!E284&gt;0,LN('質指数（労働）'!E284),0)</f>
        <v>8.585246470782687E-2</v>
      </c>
      <c r="F284" s="6">
        <f>IF('質指数（労働）'!F284&gt;0,LN('質指数（労働）'!F284),0)</f>
        <v>0.11234335950456598</v>
      </c>
      <c r="G284" s="6">
        <f>IF('質指数（労働）'!G284&gt;0,LN('質指数（労働）'!G284),0)</f>
        <v>7.7042478827841321E-2</v>
      </c>
      <c r="H284" s="6">
        <f>IF('質指数（労働）'!H284&gt;0,LN('質指数（労働）'!H284),0)</f>
        <v>8.7173558024939646E-2</v>
      </c>
      <c r="I284" s="6">
        <f>IF('質指数（労働）'!I284&gt;0,LN('質指数（労働）'!I284),0)</f>
        <v>6.5218147122125897E-2</v>
      </c>
    </row>
    <row r="285" spans="1:9" x14ac:dyDescent="0.15">
      <c r="A285" s="1">
        <v>13</v>
      </c>
      <c r="B285" s="1" t="s">
        <v>111</v>
      </c>
      <c r="C285" s="1">
        <v>6</v>
      </c>
      <c r="D285" s="1" t="s">
        <v>49</v>
      </c>
      <c r="E285" s="6">
        <f>IF('質指数（労働）'!E285&gt;0,LN('質指数（労働）'!E285),0)</f>
        <v>0.17272816599661375</v>
      </c>
      <c r="F285" s="6">
        <f>IF('質指数（労働）'!F285&gt;0,LN('質指数（労働）'!F285),0)</f>
        <v>0.21811020229013278</v>
      </c>
      <c r="G285" s="6">
        <f>IF('質指数（労働）'!G285&gt;0,LN('質指数（労働）'!G285),0)</f>
        <v>0.19348214843436198</v>
      </c>
      <c r="H285" s="6">
        <f>IF('質指数（労働）'!H285&gt;0,LN('質指数（労働）'!H285),0)</f>
        <v>0.20005128918360879</v>
      </c>
      <c r="I285" s="6">
        <f>IF('質指数（労働）'!I285&gt;0,LN('質指数（労働）'!I285),0)</f>
        <v>0.162163841162619</v>
      </c>
    </row>
    <row r="286" spans="1:9" x14ac:dyDescent="0.15">
      <c r="A286" s="1">
        <v>13</v>
      </c>
      <c r="B286" s="1" t="s">
        <v>111</v>
      </c>
      <c r="C286" s="1">
        <v>7</v>
      </c>
      <c r="D286" s="1" t="s">
        <v>158</v>
      </c>
      <c r="E286" s="6">
        <f>IF('質指数（労働）'!E286&gt;0,LN('質指数（労働）'!E286),0)</f>
        <v>0.20655499978666872</v>
      </c>
      <c r="F286" s="6">
        <f>IF('質指数（労働）'!F286&gt;0,LN('質指数（労働）'!F286),0)</f>
        <v>0.21848773999755747</v>
      </c>
      <c r="G286" s="6">
        <f>IF('質指数（労働）'!G286&gt;0,LN('質指数（労働）'!G286),0)</f>
        <v>0.25180863123781305</v>
      </c>
      <c r="H286" s="6">
        <f>IF('質指数（労働）'!H286&gt;0,LN('質指数（労働）'!H286),0)</f>
        <v>0.27522009425487187</v>
      </c>
      <c r="I286" s="6">
        <f>IF('質指数（労働）'!I286&gt;0,LN('質指数（労働）'!I286),0)</f>
        <v>0.23356480193454374</v>
      </c>
    </row>
    <row r="287" spans="1:9" x14ac:dyDescent="0.15">
      <c r="A287" s="1">
        <v>13</v>
      </c>
      <c r="B287" s="1" t="s">
        <v>111</v>
      </c>
      <c r="C287" s="1">
        <v>8</v>
      </c>
      <c r="D287" s="1" t="s">
        <v>159</v>
      </c>
      <c r="E287" s="6">
        <f>IF('質指数（労働）'!E287&gt;0,LN('質指数（労働）'!E287),0)</f>
        <v>4.9080138170926171E-2</v>
      </c>
      <c r="F287" s="6">
        <f>IF('質指数（労働）'!F287&gt;0,LN('質指数（労働）'!F287),0)</f>
        <v>7.8127508195391174E-2</v>
      </c>
      <c r="G287" s="6">
        <f>IF('質指数（労働）'!G287&gt;0,LN('質指数（労働）'!G287),0)</f>
        <v>7.475194866461482E-2</v>
      </c>
      <c r="H287" s="6">
        <f>IF('質指数（労働）'!H287&gt;0,LN('質指数（労働）'!H287),0)</f>
        <v>9.4985032932100144E-2</v>
      </c>
      <c r="I287" s="6">
        <f>IF('質指数（労働）'!I287&gt;0,LN('質指数（労働）'!I287),0)</f>
        <v>8.328425518867616E-2</v>
      </c>
    </row>
    <row r="288" spans="1:9" x14ac:dyDescent="0.15">
      <c r="A288" s="1">
        <v>13</v>
      </c>
      <c r="B288" s="1" t="s">
        <v>111</v>
      </c>
      <c r="C288" s="1">
        <v>9</v>
      </c>
      <c r="D288" s="1" t="s">
        <v>160</v>
      </c>
      <c r="E288" s="6">
        <f>IF('質指数（労働）'!E288&gt;0,LN('質指数（労働）'!E288),0)</f>
        <v>0.11412257949676076</v>
      </c>
      <c r="F288" s="6">
        <f>IF('質指数（労働）'!F288&gt;0,LN('質指数（労働）'!F288),0)</f>
        <v>0.16182504370994324</v>
      </c>
      <c r="G288" s="6">
        <f>IF('質指数（労働）'!G288&gt;0,LN('質指数（労働）'!G288),0)</f>
        <v>0.14539053275980468</v>
      </c>
      <c r="H288" s="6">
        <f>IF('質指数（労働）'!H288&gt;0,LN('質指数（労働）'!H288),0)</f>
        <v>0.14423221679147924</v>
      </c>
      <c r="I288" s="6">
        <f>IF('質指数（労働）'!I288&gt;0,LN('質指数（労働）'!I288),0)</f>
        <v>0.10465771610739942</v>
      </c>
    </row>
    <row r="289" spans="1:9" x14ac:dyDescent="0.15">
      <c r="A289" s="1">
        <v>13</v>
      </c>
      <c r="B289" s="1" t="s">
        <v>111</v>
      </c>
      <c r="C289" s="1">
        <v>10</v>
      </c>
      <c r="D289" s="1" t="s">
        <v>161</v>
      </c>
      <c r="E289" s="6">
        <f>IF('質指数（労働）'!E289&gt;0,LN('質指数（労働）'!E289),0)</f>
        <v>5.3404985455289843E-2</v>
      </c>
      <c r="F289" s="6">
        <f>IF('質指数（労働）'!F289&gt;0,LN('質指数（労働）'!F289),0)</f>
        <v>8.1365046642787944E-2</v>
      </c>
      <c r="G289" s="6">
        <f>IF('質指数（労働）'!G289&gt;0,LN('質指数（労働）'!G289),0)</f>
        <v>6.2006784011068412E-2</v>
      </c>
      <c r="H289" s="6">
        <f>IF('質指数（労働）'!H289&gt;0,LN('質指数（労働）'!H289),0)</f>
        <v>8.8073162411967887E-2</v>
      </c>
      <c r="I289" s="6">
        <f>IF('質指数（労働）'!I289&gt;0,LN('質指数（労働）'!I289),0)</f>
        <v>4.8205935637411608E-2</v>
      </c>
    </row>
    <row r="290" spans="1:9" x14ac:dyDescent="0.15">
      <c r="A290" s="1">
        <v>13</v>
      </c>
      <c r="B290" s="1" t="s">
        <v>111</v>
      </c>
      <c r="C290" s="1">
        <v>11</v>
      </c>
      <c r="D290" s="1" t="s">
        <v>162</v>
      </c>
      <c r="E290" s="6">
        <f>IF('質指数（労働）'!E290&gt;0,LN('質指数（労働）'!E290),0)</f>
        <v>0.10495012411937947</v>
      </c>
      <c r="F290" s="6">
        <f>IF('質指数（労働）'!F290&gt;0,LN('質指数（労働）'!F290),0)</f>
        <v>0.15552421233128907</v>
      </c>
      <c r="G290" s="6">
        <f>IF('質指数（労働）'!G290&gt;0,LN('質指数（労働）'!G290),0)</f>
        <v>0.12705916247196417</v>
      </c>
      <c r="H290" s="6">
        <f>IF('質指数（労働）'!H290&gt;0,LN('質指数（労働）'!H290),0)</f>
        <v>0.14701246463977333</v>
      </c>
      <c r="I290" s="6">
        <f>IF('質指数（労働）'!I290&gt;0,LN('質指数（労働）'!I290),0)</f>
        <v>0.12666938484299364</v>
      </c>
    </row>
    <row r="291" spans="1:9" x14ac:dyDescent="0.15">
      <c r="A291" s="1">
        <v>13</v>
      </c>
      <c r="B291" s="1" t="s">
        <v>111</v>
      </c>
      <c r="C291" s="1">
        <v>12</v>
      </c>
      <c r="D291" s="1" t="s">
        <v>163</v>
      </c>
      <c r="E291" s="6">
        <f>IF('質指数（労働）'!E291&gt;0,LN('質指数（労働）'!E291),0)</f>
        <v>-1.3825761334281612E-2</v>
      </c>
      <c r="F291" s="6">
        <f>IF('質指数（労働）'!F291&gt;0,LN('質指数（労働）'!F291),0)</f>
        <v>4.5973952766138845E-2</v>
      </c>
      <c r="G291" s="6">
        <f>IF('質指数（労働）'!G291&gt;0,LN('質指数（労働）'!G291),0)</f>
        <v>1.4986581817713096E-2</v>
      </c>
      <c r="H291" s="6">
        <f>IF('質指数（労働）'!H291&gt;0,LN('質指数（労働）'!H291),0)</f>
        <v>0.10962188886071032</v>
      </c>
      <c r="I291" s="6">
        <f>IF('質指数（労働）'!I291&gt;0,LN('質指数（労働）'!I291),0)</f>
        <v>0.12838293165098089</v>
      </c>
    </row>
    <row r="292" spans="1:9" x14ac:dyDescent="0.15">
      <c r="A292" s="1">
        <v>13</v>
      </c>
      <c r="B292" s="1" t="s">
        <v>111</v>
      </c>
      <c r="C292" s="1">
        <v>13</v>
      </c>
      <c r="D292" s="1" t="s">
        <v>164</v>
      </c>
      <c r="E292" s="6">
        <f>IF('質指数（労働）'!E292&gt;0,LN('質指数（労働）'!E292),0)</f>
        <v>9.699743930784642E-2</v>
      </c>
      <c r="F292" s="6">
        <f>IF('質指数（労働）'!F292&gt;0,LN('質指数（労働）'!F292),0)</f>
        <v>0.11796502329619729</v>
      </c>
      <c r="G292" s="6">
        <f>IF('質指数（労働）'!G292&gt;0,LN('質指数（労働）'!G292),0)</f>
        <v>7.9575550763567579E-2</v>
      </c>
      <c r="H292" s="6">
        <f>IF('質指数（労働）'!H292&gt;0,LN('質指数（労働）'!H292),0)</f>
        <v>0.12971486793630371</v>
      </c>
      <c r="I292" s="6">
        <f>IF('質指数（労働）'!I292&gt;0,LN('質指数（労働）'!I292),0)</f>
        <v>0.10509352535439605</v>
      </c>
    </row>
    <row r="293" spans="1:9" x14ac:dyDescent="0.15">
      <c r="A293" s="1">
        <v>13</v>
      </c>
      <c r="B293" s="1" t="s">
        <v>111</v>
      </c>
      <c r="C293" s="1">
        <v>14</v>
      </c>
      <c r="D293" s="1" t="s">
        <v>165</v>
      </c>
      <c r="E293" s="6">
        <f>IF('質指数（労働）'!E293&gt;0,LN('質指数（労働）'!E293),0)</f>
        <v>2.3264247432765079E-2</v>
      </c>
      <c r="F293" s="6">
        <f>IF('質指数（労働）'!F293&gt;0,LN('質指数（労働）'!F293),0)</f>
        <v>4.5858803903004945E-2</v>
      </c>
      <c r="G293" s="6">
        <f>IF('質指数（労働）'!G293&gt;0,LN('質指数（労働）'!G293),0)</f>
        <v>4.3731124903271155E-2</v>
      </c>
      <c r="H293" s="6">
        <f>IF('質指数（労働）'!H293&gt;0,LN('質指数（労働）'!H293),0)</f>
        <v>0.11837346560109606</v>
      </c>
      <c r="I293" s="6">
        <f>IF('質指数（労働）'!I293&gt;0,LN('質指数（労働）'!I293),0)</f>
        <v>0.11800657628951867</v>
      </c>
    </row>
    <row r="294" spans="1:9" x14ac:dyDescent="0.15">
      <c r="A294" s="1">
        <v>13</v>
      </c>
      <c r="B294" s="1" t="s">
        <v>111</v>
      </c>
      <c r="C294" s="1">
        <v>15</v>
      </c>
      <c r="D294" s="1" t="s">
        <v>166</v>
      </c>
      <c r="E294" s="6">
        <f>IF('質指数（労働）'!E294&gt;0,LN('質指数（労働）'!E294),0)</f>
        <v>4.8129508078057097E-2</v>
      </c>
      <c r="F294" s="6">
        <f>IF('質指数（労働）'!F294&gt;0,LN('質指数（労働）'!F294),0)</f>
        <v>8.0752341240395945E-2</v>
      </c>
      <c r="G294" s="6">
        <f>IF('質指数（労働）'!G294&gt;0,LN('質指数（労働）'!G294),0)</f>
        <v>6.3299301098281982E-2</v>
      </c>
      <c r="H294" s="6">
        <f>IF('質指数（労働）'!H294&gt;0,LN('質指数（労働）'!H294),0)</f>
        <v>9.3860008841122319E-2</v>
      </c>
      <c r="I294" s="6">
        <f>IF('質指数（労働）'!I294&gt;0,LN('質指数（労働）'!I294),0)</f>
        <v>6.9070213460462507E-2</v>
      </c>
    </row>
    <row r="295" spans="1:9" x14ac:dyDescent="0.15">
      <c r="A295" s="1">
        <v>13</v>
      </c>
      <c r="B295" s="1" t="s">
        <v>61</v>
      </c>
      <c r="C295" s="1">
        <v>16</v>
      </c>
      <c r="D295" s="1" t="s">
        <v>149</v>
      </c>
      <c r="E295" s="6">
        <f>IF('質指数（労働）'!E295&gt;0,LN('質指数（労働）'!E295),0)</f>
        <v>9.949081751275099E-2</v>
      </c>
      <c r="F295" s="6">
        <f>IF('質指数（労働）'!F295&gt;0,LN('質指数（労働）'!F295),0)</f>
        <v>0.1158245681760406</v>
      </c>
      <c r="G295" s="6">
        <f>IF('質指数（労働）'!G295&gt;0,LN('質指数（労働）'!G295),0)</f>
        <v>6.7948271449181155E-2</v>
      </c>
      <c r="H295" s="6">
        <f>IF('質指数（労働）'!H295&gt;0,LN('質指数（労働）'!H295),0)</f>
        <v>8.286103078603857E-2</v>
      </c>
      <c r="I295" s="6">
        <f>IF('質指数（労働）'!I295&gt;0,LN('質指数（労働）'!I295),0)</f>
        <v>6.3779256891187908E-2</v>
      </c>
    </row>
    <row r="296" spans="1:9" x14ac:dyDescent="0.15">
      <c r="A296" s="1">
        <v>13</v>
      </c>
      <c r="B296" s="1" t="s">
        <v>61</v>
      </c>
      <c r="C296" s="1">
        <v>17</v>
      </c>
      <c r="D296" s="1" t="s">
        <v>150</v>
      </c>
      <c r="E296" s="6">
        <f>IF('質指数（労働）'!E296&gt;0,LN('質指数（労働）'!E296),0)</f>
        <v>0.33798784964675188</v>
      </c>
      <c r="F296" s="6">
        <f>IF('質指数（労働）'!F296&gt;0,LN('質指数（労働）'!F296),0)</f>
        <v>0.22392186661423677</v>
      </c>
      <c r="G296" s="6">
        <f>IF('質指数（労働）'!G296&gt;0,LN('質指数（労働）'!G296),0)</f>
        <v>0.14826409771241425</v>
      </c>
      <c r="H296" s="6">
        <f>IF('質指数（労働）'!H296&gt;0,LN('質指数（労働）'!H296),0)</f>
        <v>0.13783048170041293</v>
      </c>
      <c r="I296" s="6">
        <f>IF('質指数（労働）'!I296&gt;0,LN('質指数（労働）'!I296),0)</f>
        <v>0.1745438349443979</v>
      </c>
    </row>
    <row r="297" spans="1:9" x14ac:dyDescent="0.15">
      <c r="A297" s="1">
        <v>13</v>
      </c>
      <c r="B297" s="1" t="s">
        <v>61</v>
      </c>
      <c r="C297" s="1">
        <v>18</v>
      </c>
      <c r="D297" s="1" t="s">
        <v>151</v>
      </c>
      <c r="E297" s="6">
        <f>IF('質指数（労働）'!E297&gt;0,LN('質指数（労働）'!E297),0)</f>
        <v>-1.8364885804358178E-2</v>
      </c>
      <c r="F297" s="6">
        <f>IF('質指数（労働）'!F297&gt;0,LN('質指数（労働）'!F297),0)</f>
        <v>-7.5909138893490869E-3</v>
      </c>
      <c r="G297" s="6">
        <f>IF('質指数（労働）'!G297&gt;0,LN('質指数（労働）'!G297),0)</f>
        <v>-2.7168666525079596E-3</v>
      </c>
      <c r="H297" s="6">
        <f>IF('質指数（労働）'!H297&gt;0,LN('質指数（労働）'!H297),0)</f>
        <v>2.1931166677674606E-2</v>
      </c>
      <c r="I297" s="6">
        <f>IF('質指数（労働）'!I297&gt;0,LN('質指数（労働）'!I297),0)</f>
        <v>-5.3153113043292052E-2</v>
      </c>
    </row>
    <row r="298" spans="1:9" x14ac:dyDescent="0.15">
      <c r="A298" s="1">
        <v>13</v>
      </c>
      <c r="B298" s="1" t="s">
        <v>61</v>
      </c>
      <c r="C298" s="1">
        <v>19</v>
      </c>
      <c r="D298" s="1" t="s">
        <v>152</v>
      </c>
      <c r="E298" s="6">
        <f>IF('質指数（労働）'!E298&gt;0,LN('質指数（労働）'!E298),0)</f>
        <v>2.2276551582736628E-2</v>
      </c>
      <c r="F298" s="6">
        <f>IF('質指数（労働）'!F298&gt;0,LN('質指数（労働）'!F298),0)</f>
        <v>1.8776085771086699E-2</v>
      </c>
      <c r="G298" s="6">
        <f>IF('質指数（労働）'!G298&gt;0,LN('質指数（労働）'!G298),0)</f>
        <v>-2.0272310557000354E-2</v>
      </c>
      <c r="H298" s="6">
        <f>IF('質指数（労働）'!H298&gt;0,LN('質指数（労働）'!H298),0)</f>
        <v>8.0251459533553754E-2</v>
      </c>
      <c r="I298" s="6">
        <f>IF('質指数（労働）'!I298&gt;0,LN('質指数（労働）'!I298),0)</f>
        <v>6.1252036748972526E-2</v>
      </c>
    </row>
    <row r="299" spans="1:9" x14ac:dyDescent="0.15">
      <c r="A299" s="1">
        <v>13</v>
      </c>
      <c r="B299" s="1" t="s">
        <v>61</v>
      </c>
      <c r="C299" s="1">
        <v>20</v>
      </c>
      <c r="D299" s="1" t="s">
        <v>153</v>
      </c>
      <c r="E299" s="6">
        <f>IF('質指数（労働）'!E299&gt;0,LN('質指数（労働）'!E299),0)</f>
        <v>0.16736250034351124</v>
      </c>
      <c r="F299" s="6">
        <f>IF('質指数（労働）'!F299&gt;0,LN('質指数（労働）'!F299),0)</f>
        <v>0.11932554023015753</v>
      </c>
      <c r="G299" s="6">
        <f>IF('質指数（労働）'!G299&gt;0,LN('質指数（労働）'!G299),0)</f>
        <v>5.7468346764141483E-2</v>
      </c>
      <c r="H299" s="6">
        <f>IF('質指数（労働）'!H299&gt;0,LN('質指数（労働）'!H299),0)</f>
        <v>7.3957836939043065E-2</v>
      </c>
      <c r="I299" s="6">
        <f>IF('質指数（労働）'!I299&gt;0,LN('質指数（労働）'!I299),0)</f>
        <v>3.2044205776226353E-2</v>
      </c>
    </row>
    <row r="300" spans="1:9" x14ac:dyDescent="0.15">
      <c r="A300" s="1">
        <v>13</v>
      </c>
      <c r="B300" s="1" t="s">
        <v>61</v>
      </c>
      <c r="C300" s="1">
        <v>21</v>
      </c>
      <c r="D300" s="1" t="s">
        <v>154</v>
      </c>
      <c r="E300" s="6">
        <f>IF('質指数（労働）'!E300&gt;0,LN('質指数（労働）'!E300),0)</f>
        <v>0.12487369154388804</v>
      </c>
      <c r="F300" s="6">
        <f>IF('質指数（労働）'!F300&gt;0,LN('質指数（労働）'!F300),0)</f>
        <v>0.12934765125254452</v>
      </c>
      <c r="G300" s="6">
        <f>IF('質指数（労働）'!G300&gt;0,LN('質指数（労働）'!G300),0)</f>
        <v>7.3441947349346753E-2</v>
      </c>
      <c r="H300" s="6">
        <f>IF('質指数（労働）'!H300&gt;0,LN('質指数（労働）'!H300),0)</f>
        <v>7.5512371036920364E-2</v>
      </c>
      <c r="I300" s="6">
        <f>IF('質指数（労働）'!I300&gt;0,LN('質指数（労働）'!I300),0)</f>
        <v>8.914766489760817E-2</v>
      </c>
    </row>
    <row r="301" spans="1:9" x14ac:dyDescent="0.15">
      <c r="A301" s="1">
        <v>13</v>
      </c>
      <c r="B301" s="1" t="s">
        <v>12</v>
      </c>
      <c r="C301" s="1">
        <v>22</v>
      </c>
      <c r="D301" s="1" t="s">
        <v>146</v>
      </c>
      <c r="E301" s="6">
        <f>IF('質指数（労働）'!E301&gt;0,LN('質指数（労働）'!E301),0)</f>
        <v>9.7644395875438855E-2</v>
      </c>
      <c r="F301" s="6">
        <f>IF('質指数（労働）'!F301&gt;0,LN('質指数（労働）'!F301),0)</f>
        <v>7.177884547152423E-2</v>
      </c>
      <c r="G301" s="6">
        <f>IF('質指数（労働）'!G301&gt;0,LN('質指数（労働）'!G301),0)</f>
        <v>2.2256913359797778E-2</v>
      </c>
      <c r="H301" s="6">
        <f>IF('質指数（労働）'!H301&gt;0,LN('質指数（労働）'!H301),0)</f>
        <v>6.093904369125612E-2</v>
      </c>
      <c r="I301" s="6">
        <f>IF('質指数（労働）'!I301&gt;0,LN('質指数（労働）'!I301),0)</f>
        <v>1.9396635212947873E-2</v>
      </c>
    </row>
    <row r="302" spans="1:9" x14ac:dyDescent="0.15">
      <c r="A302" s="1">
        <v>13</v>
      </c>
      <c r="B302" s="1" t="s">
        <v>12</v>
      </c>
      <c r="C302" s="1">
        <v>23</v>
      </c>
      <c r="D302" s="1" t="s">
        <v>167</v>
      </c>
      <c r="E302" s="6">
        <f>IF('質指数（労働）'!E302&gt;0,LN('質指数（労働）'!E302),0)</f>
        <v>0.33750467466199402</v>
      </c>
      <c r="F302" s="6">
        <f>IF('質指数（労働）'!F302&gt;0,LN('質指数（労働）'!F302),0)</f>
        <v>0.29826985912330289</v>
      </c>
      <c r="G302" s="6">
        <f>IF('質指数（労働）'!G302&gt;0,LN('質指数（労働）'!G302),0)</f>
        <v>0.26605541930511312</v>
      </c>
      <c r="H302" s="6">
        <f>IF('質指数（労働）'!H302&gt;0,LN('質指数（労働）'!H302),0)</f>
        <v>0.31236826648876814</v>
      </c>
      <c r="I302" s="6">
        <f>IF('質指数（労働）'!I302&gt;0,LN('質指数（労働）'!I302),0)</f>
        <v>0.25360021633060065</v>
      </c>
    </row>
    <row r="303" spans="1:9" x14ac:dyDescent="0.15">
      <c r="A303" s="1">
        <v>14</v>
      </c>
      <c r="B303" s="1" t="s">
        <v>62</v>
      </c>
      <c r="C303" s="1">
        <v>1</v>
      </c>
      <c r="D303" s="1" t="s">
        <v>147</v>
      </c>
      <c r="E303" s="6">
        <f>IF('質指数（労働）'!E303&gt;0,LN('質指数（労働）'!E303),0)</f>
        <v>-0.55903212223704812</v>
      </c>
      <c r="F303" s="6">
        <f>IF('質指数（労働）'!F303&gt;0,LN('質指数（労働）'!F303),0)</f>
        <v>-0.4513523487444539</v>
      </c>
      <c r="G303" s="6">
        <f>IF('質指数（労働）'!G303&gt;0,LN('質指数（労働）'!G303),0)</f>
        <v>-0.43643267270952413</v>
      </c>
      <c r="H303" s="6">
        <f>IF('質指数（労働）'!H303&gt;0,LN('質指数（労働）'!H303),0)</f>
        <v>-0.30695805711759322</v>
      </c>
      <c r="I303" s="6">
        <f>IF('質指数（労働）'!I303&gt;0,LN('質指数（労働）'!I303),0)</f>
        <v>-0.28702971485304413</v>
      </c>
    </row>
    <row r="304" spans="1:9" x14ac:dyDescent="0.15">
      <c r="A304" s="1">
        <v>14</v>
      </c>
      <c r="B304" s="1" t="s">
        <v>62</v>
      </c>
      <c r="C304" s="1">
        <v>2</v>
      </c>
      <c r="D304" s="1" t="s">
        <v>148</v>
      </c>
      <c r="E304" s="6">
        <f>IF('質指数（労働）'!E304&gt;0,LN('質指数（労働）'!E304),0)</f>
        <v>0.40675744600680247</v>
      </c>
      <c r="F304" s="6">
        <f>IF('質指数（労働）'!F304&gt;0,LN('質指数（労働）'!F304),0)</f>
        <v>0.42871006551814927</v>
      </c>
      <c r="G304" s="6">
        <f>IF('質指数（労働）'!G304&gt;0,LN('質指数（労働）'!G304),0)</f>
        <v>0.18768245108250925</v>
      </c>
      <c r="H304" s="6">
        <f>IF('質指数（労働）'!H304&gt;0,LN('質指数（労働）'!H304),0)</f>
        <v>0.56972571275110506</v>
      </c>
      <c r="I304" s="6">
        <f>IF('質指数（労働）'!I304&gt;0,LN('質指数（労働）'!I304),0)</f>
        <v>0.54654793306935945</v>
      </c>
    </row>
    <row r="305" spans="1:9" x14ac:dyDescent="0.15">
      <c r="A305" s="1">
        <v>14</v>
      </c>
      <c r="B305" s="1" t="s">
        <v>112</v>
      </c>
      <c r="C305" s="1">
        <v>3</v>
      </c>
      <c r="D305" s="1" t="s">
        <v>155</v>
      </c>
      <c r="E305" s="6">
        <f>IF('質指数（労働）'!E305&gt;0,LN('質指数（労働）'!E305),0)</f>
        <v>-0.13680258018492361</v>
      </c>
      <c r="F305" s="6">
        <f>IF('質指数（労働）'!F305&gt;0,LN('質指数（労働）'!F305),0)</f>
        <v>-0.1065669522517117</v>
      </c>
      <c r="G305" s="6">
        <f>IF('質指数（労働）'!G305&gt;0,LN('質指数（労働）'!G305),0)</f>
        <v>-0.1252700293635805</v>
      </c>
      <c r="H305" s="6">
        <f>IF('質指数（労働）'!H305&gt;0,LN('質指数（労働）'!H305),0)</f>
        <v>-8.2640904137108992E-2</v>
      </c>
      <c r="I305" s="6">
        <f>IF('質指数（労働）'!I305&gt;0,LN('質指数（労働）'!I305),0)</f>
        <v>-9.4021574623624829E-2</v>
      </c>
    </row>
    <row r="306" spans="1:9" x14ac:dyDescent="0.15">
      <c r="A306" s="1">
        <v>14</v>
      </c>
      <c r="B306" s="1" t="s">
        <v>112</v>
      </c>
      <c r="C306" s="1">
        <v>4</v>
      </c>
      <c r="D306" s="1" t="s">
        <v>156</v>
      </c>
      <c r="E306" s="6">
        <f>IF('質指数（労働）'!E306&gt;0,LN('質指数（労働）'!E306),0)</f>
        <v>-0.25879135307411039</v>
      </c>
      <c r="F306" s="6">
        <f>IF('質指数（労働）'!F306&gt;0,LN('質指数（労働）'!F306),0)</f>
        <v>-0.23634674223386226</v>
      </c>
      <c r="G306" s="6">
        <f>IF('質指数（労働）'!G306&gt;0,LN('質指数（労働）'!G306),0)</f>
        <v>-0.2680466154233575</v>
      </c>
      <c r="H306" s="6">
        <f>IF('質指数（労働）'!H306&gt;0,LN('質指数（労働）'!H306),0)</f>
        <v>-0.19442381838693315</v>
      </c>
      <c r="I306" s="6">
        <f>IF('質指数（労働）'!I306&gt;0,LN('質指数（労働）'!I306),0)</f>
        <v>-0.19360329845676721</v>
      </c>
    </row>
    <row r="307" spans="1:9" x14ac:dyDescent="0.15">
      <c r="A307" s="1">
        <v>14</v>
      </c>
      <c r="B307" s="1" t="s">
        <v>112</v>
      </c>
      <c r="C307" s="1">
        <v>5</v>
      </c>
      <c r="D307" s="1" t="s">
        <v>157</v>
      </c>
      <c r="E307" s="6">
        <f>IF('質指数（労働）'!E307&gt;0,LN('質指数（労働）'!E307),0)</f>
        <v>-5.9125450927975651E-2</v>
      </c>
      <c r="F307" s="6">
        <f>IF('質指数（労働）'!F307&gt;0,LN('質指数（労働）'!F307),0)</f>
        <v>2.8532476949304666E-3</v>
      </c>
      <c r="G307" s="6">
        <f>IF('質指数（労働）'!G307&gt;0,LN('質指数（労働）'!G307),0)</f>
        <v>-2.8135524176055811E-2</v>
      </c>
      <c r="H307" s="6">
        <f>IF('質指数（労働）'!H307&gt;0,LN('質指数（労働）'!H307),0)</f>
        <v>2.0957171949529188E-2</v>
      </c>
      <c r="I307" s="6">
        <f>IF('質指数（労働）'!I307&gt;0,LN('質指数（労働）'!I307),0)</f>
        <v>1.3748687868563305E-3</v>
      </c>
    </row>
    <row r="308" spans="1:9" x14ac:dyDescent="0.15">
      <c r="A308" s="1">
        <v>14</v>
      </c>
      <c r="B308" s="1" t="s">
        <v>112</v>
      </c>
      <c r="C308" s="1">
        <v>6</v>
      </c>
      <c r="D308" s="1" t="s">
        <v>49</v>
      </c>
      <c r="E308" s="6">
        <f>IF('質指数（労働）'!E308&gt;0,LN('質指数（労働）'!E308),0)</f>
        <v>1.2818984167243922E-2</v>
      </c>
      <c r="F308" s="6">
        <f>IF('質指数（労働）'!F308&gt;0,LN('質指数（労働）'!F308),0)</f>
        <v>0.11197641279658299</v>
      </c>
      <c r="G308" s="6">
        <f>IF('質指数（労働）'!G308&gt;0,LN('質指数（労働）'!G308),0)</f>
        <v>9.8288329376176015E-2</v>
      </c>
      <c r="H308" s="6">
        <f>IF('質指数（労働）'!H308&gt;0,LN('質指数（労働）'!H308),0)</f>
        <v>0.14550215884533926</v>
      </c>
      <c r="I308" s="6">
        <f>IF('質指数（労働）'!I308&gt;0,LN('質指数（労働）'!I308),0)</f>
        <v>0.12979518936457032</v>
      </c>
    </row>
    <row r="309" spans="1:9" x14ac:dyDescent="0.15">
      <c r="A309" s="1">
        <v>14</v>
      </c>
      <c r="B309" s="1" t="s">
        <v>112</v>
      </c>
      <c r="C309" s="1">
        <v>7</v>
      </c>
      <c r="D309" s="1" t="s">
        <v>158</v>
      </c>
      <c r="E309" s="6">
        <f>IF('質指数（労働）'!E309&gt;0,LN('質指数（労働）'!E309),0)</f>
        <v>4.4113021801763276E-2</v>
      </c>
      <c r="F309" s="6">
        <f>IF('質指数（労働）'!F309&gt;0,LN('質指数（労働）'!F309),0)</f>
        <v>0.10684996820163772</v>
      </c>
      <c r="G309" s="6">
        <f>IF('質指数（労働）'!G309&gt;0,LN('質指数（労働）'!G309),0)</f>
        <v>0.14905068735614685</v>
      </c>
      <c r="H309" s="6">
        <f>IF('質指数（労働）'!H309&gt;0,LN('質指数（労働）'!H309),0)</f>
        <v>0.20468146560953823</v>
      </c>
      <c r="I309" s="6">
        <f>IF('質指数（労働）'!I309&gt;0,LN('質指数（労働）'!I309),0)</f>
        <v>0.17711575719299064</v>
      </c>
    </row>
    <row r="310" spans="1:9" x14ac:dyDescent="0.15">
      <c r="A310" s="1">
        <v>14</v>
      </c>
      <c r="B310" s="1" t="s">
        <v>112</v>
      </c>
      <c r="C310" s="1">
        <v>8</v>
      </c>
      <c r="D310" s="1" t="s">
        <v>159</v>
      </c>
      <c r="E310" s="6">
        <f>IF('質指数（労働）'!E310&gt;0,LN('質指数（労働）'!E310),0)</f>
        <v>-6.690728713352033E-2</v>
      </c>
      <c r="F310" s="6">
        <f>IF('質指数（労働）'!F310&gt;0,LN('質指数（労働）'!F310),0)</f>
        <v>-1.7448789703391133E-2</v>
      </c>
      <c r="G310" s="6">
        <f>IF('質指数（労働）'!G310&gt;0,LN('質指数（労働）'!G310),0)</f>
        <v>-3.2116630147171074E-2</v>
      </c>
      <c r="H310" s="6">
        <f>IF('質指数（労働）'!H310&gt;0,LN('質指数（労働）'!H310),0)</f>
        <v>2.4928391931223415E-2</v>
      </c>
      <c r="I310" s="6">
        <f>IF('質指数（労働）'!I310&gt;0,LN('質指数（労働）'!I310),0)</f>
        <v>4.9751386394099892E-4</v>
      </c>
    </row>
    <row r="311" spans="1:9" x14ac:dyDescent="0.15">
      <c r="A311" s="1">
        <v>14</v>
      </c>
      <c r="B311" s="1" t="s">
        <v>112</v>
      </c>
      <c r="C311" s="1">
        <v>9</v>
      </c>
      <c r="D311" s="1" t="s">
        <v>160</v>
      </c>
      <c r="E311" s="6">
        <f>IF('質指数（労働）'!E311&gt;0,LN('質指数（労働）'!E311),0)</f>
        <v>-2.1916534898689593E-2</v>
      </c>
      <c r="F311" s="6">
        <f>IF('質指数（労働）'!F311&gt;0,LN('質指数（労働）'!F311),0)</f>
        <v>5.6321344828780907E-2</v>
      </c>
      <c r="G311" s="6">
        <f>IF('質指数（労働）'!G311&gt;0,LN('質指数（労働）'!G311),0)</f>
        <v>4.5036454647912658E-2</v>
      </c>
      <c r="H311" s="6">
        <f>IF('質指数（労働）'!H311&gt;0,LN('質指数（労働）'!H311),0)</f>
        <v>7.4469422396521795E-2</v>
      </c>
      <c r="I311" s="6">
        <f>IF('質指数（労働）'!I311&gt;0,LN('質指数（労働）'!I311),0)</f>
        <v>1.9586881520360849E-2</v>
      </c>
    </row>
    <row r="312" spans="1:9" x14ac:dyDescent="0.15">
      <c r="A312" s="1">
        <v>14</v>
      </c>
      <c r="B312" s="1" t="s">
        <v>112</v>
      </c>
      <c r="C312" s="1">
        <v>10</v>
      </c>
      <c r="D312" s="1" t="s">
        <v>161</v>
      </c>
      <c r="E312" s="6">
        <f>IF('質指数（労働）'!E312&gt;0,LN('質指数（労働）'!E312),0)</f>
        <v>-4.6983983756606028E-2</v>
      </c>
      <c r="F312" s="6">
        <f>IF('質指数（労働）'!F312&gt;0,LN('質指数（労働）'!F312),0)</f>
        <v>-1.9324785591780944E-2</v>
      </c>
      <c r="G312" s="6">
        <f>IF('質指数（労働）'!G312&gt;0,LN('質指数（労働）'!G312),0)</f>
        <v>-3.5487836366453744E-2</v>
      </c>
      <c r="H312" s="6">
        <f>IF('質指数（労働）'!H312&gt;0,LN('質指数（労働）'!H312),0)</f>
        <v>1.6679620206684904E-2</v>
      </c>
      <c r="I312" s="6">
        <f>IF('質指数（労働）'!I312&gt;0,LN('質指数（労働）'!I312),0)</f>
        <v>-2.2311702257074507E-2</v>
      </c>
    </row>
    <row r="313" spans="1:9" x14ac:dyDescent="0.15">
      <c r="A313" s="1">
        <v>14</v>
      </c>
      <c r="B313" s="1" t="s">
        <v>112</v>
      </c>
      <c r="C313" s="1">
        <v>11</v>
      </c>
      <c r="D313" s="1" t="s">
        <v>162</v>
      </c>
      <c r="E313" s="6">
        <f>IF('質指数（労働）'!E313&gt;0,LN('質指数（労働）'!E313),0)</f>
        <v>-1.59825786504443E-2</v>
      </c>
      <c r="F313" s="6">
        <f>IF('質指数（労働）'!F313&gt;0,LN('質指数（労働）'!F313),0)</f>
        <v>5.6866157447467577E-2</v>
      </c>
      <c r="G313" s="6">
        <f>IF('質指数（労働）'!G313&gt;0,LN('質指数（労働）'!G313),0)</f>
        <v>2.8057838393915093E-2</v>
      </c>
      <c r="H313" s="6">
        <f>IF('質指数（労働）'!H313&gt;0,LN('質指数（労働）'!H313),0)</f>
        <v>8.4010080333694143E-2</v>
      </c>
      <c r="I313" s="6">
        <f>IF('質指数（労働）'!I313&gt;0,LN('質指数（労働）'!I313),0)</f>
        <v>6.2510111857500245E-2</v>
      </c>
    </row>
    <row r="314" spans="1:9" x14ac:dyDescent="0.15">
      <c r="A314" s="1">
        <v>14</v>
      </c>
      <c r="B314" s="1" t="s">
        <v>112</v>
      </c>
      <c r="C314" s="1">
        <v>12</v>
      </c>
      <c r="D314" s="1" t="s">
        <v>163</v>
      </c>
      <c r="E314" s="6">
        <f>IF('質指数（労働）'!E314&gt;0,LN('質指数（労働）'!E314),0)</f>
        <v>-0.16444009121799397</v>
      </c>
      <c r="F314" s="6">
        <f>IF('質指数（労働）'!F314&gt;0,LN('質指数（労働）'!F314),0)</f>
        <v>-6.9256836023148693E-2</v>
      </c>
      <c r="G314" s="6">
        <f>IF('質指数（労働）'!G314&gt;0,LN('質指数（労働）'!G314),0)</f>
        <v>-0.10620071967825122</v>
      </c>
      <c r="H314" s="6">
        <f>IF('質指数（労働）'!H314&gt;0,LN('質指数（労働）'!H314),0)</f>
        <v>2.9650083012493122E-2</v>
      </c>
      <c r="I314" s="6">
        <f>IF('質指数（労働）'!I314&gt;0,LN('質指数（労働）'!I314),0)</f>
        <v>4.8041868503194078E-2</v>
      </c>
    </row>
    <row r="315" spans="1:9" x14ac:dyDescent="0.15">
      <c r="A315" s="1">
        <v>14</v>
      </c>
      <c r="B315" s="1" t="s">
        <v>112</v>
      </c>
      <c r="C315" s="1">
        <v>13</v>
      </c>
      <c r="D315" s="1" t="s">
        <v>164</v>
      </c>
      <c r="E315" s="6">
        <f>IF('質指数（労働）'!E315&gt;0,LN('質指数（労働）'!E315),0)</f>
        <v>-4.2232940309598704E-2</v>
      </c>
      <c r="F315" s="6">
        <f>IF('質指数（労働）'!F315&gt;0,LN('質指数（労働）'!F315),0)</f>
        <v>8.9590689650416808E-3</v>
      </c>
      <c r="G315" s="6">
        <f>IF('質指数（労働）'!G315&gt;0,LN('質指数（労働）'!G315),0)</f>
        <v>-1.8365217848540873E-2</v>
      </c>
      <c r="H315" s="6">
        <f>IF('質指数（労働）'!H315&gt;0,LN('質指数（労働）'!H315),0)</f>
        <v>5.6741045215231441E-2</v>
      </c>
      <c r="I315" s="6">
        <f>IF('質指数（労働）'!I315&gt;0,LN('質指数（労働）'!I315),0)</f>
        <v>2.8213737811897448E-2</v>
      </c>
    </row>
    <row r="316" spans="1:9" x14ac:dyDescent="0.15">
      <c r="A316" s="1">
        <v>14</v>
      </c>
      <c r="B316" s="1" t="s">
        <v>112</v>
      </c>
      <c r="C316" s="1">
        <v>14</v>
      </c>
      <c r="D316" s="1" t="s">
        <v>165</v>
      </c>
      <c r="E316" s="6">
        <f>IF('質指数（労働）'!E316&gt;0,LN('質指数（労働）'!E316),0)</f>
        <v>-0.10344811094510009</v>
      </c>
      <c r="F316" s="6">
        <f>IF('質指数（労働）'!F316&gt;0,LN('質指数（労働）'!F316),0)</f>
        <v>-5.7518262258219897E-2</v>
      </c>
      <c r="G316" s="6">
        <f>IF('質指数（労働）'!G316&gt;0,LN('質指数（労働）'!G316),0)</f>
        <v>-6.3710501552087934E-2</v>
      </c>
      <c r="H316" s="6">
        <f>IF('質指数（労働）'!H316&gt;0,LN('質指数（労働）'!H316),0)</f>
        <v>4.4244966389049366E-2</v>
      </c>
      <c r="I316" s="6">
        <f>IF('質指数（労働）'!I316&gt;0,LN('質指数（労働）'!I316),0)</f>
        <v>5.6879624457396014E-2</v>
      </c>
    </row>
    <row r="317" spans="1:9" x14ac:dyDescent="0.15">
      <c r="A317" s="1">
        <v>14</v>
      </c>
      <c r="B317" s="1" t="s">
        <v>112</v>
      </c>
      <c r="C317" s="1">
        <v>15</v>
      </c>
      <c r="D317" s="1" t="s">
        <v>166</v>
      </c>
      <c r="E317" s="6">
        <f>IF('質指数（労働）'!E317&gt;0,LN('質指数（労働）'!E317),0)</f>
        <v>-9.7633731251489109E-2</v>
      </c>
      <c r="F317" s="6">
        <f>IF('質指数（労働）'!F317&gt;0,LN('質指数（労働）'!F317),0)</f>
        <v>-4.8410083693054502E-2</v>
      </c>
      <c r="G317" s="6">
        <f>IF('質指数（労働）'!G317&gt;0,LN('質指数（労働）'!G317),0)</f>
        <v>-6.6531372085388771E-2</v>
      </c>
      <c r="H317" s="6">
        <f>IF('質指数（労働）'!H317&gt;0,LN('質指数（労働）'!H317),0)</f>
        <v>9.8954993040749322E-3</v>
      </c>
      <c r="I317" s="6">
        <f>IF('質指数（労働）'!I317&gt;0,LN('質指数（労働）'!I317),0)</f>
        <v>-4.3531668928863086E-3</v>
      </c>
    </row>
    <row r="318" spans="1:9" x14ac:dyDescent="0.15">
      <c r="A318" s="1">
        <v>14</v>
      </c>
      <c r="B318" s="1" t="s">
        <v>62</v>
      </c>
      <c r="C318" s="1">
        <v>16</v>
      </c>
      <c r="D318" s="1" t="s">
        <v>149</v>
      </c>
      <c r="E318" s="6">
        <f>IF('質指数（労働）'!E318&gt;0,LN('質指数（労働）'!E318),0)</f>
        <v>-1.2005843707625816E-2</v>
      </c>
      <c r="F318" s="6">
        <f>IF('質指数（労働）'!F318&gt;0,LN('質指数（労働）'!F318),0)</f>
        <v>1.1609473369151708E-2</v>
      </c>
      <c r="G318" s="6">
        <f>IF('質指数（労働）'!G318&gt;0,LN('質指数（労働）'!G318),0)</f>
        <v>-3.6773591857453936E-2</v>
      </c>
      <c r="H318" s="6">
        <f>IF('質指数（労働）'!H318&gt;0,LN('質指数（労働）'!H318),0)</f>
        <v>-7.5241112127997856E-3</v>
      </c>
      <c r="I318" s="6">
        <f>IF('質指数（労働）'!I318&gt;0,LN('質指数（労働）'!I318),0)</f>
        <v>-2.4600815542659395E-2</v>
      </c>
    </row>
    <row r="319" spans="1:9" x14ac:dyDescent="0.15">
      <c r="A319" s="1">
        <v>14</v>
      </c>
      <c r="B319" s="1" t="s">
        <v>62</v>
      </c>
      <c r="C319" s="1">
        <v>17</v>
      </c>
      <c r="D319" s="1" t="s">
        <v>150</v>
      </c>
      <c r="E319" s="6">
        <f>IF('質指数（労働）'!E319&gt;0,LN('質指数（労働）'!E319),0)</f>
        <v>0.21660070120434552</v>
      </c>
      <c r="F319" s="6">
        <f>IF('質指数（労働）'!F319&gt;0,LN('質指数（労働）'!F319),0)</f>
        <v>0.1175360542479995</v>
      </c>
      <c r="G319" s="6">
        <f>IF('質指数（労働）'!G319&gt;0,LN('質指数（労働）'!G319),0)</f>
        <v>0.11698731400913055</v>
      </c>
      <c r="H319" s="6">
        <f>IF('質指数（労働）'!H319&gt;0,LN('質指数（労働）'!H319),0)</f>
        <v>0.12223443545194987</v>
      </c>
      <c r="I319" s="6">
        <f>IF('質指数（労働）'!I319&gt;0,LN('質指数（労働）'!I319),0)</f>
        <v>0.14880417251237435</v>
      </c>
    </row>
    <row r="320" spans="1:9" x14ac:dyDescent="0.15">
      <c r="A320" s="1">
        <v>14</v>
      </c>
      <c r="B320" s="1" t="s">
        <v>62</v>
      </c>
      <c r="C320" s="1">
        <v>18</v>
      </c>
      <c r="D320" s="1" t="s">
        <v>151</v>
      </c>
      <c r="E320" s="6">
        <f>IF('質指数（労働）'!E320&gt;0,LN('質指数（労働）'!E320),0)</f>
        <v>-0.16551705330967634</v>
      </c>
      <c r="F320" s="6">
        <f>IF('質指数（労働）'!F320&gt;0,LN('質指数（労働）'!F320),0)</f>
        <v>-0.15618415061501087</v>
      </c>
      <c r="G320" s="6">
        <f>IF('質指数（労働）'!G320&gt;0,LN('質指数（労働）'!G320),0)</f>
        <v>-0.16969336588348524</v>
      </c>
      <c r="H320" s="6">
        <f>IF('質指数（労働）'!H320&gt;0,LN('質指数（労働）'!H320),0)</f>
        <v>-0.12449111732547775</v>
      </c>
      <c r="I320" s="6">
        <f>IF('質指数（労働）'!I320&gt;0,LN('質指数（労働）'!I320),0)</f>
        <v>-0.19682549066246113</v>
      </c>
    </row>
    <row r="321" spans="1:9" x14ac:dyDescent="0.15">
      <c r="A321" s="1">
        <v>14</v>
      </c>
      <c r="B321" s="1" t="s">
        <v>62</v>
      </c>
      <c r="C321" s="1">
        <v>19</v>
      </c>
      <c r="D321" s="1" t="s">
        <v>152</v>
      </c>
      <c r="E321" s="6">
        <f>IF('質指数（労働）'!E321&gt;0,LN('質指数（労働）'!E321),0)</f>
        <v>-0.14597787065832563</v>
      </c>
      <c r="F321" s="6">
        <f>IF('質指数（労働）'!F321&gt;0,LN('質指数（労働）'!F321),0)</f>
        <v>-8.3780868001281011E-2</v>
      </c>
      <c r="G321" s="6">
        <f>IF('質指数（労働）'!G321&gt;0,LN('質指数（労働）'!G321),0)</f>
        <v>-8.0360387826793681E-2</v>
      </c>
      <c r="H321" s="6">
        <f>IF('質指数（労働）'!H321&gt;0,LN('質指数（労働）'!H321),0)</f>
        <v>-2.3657073103088185E-2</v>
      </c>
      <c r="I321" s="6">
        <f>IF('質指数（労働）'!I321&gt;0,LN('質指数（労働）'!I321),0)</f>
        <v>-4.7882513049327904E-2</v>
      </c>
    </row>
    <row r="322" spans="1:9" x14ac:dyDescent="0.15">
      <c r="A322" s="1">
        <v>14</v>
      </c>
      <c r="B322" s="1" t="s">
        <v>62</v>
      </c>
      <c r="C322" s="1">
        <v>20</v>
      </c>
      <c r="D322" s="1" t="s">
        <v>153</v>
      </c>
      <c r="E322" s="6">
        <f>IF('質指数（労働）'!E322&gt;0,LN('質指数（労働）'!E322),0)</f>
        <v>-6.0802699956749084E-2</v>
      </c>
      <c r="F322" s="6">
        <f>IF('質指数（労働）'!F322&gt;0,LN('質指数（労働）'!F322),0)</f>
        <v>6.1973593148408916E-3</v>
      </c>
      <c r="G322" s="6">
        <f>IF('質指数（労働）'!G322&gt;0,LN('質指数（労働）'!G322),0)</f>
        <v>-5.3148516187772901E-2</v>
      </c>
      <c r="H322" s="6">
        <f>IF('質指数（労働）'!H322&gt;0,LN('質指数（労働）'!H322),0)</f>
        <v>-9.0201040084077547E-3</v>
      </c>
      <c r="I322" s="6">
        <f>IF('質指数（労働）'!I322&gt;0,LN('質指数（労働）'!I322),0)</f>
        <v>-6.4701294788422306E-2</v>
      </c>
    </row>
    <row r="323" spans="1:9" x14ac:dyDescent="0.15">
      <c r="A323" s="1">
        <v>14</v>
      </c>
      <c r="B323" s="1" t="s">
        <v>62</v>
      </c>
      <c r="C323" s="1">
        <v>21</v>
      </c>
      <c r="D323" s="1" t="s">
        <v>154</v>
      </c>
      <c r="E323" s="6">
        <f>IF('質指数（労働）'!E323&gt;0,LN('質指数（労働）'!E323),0)</f>
        <v>2.5558644844121021E-2</v>
      </c>
      <c r="F323" s="6">
        <f>IF('質指数（労働）'!F323&gt;0,LN('質指数（労働）'!F323),0)</f>
        <v>5.4465535978693601E-2</v>
      </c>
      <c r="G323" s="6">
        <f>IF('質指数（労働）'!G323&gt;0,LN('質指数（労働）'!G323),0)</f>
        <v>4.9102574384732797E-3</v>
      </c>
      <c r="H323" s="6">
        <f>IF('質指数（労働）'!H323&gt;0,LN('質指数（労働）'!H323),0)</f>
        <v>4.8547747948241831E-3</v>
      </c>
      <c r="I323" s="6">
        <f>IF('質指数（労働）'!I323&gt;0,LN('質指数（労働）'!I323),0)</f>
        <v>2.02764012972378E-2</v>
      </c>
    </row>
    <row r="324" spans="1:9" x14ac:dyDescent="0.15">
      <c r="A324" s="1">
        <v>14</v>
      </c>
      <c r="B324" s="1" t="s">
        <v>13</v>
      </c>
      <c r="C324" s="1">
        <v>22</v>
      </c>
      <c r="D324" s="1" t="s">
        <v>146</v>
      </c>
      <c r="E324" s="6">
        <f>IF('質指数（労働）'!E324&gt;0,LN('質指数（労働）'!E324),0)</f>
        <v>-5.408680208103378E-2</v>
      </c>
      <c r="F324" s="6">
        <f>IF('質指数（労働）'!F324&gt;0,LN('質指数（労働）'!F324),0)</f>
        <v>-5.4701331092880862E-2</v>
      </c>
      <c r="G324" s="6">
        <f>IF('質指数（労働）'!G324&gt;0,LN('質指数（労働）'!G324),0)</f>
        <v>-6.0299418619889703E-2</v>
      </c>
      <c r="H324" s="6">
        <f>IF('質指数（労働）'!H324&gt;0,LN('質指数（労働）'!H324),0)</f>
        <v>9.6606087940228312E-3</v>
      </c>
      <c r="I324" s="6">
        <f>IF('質指数（労働）'!I324&gt;0,LN('質指数（労働）'!I324),0)</f>
        <v>-3.3396323467074315E-2</v>
      </c>
    </row>
    <row r="325" spans="1:9" x14ac:dyDescent="0.15">
      <c r="A325" s="1">
        <v>14</v>
      </c>
      <c r="B325" s="1" t="s">
        <v>13</v>
      </c>
      <c r="C325" s="1">
        <v>23</v>
      </c>
      <c r="D325" s="1" t="s">
        <v>167</v>
      </c>
      <c r="E325" s="6">
        <f>IF('質指数（労働）'!E325&gt;0,LN('質指数（労働）'!E325),0)</f>
        <v>0.22373615345605458</v>
      </c>
      <c r="F325" s="6">
        <f>IF('質指数（労働）'!F325&gt;0,LN('質指数（労働）'!F325),0)</f>
        <v>0.20414562881880788</v>
      </c>
      <c r="G325" s="6">
        <f>IF('質指数（労働）'!G325&gt;0,LN('質指数（労働）'!G325),0)</f>
        <v>0.19527658403357481</v>
      </c>
      <c r="H325" s="6">
        <f>IF('質指数（労働）'!H325&gt;0,LN('質指数（労働）'!H325),0)</f>
        <v>0.27396591573417023</v>
      </c>
      <c r="I325" s="6">
        <f>IF('質指数（労働）'!I325&gt;0,LN('質指数（労働）'!I325),0)</f>
        <v>0.21955746696953901</v>
      </c>
    </row>
    <row r="326" spans="1:9" x14ac:dyDescent="0.15">
      <c r="A326" s="1">
        <v>15</v>
      </c>
      <c r="B326" s="1" t="s">
        <v>63</v>
      </c>
      <c r="C326" s="1">
        <v>1</v>
      </c>
      <c r="D326" s="1" t="s">
        <v>147</v>
      </c>
      <c r="E326" s="6">
        <f>IF('質指数（労働）'!E326&gt;0,LN('質指数（労働）'!E326),0)</f>
        <v>-0.82396953558253405</v>
      </c>
      <c r="F326" s="6">
        <f>IF('質指数（労働）'!F326&gt;0,LN('質指数（労働）'!F326),0)</f>
        <v>-0.7291870881185103</v>
      </c>
      <c r="G326" s="6">
        <f>IF('質指数（労働）'!G326&gt;0,LN('質指数（労働）'!G326),0)</f>
        <v>-0.81566666462210879</v>
      </c>
      <c r="H326" s="6">
        <f>IF('質指数（労働）'!H326&gt;0,LN('質指数（労働）'!H326),0)</f>
        <v>-0.67258060922440954</v>
      </c>
      <c r="I326" s="6">
        <f>IF('質指数（労働）'!I326&gt;0,LN('質指数（労働）'!I326),0)</f>
        <v>-0.54423172841588197</v>
      </c>
    </row>
    <row r="327" spans="1:9" x14ac:dyDescent="0.15">
      <c r="A327" s="1">
        <v>15</v>
      </c>
      <c r="B327" s="1" t="s">
        <v>63</v>
      </c>
      <c r="C327" s="1">
        <v>2</v>
      </c>
      <c r="D327" s="1" t="s">
        <v>148</v>
      </c>
      <c r="E327" s="6">
        <f>IF('質指数（労働）'!E327&gt;0,LN('質指数（労働）'!E327),0)</f>
        <v>0.40964627046675545</v>
      </c>
      <c r="F327" s="6">
        <f>IF('質指数（労働）'!F327&gt;0,LN('質指数（労働）'!F327),0)</f>
        <v>0.39961640151097944</v>
      </c>
      <c r="G327" s="6">
        <f>IF('質指数（労働）'!G327&gt;0,LN('質指数（労働）'!G327),0)</f>
        <v>0.22778802524108219</v>
      </c>
      <c r="H327" s="6">
        <f>IF('質指数（労働）'!H327&gt;0,LN('質指数（労働）'!H327),0)</f>
        <v>0.23121014264402043</v>
      </c>
      <c r="I327" s="6">
        <f>IF('質指数（労働）'!I327&gt;0,LN('質指数（労働）'!I327),0)</f>
        <v>0.32194106254282473</v>
      </c>
    </row>
    <row r="328" spans="1:9" x14ac:dyDescent="0.15">
      <c r="A328" s="1">
        <v>15</v>
      </c>
      <c r="B328" s="1" t="s">
        <v>113</v>
      </c>
      <c r="C328" s="1">
        <v>3</v>
      </c>
      <c r="D328" s="1" t="s">
        <v>155</v>
      </c>
      <c r="E328" s="6">
        <f>IF('質指数（労働）'!E328&gt;0,LN('質指数（労働）'!E328),0)</f>
        <v>-0.30694546377844245</v>
      </c>
      <c r="F328" s="6">
        <f>IF('質指数（労働）'!F328&gt;0,LN('質指数（労働）'!F328),0)</f>
        <v>-0.33092793028515721</v>
      </c>
      <c r="G328" s="6">
        <f>IF('質指数（労働）'!G328&gt;0,LN('質指数（労働）'!G328),0)</f>
        <v>-0.35971628731805683</v>
      </c>
      <c r="H328" s="6">
        <f>IF('質指数（労働）'!H328&gt;0,LN('質指数（労働）'!H328),0)</f>
        <v>-0.27004119721505415</v>
      </c>
      <c r="I328" s="6">
        <f>IF('質指数（労働）'!I328&gt;0,LN('質指数（労働）'!I328),0)</f>
        <v>-0.28206617046117205</v>
      </c>
    </row>
    <row r="329" spans="1:9" x14ac:dyDescent="0.15">
      <c r="A329" s="1">
        <v>15</v>
      </c>
      <c r="B329" s="1" t="s">
        <v>113</v>
      </c>
      <c r="C329" s="1">
        <v>4</v>
      </c>
      <c r="D329" s="1" t="s">
        <v>156</v>
      </c>
      <c r="E329" s="6">
        <f>IF('質指数（労働）'!E329&gt;0,LN('質指数（労働）'!E329),0)</f>
        <v>-0.43402949593288775</v>
      </c>
      <c r="F329" s="6">
        <f>IF('質指数（労働）'!F329&gt;0,LN('質指数（労働）'!F329),0)</f>
        <v>-0.47750843832281398</v>
      </c>
      <c r="G329" s="6">
        <f>IF('質指数（労働）'!G329&gt;0,LN('質指数（労働）'!G329),0)</f>
        <v>-0.49542763944294405</v>
      </c>
      <c r="H329" s="6">
        <f>IF('質指数（労働）'!H329&gt;0,LN('質指数（労働）'!H329),0)</f>
        <v>-0.40514620504567089</v>
      </c>
      <c r="I329" s="6">
        <f>IF('質指数（労働）'!I329&gt;0,LN('質指数（労働）'!I329),0)</f>
        <v>-0.39760244327180544</v>
      </c>
    </row>
    <row r="330" spans="1:9" x14ac:dyDescent="0.15">
      <c r="A330" s="1">
        <v>15</v>
      </c>
      <c r="B330" s="1" t="s">
        <v>113</v>
      </c>
      <c r="C330" s="1">
        <v>5</v>
      </c>
      <c r="D330" s="1" t="s">
        <v>157</v>
      </c>
      <c r="E330" s="6">
        <f>IF('質指数（労働）'!E330&gt;0,LN('質指数（労働）'!E330),0)</f>
        <v>-0.20846400707535281</v>
      </c>
      <c r="F330" s="6">
        <f>IF('質指数（労働）'!F330&gt;0,LN('質指数（労働）'!F330),0)</f>
        <v>-0.19560103598566017</v>
      </c>
      <c r="G330" s="6">
        <f>IF('質指数（労働）'!G330&gt;0,LN('質指数（労働）'!G330),0)</f>
        <v>-0.21568866488709373</v>
      </c>
      <c r="H330" s="6">
        <f>IF('質指数（労働）'!H330&gt;0,LN('質指数（労働）'!H330),0)</f>
        <v>-0.12485234606147683</v>
      </c>
      <c r="I330" s="6">
        <f>IF('質指数（労働）'!I330&gt;0,LN('質指数（労働）'!I330),0)</f>
        <v>-0.11803176711718052</v>
      </c>
    </row>
    <row r="331" spans="1:9" x14ac:dyDescent="0.15">
      <c r="A331" s="1">
        <v>15</v>
      </c>
      <c r="B331" s="1" t="s">
        <v>113</v>
      </c>
      <c r="C331" s="1">
        <v>6</v>
      </c>
      <c r="D331" s="1" t="s">
        <v>49</v>
      </c>
      <c r="E331" s="6">
        <f>IF('質指数（労働）'!E331&gt;0,LN('質指数（労働）'!E331),0)</f>
        <v>-0.10407898839411604</v>
      </c>
      <c r="F331" s="6">
        <f>IF('質指数（労働）'!F331&gt;0,LN('質指数（労働）'!F331),0)</f>
        <v>-8.8032203008740151E-2</v>
      </c>
      <c r="G331" s="6">
        <f>IF('質指数（労働）'!G331&gt;0,LN('質指数（労働）'!G331),0)</f>
        <v>-9.474860229093264E-2</v>
      </c>
      <c r="H331" s="6">
        <f>IF('質指数（労働）'!H331&gt;0,LN('質指数（労働）'!H331),0)</f>
        <v>-1.5528957375468144E-2</v>
      </c>
      <c r="I331" s="6">
        <f>IF('質指数（労働）'!I331&gt;0,LN('質指数（労働）'!I331),0)</f>
        <v>-1.0708045526317454E-2</v>
      </c>
    </row>
    <row r="332" spans="1:9" x14ac:dyDescent="0.15">
      <c r="A332" s="1">
        <v>15</v>
      </c>
      <c r="B332" s="1" t="s">
        <v>113</v>
      </c>
      <c r="C332" s="1">
        <v>7</v>
      </c>
      <c r="D332" s="1" t="s">
        <v>158</v>
      </c>
      <c r="E332" s="6">
        <f>IF('質指数（労働）'!E332&gt;0,LN('質指数（労働）'!E332),0)</f>
        <v>-5.7504134104791792E-2</v>
      </c>
      <c r="F332" s="6">
        <f>IF('質指数（労働）'!F332&gt;0,LN('質指数（労働）'!F332),0)</f>
        <v>-5.3524018814145105E-2</v>
      </c>
      <c r="G332" s="6">
        <f>IF('質指数（労働）'!G332&gt;0,LN('質指数（労働）'!G332),0)</f>
        <v>-5.8235328736648299E-3</v>
      </c>
      <c r="H332" s="6">
        <f>IF('質指数（労働）'!H332&gt;0,LN('質指数（労働）'!H332),0)</f>
        <v>6.3110108082779809E-2</v>
      </c>
      <c r="I332" s="6">
        <f>IF('質指数（労働）'!I332&gt;0,LN('質指数（労働）'!I332),0)</f>
        <v>3.7784822188511882E-2</v>
      </c>
    </row>
    <row r="333" spans="1:9" x14ac:dyDescent="0.15">
      <c r="A333" s="1">
        <v>15</v>
      </c>
      <c r="B333" s="1" t="s">
        <v>113</v>
      </c>
      <c r="C333" s="1">
        <v>8</v>
      </c>
      <c r="D333" s="1" t="s">
        <v>159</v>
      </c>
      <c r="E333" s="6">
        <f>IF('質指数（労働）'!E333&gt;0,LN('質指数（労働）'!E333),0)</f>
        <v>-0.18180844836134175</v>
      </c>
      <c r="F333" s="6">
        <f>IF('質指数（労働）'!F333&gt;0,LN('質指数（労働）'!F333),0)</f>
        <v>-0.1767621361983564</v>
      </c>
      <c r="G333" s="6">
        <f>IF('質指数（労働）'!G333&gt;0,LN('質指数（労働）'!G333),0)</f>
        <v>-0.19129248430360563</v>
      </c>
      <c r="H333" s="6">
        <f>IF('質指数（労働）'!H333&gt;0,LN('質指数（労働）'!H333),0)</f>
        <v>-9.968567435455751E-2</v>
      </c>
      <c r="I333" s="6">
        <f>IF('質指数（労働）'!I333&gt;0,LN('質指数（労働）'!I333),0)</f>
        <v>-0.12918963566193439</v>
      </c>
    </row>
    <row r="334" spans="1:9" x14ac:dyDescent="0.15">
      <c r="A334" s="1">
        <v>15</v>
      </c>
      <c r="B334" s="1" t="s">
        <v>113</v>
      </c>
      <c r="C334" s="1">
        <v>9</v>
      </c>
      <c r="D334" s="1" t="s">
        <v>160</v>
      </c>
      <c r="E334" s="6">
        <f>IF('質指数（労働）'!E334&gt;0,LN('質指数（労働）'!E334),0)</f>
        <v>-8.523666787142696E-2</v>
      </c>
      <c r="F334" s="6">
        <f>IF('質指数（労働）'!F334&gt;0,LN('質指数（労働）'!F334),0)</f>
        <v>-8.2847372313588949E-2</v>
      </c>
      <c r="G334" s="6">
        <f>IF('質指数（労働）'!G334&gt;0,LN('質指数（労働）'!G334),0)</f>
        <v>-9.6701404055563947E-2</v>
      </c>
      <c r="H334" s="6">
        <f>IF('質指数（労働）'!H334&gt;0,LN('質指数（労働）'!H334),0)</f>
        <v>-5.2427702803226305E-2</v>
      </c>
      <c r="I334" s="6">
        <f>IF('質指数（労働）'!I334&gt;0,LN('質指数（労働）'!I334),0)</f>
        <v>-0.10973765727358513</v>
      </c>
    </row>
    <row r="335" spans="1:9" x14ac:dyDescent="0.15">
      <c r="A335" s="1">
        <v>15</v>
      </c>
      <c r="B335" s="1" t="s">
        <v>113</v>
      </c>
      <c r="C335" s="1">
        <v>10</v>
      </c>
      <c r="D335" s="1" t="s">
        <v>161</v>
      </c>
      <c r="E335" s="6">
        <f>IF('質指数（労働）'!E335&gt;0,LN('質指数（労働）'!E335),0)</f>
        <v>-0.13780390954387237</v>
      </c>
      <c r="F335" s="6">
        <f>IF('質指数（労働）'!F335&gt;0,LN('質指数（労働）'!F335),0)</f>
        <v>-0.18876574075122202</v>
      </c>
      <c r="G335" s="6">
        <f>IF('質指数（労働）'!G335&gt;0,LN('質指数（労働）'!G335),0)</f>
        <v>-0.18205693806661497</v>
      </c>
      <c r="H335" s="6">
        <f>IF('質指数（労働）'!H335&gt;0,LN('質指数（労働）'!H335),0)</f>
        <v>-0.11973999139051475</v>
      </c>
      <c r="I335" s="6">
        <f>IF('質指数（労働）'!I335&gt;0,LN('質指数（労働）'!I335),0)</f>
        <v>-0.13669590015982369</v>
      </c>
    </row>
    <row r="336" spans="1:9" x14ac:dyDescent="0.15">
      <c r="A336" s="1">
        <v>15</v>
      </c>
      <c r="B336" s="1" t="s">
        <v>113</v>
      </c>
      <c r="C336" s="1">
        <v>11</v>
      </c>
      <c r="D336" s="1" t="s">
        <v>162</v>
      </c>
      <c r="E336" s="6">
        <f>IF('質指数（労働）'!E336&gt;0,LN('質指数（労働）'!E336),0)</f>
        <v>-8.6749794581684234E-2</v>
      </c>
      <c r="F336" s="6">
        <f>IF('質指数（労働）'!F336&gt;0,LN('質指数（労働）'!F336),0)</f>
        <v>-9.0623394452070363E-2</v>
      </c>
      <c r="G336" s="6">
        <f>IF('質指数（労働）'!G336&gt;0,LN('質指数（労働）'!G336),0)</f>
        <v>-0.11854271010703708</v>
      </c>
      <c r="H336" s="6">
        <f>IF('質指数（労働）'!H336&gt;0,LN('質指数（労働）'!H336),0)</f>
        <v>-4.7568571165175801E-2</v>
      </c>
      <c r="I336" s="6">
        <f>IF('質指数（労働）'!I336&gt;0,LN('質指数（労働）'!I336),0)</f>
        <v>-6.82545741955006E-2</v>
      </c>
    </row>
    <row r="337" spans="1:9" x14ac:dyDescent="0.15">
      <c r="A337" s="1">
        <v>15</v>
      </c>
      <c r="B337" s="1" t="s">
        <v>113</v>
      </c>
      <c r="C337" s="1">
        <v>12</v>
      </c>
      <c r="D337" s="1" t="s">
        <v>163</v>
      </c>
      <c r="E337" s="6">
        <f>IF('質指数（労働）'!E337&gt;0,LN('質指数（労働）'!E337),0)</f>
        <v>-0.31062384736784149</v>
      </c>
      <c r="F337" s="6">
        <f>IF('質指数（労働）'!F337&gt;0,LN('質指数（労働）'!F337),0)</f>
        <v>-0.3068302551707201</v>
      </c>
      <c r="G337" s="6">
        <f>IF('質指数（労働）'!G337&gt;0,LN('質指数（労働）'!G337),0)</f>
        <v>-0.32314392090604166</v>
      </c>
      <c r="H337" s="6">
        <f>IF('質指数（労働）'!H337&gt;0,LN('質指数（労働）'!H337),0)</f>
        <v>-0.15955456366309045</v>
      </c>
      <c r="I337" s="6">
        <f>IF('質指数（労働）'!I337&gt;0,LN('質指数（労働）'!I337),0)</f>
        <v>-0.14917319003880727</v>
      </c>
    </row>
    <row r="338" spans="1:9" x14ac:dyDescent="0.15">
      <c r="A338" s="1">
        <v>15</v>
      </c>
      <c r="B338" s="1" t="s">
        <v>113</v>
      </c>
      <c r="C338" s="1">
        <v>13</v>
      </c>
      <c r="D338" s="1" t="s">
        <v>164</v>
      </c>
      <c r="E338" s="6">
        <f>IF('質指数（労働）'!E338&gt;0,LN('質指数（労働）'!E338),0)</f>
        <v>-0.10322718953491281</v>
      </c>
      <c r="F338" s="6">
        <f>IF('質指数（労働）'!F338&gt;0,LN('質指数（労働）'!F338),0)</f>
        <v>-0.11883766028347202</v>
      </c>
      <c r="G338" s="6">
        <f>IF('質指数（労働）'!G338&gt;0,LN('質指数（労働）'!G338),0)</f>
        <v>-0.13746254416474399</v>
      </c>
      <c r="H338" s="6">
        <f>IF('質指数（労働）'!H338&gt;0,LN('質指数（労働）'!H338),0)</f>
        <v>-6.078394632856296E-2</v>
      </c>
      <c r="I338" s="6">
        <f>IF('質指数（労働）'!I338&gt;0,LN('質指数（労働）'!I338),0)</f>
        <v>-9.0176176247984907E-2</v>
      </c>
    </row>
    <row r="339" spans="1:9" x14ac:dyDescent="0.15">
      <c r="A339" s="1">
        <v>15</v>
      </c>
      <c r="B339" s="1" t="s">
        <v>113</v>
      </c>
      <c r="C339" s="1">
        <v>14</v>
      </c>
      <c r="D339" s="1" t="s">
        <v>165</v>
      </c>
      <c r="E339" s="6">
        <f>IF('質指数（労働）'!E339&gt;0,LN('質指数（労働）'!E339),0)</f>
        <v>-0.20709364158378143</v>
      </c>
      <c r="F339" s="6">
        <f>IF('質指数（労働）'!F339&gt;0,LN('質指数（労働）'!F339),0)</f>
        <v>-0.25782292461963879</v>
      </c>
      <c r="G339" s="6">
        <f>IF('質指数（労働）'!G339&gt;0,LN('質指数（労働）'!G339),0)</f>
        <v>-0.2641741740219381</v>
      </c>
      <c r="H339" s="6">
        <f>IF('質指数（労働）'!H339&gt;0,LN('質指数（労働）'!H339),0)</f>
        <v>-0.13925721595878943</v>
      </c>
      <c r="I339" s="6">
        <f>IF('質指数（労働）'!I339&gt;0,LN('質指数（労働）'!I339),0)</f>
        <v>-0.1168568514889011</v>
      </c>
    </row>
    <row r="340" spans="1:9" x14ac:dyDescent="0.15">
      <c r="A340" s="1">
        <v>15</v>
      </c>
      <c r="B340" s="1" t="s">
        <v>113</v>
      </c>
      <c r="C340" s="1">
        <v>15</v>
      </c>
      <c r="D340" s="1" t="s">
        <v>166</v>
      </c>
      <c r="E340" s="6">
        <f>IF('質指数（労働）'!E340&gt;0,LN('質指数（労働）'!E340),0)</f>
        <v>-0.25750193801550503</v>
      </c>
      <c r="F340" s="6">
        <f>IF('質指数（労働）'!F340&gt;0,LN('質指数（労働）'!F340),0)</f>
        <v>-0.28045059472798511</v>
      </c>
      <c r="G340" s="6">
        <f>IF('質指数（労働）'!G340&gt;0,LN('質指数（労働）'!G340),0)</f>
        <v>-0.28600802664235886</v>
      </c>
      <c r="H340" s="6">
        <f>IF('質指数（労働）'!H340&gt;0,LN('質指数（労働）'!H340),0)</f>
        <v>-0.19197321956893695</v>
      </c>
      <c r="I340" s="6">
        <f>IF('質指数（労働）'!I340&gt;0,LN('質指数（労働）'!I340),0)</f>
        <v>-0.16177850341889766</v>
      </c>
    </row>
    <row r="341" spans="1:9" x14ac:dyDescent="0.15">
      <c r="A341" s="1">
        <v>15</v>
      </c>
      <c r="B341" s="1" t="s">
        <v>63</v>
      </c>
      <c r="C341" s="1">
        <v>16</v>
      </c>
      <c r="D341" s="1" t="s">
        <v>149</v>
      </c>
      <c r="E341" s="6">
        <f>IF('質指数（労働）'!E341&gt;0,LN('質指数（労働）'!E341),0)</f>
        <v>-0.11939992902449681</v>
      </c>
      <c r="F341" s="6">
        <f>IF('質指数（労働）'!F341&gt;0,LN('質指数（労働）'!F341),0)</f>
        <v>-0.12369009968743598</v>
      </c>
      <c r="G341" s="6">
        <f>IF('質指数（労働）'!G341&gt;0,LN('質指数（労働）'!G341),0)</f>
        <v>-0.12263021966868198</v>
      </c>
      <c r="H341" s="6">
        <f>IF('質指数（労働）'!H341&gt;0,LN('質指数（労働）'!H341),0)</f>
        <v>-7.1935762287594185E-2</v>
      </c>
      <c r="I341" s="6">
        <f>IF('質指数（労働）'!I341&gt;0,LN('質指数（労働）'!I341),0)</f>
        <v>-6.7668642336923351E-2</v>
      </c>
    </row>
    <row r="342" spans="1:9" x14ac:dyDescent="0.15">
      <c r="A342" s="1">
        <v>15</v>
      </c>
      <c r="B342" s="1" t="s">
        <v>63</v>
      </c>
      <c r="C342" s="1">
        <v>17</v>
      </c>
      <c r="D342" s="1" t="s">
        <v>150</v>
      </c>
      <c r="E342" s="6">
        <f>IF('質指数（労働）'!E342&gt;0,LN('質指数（労働）'!E342),0)</f>
        <v>0.19274695066985006</v>
      </c>
      <c r="F342" s="6">
        <f>IF('質指数（労働）'!F342&gt;0,LN('質指数（労働）'!F342),0)</f>
        <v>6.9174878938123768E-2</v>
      </c>
      <c r="G342" s="6">
        <f>IF('質指数（労働）'!G342&gt;0,LN('質指数（労働）'!G342),0)</f>
        <v>1.4423857412615241E-2</v>
      </c>
      <c r="H342" s="6">
        <f>IF('質指数（労働）'!H342&gt;0,LN('質指数（労働）'!H342),0)</f>
        <v>7.8279569246303707E-2</v>
      </c>
      <c r="I342" s="6">
        <f>IF('質指数（労働）'!I342&gt;0,LN('質指数（労働）'!I342),0)</f>
        <v>0.14484388993796118</v>
      </c>
    </row>
    <row r="343" spans="1:9" x14ac:dyDescent="0.15">
      <c r="A343" s="1">
        <v>15</v>
      </c>
      <c r="B343" s="1" t="s">
        <v>63</v>
      </c>
      <c r="C343" s="1">
        <v>18</v>
      </c>
      <c r="D343" s="1" t="s">
        <v>151</v>
      </c>
      <c r="E343" s="6">
        <f>IF('質指数（労働）'!E343&gt;0,LN('質指数（労働）'!E343),0)</f>
        <v>-0.30298236568461157</v>
      </c>
      <c r="F343" s="6">
        <f>IF('質指数（労働）'!F343&gt;0,LN('質指数（労働）'!F343),0)</f>
        <v>-0.28958135292312626</v>
      </c>
      <c r="G343" s="6">
        <f>IF('質指数（労働）'!G343&gt;0,LN('質指数（労働）'!G343),0)</f>
        <v>-0.25389225827981349</v>
      </c>
      <c r="H343" s="6">
        <f>IF('質指数（労働）'!H343&gt;0,LN('質指数（労働）'!H343),0)</f>
        <v>-0.18676947092797441</v>
      </c>
      <c r="I343" s="6">
        <f>IF('質指数（労働）'!I343&gt;0,LN('質指数（労働）'!I343),0)</f>
        <v>-0.24488918030303128</v>
      </c>
    </row>
    <row r="344" spans="1:9" x14ac:dyDescent="0.15">
      <c r="A344" s="1">
        <v>15</v>
      </c>
      <c r="B344" s="1" t="s">
        <v>63</v>
      </c>
      <c r="C344" s="1">
        <v>19</v>
      </c>
      <c r="D344" s="1" t="s">
        <v>152</v>
      </c>
      <c r="E344" s="6">
        <f>IF('質指数（労働）'!E344&gt;0,LN('質指数（労働）'!E344),0)</f>
        <v>-0.12594113499573487</v>
      </c>
      <c r="F344" s="6">
        <f>IF('質指数（労働）'!F344&gt;0,LN('質指数（労働）'!F344),0)</f>
        <v>-0.10909080232665683</v>
      </c>
      <c r="G344" s="6">
        <f>IF('質指数（労働）'!G344&gt;0,LN('質指数（労働）'!G344),0)</f>
        <v>-7.1122516972187355E-2</v>
      </c>
      <c r="H344" s="6">
        <f>IF('質指数（労働）'!H344&gt;0,LN('質指数（労働）'!H344),0)</f>
        <v>7.1378750971380382E-3</v>
      </c>
      <c r="I344" s="6">
        <f>IF('質指数（労働）'!I344&gt;0,LN('質指数（労働）'!I344),0)</f>
        <v>-2.792551784305836E-2</v>
      </c>
    </row>
    <row r="345" spans="1:9" x14ac:dyDescent="0.15">
      <c r="A345" s="1">
        <v>15</v>
      </c>
      <c r="B345" s="1" t="s">
        <v>63</v>
      </c>
      <c r="C345" s="1">
        <v>20</v>
      </c>
      <c r="D345" s="1" t="s">
        <v>153</v>
      </c>
      <c r="E345" s="6">
        <f>IF('質指数（労働）'!E345&gt;0,LN('質指数（労働）'!E345),0)</f>
        <v>-0.22496424528532835</v>
      </c>
      <c r="F345" s="6">
        <f>IF('質指数（労働）'!F345&gt;0,LN('質指数（労働）'!F345),0)</f>
        <v>-0.13351993307389892</v>
      </c>
      <c r="G345" s="6">
        <f>IF('質指数（労働）'!G345&gt;0,LN('質指数（労働）'!G345),0)</f>
        <v>-0.14202418474991119</v>
      </c>
      <c r="H345" s="6">
        <f>IF('質指数（労働）'!H345&gt;0,LN('質指数（労働）'!H345),0)</f>
        <v>-8.2762847421040356E-2</v>
      </c>
      <c r="I345" s="6">
        <f>IF('質指数（労働）'!I345&gt;0,LN('質指数（労働）'!I345),0)</f>
        <v>-0.13002632010091633</v>
      </c>
    </row>
    <row r="346" spans="1:9" x14ac:dyDescent="0.15">
      <c r="A346" s="1">
        <v>15</v>
      </c>
      <c r="B346" s="1" t="s">
        <v>63</v>
      </c>
      <c r="C346" s="1">
        <v>21</v>
      </c>
      <c r="D346" s="1" t="s">
        <v>154</v>
      </c>
      <c r="E346" s="6">
        <f>IF('質指数（労働）'!E346&gt;0,LN('質指数（労働）'!E346),0)</f>
        <v>2.5097757698544058E-2</v>
      </c>
      <c r="F346" s="6">
        <f>IF('質指数（労働）'!F346&gt;0,LN('質指数（労働）'!F346),0)</f>
        <v>1.2642469026544383E-2</v>
      </c>
      <c r="G346" s="6">
        <f>IF('質指数（労働）'!G346&gt;0,LN('質指数（労働）'!G346),0)</f>
        <v>-1.1068246462455616E-2</v>
      </c>
      <c r="H346" s="6">
        <f>IF('質指数（労働）'!H346&gt;0,LN('質指数（労働）'!H346),0)</f>
        <v>-1.4035378206391558E-2</v>
      </c>
      <c r="I346" s="6">
        <f>IF('質指数（労働）'!I346&gt;0,LN('質指数（労働）'!I346),0)</f>
        <v>-3.6139942051196694E-2</v>
      </c>
    </row>
    <row r="347" spans="1:9" x14ac:dyDescent="0.15">
      <c r="A347" s="1">
        <v>15</v>
      </c>
      <c r="B347" s="1" t="s">
        <v>14</v>
      </c>
      <c r="C347" s="1">
        <v>22</v>
      </c>
      <c r="D347" s="1" t="s">
        <v>146</v>
      </c>
      <c r="E347" s="6">
        <f>IF('質指数（労働）'!E347&gt;0,LN('質指数（労働）'!E347),0)</f>
        <v>-0.16983897337268447</v>
      </c>
      <c r="F347" s="6">
        <f>IF('質指数（労働）'!F347&gt;0,LN('質指数（労働）'!F347),0)</f>
        <v>-0.20166511132513112</v>
      </c>
      <c r="G347" s="6">
        <f>IF('質指数（労働）'!G347&gt;0,LN('質指数（労働）'!G347),0)</f>
        <v>-0.17584827440246992</v>
      </c>
      <c r="H347" s="6">
        <f>IF('質指数（労働）'!H347&gt;0,LN('質指数（労働）'!H347),0)</f>
        <v>-9.4265780658141077E-2</v>
      </c>
      <c r="I347" s="6">
        <f>IF('質指数（労働）'!I347&gt;0,LN('質指数（労働）'!I347),0)</f>
        <v>-0.11962474853586447</v>
      </c>
    </row>
    <row r="348" spans="1:9" x14ac:dyDescent="0.15">
      <c r="A348" s="1">
        <v>15</v>
      </c>
      <c r="B348" s="1" t="s">
        <v>14</v>
      </c>
      <c r="C348" s="1">
        <v>23</v>
      </c>
      <c r="D348" s="1" t="s">
        <v>167</v>
      </c>
      <c r="E348" s="6">
        <f>IF('質指数（労働）'!E348&gt;0,LN('質指数（労働）'!E348),0)</f>
        <v>0.14487960636314998</v>
      </c>
      <c r="F348" s="6">
        <f>IF('質指数（労働）'!F348&gt;0,LN('質指数（労働）'!F348),0)</f>
        <v>9.9002810340782399E-2</v>
      </c>
      <c r="G348" s="6">
        <f>IF('質指数（労働）'!G348&gt;0,LN('質指数（労働）'!G348),0)</f>
        <v>8.7743117986403538E-2</v>
      </c>
      <c r="H348" s="6">
        <f>IF('質指数（労働）'!H348&gt;0,LN('質指数（労働）'!H348),0)</f>
        <v>0.13199848696746663</v>
      </c>
      <c r="I348" s="6">
        <f>IF('質指数（労働）'!I348&gt;0,LN('質指数（労働）'!I348),0)</f>
        <v>9.1255469217090893E-2</v>
      </c>
    </row>
    <row r="349" spans="1:9" x14ac:dyDescent="0.15">
      <c r="A349" s="1">
        <v>16</v>
      </c>
      <c r="B349" s="1" t="s">
        <v>64</v>
      </c>
      <c r="C349" s="1">
        <v>1</v>
      </c>
      <c r="D349" s="1" t="s">
        <v>147</v>
      </c>
      <c r="E349" s="6">
        <f>IF('質指数（労働）'!E349&gt;0,LN('質指数（労働）'!E349),0)</f>
        <v>-0.81248612430073686</v>
      </c>
      <c r="F349" s="6">
        <f>IF('質指数（労働）'!F349&gt;0,LN('質指数（労働）'!F349),0)</f>
        <v>-0.7570075754494483</v>
      </c>
      <c r="G349" s="6">
        <f>IF('質指数（労働）'!G349&gt;0,LN('質指数（労働）'!G349),0)</f>
        <v>-0.77411929499310828</v>
      </c>
      <c r="H349" s="6">
        <f>IF('質指数（労働）'!H349&gt;0,LN('質指数（労働）'!H349),0)</f>
        <v>-0.59719050412606844</v>
      </c>
      <c r="I349" s="6">
        <f>IF('質指数（労働）'!I349&gt;0,LN('質指数（労働）'!I349),0)</f>
        <v>-0.4736955460585876</v>
      </c>
    </row>
    <row r="350" spans="1:9" x14ac:dyDescent="0.15">
      <c r="A350" s="1">
        <v>16</v>
      </c>
      <c r="B350" s="1" t="s">
        <v>64</v>
      </c>
      <c r="C350" s="1">
        <v>2</v>
      </c>
      <c r="D350" s="1" t="s">
        <v>148</v>
      </c>
      <c r="E350" s="6">
        <f>IF('質指数（労働）'!E350&gt;0,LN('質指数（労働）'!E350),0)</f>
        <v>0.94510815109010538</v>
      </c>
      <c r="F350" s="6">
        <f>IF('質指数（労働）'!F350&gt;0,LN('質指数（労働）'!F350),0)</f>
        <v>0.65822737336557546</v>
      </c>
      <c r="G350" s="6">
        <f>IF('質指数（労働）'!G350&gt;0,LN('質指数（労働）'!G350),0)</f>
        <v>0.25390735026304756</v>
      </c>
      <c r="H350" s="6">
        <f>IF('質指数（労働）'!H350&gt;0,LN('質指数（労働）'!H350),0)</f>
        <v>0.27348408531822921</v>
      </c>
      <c r="I350" s="6">
        <f>IF('質指数（労働）'!I350&gt;0,LN('質指数（労働）'!I350),0)</f>
        <v>0.27498178049408212</v>
      </c>
    </row>
    <row r="351" spans="1:9" x14ac:dyDescent="0.15">
      <c r="A351" s="1">
        <v>16</v>
      </c>
      <c r="B351" s="1" t="s">
        <v>114</v>
      </c>
      <c r="C351" s="1">
        <v>3</v>
      </c>
      <c r="D351" s="1" t="s">
        <v>155</v>
      </c>
      <c r="E351" s="6">
        <f>IF('質指数（労働）'!E351&gt;0,LN('質指数（労働）'!E351),0)</f>
        <v>-0.27111246265758232</v>
      </c>
      <c r="F351" s="6">
        <f>IF('質指数（労働）'!F351&gt;0,LN('質指数（労働）'!F351),0)</f>
        <v>-0.28546065681528965</v>
      </c>
      <c r="G351" s="6">
        <f>IF('質指数（労働）'!G351&gt;0,LN('質指数（労働）'!G351),0)</f>
        <v>-0.30363173671191884</v>
      </c>
      <c r="H351" s="6">
        <f>IF('質指数（労働）'!H351&gt;0,LN('質指数（労働）'!H351),0)</f>
        <v>-0.2254762384248031</v>
      </c>
      <c r="I351" s="6">
        <f>IF('質指数（労働）'!I351&gt;0,LN('質指数（労働）'!I351),0)</f>
        <v>-0.23520375436716265</v>
      </c>
    </row>
    <row r="352" spans="1:9" x14ac:dyDescent="0.15">
      <c r="A352" s="1">
        <v>16</v>
      </c>
      <c r="B352" s="1" t="s">
        <v>114</v>
      </c>
      <c r="C352" s="1">
        <v>4</v>
      </c>
      <c r="D352" s="1" t="s">
        <v>156</v>
      </c>
      <c r="E352" s="6">
        <f>IF('質指数（労働）'!E352&gt;0,LN('質指数（労働）'!E352),0)</f>
        <v>-0.41003939601058526</v>
      </c>
      <c r="F352" s="6">
        <f>IF('質指数（労働）'!F352&gt;0,LN('質指数（労働）'!F352),0)</f>
        <v>-0.43189290979150885</v>
      </c>
      <c r="G352" s="6">
        <f>IF('質指数（労働）'!G352&gt;0,LN('質指数（労働）'!G352),0)</f>
        <v>-0.4496231632796216</v>
      </c>
      <c r="H352" s="6">
        <f>IF('質指数（労働）'!H352&gt;0,LN('質指数（労働）'!H352),0)</f>
        <v>-0.35321558564115585</v>
      </c>
      <c r="I352" s="6">
        <f>IF('質指数（労働）'!I352&gt;0,LN('質指数（労働）'!I352),0)</f>
        <v>-0.33527977870800019</v>
      </c>
    </row>
    <row r="353" spans="1:9" x14ac:dyDescent="0.15">
      <c r="A353" s="1">
        <v>16</v>
      </c>
      <c r="B353" s="1" t="s">
        <v>114</v>
      </c>
      <c r="C353" s="1">
        <v>5</v>
      </c>
      <c r="D353" s="1" t="s">
        <v>157</v>
      </c>
      <c r="E353" s="6">
        <f>IF('質指数（労働）'!E353&gt;0,LN('質指数（労働）'!E353),0)</f>
        <v>-0.17473192759677511</v>
      </c>
      <c r="F353" s="6">
        <f>IF('質指数（労働）'!F353&gt;0,LN('質指数（労働）'!F353),0)</f>
        <v>-0.1539021645661717</v>
      </c>
      <c r="G353" s="6">
        <f>IF('質指数（労働）'!G353&gt;0,LN('質指数（労働）'!G353),0)</f>
        <v>-0.17351211931102065</v>
      </c>
      <c r="H353" s="6">
        <f>IF('質指数（労働）'!H353&gt;0,LN('質指数（労働）'!H353),0)</f>
        <v>-8.3478079537303712E-2</v>
      </c>
      <c r="I353" s="6">
        <f>IF('質指数（労働）'!I353&gt;0,LN('質指数（労働）'!I353),0)</f>
        <v>-9.2402705966572379E-2</v>
      </c>
    </row>
    <row r="354" spans="1:9" x14ac:dyDescent="0.15">
      <c r="A354" s="1">
        <v>16</v>
      </c>
      <c r="B354" s="1" t="s">
        <v>114</v>
      </c>
      <c r="C354" s="1">
        <v>6</v>
      </c>
      <c r="D354" s="1" t="s">
        <v>49</v>
      </c>
      <c r="E354" s="6">
        <f>IF('質指数（労働）'!E354&gt;0,LN('質指数（労働）'!E354),0)</f>
        <v>-9.2944781859847031E-2</v>
      </c>
      <c r="F354" s="6">
        <f>IF('質指数（労働）'!F354&gt;0,LN('質指数（労働）'!F354),0)</f>
        <v>-4.4422199143671577E-2</v>
      </c>
      <c r="G354" s="6">
        <f>IF('質指数（労働）'!G354&gt;0,LN('質指数（労働）'!G354),0)</f>
        <v>-4.4371513057407178E-2</v>
      </c>
      <c r="H354" s="6">
        <f>IF('質指数（労働）'!H354&gt;0,LN('質指数（労働）'!H354),0)</f>
        <v>3.9207664170932251E-2</v>
      </c>
      <c r="I354" s="6">
        <f>IF('質指数（労働）'!I354&gt;0,LN('質指数（労働）'!I354),0)</f>
        <v>3.1666819639441117E-2</v>
      </c>
    </row>
    <row r="355" spans="1:9" x14ac:dyDescent="0.15">
      <c r="A355" s="1">
        <v>16</v>
      </c>
      <c r="B355" s="1" t="s">
        <v>114</v>
      </c>
      <c r="C355" s="1">
        <v>7</v>
      </c>
      <c r="D355" s="1" t="s">
        <v>158</v>
      </c>
      <c r="E355" s="6">
        <f>IF('質指数（労働）'!E355&gt;0,LN('質指数（労働）'!E355),0)</f>
        <v>-4.4295479969041936E-2</v>
      </c>
      <c r="F355" s="6">
        <f>IF('質指数（労働）'!F355&gt;0,LN('質指数（労働）'!F355),0)</f>
        <v>-1.4267907769630894E-2</v>
      </c>
      <c r="G355" s="6">
        <f>IF('質指数（労働）'!G355&gt;0,LN('質指数（労働）'!G355),0)</f>
        <v>3.5038863624933185E-2</v>
      </c>
      <c r="H355" s="6">
        <f>IF('質指数（労働）'!H355&gt;0,LN('質指数（労働）'!H355),0)</f>
        <v>0.1222487927708672</v>
      </c>
      <c r="I355" s="6">
        <f>IF('質指数（労働）'!I355&gt;0,LN('質指数（労働）'!I355),0)</f>
        <v>9.2951757810303223E-2</v>
      </c>
    </row>
    <row r="356" spans="1:9" x14ac:dyDescent="0.15">
      <c r="A356" s="1">
        <v>16</v>
      </c>
      <c r="B356" s="1" t="s">
        <v>114</v>
      </c>
      <c r="C356" s="1">
        <v>8</v>
      </c>
      <c r="D356" s="1" t="s">
        <v>159</v>
      </c>
      <c r="E356" s="6">
        <f>IF('質指数（労働）'!E356&gt;0,LN('質指数（労働）'!E356),0)</f>
        <v>-0.15992620810517608</v>
      </c>
      <c r="F356" s="6">
        <f>IF('質指数（労働）'!F356&gt;0,LN('質指数（労働）'!F356),0)</f>
        <v>-0.14348541846768184</v>
      </c>
      <c r="G356" s="6">
        <f>IF('質指数（労働）'!G356&gt;0,LN('質指数（労働）'!G356),0)</f>
        <v>-0.15129593160974111</v>
      </c>
      <c r="H356" s="6">
        <f>IF('質指数（労働）'!H356&gt;0,LN('質指数（労働）'!H356),0)</f>
        <v>-6.1555388517812094E-2</v>
      </c>
      <c r="I356" s="6">
        <f>IF('質指数（労働）'!I356&gt;0,LN('質指数（労働）'!I356),0)</f>
        <v>-8.5275800229557788E-2</v>
      </c>
    </row>
    <row r="357" spans="1:9" x14ac:dyDescent="0.15">
      <c r="A357" s="1">
        <v>16</v>
      </c>
      <c r="B357" s="1" t="s">
        <v>114</v>
      </c>
      <c r="C357" s="1">
        <v>9</v>
      </c>
      <c r="D357" s="1" t="s">
        <v>160</v>
      </c>
      <c r="E357" s="6">
        <f>IF('質指数（労働）'!E357&gt;0,LN('質指数（労働）'!E357),0)</f>
        <v>-7.226441616857722E-2</v>
      </c>
      <c r="F357" s="6">
        <f>IF('質指数（労働）'!F357&gt;0,LN('質指数（労働）'!F357),0)</f>
        <v>-5.0078029041957704E-2</v>
      </c>
      <c r="G357" s="6">
        <f>IF('質指数（労働）'!G357&gt;0,LN('質指数（労働）'!G357),0)</f>
        <v>-5.9261973947696674E-2</v>
      </c>
      <c r="H357" s="6">
        <f>IF('質指数（労働）'!H357&gt;0,LN('質指数（労働）'!H357),0)</f>
        <v>-1.0181865659937879E-2</v>
      </c>
      <c r="I357" s="6">
        <f>IF('質指数（労働）'!I357&gt;0,LN('質指数（労働）'!I357),0)</f>
        <v>-7.134039105981646E-2</v>
      </c>
    </row>
    <row r="358" spans="1:9" x14ac:dyDescent="0.15">
      <c r="A358" s="1">
        <v>16</v>
      </c>
      <c r="B358" s="1" t="s">
        <v>114</v>
      </c>
      <c r="C358" s="1">
        <v>10</v>
      </c>
      <c r="D358" s="1" t="s">
        <v>161</v>
      </c>
      <c r="E358" s="6">
        <f>IF('質指数（労働）'!E358&gt;0,LN('質指数（労働）'!E358),0)</f>
        <v>-0.11388578499284373</v>
      </c>
      <c r="F358" s="6">
        <f>IF('質指数（労働）'!F358&gt;0,LN('質指数（労働）'!F358),0)</f>
        <v>-0.14342151279469781</v>
      </c>
      <c r="G358" s="6">
        <f>IF('質指数（労働）'!G358&gt;0,LN('質指数（労働）'!G358),0)</f>
        <v>-0.14430447481296901</v>
      </c>
      <c r="H358" s="6">
        <f>IF('質指数（労働）'!H358&gt;0,LN('質指数（労働）'!H358),0)</f>
        <v>-7.437215827005314E-2</v>
      </c>
      <c r="I358" s="6">
        <f>IF('質指数（労働）'!I358&gt;0,LN('質指数（労働）'!I358),0)</f>
        <v>-9.5069957072360711E-2</v>
      </c>
    </row>
    <row r="359" spans="1:9" x14ac:dyDescent="0.15">
      <c r="A359" s="1">
        <v>16</v>
      </c>
      <c r="B359" s="1" t="s">
        <v>114</v>
      </c>
      <c r="C359" s="1">
        <v>11</v>
      </c>
      <c r="D359" s="1" t="s">
        <v>162</v>
      </c>
      <c r="E359" s="6">
        <f>IF('質指数（労働）'!E359&gt;0,LN('質指数（労働）'!E359),0)</f>
        <v>-6.9914476826417618E-2</v>
      </c>
      <c r="F359" s="6">
        <f>IF('質指数（労働）'!F359&gt;0,LN('質指数（労働）'!F359),0)</f>
        <v>-5.5699582629676385E-2</v>
      </c>
      <c r="G359" s="6">
        <f>IF('質指数（労働）'!G359&gt;0,LN('質指数（労働）'!G359),0)</f>
        <v>-8.2468149241641087E-2</v>
      </c>
      <c r="H359" s="6">
        <f>IF('質指数（労働）'!H359&gt;0,LN('質指数（労働）'!H359),0)</f>
        <v>-5.9814489230681743E-3</v>
      </c>
      <c r="I359" s="6">
        <f>IF('質指数（労働）'!I359&gt;0,LN('質指数（労働）'!I359),0)</f>
        <v>-2.5626596816698724E-2</v>
      </c>
    </row>
    <row r="360" spans="1:9" x14ac:dyDescent="0.15">
      <c r="A360" s="1">
        <v>16</v>
      </c>
      <c r="B360" s="1" t="s">
        <v>114</v>
      </c>
      <c r="C360" s="1">
        <v>12</v>
      </c>
      <c r="D360" s="1" t="s">
        <v>163</v>
      </c>
      <c r="E360" s="6">
        <f>IF('質指数（労働）'!E360&gt;0,LN('質指数（労働）'!E360),0)</f>
        <v>-0.29191669596027486</v>
      </c>
      <c r="F360" s="6">
        <f>IF('質指数（労働）'!F360&gt;0,LN('質指数（労働）'!F360),0)</f>
        <v>-0.2596197870425781</v>
      </c>
      <c r="G360" s="6">
        <f>IF('質指数（労働）'!G360&gt;0,LN('質指数（労働）'!G360),0)</f>
        <v>-0.27213433189268815</v>
      </c>
      <c r="H360" s="6">
        <f>IF('質指数（労働）'!H360&gt;0,LN('質指数（労働）'!H360),0)</f>
        <v>-0.10681445953360021</v>
      </c>
      <c r="I360" s="6">
        <f>IF('質指数（労働）'!I360&gt;0,LN('質指数（労働）'!I360),0)</f>
        <v>-9.0224625430271058E-2</v>
      </c>
    </row>
    <row r="361" spans="1:9" x14ac:dyDescent="0.15">
      <c r="A361" s="1">
        <v>16</v>
      </c>
      <c r="B361" s="1" t="s">
        <v>114</v>
      </c>
      <c r="C361" s="1">
        <v>13</v>
      </c>
      <c r="D361" s="1" t="s">
        <v>164</v>
      </c>
      <c r="E361" s="6">
        <f>IF('質指数（労働）'!E361&gt;0,LN('質指数（労働）'!E361),0)</f>
        <v>-8.8506207975175985E-2</v>
      </c>
      <c r="F361" s="6">
        <f>IF('質指数（労働）'!F361&gt;0,LN('質指数（労働）'!F361),0)</f>
        <v>-9.3849343146646114E-2</v>
      </c>
      <c r="G361" s="6">
        <f>IF('質指数（労働）'!G361&gt;0,LN('質指数（労働）'!G361),0)</f>
        <v>-0.11127590603760087</v>
      </c>
      <c r="H361" s="6">
        <f>IF('質指数（労働）'!H361&gt;0,LN('質指数（労働）'!H361),0)</f>
        <v>-3.1393970351217847E-2</v>
      </c>
      <c r="I361" s="6">
        <f>IF('質指数（労働）'!I361&gt;0,LN('質指数（労働）'!I361),0)</f>
        <v>-6.633007670986471E-2</v>
      </c>
    </row>
    <row r="362" spans="1:9" x14ac:dyDescent="0.15">
      <c r="A362" s="1">
        <v>16</v>
      </c>
      <c r="B362" s="1" t="s">
        <v>114</v>
      </c>
      <c r="C362" s="1">
        <v>14</v>
      </c>
      <c r="D362" s="1" t="s">
        <v>165</v>
      </c>
      <c r="E362" s="6">
        <f>IF('質指数（労働）'!E362&gt;0,LN('質指数（労働）'!E362),0)</f>
        <v>-0.19798618370859553</v>
      </c>
      <c r="F362" s="6">
        <f>IF('質指数（労働）'!F362&gt;0,LN('質指数（労働）'!F362),0)</f>
        <v>-0.21597182932213599</v>
      </c>
      <c r="G362" s="6">
        <f>IF('質指数（労働）'!G362&gt;0,LN('質指数（労働）'!G362),0)</f>
        <v>-0.21562315013928909</v>
      </c>
      <c r="H362" s="6">
        <f>IF('質指数（労働）'!H362&gt;0,LN('質指数（労働）'!H362),0)</f>
        <v>-8.5409709943925369E-2</v>
      </c>
      <c r="I362" s="6">
        <f>IF('質指数（労働）'!I362&gt;0,LN('質指数（労働）'!I362),0)</f>
        <v>-6.4745644954331466E-2</v>
      </c>
    </row>
    <row r="363" spans="1:9" x14ac:dyDescent="0.15">
      <c r="A363" s="1">
        <v>16</v>
      </c>
      <c r="B363" s="1" t="s">
        <v>114</v>
      </c>
      <c r="C363" s="1">
        <v>15</v>
      </c>
      <c r="D363" s="1" t="s">
        <v>166</v>
      </c>
      <c r="E363" s="6">
        <f>IF('質指数（労働）'!E363&gt;0,LN('質指数（労働）'!E363),0)</f>
        <v>-0.22319758154870778</v>
      </c>
      <c r="F363" s="6">
        <f>IF('質指数（労働）'!F363&gt;0,LN('質指数（労働）'!F363),0)</f>
        <v>-0.22317074594561165</v>
      </c>
      <c r="G363" s="6">
        <f>IF('質指数（労働）'!G363&gt;0,LN('質指数（労働）'!G363),0)</f>
        <v>-0.22658383374288721</v>
      </c>
      <c r="H363" s="6">
        <f>IF('質指数（労働）'!H363&gt;0,LN('質指数（労働）'!H363),0)</f>
        <v>-0.12394228878045813</v>
      </c>
      <c r="I363" s="6">
        <f>IF('質指数（労働）'!I363&gt;0,LN('質指数（労働）'!I363),0)</f>
        <v>-0.10667601084246578</v>
      </c>
    </row>
    <row r="364" spans="1:9" x14ac:dyDescent="0.15">
      <c r="A364" s="1">
        <v>16</v>
      </c>
      <c r="B364" s="1" t="s">
        <v>64</v>
      </c>
      <c r="C364" s="1">
        <v>16</v>
      </c>
      <c r="D364" s="1" t="s">
        <v>149</v>
      </c>
      <c r="E364" s="6">
        <f>IF('質指数（労働）'!E364&gt;0,LN('質指数（労働）'!E364),0)</f>
        <v>-0.10484706529599876</v>
      </c>
      <c r="F364" s="6">
        <f>IF('質指数（労働）'!F364&gt;0,LN('質指数（労働）'!F364),0)</f>
        <v>-0.10287831256074273</v>
      </c>
      <c r="G364" s="6">
        <f>IF('質指数（労働）'!G364&gt;0,LN('質指数（労働）'!G364),0)</f>
        <v>-0.11100955748481832</v>
      </c>
      <c r="H364" s="6">
        <f>IF('質指数（労働）'!H364&gt;0,LN('質指数（労働）'!H364),0)</f>
        <v>-5.5947008805235107E-2</v>
      </c>
      <c r="I364" s="6">
        <f>IF('質指数（労働）'!I364&gt;0,LN('質指数（労働）'!I364),0)</f>
        <v>-4.2688482054452852E-2</v>
      </c>
    </row>
    <row r="365" spans="1:9" x14ac:dyDescent="0.15">
      <c r="A365" s="1">
        <v>16</v>
      </c>
      <c r="B365" s="1" t="s">
        <v>64</v>
      </c>
      <c r="C365" s="1">
        <v>17</v>
      </c>
      <c r="D365" s="1" t="s">
        <v>150</v>
      </c>
      <c r="E365" s="6">
        <f>IF('質指数（労働）'!E365&gt;0,LN('質指数（労働）'!E365),0)</f>
        <v>0.35058220318055833</v>
      </c>
      <c r="F365" s="6">
        <f>IF('質指数（労働）'!F365&gt;0,LN('質指数（労働）'!F365),0)</f>
        <v>0.15647557798254538</v>
      </c>
      <c r="G365" s="6">
        <f>IF('質指数（労働）'!G365&gt;0,LN('質指数（労働）'!G365),0)</f>
        <v>9.971891527090182E-2</v>
      </c>
      <c r="H365" s="6">
        <f>IF('質指数（労働）'!H365&gt;0,LN('質指数（労働）'!H365),0)</f>
        <v>0.10854251073699324</v>
      </c>
      <c r="I365" s="6">
        <f>IF('質指数（労働）'!I365&gt;0,LN('質指数（労働）'!I365),0)</f>
        <v>0.17241445097905658</v>
      </c>
    </row>
    <row r="366" spans="1:9" x14ac:dyDescent="0.15">
      <c r="A366" s="1">
        <v>16</v>
      </c>
      <c r="B366" s="1" t="s">
        <v>64</v>
      </c>
      <c r="C366" s="1">
        <v>18</v>
      </c>
      <c r="D366" s="1" t="s">
        <v>151</v>
      </c>
      <c r="E366" s="6">
        <f>IF('質指数（労働）'!E366&gt;0,LN('質指数（労働）'!E366),0)</f>
        <v>-0.24652541967198796</v>
      </c>
      <c r="F366" s="6">
        <f>IF('質指数（労働）'!F366&gt;0,LN('質指数（労働）'!F366),0)</f>
        <v>-0.23281435111153695</v>
      </c>
      <c r="G366" s="6">
        <f>IF('質指数（労働）'!G366&gt;0,LN('質指数（労働）'!G366),0)</f>
        <v>-0.2101808205309349</v>
      </c>
      <c r="H366" s="6">
        <f>IF('質指数（労働）'!H366&gt;0,LN('質指数（労働）'!H366),0)</f>
        <v>-0.15165467071421915</v>
      </c>
      <c r="I366" s="6">
        <f>IF('質指数（労働）'!I366&gt;0,LN('質指数（労働）'!I366),0)</f>
        <v>-0.20181876913405564</v>
      </c>
    </row>
    <row r="367" spans="1:9" x14ac:dyDescent="0.15">
      <c r="A367" s="1">
        <v>16</v>
      </c>
      <c r="B367" s="1" t="s">
        <v>64</v>
      </c>
      <c r="C367" s="1">
        <v>19</v>
      </c>
      <c r="D367" s="1" t="s">
        <v>152</v>
      </c>
      <c r="E367" s="6">
        <f>IF('質指数（労働）'!E367&gt;0,LN('質指数（労働）'!E367),0)</f>
        <v>-0.14730556927799213</v>
      </c>
      <c r="F367" s="6">
        <f>IF('質指数（労働）'!F367&gt;0,LN('質指数（労働）'!F367),0)</f>
        <v>-0.13124357810669462</v>
      </c>
      <c r="G367" s="6">
        <f>IF('質指数（労働）'!G367&gt;0,LN('質指数（労働）'!G367),0)</f>
        <v>-7.692979994521118E-2</v>
      </c>
      <c r="H367" s="6">
        <f>IF('質指数（労働）'!H367&gt;0,LN('質指数（労働）'!H367),0)</f>
        <v>-9.3221458900029017E-3</v>
      </c>
      <c r="I367" s="6">
        <f>IF('質指数（労働）'!I367&gt;0,LN('質指数（労働）'!I367),0)</f>
        <v>-3.8890085618429361E-2</v>
      </c>
    </row>
    <row r="368" spans="1:9" x14ac:dyDescent="0.15">
      <c r="A368" s="1">
        <v>16</v>
      </c>
      <c r="B368" s="1" t="s">
        <v>64</v>
      </c>
      <c r="C368" s="1">
        <v>20</v>
      </c>
      <c r="D368" s="1" t="s">
        <v>153</v>
      </c>
      <c r="E368" s="6">
        <f>IF('質指数（労働）'!E368&gt;0,LN('質指数（労働）'!E368),0)</f>
        <v>-4.0950880210432826E-2</v>
      </c>
      <c r="F368" s="6">
        <f>IF('質指数（労働）'!F368&gt;0,LN('質指数（労働）'!F368),0)</f>
        <v>-3.8731558412391086E-2</v>
      </c>
      <c r="G368" s="6">
        <f>IF('質指数（労働）'!G368&gt;0,LN('質指数（労働）'!G368),0)</f>
        <v>-0.11870061770195221</v>
      </c>
      <c r="H368" s="6">
        <f>IF('質指数（労働）'!H368&gt;0,LN('質指数（労働）'!H368),0)</f>
        <v>5.6337311136197285E-3</v>
      </c>
      <c r="I368" s="6">
        <f>IF('質指数（労働）'!I368&gt;0,LN('質指数（労働）'!I368),0)</f>
        <v>-8.0134438805613564E-2</v>
      </c>
    </row>
    <row r="369" spans="1:9" x14ac:dyDescent="0.15">
      <c r="A369" s="1">
        <v>16</v>
      </c>
      <c r="B369" s="1" t="s">
        <v>64</v>
      </c>
      <c r="C369" s="1">
        <v>21</v>
      </c>
      <c r="D369" s="1" t="s">
        <v>154</v>
      </c>
      <c r="E369" s="6">
        <f>IF('質指数（労働）'!E369&gt;0,LN('質指数（労働）'!E369),0)</f>
        <v>4.890497220871844E-3</v>
      </c>
      <c r="F369" s="6">
        <f>IF('質指数（労働）'!F369&gt;0,LN('質指数（労働）'!F369),0)</f>
        <v>9.8611007440425769E-3</v>
      </c>
      <c r="G369" s="6">
        <f>IF('質指数（労働）'!G369&gt;0,LN('質指数（労働）'!G369),0)</f>
        <v>-9.7572954009185388E-4</v>
      </c>
      <c r="H369" s="6">
        <f>IF('質指数（労働）'!H369&gt;0,LN('質指数（労働）'!H369),0)</f>
        <v>2.0298828024700654E-3</v>
      </c>
      <c r="I369" s="6">
        <f>IF('質指数（労働）'!I369&gt;0,LN('質指数（労働）'!I369),0)</f>
        <v>-1.4584975090700676E-2</v>
      </c>
    </row>
    <row r="370" spans="1:9" x14ac:dyDescent="0.15">
      <c r="A370" s="1">
        <v>16</v>
      </c>
      <c r="B370" s="1" t="s">
        <v>15</v>
      </c>
      <c r="C370" s="1">
        <v>22</v>
      </c>
      <c r="D370" s="1" t="s">
        <v>146</v>
      </c>
      <c r="E370" s="6">
        <f>IF('質指数（労働）'!E370&gt;0,LN('質指数（労働）'!E370),0)</f>
        <v>-0.15074061725638357</v>
      </c>
      <c r="F370" s="6">
        <f>IF('質指数（労働）'!F370&gt;0,LN('質指数（労働）'!F370),0)</f>
        <v>-0.17738664871827534</v>
      </c>
      <c r="G370" s="6">
        <f>IF('質指数（労働）'!G370&gt;0,LN('質指数（労働）'!G370),0)</f>
        <v>-0.13245482259244559</v>
      </c>
      <c r="H370" s="6">
        <f>IF('質指数（労働）'!H370&gt;0,LN('質指数（労働）'!H370),0)</f>
        <v>-5.6319208935410058E-2</v>
      </c>
      <c r="I370" s="6">
        <f>IF('質指数（労働）'!I370&gt;0,LN('質指数（労働）'!I370),0)</f>
        <v>-7.9146198966242698E-2</v>
      </c>
    </row>
    <row r="371" spans="1:9" x14ac:dyDescent="0.15">
      <c r="A371" s="1">
        <v>16</v>
      </c>
      <c r="B371" s="1" t="s">
        <v>15</v>
      </c>
      <c r="C371" s="1">
        <v>23</v>
      </c>
      <c r="D371" s="1" t="s">
        <v>167</v>
      </c>
      <c r="E371" s="6">
        <f>IF('質指数（労働）'!E371&gt;0,LN('質指数（労働）'!E371),0)</f>
        <v>0.17514065004319662</v>
      </c>
      <c r="F371" s="6">
        <f>IF('質指数（労働）'!F371&gt;0,LN('質指数（労働）'!F371),0)</f>
        <v>0.12609765877131651</v>
      </c>
      <c r="G371" s="6">
        <f>IF('質指数（労働）'!G371&gt;0,LN('質指数（労働）'!G371),0)</f>
        <v>0.13754594091550543</v>
      </c>
      <c r="H371" s="6">
        <f>IF('質指数（労働）'!H371&gt;0,LN('質指数（労働）'!H371),0)</f>
        <v>0.19554178143981343</v>
      </c>
      <c r="I371" s="6">
        <f>IF('質指数（労働）'!I371&gt;0,LN('質指数（労働）'!I371),0)</f>
        <v>0.16566943511799054</v>
      </c>
    </row>
    <row r="372" spans="1:9" x14ac:dyDescent="0.15">
      <c r="A372" s="1">
        <v>17</v>
      </c>
      <c r="B372" s="1" t="s">
        <v>65</v>
      </c>
      <c r="C372" s="1">
        <v>1</v>
      </c>
      <c r="D372" s="1" t="s">
        <v>147</v>
      </c>
      <c r="E372" s="6">
        <f>IF('質指数（労働）'!E372&gt;0,LN('質指数（労働）'!E372),0)</f>
        <v>-0.86628334900796633</v>
      </c>
      <c r="F372" s="6">
        <f>IF('質指数（労働）'!F372&gt;0,LN('質指数（労働）'!F372),0)</f>
        <v>-0.74725835859493273</v>
      </c>
      <c r="G372" s="6">
        <f>IF('質指数（労働）'!G372&gt;0,LN('質指数（労働）'!G372),0)</f>
        <v>-0.80378836163835532</v>
      </c>
      <c r="H372" s="6">
        <f>IF('質指数（労働）'!H372&gt;0,LN('質指数（労働）'!H372),0)</f>
        <v>-0.59618121719379458</v>
      </c>
      <c r="I372" s="6">
        <f>IF('質指数（労働）'!I372&gt;0,LN('質指数（労働）'!I372),0)</f>
        <v>-0.45366363287952982</v>
      </c>
    </row>
    <row r="373" spans="1:9" x14ac:dyDescent="0.15">
      <c r="A373" s="1">
        <v>17</v>
      </c>
      <c r="B373" s="1" t="s">
        <v>65</v>
      </c>
      <c r="C373" s="1">
        <v>2</v>
      </c>
      <c r="D373" s="1" t="s">
        <v>148</v>
      </c>
      <c r="E373" s="6">
        <f>IF('質指数（労働）'!E373&gt;0,LN('質指数（労働）'!E373),0)</f>
        <v>0.80678301487945459</v>
      </c>
      <c r="F373" s="6">
        <f>IF('質指数（労働）'!F373&gt;0,LN('質指数（労働）'!F373),0)</f>
        <v>0.87519680361507612</v>
      </c>
      <c r="G373" s="6">
        <f>IF('質指数（労働）'!G373&gt;0,LN('質指数（労働）'!G373),0)</f>
        <v>0.4384039060616739</v>
      </c>
      <c r="H373" s="6">
        <f>IF('質指数（労働）'!H373&gt;0,LN('質指数（労働）'!H373),0)</f>
        <v>0.48686298526690369</v>
      </c>
      <c r="I373" s="6">
        <f>IF('質指数（労働）'!I373&gt;0,LN('質指数（労働）'!I373),0)</f>
        <v>0.46628658608716905</v>
      </c>
    </row>
    <row r="374" spans="1:9" x14ac:dyDescent="0.15">
      <c r="A374" s="1">
        <v>17</v>
      </c>
      <c r="B374" s="1" t="s">
        <v>115</v>
      </c>
      <c r="C374" s="1">
        <v>3</v>
      </c>
      <c r="D374" s="1" t="s">
        <v>155</v>
      </c>
      <c r="E374" s="6">
        <f>IF('質指数（労働）'!E374&gt;0,LN('質指数（労働）'!E374),0)</f>
        <v>-0.27803587015830233</v>
      </c>
      <c r="F374" s="6">
        <f>IF('質指数（労働）'!F374&gt;0,LN('質指数（労働）'!F374),0)</f>
        <v>-0.28312517345833949</v>
      </c>
      <c r="G374" s="6">
        <f>IF('質指数（労働）'!G374&gt;0,LN('質指数（労働）'!G374),0)</f>
        <v>-0.3060305087746979</v>
      </c>
      <c r="H374" s="6">
        <f>IF('質指数（労働）'!H374&gt;0,LN('質指数（労働）'!H374),0)</f>
        <v>-0.21793997801730575</v>
      </c>
      <c r="I374" s="6">
        <f>IF('質指数（労働）'!I374&gt;0,LN('質指数（労働）'!I374),0)</f>
        <v>-0.22802216299708844</v>
      </c>
    </row>
    <row r="375" spans="1:9" x14ac:dyDescent="0.15">
      <c r="A375" s="1">
        <v>17</v>
      </c>
      <c r="B375" s="1" t="s">
        <v>115</v>
      </c>
      <c r="C375" s="1">
        <v>4</v>
      </c>
      <c r="D375" s="1" t="s">
        <v>156</v>
      </c>
      <c r="E375" s="6">
        <f>IF('質指数（労働）'!E375&gt;0,LN('質指数（労働）'!E375),0)</f>
        <v>-0.40140759899755019</v>
      </c>
      <c r="F375" s="6">
        <f>IF('質指数（労働）'!F375&gt;0,LN('質指数（労働）'!F375),0)</f>
        <v>-0.418984794477681</v>
      </c>
      <c r="G375" s="6">
        <f>IF('質指数（労働）'!G375&gt;0,LN('質指数（労働）'!G375),0)</f>
        <v>-0.44341650695964252</v>
      </c>
      <c r="H375" s="6">
        <f>IF('質指数（労働）'!H375&gt;0,LN('質指数（労働）'!H375),0)</f>
        <v>-0.35008735476492026</v>
      </c>
      <c r="I375" s="6">
        <f>IF('質指数（労働）'!I375&gt;0,LN('質指数（労働）'!I375),0)</f>
        <v>-0.33420901179495649</v>
      </c>
    </row>
    <row r="376" spans="1:9" x14ac:dyDescent="0.15">
      <c r="A376" s="1">
        <v>17</v>
      </c>
      <c r="B376" s="1" t="s">
        <v>115</v>
      </c>
      <c r="C376" s="1">
        <v>5</v>
      </c>
      <c r="D376" s="1" t="s">
        <v>157</v>
      </c>
      <c r="E376" s="6">
        <f>IF('質指数（労働）'!E376&gt;0,LN('質指数（労働）'!E376),0)</f>
        <v>-0.1809815824720537</v>
      </c>
      <c r="F376" s="6">
        <f>IF('質指数（労働）'!F376&gt;0,LN('質指数（労働）'!F376),0)</f>
        <v>-0.15480579382092444</v>
      </c>
      <c r="G376" s="6">
        <f>IF('質指数（労働）'!G376&gt;0,LN('質指数（労働）'!G376),0)</f>
        <v>-0.18013494795713234</v>
      </c>
      <c r="H376" s="6">
        <f>IF('質指数（労働）'!H376&gt;0,LN('質指数（労働）'!H376),0)</f>
        <v>-8.8059168595419721E-2</v>
      </c>
      <c r="I376" s="6">
        <f>IF('質指数（労働）'!I376&gt;0,LN('質指数（労働）'!I376),0)</f>
        <v>-9.6983296272914771E-2</v>
      </c>
    </row>
    <row r="377" spans="1:9" x14ac:dyDescent="0.15">
      <c r="A377" s="1">
        <v>17</v>
      </c>
      <c r="B377" s="1" t="s">
        <v>115</v>
      </c>
      <c r="C377" s="1">
        <v>6</v>
      </c>
      <c r="D377" s="1" t="s">
        <v>49</v>
      </c>
      <c r="E377" s="6">
        <f>IF('質指数（労働）'!E377&gt;0,LN('質指数（労働）'!E377),0)</f>
        <v>-7.8497361546075867E-2</v>
      </c>
      <c r="F377" s="6">
        <f>IF('質指数（労働）'!F377&gt;0,LN('質指数（労働）'!F377),0)</f>
        <v>-3.7811336462997745E-2</v>
      </c>
      <c r="G377" s="6">
        <f>IF('質指数（労働）'!G377&gt;0,LN('質指数（労働）'!G377),0)</f>
        <v>-4.4561326541537716E-2</v>
      </c>
      <c r="H377" s="6">
        <f>IF('質指数（労働）'!H377&gt;0,LN('質指数（労働）'!H377),0)</f>
        <v>3.4793669898959996E-2</v>
      </c>
      <c r="I377" s="6">
        <f>IF('質指数（労働）'!I377&gt;0,LN('質指数（労働）'!I377),0)</f>
        <v>3.2004366348692262E-2</v>
      </c>
    </row>
    <row r="378" spans="1:9" x14ac:dyDescent="0.15">
      <c r="A378" s="1">
        <v>17</v>
      </c>
      <c r="B378" s="1" t="s">
        <v>115</v>
      </c>
      <c r="C378" s="1">
        <v>7</v>
      </c>
      <c r="D378" s="1" t="s">
        <v>158</v>
      </c>
      <c r="E378" s="6">
        <f>IF('質指数（労働）'!E378&gt;0,LN('質指数（労働）'!E378),0)</f>
        <v>-4.1294958476671778E-2</v>
      </c>
      <c r="F378" s="6">
        <f>IF('質指数（労働）'!F378&gt;0,LN('質指数（労働）'!F378),0)</f>
        <v>-1.801165046527858E-2</v>
      </c>
      <c r="G378" s="6">
        <f>IF('質指数（労働）'!G378&gt;0,LN('質指数（労働）'!G378),0)</f>
        <v>2.9825536360923558E-2</v>
      </c>
      <c r="H378" s="6">
        <f>IF('質指数（労働）'!H378&gt;0,LN('質指数（労働）'!H378),0)</f>
        <v>0.10903921195819005</v>
      </c>
      <c r="I378" s="6">
        <f>IF('質指数（労働）'!I378&gt;0,LN('質指数（労働）'!I378),0)</f>
        <v>8.2526624520171149E-2</v>
      </c>
    </row>
    <row r="379" spans="1:9" x14ac:dyDescent="0.15">
      <c r="A379" s="1">
        <v>17</v>
      </c>
      <c r="B379" s="1" t="s">
        <v>115</v>
      </c>
      <c r="C379" s="1">
        <v>8</v>
      </c>
      <c r="D379" s="1" t="s">
        <v>159</v>
      </c>
      <c r="E379" s="6">
        <f>IF('質指数（労働）'!E379&gt;0,LN('質指数（労働）'!E379),0)</f>
        <v>-0.16304624090936695</v>
      </c>
      <c r="F379" s="6">
        <f>IF('質指数（労働）'!F379&gt;0,LN('質指数（労働）'!F379),0)</f>
        <v>-0.14254368983046253</v>
      </c>
      <c r="G379" s="6">
        <f>IF('質指数（労働）'!G379&gt;0,LN('質指数（労働）'!G379),0)</f>
        <v>-0.15812179603345292</v>
      </c>
      <c r="H379" s="6">
        <f>IF('質指数（労働）'!H379&gt;0,LN('質指数（労働）'!H379),0)</f>
        <v>-6.6964384112116637E-2</v>
      </c>
      <c r="I379" s="6">
        <f>IF('質指数（労働）'!I379&gt;0,LN('質指数（労働）'!I379),0)</f>
        <v>-9.6117777947757277E-2</v>
      </c>
    </row>
    <row r="380" spans="1:9" x14ac:dyDescent="0.15">
      <c r="A380" s="1">
        <v>17</v>
      </c>
      <c r="B380" s="1" t="s">
        <v>115</v>
      </c>
      <c r="C380" s="1">
        <v>9</v>
      </c>
      <c r="D380" s="1" t="s">
        <v>160</v>
      </c>
      <c r="E380" s="6">
        <f>IF('質指数（労働）'!E380&gt;0,LN('質指数（労働）'!E380),0)</f>
        <v>-6.8719837148697227E-2</v>
      </c>
      <c r="F380" s="6">
        <f>IF('質指数（労働）'!F380&gt;0,LN('質指数（労働）'!F380),0)</f>
        <v>-5.1300276540922597E-2</v>
      </c>
      <c r="G380" s="6">
        <f>IF('質指数（労働）'!G380&gt;0,LN('質指数（労働）'!G380),0)</f>
        <v>-6.4968472208625339E-2</v>
      </c>
      <c r="H380" s="6">
        <f>IF('質指数（労働）'!H380&gt;0,LN('質指数（労働）'!H380),0)</f>
        <v>-1.8893517278984192E-2</v>
      </c>
      <c r="I380" s="6">
        <f>IF('質指数（労働）'!I380&gt;0,LN('質指数（労働）'!I380),0)</f>
        <v>-8.6096789837404125E-2</v>
      </c>
    </row>
    <row r="381" spans="1:9" x14ac:dyDescent="0.15">
      <c r="A381" s="1">
        <v>17</v>
      </c>
      <c r="B381" s="1" t="s">
        <v>115</v>
      </c>
      <c r="C381" s="1">
        <v>10</v>
      </c>
      <c r="D381" s="1" t="s">
        <v>161</v>
      </c>
      <c r="E381" s="6">
        <f>IF('質指数（労働）'!E381&gt;0,LN('質指数（労働）'!E381),0)</f>
        <v>-0.11386871507901608</v>
      </c>
      <c r="F381" s="6">
        <f>IF('質指数（労働）'!F381&gt;0,LN('質指数（労働）'!F381),0)</f>
        <v>-0.14850367700034761</v>
      </c>
      <c r="G381" s="6">
        <f>IF('質指数（労働）'!G381&gt;0,LN('質指数（労働）'!G381),0)</f>
        <v>-0.15226303563332216</v>
      </c>
      <c r="H381" s="6">
        <f>IF('質指数（労働）'!H381&gt;0,LN('質指数（労働）'!H381),0)</f>
        <v>-8.464146067060635E-2</v>
      </c>
      <c r="I381" s="6">
        <f>IF('質指数（労働）'!I381&gt;0,LN('質指数（労働）'!I381),0)</f>
        <v>-0.11146323111563892</v>
      </c>
    </row>
    <row r="382" spans="1:9" x14ac:dyDescent="0.15">
      <c r="A382" s="1">
        <v>17</v>
      </c>
      <c r="B382" s="1" t="s">
        <v>115</v>
      </c>
      <c r="C382" s="1">
        <v>11</v>
      </c>
      <c r="D382" s="1" t="s">
        <v>162</v>
      </c>
      <c r="E382" s="6">
        <f>IF('質指数（労働）'!E382&gt;0,LN('質指数（労働）'!E382),0)</f>
        <v>-6.2503028361141771E-2</v>
      </c>
      <c r="F382" s="6">
        <f>IF('質指数（労働）'!F382&gt;0,LN('質指数（労働）'!F382),0)</f>
        <v>-5.3718934122061038E-2</v>
      </c>
      <c r="G382" s="6">
        <f>IF('質指数（労働）'!G382&gt;0,LN('質指数（労働）'!G382),0)</f>
        <v>-8.4223091373314157E-2</v>
      </c>
      <c r="H382" s="6">
        <f>IF('質指数（労働）'!H382&gt;0,LN('質指数（労働）'!H382),0)</f>
        <v>-1.1712644871994561E-2</v>
      </c>
      <c r="I382" s="6">
        <f>IF('質指数（労働）'!I382&gt;0,LN('質指数（労働）'!I382),0)</f>
        <v>-3.6871694613863117E-2</v>
      </c>
    </row>
    <row r="383" spans="1:9" x14ac:dyDescent="0.15">
      <c r="A383" s="1">
        <v>17</v>
      </c>
      <c r="B383" s="1" t="s">
        <v>115</v>
      </c>
      <c r="C383" s="1">
        <v>12</v>
      </c>
      <c r="D383" s="1" t="s">
        <v>163</v>
      </c>
      <c r="E383" s="6">
        <f>IF('質指数（労働）'!E383&gt;0,LN('質指数（労働）'!E383),0)</f>
        <v>-0.27424588424875651</v>
      </c>
      <c r="F383" s="6">
        <f>IF('質指数（労働）'!F383&gt;0,LN('質指数（労働）'!F383),0)</f>
        <v>-0.23887371748859224</v>
      </c>
      <c r="G383" s="6">
        <f>IF('質指数（労働）'!G383&gt;0,LN('質指数（労働）'!G383),0)</f>
        <v>-0.26206096413174668</v>
      </c>
      <c r="H383" s="6">
        <f>IF('質指数（労働）'!H383&gt;0,LN('質指数（労働）'!H383),0)</f>
        <v>-0.10006258091420113</v>
      </c>
      <c r="I383" s="6">
        <f>IF('質指数（労働）'!I383&gt;0,LN('質指数（労働）'!I383),0)</f>
        <v>-9.1280963498197518E-2</v>
      </c>
    </row>
    <row r="384" spans="1:9" x14ac:dyDescent="0.15">
      <c r="A384" s="1">
        <v>17</v>
      </c>
      <c r="B384" s="1" t="s">
        <v>115</v>
      </c>
      <c r="C384" s="1">
        <v>13</v>
      </c>
      <c r="D384" s="1" t="s">
        <v>164</v>
      </c>
      <c r="E384" s="6">
        <f>IF('質指数（労働）'!E384&gt;0,LN('質指数（労働）'!E384),0)</f>
        <v>-8.1594874020539734E-2</v>
      </c>
      <c r="F384" s="6">
        <f>IF('質指数（労働）'!F384&gt;0,LN('質指数（労働）'!F384),0)</f>
        <v>-8.5026333150604039E-2</v>
      </c>
      <c r="G384" s="6">
        <f>IF('質指数（労働）'!G384&gt;0,LN('質指数（労働）'!G384),0)</f>
        <v>-0.11164697594018222</v>
      </c>
      <c r="H384" s="6">
        <f>IF('質指数（労働）'!H384&gt;0,LN('質指数（労働）'!H384),0)</f>
        <v>-3.1225374217519697E-2</v>
      </c>
      <c r="I384" s="6">
        <f>IF('質指数（労働）'!I384&gt;0,LN('質指数（労働）'!I384),0)</f>
        <v>-6.9849563614212851E-2</v>
      </c>
    </row>
    <row r="385" spans="1:9" x14ac:dyDescent="0.15">
      <c r="A385" s="1">
        <v>17</v>
      </c>
      <c r="B385" s="1" t="s">
        <v>115</v>
      </c>
      <c r="C385" s="1">
        <v>14</v>
      </c>
      <c r="D385" s="1" t="s">
        <v>165</v>
      </c>
      <c r="E385" s="6">
        <f>IF('質指数（労働）'!E385&gt;0,LN('質指数（労働）'!E385),0)</f>
        <v>-0.18375928975357811</v>
      </c>
      <c r="F385" s="6">
        <f>IF('質指数（労働）'!F385&gt;0,LN('質指数（労働）'!F385),0)</f>
        <v>-0.20290193031895506</v>
      </c>
      <c r="G385" s="6">
        <f>IF('質指数（労働）'!G385&gt;0,LN('質指数（労働）'!G385),0)</f>
        <v>-0.20935271305074302</v>
      </c>
      <c r="H385" s="6">
        <f>IF('質指数（労働）'!H385&gt;0,LN('質指数（労働）'!H385),0)</f>
        <v>-8.1781268821508338E-2</v>
      </c>
      <c r="I385" s="6">
        <f>IF('質指数（労働）'!I385&gt;0,LN('質指数（労働）'!I385),0)</f>
        <v>-6.6638344951639006E-2</v>
      </c>
    </row>
    <row r="386" spans="1:9" x14ac:dyDescent="0.15">
      <c r="A386" s="1">
        <v>17</v>
      </c>
      <c r="B386" s="1" t="s">
        <v>115</v>
      </c>
      <c r="C386" s="1">
        <v>15</v>
      </c>
      <c r="D386" s="1" t="s">
        <v>166</v>
      </c>
      <c r="E386" s="6">
        <f>IF('質指数（労働）'!E386&gt;0,LN('質指数（労働）'!E386),0)</f>
        <v>-0.22789913262499867</v>
      </c>
      <c r="F386" s="6">
        <f>IF('質指数（労働）'!F386&gt;0,LN('質指数（労働）'!F386),0)</f>
        <v>-0.22750419227328855</v>
      </c>
      <c r="G386" s="6">
        <f>IF('質指数（労働）'!G386&gt;0,LN('質指数（労働）'!G386),0)</f>
        <v>-0.23164445609641818</v>
      </c>
      <c r="H386" s="6">
        <f>IF('質指数（労働）'!H386&gt;0,LN('質指数（労働）'!H386),0)</f>
        <v>-0.12915313349516677</v>
      </c>
      <c r="I386" s="6">
        <f>IF('質指数（労働）'!I386&gt;0,LN('質指数（労働）'!I386),0)</f>
        <v>-0.11541100086596071</v>
      </c>
    </row>
    <row r="387" spans="1:9" x14ac:dyDescent="0.15">
      <c r="A387" s="1">
        <v>17</v>
      </c>
      <c r="B387" s="1" t="s">
        <v>65</v>
      </c>
      <c r="C387" s="1">
        <v>16</v>
      </c>
      <c r="D387" s="1" t="s">
        <v>149</v>
      </c>
      <c r="E387" s="6">
        <f>IF('質指数（労働）'!E387&gt;0,LN('質指数（労働）'!E387),0)</f>
        <v>-0.11335086804450217</v>
      </c>
      <c r="F387" s="6">
        <f>IF('質指数（労働）'!F387&gt;0,LN('質指数（労働）'!F387),0)</f>
        <v>-9.9284195710384937E-2</v>
      </c>
      <c r="G387" s="6">
        <f>IF('質指数（労働）'!G387&gt;0,LN('質指数（労働）'!G387),0)</f>
        <v>-9.593249593752988E-2</v>
      </c>
      <c r="H387" s="6">
        <f>IF('質指数（労働）'!H387&gt;0,LN('質指数（労働）'!H387),0)</f>
        <v>-4.6737241441884174E-2</v>
      </c>
      <c r="I387" s="6">
        <f>IF('質指数（労働）'!I387&gt;0,LN('質指数（労働）'!I387),0)</f>
        <v>-3.6649546950206696E-2</v>
      </c>
    </row>
    <row r="388" spans="1:9" x14ac:dyDescent="0.15">
      <c r="A388" s="1">
        <v>17</v>
      </c>
      <c r="B388" s="1" t="s">
        <v>65</v>
      </c>
      <c r="C388" s="1">
        <v>17</v>
      </c>
      <c r="D388" s="1" t="s">
        <v>150</v>
      </c>
      <c r="E388" s="6">
        <f>IF('質指数（労働）'!E388&gt;0,LN('質指数（労働）'!E388),0)</f>
        <v>0.42929258485477939</v>
      </c>
      <c r="F388" s="6">
        <f>IF('質指数（労働）'!F388&gt;0,LN('質指数（労働）'!F388),0)</f>
        <v>0.21732827096350751</v>
      </c>
      <c r="G388" s="6">
        <f>IF('質指数（労働）'!G388&gt;0,LN('質指数（労働）'!G388),0)</f>
        <v>0.14236926780977754</v>
      </c>
      <c r="H388" s="6">
        <f>IF('質指数（労働）'!H388&gt;0,LN('質指数（労働）'!H388),0)</f>
        <v>0.11496828190485303</v>
      </c>
      <c r="I388" s="6">
        <f>IF('質指数（労働）'!I388&gt;0,LN('質指数（労働）'!I388),0)</f>
        <v>0.20935550607511291</v>
      </c>
    </row>
    <row r="389" spans="1:9" x14ac:dyDescent="0.15">
      <c r="A389" s="1">
        <v>17</v>
      </c>
      <c r="B389" s="1" t="s">
        <v>65</v>
      </c>
      <c r="C389" s="1">
        <v>18</v>
      </c>
      <c r="D389" s="1" t="s">
        <v>151</v>
      </c>
      <c r="E389" s="6">
        <f>IF('質指数（労働）'!E389&gt;0,LN('質指数（労働）'!E389),0)</f>
        <v>-0.25123280955075894</v>
      </c>
      <c r="F389" s="6">
        <f>IF('質指数（労働）'!F389&gt;0,LN('質指数（労働）'!F389),0)</f>
        <v>-0.24673308796836863</v>
      </c>
      <c r="G389" s="6">
        <f>IF('質指数（労働）'!G389&gt;0,LN('質指数（労働）'!G389),0)</f>
        <v>-0.21426148142882698</v>
      </c>
      <c r="H389" s="6">
        <f>IF('質指数（労働）'!H389&gt;0,LN('質指数（労働）'!H389),0)</f>
        <v>-0.13078175240389756</v>
      </c>
      <c r="I389" s="6">
        <f>IF('質指数（労働）'!I389&gt;0,LN('質指数（労働）'!I389),0)</f>
        <v>-0.20020223192896316</v>
      </c>
    </row>
    <row r="390" spans="1:9" x14ac:dyDescent="0.15">
      <c r="A390" s="1">
        <v>17</v>
      </c>
      <c r="B390" s="1" t="s">
        <v>65</v>
      </c>
      <c r="C390" s="1">
        <v>19</v>
      </c>
      <c r="D390" s="1" t="s">
        <v>152</v>
      </c>
      <c r="E390" s="6">
        <f>IF('質指数（労働）'!E390&gt;0,LN('質指数（労働）'!E390),0)</f>
        <v>-8.6799016918687716E-2</v>
      </c>
      <c r="F390" s="6">
        <f>IF('質指数（労働）'!F390&gt;0,LN('質指数（労働）'!F390),0)</f>
        <v>-6.8675013534055557E-2</v>
      </c>
      <c r="G390" s="6">
        <f>IF('質指数（労働）'!G390&gt;0,LN('質指数（労働）'!G390),0)</f>
        <v>-7.4431042076144774E-2</v>
      </c>
      <c r="H390" s="6">
        <f>IF('質指数（労働）'!H390&gt;0,LN('質指数（労働）'!H390),0)</f>
        <v>-1.5167998184168877E-2</v>
      </c>
      <c r="I390" s="6">
        <f>IF('質指数（労働）'!I390&gt;0,LN('質指数（労働）'!I390),0)</f>
        <v>-1.612667603895104E-2</v>
      </c>
    </row>
    <row r="391" spans="1:9" x14ac:dyDescent="0.15">
      <c r="A391" s="1">
        <v>17</v>
      </c>
      <c r="B391" s="1" t="s">
        <v>65</v>
      </c>
      <c r="C391" s="1">
        <v>20</v>
      </c>
      <c r="D391" s="1" t="s">
        <v>153</v>
      </c>
      <c r="E391" s="6">
        <f>IF('質指数（労働）'!E391&gt;0,LN('質指数（労働）'!E391),0)</f>
        <v>-0.16911090668423046</v>
      </c>
      <c r="F391" s="6">
        <f>IF('質指数（労働）'!F391&gt;0,LN('質指数（労働）'!F391),0)</f>
        <v>-0.1297731785642649</v>
      </c>
      <c r="G391" s="6">
        <f>IF('質指数（労働）'!G391&gt;0,LN('質指数（労働）'!G391),0)</f>
        <v>-8.3928586802645755E-2</v>
      </c>
      <c r="H391" s="6">
        <f>IF('質指数（労働）'!H391&gt;0,LN('質指数（労働）'!H391),0)</f>
        <v>-8.0058699548276532E-2</v>
      </c>
      <c r="I391" s="6">
        <f>IF('質指数（労働）'!I391&gt;0,LN('質指数（労働）'!I391),0)</f>
        <v>-0.10291062556667833</v>
      </c>
    </row>
    <row r="392" spans="1:9" x14ac:dyDescent="0.15">
      <c r="A392" s="1">
        <v>17</v>
      </c>
      <c r="B392" s="1" t="s">
        <v>65</v>
      </c>
      <c r="C392" s="1">
        <v>21</v>
      </c>
      <c r="D392" s="1" t="s">
        <v>154</v>
      </c>
      <c r="E392" s="6">
        <f>IF('質指数（労働）'!E392&gt;0,LN('質指数（労働）'!E392),0)</f>
        <v>1.602702312724031E-2</v>
      </c>
      <c r="F392" s="6">
        <f>IF('質指数（労働）'!F392&gt;0,LN('質指数（労働）'!F392),0)</f>
        <v>2.15311467947987E-2</v>
      </c>
      <c r="G392" s="6">
        <f>IF('質指数（労働）'!G392&gt;0,LN('質指数（労働）'!G392),0)</f>
        <v>-1.6303566135263618E-2</v>
      </c>
      <c r="H392" s="6">
        <f>IF('質指数（労働）'!H392&gt;0,LN('質指数（労働）'!H392),0)</f>
        <v>2.3936073835001534E-3</v>
      </c>
      <c r="I392" s="6">
        <f>IF('質指数（労働）'!I392&gt;0,LN('質指数（労働）'!I392),0)</f>
        <v>-1.1825662530450564E-2</v>
      </c>
    </row>
    <row r="393" spans="1:9" x14ac:dyDescent="0.15">
      <c r="A393" s="1">
        <v>17</v>
      </c>
      <c r="B393" s="1" t="s">
        <v>16</v>
      </c>
      <c r="C393" s="1">
        <v>22</v>
      </c>
      <c r="D393" s="1" t="s">
        <v>146</v>
      </c>
      <c r="E393" s="6">
        <f>IF('質指数（労働）'!E393&gt;0,LN('質指数（労働）'!E393),0)</f>
        <v>-0.15550409117467442</v>
      </c>
      <c r="F393" s="6">
        <f>IF('質指数（労働）'!F393&gt;0,LN('質指数（労働）'!F393),0)</f>
        <v>-0.19984162304297817</v>
      </c>
      <c r="G393" s="6">
        <f>IF('質指数（労働）'!G393&gt;0,LN('質指数（労働）'!G393),0)</f>
        <v>-0.15698859409653204</v>
      </c>
      <c r="H393" s="6">
        <f>IF('質指数（労働）'!H393&gt;0,LN('質指数（労働）'!H393),0)</f>
        <v>-5.7578192372801186E-2</v>
      </c>
      <c r="I393" s="6">
        <f>IF('質指数（労働）'!I393&gt;0,LN('質指数（労働）'!I393),0)</f>
        <v>-8.4248363380589567E-2</v>
      </c>
    </row>
    <row r="394" spans="1:9" x14ac:dyDescent="0.15">
      <c r="A394" s="1">
        <v>17</v>
      </c>
      <c r="B394" s="1" t="s">
        <v>16</v>
      </c>
      <c r="C394" s="1">
        <v>23</v>
      </c>
      <c r="D394" s="1" t="s">
        <v>167</v>
      </c>
      <c r="E394" s="6">
        <f>IF('質指数（労働）'!E394&gt;0,LN('質指数（労働）'!E394),0)</f>
        <v>0.15800322961735894</v>
      </c>
      <c r="F394" s="6">
        <f>IF('質指数（労働）'!F394&gt;0,LN('質指数（労働）'!F394),0)</f>
        <v>9.4133622811278406E-2</v>
      </c>
      <c r="G394" s="6">
        <f>IF('質指数（労働）'!G394&gt;0,LN('質指数（労働）'!G394),0)</f>
        <v>0.11357453982763398</v>
      </c>
      <c r="H394" s="6">
        <f>IF('質指数（労働）'!H394&gt;0,LN('質指数（労働）'!H394),0)</f>
        <v>0.19420927050913034</v>
      </c>
      <c r="I394" s="6">
        <f>IF('質指数（労働）'!I394&gt;0,LN('質指数（労働）'!I394),0)</f>
        <v>0.14807140771677593</v>
      </c>
    </row>
    <row r="395" spans="1:9" x14ac:dyDescent="0.15">
      <c r="A395" s="1">
        <v>18</v>
      </c>
      <c r="B395" s="1" t="s">
        <v>66</v>
      </c>
      <c r="C395" s="1">
        <v>1</v>
      </c>
      <c r="D395" s="1" t="s">
        <v>147</v>
      </c>
      <c r="E395" s="6">
        <f>IF('質指数（労働）'!E395&gt;0,LN('質指数（労働）'!E395),0)</f>
        <v>-0.77947331350172344</v>
      </c>
      <c r="F395" s="6">
        <f>IF('質指数（労働）'!F395&gt;0,LN('質指数（労働）'!F395),0)</f>
        <v>-0.72467842472897359</v>
      </c>
      <c r="G395" s="6">
        <f>IF('質指数（労働）'!G395&gt;0,LN('質指数（労働）'!G395),0)</f>
        <v>-0.78974507316429587</v>
      </c>
      <c r="H395" s="6">
        <f>IF('質指数（労働）'!H395&gt;0,LN('質指数（労働）'!H395),0)</f>
        <v>-0.61416806828889403</v>
      </c>
      <c r="I395" s="6">
        <f>IF('質指数（労働）'!I395&gt;0,LN('質指数（労働）'!I395),0)</f>
        <v>-0.47454105617176751</v>
      </c>
    </row>
    <row r="396" spans="1:9" x14ac:dyDescent="0.15">
      <c r="A396" s="1">
        <v>18</v>
      </c>
      <c r="B396" s="1" t="s">
        <v>66</v>
      </c>
      <c r="C396" s="1">
        <v>2</v>
      </c>
      <c r="D396" s="1" t="s">
        <v>148</v>
      </c>
      <c r="E396" s="6">
        <f>IF('質指数（労働）'!E396&gt;0,LN('質指数（労働）'!E396),0)</f>
        <v>1.1809782903260537</v>
      </c>
      <c r="F396" s="6">
        <f>IF('質指数（労働）'!F396&gt;0,LN('質指数（労働）'!F396),0)</f>
        <v>0.98815781390848556</v>
      </c>
      <c r="G396" s="6">
        <f>IF('質指数（労働）'!G396&gt;0,LN('質指数（労働）'!G396),0)</f>
        <v>0.93645361564805507</v>
      </c>
      <c r="H396" s="6">
        <f>IF('質指数（労働）'!H396&gt;0,LN('質指数（労働）'!H396),0)</f>
        <v>1.0024889837945177</v>
      </c>
      <c r="I396" s="6">
        <f>IF('質指数（労働）'!I396&gt;0,LN('質指数（労働）'!I396),0)</f>
        <v>0.94247796330572708</v>
      </c>
    </row>
    <row r="397" spans="1:9" x14ac:dyDescent="0.15">
      <c r="A397" s="1">
        <v>18</v>
      </c>
      <c r="B397" s="1" t="s">
        <v>116</v>
      </c>
      <c r="C397" s="1">
        <v>3</v>
      </c>
      <c r="D397" s="1" t="s">
        <v>155</v>
      </c>
      <c r="E397" s="6">
        <f>IF('質指数（労働）'!E397&gt;0,LN('質指数（労働）'!E397),0)</f>
        <v>-0.28172298118838712</v>
      </c>
      <c r="F397" s="6">
        <f>IF('質指数（労働）'!F397&gt;0,LN('質指数（労働）'!F397),0)</f>
        <v>-0.27880051215042273</v>
      </c>
      <c r="G397" s="6">
        <f>IF('質指数（労働）'!G397&gt;0,LN('質指数（労働）'!G397),0)</f>
        <v>-0.30425150440436816</v>
      </c>
      <c r="H397" s="6">
        <f>IF('質指数（労働）'!H397&gt;0,LN('質指数（労働）'!H397),0)</f>
        <v>-0.22350471693422619</v>
      </c>
      <c r="I397" s="6">
        <f>IF('質指数（労働）'!I397&gt;0,LN('質指数（労働）'!I397),0)</f>
        <v>-0.23003186305344758</v>
      </c>
    </row>
    <row r="398" spans="1:9" x14ac:dyDescent="0.15">
      <c r="A398" s="1">
        <v>18</v>
      </c>
      <c r="B398" s="1" t="s">
        <v>116</v>
      </c>
      <c r="C398" s="1">
        <v>4</v>
      </c>
      <c r="D398" s="1" t="s">
        <v>156</v>
      </c>
      <c r="E398" s="6">
        <f>IF('質指数（労働）'!E398&gt;0,LN('質指数（労働）'!E398),0)</f>
        <v>-0.38718007363484952</v>
      </c>
      <c r="F398" s="6">
        <f>IF('質指数（労働）'!F398&gt;0,LN('質指数（労働）'!F398),0)</f>
        <v>-0.4044603898006176</v>
      </c>
      <c r="G398" s="6">
        <f>IF('質指数（労働）'!G398&gt;0,LN('質指数（労働）'!G398),0)</f>
        <v>-0.43354304719959713</v>
      </c>
      <c r="H398" s="6">
        <f>IF('質指数（労働）'!H398&gt;0,LN('質指数（労働）'!H398),0)</f>
        <v>-0.3568837198549803</v>
      </c>
      <c r="I398" s="6">
        <f>IF('質指数（労働）'!I398&gt;0,LN('質指数（労働）'!I398),0)</f>
        <v>-0.34141220073361855</v>
      </c>
    </row>
    <row r="399" spans="1:9" x14ac:dyDescent="0.15">
      <c r="A399" s="1">
        <v>18</v>
      </c>
      <c r="B399" s="1" t="s">
        <v>116</v>
      </c>
      <c r="C399" s="1">
        <v>5</v>
      </c>
      <c r="D399" s="1" t="s">
        <v>157</v>
      </c>
      <c r="E399" s="6">
        <f>IF('質指数（労働）'!E399&gt;0,LN('質指数（労働）'!E399),0)</f>
        <v>-0.18374837996611421</v>
      </c>
      <c r="F399" s="6">
        <f>IF('質指数（労働）'!F399&gt;0,LN('質指数（労働）'!F399),0)</f>
        <v>-0.14567976735332733</v>
      </c>
      <c r="G399" s="6">
        <f>IF('質指数（労働）'!G399&gt;0,LN('質指数（労働）'!G399),0)</f>
        <v>-0.17463165202968747</v>
      </c>
      <c r="H399" s="6">
        <f>IF('質指数（労働）'!H399&gt;0,LN('質指数（労働）'!H399),0)</f>
        <v>-9.604102379150295E-2</v>
      </c>
      <c r="I399" s="6">
        <f>IF('質指数（労働）'!I399&gt;0,LN('質指数（労働）'!I399),0)</f>
        <v>-9.2852343265286116E-2</v>
      </c>
    </row>
    <row r="400" spans="1:9" x14ac:dyDescent="0.15">
      <c r="A400" s="1">
        <v>18</v>
      </c>
      <c r="B400" s="1" t="s">
        <v>116</v>
      </c>
      <c r="C400" s="1">
        <v>6</v>
      </c>
      <c r="D400" s="1" t="s">
        <v>49</v>
      </c>
      <c r="E400" s="6">
        <f>IF('質指数（労働）'!E400&gt;0,LN('質指数（労働）'!E400),0)</f>
        <v>-7.9184140895770333E-2</v>
      </c>
      <c r="F400" s="6">
        <f>IF('質指数（労働）'!F400&gt;0,LN('質指数（労働）'!F400),0)</f>
        <v>-3.4372556920155055E-2</v>
      </c>
      <c r="G400" s="6">
        <f>IF('質指数（労働）'!G400&gt;0,LN('質指数（労働）'!G400),0)</f>
        <v>-5.0988016956684354E-2</v>
      </c>
      <c r="H400" s="6">
        <f>IF('質指数（労働）'!H400&gt;0,LN('質指数（労働）'!H400),0)</f>
        <v>2.7794038309572118E-2</v>
      </c>
      <c r="I400" s="6">
        <f>IF('質指数（労働）'!I400&gt;0,LN('質指数（労働）'!I400),0)</f>
        <v>2.804847156976284E-2</v>
      </c>
    </row>
    <row r="401" spans="1:9" x14ac:dyDescent="0.15">
      <c r="A401" s="1">
        <v>18</v>
      </c>
      <c r="B401" s="1" t="s">
        <v>116</v>
      </c>
      <c r="C401" s="1">
        <v>7</v>
      </c>
      <c r="D401" s="1" t="s">
        <v>158</v>
      </c>
      <c r="E401" s="6">
        <f>IF('質指数（労働）'!E401&gt;0,LN('質指数（労働）'!E401),0)</f>
        <v>-4.480496524732875E-2</v>
      </c>
      <c r="F401" s="6">
        <f>IF('質指数（労働）'!F401&gt;0,LN('質指数（労働）'!F401),0)</f>
        <v>-1.7813264146102081E-2</v>
      </c>
      <c r="G401" s="6">
        <f>IF('質指数（労働）'!G401&gt;0,LN('質指数（労働）'!G401),0)</f>
        <v>2.0177401546144301E-2</v>
      </c>
      <c r="H401" s="6">
        <f>IF('質指数（労働）'!H401&gt;0,LN('質指数（労働）'!H401),0)</f>
        <v>9.9323845305107766E-2</v>
      </c>
      <c r="I401" s="6">
        <f>IF('質指数（労働）'!I401&gt;0,LN('質指数（労働）'!I401),0)</f>
        <v>7.2119547930636518E-2</v>
      </c>
    </row>
    <row r="402" spans="1:9" x14ac:dyDescent="0.15">
      <c r="A402" s="1">
        <v>18</v>
      </c>
      <c r="B402" s="1" t="s">
        <v>116</v>
      </c>
      <c r="C402" s="1">
        <v>8</v>
      </c>
      <c r="D402" s="1" t="s">
        <v>159</v>
      </c>
      <c r="E402" s="6">
        <f>IF('質指数（労働）'!E402&gt;0,LN('質指数（労働）'!E402),0)</f>
        <v>-0.16469180626177299</v>
      </c>
      <c r="F402" s="6">
        <f>IF('質指数（労働）'!F402&gt;0,LN('質指数（労働）'!F402),0)</f>
        <v>-0.13776346083883359</v>
      </c>
      <c r="G402" s="6">
        <f>IF('質指数（労働）'!G402&gt;0,LN('質指数（労働）'!G402),0)</f>
        <v>-0.16044912721029336</v>
      </c>
      <c r="H402" s="6">
        <f>IF('質指数（労働）'!H402&gt;0,LN('質指数（労働）'!H402),0)</f>
        <v>-7.4891999481289925E-2</v>
      </c>
      <c r="I402" s="6">
        <f>IF('質指数（労働）'!I402&gt;0,LN('質指数（労働）'!I402),0)</f>
        <v>-0.10054591939787155</v>
      </c>
    </row>
    <row r="403" spans="1:9" x14ac:dyDescent="0.15">
      <c r="A403" s="1">
        <v>18</v>
      </c>
      <c r="B403" s="1" t="s">
        <v>116</v>
      </c>
      <c r="C403" s="1">
        <v>9</v>
      </c>
      <c r="D403" s="1" t="s">
        <v>160</v>
      </c>
      <c r="E403" s="6">
        <f>IF('質指数（労働）'!E403&gt;0,LN('質指数（労働）'!E403),0)</f>
        <v>-7.6537103125962277E-2</v>
      </c>
      <c r="F403" s="6">
        <f>IF('質指数（労働）'!F403&gt;0,LN('質指数（労働）'!F403),0)</f>
        <v>-4.890171193961617E-2</v>
      </c>
      <c r="G403" s="6">
        <f>IF('質指数（労働）'!G403&gt;0,LN('質指数（労働）'!G403),0)</f>
        <v>-6.7734035251628258E-2</v>
      </c>
      <c r="H403" s="6">
        <f>IF('質指数（労働）'!H403&gt;0,LN('質指数（労働）'!H403),0)</f>
        <v>-2.6605714446253603E-2</v>
      </c>
      <c r="I403" s="6">
        <f>IF('質指数（労働）'!I403&gt;0,LN('質指数（労働）'!I403),0)</f>
        <v>-8.7554007797124203E-2</v>
      </c>
    </row>
    <row r="404" spans="1:9" x14ac:dyDescent="0.15">
      <c r="A404" s="1">
        <v>18</v>
      </c>
      <c r="B404" s="1" t="s">
        <v>116</v>
      </c>
      <c r="C404" s="1">
        <v>10</v>
      </c>
      <c r="D404" s="1" t="s">
        <v>161</v>
      </c>
      <c r="E404" s="6">
        <f>IF('質指数（労働）'!E404&gt;0,LN('質指数（労働）'!E404),0)</f>
        <v>-0.12182260145000137</v>
      </c>
      <c r="F404" s="6">
        <f>IF('質指数（労働）'!F404&gt;0,LN('質指数（労働）'!F404),0)</f>
        <v>-0.14863677064497186</v>
      </c>
      <c r="G404" s="6">
        <f>IF('質指数（労働）'!G404&gt;0,LN('質指数（労働）'!G404),0)</f>
        <v>-0.15190217857232824</v>
      </c>
      <c r="H404" s="6">
        <f>IF('質指数（労働）'!H404&gt;0,LN('質指数（労働）'!H404),0)</f>
        <v>-9.4293956641921403E-2</v>
      </c>
      <c r="I404" s="6">
        <f>IF('質指数（労働）'!I404&gt;0,LN('質指数（労働）'!I404),0)</f>
        <v>-0.11396260117925443</v>
      </c>
    </row>
    <row r="405" spans="1:9" x14ac:dyDescent="0.15">
      <c r="A405" s="1">
        <v>18</v>
      </c>
      <c r="B405" s="1" t="s">
        <v>116</v>
      </c>
      <c r="C405" s="1">
        <v>11</v>
      </c>
      <c r="D405" s="1" t="s">
        <v>162</v>
      </c>
      <c r="E405" s="6">
        <f>IF('質指数（労働）'!E405&gt;0,LN('質指数（労働）'!E405),0)</f>
        <v>-7.4390552264310503E-2</v>
      </c>
      <c r="F405" s="6">
        <f>IF('質指数（労働）'!F405&gt;0,LN('質指数（労働）'!F405),0)</f>
        <v>-5.3115934640887826E-2</v>
      </c>
      <c r="G405" s="6">
        <f>IF('質指数（労働）'!G405&gt;0,LN('質指数（労働）'!G405),0)</f>
        <v>-8.463251186767079E-2</v>
      </c>
      <c r="H405" s="6">
        <f>IF('質指数（労働）'!H405&gt;0,LN('質指数（労働）'!H405),0)</f>
        <v>-1.840954490885708E-2</v>
      </c>
      <c r="I405" s="6">
        <f>IF('質指数（労働）'!I405&gt;0,LN('質指数（労働）'!I405),0)</f>
        <v>-3.9044913687480663E-2</v>
      </c>
    </row>
    <row r="406" spans="1:9" x14ac:dyDescent="0.15">
      <c r="A406" s="1">
        <v>18</v>
      </c>
      <c r="B406" s="1" t="s">
        <v>116</v>
      </c>
      <c r="C406" s="1">
        <v>12</v>
      </c>
      <c r="D406" s="1" t="s">
        <v>163</v>
      </c>
      <c r="E406" s="6">
        <f>IF('質指数（労働）'!E406&gt;0,LN('質指数（労働）'!E406),0)</f>
        <v>-0.27151280764427133</v>
      </c>
      <c r="F406" s="6">
        <f>IF('質指数（労働）'!F406&gt;0,LN('質指数（労働）'!F406),0)</f>
        <v>-0.23331331142359973</v>
      </c>
      <c r="G406" s="6">
        <f>IF('質指数（労働）'!G406&gt;0,LN('質指数（労働）'!G406),0)</f>
        <v>-0.25830234427305249</v>
      </c>
      <c r="H406" s="6">
        <f>IF('質指数（労働）'!H406&gt;0,LN('質指数（労働）'!H406),0)</f>
        <v>-0.1056626007946793</v>
      </c>
      <c r="I406" s="6">
        <f>IF('質指数（労働）'!I406&gt;0,LN('質指数（労働）'!I406),0)</f>
        <v>-9.5836354462174408E-2</v>
      </c>
    </row>
    <row r="407" spans="1:9" x14ac:dyDescent="0.15">
      <c r="A407" s="1">
        <v>18</v>
      </c>
      <c r="B407" s="1" t="s">
        <v>116</v>
      </c>
      <c r="C407" s="1">
        <v>13</v>
      </c>
      <c r="D407" s="1" t="s">
        <v>164</v>
      </c>
      <c r="E407" s="6">
        <f>IF('質指数（労働）'!E407&gt;0,LN('質指数（労働）'!E407),0)</f>
        <v>-9.4474584446011409E-2</v>
      </c>
      <c r="F407" s="6">
        <f>IF('質指数（労働）'!F407&gt;0,LN('質指数（労働）'!F407),0)</f>
        <v>-8.3591069025089795E-2</v>
      </c>
      <c r="G407" s="6">
        <f>IF('質指数（労働）'!G407&gt;0,LN('質指数（労働）'!G407),0)</f>
        <v>-0.10992509409860723</v>
      </c>
      <c r="H407" s="6">
        <f>IF('質指数（労働）'!H407&gt;0,LN('質指数（労働）'!H407),0)</f>
        <v>-3.5160626748150695E-2</v>
      </c>
      <c r="I407" s="6">
        <f>IF('質指数（労働）'!I407&gt;0,LN('質指数（労働）'!I407),0)</f>
        <v>-7.2425578631262422E-2</v>
      </c>
    </row>
    <row r="408" spans="1:9" x14ac:dyDescent="0.15">
      <c r="A408" s="1">
        <v>18</v>
      </c>
      <c r="B408" s="1" t="s">
        <v>116</v>
      </c>
      <c r="C408" s="1">
        <v>14</v>
      </c>
      <c r="D408" s="1" t="s">
        <v>165</v>
      </c>
      <c r="E408" s="6">
        <f>IF('質指数（労働）'!E408&gt;0,LN('質指数（労働）'!E408),0)</f>
        <v>-0.18243060950961393</v>
      </c>
      <c r="F408" s="6">
        <f>IF('質指数（労働）'!F408&gt;0,LN('質指数（労働）'!F408),0)</f>
        <v>-0.19901996874303904</v>
      </c>
      <c r="G408" s="6">
        <f>IF('質指数（労働）'!G408&gt;0,LN('質指数（労働）'!G408),0)</f>
        <v>-0.20744011010486169</v>
      </c>
      <c r="H408" s="6">
        <f>IF('質指数（労働）'!H408&gt;0,LN('質指数（労働）'!H408),0)</f>
        <v>-8.8847887087301042E-2</v>
      </c>
      <c r="I408" s="6">
        <f>IF('質指数（労働）'!I408&gt;0,LN('質指数（労働）'!I408),0)</f>
        <v>-6.9682835846932287E-2</v>
      </c>
    </row>
    <row r="409" spans="1:9" x14ac:dyDescent="0.15">
      <c r="A409" s="1">
        <v>18</v>
      </c>
      <c r="B409" s="1" t="s">
        <v>116</v>
      </c>
      <c r="C409" s="1">
        <v>15</v>
      </c>
      <c r="D409" s="1" t="s">
        <v>166</v>
      </c>
      <c r="E409" s="6">
        <f>IF('質指数（労働）'!E409&gt;0,LN('質指数（労働）'!E409),0)</f>
        <v>-0.22969822749043922</v>
      </c>
      <c r="F409" s="6">
        <f>IF('質指数（労働）'!F409&gt;0,LN('質指数（労働）'!F409),0)</f>
        <v>-0.22426010398042612</v>
      </c>
      <c r="G409" s="6">
        <f>IF('質指数（労働）'!G409&gt;0,LN('質指数（労働）'!G409),0)</f>
        <v>-0.23910898767100189</v>
      </c>
      <c r="H409" s="6">
        <f>IF('質指数（労働）'!H409&gt;0,LN('質指数（労働）'!H409),0)</f>
        <v>-0.14545853897636482</v>
      </c>
      <c r="I409" s="6">
        <f>IF('質指数（労働）'!I409&gt;0,LN('質指数（労働）'!I409),0)</f>
        <v>-0.12144487680615262</v>
      </c>
    </row>
    <row r="410" spans="1:9" x14ac:dyDescent="0.15">
      <c r="A410" s="1">
        <v>18</v>
      </c>
      <c r="B410" s="1" t="s">
        <v>66</v>
      </c>
      <c r="C410" s="1">
        <v>16</v>
      </c>
      <c r="D410" s="1" t="s">
        <v>149</v>
      </c>
      <c r="E410" s="6">
        <f>IF('質指数（労働）'!E410&gt;0,LN('質指数（労働）'!E410),0)</f>
        <v>-8.7709060028369701E-2</v>
      </c>
      <c r="F410" s="6">
        <f>IF('質指数（労働）'!F410&gt;0,LN('質指数（労働）'!F410),0)</f>
        <v>-0.1116379466701275</v>
      </c>
      <c r="G410" s="6">
        <f>IF('質指数（労働）'!G410&gt;0,LN('質指数（労働）'!G410),0)</f>
        <v>-0.10966963480392124</v>
      </c>
      <c r="H410" s="6">
        <f>IF('質指数（労働）'!H410&gt;0,LN('質指数（労働）'!H410),0)</f>
        <v>-7.0844854917009287E-2</v>
      </c>
      <c r="I410" s="6">
        <f>IF('質指数（労働）'!I410&gt;0,LN('質指数（労働）'!I410),0)</f>
        <v>-5.4573560333759021E-2</v>
      </c>
    </row>
    <row r="411" spans="1:9" x14ac:dyDescent="0.15">
      <c r="A411" s="1">
        <v>18</v>
      </c>
      <c r="B411" s="1" t="s">
        <v>66</v>
      </c>
      <c r="C411" s="1">
        <v>17</v>
      </c>
      <c r="D411" s="1" t="s">
        <v>150</v>
      </c>
      <c r="E411" s="6">
        <f>IF('質指数（労働）'!E411&gt;0,LN('質指数（労働）'!E411),0)</f>
        <v>0.26383691773452639</v>
      </c>
      <c r="F411" s="6">
        <f>IF('質指数（労働）'!F411&gt;0,LN('質指数（労働）'!F411),0)</f>
        <v>7.1602849707366828E-2</v>
      </c>
      <c r="G411" s="6">
        <f>IF('質指数（労働）'!G411&gt;0,LN('質指数（労働）'!G411),0)</f>
        <v>7.9345554306657878E-2</v>
      </c>
      <c r="H411" s="6">
        <f>IF('質指数（労働）'!H411&gt;0,LN('質指数（労働）'!H411),0)</f>
        <v>9.4043907335398511E-2</v>
      </c>
      <c r="I411" s="6">
        <f>IF('質指数（労働）'!I411&gt;0,LN('質指数（労働）'!I411),0)</f>
        <v>0.14493937235977494</v>
      </c>
    </row>
    <row r="412" spans="1:9" x14ac:dyDescent="0.15">
      <c r="A412" s="1">
        <v>18</v>
      </c>
      <c r="B412" s="1" t="s">
        <v>66</v>
      </c>
      <c r="C412" s="1">
        <v>18</v>
      </c>
      <c r="D412" s="1" t="s">
        <v>151</v>
      </c>
      <c r="E412" s="6">
        <f>IF('質指数（労働）'!E412&gt;0,LN('質指数（労働）'!E412),0)</f>
        <v>-0.26359332201382785</v>
      </c>
      <c r="F412" s="6">
        <f>IF('質指数（労働）'!F412&gt;0,LN('質指数（労働）'!F412),0)</f>
        <v>-0.27098548748623735</v>
      </c>
      <c r="G412" s="6">
        <f>IF('質指数（労働）'!G412&gt;0,LN('質指数（労働）'!G412),0)</f>
        <v>-0.2456804976625844</v>
      </c>
      <c r="H412" s="6">
        <f>IF('質指数（労働）'!H412&gt;0,LN('質指数（労働）'!H412),0)</f>
        <v>-0.17958017245238553</v>
      </c>
      <c r="I412" s="6">
        <f>IF('質指数（労働）'!I412&gt;0,LN('質指数（労働）'!I412),0)</f>
        <v>-0.24069996008068403</v>
      </c>
    </row>
    <row r="413" spans="1:9" x14ac:dyDescent="0.15">
      <c r="A413" s="1">
        <v>18</v>
      </c>
      <c r="B413" s="1" t="s">
        <v>66</v>
      </c>
      <c r="C413" s="1">
        <v>19</v>
      </c>
      <c r="D413" s="1" t="s">
        <v>152</v>
      </c>
      <c r="E413" s="6">
        <f>IF('質指数（労働）'!E413&gt;0,LN('質指数（労働）'!E413),0)</f>
        <v>-0.12386278062950329</v>
      </c>
      <c r="F413" s="6">
        <f>IF('質指数（労働）'!F413&gt;0,LN('質指数（労働）'!F413),0)</f>
        <v>-0.11617598337431248</v>
      </c>
      <c r="G413" s="6">
        <f>IF('質指数（労働）'!G413&gt;0,LN('質指数（労働）'!G413),0)</f>
        <v>-9.6115773580794137E-2</v>
      </c>
      <c r="H413" s="6">
        <f>IF('質指数（労働）'!H413&gt;0,LN('質指数（労働）'!H413),0)</f>
        <v>-3.3613107005261184E-2</v>
      </c>
      <c r="I413" s="6">
        <f>IF('質指数（労働）'!I413&gt;0,LN('質指数（労働）'!I413),0)</f>
        <v>-4.0375470863926635E-2</v>
      </c>
    </row>
    <row r="414" spans="1:9" x14ac:dyDescent="0.15">
      <c r="A414" s="1">
        <v>18</v>
      </c>
      <c r="B414" s="1" t="s">
        <v>66</v>
      </c>
      <c r="C414" s="1">
        <v>20</v>
      </c>
      <c r="D414" s="1" t="s">
        <v>153</v>
      </c>
      <c r="E414" s="6">
        <f>IF('質指数（労働）'!E414&gt;0,LN('質指数（労働）'!E414),0)</f>
        <v>0.20063376798738758</v>
      </c>
      <c r="F414" s="6">
        <f>IF('質指数（労働）'!F414&gt;0,LN('質指数（労働）'!F414),0)</f>
        <v>0.14332148116209523</v>
      </c>
      <c r="G414" s="6">
        <f>IF('質指数（労働）'!G414&gt;0,LN('質指数（労働）'!G414),0)</f>
        <v>8.9396520477306438E-2</v>
      </c>
      <c r="H414" s="6">
        <f>IF('質指数（労働）'!H414&gt;0,LN('質指数（労働）'!H414),0)</f>
        <v>0.15586755422462825</v>
      </c>
      <c r="I414" s="6">
        <f>IF('質指数（労働）'!I414&gt;0,LN('質指数（労働）'!I414),0)</f>
        <v>0.12507580873764312</v>
      </c>
    </row>
    <row r="415" spans="1:9" x14ac:dyDescent="0.15">
      <c r="A415" s="1">
        <v>18</v>
      </c>
      <c r="B415" s="1" t="s">
        <v>66</v>
      </c>
      <c r="C415" s="1">
        <v>21</v>
      </c>
      <c r="D415" s="1" t="s">
        <v>154</v>
      </c>
      <c r="E415" s="6">
        <f>IF('質指数（労働）'!E415&gt;0,LN('質指数（労働）'!E415),0)</f>
        <v>2.3633237363159271E-2</v>
      </c>
      <c r="F415" s="6">
        <f>IF('質指数（労働）'!F415&gt;0,LN('質指数（労働）'!F415),0)</f>
        <v>1.0357136819260765E-2</v>
      </c>
      <c r="G415" s="6">
        <f>IF('質指数（労働）'!G415&gt;0,LN('質指数（労働）'!G415),0)</f>
        <v>-2.8114971623004522E-2</v>
      </c>
      <c r="H415" s="6">
        <f>IF('質指数（労働）'!H415&gt;0,LN('質指数（労働）'!H415),0)</f>
        <v>-1.5973981886565403E-2</v>
      </c>
      <c r="I415" s="6">
        <f>IF('質指数（労働）'!I415&gt;0,LN('質指数（労働）'!I415),0)</f>
        <v>-3.7801193130288929E-2</v>
      </c>
    </row>
    <row r="416" spans="1:9" x14ac:dyDescent="0.15">
      <c r="A416" s="1">
        <v>18</v>
      </c>
      <c r="B416" s="1" t="s">
        <v>17</v>
      </c>
      <c r="C416" s="1">
        <v>22</v>
      </c>
      <c r="D416" s="1" t="s">
        <v>146</v>
      </c>
      <c r="E416" s="6">
        <f>IF('質指数（労働）'!E416&gt;0,LN('質指数（労働）'!E416),0)</f>
        <v>-0.1508399954507251</v>
      </c>
      <c r="F416" s="6">
        <f>IF('質指数（労働）'!F416&gt;0,LN('質指数（労働）'!F416),0)</f>
        <v>-0.20758099261957028</v>
      </c>
      <c r="G416" s="6">
        <f>IF('質指数（労働）'!G416&gt;0,LN('質指数（労働）'!G416),0)</f>
        <v>-0.15994236327571479</v>
      </c>
      <c r="H416" s="6">
        <f>IF('質指数（労働）'!H416&gt;0,LN('質指数（労働）'!H416),0)</f>
        <v>-8.4380467569241571E-2</v>
      </c>
      <c r="I416" s="6">
        <f>IF('質指数（労働）'!I416&gt;0,LN('質指数（労働）'!I416),0)</f>
        <v>-0.10363368927127288</v>
      </c>
    </row>
    <row r="417" spans="1:9" x14ac:dyDescent="0.15">
      <c r="A417" s="1">
        <v>18</v>
      </c>
      <c r="B417" s="1" t="s">
        <v>17</v>
      </c>
      <c r="C417" s="1">
        <v>23</v>
      </c>
      <c r="D417" s="1" t="s">
        <v>167</v>
      </c>
      <c r="E417" s="6">
        <f>IF('質指数（労働）'!E417&gt;0,LN('質指数（労働）'!E417),0)</f>
        <v>0.16867497107895804</v>
      </c>
      <c r="F417" s="6">
        <f>IF('質指数（労働）'!F417&gt;0,LN('質指数（労働）'!F417),0)</f>
        <v>0.11680841543041176</v>
      </c>
      <c r="G417" s="6">
        <f>IF('質指数（労働）'!G417&gt;0,LN('質指数（労働）'!G417),0)</f>
        <v>0.11309988907106895</v>
      </c>
      <c r="H417" s="6">
        <f>IF('質指数（労働）'!H417&gt;0,LN('質指数（労働）'!H417),0)</f>
        <v>0.15954860848283392</v>
      </c>
      <c r="I417" s="6">
        <f>IF('質指数（労働）'!I417&gt;0,LN('質指数（労働）'!I417),0)</f>
        <v>0.12381362052023104</v>
      </c>
    </row>
    <row r="418" spans="1:9" x14ac:dyDescent="0.15">
      <c r="A418" s="1">
        <v>19</v>
      </c>
      <c r="B418" s="1" t="s">
        <v>67</v>
      </c>
      <c r="C418" s="1">
        <v>1</v>
      </c>
      <c r="D418" s="1" t="s">
        <v>147</v>
      </c>
      <c r="E418" s="6">
        <f>IF('質指数（労働）'!E418&gt;0,LN('質指数（労働）'!E418),0)</f>
        <v>-0.60833573607152758</v>
      </c>
      <c r="F418" s="6">
        <f>IF('質指数（労働）'!F418&gt;0,LN('質指数（労働）'!F418),0)</f>
        <v>-0.51411052768799181</v>
      </c>
      <c r="G418" s="6">
        <f>IF('質指数（労働）'!G418&gt;0,LN('質指数（労働）'!G418),0)</f>
        <v>-0.51111489853035796</v>
      </c>
      <c r="H418" s="6">
        <f>IF('質指数（労働）'!H418&gt;0,LN('質指数（労働）'!H418),0)</f>
        <v>-0.4234997453701097</v>
      </c>
      <c r="I418" s="6">
        <f>IF('質指数（労働）'!I418&gt;0,LN('質指数（労働）'!I418),0)</f>
        <v>-0.39306321750621837</v>
      </c>
    </row>
    <row r="419" spans="1:9" x14ac:dyDescent="0.15">
      <c r="A419" s="1">
        <v>19</v>
      </c>
      <c r="B419" s="1" t="s">
        <v>67</v>
      </c>
      <c r="C419" s="1">
        <v>2</v>
      </c>
      <c r="D419" s="1" t="s">
        <v>148</v>
      </c>
      <c r="E419" s="6">
        <f>IF('質指数（労働）'!E419&gt;0,LN('質指数（労働）'!E419),0)</f>
        <v>0.60960072799667508</v>
      </c>
      <c r="F419" s="6">
        <f>IF('質指数（労働）'!F419&gt;0,LN('質指数（労働）'!F419),0)</f>
        <v>0.62143755999705397</v>
      </c>
      <c r="G419" s="6">
        <f>IF('質指数（労働）'!G419&gt;0,LN('質指数（労働）'!G419),0)</f>
        <v>0.39410333340456244</v>
      </c>
      <c r="H419" s="6">
        <f>IF('質指数（労働）'!H419&gt;0,LN('質指数（労働）'!H419),0)</f>
        <v>0.45088918119875365</v>
      </c>
      <c r="I419" s="6">
        <f>IF('質指数（労働）'!I419&gt;0,LN('質指数（労働）'!I419),0)</f>
        <v>0.42613719926907312</v>
      </c>
    </row>
    <row r="420" spans="1:9" x14ac:dyDescent="0.15">
      <c r="A420" s="1">
        <v>19</v>
      </c>
      <c r="B420" s="1" t="s">
        <v>117</v>
      </c>
      <c r="C420" s="1">
        <v>3</v>
      </c>
      <c r="D420" s="1" t="s">
        <v>155</v>
      </c>
      <c r="E420" s="6">
        <f>IF('質指数（労働）'!E420&gt;0,LN('質指数（労働）'!E420),0)</f>
        <v>-0.25679620140197057</v>
      </c>
      <c r="F420" s="6">
        <f>IF('質指数（労働）'!F420&gt;0,LN('質指数（労働）'!F420),0)</f>
        <v>-0.27589325140099569</v>
      </c>
      <c r="G420" s="6">
        <f>IF('質指数（労働）'!G420&gt;0,LN('質指数（労働）'!G420),0)</f>
        <v>-0.27993601895378972</v>
      </c>
      <c r="H420" s="6">
        <f>IF('質指数（労働）'!H420&gt;0,LN('質指数（労働）'!H420),0)</f>
        <v>-0.18877781549023537</v>
      </c>
      <c r="I420" s="6">
        <f>IF('質指数（労働）'!I420&gt;0,LN('質指数（労働）'!I420),0)</f>
        <v>-0.19550051021481785</v>
      </c>
    </row>
    <row r="421" spans="1:9" x14ac:dyDescent="0.15">
      <c r="A421" s="1">
        <v>19</v>
      </c>
      <c r="B421" s="1" t="s">
        <v>117</v>
      </c>
      <c r="C421" s="1">
        <v>4</v>
      </c>
      <c r="D421" s="1" t="s">
        <v>156</v>
      </c>
      <c r="E421" s="6">
        <f>IF('質指数（労働）'!E421&gt;0,LN('質指数（労働）'!E421),0)</f>
        <v>-0.36074580561449254</v>
      </c>
      <c r="F421" s="6">
        <f>IF('質指数（労働）'!F421&gt;0,LN('質指数（労働）'!F421),0)</f>
        <v>-0.39576183082549288</v>
      </c>
      <c r="G421" s="6">
        <f>IF('質指数（労働）'!G421&gt;0,LN('質指数（労働）'!G421),0)</f>
        <v>-0.4100582539406385</v>
      </c>
      <c r="H421" s="6">
        <f>IF('質指数（労働）'!H421&gt;0,LN('質指数（労働）'!H421),0)</f>
        <v>-0.31230882524049569</v>
      </c>
      <c r="I421" s="6">
        <f>IF('質指数（労働）'!I421&gt;0,LN('質指数（労働）'!I421),0)</f>
        <v>-0.30183932429662341</v>
      </c>
    </row>
    <row r="422" spans="1:9" x14ac:dyDescent="0.15">
      <c r="A422" s="1">
        <v>19</v>
      </c>
      <c r="B422" s="1" t="s">
        <v>117</v>
      </c>
      <c r="C422" s="1">
        <v>5</v>
      </c>
      <c r="D422" s="1" t="s">
        <v>157</v>
      </c>
      <c r="E422" s="6">
        <f>IF('質指数（労働）'!E422&gt;0,LN('質指数（労働）'!E422),0)</f>
        <v>-0.1567886401145831</v>
      </c>
      <c r="F422" s="6">
        <f>IF('質指数（労働）'!F422&gt;0,LN('質指数（労働）'!F422),0)</f>
        <v>-0.14437090473585681</v>
      </c>
      <c r="G422" s="6">
        <f>IF('質指数（労働）'!G422&gt;0,LN('質指数（労働）'!G422),0)</f>
        <v>-0.16529742328747601</v>
      </c>
      <c r="H422" s="6">
        <f>IF('質指数（労働）'!H422&gt;0,LN('質指数（労働）'!H422),0)</f>
        <v>-6.4584137100469022E-2</v>
      </c>
      <c r="I422" s="6">
        <f>IF('質指数（労働）'!I422&gt;0,LN('質指数（労働）'!I422),0)</f>
        <v>-6.3387857860984373E-2</v>
      </c>
    </row>
    <row r="423" spans="1:9" x14ac:dyDescent="0.15">
      <c r="A423" s="1">
        <v>19</v>
      </c>
      <c r="B423" s="1" t="s">
        <v>117</v>
      </c>
      <c r="C423" s="1">
        <v>6</v>
      </c>
      <c r="D423" s="1" t="s">
        <v>49</v>
      </c>
      <c r="E423" s="6">
        <f>IF('質指数（労働）'!E423&gt;0,LN('質指数（労働）'!E423),0)</f>
        <v>-6.9351784389230647E-2</v>
      </c>
      <c r="F423" s="6">
        <f>IF('質指数（労働）'!F423&gt;0,LN('質指数（労働）'!F423),0)</f>
        <v>-3.7902060971896162E-2</v>
      </c>
      <c r="G423" s="6">
        <f>IF('質指数（労働）'!G423&gt;0,LN('質指数（労働）'!G423),0)</f>
        <v>-4.4414085523579838E-2</v>
      </c>
      <c r="H423" s="6">
        <f>IF('質指数（労働）'!H423&gt;0,LN('質指数（労働）'!H423),0)</f>
        <v>5.0698312243415741E-2</v>
      </c>
      <c r="I423" s="6">
        <f>IF('質指数（労働）'!I423&gt;0,LN('質指数（労働）'!I423),0)</f>
        <v>6.1257796253022252E-2</v>
      </c>
    </row>
    <row r="424" spans="1:9" x14ac:dyDescent="0.15">
      <c r="A424" s="1">
        <v>19</v>
      </c>
      <c r="B424" s="1" t="s">
        <v>117</v>
      </c>
      <c r="C424" s="1">
        <v>7</v>
      </c>
      <c r="D424" s="1" t="s">
        <v>158</v>
      </c>
      <c r="E424" s="6">
        <f>IF('質指数（労働）'!E424&gt;0,LN('質指数（労働）'!E424),0)</f>
        <v>-3.2793148861189413E-2</v>
      </c>
      <c r="F424" s="6">
        <f>IF('質指数（労働）'!F424&gt;0,LN('質指数（労働）'!F424),0)</f>
        <v>-2.1758865136970867E-2</v>
      </c>
      <c r="G424" s="6">
        <f>IF('質指数（労働）'!G424&gt;0,LN('質指数（労働）'!G424),0)</f>
        <v>2.2178606501758232E-2</v>
      </c>
      <c r="H424" s="6">
        <f>IF('質指数（労働）'!H424&gt;0,LN('質指数（労働）'!H424),0)</f>
        <v>0.12084254780430412</v>
      </c>
      <c r="I424" s="6">
        <f>IF('質指数（労働）'!I424&gt;0,LN('質指数（労働）'!I424),0)</f>
        <v>0.10755944189406311</v>
      </c>
    </row>
    <row r="425" spans="1:9" x14ac:dyDescent="0.15">
      <c r="A425" s="1">
        <v>19</v>
      </c>
      <c r="B425" s="1" t="s">
        <v>117</v>
      </c>
      <c r="C425" s="1">
        <v>8</v>
      </c>
      <c r="D425" s="1" t="s">
        <v>159</v>
      </c>
      <c r="E425" s="6">
        <f>IF('質指数（労働）'!E425&gt;0,LN('質指数（労働）'!E425),0)</f>
        <v>-0.14525127110824773</v>
      </c>
      <c r="F425" s="6">
        <f>IF('質指数（労働）'!F425&gt;0,LN('質指数（労働）'!F425),0)</f>
        <v>-0.13788228631964966</v>
      </c>
      <c r="G425" s="6">
        <f>IF('質指数（労働）'!G425&gt;0,LN('質指数（労働）'!G425),0)</f>
        <v>-0.15054909631514843</v>
      </c>
      <c r="H425" s="6">
        <f>IF('質指数（労働）'!H425&gt;0,LN('質指数（労働）'!H425),0)</f>
        <v>-4.934180228907286E-2</v>
      </c>
      <c r="I425" s="6">
        <f>IF('質指数（労働）'!I425&gt;0,LN('質指数（労働）'!I425),0)</f>
        <v>-6.8810790359276466E-2</v>
      </c>
    </row>
    <row r="426" spans="1:9" x14ac:dyDescent="0.15">
      <c r="A426" s="1">
        <v>19</v>
      </c>
      <c r="B426" s="1" t="s">
        <v>117</v>
      </c>
      <c r="C426" s="1">
        <v>9</v>
      </c>
      <c r="D426" s="1" t="s">
        <v>160</v>
      </c>
      <c r="E426" s="6">
        <f>IF('質指数（労働）'!E426&gt;0,LN('質指数（労働）'!E426),0)</f>
        <v>-6.240536287819682E-2</v>
      </c>
      <c r="F426" s="6">
        <f>IF('質指数（労働）'!F426&gt;0,LN('質指数（労働）'!F426),0)</f>
        <v>-5.0077992910725726E-2</v>
      </c>
      <c r="G426" s="6">
        <f>IF('質指数（労働）'!G426&gt;0,LN('質指数（労働）'!G426),0)</f>
        <v>-6.7021088229715892E-2</v>
      </c>
      <c r="H426" s="6">
        <f>IF('質指数（労働）'!H426&gt;0,LN('質指数（労働）'!H426),0)</f>
        <v>-2.3007710130509068E-3</v>
      </c>
      <c r="I426" s="6">
        <f>IF('質指数（労働）'!I426&gt;0,LN('質指数（労働）'!I426),0)</f>
        <v>-5.1666815694983027E-2</v>
      </c>
    </row>
    <row r="427" spans="1:9" x14ac:dyDescent="0.15">
      <c r="A427" s="1">
        <v>19</v>
      </c>
      <c r="B427" s="1" t="s">
        <v>117</v>
      </c>
      <c r="C427" s="1">
        <v>10</v>
      </c>
      <c r="D427" s="1" t="s">
        <v>161</v>
      </c>
      <c r="E427" s="6">
        <f>IF('質指数（労働）'!E427&gt;0,LN('質指数（労働）'!E427),0)</f>
        <v>-0.10591676721393165</v>
      </c>
      <c r="F427" s="6">
        <f>IF('質指数（労働）'!F427&gt;0,LN('質指数（労働）'!F427),0)</f>
        <v>-0.14158265241343104</v>
      </c>
      <c r="G427" s="6">
        <f>IF('質指数（労働）'!G427&gt;0,LN('質指数（労働）'!G427),0)</f>
        <v>-0.14034026660086976</v>
      </c>
      <c r="H427" s="6">
        <f>IF('質指数（労働）'!H427&gt;0,LN('質指数（労働）'!H427),0)</f>
        <v>-6.2965998121468456E-2</v>
      </c>
      <c r="I427" s="6">
        <f>IF('質指数（労働）'!I427&gt;0,LN('質指数（労働）'!I427),0)</f>
        <v>-8.2986521584699074E-2</v>
      </c>
    </row>
    <row r="428" spans="1:9" x14ac:dyDescent="0.15">
      <c r="A428" s="1">
        <v>19</v>
      </c>
      <c r="B428" s="1" t="s">
        <v>117</v>
      </c>
      <c r="C428" s="1">
        <v>11</v>
      </c>
      <c r="D428" s="1" t="s">
        <v>162</v>
      </c>
      <c r="E428" s="6">
        <f>IF('質指数（労働）'!E428&gt;0,LN('質指数（労働）'!E428),0)</f>
        <v>-6.4461929493543388E-2</v>
      </c>
      <c r="F428" s="6">
        <f>IF('質指数（労働）'!F428&gt;0,LN('質指数（労働）'!F428),0)</f>
        <v>-5.4348092650466459E-2</v>
      </c>
      <c r="G428" s="6">
        <f>IF('質指数（労働）'!G428&gt;0,LN('質指数（労働）'!G428),0)</f>
        <v>-8.7064065871793966E-2</v>
      </c>
      <c r="H428" s="6">
        <f>IF('質指数（労働）'!H428&gt;0,LN('質指数（労働）'!H428),0)</f>
        <v>2.0453393237527704E-3</v>
      </c>
      <c r="I428" s="6">
        <f>IF('質指数（労働）'!I428&gt;0,LN('質指数（労働）'!I428),0)</f>
        <v>-7.7010704969952548E-3</v>
      </c>
    </row>
    <row r="429" spans="1:9" x14ac:dyDescent="0.15">
      <c r="A429" s="1">
        <v>19</v>
      </c>
      <c r="B429" s="1" t="s">
        <v>117</v>
      </c>
      <c r="C429" s="1">
        <v>12</v>
      </c>
      <c r="D429" s="1" t="s">
        <v>163</v>
      </c>
      <c r="E429" s="6">
        <f>IF('質指数（労働）'!E429&gt;0,LN('質指数（労働）'!E429),0)</f>
        <v>-0.25814644133746684</v>
      </c>
      <c r="F429" s="6">
        <f>IF('質指数（労働）'!F429&gt;0,LN('質指数（労働）'!F429),0)</f>
        <v>-0.23163811375369581</v>
      </c>
      <c r="G429" s="6">
        <f>IF('質指数（労働）'!G429&gt;0,LN('質指数（労働）'!G429),0)</f>
        <v>-0.24988808279592864</v>
      </c>
      <c r="H429" s="6">
        <f>IF('質指数（労働）'!H429&gt;0,LN('質指数（労働）'!H429),0)</f>
        <v>-7.6889895518505044E-2</v>
      </c>
      <c r="I429" s="6">
        <f>IF('質指数（労働）'!I429&gt;0,LN('質指数（労働）'!I429),0)</f>
        <v>-5.2866636874364777E-2</v>
      </c>
    </row>
    <row r="430" spans="1:9" x14ac:dyDescent="0.15">
      <c r="A430" s="1">
        <v>19</v>
      </c>
      <c r="B430" s="1" t="s">
        <v>117</v>
      </c>
      <c r="C430" s="1">
        <v>13</v>
      </c>
      <c r="D430" s="1" t="s">
        <v>164</v>
      </c>
      <c r="E430" s="6">
        <f>IF('質指数（労働）'!E430&gt;0,LN('質指数（労働）'!E430),0)</f>
        <v>-8.3689563028788161E-2</v>
      </c>
      <c r="F430" s="6">
        <f>IF('質指数（労働）'!F430&gt;0,LN('質指数（労働）'!F430),0)</f>
        <v>-8.8822460890874796E-2</v>
      </c>
      <c r="G430" s="6">
        <f>IF('質指数（労働）'!G430&gt;0,LN('質指数（労働）'!G430),0)</f>
        <v>-0.11369921705910008</v>
      </c>
      <c r="H430" s="6">
        <f>IF('質指数（労働）'!H430&gt;0,LN('質指数（労働）'!H430),0)</f>
        <v>-1.5414554773107792E-2</v>
      </c>
      <c r="I430" s="6">
        <f>IF('質指数（労働）'!I430&gt;0,LN('質指数（労働）'!I430),0)</f>
        <v>-3.5504414901795449E-2</v>
      </c>
    </row>
    <row r="431" spans="1:9" x14ac:dyDescent="0.15">
      <c r="A431" s="1">
        <v>19</v>
      </c>
      <c r="B431" s="1" t="s">
        <v>117</v>
      </c>
      <c r="C431" s="1">
        <v>14</v>
      </c>
      <c r="D431" s="1" t="s">
        <v>165</v>
      </c>
      <c r="E431" s="6">
        <f>IF('質指数（労働）'!E431&gt;0,LN('質指数（労働）'!E431),0)</f>
        <v>-0.17203082898850788</v>
      </c>
      <c r="F431" s="6">
        <f>IF('質指数（労働）'!F431&gt;0,LN('質指数（労働）'!F431),0)</f>
        <v>-0.19646489442923643</v>
      </c>
      <c r="G431" s="6">
        <f>IF('質指数（労働）'!G431&gt;0,LN('質指数（労働）'!G431),0)</f>
        <v>-0.19773021156232778</v>
      </c>
      <c r="H431" s="6">
        <f>IF('質指数（労働）'!H431&gt;0,LN('質指数（労働）'!H431),0)</f>
        <v>-5.7790646593302505E-2</v>
      </c>
      <c r="I431" s="6">
        <f>IF('質指数（労働）'!I431&gt;0,LN('質指数（労働）'!I431),0)</f>
        <v>-3.0958705556119705E-2</v>
      </c>
    </row>
    <row r="432" spans="1:9" x14ac:dyDescent="0.15">
      <c r="A432" s="1">
        <v>19</v>
      </c>
      <c r="B432" s="1" t="s">
        <v>117</v>
      </c>
      <c r="C432" s="1">
        <v>15</v>
      </c>
      <c r="D432" s="1" t="s">
        <v>166</v>
      </c>
      <c r="E432" s="6">
        <f>IF('質指数（労働）'!E432&gt;0,LN('質指数（労働）'!E432),0)</f>
        <v>-0.20703051109944579</v>
      </c>
      <c r="F432" s="6">
        <f>IF('質指数（労働）'!F432&gt;0,LN('質指数（労働）'!F432),0)</f>
        <v>-0.21696308158396199</v>
      </c>
      <c r="G432" s="6">
        <f>IF('質指数（労働）'!G432&gt;0,LN('質指数（労働）'!G432),0)</f>
        <v>-0.21627867332880374</v>
      </c>
      <c r="H432" s="6">
        <f>IF('質指数（労働）'!H432&gt;0,LN('質指数（労働）'!H432),0)</f>
        <v>-0.10307314858726531</v>
      </c>
      <c r="I432" s="6">
        <f>IF('質指数（労働）'!I432&gt;0,LN('質指数（労働）'!I432),0)</f>
        <v>-8.7585856238888052E-2</v>
      </c>
    </row>
    <row r="433" spans="1:9" x14ac:dyDescent="0.15">
      <c r="A433" s="1">
        <v>19</v>
      </c>
      <c r="B433" s="1" t="s">
        <v>67</v>
      </c>
      <c r="C433" s="1">
        <v>16</v>
      </c>
      <c r="D433" s="1" t="s">
        <v>149</v>
      </c>
      <c r="E433" s="6">
        <f>IF('質指数（労働）'!E433&gt;0,LN('質指数（労働）'!E433),0)</f>
        <v>-7.5016960978916344E-2</v>
      </c>
      <c r="F433" s="6">
        <f>IF('質指数（労働）'!F433&gt;0,LN('質指数（労働）'!F433),0)</f>
        <v>-7.2615069535377427E-2</v>
      </c>
      <c r="G433" s="6">
        <f>IF('質指数（労働）'!G433&gt;0,LN('質指数（労働）'!G433),0)</f>
        <v>-8.1887820868724703E-2</v>
      </c>
      <c r="H433" s="6">
        <f>IF('質指数（労働）'!H433&gt;0,LN('質指数（労働）'!H433),0)</f>
        <v>-4.3526325158009714E-2</v>
      </c>
      <c r="I433" s="6">
        <f>IF('質指数（労働）'!I433&gt;0,LN('質指数（労働）'!I433),0)</f>
        <v>-3.7491054260622651E-2</v>
      </c>
    </row>
    <row r="434" spans="1:9" x14ac:dyDescent="0.15">
      <c r="A434" s="1">
        <v>19</v>
      </c>
      <c r="B434" s="1" t="s">
        <v>67</v>
      </c>
      <c r="C434" s="1">
        <v>17</v>
      </c>
      <c r="D434" s="1" t="s">
        <v>150</v>
      </c>
      <c r="E434" s="6">
        <f>IF('質指数（労働）'!E434&gt;0,LN('質指数（労働）'!E434),0)</f>
        <v>0.50147762543776842</v>
      </c>
      <c r="F434" s="6">
        <f>IF('質指数（労働）'!F434&gt;0,LN('質指数（労働）'!F434),0)</f>
        <v>0.24416916708520098</v>
      </c>
      <c r="G434" s="6">
        <f>IF('質指数（労働）'!G434&gt;0,LN('質指数（労働）'!G434),0)</f>
        <v>0.12184901211736576</v>
      </c>
      <c r="H434" s="6">
        <f>IF('質指数（労働）'!H434&gt;0,LN('質指数（労働）'!H434),0)</f>
        <v>0.10883810937412665</v>
      </c>
      <c r="I434" s="6">
        <f>IF('質指数（労働）'!I434&gt;0,LN('質指数（労働）'!I434),0)</f>
        <v>0.24818948240795841</v>
      </c>
    </row>
    <row r="435" spans="1:9" x14ac:dyDescent="0.15">
      <c r="A435" s="1">
        <v>19</v>
      </c>
      <c r="B435" s="1" t="s">
        <v>67</v>
      </c>
      <c r="C435" s="1">
        <v>18</v>
      </c>
      <c r="D435" s="1" t="s">
        <v>151</v>
      </c>
      <c r="E435" s="6">
        <f>IF('質指数（労働）'!E435&gt;0,LN('質指数（労働）'!E435),0)</f>
        <v>-0.22060173223763968</v>
      </c>
      <c r="F435" s="6">
        <f>IF('質指数（労働）'!F435&gt;0,LN('質指数（労働）'!F435),0)</f>
        <v>-0.19818726792371227</v>
      </c>
      <c r="G435" s="6">
        <f>IF('質指数（労働）'!G435&gt;0,LN('質指数（労働）'!G435),0)</f>
        <v>-0.18831575909884471</v>
      </c>
      <c r="H435" s="6">
        <f>IF('質指数（労働）'!H435&gt;0,LN('質指数（労働）'!H435),0)</f>
        <v>-0.14150927207625041</v>
      </c>
      <c r="I435" s="6">
        <f>IF('質指数（労働）'!I435&gt;0,LN('質指数（労働）'!I435),0)</f>
        <v>-0.20612598569528034</v>
      </c>
    </row>
    <row r="436" spans="1:9" x14ac:dyDescent="0.15">
      <c r="A436" s="1">
        <v>19</v>
      </c>
      <c r="B436" s="1" t="s">
        <v>67</v>
      </c>
      <c r="C436" s="1">
        <v>19</v>
      </c>
      <c r="D436" s="1" t="s">
        <v>152</v>
      </c>
      <c r="E436" s="6">
        <f>IF('質指数（労働）'!E436&gt;0,LN('質指数（労働）'!E436),0)</f>
        <v>-6.9289998283637605E-2</v>
      </c>
      <c r="F436" s="6">
        <f>IF('質指数（労働）'!F436&gt;0,LN('質指数（労働）'!F436),0)</f>
        <v>-6.9647932360894046E-2</v>
      </c>
      <c r="G436" s="6">
        <f>IF('質指数（労働）'!G436&gt;0,LN('質指数（労働）'!G436),0)</f>
        <v>-7.712324390131603E-2</v>
      </c>
      <c r="H436" s="6">
        <f>IF('質指数（労働）'!H436&gt;0,LN('質指数（労働）'!H436),0)</f>
        <v>3.812698979527599E-3</v>
      </c>
      <c r="I436" s="6">
        <f>IF('質指数（労働）'!I436&gt;0,LN('質指数（労働）'!I436),0)</f>
        <v>-1.4965894540801695E-3</v>
      </c>
    </row>
    <row r="437" spans="1:9" x14ac:dyDescent="0.15">
      <c r="A437" s="1">
        <v>19</v>
      </c>
      <c r="B437" s="1" t="s">
        <v>67</v>
      </c>
      <c r="C437" s="1">
        <v>20</v>
      </c>
      <c r="D437" s="1" t="s">
        <v>153</v>
      </c>
      <c r="E437" s="6">
        <f>IF('質指数（労働）'!E437&gt;0,LN('質指数（労働）'!E437),0)</f>
        <v>0.10067962200094559</v>
      </c>
      <c r="F437" s="6">
        <f>IF('質指数（労働）'!F437&gt;0,LN('質指数（労働）'!F437),0)</f>
        <v>-1.4655182872022606E-2</v>
      </c>
      <c r="G437" s="6">
        <f>IF('質指数（労働）'!G437&gt;0,LN('質指数（労働）'!G437),0)</f>
        <v>-1.9064522886092679E-2</v>
      </c>
      <c r="H437" s="6">
        <f>IF('質指数（労働）'!H437&gt;0,LN('質指数（労働）'!H437),0)</f>
        <v>-5.9690468452198728E-3</v>
      </c>
      <c r="I437" s="6">
        <f>IF('質指数（労働）'!I437&gt;0,LN('質指数（労働）'!I437),0)</f>
        <v>-9.9078127968308269E-2</v>
      </c>
    </row>
    <row r="438" spans="1:9" x14ac:dyDescent="0.15">
      <c r="A438" s="1">
        <v>19</v>
      </c>
      <c r="B438" s="1" t="s">
        <v>67</v>
      </c>
      <c r="C438" s="1">
        <v>21</v>
      </c>
      <c r="D438" s="1" t="s">
        <v>154</v>
      </c>
      <c r="E438" s="6">
        <f>IF('質指数（労働）'!E438&gt;0,LN('質指数（労働）'!E438),0)</f>
        <v>3.3456934390276138E-2</v>
      </c>
      <c r="F438" s="6">
        <f>IF('質指数（労働）'!F438&gt;0,LN('質指数（労働）'!F438),0)</f>
        <v>2.8185653209668874E-2</v>
      </c>
      <c r="G438" s="6">
        <f>IF('質指数（労働）'!G438&gt;0,LN('質指数（労働）'!G438),0)</f>
        <v>2.1873033093592269E-2</v>
      </c>
      <c r="H438" s="6">
        <f>IF('質指数（労働）'!H438&gt;0,LN('質指数（労働）'!H438),0)</f>
        <v>7.5614814866047765E-3</v>
      </c>
      <c r="I438" s="6">
        <f>IF('質指数（労働）'!I438&gt;0,LN('質指数（労働）'!I438),0)</f>
        <v>-1.8908627383227773E-2</v>
      </c>
    </row>
    <row r="439" spans="1:9" x14ac:dyDescent="0.15">
      <c r="A439" s="1">
        <v>19</v>
      </c>
      <c r="B439" s="1" t="s">
        <v>18</v>
      </c>
      <c r="C439" s="1">
        <v>22</v>
      </c>
      <c r="D439" s="1" t="s">
        <v>146</v>
      </c>
      <c r="E439" s="6">
        <f>IF('質指数（労働）'!E439&gt;0,LN('質指数（労働）'!E439),0)</f>
        <v>-8.3103362433130087E-2</v>
      </c>
      <c r="F439" s="6">
        <f>IF('質指数（労働）'!F439&gt;0,LN('質指数（労働）'!F439),0)</f>
        <v>-0.13147006072306844</v>
      </c>
      <c r="G439" s="6">
        <f>IF('質指数（労働）'!G439&gt;0,LN('質指数（労働）'!G439),0)</f>
        <v>-0.11377913751719192</v>
      </c>
      <c r="H439" s="6">
        <f>IF('質指数（労働）'!H439&gt;0,LN('質指数（労働）'!H439),0)</f>
        <v>-3.3292585014223011E-2</v>
      </c>
      <c r="I439" s="6">
        <f>IF('質指数（労働）'!I439&gt;0,LN('質指数（労働）'!I439),0)</f>
        <v>-5.6914480812890196E-2</v>
      </c>
    </row>
    <row r="440" spans="1:9" x14ac:dyDescent="0.15">
      <c r="A440" s="1">
        <v>19</v>
      </c>
      <c r="B440" s="1" t="s">
        <v>18</v>
      </c>
      <c r="C440" s="1">
        <v>23</v>
      </c>
      <c r="D440" s="1" t="s">
        <v>167</v>
      </c>
      <c r="E440" s="6">
        <f>IF('質指数（労働）'!E440&gt;0,LN('質指数（労働）'!E440),0)</f>
        <v>0.21144107210266003</v>
      </c>
      <c r="F440" s="6">
        <f>IF('質指数（労働）'!F440&gt;0,LN('質指数（労働）'!F440),0)</f>
        <v>0.13287195313847844</v>
      </c>
      <c r="G440" s="6">
        <f>IF('質指数（労働）'!G440&gt;0,LN('質指数（労働）'!G440),0)</f>
        <v>0.12591440954608016</v>
      </c>
      <c r="H440" s="6">
        <f>IF('質指数（労働）'!H440&gt;0,LN('質指数（労働）'!H440),0)</f>
        <v>0.19881571801056458</v>
      </c>
      <c r="I440" s="6">
        <f>IF('質指数（労働）'!I440&gt;0,LN('質指数（労働）'!I440),0)</f>
        <v>0.16712881069476743</v>
      </c>
    </row>
    <row r="441" spans="1:9" x14ac:dyDescent="0.15">
      <c r="A441" s="1">
        <v>20</v>
      </c>
      <c r="B441" s="1" t="s">
        <v>68</v>
      </c>
      <c r="C441" s="1">
        <v>1</v>
      </c>
      <c r="D441" s="1" t="s">
        <v>147</v>
      </c>
      <c r="E441" s="6">
        <f>IF('質指数（労働）'!E441&gt;0,LN('質指数（労働）'!E441),0)</f>
        <v>-0.61611893903315818</v>
      </c>
      <c r="F441" s="6">
        <f>IF('質指数（労働）'!F441&gt;0,LN('質指数（労働）'!F441),0)</f>
        <v>-0.5718480040409627</v>
      </c>
      <c r="G441" s="6">
        <f>IF('質指数（労働）'!G441&gt;0,LN('質指数（労働）'!G441),0)</f>
        <v>-0.60112445694830408</v>
      </c>
      <c r="H441" s="6">
        <f>IF('質指数（労働）'!H441&gt;0,LN('質指数（労働）'!H441),0)</f>
        <v>-0.50172861068238861</v>
      </c>
      <c r="I441" s="6">
        <f>IF('質指数（労働）'!I441&gt;0,LN('質指数（労働）'!I441),0)</f>
        <v>-0.44966957449542716</v>
      </c>
    </row>
    <row r="442" spans="1:9" x14ac:dyDescent="0.15">
      <c r="A442" s="1">
        <v>20</v>
      </c>
      <c r="B442" s="1" t="s">
        <v>68</v>
      </c>
      <c r="C442" s="1">
        <v>2</v>
      </c>
      <c r="D442" s="1" t="s">
        <v>148</v>
      </c>
      <c r="E442" s="6">
        <f>IF('質指数（労働）'!E442&gt;0,LN('質指数（労働）'!E442),0)</f>
        <v>0.4580661473752678</v>
      </c>
      <c r="F442" s="6">
        <f>IF('質指数（労働）'!F442&gt;0,LN('質指数（労働）'!F442),0)</f>
        <v>0.41327299337532986</v>
      </c>
      <c r="G442" s="6">
        <f>IF('質指数（労働）'!G442&gt;0,LN('質指数（労働）'!G442),0)</f>
        <v>0.18166375822953423</v>
      </c>
      <c r="H442" s="6">
        <f>IF('質指数（労働）'!H442&gt;0,LN('質指数（労働）'!H442),0)</f>
        <v>0.29705625844787331</v>
      </c>
      <c r="I442" s="6">
        <f>IF('質指数（労働）'!I442&gt;0,LN('質指数（労働）'!I442),0)</f>
        <v>0.2331627044283153</v>
      </c>
    </row>
    <row r="443" spans="1:9" x14ac:dyDescent="0.15">
      <c r="A443" s="1">
        <v>20</v>
      </c>
      <c r="B443" s="1" t="s">
        <v>118</v>
      </c>
      <c r="C443" s="1">
        <v>3</v>
      </c>
      <c r="D443" s="1" t="s">
        <v>155</v>
      </c>
      <c r="E443" s="6">
        <f>IF('質指数（労働）'!E443&gt;0,LN('質指数（労働）'!E443),0)</f>
        <v>-0.30474464175372884</v>
      </c>
      <c r="F443" s="6">
        <f>IF('質指数（労働）'!F443&gt;0,LN('質指数（労働）'!F443),0)</f>
        <v>-0.31332296403557858</v>
      </c>
      <c r="G443" s="6">
        <f>IF('質指数（労働）'!G443&gt;0,LN('質指数（労働）'!G443),0)</f>
        <v>-0.3064278372915929</v>
      </c>
      <c r="H443" s="6">
        <f>IF('質指数（労働）'!H443&gt;0,LN('質指数（労働）'!H443),0)</f>
        <v>-0.2353276762099567</v>
      </c>
      <c r="I443" s="6">
        <f>IF('質指数（労働）'!I443&gt;0,LN('質指数（労働）'!I443),0)</f>
        <v>-0.23148409896337963</v>
      </c>
    </row>
    <row r="444" spans="1:9" x14ac:dyDescent="0.15">
      <c r="A444" s="1">
        <v>20</v>
      </c>
      <c r="B444" s="1" t="s">
        <v>118</v>
      </c>
      <c r="C444" s="1">
        <v>4</v>
      </c>
      <c r="D444" s="1" t="s">
        <v>156</v>
      </c>
      <c r="E444" s="6">
        <f>IF('質指数（労働）'!E444&gt;0,LN('質指数（労働）'!E444),0)</f>
        <v>-0.4169306594248734</v>
      </c>
      <c r="F444" s="6">
        <f>IF('質指数（労働）'!F444&gt;0,LN('質指数（労働）'!F444),0)</f>
        <v>-0.43243191630703032</v>
      </c>
      <c r="G444" s="6">
        <f>IF('質指数（労働）'!G444&gt;0,LN('質指数（労働）'!G444),0)</f>
        <v>-0.44290928168752192</v>
      </c>
      <c r="H444" s="6">
        <f>IF('質指数（労働）'!H444&gt;0,LN('質指数（労働）'!H444),0)</f>
        <v>-0.35591405796584852</v>
      </c>
      <c r="I444" s="6">
        <f>IF('質指数（労働）'!I444&gt;0,LN('質指数（労働）'!I444),0)</f>
        <v>-0.33225685380339942</v>
      </c>
    </row>
    <row r="445" spans="1:9" x14ac:dyDescent="0.15">
      <c r="A445" s="1">
        <v>20</v>
      </c>
      <c r="B445" s="1" t="s">
        <v>118</v>
      </c>
      <c r="C445" s="1">
        <v>5</v>
      </c>
      <c r="D445" s="1" t="s">
        <v>157</v>
      </c>
      <c r="E445" s="6">
        <f>IF('質指数（労働）'!E445&gt;0,LN('質指数（労働）'!E445),0)</f>
        <v>-0.20277446096439936</v>
      </c>
      <c r="F445" s="6">
        <f>IF('質指数（労働）'!F445&gt;0,LN('質指数（労働）'!F445),0)</f>
        <v>-0.16615922281219425</v>
      </c>
      <c r="G445" s="6">
        <f>IF('質指数（労働）'!G445&gt;0,LN('質指数（労働）'!G445),0)</f>
        <v>-0.17148474198111538</v>
      </c>
      <c r="H445" s="6">
        <f>IF('質指数（労働）'!H445&gt;0,LN('質指数（労働）'!H445),0)</f>
        <v>-9.2924671299199318E-2</v>
      </c>
      <c r="I445" s="6">
        <f>IF('質指数（労働）'!I445&gt;0,LN('質指数（労働）'!I445),0)</f>
        <v>-8.7810401431248492E-2</v>
      </c>
    </row>
    <row r="446" spans="1:9" x14ac:dyDescent="0.15">
      <c r="A446" s="1">
        <v>20</v>
      </c>
      <c r="B446" s="1" t="s">
        <v>118</v>
      </c>
      <c r="C446" s="1">
        <v>6</v>
      </c>
      <c r="D446" s="1" t="s">
        <v>49</v>
      </c>
      <c r="E446" s="6">
        <f>IF('質指数（労働）'!E446&gt;0,LN('質指数（労働）'!E446),0)</f>
        <v>-9.8648891880966677E-2</v>
      </c>
      <c r="F446" s="6">
        <f>IF('質指数（労働）'!F446&gt;0,LN('質指数（労働）'!F446),0)</f>
        <v>-4.5119791679250613E-2</v>
      </c>
      <c r="G446" s="6">
        <f>IF('質指数（労働）'!G446&gt;0,LN('質指数（労働）'!G446),0)</f>
        <v>-3.9359792320952679E-2</v>
      </c>
      <c r="H446" s="6">
        <f>IF('質指数（労働）'!H446&gt;0,LN('質指数（労働）'!H446),0)</f>
        <v>3.566751253707711E-2</v>
      </c>
      <c r="I446" s="6">
        <f>IF('質指数（労働）'!I446&gt;0,LN('質指数（労働）'!I446),0)</f>
        <v>4.134093041414922E-2</v>
      </c>
    </row>
    <row r="447" spans="1:9" x14ac:dyDescent="0.15">
      <c r="A447" s="1">
        <v>20</v>
      </c>
      <c r="B447" s="1" t="s">
        <v>118</v>
      </c>
      <c r="C447" s="1">
        <v>7</v>
      </c>
      <c r="D447" s="1" t="s">
        <v>158</v>
      </c>
      <c r="E447" s="6">
        <f>IF('質指数（労働）'!E447&gt;0,LN('質指数（労働）'!E447),0)</f>
        <v>-6.0621451470491187E-2</v>
      </c>
      <c r="F447" s="6">
        <f>IF('質指数（労働）'!F447&gt;0,LN('質指数（労働）'!F447),0)</f>
        <v>-1.6913072410104375E-2</v>
      </c>
      <c r="G447" s="6">
        <f>IF('質指数（労働）'!G447&gt;0,LN('質指数（労働）'!G447),0)</f>
        <v>3.4992999211940351E-2</v>
      </c>
      <c r="H447" s="6">
        <f>IF('質指数（労働）'!H447&gt;0,LN('質指数（労働）'!H447),0)</f>
        <v>0.10886773958478932</v>
      </c>
      <c r="I447" s="6">
        <f>IF('質指数（労働）'!I447&gt;0,LN('質指数（労働）'!I447),0)</f>
        <v>9.3324825288593885E-2</v>
      </c>
    </row>
    <row r="448" spans="1:9" x14ac:dyDescent="0.15">
      <c r="A448" s="1">
        <v>20</v>
      </c>
      <c r="B448" s="1" t="s">
        <v>118</v>
      </c>
      <c r="C448" s="1">
        <v>8</v>
      </c>
      <c r="D448" s="1" t="s">
        <v>159</v>
      </c>
      <c r="E448" s="6">
        <f>IF('質指数（労働）'!E448&gt;0,LN('質指数（労働）'!E448),0)</f>
        <v>-0.18245590945940746</v>
      </c>
      <c r="F448" s="6">
        <f>IF('質指数（労働）'!F448&gt;0,LN('質指数（労働）'!F448),0)</f>
        <v>-0.15805376931064019</v>
      </c>
      <c r="G448" s="6">
        <f>IF('質指数（労働）'!G448&gt;0,LN('質指数（労働）'!G448),0)</f>
        <v>-0.15594396426422683</v>
      </c>
      <c r="H448" s="6">
        <f>IF('質指数（労働）'!H448&gt;0,LN('質指数（労働）'!H448),0)</f>
        <v>-7.0287221938565347E-2</v>
      </c>
      <c r="I448" s="6">
        <f>IF('質指数（労働）'!I448&gt;0,LN('質指数（労働）'!I448),0)</f>
        <v>-8.5318401482138748E-2</v>
      </c>
    </row>
    <row r="449" spans="1:9" x14ac:dyDescent="0.15">
      <c r="A449" s="1">
        <v>20</v>
      </c>
      <c r="B449" s="1" t="s">
        <v>118</v>
      </c>
      <c r="C449" s="1">
        <v>9</v>
      </c>
      <c r="D449" s="1" t="s">
        <v>160</v>
      </c>
      <c r="E449" s="6">
        <f>IF('質指数（労働）'!E449&gt;0,LN('質指数（労働）'!E449),0)</f>
        <v>-8.3978929214455308E-2</v>
      </c>
      <c r="F449" s="6">
        <f>IF('質指数（労働）'!F449&gt;0,LN('質指数（労働）'!F449),0)</f>
        <v>-5.4133610164825076E-2</v>
      </c>
      <c r="G449" s="6">
        <f>IF('質指数（労働）'!G449&gt;0,LN('質指数（労働）'!G449),0)</f>
        <v>-5.9002449468229509E-2</v>
      </c>
      <c r="H449" s="6">
        <f>IF('質指数（労働）'!H449&gt;0,LN('質指数（労働）'!H449),0)</f>
        <v>-1.8821888002476483E-2</v>
      </c>
      <c r="I449" s="6">
        <f>IF('質指数（労働）'!I449&gt;0,LN('質指数（労働）'!I449),0)</f>
        <v>-6.9070714601545583E-2</v>
      </c>
    </row>
    <row r="450" spans="1:9" x14ac:dyDescent="0.15">
      <c r="A450" s="1">
        <v>20</v>
      </c>
      <c r="B450" s="1" t="s">
        <v>118</v>
      </c>
      <c r="C450" s="1">
        <v>10</v>
      </c>
      <c r="D450" s="1" t="s">
        <v>161</v>
      </c>
      <c r="E450" s="6">
        <f>IF('質指数（労働）'!E450&gt;0,LN('質指数（労働）'!E450),0)</f>
        <v>-0.12768286860086597</v>
      </c>
      <c r="F450" s="6">
        <f>IF('質指数（労働）'!F450&gt;0,LN('質指数（労働）'!F450),0)</f>
        <v>-0.15422777864367612</v>
      </c>
      <c r="G450" s="6">
        <f>IF('質指数（労働）'!G450&gt;0,LN('質指数（労働）'!G450),0)</f>
        <v>-0.1436781224806355</v>
      </c>
      <c r="H450" s="6">
        <f>IF('質指数（労働）'!H450&gt;0,LN('質指数（労働）'!H450),0)</f>
        <v>-8.2858638704533388E-2</v>
      </c>
      <c r="I450" s="6">
        <f>IF('質指数（労働）'!I450&gt;0,LN('質指数（労働）'!I450),0)</f>
        <v>-9.7860626109341375E-2</v>
      </c>
    </row>
    <row r="451" spans="1:9" x14ac:dyDescent="0.15">
      <c r="A451" s="1">
        <v>20</v>
      </c>
      <c r="B451" s="1" t="s">
        <v>118</v>
      </c>
      <c r="C451" s="1">
        <v>11</v>
      </c>
      <c r="D451" s="1" t="s">
        <v>162</v>
      </c>
      <c r="E451" s="6">
        <f>IF('質指数（労働）'!E451&gt;0,LN('質指数（労働）'!E451),0)</f>
        <v>-7.9175965315350941E-2</v>
      </c>
      <c r="F451" s="6">
        <f>IF('質指数（労働）'!F451&gt;0,LN('質指数（労働）'!F451),0)</f>
        <v>-5.7830758828742501E-2</v>
      </c>
      <c r="G451" s="6">
        <f>IF('質指数（労働）'!G451&gt;0,LN('質指数（労働）'!G451),0)</f>
        <v>-7.6781635792179892E-2</v>
      </c>
      <c r="H451" s="6">
        <f>IF('質指数（労働）'!H451&gt;0,LN('質指数（労働）'!H451),0)</f>
        <v>-1.2584140606044661E-2</v>
      </c>
      <c r="I451" s="6">
        <f>IF('質指数（労働）'!I451&gt;0,LN('質指数（労働）'!I451),0)</f>
        <v>-2.2470779350733463E-2</v>
      </c>
    </row>
    <row r="452" spans="1:9" x14ac:dyDescent="0.15">
      <c r="A452" s="1">
        <v>20</v>
      </c>
      <c r="B452" s="1" t="s">
        <v>118</v>
      </c>
      <c r="C452" s="1">
        <v>12</v>
      </c>
      <c r="D452" s="1" t="s">
        <v>163</v>
      </c>
      <c r="E452" s="6">
        <f>IF('質指数（労働）'!E452&gt;0,LN('質指数（労働）'!E452),0)</f>
        <v>-0.2933841086314003</v>
      </c>
      <c r="F452" s="6">
        <f>IF('質指数（労働）'!F452&gt;0,LN('質指数（労働）'!F452),0)</f>
        <v>-0.25638313358084713</v>
      </c>
      <c r="G452" s="6">
        <f>IF('質指数（労働）'!G452&gt;0,LN('質指数（労働）'!G452),0)</f>
        <v>-0.26044344082259957</v>
      </c>
      <c r="H452" s="6">
        <f>IF('質指数（労働）'!H452&gt;0,LN('質指数（労働）'!H452),0)</f>
        <v>-0.10784744140580767</v>
      </c>
      <c r="I452" s="6">
        <f>IF('質指数（労働）'!I452&gt;0,LN('質指数（労働）'!I452),0)</f>
        <v>-8.1151374603208482E-2</v>
      </c>
    </row>
    <row r="453" spans="1:9" x14ac:dyDescent="0.15">
      <c r="A453" s="1">
        <v>20</v>
      </c>
      <c r="B453" s="1" t="s">
        <v>118</v>
      </c>
      <c r="C453" s="1">
        <v>13</v>
      </c>
      <c r="D453" s="1" t="s">
        <v>164</v>
      </c>
      <c r="E453" s="6">
        <f>IF('質指数（労働）'!E453&gt;0,LN('質指数（労働）'!E453),0)</f>
        <v>-9.8127032792120233E-2</v>
      </c>
      <c r="F453" s="6">
        <f>IF('質指数（労働）'!F453&gt;0,LN('質指数（労働）'!F453),0)</f>
        <v>-9.455565524073957E-2</v>
      </c>
      <c r="G453" s="6">
        <f>IF('質指数（労働）'!G453&gt;0,LN('質指数（労働）'!G453),0)</f>
        <v>-0.1087597907611154</v>
      </c>
      <c r="H453" s="6">
        <f>IF('質指数（労働）'!H453&gt;0,LN('質指数（労働）'!H453),0)</f>
        <v>-3.3996475839515546E-2</v>
      </c>
      <c r="I453" s="6">
        <f>IF('質指数（労働）'!I453&gt;0,LN('質指数（労働）'!I453),0)</f>
        <v>-5.575864963931669E-2</v>
      </c>
    </row>
    <row r="454" spans="1:9" x14ac:dyDescent="0.15">
      <c r="A454" s="1">
        <v>20</v>
      </c>
      <c r="B454" s="1" t="s">
        <v>118</v>
      </c>
      <c r="C454" s="1">
        <v>14</v>
      </c>
      <c r="D454" s="1" t="s">
        <v>165</v>
      </c>
      <c r="E454" s="6">
        <f>IF('質指数（労働）'!E454&gt;0,LN('質指数（労働）'!E454),0)</f>
        <v>-0.2010555340166694</v>
      </c>
      <c r="F454" s="6">
        <f>IF('質指数（労働）'!F454&gt;0,LN('質指数（労働）'!F454),0)</f>
        <v>-0.21377552960489199</v>
      </c>
      <c r="G454" s="6">
        <f>IF('質指数（労働）'!G454&gt;0,LN('質指数（労働）'!G454),0)</f>
        <v>-0.20775700397353591</v>
      </c>
      <c r="H454" s="6">
        <f>IF('質指数（労働）'!H454&gt;0,LN('質指数（労働）'!H454),0)</f>
        <v>-8.6512784392487621E-2</v>
      </c>
      <c r="I454" s="6">
        <f>IF('質指数（労働）'!I454&gt;0,LN('質指数（労働）'!I454),0)</f>
        <v>-5.3892634207987573E-2</v>
      </c>
    </row>
    <row r="455" spans="1:9" x14ac:dyDescent="0.15">
      <c r="A455" s="1">
        <v>20</v>
      </c>
      <c r="B455" s="1" t="s">
        <v>118</v>
      </c>
      <c r="C455" s="1">
        <v>15</v>
      </c>
      <c r="D455" s="1" t="s">
        <v>166</v>
      </c>
      <c r="E455" s="6">
        <f>IF('質指数（労働）'!E455&gt;0,LN('質指数（労働）'!E455),0)</f>
        <v>-0.2452742311066389</v>
      </c>
      <c r="F455" s="6">
        <f>IF('質指数（労働）'!F455&gt;0,LN('質指数（労働）'!F455),0)</f>
        <v>-0.23861122136713786</v>
      </c>
      <c r="G455" s="6">
        <f>IF('質指数（労働）'!G455&gt;0,LN('質指数（労働）'!G455),0)</f>
        <v>-0.22710941761672779</v>
      </c>
      <c r="H455" s="6">
        <f>IF('質指数（労働）'!H455&gt;0,LN('質指数（労働）'!H455),0)</f>
        <v>-0.13368519593244269</v>
      </c>
      <c r="I455" s="6">
        <f>IF('質指数（労働）'!I455&gt;0,LN('質指数（労働）'!I455),0)</f>
        <v>-0.10774386832016915</v>
      </c>
    </row>
    <row r="456" spans="1:9" x14ac:dyDescent="0.15">
      <c r="A456" s="1">
        <v>20</v>
      </c>
      <c r="B456" s="1" t="s">
        <v>68</v>
      </c>
      <c r="C456" s="1">
        <v>16</v>
      </c>
      <c r="D456" s="1" t="s">
        <v>149</v>
      </c>
      <c r="E456" s="6">
        <f>IF('質指数（労働）'!E456&gt;0,LN('質指数（労働）'!E456),0)</f>
        <v>-9.1078709787778975E-2</v>
      </c>
      <c r="F456" s="6">
        <f>IF('質指数（労働）'!F456&gt;0,LN('質指数（労働）'!F456),0)</f>
        <v>-8.7978406410539542E-2</v>
      </c>
      <c r="G456" s="6">
        <f>IF('質指数（労働）'!G456&gt;0,LN('質指数（労働）'!G456),0)</f>
        <v>-8.9054358301839387E-2</v>
      </c>
      <c r="H456" s="6">
        <f>IF('質指数（労働）'!H456&gt;0,LN('質指数（労働）'!H456),0)</f>
        <v>-4.0710063046258953E-2</v>
      </c>
      <c r="I456" s="6">
        <f>IF('質指数（労働）'!I456&gt;0,LN('質指数（労働）'!I456),0)</f>
        <v>-4.3820932587493998E-2</v>
      </c>
    </row>
    <row r="457" spans="1:9" x14ac:dyDescent="0.15">
      <c r="A457" s="1">
        <v>20</v>
      </c>
      <c r="B457" s="1" t="s">
        <v>68</v>
      </c>
      <c r="C457" s="1">
        <v>17</v>
      </c>
      <c r="D457" s="1" t="s">
        <v>150</v>
      </c>
      <c r="E457" s="6">
        <f>IF('質指数（労働）'!E457&gt;0,LN('質指数（労働）'!E457),0)</f>
        <v>0.23430335695607765</v>
      </c>
      <c r="F457" s="6">
        <f>IF('質指数（労働）'!F457&gt;0,LN('質指数（労働）'!F457),0)</f>
        <v>0.11122774971058343</v>
      </c>
      <c r="G457" s="6">
        <f>IF('質指数（労働）'!G457&gt;0,LN('質指数（労働）'!G457),0)</f>
        <v>3.9116177939127778E-2</v>
      </c>
      <c r="H457" s="6">
        <f>IF('質指数（労働）'!H457&gt;0,LN('質指数（労働）'!H457),0)</f>
        <v>6.972243943027856E-2</v>
      </c>
      <c r="I457" s="6">
        <f>IF('質指数（労働）'!I457&gt;0,LN('質指数（労働）'!I457),0)</f>
        <v>0.1530342110199816</v>
      </c>
    </row>
    <row r="458" spans="1:9" x14ac:dyDescent="0.15">
      <c r="A458" s="1">
        <v>20</v>
      </c>
      <c r="B458" s="1" t="s">
        <v>68</v>
      </c>
      <c r="C458" s="1">
        <v>18</v>
      </c>
      <c r="D458" s="1" t="s">
        <v>151</v>
      </c>
      <c r="E458" s="6">
        <f>IF('質指数（労働）'!E458&gt;0,LN('質指数（労働）'!E458),0)</f>
        <v>-0.21601179759317446</v>
      </c>
      <c r="F458" s="6">
        <f>IF('質指数（労働）'!F458&gt;0,LN('質指数（労働）'!F458),0)</f>
        <v>-0.21043194750482141</v>
      </c>
      <c r="G458" s="6">
        <f>IF('質指数（労働）'!G458&gt;0,LN('質指数（労働）'!G458),0)</f>
        <v>-0.18830779578913029</v>
      </c>
      <c r="H458" s="6">
        <f>IF('質指数（労働）'!H458&gt;0,LN('質指数（労働）'!H458),0)</f>
        <v>-0.12823796578155988</v>
      </c>
      <c r="I458" s="6">
        <f>IF('質指数（労働）'!I458&gt;0,LN('質指数（労働）'!I458),0)</f>
        <v>-0.19288144319868844</v>
      </c>
    </row>
    <row r="459" spans="1:9" x14ac:dyDescent="0.15">
      <c r="A459" s="1">
        <v>20</v>
      </c>
      <c r="B459" s="1" t="s">
        <v>68</v>
      </c>
      <c r="C459" s="1">
        <v>19</v>
      </c>
      <c r="D459" s="1" t="s">
        <v>152</v>
      </c>
      <c r="E459" s="6">
        <f>IF('質指数（労働）'!E459&gt;0,LN('質指数（労働）'!E459),0)</f>
        <v>-0.11236050029147157</v>
      </c>
      <c r="F459" s="6">
        <f>IF('質指数（労働）'!F459&gt;0,LN('質指数（労働）'!F459),0)</f>
        <v>-0.11139078292371418</v>
      </c>
      <c r="G459" s="6">
        <f>IF('質指数（労働）'!G459&gt;0,LN('質指数（労働）'!G459),0)</f>
        <v>-8.8472877018009613E-2</v>
      </c>
      <c r="H459" s="6">
        <f>IF('質指数（労働）'!H459&gt;0,LN('質指数（労働）'!H459),0)</f>
        <v>-1.7257693897232917E-3</v>
      </c>
      <c r="I459" s="6">
        <f>IF('質指数（労働）'!I459&gt;0,LN('質指数（労働）'!I459),0)</f>
        <v>-1.1253630029552555E-2</v>
      </c>
    </row>
    <row r="460" spans="1:9" x14ac:dyDescent="0.15">
      <c r="A460" s="1">
        <v>20</v>
      </c>
      <c r="B460" s="1" t="s">
        <v>68</v>
      </c>
      <c r="C460" s="1">
        <v>20</v>
      </c>
      <c r="D460" s="1" t="s">
        <v>153</v>
      </c>
      <c r="E460" s="6">
        <f>IF('質指数（労働）'!E460&gt;0,LN('質指数（労働）'!E460),0)</f>
        <v>-0.1322706339265059</v>
      </c>
      <c r="F460" s="6">
        <f>IF('質指数（労働）'!F460&gt;0,LN('質指数（労働）'!F460),0)</f>
        <v>-9.1386405213394639E-2</v>
      </c>
      <c r="G460" s="6">
        <f>IF('質指数（労働）'!G460&gt;0,LN('質指数（労働）'!G460),0)</f>
        <v>-9.7384839207039331E-2</v>
      </c>
      <c r="H460" s="6">
        <f>IF('質指数（労働）'!H460&gt;0,LN('質指数（労働）'!H460),0)</f>
        <v>-2.8855266080095331E-2</v>
      </c>
      <c r="I460" s="6">
        <f>IF('質指数（労働）'!I460&gt;0,LN('質指数（労働）'!I460),0)</f>
        <v>-0.10289450113755431</v>
      </c>
    </row>
    <row r="461" spans="1:9" x14ac:dyDescent="0.15">
      <c r="A461" s="1">
        <v>20</v>
      </c>
      <c r="B461" s="1" t="s">
        <v>68</v>
      </c>
      <c r="C461" s="1">
        <v>21</v>
      </c>
      <c r="D461" s="1" t="s">
        <v>154</v>
      </c>
      <c r="E461" s="6">
        <f>IF('質指数（労働）'!E461&gt;0,LN('質指数（労働）'!E461),0)</f>
        <v>5.2596230859471391E-2</v>
      </c>
      <c r="F461" s="6">
        <f>IF('質指数（労働）'!F461&gt;0,LN('質指数（労働）'!F461),0)</f>
        <v>4.6174389234537358E-2</v>
      </c>
      <c r="G461" s="6">
        <f>IF('質指数（労働）'!G461&gt;0,LN('質指数（労働）'!G461),0)</f>
        <v>9.587806335352592E-3</v>
      </c>
      <c r="H461" s="6">
        <f>IF('質指数（労働）'!H461&gt;0,LN('質指数（労働）'!H461),0)</f>
        <v>-4.1812307706903112E-3</v>
      </c>
      <c r="I461" s="6">
        <f>IF('質指数（労働）'!I461&gt;0,LN('質指数（労働）'!I461),0)</f>
        <v>-2.2809657693351852E-2</v>
      </c>
    </row>
    <row r="462" spans="1:9" x14ac:dyDescent="0.15">
      <c r="A462" s="1">
        <v>20</v>
      </c>
      <c r="B462" s="1" t="s">
        <v>19</v>
      </c>
      <c r="C462" s="1">
        <v>22</v>
      </c>
      <c r="D462" s="1" t="s">
        <v>146</v>
      </c>
      <c r="E462" s="6">
        <f>IF('質指数（労働）'!E462&gt;0,LN('質指数（労働）'!E462),0)</f>
        <v>-0.10072407248383175</v>
      </c>
      <c r="F462" s="6">
        <f>IF('質指数（労働）'!F462&gt;0,LN('質指数（労働）'!F462),0)</f>
        <v>-0.13579029456332842</v>
      </c>
      <c r="G462" s="6">
        <f>IF('質指数（労働）'!G462&gt;0,LN('質指数（労働）'!G462),0)</f>
        <v>-0.12023986547418435</v>
      </c>
      <c r="H462" s="6">
        <f>IF('質指数（労働）'!H462&gt;0,LN('質指数（労働）'!H462),0)</f>
        <v>-4.9545561126560014E-2</v>
      </c>
      <c r="I462" s="6">
        <f>IF('質指数（労働）'!I462&gt;0,LN('質指数（労働）'!I462),0)</f>
        <v>-7.7798802762583316E-2</v>
      </c>
    </row>
    <row r="463" spans="1:9" x14ac:dyDescent="0.15">
      <c r="A463" s="1">
        <v>20</v>
      </c>
      <c r="B463" s="1" t="s">
        <v>19</v>
      </c>
      <c r="C463" s="1">
        <v>23</v>
      </c>
      <c r="D463" s="1" t="s">
        <v>167</v>
      </c>
      <c r="E463" s="6">
        <f>IF('質指数（労働）'!E463&gt;0,LN('質指数（労働）'!E463),0)</f>
        <v>0.18259061077275318</v>
      </c>
      <c r="F463" s="6">
        <f>IF('質指数（労働）'!F463&gt;0,LN('質指数（労働）'!F463),0)</f>
        <v>0.11983854958619222</v>
      </c>
      <c r="G463" s="6">
        <f>IF('質指数（労働）'!G463&gt;0,LN('質指数（労働）'!G463),0)</f>
        <v>0.11726042625393807</v>
      </c>
      <c r="H463" s="6">
        <f>IF('質指数（労働）'!H463&gt;0,LN('質指数（労働）'!H463),0)</f>
        <v>0.1731281415166023</v>
      </c>
      <c r="I463" s="6">
        <f>IF('質指数（労働）'!I463&gt;0,LN('質指数（労働）'!I463),0)</f>
        <v>0.1406647063390426</v>
      </c>
    </row>
    <row r="464" spans="1:9" x14ac:dyDescent="0.15">
      <c r="A464" s="1">
        <v>21</v>
      </c>
      <c r="B464" s="1" t="s">
        <v>69</v>
      </c>
      <c r="C464" s="1">
        <v>1</v>
      </c>
      <c r="D464" s="1" t="s">
        <v>147</v>
      </c>
      <c r="E464" s="6">
        <f>IF('質指数（労働）'!E464&gt;0,LN('質指数（労働）'!E464),0)</f>
        <v>-0.8445168043968746</v>
      </c>
      <c r="F464" s="6">
        <f>IF('質指数（労働）'!F464&gt;0,LN('質指数（労働）'!F464),0)</f>
        <v>-0.71931729925333387</v>
      </c>
      <c r="G464" s="6">
        <f>IF('質指数（労働）'!G464&gt;0,LN('質指数（労働）'!G464),0)</f>
        <v>-0.74790540716593379</v>
      </c>
      <c r="H464" s="6">
        <f>IF('質指数（労働）'!H464&gt;0,LN('質指数（労働）'!H464),0)</f>
        <v>-0.57949513605814429</v>
      </c>
      <c r="I464" s="6">
        <f>IF('質指数（労働）'!I464&gt;0,LN('質指数（労働）'!I464),0)</f>
        <v>-0.47392922111159885</v>
      </c>
    </row>
    <row r="465" spans="1:9" x14ac:dyDescent="0.15">
      <c r="A465" s="1">
        <v>21</v>
      </c>
      <c r="B465" s="1" t="s">
        <v>69</v>
      </c>
      <c r="C465" s="1">
        <v>2</v>
      </c>
      <c r="D465" s="1" t="s">
        <v>148</v>
      </c>
      <c r="E465" s="6">
        <f>IF('質指数（労働）'!E465&gt;0,LN('質指数（労働）'!E465),0)</f>
        <v>0.51173943578991588</v>
      </c>
      <c r="F465" s="6">
        <f>IF('質指数（労働）'!F465&gt;0,LN('質指数（労働）'!F465),0)</f>
        <v>0.44839514713817141</v>
      </c>
      <c r="G465" s="6">
        <f>IF('質指数（労働）'!G465&gt;0,LN('質指数（労働）'!G465),0)</f>
        <v>0.16435154446681599</v>
      </c>
      <c r="H465" s="6">
        <f>IF('質指数（労働）'!H465&gt;0,LN('質指数（労働）'!H465),0)</f>
        <v>0.1510234537522254</v>
      </c>
      <c r="I465" s="6">
        <f>IF('質指数（労働）'!I465&gt;0,LN('質指数（労働）'!I465),0)</f>
        <v>8.4171660568663251E-2</v>
      </c>
    </row>
    <row r="466" spans="1:9" x14ac:dyDescent="0.15">
      <c r="A466" s="1">
        <v>21</v>
      </c>
      <c r="B466" s="1" t="s">
        <v>119</v>
      </c>
      <c r="C466" s="1">
        <v>3</v>
      </c>
      <c r="D466" s="1" t="s">
        <v>155</v>
      </c>
      <c r="E466" s="6">
        <f>IF('質指数（労働）'!E466&gt;0,LN('質指数（労働）'!E466),0)</f>
        <v>-0.33029836505363536</v>
      </c>
      <c r="F466" s="6">
        <f>IF('質指数（労働）'!F466&gt;0,LN('質指数（労働）'!F466),0)</f>
        <v>-0.33684987671739131</v>
      </c>
      <c r="G466" s="6">
        <f>IF('質指数（労働）'!G466&gt;0,LN('質指数（労働）'!G466),0)</f>
        <v>-0.35309981432439452</v>
      </c>
      <c r="H466" s="6">
        <f>IF('質指数（労働）'!H466&gt;0,LN('質指数（労働）'!H466),0)</f>
        <v>-0.27388575670762699</v>
      </c>
      <c r="I466" s="6">
        <f>IF('質指数（労働）'!I466&gt;0,LN('質指数（労働）'!I466),0)</f>
        <v>-0.28348293052201978</v>
      </c>
    </row>
    <row r="467" spans="1:9" x14ac:dyDescent="0.15">
      <c r="A467" s="1">
        <v>21</v>
      </c>
      <c r="B467" s="1" t="s">
        <v>119</v>
      </c>
      <c r="C467" s="1">
        <v>4</v>
      </c>
      <c r="D467" s="1" t="s">
        <v>156</v>
      </c>
      <c r="E467" s="6">
        <f>IF('質指数（労働）'!E467&gt;0,LN('質指数（労働）'!E467),0)</f>
        <v>-0.43862296226200514</v>
      </c>
      <c r="F467" s="6">
        <f>IF('質指数（労働）'!F467&gt;0,LN('質指数（労働）'!F467),0)</f>
        <v>-0.45883133006118243</v>
      </c>
      <c r="G467" s="6">
        <f>IF('質指数（労働）'!G467&gt;0,LN('質指数（労働）'!G467),0)</f>
        <v>-0.47979133479310221</v>
      </c>
      <c r="H467" s="6">
        <f>IF('質指数（労働）'!H467&gt;0,LN('質指数（労働）'!H467),0)</f>
        <v>-0.40636630409310753</v>
      </c>
      <c r="I467" s="6">
        <f>IF('質指数（労働）'!I467&gt;0,LN('質指数（労働）'!I467),0)</f>
        <v>-0.40380324396472439</v>
      </c>
    </row>
    <row r="468" spans="1:9" x14ac:dyDescent="0.15">
      <c r="A468" s="1">
        <v>21</v>
      </c>
      <c r="B468" s="1" t="s">
        <v>119</v>
      </c>
      <c r="C468" s="1">
        <v>5</v>
      </c>
      <c r="D468" s="1" t="s">
        <v>157</v>
      </c>
      <c r="E468" s="6">
        <f>IF('質指数（労働）'!E468&gt;0,LN('質指数（労働）'!E468),0)</f>
        <v>-0.23209205914296932</v>
      </c>
      <c r="F468" s="6">
        <f>IF('質指数（労働）'!F468&gt;0,LN('質指数（労働）'!F468),0)</f>
        <v>-0.19592607070826693</v>
      </c>
      <c r="G468" s="6">
        <f>IF('質指数（労働）'!G468&gt;0,LN('質指数（労働）'!G468),0)</f>
        <v>-0.20871348736039375</v>
      </c>
      <c r="H468" s="6">
        <f>IF('質指数（労働）'!H468&gt;0,LN('質指数（労働）'!H468),0)</f>
        <v>-0.13398925553124463</v>
      </c>
      <c r="I468" s="6">
        <f>IF('質指数（労働）'!I468&gt;0,LN('質指数（労働）'!I468),0)</f>
        <v>-0.13919803830675323</v>
      </c>
    </row>
    <row r="469" spans="1:9" x14ac:dyDescent="0.15">
      <c r="A469" s="1">
        <v>21</v>
      </c>
      <c r="B469" s="1" t="s">
        <v>119</v>
      </c>
      <c r="C469" s="1">
        <v>6</v>
      </c>
      <c r="D469" s="1" t="s">
        <v>49</v>
      </c>
      <c r="E469" s="6">
        <f>IF('質指数（労働）'!E469&gt;0,LN('質指数（労働）'!E469),0)</f>
        <v>-0.12817250889238369</v>
      </c>
      <c r="F469" s="6">
        <f>IF('質指数（労働）'!F469&gt;0,LN('質指数（労働）'!F469),0)</f>
        <v>-7.2950362863439186E-2</v>
      </c>
      <c r="G469" s="6">
        <f>IF('質指数（労働）'!G469&gt;0,LN('質指数（労働）'!G469),0)</f>
        <v>-7.3351455947374564E-2</v>
      </c>
      <c r="H469" s="6">
        <f>IF('質指数（労働）'!H469&gt;0,LN('質指数（労働）'!H469),0)</f>
        <v>2.6041336413146995E-3</v>
      </c>
      <c r="I469" s="6">
        <f>IF('質指数（労働）'!I469&gt;0,LN('質指数（労働）'!I469),0)</f>
        <v>-1.379614597893106E-3</v>
      </c>
    </row>
    <row r="470" spans="1:9" x14ac:dyDescent="0.15">
      <c r="A470" s="1">
        <v>21</v>
      </c>
      <c r="B470" s="1" t="s">
        <v>119</v>
      </c>
      <c r="C470" s="1">
        <v>7</v>
      </c>
      <c r="D470" s="1" t="s">
        <v>158</v>
      </c>
      <c r="E470" s="6">
        <f>IF('質指数（労働）'!E470&gt;0,LN('質指数（労働）'!E470),0)</f>
        <v>-8.1317496643297071E-2</v>
      </c>
      <c r="F470" s="6">
        <f>IF('質指数（労働）'!F470&gt;0,LN('質指数（労働）'!F470),0)</f>
        <v>-4.404361595470184E-2</v>
      </c>
      <c r="G470" s="6">
        <f>IF('質指数（労働）'!G470&gt;0,LN('質指数（労働）'!G470),0)</f>
        <v>1.1555302793979455E-2</v>
      </c>
      <c r="H470" s="6">
        <f>IF('質指数（労働）'!H470&gt;0,LN('質指数（労働）'!H470),0)</f>
        <v>7.943298259069137E-2</v>
      </c>
      <c r="I470" s="6">
        <f>IF('質指数（労働）'!I470&gt;0,LN('質指数（労働）'!I470),0)</f>
        <v>5.013990074748477E-2</v>
      </c>
    </row>
    <row r="471" spans="1:9" x14ac:dyDescent="0.15">
      <c r="A471" s="1">
        <v>21</v>
      </c>
      <c r="B471" s="1" t="s">
        <v>119</v>
      </c>
      <c r="C471" s="1">
        <v>8</v>
      </c>
      <c r="D471" s="1" t="s">
        <v>159</v>
      </c>
      <c r="E471" s="6">
        <f>IF('質指数（労働）'!E471&gt;0,LN('質指数（労働）'!E471),0)</f>
        <v>-0.19806710042183673</v>
      </c>
      <c r="F471" s="6">
        <f>IF('質指数（労働）'!F471&gt;0,LN('質指数（労働）'!F471),0)</f>
        <v>-0.17495063363876373</v>
      </c>
      <c r="G471" s="6">
        <f>IF('質指数（労働）'!G471&gt;0,LN('質指数（労働）'!G471),0)</f>
        <v>-0.18293783913373599</v>
      </c>
      <c r="H471" s="6">
        <f>IF('質指数（労働）'!H471&gt;0,LN('質指数（労働）'!H471),0)</f>
        <v>-0.1004943664294709</v>
      </c>
      <c r="I471" s="6">
        <f>IF('質指数（労働）'!I471&gt;0,LN('質指数（労働）'!I471),0)</f>
        <v>-0.1324469079842524</v>
      </c>
    </row>
    <row r="472" spans="1:9" x14ac:dyDescent="0.15">
      <c r="A472" s="1">
        <v>21</v>
      </c>
      <c r="B472" s="1" t="s">
        <v>119</v>
      </c>
      <c r="C472" s="1">
        <v>9</v>
      </c>
      <c r="D472" s="1" t="s">
        <v>160</v>
      </c>
      <c r="E472" s="6">
        <f>IF('質指数（労働）'!E472&gt;0,LN('質指数（労働）'!E472),0)</f>
        <v>-0.10486840912791151</v>
      </c>
      <c r="F472" s="6">
        <f>IF('質指数（労働）'!F472&gt;0,LN('質指数（労働）'!F472),0)</f>
        <v>-7.6539769316728429E-2</v>
      </c>
      <c r="G472" s="6">
        <f>IF('質指数（労働）'!G472&gt;0,LN('質指数（労働）'!G472),0)</f>
        <v>-8.7306307233475058E-2</v>
      </c>
      <c r="H472" s="6">
        <f>IF('質指数（労働）'!H472&gt;0,LN('質指数（労働）'!H472),0)</f>
        <v>-4.9050532160524442E-2</v>
      </c>
      <c r="I472" s="6">
        <f>IF('質指数（労働）'!I472&gt;0,LN('質指数（労働）'!I472),0)</f>
        <v>-0.11437075998559711</v>
      </c>
    </row>
    <row r="473" spans="1:9" x14ac:dyDescent="0.15">
      <c r="A473" s="1">
        <v>21</v>
      </c>
      <c r="B473" s="1" t="s">
        <v>119</v>
      </c>
      <c r="C473" s="1">
        <v>10</v>
      </c>
      <c r="D473" s="1" t="s">
        <v>161</v>
      </c>
      <c r="E473" s="6">
        <f>IF('質指数（労働）'!E473&gt;0,LN('質指数（労働）'!E473),0)</f>
        <v>-0.14735781935545145</v>
      </c>
      <c r="F473" s="6">
        <f>IF('質指数（労働）'!F473&gt;0,LN('質指数（労働）'!F473),0)</f>
        <v>-0.18134663495559991</v>
      </c>
      <c r="G473" s="6">
        <f>IF('質指数（労働）'!G473&gt;0,LN('質指数（労働）'!G473),0)</f>
        <v>-0.17740597930080065</v>
      </c>
      <c r="H473" s="6">
        <f>IF('質指数（労働）'!H473&gt;0,LN('質指数（労働）'!H473),0)</f>
        <v>-0.12231236298176429</v>
      </c>
      <c r="I473" s="6">
        <f>IF('質指数（労働）'!I473&gt;0,LN('質指数（労働）'!I473),0)</f>
        <v>-0.14662390734747593</v>
      </c>
    </row>
    <row r="474" spans="1:9" x14ac:dyDescent="0.15">
      <c r="A474" s="1">
        <v>21</v>
      </c>
      <c r="B474" s="1" t="s">
        <v>119</v>
      </c>
      <c r="C474" s="1">
        <v>11</v>
      </c>
      <c r="D474" s="1" t="s">
        <v>162</v>
      </c>
      <c r="E474" s="6">
        <f>IF('質指数（労働）'!E474&gt;0,LN('質指数（労働）'!E474),0)</f>
        <v>-0.10494398132248534</v>
      </c>
      <c r="F474" s="6">
        <f>IF('質指数（労働）'!F474&gt;0,LN('質指数（労働）'!F474),0)</f>
        <v>-7.8938421270645334E-2</v>
      </c>
      <c r="G474" s="6">
        <f>IF('質指数（労働）'!G474&gt;0,LN('質指数（労働）'!G474),0)</f>
        <v>-0.10278914228915939</v>
      </c>
      <c r="H474" s="6">
        <f>IF('質指数（労働）'!H474&gt;0,LN('質指数（労働）'!H474),0)</f>
        <v>-3.8078566450081702E-2</v>
      </c>
      <c r="I474" s="6">
        <f>IF('質指数（労働）'!I474&gt;0,LN('質指数（労働）'!I474),0)</f>
        <v>-6.4514751418205452E-2</v>
      </c>
    </row>
    <row r="475" spans="1:9" x14ac:dyDescent="0.15">
      <c r="A475" s="1">
        <v>21</v>
      </c>
      <c r="B475" s="1" t="s">
        <v>119</v>
      </c>
      <c r="C475" s="1">
        <v>12</v>
      </c>
      <c r="D475" s="1" t="s">
        <v>163</v>
      </c>
      <c r="E475" s="6">
        <f>IF('質指数（労働）'!E475&gt;0,LN('質指数（労働）'!E475),0)</f>
        <v>-0.32481741802990105</v>
      </c>
      <c r="F475" s="6">
        <f>IF('質指数（労働）'!F475&gt;0,LN('質指数（労働）'!F475),0)</f>
        <v>-0.28056408238393721</v>
      </c>
      <c r="G475" s="6">
        <f>IF('質指数（労働）'!G475&gt;0,LN('質指数（労働）'!G475),0)</f>
        <v>-0.28995385735329354</v>
      </c>
      <c r="H475" s="6">
        <f>IF('質指数（労働）'!H475&gt;0,LN('質指数（労働）'!H475),0)</f>
        <v>-0.13728462769563807</v>
      </c>
      <c r="I475" s="6">
        <f>IF('質指数（労働）'!I475&gt;0,LN('質指数（労働）'!I475),0)</f>
        <v>-0.1292612876363613</v>
      </c>
    </row>
    <row r="476" spans="1:9" x14ac:dyDescent="0.15">
      <c r="A476" s="1">
        <v>21</v>
      </c>
      <c r="B476" s="1" t="s">
        <v>119</v>
      </c>
      <c r="C476" s="1">
        <v>13</v>
      </c>
      <c r="D476" s="1" t="s">
        <v>164</v>
      </c>
      <c r="E476" s="6">
        <f>IF('質指数（労働）'!E476&gt;0,LN('質指数（労働）'!E476),0)</f>
        <v>-0.12089787623334683</v>
      </c>
      <c r="F476" s="6">
        <f>IF('質指数（労働）'!F476&gt;0,LN('質指数（労働）'!F476),0)</f>
        <v>-0.10919221111732064</v>
      </c>
      <c r="G476" s="6">
        <f>IF('質指数（労働）'!G476&gt;0,LN('質指数（労働）'!G476),0)</f>
        <v>-0.13164560031746747</v>
      </c>
      <c r="H476" s="6">
        <f>IF('質指数（労働）'!H476&gt;0,LN('質指数（労働）'!H476),0)</f>
        <v>-5.7342517813431609E-2</v>
      </c>
      <c r="I476" s="6">
        <f>IF('質指数（労働）'!I476&gt;0,LN('質指数（労働）'!I476),0)</f>
        <v>-9.5819633694123843E-2</v>
      </c>
    </row>
    <row r="477" spans="1:9" x14ac:dyDescent="0.15">
      <c r="A477" s="1">
        <v>21</v>
      </c>
      <c r="B477" s="1" t="s">
        <v>119</v>
      </c>
      <c r="C477" s="1">
        <v>14</v>
      </c>
      <c r="D477" s="1" t="s">
        <v>165</v>
      </c>
      <c r="E477" s="6">
        <f>IF('質指数（労働）'!E477&gt;0,LN('質指数（労働）'!E477),0)</f>
        <v>-0.23257111278979209</v>
      </c>
      <c r="F477" s="6">
        <f>IF('質指数（労働）'!F477&gt;0,LN('質指数（労働）'!F477),0)</f>
        <v>-0.24118238868713313</v>
      </c>
      <c r="G477" s="6">
        <f>IF('質指数（労働）'!G477&gt;0,LN('質指数（労働）'!G477),0)</f>
        <v>-0.23783895119635334</v>
      </c>
      <c r="H477" s="6">
        <f>IF('質指数（労働）'!H477&gt;0,LN('質指数（労働）'!H477),0)</f>
        <v>-0.12004142152821369</v>
      </c>
      <c r="I477" s="6">
        <f>IF('質指数（労働）'!I477&gt;0,LN('質指数（労働）'!I477),0)</f>
        <v>-0.10279407702573937</v>
      </c>
    </row>
    <row r="478" spans="1:9" x14ac:dyDescent="0.15">
      <c r="A478" s="1">
        <v>21</v>
      </c>
      <c r="B478" s="1" t="s">
        <v>119</v>
      </c>
      <c r="C478" s="1">
        <v>15</v>
      </c>
      <c r="D478" s="1" t="s">
        <v>166</v>
      </c>
      <c r="E478" s="6">
        <f>IF('質指数（労働）'!E478&gt;0,LN('質指数（労働）'!E478),0)</f>
        <v>-0.26721487723490273</v>
      </c>
      <c r="F478" s="6">
        <f>IF('質指数（労働）'!F478&gt;0,LN('質指数（労働）'!F478),0)</f>
        <v>-0.26745520854094729</v>
      </c>
      <c r="G478" s="6">
        <f>IF('質指数（労働）'!G478&gt;0,LN('質指数（労働）'!G478),0)</f>
        <v>-0.26988175978464607</v>
      </c>
      <c r="H478" s="6">
        <f>IF('質指数（労働）'!H478&gt;0,LN('質指数（労働）'!H478),0)</f>
        <v>-0.18074520819251355</v>
      </c>
      <c r="I478" s="6">
        <f>IF('質指数（労働）'!I478&gt;0,LN('質指数（労働）'!I478),0)</f>
        <v>-0.16369834393736385</v>
      </c>
    </row>
    <row r="479" spans="1:9" x14ac:dyDescent="0.15">
      <c r="A479" s="1">
        <v>21</v>
      </c>
      <c r="B479" s="1" t="s">
        <v>69</v>
      </c>
      <c r="C479" s="1">
        <v>16</v>
      </c>
      <c r="D479" s="1" t="s">
        <v>149</v>
      </c>
      <c r="E479" s="6">
        <f>IF('質指数（労働）'!E479&gt;0,LN('質指数（労働）'!E479),0)</f>
        <v>-9.3480417653156178E-2</v>
      </c>
      <c r="F479" s="6">
        <f>IF('質指数（労働）'!F479&gt;0,LN('質指数（労働）'!F479),0)</f>
        <v>-0.10970387274270472</v>
      </c>
      <c r="G479" s="6">
        <f>IF('質指数（労働）'!G479&gt;0,LN('質指数（労働）'!G479),0)</f>
        <v>-0.13262920441348156</v>
      </c>
      <c r="H479" s="6">
        <f>IF('質指数（労働）'!H479&gt;0,LN('質指数（労働）'!H479),0)</f>
        <v>-9.0048879661956238E-2</v>
      </c>
      <c r="I479" s="6">
        <f>IF('質指数（労働）'!I479&gt;0,LN('質指数（労働）'!I479),0)</f>
        <v>-7.5601670465202983E-2</v>
      </c>
    </row>
    <row r="480" spans="1:9" x14ac:dyDescent="0.15">
      <c r="A480" s="1">
        <v>21</v>
      </c>
      <c r="B480" s="1" t="s">
        <v>69</v>
      </c>
      <c r="C480" s="1">
        <v>17</v>
      </c>
      <c r="D480" s="1" t="s">
        <v>150</v>
      </c>
      <c r="E480" s="6">
        <f>IF('質指数（労働）'!E480&gt;0,LN('質指数（労働）'!E480),0)</f>
        <v>0.12571450646141633</v>
      </c>
      <c r="F480" s="6">
        <f>IF('質指数（労働）'!F480&gt;0,LN('質指数（労働）'!F480),0)</f>
        <v>5.74394732850117E-2</v>
      </c>
      <c r="G480" s="6">
        <f>IF('質指数（労働）'!G480&gt;0,LN('質指数（労働）'!G480),0)</f>
        <v>4.1225181118350024E-2</v>
      </c>
      <c r="H480" s="6">
        <f>IF('質指数（労働）'!H480&gt;0,LN('質指数（労働）'!H480),0)</f>
        <v>5.7510199337155767E-2</v>
      </c>
      <c r="I480" s="6">
        <f>IF('質指数（労働）'!I480&gt;0,LN('質指数（労働）'!I480),0)</f>
        <v>0.14255086959261334</v>
      </c>
    </row>
    <row r="481" spans="1:9" x14ac:dyDescent="0.15">
      <c r="A481" s="1">
        <v>21</v>
      </c>
      <c r="B481" s="1" t="s">
        <v>69</v>
      </c>
      <c r="C481" s="1">
        <v>18</v>
      </c>
      <c r="D481" s="1" t="s">
        <v>151</v>
      </c>
      <c r="E481" s="6">
        <f>IF('質指数（労働）'!E481&gt;0,LN('質指数（労働）'!E481),0)</f>
        <v>-0.26848980663078981</v>
      </c>
      <c r="F481" s="6">
        <f>IF('質指数（労働）'!F481&gt;0,LN('質指数（労働）'!F481),0)</f>
        <v>-0.26340425509026805</v>
      </c>
      <c r="G481" s="6">
        <f>IF('質指数（労働）'!G481&gt;0,LN('質指数（労働）'!G481),0)</f>
        <v>-0.23298634478943872</v>
      </c>
      <c r="H481" s="6">
        <f>IF('質指数（労働）'!H481&gt;0,LN('質指数（労働）'!H481),0)</f>
        <v>-0.17365916695427314</v>
      </c>
      <c r="I481" s="6">
        <f>IF('質指数（労働）'!I481&gt;0,LN('質指数（労働）'!I481),0)</f>
        <v>-0.23461458185328535</v>
      </c>
    </row>
    <row r="482" spans="1:9" x14ac:dyDescent="0.15">
      <c r="A482" s="1">
        <v>21</v>
      </c>
      <c r="B482" s="1" t="s">
        <v>69</v>
      </c>
      <c r="C482" s="1">
        <v>19</v>
      </c>
      <c r="D482" s="1" t="s">
        <v>152</v>
      </c>
      <c r="E482" s="6">
        <f>IF('質指数（労働）'!E482&gt;0,LN('質指数（労働）'!E482),0)</f>
        <v>-0.12984792964032335</v>
      </c>
      <c r="F482" s="6">
        <f>IF('質指数（労働）'!F482&gt;0,LN('質指数（労働）'!F482),0)</f>
        <v>-0.11609744822724681</v>
      </c>
      <c r="G482" s="6">
        <f>IF('質指数（労働）'!G482&gt;0,LN('質指数（労働）'!G482),0)</f>
        <v>-0.10644332343713434</v>
      </c>
      <c r="H482" s="6">
        <f>IF('質指数（労働）'!H482&gt;0,LN('質指数（労働）'!H482),0)</f>
        <v>-2.6523311105733534E-2</v>
      </c>
      <c r="I482" s="6">
        <f>IF('質指数（労働）'!I482&gt;0,LN('質指数（労働）'!I482),0)</f>
        <v>-4.4258158535670028E-2</v>
      </c>
    </row>
    <row r="483" spans="1:9" x14ac:dyDescent="0.15">
      <c r="A483" s="1">
        <v>21</v>
      </c>
      <c r="B483" s="1" t="s">
        <v>69</v>
      </c>
      <c r="C483" s="1">
        <v>20</v>
      </c>
      <c r="D483" s="1" t="s">
        <v>153</v>
      </c>
      <c r="E483" s="6">
        <f>IF('質指数（労働）'!E483&gt;0,LN('質指数（労働）'!E483),0)</f>
        <v>-0.23779756703433649</v>
      </c>
      <c r="F483" s="6">
        <f>IF('質指数（労働）'!F483&gt;0,LN('質指数（労働）'!F483),0)</f>
        <v>-0.1236457658554611</v>
      </c>
      <c r="G483" s="6">
        <f>IF('質指数（労働）'!G483&gt;0,LN('質指数（労働）'!G483),0)</f>
        <v>-0.13645497149480856</v>
      </c>
      <c r="H483" s="6">
        <f>IF('質指数（労働）'!H483&gt;0,LN('質指数（労働）'!H483),0)</f>
        <v>-4.1620726480440961E-4</v>
      </c>
      <c r="I483" s="6">
        <f>IF('質指数（労働）'!I483&gt;0,LN('質指数（労働）'!I483),0)</f>
        <v>-4.9550424332567344E-2</v>
      </c>
    </row>
    <row r="484" spans="1:9" x14ac:dyDescent="0.15">
      <c r="A484" s="1">
        <v>21</v>
      </c>
      <c r="B484" s="1" t="s">
        <v>69</v>
      </c>
      <c r="C484" s="1">
        <v>21</v>
      </c>
      <c r="D484" s="1" t="s">
        <v>154</v>
      </c>
      <c r="E484" s="6">
        <f>IF('質指数（労働）'!E484&gt;0,LN('質指数（労働）'!E484),0)</f>
        <v>-3.4808714795441419E-2</v>
      </c>
      <c r="F484" s="6">
        <f>IF('質指数（労働）'!F484&gt;0,LN('質指数（労働）'!F484),0)</f>
        <v>-5.532712289651024E-3</v>
      </c>
      <c r="G484" s="6">
        <f>IF('質指数（労働）'!G484&gt;0,LN('質指数（労働）'!G484),0)</f>
        <v>-3.6394436680986936E-2</v>
      </c>
      <c r="H484" s="6">
        <f>IF('質指数（労働）'!H484&gt;0,LN('質指数（労働）'!H484),0)</f>
        <v>-3.2309049130784077E-2</v>
      </c>
      <c r="I484" s="6">
        <f>IF('質指数（労働）'!I484&gt;0,LN('質指数（労働）'!I484),0)</f>
        <v>-6.4289301959566211E-2</v>
      </c>
    </row>
    <row r="485" spans="1:9" x14ac:dyDescent="0.15">
      <c r="A485" s="1">
        <v>21</v>
      </c>
      <c r="B485" s="1" t="s">
        <v>20</v>
      </c>
      <c r="C485" s="1">
        <v>22</v>
      </c>
      <c r="D485" s="1" t="s">
        <v>146</v>
      </c>
      <c r="E485" s="6">
        <f>IF('質指数（労働）'!E485&gt;0,LN('質指数（労働）'!E485),0)</f>
        <v>-0.1583501926485287</v>
      </c>
      <c r="F485" s="6">
        <f>IF('質指数（労働）'!F485&gt;0,LN('質指数（労働）'!F485),0)</f>
        <v>-0.19225683807192154</v>
      </c>
      <c r="G485" s="6">
        <f>IF('質指数（労働）'!G485&gt;0,LN('質指数（労働）'!G485),0)</f>
        <v>-0.16000106989781873</v>
      </c>
      <c r="H485" s="6">
        <f>IF('質指数（労働）'!H485&gt;0,LN('質指数（労働）'!H485),0)</f>
        <v>-7.7924900938838332E-2</v>
      </c>
      <c r="I485" s="6">
        <f>IF('質指数（労働）'!I485&gt;0,LN('質指数（労働）'!I485),0)</f>
        <v>-9.8418347324692151E-2</v>
      </c>
    </row>
    <row r="486" spans="1:9" x14ac:dyDescent="0.15">
      <c r="A486" s="1">
        <v>21</v>
      </c>
      <c r="B486" s="1" t="s">
        <v>20</v>
      </c>
      <c r="C486" s="1">
        <v>23</v>
      </c>
      <c r="D486" s="1" t="s">
        <v>167</v>
      </c>
      <c r="E486" s="6">
        <f>IF('質指数（労働）'!E486&gt;0,LN('質指数（労働）'!E486),0)</f>
        <v>0.15099889474169881</v>
      </c>
      <c r="F486" s="6">
        <f>IF('質指数（労働）'!F486&gt;0,LN('質指数（労働）'!F486),0)</f>
        <v>9.8301575006976921E-2</v>
      </c>
      <c r="G486" s="6">
        <f>IF('質指数（労働）'!G486&gt;0,LN('質指数（労働）'!G486),0)</f>
        <v>0.11646521122236306</v>
      </c>
      <c r="H486" s="6">
        <f>IF('質指数（労働）'!H486&gt;0,LN('質指数（労働）'!H486),0)</f>
        <v>0.18015229442833455</v>
      </c>
      <c r="I486" s="6">
        <f>IF('質指数（労働）'!I486&gt;0,LN('質指数（労働）'!I486),0)</f>
        <v>0.14592225098331829</v>
      </c>
    </row>
    <row r="487" spans="1:9" x14ac:dyDescent="0.15">
      <c r="A487" s="1">
        <v>22</v>
      </c>
      <c r="B487" s="1" t="s">
        <v>70</v>
      </c>
      <c r="C487" s="1">
        <v>1</v>
      </c>
      <c r="D487" s="1" t="s">
        <v>147</v>
      </c>
      <c r="E487" s="6">
        <f>IF('質指数（労働）'!E487&gt;0,LN('質指数（労働）'!E487),0)</f>
        <v>-0.61724748815062214</v>
      </c>
      <c r="F487" s="6">
        <f>IF('質指数（労働）'!F487&gt;0,LN('質指数（労働）'!F487),0)</f>
        <v>-0.51981949543123629</v>
      </c>
      <c r="G487" s="6">
        <f>IF('質指数（労働）'!G487&gt;0,LN('質指数（労働）'!G487),0)</f>
        <v>-0.57892696273445121</v>
      </c>
      <c r="H487" s="6">
        <f>IF('質指数（労働）'!H487&gt;0,LN('質指数（労働）'!H487),0)</f>
        <v>-0.49088867556219773</v>
      </c>
      <c r="I487" s="6">
        <f>IF('質指数（労働）'!I487&gt;0,LN('質指数（労働）'!I487),0)</f>
        <v>-0.44437197896913128</v>
      </c>
    </row>
    <row r="488" spans="1:9" x14ac:dyDescent="0.15">
      <c r="A488" s="1">
        <v>22</v>
      </c>
      <c r="B488" s="1" t="s">
        <v>70</v>
      </c>
      <c r="C488" s="1">
        <v>2</v>
      </c>
      <c r="D488" s="1" t="s">
        <v>148</v>
      </c>
      <c r="E488" s="6">
        <f>IF('質指数（労働）'!E488&gt;0,LN('質指数（労働）'!E488),0)</f>
        <v>0.524772359769894</v>
      </c>
      <c r="F488" s="6">
        <f>IF('質指数（労働）'!F488&gt;0,LN('質指数（労働）'!F488),0)</f>
        <v>0.48316629726543975</v>
      </c>
      <c r="G488" s="6">
        <f>IF('質指数（労働）'!G488&gt;0,LN('質指数（労働）'!G488),0)</f>
        <v>0.2534168302379981</v>
      </c>
      <c r="H488" s="6">
        <f>IF('質指数（労働）'!H488&gt;0,LN('質指数（労働）'!H488),0)</f>
        <v>0.28004106979811111</v>
      </c>
      <c r="I488" s="6">
        <f>IF('質指数（労働）'!I488&gt;0,LN('質指数（労働）'!I488),0)</f>
        <v>0.27659919652012172</v>
      </c>
    </row>
    <row r="489" spans="1:9" x14ac:dyDescent="0.15">
      <c r="A489" s="1">
        <v>22</v>
      </c>
      <c r="B489" s="1" t="s">
        <v>120</v>
      </c>
      <c r="C489" s="1">
        <v>3</v>
      </c>
      <c r="D489" s="1" t="s">
        <v>155</v>
      </c>
      <c r="E489" s="6">
        <f>IF('質指数（労働）'!E489&gt;0,LN('質指数（労働）'!E489),0)</f>
        <v>-0.28699711667773309</v>
      </c>
      <c r="F489" s="6">
        <f>IF('質指数（労働）'!F489&gt;0,LN('質指数（労働）'!F489),0)</f>
        <v>-0.28842286106805759</v>
      </c>
      <c r="G489" s="6">
        <f>IF('質指数（労働）'!G489&gt;0,LN('質指数（労働）'!G489),0)</f>
        <v>-0.30317171137170912</v>
      </c>
      <c r="H489" s="6">
        <f>IF('質指数（労働）'!H489&gt;0,LN('質指数（労働）'!H489),0)</f>
        <v>-0.23006687066595718</v>
      </c>
      <c r="I489" s="6">
        <f>IF('質指数（労働）'!I489&gt;0,LN('質指数（労働）'!I489),0)</f>
        <v>-0.23045176542303925</v>
      </c>
    </row>
    <row r="490" spans="1:9" x14ac:dyDescent="0.15">
      <c r="A490" s="1">
        <v>22</v>
      </c>
      <c r="B490" s="1" t="s">
        <v>120</v>
      </c>
      <c r="C490" s="1">
        <v>4</v>
      </c>
      <c r="D490" s="1" t="s">
        <v>156</v>
      </c>
      <c r="E490" s="6">
        <f>IF('質指数（労働）'!E490&gt;0,LN('質指数（労働）'!E490),0)</f>
        <v>-0.41240964225839816</v>
      </c>
      <c r="F490" s="6">
        <f>IF('質指数（労働）'!F490&gt;0,LN('質指数（労働）'!F490),0)</f>
        <v>-0.41914806828580026</v>
      </c>
      <c r="G490" s="6">
        <f>IF('質指数（労働）'!G490&gt;0,LN('質指数（労働）'!G490),0)</f>
        <v>-0.44004846316447105</v>
      </c>
      <c r="H490" s="6">
        <f>IF('質指数（労働）'!H490&gt;0,LN('質指数（労働）'!H490),0)</f>
        <v>-0.35926949232770261</v>
      </c>
      <c r="I490" s="6">
        <f>IF('質指数（労働）'!I490&gt;0,LN('質指数（労働）'!I490),0)</f>
        <v>-0.34630869569758832</v>
      </c>
    </row>
    <row r="491" spans="1:9" x14ac:dyDescent="0.15">
      <c r="A491" s="1">
        <v>22</v>
      </c>
      <c r="B491" s="1" t="s">
        <v>120</v>
      </c>
      <c r="C491" s="1">
        <v>5</v>
      </c>
      <c r="D491" s="1" t="s">
        <v>157</v>
      </c>
      <c r="E491" s="6">
        <f>IF('質指数（労働）'!E491&gt;0,LN('質指数（労働）'!E491),0)</f>
        <v>-0.19239234093831364</v>
      </c>
      <c r="F491" s="6">
        <f>IF('質指数（労働）'!F491&gt;0,LN('質指数（労働）'!F491),0)</f>
        <v>-0.15455356960477462</v>
      </c>
      <c r="G491" s="6">
        <f>IF('質指数（労働）'!G491&gt;0,LN('質指数（労働）'!G491),0)</f>
        <v>-0.1682280195316119</v>
      </c>
      <c r="H491" s="6">
        <f>IF('質指数（労働）'!H491&gt;0,LN('質指数（労働）'!H491),0)</f>
        <v>-9.6429506884907354E-2</v>
      </c>
      <c r="I491" s="6">
        <f>IF('質指数（労働）'!I491&gt;0,LN('質指数（労働）'!I491),0)</f>
        <v>-9.318357740302706E-2</v>
      </c>
    </row>
    <row r="492" spans="1:9" x14ac:dyDescent="0.15">
      <c r="A492" s="1">
        <v>22</v>
      </c>
      <c r="B492" s="1" t="s">
        <v>120</v>
      </c>
      <c r="C492" s="1">
        <v>6</v>
      </c>
      <c r="D492" s="1" t="s">
        <v>49</v>
      </c>
      <c r="E492" s="6">
        <f>IF('質指数（労働）'!E492&gt;0,LN('質指数（労働）'!E492),0)</f>
        <v>-9.8543657761474987E-2</v>
      </c>
      <c r="F492" s="6">
        <f>IF('質指数（労働）'!F492&gt;0,LN('質指数（労働）'!F492),0)</f>
        <v>-4.4631434982507094E-2</v>
      </c>
      <c r="G492" s="6">
        <f>IF('質指数（労働）'!G492&gt;0,LN('質指数（労働）'!G492),0)</f>
        <v>-3.8393644994618552E-2</v>
      </c>
      <c r="H492" s="6">
        <f>IF('質指数（労働）'!H492&gt;0,LN('質指数（労働）'!H492),0)</f>
        <v>3.369201434269789E-2</v>
      </c>
      <c r="I492" s="6">
        <f>IF('質指数（労働）'!I492&gt;0,LN('質指数（労働）'!I492),0)</f>
        <v>4.0133596177665057E-2</v>
      </c>
    </row>
    <row r="493" spans="1:9" x14ac:dyDescent="0.15">
      <c r="A493" s="1">
        <v>22</v>
      </c>
      <c r="B493" s="1" t="s">
        <v>120</v>
      </c>
      <c r="C493" s="1">
        <v>7</v>
      </c>
      <c r="D493" s="1" t="s">
        <v>158</v>
      </c>
      <c r="E493" s="6">
        <f>IF('質指数（労働）'!E493&gt;0,LN('質指数（労働）'!E493),0)</f>
        <v>-5.0210209843713716E-2</v>
      </c>
      <c r="F493" s="6">
        <f>IF('質指数（労働）'!F493&gt;0,LN('質指数（労働）'!F493),0)</f>
        <v>-2.2481918287855764E-2</v>
      </c>
      <c r="G493" s="6">
        <f>IF('質指数（労働）'!G493&gt;0,LN('質指数（労働）'!G493),0)</f>
        <v>3.7743130032828691E-2</v>
      </c>
      <c r="H493" s="6">
        <f>IF('質指数（労働）'!H493&gt;0,LN('質指数（労働）'!H493),0)</f>
        <v>0.10611005182600325</v>
      </c>
      <c r="I493" s="6">
        <f>IF('質指数（労働）'!I493&gt;0,LN('質指数（労働）'!I493),0)</f>
        <v>8.9502957234917802E-2</v>
      </c>
    </row>
    <row r="494" spans="1:9" x14ac:dyDescent="0.15">
      <c r="A494" s="1">
        <v>22</v>
      </c>
      <c r="B494" s="1" t="s">
        <v>120</v>
      </c>
      <c r="C494" s="1">
        <v>8</v>
      </c>
      <c r="D494" s="1" t="s">
        <v>159</v>
      </c>
      <c r="E494" s="6">
        <f>IF('質指数（労働）'!E494&gt;0,LN('質指数（労働）'!E494),0)</f>
        <v>-0.16845084450583123</v>
      </c>
      <c r="F494" s="6">
        <f>IF('質指数（労働）'!F494&gt;0,LN('質指数（労働）'!F494),0)</f>
        <v>-0.14287177930036918</v>
      </c>
      <c r="G494" s="6">
        <f>IF('質指数（労働）'!G494&gt;0,LN('質指数（労働）'!G494),0)</f>
        <v>-0.14987377463920812</v>
      </c>
      <c r="H494" s="6">
        <f>IF('質指数（労働）'!H494&gt;0,LN('質指数（労働）'!H494),0)</f>
        <v>-7.2687316303346891E-2</v>
      </c>
      <c r="I494" s="6">
        <f>IF('質指数（労働）'!I494&gt;0,LN('質指数（労働）'!I494),0)</f>
        <v>-9.4035292976355711E-2</v>
      </c>
    </row>
    <row r="495" spans="1:9" x14ac:dyDescent="0.15">
      <c r="A495" s="1">
        <v>22</v>
      </c>
      <c r="B495" s="1" t="s">
        <v>120</v>
      </c>
      <c r="C495" s="1">
        <v>9</v>
      </c>
      <c r="D495" s="1" t="s">
        <v>160</v>
      </c>
      <c r="E495" s="6">
        <f>IF('質指数（労働）'!E495&gt;0,LN('質指数（労働）'!E495),0)</f>
        <v>-8.5116405827365432E-2</v>
      </c>
      <c r="F495" s="6">
        <f>IF('質指数（労働）'!F495&gt;0,LN('質指数（労働）'!F495),0)</f>
        <v>-5.2895692798327905E-2</v>
      </c>
      <c r="G495" s="6">
        <f>IF('質指数（労働）'!G495&gt;0,LN('質指数（労働）'!G495),0)</f>
        <v>-5.6649513258988676E-2</v>
      </c>
      <c r="H495" s="6">
        <f>IF('質指数（労働）'!H495&gt;0,LN('質指数（労働）'!H495),0)</f>
        <v>-2.0683712447118585E-2</v>
      </c>
      <c r="I495" s="6">
        <f>IF('質指数（労働）'!I495&gt;0,LN('質指数（労働）'!I495),0)</f>
        <v>-7.5251753237654873E-2</v>
      </c>
    </row>
    <row r="496" spans="1:9" x14ac:dyDescent="0.15">
      <c r="A496" s="1">
        <v>22</v>
      </c>
      <c r="B496" s="1" t="s">
        <v>120</v>
      </c>
      <c r="C496" s="1">
        <v>10</v>
      </c>
      <c r="D496" s="1" t="s">
        <v>161</v>
      </c>
      <c r="E496" s="6">
        <f>IF('質指数（労働）'!E496&gt;0,LN('質指数（労働）'!E496),0)</f>
        <v>-0.12342414627861099</v>
      </c>
      <c r="F496" s="6">
        <f>IF('質指数（労働）'!F496&gt;0,LN('質指数（労働）'!F496),0)</f>
        <v>-0.14787124906424587</v>
      </c>
      <c r="G496" s="6">
        <f>IF('質指数（労働）'!G496&gt;0,LN('質指数（労働）'!G496),0)</f>
        <v>-0.1447426934491223</v>
      </c>
      <c r="H496" s="6">
        <f>IF('質指数（労働）'!H496&gt;0,LN('質指数（労働）'!H496),0)</f>
        <v>-8.9406317355964049E-2</v>
      </c>
      <c r="I496" s="6">
        <f>IF('質指数（労働）'!I496&gt;0,LN('質指数（労働）'!I496),0)</f>
        <v>-0.10870896271300223</v>
      </c>
    </row>
    <row r="497" spans="1:9" x14ac:dyDescent="0.15">
      <c r="A497" s="1">
        <v>22</v>
      </c>
      <c r="B497" s="1" t="s">
        <v>120</v>
      </c>
      <c r="C497" s="1">
        <v>11</v>
      </c>
      <c r="D497" s="1" t="s">
        <v>162</v>
      </c>
      <c r="E497" s="6">
        <f>IF('質指数（労働）'!E497&gt;0,LN('質指数（労働）'!E497),0)</f>
        <v>-8.4117673049337247E-2</v>
      </c>
      <c r="F497" s="6">
        <f>IF('質指数（労働）'!F497&gt;0,LN('質指数（労働）'!F497),0)</f>
        <v>-5.6376687539285528E-2</v>
      </c>
      <c r="G497" s="6">
        <f>IF('質指数（労働）'!G497&gt;0,LN('質指数（労働）'!G497),0)</f>
        <v>-7.3057787188399836E-2</v>
      </c>
      <c r="H497" s="6">
        <f>IF('質指数（労働）'!H497&gt;0,LN('質指数（労働）'!H497),0)</f>
        <v>-9.6793114508814827E-3</v>
      </c>
      <c r="I497" s="6">
        <f>IF('質指数（労働）'!I497&gt;0,LN('質指数（労働）'!I497),0)</f>
        <v>-2.5940783037010706E-2</v>
      </c>
    </row>
    <row r="498" spans="1:9" x14ac:dyDescent="0.15">
      <c r="A498" s="1">
        <v>22</v>
      </c>
      <c r="B498" s="1" t="s">
        <v>120</v>
      </c>
      <c r="C498" s="1">
        <v>12</v>
      </c>
      <c r="D498" s="1" t="s">
        <v>163</v>
      </c>
      <c r="E498" s="6">
        <f>IF('質指数（労働）'!E498&gt;0,LN('質指数（労働）'!E498),0)</f>
        <v>-0.29293578970262429</v>
      </c>
      <c r="F498" s="6">
        <f>IF('質指数（労働）'!F498&gt;0,LN('質指数（労働）'!F498),0)</f>
        <v>-0.24409102160858925</v>
      </c>
      <c r="G498" s="6">
        <f>IF('質指数（労働）'!G498&gt;0,LN('質指数（労働）'!G498),0)</f>
        <v>-0.24885048229449008</v>
      </c>
      <c r="H498" s="6">
        <f>IF('質指数（労働）'!H498&gt;0,LN('質指数（労働）'!H498),0)</f>
        <v>-9.9941982894259068E-2</v>
      </c>
      <c r="I498" s="6">
        <f>IF('質指数（労働）'!I498&gt;0,LN('質指数（労働）'!I498),0)</f>
        <v>-7.9134601840432806E-2</v>
      </c>
    </row>
    <row r="499" spans="1:9" x14ac:dyDescent="0.15">
      <c r="A499" s="1">
        <v>22</v>
      </c>
      <c r="B499" s="1" t="s">
        <v>120</v>
      </c>
      <c r="C499" s="1">
        <v>13</v>
      </c>
      <c r="D499" s="1" t="s">
        <v>164</v>
      </c>
      <c r="E499" s="6">
        <f>IF('質指数（労働）'!E499&gt;0,LN('質指数（労働）'!E499),0)</f>
        <v>-0.1031342003227971</v>
      </c>
      <c r="F499" s="6">
        <f>IF('質指数（労働）'!F499&gt;0,LN('質指数（労働）'!F499),0)</f>
        <v>-9.1714903950010973E-2</v>
      </c>
      <c r="G499" s="6">
        <f>IF('質指数（労働）'!G499&gt;0,LN('質指数（労働）'!G499),0)</f>
        <v>-0.10297585121283273</v>
      </c>
      <c r="H499" s="6">
        <f>IF('質指数（労働）'!H499&gt;0,LN('質指数（労働）'!H499),0)</f>
        <v>-3.118329818245413E-2</v>
      </c>
      <c r="I499" s="6">
        <f>IF('質指数（労働）'!I499&gt;0,LN('質指数（労働）'!I499),0)</f>
        <v>-6.0151448888948883E-2</v>
      </c>
    </row>
    <row r="500" spans="1:9" x14ac:dyDescent="0.15">
      <c r="A500" s="1">
        <v>22</v>
      </c>
      <c r="B500" s="1" t="s">
        <v>120</v>
      </c>
      <c r="C500" s="1">
        <v>14</v>
      </c>
      <c r="D500" s="1" t="s">
        <v>165</v>
      </c>
      <c r="E500" s="6">
        <f>IF('質指数（労働）'!E500&gt;0,LN('質指数（労働）'!E500),0)</f>
        <v>-0.20621538260177269</v>
      </c>
      <c r="F500" s="6">
        <f>IF('質指数（労働）'!F500&gt;0,LN('質指数（労働）'!F500),0)</f>
        <v>-0.21057319564380259</v>
      </c>
      <c r="G500" s="6">
        <f>IF('質指数（労働）'!G500&gt;0,LN('質指数（労働）'!G500),0)</f>
        <v>-0.1985141611106129</v>
      </c>
      <c r="H500" s="6">
        <f>IF('質指数（労働）'!H500&gt;0,LN('質指数（労働）'!H500),0)</f>
        <v>-8.2681787709289009E-2</v>
      </c>
      <c r="I500" s="6">
        <f>IF('質指数（労働）'!I500&gt;0,LN('質指数（労働）'!I500),0)</f>
        <v>-5.6461739246383029E-2</v>
      </c>
    </row>
    <row r="501" spans="1:9" x14ac:dyDescent="0.15">
      <c r="A501" s="1">
        <v>22</v>
      </c>
      <c r="B501" s="1" t="s">
        <v>120</v>
      </c>
      <c r="C501" s="1">
        <v>15</v>
      </c>
      <c r="D501" s="1" t="s">
        <v>166</v>
      </c>
      <c r="E501" s="6">
        <f>IF('質指数（労働）'!E501&gt;0,LN('質指数（労働）'!E501),0)</f>
        <v>-0.22958755142232182</v>
      </c>
      <c r="F501" s="6">
        <f>IF('質指数（労働）'!F501&gt;0,LN('質指数（労働）'!F501),0)</f>
        <v>-0.22320569522548261</v>
      </c>
      <c r="G501" s="6">
        <f>IF('質指数（労働）'!G501&gt;0,LN('質指数（労働）'!G501),0)</f>
        <v>-0.22739122850567442</v>
      </c>
      <c r="H501" s="6">
        <f>IF('質指数（労働）'!H501&gt;0,LN('質指数（労働）'!H501),0)</f>
        <v>-0.1364456951377685</v>
      </c>
      <c r="I501" s="6">
        <f>IF('質指数（労働）'!I501&gt;0,LN('質指数（労働）'!I501),0)</f>
        <v>-0.11538194760147288</v>
      </c>
    </row>
    <row r="502" spans="1:9" x14ac:dyDescent="0.15">
      <c r="A502" s="1">
        <v>22</v>
      </c>
      <c r="B502" s="1" t="s">
        <v>70</v>
      </c>
      <c r="C502" s="1">
        <v>16</v>
      </c>
      <c r="D502" s="1" t="s">
        <v>149</v>
      </c>
      <c r="E502" s="6">
        <f>IF('質指数（労働）'!E502&gt;0,LN('質指数（労働）'!E502),0)</f>
        <v>-9.0356824380086645E-2</v>
      </c>
      <c r="F502" s="6">
        <f>IF('質指数（労働）'!F502&gt;0,LN('質指数（労働）'!F502),0)</f>
        <v>-8.487388285611025E-2</v>
      </c>
      <c r="G502" s="6">
        <f>IF('質指数（労働）'!G502&gt;0,LN('質指数（労働）'!G502),0)</f>
        <v>-0.1091968554125223</v>
      </c>
      <c r="H502" s="6">
        <f>IF('質指数（労働）'!H502&gt;0,LN('質指数（労働）'!H502),0)</f>
        <v>-6.5203297417534667E-2</v>
      </c>
      <c r="I502" s="6">
        <f>IF('質指数（労働）'!I502&gt;0,LN('質指数（労働）'!I502),0)</f>
        <v>-6.3810446616527322E-2</v>
      </c>
    </row>
    <row r="503" spans="1:9" x14ac:dyDescent="0.15">
      <c r="A503" s="1">
        <v>22</v>
      </c>
      <c r="B503" s="1" t="s">
        <v>70</v>
      </c>
      <c r="C503" s="1">
        <v>17</v>
      </c>
      <c r="D503" s="1" t="s">
        <v>150</v>
      </c>
      <c r="E503" s="6">
        <f>IF('質指数（労働）'!E503&gt;0,LN('質指数（労働）'!E503),0)</f>
        <v>0.11782383595800419</v>
      </c>
      <c r="F503" s="6">
        <f>IF('質指数（労働）'!F503&gt;0,LN('質指数（労働）'!F503),0)</f>
        <v>3.2814665127240947E-2</v>
      </c>
      <c r="G503" s="6">
        <f>IF('質指数（労働）'!G503&gt;0,LN('質指数（労働）'!G503),0)</f>
        <v>1.1147123661822696E-2</v>
      </c>
      <c r="H503" s="6">
        <f>IF('質指数（労働）'!H503&gt;0,LN('質指数（労働）'!H503),0)</f>
        <v>6.1644964598202415E-2</v>
      </c>
      <c r="I503" s="6">
        <f>IF('質指数（労働）'!I503&gt;0,LN('質指数（労働）'!I503),0)</f>
        <v>0.12298246026751741</v>
      </c>
    </row>
    <row r="504" spans="1:9" x14ac:dyDescent="0.15">
      <c r="A504" s="1">
        <v>22</v>
      </c>
      <c r="B504" s="1" t="s">
        <v>70</v>
      </c>
      <c r="C504" s="1">
        <v>18</v>
      </c>
      <c r="D504" s="1" t="s">
        <v>151</v>
      </c>
      <c r="E504" s="6">
        <f>IF('質指数（労働）'!E504&gt;0,LN('質指数（労働）'!E504),0)</f>
        <v>-0.23967606949860346</v>
      </c>
      <c r="F504" s="6">
        <f>IF('質指数（労働）'!F504&gt;0,LN('質指数（労働）'!F504),0)</f>
        <v>-0.23524779515005273</v>
      </c>
      <c r="G504" s="6">
        <f>IF('質指数（労働）'!G504&gt;0,LN('質指数（労働）'!G504),0)</f>
        <v>-0.22198442280518987</v>
      </c>
      <c r="H504" s="6">
        <f>IF('質指数（労働）'!H504&gt;0,LN('質指数（労働）'!H504),0)</f>
        <v>-0.1563313982586525</v>
      </c>
      <c r="I504" s="6">
        <f>IF('質指数（労働）'!I504&gt;0,LN('質指数（労働）'!I504),0)</f>
        <v>-0.2202134047320877</v>
      </c>
    </row>
    <row r="505" spans="1:9" x14ac:dyDescent="0.15">
      <c r="A505" s="1">
        <v>22</v>
      </c>
      <c r="B505" s="1" t="s">
        <v>70</v>
      </c>
      <c r="C505" s="1">
        <v>19</v>
      </c>
      <c r="D505" s="1" t="s">
        <v>152</v>
      </c>
      <c r="E505" s="6">
        <f>IF('質指数（労働）'!E505&gt;0,LN('質指数（労働）'!E505),0)</f>
        <v>-0.15167017168081628</v>
      </c>
      <c r="F505" s="6">
        <f>IF('質指数（労働）'!F505&gt;0,LN('質指数（労働）'!F505),0)</f>
        <v>-0.12013437432971995</v>
      </c>
      <c r="G505" s="6">
        <f>IF('質指数（労働）'!G505&gt;0,LN('質指数（労働）'!G505),0)</f>
        <v>-8.9801924253139973E-2</v>
      </c>
      <c r="H505" s="6">
        <f>IF('質指数（労働）'!H505&gt;0,LN('質指数（労働）'!H505),0)</f>
        <v>-3.0149980620759589E-2</v>
      </c>
      <c r="I505" s="6">
        <f>IF('質指数（労働）'!I505&gt;0,LN('質指数（労働）'!I505),0)</f>
        <v>-3.8996817852313681E-2</v>
      </c>
    </row>
    <row r="506" spans="1:9" x14ac:dyDescent="0.15">
      <c r="A506" s="1">
        <v>22</v>
      </c>
      <c r="B506" s="1" t="s">
        <v>70</v>
      </c>
      <c r="C506" s="1">
        <v>20</v>
      </c>
      <c r="D506" s="1" t="s">
        <v>153</v>
      </c>
      <c r="E506" s="6">
        <f>IF('質指数（労働）'!E506&gt;0,LN('質指数（労働）'!E506),0)</f>
        <v>-0.16886565051666255</v>
      </c>
      <c r="F506" s="6">
        <f>IF('質指数（労働）'!F506&gt;0,LN('質指数（労働）'!F506),0)</f>
        <v>-0.10766525813653942</v>
      </c>
      <c r="G506" s="6">
        <f>IF('質指数（労働）'!G506&gt;0,LN('質指数（労働）'!G506),0)</f>
        <v>-0.1196786064882714</v>
      </c>
      <c r="H506" s="6">
        <f>IF('質指数（労働）'!H506&gt;0,LN('質指数（労働）'!H506),0)</f>
        <v>-9.3469850185362122E-2</v>
      </c>
      <c r="I506" s="6">
        <f>IF('質指数（労働）'!I506&gt;0,LN('質指数（労働）'!I506),0)</f>
        <v>-0.15265626288721748</v>
      </c>
    </row>
    <row r="507" spans="1:9" x14ac:dyDescent="0.15">
      <c r="A507" s="1">
        <v>22</v>
      </c>
      <c r="B507" s="1" t="s">
        <v>70</v>
      </c>
      <c r="C507" s="1">
        <v>21</v>
      </c>
      <c r="D507" s="1" t="s">
        <v>154</v>
      </c>
      <c r="E507" s="6">
        <f>IF('質指数（労働）'!E507&gt;0,LN('質指数（労働）'!E507),0)</f>
        <v>-3.2411963312898679E-3</v>
      </c>
      <c r="F507" s="6">
        <f>IF('質指数（労働）'!F507&gt;0,LN('質指数（労働）'!F507),0)</f>
        <v>2.6414669737646564E-3</v>
      </c>
      <c r="G507" s="6">
        <f>IF('質指数（労働）'!G507&gt;0,LN('質指数（労働）'!G507),0)</f>
        <v>-3.5403697622731316E-2</v>
      </c>
      <c r="H507" s="6">
        <f>IF('質指数（労働）'!H507&gt;0,LN('質指数（労働）'!H507),0)</f>
        <v>-3.9377061381034993E-2</v>
      </c>
      <c r="I507" s="6">
        <f>IF('質指数（労働）'!I507&gt;0,LN('質指数（労働）'!I507),0)</f>
        <v>-5.8918908129099293E-2</v>
      </c>
    </row>
    <row r="508" spans="1:9" x14ac:dyDescent="0.15">
      <c r="A508" s="1">
        <v>22</v>
      </c>
      <c r="B508" s="1" t="s">
        <v>21</v>
      </c>
      <c r="C508" s="1">
        <v>22</v>
      </c>
      <c r="D508" s="1" t="s">
        <v>146</v>
      </c>
      <c r="E508" s="6">
        <f>IF('質指数（労働）'!E508&gt;0,LN('質指数（労働）'!E508),0)</f>
        <v>-0.15413657552531912</v>
      </c>
      <c r="F508" s="6">
        <f>IF('質指数（労働）'!F508&gt;0,LN('質指数（労働）'!F508),0)</f>
        <v>-0.17833359438181018</v>
      </c>
      <c r="G508" s="6">
        <f>IF('質指数（労働）'!G508&gt;0,LN('質指数（労働）'!G508),0)</f>
        <v>-0.1514158008668702</v>
      </c>
      <c r="H508" s="6">
        <f>IF('質指数（労働）'!H508&gt;0,LN('質指数（労働）'!H508),0)</f>
        <v>-6.4108636735571239E-2</v>
      </c>
      <c r="I508" s="6">
        <f>IF('質指数（労働）'!I508&gt;0,LN('質指数（労働）'!I508),0)</f>
        <v>-9.1453920750088583E-2</v>
      </c>
    </row>
    <row r="509" spans="1:9" x14ac:dyDescent="0.15">
      <c r="A509" s="1">
        <v>22</v>
      </c>
      <c r="B509" s="1" t="s">
        <v>21</v>
      </c>
      <c r="C509" s="1">
        <v>23</v>
      </c>
      <c r="D509" s="1" t="s">
        <v>167</v>
      </c>
      <c r="E509" s="6">
        <f>IF('質指数（労働）'!E509&gt;0,LN('質指数（労働）'!E509),0)</f>
        <v>0.1527904944745416</v>
      </c>
      <c r="F509" s="6">
        <f>IF('質指数（労働）'!F509&gt;0,LN('質指数（労働）'!F509),0)</f>
        <v>0.10580229236445851</v>
      </c>
      <c r="G509" s="6">
        <f>IF('質指数（労働）'!G509&gt;0,LN('質指数（労働）'!G509),0)</f>
        <v>0.11613691459660781</v>
      </c>
      <c r="H509" s="6">
        <f>IF('質指数（労働）'!H509&gt;0,LN('質指数（労働）'!H509),0)</f>
        <v>0.18216747740551029</v>
      </c>
      <c r="I509" s="6">
        <f>IF('質指数（労働）'!I509&gt;0,LN('質指数（労働）'!I509),0)</f>
        <v>0.13839851202722017</v>
      </c>
    </row>
    <row r="510" spans="1:9" x14ac:dyDescent="0.15">
      <c r="A510" s="1">
        <v>23</v>
      </c>
      <c r="B510" s="1" t="s">
        <v>71</v>
      </c>
      <c r="C510" s="1">
        <v>1</v>
      </c>
      <c r="D510" s="1" t="s">
        <v>147</v>
      </c>
      <c r="E510" s="6">
        <f>IF('質指数（労働）'!E510&gt;0,LN('質指数（労働）'!E510),0)</f>
        <v>-0.76616369785727501</v>
      </c>
      <c r="F510" s="6">
        <f>IF('質指数（労働）'!F510&gt;0,LN('質指数（労働）'!F510),0)</f>
        <v>-0.60760056784638417</v>
      </c>
      <c r="G510" s="6">
        <f>IF('質指数（労働）'!G510&gt;0,LN('質指数（労働）'!G510),0)</f>
        <v>-0.59190996212565639</v>
      </c>
      <c r="H510" s="6">
        <f>IF('質指数（労働）'!H510&gt;0,LN('質指数（労働）'!H510),0)</f>
        <v>-0.4745942864145184</v>
      </c>
      <c r="I510" s="6">
        <f>IF('質指数（労働）'!I510&gt;0,LN('質指数（労働）'!I510),0)</f>
        <v>-0.4361154315678536</v>
      </c>
    </row>
    <row r="511" spans="1:9" x14ac:dyDescent="0.15">
      <c r="A511" s="1">
        <v>23</v>
      </c>
      <c r="B511" s="1" t="s">
        <v>71</v>
      </c>
      <c r="C511" s="1">
        <v>2</v>
      </c>
      <c r="D511" s="1" t="s">
        <v>148</v>
      </c>
      <c r="E511" s="6">
        <f>IF('質指数（労働）'!E511&gt;0,LN('質指数（労働）'!E511),0)</f>
        <v>0.60711808617713103</v>
      </c>
      <c r="F511" s="6">
        <f>IF('質指数（労働）'!F511&gt;0,LN('質指数（労働）'!F511),0)</f>
        <v>0.49780256543105872</v>
      </c>
      <c r="G511" s="6">
        <f>IF('質指数（労働）'!G511&gt;0,LN('質指数（労働）'!G511),0)</f>
        <v>0.27250581042031624</v>
      </c>
      <c r="H511" s="6">
        <f>IF('質指数（労働）'!H511&gt;0,LN('質指数（労働）'!H511),0)</f>
        <v>0.17149171179386821</v>
      </c>
      <c r="I511" s="6">
        <f>IF('質指数（労働）'!I511&gt;0,LN('質指数（労働）'!I511),0)</f>
        <v>0.13454690045872497</v>
      </c>
    </row>
    <row r="512" spans="1:9" x14ac:dyDescent="0.15">
      <c r="A512" s="1">
        <v>23</v>
      </c>
      <c r="B512" s="1" t="s">
        <v>121</v>
      </c>
      <c r="C512" s="1">
        <v>3</v>
      </c>
      <c r="D512" s="1" t="s">
        <v>155</v>
      </c>
      <c r="E512" s="6">
        <f>IF('質指数（労働）'!E512&gt;0,LN('質指数（労働）'!E512),0)</f>
        <v>-0.25379200936243429</v>
      </c>
      <c r="F512" s="6">
        <f>IF('質指数（労働）'!F512&gt;0,LN('質指数（労働）'!F512),0)</f>
        <v>-0.24697146528204464</v>
      </c>
      <c r="G512" s="6">
        <f>IF('質指数（労働）'!G512&gt;0,LN('質指数（労働）'!G512),0)</f>
        <v>-0.2655870768477237</v>
      </c>
      <c r="H512" s="6">
        <f>IF('質指数（労働）'!H512&gt;0,LN('質指数（労働）'!H512),0)</f>
        <v>-0.19684579938136848</v>
      </c>
      <c r="I512" s="6">
        <f>IF('質指数（労働）'!I512&gt;0,LN('質指数（労働）'!I512),0)</f>
        <v>-0.19395757092846638</v>
      </c>
    </row>
    <row r="513" spans="1:9" x14ac:dyDescent="0.15">
      <c r="A513" s="1">
        <v>23</v>
      </c>
      <c r="B513" s="1" t="s">
        <v>121</v>
      </c>
      <c r="C513" s="1">
        <v>4</v>
      </c>
      <c r="D513" s="1" t="s">
        <v>156</v>
      </c>
      <c r="E513" s="6">
        <f>IF('質指数（労働）'!E513&gt;0,LN('質指数（労働）'!E513),0)</f>
        <v>-0.37651187693193894</v>
      </c>
      <c r="F513" s="6">
        <f>IF('質指数（労働）'!F513&gt;0,LN('質指数（労働）'!F513),0)</f>
        <v>-0.37920241966307316</v>
      </c>
      <c r="G513" s="6">
        <f>IF('質指数（労働）'!G513&gt;0,LN('質指数（労働）'!G513),0)</f>
        <v>-0.40031005279715276</v>
      </c>
      <c r="H513" s="6">
        <f>IF('質指数（労働）'!H513&gt;0,LN('質指数（労働）'!H513),0)</f>
        <v>-0.32534876356371834</v>
      </c>
      <c r="I513" s="6">
        <f>IF('質指数（労働）'!I513&gt;0,LN('質指数（労働）'!I513),0)</f>
        <v>-0.31043397904799114</v>
      </c>
    </row>
    <row r="514" spans="1:9" x14ac:dyDescent="0.15">
      <c r="A514" s="1">
        <v>23</v>
      </c>
      <c r="B514" s="1" t="s">
        <v>121</v>
      </c>
      <c r="C514" s="1">
        <v>5</v>
      </c>
      <c r="D514" s="1" t="s">
        <v>157</v>
      </c>
      <c r="E514" s="6">
        <f>IF('質指数（労働）'!E514&gt;0,LN('質指数（労働）'!E514),0)</f>
        <v>-0.16721684211904059</v>
      </c>
      <c r="F514" s="6">
        <f>IF('質指数（労働）'!F514&gt;0,LN('質指数（労働）'!F514),0)</f>
        <v>-0.11972513570007534</v>
      </c>
      <c r="G514" s="6">
        <f>IF('質指数（労働）'!G514&gt;0,LN('質指数（労働）'!G514),0)</f>
        <v>-0.1411873518769938</v>
      </c>
      <c r="H514" s="6">
        <f>IF('質指数（労働）'!H514&gt;0,LN('質指数（労働）'!H514),0)</f>
        <v>-7.5575446375123978E-2</v>
      </c>
      <c r="I514" s="6">
        <f>IF('質指数（労働）'!I514&gt;0,LN('質指数（労働）'!I514),0)</f>
        <v>-7.7653286558562906E-2</v>
      </c>
    </row>
    <row r="515" spans="1:9" x14ac:dyDescent="0.15">
      <c r="A515" s="1">
        <v>23</v>
      </c>
      <c r="B515" s="1" t="s">
        <v>121</v>
      </c>
      <c r="C515" s="1">
        <v>6</v>
      </c>
      <c r="D515" s="1" t="s">
        <v>49</v>
      </c>
      <c r="E515" s="6">
        <f>IF('質指数（労働）'!E515&gt;0,LN('質指数（労働）'!E515),0)</f>
        <v>-7.4254816937556686E-2</v>
      </c>
      <c r="F515" s="6">
        <f>IF('質指数（労働）'!F515&gt;0,LN('質指数（労働）'!F515),0)</f>
        <v>-2.2150883917346686E-3</v>
      </c>
      <c r="G515" s="6">
        <f>IF('質指数（労働）'!G515&gt;0,LN('質指数（労働）'!G515),0)</f>
        <v>-1.2654593157376345E-2</v>
      </c>
      <c r="H515" s="6">
        <f>IF('質指数（労働）'!H515&gt;0,LN('質指数（労働）'!H515),0)</f>
        <v>5.3465234730303388E-2</v>
      </c>
      <c r="I515" s="6">
        <f>IF('質指数（労働）'!I515&gt;0,LN('質指数（労働）'!I515),0)</f>
        <v>5.2232939888016236E-2</v>
      </c>
    </row>
    <row r="516" spans="1:9" x14ac:dyDescent="0.15">
      <c r="A516" s="1">
        <v>23</v>
      </c>
      <c r="B516" s="1" t="s">
        <v>121</v>
      </c>
      <c r="C516" s="1">
        <v>7</v>
      </c>
      <c r="D516" s="1" t="s">
        <v>158</v>
      </c>
      <c r="E516" s="6">
        <f>IF('質指数（労働）'!E516&gt;0,LN('質指数（労働）'!E516),0)</f>
        <v>-3.0331467357784685E-2</v>
      </c>
      <c r="F516" s="6">
        <f>IF('質指数（労働）'!F516&gt;0,LN('質指数（労働）'!F516),0)</f>
        <v>1.0813707877839517E-2</v>
      </c>
      <c r="G516" s="6">
        <f>IF('質指数（労働）'!G516&gt;0,LN('質指数（労働）'!G516),0)</f>
        <v>6.0668406968429865E-2</v>
      </c>
      <c r="H516" s="6">
        <f>IF('質指数（労働）'!H516&gt;0,LN('質指数（労働）'!H516),0)</f>
        <v>0.12228238480435445</v>
      </c>
      <c r="I516" s="6">
        <f>IF('質指数（労働）'!I516&gt;0,LN('質指数（労働）'!I516),0)</f>
        <v>0.10406497237993016</v>
      </c>
    </row>
    <row r="517" spans="1:9" x14ac:dyDescent="0.15">
      <c r="A517" s="1">
        <v>23</v>
      </c>
      <c r="B517" s="1" t="s">
        <v>121</v>
      </c>
      <c r="C517" s="1">
        <v>8</v>
      </c>
      <c r="D517" s="1" t="s">
        <v>159</v>
      </c>
      <c r="E517" s="6">
        <f>IF('質指数（労働）'!E517&gt;0,LN('質指数（労働）'!E517),0)</f>
        <v>-0.14818998222718266</v>
      </c>
      <c r="F517" s="6">
        <f>IF('質指数（労働）'!F517&gt;0,LN('質指数（労働）'!F517),0)</f>
        <v>-0.11499600869641401</v>
      </c>
      <c r="G517" s="6">
        <f>IF('質指数（労働）'!G517&gt;0,LN('質指数（労働）'!G517),0)</f>
        <v>-0.12519199353165</v>
      </c>
      <c r="H517" s="6">
        <f>IF('質指数（労働）'!H517&gt;0,LN('質指数（労働）'!H517),0)</f>
        <v>-5.3828759674973317E-2</v>
      </c>
      <c r="I517" s="6">
        <f>IF('質指数（労働）'!I517&gt;0,LN('質指数（労働）'!I517),0)</f>
        <v>-7.6608544233734824E-2</v>
      </c>
    </row>
    <row r="518" spans="1:9" x14ac:dyDescent="0.15">
      <c r="A518" s="1">
        <v>23</v>
      </c>
      <c r="B518" s="1" t="s">
        <v>121</v>
      </c>
      <c r="C518" s="1">
        <v>9</v>
      </c>
      <c r="D518" s="1" t="s">
        <v>160</v>
      </c>
      <c r="E518" s="6">
        <f>IF('質指数（労働）'!E518&gt;0,LN('質指数（労働）'!E518),0)</f>
        <v>-7.8622982083170867E-2</v>
      </c>
      <c r="F518" s="6">
        <f>IF('質指数（労働）'!F518&gt;0,LN('質指数（労働）'!F518),0)</f>
        <v>-2.8017907082976516E-2</v>
      </c>
      <c r="G518" s="6">
        <f>IF('質指数（労働）'!G518&gt;0,LN('質指数（労働）'!G518),0)</f>
        <v>-4.0035545643766081E-2</v>
      </c>
      <c r="H518" s="6">
        <f>IF('質指数（労働）'!H518&gt;0,LN('質指数（労働）'!H518),0)</f>
        <v>-5.4245876079973589E-3</v>
      </c>
      <c r="I518" s="6">
        <f>IF('質指数（労働）'!I518&gt;0,LN('質指数（労働）'!I518),0)</f>
        <v>-6.140834231121349E-2</v>
      </c>
    </row>
    <row r="519" spans="1:9" x14ac:dyDescent="0.15">
      <c r="A519" s="1">
        <v>23</v>
      </c>
      <c r="B519" s="1" t="s">
        <v>121</v>
      </c>
      <c r="C519" s="1">
        <v>10</v>
      </c>
      <c r="D519" s="1" t="s">
        <v>161</v>
      </c>
      <c r="E519" s="6">
        <f>IF('質指数（労働）'!E519&gt;0,LN('質指数（労働）'!E519),0)</f>
        <v>-0.11033278580457802</v>
      </c>
      <c r="F519" s="6">
        <f>IF('質指数（労働）'!F519&gt;0,LN('質指数（労働）'!F519),0)</f>
        <v>-0.12055889375859703</v>
      </c>
      <c r="G519" s="6">
        <f>IF('質指数（労働）'!G519&gt;0,LN('質指数（労働）'!G519),0)</f>
        <v>-0.12580684555221189</v>
      </c>
      <c r="H519" s="6">
        <f>IF('質指数（労働）'!H519&gt;0,LN('質指数（労働）'!H519),0)</f>
        <v>-7.2814566129541375E-2</v>
      </c>
      <c r="I519" s="6">
        <f>IF('質指数（労働）'!I519&gt;0,LN('質指数（労働）'!I519),0)</f>
        <v>-9.6126388019945302E-2</v>
      </c>
    </row>
    <row r="520" spans="1:9" x14ac:dyDescent="0.15">
      <c r="A520" s="1">
        <v>23</v>
      </c>
      <c r="B520" s="1" t="s">
        <v>121</v>
      </c>
      <c r="C520" s="1">
        <v>11</v>
      </c>
      <c r="D520" s="1" t="s">
        <v>162</v>
      </c>
      <c r="E520" s="6">
        <f>IF('質指数（労働）'!E520&gt;0,LN('質指数（労働）'!E520),0)</f>
        <v>-7.696249504973289E-2</v>
      </c>
      <c r="F520" s="6">
        <f>IF('質指数（労働）'!F520&gt;0,LN('質指数（労働）'!F520),0)</f>
        <v>-3.0927901850862131E-2</v>
      </c>
      <c r="G520" s="6">
        <f>IF('質指数（労働）'!G520&gt;0,LN('質指数（労働）'!G520),0)</f>
        <v>-5.7612914923513982E-2</v>
      </c>
      <c r="H520" s="6">
        <f>IF('質指数（労働）'!H520&gt;0,LN('質指数（労働）'!H520),0)</f>
        <v>4.7649344329070238E-3</v>
      </c>
      <c r="I520" s="6">
        <f>IF('質指数（労働）'!I520&gt;0,LN('質指数（労働）'!I520),0)</f>
        <v>-1.1687656766966597E-2</v>
      </c>
    </row>
    <row r="521" spans="1:9" x14ac:dyDescent="0.15">
      <c r="A521" s="1">
        <v>23</v>
      </c>
      <c r="B521" s="1" t="s">
        <v>121</v>
      </c>
      <c r="C521" s="1">
        <v>12</v>
      </c>
      <c r="D521" s="1" t="s">
        <v>163</v>
      </c>
      <c r="E521" s="6">
        <f>IF('質指数（労働）'!E521&gt;0,LN('質指数（労働）'!E521),0)</f>
        <v>-0.26111377934636887</v>
      </c>
      <c r="F521" s="6">
        <f>IF('質指数（労働）'!F521&gt;0,LN('質指数（労働）'!F521),0)</f>
        <v>-0.19794722873878057</v>
      </c>
      <c r="G521" s="6">
        <f>IF('質指数（労働）'!G521&gt;0,LN('質指数（労働）'!G521),0)</f>
        <v>-0.21940355905838671</v>
      </c>
      <c r="H521" s="6">
        <f>IF('質指数（労働）'!H521&gt;0,LN('質指数（労働）'!H521),0)</f>
        <v>-7.0619453663737383E-2</v>
      </c>
      <c r="I521" s="6">
        <f>IF('質指数（労働）'!I521&gt;0,LN('質指数（労働）'!I521),0)</f>
        <v>-4.8163438587314811E-2</v>
      </c>
    </row>
    <row r="522" spans="1:9" x14ac:dyDescent="0.15">
      <c r="A522" s="1">
        <v>23</v>
      </c>
      <c r="B522" s="1" t="s">
        <v>121</v>
      </c>
      <c r="C522" s="1">
        <v>13</v>
      </c>
      <c r="D522" s="1" t="s">
        <v>164</v>
      </c>
      <c r="E522" s="6">
        <f>IF('質指数（労働）'!E522&gt;0,LN('質指数（労働）'!E522),0)</f>
        <v>-9.8318482686737207E-2</v>
      </c>
      <c r="F522" s="6">
        <f>IF('質指数（労働）'!F522&gt;0,LN('質指数（労働）'!F522),0)</f>
        <v>-7.031502304514535E-2</v>
      </c>
      <c r="G522" s="6">
        <f>IF('質指数（労働）'!G522&gt;0,LN('質指数（労働）'!G522),0)</f>
        <v>-9.3282987713740634E-2</v>
      </c>
      <c r="H522" s="6">
        <f>IF('質指数（労働）'!H522&gt;0,LN('質指数（労働）'!H522),0)</f>
        <v>-1.6924743654878571E-2</v>
      </c>
      <c r="I522" s="6">
        <f>IF('質指数（労働）'!I522&gt;0,LN('質指数（労働）'!I522),0)</f>
        <v>-4.7622208173517908E-2</v>
      </c>
    </row>
    <row r="523" spans="1:9" x14ac:dyDescent="0.15">
      <c r="A523" s="1">
        <v>23</v>
      </c>
      <c r="B523" s="1" t="s">
        <v>121</v>
      </c>
      <c r="C523" s="1">
        <v>14</v>
      </c>
      <c r="D523" s="1" t="s">
        <v>165</v>
      </c>
      <c r="E523" s="6">
        <f>IF('質指数（労働）'!E523&gt;0,LN('質指数（労働）'!E523),0)</f>
        <v>-0.18787332544856677</v>
      </c>
      <c r="F523" s="6">
        <f>IF('質指数（労働）'!F523&gt;0,LN('質指数（労働）'!F523),0)</f>
        <v>-0.1732141107829176</v>
      </c>
      <c r="G523" s="6">
        <f>IF('質指数（労働）'!G523&gt;0,LN('質指数（労働）'!G523),0)</f>
        <v>-0.17122436463462057</v>
      </c>
      <c r="H523" s="6">
        <f>IF('質指数（労働）'!H523&gt;0,LN('質指数（労働）'!H523),0)</f>
        <v>-5.5445358397070058E-2</v>
      </c>
      <c r="I523" s="6">
        <f>IF('質指数（労働）'!I523&gt;0,LN('質指数（労働）'!I523),0)</f>
        <v>-3.3381808910284395E-2</v>
      </c>
    </row>
    <row r="524" spans="1:9" x14ac:dyDescent="0.15">
      <c r="A524" s="1">
        <v>23</v>
      </c>
      <c r="B524" s="1" t="s">
        <v>121</v>
      </c>
      <c r="C524" s="1">
        <v>15</v>
      </c>
      <c r="D524" s="1" t="s">
        <v>166</v>
      </c>
      <c r="E524" s="6">
        <f>IF('質指数（労働）'!E524&gt;0,LN('質指数（労働）'!E524),0)</f>
        <v>-0.2000867982956587</v>
      </c>
      <c r="F524" s="6">
        <f>IF('質指数（労働）'!F524&gt;0,LN('質指数（労働）'!F524),0)</f>
        <v>-0.18333773490609151</v>
      </c>
      <c r="G524" s="6">
        <f>IF('質指数（労働）'!G524&gt;0,LN('質指数（労働）'!G524),0)</f>
        <v>-0.19428204429293347</v>
      </c>
      <c r="H524" s="6">
        <f>IF('質指数（労働）'!H524&gt;0,LN('質指数（労働）'!H524),0)</f>
        <v>-0.10683523399474286</v>
      </c>
      <c r="I524" s="6">
        <f>IF('質指数（労働）'!I524&gt;0,LN('質指数（労働）'!I524),0)</f>
        <v>-9.31439388430058E-2</v>
      </c>
    </row>
    <row r="525" spans="1:9" x14ac:dyDescent="0.15">
      <c r="A525" s="1">
        <v>23</v>
      </c>
      <c r="B525" s="1" t="s">
        <v>71</v>
      </c>
      <c r="C525" s="1">
        <v>16</v>
      </c>
      <c r="D525" s="1" t="s">
        <v>149</v>
      </c>
      <c r="E525" s="6">
        <f>IF('質指数（労働）'!E525&gt;0,LN('質指数（労働）'!E525),0)</f>
        <v>-5.3869570261740878E-2</v>
      </c>
      <c r="F525" s="6">
        <f>IF('質指数（労働）'!F525&gt;0,LN('質指数（労働）'!F525),0)</f>
        <v>-4.8361654017884004E-2</v>
      </c>
      <c r="G525" s="6">
        <f>IF('質指数（労働）'!G525&gt;0,LN('質指数（労働）'!G525),0)</f>
        <v>-7.2135417488847886E-2</v>
      </c>
      <c r="H525" s="6">
        <f>IF('質指数（労働）'!H525&gt;0,LN('質指数（労働）'!H525),0)</f>
        <v>-3.6802352868791355E-2</v>
      </c>
      <c r="I525" s="6">
        <f>IF('質指数（労働）'!I525&gt;0,LN('質指数（労働）'!I525),0)</f>
        <v>-3.317731623084768E-2</v>
      </c>
    </row>
    <row r="526" spans="1:9" x14ac:dyDescent="0.15">
      <c r="A526" s="1">
        <v>23</v>
      </c>
      <c r="B526" s="1" t="s">
        <v>71</v>
      </c>
      <c r="C526" s="1">
        <v>17</v>
      </c>
      <c r="D526" s="1" t="s">
        <v>150</v>
      </c>
      <c r="E526" s="6">
        <f>IF('質指数（労働）'!E526&gt;0,LN('質指数（労働）'!E526),0)</f>
        <v>0.21061166343210153</v>
      </c>
      <c r="F526" s="6">
        <f>IF('質指数（労働）'!F526&gt;0,LN('質指数（労働）'!F526),0)</f>
        <v>9.5184333004630362E-2</v>
      </c>
      <c r="G526" s="6">
        <f>IF('質指数（労働）'!G526&gt;0,LN('質指数（労働）'!G526),0)</f>
        <v>5.9402722628098627E-2</v>
      </c>
      <c r="H526" s="6">
        <f>IF('質指数（労働）'!H526&gt;0,LN('質指数（労働）'!H526),0)</f>
        <v>9.8718249021297708E-2</v>
      </c>
      <c r="I526" s="6">
        <f>IF('質指数（労働）'!I526&gt;0,LN('質指数（労働）'!I526),0)</f>
        <v>0.14555515469616473</v>
      </c>
    </row>
    <row r="527" spans="1:9" x14ac:dyDescent="0.15">
      <c r="A527" s="1">
        <v>23</v>
      </c>
      <c r="B527" s="1" t="s">
        <v>71</v>
      </c>
      <c r="C527" s="1">
        <v>18</v>
      </c>
      <c r="D527" s="1" t="s">
        <v>151</v>
      </c>
      <c r="E527" s="6">
        <f>IF('質指数（労働）'!E527&gt;0,LN('質指数（労働）'!E527),0)</f>
        <v>-0.19429909908403992</v>
      </c>
      <c r="F527" s="6">
        <f>IF('質指数（労働）'!F527&gt;0,LN('質指数（労働）'!F527),0)</f>
        <v>-0.17927364768956949</v>
      </c>
      <c r="G527" s="6">
        <f>IF('質指数（労働）'!G527&gt;0,LN('質指数（労働）'!G527),0)</f>
        <v>-0.14864419640530055</v>
      </c>
      <c r="H527" s="6">
        <f>IF('質指数（労働）'!H527&gt;0,LN('質指数（労働）'!H527),0)</f>
        <v>-0.10149999379872496</v>
      </c>
      <c r="I527" s="6">
        <f>IF('質指数（労働）'!I527&gt;0,LN('質指数（労働）'!I527),0)</f>
        <v>-0.16981183315911866</v>
      </c>
    </row>
    <row r="528" spans="1:9" x14ac:dyDescent="0.15">
      <c r="A528" s="1">
        <v>23</v>
      </c>
      <c r="B528" s="1" t="s">
        <v>71</v>
      </c>
      <c r="C528" s="1">
        <v>19</v>
      </c>
      <c r="D528" s="1" t="s">
        <v>152</v>
      </c>
      <c r="E528" s="6">
        <f>IF('質指数（労働）'!E528&gt;0,LN('質指数（労働）'!E528),0)</f>
        <v>-0.12301611337168308</v>
      </c>
      <c r="F528" s="6">
        <f>IF('質指数（労働）'!F528&gt;0,LN('質指数（労働）'!F528),0)</f>
        <v>-9.8159477529886754E-2</v>
      </c>
      <c r="G528" s="6">
        <f>IF('質指数（労働）'!G528&gt;0,LN('質指数（労働）'!G528),0)</f>
        <v>-0.10119734430400529</v>
      </c>
      <c r="H528" s="6">
        <f>IF('質指数（労働）'!H528&gt;0,LN('質指数（労働）'!H528),0)</f>
        <v>-1.6554306543909898E-2</v>
      </c>
      <c r="I528" s="6">
        <f>IF('質指数（労働）'!I528&gt;0,LN('質指数（労働）'!I528),0)</f>
        <v>-2.5047411848093112E-2</v>
      </c>
    </row>
    <row r="529" spans="1:9" x14ac:dyDescent="0.15">
      <c r="A529" s="1">
        <v>23</v>
      </c>
      <c r="B529" s="1" t="s">
        <v>71</v>
      </c>
      <c r="C529" s="1">
        <v>20</v>
      </c>
      <c r="D529" s="1" t="s">
        <v>153</v>
      </c>
      <c r="E529" s="6">
        <f>IF('質指数（労働）'!E529&gt;0,LN('質指数（労働）'!E529),0)</f>
        <v>-0.10417672281796421</v>
      </c>
      <c r="F529" s="6">
        <f>IF('質指数（労働）'!F529&gt;0,LN('質指数（労働）'!F529),0)</f>
        <v>-4.4177584126889095E-2</v>
      </c>
      <c r="G529" s="6">
        <f>IF('質指数（労働）'!G529&gt;0,LN('質指数（労働）'!G529),0)</f>
        <v>-6.9830347809488921E-2</v>
      </c>
      <c r="H529" s="6">
        <f>IF('質指数（労働）'!H529&gt;0,LN('質指数（労働）'!H529),0)</f>
        <v>-4.3037266022305752E-2</v>
      </c>
      <c r="I529" s="6">
        <f>IF('質指数（労働）'!I529&gt;0,LN('質指数（労働）'!I529),0)</f>
        <v>-8.0233420162151584E-2</v>
      </c>
    </row>
    <row r="530" spans="1:9" x14ac:dyDescent="0.15">
      <c r="A530" s="1">
        <v>23</v>
      </c>
      <c r="B530" s="1" t="s">
        <v>71</v>
      </c>
      <c r="C530" s="1">
        <v>21</v>
      </c>
      <c r="D530" s="1" t="s">
        <v>154</v>
      </c>
      <c r="E530" s="6">
        <f>IF('質指数（労働）'!E530&gt;0,LN('質指数（労働）'!E530),0)</f>
        <v>-2.448740315364338E-3</v>
      </c>
      <c r="F530" s="6">
        <f>IF('質指数（労働）'!F530&gt;0,LN('質指数（労働）'!F530),0)</f>
        <v>9.7527421829411865E-3</v>
      </c>
      <c r="G530" s="6">
        <f>IF('質指数（労働）'!G530&gt;0,LN('質指数（労働）'!G530),0)</f>
        <v>-3.2540812540788458E-2</v>
      </c>
      <c r="H530" s="6">
        <f>IF('質指数（労働）'!H530&gt;0,LN('質指数（労働）'!H530),0)</f>
        <v>-2.3054016034536225E-2</v>
      </c>
      <c r="I530" s="6">
        <f>IF('質指数（労働）'!I530&gt;0,LN('質指数（労働）'!I530),0)</f>
        <v>-2.3468439609353228E-2</v>
      </c>
    </row>
    <row r="531" spans="1:9" x14ac:dyDescent="0.15">
      <c r="A531" s="1">
        <v>23</v>
      </c>
      <c r="B531" s="1" t="s">
        <v>22</v>
      </c>
      <c r="C531" s="1">
        <v>22</v>
      </c>
      <c r="D531" s="1" t="s">
        <v>146</v>
      </c>
      <c r="E531" s="6">
        <f>IF('質指数（労働）'!E531&gt;0,LN('質指数（労働）'!E531),0)</f>
        <v>-0.11313606163180251</v>
      </c>
      <c r="F531" s="6">
        <f>IF('質指数（労働）'!F531&gt;0,LN('質指数（労働）'!F531),0)</f>
        <v>-0.13419720946140221</v>
      </c>
      <c r="G531" s="6">
        <f>IF('質指数（労働）'!G531&gt;0,LN('質指数（労働）'!G531),0)</f>
        <v>-0.109209484113363</v>
      </c>
      <c r="H531" s="6">
        <f>IF('質指数（労働）'!H531&gt;0,LN('質指数（労働）'!H531),0)</f>
        <v>-3.6079449304682348E-2</v>
      </c>
      <c r="I531" s="6">
        <f>IF('質指数（労働）'!I531&gt;0,LN('質指数（労働）'!I531),0)</f>
        <v>-7.6814407010305952E-2</v>
      </c>
    </row>
    <row r="532" spans="1:9" x14ac:dyDescent="0.15">
      <c r="A532" s="1">
        <v>23</v>
      </c>
      <c r="B532" s="1" t="s">
        <v>22</v>
      </c>
      <c r="C532" s="1">
        <v>23</v>
      </c>
      <c r="D532" s="1" t="s">
        <v>167</v>
      </c>
      <c r="E532" s="6">
        <f>IF('質指数（労働）'!E532&gt;0,LN('質指数（労働）'!E532),0)</f>
        <v>0.18385652364553529</v>
      </c>
      <c r="F532" s="6">
        <f>IF('質指数（労働）'!F532&gt;0,LN('質指数（労働）'!F532),0)</f>
        <v>0.13878833677952973</v>
      </c>
      <c r="G532" s="6">
        <f>IF('質指数（労働）'!G532&gt;0,LN('質指数（労働）'!G532),0)</f>
        <v>0.15733486495046792</v>
      </c>
      <c r="H532" s="6">
        <f>IF('質指数（労働）'!H532&gt;0,LN('質指数（労働）'!H532),0)</f>
        <v>0.22031939838403128</v>
      </c>
      <c r="I532" s="6">
        <f>IF('質指数（労働）'!I532&gt;0,LN('質指数（労働）'!I532),0)</f>
        <v>0.16340666487856462</v>
      </c>
    </row>
    <row r="533" spans="1:9" x14ac:dyDescent="0.15">
      <c r="A533" s="1">
        <v>24</v>
      </c>
      <c r="B533" s="1" t="s">
        <v>72</v>
      </c>
      <c r="C533" s="1">
        <v>1</v>
      </c>
      <c r="D533" s="1" t="s">
        <v>147</v>
      </c>
      <c r="E533" s="6">
        <f>IF('質指数（労働）'!E533&gt;0,LN('質指数（労働）'!E533),0)</f>
        <v>-0.79446640561979842</v>
      </c>
      <c r="F533" s="6">
        <f>IF('質指数（労働）'!F533&gt;0,LN('質指数（労働）'!F533),0)</f>
        <v>-0.68321783543946524</v>
      </c>
      <c r="G533" s="6">
        <f>IF('質指数（労働）'!G533&gt;0,LN('質指数（労働）'!G533),0)</f>
        <v>-0.7338279219939956</v>
      </c>
      <c r="H533" s="6">
        <f>IF('質指数（労働）'!H533&gt;0,LN('質指数（労働）'!H533),0)</f>
        <v>-0.59960546514711599</v>
      </c>
      <c r="I533" s="6">
        <f>IF('質指数（労働）'!I533&gt;0,LN('質指数（労働）'!I533),0)</f>
        <v>-0.49198292231584728</v>
      </c>
    </row>
    <row r="534" spans="1:9" x14ac:dyDescent="0.15">
      <c r="A534" s="1">
        <v>24</v>
      </c>
      <c r="B534" s="1" t="s">
        <v>72</v>
      </c>
      <c r="C534" s="1">
        <v>2</v>
      </c>
      <c r="D534" s="1" t="s">
        <v>148</v>
      </c>
      <c r="E534" s="6">
        <f>IF('質指数（労働）'!E534&gt;0,LN('質指数（労働）'!E534),0)</f>
        <v>0.58923221965987393</v>
      </c>
      <c r="F534" s="6">
        <f>IF('質指数（労働）'!F534&gt;0,LN('質指数（労働）'!F534),0)</f>
        <v>0.51439206094995693</v>
      </c>
      <c r="G534" s="6">
        <f>IF('質指数（労働）'!G534&gt;0,LN('質指数（労働）'!G534),0)</f>
        <v>0.25246712361458395</v>
      </c>
      <c r="H534" s="6">
        <f>IF('質指数（労働）'!H534&gt;0,LN('質指数（労働）'!H534),0)</f>
        <v>0.28288113543567162</v>
      </c>
      <c r="I534" s="6">
        <f>IF('質指数（労働）'!I534&gt;0,LN('質指数（労働）'!I534),0)</f>
        <v>0.25909225754307486</v>
      </c>
    </row>
    <row r="535" spans="1:9" x14ac:dyDescent="0.15">
      <c r="A535" s="1">
        <v>24</v>
      </c>
      <c r="B535" s="1" t="s">
        <v>122</v>
      </c>
      <c r="C535" s="1">
        <v>3</v>
      </c>
      <c r="D535" s="1" t="s">
        <v>155</v>
      </c>
      <c r="E535" s="6">
        <f>IF('質指数（労働）'!E535&gt;0,LN('質指数（労働）'!E535),0)</f>
        <v>-0.30479649193463715</v>
      </c>
      <c r="F535" s="6">
        <f>IF('質指数（労働）'!F535&gt;0,LN('質指数（労働）'!F535),0)</f>
        <v>-0.31792734958501823</v>
      </c>
      <c r="G535" s="6">
        <f>IF('質指数（労働）'!G535&gt;0,LN('質指数（労働）'!G535),0)</f>
        <v>-0.34716127302827715</v>
      </c>
      <c r="H535" s="6">
        <f>IF('質指数（労働）'!H535&gt;0,LN('質指数（労働）'!H535),0)</f>
        <v>-0.23681160502428369</v>
      </c>
      <c r="I535" s="6">
        <f>IF('質指数（労働）'!I535&gt;0,LN('質指数（労働）'!I535),0)</f>
        <v>-0.23296877394027449</v>
      </c>
    </row>
    <row r="536" spans="1:9" x14ac:dyDescent="0.15">
      <c r="A536" s="1">
        <v>24</v>
      </c>
      <c r="B536" s="1" t="s">
        <v>122</v>
      </c>
      <c r="C536" s="1">
        <v>4</v>
      </c>
      <c r="D536" s="1" t="s">
        <v>156</v>
      </c>
      <c r="E536" s="6">
        <f>IF('質指数（労働）'!E536&gt;0,LN('質指数（労働）'!E536),0)</f>
        <v>-0.42596949888161628</v>
      </c>
      <c r="F536" s="6">
        <f>IF('質指数（労働）'!F536&gt;0,LN('質指数（労働）'!F536),0)</f>
        <v>-0.4483848808032429</v>
      </c>
      <c r="G536" s="6">
        <f>IF('質指数（労働）'!G536&gt;0,LN('質指数（労働）'!G536),0)</f>
        <v>-0.47875303871647795</v>
      </c>
      <c r="H536" s="6">
        <f>IF('質指数（労働）'!H536&gt;0,LN('質指数（労働）'!H536),0)</f>
        <v>-0.37237515058759058</v>
      </c>
      <c r="I536" s="6">
        <f>IF('質指数（労働）'!I536&gt;0,LN('質指数（労働）'!I536),0)</f>
        <v>-0.34954553837389724</v>
      </c>
    </row>
    <row r="537" spans="1:9" x14ac:dyDescent="0.15">
      <c r="A537" s="1">
        <v>24</v>
      </c>
      <c r="B537" s="1" t="s">
        <v>122</v>
      </c>
      <c r="C537" s="1">
        <v>5</v>
      </c>
      <c r="D537" s="1" t="s">
        <v>157</v>
      </c>
      <c r="E537" s="6">
        <f>IF('質指数（労働）'!E537&gt;0,LN('質指数（労働）'!E537),0)</f>
        <v>-0.21098751040754846</v>
      </c>
      <c r="F537" s="6">
        <f>IF('質指数（労働）'!F537&gt;0,LN('質指数（労働）'!F537),0)</f>
        <v>-0.17780354278616137</v>
      </c>
      <c r="G537" s="6">
        <f>IF('質指数（労働）'!G537&gt;0,LN('質指数（労働）'!G537),0)</f>
        <v>-0.20042411157602402</v>
      </c>
      <c r="H537" s="6">
        <f>IF('質指数（労働）'!H537&gt;0,LN('質指数（労働）'!H537),0)</f>
        <v>-9.9761769281106749E-2</v>
      </c>
      <c r="I537" s="6">
        <f>IF('質指数（労働）'!I537&gt;0,LN('質指数（労働）'!I537),0)</f>
        <v>-9.0445762404519001E-2</v>
      </c>
    </row>
    <row r="538" spans="1:9" x14ac:dyDescent="0.15">
      <c r="A538" s="1">
        <v>24</v>
      </c>
      <c r="B538" s="1" t="s">
        <v>122</v>
      </c>
      <c r="C538" s="1">
        <v>6</v>
      </c>
      <c r="D538" s="1" t="s">
        <v>49</v>
      </c>
      <c r="E538" s="6">
        <f>IF('質指数（労働）'!E538&gt;0,LN('質指数（労働）'!E538),0)</f>
        <v>-0.10771809281997817</v>
      </c>
      <c r="F538" s="6">
        <f>IF('質指数（労働）'!F538&gt;0,LN('質指数（労働）'!F538),0)</f>
        <v>-5.4064539266114868E-2</v>
      </c>
      <c r="G538" s="6">
        <f>IF('質指数（労働）'!G538&gt;0,LN('質指数（労働）'!G538),0)</f>
        <v>-6.7080332880727428E-2</v>
      </c>
      <c r="H538" s="6">
        <f>IF('質指数（労働）'!H538&gt;0,LN('質指数（労働）'!H538),0)</f>
        <v>1.7914401731991079E-2</v>
      </c>
      <c r="I538" s="6">
        <f>IF('質指数（労働）'!I538&gt;0,LN('質指数（労働）'!I538),0)</f>
        <v>2.5591107308946419E-2</v>
      </c>
    </row>
    <row r="539" spans="1:9" x14ac:dyDescent="0.15">
      <c r="A539" s="1">
        <v>24</v>
      </c>
      <c r="B539" s="1" t="s">
        <v>122</v>
      </c>
      <c r="C539" s="1">
        <v>7</v>
      </c>
      <c r="D539" s="1" t="s">
        <v>158</v>
      </c>
      <c r="E539" s="6">
        <f>IF('質指数（労働）'!E539&gt;0,LN('質指数（労働）'!E539),0)</f>
        <v>-5.8040076595939044E-2</v>
      </c>
      <c r="F539" s="6">
        <f>IF('質指数（労働）'!F539&gt;0,LN('質指数（労働）'!F539),0)</f>
        <v>-2.9436175516500889E-2</v>
      </c>
      <c r="G539" s="6">
        <f>IF('質指数（労働）'!G539&gt;0,LN('質指数（労働）'!G539),0)</f>
        <v>1.7412464305712107E-2</v>
      </c>
      <c r="H539" s="6">
        <f>IF('質指数（労働）'!H539&gt;0,LN('質指数（労働）'!H539),0)</f>
        <v>9.1973549353054684E-2</v>
      </c>
      <c r="I539" s="6">
        <f>IF('質指数（労働）'!I539&gt;0,LN('質指数（労働）'!I539),0)</f>
        <v>6.9895057096700602E-2</v>
      </c>
    </row>
    <row r="540" spans="1:9" x14ac:dyDescent="0.15">
      <c r="A540" s="1">
        <v>24</v>
      </c>
      <c r="B540" s="1" t="s">
        <v>122</v>
      </c>
      <c r="C540" s="1">
        <v>8</v>
      </c>
      <c r="D540" s="1" t="s">
        <v>159</v>
      </c>
      <c r="E540" s="6">
        <f>IF('質指数（労働）'!E540&gt;0,LN('質指数（労働）'!E540),0)</f>
        <v>-0.17978153126654753</v>
      </c>
      <c r="F540" s="6">
        <f>IF('質指数（労働）'!F540&gt;0,LN('質指数（労働）'!F540),0)</f>
        <v>-0.16084922605536092</v>
      </c>
      <c r="G540" s="6">
        <f>IF('質指数（労働）'!G540&gt;0,LN('質指数（労働）'!G540),0)</f>
        <v>-0.17515442542252338</v>
      </c>
      <c r="H540" s="6">
        <f>IF('質指数（労働）'!H540&gt;0,LN('質指数（労働）'!H540),0)</f>
        <v>-7.702266391004485E-2</v>
      </c>
      <c r="I540" s="6">
        <f>IF('質指数（労働）'!I540&gt;0,LN('質指数（労働）'!I540),0)</f>
        <v>-0.10120292822051613</v>
      </c>
    </row>
    <row r="541" spans="1:9" x14ac:dyDescent="0.15">
      <c r="A541" s="1">
        <v>24</v>
      </c>
      <c r="B541" s="1" t="s">
        <v>122</v>
      </c>
      <c r="C541" s="1">
        <v>9</v>
      </c>
      <c r="D541" s="1" t="s">
        <v>160</v>
      </c>
      <c r="E541" s="6">
        <f>IF('質指数（労働）'!E541&gt;0,LN('質指数（労働）'!E541),0)</f>
        <v>-9.1030168054563237E-2</v>
      </c>
      <c r="F541" s="6">
        <f>IF('質指数（労働）'!F541&gt;0,LN('質指数（労働）'!F541),0)</f>
        <v>-6.33557930901439E-2</v>
      </c>
      <c r="G541" s="6">
        <f>IF('質指数（労働）'!G541&gt;0,LN('質指数（労働）'!G541),0)</f>
        <v>-7.9746645421118312E-2</v>
      </c>
      <c r="H541" s="6">
        <f>IF('質指数（労働）'!H541&gt;0,LN('質指数（労働）'!H541),0)</f>
        <v>-3.0390368748769304E-2</v>
      </c>
      <c r="I541" s="6">
        <f>IF('質指数（労働）'!I541&gt;0,LN('質指数（労働）'!I541),0)</f>
        <v>-8.7787848099451504E-2</v>
      </c>
    </row>
    <row r="542" spans="1:9" x14ac:dyDescent="0.15">
      <c r="A542" s="1">
        <v>24</v>
      </c>
      <c r="B542" s="1" t="s">
        <v>122</v>
      </c>
      <c r="C542" s="1">
        <v>10</v>
      </c>
      <c r="D542" s="1" t="s">
        <v>161</v>
      </c>
      <c r="E542" s="6">
        <f>IF('質指数（労働）'!E542&gt;0,LN('質指数（労働）'!E542),0)</f>
        <v>-0.12985136511645451</v>
      </c>
      <c r="F542" s="6">
        <f>IF('質指数（労働）'!F542&gt;0,LN('質指数（労働）'!F542),0)</f>
        <v>-0.16787970210657907</v>
      </c>
      <c r="G542" s="6">
        <f>IF('質指数（労働）'!G542&gt;0,LN('質指数（労働）'!G542),0)</f>
        <v>-0.16985057925481403</v>
      </c>
      <c r="H542" s="6">
        <f>IF('質指数（労働）'!H542&gt;0,LN('質指数（労働）'!H542),0)</f>
        <v>-9.7673457269628935E-2</v>
      </c>
      <c r="I542" s="6">
        <f>IF('質指数（労働）'!I542&gt;0,LN('質指数（労働）'!I542),0)</f>
        <v>-0.11296972470110733</v>
      </c>
    </row>
    <row r="543" spans="1:9" x14ac:dyDescent="0.15">
      <c r="A543" s="1">
        <v>24</v>
      </c>
      <c r="B543" s="1" t="s">
        <v>122</v>
      </c>
      <c r="C543" s="1">
        <v>11</v>
      </c>
      <c r="D543" s="1" t="s">
        <v>162</v>
      </c>
      <c r="E543" s="6">
        <f>IF('質指数（労働）'!E543&gt;0,LN('質指数（労働）'!E543),0)</f>
        <v>-8.8933008134347305E-2</v>
      </c>
      <c r="F543" s="6">
        <f>IF('質指数（労働）'!F543&gt;0,LN('質指数（労働）'!F543),0)</f>
        <v>-6.7257194552382757E-2</v>
      </c>
      <c r="G543" s="6">
        <f>IF('質指数（労働）'!G543&gt;0,LN('質指数（労働）'!G543),0)</f>
        <v>-9.9190225851134184E-2</v>
      </c>
      <c r="H543" s="6">
        <f>IF('質指数（労働）'!H543&gt;0,LN('質指数（労働）'!H543),0)</f>
        <v>-2.3508933843371074E-2</v>
      </c>
      <c r="I543" s="6">
        <f>IF('質指数（労働）'!I543&gt;0,LN('質指数（労働）'!I543),0)</f>
        <v>-4.0926315901523486E-2</v>
      </c>
    </row>
    <row r="544" spans="1:9" x14ac:dyDescent="0.15">
      <c r="A544" s="1">
        <v>24</v>
      </c>
      <c r="B544" s="1" t="s">
        <v>122</v>
      </c>
      <c r="C544" s="1">
        <v>12</v>
      </c>
      <c r="D544" s="1" t="s">
        <v>163</v>
      </c>
      <c r="E544" s="6">
        <f>IF('質指数（労働）'!E544&gt;0,LN('質指数（労働）'!E544),0)</f>
        <v>-0.29978115047927062</v>
      </c>
      <c r="F544" s="6">
        <f>IF('質指数（労働）'!F544&gt;0,LN('質指数（労働）'!F544),0)</f>
        <v>-0.26037089417228176</v>
      </c>
      <c r="G544" s="6">
        <f>IF('質指数（労働）'!G544&gt;0,LN('質指数（労働）'!G544),0)</f>
        <v>-0.28471847380157422</v>
      </c>
      <c r="H544" s="6">
        <f>IF('質指数（労働）'!H544&gt;0,LN('質指数（労働）'!H544),0)</f>
        <v>-0.11785843334658644</v>
      </c>
      <c r="I544" s="6">
        <f>IF('質指数（労働）'!I544&gt;0,LN('質指数（労働）'!I544),0)</f>
        <v>-9.8186740470131997E-2</v>
      </c>
    </row>
    <row r="545" spans="1:9" x14ac:dyDescent="0.15">
      <c r="A545" s="1">
        <v>24</v>
      </c>
      <c r="B545" s="1" t="s">
        <v>122</v>
      </c>
      <c r="C545" s="1">
        <v>13</v>
      </c>
      <c r="D545" s="1" t="s">
        <v>164</v>
      </c>
      <c r="E545" s="6">
        <f>IF('質指数（労働）'!E545&gt;0,LN('質指数（労働）'!E545),0)</f>
        <v>-0.10759652674030123</v>
      </c>
      <c r="F545" s="6">
        <f>IF('質指数（労働）'!F545&gt;0,LN('質指数（労働）'!F545),0)</f>
        <v>-9.8840867966317358E-2</v>
      </c>
      <c r="G545" s="6">
        <f>IF('質指数（労働）'!G545&gt;0,LN('質指数（労働）'!G545),0)</f>
        <v>-0.12617771551858289</v>
      </c>
      <c r="H545" s="6">
        <f>IF('質指数（労働）'!H545&gt;0,LN('質指数（労働）'!H545),0)</f>
        <v>-4.1808793788723007E-2</v>
      </c>
      <c r="I545" s="6">
        <f>IF('質指数（労働）'!I545&gt;0,LN('質指数（労働）'!I545),0)</f>
        <v>-7.0441646842519037E-2</v>
      </c>
    </row>
    <row r="546" spans="1:9" x14ac:dyDescent="0.15">
      <c r="A546" s="1">
        <v>24</v>
      </c>
      <c r="B546" s="1" t="s">
        <v>122</v>
      </c>
      <c r="C546" s="1">
        <v>14</v>
      </c>
      <c r="D546" s="1" t="s">
        <v>165</v>
      </c>
      <c r="E546" s="6">
        <f>IF('質指数（労働）'!E546&gt;0,LN('質指数（労働）'!E546),0)</f>
        <v>-0.2142373581208869</v>
      </c>
      <c r="F546" s="6">
        <f>IF('質指数（労働）'!F546&gt;0,LN('質指数（労働）'!F546),0)</f>
        <v>-0.22577713237565328</v>
      </c>
      <c r="G546" s="6">
        <f>IF('質指数（労働）'!G546&gt;0,LN('質指数（労働）'!G546),0)</f>
        <v>-0.23329632872491071</v>
      </c>
      <c r="H546" s="6">
        <f>IF('質指数（労働）'!H546&gt;0,LN('質指数（労働）'!H546),0)</f>
        <v>-9.9768147247782588E-2</v>
      </c>
      <c r="I546" s="6">
        <f>IF('質指数（労働）'!I546&gt;0,LN('質指数（労働）'!I546),0)</f>
        <v>-7.3440400563718464E-2</v>
      </c>
    </row>
    <row r="547" spans="1:9" x14ac:dyDescent="0.15">
      <c r="A547" s="1">
        <v>24</v>
      </c>
      <c r="B547" s="1" t="s">
        <v>122</v>
      </c>
      <c r="C547" s="1">
        <v>15</v>
      </c>
      <c r="D547" s="1" t="s">
        <v>166</v>
      </c>
      <c r="E547" s="6">
        <f>IF('質指数（労働）'!E547&gt;0,LN('質指数（労働）'!E547),0)</f>
        <v>-0.24380722701540261</v>
      </c>
      <c r="F547" s="6">
        <f>IF('質指数（労働）'!F547&gt;0,LN('質指数（労働）'!F547),0)</f>
        <v>-0.25210302085057096</v>
      </c>
      <c r="G547" s="6">
        <f>IF('質指数（労働）'!G547&gt;0,LN('質指数（労働）'!G547),0)</f>
        <v>-0.26509355626804632</v>
      </c>
      <c r="H547" s="6">
        <f>IF('質指数（労働）'!H547&gt;0,LN('質指数（労働）'!H547),0)</f>
        <v>-0.15487679109678487</v>
      </c>
      <c r="I547" s="6">
        <f>IF('質指数（労働）'!I547&gt;0,LN('質指数（労働）'!I547),0)</f>
        <v>-0.12434087635149714</v>
      </c>
    </row>
    <row r="548" spans="1:9" x14ac:dyDescent="0.15">
      <c r="A548" s="1">
        <v>24</v>
      </c>
      <c r="B548" s="1" t="s">
        <v>72</v>
      </c>
      <c r="C548" s="1">
        <v>16</v>
      </c>
      <c r="D548" s="1" t="s">
        <v>149</v>
      </c>
      <c r="E548" s="6">
        <f>IF('質指数（労働）'!E548&gt;0,LN('質指数（労働）'!E548),0)</f>
        <v>-9.5701931401299595E-2</v>
      </c>
      <c r="F548" s="6">
        <f>IF('質指数（労働）'!F548&gt;0,LN('質指数（労働）'!F548),0)</f>
        <v>-0.10900003005742237</v>
      </c>
      <c r="G548" s="6">
        <f>IF('質指数（労働）'!G548&gt;0,LN('質指数（労働）'!G548),0)</f>
        <v>-0.13384755435030912</v>
      </c>
      <c r="H548" s="6">
        <f>IF('質指数（労働）'!H548&gt;0,LN('質指数（労働）'!H548),0)</f>
        <v>-8.1045426247781702E-2</v>
      </c>
      <c r="I548" s="6">
        <f>IF('質指数（労働）'!I548&gt;0,LN('質指数（労働）'!I548),0)</f>
        <v>-7.3169655431615813E-2</v>
      </c>
    </row>
    <row r="549" spans="1:9" x14ac:dyDescent="0.15">
      <c r="A549" s="1">
        <v>24</v>
      </c>
      <c r="B549" s="1" t="s">
        <v>72</v>
      </c>
      <c r="C549" s="1">
        <v>17</v>
      </c>
      <c r="D549" s="1" t="s">
        <v>150</v>
      </c>
      <c r="E549" s="6">
        <f>IF('質指数（労働）'!E549&gt;0,LN('質指数（労働）'!E549),0)</f>
        <v>9.178117360624842E-2</v>
      </c>
      <c r="F549" s="6">
        <f>IF('質指数（労働）'!F549&gt;0,LN('質指数（労働）'!F549),0)</f>
        <v>3.9679627405093343E-2</v>
      </c>
      <c r="G549" s="6">
        <f>IF('質指数（労働）'!G549&gt;0,LN('質指数（労働）'!G549),0)</f>
        <v>1.9443764928791889E-2</v>
      </c>
      <c r="H549" s="6">
        <f>IF('質指数（労働）'!H549&gt;0,LN('質指数（労働）'!H549),0)</f>
        <v>4.1982056720579676E-2</v>
      </c>
      <c r="I549" s="6">
        <f>IF('質指数（労働）'!I549&gt;0,LN('質指数（労働）'!I549),0)</f>
        <v>0.13472377792046933</v>
      </c>
    </row>
    <row r="550" spans="1:9" x14ac:dyDescent="0.15">
      <c r="A550" s="1">
        <v>24</v>
      </c>
      <c r="B550" s="1" t="s">
        <v>72</v>
      </c>
      <c r="C550" s="1">
        <v>18</v>
      </c>
      <c r="D550" s="1" t="s">
        <v>151</v>
      </c>
      <c r="E550" s="6">
        <f>IF('質指数（労働）'!E550&gt;0,LN('質指数（労働）'!E550),0)</f>
        <v>-0.27811626767967013</v>
      </c>
      <c r="F550" s="6">
        <f>IF('質指数（労働）'!F550&gt;0,LN('質指数（労働）'!F550),0)</f>
        <v>-0.29053274360753623</v>
      </c>
      <c r="G550" s="6">
        <f>IF('質指数（労働）'!G550&gt;0,LN('質指数（労働）'!G550),0)</f>
        <v>-0.26338318149947099</v>
      </c>
      <c r="H550" s="6">
        <f>IF('質指数（労働）'!H550&gt;0,LN('質指数（労働）'!H550),0)</f>
        <v>-0.19768140603169887</v>
      </c>
      <c r="I550" s="6">
        <f>IF('質指数（労働）'!I550&gt;0,LN('質指数（労働）'!I550),0)</f>
        <v>-0.25188105689259083</v>
      </c>
    </row>
    <row r="551" spans="1:9" x14ac:dyDescent="0.15">
      <c r="A551" s="1">
        <v>24</v>
      </c>
      <c r="B551" s="1" t="s">
        <v>72</v>
      </c>
      <c r="C551" s="1">
        <v>19</v>
      </c>
      <c r="D551" s="1" t="s">
        <v>152</v>
      </c>
      <c r="E551" s="6">
        <f>IF('質指数（労働）'!E551&gt;0,LN('質指数（労働）'!E551),0)</f>
        <v>-0.19293188787058679</v>
      </c>
      <c r="F551" s="6">
        <f>IF('質指数（労働）'!F551&gt;0,LN('質指数（労働）'!F551),0)</f>
        <v>-0.1437510562215718</v>
      </c>
      <c r="G551" s="6">
        <f>IF('質指数（労働）'!G551&gt;0,LN('質指数（労働）'!G551),0)</f>
        <v>-0.10401240416985993</v>
      </c>
      <c r="H551" s="6">
        <f>IF('質指数（労働）'!H551&gt;0,LN('質指数（労働）'!H551),0)</f>
        <v>-3.1745965020140834E-2</v>
      </c>
      <c r="I551" s="6">
        <f>IF('質指数（労働）'!I551&gt;0,LN('質指数（労働）'!I551),0)</f>
        <v>-4.2905898708615525E-2</v>
      </c>
    </row>
    <row r="552" spans="1:9" x14ac:dyDescent="0.15">
      <c r="A552" s="1">
        <v>24</v>
      </c>
      <c r="B552" s="1" t="s">
        <v>72</v>
      </c>
      <c r="C552" s="1">
        <v>20</v>
      </c>
      <c r="D552" s="1" t="s">
        <v>153</v>
      </c>
      <c r="E552" s="6">
        <f>IF('質指数（労働）'!E552&gt;0,LN('質指数（労働）'!E552),0)</f>
        <v>-0.16627402630905969</v>
      </c>
      <c r="F552" s="6">
        <f>IF('質指数（労働）'!F552&gt;0,LN('質指数（労働）'!F552),0)</f>
        <v>-0.14997391381155709</v>
      </c>
      <c r="G552" s="6">
        <f>IF('質指数（労働）'!G552&gt;0,LN('質指数（労働）'!G552),0)</f>
        <v>-6.277143283735781E-2</v>
      </c>
      <c r="H552" s="6">
        <f>IF('質指数（労働）'!H552&gt;0,LN('質指数（労働）'!H552),0)</f>
        <v>-8.5029367312418114E-2</v>
      </c>
      <c r="I552" s="6">
        <f>IF('質指数（労働）'!I552&gt;0,LN('質指数（労働）'!I552),0)</f>
        <v>-0.10481917646795887</v>
      </c>
    </row>
    <row r="553" spans="1:9" x14ac:dyDescent="0.15">
      <c r="A553" s="1">
        <v>24</v>
      </c>
      <c r="B553" s="1" t="s">
        <v>72</v>
      </c>
      <c r="C553" s="1">
        <v>21</v>
      </c>
      <c r="D553" s="1" t="s">
        <v>154</v>
      </c>
      <c r="E553" s="6">
        <f>IF('質指数（労働）'!E553&gt;0,LN('質指数（労働）'!E553),0)</f>
        <v>-1.8122039262595369E-2</v>
      </c>
      <c r="F553" s="6">
        <f>IF('質指数（労働）'!F553&gt;0,LN('質指数（労働）'!F553),0)</f>
        <v>-1.3424755269560192E-2</v>
      </c>
      <c r="G553" s="6">
        <f>IF('質指数（労働）'!G553&gt;0,LN('質指数（労働）'!G553),0)</f>
        <v>-5.2750174274130202E-2</v>
      </c>
      <c r="H553" s="6">
        <f>IF('質指数（労働）'!H553&gt;0,LN('質指数（労働）'!H553),0)</f>
        <v>-3.4759917495618964E-2</v>
      </c>
      <c r="I553" s="6">
        <f>IF('質指数（労働）'!I553&gt;0,LN('質指数（労働）'!I553),0)</f>
        <v>-5.6466489144255255E-2</v>
      </c>
    </row>
    <row r="554" spans="1:9" x14ac:dyDescent="0.15">
      <c r="A554" s="1">
        <v>24</v>
      </c>
      <c r="B554" s="1" t="s">
        <v>23</v>
      </c>
      <c r="C554" s="1">
        <v>22</v>
      </c>
      <c r="D554" s="1" t="s">
        <v>146</v>
      </c>
      <c r="E554" s="6">
        <f>IF('質指数（労働）'!E554&gt;0,LN('質指数（労働）'!E554),0)</f>
        <v>-0.14716317326155864</v>
      </c>
      <c r="F554" s="6">
        <f>IF('質指数（労働）'!F554&gt;0,LN('質指数（労働）'!F554),0)</f>
        <v>-0.20872810484852652</v>
      </c>
      <c r="G554" s="6">
        <f>IF('質指数（労働）'!G554&gt;0,LN('質指数（労働）'!G554),0)</f>
        <v>-0.17002489962050166</v>
      </c>
      <c r="H554" s="6">
        <f>IF('質指数（労働）'!H554&gt;0,LN('質指数（労働）'!H554),0)</f>
        <v>-8.4825518992682244E-2</v>
      </c>
      <c r="I554" s="6">
        <f>IF('質指数（労働）'!I554&gt;0,LN('質指数（労働）'!I554),0)</f>
        <v>-0.11239639108034706</v>
      </c>
    </row>
    <row r="555" spans="1:9" x14ac:dyDescent="0.15">
      <c r="A555" s="1">
        <v>24</v>
      </c>
      <c r="B555" s="1" t="s">
        <v>23</v>
      </c>
      <c r="C555" s="1">
        <v>23</v>
      </c>
      <c r="D555" s="1" t="s">
        <v>167</v>
      </c>
      <c r="E555" s="6">
        <f>IF('質指数（労働）'!E555&gt;0,LN('質指数（労働）'!E555),0)</f>
        <v>0.17504751691995235</v>
      </c>
      <c r="F555" s="6">
        <f>IF('質指数（労働）'!F555&gt;0,LN('質指数（労働）'!F555),0)</f>
        <v>0.10256324910363097</v>
      </c>
      <c r="G555" s="6">
        <f>IF('質指数（労働）'!G555&gt;0,LN('質指数（労働）'!G555),0)</f>
        <v>0.11089071564107765</v>
      </c>
      <c r="H555" s="6">
        <f>IF('質指数（労働）'!H555&gt;0,LN('質指数（労働）'!H555),0)</f>
        <v>0.17360771725390228</v>
      </c>
      <c r="I555" s="6">
        <f>IF('質指数（労働）'!I555&gt;0,LN('質指数（労働）'!I555),0)</f>
        <v>0.13246989965611758</v>
      </c>
    </row>
    <row r="556" spans="1:9" x14ac:dyDescent="0.15">
      <c r="A556" s="1">
        <v>25</v>
      </c>
      <c r="B556" s="1" t="s">
        <v>73</v>
      </c>
      <c r="C556" s="1">
        <v>1</v>
      </c>
      <c r="D556" s="1" t="s">
        <v>147</v>
      </c>
      <c r="E556" s="6">
        <f>IF('質指数（労働）'!E556&gt;0,LN('質指数（労働）'!E556),0)</f>
        <v>-0.8449747158568659</v>
      </c>
      <c r="F556" s="6">
        <f>IF('質指数（労働）'!F556&gt;0,LN('質指数（労働）'!F556),0)</f>
        <v>-0.77050350994273276</v>
      </c>
      <c r="G556" s="6">
        <f>IF('質指数（労働）'!G556&gt;0,LN('質指数（労働）'!G556),0)</f>
        <v>-0.78713796522443946</v>
      </c>
      <c r="H556" s="6">
        <f>IF('質指数（労働）'!H556&gt;0,LN('質指数（労働）'!H556),0)</f>
        <v>-0.60220989823872284</v>
      </c>
      <c r="I556" s="6">
        <f>IF('質指数（労働）'!I556&gt;0,LN('質指数（労働）'!I556),0)</f>
        <v>-0.47256042561495876</v>
      </c>
    </row>
    <row r="557" spans="1:9" x14ac:dyDescent="0.15">
      <c r="A557" s="1">
        <v>25</v>
      </c>
      <c r="B557" s="1" t="s">
        <v>73</v>
      </c>
      <c r="C557" s="1">
        <v>2</v>
      </c>
      <c r="D557" s="1" t="s">
        <v>148</v>
      </c>
      <c r="E557" s="6">
        <f>IF('質指数（労働）'!E557&gt;0,LN('質指数（労働）'!E557),0)</f>
        <v>1.1252984822349494</v>
      </c>
      <c r="F557" s="6">
        <f>IF('質指数（労働）'!F557&gt;0,LN('質指数（労働）'!F557),0)</f>
        <v>0.90946374504019567</v>
      </c>
      <c r="G557" s="6">
        <f>IF('質指数（労働）'!G557&gt;0,LN('質指数（労働）'!G557),0)</f>
        <v>0.62524985785803922</v>
      </c>
      <c r="H557" s="6">
        <f>IF('質指数（労働）'!H557&gt;0,LN('質指数（労働）'!H557),0)</f>
        <v>0.7218023308429431</v>
      </c>
      <c r="I557" s="6">
        <f>IF('質指数（労働）'!I557&gt;0,LN('質指数（労働）'!I557),0)</f>
        <v>0.66027908641296973</v>
      </c>
    </row>
    <row r="558" spans="1:9" x14ac:dyDescent="0.15">
      <c r="A558" s="1">
        <v>25</v>
      </c>
      <c r="B558" s="1" t="s">
        <v>123</v>
      </c>
      <c r="C558" s="1">
        <v>3</v>
      </c>
      <c r="D558" s="1" t="s">
        <v>155</v>
      </c>
      <c r="E558" s="6">
        <f>IF('質指数（労働）'!E558&gt;0,LN('質指数（労働）'!E558),0)</f>
        <v>-0.26664272976854408</v>
      </c>
      <c r="F558" s="6">
        <f>IF('質指数（労働）'!F558&gt;0,LN('質指数（労働）'!F558),0)</f>
        <v>-0.24011982693906142</v>
      </c>
      <c r="G558" s="6">
        <f>IF('質指数（労働）'!G558&gt;0,LN('質指数（労働）'!G558),0)</f>
        <v>-0.25364760604799991</v>
      </c>
      <c r="H558" s="6">
        <f>IF('質指数（労働）'!H558&gt;0,LN('質指数（労働）'!H558),0)</f>
        <v>-0.19032304224191354</v>
      </c>
      <c r="I558" s="6">
        <f>IF('質指数（労働）'!I558&gt;0,LN('質指数（労働）'!I558),0)</f>
        <v>-0.1915229482386453</v>
      </c>
    </row>
    <row r="559" spans="1:9" x14ac:dyDescent="0.15">
      <c r="A559" s="1">
        <v>25</v>
      </c>
      <c r="B559" s="1" t="s">
        <v>123</v>
      </c>
      <c r="C559" s="1">
        <v>4</v>
      </c>
      <c r="D559" s="1" t="s">
        <v>156</v>
      </c>
      <c r="E559" s="6">
        <f>IF('質指数（労働）'!E559&gt;0,LN('質指数（労働）'!E559),0)</f>
        <v>-0.37217437946045073</v>
      </c>
      <c r="F559" s="6">
        <f>IF('質指数（労働）'!F559&gt;0,LN('質指数（労働）'!F559),0)</f>
        <v>-0.37182020696404755</v>
      </c>
      <c r="G559" s="6">
        <f>IF('質指数（労働）'!G559&gt;0,LN('質指数（労働）'!G559),0)</f>
        <v>-0.38759540296729356</v>
      </c>
      <c r="H559" s="6">
        <f>IF('質指数（労働）'!H559&gt;0,LN('質指数（労働）'!H559),0)</f>
        <v>-0.30951560848544907</v>
      </c>
      <c r="I559" s="6">
        <f>IF('質指数（労働）'!I559&gt;0,LN('質指数（労働）'!I559),0)</f>
        <v>-0.29385713168194949</v>
      </c>
    </row>
    <row r="560" spans="1:9" x14ac:dyDescent="0.15">
      <c r="A560" s="1">
        <v>25</v>
      </c>
      <c r="B560" s="1" t="s">
        <v>123</v>
      </c>
      <c r="C560" s="1">
        <v>5</v>
      </c>
      <c r="D560" s="1" t="s">
        <v>157</v>
      </c>
      <c r="E560" s="6">
        <f>IF('質指数（労働）'!E560&gt;0,LN('質指数（労働）'!E560),0)</f>
        <v>-0.17823005116805543</v>
      </c>
      <c r="F560" s="6">
        <f>IF('質指数（労働）'!F560&gt;0,LN('質指数（労働）'!F560),0)</f>
        <v>-0.12337668273333458</v>
      </c>
      <c r="G560" s="6">
        <f>IF('質指数（労働）'!G560&gt;0,LN('質指数（労働）'!G560),0)</f>
        <v>-0.13838296876228384</v>
      </c>
      <c r="H560" s="6">
        <f>IF('質指数（労働）'!H560&gt;0,LN('質指数（労働）'!H560),0)</f>
        <v>-7.3618152232783424E-2</v>
      </c>
      <c r="I560" s="6">
        <f>IF('質指数（労働）'!I560&gt;0,LN('質指数（労働）'!I560),0)</f>
        <v>-6.9113082748359519E-2</v>
      </c>
    </row>
    <row r="561" spans="1:9" x14ac:dyDescent="0.15">
      <c r="A561" s="1">
        <v>25</v>
      </c>
      <c r="B561" s="1" t="s">
        <v>123</v>
      </c>
      <c r="C561" s="1">
        <v>6</v>
      </c>
      <c r="D561" s="1" t="s">
        <v>49</v>
      </c>
      <c r="E561" s="6">
        <f>IF('質指数（労働）'!E561&gt;0,LN('質指数（労働）'!E561),0)</f>
        <v>-0.11634011188317295</v>
      </c>
      <c r="F561" s="6">
        <f>IF('質指数（労働）'!F561&gt;0,LN('質指数（労働）'!F561),0)</f>
        <v>-2.4170387889967317E-2</v>
      </c>
      <c r="G561" s="6">
        <f>IF('質指数（労働）'!G561&gt;0,LN('質指数（労働）'!G561),0)</f>
        <v>-1.5613138906901847E-2</v>
      </c>
      <c r="H561" s="6">
        <f>IF('質指数（労働）'!H561&gt;0,LN('質指数（労働）'!H561),0)</f>
        <v>4.0821935580970144E-2</v>
      </c>
      <c r="I561" s="6">
        <f>IF('質指数（労働）'!I561&gt;0,LN('質指数（労働）'!I561),0)</f>
        <v>4.8860110744389507E-2</v>
      </c>
    </row>
    <row r="562" spans="1:9" x14ac:dyDescent="0.15">
      <c r="A562" s="1">
        <v>25</v>
      </c>
      <c r="B562" s="1" t="s">
        <v>123</v>
      </c>
      <c r="C562" s="1">
        <v>7</v>
      </c>
      <c r="D562" s="1" t="s">
        <v>158</v>
      </c>
      <c r="E562" s="6">
        <f>IF('質指数（労働）'!E562&gt;0,LN('質指数（労働）'!E562),0)</f>
        <v>-7.5709520008869727E-2</v>
      </c>
      <c r="F562" s="6">
        <f>IF('質指数（労働）'!F562&gt;0,LN('質指数（労働）'!F562),0)</f>
        <v>-1.6438510276350429E-2</v>
      </c>
      <c r="G562" s="6">
        <f>IF('質指数（労働）'!G562&gt;0,LN('質指数（労働）'!G562),0)</f>
        <v>5.4306725376926726E-2</v>
      </c>
      <c r="H562" s="6">
        <f>IF('質指数（労働）'!H562&gt;0,LN('質指数（労働）'!H562),0)</f>
        <v>0.10751328508700259</v>
      </c>
      <c r="I562" s="6">
        <f>IF('質指数（労働）'!I562&gt;0,LN('質指数（労働）'!I562),0)</f>
        <v>9.1569316715521723E-2</v>
      </c>
    </row>
    <row r="563" spans="1:9" x14ac:dyDescent="0.15">
      <c r="A563" s="1">
        <v>25</v>
      </c>
      <c r="B563" s="1" t="s">
        <v>123</v>
      </c>
      <c r="C563" s="1">
        <v>8</v>
      </c>
      <c r="D563" s="1" t="s">
        <v>159</v>
      </c>
      <c r="E563" s="6">
        <f>IF('質指数（労働）'!E563&gt;0,LN('質指数（労働）'!E563),0)</f>
        <v>-0.15785939927030448</v>
      </c>
      <c r="F563" s="6">
        <f>IF('質指数（労働）'!F563&gt;0,LN('質指数（労働）'!F563),0)</f>
        <v>-0.11694619061881655</v>
      </c>
      <c r="G563" s="6">
        <f>IF('質指数（労働）'!G563&gt;0,LN('質指数（労働）'!G563),0)</f>
        <v>-0.12610888156633793</v>
      </c>
      <c r="H563" s="6">
        <f>IF('質指数（労働）'!H563&gt;0,LN('質指数（労働）'!H563),0)</f>
        <v>-5.585387028910304E-2</v>
      </c>
      <c r="I563" s="6">
        <f>IF('質指数（労働）'!I563&gt;0,LN('質指数（労働）'!I563),0)</f>
        <v>-7.5670053990379446E-2</v>
      </c>
    </row>
    <row r="564" spans="1:9" x14ac:dyDescent="0.15">
      <c r="A564" s="1">
        <v>25</v>
      </c>
      <c r="B564" s="1" t="s">
        <v>123</v>
      </c>
      <c r="C564" s="1">
        <v>9</v>
      </c>
      <c r="D564" s="1" t="s">
        <v>160</v>
      </c>
      <c r="E564" s="6">
        <f>IF('質指数（労働）'!E564&gt;0,LN('質指数（労働）'!E564),0)</f>
        <v>-9.9806734662832394E-2</v>
      </c>
      <c r="F564" s="6">
        <f>IF('質指数（労働）'!F564&gt;0,LN('質指数（労働）'!F564),0)</f>
        <v>-3.8730992009174126E-2</v>
      </c>
      <c r="G564" s="6">
        <f>IF('質指数（労働）'!G564&gt;0,LN('質指数（労働）'!G564),0)</f>
        <v>-4.2273670018543527E-2</v>
      </c>
      <c r="H564" s="6">
        <f>IF('質指数（労働）'!H564&gt;0,LN('質指数（労働）'!H564),0)</f>
        <v>-1.4955377992138941E-2</v>
      </c>
      <c r="I564" s="6">
        <f>IF('質指数（労働）'!I564&gt;0,LN('質指数（労働）'!I564),0)</f>
        <v>-6.9899426402819959E-2</v>
      </c>
    </row>
    <row r="565" spans="1:9" x14ac:dyDescent="0.15">
      <c r="A565" s="1">
        <v>25</v>
      </c>
      <c r="B565" s="1" t="s">
        <v>123</v>
      </c>
      <c r="C565" s="1">
        <v>10</v>
      </c>
      <c r="D565" s="1" t="s">
        <v>161</v>
      </c>
      <c r="E565" s="6">
        <f>IF('質指数（労働）'!E565&gt;0,LN('質指数（労働）'!E565),0)</f>
        <v>-0.12286624478904559</v>
      </c>
      <c r="F565" s="6">
        <f>IF('質指数（労働）'!F565&gt;0,LN('質指数（労働）'!F565),0)</f>
        <v>-0.12103075070084797</v>
      </c>
      <c r="G565" s="6">
        <f>IF('質指数（労働）'!G565&gt;0,LN('質指数（労働）'!G565),0)</f>
        <v>-0.12312432010144964</v>
      </c>
      <c r="H565" s="6">
        <f>IF('質指数（労働）'!H565&gt;0,LN('質指数（労働）'!H565),0)</f>
        <v>-7.331868409843563E-2</v>
      </c>
      <c r="I565" s="6">
        <f>IF('質指数（労働）'!I565&gt;0,LN('質指数（労働）'!I565),0)</f>
        <v>-9.1631809529341121E-2</v>
      </c>
    </row>
    <row r="566" spans="1:9" x14ac:dyDescent="0.15">
      <c r="A566" s="1">
        <v>25</v>
      </c>
      <c r="B566" s="1" t="s">
        <v>123</v>
      </c>
      <c r="C566" s="1">
        <v>11</v>
      </c>
      <c r="D566" s="1" t="s">
        <v>162</v>
      </c>
      <c r="E566" s="6">
        <f>IF('質指数（労働）'!E566&gt;0,LN('質指数（労働）'!E566),0)</f>
        <v>-9.8391052492093303E-2</v>
      </c>
      <c r="F566" s="6">
        <f>IF('質指数（労働）'!F566&gt;0,LN('質指数（労働）'!F566),0)</f>
        <v>-4.1607417861304993E-2</v>
      </c>
      <c r="G566" s="6">
        <f>IF('質指数（労働）'!G566&gt;0,LN('質指数（労働）'!G566),0)</f>
        <v>-6.1648468610372958E-2</v>
      </c>
      <c r="H566" s="6">
        <f>IF('質指数（労働）'!H566&gt;0,LN('質指数（労働）'!H566),0)</f>
        <v>-6.9152956661812301E-3</v>
      </c>
      <c r="I566" s="6">
        <f>IF('質指数（労働）'!I566&gt;0,LN('質指数（労働）'!I566),0)</f>
        <v>-2.0363576375844447E-2</v>
      </c>
    </row>
    <row r="567" spans="1:9" x14ac:dyDescent="0.15">
      <c r="A567" s="1">
        <v>25</v>
      </c>
      <c r="B567" s="1" t="s">
        <v>123</v>
      </c>
      <c r="C567" s="1">
        <v>12</v>
      </c>
      <c r="D567" s="1" t="s">
        <v>163</v>
      </c>
      <c r="E567" s="6">
        <f>IF('質指数（労働）'!E567&gt;0,LN('質指数（労働）'!E567),0)</f>
        <v>-0.28964526100068438</v>
      </c>
      <c r="F567" s="6">
        <f>IF('質指数（労働）'!F567&gt;0,LN('質指数（労働）'!F567),0)</f>
        <v>-0.20496131697740444</v>
      </c>
      <c r="G567" s="6">
        <f>IF('質指数（労働）'!G567&gt;0,LN('質指数（労働）'!G567),0)</f>
        <v>-0.22350968051042844</v>
      </c>
      <c r="H567" s="6">
        <f>IF('質指数（労働）'!H567&gt;0,LN('質指数（労働）'!H567),0)</f>
        <v>-8.7066167715107626E-2</v>
      </c>
      <c r="I567" s="6">
        <f>IF('質指数（労働）'!I567&gt;0,LN('質指数（労働）'!I567),0)</f>
        <v>-6.5241799556269534E-2</v>
      </c>
    </row>
    <row r="568" spans="1:9" x14ac:dyDescent="0.15">
      <c r="A568" s="1">
        <v>25</v>
      </c>
      <c r="B568" s="1" t="s">
        <v>123</v>
      </c>
      <c r="C568" s="1">
        <v>13</v>
      </c>
      <c r="D568" s="1" t="s">
        <v>164</v>
      </c>
      <c r="E568" s="6">
        <f>IF('質指数（労働）'!E568&gt;0,LN('質指数（労働）'!E568),0)</f>
        <v>-0.12062652896286258</v>
      </c>
      <c r="F568" s="6">
        <f>IF('質指数（労働）'!F568&gt;0,LN('質指数（労働）'!F568),0)</f>
        <v>-7.9199512157693663E-2</v>
      </c>
      <c r="G568" s="6">
        <f>IF('質指数（労働）'!G568&gt;0,LN('質指数（労働）'!G568),0)</f>
        <v>-9.3842519205810188E-2</v>
      </c>
      <c r="H568" s="6">
        <f>IF('質指数（労働）'!H568&gt;0,LN('質指数（労働）'!H568),0)</f>
        <v>-3.1301431201248092E-2</v>
      </c>
      <c r="I568" s="6">
        <f>IF('質指数（労働）'!I568&gt;0,LN('質指数（労働）'!I568),0)</f>
        <v>-6.0571142448960065E-2</v>
      </c>
    </row>
    <row r="569" spans="1:9" x14ac:dyDescent="0.15">
      <c r="A569" s="1">
        <v>25</v>
      </c>
      <c r="B569" s="1" t="s">
        <v>123</v>
      </c>
      <c r="C569" s="1">
        <v>14</v>
      </c>
      <c r="D569" s="1" t="s">
        <v>165</v>
      </c>
      <c r="E569" s="6">
        <f>IF('質指数（労働）'!E569&gt;0,LN('質指数（労働）'!E569),0)</f>
        <v>-0.21131098819853672</v>
      </c>
      <c r="F569" s="6">
        <f>IF('質指数（労働）'!F569&gt;0,LN('質指数（労働）'!F569),0)</f>
        <v>-0.17812209452078995</v>
      </c>
      <c r="G569" s="6">
        <f>IF('質指数（労働）'!G569&gt;0,LN('質指数（労働）'!G569),0)</f>
        <v>-0.1734232922749738</v>
      </c>
      <c r="H569" s="6">
        <f>IF('質指数（労働）'!H569&gt;0,LN('質指数（労働）'!H569),0)</f>
        <v>-6.7711794055537247E-2</v>
      </c>
      <c r="I569" s="6">
        <f>IF('質指数（労働）'!I569&gt;0,LN('質指数（労働）'!I569),0)</f>
        <v>-4.3707345710917431E-2</v>
      </c>
    </row>
    <row r="570" spans="1:9" x14ac:dyDescent="0.15">
      <c r="A570" s="1">
        <v>25</v>
      </c>
      <c r="B570" s="1" t="s">
        <v>123</v>
      </c>
      <c r="C570" s="1">
        <v>15</v>
      </c>
      <c r="D570" s="1" t="s">
        <v>166</v>
      </c>
      <c r="E570" s="6">
        <f>IF('質指数（労働）'!E570&gt;0,LN('質指数（労働）'!E570),0)</f>
        <v>-0.21704006989057312</v>
      </c>
      <c r="F570" s="6">
        <f>IF('質指数（労働）'!F570&gt;0,LN('質指数（労働）'!F570),0)</f>
        <v>-0.18929643741981492</v>
      </c>
      <c r="G570" s="6">
        <f>IF('質指数（労働）'!G570&gt;0,LN('質指数（労働）'!G570),0)</f>
        <v>-0.19419865630942781</v>
      </c>
      <c r="H570" s="6">
        <f>IF('質指数（労働）'!H570&gt;0,LN('質指数（労働）'!H570),0)</f>
        <v>-0.11125195951205273</v>
      </c>
      <c r="I570" s="6">
        <f>IF('質指数（労働）'!I570&gt;0,LN('質指数（労働）'!I570),0)</f>
        <v>-8.9617591020418164E-2</v>
      </c>
    </row>
    <row r="571" spans="1:9" x14ac:dyDescent="0.15">
      <c r="A571" s="1">
        <v>25</v>
      </c>
      <c r="B571" s="1" t="s">
        <v>73</v>
      </c>
      <c r="C571" s="1">
        <v>16</v>
      </c>
      <c r="D571" s="1" t="s">
        <v>149</v>
      </c>
      <c r="E571" s="6">
        <f>IF('質指数（労働）'!E571&gt;0,LN('質指数（労働）'!E571),0)</f>
        <v>-8.8383818044760018E-2</v>
      </c>
      <c r="F571" s="6">
        <f>IF('質指数（労働）'!F571&gt;0,LN('質指数（労働）'!F571),0)</f>
        <v>-9.2690129575177513E-2</v>
      </c>
      <c r="G571" s="6">
        <f>IF('質指数（労働）'!G571&gt;0,LN('質指数（労働）'!G571),0)</f>
        <v>-0.11397335910391192</v>
      </c>
      <c r="H571" s="6">
        <f>IF('質指数（労働）'!H571&gt;0,LN('質指数（労働）'!H571),0)</f>
        <v>-7.9710817222995556E-2</v>
      </c>
      <c r="I571" s="6">
        <f>IF('質指数（労働）'!I571&gt;0,LN('質指数（労働）'!I571),0)</f>
        <v>-6.1564543782179439E-2</v>
      </c>
    </row>
    <row r="572" spans="1:9" x14ac:dyDescent="0.15">
      <c r="A572" s="1">
        <v>25</v>
      </c>
      <c r="B572" s="1" t="s">
        <v>73</v>
      </c>
      <c r="C572" s="1">
        <v>17</v>
      </c>
      <c r="D572" s="1" t="s">
        <v>150</v>
      </c>
      <c r="E572" s="6">
        <f>IF('質指数（労働）'!E572&gt;0,LN('質指数（労働）'!E572),0)</f>
        <v>0.34051999441372915</v>
      </c>
      <c r="F572" s="6">
        <f>IF('質指数（労働）'!F572&gt;0,LN('質指数（労働）'!F572),0)</f>
        <v>3.4900329106826666E-2</v>
      </c>
      <c r="G572" s="6">
        <f>IF('質指数（労働）'!G572&gt;0,LN('質指数（労働）'!G572),0)</f>
        <v>3.4199992364292796E-2</v>
      </c>
      <c r="H572" s="6">
        <f>IF('質指数（労働）'!H572&gt;0,LN('質指数（労働）'!H572),0)</f>
        <v>4.8895947516576443E-2</v>
      </c>
      <c r="I572" s="6">
        <f>IF('質指数（労働）'!I572&gt;0,LN('質指数（労働）'!I572),0)</f>
        <v>0.17637292761475609</v>
      </c>
    </row>
    <row r="573" spans="1:9" x14ac:dyDescent="0.15">
      <c r="A573" s="1">
        <v>25</v>
      </c>
      <c r="B573" s="1" t="s">
        <v>73</v>
      </c>
      <c r="C573" s="1">
        <v>18</v>
      </c>
      <c r="D573" s="1" t="s">
        <v>151</v>
      </c>
      <c r="E573" s="6">
        <f>IF('質指数（労働）'!E573&gt;0,LN('質指数（労働）'!E573),0)</f>
        <v>-0.27357542412132174</v>
      </c>
      <c r="F573" s="6">
        <f>IF('質指数（労働）'!F573&gt;0,LN('質指数（労働）'!F573),0)</f>
        <v>-0.2600362442080203</v>
      </c>
      <c r="G573" s="6">
        <f>IF('質指数（労働）'!G573&gt;0,LN('質指数（労働）'!G573),0)</f>
        <v>-0.24419081979496313</v>
      </c>
      <c r="H573" s="6">
        <f>IF('質指数（労働）'!H573&gt;0,LN('質指数（労働）'!H573),0)</f>
        <v>-0.17001816653378657</v>
      </c>
      <c r="I573" s="6">
        <f>IF('質指数（労働）'!I573&gt;0,LN('質指数（労働）'!I573),0)</f>
        <v>-0.22768273822161389</v>
      </c>
    </row>
    <row r="574" spans="1:9" x14ac:dyDescent="0.15">
      <c r="A574" s="1">
        <v>25</v>
      </c>
      <c r="B574" s="1" t="s">
        <v>73</v>
      </c>
      <c r="C574" s="1">
        <v>19</v>
      </c>
      <c r="D574" s="1" t="s">
        <v>152</v>
      </c>
      <c r="E574" s="6">
        <f>IF('質指数（労働）'!E574&gt;0,LN('質指数（労働）'!E574),0)</f>
        <v>-0.17635714411969738</v>
      </c>
      <c r="F574" s="6">
        <f>IF('質指数（労働）'!F574&gt;0,LN('質指数（労働）'!F574),0)</f>
        <v>-0.16331808256255628</v>
      </c>
      <c r="G574" s="6">
        <f>IF('質指数（労働）'!G574&gt;0,LN('質指数（労働）'!G574),0)</f>
        <v>-8.1190668647643752E-2</v>
      </c>
      <c r="H574" s="6">
        <f>IF('質指数（労働）'!H574&gt;0,LN('質指数（労働）'!H574),0)</f>
        <v>1.9660840193834059E-2</v>
      </c>
      <c r="I574" s="6">
        <f>IF('質指数（労働）'!I574&gt;0,LN('質指数（労働）'!I574),0)</f>
        <v>-4.5547368727246523E-3</v>
      </c>
    </row>
    <row r="575" spans="1:9" x14ac:dyDescent="0.15">
      <c r="A575" s="1">
        <v>25</v>
      </c>
      <c r="B575" s="1" t="s">
        <v>73</v>
      </c>
      <c r="C575" s="1">
        <v>20</v>
      </c>
      <c r="D575" s="1" t="s">
        <v>153</v>
      </c>
      <c r="E575" s="6">
        <f>IF('質指数（労働）'!E575&gt;0,LN('質指数（労働）'!E575),0)</f>
        <v>9.7260706677764985E-2</v>
      </c>
      <c r="F575" s="6">
        <f>IF('質指数（労働）'!F575&gt;0,LN('質指数（労働）'!F575),0)</f>
        <v>-6.3659999910071541E-2</v>
      </c>
      <c r="G575" s="6">
        <f>IF('質指数（労働）'!G575&gt;0,LN('質指数（労働）'!G575),0)</f>
        <v>-2.8531628898683402E-2</v>
      </c>
      <c r="H575" s="6">
        <f>IF('質指数（労働）'!H575&gt;0,LN('質指数（労働）'!H575),0)</f>
        <v>-1.6012141902274471E-2</v>
      </c>
      <c r="I575" s="6">
        <f>IF('質指数（労働）'!I575&gt;0,LN('質指数（労働）'!I575),0)</f>
        <v>-8.3707186856758348E-2</v>
      </c>
    </row>
    <row r="576" spans="1:9" x14ac:dyDescent="0.15">
      <c r="A576" s="1">
        <v>25</v>
      </c>
      <c r="B576" s="1" t="s">
        <v>73</v>
      </c>
      <c r="C576" s="1">
        <v>21</v>
      </c>
      <c r="D576" s="1" t="s">
        <v>154</v>
      </c>
      <c r="E576" s="6">
        <f>IF('質指数（労働）'!E576&gt;0,LN('質指数（労働）'!E576),0)</f>
        <v>-9.3203850540625709E-3</v>
      </c>
      <c r="F576" s="6">
        <f>IF('質指数（労働）'!F576&gt;0,LN('質指数（労働）'!F576),0)</f>
        <v>1.1552412772557847E-2</v>
      </c>
      <c r="G576" s="6">
        <f>IF('質指数（労働）'!G576&gt;0,LN('質指数（労働）'!G576),0)</f>
        <v>-2.5390679316610681E-2</v>
      </c>
      <c r="H576" s="6">
        <f>IF('質指数（労働）'!H576&gt;0,LN('質指数（労働）'!H576),0)</f>
        <v>-1.9359579329167154E-2</v>
      </c>
      <c r="I576" s="6">
        <f>IF('質指数（労働）'!I576&gt;0,LN('質指数（労働）'!I576),0)</f>
        <v>-4.4489917030379571E-2</v>
      </c>
    </row>
    <row r="577" spans="1:9" x14ac:dyDescent="0.15">
      <c r="A577" s="1">
        <v>25</v>
      </c>
      <c r="B577" s="1" t="s">
        <v>24</v>
      </c>
      <c r="C577" s="1">
        <v>22</v>
      </c>
      <c r="D577" s="1" t="s">
        <v>146</v>
      </c>
      <c r="E577" s="6">
        <f>IF('質指数（労働）'!E577&gt;0,LN('質指数（労働）'!E577),0)</f>
        <v>-0.14292684590159183</v>
      </c>
      <c r="F577" s="6">
        <f>IF('質指数（労働）'!F577&gt;0,LN('質指数（労働）'!F577),0)</f>
        <v>-0.18683532002195924</v>
      </c>
      <c r="G577" s="6">
        <f>IF('質指数（労働）'!G577&gt;0,LN('質指数（労働）'!G577),0)</f>
        <v>-0.14165065518412401</v>
      </c>
      <c r="H577" s="6">
        <f>IF('質指数（労働）'!H577&gt;0,LN('質指数（労働）'!H577),0)</f>
        <v>-4.9021908384599536E-2</v>
      </c>
      <c r="I577" s="6">
        <f>IF('質指数（労働）'!I577&gt;0,LN('質指数（労働）'!I577),0)</f>
        <v>-7.6116553797865097E-2</v>
      </c>
    </row>
    <row r="578" spans="1:9" x14ac:dyDescent="0.15">
      <c r="A578" s="1">
        <v>25</v>
      </c>
      <c r="B578" s="1" t="s">
        <v>24</v>
      </c>
      <c r="C578" s="1">
        <v>23</v>
      </c>
      <c r="D578" s="1" t="s">
        <v>167</v>
      </c>
      <c r="E578" s="6">
        <f>IF('質指数（労働）'!E578&gt;0,LN('質指数（労働）'!E578),0)</f>
        <v>0.15705546548053126</v>
      </c>
      <c r="F578" s="6">
        <f>IF('質指数（労働）'!F578&gt;0,LN('質指数（労働）'!F578),0)</f>
        <v>9.3734721234084384E-2</v>
      </c>
      <c r="G578" s="6">
        <f>IF('質指数（労働）'!G578&gt;0,LN('質指数（労働）'!G578),0)</f>
        <v>0.10994381578226188</v>
      </c>
      <c r="H578" s="6">
        <f>IF('質指数（労働）'!H578&gt;0,LN('質指数（労働）'!H578),0)</f>
        <v>0.19645268031380694</v>
      </c>
      <c r="I578" s="6">
        <f>IF('質指数（労働）'!I578&gt;0,LN('質指数（労働）'!I578),0)</f>
        <v>0.1519299635174948</v>
      </c>
    </row>
    <row r="579" spans="1:9" x14ac:dyDescent="0.15">
      <c r="A579" s="1">
        <v>26</v>
      </c>
      <c r="B579" s="1" t="s">
        <v>74</v>
      </c>
      <c r="C579" s="1">
        <v>1</v>
      </c>
      <c r="D579" s="1" t="s">
        <v>147</v>
      </c>
      <c r="E579" s="6">
        <f>IF('質指数（労働）'!E579&gt;0,LN('質指数（労働）'!E579),0)</f>
        <v>-0.64222021230052351</v>
      </c>
      <c r="F579" s="6">
        <f>IF('質指数（労働）'!F579&gt;0,LN('質指数（労働）'!F579),0)</f>
        <v>-0.60687996605237982</v>
      </c>
      <c r="G579" s="6">
        <f>IF('質指数（労働）'!G579&gt;0,LN('質指数（労働）'!G579),0)</f>
        <v>-0.59210772873266693</v>
      </c>
      <c r="H579" s="6">
        <f>IF('質指数（労働）'!H579&gt;0,LN('質指数（労働）'!H579),0)</f>
        <v>-0.45119849688460228</v>
      </c>
      <c r="I579" s="6">
        <f>IF('質指数（労働）'!I579&gt;0,LN('質指数（労働）'!I579),0)</f>
        <v>-0.37225994881234803</v>
      </c>
    </row>
    <row r="580" spans="1:9" x14ac:dyDescent="0.15">
      <c r="A580" s="1">
        <v>26</v>
      </c>
      <c r="B580" s="1" t="s">
        <v>74</v>
      </c>
      <c r="C580" s="1">
        <v>2</v>
      </c>
      <c r="D580" s="1" t="s">
        <v>148</v>
      </c>
      <c r="E580" s="6">
        <f>IF('質指数（労働）'!E580&gt;0,LN('質指数（労働）'!E580),0)</f>
        <v>0.96527830450314833</v>
      </c>
      <c r="F580" s="6">
        <f>IF('質指数（労働）'!F580&gt;0,LN('質指数（労働）'!F580),0)</f>
        <v>0.79912735981645544</v>
      </c>
      <c r="G580" s="6">
        <f>IF('質指数（労働）'!G580&gt;0,LN('質指数（労働）'!G580),0)</f>
        <v>0.53302798722147182</v>
      </c>
      <c r="H580" s="6">
        <f>IF('質指数（労働）'!H580&gt;0,LN('質指数（労働）'!H580),0)</f>
        <v>0.65138364999439302</v>
      </c>
      <c r="I580" s="6">
        <f>IF('質指数（労働）'!I580&gt;0,LN('質指数（労働）'!I580),0)</f>
        <v>0.63720968898585029</v>
      </c>
    </row>
    <row r="581" spans="1:9" x14ac:dyDescent="0.15">
      <c r="A581" s="1">
        <v>26</v>
      </c>
      <c r="B581" s="1" t="s">
        <v>124</v>
      </c>
      <c r="C581" s="1">
        <v>3</v>
      </c>
      <c r="D581" s="1" t="s">
        <v>155</v>
      </c>
      <c r="E581" s="6">
        <f>IF('質指数（労働）'!E581&gt;0,LN('質指数（労働）'!E581),0)</f>
        <v>-0.16348677311378526</v>
      </c>
      <c r="F581" s="6">
        <f>IF('質指数（労働）'!F581&gt;0,LN('質指数（労働）'!F581),0)</f>
        <v>-0.14343345694034684</v>
      </c>
      <c r="G581" s="6">
        <f>IF('質指数（労働）'!G581&gt;0,LN('質指数（労働）'!G581),0)</f>
        <v>-0.14497162591223839</v>
      </c>
      <c r="H581" s="6">
        <f>IF('質指数（労働）'!H581&gt;0,LN('質指数（労働）'!H581),0)</f>
        <v>-0.118925997295571</v>
      </c>
      <c r="I581" s="6">
        <f>IF('質指数（労働）'!I581&gt;0,LN('質指数（労働）'!I581),0)</f>
        <v>-0.14146554295157987</v>
      </c>
    </row>
    <row r="582" spans="1:9" x14ac:dyDescent="0.15">
      <c r="A582" s="1">
        <v>26</v>
      </c>
      <c r="B582" s="1" t="s">
        <v>124</v>
      </c>
      <c r="C582" s="1">
        <v>4</v>
      </c>
      <c r="D582" s="1" t="s">
        <v>156</v>
      </c>
      <c r="E582" s="6">
        <f>IF('質指数（労働）'!E582&gt;0,LN('質指数（労働）'!E582),0)</f>
        <v>-0.25468419148197707</v>
      </c>
      <c r="F582" s="6">
        <f>IF('質指数（労働）'!F582&gt;0,LN('質指数（労働）'!F582),0)</f>
        <v>-0.26203216671288848</v>
      </c>
      <c r="G582" s="6">
        <f>IF('質指数（労働）'!G582&gt;0,LN('質指数（労働）'!G582),0)</f>
        <v>-0.2830075090386957</v>
      </c>
      <c r="H582" s="6">
        <f>IF('質指数（労働）'!H582&gt;0,LN('質指数（労働）'!H582),0)</f>
        <v>-0.23258320815384884</v>
      </c>
      <c r="I582" s="6">
        <f>IF('質指数（労働）'!I582&gt;0,LN('質指数（労働）'!I582),0)</f>
        <v>-0.23901708729601692</v>
      </c>
    </row>
    <row r="583" spans="1:9" x14ac:dyDescent="0.15">
      <c r="A583" s="1">
        <v>26</v>
      </c>
      <c r="B583" s="1" t="s">
        <v>124</v>
      </c>
      <c r="C583" s="1">
        <v>5</v>
      </c>
      <c r="D583" s="1" t="s">
        <v>157</v>
      </c>
      <c r="E583" s="6">
        <f>IF('質指数（労働）'!E583&gt;0,LN('質指数（労働）'!E583),0)</f>
        <v>-7.8085356151249397E-2</v>
      </c>
      <c r="F583" s="6">
        <f>IF('質指数（労働）'!F583&gt;0,LN('質指数（労働）'!F583),0)</f>
        <v>-2.9914743654120095E-2</v>
      </c>
      <c r="G583" s="6">
        <f>IF('質指数（労働）'!G583&gt;0,LN('質指数（労働）'!G583),0)</f>
        <v>-4.7287218500377912E-2</v>
      </c>
      <c r="H583" s="6">
        <f>IF('質指数（労働）'!H583&gt;0,LN('質指数（労働）'!H583),0)</f>
        <v>-9.8583520750391701E-3</v>
      </c>
      <c r="I583" s="6">
        <f>IF('質指数（労働）'!I583&gt;0,LN('質指数（労働）'!I583),0)</f>
        <v>-3.735180426306043E-2</v>
      </c>
    </row>
    <row r="584" spans="1:9" x14ac:dyDescent="0.15">
      <c r="A584" s="1">
        <v>26</v>
      </c>
      <c r="B584" s="1" t="s">
        <v>124</v>
      </c>
      <c r="C584" s="1">
        <v>6</v>
      </c>
      <c r="D584" s="1" t="s">
        <v>49</v>
      </c>
      <c r="E584" s="6">
        <f>IF('質指数（労働）'!E584&gt;0,LN('質指数（労働）'!E584),0)</f>
        <v>1.2784169418603062E-2</v>
      </c>
      <c r="F584" s="6">
        <f>IF('質指数（労働）'!F584&gt;0,LN('質指数（労働）'!F584),0)</f>
        <v>9.2343851604058044E-2</v>
      </c>
      <c r="G584" s="6">
        <f>IF('質指数（労働）'!G584&gt;0,LN('質指数（労働）'!G584),0)</f>
        <v>8.2161193320855613E-2</v>
      </c>
      <c r="H584" s="6">
        <f>IF('質指数（労働）'!H584&gt;0,LN('質指数（労働）'!H584),0)</f>
        <v>0.11167773676173069</v>
      </c>
      <c r="I584" s="6">
        <f>IF('質指数（労働）'!I584&gt;0,LN('質指数（労働）'!I584),0)</f>
        <v>8.9144491935760697E-2</v>
      </c>
    </row>
    <row r="585" spans="1:9" x14ac:dyDescent="0.15">
      <c r="A585" s="1">
        <v>26</v>
      </c>
      <c r="B585" s="1" t="s">
        <v>124</v>
      </c>
      <c r="C585" s="1">
        <v>7</v>
      </c>
      <c r="D585" s="1" t="s">
        <v>158</v>
      </c>
      <c r="E585" s="6">
        <f>IF('質指数（労働）'!E585&gt;0,LN('質指数（労働）'!E585),0)</f>
        <v>3.5402432540603011E-2</v>
      </c>
      <c r="F585" s="6">
        <f>IF('質指数（労働）'!F585&gt;0,LN('質指数（労働）'!F585),0)</f>
        <v>8.796621983549098E-2</v>
      </c>
      <c r="G585" s="6">
        <f>IF('質指数（労働）'!G585&gt;0,LN('質指数（労働）'!G585),0)</f>
        <v>0.12747315108623686</v>
      </c>
      <c r="H585" s="6">
        <f>IF('質指数（労働）'!H585&gt;0,LN('質指数（労働）'!H585),0)</f>
        <v>0.17210244865052457</v>
      </c>
      <c r="I585" s="6">
        <f>IF('質指数（労働）'!I585&gt;0,LN('質指数（労働）'!I585),0)</f>
        <v>0.13586709217184245</v>
      </c>
    </row>
    <row r="586" spans="1:9" x14ac:dyDescent="0.15">
      <c r="A586" s="1">
        <v>26</v>
      </c>
      <c r="B586" s="1" t="s">
        <v>124</v>
      </c>
      <c r="C586" s="1">
        <v>8</v>
      </c>
      <c r="D586" s="1" t="s">
        <v>159</v>
      </c>
      <c r="E586" s="6">
        <f>IF('質指数（労働）'!E586&gt;0,LN('質指数（労働）'!E586),0)</f>
        <v>-8.5932011729461355E-2</v>
      </c>
      <c r="F586" s="6">
        <f>IF('質指数（労働）'!F586&gt;0,LN('質指数（労働）'!F586),0)</f>
        <v>-4.4052109407471979E-2</v>
      </c>
      <c r="G586" s="6">
        <f>IF('質指数（労働）'!G586&gt;0,LN('質指数（労働）'!G586),0)</f>
        <v>-5.221979481980224E-2</v>
      </c>
      <c r="H586" s="6">
        <f>IF('質指数（労働）'!H586&gt;0,LN('質指数（労働）'!H586),0)</f>
        <v>-3.7756952120980881E-3</v>
      </c>
      <c r="I586" s="6">
        <f>IF('質指数（労働）'!I586&gt;0,LN('質指数（労働）'!I586),0)</f>
        <v>-3.9028331926656973E-2</v>
      </c>
    </row>
    <row r="587" spans="1:9" x14ac:dyDescent="0.15">
      <c r="A587" s="1">
        <v>26</v>
      </c>
      <c r="B587" s="1" t="s">
        <v>124</v>
      </c>
      <c r="C587" s="1">
        <v>9</v>
      </c>
      <c r="D587" s="1" t="s">
        <v>160</v>
      </c>
      <c r="E587" s="6">
        <f>IF('質指数（労働）'!E587&gt;0,LN('質指数（労働）'!E587),0)</f>
        <v>-2.4334625173535896E-2</v>
      </c>
      <c r="F587" s="6">
        <f>IF('質指数（労働）'!F587&gt;0,LN('質指数（労働）'!F587),0)</f>
        <v>3.7461886143182278E-2</v>
      </c>
      <c r="G587" s="6">
        <f>IF('質指数（労働）'!G587&gt;0,LN('質指数（労働）'!G587),0)</f>
        <v>3.0129490926444878E-2</v>
      </c>
      <c r="H587" s="6">
        <f>IF('質指数（労働）'!H587&gt;0,LN('質指数（労働）'!H587),0)</f>
        <v>4.296517005627614E-2</v>
      </c>
      <c r="I587" s="6">
        <f>IF('質指数（労働）'!I587&gt;0,LN('質指数（労働）'!I587),0)</f>
        <v>-2.2465392978452191E-2</v>
      </c>
    </row>
    <row r="588" spans="1:9" x14ac:dyDescent="0.15">
      <c r="A588" s="1">
        <v>26</v>
      </c>
      <c r="B588" s="1" t="s">
        <v>124</v>
      </c>
      <c r="C588" s="1">
        <v>10</v>
      </c>
      <c r="D588" s="1" t="s">
        <v>161</v>
      </c>
      <c r="E588" s="6">
        <f>IF('質指数（労働）'!E588&gt;0,LN('質指数（労働）'!E588),0)</f>
        <v>-5.3513549457561288E-2</v>
      </c>
      <c r="F588" s="6">
        <f>IF('質指数（労働）'!F588&gt;0,LN('質指数（労働）'!F588),0)</f>
        <v>-4.4255927738689908E-2</v>
      </c>
      <c r="G588" s="6">
        <f>IF('質指数（労働）'!G588&gt;0,LN('質指数（労働）'!G588),0)</f>
        <v>-5.0705529516042451E-2</v>
      </c>
      <c r="H588" s="6">
        <f>IF('質指数（労働）'!H588&gt;0,LN('質指数（労働）'!H588),0)</f>
        <v>-1.6143789916550161E-2</v>
      </c>
      <c r="I588" s="6">
        <f>IF('質指数（労働）'!I588&gt;0,LN('質指数（労働）'!I588),0)</f>
        <v>-5.6987061025531402E-2</v>
      </c>
    </row>
    <row r="589" spans="1:9" x14ac:dyDescent="0.15">
      <c r="A589" s="1">
        <v>26</v>
      </c>
      <c r="B589" s="1" t="s">
        <v>124</v>
      </c>
      <c r="C589" s="1">
        <v>11</v>
      </c>
      <c r="D589" s="1" t="s">
        <v>162</v>
      </c>
      <c r="E589" s="6">
        <f>IF('質指数（労働）'!E589&gt;0,LN('質指数（労働）'!E589),0)</f>
        <v>-1.560570188324154E-2</v>
      </c>
      <c r="F589" s="6">
        <f>IF('質指数（労働）'!F589&gt;0,LN('質指数（労働）'!F589),0)</f>
        <v>3.8238255175095832E-2</v>
      </c>
      <c r="G589" s="6">
        <f>IF('質指数（労働）'!G589&gt;0,LN('質指数（労働）'!G589),0)</f>
        <v>1.4623939171743672E-2</v>
      </c>
      <c r="H589" s="6">
        <f>IF('質指数（労働）'!H589&gt;0,LN('質指数（労働）'!H589),0)</f>
        <v>5.0681980091394178E-2</v>
      </c>
      <c r="I589" s="6">
        <f>IF('質指数（労働）'!I589&gt;0,LN('質指数（労働）'!I589),0)</f>
        <v>2.3016110566787894E-2</v>
      </c>
    </row>
    <row r="590" spans="1:9" x14ac:dyDescent="0.15">
      <c r="A590" s="1">
        <v>26</v>
      </c>
      <c r="B590" s="1" t="s">
        <v>124</v>
      </c>
      <c r="C590" s="1">
        <v>12</v>
      </c>
      <c r="D590" s="1" t="s">
        <v>163</v>
      </c>
      <c r="E590" s="6">
        <f>IF('質指数（労働）'!E590&gt;0,LN('質指数（労働）'!E590),0)</f>
        <v>-0.15359175514707668</v>
      </c>
      <c r="F590" s="6">
        <f>IF('質指数（労働）'!F590&gt;0,LN('質指数（労働）'!F590),0)</f>
        <v>-8.1252022230443088E-2</v>
      </c>
      <c r="G590" s="6">
        <f>IF('質指数（労働）'!G590&gt;0,LN('質指数（労働）'!G590),0)</f>
        <v>-0.11795358670350506</v>
      </c>
      <c r="H590" s="6">
        <f>IF('質指数（労働）'!H590&gt;0,LN('質指数（労働）'!H590),0)</f>
        <v>-6.7084266482045334E-3</v>
      </c>
      <c r="I590" s="6">
        <f>IF('質指数（労働）'!I590&gt;0,LN('質指数（労働）'!I590),0)</f>
        <v>3.0272262433512134E-3</v>
      </c>
    </row>
    <row r="591" spans="1:9" x14ac:dyDescent="0.15">
      <c r="A591" s="1">
        <v>26</v>
      </c>
      <c r="B591" s="1" t="s">
        <v>124</v>
      </c>
      <c r="C591" s="1">
        <v>13</v>
      </c>
      <c r="D591" s="1" t="s">
        <v>164</v>
      </c>
      <c r="E591" s="6">
        <f>IF('質指数（労働）'!E591&gt;0,LN('質指数（労働）'!E591),0)</f>
        <v>-4.0999979054642963E-2</v>
      </c>
      <c r="F591" s="6">
        <f>IF('質指数（労働）'!F591&gt;0,LN('質指数（労働）'!F591),0)</f>
        <v>-3.8101219577149842E-3</v>
      </c>
      <c r="G591" s="6">
        <f>IF('質指数（労働）'!G591&gt;0,LN('質指数（労働）'!G591),0)</f>
        <v>-2.7243054479679486E-2</v>
      </c>
      <c r="H591" s="6">
        <f>IF('質指数（労働）'!H591&gt;0,LN('質指数（労働）'!H591),0)</f>
        <v>2.7746881609385175E-2</v>
      </c>
      <c r="I591" s="6">
        <f>IF('質指数（労働）'!I591&gt;0,LN('質指数（労働）'!I591),0)</f>
        <v>-5.3983002516777559E-3</v>
      </c>
    </row>
    <row r="592" spans="1:9" x14ac:dyDescent="0.15">
      <c r="A592" s="1">
        <v>26</v>
      </c>
      <c r="B592" s="1" t="s">
        <v>124</v>
      </c>
      <c r="C592" s="1">
        <v>14</v>
      </c>
      <c r="D592" s="1" t="s">
        <v>165</v>
      </c>
      <c r="E592" s="6">
        <f>IF('質指数（労働）'!E592&gt;0,LN('質指数（労働）'!E592),0)</f>
        <v>-0.1021185639180579</v>
      </c>
      <c r="F592" s="6">
        <f>IF('質指数（労働）'!F592&gt;0,LN('質指数（労働）'!F592),0)</f>
        <v>-7.2594025540249518E-2</v>
      </c>
      <c r="G592" s="6">
        <f>IF('質指数（労働）'!G592&gt;0,LN('質指数（労働）'!G592),0)</f>
        <v>-7.8202509995966618E-2</v>
      </c>
      <c r="H592" s="6">
        <f>IF('質指数（労働）'!H592&gt;0,LN('質指数（労働）'!H592),0)</f>
        <v>7.9066473707579896E-3</v>
      </c>
      <c r="I592" s="6">
        <f>IF('質指数（労働）'!I592&gt;0,LN('質指数（労働）'!I592),0)</f>
        <v>1.6101057698643558E-2</v>
      </c>
    </row>
    <row r="593" spans="1:9" x14ac:dyDescent="0.15">
      <c r="A593" s="1">
        <v>26</v>
      </c>
      <c r="B593" s="1" t="s">
        <v>124</v>
      </c>
      <c r="C593" s="1">
        <v>15</v>
      </c>
      <c r="D593" s="1" t="s">
        <v>166</v>
      </c>
      <c r="E593" s="6">
        <f>IF('質指数（労働）'!E593&gt;0,LN('質指数（労働）'!E593),0)</f>
        <v>-0.11673127173627264</v>
      </c>
      <c r="F593" s="6">
        <f>IF('質指数（労働）'!F593&gt;0,LN('質指数（労働）'!F593),0)</f>
        <v>-8.4876805185507179E-2</v>
      </c>
      <c r="G593" s="6">
        <f>IF('質指数（労働）'!G593&gt;0,LN('質指数（労働）'!G593),0)</f>
        <v>-8.8422385283429508E-2</v>
      </c>
      <c r="H593" s="6">
        <f>IF('質指数（労働）'!H593&gt;0,LN('質指数（労働）'!H593),0)</f>
        <v>-3.5277289814381101E-2</v>
      </c>
      <c r="I593" s="6">
        <f>IF('質指数（労働）'!I593&gt;0,LN('質指数（労働）'!I593),0)</f>
        <v>-4.9465012515236696E-2</v>
      </c>
    </row>
    <row r="594" spans="1:9" x14ac:dyDescent="0.15">
      <c r="A594" s="1">
        <v>26</v>
      </c>
      <c r="B594" s="1" t="s">
        <v>74</v>
      </c>
      <c r="C594" s="1">
        <v>16</v>
      </c>
      <c r="D594" s="1" t="s">
        <v>149</v>
      </c>
      <c r="E594" s="6">
        <f>IF('質指数（労働）'!E594&gt;0,LN('質指数（労働）'!E594),0)</f>
        <v>-6.8635513485222427E-2</v>
      </c>
      <c r="F594" s="6">
        <f>IF('質指数（労働）'!F594&gt;0,LN('質指数（労働）'!F594),0)</f>
        <v>-4.5925351906218478E-2</v>
      </c>
      <c r="G594" s="6">
        <f>IF('質指数（労働）'!G594&gt;0,LN('質指数（労働）'!G594),0)</f>
        <v>-6.7979207614532397E-2</v>
      </c>
      <c r="H594" s="6">
        <f>IF('質指数（労働）'!H594&gt;0,LN('質指数（労働）'!H594),0)</f>
        <v>-4.255866552059253E-2</v>
      </c>
      <c r="I594" s="6">
        <f>IF('質指数（労働）'!I594&gt;0,LN('質指数（労働）'!I594),0)</f>
        <v>-4.196573540663364E-2</v>
      </c>
    </row>
    <row r="595" spans="1:9" x14ac:dyDescent="0.15">
      <c r="A595" s="1">
        <v>26</v>
      </c>
      <c r="B595" s="1" t="s">
        <v>74</v>
      </c>
      <c r="C595" s="1">
        <v>17</v>
      </c>
      <c r="D595" s="1" t="s">
        <v>150</v>
      </c>
      <c r="E595" s="6">
        <f>IF('質指数（労働）'!E595&gt;0,LN('質指数（労働）'!E595),0)</f>
        <v>0.17128678067467693</v>
      </c>
      <c r="F595" s="6">
        <f>IF('質指数（労働）'!F595&gt;0,LN('質指数（労働）'!F595),0)</f>
        <v>9.1016528581386216E-2</v>
      </c>
      <c r="G595" s="6">
        <f>IF('質指数（労働）'!G595&gt;0,LN('質指数（労働）'!G595),0)</f>
        <v>5.6898662281727887E-2</v>
      </c>
      <c r="H595" s="6">
        <f>IF('質指数（労働）'!H595&gt;0,LN('質指数（労働）'!H595),0)</f>
        <v>0.1057035600820551</v>
      </c>
      <c r="I595" s="6">
        <f>IF('質指数（労働）'!I595&gt;0,LN('質指数（労働）'!I595),0)</f>
        <v>0.16809312916714123</v>
      </c>
    </row>
    <row r="596" spans="1:9" x14ac:dyDescent="0.15">
      <c r="A596" s="1">
        <v>26</v>
      </c>
      <c r="B596" s="1" t="s">
        <v>74</v>
      </c>
      <c r="C596" s="1">
        <v>18</v>
      </c>
      <c r="D596" s="1" t="s">
        <v>151</v>
      </c>
      <c r="E596" s="6">
        <f>IF('質指数（労働）'!E596&gt;0,LN('質指数（労働）'!E596),0)</f>
        <v>-0.15503212884564868</v>
      </c>
      <c r="F596" s="6">
        <f>IF('質指数（労働）'!F596&gt;0,LN('質指数（労働）'!F596),0)</f>
        <v>-0.14825724093483694</v>
      </c>
      <c r="G596" s="6">
        <f>IF('質指数（労働）'!G596&gt;0,LN('質指数（労働）'!G596),0)</f>
        <v>-0.14099641112819228</v>
      </c>
      <c r="H596" s="6">
        <f>IF('質指数（労働）'!H596&gt;0,LN('質指数（労働）'!H596),0)</f>
        <v>-0.10199882646604264</v>
      </c>
      <c r="I596" s="6">
        <f>IF('質指数（労働）'!I596&gt;0,LN('質指数（労働）'!I596),0)</f>
        <v>-0.17700475602815754</v>
      </c>
    </row>
    <row r="597" spans="1:9" x14ac:dyDescent="0.15">
      <c r="A597" s="1">
        <v>26</v>
      </c>
      <c r="B597" s="1" t="s">
        <v>74</v>
      </c>
      <c r="C597" s="1">
        <v>19</v>
      </c>
      <c r="D597" s="1" t="s">
        <v>152</v>
      </c>
      <c r="E597" s="6">
        <f>IF('質指数（労働）'!E597&gt;0,LN('質指数（労働）'!E597),0)</f>
        <v>-0.11958993762645695</v>
      </c>
      <c r="F597" s="6">
        <f>IF('質指数（労働）'!F597&gt;0,LN('質指数（労働）'!F597),0)</f>
        <v>-8.0919801013448228E-2</v>
      </c>
      <c r="G597" s="6">
        <f>IF('質指数（労働）'!G597&gt;0,LN('質指数（労働）'!G597),0)</f>
        <v>-6.1280080080176547E-2</v>
      </c>
      <c r="H597" s="6">
        <f>IF('質指数（労働）'!H597&gt;0,LN('質指数（労働）'!H597),0)</f>
        <v>1.6155086424933473E-2</v>
      </c>
      <c r="I597" s="6">
        <f>IF('質指数（労働）'!I597&gt;0,LN('質指数（労働）'!I597),0)</f>
        <v>-2.7359699953116091E-2</v>
      </c>
    </row>
    <row r="598" spans="1:9" x14ac:dyDescent="0.15">
      <c r="A598" s="1">
        <v>26</v>
      </c>
      <c r="B598" s="1" t="s">
        <v>74</v>
      </c>
      <c r="C598" s="1">
        <v>20</v>
      </c>
      <c r="D598" s="1" t="s">
        <v>153</v>
      </c>
      <c r="E598" s="6">
        <f>IF('質指数（労働）'!E598&gt;0,LN('質指数（労働）'!E598),0)</f>
        <v>-0.1190938048200091</v>
      </c>
      <c r="F598" s="6">
        <f>IF('質指数（労働）'!F598&gt;0,LN('質指数（労働）'!F598),0)</f>
        <v>-3.196427815960793E-2</v>
      </c>
      <c r="G598" s="6">
        <f>IF('質指数（労働）'!G598&gt;0,LN('質指数（労働）'!G598),0)</f>
        <v>-8.0907168717078287E-2</v>
      </c>
      <c r="H598" s="6">
        <f>IF('質指数（労働）'!H598&gt;0,LN('質指数（労働）'!H598),0)</f>
        <v>-5.0154516389732451E-2</v>
      </c>
      <c r="I598" s="6">
        <f>IF('質指数（労働）'!I598&gt;0,LN('質指数（労働）'!I598),0)</f>
        <v>-0.11951958036002107</v>
      </c>
    </row>
    <row r="599" spans="1:9" x14ac:dyDescent="0.15">
      <c r="A599" s="1">
        <v>26</v>
      </c>
      <c r="B599" s="1" t="s">
        <v>74</v>
      </c>
      <c r="C599" s="1">
        <v>21</v>
      </c>
      <c r="D599" s="1" t="s">
        <v>154</v>
      </c>
      <c r="E599" s="6">
        <f>IF('質指数（労働）'!E599&gt;0,LN('質指数（労働）'!E599),0)</f>
        <v>3.4044219789316016E-2</v>
      </c>
      <c r="F599" s="6">
        <f>IF('質指数（労働）'!F599&gt;0,LN('質指数（労働）'!F599),0)</f>
        <v>4.8510874103563702E-2</v>
      </c>
      <c r="G599" s="6">
        <f>IF('質指数（労働）'!G599&gt;0,LN('質指数（労働）'!G599),0)</f>
        <v>1.2561101047582308E-2</v>
      </c>
      <c r="H599" s="6">
        <f>IF('質指数（労働）'!H599&gt;0,LN('質指数（労働）'!H599),0)</f>
        <v>9.5645232240839251E-3</v>
      </c>
      <c r="I599" s="6">
        <f>IF('質指数（労働）'!I599&gt;0,LN('質指数（労働）'!I599),0)</f>
        <v>-2.2334266942850251E-2</v>
      </c>
    </row>
    <row r="600" spans="1:9" x14ac:dyDescent="0.15">
      <c r="A600" s="1">
        <v>26</v>
      </c>
      <c r="B600" s="1" t="s">
        <v>25</v>
      </c>
      <c r="C600" s="1">
        <v>22</v>
      </c>
      <c r="D600" s="1" t="s">
        <v>146</v>
      </c>
      <c r="E600" s="6">
        <f>IF('質指数（労働）'!E600&gt;0,LN('質指数（労働）'!E600),0)</f>
        <v>-4.7003348782706837E-2</v>
      </c>
      <c r="F600" s="6">
        <f>IF('質指数（労働）'!F600&gt;0,LN('質指数（労働）'!F600),0)</f>
        <v>-7.5518229972495479E-2</v>
      </c>
      <c r="G600" s="6">
        <f>IF('質指数（労働）'!G600&gt;0,LN('質指数（労働）'!G600),0)</f>
        <v>-8.1671009956439986E-2</v>
      </c>
      <c r="H600" s="6">
        <f>IF('質指数（労働）'!H600&gt;0,LN('質指数（労働）'!H600),0)</f>
        <v>-6.8062859654357526E-3</v>
      </c>
      <c r="I600" s="6">
        <f>IF('質指数（労働）'!I600&gt;0,LN('質指数（労働）'!I600),0)</f>
        <v>-5.3608163773127049E-2</v>
      </c>
    </row>
    <row r="601" spans="1:9" x14ac:dyDescent="0.15">
      <c r="A601" s="1">
        <v>26</v>
      </c>
      <c r="B601" s="1" t="s">
        <v>25</v>
      </c>
      <c r="C601" s="1">
        <v>23</v>
      </c>
      <c r="D601" s="1" t="s">
        <v>167</v>
      </c>
      <c r="E601" s="6">
        <f>IF('質指数（労働）'!E601&gt;0,LN('質指数（労働）'!E601),0)</f>
        <v>0.23972397645436383</v>
      </c>
      <c r="F601" s="6">
        <f>IF('質指数（労働）'!F601&gt;0,LN('質指数（労働）'!F601),0)</f>
        <v>0.19735242197094638</v>
      </c>
      <c r="G601" s="6">
        <f>IF('質指数（労働）'!G601&gt;0,LN('質指数（労働）'!G601),0)</f>
        <v>0.18235659164233545</v>
      </c>
      <c r="H601" s="6">
        <f>IF('質指数（労働）'!H601&gt;0,LN('質指数（労働）'!H601),0)</f>
        <v>0.2605341875093154</v>
      </c>
      <c r="I601" s="6">
        <f>IF('質指数（労働）'!I601&gt;0,LN('質指数（労働）'!I601),0)</f>
        <v>0.19280980323775498</v>
      </c>
    </row>
    <row r="602" spans="1:9" x14ac:dyDescent="0.15">
      <c r="A602" s="1">
        <v>27</v>
      </c>
      <c r="B602" s="1" t="s">
        <v>75</v>
      </c>
      <c r="C602" s="1">
        <v>1</v>
      </c>
      <c r="D602" s="1" t="s">
        <v>147</v>
      </c>
      <c r="E602" s="6">
        <f>IF('質指数（労働）'!E602&gt;0,LN('質指数（労働）'!E602),0)</f>
        <v>-0.59178527556631366</v>
      </c>
      <c r="F602" s="6">
        <f>IF('質指数（労働）'!F602&gt;0,LN('質指数（労働）'!F602),0)</f>
        <v>-0.44293835057496656</v>
      </c>
      <c r="G602" s="6">
        <f>IF('質指数（労働）'!G602&gt;0,LN('質指数（労働）'!G602),0)</f>
        <v>-0.41060367418193738</v>
      </c>
      <c r="H602" s="6">
        <f>IF('質指数（労働）'!H602&gt;0,LN('質指数（労働）'!H602),0)</f>
        <v>-0.25258717515843337</v>
      </c>
      <c r="I602" s="6">
        <f>IF('質指数（労働）'!I602&gt;0,LN('質指数（労働）'!I602),0)</f>
        <v>-0.23663327310794527</v>
      </c>
    </row>
    <row r="603" spans="1:9" x14ac:dyDescent="0.15">
      <c r="A603" s="1">
        <v>27</v>
      </c>
      <c r="B603" s="1" t="s">
        <v>75</v>
      </c>
      <c r="C603" s="1">
        <v>2</v>
      </c>
      <c r="D603" s="1" t="s">
        <v>148</v>
      </c>
      <c r="E603" s="6">
        <f>IF('質指数（労働）'!E603&gt;0,LN('質指数（労働）'!E603),0)</f>
        <v>1.0086553955039832</v>
      </c>
      <c r="F603" s="6">
        <f>IF('質指数（労働）'!F603&gt;0,LN('質指数（労働）'!F603),0)</f>
        <v>0.9329681667934806</v>
      </c>
      <c r="G603" s="6">
        <f>IF('質指数（労働）'!G603&gt;0,LN('質指数（労働）'!G603),0)</f>
        <v>0.30528877894110029</v>
      </c>
      <c r="H603" s="6">
        <f>IF('質指数（労働）'!H603&gt;0,LN('質指数（労働）'!H603),0)</f>
        <v>0.87369329924362782</v>
      </c>
      <c r="I603" s="6">
        <f>IF('質指数（労働）'!I603&gt;0,LN('質指数（労働）'!I603),0)</f>
        <v>0.71067557255689828</v>
      </c>
    </row>
    <row r="604" spans="1:9" x14ac:dyDescent="0.15">
      <c r="A604" s="1">
        <v>27</v>
      </c>
      <c r="B604" s="1" t="s">
        <v>125</v>
      </c>
      <c r="C604" s="1">
        <v>3</v>
      </c>
      <c r="D604" s="1" t="s">
        <v>155</v>
      </c>
      <c r="E604" s="6">
        <f>IF('質指数（労働）'!E604&gt;0,LN('質指数（労働）'!E604),0)</f>
        <v>-0.14405895906030863</v>
      </c>
      <c r="F604" s="6">
        <f>IF('質指数（労働）'!F604&gt;0,LN('質指数（労働）'!F604),0)</f>
        <v>-0.12581485211922874</v>
      </c>
      <c r="G604" s="6">
        <f>IF('質指数（労働）'!G604&gt;0,LN('質指数（労働）'!G604),0)</f>
        <v>-0.13702939823179655</v>
      </c>
      <c r="H604" s="6">
        <f>IF('質指数（労働）'!H604&gt;0,LN('質指数（労働）'!H604),0)</f>
        <v>-0.11415059331138337</v>
      </c>
      <c r="I604" s="6">
        <f>IF('質指数（労働）'!I604&gt;0,LN('質指数（労働）'!I604),0)</f>
        <v>-0.129405531884416</v>
      </c>
    </row>
    <row r="605" spans="1:9" x14ac:dyDescent="0.15">
      <c r="A605" s="1">
        <v>27</v>
      </c>
      <c r="B605" s="1" t="s">
        <v>125</v>
      </c>
      <c r="C605" s="1">
        <v>4</v>
      </c>
      <c r="D605" s="1" t="s">
        <v>156</v>
      </c>
      <c r="E605" s="6">
        <f>IF('質指数（労働）'!E605&gt;0,LN('質指数（労働）'!E605),0)</f>
        <v>-0.26574705261754783</v>
      </c>
      <c r="F605" s="6">
        <f>IF('質指数（労働）'!F605&gt;0,LN('質指数（労働）'!F605),0)</f>
        <v>-0.25629262739311065</v>
      </c>
      <c r="G605" s="6">
        <f>IF('質指数（労働）'!G605&gt;0,LN('質指数（労働）'!G605),0)</f>
        <v>-0.28202067706501383</v>
      </c>
      <c r="H605" s="6">
        <f>IF('質指数（労働）'!H605&gt;0,LN('質指数（労働）'!H605),0)</f>
        <v>-0.2323393535650542</v>
      </c>
      <c r="I605" s="6">
        <f>IF('質指数（労働）'!I605&gt;0,LN('質指数（労働）'!I605),0)</f>
        <v>-0.2317661886073385</v>
      </c>
    </row>
    <row r="606" spans="1:9" x14ac:dyDescent="0.15">
      <c r="A606" s="1">
        <v>27</v>
      </c>
      <c r="B606" s="1" t="s">
        <v>125</v>
      </c>
      <c r="C606" s="1">
        <v>5</v>
      </c>
      <c r="D606" s="1" t="s">
        <v>157</v>
      </c>
      <c r="E606" s="6">
        <f>IF('質指数（労働）'!E606&gt;0,LN('質指数（労働）'!E606),0)</f>
        <v>-6.0114707795312895E-2</v>
      </c>
      <c r="F606" s="6">
        <f>IF('質指数（労働）'!F606&gt;0,LN('質指数（労働）'!F606),0)</f>
        <v>-5.7369552958311618E-3</v>
      </c>
      <c r="G606" s="6">
        <f>IF('質指数（労働）'!G606&gt;0,LN('質指数（労働）'!G606),0)</f>
        <v>-3.2788209612968064E-2</v>
      </c>
      <c r="H606" s="6">
        <f>IF('質指数（労働）'!H606&gt;0,LN('質指数（労働）'!H606),0)</f>
        <v>-3.7731374829203267E-3</v>
      </c>
      <c r="I606" s="6">
        <f>IF('質指数（労働）'!I606&gt;0,LN('質指数（労働）'!I606),0)</f>
        <v>-2.6756176941667688E-2</v>
      </c>
    </row>
    <row r="607" spans="1:9" x14ac:dyDescent="0.15">
      <c r="A607" s="1">
        <v>27</v>
      </c>
      <c r="B607" s="1" t="s">
        <v>125</v>
      </c>
      <c r="C607" s="1">
        <v>6</v>
      </c>
      <c r="D607" s="1" t="s">
        <v>49</v>
      </c>
      <c r="E607" s="6">
        <f>IF('質指数（労働）'!E607&gt;0,LN('質指数（労働）'!E607),0)</f>
        <v>3.71173480076031E-2</v>
      </c>
      <c r="F607" s="6">
        <f>IF('質指数（労働）'!F607&gt;0,LN('質指数（労働）'!F607),0)</f>
        <v>0.1129533556071497</v>
      </c>
      <c r="G607" s="6">
        <f>IF('質指数（労働）'!G607&gt;0,LN('質指数（労働）'!G607),0)</f>
        <v>9.7157077491217866E-2</v>
      </c>
      <c r="H607" s="6">
        <f>IF('質指数（労働）'!H607&gt;0,LN('質指数（労働）'!H607),0)</f>
        <v>0.12834651360858521</v>
      </c>
      <c r="I607" s="6">
        <f>IF('質指数（労働）'!I607&gt;0,LN('質指数（労働）'!I607),0)</f>
        <v>0.10596980957644703</v>
      </c>
    </row>
    <row r="608" spans="1:9" x14ac:dyDescent="0.15">
      <c r="A608" s="1">
        <v>27</v>
      </c>
      <c r="B608" s="1" t="s">
        <v>125</v>
      </c>
      <c r="C608" s="1">
        <v>7</v>
      </c>
      <c r="D608" s="1" t="s">
        <v>158</v>
      </c>
      <c r="E608" s="6">
        <f>IF('質指数（労働）'!E608&gt;0,LN('質指数（労働）'!E608),0)</f>
        <v>6.9804893979125537E-2</v>
      </c>
      <c r="F608" s="6">
        <f>IF('質指数（労働）'!F608&gt;0,LN('質指数（労働）'!F608),0)</f>
        <v>0.11532648583307178</v>
      </c>
      <c r="G608" s="6">
        <f>IF('質指数（労働）'!G608&gt;0,LN('質指数（労働）'!G608),0)</f>
        <v>0.15170998657276277</v>
      </c>
      <c r="H608" s="6">
        <f>IF('質指数（労働）'!H608&gt;0,LN('質指数（労働）'!H608),0)</f>
        <v>0.19199399772582118</v>
      </c>
      <c r="I608" s="6">
        <f>IF('質指数（労働）'!I608&gt;0,LN('質指数（労働）'!I608),0)</f>
        <v>0.15585053809132562</v>
      </c>
    </row>
    <row r="609" spans="1:9" x14ac:dyDescent="0.15">
      <c r="A609" s="1">
        <v>27</v>
      </c>
      <c r="B609" s="1" t="s">
        <v>125</v>
      </c>
      <c r="C609" s="1">
        <v>8</v>
      </c>
      <c r="D609" s="1" t="s">
        <v>159</v>
      </c>
      <c r="E609" s="6">
        <f>IF('質指数（労働）'!E609&gt;0,LN('質指数（労働）'!E609),0)</f>
        <v>-6.9857519566675949E-2</v>
      </c>
      <c r="F609" s="6">
        <f>IF('質指数（労働）'!F609&gt;0,LN('質指数（労働）'!F609),0)</f>
        <v>-2.6059018917134417E-2</v>
      </c>
      <c r="G609" s="6">
        <f>IF('質指数（労働）'!G609&gt;0,LN('質指数（労働）'!G609),0)</f>
        <v>-3.7104432157672347E-2</v>
      </c>
      <c r="H609" s="6">
        <f>IF('質指数（労働）'!H609&gt;0,LN('質指数（労働）'!H609),0)</f>
        <v>4.784420260986362E-3</v>
      </c>
      <c r="I609" s="6">
        <f>IF('質指数（労働）'!I609&gt;0,LN('質指数（労働）'!I609),0)</f>
        <v>-2.434461753945347E-2</v>
      </c>
    </row>
    <row r="610" spans="1:9" x14ac:dyDescent="0.15">
      <c r="A610" s="1">
        <v>27</v>
      </c>
      <c r="B610" s="1" t="s">
        <v>125</v>
      </c>
      <c r="C610" s="1">
        <v>9</v>
      </c>
      <c r="D610" s="1" t="s">
        <v>160</v>
      </c>
      <c r="E610" s="6">
        <f>IF('質指数（労働）'!E610&gt;0,LN('質指数（労働）'!E610),0)</f>
        <v>-7.6189366346550462E-3</v>
      </c>
      <c r="F610" s="6">
        <f>IF('質指数（労働）'!F610&gt;0,LN('質指数（労働）'!F610),0)</f>
        <v>5.5507216576503884E-2</v>
      </c>
      <c r="G610" s="6">
        <f>IF('質指数（労働）'!G610&gt;0,LN('質指数（労働）'!G610),0)</f>
        <v>4.4826818671624989E-2</v>
      </c>
      <c r="H610" s="6">
        <f>IF('質指数（労働）'!H610&gt;0,LN('質指数（労働）'!H610),0)</f>
        <v>5.486991068989993E-2</v>
      </c>
      <c r="I610" s="6">
        <f>IF('質指数（労働）'!I610&gt;0,LN('質指数（労働）'!I610),0)</f>
        <v>-4.2131893014746482E-3</v>
      </c>
    </row>
    <row r="611" spans="1:9" x14ac:dyDescent="0.15">
      <c r="A611" s="1">
        <v>27</v>
      </c>
      <c r="B611" s="1" t="s">
        <v>125</v>
      </c>
      <c r="C611" s="1">
        <v>10</v>
      </c>
      <c r="D611" s="1" t="s">
        <v>161</v>
      </c>
      <c r="E611" s="6">
        <f>IF('質指数（労働）'!E611&gt;0,LN('質指数（労働）'!E611),0)</f>
        <v>-4.3393626807790672E-2</v>
      </c>
      <c r="F611" s="6">
        <f>IF('質指数（労働）'!F611&gt;0,LN('質指数（労働）'!F611),0)</f>
        <v>-3.0358910558538156E-2</v>
      </c>
      <c r="G611" s="6">
        <f>IF('質指数（労働）'!G611&gt;0,LN('質指数（労働）'!G611),0)</f>
        <v>-4.0736086036685194E-2</v>
      </c>
      <c r="H611" s="6">
        <f>IF('質指数（労働）'!H611&gt;0,LN('質指数（労働）'!H611),0)</f>
        <v>-5.7062144536004699E-3</v>
      </c>
      <c r="I611" s="6">
        <f>IF('質指数（労働）'!I611&gt;0,LN('質指数（労働）'!I611),0)</f>
        <v>-4.6359781613240773E-2</v>
      </c>
    </row>
    <row r="612" spans="1:9" x14ac:dyDescent="0.15">
      <c r="A612" s="1">
        <v>27</v>
      </c>
      <c r="B612" s="1" t="s">
        <v>125</v>
      </c>
      <c r="C612" s="1">
        <v>11</v>
      </c>
      <c r="D612" s="1" t="s">
        <v>162</v>
      </c>
      <c r="E612" s="6">
        <f>IF('質指数（労働）'!E612&gt;0,LN('質指数（労働）'!E612),0)</f>
        <v>-2.6706956843359489E-3</v>
      </c>
      <c r="F612" s="6">
        <f>IF('質指数（労働）'!F612&gt;0,LN('質指数（労働）'!F612),0)</f>
        <v>5.5269667214533122E-2</v>
      </c>
      <c r="G612" s="6">
        <f>IF('質指数（労働）'!G612&gt;0,LN('質指数（労働）'!G612),0)</f>
        <v>3.0155335756983828E-2</v>
      </c>
      <c r="H612" s="6">
        <f>IF('質指数（労働）'!H612&gt;0,LN('質指数（労働）'!H612),0)</f>
        <v>6.6282116071909314E-2</v>
      </c>
      <c r="I612" s="6">
        <f>IF('質指数（労働）'!I612&gt;0,LN('質指数（労働）'!I612),0)</f>
        <v>4.2472787434409819E-2</v>
      </c>
    </row>
    <row r="613" spans="1:9" x14ac:dyDescent="0.15">
      <c r="A613" s="1">
        <v>27</v>
      </c>
      <c r="B613" s="1" t="s">
        <v>125</v>
      </c>
      <c r="C613" s="1">
        <v>12</v>
      </c>
      <c r="D613" s="1" t="s">
        <v>163</v>
      </c>
      <c r="E613" s="6">
        <f>IF('質指数（労働）'!E613&gt;0,LN('質指数（労働）'!E613),0)</f>
        <v>-0.14684816642699175</v>
      </c>
      <c r="F613" s="6">
        <f>IF('質指数（労働）'!F613&gt;0,LN('質指数（労働）'!F613),0)</f>
        <v>-7.5496679818289114E-2</v>
      </c>
      <c r="G613" s="6">
        <f>IF('質指数（労働）'!G613&gt;0,LN('質指数（労働）'!G613),0)</f>
        <v>-0.10799977691440128</v>
      </c>
      <c r="H613" s="6">
        <f>IF('質指数（労働）'!H613&gt;0,LN('質指数（労働）'!H613),0)</f>
        <v>8.1586827037853412E-3</v>
      </c>
      <c r="I613" s="6">
        <f>IF('質指数（労働）'!I613&gt;0,LN('質指数（労働）'!I613),0)</f>
        <v>2.204517404251715E-2</v>
      </c>
    </row>
    <row r="614" spans="1:9" x14ac:dyDescent="0.15">
      <c r="A614" s="1">
        <v>27</v>
      </c>
      <c r="B614" s="1" t="s">
        <v>125</v>
      </c>
      <c r="C614" s="1">
        <v>13</v>
      </c>
      <c r="D614" s="1" t="s">
        <v>164</v>
      </c>
      <c r="E614" s="6">
        <f>IF('質指数（労働）'!E614&gt;0,LN('質指数（労働）'!E614),0)</f>
        <v>-2.6505270781126324E-2</v>
      </c>
      <c r="F614" s="6">
        <f>IF('質指数（労働）'!F614&gt;0,LN('質指数（労働）'!F614),0)</f>
        <v>1.3007726180535879E-2</v>
      </c>
      <c r="G614" s="6">
        <f>IF('質指数（労働）'!G614&gt;0,LN('質指数（労働）'!G614),0)</f>
        <v>-1.5269237461878598E-2</v>
      </c>
      <c r="H614" s="6">
        <f>IF('質指数（労働）'!H614&gt;0,LN('質指数（労働）'!H614),0)</f>
        <v>4.2048065211263322E-2</v>
      </c>
      <c r="I614" s="6">
        <f>IF('質指数（労働）'!I614&gt;0,LN('質指数（労働）'!I614),0)</f>
        <v>9.1251298756844946E-3</v>
      </c>
    </row>
    <row r="615" spans="1:9" x14ac:dyDescent="0.15">
      <c r="A615" s="1">
        <v>27</v>
      </c>
      <c r="B615" s="1" t="s">
        <v>125</v>
      </c>
      <c r="C615" s="1">
        <v>14</v>
      </c>
      <c r="D615" s="1" t="s">
        <v>165</v>
      </c>
      <c r="E615" s="6">
        <f>IF('質指数（労働）'!E615&gt;0,LN('質指数（労働）'!E615),0)</f>
        <v>-9.2998633383127513E-2</v>
      </c>
      <c r="F615" s="6">
        <f>IF('質指数（労働）'!F615&gt;0,LN('質指数（労働）'!F615),0)</f>
        <v>-6.341189473004552E-2</v>
      </c>
      <c r="G615" s="6">
        <f>IF('質指数（労働）'!G615&gt;0,LN('質指数（労働）'!G615),0)</f>
        <v>-6.7848732259452954E-2</v>
      </c>
      <c r="H615" s="6">
        <f>IF('質指数（労働）'!H615&gt;0,LN('質指数（労働）'!H615),0)</f>
        <v>2.1790867243963539E-2</v>
      </c>
      <c r="I615" s="6">
        <f>IF('質指数（労働）'!I615&gt;0,LN('質指数（労働）'!I615),0)</f>
        <v>3.2968177138943282E-2</v>
      </c>
    </row>
    <row r="616" spans="1:9" x14ac:dyDescent="0.15">
      <c r="A616" s="1">
        <v>27</v>
      </c>
      <c r="B616" s="1" t="s">
        <v>125</v>
      </c>
      <c r="C616" s="1">
        <v>15</v>
      </c>
      <c r="D616" s="1" t="s">
        <v>166</v>
      </c>
      <c r="E616" s="6">
        <f>IF('質指数（労働）'!E616&gt;0,LN('質指数（労働）'!E616),0)</f>
        <v>-9.8656699883400659E-2</v>
      </c>
      <c r="F616" s="6">
        <f>IF('質指数（労働）'!F616&gt;0,LN('質指数（労働）'!F616),0)</f>
        <v>-6.3526827904769212E-2</v>
      </c>
      <c r="G616" s="6">
        <f>IF('質指数（労働）'!G616&gt;0,LN('質指数（労働）'!G616),0)</f>
        <v>-7.6907855753142906E-2</v>
      </c>
      <c r="H616" s="6">
        <f>IF('質指数（労働）'!H616&gt;0,LN('質指数（労働）'!H616),0)</f>
        <v>-2.1757132295076208E-2</v>
      </c>
      <c r="I616" s="6">
        <f>IF('質指数（労働）'!I616&gt;0,LN('質指数（労働）'!I616),0)</f>
        <v>-3.2071020602438063E-2</v>
      </c>
    </row>
    <row r="617" spans="1:9" x14ac:dyDescent="0.15">
      <c r="A617" s="1">
        <v>27</v>
      </c>
      <c r="B617" s="1" t="s">
        <v>75</v>
      </c>
      <c r="C617" s="1">
        <v>16</v>
      </c>
      <c r="D617" s="1" t="s">
        <v>149</v>
      </c>
      <c r="E617" s="6">
        <f>IF('質指数（労働）'!E617&gt;0,LN('質指数（労働）'!E617),0)</f>
        <v>-9.8461165024886551E-3</v>
      </c>
      <c r="F617" s="6">
        <f>IF('質指数（労働）'!F617&gt;0,LN('質指数（労働）'!F617),0)</f>
        <v>1.6449145329462681E-2</v>
      </c>
      <c r="G617" s="6">
        <f>IF('質指数（労働）'!G617&gt;0,LN('質指数（労働）'!G617),0)</f>
        <v>-1.1975845366666169E-2</v>
      </c>
      <c r="H617" s="6">
        <f>IF('質指数（労働）'!H617&gt;0,LN('質指数（労働）'!H617),0)</f>
        <v>9.8881244858079545E-3</v>
      </c>
      <c r="I617" s="6">
        <f>IF('質指数（労働）'!I617&gt;0,LN('質指数（労働）'!I617),0)</f>
        <v>3.7309814290628377E-3</v>
      </c>
    </row>
    <row r="618" spans="1:9" x14ac:dyDescent="0.15">
      <c r="A618" s="1">
        <v>27</v>
      </c>
      <c r="B618" s="1" t="s">
        <v>75</v>
      </c>
      <c r="C618" s="1">
        <v>17</v>
      </c>
      <c r="D618" s="1" t="s">
        <v>150</v>
      </c>
      <c r="E618" s="6">
        <f>IF('質指数（労働）'!E618&gt;0,LN('質指数（労働）'!E618),0)</f>
        <v>0.21875572956336561</v>
      </c>
      <c r="F618" s="6">
        <f>IF('質指数（労働）'!F618&gt;0,LN('質指数（労働）'!F618),0)</f>
        <v>0.11634800402450735</v>
      </c>
      <c r="G618" s="6">
        <f>IF('質指数（労働）'!G618&gt;0,LN('質指数（労働）'!G618),0)</f>
        <v>0.10113054684729451</v>
      </c>
      <c r="H618" s="6">
        <f>IF('質指数（労働）'!H618&gt;0,LN('質指数（労働）'!H618),0)</f>
        <v>0.11450745634064956</v>
      </c>
      <c r="I618" s="6">
        <f>IF('質指数（労働）'!I618&gt;0,LN('質指数（労働）'!I618),0)</f>
        <v>0.15805808682861208</v>
      </c>
    </row>
    <row r="619" spans="1:9" x14ac:dyDescent="0.15">
      <c r="A619" s="1">
        <v>27</v>
      </c>
      <c r="B619" s="1" t="s">
        <v>75</v>
      </c>
      <c r="C619" s="1">
        <v>18</v>
      </c>
      <c r="D619" s="1" t="s">
        <v>151</v>
      </c>
      <c r="E619" s="6">
        <f>IF('質指数（労働）'!E619&gt;0,LN('質指数（労働）'!E619),0)</f>
        <v>-9.6443990910663843E-2</v>
      </c>
      <c r="F619" s="6">
        <f>IF('質指数（労働）'!F619&gt;0,LN('質指数（労働）'!F619),0)</f>
        <v>-7.9546773059644499E-2</v>
      </c>
      <c r="G619" s="6">
        <f>IF('質指数（労働）'!G619&gt;0,LN('質指数（労働）'!G619),0)</f>
        <v>-6.6329426417663914E-2</v>
      </c>
      <c r="H619" s="6">
        <f>IF('質指数（労働）'!H619&gt;0,LN('質指数（労働）'!H619),0)</f>
        <v>-3.4492269853323806E-2</v>
      </c>
      <c r="I619" s="6">
        <f>IF('質指数（労働）'!I619&gt;0,LN('質指数（労働）'!I619),0)</f>
        <v>-0.11091653076860612</v>
      </c>
    </row>
    <row r="620" spans="1:9" x14ac:dyDescent="0.15">
      <c r="A620" s="1">
        <v>27</v>
      </c>
      <c r="B620" s="1" t="s">
        <v>75</v>
      </c>
      <c r="C620" s="1">
        <v>19</v>
      </c>
      <c r="D620" s="1" t="s">
        <v>152</v>
      </c>
      <c r="E620" s="6">
        <f>IF('質指数（労働）'!E620&gt;0,LN('質指数（労働）'!E620),0)</f>
        <v>-7.9951808184686765E-2</v>
      </c>
      <c r="F620" s="6">
        <f>IF('質指数（労働）'!F620&gt;0,LN('質指数（労働）'!F620),0)</f>
        <v>-4.7114283320609851E-2</v>
      </c>
      <c r="G620" s="6">
        <f>IF('質指数（労働）'!G620&gt;0,LN('質指数（労働）'!G620),0)</f>
        <v>-6.0810577951621508E-2</v>
      </c>
      <c r="H620" s="6">
        <f>IF('質指数（労働）'!H620&gt;0,LN('質指数（労働）'!H620),0)</f>
        <v>1.211451001902967E-2</v>
      </c>
      <c r="I620" s="6">
        <f>IF('質指数（労働）'!I620&gt;0,LN('質指数（労働）'!I620),0)</f>
        <v>-1.8462947863595501E-2</v>
      </c>
    </row>
    <row r="621" spans="1:9" x14ac:dyDescent="0.15">
      <c r="A621" s="1">
        <v>27</v>
      </c>
      <c r="B621" s="1" t="s">
        <v>75</v>
      </c>
      <c r="C621" s="1">
        <v>20</v>
      </c>
      <c r="D621" s="1" t="s">
        <v>153</v>
      </c>
      <c r="E621" s="6">
        <f>IF('質指数（労働）'!E621&gt;0,LN('質指数（労働）'!E621),0)</f>
        <v>-5.1788436550670898E-3</v>
      </c>
      <c r="F621" s="6">
        <f>IF('質指数（労働）'!F621&gt;0,LN('質指数（労働）'!F621),0)</f>
        <v>2.5819902700694942E-2</v>
      </c>
      <c r="G621" s="6">
        <f>IF('質指数（労働）'!G621&gt;0,LN('質指数（労働）'!G621),0)</f>
        <v>-5.564153827733326E-3</v>
      </c>
      <c r="H621" s="6">
        <f>IF('質指数（労働）'!H621&gt;0,LN('質指数（労働）'!H621),0)</f>
        <v>4.0702112258190273E-2</v>
      </c>
      <c r="I621" s="6">
        <f>IF('質指数（労働）'!I621&gt;0,LN('質指数（労働）'!I621),0)</f>
        <v>-1.7527053469831813E-2</v>
      </c>
    </row>
    <row r="622" spans="1:9" x14ac:dyDescent="0.15">
      <c r="A622" s="1">
        <v>27</v>
      </c>
      <c r="B622" s="1" t="s">
        <v>75</v>
      </c>
      <c r="C622" s="1">
        <v>21</v>
      </c>
      <c r="D622" s="1" t="s">
        <v>154</v>
      </c>
      <c r="E622" s="6">
        <f>IF('質指数（労働）'!E622&gt;0,LN('質指数（労働）'!E622),0)</f>
        <v>3.6173349578677252E-2</v>
      </c>
      <c r="F622" s="6">
        <f>IF('質指数（労働）'!F622&gt;0,LN('質指数（労働）'!F622),0)</f>
        <v>5.5307078866668594E-2</v>
      </c>
      <c r="G622" s="6">
        <f>IF('質指数（労働）'!G622&gt;0,LN('質指数（労働）'!G622),0)</f>
        <v>1.3598266830902079E-2</v>
      </c>
      <c r="H622" s="6">
        <f>IF('質指数（労働）'!H622&gt;0,LN('質指数（労働）'!H622),0)</f>
        <v>2.2105299006909593E-2</v>
      </c>
      <c r="I622" s="6">
        <f>IF('質指数（労働）'!I622&gt;0,LN('質指数（労働）'!I622),0)</f>
        <v>1.5785851498757397E-2</v>
      </c>
    </row>
    <row r="623" spans="1:9" x14ac:dyDescent="0.15">
      <c r="A623" s="1">
        <v>27</v>
      </c>
      <c r="B623" s="1" t="s">
        <v>26</v>
      </c>
      <c r="C623" s="1">
        <v>22</v>
      </c>
      <c r="D623" s="1" t="s">
        <v>146</v>
      </c>
      <c r="E623" s="6">
        <f>IF('質指数（労働）'!E623&gt;0,LN('質指数（労働）'!E623),0)</f>
        <v>-2.3958764400657393E-2</v>
      </c>
      <c r="F623" s="6">
        <f>IF('質指数（労働）'!F623&gt;0,LN('質指数（労働）'!F623),0)</f>
        <v>-4.118715268023071E-2</v>
      </c>
      <c r="G623" s="6">
        <f>IF('質指数（労働）'!G623&gt;0,LN('質指数（労働）'!G623),0)</f>
        <v>-5.231978849999884E-2</v>
      </c>
      <c r="H623" s="6">
        <f>IF('質指数（労働）'!H623&gt;0,LN('質指数（労働）'!H623),0)</f>
        <v>-1.4595876161426818E-3</v>
      </c>
      <c r="I623" s="6">
        <f>IF('質指数（労働）'!I623&gt;0,LN('質指数（労働）'!I623),0)</f>
        <v>-5.1956099879525833E-2</v>
      </c>
    </row>
    <row r="624" spans="1:9" x14ac:dyDescent="0.15">
      <c r="A624" s="1">
        <v>27</v>
      </c>
      <c r="B624" s="1" t="s">
        <v>26</v>
      </c>
      <c r="C624" s="1">
        <v>23</v>
      </c>
      <c r="D624" s="1" t="s">
        <v>167</v>
      </c>
      <c r="E624" s="6">
        <f>IF('質指数（労働）'!E624&gt;0,LN('質指数（労働）'!E624),0)</f>
        <v>0.24723052373678622</v>
      </c>
      <c r="F624" s="6">
        <f>IF('質指数（労働）'!F624&gt;0,LN('質指数（労働）'!F624),0)</f>
        <v>0.20115820621952782</v>
      </c>
      <c r="G624" s="6">
        <f>IF('質指数（労働）'!G624&gt;0,LN('質指数（労働）'!G624),0)</f>
        <v>0.19628657923656223</v>
      </c>
      <c r="H624" s="6">
        <f>IF('質指数（労働）'!H624&gt;0,LN('質指数（労働）'!H624),0)</f>
        <v>0.25514220782209934</v>
      </c>
      <c r="I624" s="6">
        <f>IF('質指数（労働）'!I624&gt;0,LN('質指数（労働）'!I624),0)</f>
        <v>0.19331976594426353</v>
      </c>
    </row>
    <row r="625" spans="1:9" x14ac:dyDescent="0.15">
      <c r="A625" s="1">
        <v>28</v>
      </c>
      <c r="B625" s="1" t="s">
        <v>76</v>
      </c>
      <c r="C625" s="1">
        <v>1</v>
      </c>
      <c r="D625" s="1" t="s">
        <v>147</v>
      </c>
      <c r="E625" s="6">
        <f>IF('質指数（労働）'!E625&gt;0,LN('質指数（労働）'!E625),0)</f>
        <v>-0.73076337415619708</v>
      </c>
      <c r="F625" s="6">
        <f>IF('質指数（労働）'!F625&gt;0,LN('質指数（労働）'!F625),0)</f>
        <v>-0.60338537223006683</v>
      </c>
      <c r="G625" s="6">
        <f>IF('質指数（労働）'!G625&gt;0,LN('質指数（労働）'!G625),0)</f>
        <v>-0.61265044670698565</v>
      </c>
      <c r="H625" s="6">
        <f>IF('質指数（労働）'!H625&gt;0,LN('質指数（労働）'!H625),0)</f>
        <v>-0.4814927412407235</v>
      </c>
      <c r="I625" s="6">
        <f>IF('質指数（労働）'!I625&gt;0,LN('質指数（労働）'!I625),0)</f>
        <v>-0.41815013093897235</v>
      </c>
    </row>
    <row r="626" spans="1:9" x14ac:dyDescent="0.15">
      <c r="A626" s="1">
        <v>28</v>
      </c>
      <c r="B626" s="1" t="s">
        <v>76</v>
      </c>
      <c r="C626" s="1">
        <v>2</v>
      </c>
      <c r="D626" s="1" t="s">
        <v>148</v>
      </c>
      <c r="E626" s="6">
        <f>IF('質指数（労働）'!E626&gt;0,LN('質指数（労働）'!E626),0)</f>
        <v>0.47034447311125255</v>
      </c>
      <c r="F626" s="6">
        <f>IF('質指数（労働）'!F626&gt;0,LN('質指数（労働）'!F626),0)</f>
        <v>0.495846740732589</v>
      </c>
      <c r="G626" s="6">
        <f>IF('質指数（労働）'!G626&gt;0,LN('質指数（労働）'!G626),0)</f>
        <v>0.25772790498906339</v>
      </c>
      <c r="H626" s="6">
        <f>IF('質指数（労働）'!H626&gt;0,LN('質指数（労働）'!H626),0)</f>
        <v>0.30317547520771099</v>
      </c>
      <c r="I626" s="6">
        <f>IF('質指数（労働）'!I626&gt;0,LN('質指数（労働）'!I626),0)</f>
        <v>0.35261697697860445</v>
      </c>
    </row>
    <row r="627" spans="1:9" x14ac:dyDescent="0.15">
      <c r="A627" s="1">
        <v>28</v>
      </c>
      <c r="B627" s="1" t="s">
        <v>126</v>
      </c>
      <c r="C627" s="1">
        <v>3</v>
      </c>
      <c r="D627" s="1" t="s">
        <v>155</v>
      </c>
      <c r="E627" s="6">
        <f>IF('質指数（労働）'!E627&gt;0,LN('質指数（労働）'!E627),0)</f>
        <v>-0.20770739608879177</v>
      </c>
      <c r="F627" s="6">
        <f>IF('質指数（労働）'!F627&gt;0,LN('質指数（労働）'!F627),0)</f>
        <v>-0.19451076963399316</v>
      </c>
      <c r="G627" s="6">
        <f>IF('質指数（労働）'!G627&gt;0,LN('質指数（労働）'!G627),0)</f>
        <v>-0.20519037819933914</v>
      </c>
      <c r="H627" s="6">
        <f>IF('質指数（労働）'!H627&gt;0,LN('質指数（労働）'!H627),0)</f>
        <v>-0.14931606702239614</v>
      </c>
      <c r="I627" s="6">
        <f>IF('質指数（労働）'!I627&gt;0,LN('質指数（労働）'!I627),0)</f>
        <v>-0.16999873348726458</v>
      </c>
    </row>
    <row r="628" spans="1:9" x14ac:dyDescent="0.15">
      <c r="A628" s="1">
        <v>28</v>
      </c>
      <c r="B628" s="1" t="s">
        <v>126</v>
      </c>
      <c r="C628" s="1">
        <v>4</v>
      </c>
      <c r="D628" s="1" t="s">
        <v>156</v>
      </c>
      <c r="E628" s="6">
        <f>IF('質指数（労働）'!E628&gt;0,LN('質指数（労働）'!E628),0)</f>
        <v>-0.33604441039290517</v>
      </c>
      <c r="F628" s="6">
        <f>IF('質指数（労働）'!F628&gt;0,LN('質指数（労働）'!F628),0)</f>
        <v>-0.32679575809426298</v>
      </c>
      <c r="G628" s="6">
        <f>IF('質指数（労働）'!G628&gt;0,LN('質指数（労働）'!G628),0)</f>
        <v>-0.35035785138910758</v>
      </c>
      <c r="H628" s="6">
        <f>IF('質指数（労働）'!H628&gt;0,LN('質指数（労働）'!H628),0)</f>
        <v>-0.27383587330053621</v>
      </c>
      <c r="I628" s="6">
        <f>IF('質指数（労働）'!I628&gt;0,LN('質指数（労働）'!I628),0)</f>
        <v>-0.27257032711094575</v>
      </c>
    </row>
    <row r="629" spans="1:9" x14ac:dyDescent="0.15">
      <c r="A629" s="1">
        <v>28</v>
      </c>
      <c r="B629" s="1" t="s">
        <v>126</v>
      </c>
      <c r="C629" s="1">
        <v>5</v>
      </c>
      <c r="D629" s="1" t="s">
        <v>157</v>
      </c>
      <c r="E629" s="6">
        <f>IF('質指数（労働）'!E629&gt;0,LN('質指数（労働）'!E629),0)</f>
        <v>-0.11513623445163028</v>
      </c>
      <c r="F629" s="6">
        <f>IF('質指数（労働）'!F629&gt;0,LN('質指数（労働）'!F629),0)</f>
        <v>-6.588263445560498E-2</v>
      </c>
      <c r="G629" s="6">
        <f>IF('質指数（労働）'!G629&gt;0,LN('質指数（労働）'!G629),0)</f>
        <v>-8.6271625098957194E-2</v>
      </c>
      <c r="H629" s="6">
        <f>IF('質指数（労働）'!H629&gt;0,LN('質指数（労働）'!H629),0)</f>
        <v>-3.1994732460607633E-2</v>
      </c>
      <c r="I629" s="6">
        <f>IF('質指数（労働）'!I629&gt;0,LN('質指数（労働）'!I629),0)</f>
        <v>-5.5551740365210114E-2</v>
      </c>
    </row>
    <row r="630" spans="1:9" x14ac:dyDescent="0.15">
      <c r="A630" s="1">
        <v>28</v>
      </c>
      <c r="B630" s="1" t="s">
        <v>126</v>
      </c>
      <c r="C630" s="1">
        <v>6</v>
      </c>
      <c r="D630" s="1" t="s">
        <v>49</v>
      </c>
      <c r="E630" s="6">
        <f>IF('質指数（労働）'!E630&gt;0,LN('質指数（労働）'!E630),0)</f>
        <v>-1.3074617890418069E-2</v>
      </c>
      <c r="F630" s="6">
        <f>IF('質指数（労働）'!F630&gt;0,LN('質指数（労働）'!F630),0)</f>
        <v>5.687468780269854E-2</v>
      </c>
      <c r="G630" s="6">
        <f>IF('質指数（労働）'!G630&gt;0,LN('質指数（労働）'!G630),0)</f>
        <v>4.6237019481868737E-2</v>
      </c>
      <c r="H630" s="6">
        <f>IF('質指数（労働）'!H630&gt;0,LN('質指数（労働）'!H630),0)</f>
        <v>9.4235441623015601E-2</v>
      </c>
      <c r="I630" s="6">
        <f>IF('質指数（労働）'!I630&gt;0,LN('質指数（労働）'!I630),0)</f>
        <v>7.3691007682114687E-2</v>
      </c>
    </row>
    <row r="631" spans="1:9" x14ac:dyDescent="0.15">
      <c r="A631" s="1">
        <v>28</v>
      </c>
      <c r="B631" s="1" t="s">
        <v>126</v>
      </c>
      <c r="C631" s="1">
        <v>7</v>
      </c>
      <c r="D631" s="1" t="s">
        <v>158</v>
      </c>
      <c r="E631" s="6">
        <f>IF('質指数（労働）'!E631&gt;0,LN('質指数（労働）'!E631),0)</f>
        <v>2.3659097299768832E-2</v>
      </c>
      <c r="F631" s="6">
        <f>IF('質指数（労働）'!F631&gt;0,LN('質指数（労働）'!F631),0)</f>
        <v>6.2483166231177181E-2</v>
      </c>
      <c r="G631" s="6">
        <f>IF('質指数（労働）'!G631&gt;0,LN('質指数（労働）'!G631),0)</f>
        <v>0.10560068162475962</v>
      </c>
      <c r="H631" s="6">
        <f>IF('質指数（労働）'!H631&gt;0,LN('質指数（労働）'!H631),0)</f>
        <v>0.15783764538755463</v>
      </c>
      <c r="I631" s="6">
        <f>IF('質指数（労働）'!I631&gt;0,LN('質指数（労働）'!I631),0)</f>
        <v>0.11345255592913167</v>
      </c>
    </row>
    <row r="632" spans="1:9" x14ac:dyDescent="0.15">
      <c r="A632" s="1">
        <v>28</v>
      </c>
      <c r="B632" s="1" t="s">
        <v>126</v>
      </c>
      <c r="C632" s="1">
        <v>8</v>
      </c>
      <c r="D632" s="1" t="s">
        <v>159</v>
      </c>
      <c r="E632" s="6">
        <f>IF('質指数（労働）'!E632&gt;0,LN('質指数（労働）'!E632),0)</f>
        <v>-0.11223566885646255</v>
      </c>
      <c r="F632" s="6">
        <f>IF('質指数（労働）'!F632&gt;0,LN('質指数（労働）'!F632),0)</f>
        <v>-7.5267432647018545E-2</v>
      </c>
      <c r="G632" s="6">
        <f>IF('質指数（労働）'!G632&gt;0,LN('質指数（労働）'!G632),0)</f>
        <v>-8.4828891535986481E-2</v>
      </c>
      <c r="H632" s="6">
        <f>IF('質指数（労働）'!H632&gt;0,LN('質指数（労働）'!H632),0)</f>
        <v>-2.1370438100128387E-2</v>
      </c>
      <c r="I632" s="6">
        <f>IF('質指数（労働）'!I632&gt;0,LN('質指数（労働）'!I632),0)</f>
        <v>-6.1150950836737814E-2</v>
      </c>
    </row>
    <row r="633" spans="1:9" x14ac:dyDescent="0.15">
      <c r="A633" s="1">
        <v>28</v>
      </c>
      <c r="B633" s="1" t="s">
        <v>126</v>
      </c>
      <c r="C633" s="1">
        <v>9</v>
      </c>
      <c r="D633" s="1" t="s">
        <v>160</v>
      </c>
      <c r="E633" s="6">
        <f>IF('質指数（労働）'!E633&gt;0,LN('質指数（労働）'!E633),0)</f>
        <v>-3.4805312960615328E-2</v>
      </c>
      <c r="F633" s="6">
        <f>IF('質指数（労働）'!F633&gt;0,LN('質指数（労働）'!F633),0)</f>
        <v>1.3222643124357902E-2</v>
      </c>
      <c r="G633" s="6">
        <f>IF('質指数（労働）'!G633&gt;0,LN('質指数（労働）'!G633),0)</f>
        <v>4.9075973314191305E-3</v>
      </c>
      <c r="H633" s="6">
        <f>IF('質指数（労働）'!H633&gt;0,LN('質指数（労働）'!H633),0)</f>
        <v>2.8046829423609719E-2</v>
      </c>
      <c r="I633" s="6">
        <f>IF('質指数（労働）'!I633&gt;0,LN('質指数（労働）'!I633),0)</f>
        <v>-4.7704163371021277E-2</v>
      </c>
    </row>
    <row r="634" spans="1:9" x14ac:dyDescent="0.15">
      <c r="A634" s="1">
        <v>28</v>
      </c>
      <c r="B634" s="1" t="s">
        <v>126</v>
      </c>
      <c r="C634" s="1">
        <v>10</v>
      </c>
      <c r="D634" s="1" t="s">
        <v>161</v>
      </c>
      <c r="E634" s="6">
        <f>IF('質指数（労働）'!E634&gt;0,LN('質指数（労働）'!E634),0)</f>
        <v>-7.4511065897636744E-2</v>
      </c>
      <c r="F634" s="6">
        <f>IF('質指数（労働）'!F634&gt;0,LN('質指数（労働）'!F634),0)</f>
        <v>-7.9093912188552884E-2</v>
      </c>
      <c r="G634" s="6">
        <f>IF('質指数（労働）'!G634&gt;0,LN('質指数（労働）'!G634),0)</f>
        <v>-8.4217093352318834E-2</v>
      </c>
      <c r="H634" s="6">
        <f>IF('質指数（労働）'!H634&gt;0,LN('質指数（労働）'!H634),0)</f>
        <v>-3.5720689430528051E-2</v>
      </c>
      <c r="I634" s="6">
        <f>IF('質指数（労働）'!I634&gt;0,LN('質指数（労働）'!I634),0)</f>
        <v>-7.7901062714616706E-2</v>
      </c>
    </row>
    <row r="635" spans="1:9" x14ac:dyDescent="0.15">
      <c r="A635" s="1">
        <v>28</v>
      </c>
      <c r="B635" s="1" t="s">
        <v>126</v>
      </c>
      <c r="C635" s="1">
        <v>11</v>
      </c>
      <c r="D635" s="1" t="s">
        <v>162</v>
      </c>
      <c r="E635" s="6">
        <f>IF('質指数（労働）'!E635&gt;0,LN('質指数（労働）'!E635),0)</f>
        <v>-2.8829530708348722E-2</v>
      </c>
      <c r="F635" s="6">
        <f>IF('質指数（労働）'!F635&gt;0,LN('質指数（労働）'!F635),0)</f>
        <v>1.295250311127126E-2</v>
      </c>
      <c r="G635" s="6">
        <f>IF('質指数（労働）'!G635&gt;0,LN('質指数（労働）'!G635),0)</f>
        <v>-1.2023900410025726E-2</v>
      </c>
      <c r="H635" s="6">
        <f>IF('質指数（労働）'!H635&gt;0,LN('質指数（労働）'!H635),0)</f>
        <v>3.690453852650051E-2</v>
      </c>
      <c r="I635" s="6">
        <f>IF('質指数（労働）'!I635&gt;0,LN('質指数（労働）'!I635),0)</f>
        <v>1.1151889943289636E-3</v>
      </c>
    </row>
    <row r="636" spans="1:9" x14ac:dyDescent="0.15">
      <c r="A636" s="1">
        <v>28</v>
      </c>
      <c r="B636" s="1" t="s">
        <v>126</v>
      </c>
      <c r="C636" s="1">
        <v>12</v>
      </c>
      <c r="D636" s="1" t="s">
        <v>163</v>
      </c>
      <c r="E636" s="6">
        <f>IF('質指数（労働）'!E636&gt;0,LN('質指数（労働）'!E636),0)</f>
        <v>-0.203554862532459</v>
      </c>
      <c r="F636" s="6">
        <f>IF('質指数（労働）'!F636&gt;0,LN('質指数（労働）'!F636),0)</f>
        <v>-0.13473258704321567</v>
      </c>
      <c r="G636" s="6">
        <f>IF('質指数（労働）'!G636&gt;0,LN('質指数（労働）'!G636),0)</f>
        <v>-0.16478561423939564</v>
      </c>
      <c r="H636" s="6">
        <f>IF('質指数（労働）'!H636&gt;0,LN('質指数（労働）'!H636),0)</f>
        <v>-3.3181941678337774E-2</v>
      </c>
      <c r="I636" s="6">
        <f>IF('質指数（労働）'!I636&gt;0,LN('質指数（労働）'!I636),0)</f>
        <v>-3.3186974328834426E-2</v>
      </c>
    </row>
    <row r="637" spans="1:9" x14ac:dyDescent="0.15">
      <c r="A637" s="1">
        <v>28</v>
      </c>
      <c r="B637" s="1" t="s">
        <v>126</v>
      </c>
      <c r="C637" s="1">
        <v>13</v>
      </c>
      <c r="D637" s="1" t="s">
        <v>164</v>
      </c>
      <c r="E637" s="6">
        <f>IF('質指数（労働）'!E637&gt;0,LN('質指数（労働）'!E637),0)</f>
        <v>-5.093212042281791E-2</v>
      </c>
      <c r="F637" s="6">
        <f>IF('質指数（労働）'!F637&gt;0,LN('質指数（労働）'!F637),0)</f>
        <v>-2.7262824422115969E-2</v>
      </c>
      <c r="G637" s="6">
        <f>IF('質指数（労働）'!G637&gt;0,LN('質指数（労働）'!G637),0)</f>
        <v>-5.1579496439456154E-2</v>
      </c>
      <c r="H637" s="6">
        <f>IF('質指数（労働）'!H637&gt;0,LN('質指数（労働）'!H637),0)</f>
        <v>1.1540772383800128E-2</v>
      </c>
      <c r="I637" s="6">
        <f>IF('質指数（労働）'!I637&gt;0,LN('質指数（労働）'!I637),0)</f>
        <v>-3.5685054759931813E-2</v>
      </c>
    </row>
    <row r="638" spans="1:9" x14ac:dyDescent="0.15">
      <c r="A638" s="1">
        <v>28</v>
      </c>
      <c r="B638" s="1" t="s">
        <v>126</v>
      </c>
      <c r="C638" s="1">
        <v>14</v>
      </c>
      <c r="D638" s="1" t="s">
        <v>165</v>
      </c>
      <c r="E638" s="6">
        <f>IF('質指数（労働）'!E638&gt;0,LN('質指数（労働）'!E638),0)</f>
        <v>-0.13587161944246814</v>
      </c>
      <c r="F638" s="6">
        <f>IF('質指数（労働）'!F638&gt;0,LN('質指数（労働）'!F638),0)</f>
        <v>-0.11502512234939265</v>
      </c>
      <c r="G638" s="6">
        <f>IF('質指数（労働）'!G638&gt;0,LN('質指数（労働）'!G638),0)</f>
        <v>-0.12055452171960356</v>
      </c>
      <c r="H638" s="6">
        <f>IF('質指数（労働）'!H638&gt;0,LN('質指数（労働）'!H638),0)</f>
        <v>-1.7359157732778848E-2</v>
      </c>
      <c r="I638" s="6">
        <f>IF('質指数（労働）'!I638&gt;0,LN('質指数（労働）'!I638),0)</f>
        <v>-1.4229848351373697E-2</v>
      </c>
    </row>
    <row r="639" spans="1:9" x14ac:dyDescent="0.15">
      <c r="A639" s="1">
        <v>28</v>
      </c>
      <c r="B639" s="1" t="s">
        <v>126</v>
      </c>
      <c r="C639" s="1">
        <v>15</v>
      </c>
      <c r="D639" s="1" t="s">
        <v>166</v>
      </c>
      <c r="E639" s="6">
        <f>IF('質指数（労働）'!E639&gt;0,LN('質指数（労働）'!E639),0)</f>
        <v>-0.15652427559722984</v>
      </c>
      <c r="F639" s="6">
        <f>IF('質指数（労働）'!F639&gt;0,LN('質指数（労働）'!F639),0)</f>
        <v>-0.13303682972210004</v>
      </c>
      <c r="G639" s="6">
        <f>IF('質指数（労働）'!G639&gt;0,LN('質指数（労働）'!G639),0)</f>
        <v>-0.14094117151581068</v>
      </c>
      <c r="H639" s="6">
        <f>IF('質指数（労働）'!H639&gt;0,LN('質指数（労働）'!H639),0)</f>
        <v>-6.1060118942122217E-2</v>
      </c>
      <c r="I639" s="6">
        <f>IF('質指数（労働）'!I639&gt;0,LN('質指数（労働）'!I639),0)</f>
        <v>-7.139082970393229E-2</v>
      </c>
    </row>
    <row r="640" spans="1:9" x14ac:dyDescent="0.15">
      <c r="A640" s="1">
        <v>28</v>
      </c>
      <c r="B640" s="1" t="s">
        <v>76</v>
      </c>
      <c r="C640" s="1">
        <v>16</v>
      </c>
      <c r="D640" s="1" t="s">
        <v>149</v>
      </c>
      <c r="E640" s="6">
        <f>IF('質指数（労働）'!E640&gt;0,LN('質指数（労働）'!E640),0)</f>
        <v>-5.3092899109092935E-2</v>
      </c>
      <c r="F640" s="6">
        <f>IF('質指数（労働）'!F640&gt;0,LN('質指数（労働）'!F640),0)</f>
        <v>-4.5080940392070536E-2</v>
      </c>
      <c r="G640" s="6">
        <f>IF('質指数（労働）'!G640&gt;0,LN('質指数（労働）'!G640),0)</f>
        <v>-6.6852494856488615E-2</v>
      </c>
      <c r="H640" s="6">
        <f>IF('質指数（労働）'!H640&gt;0,LN('質指数（労働）'!H640),0)</f>
        <v>-2.8190430177971865E-2</v>
      </c>
      <c r="I640" s="6">
        <f>IF('質指数（労働）'!I640&gt;0,LN('質指数（労働）'!I640),0)</f>
        <v>-3.4092017787940077E-2</v>
      </c>
    </row>
    <row r="641" spans="1:9" x14ac:dyDescent="0.15">
      <c r="A641" s="1">
        <v>28</v>
      </c>
      <c r="B641" s="1" t="s">
        <v>76</v>
      </c>
      <c r="C641" s="1">
        <v>17</v>
      </c>
      <c r="D641" s="1" t="s">
        <v>150</v>
      </c>
      <c r="E641" s="6">
        <f>IF('質指数（労働）'!E641&gt;0,LN('質指数（労働）'!E641),0)</f>
        <v>0.16946853326708139</v>
      </c>
      <c r="F641" s="6">
        <f>IF('質指数（労働）'!F641&gt;0,LN('質指数（労働）'!F641),0)</f>
        <v>9.2414780230334628E-2</v>
      </c>
      <c r="G641" s="6">
        <f>IF('質指数（労働）'!G641&gt;0,LN('質指数（労働）'!G641),0)</f>
        <v>7.2606765969861528E-2</v>
      </c>
      <c r="H641" s="6">
        <f>IF('質指数（労働）'!H641&gt;0,LN('質指数（労働）'!H641),0)</f>
        <v>7.4132717027006356E-2</v>
      </c>
      <c r="I641" s="6">
        <f>IF('質指数（労働）'!I641&gt;0,LN('質指数（労働）'!I641),0)</f>
        <v>0.14101930846836402</v>
      </c>
    </row>
    <row r="642" spans="1:9" x14ac:dyDescent="0.15">
      <c r="A642" s="1">
        <v>28</v>
      </c>
      <c r="B642" s="1" t="s">
        <v>76</v>
      </c>
      <c r="C642" s="1">
        <v>18</v>
      </c>
      <c r="D642" s="1" t="s">
        <v>151</v>
      </c>
      <c r="E642" s="6">
        <f>IF('質指数（労働）'!E642&gt;0,LN('質指数（労働）'!E642),0)</f>
        <v>-0.18078557681382126</v>
      </c>
      <c r="F642" s="6">
        <f>IF('質指数（労働）'!F642&gt;0,LN('質指数（労働）'!F642),0)</f>
        <v>-0.1891339652201261</v>
      </c>
      <c r="G642" s="6">
        <f>IF('質指数（労働）'!G642&gt;0,LN('質指数（労働）'!G642),0)</f>
        <v>-0.17119307459772631</v>
      </c>
      <c r="H642" s="6">
        <f>IF('質指数（労働）'!H642&gt;0,LN('質指数（労働）'!H642),0)</f>
        <v>-0.11476794078158724</v>
      </c>
      <c r="I642" s="6">
        <f>IF('質指数（労働）'!I642&gt;0,LN('質指数（労働）'!I642),0)</f>
        <v>-0.18320681393922642</v>
      </c>
    </row>
    <row r="643" spans="1:9" x14ac:dyDescent="0.15">
      <c r="A643" s="1">
        <v>28</v>
      </c>
      <c r="B643" s="1" t="s">
        <v>76</v>
      </c>
      <c r="C643" s="1">
        <v>19</v>
      </c>
      <c r="D643" s="1" t="s">
        <v>152</v>
      </c>
      <c r="E643" s="6">
        <f>IF('質指数（労働）'!E643&gt;0,LN('質指数（労働）'!E643),0)</f>
        <v>-0.12859719270630443</v>
      </c>
      <c r="F643" s="6">
        <f>IF('質指数（労働）'!F643&gt;0,LN('質指数（労働）'!F643),0)</f>
        <v>-8.8906179688113332E-2</v>
      </c>
      <c r="G643" s="6">
        <f>IF('質指数（労働）'!G643&gt;0,LN('質指数（労働）'!G643),0)</f>
        <v>-7.8793887619549405E-2</v>
      </c>
      <c r="H643" s="6">
        <f>IF('質指数（労働）'!H643&gt;0,LN('質指数（労働）'!H643),0)</f>
        <v>-8.4634950613158243E-4</v>
      </c>
      <c r="I643" s="6">
        <f>IF('質指数（労働）'!I643&gt;0,LN('質指数（労働）'!I643),0)</f>
        <v>-3.3129546834664396E-2</v>
      </c>
    </row>
    <row r="644" spans="1:9" x14ac:dyDescent="0.15">
      <c r="A644" s="1">
        <v>28</v>
      </c>
      <c r="B644" s="1" t="s">
        <v>76</v>
      </c>
      <c r="C644" s="1">
        <v>20</v>
      </c>
      <c r="D644" s="1" t="s">
        <v>153</v>
      </c>
      <c r="E644" s="6">
        <f>IF('質指数（労働）'!E644&gt;0,LN('質指数（労働）'!E644),0)</f>
        <v>-9.4082752984005036E-2</v>
      </c>
      <c r="F644" s="6">
        <f>IF('質指数（労働）'!F644&gt;0,LN('質指数（労働）'!F644),0)</f>
        <v>-5.6505351606206441E-2</v>
      </c>
      <c r="G644" s="6">
        <f>IF('質指数（労働）'!G644&gt;0,LN('質指数（労働）'!G644),0)</f>
        <v>-6.6787000592824969E-2</v>
      </c>
      <c r="H644" s="6">
        <f>IF('質指数（労働）'!H644&gt;0,LN('質指数（労働）'!H644),0)</f>
        <v>-1.9492034232682267E-3</v>
      </c>
      <c r="I644" s="6">
        <f>IF('質指数（労働）'!I644&gt;0,LN('質指数（労働）'!I644),0)</f>
        <v>-7.8176055946646325E-2</v>
      </c>
    </row>
    <row r="645" spans="1:9" x14ac:dyDescent="0.15">
      <c r="A645" s="1">
        <v>28</v>
      </c>
      <c r="B645" s="1" t="s">
        <v>76</v>
      </c>
      <c r="C645" s="1">
        <v>21</v>
      </c>
      <c r="D645" s="1" t="s">
        <v>154</v>
      </c>
      <c r="E645" s="6">
        <f>IF('質指数（労働）'!E645&gt;0,LN('質指数（労働）'!E645),0)</f>
        <v>3.5686831732587236E-2</v>
      </c>
      <c r="F645" s="6">
        <f>IF('質指数（労働）'!F645&gt;0,LN('質指数（労働）'!F645),0)</f>
        <v>5.3036136747616064E-2</v>
      </c>
      <c r="G645" s="6">
        <f>IF('質指数（労働）'!G645&gt;0,LN('質指数（労働）'!G645),0)</f>
        <v>1.582599870582653E-2</v>
      </c>
      <c r="H645" s="6">
        <f>IF('質指数（労働）'!H645&gt;0,LN('質指数（労働）'!H645),0)</f>
        <v>1.0744771220153486E-2</v>
      </c>
      <c r="I645" s="6">
        <f>IF('質指数（労働）'!I645&gt;0,LN('質指数（労働）'!I645),0)</f>
        <v>-1.2375230922995509E-2</v>
      </c>
    </row>
    <row r="646" spans="1:9" x14ac:dyDescent="0.15">
      <c r="A646" s="1">
        <v>28</v>
      </c>
      <c r="B646" s="1" t="s">
        <v>27</v>
      </c>
      <c r="C646" s="1">
        <v>22</v>
      </c>
      <c r="D646" s="1" t="s">
        <v>146</v>
      </c>
      <c r="E646" s="6">
        <f>IF('質指数（労働）'!E646&gt;0,LN('質指数（労働）'!E646),0)</f>
        <v>-0.1105172505612291</v>
      </c>
      <c r="F646" s="6">
        <f>IF('質指数（労働）'!F646&gt;0,LN('質指数（労働）'!F646),0)</f>
        <v>-0.12381150784702231</v>
      </c>
      <c r="G646" s="6">
        <f>IF('質指数（労働）'!G646&gt;0,LN('質指数（労働）'!G646),0)</f>
        <v>-9.7247024991294603E-2</v>
      </c>
      <c r="H646" s="6">
        <f>IF('質指数（労働）'!H646&gt;0,LN('質指数（労働）'!H646),0)</f>
        <v>-2.6268951207169426E-2</v>
      </c>
      <c r="I646" s="6">
        <f>IF('質指数（労働）'!I646&gt;0,LN('質指数（労働）'!I646),0)</f>
        <v>-5.9263856455791429E-2</v>
      </c>
    </row>
    <row r="647" spans="1:9" x14ac:dyDescent="0.15">
      <c r="A647" s="1">
        <v>28</v>
      </c>
      <c r="B647" s="1" t="s">
        <v>27</v>
      </c>
      <c r="C647" s="1">
        <v>23</v>
      </c>
      <c r="D647" s="1" t="s">
        <v>167</v>
      </c>
      <c r="E647" s="6">
        <f>IF('質指数（労働）'!E647&gt;0,LN('質指数（労働）'!E647),0)</f>
        <v>0.19359763222569837</v>
      </c>
      <c r="F647" s="6">
        <f>IF('質指数（労働）'!F647&gt;0,LN('質指数（労働）'!F647),0)</f>
        <v>0.15751650156100572</v>
      </c>
      <c r="G647" s="6">
        <f>IF('質指数（労働）'!G647&gt;0,LN('質指数（労働）'!G647),0)</f>
        <v>0.17035607200432082</v>
      </c>
      <c r="H647" s="6">
        <f>IF('質指数（労働）'!H647&gt;0,LN('質指数（労働）'!H647),0)</f>
        <v>0.24100665580921624</v>
      </c>
      <c r="I647" s="6">
        <f>IF('質指数（労働）'!I647&gt;0,LN('質指数（労働）'!I647),0)</f>
        <v>0.19299428838463198</v>
      </c>
    </row>
    <row r="648" spans="1:9" x14ac:dyDescent="0.15">
      <c r="A648" s="1">
        <v>29</v>
      </c>
      <c r="B648" s="1" t="s">
        <v>77</v>
      </c>
      <c r="C648" s="1">
        <v>1</v>
      </c>
      <c r="D648" s="1" t="s">
        <v>147</v>
      </c>
      <c r="E648" s="6">
        <f>IF('質指数（労働）'!E648&gt;0,LN('質指数（労働）'!E648),0)</f>
        <v>-0.52860996164841112</v>
      </c>
      <c r="F648" s="6">
        <f>IF('質指数（労働）'!F648&gt;0,LN('質指数（労働）'!F648),0)</f>
        <v>-0.451912505787887</v>
      </c>
      <c r="G648" s="6">
        <f>IF('質指数（労働）'!G648&gt;0,LN('質指数（労働）'!G648),0)</f>
        <v>-0.46985921796324909</v>
      </c>
      <c r="H648" s="6">
        <f>IF('質指数（労働）'!H648&gt;0,LN('質指数（労働）'!H648),0)</f>
        <v>-0.3928622562845282</v>
      </c>
      <c r="I648" s="6">
        <f>IF('質指数（労働）'!I648&gt;0,LN('質指数（労働）'!I648),0)</f>
        <v>-0.34026567564639126</v>
      </c>
    </row>
    <row r="649" spans="1:9" x14ac:dyDescent="0.15">
      <c r="A649" s="1">
        <v>29</v>
      </c>
      <c r="B649" s="1" t="s">
        <v>77</v>
      </c>
      <c r="C649" s="1">
        <v>2</v>
      </c>
      <c r="D649" s="1" t="s">
        <v>148</v>
      </c>
      <c r="E649" s="6">
        <f>IF('質指数（労働）'!E649&gt;0,LN('質指数（労働）'!E649),0)</f>
        <v>2.1093932835204221</v>
      </c>
      <c r="F649" s="6">
        <f>IF('質指数（労働）'!F649&gt;0,LN('質指数（労働）'!F649),0)</f>
        <v>2.5451964687042925</v>
      </c>
      <c r="G649" s="6">
        <f>IF('質指数（労働）'!G649&gt;0,LN('質指数（労働）'!G649),0)</f>
        <v>1.9184382882976179</v>
      </c>
      <c r="H649" s="6">
        <f>IF('質指数（労働）'!H649&gt;0,LN('質指数（労働）'!H649),0)</f>
        <v>2.1479367607310156</v>
      </c>
      <c r="I649" s="6">
        <f>IF('質指数（労働）'!I649&gt;0,LN('質指数（労働）'!I649),0)</f>
        <v>2.3801175229169864</v>
      </c>
    </row>
    <row r="650" spans="1:9" x14ac:dyDescent="0.15">
      <c r="A650" s="1">
        <v>29</v>
      </c>
      <c r="B650" s="1" t="s">
        <v>127</v>
      </c>
      <c r="C650" s="1">
        <v>3</v>
      </c>
      <c r="D650" s="1" t="s">
        <v>155</v>
      </c>
      <c r="E650" s="6">
        <f>IF('質指数（労働）'!E650&gt;0,LN('質指数（労働）'!E650),0)</f>
        <v>-0.23505945825398966</v>
      </c>
      <c r="F650" s="6">
        <f>IF('質指数（労働）'!F650&gt;0,LN('質指数（労働）'!F650),0)</f>
        <v>-0.20136131661328663</v>
      </c>
      <c r="G650" s="6">
        <f>IF('質指数（労働）'!G650&gt;0,LN('質指数（労働）'!G650),0)</f>
        <v>-0.22635012082368702</v>
      </c>
      <c r="H650" s="6">
        <f>IF('質指数（労働）'!H650&gt;0,LN('質指数（労働）'!H650),0)</f>
        <v>-0.14900047221419191</v>
      </c>
      <c r="I650" s="6">
        <f>IF('質指数（労働）'!I650&gt;0,LN('質指数（労働）'!I650),0)</f>
        <v>-0.1705642677986742</v>
      </c>
    </row>
    <row r="651" spans="1:9" x14ac:dyDescent="0.15">
      <c r="A651" s="1">
        <v>29</v>
      </c>
      <c r="B651" s="1" t="s">
        <v>127</v>
      </c>
      <c r="C651" s="1">
        <v>4</v>
      </c>
      <c r="D651" s="1" t="s">
        <v>156</v>
      </c>
      <c r="E651" s="6">
        <f>IF('質指数（労働）'!E651&gt;0,LN('質指数（労働）'!E651),0)</f>
        <v>-0.33020374056145774</v>
      </c>
      <c r="F651" s="6">
        <f>IF('質指数（労働）'!F651&gt;0,LN('質指数（労働）'!F651),0)</f>
        <v>-0.31659119737437086</v>
      </c>
      <c r="G651" s="6">
        <f>IF('質指数（労働）'!G651&gt;0,LN('質指数（労働）'!G651),0)</f>
        <v>-0.35256044161761596</v>
      </c>
      <c r="H651" s="6">
        <f>IF('質指数（労働）'!H651&gt;0,LN('質指数（労働）'!H651),0)</f>
        <v>-0.26384255012593727</v>
      </c>
      <c r="I651" s="6">
        <f>IF('質指数（労働）'!I651&gt;0,LN('質指数（労働）'!I651),0)</f>
        <v>-0.26957532176956717</v>
      </c>
    </row>
    <row r="652" spans="1:9" x14ac:dyDescent="0.15">
      <c r="A652" s="1">
        <v>29</v>
      </c>
      <c r="B652" s="1" t="s">
        <v>127</v>
      </c>
      <c r="C652" s="1">
        <v>5</v>
      </c>
      <c r="D652" s="1" t="s">
        <v>157</v>
      </c>
      <c r="E652" s="6">
        <f>IF('質指数（労働）'!E652&gt;0,LN('質指数（労働）'!E652),0)</f>
        <v>-0.15384833233576306</v>
      </c>
      <c r="F652" s="6">
        <f>IF('質指数（労働）'!F652&gt;0,LN('質指数（労働）'!F652),0)</f>
        <v>-8.9527590290212372E-2</v>
      </c>
      <c r="G652" s="6">
        <f>IF('質指数（労働）'!G652&gt;0,LN('質指数（労働）'!G652),0)</f>
        <v>-0.122911634977104</v>
      </c>
      <c r="H652" s="6">
        <f>IF('質指数（労働）'!H652&gt;0,LN('質指数（労働）'!H652),0)</f>
        <v>-3.5638401900192622E-2</v>
      </c>
      <c r="I652" s="6">
        <f>IF('質指数（労働）'!I652&gt;0,LN('質指数（労働）'!I652),0)</f>
        <v>-5.7020015567618133E-2</v>
      </c>
    </row>
    <row r="653" spans="1:9" x14ac:dyDescent="0.15">
      <c r="A653" s="1">
        <v>29</v>
      </c>
      <c r="B653" s="1" t="s">
        <v>127</v>
      </c>
      <c r="C653" s="1">
        <v>6</v>
      </c>
      <c r="D653" s="1" t="s">
        <v>49</v>
      </c>
      <c r="E653" s="6">
        <f>IF('質指数（労働）'!E653&gt;0,LN('質指数（労働）'!E653),0)</f>
        <v>-7.6234597558735226E-2</v>
      </c>
      <c r="F653" s="6">
        <f>IF('質指数（労働）'!F653&gt;0,LN('質指数（労働）'!F653),0)</f>
        <v>2.357039006044628E-2</v>
      </c>
      <c r="G653" s="6">
        <f>IF('質指数（労働）'!G653&gt;0,LN('質指数（労働）'!G653),0)</f>
        <v>1.0624030355262356E-3</v>
      </c>
      <c r="H653" s="6">
        <f>IF('質指数（労働）'!H653&gt;0,LN('質指数（労働）'!H653),0)</f>
        <v>9.057020251855348E-2</v>
      </c>
      <c r="I653" s="6">
        <f>IF('質指数（労働）'!I653&gt;0,LN('質指数（労働）'!I653),0)</f>
        <v>8.388841414408163E-2</v>
      </c>
    </row>
    <row r="654" spans="1:9" x14ac:dyDescent="0.15">
      <c r="A654" s="1">
        <v>29</v>
      </c>
      <c r="B654" s="1" t="s">
        <v>127</v>
      </c>
      <c r="C654" s="1">
        <v>7</v>
      </c>
      <c r="D654" s="1" t="s">
        <v>158</v>
      </c>
      <c r="E654" s="6">
        <f>IF('質指数（労働）'!E654&gt;0,LN('質指数（労働）'!E654),0)</f>
        <v>-4.7520221925572835E-2</v>
      </c>
      <c r="F654" s="6">
        <f>IF('質指数（労働）'!F654&gt;0,LN('質指数（労働）'!F654),0)</f>
        <v>2.0420377061604648E-2</v>
      </c>
      <c r="G654" s="6">
        <f>IF('質指数（労働）'!G654&gt;0,LN('質指数（労働）'!G654),0)</f>
        <v>5.6897324941699433E-2</v>
      </c>
      <c r="H654" s="6">
        <f>IF('質指数（労働）'!H654&gt;0,LN('質指数（労働）'!H654),0)</f>
        <v>0.15438385379988301</v>
      </c>
      <c r="I654" s="6">
        <f>IF('質指数（労働）'!I654&gt;0,LN('質指数（労働）'!I654),0)</f>
        <v>0.11822818722376552</v>
      </c>
    </row>
    <row r="655" spans="1:9" x14ac:dyDescent="0.15">
      <c r="A655" s="1">
        <v>29</v>
      </c>
      <c r="B655" s="1" t="s">
        <v>127</v>
      </c>
      <c r="C655" s="1">
        <v>8</v>
      </c>
      <c r="D655" s="1" t="s">
        <v>159</v>
      </c>
      <c r="E655" s="6">
        <f>IF('質指数（労働）'!E655&gt;0,LN('質指数（労働）'!E655),0)</f>
        <v>-0.13755786778083814</v>
      </c>
      <c r="F655" s="6">
        <f>IF('質指数（労働）'!F655&gt;0,LN('質指数（労働）'!F655),0)</f>
        <v>-8.8112160555150781E-2</v>
      </c>
      <c r="G655" s="6">
        <f>IF('質指数（労働）'!G655&gt;0,LN('質指数（労働）'!G655),0)</f>
        <v>-0.11308646911724621</v>
      </c>
      <c r="H655" s="6">
        <f>IF('質指数（労働）'!H655&gt;0,LN('質指数（労働）'!H655),0)</f>
        <v>-2.5642037303228511E-2</v>
      </c>
      <c r="I655" s="6">
        <f>IF('質指数（労働）'!I655&gt;0,LN('質指数（労働）'!I655),0)</f>
        <v>-5.8354638161761362E-2</v>
      </c>
    </row>
    <row r="656" spans="1:9" x14ac:dyDescent="0.15">
      <c r="A656" s="1">
        <v>29</v>
      </c>
      <c r="B656" s="1" t="s">
        <v>127</v>
      </c>
      <c r="C656" s="1">
        <v>9</v>
      </c>
      <c r="D656" s="1" t="s">
        <v>160</v>
      </c>
      <c r="E656" s="6">
        <f>IF('質指数（労働）'!E656&gt;0,LN('質指数（労働）'!E656),0)</f>
        <v>-8.4136781693544854E-2</v>
      </c>
      <c r="F656" s="6">
        <f>IF('質指数（労働）'!F656&gt;0,LN('質指数（労働）'!F656),0)</f>
        <v>-1.1200003597130664E-2</v>
      </c>
      <c r="G656" s="6">
        <f>IF('質指数（労働）'!G656&gt;0,LN('質指数（労働）'!G656),0)</f>
        <v>-3.4470161804146651E-2</v>
      </c>
      <c r="H656" s="6">
        <f>IF('質指数（労働）'!H656&gt;0,LN('質指数（労働）'!H656),0)</f>
        <v>2.1468269596030546E-2</v>
      </c>
      <c r="I656" s="6">
        <f>IF('質指数（労働）'!I656&gt;0,LN('質指数（労働）'!I656),0)</f>
        <v>-4.5083104388479824E-2</v>
      </c>
    </row>
    <row r="657" spans="1:9" x14ac:dyDescent="0.15">
      <c r="A657" s="1">
        <v>29</v>
      </c>
      <c r="B657" s="1" t="s">
        <v>127</v>
      </c>
      <c r="C657" s="1">
        <v>10</v>
      </c>
      <c r="D657" s="1" t="s">
        <v>161</v>
      </c>
      <c r="E657" s="6">
        <f>IF('質指数（労働）'!E657&gt;0,LN('質指数（労働）'!E657),0)</f>
        <v>-0.10374770194374527</v>
      </c>
      <c r="F657" s="6">
        <f>IF('質指数（労働）'!F657&gt;0,LN('質指数（労働）'!F657),0)</f>
        <v>-9.0197595155654467E-2</v>
      </c>
      <c r="G657" s="6">
        <f>IF('質指数（労働）'!G657&gt;0,LN('質指数（労働）'!G657),0)</f>
        <v>-0.109949360693102</v>
      </c>
      <c r="H657" s="6">
        <f>IF('質指数（労働）'!H657&gt;0,LN('質指数（労働）'!H657),0)</f>
        <v>-3.9478444725074606E-2</v>
      </c>
      <c r="I657" s="6">
        <f>IF('質指数（労働）'!I657&gt;0,LN('質指数（労働）'!I657),0)</f>
        <v>-7.7078047988522858E-2</v>
      </c>
    </row>
    <row r="658" spans="1:9" x14ac:dyDescent="0.15">
      <c r="A658" s="1">
        <v>29</v>
      </c>
      <c r="B658" s="1" t="s">
        <v>127</v>
      </c>
      <c r="C658" s="1">
        <v>11</v>
      </c>
      <c r="D658" s="1" t="s">
        <v>162</v>
      </c>
      <c r="E658" s="6">
        <f>IF('質指数（労働）'!E658&gt;0,LN('質指数（労働）'!E658),0)</f>
        <v>-7.7419726753782406E-2</v>
      </c>
      <c r="F658" s="6">
        <f>IF('質指数（労働）'!F658&gt;0,LN('質指数（労働）'!F658),0)</f>
        <v>-9.8630143672696468E-3</v>
      </c>
      <c r="G658" s="6">
        <f>IF('質指数（労働）'!G658&gt;0,LN('質指数（労働）'!G658),0)</f>
        <v>-4.9482535411974761E-2</v>
      </c>
      <c r="H658" s="6">
        <f>IF('質指数（労働）'!H658&gt;0,LN('質指数（労働）'!H658),0)</f>
        <v>3.1011267978765376E-2</v>
      </c>
      <c r="I658" s="6">
        <f>IF('質指数（労働）'!I658&gt;0,LN('質指数（労働）'!I658),0)</f>
        <v>2.2880087666477911E-3</v>
      </c>
    </row>
    <row r="659" spans="1:9" x14ac:dyDescent="0.15">
      <c r="A659" s="1">
        <v>29</v>
      </c>
      <c r="B659" s="1" t="s">
        <v>127</v>
      </c>
      <c r="C659" s="1">
        <v>12</v>
      </c>
      <c r="D659" s="1" t="s">
        <v>163</v>
      </c>
      <c r="E659" s="6">
        <f>IF('質指数（労働）'!E659&gt;0,LN('質指数（労働）'!E659),0)</f>
        <v>-0.23998826860650879</v>
      </c>
      <c r="F659" s="6">
        <f>IF('質指数（労働）'!F659&gt;0,LN('質指数（労働）'!F659),0)</f>
        <v>-0.14790709436676083</v>
      </c>
      <c r="G659" s="6">
        <f>IF('質指数（労働）'!G659&gt;0,LN('質指数（労働）'!G659),0)</f>
        <v>-0.19687996469502145</v>
      </c>
      <c r="H659" s="6">
        <f>IF('質指数（労働）'!H659&gt;0,LN('質指数（労働）'!H659),0)</f>
        <v>-2.8321997805545833E-2</v>
      </c>
      <c r="I659" s="6">
        <f>IF('質指数（労働）'!I659&gt;0,LN('質指数（労働）'!I659),0)</f>
        <v>-2.2879397016265537E-2</v>
      </c>
    </row>
    <row r="660" spans="1:9" x14ac:dyDescent="0.15">
      <c r="A660" s="1">
        <v>29</v>
      </c>
      <c r="B660" s="1" t="s">
        <v>127</v>
      </c>
      <c r="C660" s="1">
        <v>13</v>
      </c>
      <c r="D660" s="1" t="s">
        <v>164</v>
      </c>
      <c r="E660" s="6">
        <f>IF('質指数（労働）'!E660&gt;0,LN('質指数（労働）'!E660),0)</f>
        <v>-0.10529524749598912</v>
      </c>
      <c r="F660" s="6">
        <f>IF('質指数（労働）'!F660&gt;0,LN('質指数（労働）'!F660),0)</f>
        <v>-5.2005663464845656E-2</v>
      </c>
      <c r="G660" s="6">
        <f>IF('質指数（労働）'!G660&gt;0,LN('質指数（労働）'!G660),0)</f>
        <v>-8.6056038387089334E-2</v>
      </c>
      <c r="H660" s="6">
        <f>IF('質指数（労働）'!H660&gt;0,LN('質指数（労働）'!H660),0)</f>
        <v>9.8188073527178434E-3</v>
      </c>
      <c r="I660" s="6">
        <f>IF('質指数（労働）'!I660&gt;0,LN('質指数（労働）'!I660),0)</f>
        <v>-2.9352879144408917E-2</v>
      </c>
    </row>
    <row r="661" spans="1:9" x14ac:dyDescent="0.15">
      <c r="A661" s="1">
        <v>29</v>
      </c>
      <c r="B661" s="1" t="s">
        <v>127</v>
      </c>
      <c r="C661" s="1">
        <v>14</v>
      </c>
      <c r="D661" s="1" t="s">
        <v>165</v>
      </c>
      <c r="E661" s="6">
        <f>IF('質指数（労働）'!E661&gt;0,LN('質指数（労働）'!E661),0)</f>
        <v>-0.17119637576833857</v>
      </c>
      <c r="F661" s="6">
        <f>IF('質指数（労働）'!F661&gt;0,LN('質指数（労働）'!F661),0)</f>
        <v>-0.13147563898967776</v>
      </c>
      <c r="G661" s="6">
        <f>IF('質指数（労働）'!G661&gt;0,LN('質指数（労働）'!G661),0)</f>
        <v>-0.15006197994860132</v>
      </c>
      <c r="H661" s="6">
        <f>IF('質指数（労働）'!H661&gt;0,LN('質指数（労働）'!H661),0)</f>
        <v>-1.5160771260454465E-2</v>
      </c>
      <c r="I661" s="6">
        <f>IF('質指数（労働）'!I661&gt;0,LN('質指数（労働）'!I661),0)</f>
        <v>-7.8753207034761297E-3</v>
      </c>
    </row>
    <row r="662" spans="1:9" x14ac:dyDescent="0.15">
      <c r="A662" s="1">
        <v>29</v>
      </c>
      <c r="B662" s="1" t="s">
        <v>127</v>
      </c>
      <c r="C662" s="1">
        <v>15</v>
      </c>
      <c r="D662" s="1" t="s">
        <v>166</v>
      </c>
      <c r="E662" s="6">
        <f>IF('質指数（労働）'!E662&gt;0,LN('質指数（労働）'!E662),0)</f>
        <v>-0.18531043575767958</v>
      </c>
      <c r="F662" s="6">
        <f>IF('質指数（労働）'!F662&gt;0,LN('質指数（労働）'!F662),0)</f>
        <v>-0.14634009795019351</v>
      </c>
      <c r="G662" s="6">
        <f>IF('質指数（労働）'!G662&gt;0,LN('質指数（労働）'!G662),0)</f>
        <v>-0.16794856196005398</v>
      </c>
      <c r="H662" s="6">
        <f>IF('質指数（労働）'!H662&gt;0,LN('質指数（労働）'!H662),0)</f>
        <v>-5.8714474319744005E-2</v>
      </c>
      <c r="I662" s="6">
        <f>IF('質指数（労働）'!I662&gt;0,LN('質指数（労働）'!I662),0)</f>
        <v>-7.1594984071879766E-2</v>
      </c>
    </row>
    <row r="663" spans="1:9" x14ac:dyDescent="0.15">
      <c r="A663" s="1">
        <v>29</v>
      </c>
      <c r="B663" s="1" t="s">
        <v>77</v>
      </c>
      <c r="C663" s="1">
        <v>16</v>
      </c>
      <c r="D663" s="1" t="s">
        <v>149</v>
      </c>
      <c r="E663" s="6">
        <f>IF('質指数（労働）'!E663&gt;0,LN('質指数（労働）'!E663),0)</f>
        <v>-6.717518165681155E-2</v>
      </c>
      <c r="F663" s="6">
        <f>IF('質指数（労働）'!F663&gt;0,LN('質指数（労働）'!F663),0)</f>
        <v>-5.3864728327431104E-2</v>
      </c>
      <c r="G663" s="6">
        <f>IF('質指数（労働）'!G663&gt;0,LN('質指数（労働）'!G663),0)</f>
        <v>-7.0927091716232335E-2</v>
      </c>
      <c r="H663" s="6">
        <f>IF('質指数（労働）'!H663&gt;0,LN('質指数（労働）'!H663),0)</f>
        <v>-3.5158282419190931E-2</v>
      </c>
      <c r="I663" s="6">
        <f>IF('質指数（労働）'!I663&gt;0,LN('質指数（労働）'!I663),0)</f>
        <v>-4.1223563964559264E-2</v>
      </c>
    </row>
    <row r="664" spans="1:9" x14ac:dyDescent="0.15">
      <c r="A664" s="1">
        <v>29</v>
      </c>
      <c r="B664" s="1" t="s">
        <v>77</v>
      </c>
      <c r="C664" s="1">
        <v>17</v>
      </c>
      <c r="D664" s="1" t="s">
        <v>150</v>
      </c>
      <c r="E664" s="6">
        <f>IF('質指数（労働）'!E664&gt;0,LN('質指数（労働）'!E664),0)</f>
        <v>0.24836191411129799</v>
      </c>
      <c r="F664" s="6">
        <f>IF('質指数（労働）'!F664&gt;0,LN('質指数（労働）'!F664),0)</f>
        <v>6.7551643807028966E-2</v>
      </c>
      <c r="G664" s="6">
        <f>IF('質指数（労働）'!G664&gt;0,LN('質指数（労働）'!G664),0)</f>
        <v>1.9725208942524834E-2</v>
      </c>
      <c r="H664" s="6">
        <f>IF('質指数（労働）'!H664&gt;0,LN('質指数（労働）'!H664),0)</f>
        <v>8.3991322611363731E-2</v>
      </c>
      <c r="I664" s="6">
        <f>IF('質指数（労働）'!I664&gt;0,LN('質指数（労働）'!I664),0)</f>
        <v>0.19110313301929865</v>
      </c>
    </row>
    <row r="665" spans="1:9" x14ac:dyDescent="0.15">
      <c r="A665" s="1">
        <v>29</v>
      </c>
      <c r="B665" s="1" t="s">
        <v>77</v>
      </c>
      <c r="C665" s="1">
        <v>18</v>
      </c>
      <c r="D665" s="1" t="s">
        <v>151</v>
      </c>
      <c r="E665" s="6">
        <f>IF('質指数（労働）'!E665&gt;0,LN('質指数（労働）'!E665),0)</f>
        <v>-0.21850459532802596</v>
      </c>
      <c r="F665" s="6">
        <f>IF('質指数（労働）'!F665&gt;0,LN('質指数（労働）'!F665),0)</f>
        <v>-0.18891004164717676</v>
      </c>
      <c r="G665" s="6">
        <f>IF('質指数（労働）'!G665&gt;0,LN('質指数（労働）'!G665),0)</f>
        <v>-0.19734853870811248</v>
      </c>
      <c r="H665" s="6">
        <f>IF('質指数（労働）'!H665&gt;0,LN('質指数（労働）'!H665),0)</f>
        <v>-0.14221595709417176</v>
      </c>
      <c r="I665" s="6">
        <f>IF('質指数（労働）'!I665&gt;0,LN('質指数（労働）'!I665),0)</f>
        <v>-0.20504299821658908</v>
      </c>
    </row>
    <row r="666" spans="1:9" x14ac:dyDescent="0.15">
      <c r="A666" s="1">
        <v>29</v>
      </c>
      <c r="B666" s="1" t="s">
        <v>77</v>
      </c>
      <c r="C666" s="1">
        <v>19</v>
      </c>
      <c r="D666" s="1" t="s">
        <v>152</v>
      </c>
      <c r="E666" s="6">
        <f>IF('質指数（労働）'!E666&gt;0,LN('質指数（労働）'!E666),0)</f>
        <v>-0.19085132053187279</v>
      </c>
      <c r="F666" s="6">
        <f>IF('質指数（労働）'!F666&gt;0,LN('質指数（労働）'!F666),0)</f>
        <v>-0.12341181082012784</v>
      </c>
      <c r="G666" s="6">
        <f>IF('質指数（労働）'!G666&gt;0,LN('質指数（労働）'!G666),0)</f>
        <v>-9.749561551514517E-2</v>
      </c>
      <c r="H666" s="6">
        <f>IF('質指数（労働）'!H666&gt;0,LN('質指数（労働）'!H666),0)</f>
        <v>2.9187904064153284E-2</v>
      </c>
      <c r="I666" s="6">
        <f>IF('質指数（労働）'!I666&gt;0,LN('質指数（労働）'!I666),0)</f>
        <v>-5.395097662154149E-3</v>
      </c>
    </row>
    <row r="667" spans="1:9" x14ac:dyDescent="0.15">
      <c r="A667" s="1">
        <v>29</v>
      </c>
      <c r="B667" s="1" t="s">
        <v>77</v>
      </c>
      <c r="C667" s="1">
        <v>20</v>
      </c>
      <c r="D667" s="1" t="s">
        <v>153</v>
      </c>
      <c r="E667" s="6">
        <f>IF('質指数（労働）'!E667&gt;0,LN('質指数（労働）'!E667),0)</f>
        <v>-6.6613232541980358E-2</v>
      </c>
      <c r="F667" s="6">
        <f>IF('質指数（労働）'!F667&gt;0,LN('質指数（労働）'!F667),0)</f>
        <v>3.5224369325505336E-2</v>
      </c>
      <c r="G667" s="6">
        <f>IF('質指数（労働）'!G667&gt;0,LN('質指数（労働）'!G667),0)</f>
        <v>-3.1763284516680756E-2</v>
      </c>
      <c r="H667" s="6">
        <f>IF('質指数（労働）'!H667&gt;0,LN('質指数（労働）'!H667),0)</f>
        <v>-6.6896748409036144E-2</v>
      </c>
      <c r="I667" s="6">
        <f>IF('質指数（労働）'!I667&gt;0,LN('質指数（労働）'!I667),0)</f>
        <v>-0.13321183463672989</v>
      </c>
    </row>
    <row r="668" spans="1:9" x14ac:dyDescent="0.15">
      <c r="A668" s="1">
        <v>29</v>
      </c>
      <c r="B668" s="1" t="s">
        <v>77</v>
      </c>
      <c r="C668" s="1">
        <v>21</v>
      </c>
      <c r="D668" s="1" t="s">
        <v>154</v>
      </c>
      <c r="E668" s="6">
        <f>IF('質指数（労働）'!E668&gt;0,LN('質指数（労働）'!E668),0)</f>
        <v>-8.5108082452115784E-3</v>
      </c>
      <c r="F668" s="6">
        <f>IF('質指数（労働）'!F668&gt;0,LN('質指数（労働）'!F668),0)</f>
        <v>1.6996468609633022E-2</v>
      </c>
      <c r="G668" s="6">
        <f>IF('質指数（労働）'!G668&gt;0,LN('質指数（労働）'!G668),0)</f>
        <v>-2.3673661264340277E-2</v>
      </c>
      <c r="H668" s="6">
        <f>IF('質指数（労働）'!H668&gt;0,LN('質指数（労働）'!H668),0)</f>
        <v>-6.2091569198289382E-3</v>
      </c>
      <c r="I668" s="6">
        <f>IF('質指数（労働）'!I668&gt;0,LN('質指数（労働）'!I668),0)</f>
        <v>-2.3110435853454292E-2</v>
      </c>
    </row>
    <row r="669" spans="1:9" x14ac:dyDescent="0.15">
      <c r="A669" s="1">
        <v>29</v>
      </c>
      <c r="B669" s="1" t="s">
        <v>28</v>
      </c>
      <c r="C669" s="1">
        <v>22</v>
      </c>
      <c r="D669" s="1" t="s">
        <v>146</v>
      </c>
      <c r="E669" s="6">
        <f>IF('質指数（労働）'!E669&gt;0,LN('質指数（労働）'!E669),0)</f>
        <v>-0.13289749086599981</v>
      </c>
      <c r="F669" s="6">
        <f>IF('質指数（労働）'!F669&gt;0,LN('質指数（労働）'!F669),0)</f>
        <v>-0.14164954135466462</v>
      </c>
      <c r="G669" s="6">
        <f>IF('質指数（労働）'!G669&gt;0,LN('質指数（労働）'!G669),0)</f>
        <v>-0.10383138729509007</v>
      </c>
      <c r="H669" s="6">
        <f>IF('質指数（労働）'!H669&gt;0,LN('質指数（労働）'!H669),0)</f>
        <v>-2.0856837075227772E-2</v>
      </c>
      <c r="I669" s="6">
        <f>IF('質指数（労働）'!I669&gt;0,LN('質指数（労働）'!I669),0)</f>
        <v>-4.7753494426743752E-2</v>
      </c>
    </row>
    <row r="670" spans="1:9" x14ac:dyDescent="0.15">
      <c r="A670" s="1">
        <v>29</v>
      </c>
      <c r="B670" s="1" t="s">
        <v>28</v>
      </c>
      <c r="C670" s="1">
        <v>23</v>
      </c>
      <c r="D670" s="1" t="s">
        <v>167</v>
      </c>
      <c r="E670" s="6">
        <f>IF('質指数（労働）'!E670&gt;0,LN('質指数（労働）'!E670),0)</f>
        <v>0.16405687887625356</v>
      </c>
      <c r="F670" s="6">
        <f>IF('質指数（労働）'!F670&gt;0,LN('質指数（労働）'!F670),0)</f>
        <v>0.12955899982301208</v>
      </c>
      <c r="G670" s="6">
        <f>IF('質指数（労働）'!G670&gt;0,LN('質指数（労働）'!G670),0)</f>
        <v>0.14814881874621072</v>
      </c>
      <c r="H670" s="6">
        <f>IF('質指数（労働）'!H670&gt;0,LN('質指数（労働）'!H670),0)</f>
        <v>0.24616331772793942</v>
      </c>
      <c r="I670" s="6">
        <f>IF('質指数（労働）'!I670&gt;0,LN('質指数（労働）'!I670),0)</f>
        <v>0.20554490859253977</v>
      </c>
    </row>
    <row r="671" spans="1:9" x14ac:dyDescent="0.15">
      <c r="A671" s="1">
        <v>30</v>
      </c>
      <c r="B671" s="1" t="s">
        <v>78</v>
      </c>
      <c r="C671" s="1">
        <v>1</v>
      </c>
      <c r="D671" s="1" t="s">
        <v>147</v>
      </c>
      <c r="E671" s="6">
        <f>IF('質指数（労働）'!E671&gt;0,LN('質指数（労働）'!E671),0)</f>
        <v>-0.5554370626772257</v>
      </c>
      <c r="F671" s="6">
        <f>IF('質指数（労働）'!F671&gt;0,LN('質指数（労働）'!F671),0)</f>
        <v>-0.47184047034425497</v>
      </c>
      <c r="G671" s="6">
        <f>IF('質指数（労働）'!G671&gt;0,LN('質指数（労働）'!G671),0)</f>
        <v>-0.50909524578156085</v>
      </c>
      <c r="H671" s="6">
        <f>IF('質指数（労働）'!H671&gt;0,LN('質指数（労働）'!H671),0)</f>
        <v>-0.42130677186248366</v>
      </c>
      <c r="I671" s="6">
        <f>IF('質指数（労働）'!I671&gt;0,LN('質指数（労働）'!I671),0)</f>
        <v>-0.3890445360856844</v>
      </c>
    </row>
    <row r="672" spans="1:9" x14ac:dyDescent="0.15">
      <c r="A672" s="1">
        <v>30</v>
      </c>
      <c r="B672" s="1" t="s">
        <v>78</v>
      </c>
      <c r="C672" s="1">
        <v>2</v>
      </c>
      <c r="D672" s="1" t="s">
        <v>148</v>
      </c>
      <c r="E672" s="6">
        <f>IF('質指数（労働）'!E672&gt;0,LN('質指数（労働）'!E672),0)</f>
        <v>1.4968955142399034</v>
      </c>
      <c r="F672" s="6">
        <f>IF('質指数（労働）'!F672&gt;0,LN('質指数（労働）'!F672),0)</f>
        <v>1.5912812423631224</v>
      </c>
      <c r="G672" s="6">
        <f>IF('質指数（労働）'!G672&gt;0,LN('質指数（労働）'!G672),0)</f>
        <v>1.5171578669037575</v>
      </c>
      <c r="H672" s="6">
        <f>IF('質指数（労働）'!H672&gt;0,LN('質指数（労働）'!H672),0)</f>
        <v>2.0072916379877763</v>
      </c>
      <c r="I672" s="6">
        <f>IF('質指数（労働）'!I672&gt;0,LN('質指数（労働）'!I672),0)</f>
        <v>2.0844053144654358</v>
      </c>
    </row>
    <row r="673" spans="1:9" x14ac:dyDescent="0.15">
      <c r="A673" s="1">
        <v>30</v>
      </c>
      <c r="B673" s="1" t="s">
        <v>128</v>
      </c>
      <c r="C673" s="1">
        <v>3</v>
      </c>
      <c r="D673" s="1" t="s">
        <v>155</v>
      </c>
      <c r="E673" s="6">
        <f>IF('質指数（労働）'!E673&gt;0,LN('質指数（労働）'!E673),0)</f>
        <v>-0.25571597262268775</v>
      </c>
      <c r="F673" s="6">
        <f>IF('質指数（労働）'!F673&gt;0,LN('質指数（労働）'!F673),0)</f>
        <v>-0.2381773098012569</v>
      </c>
      <c r="G673" s="6">
        <f>IF('質指数（労働）'!G673&gt;0,LN('質指数（労働）'!G673),0)</f>
        <v>-0.24744387565142975</v>
      </c>
      <c r="H673" s="6">
        <f>IF('質指数（労働）'!H673&gt;0,LN('質指数（労働）'!H673),0)</f>
        <v>-0.18245339588355663</v>
      </c>
      <c r="I673" s="6">
        <f>IF('質指数（労働）'!I673&gt;0,LN('質指数（労働）'!I673),0)</f>
        <v>-0.21137139685106562</v>
      </c>
    </row>
    <row r="674" spans="1:9" x14ac:dyDescent="0.15">
      <c r="A674" s="1">
        <v>30</v>
      </c>
      <c r="B674" s="1" t="s">
        <v>128</v>
      </c>
      <c r="C674" s="1">
        <v>4</v>
      </c>
      <c r="D674" s="1" t="s">
        <v>156</v>
      </c>
      <c r="E674" s="6">
        <f>IF('質指数（労働）'!E674&gt;0,LN('質指数（労働）'!E674),0)</f>
        <v>-0.34364908565628055</v>
      </c>
      <c r="F674" s="6">
        <f>IF('質指数（労働）'!F674&gt;0,LN('質指数（労働）'!F674),0)</f>
        <v>-0.35119502527873298</v>
      </c>
      <c r="G674" s="6">
        <f>IF('質指数（労働）'!G674&gt;0,LN('質指数（労働）'!G674),0)</f>
        <v>-0.37418825370871661</v>
      </c>
      <c r="H674" s="6">
        <f>IF('質指数（労働）'!H674&gt;0,LN('質指数（労働）'!H674),0)</f>
        <v>-0.30756419400331092</v>
      </c>
      <c r="I674" s="6">
        <f>IF('質指数（労働）'!I674&gt;0,LN('質指数（労働）'!I674),0)</f>
        <v>-0.31398312477502549</v>
      </c>
    </row>
    <row r="675" spans="1:9" x14ac:dyDescent="0.15">
      <c r="A675" s="1">
        <v>30</v>
      </c>
      <c r="B675" s="1" t="s">
        <v>128</v>
      </c>
      <c r="C675" s="1">
        <v>5</v>
      </c>
      <c r="D675" s="1" t="s">
        <v>157</v>
      </c>
      <c r="E675" s="6">
        <f>IF('質指数（労働）'!E675&gt;0,LN('質指数（労働）'!E675),0)</f>
        <v>-0.15724773268178174</v>
      </c>
      <c r="F675" s="6">
        <f>IF('質指数（労働）'!F675&gt;0,LN('質指数（労働）'!F675),0)</f>
        <v>-0.1079084155991978</v>
      </c>
      <c r="G675" s="6">
        <f>IF('質指数（労働）'!G675&gt;0,LN('質指数（労働）'!G675),0)</f>
        <v>-0.12391934027354891</v>
      </c>
      <c r="H675" s="6">
        <f>IF('質指数（労働）'!H675&gt;0,LN('質指数（労働）'!H675),0)</f>
        <v>-5.6539177626995216E-2</v>
      </c>
      <c r="I675" s="6">
        <f>IF('質指数（労働）'!I675&gt;0,LN('質指数（労働）'!I675),0)</f>
        <v>-7.7688637187644002E-2</v>
      </c>
    </row>
    <row r="676" spans="1:9" x14ac:dyDescent="0.15">
      <c r="A676" s="1">
        <v>30</v>
      </c>
      <c r="B676" s="1" t="s">
        <v>128</v>
      </c>
      <c r="C676" s="1">
        <v>6</v>
      </c>
      <c r="D676" s="1" t="s">
        <v>49</v>
      </c>
      <c r="E676" s="6">
        <f>IF('質指数（労働）'!E676&gt;0,LN('質指数（労働）'!E676),0)</f>
        <v>-5.16538918609643E-2</v>
      </c>
      <c r="F676" s="6">
        <f>IF('質指数（労働）'!F676&gt;0,LN('質指数（労働）'!F676),0)</f>
        <v>3.8290284117239999E-3</v>
      </c>
      <c r="G676" s="6">
        <f>IF('質指数（労働）'!G676&gt;0,LN('質指数（労働）'!G676),0)</f>
        <v>-9.7405565279666297E-3</v>
      </c>
      <c r="H676" s="6">
        <f>IF('質指数（労働）'!H676&gt;0,LN('質指数（労働）'!H676),0)</f>
        <v>5.8742598131289132E-2</v>
      </c>
      <c r="I676" s="6">
        <f>IF('質指数（労働）'!I676&gt;0,LN('質指数（労働）'!I676),0)</f>
        <v>3.5925256991564056E-2</v>
      </c>
    </row>
    <row r="677" spans="1:9" x14ac:dyDescent="0.15">
      <c r="A677" s="1">
        <v>30</v>
      </c>
      <c r="B677" s="1" t="s">
        <v>128</v>
      </c>
      <c r="C677" s="1">
        <v>7</v>
      </c>
      <c r="D677" s="1" t="s">
        <v>158</v>
      </c>
      <c r="E677" s="6">
        <f>IF('質指数（労働）'!E677&gt;0,LN('質指数（労働）'!E677),0)</f>
        <v>-3.0415325860771641E-2</v>
      </c>
      <c r="F677" s="6">
        <f>IF('質指数（労働）'!F677&gt;0,LN('質指数（労働）'!F677),0)</f>
        <v>1.0835984525147221E-2</v>
      </c>
      <c r="G677" s="6">
        <f>IF('質指数（労働）'!G677&gt;0,LN('質指数（労働）'!G677),0)</f>
        <v>5.1534126458210122E-2</v>
      </c>
      <c r="H677" s="6">
        <f>IF('質指数（労働）'!H677&gt;0,LN('質指数（労働）'!H677),0)</f>
        <v>0.11628019445927702</v>
      </c>
      <c r="I677" s="6">
        <f>IF('質指数（労働）'!I677&gt;0,LN('質指数（労働）'!I677),0)</f>
        <v>6.4757222965807701E-2</v>
      </c>
    </row>
    <row r="678" spans="1:9" x14ac:dyDescent="0.15">
      <c r="A678" s="1">
        <v>30</v>
      </c>
      <c r="B678" s="1" t="s">
        <v>128</v>
      </c>
      <c r="C678" s="1">
        <v>8</v>
      </c>
      <c r="D678" s="1" t="s">
        <v>159</v>
      </c>
      <c r="E678" s="6">
        <f>IF('質指数（労働）'!E678&gt;0,LN('質指数（労働）'!E678),0)</f>
        <v>-0.14611083064610769</v>
      </c>
      <c r="F678" s="6">
        <f>IF('質指数（労働）'!F678&gt;0,LN('質指数（労働）'!F678),0)</f>
        <v>-0.10722422820198836</v>
      </c>
      <c r="G678" s="6">
        <f>IF('質指数（労働）'!G678&gt;0,LN('質指数（労働）'!G678),0)</f>
        <v>-0.12170242549486544</v>
      </c>
      <c r="H678" s="6">
        <f>IF('質指数（労働）'!H678&gt;0,LN('質指数（労働）'!H678),0)</f>
        <v>-4.72826561920262E-2</v>
      </c>
      <c r="I678" s="6">
        <f>IF('質指数（労働）'!I678&gt;0,LN('質指数（労働）'!I678),0)</f>
        <v>-9.5424075713026454E-2</v>
      </c>
    </row>
    <row r="679" spans="1:9" x14ac:dyDescent="0.15">
      <c r="A679" s="1">
        <v>30</v>
      </c>
      <c r="B679" s="1" t="s">
        <v>128</v>
      </c>
      <c r="C679" s="1">
        <v>9</v>
      </c>
      <c r="D679" s="1" t="s">
        <v>160</v>
      </c>
      <c r="E679" s="6">
        <f>IF('質指数（労働）'!E679&gt;0,LN('質指数（労働）'!E679),0)</f>
        <v>-6.3077355218462153E-2</v>
      </c>
      <c r="F679" s="6">
        <f>IF('質指数（労働）'!F679&gt;0,LN('質指数（労働）'!F679),0)</f>
        <v>-2.3408761116144924E-2</v>
      </c>
      <c r="G679" s="6">
        <f>IF('質指数（労働）'!G679&gt;0,LN('質指数（労働）'!G679),0)</f>
        <v>-3.169282695967568E-2</v>
      </c>
      <c r="H679" s="6">
        <f>IF('質指数（労働）'!H679&gt;0,LN('質指数（労働）'!H679),0)</f>
        <v>-1.2769611946622057E-3</v>
      </c>
      <c r="I679" s="6">
        <f>IF('質指数（労働）'!I679&gt;0,LN('質指数（労働）'!I679),0)</f>
        <v>-8.4550049743938011E-2</v>
      </c>
    </row>
    <row r="680" spans="1:9" x14ac:dyDescent="0.15">
      <c r="A680" s="1">
        <v>30</v>
      </c>
      <c r="B680" s="1" t="s">
        <v>128</v>
      </c>
      <c r="C680" s="1">
        <v>10</v>
      </c>
      <c r="D680" s="1" t="s">
        <v>161</v>
      </c>
      <c r="E680" s="6">
        <f>IF('質指数（労働）'!E680&gt;0,LN('質指数（労働）'!E680),0)</f>
        <v>-0.10022530700618242</v>
      </c>
      <c r="F680" s="6">
        <f>IF('質指数（労働）'!F680&gt;0,LN('質指数（労働）'!F680),0)</f>
        <v>-0.11436900629738685</v>
      </c>
      <c r="G680" s="6">
        <f>IF('質指数（労働）'!G680&gt;0,LN('質指数（労働）'!G680),0)</f>
        <v>-0.11441636187101989</v>
      </c>
      <c r="H680" s="6">
        <f>IF('質指数（労働）'!H680&gt;0,LN('質指数（労働）'!H680),0)</f>
        <v>-6.3969777121972743E-2</v>
      </c>
      <c r="I680" s="6">
        <f>IF('質指数（労働）'!I680&gt;0,LN('質指数（労働）'!I680),0)</f>
        <v>-0.10509403732654972</v>
      </c>
    </row>
    <row r="681" spans="1:9" x14ac:dyDescent="0.15">
      <c r="A681" s="1">
        <v>30</v>
      </c>
      <c r="B681" s="1" t="s">
        <v>128</v>
      </c>
      <c r="C681" s="1">
        <v>11</v>
      </c>
      <c r="D681" s="1" t="s">
        <v>162</v>
      </c>
      <c r="E681" s="6">
        <f>IF('質指数（労働）'!E681&gt;0,LN('質指数（労働）'!E681),0)</f>
        <v>-5.6519713817022449E-2</v>
      </c>
      <c r="F681" s="6">
        <f>IF('質指数（労働）'!F681&gt;0,LN('質指数（労働）'!F681),0)</f>
        <v>-2.3795211186209066E-2</v>
      </c>
      <c r="G681" s="6">
        <f>IF('質指数（労働）'!G681&gt;0,LN('質指数（労働）'!G681),0)</f>
        <v>-5.1687954442455317E-2</v>
      </c>
      <c r="H681" s="6">
        <f>IF('質指数（労働）'!H681&gt;0,LN('質指数（労働）'!H681),0)</f>
        <v>5.8518821338827158E-3</v>
      </c>
      <c r="I681" s="6">
        <f>IF('質指数（労働）'!I681&gt;0,LN('質指数（労働）'!I681),0)</f>
        <v>-3.5148353024790989E-2</v>
      </c>
    </row>
    <row r="682" spans="1:9" x14ac:dyDescent="0.15">
      <c r="A682" s="1">
        <v>30</v>
      </c>
      <c r="B682" s="1" t="s">
        <v>128</v>
      </c>
      <c r="C682" s="1">
        <v>12</v>
      </c>
      <c r="D682" s="1" t="s">
        <v>163</v>
      </c>
      <c r="E682" s="6">
        <f>IF('質指数（労働）'!E682&gt;0,LN('質指数（労働）'!E682),0)</f>
        <v>-0.22559624861746133</v>
      </c>
      <c r="F682" s="6">
        <f>IF('質指数（労働）'!F682&gt;0,LN('質指数（労働）'!F682),0)</f>
        <v>-0.17441829533154116</v>
      </c>
      <c r="G682" s="6">
        <f>IF('質指数（労働）'!G682&gt;0,LN('質指数（労働）'!G682),0)</f>
        <v>-0.20773490405389081</v>
      </c>
      <c r="H682" s="6">
        <f>IF('質指数（労働）'!H682&gt;0,LN('質指数（労働）'!H682),0)</f>
        <v>-7.3580573859341802E-2</v>
      </c>
      <c r="I682" s="6">
        <f>IF('質指数（労働）'!I682&gt;0,LN('質指数（労働）'!I682),0)</f>
        <v>-8.5876696839893712E-2</v>
      </c>
    </row>
    <row r="683" spans="1:9" x14ac:dyDescent="0.15">
      <c r="A683" s="1">
        <v>30</v>
      </c>
      <c r="B683" s="1" t="s">
        <v>128</v>
      </c>
      <c r="C683" s="1">
        <v>13</v>
      </c>
      <c r="D683" s="1" t="s">
        <v>164</v>
      </c>
      <c r="E683" s="6">
        <f>IF('質指数（労働）'!E683&gt;0,LN('質指数（労働）'!E683),0)</f>
        <v>-8.1075366880896116E-2</v>
      </c>
      <c r="F683" s="6">
        <f>IF('質指数（労働）'!F683&gt;0,LN('質指数（労働）'!F683),0)</f>
        <v>-5.8717245197018125E-2</v>
      </c>
      <c r="G683" s="6">
        <f>IF('質指数（労働）'!G683&gt;0,LN('質指数（労働）'!G683),0)</f>
        <v>-8.1005788584352589E-2</v>
      </c>
      <c r="H683" s="6">
        <f>IF('質指数（労働）'!H683&gt;0,LN('質指数（労働）'!H683),0)</f>
        <v>-1.3401741450534318E-2</v>
      </c>
      <c r="I683" s="6">
        <f>IF('質指数（労働）'!I683&gt;0,LN('質指数（労働）'!I683),0)</f>
        <v>-6.6313283688893443E-2</v>
      </c>
    </row>
    <row r="684" spans="1:9" x14ac:dyDescent="0.15">
      <c r="A684" s="1">
        <v>30</v>
      </c>
      <c r="B684" s="1" t="s">
        <v>128</v>
      </c>
      <c r="C684" s="1">
        <v>14</v>
      </c>
      <c r="D684" s="1" t="s">
        <v>165</v>
      </c>
      <c r="E684" s="6">
        <f>IF('質指数（労働）'!E684&gt;0,LN('質指数（労働）'!E684),0)</f>
        <v>-0.15738759729938093</v>
      </c>
      <c r="F684" s="6">
        <f>IF('質指数（労働）'!F684&gt;0,LN('質指数（労働）'!F684),0)</f>
        <v>-0.14896585269308077</v>
      </c>
      <c r="G684" s="6">
        <f>IF('質指数（労働）'!G684&gt;0,LN('質指数（労働）'!G684),0)</f>
        <v>-0.16052834956747472</v>
      </c>
      <c r="H684" s="6">
        <f>IF('質指数（労働）'!H684&gt;0,LN('質指数（労働）'!H684),0)</f>
        <v>-5.6494062146663047E-2</v>
      </c>
      <c r="I684" s="6">
        <f>IF('質指数（労働）'!I684&gt;0,LN('質指数（労働）'!I684),0)</f>
        <v>-5.7399556325359716E-2</v>
      </c>
    </row>
    <row r="685" spans="1:9" x14ac:dyDescent="0.15">
      <c r="A685" s="1">
        <v>30</v>
      </c>
      <c r="B685" s="1" t="s">
        <v>128</v>
      </c>
      <c r="C685" s="1">
        <v>15</v>
      </c>
      <c r="D685" s="1" t="s">
        <v>166</v>
      </c>
      <c r="E685" s="6">
        <f>IF('質指数（労働）'!E685&gt;0,LN('質指数（労働）'!E685),0)</f>
        <v>-0.20162969896656199</v>
      </c>
      <c r="F685" s="6">
        <f>IF('質指数（労働）'!F685&gt;0,LN('質指数（労働）'!F685),0)</f>
        <v>-0.18568835069457509</v>
      </c>
      <c r="G685" s="6">
        <f>IF('質指数（労働）'!G685&gt;0,LN('質指数（労働）'!G685),0)</f>
        <v>-0.19286012995584609</v>
      </c>
      <c r="H685" s="6">
        <f>IF('質指数（労働）'!H685&gt;0,LN('質指数（労働）'!H685),0)</f>
        <v>-0.10721069759361994</v>
      </c>
      <c r="I685" s="6">
        <f>IF('質指数（労働）'!I685&gt;0,LN('質指数（労働）'!I685),0)</f>
        <v>-0.11207872996214459</v>
      </c>
    </row>
    <row r="686" spans="1:9" x14ac:dyDescent="0.15">
      <c r="A686" s="1">
        <v>30</v>
      </c>
      <c r="B686" s="1" t="s">
        <v>78</v>
      </c>
      <c r="C686" s="1">
        <v>16</v>
      </c>
      <c r="D686" s="1" t="s">
        <v>149</v>
      </c>
      <c r="E686" s="6">
        <f>IF('質指数（労働）'!E686&gt;0,LN('質指数（労働）'!E686),0)</f>
        <v>-8.5737881784788347E-2</v>
      </c>
      <c r="F686" s="6">
        <f>IF('質指数（労働）'!F686&gt;0,LN('質指数（労働）'!F686),0)</f>
        <v>-9.3771885717820455E-2</v>
      </c>
      <c r="G686" s="6">
        <f>IF('質指数（労働）'!G686&gt;0,LN('質指数（労働）'!G686),0)</f>
        <v>-0.11154418859153813</v>
      </c>
      <c r="H686" s="6">
        <f>IF('質指数（労働）'!H686&gt;0,LN('質指数（労働）'!H686),0)</f>
        <v>-6.8110216317800801E-2</v>
      </c>
      <c r="I686" s="6">
        <f>IF('質指数（労働）'!I686&gt;0,LN('質指数（労働）'!I686),0)</f>
        <v>-5.7370969646742799E-2</v>
      </c>
    </row>
    <row r="687" spans="1:9" x14ac:dyDescent="0.15">
      <c r="A687" s="1">
        <v>30</v>
      </c>
      <c r="B687" s="1" t="s">
        <v>78</v>
      </c>
      <c r="C687" s="1">
        <v>17</v>
      </c>
      <c r="D687" s="1" t="s">
        <v>150</v>
      </c>
      <c r="E687" s="6">
        <f>IF('質指数（労働）'!E687&gt;0,LN('質指数（労働）'!E687),0)</f>
        <v>0.27674636947242698</v>
      </c>
      <c r="F687" s="6">
        <f>IF('質指数（労働）'!F687&gt;0,LN('質指数（労働）'!F687),0)</f>
        <v>0.11964681824715975</v>
      </c>
      <c r="G687" s="6">
        <f>IF('質指数（労働）'!G687&gt;0,LN('質指数（労働）'!G687),0)</f>
        <v>6.9253188652241851E-2</v>
      </c>
      <c r="H687" s="6">
        <f>IF('質指数（労働）'!H687&gt;0,LN('質指数（労働）'!H687),0)</f>
        <v>9.8845837678491325E-2</v>
      </c>
      <c r="I687" s="6">
        <f>IF('質指数（労働）'!I687&gt;0,LN('質指数（労働）'!I687),0)</f>
        <v>0.20314557391199303</v>
      </c>
    </row>
    <row r="688" spans="1:9" x14ac:dyDescent="0.15">
      <c r="A688" s="1">
        <v>30</v>
      </c>
      <c r="B688" s="1" t="s">
        <v>78</v>
      </c>
      <c r="C688" s="1">
        <v>18</v>
      </c>
      <c r="D688" s="1" t="s">
        <v>151</v>
      </c>
      <c r="E688" s="6">
        <f>IF('質指数（労働）'!E688&gt;0,LN('質指数（労働）'!E688),0)</f>
        <v>-0.26159949226272006</v>
      </c>
      <c r="F688" s="6">
        <f>IF('質指数（労働）'!F688&gt;0,LN('質指数（労働）'!F688),0)</f>
        <v>-0.2839714570050168</v>
      </c>
      <c r="G688" s="6">
        <f>IF('質指数（労働）'!G688&gt;0,LN('質指数（労働）'!G688),0)</f>
        <v>-0.25216768549241503</v>
      </c>
      <c r="H688" s="6">
        <f>IF('質指数（労働）'!H688&gt;0,LN('質指数（労働）'!H688),0)</f>
        <v>-0.16848732832934465</v>
      </c>
      <c r="I688" s="6">
        <f>IF('質指数（労働）'!I688&gt;0,LN('質指数（労働）'!I688),0)</f>
        <v>-0.23480737239325189</v>
      </c>
    </row>
    <row r="689" spans="1:9" x14ac:dyDescent="0.15">
      <c r="A689" s="1">
        <v>30</v>
      </c>
      <c r="B689" s="1" t="s">
        <v>78</v>
      </c>
      <c r="C689" s="1">
        <v>19</v>
      </c>
      <c r="D689" s="1" t="s">
        <v>152</v>
      </c>
      <c r="E689" s="6">
        <f>IF('質指数（労働）'!E689&gt;0,LN('質指数（労働）'!E689),0)</f>
        <v>-0.15126881003998049</v>
      </c>
      <c r="F689" s="6">
        <f>IF('質指数（労働）'!F689&gt;0,LN('質指数（労働）'!F689),0)</f>
        <v>-0.10914981640002472</v>
      </c>
      <c r="G689" s="6">
        <f>IF('質指数（労働）'!G689&gt;0,LN('質指数（労働）'!G689),0)</f>
        <v>-5.5882794312482657E-2</v>
      </c>
      <c r="H689" s="6">
        <f>IF('質指数（労働）'!H689&gt;0,LN('質指数（労働）'!H689),0)</f>
        <v>2.953262431857543E-2</v>
      </c>
      <c r="I689" s="6">
        <f>IF('質指数（労働）'!I689&gt;0,LN('質指数（労働）'!I689),0)</f>
        <v>1.2479345097906437E-2</v>
      </c>
    </row>
    <row r="690" spans="1:9" x14ac:dyDescent="0.15">
      <c r="A690" s="1">
        <v>30</v>
      </c>
      <c r="B690" s="1" t="s">
        <v>78</v>
      </c>
      <c r="C690" s="1">
        <v>20</v>
      </c>
      <c r="D690" s="1" t="s">
        <v>153</v>
      </c>
      <c r="E690" s="6">
        <f>IF('質指数（労働）'!E690&gt;0,LN('質指数（労働）'!E690),0)</f>
        <v>-0.19472901302651274</v>
      </c>
      <c r="F690" s="6">
        <f>IF('質指数（労働）'!F690&gt;0,LN('質指数（労働）'!F690),0)</f>
        <v>-2.3923655039052832E-2</v>
      </c>
      <c r="G690" s="6">
        <f>IF('質指数（労働）'!G690&gt;0,LN('質指数（労働）'!G690),0)</f>
        <v>-7.8137041758045991E-2</v>
      </c>
      <c r="H690" s="6">
        <f>IF('質指数（労働）'!H690&gt;0,LN('質指数（労働）'!H690),0)</f>
        <v>0.10688352509129015</v>
      </c>
      <c r="I690" s="6">
        <f>IF('質指数（労働）'!I690&gt;0,LN('質指数（労働）'!I690),0)</f>
        <v>3.9746540707238549E-2</v>
      </c>
    </row>
    <row r="691" spans="1:9" x14ac:dyDescent="0.15">
      <c r="A691" s="1">
        <v>30</v>
      </c>
      <c r="B691" s="1" t="s">
        <v>78</v>
      </c>
      <c r="C691" s="1">
        <v>21</v>
      </c>
      <c r="D691" s="1" t="s">
        <v>154</v>
      </c>
      <c r="E691" s="6">
        <f>IF('質指数（労働）'!E691&gt;0,LN('質指数（労働）'!E691),0)</f>
        <v>8.9177858030936325E-3</v>
      </c>
      <c r="F691" s="6">
        <f>IF('質指数（労働）'!F691&gt;0,LN('質指数（労働）'!F691),0)</f>
        <v>2.1877118309247823E-2</v>
      </c>
      <c r="G691" s="6">
        <f>IF('質指数（労働）'!G691&gt;0,LN('質指数（労働）'!G691),0)</f>
        <v>-4.9947339527917642E-3</v>
      </c>
      <c r="H691" s="6">
        <f>IF('質指数（労働）'!H691&gt;0,LN('質指数（労働）'!H691),0)</f>
        <v>-1.214501419613377E-2</v>
      </c>
      <c r="I691" s="6">
        <f>IF('質指数（労働）'!I691&gt;0,LN('質指数（労働）'!I691),0)</f>
        <v>-4.9078526686888745E-2</v>
      </c>
    </row>
    <row r="692" spans="1:9" x14ac:dyDescent="0.15">
      <c r="A692" s="1">
        <v>30</v>
      </c>
      <c r="B692" s="1" t="s">
        <v>29</v>
      </c>
      <c r="C692" s="1">
        <v>22</v>
      </c>
      <c r="D692" s="1" t="s">
        <v>146</v>
      </c>
      <c r="E692" s="6">
        <f>IF('質指数（労働）'!E692&gt;0,LN('質指数（労働）'!E692),0)</f>
        <v>-0.14848676691528692</v>
      </c>
      <c r="F692" s="6">
        <f>IF('質指数（労働）'!F692&gt;0,LN('質指数（労働）'!F692),0)</f>
        <v>-0.1857506455153341</v>
      </c>
      <c r="G692" s="6">
        <f>IF('質指数（労働）'!G692&gt;0,LN('質指数（労働）'!G692),0)</f>
        <v>-0.1473824701302095</v>
      </c>
      <c r="H692" s="6">
        <f>IF('質指数（労働）'!H692&gt;0,LN('質指数（労働）'!H692),0)</f>
        <v>-6.7817777184961278E-2</v>
      </c>
      <c r="I692" s="6">
        <f>IF('質指数（労働）'!I692&gt;0,LN('質指数（労働）'!I692),0)</f>
        <v>-9.926514462302094E-2</v>
      </c>
    </row>
    <row r="693" spans="1:9" x14ac:dyDescent="0.15">
      <c r="A693" s="1">
        <v>30</v>
      </c>
      <c r="B693" s="1" t="s">
        <v>29</v>
      </c>
      <c r="C693" s="1">
        <v>23</v>
      </c>
      <c r="D693" s="1" t="s">
        <v>167</v>
      </c>
      <c r="E693" s="6">
        <f>IF('質指数（労働）'!E693&gt;0,LN('質指数（労働）'!E693),0)</f>
        <v>0.17454087196767118</v>
      </c>
      <c r="F693" s="6">
        <f>IF('質指数（労働）'!F693&gt;0,LN('質指数（労働）'!F693),0)</f>
        <v>0.1094714712211602</v>
      </c>
      <c r="G693" s="6">
        <f>IF('質指数（労働）'!G693&gt;0,LN('質指数（労働）'!G693),0)</f>
        <v>0.12435513846900537</v>
      </c>
      <c r="H693" s="6">
        <f>IF('質指数（労働）'!H693&gt;0,LN('質指数（労働）'!H693),0)</f>
        <v>0.17969169159673481</v>
      </c>
      <c r="I693" s="6">
        <f>IF('質指数（労働）'!I693&gt;0,LN('質指数（労働）'!I693),0)</f>
        <v>0.1362283778659735</v>
      </c>
    </row>
    <row r="694" spans="1:9" x14ac:dyDescent="0.15">
      <c r="A694" s="1">
        <v>31</v>
      </c>
      <c r="B694" s="1" t="s">
        <v>79</v>
      </c>
      <c r="C694" s="1">
        <v>1</v>
      </c>
      <c r="D694" s="1" t="s">
        <v>147</v>
      </c>
      <c r="E694" s="6">
        <f>IF('質指数（労働）'!E694&gt;0,LN('質指数（労働）'!E694),0)</f>
        <v>-0.63616531857876957</v>
      </c>
      <c r="F694" s="6">
        <f>IF('質指数（労働）'!F694&gt;0,LN('質指数（労働）'!F694),0)</f>
        <v>-0.58145905798215658</v>
      </c>
      <c r="G694" s="6">
        <f>IF('質指数（労働）'!G694&gt;0,LN('質指数（労働）'!G694),0)</f>
        <v>-0.62286408496530743</v>
      </c>
      <c r="H694" s="6">
        <f>IF('質指数（労働）'!H694&gt;0,LN('質指数（労働）'!H694),0)</f>
        <v>-0.52360412578319193</v>
      </c>
      <c r="I694" s="6">
        <f>IF('質指数（労働）'!I694&gt;0,LN('質指数（労働）'!I694),0)</f>
        <v>-0.44847001354903676</v>
      </c>
    </row>
    <row r="695" spans="1:9" x14ac:dyDescent="0.15">
      <c r="A695" s="1">
        <v>31</v>
      </c>
      <c r="B695" s="1" t="s">
        <v>79</v>
      </c>
      <c r="C695" s="1">
        <v>2</v>
      </c>
      <c r="D695" s="1" t="s">
        <v>148</v>
      </c>
      <c r="E695" s="6">
        <f>IF('質指数（労働）'!E695&gt;0,LN('質指数（労働）'!E695),0)</f>
        <v>1.2986019821386456</v>
      </c>
      <c r="F695" s="6">
        <f>IF('質指数（労働）'!F695&gt;0,LN('質指数（労働）'!F695),0)</f>
        <v>1.0322028077792089</v>
      </c>
      <c r="G695" s="6">
        <f>IF('質指数（労働）'!G695&gt;0,LN('質指数（労働）'!G695),0)</f>
        <v>0.84650852945542354</v>
      </c>
      <c r="H695" s="6">
        <f>IF('質指数（労働）'!H695&gt;0,LN('質指数（労働）'!H695),0)</f>
        <v>1.0421936244552714</v>
      </c>
      <c r="I695" s="6">
        <f>IF('質指数（労働）'!I695&gt;0,LN('質指数（労働）'!I695),0)</f>
        <v>0.97610883097438894</v>
      </c>
    </row>
    <row r="696" spans="1:9" x14ac:dyDescent="0.15">
      <c r="A696" s="1">
        <v>31</v>
      </c>
      <c r="B696" s="1" t="s">
        <v>129</v>
      </c>
      <c r="C696" s="1">
        <v>3</v>
      </c>
      <c r="D696" s="1" t="s">
        <v>155</v>
      </c>
      <c r="E696" s="6">
        <f>IF('質指数（労働）'!E696&gt;0,LN('質指数（労働）'!E696),0)</f>
        <v>-0.31483654200220967</v>
      </c>
      <c r="F696" s="6">
        <f>IF('質指数（労働）'!F696&gt;0,LN('質指数（労働）'!F696),0)</f>
        <v>-0.33903626309408974</v>
      </c>
      <c r="G696" s="6">
        <f>IF('質指数（労働）'!G696&gt;0,LN('質指数（労働）'!G696),0)</f>
        <v>-0.31713056383644617</v>
      </c>
      <c r="H696" s="6">
        <f>IF('質指数（労働）'!H696&gt;0,LN('質指数（労働）'!H696),0)</f>
        <v>-0.25358885738217357</v>
      </c>
      <c r="I696" s="6">
        <f>IF('質指数（労働）'!I696&gt;0,LN('質指数（労働）'!I696),0)</f>
        <v>-0.27394602744550361</v>
      </c>
    </row>
    <row r="697" spans="1:9" x14ac:dyDescent="0.15">
      <c r="A697" s="1">
        <v>31</v>
      </c>
      <c r="B697" s="1" t="s">
        <v>129</v>
      </c>
      <c r="C697" s="1">
        <v>4</v>
      </c>
      <c r="D697" s="1" t="s">
        <v>156</v>
      </c>
      <c r="E697" s="6">
        <f>IF('質指数（労働）'!E697&gt;0,LN('質指数（労働）'!E697),0)</f>
        <v>-0.43448595451408822</v>
      </c>
      <c r="F697" s="6">
        <f>IF('質指数（労働）'!F697&gt;0,LN('質指数（労働）'!F697),0)</f>
        <v>-0.46388563599059318</v>
      </c>
      <c r="G697" s="6">
        <f>IF('質指数（労働）'!G697&gt;0,LN('質指数（労働）'!G697),0)</f>
        <v>-0.45368430861646047</v>
      </c>
      <c r="H697" s="6">
        <f>IF('質指数（労働）'!H697&gt;0,LN('質指数（労働）'!H697),0)</f>
        <v>-0.36898216674051582</v>
      </c>
      <c r="I697" s="6">
        <f>IF('質指数（労働）'!I697&gt;0,LN('質指数（労働）'!I697),0)</f>
        <v>-0.37364100497393621</v>
      </c>
    </row>
    <row r="698" spans="1:9" x14ac:dyDescent="0.15">
      <c r="A698" s="1">
        <v>31</v>
      </c>
      <c r="B698" s="1" t="s">
        <v>129</v>
      </c>
      <c r="C698" s="1">
        <v>5</v>
      </c>
      <c r="D698" s="1" t="s">
        <v>157</v>
      </c>
      <c r="E698" s="6">
        <f>IF('質指数（労働）'!E698&gt;0,LN('質指数（労働）'!E698),0)</f>
        <v>-0.22011038985373352</v>
      </c>
      <c r="F698" s="6">
        <f>IF('質指数（労働）'!F698&gt;0,LN('質指数（労働）'!F698),0)</f>
        <v>-0.20210485217875093</v>
      </c>
      <c r="G698" s="6">
        <f>IF('質指数（労働）'!G698&gt;0,LN('質指数（労働）'!G698),0)</f>
        <v>-0.19998306427347864</v>
      </c>
      <c r="H698" s="6">
        <f>IF('質指数（労働）'!H698&gt;0,LN('質指数（労働）'!H698),0)</f>
        <v>-0.10889414583107733</v>
      </c>
      <c r="I698" s="6">
        <f>IF('質指数（労働）'!I698&gt;0,LN('質指数（労働）'!I698),0)</f>
        <v>-0.11383272367348604</v>
      </c>
    </row>
    <row r="699" spans="1:9" x14ac:dyDescent="0.15">
      <c r="A699" s="1">
        <v>31</v>
      </c>
      <c r="B699" s="1" t="s">
        <v>129</v>
      </c>
      <c r="C699" s="1">
        <v>6</v>
      </c>
      <c r="D699" s="1" t="s">
        <v>49</v>
      </c>
      <c r="E699" s="6">
        <f>IF('質指数（労働）'!E699&gt;0,LN('質指数（労働）'!E699),0)</f>
        <v>-0.12389499997734103</v>
      </c>
      <c r="F699" s="6">
        <f>IF('質指数（労働）'!F699&gt;0,LN('質指数（労働）'!F699),0)</f>
        <v>-8.2595969490110971E-2</v>
      </c>
      <c r="G699" s="6">
        <f>IF('質指数（労働）'!G699&gt;0,LN('質指数（労働）'!G699),0)</f>
        <v>-6.0263318413095804E-2</v>
      </c>
      <c r="H699" s="6">
        <f>IF('質指数（労働）'!H699&gt;0,LN('質指数（労働）'!H699),0)</f>
        <v>1.7939939304730063E-2</v>
      </c>
      <c r="I699" s="6">
        <f>IF('質指数（労働）'!I699&gt;0,LN('質指数（労働）'!I699),0)</f>
        <v>1.4999845745576074E-2</v>
      </c>
    </row>
    <row r="700" spans="1:9" x14ac:dyDescent="0.15">
      <c r="A700" s="1">
        <v>31</v>
      </c>
      <c r="B700" s="1" t="s">
        <v>129</v>
      </c>
      <c r="C700" s="1">
        <v>7</v>
      </c>
      <c r="D700" s="1" t="s">
        <v>158</v>
      </c>
      <c r="E700" s="6">
        <f>IF('質指数（労働）'!E700&gt;0,LN('質指数（労働）'!E700),0)</f>
        <v>-8.3037124398202392E-2</v>
      </c>
      <c r="F700" s="6">
        <f>IF('質指数（労働）'!F700&gt;0,LN('質指数（労働）'!F700),0)</f>
        <v>-5.2220695660547337E-2</v>
      </c>
      <c r="G700" s="6">
        <f>IF('質指数（労働）'!G700&gt;0,LN('質指数（労働）'!G700),0)</f>
        <v>1.0380188093661624E-2</v>
      </c>
      <c r="H700" s="6">
        <f>IF('質指数（労働）'!H700&gt;0,LN('質指数（労働）'!H700),0)</f>
        <v>9.7893104848288962E-2</v>
      </c>
      <c r="I700" s="6">
        <f>IF('質指数（労働）'!I700&gt;0,LN('質指数（労働）'!I700),0)</f>
        <v>5.894310571002967E-2</v>
      </c>
    </row>
    <row r="701" spans="1:9" x14ac:dyDescent="0.15">
      <c r="A701" s="1">
        <v>31</v>
      </c>
      <c r="B701" s="1" t="s">
        <v>129</v>
      </c>
      <c r="C701" s="1">
        <v>8</v>
      </c>
      <c r="D701" s="1" t="s">
        <v>159</v>
      </c>
      <c r="E701" s="6">
        <f>IF('質指数（労働）'!E701&gt;0,LN('質指数（労働）'!E701),0)</f>
        <v>-0.19558086107805747</v>
      </c>
      <c r="F701" s="6">
        <f>IF('質指数（労働）'!F701&gt;0,LN('質指数（労働）'!F701),0)</f>
        <v>-0.18452976568527513</v>
      </c>
      <c r="G701" s="6">
        <f>IF('質指数（労働）'!G701&gt;0,LN('質指数（労働）'!G701),0)</f>
        <v>-0.17532636663094556</v>
      </c>
      <c r="H701" s="6">
        <f>IF('質指数（労働）'!H701&gt;0,LN('質指数（労働）'!H701),0)</f>
        <v>-8.2461157146477643E-2</v>
      </c>
      <c r="I701" s="6">
        <f>IF('質指数（労働）'!I701&gt;0,LN('質指数（労働）'!I701),0)</f>
        <v>-0.11080736212283177</v>
      </c>
    </row>
    <row r="702" spans="1:9" x14ac:dyDescent="0.15">
      <c r="A702" s="1">
        <v>31</v>
      </c>
      <c r="B702" s="1" t="s">
        <v>129</v>
      </c>
      <c r="C702" s="1">
        <v>9</v>
      </c>
      <c r="D702" s="1" t="s">
        <v>160</v>
      </c>
      <c r="E702" s="6">
        <f>IF('質指数（労働）'!E702&gt;0,LN('質指数（労働）'!E702),0)</f>
        <v>-0.10257391948777683</v>
      </c>
      <c r="F702" s="6">
        <f>IF('質指数（労働）'!F702&gt;0,LN('質指数（労働）'!F702),0)</f>
        <v>-8.315198835688245E-2</v>
      </c>
      <c r="G702" s="6">
        <f>IF('質指数（労働）'!G702&gt;0,LN('質指数（労働）'!G702),0)</f>
        <v>-8.7058874567512462E-2</v>
      </c>
      <c r="H702" s="6">
        <f>IF('質指数（労働）'!H702&gt;0,LN('質指数（労働）'!H702),0)</f>
        <v>-3.5934676844026292E-2</v>
      </c>
      <c r="I702" s="6">
        <f>IF('質指数（労働）'!I702&gt;0,LN('質指数（労働）'!I702),0)</f>
        <v>-0.10145859708812012</v>
      </c>
    </row>
    <row r="703" spans="1:9" x14ac:dyDescent="0.15">
      <c r="A703" s="1">
        <v>31</v>
      </c>
      <c r="B703" s="1" t="s">
        <v>129</v>
      </c>
      <c r="C703" s="1">
        <v>10</v>
      </c>
      <c r="D703" s="1" t="s">
        <v>161</v>
      </c>
      <c r="E703" s="6">
        <f>IF('質指数（労働）'!E703&gt;0,LN('質指数（労働）'!E703),0)</f>
        <v>-0.14164656230638717</v>
      </c>
      <c r="F703" s="6">
        <f>IF('質指数（労働）'!F703&gt;0,LN('質指数（労働）'!F703),0)</f>
        <v>-0.17654925478212041</v>
      </c>
      <c r="G703" s="6">
        <f>IF('質指数（労働）'!G703&gt;0,LN('質指数（労働）'!G703),0)</f>
        <v>-0.15825168169746204</v>
      </c>
      <c r="H703" s="6">
        <f>IF('質指数（労働）'!H703&gt;0,LN('質指数（労働）'!H703),0)</f>
        <v>-9.5651832983411372E-2</v>
      </c>
      <c r="I703" s="6">
        <f>IF('質指数（労働）'!I703&gt;0,LN('質指数（労働）'!I703),0)</f>
        <v>-0.11762868454536851</v>
      </c>
    </row>
    <row r="704" spans="1:9" x14ac:dyDescent="0.15">
      <c r="A704" s="1">
        <v>31</v>
      </c>
      <c r="B704" s="1" t="s">
        <v>129</v>
      </c>
      <c r="C704" s="1">
        <v>11</v>
      </c>
      <c r="D704" s="1" t="s">
        <v>162</v>
      </c>
      <c r="E704" s="6">
        <f>IF('質指数（労働）'!E704&gt;0,LN('質指数（労働）'!E704),0)</f>
        <v>-9.9992350502324287E-2</v>
      </c>
      <c r="F704" s="6">
        <f>IF('質指数（労働）'!F704&gt;0,LN('質指数（労働）'!F704),0)</f>
        <v>-9.0844773457097669E-2</v>
      </c>
      <c r="G704" s="6">
        <f>IF('質指数（労働）'!G704&gt;0,LN('質指数（労働）'!G704),0)</f>
        <v>-0.10569661336399092</v>
      </c>
      <c r="H704" s="6">
        <f>IF('質指数（労働）'!H704&gt;0,LN('質指数（労働）'!H704),0)</f>
        <v>-3.260960995035711E-2</v>
      </c>
      <c r="I704" s="6">
        <f>IF('質指数（労働）'!I704&gt;0,LN('質指数（労働）'!I704),0)</f>
        <v>-5.7556830473426274E-2</v>
      </c>
    </row>
    <row r="705" spans="1:9" x14ac:dyDescent="0.15">
      <c r="A705" s="1">
        <v>31</v>
      </c>
      <c r="B705" s="1" t="s">
        <v>129</v>
      </c>
      <c r="C705" s="1">
        <v>12</v>
      </c>
      <c r="D705" s="1" t="s">
        <v>163</v>
      </c>
      <c r="E705" s="6">
        <f>IF('質指数（労働）'!E705&gt;0,LN('質指数（労働）'!E705),0)</f>
        <v>-0.32409149007599586</v>
      </c>
      <c r="F705" s="6">
        <f>IF('質指数（労働）'!F705&gt;0,LN('質指数（労働）'!F705),0)</f>
        <v>-0.30181874286749288</v>
      </c>
      <c r="G705" s="6">
        <f>IF('質指数（労働）'!G705&gt;0,LN('質指数（労働）'!G705),0)</f>
        <v>-0.30405900724079926</v>
      </c>
      <c r="H705" s="6">
        <f>IF('質指数（労働）'!H705&gt;0,LN('質指数（労働）'!H705),0)</f>
        <v>-0.14365470176664877</v>
      </c>
      <c r="I705" s="6">
        <f>IF('質指数（労働）'!I705&gt;0,LN('質指数（労働）'!I705),0)</f>
        <v>-0.14109496584679479</v>
      </c>
    </row>
    <row r="706" spans="1:9" x14ac:dyDescent="0.15">
      <c r="A706" s="1">
        <v>31</v>
      </c>
      <c r="B706" s="1" t="s">
        <v>129</v>
      </c>
      <c r="C706" s="1">
        <v>13</v>
      </c>
      <c r="D706" s="1" t="s">
        <v>164</v>
      </c>
      <c r="E706" s="6">
        <f>IF('質指数（労働）'!E706&gt;0,LN('質指数（労働）'!E706),0)</f>
        <v>-0.11711028910156877</v>
      </c>
      <c r="F706" s="6">
        <f>IF('質指数（労働）'!F706&gt;0,LN('質指数（労働）'!F706),0)</f>
        <v>-0.12390763976170105</v>
      </c>
      <c r="G706" s="6">
        <f>IF('質指数（労働）'!G706&gt;0,LN('質指数（労働）'!G706),0)</f>
        <v>-0.13300786697705833</v>
      </c>
      <c r="H706" s="6">
        <f>IF('質指数（労働）'!H706&gt;0,LN('質指数（労働）'!H706),0)</f>
        <v>-5.6343508181350532E-2</v>
      </c>
      <c r="I706" s="6">
        <f>IF('質指数（労働）'!I706&gt;0,LN('質指数（労働）'!I706),0)</f>
        <v>-9.5904996596259368E-2</v>
      </c>
    </row>
    <row r="707" spans="1:9" x14ac:dyDescent="0.15">
      <c r="A707" s="1">
        <v>31</v>
      </c>
      <c r="B707" s="1" t="s">
        <v>129</v>
      </c>
      <c r="C707" s="1">
        <v>14</v>
      </c>
      <c r="D707" s="1" t="s">
        <v>165</v>
      </c>
      <c r="E707" s="6">
        <f>IF('質指数（労働）'!E707&gt;0,LN('質指数（労働）'!E707),0)</f>
        <v>-0.22866475724988716</v>
      </c>
      <c r="F707" s="6">
        <f>IF('質指数（労働）'!F707&gt;0,LN('質指数（労働）'!F707),0)</f>
        <v>-0.25118545614888721</v>
      </c>
      <c r="G707" s="6">
        <f>IF('質指数（労働）'!G707&gt;0,LN('質指数（労働）'!G707),0)</f>
        <v>-0.24286078868966099</v>
      </c>
      <c r="H707" s="6">
        <f>IF('質指数（労働）'!H707&gt;0,LN('質指数（労働）'!H707),0)</f>
        <v>-0.11703263780550426</v>
      </c>
      <c r="I707" s="6">
        <f>IF('質指数（労働）'!I707&gt;0,LN('質指数（労働）'!I707),0)</f>
        <v>-0.1038735781613959</v>
      </c>
    </row>
    <row r="708" spans="1:9" x14ac:dyDescent="0.15">
      <c r="A708" s="1">
        <v>31</v>
      </c>
      <c r="B708" s="1" t="s">
        <v>129</v>
      </c>
      <c r="C708" s="1">
        <v>15</v>
      </c>
      <c r="D708" s="1" t="s">
        <v>166</v>
      </c>
      <c r="E708" s="6">
        <f>IF('質指数（労働）'!E708&gt;0,LN('質指数（労働）'!E708),0)</f>
        <v>-0.25827364526135832</v>
      </c>
      <c r="F708" s="6">
        <f>IF('質指数（労働）'!F708&gt;0,LN('質指数（労働）'!F708),0)</f>
        <v>-0.26545754202419924</v>
      </c>
      <c r="G708" s="6">
        <f>IF('質指数（労働）'!G708&gt;0,LN('質指数（労働）'!G708),0)</f>
        <v>-0.24030557566920538</v>
      </c>
      <c r="H708" s="6">
        <f>IF('質指数（労働）'!H708&gt;0,LN('質指数（労働）'!H708),0)</f>
        <v>-0.15217272107321009</v>
      </c>
      <c r="I708" s="6">
        <f>IF('質指数（労働）'!I708&gt;0,LN('質指数（労働）'!I708),0)</f>
        <v>-0.14229848718065513</v>
      </c>
    </row>
    <row r="709" spans="1:9" x14ac:dyDescent="0.15">
      <c r="A709" s="1">
        <v>31</v>
      </c>
      <c r="B709" s="1" t="s">
        <v>79</v>
      </c>
      <c r="C709" s="1">
        <v>16</v>
      </c>
      <c r="D709" s="1" t="s">
        <v>149</v>
      </c>
      <c r="E709" s="6">
        <f>IF('質指数（労働）'!E709&gt;0,LN('質指数（労働）'!E709),0)</f>
        <v>-9.1281751831076924E-2</v>
      </c>
      <c r="F709" s="6">
        <f>IF('質指数（労働）'!F709&gt;0,LN('質指数（労働）'!F709),0)</f>
        <v>-0.11038449044098463</v>
      </c>
      <c r="G709" s="6">
        <f>IF('質指数（労働）'!G709&gt;0,LN('質指数（労働）'!G709),0)</f>
        <v>-9.4930143976046585E-2</v>
      </c>
      <c r="H709" s="6">
        <f>IF('質指数（労働）'!H709&gt;0,LN('質指数（労働）'!H709),0)</f>
        <v>-7.0004535551171809E-2</v>
      </c>
      <c r="I709" s="6">
        <f>IF('質指数（労働）'!I709&gt;0,LN('質指数（労働）'!I709),0)</f>
        <v>-5.9654503069026379E-2</v>
      </c>
    </row>
    <row r="710" spans="1:9" x14ac:dyDescent="0.15">
      <c r="A710" s="1">
        <v>31</v>
      </c>
      <c r="B710" s="1" t="s">
        <v>79</v>
      </c>
      <c r="C710" s="1">
        <v>17</v>
      </c>
      <c r="D710" s="1" t="s">
        <v>150</v>
      </c>
      <c r="E710" s="6">
        <f>IF('質指数（労働）'!E710&gt;0,LN('質指数（労働）'!E710),0)</f>
        <v>0.75944336981298</v>
      </c>
      <c r="F710" s="6">
        <f>IF('質指数（労働）'!F710&gt;0,LN('質指数（労働）'!F710),0)</f>
        <v>0.36396451457028028</v>
      </c>
      <c r="G710" s="6">
        <f>IF('質指数（労働）'!G710&gt;0,LN('質指数（労働）'!G710),0)</f>
        <v>0.12948786076386937</v>
      </c>
      <c r="H710" s="6">
        <f>IF('質指数（労働）'!H710&gt;0,LN('質指数（労働）'!H710),0)</f>
        <v>0.16929347077725312</v>
      </c>
      <c r="I710" s="6">
        <f>IF('質指数（労働）'!I710&gt;0,LN('質指数（労働）'!I710),0)</f>
        <v>0.32277103032883964</v>
      </c>
    </row>
    <row r="711" spans="1:9" x14ac:dyDescent="0.15">
      <c r="A711" s="1">
        <v>31</v>
      </c>
      <c r="B711" s="1" t="s">
        <v>79</v>
      </c>
      <c r="C711" s="1">
        <v>18</v>
      </c>
      <c r="D711" s="1" t="s">
        <v>151</v>
      </c>
      <c r="E711" s="6">
        <f>IF('質指数（労働）'!E711&gt;0,LN('質指数（労働）'!E711),0)</f>
        <v>-0.23617263779239001</v>
      </c>
      <c r="F711" s="6">
        <f>IF('質指数（労働）'!F711&gt;0,LN('質指数（労働）'!F711),0)</f>
        <v>-0.23317692175151608</v>
      </c>
      <c r="G711" s="6">
        <f>IF('質指数（労働）'!G711&gt;0,LN('質指数（労働）'!G711),0)</f>
        <v>-0.18894625096431802</v>
      </c>
      <c r="H711" s="6">
        <f>IF('質指数（労働）'!H711&gt;0,LN('質指数（労働）'!H711),0)</f>
        <v>-0.12695025794157352</v>
      </c>
      <c r="I711" s="6">
        <f>IF('質指数（労働）'!I711&gt;0,LN('質指数（労働）'!I711),0)</f>
        <v>-0.21411899930180475</v>
      </c>
    </row>
    <row r="712" spans="1:9" x14ac:dyDescent="0.15">
      <c r="A712" s="1">
        <v>31</v>
      </c>
      <c r="B712" s="1" t="s">
        <v>79</v>
      </c>
      <c r="C712" s="1">
        <v>19</v>
      </c>
      <c r="D712" s="1" t="s">
        <v>152</v>
      </c>
      <c r="E712" s="6">
        <f>IF('質指数（労働）'!E712&gt;0,LN('質指数（労働）'!E712),0)</f>
        <v>-4.2784521930053374E-2</v>
      </c>
      <c r="F712" s="6">
        <f>IF('質指数（労働）'!F712&gt;0,LN('質指数（労働）'!F712),0)</f>
        <v>-6.3169861927478574E-2</v>
      </c>
      <c r="G712" s="6">
        <f>IF('質指数（労働）'!G712&gt;0,LN('質指数（労働）'!G712),0)</f>
        <v>-3.6365224562172366E-2</v>
      </c>
      <c r="H712" s="6">
        <f>IF('質指数（労働）'!H712&gt;0,LN('質指数（労働）'!H712),0)</f>
        <v>2.8577095812542377E-2</v>
      </c>
      <c r="I712" s="6">
        <f>IF('質指数（労働）'!I712&gt;0,LN('質指数（労働）'!I712),0)</f>
        <v>-3.0106543765856123E-3</v>
      </c>
    </row>
    <row r="713" spans="1:9" x14ac:dyDescent="0.15">
      <c r="A713" s="1">
        <v>31</v>
      </c>
      <c r="B713" s="1" t="s">
        <v>79</v>
      </c>
      <c r="C713" s="1">
        <v>20</v>
      </c>
      <c r="D713" s="1" t="s">
        <v>153</v>
      </c>
      <c r="E713" s="6">
        <f>IF('質指数（労働）'!E713&gt;0,LN('質指数（労働）'!E713),0)</f>
        <v>0.5277243365564499</v>
      </c>
      <c r="F713" s="6">
        <f>IF('質指数（労働）'!F713&gt;0,LN('質指数（労働）'!F713),0)</f>
        <v>0.37792036434073989</v>
      </c>
      <c r="G713" s="6">
        <f>IF('質指数（労働）'!G713&gt;0,LN('質指数（労働）'!G713),0)</f>
        <v>0.23502834050259777</v>
      </c>
      <c r="H713" s="6">
        <f>IF('質指数（労働）'!H713&gt;0,LN('質指数（労働）'!H713),0)</f>
        <v>0.1640663490093244</v>
      </c>
      <c r="I713" s="6">
        <f>IF('質指数（労働）'!I713&gt;0,LN('質指数（労働）'!I713),0)</f>
        <v>0.15585949335707378</v>
      </c>
    </row>
    <row r="714" spans="1:9" x14ac:dyDescent="0.15">
      <c r="A714" s="1">
        <v>31</v>
      </c>
      <c r="B714" s="1" t="s">
        <v>79</v>
      </c>
      <c r="C714" s="1">
        <v>21</v>
      </c>
      <c r="D714" s="1" t="s">
        <v>154</v>
      </c>
      <c r="E714" s="6">
        <f>IF('質指数（労働）'!E714&gt;0,LN('質指数（労働）'!E714),0)</f>
        <v>6.1125239053159801E-2</v>
      </c>
      <c r="F714" s="6">
        <f>IF('質指数（労働）'!F714&gt;0,LN('質指数（労働）'!F714),0)</f>
        <v>3.8663833137480258E-2</v>
      </c>
      <c r="G714" s="6">
        <f>IF('質指数（労働）'!G714&gt;0,LN('質指数（労働）'!G714),0)</f>
        <v>1.6990995352221039E-2</v>
      </c>
      <c r="H714" s="6">
        <f>IF('質指数（労働）'!H714&gt;0,LN('質指数（労働）'!H714),0)</f>
        <v>2.8939798582895904E-2</v>
      </c>
      <c r="I714" s="6">
        <f>IF('質指数（労働）'!I714&gt;0,LN('質指数（労働）'!I714),0)</f>
        <v>-1.7928335397012059E-2</v>
      </c>
    </row>
    <row r="715" spans="1:9" x14ac:dyDescent="0.15">
      <c r="A715" s="1">
        <v>31</v>
      </c>
      <c r="B715" s="1" t="s">
        <v>30</v>
      </c>
      <c r="C715" s="1">
        <v>22</v>
      </c>
      <c r="D715" s="1" t="s">
        <v>146</v>
      </c>
      <c r="E715" s="6">
        <f>IF('質指数（労働）'!E715&gt;0,LN('質指数（労働）'!E715),0)</f>
        <v>-0.13947453359314546</v>
      </c>
      <c r="F715" s="6">
        <f>IF('質指数（労働）'!F715&gt;0,LN('質指数（労働）'!F715),0)</f>
        <v>-0.14609192986895342</v>
      </c>
      <c r="G715" s="6">
        <f>IF('質指数（労働）'!G715&gt;0,LN('質指数（労働）'!G715),0)</f>
        <v>-0.12023326285848376</v>
      </c>
      <c r="H715" s="6">
        <f>IF('質指数（労働）'!H715&gt;0,LN('質指数（労働）'!H715),0)</f>
        <v>-4.7632255110003359E-2</v>
      </c>
      <c r="I715" s="6">
        <f>IF('質指数（労働）'!I715&gt;0,LN('質指数（労働）'!I715),0)</f>
        <v>-9.2281746549587207E-2</v>
      </c>
    </row>
    <row r="716" spans="1:9" x14ac:dyDescent="0.15">
      <c r="A716" s="1">
        <v>31</v>
      </c>
      <c r="B716" s="1" t="s">
        <v>30</v>
      </c>
      <c r="C716" s="1">
        <v>23</v>
      </c>
      <c r="D716" s="1" t="s">
        <v>167</v>
      </c>
      <c r="E716" s="6">
        <f>IF('質指数（労働）'!E716&gt;0,LN('質指数（労働）'!E716),0)</f>
        <v>0.15201965167849546</v>
      </c>
      <c r="F716" s="6">
        <f>IF('質指数（労働）'!F716&gt;0,LN('質指数（労働）'!F716),0)</f>
        <v>0.11595255537800768</v>
      </c>
      <c r="G716" s="6">
        <f>IF('質指数（労働）'!G716&gt;0,LN('質指数（労働）'!G716),0)</f>
        <v>0.11222410858803906</v>
      </c>
      <c r="H716" s="6">
        <f>IF('質指数（労働）'!H716&gt;0,LN('質指数（労働）'!H716),0)</f>
        <v>0.18079462745849811</v>
      </c>
      <c r="I716" s="6">
        <f>IF('質指数（労働）'!I716&gt;0,LN('質指数（労働）'!I716),0)</f>
        <v>0.13013561903848042</v>
      </c>
    </row>
    <row r="717" spans="1:9" x14ac:dyDescent="0.15">
      <c r="A717" s="1">
        <v>32</v>
      </c>
      <c r="B717" s="1" t="s">
        <v>80</v>
      </c>
      <c r="C717" s="1">
        <v>1</v>
      </c>
      <c r="D717" s="1" t="s">
        <v>147</v>
      </c>
      <c r="E717" s="6">
        <f>IF('質指数（労働）'!E717&gt;0,LN('質指数（労働）'!E717),0)</f>
        <v>-0.79016988805718558</v>
      </c>
      <c r="F717" s="6">
        <f>IF('質指数（労働）'!F717&gt;0,LN('質指数（労働）'!F717),0)</f>
        <v>-0.75716678924472336</v>
      </c>
      <c r="G717" s="6">
        <f>IF('質指数（労働）'!G717&gt;0,LN('質指数（労働）'!G717),0)</f>
        <v>-0.84902755722242607</v>
      </c>
      <c r="H717" s="6">
        <f>IF('質指数（労働）'!H717&gt;0,LN('質指数（労働）'!H717),0)</f>
        <v>-0.72687318192267492</v>
      </c>
      <c r="I717" s="6">
        <f>IF('質指数（労働）'!I717&gt;0,LN('質指数（労働）'!I717),0)</f>
        <v>-0.56482620568425501</v>
      </c>
    </row>
    <row r="718" spans="1:9" x14ac:dyDescent="0.15">
      <c r="A718" s="1">
        <v>32</v>
      </c>
      <c r="B718" s="1" t="s">
        <v>80</v>
      </c>
      <c r="C718" s="1">
        <v>2</v>
      </c>
      <c r="D718" s="1" t="s">
        <v>148</v>
      </c>
      <c r="E718" s="6">
        <f>IF('質指数（労働）'!E718&gt;0,LN('質指数（労働）'!E718),0)</f>
        <v>0.49717514123821316</v>
      </c>
      <c r="F718" s="6">
        <f>IF('質指数（労働）'!F718&gt;0,LN('質指数（労働）'!F718),0)</f>
        <v>0.43865532288720988</v>
      </c>
      <c r="G718" s="6">
        <f>IF('質指数（労働）'!G718&gt;0,LN('質指数（労働）'!G718),0)</f>
        <v>0.28872924464709965</v>
      </c>
      <c r="H718" s="6">
        <f>IF('質指数（労働）'!H718&gt;0,LN('質指数（労働）'!H718),0)</f>
        <v>0.28409088675672572</v>
      </c>
      <c r="I718" s="6">
        <f>IF('質指数（労働）'!I718&gt;0,LN('質指数（労働）'!I718),0)</f>
        <v>0.31547193498842424</v>
      </c>
    </row>
    <row r="719" spans="1:9" x14ac:dyDescent="0.15">
      <c r="A719" s="1">
        <v>32</v>
      </c>
      <c r="B719" s="1" t="s">
        <v>130</v>
      </c>
      <c r="C719" s="1">
        <v>3</v>
      </c>
      <c r="D719" s="1" t="s">
        <v>155</v>
      </c>
      <c r="E719" s="6">
        <f>IF('質指数（労働）'!E719&gt;0,LN('質指数（労働）'!E719),0)</f>
        <v>-0.33951642952127287</v>
      </c>
      <c r="F719" s="6">
        <f>IF('質指数（労働）'!F719&gt;0,LN('質指数（労働）'!F719),0)</f>
        <v>-0.37877604494883937</v>
      </c>
      <c r="G719" s="6">
        <f>IF('質指数（労働）'!G719&gt;0,LN('質指数（労働）'!G719),0)</f>
        <v>-0.3947909716459011</v>
      </c>
      <c r="H719" s="6">
        <f>IF('質指数（労働）'!H719&gt;0,LN('質指数（労働）'!H719),0)</f>
        <v>-0.29883495522695264</v>
      </c>
      <c r="I719" s="6">
        <f>IF('質指数（労働）'!I719&gt;0,LN('質指数（労働）'!I719),0)</f>
        <v>-0.30560368770696889</v>
      </c>
    </row>
    <row r="720" spans="1:9" x14ac:dyDescent="0.15">
      <c r="A720" s="1">
        <v>32</v>
      </c>
      <c r="B720" s="1" t="s">
        <v>130</v>
      </c>
      <c r="C720" s="1">
        <v>4</v>
      </c>
      <c r="D720" s="1" t="s">
        <v>156</v>
      </c>
      <c r="E720" s="6">
        <f>IF('質指数（労働）'!E720&gt;0,LN('質指数（労働）'!E720),0)</f>
        <v>-0.45656864203934977</v>
      </c>
      <c r="F720" s="6">
        <f>IF('質指数（労働）'!F720&gt;0,LN('質指数（労働）'!F720),0)</f>
        <v>-0.5014363583429301</v>
      </c>
      <c r="G720" s="6">
        <f>IF('質指数（労働）'!G720&gt;0,LN('質指数（労働）'!G720),0)</f>
        <v>-0.51720840226348719</v>
      </c>
      <c r="H720" s="6">
        <f>IF('質指数（労働）'!H720&gt;0,LN('質指数（労働）'!H720),0)</f>
        <v>-0.426944843060926</v>
      </c>
      <c r="I720" s="6">
        <f>IF('質指数（労働）'!I720&gt;0,LN('質指数（労働）'!I720),0)</f>
        <v>-0.41887004413335832</v>
      </c>
    </row>
    <row r="721" spans="1:9" x14ac:dyDescent="0.15">
      <c r="A721" s="1">
        <v>32</v>
      </c>
      <c r="B721" s="1" t="s">
        <v>130</v>
      </c>
      <c r="C721" s="1">
        <v>5</v>
      </c>
      <c r="D721" s="1" t="s">
        <v>157</v>
      </c>
      <c r="E721" s="6">
        <f>IF('質指数（労働）'!E721&gt;0,LN('質指数（労働）'!E721),0)</f>
        <v>-0.23565857240553409</v>
      </c>
      <c r="F721" s="6">
        <f>IF('質指数（労働）'!F721&gt;0,LN('質指数（労働）'!F721),0)</f>
        <v>-0.22745969512409028</v>
      </c>
      <c r="G721" s="6">
        <f>IF('質指数（労働）'!G721&gt;0,LN('質指数（労働）'!G721),0)</f>
        <v>-0.24486934498790205</v>
      </c>
      <c r="H721" s="6">
        <f>IF('質指数（労働）'!H721&gt;0,LN('質指数（労働）'!H721),0)</f>
        <v>-0.15035629118818566</v>
      </c>
      <c r="I721" s="6">
        <f>IF('質指数（労働）'!I721&gt;0,LN('質指数（労働）'!I721),0)</f>
        <v>-0.14609641274072377</v>
      </c>
    </row>
    <row r="722" spans="1:9" x14ac:dyDescent="0.15">
      <c r="A722" s="1">
        <v>32</v>
      </c>
      <c r="B722" s="1" t="s">
        <v>130</v>
      </c>
      <c r="C722" s="1">
        <v>6</v>
      </c>
      <c r="D722" s="1" t="s">
        <v>49</v>
      </c>
      <c r="E722" s="6">
        <f>IF('質指数（労働）'!E722&gt;0,LN('質指数（労働）'!E722),0)</f>
        <v>-0.10718241257370606</v>
      </c>
      <c r="F722" s="6">
        <f>IF('質指数（労働）'!F722&gt;0,LN('質指数（労働）'!F722),0)</f>
        <v>-0.10309845129043052</v>
      </c>
      <c r="G722" s="6">
        <f>IF('質指数（労働）'!G722&gt;0,LN('質指数（労働）'!G722),0)</f>
        <v>-0.11123181049726184</v>
      </c>
      <c r="H722" s="6">
        <f>IF('質指数（労働）'!H722&gt;0,LN('質指数（労働）'!H722),0)</f>
        <v>-2.8511218292150295E-2</v>
      </c>
      <c r="I722" s="6">
        <f>IF('質指数（労働）'!I722&gt;0,LN('質指数（労働）'!I722),0)</f>
        <v>-3.3324429177289679E-2</v>
      </c>
    </row>
    <row r="723" spans="1:9" x14ac:dyDescent="0.15">
      <c r="A723" s="1">
        <v>32</v>
      </c>
      <c r="B723" s="1" t="s">
        <v>130</v>
      </c>
      <c r="C723" s="1">
        <v>7</v>
      </c>
      <c r="D723" s="1" t="s">
        <v>158</v>
      </c>
      <c r="E723" s="6">
        <f>IF('質指数（労働）'!E723&gt;0,LN('質指数（労働）'!E723),0)</f>
        <v>-5.8811861616140895E-2</v>
      </c>
      <c r="F723" s="6">
        <f>IF('質指数（労働）'!F723&gt;0,LN('質指数（労働）'!F723),0)</f>
        <v>-6.1249241351655305E-2</v>
      </c>
      <c r="G723" s="6">
        <f>IF('質指数（労働）'!G723&gt;0,LN('質指数（労働）'!G723),0)</f>
        <v>-2.0436045074854626E-2</v>
      </c>
      <c r="H723" s="6">
        <f>IF('質指数（労働）'!H723&gt;0,LN('質指数（労働）'!H723),0)</f>
        <v>5.00177930343252E-2</v>
      </c>
      <c r="I723" s="6">
        <f>IF('質指数（労働）'!I723&gt;0,LN('質指数（労働）'!I723),0)</f>
        <v>1.5256095173955155E-2</v>
      </c>
    </row>
    <row r="724" spans="1:9" x14ac:dyDescent="0.15">
      <c r="A724" s="1">
        <v>32</v>
      </c>
      <c r="B724" s="1" t="s">
        <v>130</v>
      </c>
      <c r="C724" s="1">
        <v>8</v>
      </c>
      <c r="D724" s="1" t="s">
        <v>159</v>
      </c>
      <c r="E724" s="6">
        <f>IF('質指数（労働）'!E724&gt;0,LN('質指数（労働）'!E724),0)</f>
        <v>-0.20321863439289126</v>
      </c>
      <c r="F724" s="6">
        <f>IF('質指数（労働）'!F724&gt;0,LN('質指数（労働）'!F724),0)</f>
        <v>-0.20154703124676226</v>
      </c>
      <c r="G724" s="6">
        <f>IF('質指数（労働）'!G724&gt;0,LN('質指数（労働）'!G724),0)</f>
        <v>-0.21374438434799964</v>
      </c>
      <c r="H724" s="6">
        <f>IF('質指数（労働）'!H724&gt;0,LN('質指数（労働）'!H724),0)</f>
        <v>-0.11660685093421874</v>
      </c>
      <c r="I724" s="6">
        <f>IF('質指数（労働）'!I724&gt;0,LN('質指数（労働）'!I724),0)</f>
        <v>-0.14962879060402715</v>
      </c>
    </row>
    <row r="725" spans="1:9" x14ac:dyDescent="0.15">
      <c r="A725" s="1">
        <v>32</v>
      </c>
      <c r="B725" s="1" t="s">
        <v>130</v>
      </c>
      <c r="C725" s="1">
        <v>9</v>
      </c>
      <c r="D725" s="1" t="s">
        <v>160</v>
      </c>
      <c r="E725" s="6">
        <f>IF('質指数（労働）'!E725&gt;0,LN('質指数（労働）'!E725),0)</f>
        <v>-8.8779229565157769E-2</v>
      </c>
      <c r="F725" s="6">
        <f>IF('質指数（労働）'!F725&gt;0,LN('質指数（労働）'!F725),0)</f>
        <v>-9.6653263916033322E-2</v>
      </c>
      <c r="G725" s="6">
        <f>IF('質指数（労働）'!G725&gt;0,LN('質指数（労働）'!G725),0)</f>
        <v>-0.11472971256350256</v>
      </c>
      <c r="H725" s="6">
        <f>IF('質指数（労働）'!H725&gt;0,LN('質指数（労働）'!H725),0)</f>
        <v>-7.0174858206060731E-2</v>
      </c>
      <c r="I725" s="6">
        <f>IF('質指数（労働）'!I725&gt;0,LN('質指数（労働）'!I725),0)</f>
        <v>-0.13689595228647258</v>
      </c>
    </row>
    <row r="726" spans="1:9" x14ac:dyDescent="0.15">
      <c r="A726" s="1">
        <v>32</v>
      </c>
      <c r="B726" s="1" t="s">
        <v>130</v>
      </c>
      <c r="C726" s="1">
        <v>10</v>
      </c>
      <c r="D726" s="1" t="s">
        <v>161</v>
      </c>
      <c r="E726" s="6">
        <f>IF('質指数（労働）'!E726&gt;0,LN('質指数（労働）'!E726),0)</f>
        <v>-0.1494605212569497</v>
      </c>
      <c r="F726" s="6">
        <f>IF('質指数（労働）'!F726&gt;0,LN('質指数（労働）'!F726),0)</f>
        <v>-0.21340121599687462</v>
      </c>
      <c r="G726" s="6">
        <f>IF('質指数（労働）'!G726&gt;0,LN('質指数（労働）'!G726),0)</f>
        <v>-0.2022148172466737</v>
      </c>
      <c r="H726" s="6">
        <f>IF('質指数（労働）'!H726&gt;0,LN('質指数（労働）'!H726),0)</f>
        <v>-0.13784178789299409</v>
      </c>
      <c r="I726" s="6">
        <f>IF('質指数（労働）'!I726&gt;0,LN('質指数（労働）'!I726),0)</f>
        <v>-0.15601567496632063</v>
      </c>
    </row>
    <row r="727" spans="1:9" x14ac:dyDescent="0.15">
      <c r="A727" s="1">
        <v>32</v>
      </c>
      <c r="B727" s="1" t="s">
        <v>130</v>
      </c>
      <c r="C727" s="1">
        <v>11</v>
      </c>
      <c r="D727" s="1" t="s">
        <v>162</v>
      </c>
      <c r="E727" s="6">
        <f>IF('質指数（労働）'!E727&gt;0,LN('質指数（労働）'!E727),0)</f>
        <v>-8.9777962645540735E-2</v>
      </c>
      <c r="F727" s="6">
        <f>IF('質指数（労働）'!F727&gt;0,LN('質指数（労働）'!F727),0)</f>
        <v>-0.10624364445031374</v>
      </c>
      <c r="G727" s="6">
        <f>IF('質指数（労働）'!G727&gt;0,LN('質指数（労働）'!G727),0)</f>
        <v>-0.13323825001604891</v>
      </c>
      <c r="H727" s="6">
        <f>IF('質指数（労働）'!H727&gt;0,LN('質指数（労働）'!H727),0)</f>
        <v>-6.2865131783942887E-2</v>
      </c>
      <c r="I727" s="6">
        <f>IF('質指数（労働）'!I727&gt;0,LN('質指数（労働）'!I727),0)</f>
        <v>-9.1121247758138096E-2</v>
      </c>
    </row>
    <row r="728" spans="1:9" x14ac:dyDescent="0.15">
      <c r="A728" s="1">
        <v>32</v>
      </c>
      <c r="B728" s="1" t="s">
        <v>130</v>
      </c>
      <c r="C728" s="1">
        <v>12</v>
      </c>
      <c r="D728" s="1" t="s">
        <v>163</v>
      </c>
      <c r="E728" s="6">
        <f>IF('質指数（労働）'!E728&gt;0,LN('質指数（労働）'!E728),0)</f>
        <v>-0.33029207819357709</v>
      </c>
      <c r="F728" s="6">
        <f>IF('質指数（労働）'!F728&gt;0,LN('質指数（労働）'!F728),0)</f>
        <v>-0.33732001536830902</v>
      </c>
      <c r="G728" s="6">
        <f>IF('質指数（労働）'!G728&gt;0,LN('質指数（労働）'!G728),0)</f>
        <v>-0.34259006798709135</v>
      </c>
      <c r="H728" s="6">
        <f>IF('質指数（労働）'!H728&gt;0,LN('質指数（労働）'!H728),0)</f>
        <v>-0.17710285111048762</v>
      </c>
      <c r="I728" s="6">
        <f>IF('質指数（労働）'!I728&gt;0,LN('質指数（労働）'!I728),0)</f>
        <v>-0.17401440364401299</v>
      </c>
    </row>
    <row r="729" spans="1:9" x14ac:dyDescent="0.15">
      <c r="A729" s="1">
        <v>32</v>
      </c>
      <c r="B729" s="1" t="s">
        <v>130</v>
      </c>
      <c r="C729" s="1">
        <v>13</v>
      </c>
      <c r="D729" s="1" t="s">
        <v>164</v>
      </c>
      <c r="E729" s="6">
        <f>IF('質指数（労働）'!E729&gt;0,LN('質指数（労働）'!E729),0)</f>
        <v>-0.10407169420877348</v>
      </c>
      <c r="F729" s="6">
        <f>IF('質指数（労働）'!F729&gt;0,LN('質指数（労働）'!F729),0)</f>
        <v>-0.13187460594130435</v>
      </c>
      <c r="G729" s="6">
        <f>IF('質指数（労働）'!G729&gt;0,LN('質指数（労働）'!G729),0)</f>
        <v>-0.15489900788484981</v>
      </c>
      <c r="H729" s="6">
        <f>IF('質指数（労働）'!H729&gt;0,LN('質指数（労働）'!H729),0)</f>
        <v>-7.9225409372730829E-2</v>
      </c>
      <c r="I729" s="6">
        <f>IF('質指数（労働）'!I729&gt;0,LN('質指数（労働）'!I729),0)</f>
        <v>-0.11815651855305274</v>
      </c>
    </row>
    <row r="730" spans="1:9" x14ac:dyDescent="0.15">
      <c r="A730" s="1">
        <v>32</v>
      </c>
      <c r="B730" s="1" t="s">
        <v>130</v>
      </c>
      <c r="C730" s="1">
        <v>14</v>
      </c>
      <c r="D730" s="1" t="s">
        <v>165</v>
      </c>
      <c r="E730" s="6">
        <f>IF('質指数（労働）'!E730&gt;0,LN('質指数（労働）'!E730),0)</f>
        <v>-0.22239426077587274</v>
      </c>
      <c r="F730" s="6">
        <f>IF('質指数（労働）'!F730&gt;0,LN('質指数（労働）'!F730),0)</f>
        <v>-0.28186709735954296</v>
      </c>
      <c r="G730" s="6">
        <f>IF('質指数（労働）'!G730&gt;0,LN('質指数（労働）'!G730),0)</f>
        <v>-0.28404988190672026</v>
      </c>
      <c r="H730" s="6">
        <f>IF('質指数（労働）'!H730&gt;0,LN('質指数（労働）'!H730),0)</f>
        <v>-0.1558495988435869</v>
      </c>
      <c r="I730" s="6">
        <f>IF('質指数（労働）'!I730&gt;0,LN('質指数（労働）'!I730),0)</f>
        <v>-0.13951504821009778</v>
      </c>
    </row>
    <row r="731" spans="1:9" x14ac:dyDescent="0.15">
      <c r="A731" s="1">
        <v>32</v>
      </c>
      <c r="B731" s="1" t="s">
        <v>130</v>
      </c>
      <c r="C731" s="1">
        <v>15</v>
      </c>
      <c r="D731" s="1" t="s">
        <v>166</v>
      </c>
      <c r="E731" s="6">
        <f>IF('質指数（労働）'!E731&gt;0,LN('質指数（労働）'!E731),0)</f>
        <v>-0.27853137536935546</v>
      </c>
      <c r="F731" s="6">
        <f>IF('質指数（労働）'!F731&gt;0,LN('質指数（労働）'!F731),0)</f>
        <v>-0.31066415882683102</v>
      </c>
      <c r="G731" s="6">
        <f>IF('質指数（労働）'!G731&gt;0,LN('質指数（労働）'!G731),0)</f>
        <v>-0.30867538464822591</v>
      </c>
      <c r="H731" s="6">
        <f>IF('質指数（労働）'!H731&gt;0,LN('質指数（労働）'!H731),0)</f>
        <v>-0.21354266916393261</v>
      </c>
      <c r="I731" s="6">
        <f>IF('質指数（労働）'!I731&gt;0,LN('質指数（労働）'!I731),0)</f>
        <v>-0.18720861853397633</v>
      </c>
    </row>
    <row r="732" spans="1:9" x14ac:dyDescent="0.15">
      <c r="A732" s="1">
        <v>32</v>
      </c>
      <c r="B732" s="1" t="s">
        <v>80</v>
      </c>
      <c r="C732" s="1">
        <v>16</v>
      </c>
      <c r="D732" s="1" t="s">
        <v>149</v>
      </c>
      <c r="E732" s="6">
        <f>IF('質指数（労働）'!E732&gt;0,LN('質指数（労働）'!E732),0)</f>
        <v>-0.11441536998746009</v>
      </c>
      <c r="F732" s="6">
        <f>IF('質指数（労働）'!F732&gt;0,LN('質指数（労働）'!F732),0)</f>
        <v>-0.14181474327945115</v>
      </c>
      <c r="G732" s="6">
        <f>IF('質指数（労働）'!G732&gt;0,LN('質指数（労働）'!G732),0)</f>
        <v>-0.13629216039105108</v>
      </c>
      <c r="H732" s="6">
        <f>IF('質指数（労働）'!H732&gt;0,LN('質指数（労働）'!H732),0)</f>
        <v>-7.9317020840241254E-2</v>
      </c>
      <c r="I732" s="6">
        <f>IF('質指数（労働）'!I732&gt;0,LN('質指数（労働）'!I732),0)</f>
        <v>-6.9315538567623236E-2</v>
      </c>
    </row>
    <row r="733" spans="1:9" x14ac:dyDescent="0.15">
      <c r="A733" s="1">
        <v>32</v>
      </c>
      <c r="B733" s="1" t="s">
        <v>80</v>
      </c>
      <c r="C733" s="1">
        <v>17</v>
      </c>
      <c r="D733" s="1" t="s">
        <v>150</v>
      </c>
      <c r="E733" s="6">
        <f>IF('質指数（労働）'!E733&gt;0,LN('質指数（労働）'!E733),0)</f>
        <v>0.51098669928236107</v>
      </c>
      <c r="F733" s="6">
        <f>IF('質指数（労働）'!F733&gt;0,LN('質指数（労働）'!F733),0)</f>
        <v>0.21718166952540577</v>
      </c>
      <c r="G733" s="6">
        <f>IF('質指数（労働）'!G733&gt;0,LN('質指数（労働）'!G733),0)</f>
        <v>6.9377646709026297E-2</v>
      </c>
      <c r="H733" s="6">
        <f>IF('質指数（労働）'!H733&gt;0,LN('質指数（労働）'!H733),0)</f>
        <v>7.2957759782548384E-2</v>
      </c>
      <c r="I733" s="6">
        <f>IF('質指数（労働）'!I733&gt;0,LN('質指数（労働）'!I733),0)</f>
        <v>0.23015680059048071</v>
      </c>
    </row>
    <row r="734" spans="1:9" x14ac:dyDescent="0.15">
      <c r="A734" s="1">
        <v>32</v>
      </c>
      <c r="B734" s="1" t="s">
        <v>80</v>
      </c>
      <c r="C734" s="1">
        <v>18</v>
      </c>
      <c r="D734" s="1" t="s">
        <v>151</v>
      </c>
      <c r="E734" s="6">
        <f>IF('質指数（労働）'!E734&gt;0,LN('質指数（労働）'!E734),0)</f>
        <v>-0.26646945819083312</v>
      </c>
      <c r="F734" s="6">
        <f>IF('質指数（労働）'!F734&gt;0,LN('質指数（労働）'!F734),0)</f>
        <v>-0.29724816502230089</v>
      </c>
      <c r="G734" s="6">
        <f>IF('質指数（労働）'!G734&gt;0,LN('質指数（労働）'!G734),0)</f>
        <v>-0.25892924722239341</v>
      </c>
      <c r="H734" s="6">
        <f>IF('質指数（労働）'!H734&gt;0,LN('質指数（労働）'!H734),0)</f>
        <v>-0.17993695405075491</v>
      </c>
      <c r="I734" s="6">
        <f>IF('質指数（労働）'!I734&gt;0,LN('質指数（労働）'!I734),0)</f>
        <v>-0.24883721589230476</v>
      </c>
    </row>
    <row r="735" spans="1:9" x14ac:dyDescent="0.15">
      <c r="A735" s="1">
        <v>32</v>
      </c>
      <c r="B735" s="1" t="s">
        <v>80</v>
      </c>
      <c r="C735" s="1">
        <v>19</v>
      </c>
      <c r="D735" s="1" t="s">
        <v>152</v>
      </c>
      <c r="E735" s="6">
        <f>IF('質指数（労働）'!E735&gt;0,LN('質指数（労働）'!E735),0)</f>
        <v>2.5044270794362083E-2</v>
      </c>
      <c r="F735" s="6">
        <f>IF('質指数（労働）'!F735&gt;0,LN('質指数（労働）'!F735),0)</f>
        <v>-1.4215266255142833E-2</v>
      </c>
      <c r="G735" s="6">
        <f>IF('質指数（労働）'!G735&gt;0,LN('質指数（労働）'!G735),0)</f>
        <v>-5.6849802679411789E-2</v>
      </c>
      <c r="H735" s="6">
        <f>IF('質指数（労働）'!H735&gt;0,LN('質指数（労働）'!H735),0)</f>
        <v>1.2791883027476055E-2</v>
      </c>
      <c r="I735" s="6">
        <f>IF('質指数（労働）'!I735&gt;0,LN('質指数（労働）'!I735),0)</f>
        <v>1.8644040009948312E-3</v>
      </c>
    </row>
    <row r="736" spans="1:9" x14ac:dyDescent="0.15">
      <c r="A736" s="1">
        <v>32</v>
      </c>
      <c r="B736" s="1" t="s">
        <v>80</v>
      </c>
      <c r="C736" s="1">
        <v>20</v>
      </c>
      <c r="D736" s="1" t="s">
        <v>153</v>
      </c>
      <c r="E736" s="6">
        <f>IF('質指数（労働）'!E736&gt;0,LN('質指数（労働）'!E736),0)</f>
        <v>0.73659902277541356</v>
      </c>
      <c r="F736" s="6">
        <f>IF('質指数（労働）'!F736&gt;0,LN('質指数（労働）'!F736),0)</f>
        <v>0.36458861122381442</v>
      </c>
      <c r="G736" s="6">
        <f>IF('質指数（労働）'!G736&gt;0,LN('質指数（労働）'!G736),0)</f>
        <v>0.1936855634366354</v>
      </c>
      <c r="H736" s="6">
        <f>IF('質指数（労働）'!H736&gt;0,LN('質指数（労働）'!H736),0)</f>
        <v>0.14769985770147798</v>
      </c>
      <c r="I736" s="6">
        <f>IF('質指数（労働）'!I736&gt;0,LN('質指数（労働）'!I736),0)</f>
        <v>0.18740546411749709</v>
      </c>
    </row>
    <row r="737" spans="1:9" x14ac:dyDescent="0.15">
      <c r="A737" s="1">
        <v>32</v>
      </c>
      <c r="B737" s="1" t="s">
        <v>80</v>
      </c>
      <c r="C737" s="1">
        <v>21</v>
      </c>
      <c r="D737" s="1" t="s">
        <v>154</v>
      </c>
      <c r="E737" s="6">
        <f>IF('質指数（労働）'!E737&gt;0,LN('質指数（労働）'!E737),0)</f>
        <v>1.7798934772414707E-2</v>
      </c>
      <c r="F737" s="6">
        <f>IF('質指数（労働）'!F737&gt;0,LN('質指数（労働）'!F737),0)</f>
        <v>7.796764019624907E-3</v>
      </c>
      <c r="G737" s="6">
        <f>IF('質指数（労働）'!G737&gt;0,LN('質指数（労働）'!G737),0)</f>
        <v>-1.2575879149708976E-2</v>
      </c>
      <c r="H737" s="6">
        <f>IF('質指数（労働）'!H737&gt;0,LN('質指数（労働）'!H737),0)</f>
        <v>-1.9181168260568336E-2</v>
      </c>
      <c r="I737" s="6">
        <f>IF('質指数（労働）'!I737&gt;0,LN('質指数（労働）'!I737),0)</f>
        <v>-5.0877522585486272E-2</v>
      </c>
    </row>
    <row r="738" spans="1:9" x14ac:dyDescent="0.15">
      <c r="A738" s="1">
        <v>32</v>
      </c>
      <c r="B738" s="1" t="s">
        <v>31</v>
      </c>
      <c r="C738" s="1">
        <v>22</v>
      </c>
      <c r="D738" s="1" t="s">
        <v>146</v>
      </c>
      <c r="E738" s="6">
        <f>IF('質指数（労働）'!E738&gt;0,LN('質指数（労働）'!E738),0)</f>
        <v>-0.11557016047699717</v>
      </c>
      <c r="F738" s="6">
        <f>IF('質指数（労働）'!F738&gt;0,LN('質指数（労働）'!F738),0)</f>
        <v>-0.19017337277056715</v>
      </c>
      <c r="G738" s="6">
        <f>IF('質指数（労働）'!G738&gt;0,LN('質指数（労働）'!G738),0)</f>
        <v>-0.15140441755747933</v>
      </c>
      <c r="H738" s="6">
        <f>IF('質指数（労働）'!H738&gt;0,LN('質指数（労働）'!H738),0)</f>
        <v>-8.9722418874710955E-2</v>
      </c>
      <c r="I738" s="6">
        <f>IF('質指数（労働）'!I738&gt;0,LN('質指数（労働）'!I738),0)</f>
        <v>-0.10501229935621151</v>
      </c>
    </row>
    <row r="739" spans="1:9" x14ac:dyDescent="0.15">
      <c r="A739" s="1">
        <v>32</v>
      </c>
      <c r="B739" s="1" t="s">
        <v>31</v>
      </c>
      <c r="C739" s="1">
        <v>23</v>
      </c>
      <c r="D739" s="1" t="s">
        <v>167</v>
      </c>
      <c r="E739" s="6">
        <f>IF('質指数（労働）'!E739&gt;0,LN('質指数（労働）'!E739),0)</f>
        <v>0.18692138628897975</v>
      </c>
      <c r="F739" s="6">
        <f>IF('質指数（労働）'!F739&gt;0,LN('質指数（労働）'!F739),0)</f>
        <v>9.8490559304231909E-2</v>
      </c>
      <c r="G739" s="6">
        <f>IF('質指数（労働）'!G739&gt;0,LN('質指数（労働）'!G739),0)</f>
        <v>0.10771190989024358</v>
      </c>
      <c r="H739" s="6">
        <f>IF('質指数（労働）'!H739&gt;0,LN('質指数（労働）'!H739),0)</f>
        <v>0.14534855843769795</v>
      </c>
      <c r="I739" s="6">
        <f>IF('質指数（労働）'!I739&gt;0,LN('質指数（労働）'!I739),0)</f>
        <v>0.12221128738109095</v>
      </c>
    </row>
    <row r="740" spans="1:9" x14ac:dyDescent="0.15">
      <c r="A740" s="1">
        <v>33</v>
      </c>
      <c r="B740" s="1" t="s">
        <v>81</v>
      </c>
      <c r="C740" s="1">
        <v>1</v>
      </c>
      <c r="D740" s="1" t="s">
        <v>147</v>
      </c>
      <c r="E740" s="6">
        <f>IF('質指数（労働）'!E740&gt;0,LN('質指数（労働）'!E740),0)</f>
        <v>-0.63035034508259624</v>
      </c>
      <c r="F740" s="6">
        <f>IF('質指数（労働）'!F740&gt;0,LN('質指数（労働）'!F740),0)</f>
        <v>-0.61445813188482212</v>
      </c>
      <c r="G740" s="6">
        <f>IF('質指数（労働）'!G740&gt;0,LN('質指数（労働）'!G740),0)</f>
        <v>-0.62124318820366609</v>
      </c>
      <c r="H740" s="6">
        <f>IF('質指数（労働）'!H740&gt;0,LN('質指数（労働）'!H740),0)</f>
        <v>-0.53002168834828645</v>
      </c>
      <c r="I740" s="6">
        <f>IF('質指数（労働）'!I740&gt;0,LN('質指数（労働）'!I740),0)</f>
        <v>-0.46837796444223345</v>
      </c>
    </row>
    <row r="741" spans="1:9" x14ac:dyDescent="0.15">
      <c r="A741" s="1">
        <v>33</v>
      </c>
      <c r="B741" s="1" t="s">
        <v>81</v>
      </c>
      <c r="C741" s="1">
        <v>2</v>
      </c>
      <c r="D741" s="1" t="s">
        <v>148</v>
      </c>
      <c r="E741" s="6">
        <f>IF('質指数（労働）'!E741&gt;0,LN('質指数（労働）'!E741),0)</f>
        <v>0.64815917160175096</v>
      </c>
      <c r="F741" s="6">
        <f>IF('質指数（労働）'!F741&gt;0,LN('質指数（労働）'!F741),0)</f>
        <v>0.516616577320124</v>
      </c>
      <c r="G741" s="6">
        <f>IF('質指数（労働）'!G741&gt;0,LN('質指数（労働）'!G741),0)</f>
        <v>0.24683279169673647</v>
      </c>
      <c r="H741" s="6">
        <f>IF('質指数（労働）'!H741&gt;0,LN('質指数（労働）'!H741),0)</f>
        <v>0.22962525655807703</v>
      </c>
      <c r="I741" s="6">
        <f>IF('質指数（労働）'!I741&gt;0,LN('質指数（労働）'!I741),0)</f>
        <v>0.22156975419994904</v>
      </c>
    </row>
    <row r="742" spans="1:9" x14ac:dyDescent="0.15">
      <c r="A742" s="1">
        <v>33</v>
      </c>
      <c r="B742" s="1" t="s">
        <v>131</v>
      </c>
      <c r="C742" s="1">
        <v>3</v>
      </c>
      <c r="D742" s="1" t="s">
        <v>155</v>
      </c>
      <c r="E742" s="6">
        <f>IF('質指数（労働）'!E742&gt;0,LN('質指数（労働）'!E742),0)</f>
        <v>-0.2636191447239688</v>
      </c>
      <c r="F742" s="6">
        <f>IF('質指数（労働）'!F742&gt;0,LN('質指数（労働）'!F742),0)</f>
        <v>-0.25339164101164308</v>
      </c>
      <c r="G742" s="6">
        <f>IF('質指数（労働）'!G742&gt;0,LN('質指数（労働）'!G742),0)</f>
        <v>-0.24217894038732335</v>
      </c>
      <c r="H742" s="6">
        <f>IF('質指数（労働）'!H742&gt;0,LN('質指数（労働）'!H742),0)</f>
        <v>-0.18041668663751292</v>
      </c>
      <c r="I742" s="6">
        <f>IF('質指数（労働）'!I742&gt;0,LN('質指数（労働）'!I742),0)</f>
        <v>-0.21385667151100624</v>
      </c>
    </row>
    <row r="743" spans="1:9" x14ac:dyDescent="0.15">
      <c r="A743" s="1">
        <v>33</v>
      </c>
      <c r="B743" s="1" t="s">
        <v>131</v>
      </c>
      <c r="C743" s="1">
        <v>4</v>
      </c>
      <c r="D743" s="1" t="s">
        <v>156</v>
      </c>
      <c r="E743" s="6">
        <f>IF('質指数（労働）'!E743&gt;0,LN('質指数（労働）'!E743),0)</f>
        <v>-0.36245550389201586</v>
      </c>
      <c r="F743" s="6">
        <f>IF('質指数（労働）'!F743&gt;0,LN('質指数（労働）'!F743),0)</f>
        <v>-0.36638642049165632</v>
      </c>
      <c r="G743" s="6">
        <f>IF('質指数（労働）'!G743&gt;0,LN('質指数（労働）'!G743),0)</f>
        <v>-0.37569066073454566</v>
      </c>
      <c r="H743" s="6">
        <f>IF('質指数（労働）'!H743&gt;0,LN('質指数（労働）'!H743),0)</f>
        <v>-0.29266230924720732</v>
      </c>
      <c r="I743" s="6">
        <f>IF('質指数（労働）'!I743&gt;0,LN('質指数（労働）'!I743),0)</f>
        <v>-0.30319323782446017</v>
      </c>
    </row>
    <row r="744" spans="1:9" x14ac:dyDescent="0.15">
      <c r="A744" s="1">
        <v>33</v>
      </c>
      <c r="B744" s="1" t="s">
        <v>131</v>
      </c>
      <c r="C744" s="1">
        <v>5</v>
      </c>
      <c r="D744" s="1" t="s">
        <v>157</v>
      </c>
      <c r="E744" s="6">
        <f>IF('質指数（労働）'!E744&gt;0,LN('質指数（労働）'!E744),0)</f>
        <v>-0.16769000094675293</v>
      </c>
      <c r="F744" s="6">
        <f>IF('質指数（労働）'!F744&gt;0,LN('質指数（労働）'!F744),0)</f>
        <v>-0.1184692533256101</v>
      </c>
      <c r="G744" s="6">
        <f>IF('質指数（労働）'!G744&gt;0,LN('質指数（労働）'!G744),0)</f>
        <v>-0.12911363178484175</v>
      </c>
      <c r="H744" s="6">
        <f>IF('質指数（労働）'!H744&gt;0,LN('質指数（労働）'!H744),0)</f>
        <v>-4.9348281230419636E-2</v>
      </c>
      <c r="I744" s="6">
        <f>IF('質指数（労働）'!I744&gt;0,LN('質指数（労働）'!I744),0)</f>
        <v>-7.464793594903972E-2</v>
      </c>
    </row>
    <row r="745" spans="1:9" x14ac:dyDescent="0.15">
      <c r="A745" s="1">
        <v>33</v>
      </c>
      <c r="B745" s="1" t="s">
        <v>131</v>
      </c>
      <c r="C745" s="1">
        <v>6</v>
      </c>
      <c r="D745" s="1" t="s">
        <v>49</v>
      </c>
      <c r="E745" s="6">
        <f>IF('質指数（労働）'!E745&gt;0,LN('質指数（労働）'!E745),0)</f>
        <v>-6.2963099442101586E-2</v>
      </c>
      <c r="F745" s="6">
        <f>IF('質指数（労働）'!F745&gt;0,LN('質指数（労働）'!F745),0)</f>
        <v>-2.1334050576878104E-3</v>
      </c>
      <c r="G745" s="6">
        <f>IF('質指数（労働）'!G745&gt;0,LN('質指数（労働）'!G745),0)</f>
        <v>-5.304594936040804E-3</v>
      </c>
      <c r="H745" s="6">
        <f>IF('質指数（労働）'!H745&gt;0,LN('質指数（労働）'!H745),0)</f>
        <v>5.9059083407789169E-2</v>
      </c>
      <c r="I745" s="6">
        <f>IF('質指数（労働）'!I745&gt;0,LN('質指数（労働）'!I745),0)</f>
        <v>3.715120597087853E-2</v>
      </c>
    </row>
    <row r="746" spans="1:9" x14ac:dyDescent="0.15">
      <c r="A746" s="1">
        <v>33</v>
      </c>
      <c r="B746" s="1" t="s">
        <v>131</v>
      </c>
      <c r="C746" s="1">
        <v>7</v>
      </c>
      <c r="D746" s="1" t="s">
        <v>158</v>
      </c>
      <c r="E746" s="6">
        <f>IF('質指数（労働）'!E746&gt;0,LN('質指数（労働）'!E746),0)</f>
        <v>-3.157462441982288E-2</v>
      </c>
      <c r="F746" s="6">
        <f>IF('質指数（労働）'!F746&gt;0,LN('質指数（労働）'!F746),0)</f>
        <v>1.1303324093373259E-2</v>
      </c>
      <c r="G746" s="6">
        <f>IF('質指数（労働）'!G746&gt;0,LN('質指数（労働）'!G746),0)</f>
        <v>5.73887215730704E-2</v>
      </c>
      <c r="H746" s="6">
        <f>IF('質指数（労働）'!H746&gt;0,LN('質指数（労働）'!H746),0)</f>
        <v>0.12370935607059363</v>
      </c>
      <c r="I746" s="6">
        <f>IF('質指数（労働）'!I746&gt;0,LN('質指数（労働）'!I746),0)</f>
        <v>7.4446811650964256E-2</v>
      </c>
    </row>
    <row r="747" spans="1:9" x14ac:dyDescent="0.15">
      <c r="A747" s="1">
        <v>33</v>
      </c>
      <c r="B747" s="1" t="s">
        <v>131</v>
      </c>
      <c r="C747" s="1">
        <v>8</v>
      </c>
      <c r="D747" s="1" t="s">
        <v>159</v>
      </c>
      <c r="E747" s="6">
        <f>IF('質指数（労働）'!E747&gt;0,LN('質指数（労働）'!E747),0)</f>
        <v>-0.15417329294335008</v>
      </c>
      <c r="F747" s="6">
        <f>IF('質指数（労働）'!F747&gt;0,LN('質指数（労働）'!F747),0)</f>
        <v>-0.11593403733396439</v>
      </c>
      <c r="G747" s="6">
        <f>IF('質指数（労働）'!G747&gt;0,LN('質指数（労働）'!G747),0)</f>
        <v>-0.12156347972930912</v>
      </c>
      <c r="H747" s="6">
        <f>IF('質指数（労働）'!H747&gt;0,LN('質指数（労働）'!H747),0)</f>
        <v>-4.022771013029898E-2</v>
      </c>
      <c r="I747" s="6">
        <f>IF('質指数（労働）'!I747&gt;0,LN('質指数（労働）'!I747),0)</f>
        <v>-8.5133830794164089E-2</v>
      </c>
    </row>
    <row r="748" spans="1:9" x14ac:dyDescent="0.15">
      <c r="A748" s="1">
        <v>33</v>
      </c>
      <c r="B748" s="1" t="s">
        <v>131</v>
      </c>
      <c r="C748" s="1">
        <v>9</v>
      </c>
      <c r="D748" s="1" t="s">
        <v>160</v>
      </c>
      <c r="E748" s="6">
        <f>IF('質指数（労働）'!E748&gt;0,LN('質指数（労働）'!E748),0)</f>
        <v>-7.0101271365244924E-2</v>
      </c>
      <c r="F748" s="6">
        <f>IF('質指数（労働）'!F748&gt;0,LN('質指数（労働）'!F748),0)</f>
        <v>-2.4590724883240423E-2</v>
      </c>
      <c r="G748" s="6">
        <f>IF('質指数（労働）'!G748&gt;0,LN('質指数（労働）'!G748),0)</f>
        <v>-3.5356287372081588E-2</v>
      </c>
      <c r="H748" s="6">
        <f>IF('質指数（労働）'!H748&gt;0,LN('質指数（労働）'!H748),0)</f>
        <v>4.8304546331634684E-3</v>
      </c>
      <c r="I748" s="6">
        <f>IF('質指数（労働）'!I748&gt;0,LN('質指数（労働）'!I748),0)</f>
        <v>-7.6587191782444733E-2</v>
      </c>
    </row>
    <row r="749" spans="1:9" x14ac:dyDescent="0.15">
      <c r="A749" s="1">
        <v>33</v>
      </c>
      <c r="B749" s="1" t="s">
        <v>131</v>
      </c>
      <c r="C749" s="1">
        <v>10</v>
      </c>
      <c r="D749" s="1" t="s">
        <v>161</v>
      </c>
      <c r="E749" s="6">
        <f>IF('質指数（労働）'!E749&gt;0,LN('質指数（労働）'!E749),0)</f>
        <v>-0.10344084661138994</v>
      </c>
      <c r="F749" s="6">
        <f>IF('質指数（労働）'!F749&gt;0,LN('質指数（労働）'!F749),0)</f>
        <v>-0.11070266219654583</v>
      </c>
      <c r="G749" s="6">
        <f>IF('質指数（労働）'!G749&gt;0,LN('質指数（労働）'!G749),0)</f>
        <v>-0.11123370430016413</v>
      </c>
      <c r="H749" s="6">
        <f>IF('質指数（労働）'!H749&gt;0,LN('質指数（労働）'!H749),0)</f>
        <v>-5.2307896422696273E-2</v>
      </c>
      <c r="I749" s="6">
        <f>IF('質指数（労働）'!I749&gt;0,LN('質指数（労働）'!I749),0)</f>
        <v>-9.4652147037599457E-2</v>
      </c>
    </row>
    <row r="750" spans="1:9" x14ac:dyDescent="0.15">
      <c r="A750" s="1">
        <v>33</v>
      </c>
      <c r="B750" s="1" t="s">
        <v>131</v>
      </c>
      <c r="C750" s="1">
        <v>11</v>
      </c>
      <c r="D750" s="1" t="s">
        <v>162</v>
      </c>
      <c r="E750" s="6">
        <f>IF('質指数（労働）'!E750&gt;0,LN('質指数（労働）'!E750),0)</f>
        <v>-6.2960883490397135E-2</v>
      </c>
      <c r="F750" s="6">
        <f>IF('質指数（労働）'!F750&gt;0,LN('質指数（労働）'!F750),0)</f>
        <v>-2.9016821418240135E-2</v>
      </c>
      <c r="G750" s="6">
        <f>IF('質指数（労働）'!G750&gt;0,LN('質指数（労働）'!G750),0)</f>
        <v>-5.4144201034795766E-2</v>
      </c>
      <c r="H750" s="6">
        <f>IF('質指数（労働）'!H750&gt;0,LN('質指数（労働）'!H750),0)</f>
        <v>5.4380198732001473E-3</v>
      </c>
      <c r="I750" s="6">
        <f>IF('質指数（労働）'!I750&gt;0,LN('質指数（労働）'!I750),0)</f>
        <v>-3.3431269431442007E-2</v>
      </c>
    </row>
    <row r="751" spans="1:9" x14ac:dyDescent="0.15">
      <c r="A751" s="1">
        <v>33</v>
      </c>
      <c r="B751" s="1" t="s">
        <v>131</v>
      </c>
      <c r="C751" s="1">
        <v>12</v>
      </c>
      <c r="D751" s="1" t="s">
        <v>163</v>
      </c>
      <c r="E751" s="6">
        <f>IF('質指数（労働）'!E751&gt;0,LN('質指数（労働）'!E751),0)</f>
        <v>-0.24859810036632823</v>
      </c>
      <c r="F751" s="6">
        <f>IF('質指数（労働）'!F751&gt;0,LN('質指数（労働）'!F751),0)</f>
        <v>-0.20217413530863287</v>
      </c>
      <c r="G751" s="6">
        <f>IF('質指数（労働）'!G751&gt;0,LN('質指数（労働）'!G751),0)</f>
        <v>-0.2209407617820848</v>
      </c>
      <c r="H751" s="6">
        <f>IF('質指数（労働）'!H751&gt;0,LN('質指数（労働）'!H751),0)</f>
        <v>-7.7821863194684385E-2</v>
      </c>
      <c r="I751" s="6">
        <f>IF('質指数（労働）'!I751&gt;0,LN('質指数（労働）'!I751),0)</f>
        <v>-8.8788629968863553E-2</v>
      </c>
    </row>
    <row r="752" spans="1:9" x14ac:dyDescent="0.15">
      <c r="A752" s="1">
        <v>33</v>
      </c>
      <c r="B752" s="1" t="s">
        <v>131</v>
      </c>
      <c r="C752" s="1">
        <v>13</v>
      </c>
      <c r="D752" s="1" t="s">
        <v>164</v>
      </c>
      <c r="E752" s="6">
        <f>IF('質指数（労働）'!E752&gt;0,LN('質指数（労働）'!E752),0)</f>
        <v>-8.6277247774877247E-2</v>
      </c>
      <c r="F752" s="6">
        <f>IF('質指数（労働）'!F752&gt;0,LN('質指数（労働）'!F752),0)</f>
        <v>-6.7458263290261097E-2</v>
      </c>
      <c r="G752" s="6">
        <f>IF('質指数（労働）'!G752&gt;0,LN('質指数（労働）'!G752),0)</f>
        <v>-8.7616640731536369E-2</v>
      </c>
      <c r="H752" s="6">
        <f>IF('質指数（労働）'!H752&gt;0,LN('質指数（労働）'!H752),0)</f>
        <v>-1.3965565070468644E-2</v>
      </c>
      <c r="I752" s="6">
        <f>IF('質指数（労働）'!I752&gt;0,LN('質指数（労働）'!I752),0)</f>
        <v>-6.4890440615612055E-2</v>
      </c>
    </row>
    <row r="753" spans="1:9" x14ac:dyDescent="0.15">
      <c r="A753" s="1">
        <v>33</v>
      </c>
      <c r="B753" s="1" t="s">
        <v>131</v>
      </c>
      <c r="C753" s="1">
        <v>14</v>
      </c>
      <c r="D753" s="1" t="s">
        <v>165</v>
      </c>
      <c r="E753" s="6">
        <f>IF('質指数（労働）'!E753&gt;0,LN('質指数（労働）'!E753),0)</f>
        <v>-0.17273536052411512</v>
      </c>
      <c r="F753" s="6">
        <f>IF('質指数（労働）'!F753&gt;0,LN('質指数（労働）'!F753),0)</f>
        <v>-0.16902336542030308</v>
      </c>
      <c r="G753" s="6">
        <f>IF('質指数（労働）'!G753&gt;0,LN('質指数（労働）'!G753),0)</f>
        <v>-0.17013276710181535</v>
      </c>
      <c r="H753" s="6">
        <f>IF('質指数（労働）'!H753&gt;0,LN('質指数（労働）'!H753),0)</f>
        <v>-5.5821801209371483E-2</v>
      </c>
      <c r="I753" s="6">
        <f>IF('質指数（労働）'!I753&gt;0,LN('質指数（労働）'!I753),0)</f>
        <v>-5.8832574932446875E-2</v>
      </c>
    </row>
    <row r="754" spans="1:9" x14ac:dyDescent="0.15">
      <c r="A754" s="1">
        <v>33</v>
      </c>
      <c r="B754" s="1" t="s">
        <v>131</v>
      </c>
      <c r="C754" s="1">
        <v>15</v>
      </c>
      <c r="D754" s="1" t="s">
        <v>166</v>
      </c>
      <c r="E754" s="6">
        <f>IF('質指数（労働）'!E754&gt;0,LN('質指数（労働）'!E754),0)</f>
        <v>-0.20046605242361878</v>
      </c>
      <c r="F754" s="6">
        <f>IF('質指数（労働）'!F754&gt;0,LN('質指数（労働）'!F754),0)</f>
        <v>-0.18255785533831115</v>
      </c>
      <c r="G754" s="6">
        <f>IF('質指数（労働）'!G754&gt;0,LN('質指数（労働）'!G754),0)</f>
        <v>-0.18086358942140943</v>
      </c>
      <c r="H754" s="6">
        <f>IF('質指数（労働）'!H754&gt;0,LN('質指数（労働）'!H754),0)</f>
        <v>-9.5618184869486575E-2</v>
      </c>
      <c r="I754" s="6">
        <f>IF('質指数（労働）'!I754&gt;0,LN('質指数（労働）'!I754),0)</f>
        <v>-0.1059268116230075</v>
      </c>
    </row>
    <row r="755" spans="1:9" x14ac:dyDescent="0.15">
      <c r="A755" s="1">
        <v>33</v>
      </c>
      <c r="B755" s="1" t="s">
        <v>81</v>
      </c>
      <c r="C755" s="1">
        <v>16</v>
      </c>
      <c r="D755" s="1" t="s">
        <v>149</v>
      </c>
      <c r="E755" s="6">
        <f>IF('質指数（労働）'!E755&gt;0,LN('質指数（労働）'!E755),0)</f>
        <v>-7.8858314716742789E-2</v>
      </c>
      <c r="F755" s="6">
        <f>IF('質指数（労働）'!F755&gt;0,LN('質指数（労働）'!F755),0)</f>
        <v>-7.973865200030629E-2</v>
      </c>
      <c r="G755" s="6">
        <f>IF('質指数（労働）'!G755&gt;0,LN('質指数（労働）'!G755),0)</f>
        <v>-6.7915549931956795E-2</v>
      </c>
      <c r="H755" s="6">
        <f>IF('質指数（労働）'!H755&gt;0,LN('質指数（労働）'!H755),0)</f>
        <v>-4.0266225146904665E-2</v>
      </c>
      <c r="I755" s="6">
        <f>IF('質指数（労働）'!I755&gt;0,LN('質指数（労働）'!I755),0)</f>
        <v>-5.5958019628418162E-2</v>
      </c>
    </row>
    <row r="756" spans="1:9" x14ac:dyDescent="0.15">
      <c r="A756" s="1">
        <v>33</v>
      </c>
      <c r="B756" s="1" t="s">
        <v>81</v>
      </c>
      <c r="C756" s="1">
        <v>17</v>
      </c>
      <c r="D756" s="1" t="s">
        <v>150</v>
      </c>
      <c r="E756" s="6">
        <f>IF('質指数（労働）'!E756&gt;0,LN('質指数（労働）'!E756),0)</f>
        <v>0.25611249163191979</v>
      </c>
      <c r="F756" s="6">
        <f>IF('質指数（労働）'!F756&gt;0,LN('質指数（労働）'!F756),0)</f>
        <v>7.8868180866184842E-2</v>
      </c>
      <c r="G756" s="6">
        <f>IF('質指数（労働）'!G756&gt;0,LN('質指数（労働）'!G756),0)</f>
        <v>8.3481151917686361E-2</v>
      </c>
      <c r="H756" s="6">
        <f>IF('質指数（労働）'!H756&gt;0,LN('質指数（労働）'!H756),0)</f>
        <v>8.2284474003322075E-2</v>
      </c>
      <c r="I756" s="6">
        <f>IF('質指数（労働）'!I756&gt;0,LN('質指数（労働）'!I756),0)</f>
        <v>0.1725768237502347</v>
      </c>
    </row>
    <row r="757" spans="1:9" x14ac:dyDescent="0.15">
      <c r="A757" s="1">
        <v>33</v>
      </c>
      <c r="B757" s="1" t="s">
        <v>81</v>
      </c>
      <c r="C757" s="1">
        <v>18</v>
      </c>
      <c r="D757" s="1" t="s">
        <v>151</v>
      </c>
      <c r="E757" s="6">
        <f>IF('質指数（労働）'!E757&gt;0,LN('質指数（労働）'!E757),0)</f>
        <v>-0.20054502783358832</v>
      </c>
      <c r="F757" s="6">
        <f>IF('質指数（労働）'!F757&gt;0,LN('質指数（労働）'!F757),0)</f>
        <v>-0.1903120824538421</v>
      </c>
      <c r="G757" s="6">
        <f>IF('質指数（労働）'!G757&gt;0,LN('質指数（労働）'!G757),0)</f>
        <v>-0.17039761446188773</v>
      </c>
      <c r="H757" s="6">
        <f>IF('質指数（労働）'!H757&gt;0,LN('質指数（労働）'!H757),0)</f>
        <v>-0.11658791432660105</v>
      </c>
      <c r="I757" s="6">
        <f>IF('質指数（労働）'!I757&gt;0,LN('質指数（労働）'!I757),0)</f>
        <v>-0.19083020735616418</v>
      </c>
    </row>
    <row r="758" spans="1:9" x14ac:dyDescent="0.15">
      <c r="A758" s="1">
        <v>33</v>
      </c>
      <c r="B758" s="1" t="s">
        <v>81</v>
      </c>
      <c r="C758" s="1">
        <v>19</v>
      </c>
      <c r="D758" s="1" t="s">
        <v>152</v>
      </c>
      <c r="E758" s="6">
        <f>IF('質指数（労働）'!E758&gt;0,LN('質指数（労働）'!E758),0)</f>
        <v>-0.11249050495603742</v>
      </c>
      <c r="F758" s="6">
        <f>IF('質指数（労働）'!F758&gt;0,LN('質指数（労働）'!F758),0)</f>
        <v>-0.10034925833568097</v>
      </c>
      <c r="G758" s="6">
        <f>IF('質指数（労働）'!G758&gt;0,LN('質指数（労働）'!G758),0)</f>
        <v>-8.4700740934300078E-2</v>
      </c>
      <c r="H758" s="6">
        <f>IF('質指数（労働）'!H758&gt;0,LN('質指数（労働）'!H758),0)</f>
        <v>-7.2819997628559563E-3</v>
      </c>
      <c r="I758" s="6">
        <f>IF('質指数（労働）'!I758&gt;0,LN('質指数（労働）'!I758),0)</f>
        <v>-1.9994043192108686E-2</v>
      </c>
    </row>
    <row r="759" spans="1:9" x14ac:dyDescent="0.15">
      <c r="A759" s="1">
        <v>33</v>
      </c>
      <c r="B759" s="1" t="s">
        <v>81</v>
      </c>
      <c r="C759" s="1">
        <v>20</v>
      </c>
      <c r="D759" s="1" t="s">
        <v>153</v>
      </c>
      <c r="E759" s="6">
        <f>IF('質指数（労働）'!E759&gt;0,LN('質指数（労働）'!E759),0)</f>
        <v>-0.16612194340524097</v>
      </c>
      <c r="F759" s="6">
        <f>IF('質指数（労働）'!F759&gt;0,LN('質指数（労働）'!F759),0)</f>
        <v>-0.13024429391049844</v>
      </c>
      <c r="G759" s="6">
        <f>IF('質指数（労働）'!G759&gt;0,LN('質指数（労働）'!G759),0)</f>
        <v>-9.5676391067452113E-2</v>
      </c>
      <c r="H759" s="6">
        <f>IF('質指数（労働）'!H759&gt;0,LN('質指数（労働）'!H759),0)</f>
        <v>-9.4400349072886053E-2</v>
      </c>
      <c r="I759" s="6">
        <f>IF('質指数（労働）'!I759&gt;0,LN('質指数（労働）'!I759),0)</f>
        <v>-0.16302697323125198</v>
      </c>
    </row>
    <row r="760" spans="1:9" x14ac:dyDescent="0.15">
      <c r="A760" s="1">
        <v>33</v>
      </c>
      <c r="B760" s="1" t="s">
        <v>81</v>
      </c>
      <c r="C760" s="1">
        <v>21</v>
      </c>
      <c r="D760" s="1" t="s">
        <v>154</v>
      </c>
      <c r="E760" s="6">
        <f>IF('質指数（労働）'!E760&gt;0,LN('質指数（労働）'!E760),0)</f>
        <v>3.4051978880340776E-2</v>
      </c>
      <c r="F760" s="6">
        <f>IF('質指数（労働）'!F760&gt;0,LN('質指数（労働）'!F760),0)</f>
        <v>3.5550971532753987E-2</v>
      </c>
      <c r="G760" s="6">
        <f>IF('質指数（労働）'!G760&gt;0,LN('質指数（労働）'!G760),0)</f>
        <v>7.956666582798512E-3</v>
      </c>
      <c r="H760" s="6">
        <f>IF('質指数（労働）'!H760&gt;0,LN('質指数（労働）'!H760),0)</f>
        <v>8.2977304026191617E-3</v>
      </c>
      <c r="I760" s="6">
        <f>IF('質指数（労働）'!I760&gt;0,LN('質指数（労働）'!I760),0)</f>
        <v>-3.0134133801988979E-2</v>
      </c>
    </row>
    <row r="761" spans="1:9" x14ac:dyDescent="0.15">
      <c r="A761" s="1">
        <v>33</v>
      </c>
      <c r="B761" s="1" t="s">
        <v>32</v>
      </c>
      <c r="C761" s="1">
        <v>22</v>
      </c>
      <c r="D761" s="1" t="s">
        <v>146</v>
      </c>
      <c r="E761" s="6">
        <f>IF('質指数（労働）'!E761&gt;0,LN('質指数（労働）'!E761),0)</f>
        <v>-9.1382517044267433E-2</v>
      </c>
      <c r="F761" s="6">
        <f>IF('質指数（労働）'!F761&gt;0,LN('質指数（労働）'!F761),0)</f>
        <v>-0.12942667389811716</v>
      </c>
      <c r="G761" s="6">
        <f>IF('質指数（労働）'!G761&gt;0,LN('質指数（労働）'!G761),0)</f>
        <v>-0.10406945681807582</v>
      </c>
      <c r="H761" s="6">
        <f>IF('質指数（労働）'!H761&gt;0,LN('質指数（労働）'!H761),0)</f>
        <v>-3.3192835753603864E-2</v>
      </c>
      <c r="I761" s="6">
        <f>IF('質指数（労働）'!I761&gt;0,LN('質指数（労働）'!I761),0)</f>
        <v>-8.0494502423210573E-2</v>
      </c>
    </row>
    <row r="762" spans="1:9" x14ac:dyDescent="0.15">
      <c r="A762" s="1">
        <v>33</v>
      </c>
      <c r="B762" s="1" t="s">
        <v>32</v>
      </c>
      <c r="C762" s="1">
        <v>23</v>
      </c>
      <c r="D762" s="1" t="s">
        <v>167</v>
      </c>
      <c r="E762" s="6">
        <f>IF('質指数（労働）'!E762&gt;0,LN('質指数（労働）'!E762),0)</f>
        <v>0.1788639803085621</v>
      </c>
      <c r="F762" s="6">
        <f>IF('質指数（労働）'!F762&gt;0,LN('質指数（労働）'!F762),0)</f>
        <v>0.11886666539317352</v>
      </c>
      <c r="G762" s="6">
        <f>IF('質指数（労働）'!G762&gt;0,LN('質指数（労働）'!G762),0)</f>
        <v>0.1342160206145597</v>
      </c>
      <c r="H762" s="6">
        <f>IF('質指数（労働）'!H762&gt;0,LN('質指数（労働）'!H762),0)</f>
        <v>0.20454714404137436</v>
      </c>
      <c r="I762" s="6">
        <f>IF('質指数（労働）'!I762&gt;0,LN('質指数（労働）'!I762),0)</f>
        <v>0.14646467108537498</v>
      </c>
    </row>
    <row r="763" spans="1:9" x14ac:dyDescent="0.15">
      <c r="A763" s="1">
        <v>34</v>
      </c>
      <c r="B763" s="1" t="s">
        <v>82</v>
      </c>
      <c r="C763" s="1">
        <v>1</v>
      </c>
      <c r="D763" s="1" t="s">
        <v>147</v>
      </c>
      <c r="E763" s="6">
        <f>IF('質指数（労働）'!E763&gt;0,LN('質指数（労働）'!E763),0)</f>
        <v>-0.67553499653502547</v>
      </c>
      <c r="F763" s="6">
        <f>IF('質指数（労働）'!F763&gt;0,LN('質指数（労働）'!F763),0)</f>
        <v>-0.62791605570939213</v>
      </c>
      <c r="G763" s="6">
        <f>IF('質指数（労働）'!G763&gt;0,LN('質指数（労働）'!G763),0)</f>
        <v>-0.63037154857923527</v>
      </c>
      <c r="H763" s="6">
        <f>IF('質指数（労働）'!H763&gt;0,LN('質指数（労働）'!H763),0)</f>
        <v>-0.51188339395277593</v>
      </c>
      <c r="I763" s="6">
        <f>IF('質指数（労働）'!I763&gt;0,LN('質指数（労働）'!I763),0)</f>
        <v>-0.44891381867569174</v>
      </c>
    </row>
    <row r="764" spans="1:9" x14ac:dyDescent="0.15">
      <c r="A764" s="1">
        <v>34</v>
      </c>
      <c r="B764" s="1" t="s">
        <v>82</v>
      </c>
      <c r="C764" s="1">
        <v>2</v>
      </c>
      <c r="D764" s="1" t="s">
        <v>148</v>
      </c>
      <c r="E764" s="6">
        <f>IF('質指数（労働）'!E764&gt;0,LN('質指数（労働）'!E764),0)</f>
        <v>0.72984053220347989</v>
      </c>
      <c r="F764" s="6">
        <f>IF('質指数（労働）'!F764&gt;0,LN('質指数（労働）'!F764),0)</f>
        <v>0.5783183298624579</v>
      </c>
      <c r="G764" s="6">
        <f>IF('質指数（労働）'!G764&gt;0,LN('質指数（労働）'!G764),0)</f>
        <v>0.24967980124988662</v>
      </c>
      <c r="H764" s="6">
        <f>IF('質指数（労働）'!H764&gt;0,LN('質指数（労働）'!H764),0)</f>
        <v>0.35710661499097895</v>
      </c>
      <c r="I764" s="6">
        <f>IF('質指数（労働）'!I764&gt;0,LN('質指数（労働）'!I764),0)</f>
        <v>0.28051120359520321</v>
      </c>
    </row>
    <row r="765" spans="1:9" x14ac:dyDescent="0.15">
      <c r="A765" s="1">
        <v>34</v>
      </c>
      <c r="B765" s="1" t="s">
        <v>132</v>
      </c>
      <c r="C765" s="1">
        <v>3</v>
      </c>
      <c r="D765" s="1" t="s">
        <v>155</v>
      </c>
      <c r="E765" s="6">
        <f>IF('質指数（労働）'!E765&gt;0,LN('質指数（労働）'!E765),0)</f>
        <v>-0.23683770340527105</v>
      </c>
      <c r="F765" s="6">
        <f>IF('質指数（労働）'!F765&gt;0,LN('質指数（労働）'!F765),0)</f>
        <v>-0.21507649625733338</v>
      </c>
      <c r="G765" s="6">
        <f>IF('質指数（労働）'!G765&gt;0,LN('質指数（労働）'!G765),0)</f>
        <v>-0.18848257949377753</v>
      </c>
      <c r="H765" s="6">
        <f>IF('質指数（労働）'!H765&gt;0,LN('質指数（労働）'!H765),0)</f>
        <v>-0.13915936938591669</v>
      </c>
      <c r="I765" s="6">
        <f>IF('質指数（労働）'!I765&gt;0,LN('質指数（労働）'!I765),0)</f>
        <v>-0.16336901654594574</v>
      </c>
    </row>
    <row r="766" spans="1:9" x14ac:dyDescent="0.15">
      <c r="A766" s="1">
        <v>34</v>
      </c>
      <c r="B766" s="1" t="s">
        <v>132</v>
      </c>
      <c r="C766" s="1">
        <v>4</v>
      </c>
      <c r="D766" s="1" t="s">
        <v>156</v>
      </c>
      <c r="E766" s="6">
        <f>IF('質指数（労働）'!E766&gt;0,LN('質指数（労働）'!E766),0)</f>
        <v>-0.34223956813071849</v>
      </c>
      <c r="F766" s="6">
        <f>IF('質指数（労働）'!F766&gt;0,LN('質指数（労働）'!F766),0)</f>
        <v>-0.33661285580939088</v>
      </c>
      <c r="G766" s="6">
        <f>IF('質指数（労働）'!G766&gt;0,LN('質指数（労働）'!G766),0)</f>
        <v>-0.33188983522363347</v>
      </c>
      <c r="H766" s="6">
        <f>IF('質指数（労働）'!H766&gt;0,LN('質指数（労働）'!H766),0)</f>
        <v>-0.25200998421988291</v>
      </c>
      <c r="I766" s="6">
        <f>IF('質指数（労働）'!I766&gt;0,LN('質指数（労働）'!I766),0)</f>
        <v>-0.25238724486638825</v>
      </c>
    </row>
    <row r="767" spans="1:9" x14ac:dyDescent="0.15">
      <c r="A767" s="1">
        <v>34</v>
      </c>
      <c r="B767" s="1" t="s">
        <v>132</v>
      </c>
      <c r="C767" s="1">
        <v>5</v>
      </c>
      <c r="D767" s="1" t="s">
        <v>157</v>
      </c>
      <c r="E767" s="6">
        <f>IF('質指数（労働）'!E767&gt;0,LN('質指数（労働）'!E767),0)</f>
        <v>-0.14135683765852711</v>
      </c>
      <c r="F767" s="6">
        <f>IF('質指数（労働）'!F767&gt;0,LN('質指数（労働）'!F767),0)</f>
        <v>-8.389211241085219E-2</v>
      </c>
      <c r="G767" s="6">
        <f>IF('質指数（労働）'!G767&gt;0,LN('質指数（労働）'!G767),0)</f>
        <v>-8.3612927016194022E-2</v>
      </c>
      <c r="H767" s="6">
        <f>IF('質指数（労働）'!H767&gt;0,LN('質指数（労働）'!H767),0)</f>
        <v>-1.3763588548147023E-2</v>
      </c>
      <c r="I767" s="6">
        <f>IF('質指数（労働）'!I767&gt;0,LN('質指数（労働）'!I767),0)</f>
        <v>-4.7462936141036693E-2</v>
      </c>
    </row>
    <row r="768" spans="1:9" x14ac:dyDescent="0.15">
      <c r="A768" s="1">
        <v>34</v>
      </c>
      <c r="B768" s="1" t="s">
        <v>132</v>
      </c>
      <c r="C768" s="1">
        <v>6</v>
      </c>
      <c r="D768" s="1" t="s">
        <v>49</v>
      </c>
      <c r="E768" s="6">
        <f>IF('質指数（労働）'!E768&gt;0,LN('質指数（労働）'!E768),0)</f>
        <v>-4.2135943934126369E-2</v>
      </c>
      <c r="F768" s="6">
        <f>IF('質指数（労働）'!F768&gt;0,LN('質指数（労働）'!F768),0)</f>
        <v>3.3330359741578226E-2</v>
      </c>
      <c r="G768" s="6">
        <f>IF('質指数（労働）'!G768&gt;0,LN('質指数（労働）'!G768),0)</f>
        <v>3.7589423882389367E-2</v>
      </c>
      <c r="H768" s="6">
        <f>IF('質指数（労働）'!H768&gt;0,LN('質指数（労働）'!H768),0)</f>
        <v>0.10637631314823426</v>
      </c>
      <c r="I768" s="6">
        <f>IF('質指数（労働）'!I768&gt;0,LN('質指数（労働）'!I768),0)</f>
        <v>8.3285155333914798E-2</v>
      </c>
    </row>
    <row r="769" spans="1:9" x14ac:dyDescent="0.15">
      <c r="A769" s="1">
        <v>34</v>
      </c>
      <c r="B769" s="1" t="s">
        <v>132</v>
      </c>
      <c r="C769" s="1">
        <v>7</v>
      </c>
      <c r="D769" s="1" t="s">
        <v>158</v>
      </c>
      <c r="E769" s="6">
        <f>IF('質指数（労働）'!E769&gt;0,LN('質指数（労働）'!E769),0)</f>
        <v>-1.5902688487233019E-2</v>
      </c>
      <c r="F769" s="6">
        <f>IF('質指数（労働）'!F769&gt;0,LN('質指数（労働）'!F769),0)</f>
        <v>4.4533370163571451E-2</v>
      </c>
      <c r="G769" s="6">
        <f>IF('質指数（労働）'!G769&gt;0,LN('質指数（労働）'!G769),0)</f>
        <v>9.7433762241598623E-2</v>
      </c>
      <c r="H769" s="6">
        <f>IF('質指数（労働）'!H769&gt;0,LN('質指数（労働）'!H769),0)</f>
        <v>0.17564294603406108</v>
      </c>
      <c r="I769" s="6">
        <f>IF('質指数（労働）'!I769&gt;0,LN('質指数（労働）'!I769),0)</f>
        <v>0.12917135728604298</v>
      </c>
    </row>
    <row r="770" spans="1:9" x14ac:dyDescent="0.15">
      <c r="A770" s="1">
        <v>34</v>
      </c>
      <c r="B770" s="1" t="s">
        <v>132</v>
      </c>
      <c r="C770" s="1">
        <v>8</v>
      </c>
      <c r="D770" s="1" t="s">
        <v>159</v>
      </c>
      <c r="E770" s="6">
        <f>IF('質指数（労働）'!E770&gt;0,LN('質指数（労働）'!E770),0)</f>
        <v>-0.13527209633853274</v>
      </c>
      <c r="F770" s="6">
        <f>IF('質指数（労働）'!F770&gt;0,LN('質指数（労働）'!F770),0)</f>
        <v>-8.8153364093707665E-2</v>
      </c>
      <c r="G770" s="6">
        <f>IF('質指数（労働）'!G770&gt;0,LN('質指数（労働）'!G770),0)</f>
        <v>-8.1767984761875342E-2</v>
      </c>
      <c r="H770" s="6">
        <f>IF('質指数（労働）'!H770&gt;0,LN('質指数（労働）'!H770),0)</f>
        <v>-8.0308270884010859E-3</v>
      </c>
      <c r="I770" s="6">
        <f>IF('質指数（労働）'!I770&gt;0,LN('質指数（労働）'!I770),0)</f>
        <v>-4.4545375405268629E-2</v>
      </c>
    </row>
    <row r="771" spans="1:9" x14ac:dyDescent="0.15">
      <c r="A771" s="1">
        <v>34</v>
      </c>
      <c r="B771" s="1" t="s">
        <v>132</v>
      </c>
      <c r="C771" s="1">
        <v>9</v>
      </c>
      <c r="D771" s="1" t="s">
        <v>160</v>
      </c>
      <c r="E771" s="6">
        <f>IF('質指数（労働）'!E771&gt;0,LN('質指数（労働）'!E771),0)</f>
        <v>-5.2371585371083038E-2</v>
      </c>
      <c r="F771" s="6">
        <f>IF('質指数（労働）'!F771&gt;0,LN('質指数（労働）'!F771),0)</f>
        <v>2.602726515261629E-3</v>
      </c>
      <c r="G771" s="6">
        <f>IF('質指数（労働）'!G771&gt;0,LN('質指数（労働）'!G771),0)</f>
        <v>6.3623545499348335E-3</v>
      </c>
      <c r="H771" s="6">
        <f>IF('質指数（労働）'!H771&gt;0,LN('質指数（労働）'!H771),0)</f>
        <v>4.5270681261945195E-2</v>
      </c>
      <c r="I771" s="6">
        <f>IF('質指数（労働）'!I771&gt;0,LN('質指数（労働）'!I771),0)</f>
        <v>-3.2549996157473796E-2</v>
      </c>
    </row>
    <row r="772" spans="1:9" x14ac:dyDescent="0.15">
      <c r="A772" s="1">
        <v>34</v>
      </c>
      <c r="B772" s="1" t="s">
        <v>132</v>
      </c>
      <c r="C772" s="1">
        <v>10</v>
      </c>
      <c r="D772" s="1" t="s">
        <v>161</v>
      </c>
      <c r="E772" s="6">
        <f>IF('質指数（労働）'!E772&gt;0,LN('質指数（労働）'!E772),0)</f>
        <v>-8.6542897422740933E-2</v>
      </c>
      <c r="F772" s="6">
        <f>IF('質指数（労働）'!F772&gt;0,LN('質指数（労働）'!F772),0)</f>
        <v>-8.0793295002160426E-2</v>
      </c>
      <c r="G772" s="6">
        <f>IF('質指数（労働）'!G772&gt;0,LN('質指数（労働）'!G772),0)</f>
        <v>-7.3158550075043155E-2</v>
      </c>
      <c r="H772" s="6">
        <f>IF('質指数（労働）'!H772&gt;0,LN('質指数（労働）'!H772),0)</f>
        <v>-1.6925881476153221E-2</v>
      </c>
      <c r="I772" s="6">
        <f>IF('質指数（労働）'!I772&gt;0,LN('質指数（労働）'!I772),0)</f>
        <v>-6.2443315147191869E-2</v>
      </c>
    </row>
    <row r="773" spans="1:9" x14ac:dyDescent="0.15">
      <c r="A773" s="1">
        <v>34</v>
      </c>
      <c r="B773" s="1" t="s">
        <v>132</v>
      </c>
      <c r="C773" s="1">
        <v>11</v>
      </c>
      <c r="D773" s="1" t="s">
        <v>162</v>
      </c>
      <c r="E773" s="6">
        <f>IF('質指数（労働）'!E773&gt;0,LN('質指数（労働）'!E773),0)</f>
        <v>-4.3205443371438036E-2</v>
      </c>
      <c r="F773" s="6">
        <f>IF('質指数（労働）'!F773&gt;0,LN('質指数（労働）'!F773),0)</f>
        <v>1.1194030497001862E-3</v>
      </c>
      <c r="G773" s="6">
        <f>IF('質指数（労働）'!G773&gt;0,LN('質指数（労働）'!G773),0)</f>
        <v>-1.3376081425116837E-2</v>
      </c>
      <c r="H773" s="6">
        <f>IF('質指数（労働）'!H773&gt;0,LN('質指数（労働）'!H773),0)</f>
        <v>4.6748284586823098E-2</v>
      </c>
      <c r="I773" s="6">
        <f>IF('質指数（労働）'!I773&gt;0,LN('質指数（労働）'!I773),0)</f>
        <v>1.1791205142527019E-2</v>
      </c>
    </row>
    <row r="774" spans="1:9" x14ac:dyDescent="0.15">
      <c r="A774" s="1">
        <v>34</v>
      </c>
      <c r="B774" s="1" t="s">
        <v>132</v>
      </c>
      <c r="C774" s="1">
        <v>12</v>
      </c>
      <c r="D774" s="1" t="s">
        <v>163</v>
      </c>
      <c r="E774" s="6">
        <f>IF('質指数（労働）'!E774&gt;0,LN('質指数（労働）'!E774),0)</f>
        <v>-0.22476934470082147</v>
      </c>
      <c r="F774" s="6">
        <f>IF('質指数（労働）'!F774&gt;0,LN('質指数（労働）'!F774),0)</f>
        <v>-0.1611481307555386</v>
      </c>
      <c r="G774" s="6">
        <f>IF('質指数（労働）'!G774&gt;0,LN('質指数（労働）'!G774),0)</f>
        <v>-0.17088922861132683</v>
      </c>
      <c r="H774" s="6">
        <f>IF('質指数（労働）'!H774&gt;0,LN('質指数（労働）'!H774),0)</f>
        <v>-2.5014801839588242E-2</v>
      </c>
      <c r="I774" s="6">
        <f>IF('質指数（労働）'!I774&gt;0,LN('質指数（労働）'!I774),0)</f>
        <v>-2.1907636847684403E-2</v>
      </c>
    </row>
    <row r="775" spans="1:9" x14ac:dyDescent="0.15">
      <c r="A775" s="1">
        <v>34</v>
      </c>
      <c r="B775" s="1" t="s">
        <v>132</v>
      </c>
      <c r="C775" s="1">
        <v>13</v>
      </c>
      <c r="D775" s="1" t="s">
        <v>164</v>
      </c>
      <c r="E775" s="6">
        <f>IF('質指数（労働）'!E775&gt;0,LN('質指数（労働）'!E775),0)</f>
        <v>-6.710963686683824E-2</v>
      </c>
      <c r="F775" s="6">
        <f>IF('質指数（労働）'!F775&gt;0,LN('質指数（労働）'!F775),0)</f>
        <v>-3.8743458363596009E-2</v>
      </c>
      <c r="G775" s="6">
        <f>IF('質指数（労働）'!G775&gt;0,LN('質指数（労働）'!G775),0)</f>
        <v>-4.9602246896883161E-2</v>
      </c>
      <c r="H775" s="6">
        <f>IF('質指数（労働）'!H775&gt;0,LN('質指数（労働）'!H775),0)</f>
        <v>2.3884849702710226E-2</v>
      </c>
      <c r="I775" s="6">
        <f>IF('質指数（労働）'!I775&gt;0,LN('質指数（労働）'!I775),0)</f>
        <v>-2.7218370269560695E-2</v>
      </c>
    </row>
    <row r="776" spans="1:9" x14ac:dyDescent="0.15">
      <c r="A776" s="1">
        <v>34</v>
      </c>
      <c r="B776" s="1" t="s">
        <v>132</v>
      </c>
      <c r="C776" s="1">
        <v>14</v>
      </c>
      <c r="D776" s="1" t="s">
        <v>165</v>
      </c>
      <c r="E776" s="6">
        <f>IF('質指数（労働）'!E776&gt;0,LN('質指数（労働）'!E776),0)</f>
        <v>-0.14963591409534527</v>
      </c>
      <c r="F776" s="6">
        <f>IF('質指数（労働）'!F776&gt;0,LN('質指数（労働）'!F776),0)</f>
        <v>-0.13218992031083837</v>
      </c>
      <c r="G776" s="6">
        <f>IF('質指数（労働）'!G776&gt;0,LN('質指数（労働）'!G776),0)</f>
        <v>-0.12368170193865838</v>
      </c>
      <c r="H776" s="6">
        <f>IF('質指数（労働）'!H776&gt;0,LN('質指数（労働）'!H776),0)</f>
        <v>-7.1327378778385806E-3</v>
      </c>
      <c r="I776" s="6">
        <f>IF('質指数（労働）'!I776&gt;0,LN('質指数（労働）'!I776),0)</f>
        <v>-3.1343382887203922E-3</v>
      </c>
    </row>
    <row r="777" spans="1:9" x14ac:dyDescent="0.15">
      <c r="A777" s="1">
        <v>34</v>
      </c>
      <c r="B777" s="1" t="s">
        <v>132</v>
      </c>
      <c r="C777" s="1">
        <v>15</v>
      </c>
      <c r="D777" s="1" t="s">
        <v>166</v>
      </c>
      <c r="E777" s="6">
        <f>IF('質指数（労働）'!E777&gt;0,LN('質指数（労働）'!E777),0)</f>
        <v>-0.18036587237865243</v>
      </c>
      <c r="F777" s="6">
        <f>IF('質指数（労働）'!F777&gt;0,LN('質指数（労働）'!F777),0)</f>
        <v>-0.1454635062254461</v>
      </c>
      <c r="G777" s="6">
        <f>IF('質指数（労働）'!G777&gt;0,LN('質指数（労働）'!G777),0)</f>
        <v>-0.13209405700574933</v>
      </c>
      <c r="H777" s="6">
        <f>IF('質指数（労働）'!H777&gt;0,LN('質指数（労働）'!H777),0)</f>
        <v>-4.3402007117805078E-2</v>
      </c>
      <c r="I777" s="6">
        <f>IF('質指数（労働）'!I777&gt;0,LN('質指数（労働）'!I777),0)</f>
        <v>-5.8932297209338798E-2</v>
      </c>
    </row>
    <row r="778" spans="1:9" x14ac:dyDescent="0.15">
      <c r="A778" s="1">
        <v>34</v>
      </c>
      <c r="B778" s="1" t="s">
        <v>82</v>
      </c>
      <c r="C778" s="1">
        <v>16</v>
      </c>
      <c r="D778" s="1" t="s">
        <v>149</v>
      </c>
      <c r="E778" s="6">
        <f>IF('質指数（労働）'!E778&gt;0,LN('質指数（労働）'!E778),0)</f>
        <v>-6.1619540864668552E-2</v>
      </c>
      <c r="F778" s="6">
        <f>IF('質指数（労働）'!F778&gt;0,LN('質指数（労働）'!F778),0)</f>
        <v>-5.1949419337494182E-2</v>
      </c>
      <c r="G778" s="6">
        <f>IF('質指数（労働）'!G778&gt;0,LN('質指数（労働）'!G778),0)</f>
        <v>-3.7361842136451419E-2</v>
      </c>
      <c r="H778" s="6">
        <f>IF('質指数（労働）'!H778&gt;0,LN('質指数（労働）'!H778),0)</f>
        <v>9.0409129287460158E-3</v>
      </c>
      <c r="I778" s="6">
        <f>IF('質指数（労働）'!I778&gt;0,LN('質指数（労働）'!I778),0)</f>
        <v>-5.6503034704522949E-3</v>
      </c>
    </row>
    <row r="779" spans="1:9" x14ac:dyDescent="0.15">
      <c r="A779" s="1">
        <v>34</v>
      </c>
      <c r="B779" s="1" t="s">
        <v>82</v>
      </c>
      <c r="C779" s="1">
        <v>17</v>
      </c>
      <c r="D779" s="1" t="s">
        <v>150</v>
      </c>
      <c r="E779" s="6">
        <f>IF('質指数（労働）'!E779&gt;0,LN('質指数（労働）'!E779),0)</f>
        <v>0.36064626538223105</v>
      </c>
      <c r="F779" s="6">
        <f>IF('質指数（労働）'!F779&gt;0,LN('質指数（労働）'!F779),0)</f>
        <v>0.16746388901753326</v>
      </c>
      <c r="G779" s="6">
        <f>IF('質指数（労働）'!G779&gt;0,LN('質指数（労働）'!G779),0)</f>
        <v>6.6264448301812773E-2</v>
      </c>
      <c r="H779" s="6">
        <f>IF('質指数（労働）'!H779&gt;0,LN('質指数（労働）'!H779),0)</f>
        <v>9.6772059816926007E-2</v>
      </c>
      <c r="I779" s="6">
        <f>IF('質指数（労働）'!I779&gt;0,LN('質指数（労働）'!I779),0)</f>
        <v>0.17282369772333381</v>
      </c>
    </row>
    <row r="780" spans="1:9" x14ac:dyDescent="0.15">
      <c r="A780" s="1">
        <v>34</v>
      </c>
      <c r="B780" s="1" t="s">
        <v>82</v>
      </c>
      <c r="C780" s="1">
        <v>18</v>
      </c>
      <c r="D780" s="1" t="s">
        <v>151</v>
      </c>
      <c r="E780" s="6">
        <f>IF('質指数（労働）'!E780&gt;0,LN('質指数（労働）'!E780),0)</f>
        <v>-0.18000580307167055</v>
      </c>
      <c r="F780" s="6">
        <f>IF('質指数（労働）'!F780&gt;0,LN('質指数（労働）'!F780),0)</f>
        <v>-0.15835075778128546</v>
      </c>
      <c r="G780" s="6">
        <f>IF('質指数（労働）'!G780&gt;0,LN('質指数（労働）'!G780),0)</f>
        <v>-0.13167465120405614</v>
      </c>
      <c r="H780" s="6">
        <f>IF('質指数（労働）'!H780&gt;0,LN('質指数（労働）'!H780),0)</f>
        <v>-7.8991816458855946E-2</v>
      </c>
      <c r="I780" s="6">
        <f>IF('質指数（労働）'!I780&gt;0,LN('質指数（労働）'!I780),0)</f>
        <v>-0.14359621478598389</v>
      </c>
    </row>
    <row r="781" spans="1:9" x14ac:dyDescent="0.15">
      <c r="A781" s="1">
        <v>34</v>
      </c>
      <c r="B781" s="1" t="s">
        <v>82</v>
      </c>
      <c r="C781" s="1">
        <v>19</v>
      </c>
      <c r="D781" s="1" t="s">
        <v>152</v>
      </c>
      <c r="E781" s="6">
        <f>IF('質指数（労働）'!E781&gt;0,LN('質指数（労働）'!E781),0)</f>
        <v>-0.10937573453236689</v>
      </c>
      <c r="F781" s="6">
        <f>IF('質指数（労働）'!F781&gt;0,LN('質指数（労働）'!F781),0)</f>
        <v>-7.2864871994120228E-2</v>
      </c>
      <c r="G781" s="6">
        <f>IF('質指数（労働）'!G781&gt;0,LN('質指数（労働）'!G781),0)</f>
        <v>-6.1641292570614237E-2</v>
      </c>
      <c r="H781" s="6">
        <f>IF('質指数（労働）'!H781&gt;0,LN('質指数（労働）'!H781),0)</f>
        <v>-3.7279839528932264E-3</v>
      </c>
      <c r="I781" s="6">
        <f>IF('質指数（労働）'!I781&gt;0,LN('質指数（労働）'!I781),0)</f>
        <v>-7.8741676981412857E-3</v>
      </c>
    </row>
    <row r="782" spans="1:9" x14ac:dyDescent="0.15">
      <c r="A782" s="1">
        <v>34</v>
      </c>
      <c r="B782" s="1" t="s">
        <v>82</v>
      </c>
      <c r="C782" s="1">
        <v>20</v>
      </c>
      <c r="D782" s="1" t="s">
        <v>153</v>
      </c>
      <c r="E782" s="6">
        <f>IF('質指数（労働）'!E782&gt;0,LN('質指数（労働）'!E782),0)</f>
        <v>-0.15694572066982312</v>
      </c>
      <c r="F782" s="6">
        <f>IF('質指数（労働）'!F782&gt;0,LN('質指数（労働）'!F782),0)</f>
        <v>-7.1662650598094416E-2</v>
      </c>
      <c r="G782" s="6">
        <f>IF('質指数（労働）'!G782&gt;0,LN('質指数（労働）'!G782),0)</f>
        <v>-0.10407577984709304</v>
      </c>
      <c r="H782" s="6">
        <f>IF('質指数（労働）'!H782&gt;0,LN('質指数（労働）'!H782),0)</f>
        <v>-5.4021375408583323E-2</v>
      </c>
      <c r="I782" s="6">
        <f>IF('質指数（労働）'!I782&gt;0,LN('質指数（労働）'!I782),0)</f>
        <v>-0.11456774218904885</v>
      </c>
    </row>
    <row r="783" spans="1:9" x14ac:dyDescent="0.15">
      <c r="A783" s="1">
        <v>34</v>
      </c>
      <c r="B783" s="1" t="s">
        <v>82</v>
      </c>
      <c r="C783" s="1">
        <v>21</v>
      </c>
      <c r="D783" s="1" t="s">
        <v>154</v>
      </c>
      <c r="E783" s="6">
        <f>IF('質指数（労働）'!E783&gt;0,LN('質指数（労働）'!E783),0)</f>
        <v>4.7807678348012923E-2</v>
      </c>
      <c r="F783" s="6">
        <f>IF('質指数（労働）'!F783&gt;0,LN('質指数（労働）'!F783),0)</f>
        <v>5.4363941165283904E-2</v>
      </c>
      <c r="G783" s="6">
        <f>IF('質指数（労働）'!G783&gt;0,LN('質指数（労働）'!G783),0)</f>
        <v>2.2230511754339686E-2</v>
      </c>
      <c r="H783" s="6">
        <f>IF('質指数（労働）'!H783&gt;0,LN('質指数（労働）'!H783),0)</f>
        <v>3.5345419872987956E-2</v>
      </c>
      <c r="I783" s="6">
        <f>IF('質指数（労働）'!I783&gt;0,LN('質指数（労働）'!I783),0)</f>
        <v>-3.3739707424797926E-4</v>
      </c>
    </row>
    <row r="784" spans="1:9" x14ac:dyDescent="0.15">
      <c r="A784" s="1">
        <v>34</v>
      </c>
      <c r="B784" s="1" t="s">
        <v>33</v>
      </c>
      <c r="C784" s="1">
        <v>22</v>
      </c>
      <c r="D784" s="1" t="s">
        <v>146</v>
      </c>
      <c r="E784" s="6">
        <f>IF('質指数（労働）'!E784&gt;0,LN('質指数（労働）'!E784),0)</f>
        <v>-0.10891582907675067</v>
      </c>
      <c r="F784" s="6">
        <f>IF('質指数（労働）'!F784&gt;0,LN('質指数（労働）'!F784),0)</f>
        <v>-0.11684381989787285</v>
      </c>
      <c r="G784" s="6">
        <f>IF('質指数（労働）'!G784&gt;0,LN('質指数（労働）'!G784),0)</f>
        <v>-9.1323683897435184E-2</v>
      </c>
      <c r="H784" s="6">
        <f>IF('質指数（労働）'!H784&gt;0,LN('質指数（労働）'!H784),0)</f>
        <v>-1.6998339722058112E-2</v>
      </c>
      <c r="I784" s="6">
        <f>IF('質指数（労働）'!I784&gt;0,LN('質指数（労働）'!I784),0)</f>
        <v>-5.3548010818246755E-2</v>
      </c>
    </row>
    <row r="785" spans="1:9" x14ac:dyDescent="0.15">
      <c r="A785" s="1">
        <v>34</v>
      </c>
      <c r="B785" s="1" t="s">
        <v>33</v>
      </c>
      <c r="C785" s="1">
        <v>23</v>
      </c>
      <c r="D785" s="1" t="s">
        <v>167</v>
      </c>
      <c r="E785" s="6">
        <f>IF('質指数（労働）'!E785&gt;0,LN('質指数（労働）'!E785),0)</f>
        <v>0.16410176016305644</v>
      </c>
      <c r="F785" s="6">
        <f>IF('質指数（労働）'!F785&gt;0,LN('質指数（労働）'!F785),0)</f>
        <v>0.11527792325012384</v>
      </c>
      <c r="G785" s="6">
        <f>IF('質指数（労働）'!G785&gt;0,LN('質指数（労働）'!G785),0)</f>
        <v>0.13020466066709219</v>
      </c>
      <c r="H785" s="6">
        <f>IF('質指数（労働）'!H785&gt;0,LN('質指数（労働）'!H785),0)</f>
        <v>0.21921203547733095</v>
      </c>
      <c r="I785" s="6">
        <f>IF('質指数（労働）'!I785&gt;0,LN('質指数（労働）'!I785),0)</f>
        <v>0.17979439361997085</v>
      </c>
    </row>
    <row r="786" spans="1:9" x14ac:dyDescent="0.15">
      <c r="A786" s="1">
        <v>35</v>
      </c>
      <c r="B786" s="1" t="s">
        <v>83</v>
      </c>
      <c r="C786" s="1">
        <v>1</v>
      </c>
      <c r="D786" s="1" t="s">
        <v>147</v>
      </c>
      <c r="E786" s="6">
        <f>IF('質指数（労働）'!E786&gt;0,LN('質指数（労働）'!E786),0)</f>
        <v>-0.66324434847739344</v>
      </c>
      <c r="F786" s="6">
        <f>IF('質指数（労働）'!F786&gt;0,LN('質指数（労働）'!F786),0)</f>
        <v>-0.64409754014358844</v>
      </c>
      <c r="G786" s="6">
        <f>IF('質指数（労働）'!G786&gt;0,LN('質指数（労働）'!G786),0)</f>
        <v>-0.67688224450106094</v>
      </c>
      <c r="H786" s="6">
        <f>IF('質指数（労働）'!H786&gt;0,LN('質指数（労働）'!H786),0)</f>
        <v>-0.5968959563443631</v>
      </c>
      <c r="I786" s="6">
        <f>IF('質指数（労働）'!I786&gt;0,LN('質指数（労働）'!I786),0)</f>
        <v>-0.52013516586792718</v>
      </c>
    </row>
    <row r="787" spans="1:9" x14ac:dyDescent="0.15">
      <c r="A787" s="1">
        <v>35</v>
      </c>
      <c r="B787" s="1" t="s">
        <v>83</v>
      </c>
      <c r="C787" s="1">
        <v>2</v>
      </c>
      <c r="D787" s="1" t="s">
        <v>148</v>
      </c>
      <c r="E787" s="6">
        <f>IF('質指数（労働）'!E787&gt;0,LN('質指数（労働）'!E787),0)</f>
        <v>0.58184205736282835</v>
      </c>
      <c r="F787" s="6">
        <f>IF('質指数（労働）'!F787&gt;0,LN('質指数（労働）'!F787),0)</f>
        <v>0.57187760898938267</v>
      </c>
      <c r="G787" s="6">
        <f>IF('質指数（労働）'!G787&gt;0,LN('質指数（労働）'!G787),0)</f>
        <v>0.26922749891798675</v>
      </c>
      <c r="H787" s="6">
        <f>IF('質指数（労働）'!H787&gt;0,LN('質指数（労働）'!H787),0)</f>
        <v>0.45419879268742902</v>
      </c>
      <c r="I787" s="6">
        <f>IF('質指数（労働）'!I787&gt;0,LN('質指数（労働）'!I787),0)</f>
        <v>0.38157779489246835</v>
      </c>
    </row>
    <row r="788" spans="1:9" x14ac:dyDescent="0.15">
      <c r="A788" s="1">
        <v>35</v>
      </c>
      <c r="B788" s="1" t="s">
        <v>133</v>
      </c>
      <c r="C788" s="1">
        <v>3</v>
      </c>
      <c r="D788" s="1" t="s">
        <v>155</v>
      </c>
      <c r="E788" s="6">
        <f>IF('質指数（労働）'!E788&gt;0,LN('質指数（労働）'!E788),0)</f>
        <v>-0.19997388784763023</v>
      </c>
      <c r="F788" s="6">
        <f>IF('質指数（労働）'!F788&gt;0,LN('質指数（労働）'!F788),0)</f>
        <v>-0.19879468852673493</v>
      </c>
      <c r="G788" s="6">
        <f>IF('質指数（労働）'!G788&gt;0,LN('質指数（労働）'!G788),0)</f>
        <v>-0.20183383170976787</v>
      </c>
      <c r="H788" s="6">
        <f>IF('質指数（労働）'!H788&gt;0,LN('質指数（労働）'!H788),0)</f>
        <v>-0.16857031864886865</v>
      </c>
      <c r="I788" s="6">
        <f>IF('質指数（労働）'!I788&gt;0,LN('質指数（労働）'!I788),0)</f>
        <v>-0.21546730113058707</v>
      </c>
    </row>
    <row r="789" spans="1:9" x14ac:dyDescent="0.15">
      <c r="A789" s="1">
        <v>35</v>
      </c>
      <c r="B789" s="1" t="s">
        <v>133</v>
      </c>
      <c r="C789" s="1">
        <v>4</v>
      </c>
      <c r="D789" s="1" t="s">
        <v>156</v>
      </c>
      <c r="E789" s="6">
        <f>IF('質指数（労働）'!E789&gt;0,LN('質指数（労働）'!E789),0)</f>
        <v>-0.30992047873019196</v>
      </c>
      <c r="F789" s="6">
        <f>IF('質指数（労働）'!F789&gt;0,LN('質指数（労働）'!F789),0)</f>
        <v>-0.32673969090371358</v>
      </c>
      <c r="G789" s="6">
        <f>IF('質指数（労働）'!G789&gt;0,LN('質指数（労働）'!G789),0)</f>
        <v>-0.34669070608525188</v>
      </c>
      <c r="H789" s="6">
        <f>IF('質指数（労働）'!H789&gt;0,LN('質指数（労働）'!H789),0)</f>
        <v>-0.28629363090871301</v>
      </c>
      <c r="I789" s="6">
        <f>IF('質指数（労働）'!I789&gt;0,LN('質指数（労働）'!I789),0)</f>
        <v>-0.30358405003737599</v>
      </c>
    </row>
    <row r="790" spans="1:9" x14ac:dyDescent="0.15">
      <c r="A790" s="1">
        <v>35</v>
      </c>
      <c r="B790" s="1" t="s">
        <v>133</v>
      </c>
      <c r="C790" s="1">
        <v>5</v>
      </c>
      <c r="D790" s="1" t="s">
        <v>157</v>
      </c>
      <c r="E790" s="6">
        <f>IF('質指数（労働）'!E790&gt;0,LN('質指数（労働）'!E790),0)</f>
        <v>-0.10241146379288117</v>
      </c>
      <c r="F790" s="6">
        <f>IF('質指数（労働）'!F790&gt;0,LN('質指数（労働）'!F790),0)</f>
        <v>-7.0749792010538534E-2</v>
      </c>
      <c r="G790" s="6">
        <f>IF('質指数（労働）'!G790&gt;0,LN('質指数（労働）'!G790),0)</f>
        <v>-9.2576874974779344E-2</v>
      </c>
      <c r="H790" s="6">
        <f>IF('質指数（労働）'!H790&gt;0,LN('質指数（労働）'!H790),0)</f>
        <v>-3.2251381923542398E-2</v>
      </c>
      <c r="I790" s="6">
        <f>IF('質指数（労働）'!I790&gt;0,LN('質指数（労働）'!I790),0)</f>
        <v>-6.5762214436923594E-2</v>
      </c>
    </row>
    <row r="791" spans="1:9" x14ac:dyDescent="0.15">
      <c r="A791" s="1">
        <v>35</v>
      </c>
      <c r="B791" s="1" t="s">
        <v>133</v>
      </c>
      <c r="C791" s="1">
        <v>6</v>
      </c>
      <c r="D791" s="1" t="s">
        <v>49</v>
      </c>
      <c r="E791" s="6">
        <f>IF('質指数（労働）'!E791&gt;0,LN('質指数（労働）'!E791),0)</f>
        <v>-2.161879050954324E-2</v>
      </c>
      <c r="F791" s="6">
        <f>IF('質指数（労働）'!F791&gt;0,LN('質指数（労働）'!F791),0)</f>
        <v>3.5388964528397737E-2</v>
      </c>
      <c r="G791" s="6">
        <f>IF('質指数（労働）'!G791&gt;0,LN('質指数（労働）'!G791),0)</f>
        <v>2.5583567723937054E-2</v>
      </c>
      <c r="H791" s="6">
        <f>IF('質指数（労働）'!H791&gt;0,LN('質指数（労働）'!H791),0)</f>
        <v>7.7923286856297444E-2</v>
      </c>
      <c r="I791" s="6">
        <f>IF('質指数（労働）'!I791&gt;0,LN('質指数（労働）'!I791),0)</f>
        <v>4.3902001888335512E-2</v>
      </c>
    </row>
    <row r="792" spans="1:9" x14ac:dyDescent="0.15">
      <c r="A792" s="1">
        <v>35</v>
      </c>
      <c r="B792" s="1" t="s">
        <v>133</v>
      </c>
      <c r="C792" s="1">
        <v>7</v>
      </c>
      <c r="D792" s="1" t="s">
        <v>158</v>
      </c>
      <c r="E792" s="6">
        <f>IF('質指数（労働）'!E792&gt;0,LN('質指数（労働）'!E792),0)</f>
        <v>4.3572374695330981E-3</v>
      </c>
      <c r="F792" s="6">
        <f>IF('質指数（労働）'!F792&gt;0,LN('質指数（労働）'!F792),0)</f>
        <v>4.3245433581451193E-2</v>
      </c>
      <c r="G792" s="6">
        <f>IF('質指数（労働）'!G792&gt;0,LN('質指数（労働）'!G792),0)</f>
        <v>8.52559060302783E-2</v>
      </c>
      <c r="H792" s="6">
        <f>IF('質指数（労働）'!H792&gt;0,LN('質指数（労働）'!H792),0)</f>
        <v>0.14863998933338524</v>
      </c>
      <c r="I792" s="6">
        <f>IF('質指数（労働）'!I792&gt;0,LN('質指数（労働）'!I792),0)</f>
        <v>7.7574526098879257E-2</v>
      </c>
    </row>
    <row r="793" spans="1:9" x14ac:dyDescent="0.15">
      <c r="A793" s="1">
        <v>35</v>
      </c>
      <c r="B793" s="1" t="s">
        <v>133</v>
      </c>
      <c r="C793" s="1">
        <v>8</v>
      </c>
      <c r="D793" s="1" t="s">
        <v>159</v>
      </c>
      <c r="E793" s="6">
        <f>IF('質指数（労働）'!E793&gt;0,LN('質指数（労働）'!E793),0)</f>
        <v>-0.10746109819795067</v>
      </c>
      <c r="F793" s="6">
        <f>IF('質指数（労働）'!F793&gt;0,LN('質指数（労働）'!F793),0)</f>
        <v>-7.9044624396903879E-2</v>
      </c>
      <c r="G793" s="6">
        <f>IF('質指数（労働）'!G793&gt;0,LN('質指数（労働）'!G793),0)</f>
        <v>-9.1521221933480265E-2</v>
      </c>
      <c r="H793" s="6">
        <f>IF('質指数（労働）'!H793&gt;0,LN('質指数（労働）'!H793),0)</f>
        <v>-2.7480795747284591E-2</v>
      </c>
      <c r="I793" s="6">
        <f>IF('質指数（労働）'!I793&gt;0,LN('質指数（労働）'!I793),0)</f>
        <v>-8.2427583934833709E-2</v>
      </c>
    </row>
    <row r="794" spans="1:9" x14ac:dyDescent="0.15">
      <c r="A794" s="1">
        <v>35</v>
      </c>
      <c r="B794" s="1" t="s">
        <v>133</v>
      </c>
      <c r="C794" s="1">
        <v>9</v>
      </c>
      <c r="D794" s="1" t="s">
        <v>160</v>
      </c>
      <c r="E794" s="6">
        <f>IF('質指数（労働）'!E794&gt;0,LN('質指数（労働）'!E794),0)</f>
        <v>-3.2082513882862533E-2</v>
      </c>
      <c r="F794" s="6">
        <f>IF('質指数（労働）'!F794&gt;0,LN('質指数（労働）'!F794),0)</f>
        <v>6.0104743594061481E-3</v>
      </c>
      <c r="G794" s="6">
        <f>IF('質指数（労働）'!G794&gt;0,LN('質指数（労働）'!G794),0)</f>
        <v>-3.4557756905243724E-3</v>
      </c>
      <c r="H794" s="6">
        <f>IF('質指数（労働）'!H794&gt;0,LN('質指数（労働）'!H794),0)</f>
        <v>2.1680262701894142E-2</v>
      </c>
      <c r="I794" s="6">
        <f>IF('質指数（労働）'!I794&gt;0,LN('質指数（労働）'!I794),0)</f>
        <v>-7.5102968914734669E-2</v>
      </c>
    </row>
    <row r="795" spans="1:9" x14ac:dyDescent="0.15">
      <c r="A795" s="1">
        <v>35</v>
      </c>
      <c r="B795" s="1" t="s">
        <v>133</v>
      </c>
      <c r="C795" s="1">
        <v>10</v>
      </c>
      <c r="D795" s="1" t="s">
        <v>161</v>
      </c>
      <c r="E795" s="6">
        <f>IF('質指数（労働）'!E795&gt;0,LN('質指数（労働）'!E795),0)</f>
        <v>-6.5069016899488616E-2</v>
      </c>
      <c r="F795" s="6">
        <f>IF('質指数（労働）'!F795&gt;0,LN('質指数（労働）'!F795),0)</f>
        <v>-7.319918492819269E-2</v>
      </c>
      <c r="G795" s="6">
        <f>IF('質指数（労働）'!G795&gt;0,LN('質指数（労働）'!G795),0)</f>
        <v>-8.0704270577552223E-2</v>
      </c>
      <c r="H795" s="6">
        <f>IF('質指数（労働）'!H795&gt;0,LN('質指数（労働）'!H795),0)</f>
        <v>-3.6180625095024045E-2</v>
      </c>
      <c r="I795" s="6">
        <f>IF('質指数（労働）'!I795&gt;0,LN('質指数（労働）'!I795),0)</f>
        <v>-8.9229795239097548E-2</v>
      </c>
    </row>
    <row r="796" spans="1:9" x14ac:dyDescent="0.15">
      <c r="A796" s="1">
        <v>35</v>
      </c>
      <c r="B796" s="1" t="s">
        <v>133</v>
      </c>
      <c r="C796" s="1">
        <v>11</v>
      </c>
      <c r="D796" s="1" t="s">
        <v>162</v>
      </c>
      <c r="E796" s="6">
        <f>IF('質指数（労働）'!E796&gt;0,LN('質指数（労働）'!E796),0)</f>
        <v>-2.1086425712704984E-2</v>
      </c>
      <c r="F796" s="6">
        <f>IF('質指数（労働）'!F796&gt;0,LN('質指数（労働）'!F796),0)</f>
        <v>3.5294504295928781E-3</v>
      </c>
      <c r="G796" s="6">
        <f>IF('質指数（労働）'!G796&gt;0,LN('質指数（労働）'!G796),0)</f>
        <v>-2.6505684922186461E-2</v>
      </c>
      <c r="H796" s="6">
        <f>IF('質指数（労働）'!H796&gt;0,LN('質指数（労働）'!H796),0)</f>
        <v>2.250256705609505E-2</v>
      </c>
      <c r="I796" s="6">
        <f>IF('質指数（労働）'!I796&gt;0,LN('質指数（労働）'!I796),0)</f>
        <v>-3.0026478011577529E-2</v>
      </c>
    </row>
    <row r="797" spans="1:9" x14ac:dyDescent="0.15">
      <c r="A797" s="1">
        <v>35</v>
      </c>
      <c r="B797" s="1" t="s">
        <v>133</v>
      </c>
      <c r="C797" s="1">
        <v>12</v>
      </c>
      <c r="D797" s="1" t="s">
        <v>163</v>
      </c>
      <c r="E797" s="6">
        <f>IF('質指数（労働）'!E797&gt;0,LN('質指数（労働）'!E797),0)</f>
        <v>-0.19975013255661031</v>
      </c>
      <c r="F797" s="6">
        <f>IF('質指数（労働）'!F797&gt;0,LN('質指数（労働）'!F797),0)</f>
        <v>-0.1535481312168788</v>
      </c>
      <c r="G797" s="6">
        <f>IF('質指数（労働）'!G797&gt;0,LN('質指数（労働）'!G797),0)</f>
        <v>-0.19039797071097617</v>
      </c>
      <c r="H797" s="6">
        <f>IF('質指数（労働）'!H797&gt;0,LN('質指数（労働）'!H797),0)</f>
        <v>-6.6999819998697557E-2</v>
      </c>
      <c r="I797" s="6">
        <f>IF('質指数（労働）'!I797&gt;0,LN('質指数（労働）'!I797),0)</f>
        <v>-9.1531365585874408E-2</v>
      </c>
    </row>
    <row r="798" spans="1:9" x14ac:dyDescent="0.15">
      <c r="A798" s="1">
        <v>35</v>
      </c>
      <c r="B798" s="1" t="s">
        <v>133</v>
      </c>
      <c r="C798" s="1">
        <v>13</v>
      </c>
      <c r="D798" s="1" t="s">
        <v>164</v>
      </c>
      <c r="E798" s="6">
        <f>IF('質指数（労働）'!E798&gt;0,LN('質指数（労働）'!E798),0)</f>
        <v>-4.8033645445477717E-2</v>
      </c>
      <c r="F798" s="6">
        <f>IF('質指数（労働）'!F798&gt;0,LN('質指数（労働）'!F798),0)</f>
        <v>-4.092229247079409E-2</v>
      </c>
      <c r="G798" s="6">
        <f>IF('質指数（労働）'!G798&gt;0,LN('質指数（労働）'!G798),0)</f>
        <v>-6.1218629470117407E-2</v>
      </c>
      <c r="H798" s="6">
        <f>IF('質指数（労働）'!H798&gt;0,LN('質指数（労働）'!H798),0)</f>
        <v>-2.7187721822563788E-3</v>
      </c>
      <c r="I798" s="6">
        <f>IF('質指数（労働）'!I798&gt;0,LN('質指数（労働）'!I798),0)</f>
        <v>-6.5768595563870477E-2</v>
      </c>
    </row>
    <row r="799" spans="1:9" x14ac:dyDescent="0.15">
      <c r="A799" s="1">
        <v>35</v>
      </c>
      <c r="B799" s="1" t="s">
        <v>133</v>
      </c>
      <c r="C799" s="1">
        <v>14</v>
      </c>
      <c r="D799" s="1" t="s">
        <v>165</v>
      </c>
      <c r="E799" s="6">
        <f>IF('質指数（労働）'!E799&gt;0,LN('質指数（労働）'!E799),0)</f>
        <v>-0.12648424617803994</v>
      </c>
      <c r="F799" s="6">
        <f>IF('質指数（労働）'!F799&gt;0,LN('質指数（労働）'!F799),0)</f>
        <v>-0.12479629725653971</v>
      </c>
      <c r="G799" s="6">
        <f>IF('質指数（労働）'!G799&gt;0,LN('質指数（労働）'!G799),0)</f>
        <v>-0.14074906922533592</v>
      </c>
      <c r="H799" s="6">
        <f>IF('質指数（労働）'!H799&gt;0,LN('質指数（労働）'!H799),0)</f>
        <v>-4.4626415799378844E-2</v>
      </c>
      <c r="I799" s="6">
        <f>IF('質指数（労働）'!I799&gt;0,LN('質指数（労働）'!I799),0)</f>
        <v>-5.7692367757953618E-2</v>
      </c>
    </row>
    <row r="800" spans="1:9" x14ac:dyDescent="0.15">
      <c r="A800" s="1">
        <v>35</v>
      </c>
      <c r="B800" s="1" t="s">
        <v>133</v>
      </c>
      <c r="C800" s="1">
        <v>15</v>
      </c>
      <c r="D800" s="1" t="s">
        <v>166</v>
      </c>
      <c r="E800" s="6">
        <f>IF('質指数（労働）'!E800&gt;0,LN('質指数（労働）'!E800),0)</f>
        <v>-0.15364084155553945</v>
      </c>
      <c r="F800" s="6">
        <f>IF('質指数（労働）'!F800&gt;0,LN('質指数（労働）'!F800),0)</f>
        <v>-0.13780133757316973</v>
      </c>
      <c r="G800" s="6">
        <f>IF('質指数（労働）'!G800&gt;0,LN('質指数（労働）'!G800),0)</f>
        <v>-0.14794813619791236</v>
      </c>
      <c r="H800" s="6">
        <f>IF('質指数（労働）'!H800&gt;0,LN('質指数（労働）'!H800),0)</f>
        <v>-8.2297060795597968E-2</v>
      </c>
      <c r="I800" s="6">
        <f>IF('質指数（労働）'!I800&gt;0,LN('質指数（労働）'!I800),0)</f>
        <v>-0.10313941827462819</v>
      </c>
    </row>
    <row r="801" spans="1:9" x14ac:dyDescent="0.15">
      <c r="A801" s="1">
        <v>35</v>
      </c>
      <c r="B801" s="1" t="s">
        <v>83</v>
      </c>
      <c r="C801" s="1">
        <v>16</v>
      </c>
      <c r="D801" s="1" t="s">
        <v>149</v>
      </c>
      <c r="E801" s="6">
        <f>IF('質指数（労働）'!E801&gt;0,LN('質指数（労働）'!E801),0)</f>
        <v>-8.0888619220691418E-2</v>
      </c>
      <c r="F801" s="6">
        <f>IF('質指数（労働）'!F801&gt;0,LN('質指数（労働）'!F801),0)</f>
        <v>-9.1462546494751273E-2</v>
      </c>
      <c r="G801" s="6">
        <f>IF('質指数（労働）'!G801&gt;0,LN('質指数（労働）'!G801),0)</f>
        <v>-8.4281383461283527E-2</v>
      </c>
      <c r="H801" s="6">
        <f>IF('質指数（労働）'!H801&gt;0,LN('質指数（労働）'!H801),0)</f>
        <v>-4.0647888525466823E-2</v>
      </c>
      <c r="I801" s="6">
        <f>IF('質指数（労働）'!I801&gt;0,LN('質指数（労働）'!I801),0)</f>
        <v>-5.6666528674962656E-2</v>
      </c>
    </row>
    <row r="802" spans="1:9" x14ac:dyDescent="0.15">
      <c r="A802" s="1">
        <v>35</v>
      </c>
      <c r="B802" s="1" t="s">
        <v>83</v>
      </c>
      <c r="C802" s="1">
        <v>17</v>
      </c>
      <c r="D802" s="1" t="s">
        <v>150</v>
      </c>
      <c r="E802" s="6">
        <f>IF('質指数（労働）'!E802&gt;0,LN('質指数（労働）'!E802),0)</f>
        <v>0.30287174587337373</v>
      </c>
      <c r="F802" s="6">
        <f>IF('質指数（労働）'!F802&gt;0,LN('質指数（労働）'!F802),0)</f>
        <v>0.12217659487146462</v>
      </c>
      <c r="G802" s="6">
        <f>IF('質指数（労働）'!G802&gt;0,LN('質指数（労働）'!G802),0)</f>
        <v>6.6813747054626949E-2</v>
      </c>
      <c r="H802" s="6">
        <f>IF('質指数（労働）'!H802&gt;0,LN('質指数（労働）'!H802),0)</f>
        <v>7.1582028570169515E-2</v>
      </c>
      <c r="I802" s="6">
        <f>IF('質指数（労働）'!I802&gt;0,LN('質指数（労働）'!I802),0)</f>
        <v>0.12793463501483993</v>
      </c>
    </row>
    <row r="803" spans="1:9" x14ac:dyDescent="0.15">
      <c r="A803" s="1">
        <v>35</v>
      </c>
      <c r="B803" s="1" t="s">
        <v>83</v>
      </c>
      <c r="C803" s="1">
        <v>18</v>
      </c>
      <c r="D803" s="1" t="s">
        <v>151</v>
      </c>
      <c r="E803" s="6">
        <f>IF('質指数（労働）'!E803&gt;0,LN('質指数（労働）'!E803),0)</f>
        <v>-0.23285319783389191</v>
      </c>
      <c r="F803" s="6">
        <f>IF('質指数（労働）'!F803&gt;0,LN('質指数（労働）'!F803),0)</f>
        <v>-0.22942496116426184</v>
      </c>
      <c r="G803" s="6">
        <f>IF('質指数（労働）'!G803&gt;0,LN('質指数（労働）'!G803),0)</f>
        <v>-0.19793650148768988</v>
      </c>
      <c r="H803" s="6">
        <f>IF('質指数（労働）'!H803&gt;0,LN('質指数（労働）'!H803),0)</f>
        <v>-0.1413785894687003</v>
      </c>
      <c r="I803" s="6">
        <f>IF('質指数（労働）'!I803&gt;0,LN('質指数（労働）'!I803),0)</f>
        <v>-0.21924948393723967</v>
      </c>
    </row>
    <row r="804" spans="1:9" x14ac:dyDescent="0.15">
      <c r="A804" s="1">
        <v>35</v>
      </c>
      <c r="B804" s="1" t="s">
        <v>83</v>
      </c>
      <c r="C804" s="1">
        <v>19</v>
      </c>
      <c r="D804" s="1" t="s">
        <v>152</v>
      </c>
      <c r="E804" s="6">
        <f>IF('質指数（労働）'!E804&gt;0,LN('質指数（労働）'!E804),0)</f>
        <v>-0.11652942682472897</v>
      </c>
      <c r="F804" s="6">
        <f>IF('質指数（労働）'!F804&gt;0,LN('質指数（労働）'!F804),0)</f>
        <v>-0.10696708865332509</v>
      </c>
      <c r="G804" s="6">
        <f>IF('質指数（労働）'!G804&gt;0,LN('質指数（労働）'!G804),0)</f>
        <v>-8.9316886120433939E-2</v>
      </c>
      <c r="H804" s="6">
        <f>IF('質指数（労働）'!H804&gt;0,LN('質指数（労働）'!H804),0)</f>
        <v>-1.650541371011888E-2</v>
      </c>
      <c r="I804" s="6">
        <f>IF('質指数（労働）'!I804&gt;0,LN('質指数（労働）'!I804),0)</f>
        <v>-3.8156746687200725E-2</v>
      </c>
    </row>
    <row r="805" spans="1:9" x14ac:dyDescent="0.15">
      <c r="A805" s="1">
        <v>35</v>
      </c>
      <c r="B805" s="1" t="s">
        <v>83</v>
      </c>
      <c r="C805" s="1">
        <v>20</v>
      </c>
      <c r="D805" s="1" t="s">
        <v>153</v>
      </c>
      <c r="E805" s="6">
        <f>IF('質指数（労働）'!E805&gt;0,LN('質指数（労働）'!E805),0)</f>
        <v>7.9124446276196886E-2</v>
      </c>
      <c r="F805" s="6">
        <f>IF('質指数（労働）'!F805&gt;0,LN('質指数（労働）'!F805),0)</f>
        <v>5.8568622808561149E-2</v>
      </c>
      <c r="G805" s="6">
        <f>IF('質指数（労働）'!G805&gt;0,LN('質指数（労働）'!G805),0)</f>
        <v>-4.7499714410735291E-2</v>
      </c>
      <c r="H805" s="6">
        <f>IF('質指数（労働）'!H805&gt;0,LN('質指数（労働）'!H805),0)</f>
        <v>-7.2060669866312294E-2</v>
      </c>
      <c r="I805" s="6">
        <f>IF('質指数（労働）'!I805&gt;0,LN('質指数（労働）'!I805),0)</f>
        <v>-0.13343807617103606</v>
      </c>
    </row>
    <row r="806" spans="1:9" x14ac:dyDescent="0.15">
      <c r="A806" s="1">
        <v>35</v>
      </c>
      <c r="B806" s="1" t="s">
        <v>83</v>
      </c>
      <c r="C806" s="1">
        <v>21</v>
      </c>
      <c r="D806" s="1" t="s">
        <v>154</v>
      </c>
      <c r="E806" s="6">
        <f>IF('質指数（労働）'!E806&gt;0,LN('質指数（労働）'!E806),0)</f>
        <v>4.7414519330523333E-2</v>
      </c>
      <c r="F806" s="6">
        <f>IF('質指数（労働）'!F806&gt;0,LN('質指数（労働）'!F806),0)</f>
        <v>4.5970748547700481E-2</v>
      </c>
      <c r="G806" s="6">
        <f>IF('質指数（労働）'!G806&gt;0,LN('質指数（労働）'!G806),0)</f>
        <v>2.0177693924965857E-2</v>
      </c>
      <c r="H806" s="6">
        <f>IF('質指数（労働）'!H806&gt;0,LN('質指数（労働）'!H806),0)</f>
        <v>2.425491591253991E-2</v>
      </c>
      <c r="I806" s="6">
        <f>IF('質指数（労働）'!I806&gt;0,LN('質指数（労働）'!I806),0)</f>
        <v>-3.4347189313040344E-2</v>
      </c>
    </row>
    <row r="807" spans="1:9" x14ac:dyDescent="0.15">
      <c r="A807" s="1">
        <v>35</v>
      </c>
      <c r="B807" s="1" t="s">
        <v>34</v>
      </c>
      <c r="C807" s="1">
        <v>22</v>
      </c>
      <c r="D807" s="1" t="s">
        <v>146</v>
      </c>
      <c r="E807" s="6">
        <f>IF('質指数（労働）'!E807&gt;0,LN('質指数（労働）'!E807),0)</f>
        <v>-9.4505319268644403E-2</v>
      </c>
      <c r="F807" s="6">
        <f>IF('質指数（労働）'!F807&gt;0,LN('質指数（労働）'!F807),0)</f>
        <v>-0.14377987111249516</v>
      </c>
      <c r="G807" s="6">
        <f>IF('質指数（労働）'!G807&gt;0,LN('質指数（労働）'!G807),0)</f>
        <v>-0.12697079897556796</v>
      </c>
      <c r="H807" s="6">
        <f>IF('質指数（労働）'!H807&gt;0,LN('質指数（労働）'!H807),0)</f>
        <v>-6.0874530799438782E-2</v>
      </c>
      <c r="I807" s="6">
        <f>IF('質指数（労働）'!I807&gt;0,LN('質指数（労働）'!I807),0)</f>
        <v>-9.1890886916785167E-2</v>
      </c>
    </row>
    <row r="808" spans="1:9" x14ac:dyDescent="0.15">
      <c r="A808" s="1">
        <v>35</v>
      </c>
      <c r="B808" s="1" t="s">
        <v>34</v>
      </c>
      <c r="C808" s="1">
        <v>23</v>
      </c>
      <c r="D808" s="1" t="s">
        <v>167</v>
      </c>
      <c r="E808" s="6">
        <f>IF('質指数（労働）'!E808&gt;0,LN('質指数（労働）'!E808),0)</f>
        <v>0.18212606618013466</v>
      </c>
      <c r="F808" s="6">
        <f>IF('質指数（労働）'!F808&gt;0,LN('質指数（労働）'!F808),0)</f>
        <v>0.12250075845471299</v>
      </c>
      <c r="G808" s="6">
        <f>IF('質指数（労働）'!G808&gt;0,LN('質指数（労働）'!G808),0)</f>
        <v>0.12769915390374809</v>
      </c>
      <c r="H808" s="6">
        <f>IF('質指数（労働）'!H808&gt;0,LN('質指数（労働）'!H808),0)</f>
        <v>0.1864461752983517</v>
      </c>
      <c r="I808" s="6">
        <f>IF('質指数（労働）'!I808&gt;0,LN('質指数（労働）'!I808),0)</f>
        <v>0.15183880715549952</v>
      </c>
    </row>
    <row r="809" spans="1:9" x14ac:dyDescent="0.15">
      <c r="A809" s="1">
        <v>36</v>
      </c>
      <c r="B809" s="1" t="s">
        <v>84</v>
      </c>
      <c r="C809" s="1">
        <v>1</v>
      </c>
      <c r="D809" s="1" t="s">
        <v>147</v>
      </c>
      <c r="E809" s="6">
        <f>IF('質指数（労働）'!E809&gt;0,LN('質指数（労働）'!E809),0)</f>
        <v>-0.75012744687599486</v>
      </c>
      <c r="F809" s="6">
        <f>IF('質指数（労働）'!F809&gt;0,LN('質指数（労働）'!F809),0)</f>
        <v>-0.62170797384774779</v>
      </c>
      <c r="G809" s="6">
        <f>IF('質指数（労働）'!G809&gt;0,LN('質指数（労働）'!G809),0)</f>
        <v>-0.62628206831124777</v>
      </c>
      <c r="H809" s="6">
        <f>IF('質指数（労働）'!H809&gt;0,LN('質指数（労働）'!H809),0)</f>
        <v>-0.49301407527483332</v>
      </c>
      <c r="I809" s="6">
        <f>IF('質指数（労働）'!I809&gt;0,LN('質指数（労働）'!I809),0)</f>
        <v>-0.42936892389864773</v>
      </c>
    </row>
    <row r="810" spans="1:9" x14ac:dyDescent="0.15">
      <c r="A810" s="1">
        <v>36</v>
      </c>
      <c r="B810" s="1" t="s">
        <v>84</v>
      </c>
      <c r="C810" s="1">
        <v>2</v>
      </c>
      <c r="D810" s="1" t="s">
        <v>148</v>
      </c>
      <c r="E810" s="6">
        <f>IF('質指数（労働）'!E810&gt;0,LN('質指数（労働）'!E810),0)</f>
        <v>0.88109502236574311</v>
      </c>
      <c r="F810" s="6">
        <f>IF('質指数（労働）'!F810&gt;0,LN('質指数（労働）'!F810),0)</f>
        <v>0.70788735894168142</v>
      </c>
      <c r="G810" s="6">
        <f>IF('質指数（労働）'!G810&gt;0,LN('質指数（労働）'!G810),0)</f>
        <v>0.37149837808016517</v>
      </c>
      <c r="H810" s="6">
        <f>IF('質指数（労働）'!H810&gt;0,LN('質指数（労働）'!H810),0)</f>
        <v>0.50238343483395353</v>
      </c>
      <c r="I810" s="6">
        <f>IF('質指数（労働）'!I810&gt;0,LN('質指数（労働）'!I810),0)</f>
        <v>0.50592507773229778</v>
      </c>
    </row>
    <row r="811" spans="1:9" x14ac:dyDescent="0.15">
      <c r="A811" s="1">
        <v>36</v>
      </c>
      <c r="B811" s="1" t="s">
        <v>134</v>
      </c>
      <c r="C811" s="1">
        <v>3</v>
      </c>
      <c r="D811" s="1" t="s">
        <v>155</v>
      </c>
      <c r="E811" s="6">
        <f>IF('質指数（労働）'!E811&gt;0,LN('質指数（労働）'!E811),0)</f>
        <v>-0.33198900717404345</v>
      </c>
      <c r="F811" s="6">
        <f>IF('質指数（労働）'!F811&gt;0,LN('質指数（労働）'!F811),0)</f>
        <v>-0.30927065573390827</v>
      </c>
      <c r="G811" s="6">
        <f>IF('質指数（労働）'!G811&gt;0,LN('質指数（労働）'!G811),0)</f>
        <v>-0.29110617594416904</v>
      </c>
      <c r="H811" s="6">
        <f>IF('質指数（労働）'!H811&gt;0,LN('質指数（労働）'!H811),0)</f>
        <v>-0.21054847562451379</v>
      </c>
      <c r="I811" s="6">
        <f>IF('質指数（労働）'!I811&gt;0,LN('質指数（労働）'!I811),0)</f>
        <v>-0.21920234978255074</v>
      </c>
    </row>
    <row r="812" spans="1:9" x14ac:dyDescent="0.15">
      <c r="A812" s="1">
        <v>36</v>
      </c>
      <c r="B812" s="1" t="s">
        <v>134</v>
      </c>
      <c r="C812" s="1">
        <v>4</v>
      </c>
      <c r="D812" s="1" t="s">
        <v>156</v>
      </c>
      <c r="E812" s="6">
        <f>IF('質指数（労働）'!E812&gt;0,LN('質指数（労働）'!E812),0)</f>
        <v>-0.44261261216892261</v>
      </c>
      <c r="F812" s="6">
        <f>IF('質指数（労働）'!F812&gt;0,LN('質指数（労働）'!F812),0)</f>
        <v>-0.4325133114752211</v>
      </c>
      <c r="G812" s="6">
        <f>IF('質指数（労働）'!G812&gt;0,LN('質指数（労働）'!G812),0)</f>
        <v>-0.4307686088929934</v>
      </c>
      <c r="H812" s="6">
        <f>IF('質指数（労働）'!H812&gt;0,LN('質指数（労働）'!H812),0)</f>
        <v>-0.3414038699811246</v>
      </c>
      <c r="I812" s="6">
        <f>IF('質指数（労働）'!I812&gt;0,LN('質指数（労働）'!I812),0)</f>
        <v>-0.33414990913342396</v>
      </c>
    </row>
    <row r="813" spans="1:9" x14ac:dyDescent="0.15">
      <c r="A813" s="1">
        <v>36</v>
      </c>
      <c r="B813" s="1" t="s">
        <v>134</v>
      </c>
      <c r="C813" s="1">
        <v>5</v>
      </c>
      <c r="D813" s="1" t="s">
        <v>157</v>
      </c>
      <c r="E813" s="6">
        <f>IF('質指数（労働）'!E813&gt;0,LN('質指数（労働）'!E813),0)</f>
        <v>-0.23248227951629885</v>
      </c>
      <c r="F813" s="6">
        <f>IF('質指数（労働）'!F813&gt;0,LN('質指数（労働）'!F813),0)</f>
        <v>-0.17421602996232774</v>
      </c>
      <c r="G813" s="6">
        <f>IF('質指数（労働）'!G813&gt;0,LN('質指数（労働）'!G813),0)</f>
        <v>-0.16119289188958613</v>
      </c>
      <c r="H813" s="6">
        <f>IF('質指数（労働）'!H813&gt;0,LN('質指数（労働）'!H813),0)</f>
        <v>-7.4971246013174786E-2</v>
      </c>
      <c r="I813" s="6">
        <f>IF('質指数（労働）'!I813&gt;0,LN('質指数（労働）'!I813),0)</f>
        <v>-8.3156220844355019E-2</v>
      </c>
    </row>
    <row r="814" spans="1:9" x14ac:dyDescent="0.15">
      <c r="A814" s="1">
        <v>36</v>
      </c>
      <c r="B814" s="1" t="s">
        <v>134</v>
      </c>
      <c r="C814" s="1">
        <v>6</v>
      </c>
      <c r="D814" s="1" t="s">
        <v>49</v>
      </c>
      <c r="E814" s="6">
        <f>IF('質指数（労働）'!E814&gt;0,LN('質指数（労働）'!E814),0)</f>
        <v>-0.11909456493146954</v>
      </c>
      <c r="F814" s="6">
        <f>IF('質指数（労働）'!F814&gt;0,LN('質指数（労働）'!F814),0)</f>
        <v>-5.4465700583348486E-2</v>
      </c>
      <c r="G814" s="6">
        <f>IF('質指数（労働）'!G814&gt;0,LN('質指数（労働）'!G814),0)</f>
        <v>-2.8887588013821495E-2</v>
      </c>
      <c r="H814" s="6">
        <f>IF('質指数（労働）'!H814&gt;0,LN('質指数（労働）'!H814),0)</f>
        <v>4.4286089257613626E-2</v>
      </c>
      <c r="I814" s="6">
        <f>IF('質指数（労働）'!I814&gt;0,LN('質指数（労働）'!I814),0)</f>
        <v>3.1207030513216397E-2</v>
      </c>
    </row>
    <row r="815" spans="1:9" x14ac:dyDescent="0.15">
      <c r="A815" s="1">
        <v>36</v>
      </c>
      <c r="B815" s="1" t="s">
        <v>134</v>
      </c>
      <c r="C815" s="1">
        <v>7</v>
      </c>
      <c r="D815" s="1" t="s">
        <v>158</v>
      </c>
      <c r="E815" s="6">
        <f>IF('質指数（労働）'!E815&gt;0,LN('質指数（労働）'!E815),0)</f>
        <v>-7.1963172615190252E-2</v>
      </c>
      <c r="F815" s="6">
        <f>IF('質指数（労働）'!F815&gt;0,LN('質指数（労働）'!F815),0)</f>
        <v>-3.628751214331017E-2</v>
      </c>
      <c r="G815" s="6">
        <f>IF('質指数（労働）'!G815&gt;0,LN('質指数（労働）'!G815),0)</f>
        <v>3.9881956099113713E-2</v>
      </c>
      <c r="H815" s="6">
        <f>IF('質指数（労働）'!H815&gt;0,LN('質指数（労働）'!H815),0)</f>
        <v>0.10873222116789862</v>
      </c>
      <c r="I815" s="6">
        <f>IF('質指数（労働）'!I815&gt;0,LN('質指数（労働）'!I815),0)</f>
        <v>6.5558069053672813E-2</v>
      </c>
    </row>
    <row r="816" spans="1:9" x14ac:dyDescent="0.15">
      <c r="A816" s="1">
        <v>36</v>
      </c>
      <c r="B816" s="1" t="s">
        <v>134</v>
      </c>
      <c r="C816" s="1">
        <v>8</v>
      </c>
      <c r="D816" s="1" t="s">
        <v>159</v>
      </c>
      <c r="E816" s="6">
        <f>IF('質指数（労働）'!E816&gt;0,LN('質指数（労働）'!E816),0)</f>
        <v>-0.20308903238863424</v>
      </c>
      <c r="F816" s="6">
        <f>IF('質指数（労働）'!F816&gt;0,LN('質指数（労働）'!F816),0)</f>
        <v>-0.15949307563888315</v>
      </c>
      <c r="G816" s="6">
        <f>IF('質指数（労働）'!G816&gt;0,LN('質指数（労働）'!G816),0)</f>
        <v>-0.146891906848403</v>
      </c>
      <c r="H816" s="6">
        <f>IF('質指数（労働）'!H816&gt;0,LN('質指数（労働）'!H816),0)</f>
        <v>-5.9293450355385052E-2</v>
      </c>
      <c r="I816" s="6">
        <f>IF('質指数（労働）'!I816&gt;0,LN('質指数（労働）'!I816),0)</f>
        <v>-9.739374778529554E-2</v>
      </c>
    </row>
    <row r="817" spans="1:9" x14ac:dyDescent="0.15">
      <c r="A817" s="1">
        <v>36</v>
      </c>
      <c r="B817" s="1" t="s">
        <v>134</v>
      </c>
      <c r="C817" s="1">
        <v>9</v>
      </c>
      <c r="D817" s="1" t="s">
        <v>160</v>
      </c>
      <c r="E817" s="6">
        <f>IF('質指数（労働）'!E817&gt;0,LN('質指数（労働）'!E817),0)</f>
        <v>-0.10951585582913331</v>
      </c>
      <c r="F817" s="6">
        <f>IF('質指数（労働）'!F817&gt;0,LN('質指数（労働）'!F817),0)</f>
        <v>-6.5641938879207593E-2</v>
      </c>
      <c r="G817" s="6">
        <f>IF('質指数（労働）'!G817&gt;0,LN('質指数（労働）'!G817),0)</f>
        <v>-4.982379330994343E-2</v>
      </c>
      <c r="H817" s="6">
        <f>IF('質指数（労働）'!H817&gt;0,LN('質指数（労働）'!H817),0)</f>
        <v>-1.0919399140415044E-2</v>
      </c>
      <c r="I817" s="6">
        <f>IF('質指数（労働）'!I817&gt;0,LN('質指数（労働）'!I817),0)</f>
        <v>-8.5882221354003807E-2</v>
      </c>
    </row>
    <row r="818" spans="1:9" x14ac:dyDescent="0.15">
      <c r="A818" s="1">
        <v>36</v>
      </c>
      <c r="B818" s="1" t="s">
        <v>134</v>
      </c>
      <c r="C818" s="1">
        <v>10</v>
      </c>
      <c r="D818" s="1" t="s">
        <v>161</v>
      </c>
      <c r="E818" s="6">
        <f>IF('質指数（労働）'!E818&gt;0,LN('質指数（労働）'!E818),0)</f>
        <v>-0.15715938923999734</v>
      </c>
      <c r="F818" s="6">
        <f>IF('質指数（労働）'!F818&gt;0,LN('質指数（労働）'!F818),0)</f>
        <v>-0.16444757980344663</v>
      </c>
      <c r="G818" s="6">
        <f>IF('質指数（労働）'!G818&gt;0,LN('質指数（労働）'!G818),0)</f>
        <v>-0.1341034026162424</v>
      </c>
      <c r="H818" s="6">
        <f>IF('質指数（労働）'!H818&gt;0,LN('質指数（労働）'!H818),0)</f>
        <v>-7.6647815527979835E-2</v>
      </c>
      <c r="I818" s="6">
        <f>IF('質指数（労働）'!I818&gt;0,LN('質指数（労働）'!I818),0)</f>
        <v>-0.10659530287279635</v>
      </c>
    </row>
    <row r="819" spans="1:9" x14ac:dyDescent="0.15">
      <c r="A819" s="1">
        <v>36</v>
      </c>
      <c r="B819" s="1" t="s">
        <v>134</v>
      </c>
      <c r="C819" s="1">
        <v>11</v>
      </c>
      <c r="D819" s="1" t="s">
        <v>162</v>
      </c>
      <c r="E819" s="6">
        <f>IF('質指数（労働）'!E819&gt;0,LN('質指数（労働）'!E819),0)</f>
        <v>-0.11362010419196285</v>
      </c>
      <c r="F819" s="6">
        <f>IF('質指数（労働）'!F819&gt;0,LN('質指数（労働）'!F819),0)</f>
        <v>-7.0080737712796132E-2</v>
      </c>
      <c r="G819" s="6">
        <f>IF('質指数（労働）'!G819&gt;0,LN('質指数（労働）'!G819),0)</f>
        <v>-6.8267623212254144E-2</v>
      </c>
      <c r="H819" s="6">
        <f>IF('質指数（労働）'!H819&gt;0,LN('質指数（労働）'!H819),0)</f>
        <v>-3.3148622615933208E-3</v>
      </c>
      <c r="I819" s="6">
        <f>IF('質指数（労働）'!I819&gt;0,LN('質指数（労働）'!I819),0)</f>
        <v>-3.9980018507895947E-2</v>
      </c>
    </row>
    <row r="820" spans="1:9" x14ac:dyDescent="0.15">
      <c r="A820" s="1">
        <v>36</v>
      </c>
      <c r="B820" s="1" t="s">
        <v>134</v>
      </c>
      <c r="C820" s="1">
        <v>12</v>
      </c>
      <c r="D820" s="1" t="s">
        <v>163</v>
      </c>
      <c r="E820" s="6">
        <f>IF('質指数（労働）'!E820&gt;0,LN('質指数（労働）'!E820),0)</f>
        <v>-0.32404164131182062</v>
      </c>
      <c r="F820" s="6">
        <f>IF('質指数（労働）'!F820&gt;0,LN('質指数（労働）'!F820),0)</f>
        <v>-0.25124364096211582</v>
      </c>
      <c r="G820" s="6">
        <f>IF('質指数（労働）'!G820&gt;0,LN('質指数（労働）'!G820),0)</f>
        <v>-0.24179008204031713</v>
      </c>
      <c r="H820" s="6">
        <f>IF('質指数（労働）'!H820&gt;0,LN('質指数（労働）'!H820),0)</f>
        <v>-9.0560385060487594E-2</v>
      </c>
      <c r="I820" s="6">
        <f>IF('質指数（労働）'!I820&gt;0,LN('質指数（労働）'!I820),0)</f>
        <v>-9.2685366350992102E-2</v>
      </c>
    </row>
    <row r="821" spans="1:9" x14ac:dyDescent="0.15">
      <c r="A821" s="1">
        <v>36</v>
      </c>
      <c r="B821" s="1" t="s">
        <v>134</v>
      </c>
      <c r="C821" s="1">
        <v>13</v>
      </c>
      <c r="D821" s="1" t="s">
        <v>164</v>
      </c>
      <c r="E821" s="6">
        <f>IF('質指数（労働）'!E821&gt;0,LN('質指数（労働）'!E821),0)</f>
        <v>-0.13070888688745461</v>
      </c>
      <c r="F821" s="6">
        <f>IF('質指数（労働）'!F821&gt;0,LN('質指数（労働）'!F821),0)</f>
        <v>-0.1009089339396485</v>
      </c>
      <c r="G821" s="6">
        <f>IF('質指数（労働）'!G821&gt;0,LN('質指数（労働）'!G821),0)</f>
        <v>-9.4354812272595609E-2</v>
      </c>
      <c r="H821" s="6">
        <f>IF('質指数（労働）'!H821&gt;0,LN('質指数（労働）'!H821),0)</f>
        <v>-2.3143533887317897E-2</v>
      </c>
      <c r="I821" s="6">
        <f>IF('質指数（労働）'!I821&gt;0,LN('質指数（労働）'!I821),0)</f>
        <v>-7.4542851209463648E-2</v>
      </c>
    </row>
    <row r="822" spans="1:9" x14ac:dyDescent="0.15">
      <c r="A822" s="1">
        <v>36</v>
      </c>
      <c r="B822" s="1" t="s">
        <v>134</v>
      </c>
      <c r="C822" s="1">
        <v>14</v>
      </c>
      <c r="D822" s="1" t="s">
        <v>165</v>
      </c>
      <c r="E822" s="6">
        <f>IF('質指数（労働）'!E822&gt;0,LN('質指数（労働）'!E822),0)</f>
        <v>-0.23512371606811522</v>
      </c>
      <c r="F822" s="6">
        <f>IF('質指数（労働）'!F822&gt;0,LN('質指数（労働）'!F822),0)</f>
        <v>-0.21601478315937744</v>
      </c>
      <c r="G822" s="6">
        <f>IF('質指数（労働）'!G822&gt;0,LN('質指数（労働）'!G822),0)</f>
        <v>-0.1901708569386123</v>
      </c>
      <c r="H822" s="6">
        <f>IF('質指数（労働）'!H822&gt;0,LN('質指数（労働）'!H822),0)</f>
        <v>-7.3088197771424557E-2</v>
      </c>
      <c r="I822" s="6">
        <f>IF('質指数（労働）'!I822&gt;0,LN('質指数（労働）'!I822),0)</f>
        <v>-6.5597981852629009E-2</v>
      </c>
    </row>
    <row r="823" spans="1:9" x14ac:dyDescent="0.15">
      <c r="A823" s="1">
        <v>36</v>
      </c>
      <c r="B823" s="1" t="s">
        <v>134</v>
      </c>
      <c r="C823" s="1">
        <v>15</v>
      </c>
      <c r="D823" s="1" t="s">
        <v>166</v>
      </c>
      <c r="E823" s="6">
        <f>IF('質指数（労働）'!E823&gt;0,LN('質指数（労働）'!E823),0)</f>
        <v>-0.27141659704894816</v>
      </c>
      <c r="F823" s="6">
        <f>IF('質指数（労働）'!F823&gt;0,LN('質指数（労働）'!F823),0)</f>
        <v>-0.24532896245507183</v>
      </c>
      <c r="G823" s="6">
        <f>IF('質指数（労働）'!G823&gt;0,LN('質指数（労働）'!G823),0)</f>
        <v>-0.21818285728491682</v>
      </c>
      <c r="H823" s="6">
        <f>IF('質指数（労働）'!H823&gt;0,LN('質指数（労働）'!H823),0)</f>
        <v>-0.12505352010647555</v>
      </c>
      <c r="I823" s="6">
        <f>IF('質指数（労働）'!I823&gt;0,LN('質指数（労働）'!I823),0)</f>
        <v>-0.11503115337418832</v>
      </c>
    </row>
    <row r="824" spans="1:9" x14ac:dyDescent="0.15">
      <c r="A824" s="1">
        <v>36</v>
      </c>
      <c r="B824" s="1" t="s">
        <v>84</v>
      </c>
      <c r="C824" s="1">
        <v>16</v>
      </c>
      <c r="D824" s="1" t="s">
        <v>149</v>
      </c>
      <c r="E824" s="6">
        <f>IF('質指数（労働）'!E824&gt;0,LN('質指数（労働）'!E824),0)</f>
        <v>-0.10659506483140342</v>
      </c>
      <c r="F824" s="6">
        <f>IF('質指数（労働）'!F824&gt;0,LN('質指数（労働）'!F824),0)</f>
        <v>-0.11492574504200601</v>
      </c>
      <c r="G824" s="6">
        <f>IF('質指数（労働）'!G824&gt;0,LN('質指数（労働）'!G824),0)</f>
        <v>-0.10603379628328249</v>
      </c>
      <c r="H824" s="6">
        <f>IF('質指数（労働）'!H824&gt;0,LN('質指数（労働）'!H824),0)</f>
        <v>-7.0410316136051795E-2</v>
      </c>
      <c r="I824" s="6">
        <f>IF('質指数（労働）'!I824&gt;0,LN('質指数（労働）'!I824),0)</f>
        <v>-5.8909946055920606E-2</v>
      </c>
    </row>
    <row r="825" spans="1:9" x14ac:dyDescent="0.15">
      <c r="A825" s="1">
        <v>36</v>
      </c>
      <c r="B825" s="1" t="s">
        <v>84</v>
      </c>
      <c r="C825" s="1">
        <v>17</v>
      </c>
      <c r="D825" s="1" t="s">
        <v>150</v>
      </c>
      <c r="E825" s="6">
        <f>IF('質指数（労働）'!E825&gt;0,LN('質指数（労働）'!E825),0)</f>
        <v>0.51547014900489818</v>
      </c>
      <c r="F825" s="6">
        <f>IF('質指数（労働）'!F825&gt;0,LN('質指数（労働）'!F825),0)</f>
        <v>0.25040336517195116</v>
      </c>
      <c r="G825" s="6">
        <f>IF('質指数（労働）'!G825&gt;0,LN('質指数（労働）'!G825),0)</f>
        <v>8.8179644800150253E-2</v>
      </c>
      <c r="H825" s="6">
        <f>IF('質指数（労働）'!H825&gt;0,LN('質指数（労働）'!H825),0)</f>
        <v>9.1223595242751102E-2</v>
      </c>
      <c r="I825" s="6">
        <f>IF('質指数（労働）'!I825&gt;0,LN('質指数（労働）'!I825),0)</f>
        <v>0.26864782789354635</v>
      </c>
    </row>
    <row r="826" spans="1:9" x14ac:dyDescent="0.15">
      <c r="A826" s="1">
        <v>36</v>
      </c>
      <c r="B826" s="1" t="s">
        <v>84</v>
      </c>
      <c r="C826" s="1">
        <v>18</v>
      </c>
      <c r="D826" s="1" t="s">
        <v>151</v>
      </c>
      <c r="E826" s="6">
        <f>IF('質指数（労働）'!E826&gt;0,LN('質指数（労働）'!E826),0)</f>
        <v>-0.28099263897320237</v>
      </c>
      <c r="F826" s="6">
        <f>IF('質指数（労働）'!F826&gt;0,LN('質指数（労働）'!F826),0)</f>
        <v>-0.27430361345411119</v>
      </c>
      <c r="G826" s="6">
        <f>IF('質指数（労働）'!G826&gt;0,LN('質指数（労働）'!G826),0)</f>
        <v>-0.22260150156854816</v>
      </c>
      <c r="H826" s="6">
        <f>IF('質指数（労働）'!H826&gt;0,LN('質指数（労働）'!H826),0)</f>
        <v>-0.1429719574070015</v>
      </c>
      <c r="I826" s="6">
        <f>IF('質指数（労働）'!I826&gt;0,LN('質指数（労働）'!I826),0)</f>
        <v>-0.2003902490030571</v>
      </c>
    </row>
    <row r="827" spans="1:9" x14ac:dyDescent="0.15">
      <c r="A827" s="1">
        <v>36</v>
      </c>
      <c r="B827" s="1" t="s">
        <v>84</v>
      </c>
      <c r="C827" s="1">
        <v>19</v>
      </c>
      <c r="D827" s="1" t="s">
        <v>152</v>
      </c>
      <c r="E827" s="6">
        <f>IF('質指数（労働）'!E827&gt;0,LN('質指数（労働）'!E827),0)</f>
        <v>-6.2193992482494835E-4</v>
      </c>
      <c r="F827" s="6">
        <f>IF('質指数（労働）'!F827&gt;0,LN('質指数（労働）'!F827),0)</f>
        <v>-5.3087354288966576E-2</v>
      </c>
      <c r="G827" s="6">
        <f>IF('質指数（労働）'!G827&gt;0,LN('質指数（労働）'!G827),0)</f>
        <v>-4.147639616978193E-2</v>
      </c>
      <c r="H827" s="6">
        <f>IF('質指数（労働）'!H827&gt;0,LN('質指数（労働）'!H827),0)</f>
        <v>1.7346238825916079E-2</v>
      </c>
      <c r="I827" s="6">
        <f>IF('質指数（労働）'!I827&gt;0,LN('質指数（労働）'!I827),0)</f>
        <v>-8.580826576247258E-3</v>
      </c>
    </row>
    <row r="828" spans="1:9" x14ac:dyDescent="0.15">
      <c r="A828" s="1">
        <v>36</v>
      </c>
      <c r="B828" s="1" t="s">
        <v>84</v>
      </c>
      <c r="C828" s="1">
        <v>20</v>
      </c>
      <c r="D828" s="1" t="s">
        <v>153</v>
      </c>
      <c r="E828" s="6">
        <f>IF('質指数（労働）'!E828&gt;0,LN('質指数（労働）'!E828),0)</f>
        <v>0.17564198349228616</v>
      </c>
      <c r="F828" s="6">
        <f>IF('質指数（労働）'!F828&gt;0,LN('質指数（労働）'!F828),0)</f>
        <v>5.0831484770297815E-2</v>
      </c>
      <c r="G828" s="6">
        <f>IF('質指数（労働）'!G828&gt;0,LN('質指数（労働）'!G828),0)</f>
        <v>1.6120017929186593E-2</v>
      </c>
      <c r="H828" s="6">
        <f>IF('質指数（労働）'!H828&gt;0,LN('質指数（労働）'!H828),0)</f>
        <v>-2.7800723349841544E-2</v>
      </c>
      <c r="I828" s="6">
        <f>IF('質指数（労働）'!I828&gt;0,LN('質指数（労働）'!I828),0)</f>
        <v>-4.3967692271662279E-2</v>
      </c>
    </row>
    <row r="829" spans="1:9" x14ac:dyDescent="0.15">
      <c r="A829" s="1">
        <v>36</v>
      </c>
      <c r="B829" s="1" t="s">
        <v>84</v>
      </c>
      <c r="C829" s="1">
        <v>21</v>
      </c>
      <c r="D829" s="1" t="s">
        <v>154</v>
      </c>
      <c r="E829" s="6">
        <f>IF('質指数（労働）'!E829&gt;0,LN('質指数（労働）'!E829),0)</f>
        <v>1.6174168405898214E-2</v>
      </c>
      <c r="F829" s="6">
        <f>IF('質指数（労働）'!F829&gt;0,LN('質指数（労働）'!F829),0)</f>
        <v>2.6772611313562844E-2</v>
      </c>
      <c r="G829" s="6">
        <f>IF('質指数（労働）'!G829&gt;0,LN('質指数（労働）'!G829),0)</f>
        <v>-1.6031625385388723E-3</v>
      </c>
      <c r="H829" s="6">
        <f>IF('質指数（労働）'!H829&gt;0,LN('質指数（労働）'!H829),0)</f>
        <v>5.6303725832830059E-3</v>
      </c>
      <c r="I829" s="6">
        <f>IF('質指数（労働）'!I829&gt;0,LN('質指数（労働）'!I829),0)</f>
        <v>-6.2694541426072782E-3</v>
      </c>
    </row>
    <row r="830" spans="1:9" x14ac:dyDescent="0.15">
      <c r="A830" s="1">
        <v>36</v>
      </c>
      <c r="B830" s="1" t="s">
        <v>35</v>
      </c>
      <c r="C830" s="1">
        <v>22</v>
      </c>
      <c r="D830" s="1" t="s">
        <v>146</v>
      </c>
      <c r="E830" s="6">
        <f>IF('質指数（労働）'!E830&gt;0,LN('質指数（労働）'!E830),0)</f>
        <v>-0.13130529241701414</v>
      </c>
      <c r="F830" s="6">
        <f>IF('質指数（労働）'!F830&gt;0,LN('質指数（労働）'!F830),0)</f>
        <v>-0.17707619799469193</v>
      </c>
      <c r="G830" s="6">
        <f>IF('質指数（労働）'!G830&gt;0,LN('質指数（労働）'!G830),0)</f>
        <v>-0.1332768904573319</v>
      </c>
      <c r="H830" s="6">
        <f>IF('質指数（労働）'!H830&gt;0,LN('質指数（労働）'!H830),0)</f>
        <v>-4.8371547291797649E-2</v>
      </c>
      <c r="I830" s="6">
        <f>IF('質指数（労働）'!I830&gt;0,LN('質指数（労働）'!I830),0)</f>
        <v>-7.969291361841857E-2</v>
      </c>
    </row>
    <row r="831" spans="1:9" x14ac:dyDescent="0.15">
      <c r="A831" s="1">
        <v>36</v>
      </c>
      <c r="B831" s="1" t="s">
        <v>35</v>
      </c>
      <c r="C831" s="1">
        <v>23</v>
      </c>
      <c r="D831" s="1" t="s">
        <v>167</v>
      </c>
      <c r="E831" s="6">
        <f>IF('質指数（労働）'!E831&gt;0,LN('質指数（労働）'!E831),0)</f>
        <v>0.18185169301752394</v>
      </c>
      <c r="F831" s="6">
        <f>IF('質指数（労働）'!F831&gt;0,LN('質指数（労働）'!F831),0)</f>
        <v>0.12059899422618932</v>
      </c>
      <c r="G831" s="6">
        <f>IF('質指数（労働）'!G831&gt;0,LN('質指数（労働）'!G831),0)</f>
        <v>0.12475383772066989</v>
      </c>
      <c r="H831" s="6">
        <f>IF('質指数（労働）'!H831&gt;0,LN('質指数（労働）'!H831),0)</f>
        <v>0.20931614663036963</v>
      </c>
      <c r="I831" s="6">
        <f>IF('質指数（労働）'!I831&gt;0,LN('質指数（労働）'!I831),0)</f>
        <v>0.17088743751982577</v>
      </c>
    </row>
    <row r="832" spans="1:9" x14ac:dyDescent="0.15">
      <c r="A832" s="1">
        <v>37</v>
      </c>
      <c r="B832" s="1" t="s">
        <v>85</v>
      </c>
      <c r="C832" s="1">
        <v>1</v>
      </c>
      <c r="D832" s="1" t="s">
        <v>147</v>
      </c>
      <c r="E832" s="6">
        <f>IF('質指数（労働）'!E832&gt;0,LN('質指数（労働）'!E832),0)</f>
        <v>-0.66098817986290892</v>
      </c>
      <c r="F832" s="6">
        <f>IF('質指数（労働）'!F832&gt;0,LN('質指数（労働）'!F832),0)</f>
        <v>-0.5985660810187341</v>
      </c>
      <c r="G832" s="6">
        <f>IF('質指数（労働）'!G832&gt;0,LN('質指数（労働）'!G832),0)</f>
        <v>-0.63087832916800957</v>
      </c>
      <c r="H832" s="6">
        <f>IF('質指数（労働）'!H832&gt;0,LN('質指数（労働）'!H832),0)</f>
        <v>-0.50409478673551344</v>
      </c>
      <c r="I832" s="6">
        <f>IF('質指数（労働）'!I832&gt;0,LN('質指数（労働）'!I832),0)</f>
        <v>-0.4492929974369701</v>
      </c>
    </row>
    <row r="833" spans="1:9" x14ac:dyDescent="0.15">
      <c r="A833" s="1">
        <v>37</v>
      </c>
      <c r="B833" s="1" t="s">
        <v>85</v>
      </c>
      <c r="C833" s="1">
        <v>2</v>
      </c>
      <c r="D833" s="1" t="s">
        <v>148</v>
      </c>
      <c r="E833" s="6">
        <f>IF('質指数（労働）'!E833&gt;0,LN('質指数（労働）'!E833),0)</f>
        <v>0.51811210704514055</v>
      </c>
      <c r="F833" s="6">
        <f>IF('質指数（労働）'!F833&gt;0,LN('質指数（労働）'!F833),0)</f>
        <v>0.51359348097823043</v>
      </c>
      <c r="G833" s="6">
        <f>IF('質指数（労働）'!G833&gt;0,LN('質指数（労働）'!G833),0)</f>
        <v>0.25568437061207328</v>
      </c>
      <c r="H833" s="6">
        <f>IF('質指数（労働）'!H833&gt;0,LN('質指数（労働）'!H833),0)</f>
        <v>0.41811929077792093</v>
      </c>
      <c r="I833" s="6">
        <f>IF('質指数（労働）'!I833&gt;0,LN('質指数（労働）'!I833),0)</f>
        <v>0.38061555344416126</v>
      </c>
    </row>
    <row r="834" spans="1:9" x14ac:dyDescent="0.15">
      <c r="A834" s="1">
        <v>37</v>
      </c>
      <c r="B834" s="1" t="s">
        <v>135</v>
      </c>
      <c r="C834" s="1">
        <v>3</v>
      </c>
      <c r="D834" s="1" t="s">
        <v>155</v>
      </c>
      <c r="E834" s="6">
        <f>IF('質指数（労働）'!E834&gt;0,LN('質指数（労働）'!E834),0)</f>
        <v>-0.29066652013406524</v>
      </c>
      <c r="F834" s="6">
        <f>IF('質指数（労働）'!F834&gt;0,LN('質指数（労働）'!F834),0)</f>
        <v>-0.28110513458436015</v>
      </c>
      <c r="G834" s="6">
        <f>IF('質指数（労働）'!G834&gt;0,LN('質指数（労働）'!G834),0)</f>
        <v>-0.25160347317267623</v>
      </c>
      <c r="H834" s="6">
        <f>IF('質指数（労働）'!H834&gt;0,LN('質指数（労働）'!H834),0)</f>
        <v>-0.18715741536572761</v>
      </c>
      <c r="I834" s="6">
        <f>IF('質指数（労働）'!I834&gt;0,LN('質指数（労働）'!I834),0)</f>
        <v>-0.20887659157745264</v>
      </c>
    </row>
    <row r="835" spans="1:9" x14ac:dyDescent="0.15">
      <c r="A835" s="1">
        <v>37</v>
      </c>
      <c r="B835" s="1" t="s">
        <v>135</v>
      </c>
      <c r="C835" s="1">
        <v>4</v>
      </c>
      <c r="D835" s="1" t="s">
        <v>156</v>
      </c>
      <c r="E835" s="6">
        <f>IF('質指数（労働）'!E835&gt;0,LN('質指数（労働）'!E835),0)</f>
        <v>-0.39154964563573963</v>
      </c>
      <c r="F835" s="6">
        <f>IF('質指数（労働）'!F835&gt;0,LN('質指数（労働）'!F835),0)</f>
        <v>-0.39392829466041956</v>
      </c>
      <c r="G835" s="6">
        <f>IF('質指数（労働）'!G835&gt;0,LN('質指数（労働）'!G835),0)</f>
        <v>-0.38882161151214062</v>
      </c>
      <c r="H835" s="6">
        <f>IF('質指数（労働）'!H835&gt;0,LN('質指数（労働）'!H835),0)</f>
        <v>-0.30841610774946687</v>
      </c>
      <c r="I835" s="6">
        <f>IF('質指数（労働）'!I835&gt;0,LN('質指数（労働）'!I835),0)</f>
        <v>-0.30520420970712059</v>
      </c>
    </row>
    <row r="836" spans="1:9" x14ac:dyDescent="0.15">
      <c r="A836" s="1">
        <v>37</v>
      </c>
      <c r="B836" s="1" t="s">
        <v>135</v>
      </c>
      <c r="C836" s="1">
        <v>5</v>
      </c>
      <c r="D836" s="1" t="s">
        <v>157</v>
      </c>
      <c r="E836" s="6">
        <f>IF('質指数（労働）'!E836&gt;0,LN('質指数（労働）'!E836),0)</f>
        <v>-0.18937535307446191</v>
      </c>
      <c r="F836" s="6">
        <f>IF('質指数（労働）'!F836&gt;0,LN('質指数（労働）'!F836),0)</f>
        <v>-0.14628868346490886</v>
      </c>
      <c r="G836" s="6">
        <f>IF('質指数（労働）'!G836&gt;0,LN('質指数（労働）'!G836),0)</f>
        <v>-0.13512358662101365</v>
      </c>
      <c r="H836" s="6">
        <f>IF('質指数（労働）'!H836&gt;0,LN('質指数（労働）'!H836),0)</f>
        <v>-5.6397383860817253E-2</v>
      </c>
      <c r="I836" s="6">
        <f>IF('質指数（労働）'!I836&gt;0,LN('質指数（労働）'!I836),0)</f>
        <v>-7.9159593708729603E-2</v>
      </c>
    </row>
    <row r="837" spans="1:9" x14ac:dyDescent="0.15">
      <c r="A837" s="1">
        <v>37</v>
      </c>
      <c r="B837" s="1" t="s">
        <v>135</v>
      </c>
      <c r="C837" s="1">
        <v>6</v>
      </c>
      <c r="D837" s="1" t="s">
        <v>49</v>
      </c>
      <c r="E837" s="6">
        <f>IF('質指数（労働）'!E837&gt;0,LN('質指数（労働）'!E837),0)</f>
        <v>-7.9154599683295454E-2</v>
      </c>
      <c r="F837" s="6">
        <f>IF('質指数（労働）'!F837&gt;0,LN('質指数（労働）'!F837),0)</f>
        <v>-3.1999822508053784E-2</v>
      </c>
      <c r="G837" s="6">
        <f>IF('質指数（労働）'!G837&gt;0,LN('質指数（労働）'!G837),0)</f>
        <v>-4.5603330402214665E-3</v>
      </c>
      <c r="H837" s="6">
        <f>IF('質指数（労働）'!H837&gt;0,LN('質指数（労働）'!H837),0)</f>
        <v>6.5852887079076591E-2</v>
      </c>
      <c r="I837" s="6">
        <f>IF('質指数（労働）'!I837&gt;0,LN('質指数（労働）'!I837),0)</f>
        <v>4.1981633804238576E-2</v>
      </c>
    </row>
    <row r="838" spans="1:9" x14ac:dyDescent="0.15">
      <c r="A838" s="1">
        <v>37</v>
      </c>
      <c r="B838" s="1" t="s">
        <v>135</v>
      </c>
      <c r="C838" s="1">
        <v>7</v>
      </c>
      <c r="D838" s="1" t="s">
        <v>158</v>
      </c>
      <c r="E838" s="6">
        <f>IF('質指数（労働）'!E838&gt;0,LN('質指数（労働）'!E838),0)</f>
        <v>-4.8172891883217786E-2</v>
      </c>
      <c r="F838" s="6">
        <f>IF('質指数（労働）'!F838&gt;0,LN('質指数（労働）'!F838),0)</f>
        <v>-1.7143549080294536E-2</v>
      </c>
      <c r="G838" s="6">
        <f>IF('質指数（労働）'!G838&gt;0,LN('質指数（労働）'!G838),0)</f>
        <v>5.6883186278023891E-2</v>
      </c>
      <c r="H838" s="6">
        <f>IF('質指数（労働）'!H838&gt;0,LN('質指数（労働）'!H838),0)</f>
        <v>0.13754141756285704</v>
      </c>
      <c r="I838" s="6">
        <f>IF('質指数（労働）'!I838&gt;0,LN('質指数（労働）'!I838),0)</f>
        <v>8.2329255135388635E-2</v>
      </c>
    </row>
    <row r="839" spans="1:9" x14ac:dyDescent="0.15">
      <c r="A839" s="1">
        <v>37</v>
      </c>
      <c r="B839" s="1" t="s">
        <v>135</v>
      </c>
      <c r="C839" s="1">
        <v>8</v>
      </c>
      <c r="D839" s="1" t="s">
        <v>159</v>
      </c>
      <c r="E839" s="6">
        <f>IF('質指数（労働）'!E839&gt;0,LN('質指数（労働）'!E839),0)</f>
        <v>-0.17054416406606027</v>
      </c>
      <c r="F839" s="6">
        <f>IF('質指数（労働）'!F839&gt;0,LN('質指数（労働）'!F839),0)</f>
        <v>-0.13859191552862793</v>
      </c>
      <c r="G839" s="6">
        <f>IF('質指数（労働）'!G839&gt;0,LN('質指数（労働）'!G839),0)</f>
        <v>-0.12606050570322258</v>
      </c>
      <c r="H839" s="6">
        <f>IF('質指数（労働）'!H839&gt;0,LN('質指数（労働）'!H839),0)</f>
        <v>-4.4072509377290625E-2</v>
      </c>
      <c r="I839" s="6">
        <f>IF('質指数（労働）'!I839&gt;0,LN('質指数（労働）'!I839),0)</f>
        <v>-8.5563660653604698E-2</v>
      </c>
    </row>
    <row r="840" spans="1:9" x14ac:dyDescent="0.15">
      <c r="A840" s="1">
        <v>37</v>
      </c>
      <c r="B840" s="1" t="s">
        <v>135</v>
      </c>
      <c r="C840" s="1">
        <v>9</v>
      </c>
      <c r="D840" s="1" t="s">
        <v>160</v>
      </c>
      <c r="E840" s="6">
        <f>IF('質指数（労働）'!E840&gt;0,LN('質指数（労働）'!E840),0)</f>
        <v>-7.4664834383218859E-2</v>
      </c>
      <c r="F840" s="6">
        <f>IF('質指数（労働）'!F840&gt;0,LN('質指数（労働）'!F840),0)</f>
        <v>-4.6417550344126104E-2</v>
      </c>
      <c r="G840" s="6">
        <f>IF('質指数（労働）'!G840&gt;0,LN('質指数（労働）'!G840),0)</f>
        <v>-3.3319084667576562E-2</v>
      </c>
      <c r="H840" s="6">
        <f>IF('質指数（労働）'!H840&gt;0,LN('質指数（労働）'!H840),0)</f>
        <v>5.7059573447636996E-3</v>
      </c>
      <c r="I840" s="6">
        <f>IF('質指数（労働）'!I840&gt;0,LN('質指数（労働）'!I840),0)</f>
        <v>-7.5614008283045611E-2</v>
      </c>
    </row>
    <row r="841" spans="1:9" x14ac:dyDescent="0.15">
      <c r="A841" s="1">
        <v>37</v>
      </c>
      <c r="B841" s="1" t="s">
        <v>135</v>
      </c>
      <c r="C841" s="1">
        <v>10</v>
      </c>
      <c r="D841" s="1" t="s">
        <v>161</v>
      </c>
      <c r="E841" s="6">
        <f>IF('質指数（労働）'!E841&gt;0,LN('質指数（労働）'!E841),0)</f>
        <v>-0.11616868564036553</v>
      </c>
      <c r="F841" s="6">
        <f>IF('質指数（労働）'!F841&gt;0,LN('質指数（労働）'!F841),0)</f>
        <v>-0.13668272328217038</v>
      </c>
      <c r="G841" s="6">
        <f>IF('質指数（労働）'!G841&gt;0,LN('質指数（労働）'!G841),0)</f>
        <v>-0.11561084693162969</v>
      </c>
      <c r="H841" s="6">
        <f>IF('質指数（労働）'!H841&gt;0,LN('質指数（労働）'!H841),0)</f>
        <v>-5.6970682154651987E-2</v>
      </c>
      <c r="I841" s="6">
        <f>IF('質指数（労働）'!I841&gt;0,LN('質指数（労働）'!I841),0)</f>
        <v>-9.5280190165243861E-2</v>
      </c>
    </row>
    <row r="842" spans="1:9" x14ac:dyDescent="0.15">
      <c r="A842" s="1">
        <v>37</v>
      </c>
      <c r="B842" s="1" t="s">
        <v>135</v>
      </c>
      <c r="C842" s="1">
        <v>11</v>
      </c>
      <c r="D842" s="1" t="s">
        <v>162</v>
      </c>
      <c r="E842" s="6">
        <f>IF('質指数（労働）'!E842&gt;0,LN('質指数（労働）'!E842),0)</f>
        <v>-6.7183198296745364E-2</v>
      </c>
      <c r="F842" s="6">
        <f>IF('質指数（労働）'!F842&gt;0,LN('質指数（労働）'!F842),0)</f>
        <v>-5.0770924839797026E-2</v>
      </c>
      <c r="G842" s="6">
        <f>IF('質指数（労働）'!G842&gt;0,LN('質指数（労働）'!G842),0)</f>
        <v>-5.085463829653647E-2</v>
      </c>
      <c r="H842" s="6">
        <f>IF('質指数（労働）'!H842&gt;0,LN('質指数（労働）'!H842),0)</f>
        <v>9.5734457140537986E-3</v>
      </c>
      <c r="I842" s="6">
        <f>IF('質指数（労働）'!I842&gt;0,LN('質指数（労働）'!I842),0)</f>
        <v>-2.6497215393364994E-2</v>
      </c>
    </row>
    <row r="843" spans="1:9" x14ac:dyDescent="0.15">
      <c r="A843" s="1">
        <v>37</v>
      </c>
      <c r="B843" s="1" t="s">
        <v>135</v>
      </c>
      <c r="C843" s="1">
        <v>12</v>
      </c>
      <c r="D843" s="1" t="s">
        <v>163</v>
      </c>
      <c r="E843" s="6">
        <f>IF('質指数（労働）'!E843&gt;0,LN('質指数（労働）'!E843),0)</f>
        <v>-0.27111958144317977</v>
      </c>
      <c r="F843" s="6">
        <f>IF('質指数（労働）'!F843&gt;0,LN('質指数（労働）'!F843),0)</f>
        <v>-0.22474456512824842</v>
      </c>
      <c r="G843" s="6">
        <f>IF('質指数（労働）'!G843&gt;0,LN('質指数（労働）'!G843),0)</f>
        <v>-0.21807491946708829</v>
      </c>
      <c r="H843" s="6">
        <f>IF('質指数（労働）'!H843&gt;0,LN('質指数（労働）'!H843),0)</f>
        <v>-7.0883720716190521E-2</v>
      </c>
      <c r="I843" s="6">
        <f>IF('質指数（労働）'!I843&gt;0,LN('質指数（労働）'!I843),0)</f>
        <v>-7.6012144145474428E-2</v>
      </c>
    </row>
    <row r="844" spans="1:9" x14ac:dyDescent="0.15">
      <c r="A844" s="1">
        <v>37</v>
      </c>
      <c r="B844" s="1" t="s">
        <v>135</v>
      </c>
      <c r="C844" s="1">
        <v>13</v>
      </c>
      <c r="D844" s="1" t="s">
        <v>164</v>
      </c>
      <c r="E844" s="6">
        <f>IF('質指数（労働）'!E844&gt;0,LN('質指数（労働）'!E844),0)</f>
        <v>-8.873842083509044E-2</v>
      </c>
      <c r="F844" s="6">
        <f>IF('質指数（労働）'!F844&gt;0,LN('質指数（労働）'!F844),0)</f>
        <v>-8.5732904304582455E-2</v>
      </c>
      <c r="G844" s="6">
        <f>IF('質指数（労働）'!G844&gt;0,LN('質指数（労働）'!G844),0)</f>
        <v>-8.3045398342770388E-2</v>
      </c>
      <c r="H844" s="6">
        <f>IF('質指数（労働）'!H844&gt;0,LN('質指数（労働）'!H844),0)</f>
        <v>-1.0287366976389897E-2</v>
      </c>
      <c r="I844" s="6">
        <f>IF('質指数（労働）'!I844&gt;0,LN('質指数（労働）'!I844),0)</f>
        <v>-6.3034927277400579E-2</v>
      </c>
    </row>
    <row r="845" spans="1:9" x14ac:dyDescent="0.15">
      <c r="A845" s="1">
        <v>37</v>
      </c>
      <c r="B845" s="1" t="s">
        <v>135</v>
      </c>
      <c r="C845" s="1">
        <v>14</v>
      </c>
      <c r="D845" s="1" t="s">
        <v>165</v>
      </c>
      <c r="E845" s="6">
        <f>IF('質指数（労働）'!E845&gt;0,LN('質指数（労働）'!E845),0)</f>
        <v>-0.18650541683640906</v>
      </c>
      <c r="F845" s="6">
        <f>IF('質指数（労働）'!F845&gt;0,LN('質指数（労働）'!F845),0)</f>
        <v>-0.19075605421720984</v>
      </c>
      <c r="G845" s="6">
        <f>IF('質指数（労働）'!G845&gt;0,LN('質指数（労働）'!G845),0)</f>
        <v>-0.16909746163700376</v>
      </c>
      <c r="H845" s="6">
        <f>IF('質指数（労働）'!H845&gt;0,LN('質指数（労働）'!H845),0)</f>
        <v>-5.2021944649338681E-2</v>
      </c>
      <c r="I845" s="6">
        <f>IF('質指数（労働）'!I845&gt;0,LN('質指数（労働）'!I845),0)</f>
        <v>-4.8749412351979889E-2</v>
      </c>
    </row>
    <row r="846" spans="1:9" x14ac:dyDescent="0.15">
      <c r="A846" s="1">
        <v>37</v>
      </c>
      <c r="B846" s="1" t="s">
        <v>135</v>
      </c>
      <c r="C846" s="1">
        <v>15</v>
      </c>
      <c r="D846" s="1" t="s">
        <v>166</v>
      </c>
      <c r="E846" s="6">
        <f>IF('質指数（労働）'!E846&gt;0,LN('質指数（労働）'!E846),0)</f>
        <v>-0.22874635924822079</v>
      </c>
      <c r="F846" s="6">
        <f>IF('質指数（労働）'!F846&gt;0,LN('質指数（労働）'!F846),0)</f>
        <v>-0.21293948766675913</v>
      </c>
      <c r="G846" s="6">
        <f>IF('質指数（労働）'!G846&gt;0,LN('質指数（労働）'!G846),0)</f>
        <v>-0.18859918005422158</v>
      </c>
      <c r="H846" s="6">
        <f>IF('質指数（労働）'!H846&gt;0,LN('質指数（労働）'!H846),0)</f>
        <v>-9.8667401048437839E-2</v>
      </c>
      <c r="I846" s="6">
        <f>IF('質指数（労働）'!I846&gt;0,LN('質指数（労働）'!I846),0)</f>
        <v>-0.10083265245365836</v>
      </c>
    </row>
    <row r="847" spans="1:9" x14ac:dyDescent="0.15">
      <c r="A847" s="1">
        <v>37</v>
      </c>
      <c r="B847" s="1" t="s">
        <v>85</v>
      </c>
      <c r="C847" s="1">
        <v>16</v>
      </c>
      <c r="D847" s="1" t="s">
        <v>149</v>
      </c>
      <c r="E847" s="6">
        <f>IF('質指数（労働）'!E847&gt;0,LN('質指数（労働）'!E847),0)</f>
        <v>-6.8572290584430165E-2</v>
      </c>
      <c r="F847" s="6">
        <f>IF('質指数（労働）'!F847&gt;0,LN('質指数（労働）'!F847),0)</f>
        <v>-6.4203652609574682E-2</v>
      </c>
      <c r="G847" s="6">
        <f>IF('質指数（労働）'!G847&gt;0,LN('質指数（労働）'!G847),0)</f>
        <v>-5.4494967636959088E-2</v>
      </c>
      <c r="H847" s="6">
        <f>IF('質指数（労働）'!H847&gt;0,LN('質指数（労働）'!H847),0)</f>
        <v>-2.1370736485473666E-2</v>
      </c>
      <c r="I847" s="6">
        <f>IF('質指数（労働）'!I847&gt;0,LN('質指数（労働）'!I847),0)</f>
        <v>-2.8241476178980342E-2</v>
      </c>
    </row>
    <row r="848" spans="1:9" x14ac:dyDescent="0.15">
      <c r="A848" s="1">
        <v>37</v>
      </c>
      <c r="B848" s="1" t="s">
        <v>85</v>
      </c>
      <c r="C848" s="1">
        <v>17</v>
      </c>
      <c r="D848" s="1" t="s">
        <v>150</v>
      </c>
      <c r="E848" s="6">
        <f>IF('質指数（労働）'!E848&gt;0,LN('質指数（労働）'!E848),0)</f>
        <v>0.47129657398292252</v>
      </c>
      <c r="F848" s="6">
        <f>IF('質指数（労働）'!F848&gt;0,LN('質指数（労働）'!F848),0)</f>
        <v>0.22826047306815983</v>
      </c>
      <c r="G848" s="6">
        <f>IF('質指数（労働）'!G848&gt;0,LN('質指数（労働）'!G848),0)</f>
        <v>0.10382198979209047</v>
      </c>
      <c r="H848" s="6">
        <f>IF('質指数（労働）'!H848&gt;0,LN('質指数（労働）'!H848),0)</f>
        <v>0.1291144670070295</v>
      </c>
      <c r="I848" s="6">
        <f>IF('質指数（労働）'!I848&gt;0,LN('質指数（労働）'!I848),0)</f>
        <v>0.22205633839328248</v>
      </c>
    </row>
    <row r="849" spans="1:9" x14ac:dyDescent="0.15">
      <c r="A849" s="1">
        <v>37</v>
      </c>
      <c r="B849" s="1" t="s">
        <v>85</v>
      </c>
      <c r="C849" s="1">
        <v>18</v>
      </c>
      <c r="D849" s="1" t="s">
        <v>151</v>
      </c>
      <c r="E849" s="6">
        <f>IF('質指数（労働）'!E849&gt;0,LN('質指数（労働）'!E849),0)</f>
        <v>-0.20562159021866017</v>
      </c>
      <c r="F849" s="6">
        <f>IF('質指数（労働）'!F849&gt;0,LN('質指数（労働）'!F849),0)</f>
        <v>-0.18275013996720285</v>
      </c>
      <c r="G849" s="6">
        <f>IF('質指数（労働）'!G849&gt;0,LN('質指数（労働）'!G849),0)</f>
        <v>-0.16099825754523286</v>
      </c>
      <c r="H849" s="6">
        <f>IF('質指数（労働）'!H849&gt;0,LN('質指数（労働）'!H849),0)</f>
        <v>-9.2594677940791875E-2</v>
      </c>
      <c r="I849" s="6">
        <f>IF('質指数（労働）'!I849&gt;0,LN('質指数（労働）'!I849),0)</f>
        <v>-0.16383782216488346</v>
      </c>
    </row>
    <row r="850" spans="1:9" x14ac:dyDescent="0.15">
      <c r="A850" s="1">
        <v>37</v>
      </c>
      <c r="B850" s="1" t="s">
        <v>85</v>
      </c>
      <c r="C850" s="1">
        <v>19</v>
      </c>
      <c r="D850" s="1" t="s">
        <v>152</v>
      </c>
      <c r="E850" s="6">
        <f>IF('質指数（労働）'!E850&gt;0,LN('質指数（労働）'!E850),0)</f>
        <v>-4.3929337444296793E-2</v>
      </c>
      <c r="F850" s="6">
        <f>IF('質指数（労働）'!F850&gt;0,LN('質指数（労働）'!F850),0)</f>
        <v>-6.0272562798445978E-2</v>
      </c>
      <c r="G850" s="6">
        <f>IF('質指数（労働）'!G850&gt;0,LN('質指数（労働）'!G850),0)</f>
        <v>-4.697119562361779E-2</v>
      </c>
      <c r="H850" s="6">
        <f>IF('質指数（労働）'!H850&gt;0,LN('質指数（労働）'!H850),0)</f>
        <v>2.0116293423698476E-2</v>
      </c>
      <c r="I850" s="6">
        <f>IF('質指数（労働）'!I850&gt;0,LN('質指数（労働）'!I850),0)</f>
        <v>-3.6634511898957357E-3</v>
      </c>
    </row>
    <row r="851" spans="1:9" x14ac:dyDescent="0.15">
      <c r="A851" s="1">
        <v>37</v>
      </c>
      <c r="B851" s="1" t="s">
        <v>85</v>
      </c>
      <c r="C851" s="1">
        <v>20</v>
      </c>
      <c r="D851" s="1" t="s">
        <v>153</v>
      </c>
      <c r="E851" s="6">
        <f>IF('質指数（労働）'!E851&gt;0,LN('質指数（労働）'!E851),0)</f>
        <v>2.5169059919412543E-2</v>
      </c>
      <c r="F851" s="6">
        <f>IF('質指数（労働）'!F851&gt;0,LN('質指数（労働）'!F851),0)</f>
        <v>-5.4091423234800151E-2</v>
      </c>
      <c r="G851" s="6">
        <f>IF('質指数（労働）'!G851&gt;0,LN('質指数（労働）'!G851),0)</f>
        <v>-6.1701238776611211E-2</v>
      </c>
      <c r="H851" s="6">
        <f>IF('質指数（労働）'!H851&gt;0,LN('質指数（労働）'!H851),0)</f>
        <v>-5.6856912155590217E-2</v>
      </c>
      <c r="I851" s="6">
        <f>IF('質指数（労働）'!I851&gt;0,LN('質指数（労働）'!I851),0)</f>
        <v>-7.0775564398676757E-2</v>
      </c>
    </row>
    <row r="852" spans="1:9" x14ac:dyDescent="0.15">
      <c r="A852" s="1">
        <v>37</v>
      </c>
      <c r="B852" s="1" t="s">
        <v>85</v>
      </c>
      <c r="C852" s="1">
        <v>21</v>
      </c>
      <c r="D852" s="1" t="s">
        <v>154</v>
      </c>
      <c r="E852" s="6">
        <f>IF('質指数（労働）'!E852&gt;0,LN('質指数（労働）'!E852),0)</f>
        <v>3.1734160471760052E-2</v>
      </c>
      <c r="F852" s="6">
        <f>IF('質指数（労働）'!F852&gt;0,LN('質指数（労働）'!F852),0)</f>
        <v>2.8636560661626415E-2</v>
      </c>
      <c r="G852" s="6">
        <f>IF('質指数（労働）'!G852&gt;0,LN('質指数（労働）'!G852),0)</f>
        <v>4.9261728730875132E-3</v>
      </c>
      <c r="H852" s="6">
        <f>IF('質指数（労働）'!H852&gt;0,LN('質指数（労働）'!H852),0)</f>
        <v>1.4024389192723538E-2</v>
      </c>
      <c r="I852" s="6">
        <f>IF('質指数（労働）'!I852&gt;0,LN('質指数（労働）'!I852),0)</f>
        <v>-2.0743818515975142E-2</v>
      </c>
    </row>
    <row r="853" spans="1:9" x14ac:dyDescent="0.15">
      <c r="A853" s="1">
        <v>37</v>
      </c>
      <c r="B853" s="1" t="s">
        <v>36</v>
      </c>
      <c r="C853" s="1">
        <v>22</v>
      </c>
      <c r="D853" s="1" t="s">
        <v>146</v>
      </c>
      <c r="E853" s="6">
        <f>IF('質指数（労働）'!E853&gt;0,LN('質指数（労働）'!E853),0)</f>
        <v>-0.11975125485364986</v>
      </c>
      <c r="F853" s="6">
        <f>IF('質指数（労働）'!F853&gt;0,LN('質指数（労働）'!F853),0)</f>
        <v>-0.14914472637071527</v>
      </c>
      <c r="G853" s="6">
        <f>IF('質指数（労働）'!G853&gt;0,LN('質指数（労働）'!G853),0)</f>
        <v>-0.11924620672299582</v>
      </c>
      <c r="H853" s="6">
        <f>IF('質指数（労働）'!H853&gt;0,LN('質指数（労働）'!H853),0)</f>
        <v>-2.8471973679351687E-2</v>
      </c>
      <c r="I853" s="6">
        <f>IF('質指数（労働）'!I853&gt;0,LN('質指数（労働）'!I853),0)</f>
        <v>-5.9688331828417901E-2</v>
      </c>
    </row>
    <row r="854" spans="1:9" x14ac:dyDescent="0.15">
      <c r="A854" s="1">
        <v>37</v>
      </c>
      <c r="B854" s="1" t="s">
        <v>36</v>
      </c>
      <c r="C854" s="1">
        <v>23</v>
      </c>
      <c r="D854" s="1" t="s">
        <v>167</v>
      </c>
      <c r="E854" s="6">
        <f>IF('質指数（労働）'!E854&gt;0,LN('質指数（労働）'!E854),0)</f>
        <v>0.17040581027254872</v>
      </c>
      <c r="F854" s="6">
        <f>IF('質指数（労働）'!F854&gt;0,LN('質指数（労働）'!F854),0)</f>
        <v>0.11667995927383754</v>
      </c>
      <c r="G854" s="6">
        <f>IF('質指数（労働）'!G854&gt;0,LN('質指数（労働）'!G854),0)</f>
        <v>0.11393797165800504</v>
      </c>
      <c r="H854" s="6">
        <f>IF('質指数（労働）'!H854&gt;0,LN('質指数（労働）'!H854),0)</f>
        <v>0.21556922664692366</v>
      </c>
      <c r="I854" s="6">
        <f>IF('質指数（労働）'!I854&gt;0,LN('質指数（労働）'!I854),0)</f>
        <v>0.18367803604260072</v>
      </c>
    </row>
    <row r="855" spans="1:9" x14ac:dyDescent="0.15">
      <c r="A855" s="1">
        <v>38</v>
      </c>
      <c r="B855" s="1" t="s">
        <v>86</v>
      </c>
      <c r="C855" s="1">
        <v>1</v>
      </c>
      <c r="D855" s="1" t="s">
        <v>147</v>
      </c>
      <c r="E855" s="6">
        <f>IF('質指数（労働）'!E855&gt;0,LN('質指数（労働）'!E855),0)</f>
        <v>-0.68912716580272915</v>
      </c>
      <c r="F855" s="6">
        <f>IF('質指数（労働）'!F855&gt;0,LN('質指数（労働）'!F855),0)</f>
        <v>-0.58803903874275254</v>
      </c>
      <c r="G855" s="6">
        <f>IF('質指数（労働）'!G855&gt;0,LN('質指数（労働）'!G855),0)</f>
        <v>-0.60550628253674477</v>
      </c>
      <c r="H855" s="6">
        <f>IF('質指数（労働）'!H855&gt;0,LN('質指数（労働）'!H855),0)</f>
        <v>-0.49716072201179928</v>
      </c>
      <c r="I855" s="6">
        <f>IF('質指数（労働）'!I855&gt;0,LN('質指数（労働）'!I855),0)</f>
        <v>-0.44028728374461829</v>
      </c>
    </row>
    <row r="856" spans="1:9" x14ac:dyDescent="0.15">
      <c r="A856" s="1">
        <v>38</v>
      </c>
      <c r="B856" s="1" t="s">
        <v>86</v>
      </c>
      <c r="C856" s="1">
        <v>2</v>
      </c>
      <c r="D856" s="1" t="s">
        <v>148</v>
      </c>
      <c r="E856" s="6">
        <f>IF('質指数（労働）'!E856&gt;0,LN('質指数（労働）'!E856),0)</f>
        <v>0.65195800951265959</v>
      </c>
      <c r="F856" s="6">
        <f>IF('質指数（労働）'!F856&gt;0,LN('質指数（労働）'!F856),0)</f>
        <v>0.57098088089657639</v>
      </c>
      <c r="G856" s="6">
        <f>IF('質指数（労働）'!G856&gt;0,LN('質指数（労働）'!G856),0)</f>
        <v>0.32239825769537822</v>
      </c>
      <c r="H856" s="6">
        <f>IF('質指数（労働）'!H856&gt;0,LN('質指数（労働）'!H856),0)</f>
        <v>0.56458626641856935</v>
      </c>
      <c r="I856" s="6">
        <f>IF('質指数（労働）'!I856&gt;0,LN('質指数（労働）'!I856),0)</f>
        <v>0.59735298582629426</v>
      </c>
    </row>
    <row r="857" spans="1:9" x14ac:dyDescent="0.15">
      <c r="A857" s="1">
        <v>38</v>
      </c>
      <c r="B857" s="1" t="s">
        <v>136</v>
      </c>
      <c r="C857" s="1">
        <v>3</v>
      </c>
      <c r="D857" s="1" t="s">
        <v>155</v>
      </c>
      <c r="E857" s="6">
        <f>IF('質指数（労働）'!E857&gt;0,LN('質指数（労働）'!E857),0)</f>
        <v>-0.28041881359511733</v>
      </c>
      <c r="F857" s="6">
        <f>IF('質指数（労働）'!F857&gt;0,LN('質指数（労働）'!F857),0)</f>
        <v>-0.2865033758064699</v>
      </c>
      <c r="G857" s="6">
        <f>IF('質指数（労働）'!G857&gt;0,LN('質指数（労働）'!G857),0)</f>
        <v>-0.28001271658443078</v>
      </c>
      <c r="H857" s="6">
        <f>IF('質指数（労働）'!H857&gt;0,LN('質指数（労働）'!H857),0)</f>
        <v>-0.20579328281597464</v>
      </c>
      <c r="I857" s="6">
        <f>IF('質指数（労働）'!I857&gt;0,LN('質指数（労働）'!I857),0)</f>
        <v>-0.21821258932013576</v>
      </c>
    </row>
    <row r="858" spans="1:9" x14ac:dyDescent="0.15">
      <c r="A858" s="1">
        <v>38</v>
      </c>
      <c r="B858" s="1" t="s">
        <v>136</v>
      </c>
      <c r="C858" s="1">
        <v>4</v>
      </c>
      <c r="D858" s="1" t="s">
        <v>156</v>
      </c>
      <c r="E858" s="6">
        <f>IF('質指数（労働）'!E858&gt;0,LN('質指数（労働）'!E858),0)</f>
        <v>-0.37263320779888204</v>
      </c>
      <c r="F858" s="6">
        <f>IF('質指数（労働）'!F858&gt;0,LN('質指数（労働）'!F858),0)</f>
        <v>-0.40576309589838327</v>
      </c>
      <c r="G858" s="6">
        <f>IF('質指数（労働）'!G858&gt;0,LN('質指数（労働）'!G858),0)</f>
        <v>-0.41530984712163094</v>
      </c>
      <c r="H858" s="6">
        <f>IF('質指数（労働）'!H858&gt;0,LN('質指数（労働）'!H858),0)</f>
        <v>-0.33096648293181502</v>
      </c>
      <c r="I858" s="6">
        <f>IF('質指数（労働）'!I858&gt;0,LN('質指数（労働）'!I858),0)</f>
        <v>-0.32114073719019115</v>
      </c>
    </row>
    <row r="859" spans="1:9" x14ac:dyDescent="0.15">
      <c r="A859" s="1">
        <v>38</v>
      </c>
      <c r="B859" s="1" t="s">
        <v>136</v>
      </c>
      <c r="C859" s="1">
        <v>5</v>
      </c>
      <c r="D859" s="1" t="s">
        <v>157</v>
      </c>
      <c r="E859" s="6">
        <f>IF('質指数（労働）'!E859&gt;0,LN('質指数（労働）'!E859),0)</f>
        <v>-0.17553218909658069</v>
      </c>
      <c r="F859" s="6">
        <f>IF('質指数（労働）'!F859&gt;0,LN('質指数（労働）'!F859),0)</f>
        <v>-0.14601992054008786</v>
      </c>
      <c r="G859" s="6">
        <f>IF('質指数（労働）'!G859&gt;0,LN('質指数（労働）'!G859),0)</f>
        <v>-0.15394242127931784</v>
      </c>
      <c r="H859" s="6">
        <f>IF('質指数（労働）'!H859&gt;0,LN('質指数（労働）'!H859),0)</f>
        <v>-7.4220439974918062E-2</v>
      </c>
      <c r="I859" s="6">
        <f>IF('質指数（労働）'!I859&gt;0,LN('質指数（労働）'!I859),0)</f>
        <v>-8.2901378856054184E-2</v>
      </c>
    </row>
    <row r="860" spans="1:9" x14ac:dyDescent="0.15">
      <c r="A860" s="1">
        <v>38</v>
      </c>
      <c r="B860" s="1" t="s">
        <v>136</v>
      </c>
      <c r="C860" s="1">
        <v>6</v>
      </c>
      <c r="D860" s="1" t="s">
        <v>49</v>
      </c>
      <c r="E860" s="6">
        <f>IF('質指数（労働）'!E860&gt;0,LN('質指数（労働）'!E860),0)</f>
        <v>-6.9962810435258718E-2</v>
      </c>
      <c r="F860" s="6">
        <f>IF('質指数（労働）'!F860&gt;0,LN('質指数（労働）'!F860),0)</f>
        <v>-2.6631467035183376E-2</v>
      </c>
      <c r="G860" s="6">
        <f>IF('質指数（労働）'!G860&gt;0,LN('質指数（労働）'!G860),0)</f>
        <v>-3.0560136736506465E-2</v>
      </c>
      <c r="H860" s="6">
        <f>IF('質指数（労働）'!H860&gt;0,LN('質指数（労働）'!H860),0)</f>
        <v>4.1974685221475849E-2</v>
      </c>
      <c r="I860" s="6">
        <f>IF('質指数（労働）'!I860&gt;0,LN('質指数（労働）'!I860),0)</f>
        <v>3.6177178030016972E-2</v>
      </c>
    </row>
    <row r="861" spans="1:9" x14ac:dyDescent="0.15">
      <c r="A861" s="1">
        <v>38</v>
      </c>
      <c r="B861" s="1" t="s">
        <v>136</v>
      </c>
      <c r="C861" s="1">
        <v>7</v>
      </c>
      <c r="D861" s="1" t="s">
        <v>158</v>
      </c>
      <c r="E861" s="6">
        <f>IF('質指数（労働）'!E861&gt;0,LN('質指数（労働）'!E861),0)</f>
        <v>-3.612224404415449E-2</v>
      </c>
      <c r="F861" s="6">
        <f>IF('質指数（労働）'!F861&gt;0,LN('質指数（労働）'!F861),0)</f>
        <v>-1.0713485606405591E-2</v>
      </c>
      <c r="G861" s="6">
        <f>IF('質指数（労働）'!G861&gt;0,LN('質指数（労働）'!G861),0)</f>
        <v>3.7982332283862399E-2</v>
      </c>
      <c r="H861" s="6">
        <f>IF('質指数（労働）'!H861&gt;0,LN('質指数（労働）'!H861),0)</f>
        <v>0.11391533148667521</v>
      </c>
      <c r="I861" s="6">
        <f>IF('質指数（労働）'!I861&gt;0,LN('質指数（労働）'!I861),0)</f>
        <v>7.7616424173795676E-2</v>
      </c>
    </row>
    <row r="862" spans="1:9" x14ac:dyDescent="0.15">
      <c r="A862" s="1">
        <v>38</v>
      </c>
      <c r="B862" s="1" t="s">
        <v>136</v>
      </c>
      <c r="C862" s="1">
        <v>8</v>
      </c>
      <c r="D862" s="1" t="s">
        <v>159</v>
      </c>
      <c r="E862" s="6">
        <f>IF('質指数（労働）'!E862&gt;0,LN('質指数（労働）'!E862),0)</f>
        <v>-0.15896626206665052</v>
      </c>
      <c r="F862" s="6">
        <f>IF('質指数（労働）'!F862&gt;0,LN('質指数（労働）'!F862),0)</f>
        <v>-0.13843950547601416</v>
      </c>
      <c r="G862" s="6">
        <f>IF('質指数（労働）'!G862&gt;0,LN('質指数（労働）'!G862),0)</f>
        <v>-0.14067873373086021</v>
      </c>
      <c r="H862" s="6">
        <f>IF('質指数（労働）'!H862&gt;0,LN('質指数（労働）'!H862),0)</f>
        <v>-5.7645862443511886E-2</v>
      </c>
      <c r="I862" s="6">
        <f>IF('質指数（労働）'!I862&gt;0,LN('質指数（労働）'!I862),0)</f>
        <v>-9.1394329052406298E-2</v>
      </c>
    </row>
    <row r="863" spans="1:9" x14ac:dyDescent="0.15">
      <c r="A863" s="1">
        <v>38</v>
      </c>
      <c r="B863" s="1" t="s">
        <v>136</v>
      </c>
      <c r="C863" s="1">
        <v>9</v>
      </c>
      <c r="D863" s="1" t="s">
        <v>160</v>
      </c>
      <c r="E863" s="6">
        <f>IF('質指数（労働）'!E863&gt;0,LN('質指数（労働）'!E863),0)</f>
        <v>-6.9656729184052996E-2</v>
      </c>
      <c r="F863" s="6">
        <f>IF('質指数（労働）'!F863&gt;0,LN('質指数（労働）'!F863),0)</f>
        <v>-4.3479200417499905E-2</v>
      </c>
      <c r="G863" s="6">
        <f>IF('質指数（労働）'!G863&gt;0,LN('質指数（労働）'!G863),0)</f>
        <v>-4.8168739039102543E-2</v>
      </c>
      <c r="H863" s="6">
        <f>IF('質指数（労働）'!H863&gt;0,LN('質指数（労働）'!H863),0)</f>
        <v>-9.3515212996299266E-3</v>
      </c>
      <c r="I863" s="6">
        <f>IF('質指数（労働）'!I863&gt;0,LN('質指数（労働）'!I863),0)</f>
        <v>-8.0872422401668032E-2</v>
      </c>
    </row>
    <row r="864" spans="1:9" x14ac:dyDescent="0.15">
      <c r="A864" s="1">
        <v>38</v>
      </c>
      <c r="B864" s="1" t="s">
        <v>136</v>
      </c>
      <c r="C864" s="1">
        <v>10</v>
      </c>
      <c r="D864" s="1" t="s">
        <v>161</v>
      </c>
      <c r="E864" s="6">
        <f>IF('質指数（労働）'!E864&gt;0,LN('質指数（労働）'!E864),0)</f>
        <v>-0.11640398454498323</v>
      </c>
      <c r="F864" s="6">
        <f>IF('質指数（労働）'!F864&gt;0,LN('質指数（労働）'!F864),0)</f>
        <v>-0.14386198476137432</v>
      </c>
      <c r="G864" s="6">
        <f>IF('質指数（労働）'!G864&gt;0,LN('質指数（労働）'!G864),0)</f>
        <v>-0.1299083692142437</v>
      </c>
      <c r="H864" s="6">
        <f>IF('質指数（労働）'!H864&gt;0,LN('質指数（労働）'!H864),0)</f>
        <v>-7.3069006200199418E-2</v>
      </c>
      <c r="I864" s="6">
        <f>IF('質指数（労働）'!I864&gt;0,LN('質指数（労働）'!I864),0)</f>
        <v>-0.10467401804080659</v>
      </c>
    </row>
    <row r="865" spans="1:9" x14ac:dyDescent="0.15">
      <c r="A865" s="1">
        <v>38</v>
      </c>
      <c r="B865" s="1" t="s">
        <v>136</v>
      </c>
      <c r="C865" s="1">
        <v>11</v>
      </c>
      <c r="D865" s="1" t="s">
        <v>162</v>
      </c>
      <c r="E865" s="6">
        <f>IF('質指数（労働）'!E865&gt;0,LN('質指数（労働）'!E865),0)</f>
        <v>-6.8373024805695806E-2</v>
      </c>
      <c r="F865" s="6">
        <f>IF('質指数（労働）'!F865&gt;0,LN('質指数（労働）'!F865),0)</f>
        <v>-4.6232065275772324E-2</v>
      </c>
      <c r="G865" s="6">
        <f>IF('質指数（労働）'!G865&gt;0,LN('質指数（労働）'!G865),0)</f>
        <v>-6.5166305212894071E-2</v>
      </c>
      <c r="H865" s="6">
        <f>IF('質指数（労働）'!H865&gt;0,LN('質指数（労働）'!H865),0)</f>
        <v>-2.1464264367099424E-3</v>
      </c>
      <c r="I865" s="6">
        <f>IF('質指数（労働）'!I865&gt;0,LN('質指数（労働）'!I865),0)</f>
        <v>-3.1681577711641595E-2</v>
      </c>
    </row>
    <row r="866" spans="1:9" x14ac:dyDescent="0.15">
      <c r="A866" s="1">
        <v>38</v>
      </c>
      <c r="B866" s="1" t="s">
        <v>136</v>
      </c>
      <c r="C866" s="1">
        <v>12</v>
      </c>
      <c r="D866" s="1" t="s">
        <v>163</v>
      </c>
      <c r="E866" s="6">
        <f>IF('質指数（労働）'!E866&gt;0,LN('質指数（労働）'!E866),0)</f>
        <v>-0.25759960650882091</v>
      </c>
      <c r="F866" s="6">
        <f>IF('質指数（労働）'!F866&gt;0,LN('質指数（労働）'!F866),0)</f>
        <v>-0.22366412597408739</v>
      </c>
      <c r="G866" s="6">
        <f>IF('質指数（労働）'!G866&gt;0,LN('質指数（労働）'!G866),0)</f>
        <v>-0.23532396490979049</v>
      </c>
      <c r="H866" s="6">
        <f>IF('質指数（労働）'!H866&gt;0,LN('質指数（労働）'!H866),0)</f>
        <v>-8.9234009372784528E-2</v>
      </c>
      <c r="I866" s="6">
        <f>IF('質指数（労働）'!I866&gt;0,LN('質指数（労働）'!I866),0)</f>
        <v>-8.2477492206291345E-2</v>
      </c>
    </row>
    <row r="867" spans="1:9" x14ac:dyDescent="0.15">
      <c r="A867" s="1">
        <v>38</v>
      </c>
      <c r="B867" s="1" t="s">
        <v>136</v>
      </c>
      <c r="C867" s="1">
        <v>13</v>
      </c>
      <c r="D867" s="1" t="s">
        <v>164</v>
      </c>
      <c r="E867" s="6">
        <f>IF('質指数（労働）'!E867&gt;0,LN('質指数（労働）'!E867),0)</f>
        <v>-8.8064540595368904E-2</v>
      </c>
      <c r="F867" s="6">
        <f>IF('質指数（労働）'!F867&gt;0,LN('質指数（労働）'!F867),0)</f>
        <v>-7.8014973602954799E-2</v>
      </c>
      <c r="G867" s="6">
        <f>IF('質指数（労働）'!G867&gt;0,LN('質指数（労働）'!G867),0)</f>
        <v>-9.4071298599294528E-2</v>
      </c>
      <c r="H867" s="6">
        <f>IF('質指数（労働）'!H867&gt;0,LN('質指数（労働）'!H867),0)</f>
        <v>-2.1777215082065846E-2</v>
      </c>
      <c r="I867" s="6">
        <f>IF('質指数（労働）'!I867&gt;0,LN('質指数（労働）'!I867),0)</f>
        <v>-6.6910469170779169E-2</v>
      </c>
    </row>
    <row r="868" spans="1:9" x14ac:dyDescent="0.15">
      <c r="A868" s="1">
        <v>38</v>
      </c>
      <c r="B868" s="1" t="s">
        <v>136</v>
      </c>
      <c r="C868" s="1">
        <v>14</v>
      </c>
      <c r="D868" s="1" t="s">
        <v>165</v>
      </c>
      <c r="E868" s="6">
        <f>IF('質指数（労働）'!E868&gt;0,LN('質指数（労働）'!E868),0)</f>
        <v>-0.17782711775829024</v>
      </c>
      <c r="F868" s="6">
        <f>IF('質指数（労働）'!F868&gt;0,LN('質指数（労働）'!F868),0)</f>
        <v>-0.19077073070981421</v>
      </c>
      <c r="G868" s="6">
        <f>IF('質指数（労働）'!G868&gt;0,LN('質指数（労働）'!G868),0)</f>
        <v>-0.18608503163513168</v>
      </c>
      <c r="H868" s="6">
        <f>IF('質指数（労働）'!H868&gt;0,LN('質指数（労働）'!H868),0)</f>
        <v>-7.0866480617617605E-2</v>
      </c>
      <c r="I868" s="6">
        <f>IF('質指数（労働）'!I868&gt;0,LN('質指数（労働）'!I868),0)</f>
        <v>-5.6879858974510936E-2</v>
      </c>
    </row>
    <row r="869" spans="1:9" x14ac:dyDescent="0.15">
      <c r="A869" s="1">
        <v>38</v>
      </c>
      <c r="B869" s="1" t="s">
        <v>136</v>
      </c>
      <c r="C869" s="1">
        <v>15</v>
      </c>
      <c r="D869" s="1" t="s">
        <v>166</v>
      </c>
      <c r="E869" s="6">
        <f>IF('質指数（労働）'!E869&gt;0,LN('質指数（労働）'!E869),0)</f>
        <v>-0.22208052286747618</v>
      </c>
      <c r="F869" s="6">
        <f>IF('質指数（労働）'!F869&gt;0,LN('質指数（労働）'!F869),0)</f>
        <v>-0.2219490885898123</v>
      </c>
      <c r="G869" s="6">
        <f>IF('質指数（労働）'!G869&gt;0,LN('質指数（労働）'!G869),0)</f>
        <v>-0.21317089094869482</v>
      </c>
      <c r="H869" s="6">
        <f>IF('質指数（労働）'!H869&gt;0,LN('質指数（労働）'!H869),0)</f>
        <v>-0.11906326472368524</v>
      </c>
      <c r="I869" s="6">
        <f>IF('質指数（労働）'!I869&gt;0,LN('質指数（労働）'!I869),0)</f>
        <v>-0.11075599993367233</v>
      </c>
    </row>
    <row r="870" spans="1:9" x14ac:dyDescent="0.15">
      <c r="A870" s="1">
        <v>38</v>
      </c>
      <c r="B870" s="1" t="s">
        <v>86</v>
      </c>
      <c r="C870" s="1">
        <v>16</v>
      </c>
      <c r="D870" s="1" t="s">
        <v>149</v>
      </c>
      <c r="E870" s="6">
        <f>IF('質指数（労働）'!E870&gt;0,LN('質指数（労働）'!E870),0)</f>
        <v>-0.10729385440986812</v>
      </c>
      <c r="F870" s="6">
        <f>IF('質指数（労働）'!F870&gt;0,LN('質指数（労働）'!F870),0)</f>
        <v>-0.11157547719056632</v>
      </c>
      <c r="G870" s="6">
        <f>IF('質指数（労働）'!G870&gt;0,LN('質指数（労働）'!G870),0)</f>
        <v>-9.5855178679120689E-2</v>
      </c>
      <c r="H870" s="6">
        <f>IF('質指数（労働）'!H870&gt;0,LN('質指数（労働）'!H870),0)</f>
        <v>-4.8653276479482685E-2</v>
      </c>
      <c r="I870" s="6">
        <f>IF('質指数（労働）'!I870&gt;0,LN('質指数（労働）'!I870),0)</f>
        <v>-4.9216298522155547E-2</v>
      </c>
    </row>
    <row r="871" spans="1:9" x14ac:dyDescent="0.15">
      <c r="A871" s="1">
        <v>38</v>
      </c>
      <c r="B871" s="1" t="s">
        <v>86</v>
      </c>
      <c r="C871" s="1">
        <v>17</v>
      </c>
      <c r="D871" s="1" t="s">
        <v>150</v>
      </c>
      <c r="E871" s="6">
        <f>IF('質指数（労働）'!E871&gt;0,LN('質指数（労働）'!E871),0)</f>
        <v>0.31922831577256683</v>
      </c>
      <c r="F871" s="6">
        <f>IF('質指数（労働）'!F871&gt;0,LN('質指数（労働）'!F871),0)</f>
        <v>0.17647881297195664</v>
      </c>
      <c r="G871" s="6">
        <f>IF('質指数（労働）'!G871&gt;0,LN('質指数（労働）'!G871),0)</f>
        <v>4.8859816641156524E-2</v>
      </c>
      <c r="H871" s="6">
        <f>IF('質指数（労働）'!H871&gt;0,LN('質指数（労働）'!H871),0)</f>
        <v>7.3216308183745901E-2</v>
      </c>
      <c r="I871" s="6">
        <f>IF('質指数（労働）'!I871&gt;0,LN('質指数（労働）'!I871),0)</f>
        <v>0.16861870131862236</v>
      </c>
    </row>
    <row r="872" spans="1:9" x14ac:dyDescent="0.15">
      <c r="A872" s="1">
        <v>38</v>
      </c>
      <c r="B872" s="1" t="s">
        <v>86</v>
      </c>
      <c r="C872" s="1">
        <v>18</v>
      </c>
      <c r="D872" s="1" t="s">
        <v>151</v>
      </c>
      <c r="E872" s="6">
        <f>IF('質指数（労働）'!E872&gt;0,LN('質指数（労働）'!E872),0)</f>
        <v>-0.25222352783436452</v>
      </c>
      <c r="F872" s="6">
        <f>IF('質指数（労働）'!F872&gt;0,LN('質指数（労働）'!F872),0)</f>
        <v>-0.23510698754777951</v>
      </c>
      <c r="G872" s="6">
        <f>IF('質指数（労働）'!G872&gt;0,LN('質指数（労働）'!G872),0)</f>
        <v>-0.20324765477148771</v>
      </c>
      <c r="H872" s="6">
        <f>IF('質指数（労働）'!H872&gt;0,LN('質指数（労働）'!H872),0)</f>
        <v>-0.13166313598060575</v>
      </c>
      <c r="I872" s="6">
        <f>IF('質指数（労働）'!I872&gt;0,LN('質指数（労働）'!I872),0)</f>
        <v>-0.19864812598150561</v>
      </c>
    </row>
    <row r="873" spans="1:9" x14ac:dyDescent="0.15">
      <c r="A873" s="1">
        <v>38</v>
      </c>
      <c r="B873" s="1" t="s">
        <v>86</v>
      </c>
      <c r="C873" s="1">
        <v>19</v>
      </c>
      <c r="D873" s="1" t="s">
        <v>152</v>
      </c>
      <c r="E873" s="6">
        <f>IF('質指数（労働）'!E873&gt;0,LN('質指数（労働）'!E873),0)</f>
        <v>-0.10131108277492176</v>
      </c>
      <c r="F873" s="6">
        <f>IF('質指数（労働）'!F873&gt;0,LN('質指数（労働）'!F873),0)</f>
        <v>-8.7474826479062073E-2</v>
      </c>
      <c r="G873" s="6">
        <f>IF('質指数（労働）'!G873&gt;0,LN('質指数（労働）'!G873),0)</f>
        <v>-7.6919979708570924E-2</v>
      </c>
      <c r="H873" s="6">
        <f>IF('質指数（労働）'!H873&gt;0,LN('質指数（労働）'!H873),0)</f>
        <v>2.67598586155917E-2</v>
      </c>
      <c r="I873" s="6">
        <f>IF('質指数（労働）'!I873&gt;0,LN('質指数（労働）'!I873),0)</f>
        <v>-2.3181820441126971E-2</v>
      </c>
    </row>
    <row r="874" spans="1:9" x14ac:dyDescent="0.15">
      <c r="A874" s="1">
        <v>38</v>
      </c>
      <c r="B874" s="1" t="s">
        <v>86</v>
      </c>
      <c r="C874" s="1">
        <v>20</v>
      </c>
      <c r="D874" s="1" t="s">
        <v>153</v>
      </c>
      <c r="E874" s="6">
        <f>IF('質指数（労働）'!E874&gt;0,LN('質指数（労働）'!E874),0)</f>
        <v>-0.22364295685932498</v>
      </c>
      <c r="F874" s="6">
        <f>IF('質指数（労働）'!F874&gt;0,LN('質指数（労働）'!F874),0)</f>
        <v>-1.1773999982836906E-2</v>
      </c>
      <c r="G874" s="6">
        <f>IF('質指数（労働）'!G874&gt;0,LN('質指数（労働）'!G874),0)</f>
        <v>-4.3488133143926119E-2</v>
      </c>
      <c r="H874" s="6">
        <f>IF('質指数（労働）'!H874&gt;0,LN('質指数（労働）'!H874),0)</f>
        <v>-2.5478403510221084E-2</v>
      </c>
      <c r="I874" s="6">
        <f>IF('質指数（労働）'!I874&gt;0,LN('質指数（労働）'!I874),0)</f>
        <v>-6.3888552015955072E-2</v>
      </c>
    </row>
    <row r="875" spans="1:9" x14ac:dyDescent="0.15">
      <c r="A875" s="1">
        <v>38</v>
      </c>
      <c r="B875" s="1" t="s">
        <v>86</v>
      </c>
      <c r="C875" s="1">
        <v>21</v>
      </c>
      <c r="D875" s="1" t="s">
        <v>154</v>
      </c>
      <c r="E875" s="6">
        <f>IF('質指数（労働）'!E875&gt;0,LN('質指数（労働）'!E875),0)</f>
        <v>1.4295175145402413E-2</v>
      </c>
      <c r="F875" s="6">
        <f>IF('質指数（労働）'!F875&gt;0,LN('質指数（労働）'!F875),0)</f>
        <v>1.7636309787679421E-2</v>
      </c>
      <c r="G875" s="6">
        <f>IF('質指数（労働）'!G875&gt;0,LN('質指数（労働）'!G875),0)</f>
        <v>-1.6128745459263307E-3</v>
      </c>
      <c r="H875" s="6">
        <f>IF('質指数（労働）'!H875&gt;0,LN('質指数（労働）'!H875),0)</f>
        <v>4.5689493724684026E-3</v>
      </c>
      <c r="I875" s="6">
        <f>IF('質指数（労働）'!I875&gt;0,LN('質指数（労働）'!I875),0)</f>
        <v>-2.2693509705681486E-2</v>
      </c>
    </row>
    <row r="876" spans="1:9" x14ac:dyDescent="0.15">
      <c r="A876" s="1">
        <v>38</v>
      </c>
      <c r="B876" s="1" t="s">
        <v>37</v>
      </c>
      <c r="C876" s="1">
        <v>22</v>
      </c>
      <c r="D876" s="1" t="s">
        <v>146</v>
      </c>
      <c r="E876" s="6">
        <f>IF('質指数（労働）'!E876&gt;0,LN('質指数（労働）'!E876),0)</f>
        <v>-0.128380009734123</v>
      </c>
      <c r="F876" s="6">
        <f>IF('質指数（労働）'!F876&gt;0,LN('質指数（労働）'!F876),0)</f>
        <v>-0.1593646520049162</v>
      </c>
      <c r="G876" s="6">
        <f>IF('質指数（労働）'!G876&gt;0,LN('質指数（労働）'!G876),0)</f>
        <v>-0.12470958266031514</v>
      </c>
      <c r="H876" s="6">
        <f>IF('質指数（労働）'!H876&gt;0,LN('質指数（労働）'!H876),0)</f>
        <v>-3.4086588084994957E-2</v>
      </c>
      <c r="I876" s="6">
        <f>IF('質指数（労働）'!I876&gt;0,LN('質指数（労働）'!I876),0)</f>
        <v>-6.9685453869765282E-2</v>
      </c>
    </row>
    <row r="877" spans="1:9" x14ac:dyDescent="0.15">
      <c r="A877" s="1">
        <v>38</v>
      </c>
      <c r="B877" s="1" t="s">
        <v>37</v>
      </c>
      <c r="C877" s="1">
        <v>23</v>
      </c>
      <c r="D877" s="1" t="s">
        <v>167</v>
      </c>
      <c r="E877" s="6">
        <f>IF('質指数（労働）'!E877&gt;0,LN('質指数（労働）'!E877),0)</f>
        <v>0.18071546339684003</v>
      </c>
      <c r="F877" s="6">
        <f>IF('質指数（労働）'!F877&gt;0,LN('質指数（労働）'!F877),0)</f>
        <v>0.11320284977159775</v>
      </c>
      <c r="G877" s="6">
        <f>IF('質指数（労働）'!G877&gt;0,LN('質指数（労働）'!G877),0)</f>
        <v>0.12000195453511704</v>
      </c>
      <c r="H877" s="6">
        <f>IF('質指数（労働）'!H877&gt;0,LN('質指数（労働）'!H877),0)</f>
        <v>0.19692029433509758</v>
      </c>
      <c r="I877" s="6">
        <f>IF('質指数（労働）'!I877&gt;0,LN('質指数（労働）'!I877),0)</f>
        <v>0.15954284003522598</v>
      </c>
    </row>
    <row r="878" spans="1:9" x14ac:dyDescent="0.15">
      <c r="A878" s="1">
        <v>39</v>
      </c>
      <c r="B878" s="1" t="s">
        <v>87</v>
      </c>
      <c r="C878" s="1">
        <v>1</v>
      </c>
      <c r="D878" s="1" t="s">
        <v>147</v>
      </c>
      <c r="E878" s="6">
        <f>IF('質指数（労働）'!E878&gt;0,LN('質指数（労働）'!E878),0)</f>
        <v>-0.77096774080709674</v>
      </c>
      <c r="F878" s="6">
        <f>IF('質指数（労働）'!F878&gt;0,LN('質指数（労働）'!F878),0)</f>
        <v>-0.62929700221079199</v>
      </c>
      <c r="G878" s="6">
        <f>IF('質指数（労働）'!G878&gt;0,LN('質指数（労働）'!G878),0)</f>
        <v>-0.62467813525724281</v>
      </c>
      <c r="H878" s="6">
        <f>IF('質指数（労働）'!H878&gt;0,LN('質指数（労働）'!H878),0)</f>
        <v>-0.5059164790565126</v>
      </c>
      <c r="I878" s="6">
        <f>IF('質指数（労働）'!I878&gt;0,LN('質指数（労働）'!I878),0)</f>
        <v>-0.45242004898857735</v>
      </c>
    </row>
    <row r="879" spans="1:9" x14ac:dyDescent="0.15">
      <c r="A879" s="1">
        <v>39</v>
      </c>
      <c r="B879" s="1" t="s">
        <v>87</v>
      </c>
      <c r="C879" s="1">
        <v>2</v>
      </c>
      <c r="D879" s="1" t="s">
        <v>148</v>
      </c>
      <c r="E879" s="6">
        <f>IF('質指数（労働）'!E879&gt;0,LN('質指数（労働）'!E879),0)</f>
        <v>0.56418529744685852</v>
      </c>
      <c r="F879" s="6">
        <f>IF('質指数（労働）'!F879&gt;0,LN('質指数（労働）'!F879),0)</f>
        <v>0.57203001274607923</v>
      </c>
      <c r="G879" s="6">
        <f>IF('質指数（労働）'!G879&gt;0,LN('質指数（労働）'!G879),0)</f>
        <v>0.28117430304001684</v>
      </c>
      <c r="H879" s="6">
        <f>IF('質指数（労働）'!H879&gt;0,LN('質指数（労働）'!H879),0)</f>
        <v>0.25381264262398318</v>
      </c>
      <c r="I879" s="6">
        <f>IF('質指数（労働）'!I879&gt;0,LN('質指数（労働）'!I879),0)</f>
        <v>0.3072860550654708</v>
      </c>
    </row>
    <row r="880" spans="1:9" x14ac:dyDescent="0.15">
      <c r="A880" s="1">
        <v>39</v>
      </c>
      <c r="B880" s="1" t="s">
        <v>137</v>
      </c>
      <c r="C880" s="1">
        <v>3</v>
      </c>
      <c r="D880" s="1" t="s">
        <v>155</v>
      </c>
      <c r="E880" s="6">
        <f>IF('質指数（労働）'!E880&gt;0,LN('質指数（労働）'!E880),0)</f>
        <v>-0.31931995159889676</v>
      </c>
      <c r="F880" s="6">
        <f>IF('質指数（労働）'!F880&gt;0,LN('質指数（労働）'!F880),0)</f>
        <v>-0.37220526752642225</v>
      </c>
      <c r="G880" s="6">
        <f>IF('質指数（労働）'!G880&gt;0,LN('質指数（労働）'!G880),0)</f>
        <v>-0.37570489881496932</v>
      </c>
      <c r="H880" s="6">
        <f>IF('質指数（労働）'!H880&gt;0,LN('質指数（労働）'!H880),0)</f>
        <v>-0.28748049607139936</v>
      </c>
      <c r="I880" s="6">
        <f>IF('質指数（労働）'!I880&gt;0,LN('質指数（労働）'!I880),0)</f>
        <v>-0.27780385997467122</v>
      </c>
    </row>
    <row r="881" spans="1:9" x14ac:dyDescent="0.15">
      <c r="A881" s="1">
        <v>39</v>
      </c>
      <c r="B881" s="1" t="s">
        <v>137</v>
      </c>
      <c r="C881" s="1">
        <v>4</v>
      </c>
      <c r="D881" s="1" t="s">
        <v>156</v>
      </c>
      <c r="E881" s="6">
        <f>IF('質指数（労働）'!E881&gt;0,LN('質指数（労働）'!E881),0)</f>
        <v>-0.42722399513601045</v>
      </c>
      <c r="F881" s="6">
        <f>IF('質指数（労働）'!F881&gt;0,LN('質指数（労働）'!F881),0)</f>
        <v>-0.49207017566279182</v>
      </c>
      <c r="G881" s="6">
        <f>IF('質指数（労働）'!G881&gt;0,LN('質指数（労働）'!G881),0)</f>
        <v>-0.50320056351609543</v>
      </c>
      <c r="H881" s="6">
        <f>IF('質指数（労働）'!H881&gt;0,LN('質指数（労働）'!H881),0)</f>
        <v>-0.41965176901361495</v>
      </c>
      <c r="I881" s="6">
        <f>IF('質指数（労働）'!I881&gt;0,LN('質指数（労働）'!I881),0)</f>
        <v>-0.39224899724886814</v>
      </c>
    </row>
    <row r="882" spans="1:9" x14ac:dyDescent="0.15">
      <c r="A882" s="1">
        <v>39</v>
      </c>
      <c r="B882" s="1" t="s">
        <v>137</v>
      </c>
      <c r="C882" s="1">
        <v>5</v>
      </c>
      <c r="D882" s="1" t="s">
        <v>157</v>
      </c>
      <c r="E882" s="6">
        <f>IF('質指数（労働）'!E882&gt;0,LN('質指数（労働）'!E882),0)</f>
        <v>-0.21025603753183197</v>
      </c>
      <c r="F882" s="6">
        <f>IF('質指数（労働）'!F882&gt;0,LN('質指数（労働）'!F882),0)</f>
        <v>-0.21976483707680219</v>
      </c>
      <c r="G882" s="6">
        <f>IF('質指数（労働）'!G882&gt;0,LN('質指数（労働）'!G882),0)</f>
        <v>-0.22703248253177716</v>
      </c>
      <c r="H882" s="6">
        <f>IF('質指数（労働）'!H882&gt;0,LN('質指数（労働）'!H882),0)</f>
        <v>-0.14208083707868924</v>
      </c>
      <c r="I882" s="6">
        <f>IF('質指数（労働）'!I882&gt;0,LN('質指数（労働）'!I882),0)</f>
        <v>-0.13164196443099185</v>
      </c>
    </row>
    <row r="883" spans="1:9" x14ac:dyDescent="0.15">
      <c r="A883" s="1">
        <v>39</v>
      </c>
      <c r="B883" s="1" t="s">
        <v>137</v>
      </c>
      <c r="C883" s="1">
        <v>6</v>
      </c>
      <c r="D883" s="1" t="s">
        <v>49</v>
      </c>
      <c r="E883" s="6">
        <f>IF('質指数（労働）'!E883&gt;0,LN('質指数（労働）'!E883),0)</f>
        <v>-6.1590717866180089E-2</v>
      </c>
      <c r="F883" s="6">
        <f>IF('質指数（労働）'!F883&gt;0,LN('質指数（労働）'!F883),0)</f>
        <v>-6.9565738392971907E-2</v>
      </c>
      <c r="G883" s="6">
        <f>IF('質指数（労働）'!G883&gt;0,LN('質指数（労働）'!G883),0)</f>
        <v>-7.1710832419012313E-2</v>
      </c>
      <c r="H883" s="6">
        <f>IF('質指数（労働）'!H883&gt;0,LN('質指数（労働）'!H883),0)</f>
        <v>-1.4542370282549382E-2</v>
      </c>
      <c r="I883" s="6">
        <f>IF('質指数（労働）'!I883&gt;0,LN('質指数（労働）'!I883),0)</f>
        <v>-9.4761595830496603E-3</v>
      </c>
    </row>
    <row r="884" spans="1:9" x14ac:dyDescent="0.15">
      <c r="A884" s="1">
        <v>39</v>
      </c>
      <c r="B884" s="1" t="s">
        <v>137</v>
      </c>
      <c r="C884" s="1">
        <v>7</v>
      </c>
      <c r="D884" s="1" t="s">
        <v>158</v>
      </c>
      <c r="E884" s="6">
        <f>IF('質指数（労働）'!E884&gt;0,LN('質指数（労働）'!E884),0)</f>
        <v>-2.8982459763460269E-2</v>
      </c>
      <c r="F884" s="6">
        <f>IF('質指数（労働）'!F884&gt;0,LN('質指数（労働）'!F884),0)</f>
        <v>-3.5351389928694667E-2</v>
      </c>
      <c r="G884" s="6">
        <f>IF('質指数（労働）'!G884&gt;0,LN('質指数（労働）'!G884),0)</f>
        <v>9.3246590618135446E-3</v>
      </c>
      <c r="H884" s="6">
        <f>IF('質指数（労働）'!H884&gt;0,LN('質指数（労働）'!H884),0)</f>
        <v>5.5049202708594071E-2</v>
      </c>
      <c r="I884" s="6">
        <f>IF('質指数（労働）'!I884&gt;0,LN('質指数（労働）'!I884),0)</f>
        <v>1.8449763748259372E-2</v>
      </c>
    </row>
    <row r="885" spans="1:9" x14ac:dyDescent="0.15">
      <c r="A885" s="1">
        <v>39</v>
      </c>
      <c r="B885" s="1" t="s">
        <v>137</v>
      </c>
      <c r="C885" s="1">
        <v>8</v>
      </c>
      <c r="D885" s="1" t="s">
        <v>159</v>
      </c>
      <c r="E885" s="6">
        <f>IF('質指数（労働）'!E885&gt;0,LN('質指数（労働）'!E885),0)</f>
        <v>-0.18613062103928879</v>
      </c>
      <c r="F885" s="6">
        <f>IF('質指数（労働）'!F885&gt;0,LN('質指数（労働）'!F885),0)</f>
        <v>-0.19413237199913924</v>
      </c>
      <c r="G885" s="6">
        <f>IF('質指数（労働）'!G885&gt;0,LN('質指数（労働）'!G885),0)</f>
        <v>-0.19764680802804585</v>
      </c>
      <c r="H885" s="6">
        <f>IF('質指数（労働）'!H885&gt;0,LN('質指数（労働）'!H885),0)</f>
        <v>-0.1095721536006443</v>
      </c>
      <c r="I885" s="6">
        <f>IF('質指数（労働）'!I885&gt;0,LN('質指数（労働）'!I885),0)</f>
        <v>-0.13987931719842678</v>
      </c>
    </row>
    <row r="886" spans="1:9" x14ac:dyDescent="0.15">
      <c r="A886" s="1">
        <v>39</v>
      </c>
      <c r="B886" s="1" t="s">
        <v>137</v>
      </c>
      <c r="C886" s="1">
        <v>9</v>
      </c>
      <c r="D886" s="1" t="s">
        <v>160</v>
      </c>
      <c r="E886" s="6">
        <f>IF('質指数（労働）'!E886&gt;0,LN('質指数（労働）'!E886),0)</f>
        <v>-6.461197415356193E-2</v>
      </c>
      <c r="F886" s="6">
        <f>IF('質指数（労働）'!F886&gt;0,LN('質指数（労働）'!F886),0)</f>
        <v>-8.3910363770991231E-2</v>
      </c>
      <c r="G886" s="6">
        <f>IF('質指数（労働）'!G886&gt;0,LN('質指数（労働）'!G886),0)</f>
        <v>-9.0847100234499004E-2</v>
      </c>
      <c r="H886" s="6">
        <f>IF('質指数（労働）'!H886&gt;0,LN('質指数（労働）'!H886),0)</f>
        <v>-6.3323081791995431E-2</v>
      </c>
      <c r="I886" s="6">
        <f>IF('質指数（労働）'!I886&gt;0,LN('質指数（労働）'!I886),0)</f>
        <v>-0.12163689135918872</v>
      </c>
    </row>
    <row r="887" spans="1:9" x14ac:dyDescent="0.15">
      <c r="A887" s="1">
        <v>39</v>
      </c>
      <c r="B887" s="1" t="s">
        <v>137</v>
      </c>
      <c r="C887" s="1">
        <v>10</v>
      </c>
      <c r="D887" s="1" t="s">
        <v>161</v>
      </c>
      <c r="E887" s="6">
        <f>IF('質指数（労働）'!E887&gt;0,LN('質指数（労働）'!E887),0)</f>
        <v>-0.1273805098021448</v>
      </c>
      <c r="F887" s="6">
        <f>IF('質指数（労働）'!F887&gt;0,LN('質指数（労働）'!F887),0)</f>
        <v>-0.20325753562748999</v>
      </c>
      <c r="G887" s="6">
        <f>IF('質指数（労働）'!G887&gt;0,LN('質指数（労働）'!G887),0)</f>
        <v>-0.18618939284162361</v>
      </c>
      <c r="H887" s="6">
        <f>IF('質指数（労働）'!H887&gt;0,LN('質指数（労働）'!H887),0)</f>
        <v>-0.13011256498512816</v>
      </c>
      <c r="I887" s="6">
        <f>IF('質指数（労働）'!I887&gt;0,LN('質指数（労働）'!I887),0)</f>
        <v>-0.13734953801156374</v>
      </c>
    </row>
    <row r="888" spans="1:9" x14ac:dyDescent="0.15">
      <c r="A888" s="1">
        <v>39</v>
      </c>
      <c r="B888" s="1" t="s">
        <v>137</v>
      </c>
      <c r="C888" s="1">
        <v>11</v>
      </c>
      <c r="D888" s="1" t="s">
        <v>162</v>
      </c>
      <c r="E888" s="6">
        <f>IF('質指数（労働）'!E888&gt;0,LN('質指数（労働）'!E888),0)</f>
        <v>-5.9389915544279817E-2</v>
      </c>
      <c r="F888" s="6">
        <f>IF('質指数（労働）'!F888&gt;0,LN('質指数（労働）'!F888),0)</f>
        <v>-8.2836995236414315E-2</v>
      </c>
      <c r="G888" s="6">
        <f>IF('質指数（労働）'!G888&gt;0,LN('質指数（労働）'!G888),0)</f>
        <v>-0.10861896370041035</v>
      </c>
      <c r="H888" s="6">
        <f>IF('質指数（労働）'!H888&gt;0,LN('質指数（労働）'!H888),0)</f>
        <v>-5.1553505699614588E-2</v>
      </c>
      <c r="I888" s="6">
        <f>IF('質指数（労働）'!I888&gt;0,LN('質指数（労働）'!I888),0)</f>
        <v>-7.2802465524851465E-2</v>
      </c>
    </row>
    <row r="889" spans="1:9" x14ac:dyDescent="0.15">
      <c r="A889" s="1">
        <v>39</v>
      </c>
      <c r="B889" s="1" t="s">
        <v>137</v>
      </c>
      <c r="C889" s="1">
        <v>12</v>
      </c>
      <c r="D889" s="1" t="s">
        <v>163</v>
      </c>
      <c r="E889" s="6">
        <f>IF('質指数（労働）'!E889&gt;0,LN('質指数（労働）'!E889),0)</f>
        <v>-0.26931737134896511</v>
      </c>
      <c r="F889" s="6">
        <f>IF('質指数（労働）'!F889&gt;0,LN('質指数（労働）'!F889),0)</f>
        <v>-0.29329097239391089</v>
      </c>
      <c r="G889" s="6">
        <f>IF('質指数（労働）'!G889&gt;0,LN('質指数（労働）'!G889),0)</f>
        <v>-0.3075603322579944</v>
      </c>
      <c r="H889" s="6">
        <f>IF('質指数（労働）'!H889&gt;0,LN('質指数（労働）'!H889),0)</f>
        <v>-0.15813507039605959</v>
      </c>
      <c r="I889" s="6">
        <f>IF('質指数（労働）'!I889&gt;0,LN('質指数（労働）'!I889),0)</f>
        <v>-0.13904568703246992</v>
      </c>
    </row>
    <row r="890" spans="1:9" x14ac:dyDescent="0.15">
      <c r="A890" s="1">
        <v>39</v>
      </c>
      <c r="B890" s="1" t="s">
        <v>137</v>
      </c>
      <c r="C890" s="1">
        <v>13</v>
      </c>
      <c r="D890" s="1" t="s">
        <v>164</v>
      </c>
      <c r="E890" s="6">
        <f>IF('質指数（労働）'!E890&gt;0,LN('質指数（労働）'!E890),0)</f>
        <v>-7.576099841187392E-2</v>
      </c>
      <c r="F890" s="6">
        <f>IF('質指数（労働）'!F890&gt;0,LN('質指数（労働）'!F890),0)</f>
        <v>-0.11296890530720914</v>
      </c>
      <c r="G890" s="6">
        <f>IF('質指数（労働）'!G890&gt;0,LN('質指数（労働）'!G890),0)</f>
        <v>-0.13410256948525884</v>
      </c>
      <c r="H890" s="6">
        <f>IF('質指数（労働）'!H890&gt;0,LN('質指数（労働）'!H890),0)</f>
        <v>-6.7980938389483853E-2</v>
      </c>
      <c r="I890" s="6">
        <f>IF('質指数（労働）'!I890&gt;0,LN('質指数（労働）'!I890),0)</f>
        <v>-9.4877952368408611E-2</v>
      </c>
    </row>
    <row r="891" spans="1:9" x14ac:dyDescent="0.15">
      <c r="A891" s="1">
        <v>39</v>
      </c>
      <c r="B891" s="1" t="s">
        <v>137</v>
      </c>
      <c r="C891" s="1">
        <v>14</v>
      </c>
      <c r="D891" s="1" t="s">
        <v>165</v>
      </c>
      <c r="E891" s="6">
        <f>IF('質指数（労働）'!E891&gt;0,LN('質指数（労働）'!E891),0)</f>
        <v>-0.17689688824408481</v>
      </c>
      <c r="F891" s="6">
        <f>IF('質指数（労働）'!F891&gt;0,LN('質指数（労働）'!F891),0)</f>
        <v>-0.25147111552103418</v>
      </c>
      <c r="G891" s="6">
        <f>IF('質指数（労働）'!G891&gt;0,LN('質指数（労働）'!G891),0)</f>
        <v>-0.25345071473889297</v>
      </c>
      <c r="H891" s="6">
        <f>IF('質指数（労働）'!H891&gt;0,LN('質指数（労働）'!H891),0)</f>
        <v>-0.13696690078823165</v>
      </c>
      <c r="I891" s="6">
        <f>IF('質指数（労働）'!I891&gt;0,LN('質指数（労働）'!I891),0)</f>
        <v>-0.10690982986146588</v>
      </c>
    </row>
    <row r="892" spans="1:9" x14ac:dyDescent="0.15">
      <c r="A892" s="1">
        <v>39</v>
      </c>
      <c r="B892" s="1" t="s">
        <v>137</v>
      </c>
      <c r="C892" s="1">
        <v>15</v>
      </c>
      <c r="D892" s="1" t="s">
        <v>166</v>
      </c>
      <c r="E892" s="6">
        <f>IF('質指数（労働）'!E892&gt;0,LN('質指数（労働）'!E892),0)</f>
        <v>-0.25484922456103831</v>
      </c>
      <c r="F892" s="6">
        <f>IF('質指数（労働）'!F892&gt;0,LN('質指数（労働）'!F892),0)</f>
        <v>-0.29620919218649039</v>
      </c>
      <c r="G892" s="6">
        <f>IF('質指数（労働）'!G892&gt;0,LN('質指数（労働）'!G892),0)</f>
        <v>-0.28283530082606873</v>
      </c>
      <c r="H892" s="6">
        <f>IF('質指数（労働）'!H892&gt;0,LN('質指数（労働）'!H892),0)</f>
        <v>-0.19776433866369056</v>
      </c>
      <c r="I892" s="6">
        <f>IF('質指数（労働）'!I892&gt;0,LN('質指数（労働）'!I892),0)</f>
        <v>-0.16732744810137778</v>
      </c>
    </row>
    <row r="893" spans="1:9" x14ac:dyDescent="0.15">
      <c r="A893" s="1">
        <v>39</v>
      </c>
      <c r="B893" s="1" t="s">
        <v>87</v>
      </c>
      <c r="C893" s="1">
        <v>16</v>
      </c>
      <c r="D893" s="1" t="s">
        <v>149</v>
      </c>
      <c r="E893" s="6">
        <f>IF('質指数（労働）'!E893&gt;0,LN('質指数（労働）'!E893),0)</f>
        <v>-0.123659184615162</v>
      </c>
      <c r="F893" s="6">
        <f>IF('質指数（労働）'!F893&gt;0,LN('質指数（労働）'!F893),0)</f>
        <v>-0.13788307106824094</v>
      </c>
      <c r="G893" s="6">
        <f>IF('質指数（労働）'!G893&gt;0,LN('質指数（労働）'!G893),0)</f>
        <v>-0.13170083028793877</v>
      </c>
      <c r="H893" s="6">
        <f>IF('質指数（労働）'!H893&gt;0,LN('質指数（労働）'!H893),0)</f>
        <v>-8.081262980545631E-2</v>
      </c>
      <c r="I893" s="6">
        <f>IF('質指数（労働）'!I893&gt;0,LN('質指数（労働）'!I893),0)</f>
        <v>-6.8151506098140122E-2</v>
      </c>
    </row>
    <row r="894" spans="1:9" x14ac:dyDescent="0.15">
      <c r="A894" s="1">
        <v>39</v>
      </c>
      <c r="B894" s="1" t="s">
        <v>87</v>
      </c>
      <c r="C894" s="1">
        <v>17</v>
      </c>
      <c r="D894" s="1" t="s">
        <v>150</v>
      </c>
      <c r="E894" s="6">
        <f>IF('質指数（労働）'!E894&gt;0,LN('質指数（労働）'!E894),0)</f>
        <v>0.44415362725531538</v>
      </c>
      <c r="F894" s="6">
        <f>IF('質指数（労働）'!F894&gt;0,LN('質指数（労働）'!F894),0)</f>
        <v>0.2275372829458763</v>
      </c>
      <c r="G894" s="6">
        <f>IF('質指数（労働）'!G894&gt;0,LN('質指数（労働）'!G894),0)</f>
        <v>5.6182390999659979E-2</v>
      </c>
      <c r="H894" s="6">
        <f>IF('質指数（労働）'!H894&gt;0,LN('質指数（労働）'!H894),0)</f>
        <v>0.11538626059150678</v>
      </c>
      <c r="I894" s="6">
        <f>IF('質指数（労働）'!I894&gt;0,LN('質指数（労働）'!I894),0)</f>
        <v>0.28087253194151934</v>
      </c>
    </row>
    <row r="895" spans="1:9" x14ac:dyDescent="0.15">
      <c r="A895" s="1">
        <v>39</v>
      </c>
      <c r="B895" s="1" t="s">
        <v>87</v>
      </c>
      <c r="C895" s="1">
        <v>18</v>
      </c>
      <c r="D895" s="1" t="s">
        <v>151</v>
      </c>
      <c r="E895" s="6">
        <f>IF('質指数（労働）'!E895&gt;0,LN('質指数（労働）'!E895),0)</f>
        <v>-0.31062772245875425</v>
      </c>
      <c r="F895" s="6">
        <f>IF('質指数（労働）'!F895&gt;0,LN('質指数（労働）'!F895),0)</f>
        <v>-0.30480399322939616</v>
      </c>
      <c r="G895" s="6">
        <f>IF('質指数（労働）'!G895&gt;0,LN('質指数（労働）'!G895),0)</f>
        <v>-0.25038030389435056</v>
      </c>
      <c r="H895" s="6">
        <f>IF('質指数（労働）'!H895&gt;0,LN('質指数（労働）'!H895),0)</f>
        <v>-0.18842426958896996</v>
      </c>
      <c r="I895" s="6">
        <f>IF('質指数（労働）'!I895&gt;0,LN('質指数（労働）'!I895),0)</f>
        <v>-0.25150709862899817</v>
      </c>
    </row>
    <row r="896" spans="1:9" x14ac:dyDescent="0.15">
      <c r="A896" s="1">
        <v>39</v>
      </c>
      <c r="B896" s="1" t="s">
        <v>87</v>
      </c>
      <c r="C896" s="1">
        <v>19</v>
      </c>
      <c r="D896" s="1" t="s">
        <v>152</v>
      </c>
      <c r="E896" s="6">
        <f>IF('質指数（労働）'!E896&gt;0,LN('質指数（労働）'!E896),0)</f>
        <v>-9.7829397383450659E-2</v>
      </c>
      <c r="F896" s="6">
        <f>IF('質指数（労働）'!F896&gt;0,LN('質指数（労働）'!F896),0)</f>
        <v>-8.7104126719298833E-2</v>
      </c>
      <c r="G896" s="6">
        <f>IF('質指数（労働）'!G896&gt;0,LN('質指数（労働）'!G896),0)</f>
        <v>-4.8661416448504184E-2</v>
      </c>
      <c r="H896" s="6">
        <f>IF('質指数（労働）'!H896&gt;0,LN('質指数（労働）'!H896),0)</f>
        <v>1.4614153258373463E-2</v>
      </c>
      <c r="I896" s="6">
        <f>IF('質指数（労働）'!I896&gt;0,LN('質指数（労働）'!I896),0)</f>
        <v>4.6584927801443538E-3</v>
      </c>
    </row>
    <row r="897" spans="1:9" x14ac:dyDescent="0.15">
      <c r="A897" s="1">
        <v>39</v>
      </c>
      <c r="B897" s="1" t="s">
        <v>87</v>
      </c>
      <c r="C897" s="1">
        <v>20</v>
      </c>
      <c r="D897" s="1" t="s">
        <v>153</v>
      </c>
      <c r="E897" s="6">
        <f>IF('質指数（労働）'!E897&gt;0,LN('質指数（労働）'!E897),0)</f>
        <v>7.9503376654788724E-2</v>
      </c>
      <c r="F897" s="6">
        <f>IF('質指数（労働）'!F897&gt;0,LN('質指数（労働）'!F897),0)</f>
        <v>7.612071089592222E-2</v>
      </c>
      <c r="G897" s="6">
        <f>IF('質指数（労働）'!G897&gt;0,LN('質指数（労働）'!G897),0)</f>
        <v>1.1060243622764834E-2</v>
      </c>
      <c r="H897" s="6">
        <f>IF('質指数（労働）'!H897&gt;0,LN('質指数（労働）'!H897),0)</f>
        <v>8.8755798442715805E-2</v>
      </c>
      <c r="I897" s="6">
        <f>IF('質指数（労働）'!I897&gt;0,LN('質指数（労働）'!I897),0)</f>
        <v>4.3235780038989688E-2</v>
      </c>
    </row>
    <row r="898" spans="1:9" x14ac:dyDescent="0.15">
      <c r="A898" s="1">
        <v>39</v>
      </c>
      <c r="B898" s="1" t="s">
        <v>87</v>
      </c>
      <c r="C898" s="1">
        <v>21</v>
      </c>
      <c r="D898" s="1" t="s">
        <v>154</v>
      </c>
      <c r="E898" s="6">
        <f>IF('質指数（労働）'!E898&gt;0,LN('質指数（労働）'!E898),0)</f>
        <v>2.0940292063844259E-2</v>
      </c>
      <c r="F898" s="6">
        <f>IF('質指数（労働）'!F898&gt;0,LN('質指数（労働）'!F898),0)</f>
        <v>-5.753552276076288E-3</v>
      </c>
      <c r="G898" s="6">
        <f>IF('質指数（労働）'!G898&gt;0,LN('質指数（労働）'!G898),0)</f>
        <v>-1.0316340573935398E-2</v>
      </c>
      <c r="H898" s="6">
        <f>IF('質指数（労働）'!H898&gt;0,LN('質指数（労働）'!H898),0)</f>
        <v>-1.5549381194337816E-2</v>
      </c>
      <c r="I898" s="6">
        <f>IF('質指数（労働）'!I898&gt;0,LN('質指数（労働）'!I898),0)</f>
        <v>-4.8587455862776997E-2</v>
      </c>
    </row>
    <row r="899" spans="1:9" x14ac:dyDescent="0.15">
      <c r="A899" s="1">
        <v>39</v>
      </c>
      <c r="B899" s="1" t="s">
        <v>38</v>
      </c>
      <c r="C899" s="1">
        <v>22</v>
      </c>
      <c r="D899" s="1" t="s">
        <v>146</v>
      </c>
      <c r="E899" s="6">
        <f>IF('質指数（労働）'!E899&gt;0,LN('質指数（労働）'!E899),0)</f>
        <v>-0.18257551164946137</v>
      </c>
      <c r="F899" s="6">
        <f>IF('質指数（労働）'!F899&gt;0,LN('質指数（労働）'!F899),0)</f>
        <v>-0.23642685160373347</v>
      </c>
      <c r="G899" s="6">
        <f>IF('質指数（労働）'!G899&gt;0,LN('質指数（労働）'!G899),0)</f>
        <v>-0.1749144261603629</v>
      </c>
      <c r="H899" s="6">
        <f>IF('質指数（労働）'!H899&gt;0,LN('質指数（労働）'!H899),0)</f>
        <v>-8.4530903869866475E-2</v>
      </c>
      <c r="I899" s="6">
        <f>IF('質指数（労働）'!I899&gt;0,LN('質指数（労働）'!I899),0)</f>
        <v>-0.10677928429471112</v>
      </c>
    </row>
    <row r="900" spans="1:9" x14ac:dyDescent="0.15">
      <c r="A900" s="1">
        <v>39</v>
      </c>
      <c r="B900" s="1" t="s">
        <v>38</v>
      </c>
      <c r="C900" s="1">
        <v>23</v>
      </c>
      <c r="D900" s="1" t="s">
        <v>167</v>
      </c>
      <c r="E900" s="6">
        <f>IF('質指数（労働）'!E900&gt;0,LN('質指数（労働）'!E900),0)</f>
        <v>0.1490083974208769</v>
      </c>
      <c r="F900" s="6">
        <f>IF('質指数（労働）'!F900&gt;0,LN('質指数（労働）'!F900),0)</f>
        <v>8.7648462199640745E-2</v>
      </c>
      <c r="G900" s="6">
        <f>IF('質指数（労働）'!G900&gt;0,LN('質指数（労働）'!G900),0)</f>
        <v>9.5080889014946379E-2</v>
      </c>
      <c r="H900" s="6">
        <f>IF('質指数（労働）'!H900&gt;0,LN('質指数（労働）'!H900),0)</f>
        <v>0.16599890722577104</v>
      </c>
      <c r="I900" s="6">
        <f>IF('質指数（労働）'!I900&gt;0,LN('質指数（労働）'!I900),0)</f>
        <v>0.1246198281910728</v>
      </c>
    </row>
    <row r="901" spans="1:9" x14ac:dyDescent="0.15">
      <c r="A901" s="1">
        <v>40</v>
      </c>
      <c r="B901" s="1" t="s">
        <v>88</v>
      </c>
      <c r="C901" s="1">
        <v>1</v>
      </c>
      <c r="D901" s="1" t="s">
        <v>147</v>
      </c>
      <c r="E901" s="6">
        <f>IF('質指数（労働）'!E901&gt;0,LN('質指数（労働）'!E901),0)</f>
        <v>-0.58893073682089403</v>
      </c>
      <c r="F901" s="6">
        <f>IF('質指数（労働）'!F901&gt;0,LN('質指数（労働）'!F901),0)</f>
        <v>-0.46934247475840024</v>
      </c>
      <c r="G901" s="6">
        <f>IF('質指数（労働）'!G901&gt;0,LN('質指数（労働）'!G901),0)</f>
        <v>-0.50218585945914818</v>
      </c>
      <c r="H901" s="6">
        <f>IF('質指数（労働）'!H901&gt;0,LN('質指数（労働）'!H901),0)</f>
        <v>-0.40835079033501176</v>
      </c>
      <c r="I901" s="6">
        <f>IF('質指数（労働）'!I901&gt;0,LN('質指数（労働）'!I901),0)</f>
        <v>-0.38513635899154786</v>
      </c>
    </row>
    <row r="902" spans="1:9" x14ac:dyDescent="0.15">
      <c r="A902" s="1">
        <v>40</v>
      </c>
      <c r="B902" s="1" t="s">
        <v>88</v>
      </c>
      <c r="C902" s="1">
        <v>2</v>
      </c>
      <c r="D902" s="1" t="s">
        <v>148</v>
      </c>
      <c r="E902" s="6">
        <f>IF('質指数（労働）'!E902&gt;0,LN('質指数（労働）'!E902),0)</f>
        <v>0.65920576903191375</v>
      </c>
      <c r="F902" s="6">
        <f>IF('質指数（労働）'!F902&gt;0,LN('質指数（労働）'!F902),0)</f>
        <v>0.56217503314202188</v>
      </c>
      <c r="G902" s="6">
        <f>IF('質指数（労働）'!G902&gt;0,LN('質指数（労働）'!G902),0)</f>
        <v>0.3148055936580913</v>
      </c>
      <c r="H902" s="6">
        <f>IF('質指数（労働）'!H902&gt;0,LN('質指数（労働）'!H902),0)</f>
        <v>0.33530859345367697</v>
      </c>
      <c r="I902" s="6">
        <f>IF('質指数（労働）'!I902&gt;0,LN('質指数（労働）'!I902),0)</f>
        <v>0.32748335192847905</v>
      </c>
    </row>
    <row r="903" spans="1:9" x14ac:dyDescent="0.15">
      <c r="A903" s="1">
        <v>40</v>
      </c>
      <c r="B903" s="1" t="s">
        <v>138</v>
      </c>
      <c r="C903" s="1">
        <v>3</v>
      </c>
      <c r="D903" s="1" t="s">
        <v>155</v>
      </c>
      <c r="E903" s="6">
        <f>IF('質指数（労働）'!E903&gt;0,LN('質指数（労働）'!E903),0)</f>
        <v>-0.19240378013576936</v>
      </c>
      <c r="F903" s="6">
        <f>IF('質指数（労働）'!F903&gt;0,LN('質指数（労働）'!F903),0)</f>
        <v>-0.18383120202297454</v>
      </c>
      <c r="G903" s="6">
        <f>IF('質指数（労働）'!G903&gt;0,LN('質指数（労働）'!G903),0)</f>
        <v>-0.19277876312899908</v>
      </c>
      <c r="H903" s="6">
        <f>IF('質指数（労働）'!H903&gt;0,LN('質指数（労働）'!H903),0)</f>
        <v>-0.16628858619840567</v>
      </c>
      <c r="I903" s="6">
        <f>IF('質指数（労働）'!I903&gt;0,LN('質指数（労働）'!I903),0)</f>
        <v>-0.19668006645439973</v>
      </c>
    </row>
    <row r="904" spans="1:9" x14ac:dyDescent="0.15">
      <c r="A904" s="1">
        <v>40</v>
      </c>
      <c r="B904" s="1" t="s">
        <v>138</v>
      </c>
      <c r="C904" s="1">
        <v>4</v>
      </c>
      <c r="D904" s="1" t="s">
        <v>156</v>
      </c>
      <c r="E904" s="6">
        <f>IF('質指数（労働）'!E904&gt;0,LN('質指数（労働）'!E904),0)</f>
        <v>-0.33497645064158249</v>
      </c>
      <c r="F904" s="6">
        <f>IF('質指数（労働）'!F904&gt;0,LN('質指数（労働）'!F904),0)</f>
        <v>-0.32553401646323599</v>
      </c>
      <c r="G904" s="6">
        <f>IF('質指数（労働）'!G904&gt;0,LN('質指数（労働）'!G904),0)</f>
        <v>-0.34161076182532296</v>
      </c>
      <c r="H904" s="6">
        <f>IF('質指数（労働）'!H904&gt;0,LN('質指数（労働）'!H904),0)</f>
        <v>-0.28237088294375406</v>
      </c>
      <c r="I904" s="6">
        <f>IF('質指数（労働）'!I904&gt;0,LN('質指数（労働）'!I904),0)</f>
        <v>-0.28964142370853813</v>
      </c>
    </row>
    <row r="905" spans="1:9" x14ac:dyDescent="0.15">
      <c r="A905" s="1">
        <v>40</v>
      </c>
      <c r="B905" s="1" t="s">
        <v>138</v>
      </c>
      <c r="C905" s="1">
        <v>5</v>
      </c>
      <c r="D905" s="1" t="s">
        <v>157</v>
      </c>
      <c r="E905" s="6">
        <f>IF('質指数（労働）'!E905&gt;0,LN('質指数（労働）'!E905),0)</f>
        <v>-0.10010892995158159</v>
      </c>
      <c r="F905" s="6">
        <f>IF('質指数（労働）'!F905&gt;0,LN('質指数（労働）'!F905),0)</f>
        <v>-6.072530887971455E-2</v>
      </c>
      <c r="G905" s="6">
        <f>IF('質指数（労働）'!G905&gt;0,LN('質指数（労働）'!G905),0)</f>
        <v>-8.6371609562755677E-2</v>
      </c>
      <c r="H905" s="6">
        <f>IF('質指数（労働）'!H905&gt;0,LN('質指数（労働）'!H905),0)</f>
        <v>-3.9197822949179881E-2</v>
      </c>
      <c r="I905" s="6">
        <f>IF('質指数（労働）'!I905&gt;0,LN('質指数（労働）'!I905),0)</f>
        <v>-6.1723432544846496E-2</v>
      </c>
    </row>
    <row r="906" spans="1:9" x14ac:dyDescent="0.15">
      <c r="A906" s="1">
        <v>40</v>
      </c>
      <c r="B906" s="1" t="s">
        <v>138</v>
      </c>
      <c r="C906" s="1">
        <v>6</v>
      </c>
      <c r="D906" s="1" t="s">
        <v>49</v>
      </c>
      <c r="E906" s="6">
        <f>IF('質指数（労働）'!E906&gt;0,LN('質指数（労働）'!E906),0)</f>
        <v>-2.7561592046739133E-2</v>
      </c>
      <c r="F906" s="6">
        <f>IF('質指数（労働）'!F906&gt;0,LN('質指数（労働）'!F906),0)</f>
        <v>3.7060670382204043E-2</v>
      </c>
      <c r="G906" s="6">
        <f>IF('質指数（労働）'!G906&gt;0,LN('質指数（労働）'!G906),0)</f>
        <v>3.0244039965423981E-2</v>
      </c>
      <c r="H906" s="6">
        <f>IF('質指数（労働）'!H906&gt;0,LN('質指数（労働）'!H906),0)</f>
        <v>7.6059873648227777E-2</v>
      </c>
      <c r="I906" s="6">
        <f>IF('質指数（労働）'!I906&gt;0,LN('質指数（労働）'!I906),0)</f>
        <v>5.4684122402820459E-2</v>
      </c>
    </row>
    <row r="907" spans="1:9" x14ac:dyDescent="0.15">
      <c r="A907" s="1">
        <v>40</v>
      </c>
      <c r="B907" s="1" t="s">
        <v>138</v>
      </c>
      <c r="C907" s="1">
        <v>7</v>
      </c>
      <c r="D907" s="1" t="s">
        <v>158</v>
      </c>
      <c r="E907" s="6">
        <f>IF('質指数（労働）'!E907&gt;0,LN('質指数（労働）'!E907),0)</f>
        <v>1.4804076985996343E-2</v>
      </c>
      <c r="F907" s="6">
        <f>IF('質指数（労働）'!F907&gt;0,LN('質指数（労働）'!F907),0)</f>
        <v>4.9417383862181294E-2</v>
      </c>
      <c r="G907" s="6">
        <f>IF('質指数（労働）'!G907&gt;0,LN('質指数（労働）'!G907),0)</f>
        <v>9.1692982175035159E-2</v>
      </c>
      <c r="H907" s="6">
        <f>IF('質指数（労働）'!H907&gt;0,LN('質指数（労働）'!H907),0)</f>
        <v>0.14424057340976471</v>
      </c>
      <c r="I907" s="6">
        <f>IF('質指数（労働）'!I907&gt;0,LN('質指数（労働）'!I907),0)</f>
        <v>9.4530569700043809E-2</v>
      </c>
    </row>
    <row r="908" spans="1:9" x14ac:dyDescent="0.15">
      <c r="A908" s="1">
        <v>40</v>
      </c>
      <c r="B908" s="1" t="s">
        <v>138</v>
      </c>
      <c r="C908" s="1">
        <v>8</v>
      </c>
      <c r="D908" s="1" t="s">
        <v>159</v>
      </c>
      <c r="E908" s="6">
        <f>IF('質指数（労働）'!E908&gt;0,LN('質指数（労働）'!E908),0)</f>
        <v>-0.10160208261213026</v>
      </c>
      <c r="F908" s="6">
        <f>IF('質指数（労働）'!F908&gt;0,LN('質指数（労働）'!F908),0)</f>
        <v>-6.9796580118022866E-2</v>
      </c>
      <c r="G908" s="6">
        <f>IF('質指数（労働）'!G908&gt;0,LN('質指数（労働）'!G908),0)</f>
        <v>-8.4466995361956343E-2</v>
      </c>
      <c r="H908" s="6">
        <f>IF('質指数（労働）'!H908&gt;0,LN('質指数（労働）'!H908),0)</f>
        <v>-2.9199676023725332E-2</v>
      </c>
      <c r="I908" s="6">
        <f>IF('質指数（労働）'!I908&gt;0,LN('質指数（労働）'!I908),0)</f>
        <v>-6.9984682315026275E-2</v>
      </c>
    </row>
    <row r="909" spans="1:9" x14ac:dyDescent="0.15">
      <c r="A909" s="1">
        <v>40</v>
      </c>
      <c r="B909" s="1" t="s">
        <v>138</v>
      </c>
      <c r="C909" s="1">
        <v>9</v>
      </c>
      <c r="D909" s="1" t="s">
        <v>160</v>
      </c>
      <c r="E909" s="6">
        <f>IF('質指数（労働）'!E909&gt;0,LN('質指数（労働）'!E909),0)</f>
        <v>-2.9926131897154314E-2</v>
      </c>
      <c r="F909" s="6">
        <f>IF('質指数（労働）'!F909&gt;0,LN('質指数（労働）'!F909),0)</f>
        <v>9.3576920181824823E-3</v>
      </c>
      <c r="G909" s="6">
        <f>IF('質指数（労働）'!G909&gt;0,LN('質指数（労働）'!G909),0)</f>
        <v>-2.1110945515831225E-3</v>
      </c>
      <c r="H909" s="6">
        <f>IF('質指数（労働）'!H909&gt;0,LN('質指数（労働）'!H909),0)</f>
        <v>1.7819847902455915E-2</v>
      </c>
      <c r="I909" s="6">
        <f>IF('質指数（労働）'!I909&gt;0,LN('質指数（労働）'!I909),0)</f>
        <v>-6.0006318083637968E-2</v>
      </c>
    </row>
    <row r="910" spans="1:9" x14ac:dyDescent="0.15">
      <c r="A910" s="1">
        <v>40</v>
      </c>
      <c r="B910" s="1" t="s">
        <v>138</v>
      </c>
      <c r="C910" s="1">
        <v>10</v>
      </c>
      <c r="D910" s="1" t="s">
        <v>161</v>
      </c>
      <c r="E910" s="6">
        <f>IF('質指数（労働）'!E910&gt;0,LN('質指数（労働）'!E910),0)</f>
        <v>-6.7279236983166096E-2</v>
      </c>
      <c r="F910" s="6">
        <f>IF('質指数（労働）'!F910&gt;0,LN('質指数（労働）'!F910),0)</f>
        <v>-6.8716079757511095E-2</v>
      </c>
      <c r="G910" s="6">
        <f>IF('質指数（労働）'!G910&gt;0,LN('質指数（労働）'!G910),0)</f>
        <v>-7.8317144070281189E-2</v>
      </c>
      <c r="H910" s="6">
        <f>IF('質指数（労働）'!H910&gt;0,LN('質指数（労働）'!H910),0)</f>
        <v>-3.8859778102651954E-2</v>
      </c>
      <c r="I910" s="6">
        <f>IF('質指数（労働）'!I910&gt;0,LN('質指数（労働）'!I910),0)</f>
        <v>-8.0602268775036429E-2</v>
      </c>
    </row>
    <row r="911" spans="1:9" x14ac:dyDescent="0.15">
      <c r="A911" s="1">
        <v>40</v>
      </c>
      <c r="B911" s="1" t="s">
        <v>138</v>
      </c>
      <c r="C911" s="1">
        <v>11</v>
      </c>
      <c r="D911" s="1" t="s">
        <v>162</v>
      </c>
      <c r="E911" s="6">
        <f>IF('質指数（労働）'!E911&gt;0,LN('質指数（労働）'!E911),0)</f>
        <v>-2.5689101160969608E-2</v>
      </c>
      <c r="F911" s="6">
        <f>IF('質指数（労働）'!F911&gt;0,LN('質指数（労働）'!F911),0)</f>
        <v>5.0165703730507272E-3</v>
      </c>
      <c r="G911" s="6">
        <f>IF('質指数（労働）'!G911&gt;0,LN('質指数（労働）'!G911),0)</f>
        <v>-2.3442119602313492E-2</v>
      </c>
      <c r="H911" s="6">
        <f>IF('質指数（労働）'!H911&gt;0,LN('質指数（労働）'!H911),0)</f>
        <v>2.1319503930230237E-2</v>
      </c>
      <c r="I911" s="6">
        <f>IF('質指数（労働）'!I911&gt;0,LN('質指数（労働）'!I911),0)</f>
        <v>-1.3923261758737463E-2</v>
      </c>
    </row>
    <row r="912" spans="1:9" x14ac:dyDescent="0.15">
      <c r="A912" s="1">
        <v>40</v>
      </c>
      <c r="B912" s="1" t="s">
        <v>138</v>
      </c>
      <c r="C912" s="1">
        <v>12</v>
      </c>
      <c r="D912" s="1" t="s">
        <v>163</v>
      </c>
      <c r="E912" s="6">
        <f>IF('質指数（労働）'!E912&gt;0,LN('質指数（労働）'!E912),0)</f>
        <v>-0.22337674371365901</v>
      </c>
      <c r="F912" s="6">
        <f>IF('質指数（労働）'!F912&gt;0,LN('質指数（労働）'!F912),0)</f>
        <v>-0.16124057687979759</v>
      </c>
      <c r="G912" s="6">
        <f>IF('質指数（労働）'!G912&gt;0,LN('質指数（労働）'!G912),0)</f>
        <v>-0.19129017281368429</v>
      </c>
      <c r="H912" s="6">
        <f>IF('質指数（労働）'!H912&gt;0,LN('質指数（労働）'!H912),0)</f>
        <v>-6.5665443146585498E-2</v>
      </c>
      <c r="I912" s="6">
        <f>IF('質指数（労働）'!I912&gt;0,LN('質指数（労働）'!I912),0)</f>
        <v>-6.8367922546093307E-2</v>
      </c>
    </row>
    <row r="913" spans="1:9" x14ac:dyDescent="0.15">
      <c r="A913" s="1">
        <v>40</v>
      </c>
      <c r="B913" s="1" t="s">
        <v>138</v>
      </c>
      <c r="C913" s="1">
        <v>13</v>
      </c>
      <c r="D913" s="1" t="s">
        <v>164</v>
      </c>
      <c r="E913" s="6">
        <f>IF('質指数（労働）'!E913&gt;0,LN('質指数（労働）'!E913),0)</f>
        <v>-4.8650071452446313E-2</v>
      </c>
      <c r="F913" s="6">
        <f>IF('質指数（労働）'!F913&gt;0,LN('質指数（労働）'!F913),0)</f>
        <v>-3.9112385418597496E-2</v>
      </c>
      <c r="G913" s="6">
        <f>IF('質指数（労働）'!G913&gt;0,LN('質指数（労働）'!G913),0)</f>
        <v>-6.0077644428063869E-2</v>
      </c>
      <c r="H913" s="6">
        <f>IF('質指数（労働）'!H913&gt;0,LN('質指数（労働）'!H913),0)</f>
        <v>-4.0369716025618028E-3</v>
      </c>
      <c r="I913" s="6">
        <f>IF('質指数（労働）'!I913&gt;0,LN('質指数（労働）'!I913),0)</f>
        <v>-5.099852487397679E-2</v>
      </c>
    </row>
    <row r="914" spans="1:9" x14ac:dyDescent="0.15">
      <c r="A914" s="1">
        <v>40</v>
      </c>
      <c r="B914" s="1" t="s">
        <v>138</v>
      </c>
      <c r="C914" s="1">
        <v>14</v>
      </c>
      <c r="D914" s="1" t="s">
        <v>165</v>
      </c>
      <c r="E914" s="6">
        <f>IF('質指数（労働）'!E914&gt;0,LN('質指数（労働）'!E914),0)</f>
        <v>-0.14331295279321726</v>
      </c>
      <c r="F914" s="6">
        <f>IF('質指数（労働）'!F914&gt;0,LN('質指数（労働）'!F914),0)</f>
        <v>-0.13187186473738208</v>
      </c>
      <c r="G914" s="6">
        <f>IF('質指数（労働）'!G914&gt;0,LN('質指数（労働）'!G914),0)</f>
        <v>-0.14006407885562266</v>
      </c>
      <c r="H914" s="6">
        <f>IF('質指数（労働）'!H914&gt;0,LN('質指数（労働）'!H914),0)</f>
        <v>-4.3743406356031855E-2</v>
      </c>
      <c r="I914" s="6">
        <f>IF('質指数（労働）'!I914&gt;0,LN('質指数（労働）'!I914),0)</f>
        <v>-3.9716132114581019E-2</v>
      </c>
    </row>
    <row r="915" spans="1:9" x14ac:dyDescent="0.15">
      <c r="A915" s="1">
        <v>40</v>
      </c>
      <c r="B915" s="1" t="s">
        <v>138</v>
      </c>
      <c r="C915" s="1">
        <v>15</v>
      </c>
      <c r="D915" s="1" t="s">
        <v>166</v>
      </c>
      <c r="E915" s="6">
        <f>IF('質指数（労働）'!E915&gt;0,LN('質指数（労働）'!E915),0)</f>
        <v>-0.15112939143876034</v>
      </c>
      <c r="F915" s="6">
        <f>IF('質指数（労働）'!F915&gt;0,LN('質指数（労働）'!F915),0)</f>
        <v>-0.12644639659751752</v>
      </c>
      <c r="G915" s="6">
        <f>IF('質指数（労働）'!G915&gt;0,LN('質指数（労働）'!G915),0)</f>
        <v>-0.13884181605890922</v>
      </c>
      <c r="H915" s="6">
        <f>IF('質指数（労働）'!H915&gt;0,LN('質指数（労働）'!H915),0)</f>
        <v>-7.6408853107846175E-2</v>
      </c>
      <c r="I915" s="6">
        <f>IF('質指数（労働）'!I915&gt;0,LN('質指数（労働）'!I915),0)</f>
        <v>-8.5362991461585297E-2</v>
      </c>
    </row>
    <row r="916" spans="1:9" x14ac:dyDescent="0.15">
      <c r="A916" s="1">
        <v>40</v>
      </c>
      <c r="B916" s="1" t="s">
        <v>88</v>
      </c>
      <c r="C916" s="1">
        <v>16</v>
      </c>
      <c r="D916" s="1" t="s">
        <v>149</v>
      </c>
      <c r="E916" s="6">
        <f>IF('質指数（労働）'!E916&gt;0,LN('質指数（労働）'!E916),0)</f>
        <v>-7.2371751538945914E-2</v>
      </c>
      <c r="F916" s="6">
        <f>IF('質指数（労働）'!F916&gt;0,LN('質指数（労働）'!F916),0)</f>
        <v>-5.8994188834756461E-2</v>
      </c>
      <c r="G916" s="6">
        <f>IF('質指数（労働）'!G916&gt;0,LN('質指数（労働）'!G916),0)</f>
        <v>-4.9767509812037349E-2</v>
      </c>
      <c r="H916" s="6">
        <f>IF('質指数（労働）'!H916&gt;0,LN('質指数（労働）'!H916),0)</f>
        <v>-7.8105800271097356E-3</v>
      </c>
      <c r="I916" s="6">
        <f>IF('質指数（労働）'!I916&gt;0,LN('質指数（労働）'!I916),0)</f>
        <v>-2.3263459625511469E-2</v>
      </c>
    </row>
    <row r="917" spans="1:9" x14ac:dyDescent="0.15">
      <c r="A917" s="1">
        <v>40</v>
      </c>
      <c r="B917" s="1" t="s">
        <v>88</v>
      </c>
      <c r="C917" s="1">
        <v>17</v>
      </c>
      <c r="D917" s="1" t="s">
        <v>150</v>
      </c>
      <c r="E917" s="6">
        <f>IF('質指数（労働）'!E917&gt;0,LN('質指数（労働）'!E917),0)</f>
        <v>0.33982835867490685</v>
      </c>
      <c r="F917" s="6">
        <f>IF('質指数（労働）'!F917&gt;0,LN('質指数（労働）'!F917),0)</f>
        <v>0.17676228895232929</v>
      </c>
      <c r="G917" s="6">
        <f>IF('質指数（労働）'!G917&gt;0,LN('質指数（労働）'!G917),0)</f>
        <v>7.2047247731270747E-2</v>
      </c>
      <c r="H917" s="6">
        <f>IF('質指数（労働）'!H917&gt;0,LN('質指数（労働）'!H917),0)</f>
        <v>9.136821656797911E-2</v>
      </c>
      <c r="I917" s="6">
        <f>IF('質指数（労働）'!I917&gt;0,LN('質指数（労働）'!I917),0)</f>
        <v>0.14655648004393587</v>
      </c>
    </row>
    <row r="918" spans="1:9" x14ac:dyDescent="0.15">
      <c r="A918" s="1">
        <v>40</v>
      </c>
      <c r="B918" s="1" t="s">
        <v>88</v>
      </c>
      <c r="C918" s="1">
        <v>18</v>
      </c>
      <c r="D918" s="1" t="s">
        <v>151</v>
      </c>
      <c r="E918" s="6">
        <f>IF('質指数（労働）'!E918&gt;0,LN('質指数（労働）'!E918),0)</f>
        <v>-0.17649191951422952</v>
      </c>
      <c r="F918" s="6">
        <f>IF('質指数（労働）'!F918&gt;0,LN('質指数（労働）'!F918),0)</f>
        <v>-0.14936472528033259</v>
      </c>
      <c r="G918" s="6">
        <f>IF('質指数（労働）'!G918&gt;0,LN('質指数（労働）'!G918),0)</f>
        <v>-0.12544862273090532</v>
      </c>
      <c r="H918" s="6">
        <f>IF('質指数（労働）'!H918&gt;0,LN('質指数（労働）'!H918),0)</f>
        <v>-8.0428297049226272E-2</v>
      </c>
      <c r="I918" s="6">
        <f>IF('質指数（労働）'!I918&gt;0,LN('質指数（労働）'!I918),0)</f>
        <v>-0.15904319339371997</v>
      </c>
    </row>
    <row r="919" spans="1:9" x14ac:dyDescent="0.15">
      <c r="A919" s="1">
        <v>40</v>
      </c>
      <c r="B919" s="1" t="s">
        <v>88</v>
      </c>
      <c r="C919" s="1">
        <v>19</v>
      </c>
      <c r="D919" s="1" t="s">
        <v>152</v>
      </c>
      <c r="E919" s="6">
        <f>IF('質指数（労働）'!E919&gt;0,LN('質指数（労働）'!E919),0)</f>
        <v>-7.4867816400201945E-2</v>
      </c>
      <c r="F919" s="6">
        <f>IF('質指数（労働）'!F919&gt;0,LN('質指数（労働）'!F919),0)</f>
        <v>-7.0440839836564975E-2</v>
      </c>
      <c r="G919" s="6">
        <f>IF('質指数（労働）'!G919&gt;0,LN('質指数（労働）'!G919),0)</f>
        <v>-8.0752226387187195E-2</v>
      </c>
      <c r="H919" s="6">
        <f>IF('質指数（労働）'!H919&gt;0,LN('質指数（労働）'!H919),0)</f>
        <v>-1.6153020021598484E-2</v>
      </c>
      <c r="I919" s="6">
        <f>IF('質指数（労働）'!I919&gt;0,LN('質指数（労働）'!I919),0)</f>
        <v>-2.5621949819156775E-2</v>
      </c>
    </row>
    <row r="920" spans="1:9" x14ac:dyDescent="0.15">
      <c r="A920" s="1">
        <v>40</v>
      </c>
      <c r="B920" s="1" t="s">
        <v>88</v>
      </c>
      <c r="C920" s="1">
        <v>20</v>
      </c>
      <c r="D920" s="1" t="s">
        <v>153</v>
      </c>
      <c r="E920" s="6">
        <f>IF('質指数（労働）'!E920&gt;0,LN('質指数（労働）'!E920),0)</f>
        <v>-9.6076740732328914E-2</v>
      </c>
      <c r="F920" s="6">
        <f>IF('質指数（労働）'!F920&gt;0,LN('質指数（労働）'!F920),0)</f>
        <v>-9.615577489886987E-3</v>
      </c>
      <c r="G920" s="6">
        <f>IF('質指数（労働）'!G920&gt;0,LN('質指数（労働）'!G920),0)</f>
        <v>-2.8691863085675368E-2</v>
      </c>
      <c r="H920" s="6">
        <f>IF('質指数（労働）'!H920&gt;0,LN('質指数（労働）'!H920),0)</f>
        <v>7.5811169356349174E-3</v>
      </c>
      <c r="I920" s="6">
        <f>IF('質指数（労働）'!I920&gt;0,LN('質指数（労働）'!I920),0)</f>
        <v>-6.4641015244187819E-2</v>
      </c>
    </row>
    <row r="921" spans="1:9" x14ac:dyDescent="0.15">
      <c r="A921" s="1">
        <v>40</v>
      </c>
      <c r="B921" s="1" t="s">
        <v>88</v>
      </c>
      <c r="C921" s="1">
        <v>21</v>
      </c>
      <c r="D921" s="1" t="s">
        <v>154</v>
      </c>
      <c r="E921" s="6">
        <f>IF('質指数（労働）'!E921&gt;0,LN('質指数（労働）'!E921),0)</f>
        <v>5.4493449994775504E-2</v>
      </c>
      <c r="F921" s="6">
        <f>IF('質指数（労働）'!F921&gt;0,LN('質指数（労働）'!F921),0)</f>
        <v>6.0505723549916006E-2</v>
      </c>
      <c r="G921" s="6">
        <f>IF('質指数（労働）'!G921&gt;0,LN('質指数（労働）'!G921),0)</f>
        <v>2.9281594671609994E-2</v>
      </c>
      <c r="H921" s="6">
        <f>IF('質指数（労働）'!H921&gt;0,LN('質指数（労働）'!H921),0)</f>
        <v>2.9768921444900148E-2</v>
      </c>
      <c r="I921" s="6">
        <f>IF('質指数（労働）'!I921&gt;0,LN('質指数（労働）'!I921),0)</f>
        <v>-1.5806759395993223E-4</v>
      </c>
    </row>
    <row r="922" spans="1:9" x14ac:dyDescent="0.15">
      <c r="A922" s="1">
        <v>40</v>
      </c>
      <c r="B922" s="1" t="s">
        <v>39</v>
      </c>
      <c r="C922" s="1">
        <v>22</v>
      </c>
      <c r="D922" s="1" t="s">
        <v>146</v>
      </c>
      <c r="E922" s="6">
        <f>IF('質指数（労働）'!E922&gt;0,LN('質指数（労働）'!E922),0)</f>
        <v>-0.10367807508171088</v>
      </c>
      <c r="F922" s="6">
        <f>IF('質指数（労働）'!F922&gt;0,LN('質指数（労働）'!F922),0)</f>
        <v>-0.12318050306037003</v>
      </c>
      <c r="G922" s="6">
        <f>IF('質指数（労働）'!G922&gt;0,LN('質指数（労働）'!G922),0)</f>
        <v>-9.8478554797591863E-2</v>
      </c>
      <c r="H922" s="6">
        <f>IF('質指数（労働）'!H922&gt;0,LN('質指数（労働）'!H922),0)</f>
        <v>-3.6419907215577495E-2</v>
      </c>
      <c r="I922" s="6">
        <f>IF('質指数（労働）'!I922&gt;0,LN('質指数（労働）'!I922),0)</f>
        <v>-7.3333090699759407E-2</v>
      </c>
    </row>
    <row r="923" spans="1:9" x14ac:dyDescent="0.15">
      <c r="A923" s="1">
        <v>40</v>
      </c>
      <c r="B923" s="1" t="s">
        <v>39</v>
      </c>
      <c r="C923" s="1">
        <v>23</v>
      </c>
      <c r="D923" s="1" t="s">
        <v>167</v>
      </c>
      <c r="E923" s="6">
        <f>IF('質指数（労働）'!E923&gt;0,LN('質指数（労働）'!E923),0)</f>
        <v>0.19222019415937081</v>
      </c>
      <c r="F923" s="6">
        <f>IF('質指数（労働）'!F923&gt;0,LN('質指数（労働）'!F923),0)</f>
        <v>0.13447702511924278</v>
      </c>
      <c r="G923" s="6">
        <f>IF('質指数（労働）'!G923&gt;0,LN('質指数（労働）'!G923),0)</f>
        <v>0.14266550525758606</v>
      </c>
      <c r="H923" s="6">
        <f>IF('質指数（労働）'!H923&gt;0,LN('質指数（労働）'!H923),0)</f>
        <v>0.20486709763267105</v>
      </c>
      <c r="I923" s="6">
        <f>IF('質指数（労働）'!I923&gt;0,LN('質指数（労働）'!I923),0)</f>
        <v>0.16165423601372386</v>
      </c>
    </row>
    <row r="924" spans="1:9" x14ac:dyDescent="0.15">
      <c r="A924" s="1">
        <v>41</v>
      </c>
      <c r="B924" s="1" t="s">
        <v>89</v>
      </c>
      <c r="C924" s="1">
        <v>1</v>
      </c>
      <c r="D924" s="1" t="s">
        <v>147</v>
      </c>
      <c r="E924" s="6">
        <f>IF('質指数（労働）'!E924&gt;0,LN('質指数（労働）'!E924),0)</f>
        <v>-0.72771840490124085</v>
      </c>
      <c r="F924" s="6">
        <f>IF('質指数（労働）'!F924&gt;0,LN('質指数（労働）'!F924),0)</f>
        <v>-0.62296179972189669</v>
      </c>
      <c r="G924" s="6">
        <f>IF('質指数（労働）'!G924&gt;0,LN('質指数（労働）'!G924),0)</f>
        <v>-0.63962191044758099</v>
      </c>
      <c r="H924" s="6">
        <f>IF('質指数（労働）'!H924&gt;0,LN('質指数（労働）'!H924),0)</f>
        <v>-0.53940734022831849</v>
      </c>
      <c r="I924" s="6">
        <f>IF('質指数（労働）'!I924&gt;0,LN('質指数（労働）'!I924),0)</f>
        <v>-0.46298594274858035</v>
      </c>
    </row>
    <row r="925" spans="1:9" x14ac:dyDescent="0.15">
      <c r="A925" s="1">
        <v>41</v>
      </c>
      <c r="B925" s="1" t="s">
        <v>89</v>
      </c>
      <c r="C925" s="1">
        <v>2</v>
      </c>
      <c r="D925" s="1" t="s">
        <v>148</v>
      </c>
      <c r="E925" s="6">
        <f>IF('質指数（労働）'!E925&gt;0,LN('質指数（労働）'!E925),0)</f>
        <v>0.87441102763672285</v>
      </c>
      <c r="F925" s="6">
        <f>IF('質指数（労働）'!F925&gt;0,LN('質指数（労働）'!F925),0)</f>
        <v>0.6942874947939105</v>
      </c>
      <c r="G925" s="6">
        <f>IF('質指数（労働）'!G925&gt;0,LN('質指数（労働）'!G925),0)</f>
        <v>0.42662882966715598</v>
      </c>
      <c r="H925" s="6">
        <f>IF('質指数（労働）'!H925&gt;0,LN('質指数（労働）'!H925),0)</f>
        <v>0.73021077884413232</v>
      </c>
      <c r="I925" s="6">
        <f>IF('質指数（労働）'!I925&gt;0,LN('質指数（労働）'!I925),0)</f>
        <v>0.70273235670168144</v>
      </c>
    </row>
    <row r="926" spans="1:9" x14ac:dyDescent="0.15">
      <c r="A926" s="1">
        <v>41</v>
      </c>
      <c r="B926" s="1" t="s">
        <v>139</v>
      </c>
      <c r="C926" s="1">
        <v>3</v>
      </c>
      <c r="D926" s="1" t="s">
        <v>155</v>
      </c>
      <c r="E926" s="6">
        <f>IF('質指数（労働）'!E926&gt;0,LN('質指数（労働）'!E926),0)</f>
        <v>-0.29366227218508706</v>
      </c>
      <c r="F926" s="6">
        <f>IF('質指数（労働）'!F926&gt;0,LN('質指数（労働）'!F926),0)</f>
        <v>-0.30236488726806615</v>
      </c>
      <c r="G926" s="6">
        <f>IF('質指数（労働）'!G926&gt;0,LN('質指数（労働）'!G926),0)</f>
        <v>-0.29936098265676298</v>
      </c>
      <c r="H926" s="6">
        <f>IF('質指数（労働）'!H926&gt;0,LN('質指数（労働）'!H926),0)</f>
        <v>-0.20345598947131027</v>
      </c>
      <c r="I926" s="6">
        <f>IF('質指数（労働）'!I926&gt;0,LN('質指数（労働）'!I926),0)</f>
        <v>-0.23153912995107639</v>
      </c>
    </row>
    <row r="927" spans="1:9" x14ac:dyDescent="0.15">
      <c r="A927" s="1">
        <v>41</v>
      </c>
      <c r="B927" s="1" t="s">
        <v>139</v>
      </c>
      <c r="C927" s="1">
        <v>4</v>
      </c>
      <c r="D927" s="1" t="s">
        <v>156</v>
      </c>
      <c r="E927" s="6">
        <f>IF('質指数（労働）'!E927&gt;0,LN('質指数（労働）'!E927),0)</f>
        <v>-0.42101862276862617</v>
      </c>
      <c r="F927" s="6">
        <f>IF('質指数（労働）'!F927&gt;0,LN('質指数（労働）'!F927),0)</f>
        <v>-0.44614739448306012</v>
      </c>
      <c r="G927" s="6">
        <f>IF('質指数（労働）'!G927&gt;0,LN('質指数（労働）'!G927),0)</f>
        <v>-0.44400221404488532</v>
      </c>
      <c r="H927" s="6">
        <f>IF('質指数（労働）'!H927&gt;0,LN('質指数（労働）'!H927),0)</f>
        <v>-0.32621306660195887</v>
      </c>
      <c r="I927" s="6">
        <f>IF('質指数（労働）'!I927&gt;0,LN('質指数（労働）'!I927),0)</f>
        <v>-0.33107509358510445</v>
      </c>
    </row>
    <row r="928" spans="1:9" x14ac:dyDescent="0.15">
      <c r="A928" s="1">
        <v>41</v>
      </c>
      <c r="B928" s="1" t="s">
        <v>139</v>
      </c>
      <c r="C928" s="1">
        <v>5</v>
      </c>
      <c r="D928" s="1" t="s">
        <v>157</v>
      </c>
      <c r="E928" s="6">
        <f>IF('質指数（労働）'!E928&gt;0,LN('質指数（労働）'!E928),0)</f>
        <v>-0.19848444443442886</v>
      </c>
      <c r="F928" s="6">
        <f>IF('質指数（労働）'!F928&gt;0,LN('質指数（労働）'!F928),0)</f>
        <v>-0.17916106341342397</v>
      </c>
      <c r="G928" s="6">
        <f>IF('質指数（労働）'!G928&gt;0,LN('質指数（労働）'!G928),0)</f>
        <v>-0.18232446377186906</v>
      </c>
      <c r="H928" s="6">
        <f>IF('質指数（労働）'!H928&gt;0,LN('質指数（労働）'!H928),0)</f>
        <v>-7.0686023830688616E-2</v>
      </c>
      <c r="I928" s="6">
        <f>IF('質指数（労働）'!I928&gt;0,LN('質指数（労働）'!I928),0)</f>
        <v>-8.3501625920940084E-2</v>
      </c>
    </row>
    <row r="929" spans="1:9" x14ac:dyDescent="0.15">
      <c r="A929" s="1">
        <v>41</v>
      </c>
      <c r="B929" s="1" t="s">
        <v>139</v>
      </c>
      <c r="C929" s="1">
        <v>6</v>
      </c>
      <c r="D929" s="1" t="s">
        <v>49</v>
      </c>
      <c r="E929" s="6">
        <f>IF('質指数（労働）'!E929&gt;0,LN('質指数（労働）'!E929),0)</f>
        <v>-0.11233676050447906</v>
      </c>
      <c r="F929" s="6">
        <f>IF('質指数（労働）'!F929&gt;0,LN('質指数（労働）'!F929),0)</f>
        <v>-7.5916036994968836E-2</v>
      </c>
      <c r="G929" s="6">
        <f>IF('質指数（労働）'!G929&gt;0,LN('質指数（労働）'!G929),0)</f>
        <v>-5.8125013237394253E-2</v>
      </c>
      <c r="H929" s="6">
        <f>IF('質指数（労働）'!H929&gt;0,LN('質指数（労働）'!H929),0)</f>
        <v>4.7255614256449301E-2</v>
      </c>
      <c r="I929" s="6">
        <f>IF('質指数（労働）'!I929&gt;0,LN('質指数（労働）'!I929),0)</f>
        <v>3.0440979216900289E-2</v>
      </c>
    </row>
    <row r="930" spans="1:9" x14ac:dyDescent="0.15">
      <c r="A930" s="1">
        <v>41</v>
      </c>
      <c r="B930" s="1" t="s">
        <v>139</v>
      </c>
      <c r="C930" s="1">
        <v>7</v>
      </c>
      <c r="D930" s="1" t="s">
        <v>158</v>
      </c>
      <c r="E930" s="6">
        <f>IF('質指数（労働）'!E930&gt;0,LN('質指数（労働）'!E930),0)</f>
        <v>-6.7794907727165385E-2</v>
      </c>
      <c r="F930" s="6">
        <f>IF('質指数（労働）'!F930&gt;0,LN('質指数（労働）'!F930),0)</f>
        <v>-4.7975463890942822E-2</v>
      </c>
      <c r="G930" s="6">
        <f>IF('質指数（労働）'!G930&gt;0,LN('質指数（労働）'!G930),0)</f>
        <v>2.0329959542244362E-2</v>
      </c>
      <c r="H930" s="6">
        <f>IF('質指数（労働）'!H930&gt;0,LN('質指数（労働）'!H930),0)</f>
        <v>0.12139232277764959</v>
      </c>
      <c r="I930" s="6">
        <f>IF('質指数（労働）'!I930&gt;0,LN('質指数（労働）'!I930),0)</f>
        <v>6.4488193851411982E-2</v>
      </c>
    </row>
    <row r="931" spans="1:9" x14ac:dyDescent="0.15">
      <c r="A931" s="1">
        <v>41</v>
      </c>
      <c r="B931" s="1" t="s">
        <v>139</v>
      </c>
      <c r="C931" s="1">
        <v>8</v>
      </c>
      <c r="D931" s="1" t="s">
        <v>159</v>
      </c>
      <c r="E931" s="6">
        <f>IF('質指数（労働）'!E931&gt;0,LN('質指数（労働）'!E931),0)</f>
        <v>-0.17777965710749474</v>
      </c>
      <c r="F931" s="6">
        <f>IF('質指数（労働）'!F931&gt;0,LN('質指数（労働）'!F931),0)</f>
        <v>-0.16291827770691739</v>
      </c>
      <c r="G931" s="6">
        <f>IF('質指数（労働）'!G931&gt;0,LN('質指数（労働）'!G931),0)</f>
        <v>-0.16029827388058715</v>
      </c>
      <c r="H931" s="6">
        <f>IF('質指数（労働）'!H931&gt;0,LN('質指数（労働）'!H931),0)</f>
        <v>-5.4970716762115249E-2</v>
      </c>
      <c r="I931" s="6">
        <f>IF('質指数（労働）'!I931&gt;0,LN('質指数（労働）'!I931),0)</f>
        <v>-9.4696459434669936E-2</v>
      </c>
    </row>
    <row r="932" spans="1:9" x14ac:dyDescent="0.15">
      <c r="A932" s="1">
        <v>41</v>
      </c>
      <c r="B932" s="1" t="s">
        <v>139</v>
      </c>
      <c r="C932" s="1">
        <v>9</v>
      </c>
      <c r="D932" s="1" t="s">
        <v>160</v>
      </c>
      <c r="E932" s="6">
        <f>IF('質指数（労働）'!E932&gt;0,LN('質指数（労働）'!E932),0)</f>
        <v>-9.3432764142081223E-2</v>
      </c>
      <c r="F932" s="6">
        <f>IF('質指数（労働）'!F932&gt;0,LN('質指数（労働）'!F932),0)</f>
        <v>-7.4465176489754037E-2</v>
      </c>
      <c r="G932" s="6">
        <f>IF('質指数（労働）'!G932&gt;0,LN('質指数（労働）'!G932),0)</f>
        <v>-7.3536133058691333E-2</v>
      </c>
      <c r="H932" s="6">
        <f>IF('質指数（労働）'!H932&gt;0,LN('質指数（労働）'!H932),0)</f>
        <v>-9.0859025301381485E-3</v>
      </c>
      <c r="I932" s="6">
        <f>IF('質指数（労働）'!I932&gt;0,LN('質指数（労働）'!I932),0)</f>
        <v>-9.1607769197206743E-2</v>
      </c>
    </row>
    <row r="933" spans="1:9" x14ac:dyDescent="0.15">
      <c r="A933" s="1">
        <v>41</v>
      </c>
      <c r="B933" s="1" t="s">
        <v>139</v>
      </c>
      <c r="C933" s="1">
        <v>10</v>
      </c>
      <c r="D933" s="1" t="s">
        <v>161</v>
      </c>
      <c r="E933" s="6">
        <f>IF('質指数（労働）'!E933&gt;0,LN('質指数（労働）'!E933),0)</f>
        <v>-0.12877125737743686</v>
      </c>
      <c r="F933" s="6">
        <f>IF('質指数（労働）'!F933&gt;0,LN('質指数（労働）'!F933),0)</f>
        <v>-0.15670561104209316</v>
      </c>
      <c r="G933" s="6">
        <f>IF('質指数（労働）'!G933&gt;0,LN('質指数（労働）'!G933),0)</f>
        <v>-0.14494489668159904</v>
      </c>
      <c r="H933" s="6">
        <f>IF('質指数（労働）'!H933&gt;0,LN('質指数（労働）'!H933),0)</f>
        <v>-6.8002496200753632E-2</v>
      </c>
      <c r="I933" s="6">
        <f>IF('質指数（労働）'!I933&gt;0,LN('質指数（労働）'!I933),0)</f>
        <v>-0.10052586583095767</v>
      </c>
    </row>
    <row r="934" spans="1:9" x14ac:dyDescent="0.15">
      <c r="A934" s="1">
        <v>41</v>
      </c>
      <c r="B934" s="1" t="s">
        <v>139</v>
      </c>
      <c r="C934" s="1">
        <v>11</v>
      </c>
      <c r="D934" s="1" t="s">
        <v>162</v>
      </c>
      <c r="E934" s="6">
        <f>IF('質指数（労働）'!E934&gt;0,LN('質指数（労働）'!E934),0)</f>
        <v>-8.863741642895305E-2</v>
      </c>
      <c r="F934" s="6">
        <f>IF('質指数（労働）'!F934&gt;0,LN('質指数（労働）'!F934),0)</f>
        <v>-7.7161445191187616E-2</v>
      </c>
      <c r="G934" s="6">
        <f>IF('質指数（労働）'!G934&gt;0,LN('質指数（労働）'!G934),0)</f>
        <v>-9.5526755922557258E-2</v>
      </c>
      <c r="H934" s="6">
        <f>IF('質指数（労働）'!H934&gt;0,LN('質指数（労働）'!H934),0)</f>
        <v>-5.9217168358318842E-3</v>
      </c>
      <c r="I934" s="6">
        <f>IF('質指数（労働）'!I934&gt;0,LN('質指数（労働）'!I934),0)</f>
        <v>-4.601249814589977E-2</v>
      </c>
    </row>
    <row r="935" spans="1:9" x14ac:dyDescent="0.15">
      <c r="A935" s="1">
        <v>41</v>
      </c>
      <c r="B935" s="1" t="s">
        <v>139</v>
      </c>
      <c r="C935" s="1">
        <v>12</v>
      </c>
      <c r="D935" s="1" t="s">
        <v>163</v>
      </c>
      <c r="E935" s="6">
        <f>IF('質指数（労働）'!E935&gt;0,LN('質指数（労働）'!E935),0)</f>
        <v>-0.31266635792611364</v>
      </c>
      <c r="F935" s="6">
        <f>IF('質指数（労働）'!F935&gt;0,LN('質指数（労働）'!F935),0)</f>
        <v>-0.2810636339689534</v>
      </c>
      <c r="G935" s="6">
        <f>IF('質指数（労働）'!G935&gt;0,LN('質指数（労働）'!G935),0)</f>
        <v>-0.28712321793591861</v>
      </c>
      <c r="H935" s="6">
        <f>IF('質指数（労働）'!H935&gt;0,LN('質指数（労働）'!H935),0)</f>
        <v>-0.10160969908129894</v>
      </c>
      <c r="I935" s="6">
        <f>IF('質指数（労働）'!I935&gt;0,LN('質指数（労働）'!I935),0)</f>
        <v>-0.1148555905026364</v>
      </c>
    </row>
    <row r="936" spans="1:9" x14ac:dyDescent="0.15">
      <c r="A936" s="1">
        <v>41</v>
      </c>
      <c r="B936" s="1" t="s">
        <v>139</v>
      </c>
      <c r="C936" s="1">
        <v>13</v>
      </c>
      <c r="D936" s="1" t="s">
        <v>164</v>
      </c>
      <c r="E936" s="6">
        <f>IF('質指数（労働）'!E936&gt;0,LN('質指数（労働）'!E936),0)</f>
        <v>-0.10825259253841028</v>
      </c>
      <c r="F936" s="6">
        <f>IF('質指数（労働）'!F936&gt;0,LN('質指数（労働）'!F936),0)</f>
        <v>-0.11455394013432429</v>
      </c>
      <c r="G936" s="6">
        <f>IF('質指数（労働）'!G936&gt;0,LN('質指数（労働）'!G936),0)</f>
        <v>-0.11884800967425908</v>
      </c>
      <c r="H936" s="6">
        <f>IF('質指数（労働）'!H936&gt;0,LN('質指数（労働）'!H936),0)</f>
        <v>-2.8512926842599189E-2</v>
      </c>
      <c r="I936" s="6">
        <f>IF('質指数（労働）'!I936&gt;0,LN('質指数（労働）'!I936),0)</f>
        <v>-8.4918197774299195E-2</v>
      </c>
    </row>
    <row r="937" spans="1:9" x14ac:dyDescent="0.15">
      <c r="A937" s="1">
        <v>41</v>
      </c>
      <c r="B937" s="1" t="s">
        <v>139</v>
      </c>
      <c r="C937" s="1">
        <v>14</v>
      </c>
      <c r="D937" s="1" t="s">
        <v>165</v>
      </c>
      <c r="E937" s="6">
        <f>IF('質指数（労働）'!E937&gt;0,LN('質指数（労働）'!E937),0)</f>
        <v>-0.21952338853999032</v>
      </c>
      <c r="F937" s="6">
        <f>IF('質指数（労働）'!F937&gt;0,LN('質指数（労働）'!F937),0)</f>
        <v>-0.23525664578415428</v>
      </c>
      <c r="G937" s="6">
        <f>IF('質指数（労働）'!G937&gt;0,LN('質指数（労働）'!G937),0)</f>
        <v>-0.22686826763086573</v>
      </c>
      <c r="H937" s="6">
        <f>IF('質指数（労働）'!H937&gt;0,LN('質指数（労働）'!H937),0)</f>
        <v>-7.9201886259371038E-2</v>
      </c>
      <c r="I937" s="6">
        <f>IF('質指数（労働）'!I937&gt;0,LN('質指数（労働）'!I937),0)</f>
        <v>-7.9254019907828294E-2</v>
      </c>
    </row>
    <row r="938" spans="1:9" x14ac:dyDescent="0.15">
      <c r="A938" s="1">
        <v>41</v>
      </c>
      <c r="B938" s="1" t="s">
        <v>139</v>
      </c>
      <c r="C938" s="1">
        <v>15</v>
      </c>
      <c r="D938" s="1" t="s">
        <v>166</v>
      </c>
      <c r="E938" s="6">
        <f>IF('質指数（労働）'!E938&gt;0,LN('質指数（労働）'!E938),0)</f>
        <v>-0.23692885921688284</v>
      </c>
      <c r="F938" s="6">
        <f>IF('質指数（労働）'!F938&gt;0,LN('質指数（労働）'!F938),0)</f>
        <v>-0.23949513233678252</v>
      </c>
      <c r="G938" s="6">
        <f>IF('質指数（労働）'!G938&gt;0,LN('質指数（労働）'!G938),0)</f>
        <v>-0.23020608623742259</v>
      </c>
      <c r="H938" s="6">
        <f>IF('質指数（労働）'!H938&gt;0,LN('質指数（労働）'!H938),0)</f>
        <v>-0.116627585354508</v>
      </c>
      <c r="I938" s="6">
        <f>IF('質指数（労働）'!I938&gt;0,LN('質指数（労働）'!I938),0)</f>
        <v>-0.11536403873673283</v>
      </c>
    </row>
    <row r="939" spans="1:9" x14ac:dyDescent="0.15">
      <c r="A939" s="1">
        <v>41</v>
      </c>
      <c r="B939" s="1" t="s">
        <v>89</v>
      </c>
      <c r="C939" s="1">
        <v>16</v>
      </c>
      <c r="D939" s="1" t="s">
        <v>149</v>
      </c>
      <c r="E939" s="6">
        <f>IF('質指数（労働）'!E939&gt;0,LN('質指数（労働）'!E939),0)</f>
        <v>-0.12473591762875398</v>
      </c>
      <c r="F939" s="6">
        <f>IF('質指数（労働）'!F939&gt;0,LN('質指数（労働）'!F939),0)</f>
        <v>-0.12235920604494568</v>
      </c>
      <c r="G939" s="6">
        <f>IF('質指数（労働）'!G939&gt;0,LN('質指数（労働）'!G939),0)</f>
        <v>-0.11112114876289102</v>
      </c>
      <c r="H939" s="6">
        <f>IF('質指数（労働）'!H939&gt;0,LN('質指数（労働）'!H939),0)</f>
        <v>-6.1439105639953459E-2</v>
      </c>
      <c r="I939" s="6">
        <f>IF('質指数（労働）'!I939&gt;0,LN('質指数（労働）'!I939),0)</f>
        <v>-6.1659199765333732E-2</v>
      </c>
    </row>
    <row r="940" spans="1:9" x14ac:dyDescent="0.15">
      <c r="A940" s="1">
        <v>41</v>
      </c>
      <c r="B940" s="1" t="s">
        <v>89</v>
      </c>
      <c r="C940" s="1">
        <v>17</v>
      </c>
      <c r="D940" s="1" t="s">
        <v>150</v>
      </c>
      <c r="E940" s="6">
        <f>IF('質指数（労働）'!E940&gt;0,LN('質指数（労働）'!E940),0)</f>
        <v>0.46999658640094721</v>
      </c>
      <c r="F940" s="6">
        <f>IF('質指数（労働）'!F940&gt;0,LN('質指数（労働）'!F940),0)</f>
        <v>0.20008260009477055</v>
      </c>
      <c r="G940" s="6">
        <f>IF('質指数（労働）'!G940&gt;0,LN('質指数（労働）'!G940),0)</f>
        <v>6.3669407848767692E-2</v>
      </c>
      <c r="H940" s="6">
        <f>IF('質指数（労働）'!H940&gt;0,LN('質指数（労働）'!H940),0)</f>
        <v>5.9086334580890555E-2</v>
      </c>
      <c r="I940" s="6">
        <f>IF('質指数（労働）'!I940&gt;0,LN('質指数（労働）'!I940),0)</f>
        <v>0.18280753750403916</v>
      </c>
    </row>
    <row r="941" spans="1:9" x14ac:dyDescent="0.15">
      <c r="A941" s="1">
        <v>41</v>
      </c>
      <c r="B941" s="1" t="s">
        <v>89</v>
      </c>
      <c r="C941" s="1">
        <v>18</v>
      </c>
      <c r="D941" s="1" t="s">
        <v>151</v>
      </c>
      <c r="E941" s="6">
        <f>IF('質指数（労働）'!E941&gt;0,LN('質指数（労働）'!E941),0)</f>
        <v>-0.26090000350491688</v>
      </c>
      <c r="F941" s="6">
        <f>IF('質指数（労働）'!F941&gt;0,LN('質指数（労働）'!F941),0)</f>
        <v>-0.26944310457602427</v>
      </c>
      <c r="G941" s="6">
        <f>IF('質指数（労働）'!G941&gt;0,LN('質指数（労働）'!G941),0)</f>
        <v>-0.24063828552871203</v>
      </c>
      <c r="H941" s="6">
        <f>IF('質指数（労働）'!H941&gt;0,LN('質指数（労働）'!H941),0)</f>
        <v>-0.16501913125162768</v>
      </c>
      <c r="I941" s="6">
        <f>IF('質指数（労働）'!I941&gt;0,LN('質指数（労働）'!I941),0)</f>
        <v>-0.23530570460561021</v>
      </c>
    </row>
    <row r="942" spans="1:9" x14ac:dyDescent="0.15">
      <c r="A942" s="1">
        <v>41</v>
      </c>
      <c r="B942" s="1" t="s">
        <v>89</v>
      </c>
      <c r="C942" s="1">
        <v>19</v>
      </c>
      <c r="D942" s="1" t="s">
        <v>152</v>
      </c>
      <c r="E942" s="6">
        <f>IF('質指数（労働）'!E942&gt;0,LN('質指数（労働）'!E942),0)</f>
        <v>-6.9664413856243335E-2</v>
      </c>
      <c r="F942" s="6">
        <f>IF('質指数（労働）'!F942&gt;0,LN('質指数（労働）'!F942),0)</f>
        <v>-0.11306538741598023</v>
      </c>
      <c r="G942" s="6">
        <f>IF('質指数（労働）'!G942&gt;0,LN('質指数（労働）'!G942),0)</f>
        <v>-0.1064635027911429</v>
      </c>
      <c r="H942" s="6">
        <f>IF('質指数（労働）'!H942&gt;0,LN('質指数（労働）'!H942),0)</f>
        <v>-1.6450172426772519E-2</v>
      </c>
      <c r="I942" s="6">
        <f>IF('質指数（労働）'!I942&gt;0,LN('質指数（労働）'!I942),0)</f>
        <v>-4.0692394584854109E-2</v>
      </c>
    </row>
    <row r="943" spans="1:9" x14ac:dyDescent="0.15">
      <c r="A943" s="1">
        <v>41</v>
      </c>
      <c r="B943" s="1" t="s">
        <v>89</v>
      </c>
      <c r="C943" s="1">
        <v>20</v>
      </c>
      <c r="D943" s="1" t="s">
        <v>153</v>
      </c>
      <c r="E943" s="6">
        <f>IF('質指数（労働）'!E943&gt;0,LN('質指数（労働）'!E943),0)</f>
        <v>0.50711534551397774</v>
      </c>
      <c r="F943" s="6">
        <f>IF('質指数（労働）'!F943&gt;0,LN('質指数（労働）'!F943),0)</f>
        <v>0.14634170200582838</v>
      </c>
      <c r="G943" s="6">
        <f>IF('質指数（労働）'!G943&gt;0,LN('質指数（労働）'!G943),0)</f>
        <v>0.14910667913619702</v>
      </c>
      <c r="H943" s="6">
        <f>IF('質指数（労働）'!H943&gt;0,LN('質指数（労働）'!H943),0)</f>
        <v>0.19488776507335837</v>
      </c>
      <c r="I943" s="6">
        <f>IF('質指数（労働）'!I943&gt;0,LN('質指数（労働）'!I943),0)</f>
        <v>0.23551499884872917</v>
      </c>
    </row>
    <row r="944" spans="1:9" x14ac:dyDescent="0.15">
      <c r="A944" s="1">
        <v>41</v>
      </c>
      <c r="B944" s="1" t="s">
        <v>89</v>
      </c>
      <c r="C944" s="1">
        <v>21</v>
      </c>
      <c r="D944" s="1" t="s">
        <v>154</v>
      </c>
      <c r="E944" s="6">
        <f>IF('質指数（労働）'!E944&gt;0,LN('質指数（労働）'!E944),0)</f>
        <v>2.5926290598245826E-2</v>
      </c>
      <c r="F944" s="6">
        <f>IF('質指数（労働）'!F944&gt;0,LN('質指数（労働）'!F944),0)</f>
        <v>2.3194480994505953E-2</v>
      </c>
      <c r="G944" s="6">
        <f>IF('質指数（労働）'!G944&gt;0,LN('質指数（労働）'!G944),0)</f>
        <v>-1.3746234261486037E-2</v>
      </c>
      <c r="H944" s="6">
        <f>IF('質指数（労働）'!H944&gt;0,LN('質指数（労働）'!H944),0)</f>
        <v>-3.9574592021232912E-3</v>
      </c>
      <c r="I944" s="6">
        <f>IF('質指数（労働）'!I944&gt;0,LN('質指数（労働）'!I944),0)</f>
        <v>-4.8442989200959775E-2</v>
      </c>
    </row>
    <row r="945" spans="1:9" x14ac:dyDescent="0.15">
      <c r="A945" s="1">
        <v>41</v>
      </c>
      <c r="B945" s="1" t="s">
        <v>40</v>
      </c>
      <c r="C945" s="1">
        <v>22</v>
      </c>
      <c r="D945" s="1" t="s">
        <v>146</v>
      </c>
      <c r="E945" s="6">
        <f>IF('質指数（労働）'!E945&gt;0,LN('質指数（労働）'!E945),0)</f>
        <v>-0.11235093519098426</v>
      </c>
      <c r="F945" s="6">
        <f>IF('質指数（労働）'!F945&gt;0,LN('質指数（労働）'!F945),0)</f>
        <v>-0.16658286038705084</v>
      </c>
      <c r="G945" s="6">
        <f>IF('質指数（労働）'!G945&gt;0,LN('質指数（労働）'!G945),0)</f>
        <v>-0.14717284294411648</v>
      </c>
      <c r="H945" s="6">
        <f>IF('質指数（労働）'!H945&gt;0,LN('質指数（労働）'!H945),0)</f>
        <v>-7.3654155426555096E-2</v>
      </c>
      <c r="I945" s="6">
        <f>IF('質指数（労働）'!I945&gt;0,LN('質指数（労働）'!I945),0)</f>
        <v>-0.11096905467827245</v>
      </c>
    </row>
    <row r="946" spans="1:9" x14ac:dyDescent="0.15">
      <c r="A946" s="1">
        <v>41</v>
      </c>
      <c r="B946" s="1" t="s">
        <v>40</v>
      </c>
      <c r="C946" s="1">
        <v>23</v>
      </c>
      <c r="D946" s="1" t="s">
        <v>167</v>
      </c>
      <c r="E946" s="6">
        <f>IF('質指数（労働）'!E946&gt;0,LN('質指数（労働）'!E946),0)</f>
        <v>0.18905016430763061</v>
      </c>
      <c r="F946" s="6">
        <f>IF('質指数（労働）'!F946&gt;0,LN('質指数（労働）'!F946),0)</f>
        <v>0.1098221061104408</v>
      </c>
      <c r="G946" s="6">
        <f>IF('質指数（労働）'!G946&gt;0,LN('質指数（労働）'!G946),0)</f>
        <v>0.10100488551561151</v>
      </c>
      <c r="H946" s="6">
        <f>IF('質指数（労働）'!H946&gt;0,LN('質指数（労働）'!H946),0)</f>
        <v>0.15338049867371864</v>
      </c>
      <c r="I946" s="6">
        <f>IF('質指数（労働）'!I946&gt;0,LN('質指数（労働）'!I946),0)</f>
        <v>0.10334538450831589</v>
      </c>
    </row>
    <row r="947" spans="1:9" x14ac:dyDescent="0.15">
      <c r="A947" s="1">
        <v>42</v>
      </c>
      <c r="B947" s="1" t="s">
        <v>90</v>
      </c>
      <c r="C947" s="1">
        <v>1</v>
      </c>
      <c r="D947" s="1" t="s">
        <v>147</v>
      </c>
      <c r="E947" s="6">
        <f>IF('質指数（労働）'!E947&gt;0,LN('質指数（労働）'!E947),0)</f>
        <v>-0.82551007457524728</v>
      </c>
      <c r="F947" s="6">
        <f>IF('質指数（労働）'!F947&gt;0,LN('質指数（労働）'!F947),0)</f>
        <v>-0.68946185511488389</v>
      </c>
      <c r="G947" s="6">
        <f>IF('質指数（労働）'!G947&gt;0,LN('質指数（労働）'!G947),0)</f>
        <v>-0.73582730097302218</v>
      </c>
      <c r="H947" s="6">
        <f>IF('質指数（労働）'!H947&gt;0,LN('質指数（労働）'!H947),0)</f>
        <v>-0.62592186621057011</v>
      </c>
      <c r="I947" s="6">
        <f>IF('質指数（労働）'!I947&gt;0,LN('質指数（労働）'!I947),0)</f>
        <v>-0.5225630599033475</v>
      </c>
    </row>
    <row r="948" spans="1:9" x14ac:dyDescent="0.15">
      <c r="A948" s="1">
        <v>42</v>
      </c>
      <c r="B948" s="1" t="s">
        <v>90</v>
      </c>
      <c r="C948" s="1">
        <v>2</v>
      </c>
      <c r="D948" s="1" t="s">
        <v>148</v>
      </c>
      <c r="E948" s="6">
        <f>IF('質指数（労働）'!E948&gt;0,LN('質指数（労働）'!E948),0)</f>
        <v>0.62694990190934063</v>
      </c>
      <c r="F948" s="6">
        <f>IF('質指数（労働）'!F948&gt;0,LN('質指数（労働）'!F948),0)</f>
        <v>0.55131329388589567</v>
      </c>
      <c r="G948" s="6">
        <f>IF('質指数（労働）'!G948&gt;0,LN('質指数（労働）'!G948),0)</f>
        <v>0.3047114076013287</v>
      </c>
      <c r="H948" s="6">
        <f>IF('質指数（労働）'!H948&gt;0,LN('質指数（労働）'!H948),0)</f>
        <v>0.26989407696361717</v>
      </c>
      <c r="I948" s="6">
        <f>IF('質指数（労働）'!I948&gt;0,LN('質指数（労働）'!I948),0)</f>
        <v>0.22484080915660679</v>
      </c>
    </row>
    <row r="949" spans="1:9" x14ac:dyDescent="0.15">
      <c r="A949" s="1">
        <v>42</v>
      </c>
      <c r="B949" s="1" t="s">
        <v>140</v>
      </c>
      <c r="C949" s="1">
        <v>3</v>
      </c>
      <c r="D949" s="1" t="s">
        <v>155</v>
      </c>
      <c r="E949" s="6">
        <f>IF('質指数（労働）'!E949&gt;0,LN('質指数（労働）'!E949),0)</f>
        <v>-0.23371242398911993</v>
      </c>
      <c r="F949" s="6">
        <f>IF('質指数（労働）'!F949&gt;0,LN('質指数（労働）'!F949),0)</f>
        <v>-0.24344936136456188</v>
      </c>
      <c r="G949" s="6">
        <f>IF('質指数（労働）'!G949&gt;0,LN('質指数（労働）'!G949),0)</f>
        <v>-0.28112023125761298</v>
      </c>
      <c r="H949" s="6">
        <f>IF('質指数（労働）'!H949&gt;0,LN('質指数（労働）'!H949),0)</f>
        <v>-0.2154742989631617</v>
      </c>
      <c r="I949" s="6">
        <f>IF('質指数（労働）'!I949&gt;0,LN('質指数（労働）'!I949),0)</f>
        <v>-0.26287953625931709</v>
      </c>
    </row>
    <row r="950" spans="1:9" x14ac:dyDescent="0.15">
      <c r="A950" s="1">
        <v>42</v>
      </c>
      <c r="B950" s="1" t="s">
        <v>140</v>
      </c>
      <c r="C950" s="1">
        <v>4</v>
      </c>
      <c r="D950" s="1" t="s">
        <v>156</v>
      </c>
      <c r="E950" s="6">
        <f>IF('質指数（労働）'!E950&gt;0,LN('質指数（労働）'!E950),0)</f>
        <v>-0.35701804476060695</v>
      </c>
      <c r="F950" s="6">
        <f>IF('質指数（労働）'!F950&gt;0,LN('質指数（労働）'!F950),0)</f>
        <v>-0.39892023074474281</v>
      </c>
      <c r="G950" s="6">
        <f>IF('質指数（労働）'!G950&gt;0,LN('質指数（労働）'!G950),0)</f>
        <v>-0.43266173968421306</v>
      </c>
      <c r="H950" s="6">
        <f>IF('質指数（労働）'!H950&gt;0,LN('質指数（労働）'!H950),0)</f>
        <v>-0.35214865020194835</v>
      </c>
      <c r="I950" s="6">
        <f>IF('質指数（労働）'!I950&gt;0,LN('質指数（労働）'!I950),0)</f>
        <v>-0.37371408689370178</v>
      </c>
    </row>
    <row r="951" spans="1:9" x14ac:dyDescent="0.15">
      <c r="A951" s="1">
        <v>42</v>
      </c>
      <c r="B951" s="1" t="s">
        <v>140</v>
      </c>
      <c r="C951" s="1">
        <v>5</v>
      </c>
      <c r="D951" s="1" t="s">
        <v>157</v>
      </c>
      <c r="E951" s="6">
        <f>IF('質指数（労働）'!E951&gt;0,LN('質指数（労働）'!E951),0)</f>
        <v>-0.12838812941045696</v>
      </c>
      <c r="F951" s="6">
        <f>IF('質指数（労働）'!F951&gt;0,LN('質指数（労働）'!F951),0)</f>
        <v>-0.11447542767540904</v>
      </c>
      <c r="G951" s="6">
        <f>IF('質指数（労働）'!G951&gt;0,LN('質指数（労働）'!G951),0)</f>
        <v>-0.15253775960888147</v>
      </c>
      <c r="H951" s="6">
        <f>IF('質指数（労働）'!H951&gt;0,LN('質指数（労働）'!H951),0)</f>
        <v>-7.1555866671316221E-2</v>
      </c>
      <c r="I951" s="6">
        <f>IF('質指数（労働）'!I951&gt;0,LN('質指数（労働）'!I951),0)</f>
        <v>-0.10856814982654876</v>
      </c>
    </row>
    <row r="952" spans="1:9" x14ac:dyDescent="0.15">
      <c r="A952" s="1">
        <v>42</v>
      </c>
      <c r="B952" s="1" t="s">
        <v>140</v>
      </c>
      <c r="C952" s="1">
        <v>6</v>
      </c>
      <c r="D952" s="1" t="s">
        <v>49</v>
      </c>
      <c r="E952" s="6">
        <f>IF('質指数（労働）'!E952&gt;0,LN('質指数（労働）'!E952),0)</f>
        <v>-2.6981472304812175E-2</v>
      </c>
      <c r="F952" s="6">
        <f>IF('質指数（労働）'!F952&gt;0,LN('質指数（労働）'!F952),0)</f>
        <v>-9.7209093041960362E-3</v>
      </c>
      <c r="G952" s="6">
        <f>IF('質指数（労働）'!G952&gt;0,LN('質指数（労働）'!G952),0)</f>
        <v>-2.9422051112329671E-2</v>
      </c>
      <c r="H952" s="6">
        <f>IF('質指数（労働）'!H952&gt;0,LN('質指数（労働）'!H952),0)</f>
        <v>4.6330930243548674E-2</v>
      </c>
      <c r="I952" s="6">
        <f>IF('質指数（労働）'!I952&gt;0,LN('質指数（労働）'!I952),0)</f>
        <v>2.3866163700289555E-2</v>
      </c>
    </row>
    <row r="953" spans="1:9" x14ac:dyDescent="0.15">
      <c r="A953" s="1">
        <v>42</v>
      </c>
      <c r="B953" s="1" t="s">
        <v>140</v>
      </c>
      <c r="C953" s="1">
        <v>7</v>
      </c>
      <c r="D953" s="1" t="s">
        <v>158</v>
      </c>
      <c r="E953" s="6">
        <f>IF('質指数（労働）'!E953&gt;0,LN('質指数（労働）'!E953),0)</f>
        <v>1.068436349242032E-2</v>
      </c>
      <c r="F953" s="6">
        <f>IF('質指数（労働）'!F953&gt;0,LN('質指数（労働）'!F953),0)</f>
        <v>1.3535509093944981E-2</v>
      </c>
      <c r="G953" s="6">
        <f>IF('質指数（労働）'!G953&gt;0,LN('質指数（労働）'!G953),0)</f>
        <v>4.6833943141010796E-2</v>
      </c>
      <c r="H953" s="6">
        <f>IF('質指数（労働）'!H953&gt;0,LN('質指数（労働）'!H953),0)</f>
        <v>0.12398776836459477</v>
      </c>
      <c r="I953" s="6">
        <f>IF('質指数（労働）'!I953&gt;0,LN('質指数（労働）'!I953),0)</f>
        <v>4.6221070353712854E-2</v>
      </c>
    </row>
    <row r="954" spans="1:9" x14ac:dyDescent="0.15">
      <c r="A954" s="1">
        <v>42</v>
      </c>
      <c r="B954" s="1" t="s">
        <v>140</v>
      </c>
      <c r="C954" s="1">
        <v>8</v>
      </c>
      <c r="D954" s="1" t="s">
        <v>159</v>
      </c>
      <c r="E954" s="6">
        <f>IF('質指数（労働）'!E954&gt;0,LN('質指数（労働）'!E954),0)</f>
        <v>-0.12453052508128443</v>
      </c>
      <c r="F954" s="6">
        <f>IF('質指数（労働）'!F954&gt;0,LN('質指数（労働）'!F954),0)</f>
        <v>-0.11294749161146207</v>
      </c>
      <c r="G954" s="6">
        <f>IF('質指数（労働）'!G954&gt;0,LN('質指数（労働）'!G954),0)</f>
        <v>-0.14186441383741366</v>
      </c>
      <c r="H954" s="6">
        <f>IF('質指数（労働）'!H954&gt;0,LN('質指数（労働）'!H954),0)</f>
        <v>-5.8041998196850797E-2</v>
      </c>
      <c r="I954" s="6">
        <f>IF('質指数（労働）'!I954&gt;0,LN('質指数（労働）'!I954),0)</f>
        <v>-0.12165394785756134</v>
      </c>
    </row>
    <row r="955" spans="1:9" x14ac:dyDescent="0.15">
      <c r="A955" s="1">
        <v>42</v>
      </c>
      <c r="B955" s="1" t="s">
        <v>140</v>
      </c>
      <c r="C955" s="1">
        <v>9</v>
      </c>
      <c r="D955" s="1" t="s">
        <v>160</v>
      </c>
      <c r="E955" s="6">
        <f>IF('質指数（労働）'!E955&gt;0,LN('質指数（労働）'!E955),0)</f>
        <v>-2.9795060695623318E-2</v>
      </c>
      <c r="F955" s="6">
        <f>IF('質指数（労働）'!F955&gt;0,LN('質指数（労働）'!F955),0)</f>
        <v>-2.5214177378273278E-2</v>
      </c>
      <c r="G955" s="6">
        <f>IF('質指数（労働）'!G955&gt;0,LN('質指数（労働）'!G955),0)</f>
        <v>-4.2759624188351733E-2</v>
      </c>
      <c r="H955" s="6">
        <f>IF('質指数（労働）'!H955&gt;0,LN('質指数（労働）'!H955),0)</f>
        <v>-6.5298913705489497E-4</v>
      </c>
      <c r="I955" s="6">
        <f>IF('質指数（労働）'!I955&gt;0,LN('質指数（労働）'!I955),0)</f>
        <v>-9.9096761460591737E-2</v>
      </c>
    </row>
    <row r="956" spans="1:9" x14ac:dyDescent="0.15">
      <c r="A956" s="1">
        <v>42</v>
      </c>
      <c r="B956" s="1" t="s">
        <v>140</v>
      </c>
      <c r="C956" s="1">
        <v>10</v>
      </c>
      <c r="D956" s="1" t="s">
        <v>161</v>
      </c>
      <c r="E956" s="6">
        <f>IF('質指数（労働）'!E956&gt;0,LN('質指数（労働）'!E956),0)</f>
        <v>-8.2711794524329793E-2</v>
      </c>
      <c r="F956" s="6">
        <f>IF('質指数（労働）'!F956&gt;0,LN('質指数（労働）'!F956),0)</f>
        <v>-0.11791360079035054</v>
      </c>
      <c r="G956" s="6">
        <f>IF('質指数（労働）'!G956&gt;0,LN('質指数（労働）'!G956),0)</f>
        <v>-0.12527471703435067</v>
      </c>
      <c r="H956" s="6">
        <f>IF('質指数（労働）'!H956&gt;0,LN('質指数（労働）'!H956),0)</f>
        <v>-7.4552608299347289E-2</v>
      </c>
      <c r="I956" s="6">
        <f>IF('質指数（労働）'!I956&gt;0,LN('質指数（労働）'!I956),0)</f>
        <v>-0.12881665961451358</v>
      </c>
    </row>
    <row r="957" spans="1:9" x14ac:dyDescent="0.15">
      <c r="A957" s="1">
        <v>42</v>
      </c>
      <c r="B957" s="1" t="s">
        <v>140</v>
      </c>
      <c r="C957" s="1">
        <v>11</v>
      </c>
      <c r="D957" s="1" t="s">
        <v>162</v>
      </c>
      <c r="E957" s="6">
        <f>IF('質指数（労働）'!E957&gt;0,LN('質指数（労働）'!E957),0)</f>
        <v>-2.4709331806518513E-2</v>
      </c>
      <c r="F957" s="6">
        <f>IF('質指数（労働）'!F957&gt;0,LN('質指数（労働）'!F957),0)</f>
        <v>-2.7368163117103637E-2</v>
      </c>
      <c r="G957" s="6">
        <f>IF('質指数（労働）'!G957&gt;0,LN('質指数（労働）'!G957),0)</f>
        <v>-6.0720233220149945E-2</v>
      </c>
      <c r="H957" s="6">
        <f>IF('質指数（労働）'!H957&gt;0,LN('質指数（労働）'!H957),0)</f>
        <v>2.4912302621675087E-3</v>
      </c>
      <c r="I957" s="6">
        <f>IF('質指数（労働）'!I957&gt;0,LN('質指数（労働）'!I957),0)</f>
        <v>-5.7155952183351788E-2</v>
      </c>
    </row>
    <row r="958" spans="1:9" x14ac:dyDescent="0.15">
      <c r="A958" s="1">
        <v>42</v>
      </c>
      <c r="B958" s="1" t="s">
        <v>140</v>
      </c>
      <c r="C958" s="1">
        <v>12</v>
      </c>
      <c r="D958" s="1" t="s">
        <v>163</v>
      </c>
      <c r="E958" s="6">
        <f>IF('質指数（労働）'!E958&gt;0,LN('質指数（労働）'!E958),0)</f>
        <v>-0.22988804097192819</v>
      </c>
      <c r="F958" s="6">
        <f>IF('質指数（労働）'!F958&gt;0,LN('質指数（労働）'!F958),0)</f>
        <v>-0.21507024002845665</v>
      </c>
      <c r="G958" s="6">
        <f>IF('質指数（労働）'!G958&gt;0,LN('質指数（労働）'!G958),0)</f>
        <v>-0.25711799673886765</v>
      </c>
      <c r="H958" s="6">
        <f>IF('質指数（労働）'!H958&gt;0,LN('質指数（労働）'!H958),0)</f>
        <v>-0.1052731553769001</v>
      </c>
      <c r="I958" s="6">
        <f>IF('質指数（労働）'!I958&gt;0,LN('質指数（労働）'!I958),0)</f>
        <v>-0.12873288049263065</v>
      </c>
    </row>
    <row r="959" spans="1:9" x14ac:dyDescent="0.15">
      <c r="A959" s="1">
        <v>42</v>
      </c>
      <c r="B959" s="1" t="s">
        <v>140</v>
      </c>
      <c r="C959" s="1">
        <v>13</v>
      </c>
      <c r="D959" s="1" t="s">
        <v>164</v>
      </c>
      <c r="E959" s="6">
        <f>IF('質指数（労働）'!E959&gt;0,LN('質指数（労働）'!E959),0)</f>
        <v>-4.3848019532100289E-2</v>
      </c>
      <c r="F959" s="6">
        <f>IF('質指数（労働）'!F959&gt;0,LN('質指数（労働）'!F959),0)</f>
        <v>-6.1602470313542594E-2</v>
      </c>
      <c r="G959" s="6">
        <f>IF('質指数（労働）'!G959&gt;0,LN('質指数（労働）'!G959),0)</f>
        <v>-8.3315146927212508E-2</v>
      </c>
      <c r="H959" s="6">
        <f>IF('質指数（労働）'!H959&gt;0,LN('質指数（労働）'!H959),0)</f>
        <v>-1.6840782888790651E-2</v>
      </c>
      <c r="I959" s="6">
        <f>IF('質指数（労働）'!I959&gt;0,LN('質指数（労働）'!I959),0)</f>
        <v>-8.6048814739338009E-2</v>
      </c>
    </row>
    <row r="960" spans="1:9" x14ac:dyDescent="0.15">
      <c r="A960" s="1">
        <v>42</v>
      </c>
      <c r="B960" s="1" t="s">
        <v>140</v>
      </c>
      <c r="C960" s="1">
        <v>14</v>
      </c>
      <c r="D960" s="1" t="s">
        <v>165</v>
      </c>
      <c r="E960" s="6">
        <f>IF('質指数（労働）'!E960&gt;0,LN('質指数（労働）'!E960),0)</f>
        <v>-0.14493027736794609</v>
      </c>
      <c r="F960" s="6">
        <f>IF('質指数（労働）'!F960&gt;0,LN('質指数（労働）'!F960),0)</f>
        <v>-0.17847605688683579</v>
      </c>
      <c r="G960" s="6">
        <f>IF('質指数（労働）'!G960&gt;0,LN('質指数（労働）'!G960),0)</f>
        <v>-0.20064002732084446</v>
      </c>
      <c r="H960" s="6">
        <f>IF('質指数（労働）'!H960&gt;0,LN('質指数（労働）'!H960),0)</f>
        <v>-8.6173079447995807E-2</v>
      </c>
      <c r="I960" s="6">
        <f>IF('質指数（労働）'!I960&gt;0,LN('質指数（労働）'!I960),0)</f>
        <v>-9.3767527631676464E-2</v>
      </c>
    </row>
    <row r="961" spans="1:9" x14ac:dyDescent="0.15">
      <c r="A961" s="1">
        <v>42</v>
      </c>
      <c r="B961" s="1" t="s">
        <v>140</v>
      </c>
      <c r="C961" s="1">
        <v>15</v>
      </c>
      <c r="D961" s="1" t="s">
        <v>166</v>
      </c>
      <c r="E961" s="6">
        <f>IF('質指数（労働）'!E961&gt;0,LN('質指数（労働）'!E961),0)</f>
        <v>-0.18557152822477574</v>
      </c>
      <c r="F961" s="6">
        <f>IF('質指数（労働）'!F961&gt;0,LN('質指数（労働）'!F961),0)</f>
        <v>-0.19069248072207273</v>
      </c>
      <c r="G961" s="6">
        <f>IF('質指数（労働）'!G961&gt;0,LN('質指数（労働）'!G961),0)</f>
        <v>-0.21685584622620832</v>
      </c>
      <c r="H961" s="6">
        <f>IF('質指数（労働）'!H961&gt;0,LN('質指数（労働）'!H961),0)</f>
        <v>-0.13262526611030223</v>
      </c>
      <c r="I961" s="6">
        <f>IF('質指数（労働）'!I961&gt;0,LN('質指数（労働）'!I961),0)</f>
        <v>-0.15095157966109099</v>
      </c>
    </row>
    <row r="962" spans="1:9" x14ac:dyDescent="0.15">
      <c r="A962" s="1">
        <v>42</v>
      </c>
      <c r="B962" s="1" t="s">
        <v>90</v>
      </c>
      <c r="C962" s="1">
        <v>16</v>
      </c>
      <c r="D962" s="1" t="s">
        <v>149</v>
      </c>
      <c r="E962" s="6">
        <f>IF('質指数（労働）'!E962&gt;0,LN('質指数（労働）'!E962),0)</f>
        <v>-0.1313282686506215</v>
      </c>
      <c r="F962" s="6">
        <f>IF('質指数（労働）'!F962&gt;0,LN('質指数（労働）'!F962),0)</f>
        <v>-0.13602152647614293</v>
      </c>
      <c r="G962" s="6">
        <f>IF('質指数（労働）'!G962&gt;0,LN('質指数（労働）'!G962),0)</f>
        <v>-0.11986915292210855</v>
      </c>
      <c r="H962" s="6">
        <f>IF('質指数（労働）'!H962&gt;0,LN('質指数（労働）'!H962),0)</f>
        <v>-7.3969680848586197E-2</v>
      </c>
      <c r="I962" s="6">
        <f>IF('質指数（労働）'!I962&gt;0,LN('質指数（労働）'!I962),0)</f>
        <v>-7.2114650200639577E-2</v>
      </c>
    </row>
    <row r="963" spans="1:9" x14ac:dyDescent="0.15">
      <c r="A963" s="1">
        <v>42</v>
      </c>
      <c r="B963" s="1" t="s">
        <v>90</v>
      </c>
      <c r="C963" s="1">
        <v>17</v>
      </c>
      <c r="D963" s="1" t="s">
        <v>150</v>
      </c>
      <c r="E963" s="6">
        <f>IF('質指数（労働）'!E963&gt;0,LN('質指数（労働）'!E963),0)</f>
        <v>0.31170125462367082</v>
      </c>
      <c r="F963" s="6">
        <f>IF('質指数（労働）'!F963&gt;0,LN('質指数（労働）'!F963),0)</f>
        <v>0.11362979250789387</v>
      </c>
      <c r="G963" s="6">
        <f>IF('質指数（労働）'!G963&gt;0,LN('質指数（労働）'!G963),0)</f>
        <v>5.6665626431512017E-2</v>
      </c>
      <c r="H963" s="6">
        <f>IF('質指数（労働）'!H963&gt;0,LN('質指数（労働）'!H963),0)</f>
        <v>7.8683935523030268E-2</v>
      </c>
      <c r="I963" s="6">
        <f>IF('質指数（労働）'!I963&gt;0,LN('質指数（労働）'!I963),0)</f>
        <v>0.16708917151634453</v>
      </c>
    </row>
    <row r="964" spans="1:9" x14ac:dyDescent="0.15">
      <c r="A964" s="1">
        <v>42</v>
      </c>
      <c r="B964" s="1" t="s">
        <v>90</v>
      </c>
      <c r="C964" s="1">
        <v>18</v>
      </c>
      <c r="D964" s="1" t="s">
        <v>151</v>
      </c>
      <c r="E964" s="6">
        <f>IF('質指数（労働）'!E964&gt;0,LN('質指数（労働）'!E964),0)</f>
        <v>-0.26244024312703096</v>
      </c>
      <c r="F964" s="6">
        <f>IF('質指数（労働）'!F964&gt;0,LN('質指数（労働）'!F964),0)</f>
        <v>-0.26790135413084942</v>
      </c>
      <c r="G964" s="6">
        <f>IF('質指数（労働）'!G964&gt;0,LN('質指数（労働）'!G964),0)</f>
        <v>-0.24251430978917984</v>
      </c>
      <c r="H964" s="6">
        <f>IF('質指数（労働）'!H964&gt;0,LN('質指数（労働）'!H964),0)</f>
        <v>-0.17687152512129201</v>
      </c>
      <c r="I964" s="6">
        <f>IF('質指数（労働）'!I964&gt;0,LN('質指数（労働）'!I964),0)</f>
        <v>-0.25611370668068517</v>
      </c>
    </row>
    <row r="965" spans="1:9" x14ac:dyDescent="0.15">
      <c r="A965" s="1">
        <v>42</v>
      </c>
      <c r="B965" s="1" t="s">
        <v>90</v>
      </c>
      <c r="C965" s="1">
        <v>19</v>
      </c>
      <c r="D965" s="1" t="s">
        <v>152</v>
      </c>
      <c r="E965" s="6">
        <f>IF('質指数（労働）'!E965&gt;0,LN('質指数（労働）'!E965),0)</f>
        <v>-0.10069566092747116</v>
      </c>
      <c r="F965" s="6">
        <f>IF('質指数（労働）'!F965&gt;0,LN('質指数（労働）'!F965),0)</f>
        <v>-0.11159017160317562</v>
      </c>
      <c r="G965" s="6">
        <f>IF('質指数（労働）'!G965&gt;0,LN('質指数（労働）'!G965),0)</f>
        <v>-0.1049375665539465</v>
      </c>
      <c r="H965" s="6">
        <f>IF('質指数（労働）'!H965&gt;0,LN('質指数（労働）'!H965),0)</f>
        <v>-3.7352004061758468E-2</v>
      </c>
      <c r="I965" s="6">
        <f>IF('質指数（労働）'!I965&gt;0,LN('質指数（労働）'!I965),0)</f>
        <v>-5.928978451542375E-2</v>
      </c>
    </row>
    <row r="966" spans="1:9" x14ac:dyDescent="0.15">
      <c r="A966" s="1">
        <v>42</v>
      </c>
      <c r="B966" s="1" t="s">
        <v>90</v>
      </c>
      <c r="C966" s="1">
        <v>20</v>
      </c>
      <c r="D966" s="1" t="s">
        <v>153</v>
      </c>
      <c r="E966" s="6">
        <f>IF('質指数（労働）'!E966&gt;0,LN('質指数（労働）'!E966),0)</f>
        <v>-2.7040767611898105E-2</v>
      </c>
      <c r="F966" s="6">
        <f>IF('質指数（労働）'!F966&gt;0,LN('質指数（労働）'!F966),0)</f>
        <v>-3.6336991537858028E-2</v>
      </c>
      <c r="G966" s="6">
        <f>IF('質指数（労働）'!G966&gt;0,LN('質指数（労働）'!G966),0)</f>
        <v>1.3534350577402382E-2</v>
      </c>
      <c r="H966" s="6">
        <f>IF('質指数（労働）'!H966&gt;0,LN('質指数（労働）'!H966),0)</f>
        <v>-4.9808194945812061E-2</v>
      </c>
      <c r="I966" s="6">
        <f>IF('質指数（労働）'!I966&gt;0,LN('質指数（労働）'!I966),0)</f>
        <v>-0.13327096403770194</v>
      </c>
    </row>
    <row r="967" spans="1:9" x14ac:dyDescent="0.15">
      <c r="A967" s="1">
        <v>42</v>
      </c>
      <c r="B967" s="1" t="s">
        <v>90</v>
      </c>
      <c r="C967" s="1">
        <v>21</v>
      </c>
      <c r="D967" s="1" t="s">
        <v>154</v>
      </c>
      <c r="E967" s="6">
        <f>IF('質指数（労働）'!E967&gt;0,LN('質指数（労働）'!E967),0)</f>
        <v>-3.7378043973636957E-3</v>
      </c>
      <c r="F967" s="6">
        <f>IF('質指数（労働）'!F967&gt;0,LN('質指数（労働）'!F967),0)</f>
        <v>3.4529127713929042E-3</v>
      </c>
      <c r="G967" s="6">
        <f>IF('質指数（労働）'!G967&gt;0,LN('質指数（労働）'!G967),0)</f>
        <v>-1.4335844194434783E-2</v>
      </c>
      <c r="H967" s="6">
        <f>IF('質指数（労働）'!H967&gt;0,LN('質指数（労働）'!H967),0)</f>
        <v>-1.3143014610566748E-3</v>
      </c>
      <c r="I967" s="6">
        <f>IF('質指数（労働）'!I967&gt;0,LN('質指数（労働）'!I967),0)</f>
        <v>-3.7009557928231566E-2</v>
      </c>
    </row>
    <row r="968" spans="1:9" x14ac:dyDescent="0.15">
      <c r="A968" s="1">
        <v>42</v>
      </c>
      <c r="B968" s="1" t="s">
        <v>41</v>
      </c>
      <c r="C968" s="1">
        <v>22</v>
      </c>
      <c r="D968" s="1" t="s">
        <v>146</v>
      </c>
      <c r="E968" s="6">
        <f>IF('質指数（労働）'!E968&gt;0,LN('質指数（労働）'!E968),0)</f>
        <v>-0.13263159500825791</v>
      </c>
      <c r="F968" s="6">
        <f>IF('質指数（労働）'!F968&gt;0,LN('質指数（労働）'!F968),0)</f>
        <v>-0.1683085852483317</v>
      </c>
      <c r="G968" s="6">
        <f>IF('質指数（労働）'!G968&gt;0,LN('質指数（労働）'!G968),0)</f>
        <v>-0.15218494515844741</v>
      </c>
      <c r="H968" s="6">
        <f>IF('質指数（労働）'!H968&gt;0,LN('質指数（労働）'!H968),0)</f>
        <v>-8.599566072108053E-2</v>
      </c>
      <c r="I968" s="6">
        <f>IF('質指数（労働）'!I968&gt;0,LN('質指数（労働）'!I968),0)</f>
        <v>-0.12118092274393061</v>
      </c>
    </row>
    <row r="969" spans="1:9" x14ac:dyDescent="0.15">
      <c r="A969" s="1">
        <v>42</v>
      </c>
      <c r="B969" s="1" t="s">
        <v>41</v>
      </c>
      <c r="C969" s="1">
        <v>23</v>
      </c>
      <c r="D969" s="1" t="s">
        <v>167</v>
      </c>
      <c r="E969" s="6">
        <f>IF('質指数（労働）'!E969&gt;0,LN('質指数（労働）'!E969),0)</f>
        <v>0.17128306150344411</v>
      </c>
      <c r="F969" s="6">
        <f>IF('質指数（労働）'!F969&gt;0,LN('質指数（労働）'!F969),0)</f>
        <v>0.11440834796235932</v>
      </c>
      <c r="G969" s="6">
        <f>IF('質指数（労働）'!G969&gt;0,LN('質指数（労働）'!G969),0)</f>
        <v>9.4595339985856411E-2</v>
      </c>
      <c r="H969" s="6">
        <f>IF('質指数（労働）'!H969&gt;0,LN('質指数（労働）'!H969),0)</f>
        <v>0.12563992271207447</v>
      </c>
      <c r="I969" s="6">
        <f>IF('質指数（労働）'!I969&gt;0,LN('質指数（労働）'!I969),0)</f>
        <v>7.6427995078179337E-2</v>
      </c>
    </row>
    <row r="970" spans="1:9" x14ac:dyDescent="0.15">
      <c r="A970" s="1">
        <v>43</v>
      </c>
      <c r="B970" s="1" t="s">
        <v>91</v>
      </c>
      <c r="C970" s="1">
        <v>1</v>
      </c>
      <c r="D970" s="1" t="s">
        <v>147</v>
      </c>
      <c r="E970" s="6">
        <f>IF('質指数（労働）'!E970&gt;0,LN('質指数（労働）'!E970),0)</f>
        <v>-0.70143011092284246</v>
      </c>
      <c r="F970" s="6">
        <f>IF('質指数（労働）'!F970&gt;0,LN('質指数（労働）'!F970),0)</f>
        <v>-0.57490075561950227</v>
      </c>
      <c r="G970" s="6">
        <f>IF('質指数（労働）'!G970&gt;0,LN('質指数（労働）'!G970),0)</f>
        <v>-0.60313658744345644</v>
      </c>
      <c r="H970" s="6">
        <f>IF('質指数（労働）'!H970&gt;0,LN('質指数（労働）'!H970),0)</f>
        <v>-0.49657549583350447</v>
      </c>
      <c r="I970" s="6">
        <f>IF('質指数（労働）'!I970&gt;0,LN('質指数（労働）'!I970),0)</f>
        <v>-0.44330323817353595</v>
      </c>
    </row>
    <row r="971" spans="1:9" x14ac:dyDescent="0.15">
      <c r="A971" s="1">
        <v>43</v>
      </c>
      <c r="B971" s="1" t="s">
        <v>91</v>
      </c>
      <c r="C971" s="1">
        <v>2</v>
      </c>
      <c r="D971" s="1" t="s">
        <v>148</v>
      </c>
      <c r="E971" s="6">
        <f>IF('質指数（労働）'!E971&gt;0,LN('質指数（労働）'!E971),0)</f>
        <v>0.54761100016103126</v>
      </c>
      <c r="F971" s="6">
        <f>IF('質指数（労働）'!F971&gt;0,LN('質指数（労働）'!F971),0)</f>
        <v>0.4968170068112695</v>
      </c>
      <c r="G971" s="6">
        <f>IF('質指数（労働）'!G971&gt;0,LN('質指数（労働）'!G971),0)</f>
        <v>0.23122192545387082</v>
      </c>
      <c r="H971" s="6">
        <f>IF('質指数（労働）'!H971&gt;0,LN('質指数（労働）'!H971),0)</f>
        <v>0.25043785803803092</v>
      </c>
      <c r="I971" s="6">
        <f>IF('質指数（労働）'!I971&gt;0,LN('質指数（労働）'!I971),0)</f>
        <v>0.2436271964277803</v>
      </c>
    </row>
    <row r="972" spans="1:9" x14ac:dyDescent="0.15">
      <c r="A972" s="1">
        <v>43</v>
      </c>
      <c r="B972" s="1" t="s">
        <v>141</v>
      </c>
      <c r="C972" s="1">
        <v>3</v>
      </c>
      <c r="D972" s="1" t="s">
        <v>155</v>
      </c>
      <c r="E972" s="6">
        <f>IF('質指数（労働）'!E972&gt;0,LN('質指数（労働）'!E972),0)</f>
        <v>-0.27644477758269648</v>
      </c>
      <c r="F972" s="6">
        <f>IF('質指数（労働）'!F972&gt;0,LN('質指数（労働）'!F972),0)</f>
        <v>-0.28785936549474234</v>
      </c>
      <c r="G972" s="6">
        <f>IF('質指数（労働）'!G972&gt;0,LN('質指数（労働）'!G972),0)</f>
        <v>-0.30448389301866852</v>
      </c>
      <c r="H972" s="6">
        <f>IF('質指数（労働）'!H972&gt;0,LN('質指数（労働）'!H972),0)</f>
        <v>-0.22809355613867643</v>
      </c>
      <c r="I972" s="6">
        <f>IF('質指数（労働）'!I972&gt;0,LN('質指数（労働）'!I972),0)</f>
        <v>-0.22757346523933797</v>
      </c>
    </row>
    <row r="973" spans="1:9" x14ac:dyDescent="0.15">
      <c r="A973" s="1">
        <v>43</v>
      </c>
      <c r="B973" s="1" t="s">
        <v>141</v>
      </c>
      <c r="C973" s="1">
        <v>4</v>
      </c>
      <c r="D973" s="1" t="s">
        <v>156</v>
      </c>
      <c r="E973" s="6">
        <f>IF('質指数（労働）'!E973&gt;0,LN('質指数（労働）'!E973),0)</f>
        <v>-0.41647970746805757</v>
      </c>
      <c r="F973" s="6">
        <f>IF('質指数（労働）'!F973&gt;0,LN('質指数（労働）'!F973),0)</f>
        <v>-0.4337386373856556</v>
      </c>
      <c r="G973" s="6">
        <f>IF('質指数（労働）'!G973&gt;0,LN('質指数（労働）'!G973),0)</f>
        <v>-0.44938505117358019</v>
      </c>
      <c r="H973" s="6">
        <f>IF('質指数（労働）'!H973&gt;0,LN('質指数（労働）'!H973),0)</f>
        <v>-0.35310270765660634</v>
      </c>
      <c r="I973" s="6">
        <f>IF('質指数（労働）'!I973&gt;0,LN('質指数（労働）'!I973),0)</f>
        <v>-0.3344191641073132</v>
      </c>
    </row>
    <row r="974" spans="1:9" x14ac:dyDescent="0.15">
      <c r="A974" s="1">
        <v>43</v>
      </c>
      <c r="B974" s="1" t="s">
        <v>141</v>
      </c>
      <c r="C974" s="1">
        <v>5</v>
      </c>
      <c r="D974" s="1" t="s">
        <v>157</v>
      </c>
      <c r="E974" s="6">
        <f>IF('質指数（労働）'!E974&gt;0,LN('質指数（労働）'!E974),0)</f>
        <v>-0.17411445918565735</v>
      </c>
      <c r="F974" s="6">
        <f>IF('質指数（労働）'!F974&gt;0,LN('質指数（労働）'!F974),0)</f>
        <v>-0.16526816052304896</v>
      </c>
      <c r="G974" s="6">
        <f>IF('質指数（労働）'!G974&gt;0,LN('質指数（労働）'!G974),0)</f>
        <v>-0.18655869158744637</v>
      </c>
      <c r="H974" s="6">
        <f>IF('質指数（労働）'!H974&gt;0,LN('質指数（労働）'!H974),0)</f>
        <v>-9.5974467952233827E-2</v>
      </c>
      <c r="I974" s="6">
        <f>IF('質指数（労働）'!I974&gt;0,LN('質指数（労働）'!I974),0)</f>
        <v>-8.1163365109391428E-2</v>
      </c>
    </row>
    <row r="975" spans="1:9" x14ac:dyDescent="0.15">
      <c r="A975" s="1">
        <v>43</v>
      </c>
      <c r="B975" s="1" t="s">
        <v>141</v>
      </c>
      <c r="C975" s="1">
        <v>6</v>
      </c>
      <c r="D975" s="1" t="s">
        <v>49</v>
      </c>
      <c r="E975" s="6">
        <f>IF('質指数（労働）'!E975&gt;0,LN('質指数（労働）'!E975),0)</f>
        <v>-8.7363183962667956E-2</v>
      </c>
      <c r="F975" s="6">
        <f>IF('質指数（労働）'!F975&gt;0,LN('質指数（労働）'!F975),0)</f>
        <v>-7.3493896534988792E-2</v>
      </c>
      <c r="G975" s="6">
        <f>IF('質指数（労働）'!G975&gt;0,LN('質指数（労働）'!G975),0)</f>
        <v>-7.203358903601044E-2</v>
      </c>
      <c r="H975" s="6">
        <f>IF('質指数（労働）'!H975&gt;0,LN('質指数（労働）'!H975),0)</f>
        <v>1.4962830017315847E-2</v>
      </c>
      <c r="I975" s="6">
        <f>IF('質指数（労働）'!I975&gt;0,LN('質指数（労働）'!I975),0)</f>
        <v>3.3763170153171165E-2</v>
      </c>
    </row>
    <row r="976" spans="1:9" x14ac:dyDescent="0.15">
      <c r="A976" s="1">
        <v>43</v>
      </c>
      <c r="B976" s="1" t="s">
        <v>141</v>
      </c>
      <c r="C976" s="1">
        <v>7</v>
      </c>
      <c r="D976" s="1" t="s">
        <v>158</v>
      </c>
      <c r="E976" s="6">
        <f>IF('質指数（労働）'!E976&gt;0,LN('質指数（労働）'!E976),0)</f>
        <v>-2.9813676590675377E-2</v>
      </c>
      <c r="F976" s="6">
        <f>IF('質指数（労働）'!F976&gt;0,LN('質指数（労働）'!F976),0)</f>
        <v>-4.7393132324297711E-2</v>
      </c>
      <c r="G976" s="6">
        <f>IF('質指数（労働）'!G976&gt;0,LN('質指数（労働）'!G976),0)</f>
        <v>8.2936702104423107E-3</v>
      </c>
      <c r="H976" s="6">
        <f>IF('質指数（労働）'!H976&gt;0,LN('質指数（労働）'!H976),0)</f>
        <v>9.8624782114284493E-2</v>
      </c>
      <c r="I976" s="6">
        <f>IF('質指数（労働）'!I976&gt;0,LN('質指数（労働）'!I976),0)</f>
        <v>8.2443420027734221E-2</v>
      </c>
    </row>
    <row r="977" spans="1:9" x14ac:dyDescent="0.15">
      <c r="A977" s="1">
        <v>43</v>
      </c>
      <c r="B977" s="1" t="s">
        <v>141</v>
      </c>
      <c r="C977" s="1">
        <v>8</v>
      </c>
      <c r="D977" s="1" t="s">
        <v>159</v>
      </c>
      <c r="E977" s="6">
        <f>IF('質指数（労働）'!E977&gt;0,LN('質指数（労働）'!E977),0)</f>
        <v>-0.15915152766716109</v>
      </c>
      <c r="F977" s="6">
        <f>IF('質指数（労働）'!F977&gt;0,LN('質指数（労働）'!F977),0)</f>
        <v>-0.15061840318101893</v>
      </c>
      <c r="G977" s="6">
        <f>IF('質指数（労働）'!G977&gt;0,LN('質指数（労働）'!G977),0)</f>
        <v>-0.16466071310289523</v>
      </c>
      <c r="H977" s="6">
        <f>IF('質指数（労働）'!H977&gt;0,LN('質指数（労働）'!H977),0)</f>
        <v>-7.3799306018056954E-2</v>
      </c>
      <c r="I977" s="6">
        <f>IF('質指数（労働）'!I977&gt;0,LN('質指数（労働）'!I977),0)</f>
        <v>-8.9802191554641225E-2</v>
      </c>
    </row>
    <row r="978" spans="1:9" x14ac:dyDescent="0.15">
      <c r="A978" s="1">
        <v>43</v>
      </c>
      <c r="B978" s="1" t="s">
        <v>141</v>
      </c>
      <c r="C978" s="1">
        <v>9</v>
      </c>
      <c r="D978" s="1" t="s">
        <v>160</v>
      </c>
      <c r="E978" s="6">
        <f>IF('質指数（労働）'!E978&gt;0,LN('質指数（労働）'!E978),0)</f>
        <v>-6.9565695130789723E-2</v>
      </c>
      <c r="F978" s="6">
        <f>IF('質指数（労働）'!F978&gt;0,LN('質指数（労働）'!F978),0)</f>
        <v>-7.0923930465954785E-2</v>
      </c>
      <c r="G978" s="6">
        <f>IF('質指数（労働）'!G978&gt;0,LN('質指数（労働）'!G978),0)</f>
        <v>-8.4345726321391257E-2</v>
      </c>
      <c r="H978" s="6">
        <f>IF('質指数（労働）'!H978&gt;0,LN('質指数（労働）'!H978),0)</f>
        <v>-2.985123979458449E-2</v>
      </c>
      <c r="I978" s="6">
        <f>IF('質指数（労働）'!I978&gt;0,LN('質指数（労働）'!I978),0)</f>
        <v>-8.0691671471870105E-2</v>
      </c>
    </row>
    <row r="979" spans="1:9" x14ac:dyDescent="0.15">
      <c r="A979" s="1">
        <v>43</v>
      </c>
      <c r="B979" s="1" t="s">
        <v>141</v>
      </c>
      <c r="C979" s="1">
        <v>10</v>
      </c>
      <c r="D979" s="1" t="s">
        <v>161</v>
      </c>
      <c r="E979" s="6">
        <f>IF('質指数（労働）'!E979&gt;0,LN('質指数（労働）'!E979),0)</f>
        <v>-0.11920062761713505</v>
      </c>
      <c r="F979" s="6">
        <f>IF('質指数（労働）'!F979&gt;0,LN('質指数（労働）'!F979),0)</f>
        <v>-0.15140001927481944</v>
      </c>
      <c r="G979" s="6">
        <f>IF('質指数（労働）'!G979&gt;0,LN('質指数（労働）'!G979),0)</f>
        <v>-0.15066811678443226</v>
      </c>
      <c r="H979" s="6">
        <f>IF('質指数（労働）'!H979&gt;0,LN('質指数（労働）'!H979),0)</f>
        <v>-8.8212828377205343E-2</v>
      </c>
      <c r="I979" s="6">
        <f>IF('質指数（労働）'!I979&gt;0,LN('質指数（労働）'!I979),0)</f>
        <v>-0.10249485536040144</v>
      </c>
    </row>
    <row r="980" spans="1:9" x14ac:dyDescent="0.15">
      <c r="A980" s="1">
        <v>43</v>
      </c>
      <c r="B980" s="1" t="s">
        <v>141</v>
      </c>
      <c r="C980" s="1">
        <v>11</v>
      </c>
      <c r="D980" s="1" t="s">
        <v>162</v>
      </c>
      <c r="E980" s="6">
        <f>IF('質指数（労働）'!E980&gt;0,LN('質指数（労働）'!E980),0)</f>
        <v>-6.9348125588741247E-2</v>
      </c>
      <c r="F980" s="6">
        <f>IF('質指数（労働）'!F980&gt;0,LN('質指数（労働）'!F980),0)</f>
        <v>-7.4071858346954178E-2</v>
      </c>
      <c r="G980" s="6">
        <f>IF('質指数（労働）'!G980&gt;0,LN('質指数（労働）'!G980),0)</f>
        <v>-0.10178373154134454</v>
      </c>
      <c r="H980" s="6">
        <f>IF('質指数（労働）'!H980&gt;0,LN('質指数（労働）'!H980),0)</f>
        <v>-2.4979152844536567E-2</v>
      </c>
      <c r="I980" s="6">
        <f>IF('質指数（労働）'!I980&gt;0,LN('質指数（労働）'!I980),0)</f>
        <v>-3.7513904974735085E-2</v>
      </c>
    </row>
    <row r="981" spans="1:9" x14ac:dyDescent="0.15">
      <c r="A981" s="1">
        <v>43</v>
      </c>
      <c r="B981" s="1" t="s">
        <v>141</v>
      </c>
      <c r="C981" s="1">
        <v>12</v>
      </c>
      <c r="D981" s="1" t="s">
        <v>163</v>
      </c>
      <c r="E981" s="6">
        <f>IF('質指数（労働）'!E981&gt;0,LN('質指数（労働）'!E981),0)</f>
        <v>-0.30656093576409355</v>
      </c>
      <c r="F981" s="6">
        <f>IF('質指数（労働）'!F981&gt;0,LN('質指数（労働）'!F981),0)</f>
        <v>-0.28145540285641857</v>
      </c>
      <c r="G981" s="6">
        <f>IF('質指数（労働）'!G981&gt;0,LN('質指数（労働）'!G981),0)</f>
        <v>-0.29674172965714052</v>
      </c>
      <c r="H981" s="6">
        <f>IF('質指数（労働）'!H981&gt;0,LN('質指数（労働）'!H981),0)</f>
        <v>-0.12606283805681964</v>
      </c>
      <c r="I981" s="6">
        <f>IF('質指数（労働）'!I981&gt;0,LN('質指数（労働）'!I981),0)</f>
        <v>-0.10145754089755819</v>
      </c>
    </row>
    <row r="982" spans="1:9" x14ac:dyDescent="0.15">
      <c r="A982" s="1">
        <v>43</v>
      </c>
      <c r="B982" s="1" t="s">
        <v>141</v>
      </c>
      <c r="C982" s="1">
        <v>13</v>
      </c>
      <c r="D982" s="1" t="s">
        <v>164</v>
      </c>
      <c r="E982" s="6">
        <f>IF('質指数（労働）'!E982&gt;0,LN('質指数（労働）'!E982),0)</f>
        <v>-8.6355540654660681E-2</v>
      </c>
      <c r="F982" s="6">
        <f>IF('質指数（労働）'!F982&gt;0,LN('質指数（労働）'!F982),0)</f>
        <v>-0.11283617269402553</v>
      </c>
      <c r="G982" s="6">
        <f>IF('質指数（労働）'!G982&gt;0,LN('質指数（労働）'!G982),0)</f>
        <v>-0.12528065490631682</v>
      </c>
      <c r="H982" s="6">
        <f>IF('質指数（労働）'!H982&gt;0,LN('質指数（労働）'!H982),0)</f>
        <v>-4.5673009547516553E-2</v>
      </c>
      <c r="I982" s="6">
        <f>IF('質指数（労働）'!I982&gt;0,LN('質指数（労働）'!I982),0)</f>
        <v>-7.0399154329829378E-2</v>
      </c>
    </row>
    <row r="983" spans="1:9" x14ac:dyDescent="0.15">
      <c r="A983" s="1">
        <v>43</v>
      </c>
      <c r="B983" s="1" t="s">
        <v>141</v>
      </c>
      <c r="C983" s="1">
        <v>14</v>
      </c>
      <c r="D983" s="1" t="s">
        <v>165</v>
      </c>
      <c r="E983" s="6">
        <f>IF('質指数（労働）'!E983&gt;0,LN('質指数（労働）'!E983),0)</f>
        <v>-0.21086709675565873</v>
      </c>
      <c r="F983" s="6">
        <f>IF('質指数（労働）'!F983&gt;0,LN('質指数（労働）'!F983),0)</f>
        <v>-0.2337995547590298</v>
      </c>
      <c r="G983" s="6">
        <f>IF('質指数（労働）'!G983&gt;0,LN('質指数（労働）'!G983),0)</f>
        <v>-0.23485549803072925</v>
      </c>
      <c r="H983" s="6">
        <f>IF('質指数（労働）'!H983&gt;0,LN('質指数（労働）'!H983),0)</f>
        <v>-0.10411934313780369</v>
      </c>
      <c r="I983" s="6">
        <f>IF('質指数（労働）'!I983&gt;0,LN('質指数（労働）'!I983),0)</f>
        <v>-7.5625519331065039E-2</v>
      </c>
    </row>
    <row r="984" spans="1:9" x14ac:dyDescent="0.15">
      <c r="A984" s="1">
        <v>43</v>
      </c>
      <c r="B984" s="1" t="s">
        <v>141</v>
      </c>
      <c r="C984" s="1">
        <v>15</v>
      </c>
      <c r="D984" s="1" t="s">
        <v>166</v>
      </c>
      <c r="E984" s="6">
        <f>IF('質指数（労働）'!E984&gt;0,LN('質指数（労働）'!E984),0)</f>
        <v>-0.22505550677415936</v>
      </c>
      <c r="F984" s="6">
        <f>IF('質指数（労働）'!F984&gt;0,LN('質指数（労働）'!F984),0)</f>
        <v>-0.22994093857774889</v>
      </c>
      <c r="G984" s="6">
        <f>IF('質指数（労働）'!G984&gt;0,LN('質指数（労働）'!G984),0)</f>
        <v>-0.23567999350595636</v>
      </c>
      <c r="H984" s="6">
        <f>IF('質指数（労働）'!H984&gt;0,LN('質指数（労働）'!H984),0)</f>
        <v>-0.13989827637401434</v>
      </c>
      <c r="I984" s="6">
        <f>IF('質指数（労働）'!I984&gt;0,LN('質指数（労働）'!I984),0)</f>
        <v>-0.11351143256502613</v>
      </c>
    </row>
    <row r="985" spans="1:9" x14ac:dyDescent="0.15">
      <c r="A985" s="1">
        <v>43</v>
      </c>
      <c r="B985" s="1" t="s">
        <v>91</v>
      </c>
      <c r="C985" s="1">
        <v>16</v>
      </c>
      <c r="D985" s="1" t="s">
        <v>149</v>
      </c>
      <c r="E985" s="6">
        <f>IF('質指数（労働）'!E985&gt;0,LN('質指数（労働）'!E985),0)</f>
        <v>-0.108281866288131</v>
      </c>
      <c r="F985" s="6">
        <f>IF('質指数（労働）'!F985&gt;0,LN('質指数（労働）'!F985),0)</f>
        <v>-0.12782527529688778</v>
      </c>
      <c r="G985" s="6">
        <f>IF('質指数（労働）'!G985&gt;0,LN('質指数（労働）'!G985),0)</f>
        <v>-0.10107042946011022</v>
      </c>
      <c r="H985" s="6">
        <f>IF('質指数（労働）'!H985&gt;0,LN('質指数（労働）'!H985),0)</f>
        <v>-5.3992828900315537E-2</v>
      </c>
      <c r="I985" s="6">
        <f>IF('質指数（労働）'!I985&gt;0,LN('質指数（労働）'!I985),0)</f>
        <v>-5.9764561914929328E-2</v>
      </c>
    </row>
    <row r="986" spans="1:9" x14ac:dyDescent="0.15">
      <c r="A986" s="1">
        <v>43</v>
      </c>
      <c r="B986" s="1" t="s">
        <v>91</v>
      </c>
      <c r="C986" s="1">
        <v>17</v>
      </c>
      <c r="D986" s="1" t="s">
        <v>150</v>
      </c>
      <c r="E986" s="6">
        <f>IF('質指数（労働）'!E986&gt;0,LN('質指数（労働）'!E986),0)</f>
        <v>0.33243215992451691</v>
      </c>
      <c r="F986" s="6">
        <f>IF('質指数（労働）'!F986&gt;0,LN('質指数（労働）'!F986),0)</f>
        <v>0.18405976535286536</v>
      </c>
      <c r="G986" s="6">
        <f>IF('質指数（労働）'!G986&gt;0,LN('質指数（労働）'!G986),0)</f>
        <v>2.9255961643337866E-2</v>
      </c>
      <c r="H986" s="6">
        <f>IF('質指数（労働）'!H986&gt;0,LN('質指数（労働）'!H986),0)</f>
        <v>5.6048166626966447E-2</v>
      </c>
      <c r="I986" s="6">
        <f>IF('質指数（労働）'!I986&gt;0,LN('質指数（労働）'!I986),0)</f>
        <v>0.18230384843428754</v>
      </c>
    </row>
    <row r="987" spans="1:9" x14ac:dyDescent="0.15">
      <c r="A987" s="1">
        <v>43</v>
      </c>
      <c r="B987" s="1" t="s">
        <v>91</v>
      </c>
      <c r="C987" s="1">
        <v>18</v>
      </c>
      <c r="D987" s="1" t="s">
        <v>151</v>
      </c>
      <c r="E987" s="6">
        <f>IF('質指数（労働）'!E987&gt;0,LN('質指数（労働）'!E987),0)</f>
        <v>-0.24382592261293204</v>
      </c>
      <c r="F987" s="6">
        <f>IF('質指数（労働）'!F987&gt;0,LN('質指数（労働）'!F987),0)</f>
        <v>-0.24834202807883876</v>
      </c>
      <c r="G987" s="6">
        <f>IF('質指数（労働）'!G987&gt;0,LN('質指数（労働）'!G987),0)</f>
        <v>-0.22000739306921319</v>
      </c>
      <c r="H987" s="6">
        <f>IF('質指数（労働）'!H987&gt;0,LN('質指数（労働）'!H987),0)</f>
        <v>-0.15075732513832366</v>
      </c>
      <c r="I987" s="6">
        <f>IF('質指数（労働）'!I987&gt;0,LN('質指数（労働）'!I987),0)</f>
        <v>-0.22820334153377481</v>
      </c>
    </row>
    <row r="988" spans="1:9" x14ac:dyDescent="0.15">
      <c r="A988" s="1">
        <v>43</v>
      </c>
      <c r="B988" s="1" t="s">
        <v>91</v>
      </c>
      <c r="C988" s="1">
        <v>19</v>
      </c>
      <c r="D988" s="1" t="s">
        <v>152</v>
      </c>
      <c r="E988" s="6">
        <f>IF('質指数（労働）'!E988&gt;0,LN('質指数（労働）'!E988),0)</f>
        <v>-2.2064465595254115E-2</v>
      </c>
      <c r="F988" s="6">
        <f>IF('質指数（労働）'!F988&gt;0,LN('質指数（労働）'!F988),0)</f>
        <v>-8.7408916643963802E-2</v>
      </c>
      <c r="G988" s="6">
        <f>IF('質指数（労働）'!G988&gt;0,LN('質指数（労働）'!G988),0)</f>
        <v>-0.10617792544956989</v>
      </c>
      <c r="H988" s="6">
        <f>IF('質指数（労働）'!H988&gt;0,LN('質指数（労働）'!H988),0)</f>
        <v>-3.4613797392062329E-2</v>
      </c>
      <c r="I988" s="6">
        <f>IF('質指数（労働）'!I988&gt;0,LN('質指数（労働）'!I988),0)</f>
        <v>-2.4380703405229905E-2</v>
      </c>
    </row>
    <row r="989" spans="1:9" x14ac:dyDescent="0.15">
      <c r="A989" s="1">
        <v>43</v>
      </c>
      <c r="B989" s="1" t="s">
        <v>91</v>
      </c>
      <c r="C989" s="1">
        <v>20</v>
      </c>
      <c r="D989" s="1" t="s">
        <v>153</v>
      </c>
      <c r="E989" s="6">
        <f>IF('質指数（労働）'!E989&gt;0,LN('質指数（労働）'!E989),0)</f>
        <v>-2.1123704696316151E-2</v>
      </c>
      <c r="F989" s="6">
        <f>IF('質指数（労働）'!F989&gt;0,LN('質指数（労働）'!F989),0)</f>
        <v>-9.7174604860271824E-2</v>
      </c>
      <c r="G989" s="6">
        <f>IF('質指数（労働）'!G989&gt;0,LN('質指数（労働）'!G989),0)</f>
        <v>-8.7756238973273323E-2</v>
      </c>
      <c r="H989" s="6">
        <f>IF('質指数（労働）'!H989&gt;0,LN('質指数（労働）'!H989),0)</f>
        <v>-2.1104325280497733E-2</v>
      </c>
      <c r="I989" s="6">
        <f>IF('質指数（労働）'!I989&gt;0,LN('質指数（労働）'!I989),0)</f>
        <v>-7.4221745249775262E-2</v>
      </c>
    </row>
    <row r="990" spans="1:9" x14ac:dyDescent="0.15">
      <c r="A990" s="1">
        <v>43</v>
      </c>
      <c r="B990" s="1" t="s">
        <v>91</v>
      </c>
      <c r="C990" s="1">
        <v>21</v>
      </c>
      <c r="D990" s="1" t="s">
        <v>154</v>
      </c>
      <c r="E990" s="6">
        <f>IF('質指数（労働）'!E990&gt;0,LN('質指数（労働）'!E990),0)</f>
        <v>3.3663653420206975E-2</v>
      </c>
      <c r="F990" s="6">
        <f>IF('質指数（労働）'!F990&gt;0,LN('質指数（労働）'!F990),0)</f>
        <v>3.866804937179328E-2</v>
      </c>
      <c r="G990" s="6">
        <f>IF('質指数（労働）'!G990&gt;0,LN('質指数（労働）'!G990),0)</f>
        <v>8.9206492520628421E-3</v>
      </c>
      <c r="H990" s="6">
        <f>IF('質指数（労働）'!H990&gt;0,LN('質指数（労働）'!H990),0)</f>
        <v>1.4964849612938086E-2</v>
      </c>
      <c r="I990" s="6">
        <f>IF('質指数（労働）'!I990&gt;0,LN('質指数（労働）'!I990),0)</f>
        <v>-3.259646601214633E-2</v>
      </c>
    </row>
    <row r="991" spans="1:9" x14ac:dyDescent="0.15">
      <c r="A991" s="1">
        <v>43</v>
      </c>
      <c r="B991" s="1" t="s">
        <v>42</v>
      </c>
      <c r="C991" s="1">
        <v>22</v>
      </c>
      <c r="D991" s="1" t="s">
        <v>146</v>
      </c>
      <c r="E991" s="6">
        <f>IF('質指数（労働）'!E991&gt;0,LN('質指数（労働）'!E991),0)</f>
        <v>-0.13847262933046067</v>
      </c>
      <c r="F991" s="6">
        <f>IF('質指数（労働）'!F991&gt;0,LN('質指数（労働）'!F991),0)</f>
        <v>-0.1621565717967936</v>
      </c>
      <c r="G991" s="6">
        <f>IF('質指数（労働）'!G991&gt;0,LN('質指数（労働）'!G991),0)</f>
        <v>-0.13987171925023298</v>
      </c>
      <c r="H991" s="6">
        <f>IF('質指数（労働）'!H991&gt;0,LN('質指数（労働）'!H991),0)</f>
        <v>-7.1750823112186224E-2</v>
      </c>
      <c r="I991" s="6">
        <f>IF('質指数（労働）'!I991&gt;0,LN('質指数（労働）'!I991),0)</f>
        <v>-0.10331167182135899</v>
      </c>
    </row>
    <row r="992" spans="1:9" x14ac:dyDescent="0.15">
      <c r="A992" s="1">
        <v>43</v>
      </c>
      <c r="B992" s="1" t="s">
        <v>42</v>
      </c>
      <c r="C992" s="1">
        <v>23</v>
      </c>
      <c r="D992" s="1" t="s">
        <v>167</v>
      </c>
      <c r="E992" s="6">
        <f>IF('質指数（労働）'!E992&gt;0,LN('質指数（労働）'!E992),0)</f>
        <v>0.17738047387575487</v>
      </c>
      <c r="F992" s="6">
        <f>IF('質指数（労働）'!F992&gt;0,LN('質指数（労働）'!F992),0)</f>
        <v>0.11380571169829362</v>
      </c>
      <c r="G992" s="6">
        <f>IF('質指数（労働）'!G992&gt;0,LN('質指数（労働）'!G992),0)</f>
        <v>0.11049369048818589</v>
      </c>
      <c r="H992" s="6">
        <f>IF('質指数（労働）'!H992&gt;0,LN('質指数（労働）'!H992),0)</f>
        <v>0.15753372993120701</v>
      </c>
      <c r="I992" s="6">
        <f>IF('質指数（労働）'!I992&gt;0,LN('質指数（労働）'!I992),0)</f>
        <v>0.1170025606445914</v>
      </c>
    </row>
    <row r="993" spans="1:9" x14ac:dyDescent="0.15">
      <c r="A993" s="1">
        <v>44</v>
      </c>
      <c r="B993" s="1" t="s">
        <v>92</v>
      </c>
      <c r="C993" s="1">
        <v>1</v>
      </c>
      <c r="D993" s="1" t="s">
        <v>147</v>
      </c>
      <c r="E993" s="6">
        <f>IF('質指数（労働）'!E993&gt;0,LN('質指数（労働）'!E993),0)</f>
        <v>-0.61471139645059236</v>
      </c>
      <c r="F993" s="6">
        <f>IF('質指数（労働）'!F993&gt;0,LN('質指数（労働）'!F993),0)</f>
        <v>-0.54534696247345948</v>
      </c>
      <c r="G993" s="6">
        <f>IF('質指数（労働）'!G993&gt;0,LN('質指数（労働）'!G993),0)</f>
        <v>-0.57988881882595988</v>
      </c>
      <c r="H993" s="6">
        <f>IF('質指数（労働）'!H993&gt;0,LN('質指数（労働）'!H993),0)</f>
        <v>-0.49440326037026761</v>
      </c>
      <c r="I993" s="6">
        <f>IF('質指数（労働）'!I993&gt;0,LN('質指数（労働）'!I993),0)</f>
        <v>-0.4337639700118488</v>
      </c>
    </row>
    <row r="994" spans="1:9" x14ac:dyDescent="0.15">
      <c r="A994" s="1">
        <v>44</v>
      </c>
      <c r="B994" s="1" t="s">
        <v>92</v>
      </c>
      <c r="C994" s="1">
        <v>2</v>
      </c>
      <c r="D994" s="1" t="s">
        <v>148</v>
      </c>
      <c r="E994" s="6">
        <f>IF('質指数（労働）'!E994&gt;0,LN('質指数（労働）'!E994),0)</f>
        <v>0.54181350089167113</v>
      </c>
      <c r="F994" s="6">
        <f>IF('質指数（労働）'!F994&gt;0,LN('質指数（労働）'!F994),0)</f>
        <v>0.49527835286141531</v>
      </c>
      <c r="G994" s="6">
        <f>IF('質指数（労働）'!G994&gt;0,LN('質指数（労働）'!G994),0)</f>
        <v>0.26381455505279061</v>
      </c>
      <c r="H994" s="6">
        <f>IF('質指数（労働）'!H994&gt;0,LN('質指数（労働）'!H994),0)</f>
        <v>0.34992912803517767</v>
      </c>
      <c r="I994" s="6">
        <f>IF('質指数（労働）'!I994&gt;0,LN('質指数（労働）'!I994),0)</f>
        <v>0.28472169982889395</v>
      </c>
    </row>
    <row r="995" spans="1:9" x14ac:dyDescent="0.15">
      <c r="A995" s="1">
        <v>44</v>
      </c>
      <c r="B995" s="1" t="s">
        <v>142</v>
      </c>
      <c r="C995" s="1">
        <v>3</v>
      </c>
      <c r="D995" s="1" t="s">
        <v>155</v>
      </c>
      <c r="E995" s="6">
        <f>IF('質指数（労働）'!E995&gt;0,LN('質指数（労働）'!E995),0)</f>
        <v>-0.22641091020841198</v>
      </c>
      <c r="F995" s="6">
        <f>IF('質指数（労働）'!F995&gt;0,LN('質指数（労働）'!F995),0)</f>
        <v>-0.24960809862691699</v>
      </c>
      <c r="G995" s="6">
        <f>IF('質指数（労働）'!G995&gt;0,LN('質指数（労働）'!G995),0)</f>
        <v>-0.25854425892100086</v>
      </c>
      <c r="H995" s="6">
        <f>IF('質指数（労働）'!H995&gt;0,LN('質指数（労働）'!H995),0)</f>
        <v>-0.21864691397884631</v>
      </c>
      <c r="I995" s="6">
        <f>IF('質指数（労働）'!I995&gt;0,LN('質指数（労働）'!I995),0)</f>
        <v>-0.24077832698982546</v>
      </c>
    </row>
    <row r="996" spans="1:9" x14ac:dyDescent="0.15">
      <c r="A996" s="1">
        <v>44</v>
      </c>
      <c r="B996" s="1" t="s">
        <v>142</v>
      </c>
      <c r="C996" s="1">
        <v>4</v>
      </c>
      <c r="D996" s="1" t="s">
        <v>156</v>
      </c>
      <c r="E996" s="6">
        <f>IF('質指数（労働）'!E996&gt;0,LN('質指数（労働）'!E996),0)</f>
        <v>-0.327830061483674</v>
      </c>
      <c r="F996" s="6">
        <f>IF('質指数（労働）'!F996&gt;0,LN('質指数（労働）'!F996),0)</f>
        <v>-0.37264973841166771</v>
      </c>
      <c r="G996" s="6">
        <f>IF('質指数（労働）'!G996&gt;0,LN('質指数（労働）'!G996),0)</f>
        <v>-0.39746665321351127</v>
      </c>
      <c r="H996" s="6">
        <f>IF('質指数（労働）'!H996&gt;0,LN('質指数（労働）'!H996),0)</f>
        <v>-0.33240028548279293</v>
      </c>
      <c r="I996" s="6">
        <f>IF('質指数（労働）'!I996&gt;0,LN('質指数（労働）'!I996),0)</f>
        <v>-0.33227407600864511</v>
      </c>
    </row>
    <row r="997" spans="1:9" x14ac:dyDescent="0.15">
      <c r="A997" s="1">
        <v>44</v>
      </c>
      <c r="B997" s="1" t="s">
        <v>142</v>
      </c>
      <c r="C997" s="1">
        <v>5</v>
      </c>
      <c r="D997" s="1" t="s">
        <v>157</v>
      </c>
      <c r="E997" s="6">
        <f>IF('質指数（労働）'!E997&gt;0,LN('質指数（労働）'!E997),0)</f>
        <v>-0.12358111009340383</v>
      </c>
      <c r="F997" s="6">
        <f>IF('質指数（労働）'!F997&gt;0,LN('質指数（労働）'!F997),0)</f>
        <v>-0.12256897763901183</v>
      </c>
      <c r="G997" s="6">
        <f>IF('質指数（労働）'!G997&gt;0,LN('質指数（労働）'!G997),0)</f>
        <v>-0.1488831780025977</v>
      </c>
      <c r="H997" s="6">
        <f>IF('質指数（労働）'!H997&gt;0,LN('質指数（労働）'!H997),0)</f>
        <v>-8.218946700817667E-2</v>
      </c>
      <c r="I997" s="6">
        <f>IF('質指数（労働）'!I997&gt;0,LN('質指数（労働）'!I997),0)</f>
        <v>-8.6794980441111502E-2</v>
      </c>
    </row>
    <row r="998" spans="1:9" x14ac:dyDescent="0.15">
      <c r="A998" s="1">
        <v>44</v>
      </c>
      <c r="B998" s="1" t="s">
        <v>142</v>
      </c>
      <c r="C998" s="1">
        <v>6</v>
      </c>
      <c r="D998" s="1" t="s">
        <v>49</v>
      </c>
      <c r="E998" s="6">
        <f>IF('質指数（労働）'!E998&gt;0,LN('質指数（労働）'!E998),0)</f>
        <v>-5.6159496958892427E-2</v>
      </c>
      <c r="F998" s="6">
        <f>IF('質指数（労働）'!F998&gt;0,LN('質指数（労働）'!F998),0)</f>
        <v>-2.8112458676008745E-2</v>
      </c>
      <c r="G998" s="6">
        <f>IF('質指数（労働）'!G998&gt;0,LN('質指数（労働）'!G998),0)</f>
        <v>-3.823685281550751E-2</v>
      </c>
      <c r="H998" s="6">
        <f>IF('質指数（労働）'!H998&gt;0,LN('質指数（労働）'!H998),0)</f>
        <v>2.332409127747195E-2</v>
      </c>
      <c r="I998" s="6">
        <f>IF('質指数（労働）'!I998&gt;0,LN('質指数（労働）'!I998),0)</f>
        <v>1.3023741612310723E-2</v>
      </c>
    </row>
    <row r="999" spans="1:9" x14ac:dyDescent="0.15">
      <c r="A999" s="1">
        <v>44</v>
      </c>
      <c r="B999" s="1" t="s">
        <v>142</v>
      </c>
      <c r="C999" s="1">
        <v>7</v>
      </c>
      <c r="D999" s="1" t="s">
        <v>158</v>
      </c>
      <c r="E999" s="6">
        <f>IF('質指数（労働）'!E999&gt;0,LN('質指数（労働）'!E999),0)</f>
        <v>-2.4023953016612726E-2</v>
      </c>
      <c r="F999" s="6">
        <f>IF('質指数（労働）'!F999&gt;0,LN('質指数（労働）'!F999),0)</f>
        <v>-1.1540912042518954E-2</v>
      </c>
      <c r="G999" s="6">
        <f>IF('質指数（労働）'!G999&gt;0,LN('質指数（労働）'!G999),0)</f>
        <v>3.2424346490848618E-2</v>
      </c>
      <c r="H999" s="6">
        <f>IF('質指数（労働）'!H999&gt;0,LN('質指数（労働）'!H999),0)</f>
        <v>9.4672000457633909E-2</v>
      </c>
      <c r="I999" s="6">
        <f>IF('質指数（労働）'!I999&gt;0,LN('質指数（労働）'!I999),0)</f>
        <v>5.1077952295093917E-2</v>
      </c>
    </row>
    <row r="1000" spans="1:9" x14ac:dyDescent="0.15">
      <c r="A1000" s="1">
        <v>44</v>
      </c>
      <c r="B1000" s="1" t="s">
        <v>142</v>
      </c>
      <c r="C1000" s="1">
        <v>8</v>
      </c>
      <c r="D1000" s="1" t="s">
        <v>159</v>
      </c>
      <c r="E1000" s="6">
        <f>IF('質指数（労働）'!E1000&gt;0,LN('質指数（労働）'!E1000),0)</f>
        <v>-0.12333720531952895</v>
      </c>
      <c r="F1000" s="6">
        <f>IF('質指数（労働）'!F1000&gt;0,LN('質指数（労働）'!F1000),0)</f>
        <v>-0.11901805213064542</v>
      </c>
      <c r="G1000" s="6">
        <f>IF('質指数（労働）'!G1000&gt;0,LN('質指数（労働）'!G1000),0)</f>
        <v>-0.13777503111001788</v>
      </c>
      <c r="H1000" s="6">
        <f>IF('質指数（労働）'!H1000&gt;0,LN('質指数（労働）'!H1000),0)</f>
        <v>-6.6465145451691215E-2</v>
      </c>
      <c r="I1000" s="6">
        <f>IF('質指数（労働）'!I1000&gt;0,LN('質指数（労働）'!I1000),0)</f>
        <v>-0.10287099433495946</v>
      </c>
    </row>
    <row r="1001" spans="1:9" x14ac:dyDescent="0.15">
      <c r="A1001" s="1">
        <v>44</v>
      </c>
      <c r="B1001" s="1" t="s">
        <v>142</v>
      </c>
      <c r="C1001" s="1">
        <v>9</v>
      </c>
      <c r="D1001" s="1" t="s">
        <v>160</v>
      </c>
      <c r="E1001" s="6">
        <f>IF('質指数（労働）'!E1001&gt;0,LN('質指数（労働）'!E1001),0)</f>
        <v>-4.8432819066013828E-2</v>
      </c>
      <c r="F1001" s="6">
        <f>IF('質指数（労働）'!F1001&gt;0,LN('質指数（労働）'!F1001),0)</f>
        <v>-3.5018421680930008E-2</v>
      </c>
      <c r="G1001" s="6">
        <f>IF('質指数（労働）'!G1001&gt;0,LN('質指数（労働）'!G1001),0)</f>
        <v>-5.4452380673790372E-2</v>
      </c>
      <c r="H1001" s="6">
        <f>IF('質指数（労働）'!H1001&gt;0,LN('質指数（労働）'!H1001),0)</f>
        <v>-2.6722946394852534E-2</v>
      </c>
      <c r="I1001" s="6">
        <f>IF('質指数（労働）'!I1001&gt;0,LN('質指数（労働）'!I1001),0)</f>
        <v>-0.10073144542643947</v>
      </c>
    </row>
    <row r="1002" spans="1:9" x14ac:dyDescent="0.15">
      <c r="A1002" s="1">
        <v>44</v>
      </c>
      <c r="B1002" s="1" t="s">
        <v>142</v>
      </c>
      <c r="C1002" s="1">
        <v>10</v>
      </c>
      <c r="D1002" s="1" t="s">
        <v>161</v>
      </c>
      <c r="E1002" s="6">
        <f>IF('質指数（労働）'!E1002&gt;0,LN('質指数（労働）'!E1002),0)</f>
        <v>-8.2537819510469707E-2</v>
      </c>
      <c r="F1002" s="6">
        <f>IF('質指数（労働）'!F1002&gt;0,LN('質指数（労働）'!F1002),0)</f>
        <v>-0.11331149544064625</v>
      </c>
      <c r="G1002" s="6">
        <f>IF('質指数（労働）'!G1002&gt;0,LN('質指数（労働）'!G1002),0)</f>
        <v>-0.12349209425644427</v>
      </c>
      <c r="H1002" s="6">
        <f>IF('質指数（労働）'!H1002&gt;0,LN('質指数（労働）'!H1002),0)</f>
        <v>-7.6093215807845518E-2</v>
      </c>
      <c r="I1002" s="6">
        <f>IF('質指数（労働）'!I1002&gt;0,LN('質指数（労働）'!I1002),0)</f>
        <v>-0.10715878367055996</v>
      </c>
    </row>
    <row r="1003" spans="1:9" x14ac:dyDescent="0.15">
      <c r="A1003" s="1">
        <v>44</v>
      </c>
      <c r="B1003" s="1" t="s">
        <v>142</v>
      </c>
      <c r="C1003" s="1">
        <v>11</v>
      </c>
      <c r="D1003" s="1" t="s">
        <v>162</v>
      </c>
      <c r="E1003" s="6">
        <f>IF('質指数（労働）'!E1003&gt;0,LN('質指数（労働）'!E1003),0)</f>
        <v>-4.2638824912592917E-2</v>
      </c>
      <c r="F1003" s="6">
        <f>IF('質指数（労働）'!F1003&gt;0,LN('質指数（労働）'!F1003),0)</f>
        <v>-4.1769247670151007E-2</v>
      </c>
      <c r="G1003" s="6">
        <f>IF('質指数（労働）'!G1003&gt;0,LN('質指数（労働）'!G1003),0)</f>
        <v>-7.9120286708204188E-2</v>
      </c>
      <c r="H1003" s="6">
        <f>IF('質指数（労働）'!H1003&gt;0,LN('質指数（労働）'!H1003),0)</f>
        <v>-2.6474454579875694E-2</v>
      </c>
      <c r="I1003" s="6">
        <f>IF('質指数（労働）'!I1003&gt;0,LN('質指数（労働）'!I1003),0)</f>
        <v>-5.6982122385744315E-2</v>
      </c>
    </row>
    <row r="1004" spans="1:9" x14ac:dyDescent="0.15">
      <c r="A1004" s="1">
        <v>44</v>
      </c>
      <c r="B1004" s="1" t="s">
        <v>142</v>
      </c>
      <c r="C1004" s="1">
        <v>12</v>
      </c>
      <c r="D1004" s="1" t="s">
        <v>163</v>
      </c>
      <c r="E1004" s="6">
        <f>IF('質指数（労働）'!E1004&gt;0,LN('質指数（労働）'!E1004),0)</f>
        <v>-0.24011598296329217</v>
      </c>
      <c r="F1004" s="6">
        <f>IF('質指数（労働）'!F1004&gt;0,LN('質指数（労働）'!F1004),0)</f>
        <v>-0.22184522452851035</v>
      </c>
      <c r="G1004" s="6">
        <f>IF('質指数（労働）'!G1004&gt;0,LN('質指数（労働）'!G1004),0)</f>
        <v>-0.25778188194243329</v>
      </c>
      <c r="H1004" s="6">
        <f>IF('質指数（労働）'!H1004&gt;0,LN('質指数（労働）'!H1004),0)</f>
        <v>-0.12236889853652473</v>
      </c>
      <c r="I1004" s="6">
        <f>IF('質指数（労働）'!I1004&gt;0,LN('質指数（労働）'!I1004),0)</f>
        <v>-0.1272853241814606</v>
      </c>
    </row>
    <row r="1005" spans="1:9" x14ac:dyDescent="0.15">
      <c r="A1005" s="1">
        <v>44</v>
      </c>
      <c r="B1005" s="1" t="s">
        <v>142</v>
      </c>
      <c r="C1005" s="1">
        <v>13</v>
      </c>
      <c r="D1005" s="1" t="s">
        <v>164</v>
      </c>
      <c r="E1005" s="6">
        <f>IF('質指数（労働）'!E1005&gt;0,LN('質指数（労働）'!E1005),0)</f>
        <v>-6.5304830910927772E-2</v>
      </c>
      <c r="F1005" s="6">
        <f>IF('質指数（労働）'!F1005&gt;0,LN('質指数（労働）'!F1005),0)</f>
        <v>-8.077852294148602E-2</v>
      </c>
      <c r="G1005" s="6">
        <f>IF('質指数（労働）'!G1005&gt;0,LN('質指数（労働）'!G1005),0)</f>
        <v>-0.10634866306928573</v>
      </c>
      <c r="H1005" s="6">
        <f>IF('質指数（労働）'!H1005&gt;0,LN('質指数（労働）'!H1005),0)</f>
        <v>-4.4725551780375537E-2</v>
      </c>
      <c r="I1005" s="6">
        <f>IF('質指数（労働）'!I1005&gt;0,LN('質指数（労働）'!I1005),0)</f>
        <v>-8.9699672380940662E-2</v>
      </c>
    </row>
    <row r="1006" spans="1:9" x14ac:dyDescent="0.15">
      <c r="A1006" s="1">
        <v>44</v>
      </c>
      <c r="B1006" s="1" t="s">
        <v>142</v>
      </c>
      <c r="C1006" s="1">
        <v>14</v>
      </c>
      <c r="D1006" s="1" t="s">
        <v>165</v>
      </c>
      <c r="E1006" s="6">
        <f>IF('質指数（労働）'!E1006&gt;0,LN('質指数（労働）'!E1006),0)</f>
        <v>-0.15925701651142093</v>
      </c>
      <c r="F1006" s="6">
        <f>IF('質指数（労働）'!F1006&gt;0,LN('質指数（労働）'!F1006),0)</f>
        <v>-0.18592528853465942</v>
      </c>
      <c r="G1006" s="6">
        <f>IF('質指数（労働）'!G1006&gt;0,LN('質指数（労働）'!G1006),0)</f>
        <v>-0.20186641771218844</v>
      </c>
      <c r="H1006" s="6">
        <f>IF('質指数（労働）'!H1006&gt;0,LN('質指数（労働）'!H1006),0)</f>
        <v>-9.7731131360468959E-2</v>
      </c>
      <c r="I1006" s="6">
        <f>IF('質指数（労働）'!I1006&gt;0,LN('質指数（労働）'!I1006),0)</f>
        <v>-9.1485641201630219E-2</v>
      </c>
    </row>
    <row r="1007" spans="1:9" x14ac:dyDescent="0.15">
      <c r="A1007" s="1">
        <v>44</v>
      </c>
      <c r="B1007" s="1" t="s">
        <v>142</v>
      </c>
      <c r="C1007" s="1">
        <v>15</v>
      </c>
      <c r="D1007" s="1" t="s">
        <v>166</v>
      </c>
      <c r="E1007" s="6">
        <f>IF('質指数（労働）'!E1007&gt;0,LN('質指数（労働）'!E1007),0)</f>
        <v>-0.17583931196324554</v>
      </c>
      <c r="F1007" s="6">
        <f>IF('質指数（労働）'!F1007&gt;0,LN('質指数（労働）'!F1007),0)</f>
        <v>-0.19049152376640979</v>
      </c>
      <c r="G1007" s="6">
        <f>IF('質指数（労働）'!G1007&gt;0,LN('質指数（労働）'!G1007),0)</f>
        <v>-0.20607535435341387</v>
      </c>
      <c r="H1007" s="6">
        <f>IF('質指数（労働）'!H1007&gt;0,LN('質指数（労働）'!H1007),0)</f>
        <v>-0.13349702941171027</v>
      </c>
      <c r="I1007" s="6">
        <f>IF('質指数（労働）'!I1007&gt;0,LN('質指数（労働）'!I1007),0)</f>
        <v>-0.1258081151060394</v>
      </c>
    </row>
    <row r="1008" spans="1:9" x14ac:dyDescent="0.15">
      <c r="A1008" s="1">
        <v>44</v>
      </c>
      <c r="B1008" s="1" t="s">
        <v>92</v>
      </c>
      <c r="C1008" s="1">
        <v>16</v>
      </c>
      <c r="D1008" s="1" t="s">
        <v>149</v>
      </c>
      <c r="E1008" s="6">
        <f>IF('質指数（労働）'!E1008&gt;0,LN('質指数（労働）'!E1008),0)</f>
        <v>-7.6479008989817437E-2</v>
      </c>
      <c r="F1008" s="6">
        <f>IF('質指数（労働）'!F1008&gt;0,LN('質指数（労働）'!F1008),0)</f>
        <v>-8.6033000531800852E-2</v>
      </c>
      <c r="G1008" s="6">
        <f>IF('質指数（労働）'!G1008&gt;0,LN('質指数（労働）'!G1008),0)</f>
        <v>-7.2678845814609733E-2</v>
      </c>
      <c r="H1008" s="6">
        <f>IF('質指数（労働）'!H1008&gt;0,LN('質指数（労働）'!H1008),0)</f>
        <v>-3.5496571680755783E-2</v>
      </c>
      <c r="I1008" s="6">
        <f>IF('質指数（労働）'!I1008&gt;0,LN('質指数（労働）'!I1008),0)</f>
        <v>-5.2846117199545108E-2</v>
      </c>
    </row>
    <row r="1009" spans="1:9" x14ac:dyDescent="0.15">
      <c r="A1009" s="1">
        <v>44</v>
      </c>
      <c r="B1009" s="1" t="s">
        <v>92</v>
      </c>
      <c r="C1009" s="1">
        <v>17</v>
      </c>
      <c r="D1009" s="1" t="s">
        <v>150</v>
      </c>
      <c r="E1009" s="6">
        <f>IF('質指数（労働）'!E1009&gt;0,LN('質指数（労働）'!E1009),0)</f>
        <v>0.38493614752755073</v>
      </c>
      <c r="F1009" s="6">
        <f>IF('質指数（労働）'!F1009&gt;0,LN('質指数（労働）'!F1009),0)</f>
        <v>0.22720728707191501</v>
      </c>
      <c r="G1009" s="6">
        <f>IF('質指数（労働）'!G1009&gt;0,LN('質指数（労働）'!G1009),0)</f>
        <v>0.11809503332214732</v>
      </c>
      <c r="H1009" s="6">
        <f>IF('質指数（労働）'!H1009&gt;0,LN('質指数（労働）'!H1009),0)</f>
        <v>0.14160563950032365</v>
      </c>
      <c r="I1009" s="6">
        <f>IF('質指数（労働）'!I1009&gt;0,LN('質指数（労働）'!I1009),0)</f>
        <v>0.21012434459975823</v>
      </c>
    </row>
    <row r="1010" spans="1:9" x14ac:dyDescent="0.15">
      <c r="A1010" s="1">
        <v>44</v>
      </c>
      <c r="B1010" s="1" t="s">
        <v>92</v>
      </c>
      <c r="C1010" s="1">
        <v>18</v>
      </c>
      <c r="D1010" s="1" t="s">
        <v>151</v>
      </c>
      <c r="E1010" s="6">
        <f>IF('質指数（労働）'!E1010&gt;0,LN('質指数（労働）'!E1010),0)</f>
        <v>-0.22481313159669078</v>
      </c>
      <c r="F1010" s="6">
        <f>IF('質指数（労働）'!F1010&gt;0,LN('質指数（労働）'!F1010),0)</f>
        <v>-0.22747308566277261</v>
      </c>
      <c r="G1010" s="6">
        <f>IF('質指数（労働）'!G1010&gt;0,LN('質指数（労働）'!G1010),0)</f>
        <v>-0.20148754381245412</v>
      </c>
      <c r="H1010" s="6">
        <f>IF('質指数（労働）'!H1010&gt;0,LN('質指数（労働）'!H1010),0)</f>
        <v>-0.14568164383330739</v>
      </c>
      <c r="I1010" s="6">
        <f>IF('質指数（労働）'!I1010&gt;0,LN('質指数（労働）'!I1010),0)</f>
        <v>-0.22500562705530763</v>
      </c>
    </row>
    <row r="1011" spans="1:9" x14ac:dyDescent="0.15">
      <c r="A1011" s="1">
        <v>44</v>
      </c>
      <c r="B1011" s="1" t="s">
        <v>92</v>
      </c>
      <c r="C1011" s="1">
        <v>19</v>
      </c>
      <c r="D1011" s="1" t="s">
        <v>152</v>
      </c>
      <c r="E1011" s="6">
        <f>IF('質指数（労働）'!E1011&gt;0,LN('質指数（労働）'!E1011),0)</f>
        <v>-0.10670825680008719</v>
      </c>
      <c r="F1011" s="6">
        <f>IF('質指数（労働）'!F1011&gt;0,LN('質指数（労働）'!F1011),0)</f>
        <v>-9.0910063422761436E-2</v>
      </c>
      <c r="G1011" s="6">
        <f>IF('質指数（労働）'!G1011&gt;0,LN('質指数（労働）'!G1011),0)</f>
        <v>-6.3925889194848678E-2</v>
      </c>
      <c r="H1011" s="6">
        <f>IF('質指数（労働）'!H1011&gt;0,LN('質指数（労働）'!H1011),0)</f>
        <v>1.5426605251059325E-4</v>
      </c>
      <c r="I1011" s="6">
        <f>IF('質指数（労働）'!I1011&gt;0,LN('質指数（労働）'!I1011),0)</f>
        <v>-3.5336296861662427E-4</v>
      </c>
    </row>
    <row r="1012" spans="1:9" x14ac:dyDescent="0.15">
      <c r="A1012" s="1">
        <v>44</v>
      </c>
      <c r="B1012" s="1" t="s">
        <v>92</v>
      </c>
      <c r="C1012" s="1">
        <v>20</v>
      </c>
      <c r="D1012" s="1" t="s">
        <v>153</v>
      </c>
      <c r="E1012" s="6">
        <f>IF('質指数（労働）'!E1012&gt;0,LN('質指数（労働）'!E1012),0)</f>
        <v>3.4402735359133088E-2</v>
      </c>
      <c r="F1012" s="6">
        <f>IF('質指数（労働）'!F1012&gt;0,LN('質指数（労働）'!F1012),0)</f>
        <v>3.7286615166020658E-2</v>
      </c>
      <c r="G1012" s="6">
        <f>IF('質指数（労働）'!G1012&gt;0,LN('質指数（労働）'!G1012),0)</f>
        <v>-1.2875230372813184E-2</v>
      </c>
      <c r="H1012" s="6">
        <f>IF('質指数（労働）'!H1012&gt;0,LN('質指数（労働）'!H1012),0)</f>
        <v>-8.1655582400845059E-3</v>
      </c>
      <c r="I1012" s="6">
        <f>IF('質指数（労働）'!I1012&gt;0,LN('質指数（労働）'!I1012),0)</f>
        <v>-7.583348807624421E-2</v>
      </c>
    </row>
    <row r="1013" spans="1:9" x14ac:dyDescent="0.15">
      <c r="A1013" s="1">
        <v>44</v>
      </c>
      <c r="B1013" s="1" t="s">
        <v>92</v>
      </c>
      <c r="C1013" s="1">
        <v>21</v>
      </c>
      <c r="D1013" s="1" t="s">
        <v>154</v>
      </c>
      <c r="E1013" s="6">
        <f>IF('質指数（労働）'!E1013&gt;0,LN('質指数（労働）'!E1013),0)</f>
        <v>1.9863561197225078E-3</v>
      </c>
      <c r="F1013" s="6">
        <f>IF('質指数（労働）'!F1013&gt;0,LN('質指数（労働）'!F1013),0)</f>
        <v>5.1318163870065429E-2</v>
      </c>
      <c r="G1013" s="6">
        <f>IF('質指数（労働）'!G1013&gt;0,LN('質指数（労働）'!G1013),0)</f>
        <v>3.5990513575935253E-2</v>
      </c>
      <c r="H1013" s="6">
        <f>IF('質指数（労働）'!H1013&gt;0,LN('質指数（労働）'!H1013),0)</f>
        <v>3.7957288399945319E-2</v>
      </c>
      <c r="I1013" s="6">
        <f>IF('質指数（労働）'!I1013&gt;0,LN('質指数（労働）'!I1013),0)</f>
        <v>-1.8310222415678774E-2</v>
      </c>
    </row>
    <row r="1014" spans="1:9" x14ac:dyDescent="0.15">
      <c r="A1014" s="1">
        <v>44</v>
      </c>
      <c r="B1014" s="1" t="s">
        <v>43</v>
      </c>
      <c r="C1014" s="1">
        <v>22</v>
      </c>
      <c r="D1014" s="1" t="s">
        <v>146</v>
      </c>
      <c r="E1014" s="6">
        <f>IF('質指数（労働）'!E1014&gt;0,LN('質指数（労働）'!E1014),0)</f>
        <v>-0.10166533576024979</v>
      </c>
      <c r="F1014" s="6">
        <f>IF('質指数（労働）'!F1014&gt;0,LN('質指数（労働）'!F1014),0)</f>
        <v>-0.13529959848679873</v>
      </c>
      <c r="G1014" s="6">
        <f>IF('質指数（労働）'!G1014&gt;0,LN('質指数（労働）'!G1014),0)</f>
        <v>-0.11248053437490413</v>
      </c>
      <c r="H1014" s="6">
        <f>IF('質指数（労働）'!H1014&gt;0,LN('質指数（労働）'!H1014),0)</f>
        <v>-5.3171722680600775E-2</v>
      </c>
      <c r="I1014" s="6">
        <f>IF('質指数（労働）'!I1014&gt;0,LN('質指数（労働）'!I1014),0)</f>
        <v>-9.635432629204535E-2</v>
      </c>
    </row>
    <row r="1015" spans="1:9" x14ac:dyDescent="0.15">
      <c r="A1015" s="1">
        <v>44</v>
      </c>
      <c r="B1015" s="1" t="s">
        <v>43</v>
      </c>
      <c r="C1015" s="1">
        <v>23</v>
      </c>
      <c r="D1015" s="1" t="s">
        <v>167</v>
      </c>
      <c r="E1015" s="6">
        <f>IF('質指数（労働）'!E1015&gt;0,LN('質指数（労働）'!E1015),0)</f>
        <v>0.1840013047620799</v>
      </c>
      <c r="F1015" s="6">
        <f>IF('質指数（労働）'!F1015&gt;0,LN('質指数（労働）'!F1015),0)</f>
        <v>0.12361719480354098</v>
      </c>
      <c r="G1015" s="6">
        <f>IF('質指数（労働）'!G1015&gt;0,LN('質指数（労働）'!G1015),0)</f>
        <v>0.12409764922783781</v>
      </c>
      <c r="H1015" s="6">
        <f>IF('質指数（労働）'!H1015&gt;0,LN('質指数（労働）'!H1015),0)</f>
        <v>0.17860167399280233</v>
      </c>
      <c r="I1015" s="6">
        <f>IF('質指数（労働）'!I1015&gt;0,LN('質指数（労働）'!I1015),0)</f>
        <v>0.12936885548240537</v>
      </c>
    </row>
    <row r="1016" spans="1:9" x14ac:dyDescent="0.15">
      <c r="A1016" s="1">
        <v>45</v>
      </c>
      <c r="B1016" s="1" t="s">
        <v>93</v>
      </c>
      <c r="C1016" s="1">
        <v>1</v>
      </c>
      <c r="D1016" s="1" t="s">
        <v>147</v>
      </c>
      <c r="E1016" s="6">
        <f>IF('質指数（労働）'!E1016&gt;0,LN('質指数（労働）'!E1016),0)</f>
        <v>-0.81009026796766526</v>
      </c>
      <c r="F1016" s="6">
        <f>IF('質指数（労働）'!F1016&gt;0,LN('質指数（労働）'!F1016),0)</f>
        <v>-0.66206887541791182</v>
      </c>
      <c r="G1016" s="6">
        <f>IF('質指数（労働）'!G1016&gt;0,LN('質指数（労働）'!G1016),0)</f>
        <v>-0.68503481579095982</v>
      </c>
      <c r="H1016" s="6">
        <f>IF('質指数（労働）'!H1016&gt;0,LN('質指数（労働）'!H1016),0)</f>
        <v>-0.54753374239957042</v>
      </c>
      <c r="I1016" s="6">
        <f>IF('質指数（労働）'!I1016&gt;0,LN('質指数（労働）'!I1016),0)</f>
        <v>-0.46053300394888669</v>
      </c>
    </row>
    <row r="1017" spans="1:9" x14ac:dyDescent="0.15">
      <c r="A1017" s="1">
        <v>45</v>
      </c>
      <c r="B1017" s="1" t="s">
        <v>93</v>
      </c>
      <c r="C1017" s="1">
        <v>2</v>
      </c>
      <c r="D1017" s="1" t="s">
        <v>148</v>
      </c>
      <c r="E1017" s="6">
        <f>IF('質指数（労働）'!E1017&gt;0,LN('質指数（労働）'!E1017),0)</f>
        <v>0.72597073934065626</v>
      </c>
      <c r="F1017" s="6">
        <f>IF('質指数（労働）'!F1017&gt;0,LN('質指数（労働）'!F1017),0)</f>
        <v>0.71631928348851492</v>
      </c>
      <c r="G1017" s="6">
        <f>IF('質指数（労働）'!G1017&gt;0,LN('質指数（労働）'!G1017),0)</f>
        <v>0.55562618183577395</v>
      </c>
      <c r="H1017" s="6">
        <f>IF('質指数（労働）'!H1017&gt;0,LN('質指数（労働）'!H1017),0)</f>
        <v>0.73576518669274948</v>
      </c>
      <c r="I1017" s="6">
        <f>IF('質指数（労働）'!I1017&gt;0,LN('質指数（労働）'!I1017),0)</f>
        <v>0.71854129379934739</v>
      </c>
    </row>
    <row r="1018" spans="1:9" x14ac:dyDescent="0.15">
      <c r="A1018" s="1">
        <v>45</v>
      </c>
      <c r="B1018" s="1" t="s">
        <v>143</v>
      </c>
      <c r="C1018" s="1">
        <v>3</v>
      </c>
      <c r="D1018" s="1" t="s">
        <v>155</v>
      </c>
      <c r="E1018" s="6">
        <f>IF('質指数（労働）'!E1018&gt;0,LN('質指数（労働）'!E1018),0)</f>
        <v>-0.30614876384292211</v>
      </c>
      <c r="F1018" s="6">
        <f>IF('質指数（労働）'!F1018&gt;0,LN('質指数（労働）'!F1018),0)</f>
        <v>-0.31415285833374207</v>
      </c>
      <c r="G1018" s="6">
        <f>IF('質指数（労働）'!G1018&gt;0,LN('質指数（労働）'!G1018),0)</f>
        <v>-0.3205646425268826</v>
      </c>
      <c r="H1018" s="6">
        <f>IF('質指数（労働）'!H1018&gt;0,LN('質指数（労働）'!H1018),0)</f>
        <v>-0.2547543187520856</v>
      </c>
      <c r="I1018" s="6">
        <f>IF('質指数（労働）'!I1018&gt;0,LN('質指数（労働）'!I1018),0)</f>
        <v>-0.27590672474786343</v>
      </c>
    </row>
    <row r="1019" spans="1:9" x14ac:dyDescent="0.15">
      <c r="A1019" s="1">
        <v>45</v>
      </c>
      <c r="B1019" s="1" t="s">
        <v>143</v>
      </c>
      <c r="C1019" s="1">
        <v>4</v>
      </c>
      <c r="D1019" s="1" t="s">
        <v>156</v>
      </c>
      <c r="E1019" s="6">
        <f>IF('質指数（労働）'!E1019&gt;0,LN('質指数（労働）'!E1019),0)</f>
        <v>-0.42201364479650044</v>
      </c>
      <c r="F1019" s="6">
        <f>IF('質指数（労働）'!F1019&gt;0,LN('質指数（労働）'!F1019),0)</f>
        <v>-0.45082006953842996</v>
      </c>
      <c r="G1019" s="6">
        <f>IF('質指数（労働）'!G1019&gt;0,LN('質指数（労働）'!G1019),0)</f>
        <v>-0.46147083555986557</v>
      </c>
      <c r="H1019" s="6">
        <f>IF('質指数（労働）'!H1019&gt;0,LN('質指数（労働）'!H1019),0)</f>
        <v>-0.384900498411197</v>
      </c>
      <c r="I1019" s="6">
        <f>IF('質指数（労働）'!I1019&gt;0,LN('質指数（労働）'!I1019),0)</f>
        <v>-0.38538565417261328</v>
      </c>
    </row>
    <row r="1020" spans="1:9" x14ac:dyDescent="0.15">
      <c r="A1020" s="1">
        <v>45</v>
      </c>
      <c r="B1020" s="1" t="s">
        <v>143</v>
      </c>
      <c r="C1020" s="1">
        <v>5</v>
      </c>
      <c r="D1020" s="1" t="s">
        <v>157</v>
      </c>
      <c r="E1020" s="6">
        <f>IF('質指数（労働）'!E1020&gt;0,LN('質指数（労働）'!E1020),0)</f>
        <v>-0.20100572316815099</v>
      </c>
      <c r="F1020" s="6">
        <f>IF('質指数（労働）'!F1020&gt;0,LN('質指数（労働）'!F1020),0)</f>
        <v>-0.17815634679642847</v>
      </c>
      <c r="G1020" s="6">
        <f>IF('質指数（労働）'!G1020&gt;0,LN('質指数（労働）'!G1020),0)</f>
        <v>-0.19003523930292393</v>
      </c>
      <c r="H1020" s="6">
        <f>IF('質指数（労働）'!H1020&gt;0,LN('質指数（労働）'!H1020),0)</f>
        <v>-0.11020155921109719</v>
      </c>
      <c r="I1020" s="6">
        <f>IF('質指数（労働）'!I1020&gt;0,LN('質指数（労働）'!I1020),0)</f>
        <v>-0.11051862372470533</v>
      </c>
    </row>
    <row r="1021" spans="1:9" x14ac:dyDescent="0.15">
      <c r="A1021" s="1">
        <v>45</v>
      </c>
      <c r="B1021" s="1" t="s">
        <v>143</v>
      </c>
      <c r="C1021" s="1">
        <v>6</v>
      </c>
      <c r="D1021" s="1" t="s">
        <v>49</v>
      </c>
      <c r="E1021" s="6">
        <f>IF('質指数（労働）'!E1021&gt;0,LN('質指数（労働）'!E1021),0)</f>
        <v>-9.045707924161768E-2</v>
      </c>
      <c r="F1021" s="6">
        <f>IF('質指数（労働）'!F1021&gt;0,LN('質指数（労働）'!F1021),0)</f>
        <v>-7.5542785395134607E-2</v>
      </c>
      <c r="G1021" s="6">
        <f>IF('質指数（労働）'!G1021&gt;0,LN('質指数（労働）'!G1021),0)</f>
        <v>-6.9736630465094068E-2</v>
      </c>
      <c r="H1021" s="6">
        <f>IF('質指数（労働）'!H1021&gt;0,LN('質指数（労働）'!H1021),0)</f>
        <v>-5.5689583805185678E-3</v>
      </c>
      <c r="I1021" s="6">
        <f>IF('質指数（労働）'!I1021&gt;0,LN('質指数（労働）'!I1021),0)</f>
        <v>-1.1114674768186542E-2</v>
      </c>
    </row>
    <row r="1022" spans="1:9" x14ac:dyDescent="0.15">
      <c r="A1022" s="1">
        <v>45</v>
      </c>
      <c r="B1022" s="1" t="s">
        <v>143</v>
      </c>
      <c r="C1022" s="1">
        <v>7</v>
      </c>
      <c r="D1022" s="1" t="s">
        <v>158</v>
      </c>
      <c r="E1022" s="6">
        <f>IF('質指数（労働）'!E1022&gt;0,LN('質指数（労働）'!E1022),0)</f>
        <v>-3.8368757164675235E-2</v>
      </c>
      <c r="F1022" s="6">
        <f>IF('質指数（労働）'!F1022&gt;0,LN('質指数（労働）'!F1022),0)</f>
        <v>-4.540610701332768E-2</v>
      </c>
      <c r="G1022" s="6">
        <f>IF('質指数（労働）'!G1022&gt;0,LN('質指数（労働）'!G1022),0)</f>
        <v>1.1586063173206313E-2</v>
      </c>
      <c r="H1022" s="6">
        <f>IF('質指数（労働）'!H1022&gt;0,LN('質指数（労働）'!H1022),0)</f>
        <v>6.4630916827861054E-2</v>
      </c>
      <c r="I1022" s="6">
        <f>IF('質指数（労働）'!I1022&gt;0,LN('質指数（労働）'!I1022),0)</f>
        <v>2.9209064157125361E-2</v>
      </c>
    </row>
    <row r="1023" spans="1:9" x14ac:dyDescent="0.15">
      <c r="A1023" s="1">
        <v>45</v>
      </c>
      <c r="B1023" s="1" t="s">
        <v>143</v>
      </c>
      <c r="C1023" s="1">
        <v>8</v>
      </c>
      <c r="D1023" s="1" t="s">
        <v>159</v>
      </c>
      <c r="E1023" s="6">
        <f>IF('質指数（労働）'!E1023&gt;0,LN('質指数（労働）'!E1023),0)</f>
        <v>-0.1751269546113576</v>
      </c>
      <c r="F1023" s="6">
        <f>IF('質指数（労働）'!F1023&gt;0,LN('質指数（労働）'!F1023),0)</f>
        <v>-0.16012608852034721</v>
      </c>
      <c r="G1023" s="6">
        <f>IF('質指数（労働）'!G1023&gt;0,LN('質指数（労働）'!G1023),0)</f>
        <v>-0.16956271644025439</v>
      </c>
      <c r="H1023" s="6">
        <f>IF('質指数（労働）'!H1023&gt;0,LN('質指数（労働）'!H1023),0)</f>
        <v>-8.6656161241032398E-2</v>
      </c>
      <c r="I1023" s="6">
        <f>IF('質指数（労働）'!I1023&gt;0,LN('質指数（労働）'!I1023),0)</f>
        <v>-0.12534200920868521</v>
      </c>
    </row>
    <row r="1024" spans="1:9" x14ac:dyDescent="0.15">
      <c r="A1024" s="1">
        <v>45</v>
      </c>
      <c r="B1024" s="1" t="s">
        <v>143</v>
      </c>
      <c r="C1024" s="1">
        <v>9</v>
      </c>
      <c r="D1024" s="1" t="s">
        <v>160</v>
      </c>
      <c r="E1024" s="6">
        <f>IF('質指数（労働）'!E1024&gt;0,LN('質指数（労働）'!E1024),0)</f>
        <v>-7.7028759307281258E-2</v>
      </c>
      <c r="F1024" s="6">
        <f>IF('質指数（労働）'!F1024&gt;0,LN('質指数（労働）'!F1024),0)</f>
        <v>-7.1077035602448657E-2</v>
      </c>
      <c r="G1024" s="6">
        <f>IF('質指数（労働）'!G1024&gt;0,LN('質指数（労働）'!G1024),0)</f>
        <v>-7.7519887808426988E-2</v>
      </c>
      <c r="H1024" s="6">
        <f>IF('質指数（労働）'!H1024&gt;0,LN('質指数（労働）'!H1024),0)</f>
        <v>-4.1122527223030059E-2</v>
      </c>
      <c r="I1024" s="6">
        <f>IF('質指数（労働）'!I1024&gt;0,LN('質指数（労働）'!I1024),0)</f>
        <v>-0.11191015997709339</v>
      </c>
    </row>
    <row r="1025" spans="1:9" x14ac:dyDescent="0.15">
      <c r="A1025" s="1">
        <v>45</v>
      </c>
      <c r="B1025" s="1" t="s">
        <v>143</v>
      </c>
      <c r="C1025" s="1">
        <v>10</v>
      </c>
      <c r="D1025" s="1" t="s">
        <v>161</v>
      </c>
      <c r="E1025" s="6">
        <f>IF('質指数（労働）'!E1025&gt;0,LN('質指数（労働）'!E1025),0)</f>
        <v>-0.13627209793978298</v>
      </c>
      <c r="F1025" s="6">
        <f>IF('質指数（労働）'!F1025&gt;0,LN('質指数（労働）'!F1025),0)</f>
        <v>-0.1716791690516033</v>
      </c>
      <c r="G1025" s="6">
        <f>IF('質指数（労働）'!G1025&gt;0,LN('質指数（労働）'!G1025),0)</f>
        <v>-0.15622171649711714</v>
      </c>
      <c r="H1025" s="6">
        <f>IF('質指数（労働）'!H1025&gt;0,LN('質指数（労働）'!H1025),0)</f>
        <v>-9.9035968389289686E-2</v>
      </c>
      <c r="I1025" s="6">
        <f>IF('質指数（労働）'!I1025&gt;0,LN('質指数（労働）'!I1025),0)</f>
        <v>-0.12498414828827896</v>
      </c>
    </row>
    <row r="1026" spans="1:9" x14ac:dyDescent="0.15">
      <c r="A1026" s="1">
        <v>45</v>
      </c>
      <c r="B1026" s="1" t="s">
        <v>143</v>
      </c>
      <c r="C1026" s="1">
        <v>11</v>
      </c>
      <c r="D1026" s="1" t="s">
        <v>162</v>
      </c>
      <c r="E1026" s="6">
        <f>IF('質指数（労働）'!E1026&gt;0,LN('質指数（労働）'!E1026),0)</f>
        <v>-8.4116163580369704E-2</v>
      </c>
      <c r="F1026" s="6">
        <f>IF('質指数（労働）'!F1026&gt;0,LN('質指数（労働）'!F1026),0)</f>
        <v>-7.9421099332393982E-2</v>
      </c>
      <c r="G1026" s="6">
        <f>IF('質指数（労働）'!G1026&gt;0,LN('質指数（労働）'!G1026),0)</f>
        <v>-9.8375213578530657E-2</v>
      </c>
      <c r="H1026" s="6">
        <f>IF('質指数（労働）'!H1026&gt;0,LN('質指数（労働）'!H1026),0)</f>
        <v>-3.7225833135322864E-2</v>
      </c>
      <c r="I1026" s="6">
        <f>IF('質指数（労働）'!I1026&gt;0,LN('質指数（労働）'!I1026),0)</f>
        <v>-6.8886721094645512E-2</v>
      </c>
    </row>
    <row r="1027" spans="1:9" x14ac:dyDescent="0.15">
      <c r="A1027" s="1">
        <v>45</v>
      </c>
      <c r="B1027" s="1" t="s">
        <v>143</v>
      </c>
      <c r="C1027" s="1">
        <v>12</v>
      </c>
      <c r="D1027" s="1" t="s">
        <v>163</v>
      </c>
      <c r="E1027" s="6">
        <f>IF('質指数（労働）'!E1027&gt;0,LN('質指数（労働）'!E1027),0)</f>
        <v>-0.30730720490709251</v>
      </c>
      <c r="F1027" s="6">
        <f>IF('質指数（労働）'!F1027&gt;0,LN('質指数（労働）'!F1027),0)</f>
        <v>-0.28788102729764514</v>
      </c>
      <c r="G1027" s="6">
        <f>IF('質指数（労働）'!G1027&gt;0,LN('質指数（労働）'!G1027),0)</f>
        <v>-0.29957894765771464</v>
      </c>
      <c r="H1027" s="6">
        <f>IF('質指数（労働）'!H1027&gt;0,LN('質指数（労働）'!H1027),0)</f>
        <v>-0.14847530675474582</v>
      </c>
      <c r="I1027" s="6">
        <f>IF('質指数（労働）'!I1027&gt;0,LN('質指数（労働）'!I1027),0)</f>
        <v>-0.15387665884956889</v>
      </c>
    </row>
    <row r="1028" spans="1:9" x14ac:dyDescent="0.15">
      <c r="A1028" s="1">
        <v>45</v>
      </c>
      <c r="B1028" s="1" t="s">
        <v>143</v>
      </c>
      <c r="C1028" s="1">
        <v>13</v>
      </c>
      <c r="D1028" s="1" t="s">
        <v>164</v>
      </c>
      <c r="E1028" s="6">
        <f>IF('質指数（労働）'!E1028&gt;0,LN('質指数（労働）'!E1028),0)</f>
        <v>-0.10083613491261226</v>
      </c>
      <c r="F1028" s="6">
        <f>IF('質指数（労働）'!F1028&gt;0,LN('質指数（労働）'!F1028),0)</f>
        <v>-0.10447717280218663</v>
      </c>
      <c r="G1028" s="6">
        <f>IF('質指数（労働）'!G1028&gt;0,LN('質指数（労働）'!G1028),0)</f>
        <v>-0.11730364345861762</v>
      </c>
      <c r="H1028" s="6">
        <f>IF('質指数（労働）'!H1028&gt;0,LN('質指数（労働）'!H1028),0)</f>
        <v>-5.2137755285725576E-2</v>
      </c>
      <c r="I1028" s="6">
        <f>IF('質指数（労働）'!I1028&gt;0,LN('質指数（労働）'!I1028),0)</f>
        <v>-9.7704614878507484E-2</v>
      </c>
    </row>
    <row r="1029" spans="1:9" x14ac:dyDescent="0.15">
      <c r="A1029" s="1">
        <v>45</v>
      </c>
      <c r="B1029" s="1" t="s">
        <v>143</v>
      </c>
      <c r="C1029" s="1">
        <v>14</v>
      </c>
      <c r="D1029" s="1" t="s">
        <v>165</v>
      </c>
      <c r="E1029" s="6">
        <f>IF('質指数（労働）'!E1029&gt;0,LN('質指数（労働）'!E1029),0)</f>
        <v>-0.20585877090026891</v>
      </c>
      <c r="F1029" s="6">
        <f>IF('質指数（労働）'!F1029&gt;0,LN('質指数（労働）'!F1029),0)</f>
        <v>-0.24123101163577973</v>
      </c>
      <c r="G1029" s="6">
        <f>IF('質指数（労働）'!G1029&gt;0,LN('質指数（労働）'!G1029),0)</f>
        <v>-0.23986753997238985</v>
      </c>
      <c r="H1029" s="6">
        <f>IF('質指数（労働）'!H1029&gt;0,LN('質指数（労働）'!H1029),0)</f>
        <v>-0.12712332911911436</v>
      </c>
      <c r="I1029" s="6">
        <f>IF('質指数（労働）'!I1029&gt;0,LN('質指数（労働）'!I1029),0)</f>
        <v>-0.11624804035133382</v>
      </c>
    </row>
    <row r="1030" spans="1:9" x14ac:dyDescent="0.15">
      <c r="A1030" s="1">
        <v>45</v>
      </c>
      <c r="B1030" s="1" t="s">
        <v>143</v>
      </c>
      <c r="C1030" s="1">
        <v>15</v>
      </c>
      <c r="D1030" s="1" t="s">
        <v>166</v>
      </c>
      <c r="E1030" s="6">
        <f>IF('質指数（労働）'!E1030&gt;0,LN('質指数（労働）'!E1030),0)</f>
        <v>-0.25168224244793219</v>
      </c>
      <c r="F1030" s="6">
        <f>IF('質指数（労働）'!F1030&gt;0,LN('質指数（労働）'!F1030),0)</f>
        <v>-0.25882878905594525</v>
      </c>
      <c r="G1030" s="6">
        <f>IF('質指数（労働）'!G1030&gt;0,LN('質指数（労働）'!G1030),0)</f>
        <v>-0.25287389851998721</v>
      </c>
      <c r="H1030" s="6">
        <f>IF('質指数（労働）'!H1030&gt;0,LN('質指数（労働）'!H1030),0)</f>
        <v>-0.1713961530697681</v>
      </c>
      <c r="I1030" s="6">
        <f>IF('質指数（労働）'!I1030&gt;0,LN('質指数（労働）'!I1030),0)</f>
        <v>-0.15547801037677075</v>
      </c>
    </row>
    <row r="1031" spans="1:9" x14ac:dyDescent="0.15">
      <c r="A1031" s="1">
        <v>45</v>
      </c>
      <c r="B1031" s="1" t="s">
        <v>93</v>
      </c>
      <c r="C1031" s="1">
        <v>16</v>
      </c>
      <c r="D1031" s="1" t="s">
        <v>149</v>
      </c>
      <c r="E1031" s="6">
        <f>IF('質指数（労働）'!E1031&gt;0,LN('質指数（労働）'!E1031),0)</f>
        <v>-0.12084428537076468</v>
      </c>
      <c r="F1031" s="6">
        <f>IF('質指数（労働）'!F1031&gt;0,LN('質指数（労働）'!F1031),0)</f>
        <v>-0.13854796882175163</v>
      </c>
      <c r="G1031" s="6">
        <f>IF('質指数（労働）'!G1031&gt;0,LN('質指数（労働）'!G1031),0)</f>
        <v>-0.11747577734057059</v>
      </c>
      <c r="H1031" s="6">
        <f>IF('質指数（労働）'!H1031&gt;0,LN('質指数（労働）'!H1031),0)</f>
        <v>-7.081723533809535E-2</v>
      </c>
      <c r="I1031" s="6">
        <f>IF('質指数（労働）'!I1031&gt;0,LN('質指数（労働）'!I1031),0)</f>
        <v>-7.5648875721939207E-2</v>
      </c>
    </row>
    <row r="1032" spans="1:9" x14ac:dyDescent="0.15">
      <c r="A1032" s="1">
        <v>45</v>
      </c>
      <c r="B1032" s="1" t="s">
        <v>93</v>
      </c>
      <c r="C1032" s="1">
        <v>17</v>
      </c>
      <c r="D1032" s="1" t="s">
        <v>150</v>
      </c>
      <c r="E1032" s="6">
        <f>IF('質指数（労働）'!E1032&gt;0,LN('質指数（労働）'!E1032),0)</f>
        <v>0.46977727598741337</v>
      </c>
      <c r="F1032" s="6">
        <f>IF('質指数（労働）'!F1032&gt;0,LN('質指数（労働）'!F1032),0)</f>
        <v>0.28627562275399737</v>
      </c>
      <c r="G1032" s="6">
        <f>IF('質指数（労働）'!G1032&gt;0,LN('質指数（労働）'!G1032),0)</f>
        <v>0.11910973621659979</v>
      </c>
      <c r="H1032" s="6">
        <f>IF('質指数（労働）'!H1032&gt;0,LN('質指数（労働）'!H1032),0)</f>
        <v>8.4481334595915752E-2</v>
      </c>
      <c r="I1032" s="6">
        <f>IF('質指数（労働）'!I1032&gt;0,LN('質指数（労働）'!I1032),0)</f>
        <v>0.22361655012944689</v>
      </c>
    </row>
    <row r="1033" spans="1:9" x14ac:dyDescent="0.15">
      <c r="A1033" s="1">
        <v>45</v>
      </c>
      <c r="B1033" s="1" t="s">
        <v>93</v>
      </c>
      <c r="C1033" s="1">
        <v>18</v>
      </c>
      <c r="D1033" s="1" t="s">
        <v>151</v>
      </c>
      <c r="E1033" s="6">
        <f>IF('質指数（労働）'!E1033&gt;0,LN('質指数（労働）'!E1033),0)</f>
        <v>-0.28216381138378671</v>
      </c>
      <c r="F1033" s="6">
        <f>IF('質指数（労働）'!F1033&gt;0,LN('質指数（労働）'!F1033),0)</f>
        <v>-0.28531500700443513</v>
      </c>
      <c r="G1033" s="6">
        <f>IF('質指数（労働）'!G1033&gt;0,LN('質指数（労働）'!G1033),0)</f>
        <v>-0.24371723879568555</v>
      </c>
      <c r="H1033" s="6">
        <f>IF('質指数（労働）'!H1033&gt;0,LN('質指数（労働）'!H1033),0)</f>
        <v>-0.16879028883317448</v>
      </c>
      <c r="I1033" s="6">
        <f>IF('質指数（労働）'!I1033&gt;0,LN('質指数（労働）'!I1033),0)</f>
        <v>-0.244015290725897</v>
      </c>
    </row>
    <row r="1034" spans="1:9" x14ac:dyDescent="0.15">
      <c r="A1034" s="1">
        <v>45</v>
      </c>
      <c r="B1034" s="1" t="s">
        <v>93</v>
      </c>
      <c r="C1034" s="1">
        <v>19</v>
      </c>
      <c r="D1034" s="1" t="s">
        <v>152</v>
      </c>
      <c r="E1034" s="6">
        <f>IF('質指数（労働）'!E1034&gt;0,LN('質指数（労働）'!E1034),0)</f>
        <v>-0.11766242648250597</v>
      </c>
      <c r="F1034" s="6">
        <f>IF('質指数（労働）'!F1034&gt;0,LN('質指数（労働）'!F1034),0)</f>
        <v>-0.11882607893762613</v>
      </c>
      <c r="G1034" s="6">
        <f>IF('質指数（労働）'!G1034&gt;0,LN('質指数（労働）'!G1034),0)</f>
        <v>-0.10150268908896257</v>
      </c>
      <c r="H1034" s="6">
        <f>IF('質指数（労働）'!H1034&gt;0,LN('質指数（労働）'!H1034),0)</f>
        <v>-2.1604484623198143E-2</v>
      </c>
      <c r="I1034" s="6">
        <f>IF('質指数（労働）'!I1034&gt;0,LN('質指数（労働）'!I1034),0)</f>
        <v>-2.1279994099056742E-2</v>
      </c>
    </row>
    <row r="1035" spans="1:9" x14ac:dyDescent="0.15">
      <c r="A1035" s="1">
        <v>45</v>
      </c>
      <c r="B1035" s="1" t="s">
        <v>93</v>
      </c>
      <c r="C1035" s="1">
        <v>20</v>
      </c>
      <c r="D1035" s="1" t="s">
        <v>153</v>
      </c>
      <c r="E1035" s="6">
        <f>IF('質指数（労働）'!E1035&gt;0,LN('質指数（労働）'!E1035),0)</f>
        <v>6.899514841633933E-2</v>
      </c>
      <c r="F1035" s="6">
        <f>IF('質指数（労働）'!F1035&gt;0,LN('質指数（労働）'!F1035),0)</f>
        <v>3.2892705584916658E-2</v>
      </c>
      <c r="G1035" s="6">
        <f>IF('質指数（労働）'!G1035&gt;0,LN('質指数（労働）'!G1035),0)</f>
        <v>2.2298416515168257E-2</v>
      </c>
      <c r="H1035" s="6">
        <f>IF('質指数（労働）'!H1035&gt;0,LN('質指数（労働）'!H1035),0)</f>
        <v>9.3149734218781824E-2</v>
      </c>
      <c r="I1035" s="6">
        <f>IF('質指数（労働）'!I1035&gt;0,LN('質指数（労働）'!I1035),0)</f>
        <v>8.1833166765103854E-3</v>
      </c>
    </row>
    <row r="1036" spans="1:9" x14ac:dyDescent="0.15">
      <c r="A1036" s="1">
        <v>45</v>
      </c>
      <c r="B1036" s="1" t="s">
        <v>93</v>
      </c>
      <c r="C1036" s="1">
        <v>21</v>
      </c>
      <c r="D1036" s="1" t="s">
        <v>154</v>
      </c>
      <c r="E1036" s="6">
        <f>IF('質指数（労働）'!E1036&gt;0,LN('質指数（労働）'!E1036),0)</f>
        <v>1.7730180824476107E-2</v>
      </c>
      <c r="F1036" s="6">
        <f>IF('質指数（労働）'!F1036&gt;0,LN('質指数（労働）'!F1036),0)</f>
        <v>-1.2279739467182488E-3</v>
      </c>
      <c r="G1036" s="6">
        <f>IF('質指数（労働）'!G1036&gt;0,LN('質指数（労働）'!G1036),0)</f>
        <v>-8.10692304517238E-3</v>
      </c>
      <c r="H1036" s="6">
        <f>IF('質指数（労働）'!H1036&gt;0,LN('質指数（労働）'!H1036),0)</f>
        <v>-1.3201083176943428E-3</v>
      </c>
      <c r="I1036" s="6">
        <f>IF('質指数（労働）'!I1036&gt;0,LN('質指数（労働）'!I1036),0)</f>
        <v>-4.2509183280149576E-2</v>
      </c>
    </row>
    <row r="1037" spans="1:9" x14ac:dyDescent="0.15">
      <c r="A1037" s="1">
        <v>45</v>
      </c>
      <c r="B1037" s="1" t="s">
        <v>44</v>
      </c>
      <c r="C1037" s="1">
        <v>22</v>
      </c>
      <c r="D1037" s="1" t="s">
        <v>146</v>
      </c>
      <c r="E1037" s="6">
        <f>IF('質指数（労働）'!E1037&gt;0,LN('質指数（労働）'!E1037),0)</f>
        <v>-0.15260286305003842</v>
      </c>
      <c r="F1037" s="6">
        <f>IF('質指数（労働）'!F1037&gt;0,LN('質指数（労働）'!F1037),0)</f>
        <v>-0.19757351685214478</v>
      </c>
      <c r="G1037" s="6">
        <f>IF('質指数（労働）'!G1037&gt;0,LN('質指数（労働）'!G1037),0)</f>
        <v>-0.15628221811156395</v>
      </c>
      <c r="H1037" s="6">
        <f>IF('質指数（労働）'!H1037&gt;0,LN('質指数（労働）'!H1037),0)</f>
        <v>-8.594059704046117E-2</v>
      </c>
      <c r="I1037" s="6">
        <f>IF('質指数（労働）'!I1037&gt;0,LN('質指数（労働）'!I1037),0)</f>
        <v>-0.12185768305443501</v>
      </c>
    </row>
    <row r="1038" spans="1:9" x14ac:dyDescent="0.15">
      <c r="A1038" s="1">
        <v>45</v>
      </c>
      <c r="B1038" s="1" t="s">
        <v>44</v>
      </c>
      <c r="C1038" s="1">
        <v>23</v>
      </c>
      <c r="D1038" s="1" t="s">
        <v>167</v>
      </c>
      <c r="E1038" s="6">
        <f>IF('質指数（労働）'!E1038&gt;0,LN('質指数（労働）'!E1038),0)</f>
        <v>0.14565450614590386</v>
      </c>
      <c r="F1038" s="6">
        <f>IF('質指数（労働）'!F1038&gt;0,LN('質指数（労働）'!F1038),0)</f>
        <v>7.5022827036066608E-2</v>
      </c>
      <c r="G1038" s="6">
        <f>IF('質指数（労働）'!G1038&gt;0,LN('質指数（労働）'!G1038),0)</f>
        <v>9.3191670605237129E-2</v>
      </c>
      <c r="H1038" s="6">
        <f>IF('質指数（労働）'!H1038&gt;0,LN('質指数（労働）'!H1038),0)</f>
        <v>0.13780555590134308</v>
      </c>
      <c r="I1038" s="6">
        <f>IF('質指数（労働）'!I1038&gt;0,LN('質指数（労働）'!I1038),0)</f>
        <v>9.1072363950658763E-2</v>
      </c>
    </row>
    <row r="1039" spans="1:9" x14ac:dyDescent="0.15">
      <c r="A1039" s="1">
        <v>46</v>
      </c>
      <c r="B1039" s="1" t="s">
        <v>94</v>
      </c>
      <c r="C1039" s="1">
        <v>1</v>
      </c>
      <c r="D1039" s="1" t="s">
        <v>147</v>
      </c>
      <c r="E1039" s="6">
        <f>IF('質指数（労働）'!E1039&gt;0,LN('質指数（労働）'!E1039),0)</f>
        <v>-0.81965098012703408</v>
      </c>
      <c r="F1039" s="6">
        <f>IF('質指数（労働）'!F1039&gt;0,LN('質指数（労働）'!F1039),0)</f>
        <v>-0.70701205640861264</v>
      </c>
      <c r="G1039" s="6">
        <f>IF('質指数（労働）'!G1039&gt;0,LN('質指数（労働）'!G1039),0)</f>
        <v>-0.71262454685657317</v>
      </c>
      <c r="H1039" s="6">
        <f>IF('質指数（労働）'!H1039&gt;0,LN('質指数（労働）'!H1039),0)</f>
        <v>-0.58135338354510491</v>
      </c>
      <c r="I1039" s="6">
        <f>IF('質指数（労働）'!I1039&gt;0,LN('質指数（労働）'!I1039),0)</f>
        <v>-0.44387264827482253</v>
      </c>
    </row>
    <row r="1040" spans="1:9" x14ac:dyDescent="0.15">
      <c r="A1040" s="1">
        <v>46</v>
      </c>
      <c r="B1040" s="1" t="s">
        <v>94</v>
      </c>
      <c r="C1040" s="1">
        <v>2</v>
      </c>
      <c r="D1040" s="1" t="s">
        <v>148</v>
      </c>
      <c r="E1040" s="6">
        <f>IF('質指数（労働）'!E1040&gt;0,LN('質指数（労働）'!E1040),0)</f>
        <v>0.48478982077306793</v>
      </c>
      <c r="F1040" s="6">
        <f>IF('質指数（労働）'!F1040&gt;0,LN('質指数（労働）'!F1040),0)</f>
        <v>0.40904830960896682</v>
      </c>
      <c r="G1040" s="6">
        <f>IF('質指数（労働）'!G1040&gt;0,LN('質指数（労働）'!G1040),0)</f>
        <v>0.25173368085194237</v>
      </c>
      <c r="H1040" s="6">
        <f>IF('質指数（労働）'!H1040&gt;0,LN('質指数（労働）'!H1040),0)</f>
        <v>0.36523603320849207</v>
      </c>
      <c r="I1040" s="6">
        <f>IF('質指数（労働）'!I1040&gt;0,LN('質指数（労働）'!I1040),0)</f>
        <v>0.35827688018840581</v>
      </c>
    </row>
    <row r="1041" spans="1:9" x14ac:dyDescent="0.15">
      <c r="A1041" s="1">
        <v>46</v>
      </c>
      <c r="B1041" s="1" t="s">
        <v>144</v>
      </c>
      <c r="C1041" s="1">
        <v>3</v>
      </c>
      <c r="D1041" s="1" t="s">
        <v>155</v>
      </c>
      <c r="E1041" s="6">
        <f>IF('質指数（労働）'!E1041&gt;0,LN('質指数（労働）'!E1041),0)</f>
        <v>-0.30668151348902878</v>
      </c>
      <c r="F1041" s="6">
        <f>IF('質指数（労働）'!F1041&gt;0,LN('質指数（労働）'!F1041),0)</f>
        <v>-0.34144903420898864</v>
      </c>
      <c r="G1041" s="6">
        <f>IF('質指数（労働）'!G1041&gt;0,LN('質指数（労働）'!G1041),0)</f>
        <v>-0.31951612908215121</v>
      </c>
      <c r="H1041" s="6">
        <f>IF('質指数（労働）'!H1041&gt;0,LN('質指数（労働）'!H1041),0)</f>
        <v>-0.23819979353379067</v>
      </c>
      <c r="I1041" s="6">
        <f>IF('質指数（労働）'!I1041&gt;0,LN('質指数（労働）'!I1041),0)</f>
        <v>-0.24827069440384819</v>
      </c>
    </row>
    <row r="1042" spans="1:9" x14ac:dyDescent="0.15">
      <c r="A1042" s="1">
        <v>46</v>
      </c>
      <c r="B1042" s="1" t="s">
        <v>144</v>
      </c>
      <c r="C1042" s="1">
        <v>4</v>
      </c>
      <c r="D1042" s="1" t="s">
        <v>156</v>
      </c>
      <c r="E1042" s="6">
        <f>IF('質指数（労働）'!E1042&gt;0,LN('質指数（労働）'!E1042),0)</f>
        <v>-0.42105143267555645</v>
      </c>
      <c r="F1042" s="6">
        <f>IF('質指数（労働）'!F1042&gt;0,LN('質指数（労働）'!F1042),0)</f>
        <v>-0.46902899678907511</v>
      </c>
      <c r="G1042" s="6">
        <f>IF('質指数（労働）'!G1042&gt;0,LN('質指数（労働）'!G1042),0)</f>
        <v>-0.46046822524051351</v>
      </c>
      <c r="H1042" s="6">
        <f>IF('質指数（労働）'!H1042&gt;0,LN('質指数（労働）'!H1042),0)</f>
        <v>-0.37357539595346362</v>
      </c>
      <c r="I1042" s="6">
        <f>IF('質指数（労働）'!I1042&gt;0,LN('質指数（労働）'!I1042),0)</f>
        <v>-0.35925291659169023</v>
      </c>
    </row>
    <row r="1043" spans="1:9" x14ac:dyDescent="0.15">
      <c r="A1043" s="1">
        <v>46</v>
      </c>
      <c r="B1043" s="1" t="s">
        <v>144</v>
      </c>
      <c r="C1043" s="1">
        <v>5</v>
      </c>
      <c r="D1043" s="1" t="s">
        <v>157</v>
      </c>
      <c r="E1043" s="6">
        <f>IF('質指数（労働）'!E1043&gt;0,LN('質指数（労働）'!E1043),0)</f>
        <v>-0.19402972038602004</v>
      </c>
      <c r="F1043" s="6">
        <f>IF('質指数（労働）'!F1043&gt;0,LN('質指数（労働）'!F1043),0)</f>
        <v>-0.19876055198409698</v>
      </c>
      <c r="G1043" s="6">
        <f>IF('質指数（労働）'!G1043&gt;0,LN('質指数（労働）'!G1043),0)</f>
        <v>-0.18589017489930457</v>
      </c>
      <c r="H1043" s="6">
        <f>IF('質指数（労働）'!H1043&gt;0,LN('質指数（労働）'!H1043),0)</f>
        <v>-9.6126152715506383E-2</v>
      </c>
      <c r="I1043" s="6">
        <f>IF('質指数（労働）'!I1043&gt;0,LN('質指数（労働）'!I1043),0)</f>
        <v>-8.8138932118004346E-2</v>
      </c>
    </row>
    <row r="1044" spans="1:9" x14ac:dyDescent="0.15">
      <c r="A1044" s="1">
        <v>46</v>
      </c>
      <c r="B1044" s="1" t="s">
        <v>144</v>
      </c>
      <c r="C1044" s="1">
        <v>6</v>
      </c>
      <c r="D1044" s="1" t="s">
        <v>49</v>
      </c>
      <c r="E1044" s="6">
        <f>IF('質指数（労働）'!E1044&gt;0,LN('質指数（労働）'!E1044),0)</f>
        <v>-3.6781697786599621E-2</v>
      </c>
      <c r="F1044" s="6">
        <f>IF('質指数（労働）'!F1044&gt;0,LN('質指数（労働）'!F1044),0)</f>
        <v>-6.8235706447647634E-2</v>
      </c>
      <c r="G1044" s="6">
        <f>IF('質指数（労働）'!G1044&gt;0,LN('質指数（労働）'!G1044),0)</f>
        <v>-5.4996169153834144E-2</v>
      </c>
      <c r="H1044" s="6">
        <f>IF('質指数（労働）'!H1044&gt;0,LN('質指数（労働）'!H1044),0)</f>
        <v>1.5038661953028654E-2</v>
      </c>
      <c r="I1044" s="6">
        <f>IF('質指数（労働）'!I1044&gt;0,LN('質指数（労働）'!I1044),0)</f>
        <v>1.8799985103278669E-2</v>
      </c>
    </row>
    <row r="1045" spans="1:9" x14ac:dyDescent="0.15">
      <c r="A1045" s="1">
        <v>46</v>
      </c>
      <c r="B1045" s="1" t="s">
        <v>144</v>
      </c>
      <c r="C1045" s="1">
        <v>7</v>
      </c>
      <c r="D1045" s="1" t="s">
        <v>158</v>
      </c>
      <c r="E1045" s="6">
        <f>IF('質指数（労働）'!E1045&gt;0,LN('質指数（労働）'!E1045),0)</f>
        <v>-5.046101630113548E-3</v>
      </c>
      <c r="F1045" s="6">
        <f>IF('質指数（労働）'!F1045&gt;0,LN('質指数（労働）'!F1045),0)</f>
        <v>-4.2557736917981683E-2</v>
      </c>
      <c r="G1045" s="6">
        <f>IF('質指数（労働）'!G1045&gt;0,LN('質指数（労働）'!G1045),0)</f>
        <v>1.7655960449557521E-2</v>
      </c>
      <c r="H1045" s="6">
        <f>IF('質指数（労働）'!H1045&gt;0,LN('質指数（労働）'!H1045),0)</f>
        <v>9.498382095639625E-2</v>
      </c>
      <c r="I1045" s="6">
        <f>IF('質指数（労働）'!I1045&gt;0,LN('質指数（労働）'!I1045),0)</f>
        <v>6.1887690696277815E-2</v>
      </c>
    </row>
    <row r="1046" spans="1:9" x14ac:dyDescent="0.15">
      <c r="A1046" s="1">
        <v>46</v>
      </c>
      <c r="B1046" s="1" t="s">
        <v>144</v>
      </c>
      <c r="C1046" s="1">
        <v>8</v>
      </c>
      <c r="D1046" s="1" t="s">
        <v>159</v>
      </c>
      <c r="E1046" s="6">
        <f>IF('質指数（労働）'!E1046&gt;0,LN('質指数（労働）'!E1046),0)</f>
        <v>-0.17152969217197067</v>
      </c>
      <c r="F1046" s="6">
        <f>IF('質指数（労働）'!F1046&gt;0,LN('質指数（労働）'!F1046),0)</f>
        <v>-0.17899023515510054</v>
      </c>
      <c r="G1046" s="6">
        <f>IF('質指数（労働）'!G1046&gt;0,LN('質指数（労働）'!G1046),0)</f>
        <v>-0.168544316757687</v>
      </c>
      <c r="H1046" s="6">
        <f>IF('質指数（労働）'!H1046&gt;0,LN('質指数（労働）'!H1046),0)</f>
        <v>-7.7809153033224915E-2</v>
      </c>
      <c r="I1046" s="6">
        <f>IF('質指数（労働）'!I1046&gt;0,LN('質指数（労働）'!I1046),0)</f>
        <v>-0.1048068160170377</v>
      </c>
    </row>
    <row r="1047" spans="1:9" x14ac:dyDescent="0.15">
      <c r="A1047" s="1">
        <v>46</v>
      </c>
      <c r="B1047" s="1" t="s">
        <v>144</v>
      </c>
      <c r="C1047" s="1">
        <v>9</v>
      </c>
      <c r="D1047" s="1" t="s">
        <v>160</v>
      </c>
      <c r="E1047" s="6">
        <f>IF('質指数（労働）'!E1047&gt;0,LN('質指数（労働）'!E1047),0)</f>
        <v>-4.7281185071802657E-2</v>
      </c>
      <c r="F1047" s="6">
        <f>IF('質指数（労働）'!F1047&gt;0,LN('質指数（労働）'!F1047),0)</f>
        <v>-7.6462480379303643E-2</v>
      </c>
      <c r="G1047" s="6">
        <f>IF('質指数（労働）'!G1047&gt;0,LN('質指数（労働）'!G1047),0)</f>
        <v>-7.128157117863039E-2</v>
      </c>
      <c r="H1047" s="6">
        <f>IF('質指数（労働）'!H1047&gt;0,LN('質指数（労働）'!H1047),0)</f>
        <v>-2.9999382799553154E-2</v>
      </c>
      <c r="I1047" s="6">
        <f>IF('質指数（労働）'!I1047&gt;0,LN('質指数（労働）'!I1047),0)</f>
        <v>-8.7152409454935645E-2</v>
      </c>
    </row>
    <row r="1048" spans="1:9" x14ac:dyDescent="0.15">
      <c r="A1048" s="1">
        <v>46</v>
      </c>
      <c r="B1048" s="1" t="s">
        <v>144</v>
      </c>
      <c r="C1048" s="1">
        <v>10</v>
      </c>
      <c r="D1048" s="1" t="s">
        <v>161</v>
      </c>
      <c r="E1048" s="6">
        <f>IF('質指数（労働）'!E1048&gt;0,LN('質指数（労働）'!E1048),0)</f>
        <v>-0.1113596229350815</v>
      </c>
      <c r="F1048" s="6">
        <f>IF('質指数（労働）'!F1048&gt;0,LN('質指数（労働）'!F1048),0)</f>
        <v>-0.17929855074840498</v>
      </c>
      <c r="G1048" s="6">
        <f>IF('質指数（労働）'!G1048&gt;0,LN('質指数（労働）'!G1048),0)</f>
        <v>-0.14927858758186885</v>
      </c>
      <c r="H1048" s="6">
        <f>IF('質指数（労働）'!H1048&gt;0,LN('質指数（労働）'!H1048),0)</f>
        <v>-9.4213873609712853E-2</v>
      </c>
      <c r="I1048" s="6">
        <f>IF('質指数（労働）'!I1048&gt;0,LN('質指数（労働）'!I1048),0)</f>
        <v>-0.11232523022388684</v>
      </c>
    </row>
    <row r="1049" spans="1:9" x14ac:dyDescent="0.15">
      <c r="A1049" s="1">
        <v>46</v>
      </c>
      <c r="B1049" s="1" t="s">
        <v>144</v>
      </c>
      <c r="C1049" s="1">
        <v>11</v>
      </c>
      <c r="D1049" s="1" t="s">
        <v>162</v>
      </c>
      <c r="E1049" s="6">
        <f>IF('質指数（労働）'!E1049&gt;0,LN('質指数（労働）'!E1049),0)</f>
        <v>-3.6849984951596769E-2</v>
      </c>
      <c r="F1049" s="6">
        <f>IF('質指数（労働）'!F1049&gt;0,LN('質指数（労働）'!F1049),0)</f>
        <v>-7.805749701050832E-2</v>
      </c>
      <c r="G1049" s="6">
        <f>IF('質指数（労働）'!G1049&gt;0,LN('質指数（労働）'!G1049),0)</f>
        <v>-8.9500987366598811E-2</v>
      </c>
      <c r="H1049" s="6">
        <f>IF('質指数（労働）'!H1049&gt;0,LN('質指数（労働）'!H1049),0)</f>
        <v>-2.7945824647993334E-2</v>
      </c>
      <c r="I1049" s="6">
        <f>IF('質指数（労働）'!I1049&gt;0,LN('質指数（労働）'!I1049),0)</f>
        <v>-4.9020670071142115E-2</v>
      </c>
    </row>
    <row r="1050" spans="1:9" x14ac:dyDescent="0.15">
      <c r="A1050" s="1">
        <v>46</v>
      </c>
      <c r="B1050" s="1" t="s">
        <v>144</v>
      </c>
      <c r="C1050" s="1">
        <v>12</v>
      </c>
      <c r="D1050" s="1" t="s">
        <v>163</v>
      </c>
      <c r="E1050" s="6">
        <f>IF('質指数（労働）'!E1050&gt;0,LN('質指数（労働）'!E1050),0)</f>
        <v>-0.2516712260773652</v>
      </c>
      <c r="F1050" s="6">
        <f>IF('質指数（労働）'!F1050&gt;0,LN('質指数（労働）'!F1050),0)</f>
        <v>-0.27582953930679405</v>
      </c>
      <c r="G1050" s="6">
        <f>IF('質指数（労働）'!G1050&gt;0,LN('質指数（労働）'!G1050),0)</f>
        <v>-0.27536516318074478</v>
      </c>
      <c r="H1050" s="6">
        <f>IF('質指数（労働）'!H1050&gt;0,LN('質指数（労働）'!H1050),0)</f>
        <v>-0.1238913898662357</v>
      </c>
      <c r="I1050" s="6">
        <f>IF('質指数（労働）'!I1050&gt;0,LN('質指数（労働）'!I1050),0)</f>
        <v>-0.12090099581668283</v>
      </c>
    </row>
    <row r="1051" spans="1:9" x14ac:dyDescent="0.15">
      <c r="A1051" s="1">
        <v>46</v>
      </c>
      <c r="B1051" s="1" t="s">
        <v>144</v>
      </c>
      <c r="C1051" s="1">
        <v>13</v>
      </c>
      <c r="D1051" s="1" t="s">
        <v>164</v>
      </c>
      <c r="E1051" s="6">
        <f>IF('質指数（労働）'!E1051&gt;0,LN('質指数（労働）'!E1051),0)</f>
        <v>-5.5319800942915144E-2</v>
      </c>
      <c r="F1051" s="6">
        <f>IF('質指数（労働）'!F1051&gt;0,LN('質指数（労働）'!F1051),0)</f>
        <v>-0.11083928896914999</v>
      </c>
      <c r="G1051" s="6">
        <f>IF('質指数（労働）'!G1051&gt;0,LN('質指数（労働）'!G1051),0)</f>
        <v>-0.10842500907802466</v>
      </c>
      <c r="H1051" s="6">
        <f>IF('質指数（労働）'!H1051&gt;0,LN('質指数（労働）'!H1051),0)</f>
        <v>-3.9520215804489216E-2</v>
      </c>
      <c r="I1051" s="6">
        <f>IF('質指数（労働）'!I1051&gt;0,LN('質指数（労働）'!I1051),0)</f>
        <v>-7.2619131173065732E-2</v>
      </c>
    </row>
    <row r="1052" spans="1:9" x14ac:dyDescent="0.15">
      <c r="A1052" s="1">
        <v>46</v>
      </c>
      <c r="B1052" s="1" t="s">
        <v>144</v>
      </c>
      <c r="C1052" s="1">
        <v>14</v>
      </c>
      <c r="D1052" s="1" t="s">
        <v>165</v>
      </c>
      <c r="E1052" s="6">
        <f>IF('質指数（労働）'!E1052&gt;0,LN('質指数（労働）'!E1052),0)</f>
        <v>-0.16888259655239424</v>
      </c>
      <c r="F1052" s="6">
        <f>IF('質指数（労働）'!F1052&gt;0,LN('質指数（労働）'!F1052),0)</f>
        <v>-0.23377742809409058</v>
      </c>
      <c r="G1052" s="6">
        <f>IF('質指数（労働）'!G1052&gt;0,LN('質指数（労働）'!G1052),0)</f>
        <v>-0.21876432629238529</v>
      </c>
      <c r="H1052" s="6">
        <f>IF('質指数（労働）'!H1052&gt;0,LN('質指数（労働）'!H1052),0)</f>
        <v>-0.10518427125570233</v>
      </c>
      <c r="I1052" s="6">
        <f>IF('質指数（労働）'!I1052&gt;0,LN('質指数（労働）'!I1052),0)</f>
        <v>-8.5850177350230678E-2</v>
      </c>
    </row>
    <row r="1053" spans="1:9" x14ac:dyDescent="0.15">
      <c r="A1053" s="1">
        <v>46</v>
      </c>
      <c r="B1053" s="1" t="s">
        <v>144</v>
      </c>
      <c r="C1053" s="1">
        <v>15</v>
      </c>
      <c r="D1053" s="1" t="s">
        <v>166</v>
      </c>
      <c r="E1053" s="6">
        <f>IF('質指数（労働）'!E1053&gt;0,LN('質指数（労働）'!E1053),0)</f>
        <v>-0.23455161721403414</v>
      </c>
      <c r="F1053" s="6">
        <f>IF('質指数（労働）'!F1053&gt;0,LN('質指数（労働）'!F1053),0)</f>
        <v>-0.27046168312395497</v>
      </c>
      <c r="G1053" s="6">
        <f>IF('質指数（労働）'!G1053&gt;0,LN('質指数（労働）'!G1053),0)</f>
        <v>-0.24423947676719723</v>
      </c>
      <c r="H1053" s="6">
        <f>IF('質指数（労働）'!H1053&gt;0,LN('質指数（労働）'!H1053),0)</f>
        <v>-0.16074508428193318</v>
      </c>
      <c r="I1053" s="6">
        <f>IF('質指数（労働）'!I1053&gt;0,LN('質指数（労働）'!I1053),0)</f>
        <v>-0.13331095191860853</v>
      </c>
    </row>
    <row r="1054" spans="1:9" x14ac:dyDescent="0.15">
      <c r="A1054" s="1">
        <v>46</v>
      </c>
      <c r="B1054" s="1" t="s">
        <v>94</v>
      </c>
      <c r="C1054" s="1">
        <v>16</v>
      </c>
      <c r="D1054" s="1" t="s">
        <v>149</v>
      </c>
      <c r="E1054" s="6">
        <f>IF('質指数（労働）'!E1054&gt;0,LN('質指数（労働）'!E1054),0)</f>
        <v>-9.2176282801044479E-2</v>
      </c>
      <c r="F1054" s="6">
        <f>IF('質指数（労働）'!F1054&gt;0,LN('質指数（労働）'!F1054),0)</f>
        <v>-0.12255356544091116</v>
      </c>
      <c r="G1054" s="6">
        <f>IF('質指数（労働）'!G1054&gt;0,LN('質指数（労働）'!G1054),0)</f>
        <v>-9.7594946620506162E-2</v>
      </c>
      <c r="H1054" s="6">
        <f>IF('質指数（労働）'!H1054&gt;0,LN('質指数（労働）'!H1054),0)</f>
        <v>-4.4994820898537125E-2</v>
      </c>
      <c r="I1054" s="6">
        <f>IF('質指数（労働）'!I1054&gt;0,LN('質指数（労働）'!I1054),0)</f>
        <v>-4.6875752009025627E-2</v>
      </c>
    </row>
    <row r="1055" spans="1:9" x14ac:dyDescent="0.15">
      <c r="A1055" s="1">
        <v>46</v>
      </c>
      <c r="B1055" s="1" t="s">
        <v>94</v>
      </c>
      <c r="C1055" s="1">
        <v>17</v>
      </c>
      <c r="D1055" s="1" t="s">
        <v>150</v>
      </c>
      <c r="E1055" s="6">
        <f>IF('質指数（労働）'!E1055&gt;0,LN('質指数（労働）'!E1055),0)</f>
        <v>0.2572091188547625</v>
      </c>
      <c r="F1055" s="6">
        <f>IF('質指数（労働）'!F1055&gt;0,LN('質指数（労働）'!F1055),0)</f>
        <v>0.11153120314332358</v>
      </c>
      <c r="G1055" s="6">
        <f>IF('質指数（労働）'!G1055&gt;0,LN('質指数（労働）'!G1055),0)</f>
        <v>2.8941971497560566E-2</v>
      </c>
      <c r="H1055" s="6">
        <f>IF('質指数（労働）'!H1055&gt;0,LN('質指数（労働）'!H1055),0)</f>
        <v>0.10729098485746279</v>
      </c>
      <c r="I1055" s="6">
        <f>IF('質指数（労働）'!I1055&gt;0,LN('質指数（労働）'!I1055),0)</f>
        <v>0.19161936505561256</v>
      </c>
    </row>
    <row r="1056" spans="1:9" x14ac:dyDescent="0.15">
      <c r="A1056" s="1">
        <v>46</v>
      </c>
      <c r="B1056" s="1" t="s">
        <v>94</v>
      </c>
      <c r="C1056" s="1">
        <v>18</v>
      </c>
      <c r="D1056" s="1" t="s">
        <v>151</v>
      </c>
      <c r="E1056" s="6">
        <f>IF('質指数（労働）'!E1056&gt;0,LN('質指数（労働）'!E1056),0)</f>
        <v>-0.22237422791339409</v>
      </c>
      <c r="F1056" s="6">
        <f>IF('質指数（労働）'!F1056&gt;0,LN('質指数（労働）'!F1056),0)</f>
        <v>-0.2470725264526156</v>
      </c>
      <c r="G1056" s="6">
        <f>IF('質指数（労働）'!G1056&gt;0,LN('質指数（労働）'!G1056),0)</f>
        <v>-0.21920234906228875</v>
      </c>
      <c r="H1056" s="6">
        <f>IF('質指数（労働）'!H1056&gt;0,LN('質指数（労働）'!H1056),0)</f>
        <v>-0.15848284552547845</v>
      </c>
      <c r="I1056" s="6">
        <f>IF('質指数（労働）'!I1056&gt;0,LN('質指数（労働）'!I1056),0)</f>
        <v>-0.23687067160003225</v>
      </c>
    </row>
    <row r="1057" spans="1:9" x14ac:dyDescent="0.15">
      <c r="A1057" s="1">
        <v>46</v>
      </c>
      <c r="B1057" s="1" t="s">
        <v>94</v>
      </c>
      <c r="C1057" s="1">
        <v>19</v>
      </c>
      <c r="D1057" s="1" t="s">
        <v>152</v>
      </c>
      <c r="E1057" s="6">
        <f>IF('質指数（労働）'!E1057&gt;0,LN('質指数（労働）'!E1057),0)</f>
        <v>-4.7547460373648404E-2</v>
      </c>
      <c r="F1057" s="6">
        <f>IF('質指数（労働）'!F1057&gt;0,LN('質指数（労働）'!F1057),0)</f>
        <v>-7.0856974939704831E-2</v>
      </c>
      <c r="G1057" s="6">
        <f>IF('質指数（労働）'!G1057&gt;0,LN('質指数（労働）'!G1057),0)</f>
        <v>-9.1272038707769856E-2</v>
      </c>
      <c r="H1057" s="6">
        <f>IF('質指数（労働）'!H1057&gt;0,LN('質指数（労働）'!H1057),0)</f>
        <v>-4.2149913375117115E-2</v>
      </c>
      <c r="I1057" s="6">
        <f>IF('質指数（労働）'!I1057&gt;0,LN('質指数（労働）'!I1057),0)</f>
        <v>-4.0542642547490626E-2</v>
      </c>
    </row>
    <row r="1058" spans="1:9" x14ac:dyDescent="0.15">
      <c r="A1058" s="1">
        <v>46</v>
      </c>
      <c r="B1058" s="1" t="s">
        <v>94</v>
      </c>
      <c r="C1058" s="1">
        <v>20</v>
      </c>
      <c r="D1058" s="1" t="s">
        <v>153</v>
      </c>
      <c r="E1058" s="6">
        <f>IF('質指数（労働）'!E1058&gt;0,LN('質指数（労働）'!E1058),0)</f>
        <v>-6.3442065142405329E-2</v>
      </c>
      <c r="F1058" s="6">
        <f>IF('質指数（労働）'!F1058&gt;0,LN('質指数（労働）'!F1058),0)</f>
        <v>-6.4628431580798784E-2</v>
      </c>
      <c r="G1058" s="6">
        <f>IF('質指数（労働）'!G1058&gt;0,LN('質指数（労働）'!G1058),0)</f>
        <v>-4.6430589405211491E-3</v>
      </c>
      <c r="H1058" s="6">
        <f>IF('質指数（労働）'!H1058&gt;0,LN('質指数（労働）'!H1058),0)</f>
        <v>5.6310719736854233E-2</v>
      </c>
      <c r="I1058" s="6">
        <f>IF('質指数（労働）'!I1058&gt;0,LN('質指数（労働）'!I1058),0)</f>
        <v>1.5860523978102916E-2</v>
      </c>
    </row>
    <row r="1059" spans="1:9" x14ac:dyDescent="0.15">
      <c r="A1059" s="1">
        <v>46</v>
      </c>
      <c r="B1059" s="1" t="s">
        <v>94</v>
      </c>
      <c r="C1059" s="1">
        <v>21</v>
      </c>
      <c r="D1059" s="1" t="s">
        <v>154</v>
      </c>
      <c r="E1059" s="6">
        <f>IF('質指数（労働）'!E1059&gt;0,LN('質指数（労働）'!E1059),0)</f>
        <v>2.3293805805317164E-2</v>
      </c>
      <c r="F1059" s="6">
        <f>IF('質指数（労働）'!F1059&gt;0,LN('質指数（労働）'!F1059),0)</f>
        <v>1.3796355729477915E-2</v>
      </c>
      <c r="G1059" s="6">
        <f>IF('質指数（労働）'!G1059&gt;0,LN('質指数（労働）'!G1059),0)</f>
        <v>6.8711331571391599E-3</v>
      </c>
      <c r="H1059" s="6">
        <f>IF('質指数（労働）'!H1059&gt;0,LN('質指数（労働）'!H1059),0)</f>
        <v>2.59449499148828E-2</v>
      </c>
      <c r="I1059" s="6">
        <f>IF('質指数（労働）'!I1059&gt;0,LN('質指数（労働）'!I1059),0)</f>
        <v>-1.3817637434536073E-2</v>
      </c>
    </row>
    <row r="1060" spans="1:9" x14ac:dyDescent="0.15">
      <c r="A1060" s="1">
        <v>46</v>
      </c>
      <c r="B1060" s="1" t="s">
        <v>45</v>
      </c>
      <c r="C1060" s="1">
        <v>22</v>
      </c>
      <c r="D1060" s="1" t="s">
        <v>146</v>
      </c>
      <c r="E1060" s="6">
        <f>IF('質指数（労働）'!E1060&gt;0,LN('質指数（労働）'!E1060),0)</f>
        <v>-0.14583659113022582</v>
      </c>
      <c r="F1060" s="6">
        <f>IF('質指数（労働）'!F1060&gt;0,LN('質指数（労働）'!F1060),0)</f>
        <v>-0.17770932807744111</v>
      </c>
      <c r="G1060" s="6">
        <f>IF('質指数（労働）'!G1060&gt;0,LN('質指数（労働）'!G1060),0)</f>
        <v>-0.14077829800388372</v>
      </c>
      <c r="H1060" s="6">
        <f>IF('質指数（労働）'!H1060&gt;0,LN('質指数（労働）'!H1060),0)</f>
        <v>-7.8265152631958768E-2</v>
      </c>
      <c r="I1060" s="6">
        <f>IF('質指数（労働）'!I1060&gt;0,LN('質指数（労働）'!I1060),0)</f>
        <v>-0.1123048906585014</v>
      </c>
    </row>
    <row r="1061" spans="1:9" x14ac:dyDescent="0.15">
      <c r="A1061" s="1">
        <v>46</v>
      </c>
      <c r="B1061" s="1" t="s">
        <v>45</v>
      </c>
      <c r="C1061" s="1">
        <v>23</v>
      </c>
      <c r="D1061" s="1" t="s">
        <v>167</v>
      </c>
      <c r="E1061" s="6">
        <f>IF('質指数（労働）'!E1061&gt;0,LN('質指数（労働）'!E1061),0)</f>
        <v>0.16349878343792676</v>
      </c>
      <c r="F1061" s="6">
        <f>IF('質指数（労働）'!F1061&gt;0,LN('質指数（労働）'!F1061),0)</f>
        <v>9.5616379738458018E-2</v>
      </c>
      <c r="G1061" s="6">
        <f>IF('質指数（労働）'!G1061&gt;0,LN('質指数（労働）'!G1061),0)</f>
        <v>9.636576527871156E-2</v>
      </c>
      <c r="H1061" s="6">
        <f>IF('質指数（労働）'!H1061&gt;0,LN('質指数（労働）'!H1061),0)</f>
        <v>0.12600148792122159</v>
      </c>
      <c r="I1061" s="6">
        <f>IF('質指数（労働）'!I1061&gt;0,LN('質指数（労働）'!I1061),0)</f>
        <v>8.0452760888888822E-2</v>
      </c>
    </row>
    <row r="1062" spans="1:9" x14ac:dyDescent="0.15">
      <c r="A1062" s="1">
        <v>47</v>
      </c>
      <c r="B1062" s="1" t="s">
        <v>95</v>
      </c>
      <c r="C1062" s="1">
        <v>1</v>
      </c>
      <c r="D1062" s="1" t="s">
        <v>147</v>
      </c>
      <c r="E1062" s="6"/>
      <c r="F1062" s="6">
        <f>IF('質指数（労働）'!F1062&gt;0,LN('質指数（労働）'!F1062),0)</f>
        <v>-0.76052162822744274</v>
      </c>
      <c r="G1062" s="6">
        <f>IF('質指数（労働）'!G1062&gt;0,LN('質指数（労働）'!G1062),0)</f>
        <v>-0.75039933314287188</v>
      </c>
      <c r="H1062" s="6">
        <f>IF('質指数（労働）'!H1062&gt;0,LN('質指数（労働）'!H1062),0)</f>
        <v>-0.53180064138880379</v>
      </c>
      <c r="I1062" s="6">
        <f>IF('質指数（労働）'!I1062&gt;0,LN('質指数（労働）'!I1062),0)</f>
        <v>-0.37769187332554394</v>
      </c>
    </row>
    <row r="1063" spans="1:9" x14ac:dyDescent="0.15">
      <c r="A1063" s="1">
        <v>47</v>
      </c>
      <c r="B1063" s="1" t="s">
        <v>95</v>
      </c>
      <c r="C1063" s="1">
        <v>2</v>
      </c>
      <c r="D1063" s="1" t="s">
        <v>148</v>
      </c>
      <c r="E1063" s="6"/>
      <c r="F1063" s="6">
        <f>IF('質指数（労働）'!F1063&gt;0,LN('質指数（労働）'!F1063),0)</f>
        <v>0.90624019243889964</v>
      </c>
      <c r="G1063" s="6">
        <f>IF('質指数（労働）'!G1063&gt;0,LN('質指数（労働）'!G1063),0)</f>
        <v>0.57635890682902613</v>
      </c>
      <c r="H1063" s="6">
        <f>IF('質指数（労働）'!H1063&gt;0,LN('質指数（労働）'!H1063),0)</f>
        <v>0.70777896380275906</v>
      </c>
      <c r="I1063" s="6">
        <f>IF('質指数（労働）'!I1063&gt;0,LN('質指数（労働）'!I1063),0)</f>
        <v>0.69924644299423977</v>
      </c>
    </row>
    <row r="1064" spans="1:9" x14ac:dyDescent="0.15">
      <c r="A1064" s="1">
        <v>47</v>
      </c>
      <c r="B1064" s="1" t="s">
        <v>145</v>
      </c>
      <c r="C1064" s="1">
        <v>3</v>
      </c>
      <c r="D1064" s="1" t="s">
        <v>155</v>
      </c>
      <c r="E1064" s="6"/>
      <c r="F1064" s="6">
        <f>IF('質指数（労働）'!F1064&gt;0,LN('質指数（労働）'!F1064),0)</f>
        <v>-0.21352868817684001</v>
      </c>
      <c r="G1064" s="6">
        <f>IF('質指数（労働）'!G1064&gt;0,LN('質指数（労働）'!G1064),0)</f>
        <v>-0.19184944708627066</v>
      </c>
      <c r="H1064" s="6">
        <f>IF('質指数（労働）'!H1064&gt;0,LN('質指数（労働）'!H1064),0)</f>
        <v>-0.14509711940970099</v>
      </c>
      <c r="I1064" s="6">
        <f>IF('質指数（労働）'!I1064&gt;0,LN('質指数（労働）'!I1064),0)</f>
        <v>-0.19106049910981804</v>
      </c>
    </row>
    <row r="1065" spans="1:9" x14ac:dyDescent="0.15">
      <c r="A1065" s="1">
        <v>47</v>
      </c>
      <c r="B1065" s="1" t="s">
        <v>145</v>
      </c>
      <c r="C1065" s="1">
        <v>4</v>
      </c>
      <c r="D1065" s="1" t="s">
        <v>156</v>
      </c>
      <c r="E1065" s="6"/>
      <c r="F1065" s="6">
        <f>IF('質指数（労働）'!F1065&gt;0,LN('質指数（労働）'!F1065),0)</f>
        <v>-0.32487603780424212</v>
      </c>
      <c r="G1065" s="6">
        <f>IF('質指数（労働）'!G1065&gt;0,LN('質指数（労働）'!G1065),0)</f>
        <v>-0.3215453121693016</v>
      </c>
      <c r="H1065" s="6">
        <f>IF('質指数（労働）'!H1065&gt;0,LN('質指数（労働）'!H1065),0)</f>
        <v>-0.26374083374185153</v>
      </c>
      <c r="I1065" s="6">
        <f>IF('質指数（労働）'!I1065&gt;0,LN('質指数（労働）'!I1065),0)</f>
        <v>-0.27819800583334137</v>
      </c>
    </row>
    <row r="1066" spans="1:9" x14ac:dyDescent="0.15">
      <c r="A1066" s="1">
        <v>47</v>
      </c>
      <c r="B1066" s="1" t="s">
        <v>145</v>
      </c>
      <c r="C1066" s="1">
        <v>5</v>
      </c>
      <c r="D1066" s="1" t="s">
        <v>157</v>
      </c>
      <c r="E1066" s="6"/>
      <c r="F1066" s="6">
        <f>IF('質指数（労働）'!F1066&gt;0,LN('質指数（労働）'!F1066),0)</f>
        <v>-0.11762113499902428</v>
      </c>
      <c r="G1066" s="6">
        <f>IF('質指数（労働）'!G1066&gt;0,LN('質指数（労働）'!G1066),0)</f>
        <v>-0.10271317392748552</v>
      </c>
      <c r="H1066" s="6">
        <f>IF('質指数（労働）'!H1066&gt;0,LN('質指数（労働）'!H1066),0)</f>
        <v>-4.0309337380491653E-2</v>
      </c>
      <c r="I1066" s="6">
        <f>IF('質指数（労働）'!I1066&gt;0,LN('質指数（労働）'!I1066),0)</f>
        <v>-6.3281727134745933E-2</v>
      </c>
    </row>
    <row r="1067" spans="1:9" x14ac:dyDescent="0.15">
      <c r="A1067" s="1">
        <v>47</v>
      </c>
      <c r="B1067" s="1" t="s">
        <v>145</v>
      </c>
      <c r="C1067" s="1">
        <v>6</v>
      </c>
      <c r="D1067" s="1" t="s">
        <v>49</v>
      </c>
      <c r="E1067" s="6"/>
      <c r="F1067" s="6">
        <f>IF('質指数（労働）'!F1067&gt;0,LN('質指数（労働）'!F1067),0)</f>
        <v>-3.1851795473484754E-2</v>
      </c>
      <c r="G1067" s="6">
        <f>IF('質指数（労働）'!G1067&gt;0,LN('質指数（労働）'!G1067),0)</f>
        <v>1.8234845137565694E-2</v>
      </c>
      <c r="H1067" s="6">
        <f>IF('質指数（労働）'!H1067&gt;0,LN('質指数（労働）'!H1067),0)</f>
        <v>6.73221459481151E-2</v>
      </c>
      <c r="I1067" s="6">
        <f>IF('質指数（労働）'!I1067&gt;0,LN('質指数（労働）'!I1067),0)</f>
        <v>4.0474631139304162E-2</v>
      </c>
    </row>
    <row r="1068" spans="1:9" x14ac:dyDescent="0.15">
      <c r="A1068" s="1">
        <v>47</v>
      </c>
      <c r="B1068" s="1" t="s">
        <v>145</v>
      </c>
      <c r="C1068" s="1">
        <v>7</v>
      </c>
      <c r="D1068" s="1" t="s">
        <v>158</v>
      </c>
      <c r="E1068" s="6"/>
      <c r="F1068" s="6">
        <f>IF('質指数（労働）'!F1068&gt;0,LN('質指数（労働）'!F1068),0)</f>
        <v>-4.0973891147479319E-2</v>
      </c>
      <c r="G1068" s="6">
        <f>IF('質指数（労働）'!G1068&gt;0,LN('質指数（労働）'!G1068),0)</f>
        <v>5.974419666390985E-2</v>
      </c>
      <c r="H1068" s="6">
        <f>IF('質指数（労働）'!H1068&gt;0,LN('質指数（労働）'!H1068),0)</f>
        <v>0.13029957419250035</v>
      </c>
      <c r="I1068" s="6">
        <f>IF('質指数（労働）'!I1068&gt;0,LN('質指数（労働）'!I1068),0)</f>
        <v>6.4841687416127447E-2</v>
      </c>
    </row>
    <row r="1069" spans="1:9" x14ac:dyDescent="0.15">
      <c r="A1069" s="1">
        <v>47</v>
      </c>
      <c r="B1069" s="1" t="s">
        <v>145</v>
      </c>
      <c r="C1069" s="1">
        <v>8</v>
      </c>
      <c r="D1069" s="1" t="s">
        <v>159</v>
      </c>
      <c r="E1069" s="6"/>
      <c r="F1069" s="6">
        <f>IF('質指数（労働）'!F1069&gt;0,LN('質指数（労働）'!F1069),0)</f>
        <v>-0.11867303272562471</v>
      </c>
      <c r="G1069" s="6">
        <f>IF('質指数（労働）'!G1069&gt;0,LN('質指数（労働）'!G1069),0)</f>
        <v>-0.1117674947093914</v>
      </c>
      <c r="H1069" s="6">
        <f>IF('質指数（労働）'!H1069&gt;0,LN('質指数（労働）'!H1069),0)</f>
        <v>-3.8987190716324109E-2</v>
      </c>
      <c r="I1069" s="6">
        <f>IF('質指数（労働）'!I1069&gt;0,LN('質指数（労働）'!I1069),0)</f>
        <v>-8.415720089011762E-2</v>
      </c>
    </row>
    <row r="1070" spans="1:9" x14ac:dyDescent="0.15">
      <c r="A1070" s="1">
        <v>47</v>
      </c>
      <c r="B1070" s="1" t="s">
        <v>145</v>
      </c>
      <c r="C1070" s="1">
        <v>9</v>
      </c>
      <c r="D1070" s="1" t="s">
        <v>160</v>
      </c>
      <c r="E1070" s="6"/>
      <c r="F1070" s="6">
        <f>IF('質指数（労働）'!F1070&gt;0,LN('質指数（労働）'!F1070),0)</f>
        <v>-5.547312404685046E-2</v>
      </c>
      <c r="G1070" s="6">
        <f>IF('質指数（労働）'!G1070&gt;0,LN('質指数（労働）'!G1070),0)</f>
        <v>-2.4853928316142644E-2</v>
      </c>
      <c r="H1070" s="6">
        <f>IF('質指数（労働）'!H1070&gt;0,LN('質指数（労働）'!H1070),0)</f>
        <v>8.2720547881466079E-3</v>
      </c>
      <c r="I1070" s="6">
        <f>IF('質指数（労働）'!I1070&gt;0,LN('質指数（労働）'!I1070),0)</f>
        <v>-6.8837852911583175E-2</v>
      </c>
    </row>
    <row r="1071" spans="1:9" x14ac:dyDescent="0.15">
      <c r="A1071" s="1">
        <v>47</v>
      </c>
      <c r="B1071" s="1" t="s">
        <v>145</v>
      </c>
      <c r="C1071" s="1">
        <v>10</v>
      </c>
      <c r="D1071" s="1" t="s">
        <v>161</v>
      </c>
      <c r="E1071" s="6"/>
      <c r="F1071" s="6">
        <f>IF('質指数（労働）'!F1071&gt;0,LN('質指数（労働）'!F1071),0)</f>
        <v>-0.12776950857989589</v>
      </c>
      <c r="G1071" s="6">
        <f>IF('質指数（労働）'!G1071&gt;0,LN('質指数（労働）'!G1071),0)</f>
        <v>-9.6906118109062717E-2</v>
      </c>
      <c r="H1071" s="6">
        <f>IF('質指数（労働）'!H1071&gt;0,LN('質指数（労働）'!H1071),0)</f>
        <v>-5.1930038396359748E-2</v>
      </c>
      <c r="I1071" s="6">
        <f>IF('質指数（労働）'!I1071&gt;0,LN('質指数（労働）'!I1071),0)</f>
        <v>-8.4002772954517968E-2</v>
      </c>
    </row>
    <row r="1072" spans="1:9" x14ac:dyDescent="0.15">
      <c r="A1072" s="1">
        <v>47</v>
      </c>
      <c r="B1072" s="1" t="s">
        <v>145</v>
      </c>
      <c r="C1072" s="1">
        <v>11</v>
      </c>
      <c r="D1072" s="1" t="s">
        <v>162</v>
      </c>
      <c r="E1072" s="6"/>
      <c r="F1072" s="6">
        <f>IF('質指数（労働）'!F1072&gt;0,LN('質指数（労働）'!F1072),0)</f>
        <v>-5.5859050986019232E-2</v>
      </c>
      <c r="G1072" s="6">
        <f>IF('質指数（労働）'!G1072&gt;0,LN('質指数（労働）'!G1072),0)</f>
        <v>-4.0689552597922653E-2</v>
      </c>
      <c r="H1072" s="6">
        <f>IF('質指数（労働）'!H1072&gt;0,LN('質指数（労働）'!H1072),0)</f>
        <v>1.6998656642302122E-2</v>
      </c>
      <c r="I1072" s="6">
        <f>IF('質指数（労働）'!I1072&gt;0,LN('質指数（労働）'!I1072),0)</f>
        <v>-2.3984772010547439E-2</v>
      </c>
    </row>
    <row r="1073" spans="1:9" x14ac:dyDescent="0.15">
      <c r="A1073" s="1">
        <v>47</v>
      </c>
      <c r="B1073" s="1" t="s">
        <v>145</v>
      </c>
      <c r="C1073" s="1">
        <v>12</v>
      </c>
      <c r="D1073" s="1" t="s">
        <v>163</v>
      </c>
      <c r="E1073" s="6"/>
      <c r="F1073" s="6">
        <f>IF('質指数（労働）'!F1073&gt;0,LN('質指数（労働）'!F1073),0)</f>
        <v>-0.18481466576220071</v>
      </c>
      <c r="G1073" s="6">
        <f>IF('質指数（労働）'!G1073&gt;0,LN('質指数（労働）'!G1073),0)</f>
        <v>-0.18354346944007913</v>
      </c>
      <c r="H1073" s="6">
        <f>IF('質指数（労働）'!H1073&gt;0,LN('質指数（労働）'!H1073),0)</f>
        <v>-6.1119770776810536E-2</v>
      </c>
      <c r="I1073" s="6">
        <f>IF('質指数（労働）'!I1073&gt;0,LN('質指数（労働）'!I1073),0)</f>
        <v>-7.9684117050862688E-2</v>
      </c>
    </row>
    <row r="1074" spans="1:9" x14ac:dyDescent="0.15">
      <c r="A1074" s="1">
        <v>47</v>
      </c>
      <c r="B1074" s="1" t="s">
        <v>145</v>
      </c>
      <c r="C1074" s="1">
        <v>13</v>
      </c>
      <c r="D1074" s="1" t="s">
        <v>164</v>
      </c>
      <c r="E1074" s="6"/>
      <c r="F1074" s="6">
        <f>IF('質指数（労働）'!F1074&gt;0,LN('質指数（労働）'!F1074),0)</f>
        <v>-9.238111358667804E-2</v>
      </c>
      <c r="G1074" s="6">
        <f>IF('質指数（労働）'!G1074&gt;0,LN('質指数（労働）'!G1074),0)</f>
        <v>-6.7504837566533069E-2</v>
      </c>
      <c r="H1074" s="6">
        <f>IF('質指数（労働）'!H1074&gt;0,LN('質指数（労働）'!H1074),0)</f>
        <v>-2.5921566522774477E-3</v>
      </c>
      <c r="I1074" s="6">
        <f>IF('質指数（労働）'!I1074&gt;0,LN('質指数（労働）'!I1074),0)</f>
        <v>-5.3329713801394757E-2</v>
      </c>
    </row>
    <row r="1075" spans="1:9" x14ac:dyDescent="0.15">
      <c r="A1075" s="1">
        <v>47</v>
      </c>
      <c r="B1075" s="1" t="s">
        <v>145</v>
      </c>
      <c r="C1075" s="1">
        <v>14</v>
      </c>
      <c r="D1075" s="1" t="s">
        <v>165</v>
      </c>
      <c r="E1075" s="6"/>
      <c r="F1075" s="6">
        <f>IF('質指数（労働）'!F1075&gt;0,LN('質指数（労働）'!F1075),0)</f>
        <v>-0.16348255511544924</v>
      </c>
      <c r="G1075" s="6">
        <f>IF('質指数（労働）'!G1075&gt;0,LN('質指数（労働）'!G1075),0)</f>
        <v>-0.1312439807457112</v>
      </c>
      <c r="H1075" s="6">
        <f>IF('質指数（労働）'!H1075&gt;0,LN('質指数（労働）'!H1075),0)</f>
        <v>-3.9027934134649903E-2</v>
      </c>
      <c r="I1075" s="6">
        <f>IF('質指数（労働）'!I1075&gt;0,LN('質指数（労働）'!I1075),0)</f>
        <v>-4.9900265026979064E-2</v>
      </c>
    </row>
    <row r="1076" spans="1:9" x14ac:dyDescent="0.15">
      <c r="A1076" s="1">
        <v>47</v>
      </c>
      <c r="B1076" s="1" t="s">
        <v>145</v>
      </c>
      <c r="C1076" s="1">
        <v>15</v>
      </c>
      <c r="D1076" s="1" t="s">
        <v>166</v>
      </c>
      <c r="E1076" s="6"/>
      <c r="F1076" s="6">
        <f>IF('質指数（労働）'!F1076&gt;0,LN('質指数（労働）'!F1076),0)</f>
        <v>-0.18185983565835551</v>
      </c>
      <c r="G1076" s="6">
        <f>IF('質指数（労働）'!G1076&gt;0,LN('質指数（労働）'!G1076),0)</f>
        <v>-0.15710777217267949</v>
      </c>
      <c r="H1076" s="6">
        <f>IF('質指数（労働）'!H1076&gt;0,LN('質指数（労働）'!H1076),0)</f>
        <v>-8.4802148420338244E-2</v>
      </c>
      <c r="I1076" s="6">
        <f>IF('質指数（労働）'!I1076&gt;0,LN('質指数（労働）'!I1076),0)</f>
        <v>-9.818171504892273E-2</v>
      </c>
    </row>
    <row r="1077" spans="1:9" x14ac:dyDescent="0.15">
      <c r="A1077" s="1">
        <v>47</v>
      </c>
      <c r="B1077" s="1" t="s">
        <v>95</v>
      </c>
      <c r="C1077" s="1">
        <v>16</v>
      </c>
      <c r="D1077" s="1" t="s">
        <v>149</v>
      </c>
      <c r="E1077" s="6"/>
      <c r="F1077" s="6">
        <f>IF('質指数（労働）'!F1077&gt;0,LN('質指数（労働）'!F1077),0)</f>
        <v>-0.12837822665592377</v>
      </c>
      <c r="G1077" s="6">
        <f>IF('質指数（労働）'!G1077&gt;0,LN('質指数（労働）'!G1077),0)</f>
        <v>-0.11510632904777564</v>
      </c>
      <c r="H1077" s="6">
        <f>IF('質指数（労働）'!H1077&gt;0,LN('質指数（労働）'!H1077),0)</f>
        <v>-5.0467678999600384E-2</v>
      </c>
      <c r="I1077" s="6">
        <f>IF('質指数（労働）'!I1077&gt;0,LN('質指数（労働）'!I1077),0)</f>
        <v>-4.4607505272208067E-2</v>
      </c>
    </row>
    <row r="1078" spans="1:9" x14ac:dyDescent="0.15">
      <c r="A1078" s="1">
        <v>47</v>
      </c>
      <c r="B1078" s="1" t="s">
        <v>95</v>
      </c>
      <c r="C1078" s="1">
        <v>17</v>
      </c>
      <c r="D1078" s="1" t="s">
        <v>150</v>
      </c>
      <c r="E1078" s="6"/>
      <c r="F1078" s="6">
        <f>IF('質指数（労働）'!F1078&gt;0,LN('質指数（労働）'!F1078),0)</f>
        <v>0.20276165632466478</v>
      </c>
      <c r="G1078" s="6">
        <f>IF('質指数（労働）'!G1078&gt;0,LN('質指数（労働）'!G1078),0)</f>
        <v>0.13314891092347161</v>
      </c>
      <c r="H1078" s="6">
        <f>IF('質指数（労働）'!H1078&gt;0,LN('質指数（労働）'!H1078),0)</f>
        <v>3.6746053265583681E-2</v>
      </c>
      <c r="I1078" s="6">
        <f>IF('質指数（労働）'!I1078&gt;0,LN('質指数（労働）'!I1078),0)</f>
        <v>7.3823173957568863E-2</v>
      </c>
    </row>
    <row r="1079" spans="1:9" x14ac:dyDescent="0.15">
      <c r="A1079" s="1">
        <v>47</v>
      </c>
      <c r="B1079" s="1" t="s">
        <v>95</v>
      </c>
      <c r="C1079" s="1">
        <v>18</v>
      </c>
      <c r="D1079" s="1" t="s">
        <v>151</v>
      </c>
      <c r="E1079" s="6"/>
      <c r="F1079" s="6">
        <f>IF('質指数（労働）'!F1079&gt;0,LN('質指数（労働）'!F1079),0)</f>
        <v>-0.34934392768016881</v>
      </c>
      <c r="G1079" s="6">
        <f>IF('質指数（労働）'!G1079&gt;0,LN('質指数（労働）'!G1079),0)</f>
        <v>-0.2667862072625774</v>
      </c>
      <c r="H1079" s="6">
        <f>IF('質指数（労働）'!H1079&gt;0,LN('質指数（労働）'!H1079),0)</f>
        <v>-0.19036660129057745</v>
      </c>
      <c r="I1079" s="6">
        <f>IF('質指数（労働）'!I1079&gt;0,LN('質指数（労働）'!I1079),0)</f>
        <v>-0.25548087074033238</v>
      </c>
    </row>
    <row r="1080" spans="1:9" x14ac:dyDescent="0.15">
      <c r="A1080" s="1">
        <v>47</v>
      </c>
      <c r="B1080" s="1" t="s">
        <v>95</v>
      </c>
      <c r="C1080" s="1">
        <v>19</v>
      </c>
      <c r="D1080" s="1" t="s">
        <v>152</v>
      </c>
      <c r="E1080" s="6"/>
      <c r="F1080" s="6">
        <f>IF('質指数（労働）'!F1080&gt;0,LN('質指数（労働）'!F1080),0)</f>
        <v>-8.8354042870795804E-2</v>
      </c>
      <c r="G1080" s="6">
        <f>IF('質指数（労働）'!G1080&gt;0,LN('質指数（労働）'!G1080),0)</f>
        <v>-7.3771976261216274E-2</v>
      </c>
      <c r="H1080" s="6">
        <f>IF('質指数（労働）'!H1080&gt;0,LN('質指数（労働）'!H1080),0)</f>
        <v>-1.7650704759192962E-2</v>
      </c>
      <c r="I1080" s="6">
        <f>IF('質指数（労働）'!I1080&gt;0,LN('質指数（労働）'!I1080),0)</f>
        <v>-2.2768419961302796E-2</v>
      </c>
    </row>
    <row r="1081" spans="1:9" x14ac:dyDescent="0.15">
      <c r="A1081" s="1">
        <v>47</v>
      </c>
      <c r="B1081" s="1" t="s">
        <v>95</v>
      </c>
      <c r="C1081" s="1">
        <v>20</v>
      </c>
      <c r="D1081" s="1" t="s">
        <v>153</v>
      </c>
      <c r="E1081" s="6"/>
      <c r="F1081" s="6">
        <f>IF('質指数（労働）'!F1081&gt;0,LN('質指数（労働）'!F1081),0)</f>
        <v>-0.10810855745248377</v>
      </c>
      <c r="G1081" s="6">
        <f>IF('質指数（労働）'!G1081&gt;0,LN('質指数（労働）'!G1081),0)</f>
        <v>-0.10439337310224929</v>
      </c>
      <c r="H1081" s="6">
        <f>IF('質指数（労働）'!H1081&gt;0,LN('質指数（労働）'!H1081),0)</f>
        <v>4.6654827276660866E-3</v>
      </c>
      <c r="I1081" s="6">
        <f>IF('質指数（労働）'!I1081&gt;0,LN('質指数（労働）'!I1081),0)</f>
        <v>-4.7233928486434006E-2</v>
      </c>
    </row>
    <row r="1082" spans="1:9" x14ac:dyDescent="0.15">
      <c r="A1082" s="1">
        <v>47</v>
      </c>
      <c r="B1082" s="1" t="s">
        <v>95</v>
      </c>
      <c r="C1082" s="1">
        <v>21</v>
      </c>
      <c r="D1082" s="1" t="s">
        <v>154</v>
      </c>
      <c r="E1082" s="6"/>
      <c r="F1082" s="6">
        <f>IF('質指数（労働）'!F1082&gt;0,LN('質指数（労働）'!F1082),0)</f>
        <v>-3.2619024103183625E-2</v>
      </c>
      <c r="G1082" s="6">
        <f>IF('質指数（労働）'!G1082&gt;0,LN('質指数（労働）'!G1082),0)</f>
        <v>-8.3836645592309279E-3</v>
      </c>
      <c r="H1082" s="6">
        <f>IF('質指数（労働）'!H1082&gt;0,LN('質指数（労働）'!H1082),0)</f>
        <v>-2.0998548201539267E-2</v>
      </c>
      <c r="I1082" s="6">
        <f>IF('質指数（労働）'!I1082&gt;0,LN('質指数（労働）'!I1082),0)</f>
        <v>-4.20136144580417E-2</v>
      </c>
    </row>
    <row r="1083" spans="1:9" x14ac:dyDescent="0.15">
      <c r="A1083" s="1">
        <v>47</v>
      </c>
      <c r="B1083" s="1" t="s">
        <v>46</v>
      </c>
      <c r="C1083" s="1">
        <v>22</v>
      </c>
      <c r="D1083" s="1" t="s">
        <v>146</v>
      </c>
      <c r="E1083" s="6"/>
      <c r="F1083" s="6">
        <f>IF('質指数（労働）'!F1083&gt;0,LN('質指数（労働）'!F1083),0)</f>
        <v>-0.15178141214051599</v>
      </c>
      <c r="G1083" s="6">
        <f>IF('質指数（労働）'!G1083&gt;0,LN('質指数（労働）'!G1083),0)</f>
        <v>-0.1129751203496457</v>
      </c>
      <c r="H1083" s="6">
        <f>IF('質指数（労働）'!H1083&gt;0,LN('質指数（労働）'!H1083),0)</f>
        <v>-4.6239298871893479E-2</v>
      </c>
      <c r="I1083" s="6">
        <f>IF('質指数（労働）'!I1083&gt;0,LN('質指数（労働）'!I1083),0)</f>
        <v>-9.281305427828411E-2</v>
      </c>
    </row>
    <row r="1084" spans="1:9" x14ac:dyDescent="0.15">
      <c r="A1084" s="1">
        <v>47</v>
      </c>
      <c r="B1084" s="1" t="s">
        <v>46</v>
      </c>
      <c r="C1084" s="1">
        <v>23</v>
      </c>
      <c r="D1084" s="1" t="s">
        <v>167</v>
      </c>
      <c r="E1084" s="6"/>
      <c r="F1084" s="6">
        <f>IF('質指数（労働）'!F1084&gt;0,LN('質指数（労働）'!F1084),0)</f>
        <v>8.1536449887222237E-2</v>
      </c>
      <c r="G1084" s="6">
        <f>IF('質指数（労働）'!G1084&gt;0,LN('質指数（労働）'!G1084),0)</f>
        <v>0.12651665086186456</v>
      </c>
      <c r="H1084" s="6">
        <f>IF('質指数（労働）'!H1084&gt;0,LN('質指数（労働）'!H1084),0)</f>
        <v>0.16775710354627385</v>
      </c>
      <c r="I1084" s="6">
        <f>IF('質指数（労働）'!I1084&gt;0,LN('質指数（労働）'!I1084),0)</f>
        <v>9.1605878519651934E-2</v>
      </c>
    </row>
    <row r="1085" spans="1:9" x14ac:dyDescent="0.15">
      <c r="A1085" s="1">
        <v>0</v>
      </c>
      <c r="B1085" s="1" t="s">
        <v>172</v>
      </c>
      <c r="C1085" s="1">
        <v>1</v>
      </c>
      <c r="D1085" s="1" t="s">
        <v>147</v>
      </c>
      <c r="E1085" s="6">
        <f>AVERAGEIFS(E$4:E$1084,$C$4:$C$1084,"=1",E$4:E$1084,"&lt;&gt;0")</f>
        <v>-0.70609790379974136</v>
      </c>
      <c r="F1085" s="6">
        <f t="shared" ref="F1085:I1085" si="0">AVERAGEIFS(F$4:F$1084,$C$4:$C$1084,"=1",F$4:F$1084,"&lt;&gt;0")</f>
        <v>-0.60639158650630987</v>
      </c>
      <c r="G1085" s="6">
        <f t="shared" si="0"/>
        <v>-0.63593514369704229</v>
      </c>
      <c r="H1085" s="6">
        <f t="shared" si="0"/>
        <v>-0.51414008739987538</v>
      </c>
      <c r="I1085" s="6">
        <f t="shared" si="0"/>
        <v>-0.4385815463980281</v>
      </c>
    </row>
    <row r="1086" spans="1:9" x14ac:dyDescent="0.15">
      <c r="A1086" s="1">
        <v>0</v>
      </c>
      <c r="B1086" s="1" t="s">
        <v>172</v>
      </c>
      <c r="C1086" s="1">
        <v>2</v>
      </c>
      <c r="D1086" s="1" t="s">
        <v>148</v>
      </c>
      <c r="E1086" s="6">
        <f>AVERAGEIFS(E$4:E$1084,$C$4:$C$1084,"=2",E$4:E$1084,"&lt;&gt;0")</f>
        <v>0.71292444656251097</v>
      </c>
      <c r="F1086" s="6">
        <f t="shared" ref="F1086:I1086" si="1">AVERAGEIFS(F$4:F$1084,$C$4:$C$1084,"=2",F$4:F$1084,"&lt;&gt;0")</f>
        <v>0.65530692915173183</v>
      </c>
      <c r="G1086" s="6">
        <f t="shared" si="1"/>
        <v>0.39343510353184175</v>
      </c>
      <c r="H1086" s="6">
        <f t="shared" si="1"/>
        <v>0.50394178075311691</v>
      </c>
      <c r="I1086" s="6">
        <f t="shared" si="1"/>
        <v>0.49112043374914044</v>
      </c>
    </row>
    <row r="1087" spans="1:9" x14ac:dyDescent="0.15">
      <c r="A1087" s="1">
        <v>0</v>
      </c>
      <c r="B1087" s="1" t="s">
        <v>172</v>
      </c>
      <c r="C1087" s="1">
        <v>3</v>
      </c>
      <c r="D1087" s="1" t="s">
        <v>155</v>
      </c>
      <c r="E1087" s="6">
        <f>AVERAGEIFS(E$4:E$1084,$C$4:$C$1084,"=3",E$4:E$1084,"&lt;&gt;0")</f>
        <v>-0.26582266996556836</v>
      </c>
      <c r="F1087" s="6">
        <f t="shared" ref="F1087:I1087" si="2">AVERAGEIFS(F$4:F$1084,$C$4:$C$1084,"=3",F$4:F$1084,"&lt;&gt;0")</f>
        <v>-0.26837803699528195</v>
      </c>
      <c r="G1087" s="6">
        <f t="shared" si="2"/>
        <v>-0.27971627105451202</v>
      </c>
      <c r="H1087" s="6">
        <f t="shared" si="2"/>
        <v>-0.21207991108636806</v>
      </c>
      <c r="I1087" s="6">
        <f t="shared" si="2"/>
        <v>-0.22791646134623408</v>
      </c>
    </row>
    <row r="1088" spans="1:9" x14ac:dyDescent="0.15">
      <c r="A1088" s="1">
        <v>0</v>
      </c>
      <c r="B1088" s="1" t="s">
        <v>172</v>
      </c>
      <c r="C1088" s="1">
        <v>4</v>
      </c>
      <c r="D1088" s="1" t="s">
        <v>156</v>
      </c>
      <c r="E1088" s="6">
        <f>AVERAGEIFS(E$4:E$1084,$C$4:$C$1084,"=4",E$4:E$1084,"&lt;&gt;0")</f>
        <v>-0.37792226711373511</v>
      </c>
      <c r="F1088" s="6">
        <f t="shared" ref="F1088:I1088" si="3">AVERAGEIFS(F$4:F$1084,$C$4:$C$1084,"=4",F$4:F$1084,"&lt;&gt;0")</f>
        <v>-0.39403637796372148</v>
      </c>
      <c r="G1088" s="6">
        <f t="shared" si="3"/>
        <v>-0.41126821267058533</v>
      </c>
      <c r="H1088" s="6">
        <f t="shared" si="3"/>
        <v>-0.33148435214186417</v>
      </c>
      <c r="I1088" s="6">
        <f t="shared" si="3"/>
        <v>-0.3281575778965507</v>
      </c>
    </row>
    <row r="1089" spans="1:9" x14ac:dyDescent="0.15">
      <c r="A1089" s="1">
        <v>0</v>
      </c>
      <c r="B1089" s="1" t="s">
        <v>172</v>
      </c>
      <c r="C1089" s="1">
        <v>5</v>
      </c>
      <c r="D1089" s="1" t="s">
        <v>157</v>
      </c>
      <c r="E1089" s="6">
        <f>AVERAGEIFS(E$4:E$1084,$C$4:$C$1084,"=5",E$4:E$1084,"&lt;&gt;0")</f>
        <v>-0.16497901831120393</v>
      </c>
      <c r="F1089" s="6">
        <f t="shared" ref="F1089:I1089" si="4">AVERAGEIFS(F$4:F$1084,$C$4:$C$1084,"=5",F$4:F$1084,"&lt;&gt;0")</f>
        <v>-0.13393975016067564</v>
      </c>
      <c r="G1089" s="6">
        <f t="shared" si="4"/>
        <v>-0.15136731784227481</v>
      </c>
      <c r="H1089" s="6">
        <f t="shared" si="4"/>
        <v>-7.6558987264786049E-2</v>
      </c>
      <c r="I1089" s="6">
        <f t="shared" si="4"/>
        <v>-8.3919411111181771E-2</v>
      </c>
    </row>
    <row r="1090" spans="1:9" x14ac:dyDescent="0.15">
      <c r="A1090" s="1">
        <v>0</v>
      </c>
      <c r="B1090" s="1" t="s">
        <v>172</v>
      </c>
      <c r="C1090" s="1">
        <v>6</v>
      </c>
      <c r="D1090" s="1" t="s">
        <v>49</v>
      </c>
      <c r="E1090" s="6">
        <f>AVERAGEIFS(E$4:E$1084,$C$4:$C$1084,"=6",E$4:E$1084,"&lt;&gt;0")</f>
        <v>-6.7996265603332343E-2</v>
      </c>
      <c r="F1090" s="6">
        <f t="shared" ref="F1090:I1090" si="5">AVERAGEIFS(F$4:F$1084,$C$4:$C$1084,"=6",F$4:F$1084,"&lt;&gt;0")</f>
        <v>-2.3391246227019345E-2</v>
      </c>
      <c r="G1090" s="6">
        <f t="shared" si="5"/>
        <v>-2.5999845300589366E-2</v>
      </c>
      <c r="H1090" s="6">
        <f t="shared" si="5"/>
        <v>4.137757369317898E-2</v>
      </c>
      <c r="I1090" s="6">
        <f t="shared" si="5"/>
        <v>3.4226606417103199E-2</v>
      </c>
    </row>
    <row r="1091" spans="1:9" x14ac:dyDescent="0.15">
      <c r="A1091" s="1">
        <v>0</v>
      </c>
      <c r="B1091" s="1" t="s">
        <v>172</v>
      </c>
      <c r="C1091" s="1">
        <v>7</v>
      </c>
      <c r="D1091" s="1" t="s">
        <v>158</v>
      </c>
      <c r="E1091" s="6">
        <f>AVERAGEIFS(E$4:E$1084,$C$4:$C$1084,"=7",E$4:E$1084,"&lt;&gt;0")</f>
        <v>-2.749429219849327E-2</v>
      </c>
      <c r="F1091" s="6">
        <f t="shared" ref="F1091:I1091" si="6">AVERAGEIFS(F$4:F$1084,$C$4:$C$1084,"=7",F$4:F$1084,"&lt;&gt;0")</f>
        <v>-4.7822399417221783E-3</v>
      </c>
      <c r="G1091" s="6">
        <f t="shared" si="6"/>
        <v>4.5532149291790593E-2</v>
      </c>
      <c r="H1091" s="6">
        <f t="shared" si="6"/>
        <v>0.1126599789033533</v>
      </c>
      <c r="I1091" s="6">
        <f t="shared" si="6"/>
        <v>7.7429919356340193E-2</v>
      </c>
    </row>
    <row r="1092" spans="1:9" x14ac:dyDescent="0.15">
      <c r="A1092" s="1">
        <v>0</v>
      </c>
      <c r="B1092" s="1" t="s">
        <v>172</v>
      </c>
      <c r="C1092" s="1">
        <v>8</v>
      </c>
      <c r="D1092" s="1" t="s">
        <v>159</v>
      </c>
      <c r="E1092" s="6">
        <f>AVERAGEIFS(E$4:E$1084,$C$4:$C$1084,"=8",E$4:E$1084,"&lt;&gt;0")</f>
        <v>-0.14966467072239248</v>
      </c>
      <c r="F1092" s="6">
        <f t="shared" ref="F1092:I1092" si="7">AVERAGEIFS(F$4:F$1084,$C$4:$C$1084,"=8",F$4:F$1084,"&lt;&gt;0")</f>
        <v>-0.12734455425251032</v>
      </c>
      <c r="G1092" s="6">
        <f t="shared" si="7"/>
        <v>-0.13732449180407003</v>
      </c>
      <c r="H1092" s="6">
        <f t="shared" si="7"/>
        <v>-5.8477876317372439E-2</v>
      </c>
      <c r="I1092" s="6">
        <f t="shared" si="7"/>
        <v>-9.057182397313629E-2</v>
      </c>
    </row>
    <row r="1093" spans="1:9" x14ac:dyDescent="0.15">
      <c r="A1093" s="1">
        <v>0</v>
      </c>
      <c r="B1093" s="1" t="s">
        <v>172</v>
      </c>
      <c r="C1093" s="1">
        <v>9</v>
      </c>
      <c r="D1093" s="1" t="s">
        <v>160</v>
      </c>
      <c r="E1093" s="6">
        <f>AVERAGEIFS(E$4:E$1084,$C$4:$C$1084,"=9",E$4:E$1084,"&lt;&gt;0")</f>
        <v>-6.6431693770677855E-2</v>
      </c>
      <c r="F1093" s="6">
        <f t="shared" ref="F1093:I1093" si="8">AVERAGEIFS(F$4:F$1084,$C$4:$C$1084,"=9",F$4:F$1084,"&lt;&gt;0")</f>
        <v>-3.9168870433778473E-2</v>
      </c>
      <c r="G1093" s="6">
        <f t="shared" si="8"/>
        <v>-4.8641130779038096E-2</v>
      </c>
      <c r="H1093" s="6">
        <f t="shared" si="8"/>
        <v>-1.1740463400003811E-2</v>
      </c>
      <c r="I1093" s="6">
        <f t="shared" si="8"/>
        <v>-7.7274103580215414E-2</v>
      </c>
    </row>
    <row r="1094" spans="1:9" x14ac:dyDescent="0.15">
      <c r="A1094" s="1">
        <v>0</v>
      </c>
      <c r="B1094" s="1" t="s">
        <v>172</v>
      </c>
      <c r="C1094" s="1">
        <v>10</v>
      </c>
      <c r="D1094" s="1" t="s">
        <v>161</v>
      </c>
      <c r="E1094" s="6">
        <f>AVERAGEIFS(E$4:E$1084,$C$4:$C$1084,"=10",E$4:E$1084,"&lt;&gt;0")</f>
        <v>-0.10827980888607533</v>
      </c>
      <c r="F1094" s="6">
        <f t="shared" ref="F1094:I1094" si="9">AVERAGEIFS(F$4:F$1084,$C$4:$C$1084,"=10",F$4:F$1084,"&lt;&gt;0")</f>
        <v>-0.131129566854635</v>
      </c>
      <c r="G1094" s="6">
        <f t="shared" si="9"/>
        <v>-0.12944142873848272</v>
      </c>
      <c r="H1094" s="6">
        <f t="shared" si="9"/>
        <v>-7.3395881865441145E-2</v>
      </c>
      <c r="I1094" s="6">
        <f t="shared" si="9"/>
        <v>-0.10152325168119886</v>
      </c>
    </row>
    <row r="1095" spans="1:9" x14ac:dyDescent="0.15">
      <c r="A1095" s="1">
        <v>0</v>
      </c>
      <c r="B1095" s="1" t="s">
        <v>172</v>
      </c>
      <c r="C1095" s="1">
        <v>11</v>
      </c>
      <c r="D1095" s="1" t="s">
        <v>162</v>
      </c>
      <c r="E1095" s="6">
        <f>AVERAGEIFS(E$4:E$1084,$C$4:$C$1084,"=11",E$4:E$1084,"&lt;&gt;0")</f>
        <v>-6.4376292033181445E-2</v>
      </c>
      <c r="F1095" s="6">
        <f t="shared" ref="F1095:I1095" si="10">AVERAGEIFS(F$4:F$1084,$C$4:$C$1084,"=11",F$4:F$1084,"&lt;&gt;0")</f>
        <v>-4.2898264696706677E-2</v>
      </c>
      <c r="G1095" s="6">
        <f t="shared" si="10"/>
        <v>-6.7558563048535969E-2</v>
      </c>
      <c r="H1095" s="6">
        <f t="shared" si="10"/>
        <v>-5.1819483192670351E-3</v>
      </c>
      <c r="I1095" s="6">
        <f t="shared" si="10"/>
        <v>-3.2068942467795979E-2</v>
      </c>
    </row>
    <row r="1096" spans="1:9" x14ac:dyDescent="0.15">
      <c r="A1096" s="1">
        <v>0</v>
      </c>
      <c r="B1096" s="1" t="s">
        <v>172</v>
      </c>
      <c r="C1096" s="1">
        <v>12</v>
      </c>
      <c r="D1096" s="1" t="s">
        <v>163</v>
      </c>
      <c r="E1096" s="6">
        <f>AVERAGEIFS(E$4:E$1084,$C$4:$C$1084,"=12",E$4:E$1084,"&lt;&gt;0")</f>
        <v>-0.26245613272800539</v>
      </c>
      <c r="F1096" s="6">
        <f t="shared" ref="F1096:I1096" si="11">AVERAGEIFS(F$4:F$1084,$C$4:$C$1084,"=12",F$4:F$1084,"&lt;&gt;0")</f>
        <v>-0.22265903919791599</v>
      </c>
      <c r="G1096" s="6">
        <f t="shared" si="11"/>
        <v>-0.24330496271961086</v>
      </c>
      <c r="H1096" s="6">
        <f t="shared" si="11"/>
        <v>-9.5968228207810341E-2</v>
      </c>
      <c r="I1096" s="6">
        <f t="shared" si="11"/>
        <v>-8.9755402775536272E-2</v>
      </c>
    </row>
    <row r="1097" spans="1:9" x14ac:dyDescent="0.15">
      <c r="A1097" s="1">
        <v>0</v>
      </c>
      <c r="B1097" s="1" t="s">
        <v>172</v>
      </c>
      <c r="C1097" s="1">
        <v>13</v>
      </c>
      <c r="D1097" s="1" t="s">
        <v>164</v>
      </c>
      <c r="E1097" s="6">
        <f>AVERAGEIFS(E$4:E$1084,$C$4:$C$1084,"=13",E$4:E$1084,"&lt;&gt;0")</f>
        <v>-8.4264970427721811E-2</v>
      </c>
      <c r="F1097" s="6">
        <f t="shared" ref="F1097:I1097" si="12">AVERAGEIFS(F$4:F$1084,$C$4:$C$1084,"=13",F$4:F$1084,"&lt;&gt;0")</f>
        <v>-7.8350391372672246E-2</v>
      </c>
      <c r="G1097" s="6">
        <f t="shared" si="12"/>
        <v>-9.6826931065955718E-2</v>
      </c>
      <c r="H1097" s="6">
        <f t="shared" si="12"/>
        <v>-2.551949106708452E-2</v>
      </c>
      <c r="I1097" s="6">
        <f t="shared" si="12"/>
        <v>-6.3692700649470718E-2</v>
      </c>
    </row>
    <row r="1098" spans="1:9" x14ac:dyDescent="0.15">
      <c r="A1098" s="1">
        <v>0</v>
      </c>
      <c r="B1098" s="1" t="s">
        <v>172</v>
      </c>
      <c r="C1098" s="1">
        <v>14</v>
      </c>
      <c r="D1098" s="1" t="s">
        <v>165</v>
      </c>
      <c r="E1098" s="6">
        <f>AVERAGEIFS(E$4:E$1084,$C$4:$C$1084,"=14",E$4:E$1084,"&lt;&gt;0")</f>
        <v>-0.17871140949405481</v>
      </c>
      <c r="F1098" s="6">
        <f t="shared" ref="F1098:I1098" si="13">AVERAGEIFS(F$4:F$1084,$C$4:$C$1084,"=14",F$4:F$1084,"&lt;&gt;0")</f>
        <v>-0.1885753814986835</v>
      </c>
      <c r="G1098" s="6">
        <f t="shared" si="13"/>
        <v>-0.19099536691456209</v>
      </c>
      <c r="H1098" s="6">
        <f t="shared" si="13"/>
        <v>-7.6364589063030341E-2</v>
      </c>
      <c r="I1098" s="6">
        <f t="shared" si="13"/>
        <v>-6.3057876696473239E-2</v>
      </c>
    </row>
    <row r="1099" spans="1:9" x14ac:dyDescent="0.15">
      <c r="A1099" s="1">
        <v>0</v>
      </c>
      <c r="B1099" s="1" t="s">
        <v>172</v>
      </c>
      <c r="C1099" s="1">
        <v>15</v>
      </c>
      <c r="D1099" s="1" t="s">
        <v>166</v>
      </c>
      <c r="E1099" s="6">
        <f>AVERAGEIFS(E$4:E$1084,$C$4:$C$1084,"=15",E$4:E$1084,"&lt;&gt;0")</f>
        <v>-0.20750339504475782</v>
      </c>
      <c r="F1099" s="6">
        <f t="shared" ref="F1099:I1099" si="14">AVERAGEIFS(F$4:F$1084,$C$4:$C$1084,"=15",F$4:F$1084,"&lt;&gt;0")</f>
        <v>-0.20288356523628487</v>
      </c>
      <c r="G1099" s="6">
        <f t="shared" si="14"/>
        <v>-0.20667000556980591</v>
      </c>
      <c r="H1099" s="6">
        <f t="shared" si="14"/>
        <v>-0.12106568679678413</v>
      </c>
      <c r="I1099" s="6">
        <f t="shared" si="14"/>
        <v>-0.11233753326134935</v>
      </c>
    </row>
    <row r="1100" spans="1:9" x14ac:dyDescent="0.15">
      <c r="A1100" s="1">
        <v>0</v>
      </c>
      <c r="B1100" s="1" t="s">
        <v>172</v>
      </c>
      <c r="C1100" s="1">
        <v>16</v>
      </c>
      <c r="D1100" s="1" t="s">
        <v>149</v>
      </c>
      <c r="E1100" s="6">
        <f>AVERAGEIFS(E$4:E$1084,$C$4:$C$1084,"=16",E$4:E$1084,"&lt;&gt;0")</f>
        <v>-8.904473163471098E-2</v>
      </c>
      <c r="F1100" s="6">
        <f t="shared" ref="F1100:I1100" si="15">AVERAGEIFS(F$4:F$1084,$C$4:$C$1084,"=16",F$4:F$1084,"&lt;&gt;0")</f>
        <v>-9.0047966783485894E-2</v>
      </c>
      <c r="G1100" s="6">
        <f t="shared" si="15"/>
        <v>-9.3312938356179334E-2</v>
      </c>
      <c r="H1100" s="6">
        <f t="shared" si="15"/>
        <v>-5.1431021200621631E-2</v>
      </c>
      <c r="I1100" s="6">
        <f t="shared" si="15"/>
        <v>-5.0948944552643094E-2</v>
      </c>
    </row>
    <row r="1101" spans="1:9" x14ac:dyDescent="0.15">
      <c r="A1101" s="1">
        <v>0</v>
      </c>
      <c r="B1101" s="1" t="s">
        <v>172</v>
      </c>
      <c r="C1101" s="1">
        <v>17</v>
      </c>
      <c r="D1101" s="1" t="s">
        <v>150</v>
      </c>
      <c r="E1101" s="6">
        <f>AVERAGEIFS(E$4:E$1084,$C$4:$C$1084,"=17",E$4:E$1084,"&lt;&gt;0")</f>
        <v>0.30299782622831101</v>
      </c>
      <c r="F1101" s="6">
        <f t="shared" ref="F1101:I1101" si="16">AVERAGEIFS(F$4:F$1084,$C$4:$C$1084,"=17",F$4:F$1084,"&lt;&gt;0")</f>
        <v>0.13188312953111986</v>
      </c>
      <c r="G1101" s="6">
        <f t="shared" si="16"/>
        <v>6.8539152444878404E-2</v>
      </c>
      <c r="H1101" s="6">
        <f t="shared" si="16"/>
        <v>8.8472462697631066E-2</v>
      </c>
      <c r="I1101" s="6">
        <f t="shared" si="16"/>
        <v>0.17722513568572304</v>
      </c>
    </row>
    <row r="1102" spans="1:9" x14ac:dyDescent="0.15">
      <c r="A1102" s="1">
        <v>0</v>
      </c>
      <c r="B1102" s="1" t="s">
        <v>172</v>
      </c>
      <c r="C1102" s="1">
        <v>18</v>
      </c>
      <c r="D1102" s="1" t="s">
        <v>151</v>
      </c>
      <c r="E1102" s="6">
        <f>AVERAGEIFS(E$4:E$1084,$C$4:$C$1084,"=18",E$4:E$1084,"&lt;&gt;0")</f>
        <v>-0.23244942242728617</v>
      </c>
      <c r="F1102" s="6">
        <f t="shared" ref="F1102:I1102" si="17">AVERAGEIFS(F$4:F$1084,$C$4:$C$1084,"=18",F$4:F$1084,"&lt;&gt;0")</f>
        <v>-0.23012734232212836</v>
      </c>
      <c r="G1102" s="6">
        <f t="shared" si="17"/>
        <v>-0.20482986340484433</v>
      </c>
      <c r="H1102" s="6">
        <f t="shared" si="17"/>
        <v>-0.14412892475697794</v>
      </c>
      <c r="I1102" s="6">
        <f t="shared" si="17"/>
        <v>-0.21347314234940365</v>
      </c>
    </row>
    <row r="1103" spans="1:9" x14ac:dyDescent="0.15">
      <c r="A1103" s="1">
        <v>0</v>
      </c>
      <c r="B1103" s="1" t="s">
        <v>172</v>
      </c>
      <c r="C1103" s="1">
        <v>19</v>
      </c>
      <c r="D1103" s="1" t="s">
        <v>152</v>
      </c>
      <c r="E1103" s="6">
        <f>AVERAGEIFS(E$4:E$1084,$C$4:$C$1084,"=19",E$4:E$1084,"&lt;&gt;0")</f>
        <v>-0.10210072636160984</v>
      </c>
      <c r="F1103" s="6">
        <f t="shared" ref="F1103:I1103" si="18">AVERAGEIFS(F$4:F$1084,$C$4:$C$1084,"=19",F$4:F$1084,"&lt;&gt;0")</f>
        <v>-9.2929046008201871E-2</v>
      </c>
      <c r="G1103" s="6">
        <f t="shared" si="18"/>
        <v>-7.8472106561863375E-2</v>
      </c>
      <c r="H1103" s="6">
        <f t="shared" si="18"/>
        <v>-4.4309146263838669E-3</v>
      </c>
      <c r="I1103" s="6">
        <f t="shared" si="18"/>
        <v>-2.3912336523217198E-2</v>
      </c>
    </row>
    <row r="1104" spans="1:9" x14ac:dyDescent="0.15">
      <c r="A1104" s="1">
        <v>0</v>
      </c>
      <c r="B1104" s="1" t="s">
        <v>172</v>
      </c>
      <c r="C1104" s="1">
        <v>20</v>
      </c>
      <c r="D1104" s="1" t="s">
        <v>153</v>
      </c>
      <c r="E1104" s="6">
        <f>AVERAGEIFS(E$4:E$1084,$C$4:$C$1084,"=20",E$4:E$1084,"&lt;&gt;0")</f>
        <v>-2.3251950051616337E-2</v>
      </c>
      <c r="F1104" s="6">
        <f t="shared" ref="F1104:I1104" si="19">AVERAGEIFS(F$4:F$1084,$C$4:$C$1084,"=20",F$4:F$1084,"&lt;&gt;0")</f>
        <v>-2.1694687529639101E-2</v>
      </c>
      <c r="G1104" s="6">
        <f t="shared" si="19"/>
        <v>-3.9811271197558513E-2</v>
      </c>
      <c r="H1104" s="6">
        <f t="shared" si="19"/>
        <v>-4.9300826016377541E-3</v>
      </c>
      <c r="I1104" s="6">
        <f t="shared" si="19"/>
        <v>-5.6001808264698374E-2</v>
      </c>
    </row>
    <row r="1105" spans="1:9" x14ac:dyDescent="0.15">
      <c r="A1105" s="1">
        <v>0</v>
      </c>
      <c r="B1105" s="1" t="s">
        <v>172</v>
      </c>
      <c r="C1105" s="1">
        <v>21</v>
      </c>
      <c r="D1105" s="1" t="s">
        <v>154</v>
      </c>
      <c r="E1105" s="6">
        <f>AVERAGEIFS(E$4:E$1084,$C$4:$C$1084,"=21",E$4:E$1084,"&lt;&gt;0")</f>
        <v>1.981058433482832E-2</v>
      </c>
      <c r="F1105" s="6">
        <f t="shared" ref="F1105:I1105" si="20">AVERAGEIFS(F$4:F$1084,$C$4:$C$1084,"=21",F$4:F$1084,"&lt;&gt;0")</f>
        <v>2.0336875825947235E-2</v>
      </c>
      <c r="G1105" s="6">
        <f t="shared" si="20"/>
        <v>-5.3773933121425968E-3</v>
      </c>
      <c r="H1105" s="6">
        <f t="shared" si="20"/>
        <v>-1.4273145621251911E-3</v>
      </c>
      <c r="I1105" s="6">
        <f t="shared" si="20"/>
        <v>-2.7046028542359782E-2</v>
      </c>
    </row>
    <row r="1106" spans="1:9" x14ac:dyDescent="0.15">
      <c r="A1106" s="1">
        <v>0</v>
      </c>
      <c r="B1106" s="1" t="s">
        <v>172</v>
      </c>
      <c r="C1106" s="1">
        <v>22</v>
      </c>
      <c r="D1106" s="1" t="s">
        <v>146</v>
      </c>
      <c r="E1106" s="6">
        <f>AVERAGEIFS(E$4:E$1084,$C$4:$C$1084,"=22",E$4:E$1084,"&lt;&gt;0")</f>
        <v>-0.12134651198506477</v>
      </c>
      <c r="F1106" s="6">
        <f t="shared" ref="F1106:I1106" si="21">AVERAGEIFS(F$4:F$1084,$C$4:$C$1084,"=22",F$4:F$1084,"&lt;&gt;0")</f>
        <v>-0.15445616806464826</v>
      </c>
      <c r="G1106" s="6">
        <f t="shared" si="21"/>
        <v>-0.12818038402918094</v>
      </c>
      <c r="H1106" s="6">
        <f t="shared" si="21"/>
        <v>-5.3909377074334325E-2</v>
      </c>
      <c r="I1106" s="6">
        <f t="shared" si="21"/>
        <v>-8.7710330039651799E-2</v>
      </c>
    </row>
    <row r="1107" spans="1:9" x14ac:dyDescent="0.15">
      <c r="A1107" s="1">
        <v>0</v>
      </c>
      <c r="B1107" s="1" t="s">
        <v>172</v>
      </c>
      <c r="C1107" s="1">
        <v>23</v>
      </c>
      <c r="D1107" s="1" t="s">
        <v>167</v>
      </c>
      <c r="E1107" s="6">
        <f>AVERAGEIFS(E$4:E$1084,$C$4:$C$1084,"=23",E$4:E$1084,"&lt;&gt;0")</f>
        <v>0.17600934125047285</v>
      </c>
      <c r="F1107" s="6">
        <f t="shared" ref="F1107:I1107" si="22">AVERAGEIFS(F$4:F$1084,$C$4:$C$1084,"=23",F$4:F$1084,"&lt;&gt;0")</f>
        <v>0.12034333091659609</v>
      </c>
      <c r="G1107" s="6">
        <f t="shared" si="22"/>
        <v>0.12498877180628502</v>
      </c>
      <c r="H1107" s="6">
        <f t="shared" si="22"/>
        <v>0.18493324183119753</v>
      </c>
      <c r="I1107" s="6">
        <f t="shared" si="22"/>
        <v>0.1386694448932522</v>
      </c>
    </row>
  </sheetData>
  <phoneticPr fontId="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1107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5" width="9.5" style="1" bestFit="1" customWidth="1"/>
    <col min="6" max="9" width="10.5" style="1" bestFit="1" customWidth="1"/>
    <col min="10" max="16384" width="9.33203125" style="1"/>
  </cols>
  <sheetData>
    <row r="1" spans="1:9" x14ac:dyDescent="0.15">
      <c r="A1" s="1" t="s">
        <v>176</v>
      </c>
    </row>
    <row r="3" spans="1:9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</row>
    <row r="4" spans="1:9" x14ac:dyDescent="0.15">
      <c r="A4" s="1">
        <v>1</v>
      </c>
      <c r="B4" s="1" t="s">
        <v>48</v>
      </c>
      <c r="C4" s="1">
        <v>1</v>
      </c>
      <c r="D4" s="1" t="s">
        <v>147</v>
      </c>
      <c r="E4" s="6">
        <f>資本コスト!E4/SUM(資本コスト!E4,労働コスト!E4)</f>
        <v>0.68559106721823915</v>
      </c>
      <c r="F4" s="6">
        <f>資本コスト!F4/SUM(資本コスト!F4,労働コスト!F4)</f>
        <v>0.57469933887965818</v>
      </c>
      <c r="G4" s="6">
        <f>資本コスト!G4/SUM(資本コスト!G4,労働コスト!G4)</f>
        <v>0.59359552017738482</v>
      </c>
      <c r="H4" s="6">
        <f>資本コスト!H4/SUM(資本コスト!H4,労働コスト!H4)</f>
        <v>0.70589110659387866</v>
      </c>
      <c r="I4" s="6">
        <f>資本コスト!I4/SUM(資本コスト!I4,労働コスト!I4)</f>
        <v>0.78138797058612808</v>
      </c>
    </row>
    <row r="5" spans="1:9" x14ac:dyDescent="0.15">
      <c r="A5" s="1">
        <v>1</v>
      </c>
      <c r="B5" s="1" t="s">
        <v>48</v>
      </c>
      <c r="C5" s="1">
        <v>2</v>
      </c>
      <c r="D5" s="1" t="s">
        <v>148</v>
      </c>
      <c r="E5" s="6">
        <f>資本コスト!E5/SUM(資本コスト!E5,労働コスト!E5)</f>
        <v>0.3492421108874022</v>
      </c>
      <c r="F5" s="6">
        <f>資本コスト!F5/SUM(資本コスト!F5,労働コスト!F5)</f>
        <v>0.19552152898959654</v>
      </c>
      <c r="G5" s="6">
        <f>資本コスト!G5/SUM(資本コスト!G5,労働コスト!G5)</f>
        <v>0.24244427910037231</v>
      </c>
      <c r="H5" s="6">
        <f>資本コスト!H5/SUM(資本コスト!H5,労働コスト!H5)</f>
        <v>0.21136332778100589</v>
      </c>
      <c r="I5" s="6">
        <f>資本コスト!I5/SUM(資本コスト!I5,労働コスト!I5)</f>
        <v>0.45924409857249104</v>
      </c>
    </row>
    <row r="6" spans="1:9" x14ac:dyDescent="0.15">
      <c r="A6" s="1">
        <v>1</v>
      </c>
      <c r="B6" s="1" t="s">
        <v>99</v>
      </c>
      <c r="C6" s="1">
        <v>3</v>
      </c>
      <c r="D6" s="1" t="s">
        <v>155</v>
      </c>
      <c r="E6" s="6">
        <f>資本コスト!E6/SUM(資本コスト!E6,労働コスト!E6)</f>
        <v>0.36291724290230365</v>
      </c>
      <c r="F6" s="6">
        <f>資本コスト!F6/SUM(資本コスト!F6,労働コスト!F6)</f>
        <v>0.29386226956453376</v>
      </c>
      <c r="G6" s="6">
        <f>資本コスト!G6/SUM(資本コスト!G6,労働コスト!G6)</f>
        <v>0.31504687000681569</v>
      </c>
      <c r="H6" s="6">
        <f>資本コスト!H6/SUM(資本コスト!H6,労働コスト!H6)</f>
        <v>0.36343117840417716</v>
      </c>
      <c r="I6" s="6">
        <f>資本コスト!I6/SUM(資本コスト!I6,労働コスト!I6)</f>
        <v>0.39827859618984646</v>
      </c>
    </row>
    <row r="7" spans="1:9" x14ac:dyDescent="0.15">
      <c r="A7" s="1">
        <v>1</v>
      </c>
      <c r="B7" s="1" t="s">
        <v>99</v>
      </c>
      <c r="C7" s="1">
        <v>4</v>
      </c>
      <c r="D7" s="1" t="s">
        <v>156</v>
      </c>
      <c r="E7" s="6">
        <f>資本コスト!E7/SUM(資本コスト!E7,労働コスト!E7)</f>
        <v>7.3356814013806573E-2</v>
      </c>
      <c r="F7" s="6">
        <f>資本コスト!F7/SUM(資本コスト!F7,労働コスト!F7)</f>
        <v>0.13364686975484791</v>
      </c>
      <c r="G7" s="6">
        <f>資本コスト!G7/SUM(資本コスト!G7,労働コスト!G7)</f>
        <v>0.13527541993406364</v>
      </c>
      <c r="H7" s="6">
        <f>資本コスト!H7/SUM(資本コスト!H7,労働コスト!H7)</f>
        <v>0.25489723299315203</v>
      </c>
      <c r="I7" s="6">
        <f>資本コスト!I7/SUM(資本コスト!I7,労働コスト!I7)</f>
        <v>0.29164355368212386</v>
      </c>
    </row>
    <row r="8" spans="1:9" x14ac:dyDescent="0.15">
      <c r="A8" s="1">
        <v>1</v>
      </c>
      <c r="B8" s="1" t="s">
        <v>99</v>
      </c>
      <c r="C8" s="1">
        <v>5</v>
      </c>
      <c r="D8" s="1" t="s">
        <v>157</v>
      </c>
      <c r="E8" s="6">
        <f>資本コスト!E8/SUM(資本コスト!E8,労働コスト!E8)</f>
        <v>0.81234186452795276</v>
      </c>
      <c r="F8" s="6">
        <f>資本コスト!F8/SUM(資本コスト!F8,労働コスト!F8)</f>
        <v>0.65293030795258888</v>
      </c>
      <c r="G8" s="6">
        <f>資本コスト!G8/SUM(資本コスト!G8,労働コスト!G8)</f>
        <v>0.64045785253253817</v>
      </c>
      <c r="H8" s="6">
        <f>資本コスト!H8/SUM(資本コスト!H8,労働コスト!H8)</f>
        <v>0.65219596361838372</v>
      </c>
      <c r="I8" s="6">
        <f>資本コスト!I8/SUM(資本コスト!I8,労働コスト!I8)</f>
        <v>0.69406274721107331</v>
      </c>
    </row>
    <row r="9" spans="1:9" x14ac:dyDescent="0.15">
      <c r="A9" s="1">
        <v>1</v>
      </c>
      <c r="B9" s="1" t="s">
        <v>99</v>
      </c>
      <c r="C9" s="1">
        <v>6</v>
      </c>
      <c r="D9" s="1" t="s">
        <v>49</v>
      </c>
      <c r="E9" s="6">
        <f>資本コスト!E9/SUM(資本コスト!E9,労働コスト!E9)</f>
        <v>0.58942467617272498</v>
      </c>
      <c r="F9" s="6">
        <f>資本コスト!F9/SUM(資本コスト!F9,労働コスト!F9)</f>
        <v>0.43250828364763672</v>
      </c>
      <c r="G9" s="6">
        <f>資本コスト!G9/SUM(資本コスト!G9,労働コスト!G9)</f>
        <v>0.41260952385007321</v>
      </c>
      <c r="H9" s="6">
        <f>資本コスト!H9/SUM(資本コスト!H9,労働コスト!H9)</f>
        <v>0.45278603068362916</v>
      </c>
      <c r="I9" s="6">
        <f>資本コスト!I9/SUM(資本コスト!I9,労働コスト!I9)</f>
        <v>0.575094563908779</v>
      </c>
    </row>
    <row r="10" spans="1:9" x14ac:dyDescent="0.15">
      <c r="A10" s="1">
        <v>1</v>
      </c>
      <c r="B10" s="1" t="s">
        <v>99</v>
      </c>
      <c r="C10" s="1">
        <v>7</v>
      </c>
      <c r="D10" s="1" t="s">
        <v>158</v>
      </c>
      <c r="E10" s="6">
        <f>資本コスト!E10/SUM(資本コスト!E10,労働コスト!E10)</f>
        <v>0.67665197448198722</v>
      </c>
      <c r="F10" s="6">
        <f>資本コスト!F10/SUM(資本コスト!F10,労働コスト!F10)</f>
        <v>0.73455462650781089</v>
      </c>
      <c r="G10" s="6">
        <f>資本コスト!G10/SUM(資本コスト!G10,労働コスト!G10)</f>
        <v>0.75321784650832835</v>
      </c>
      <c r="H10" s="6">
        <f>資本コスト!H10/SUM(資本コスト!H10,労働コスト!H10)</f>
        <v>0.86028842255519167</v>
      </c>
      <c r="I10" s="6">
        <f>資本コスト!I10/SUM(資本コスト!I10,労働コスト!I10)</f>
        <v>0.88532199951932544</v>
      </c>
    </row>
    <row r="11" spans="1:9" x14ac:dyDescent="0.15">
      <c r="A11" s="1">
        <v>1</v>
      </c>
      <c r="B11" s="1" t="s">
        <v>99</v>
      </c>
      <c r="C11" s="1">
        <v>8</v>
      </c>
      <c r="D11" s="1" t="s">
        <v>159</v>
      </c>
      <c r="E11" s="6">
        <f>資本コスト!E11/SUM(資本コスト!E11,労働コスト!E11)</f>
        <v>0.51756143868499283</v>
      </c>
      <c r="F11" s="6">
        <f>資本コスト!F11/SUM(資本コスト!F11,労働コスト!F11)</f>
        <v>0.26964423682128585</v>
      </c>
      <c r="G11" s="6">
        <f>資本コスト!G11/SUM(資本コスト!G11,労働コスト!G11)</f>
        <v>0.25547423979511819</v>
      </c>
      <c r="H11" s="6">
        <f>資本コスト!H11/SUM(資本コスト!H11,労働コスト!H11)</f>
        <v>0.30966786378858013</v>
      </c>
      <c r="I11" s="6">
        <f>資本コスト!I11/SUM(資本コスト!I11,労働コスト!I11)</f>
        <v>0.37318697493913061</v>
      </c>
    </row>
    <row r="12" spans="1:9" x14ac:dyDescent="0.15">
      <c r="A12" s="1">
        <v>1</v>
      </c>
      <c r="B12" s="1" t="s">
        <v>99</v>
      </c>
      <c r="C12" s="1">
        <v>9</v>
      </c>
      <c r="D12" s="1" t="s">
        <v>160</v>
      </c>
      <c r="E12" s="6">
        <f>資本コスト!E12/SUM(資本コスト!E12,労働コスト!E12)</f>
        <v>0.57351020657080864</v>
      </c>
      <c r="F12" s="6">
        <f>資本コスト!F12/SUM(資本コスト!F12,労働コスト!F12)</f>
        <v>0.46823228230224934</v>
      </c>
      <c r="G12" s="6">
        <f>資本コスト!G12/SUM(資本コスト!G12,労働コスト!G12)</f>
        <v>0.56090408383201973</v>
      </c>
      <c r="H12" s="6">
        <f>資本コスト!H12/SUM(資本コスト!H12,労働コスト!H12)</f>
        <v>0.59165709579260173</v>
      </c>
      <c r="I12" s="6">
        <f>資本コスト!I12/SUM(資本コスト!I12,労働コスト!I12)</f>
        <v>0.56051147003419632</v>
      </c>
    </row>
    <row r="13" spans="1:9" x14ac:dyDescent="0.15">
      <c r="A13" s="1">
        <v>1</v>
      </c>
      <c r="B13" s="1" t="s">
        <v>99</v>
      </c>
      <c r="C13" s="1">
        <v>10</v>
      </c>
      <c r="D13" s="1" t="s">
        <v>161</v>
      </c>
      <c r="E13" s="6">
        <f>資本コスト!E13/SUM(資本コスト!E13,労働コスト!E13)</f>
        <v>0.20092850238839083</v>
      </c>
      <c r="F13" s="6">
        <f>資本コスト!F13/SUM(資本コスト!F13,労働コスト!F13)</f>
        <v>0.17125256901982708</v>
      </c>
      <c r="G13" s="6">
        <f>資本コスト!G13/SUM(資本コスト!G13,労働コスト!G13)</f>
        <v>0.17295914181188704</v>
      </c>
      <c r="H13" s="6">
        <f>資本コスト!H13/SUM(資本コスト!H13,労働コスト!H13)</f>
        <v>0.21557028979603066</v>
      </c>
      <c r="I13" s="6">
        <f>資本コスト!I13/SUM(資本コスト!I13,労働コスト!I13)</f>
        <v>0.26560420455918249</v>
      </c>
    </row>
    <row r="14" spans="1:9" x14ac:dyDescent="0.15">
      <c r="A14" s="1">
        <v>1</v>
      </c>
      <c r="B14" s="1" t="s">
        <v>99</v>
      </c>
      <c r="C14" s="1">
        <v>11</v>
      </c>
      <c r="D14" s="1" t="s">
        <v>162</v>
      </c>
      <c r="E14" s="6">
        <f>資本コスト!E14/SUM(資本コスト!E14,労働コスト!E14)</f>
        <v>0.38247854810646403</v>
      </c>
      <c r="F14" s="6">
        <f>資本コスト!F14/SUM(資本コスト!F14,労働コスト!F14)</f>
        <v>0.29160589439864987</v>
      </c>
      <c r="G14" s="6">
        <f>資本コスト!G14/SUM(資本コスト!G14,労働コスト!G14)</f>
        <v>0.2829439839807712</v>
      </c>
      <c r="H14" s="6">
        <f>資本コスト!H14/SUM(資本コスト!H14,労働コスト!H14)</f>
        <v>0.30830391266095902</v>
      </c>
      <c r="I14" s="6">
        <f>資本コスト!I14/SUM(資本コスト!I14,労働コスト!I14)</f>
        <v>0.30507621025463127</v>
      </c>
    </row>
    <row r="15" spans="1:9" x14ac:dyDescent="0.15">
      <c r="A15" s="1">
        <v>1</v>
      </c>
      <c r="B15" s="1" t="s">
        <v>99</v>
      </c>
      <c r="C15" s="1">
        <v>12</v>
      </c>
      <c r="D15" s="1" t="s">
        <v>163</v>
      </c>
      <c r="E15" s="6">
        <f>資本コスト!E15/SUM(資本コスト!E15,労働コスト!E15)</f>
        <v>4.5135756645581372E-2</v>
      </c>
      <c r="F15" s="6">
        <f>資本コスト!F15/SUM(資本コスト!F15,労働コスト!F15)</f>
        <v>0.16859572983298576</v>
      </c>
      <c r="G15" s="6">
        <f>資本コスト!G15/SUM(資本コスト!G15,労働コスト!G15)</f>
        <v>0.3427482196536884</v>
      </c>
      <c r="H15" s="6">
        <f>資本コスト!H15/SUM(資本コスト!H15,労働コスト!H15)</f>
        <v>0.43442839527847488</v>
      </c>
      <c r="I15" s="6">
        <f>資本コスト!I15/SUM(資本コスト!I15,労働コスト!I15)</f>
        <v>0.54672342674980534</v>
      </c>
    </row>
    <row r="16" spans="1:9" x14ac:dyDescent="0.15">
      <c r="A16" s="1">
        <v>1</v>
      </c>
      <c r="B16" s="1" t="s">
        <v>99</v>
      </c>
      <c r="C16" s="1">
        <v>13</v>
      </c>
      <c r="D16" s="1" t="s">
        <v>164</v>
      </c>
      <c r="E16" s="6">
        <f>資本コスト!E16/SUM(資本コスト!E16,労働コスト!E16)</f>
        <v>0.13128803505275111</v>
      </c>
      <c r="F16" s="6">
        <f>資本コスト!F16/SUM(資本コスト!F16,労働コスト!F16)</f>
        <v>0.27784943195596362</v>
      </c>
      <c r="G16" s="6">
        <f>資本コスト!G16/SUM(資本コスト!G16,労働コスト!G16)</f>
        <v>0.3453617403024864</v>
      </c>
      <c r="H16" s="6">
        <f>資本コスト!H16/SUM(資本コスト!H16,労働コスト!H16)</f>
        <v>0.51298507943062877</v>
      </c>
      <c r="I16" s="6">
        <f>資本コスト!I16/SUM(資本コスト!I16,労働コスト!I16)</f>
        <v>0.5579861060734248</v>
      </c>
    </row>
    <row r="17" spans="1:9" x14ac:dyDescent="0.15">
      <c r="A17" s="1">
        <v>1</v>
      </c>
      <c r="B17" s="1" t="s">
        <v>99</v>
      </c>
      <c r="C17" s="1">
        <v>14</v>
      </c>
      <c r="D17" s="1" t="s">
        <v>165</v>
      </c>
      <c r="E17" s="6">
        <f>資本コスト!E17/SUM(資本コスト!E17,労働コスト!E17)</f>
        <v>2.7981923295698614E-2</v>
      </c>
      <c r="F17" s="6">
        <f>資本コスト!F17/SUM(資本コスト!F17,労働コスト!F17)</f>
        <v>8.3006848465601787E-2</v>
      </c>
      <c r="G17" s="6">
        <f>資本コスト!G17/SUM(資本コスト!G17,労働コスト!G17)</f>
        <v>9.1012037400472909E-2</v>
      </c>
      <c r="H17" s="6">
        <f>資本コスト!H17/SUM(資本コスト!H17,労働コスト!H17)</f>
        <v>0.17042790336331215</v>
      </c>
      <c r="I17" s="6">
        <f>資本コスト!I17/SUM(資本コスト!I17,労働コスト!I17)</f>
        <v>0.18371193772000738</v>
      </c>
    </row>
    <row r="18" spans="1:9" x14ac:dyDescent="0.15">
      <c r="A18" s="1">
        <v>1</v>
      </c>
      <c r="B18" s="1" t="s">
        <v>99</v>
      </c>
      <c r="C18" s="1">
        <v>15</v>
      </c>
      <c r="D18" s="1" t="s">
        <v>166</v>
      </c>
      <c r="E18" s="6">
        <f>資本コスト!E18/SUM(資本コスト!E18,労働コスト!E18)</f>
        <v>0.12690726628974422</v>
      </c>
      <c r="F18" s="6">
        <f>資本コスト!F18/SUM(資本コスト!F18,労働コスト!F18)</f>
        <v>0.16465375346115488</v>
      </c>
      <c r="G18" s="6">
        <f>資本コスト!G18/SUM(資本コスト!G18,労働コスト!G18)</f>
        <v>0.21387609529188389</v>
      </c>
      <c r="H18" s="6">
        <f>資本コスト!H18/SUM(資本コスト!H18,労働コスト!H18)</f>
        <v>0.28865264150380665</v>
      </c>
      <c r="I18" s="6">
        <f>資本コスト!I18/SUM(資本コスト!I18,労働コスト!I18)</f>
        <v>0.33954177417162845</v>
      </c>
    </row>
    <row r="19" spans="1:9" x14ac:dyDescent="0.15">
      <c r="A19" s="1">
        <v>1</v>
      </c>
      <c r="B19" s="1" t="s">
        <v>48</v>
      </c>
      <c r="C19" s="1">
        <v>16</v>
      </c>
      <c r="D19" s="1" t="s">
        <v>149</v>
      </c>
      <c r="E19" s="6">
        <f>資本コスト!E19/SUM(資本コスト!E19,労働コスト!E19)</f>
        <v>0.11833749938616508</v>
      </c>
      <c r="F19" s="6">
        <f>資本コスト!F19/SUM(資本コスト!F19,労働コスト!F19)</f>
        <v>9.3897189185389224E-2</v>
      </c>
      <c r="G19" s="6">
        <f>資本コスト!G19/SUM(資本コスト!G19,労働コスト!G19)</f>
        <v>8.5223091490836275E-2</v>
      </c>
      <c r="H19" s="6">
        <f>資本コスト!H19/SUM(資本コスト!H19,労働コスト!H19)</f>
        <v>9.0868590901925853E-2</v>
      </c>
      <c r="I19" s="6">
        <f>資本コスト!I19/SUM(資本コスト!I19,労働コスト!I19)</f>
        <v>0.11751026285983485</v>
      </c>
    </row>
    <row r="20" spans="1:9" x14ac:dyDescent="0.15">
      <c r="A20" s="1">
        <v>1</v>
      </c>
      <c r="B20" s="1" t="s">
        <v>48</v>
      </c>
      <c r="C20" s="1">
        <v>17</v>
      </c>
      <c r="D20" s="1" t="s">
        <v>150</v>
      </c>
      <c r="E20" s="6">
        <f>資本コスト!E20/SUM(資本コスト!E20,労働コスト!E20)</f>
        <v>0.77168782724335383</v>
      </c>
      <c r="F20" s="6">
        <f>資本コスト!F20/SUM(資本コスト!F20,労働コスト!F20)</f>
        <v>0.77394983016491592</v>
      </c>
      <c r="G20" s="6">
        <f>資本コスト!G20/SUM(資本コスト!G20,労働コスト!G20)</f>
        <v>0.71785076828098138</v>
      </c>
      <c r="H20" s="6">
        <f>資本コスト!H20/SUM(資本コスト!H20,労働コスト!H20)</f>
        <v>0.66180327157068741</v>
      </c>
      <c r="I20" s="6">
        <f>資本コスト!I20/SUM(資本コスト!I20,労働コスト!I20)</f>
        <v>0.72506739935348141</v>
      </c>
    </row>
    <row r="21" spans="1:9" x14ac:dyDescent="0.15">
      <c r="A21" s="1">
        <v>1</v>
      </c>
      <c r="B21" s="1" t="s">
        <v>48</v>
      </c>
      <c r="C21" s="1">
        <v>18</v>
      </c>
      <c r="D21" s="1" t="s">
        <v>151</v>
      </c>
      <c r="E21" s="6">
        <f>資本コスト!E21/SUM(資本コスト!E21,労働コスト!E21)</f>
        <v>0.1864145930389097</v>
      </c>
      <c r="F21" s="6">
        <f>資本コスト!F21/SUM(資本コスト!F21,労働コスト!F21)</f>
        <v>0.21763988944739598</v>
      </c>
      <c r="G21" s="6">
        <f>資本コスト!G21/SUM(資本コスト!G21,労働コスト!G21)</f>
        <v>0.1915822772789757</v>
      </c>
      <c r="H21" s="6">
        <f>資本コスト!H21/SUM(資本コスト!H21,労働コスト!H21)</f>
        <v>0.18801552162393986</v>
      </c>
      <c r="I21" s="6">
        <f>資本コスト!I21/SUM(資本コスト!I21,労働コスト!I21)</f>
        <v>0.20095422305846564</v>
      </c>
    </row>
    <row r="22" spans="1:9" x14ac:dyDescent="0.15">
      <c r="A22" s="1">
        <v>1</v>
      </c>
      <c r="B22" s="1" t="s">
        <v>48</v>
      </c>
      <c r="C22" s="1">
        <v>19</v>
      </c>
      <c r="D22" s="1" t="s">
        <v>152</v>
      </c>
      <c r="E22" s="6">
        <f>資本コスト!E22/SUM(資本コスト!E22,労働コスト!E22)</f>
        <v>0.24345771004188863</v>
      </c>
      <c r="F22" s="6">
        <f>資本コスト!F22/SUM(資本コスト!F22,労働コスト!F22)</f>
        <v>0.13459754098080529</v>
      </c>
      <c r="G22" s="6">
        <f>資本コスト!G22/SUM(資本コスト!G22,労働コスト!G22)</f>
        <v>8.9322768965512375E-2</v>
      </c>
      <c r="H22" s="6">
        <f>資本コスト!H22/SUM(資本コスト!H22,労働コスト!H22)</f>
        <v>0.1807672644282681</v>
      </c>
      <c r="I22" s="6">
        <f>資本コスト!I22/SUM(資本コスト!I22,労働コスト!I22)</f>
        <v>0.21858785404683484</v>
      </c>
    </row>
    <row r="23" spans="1:9" x14ac:dyDescent="0.15">
      <c r="A23" s="1">
        <v>1</v>
      </c>
      <c r="B23" s="1" t="s">
        <v>48</v>
      </c>
      <c r="C23" s="1">
        <v>20</v>
      </c>
      <c r="D23" s="1" t="s">
        <v>153</v>
      </c>
      <c r="E23" s="6">
        <f>資本コスト!E23/SUM(資本コスト!E23,労働コスト!E23)</f>
        <v>0.40853991369408432</v>
      </c>
      <c r="F23" s="6">
        <f>資本コスト!F23/SUM(資本コスト!F23,労働コスト!F23)</f>
        <v>0.80822291641726685</v>
      </c>
      <c r="G23" s="6">
        <f>資本コスト!G23/SUM(資本コスト!G23,労働コスト!G23)</f>
        <v>0.73461083852284992</v>
      </c>
      <c r="H23" s="6">
        <f>資本コスト!H23/SUM(資本コスト!H23,労働コスト!H23)</f>
        <v>0.71704106704258697</v>
      </c>
      <c r="I23" s="6">
        <f>資本コスト!I23/SUM(資本コスト!I23,労働コスト!I23)</f>
        <v>0.7551438816857543</v>
      </c>
    </row>
    <row r="24" spans="1:9" x14ac:dyDescent="0.15">
      <c r="A24" s="1">
        <v>1</v>
      </c>
      <c r="B24" s="1" t="s">
        <v>48</v>
      </c>
      <c r="C24" s="1">
        <v>21</v>
      </c>
      <c r="D24" s="1" t="s">
        <v>154</v>
      </c>
      <c r="E24" s="6">
        <f>資本コスト!E24/SUM(資本コスト!E24,労働コスト!E24)</f>
        <v>0.25766582443339836</v>
      </c>
      <c r="F24" s="6">
        <f>資本コスト!F24/SUM(資本コスト!F24,労働コスト!F24)</f>
        <v>0.41912553158648252</v>
      </c>
      <c r="G24" s="6">
        <f>資本コスト!G24/SUM(資本コスト!G24,労働コスト!G24)</f>
        <v>0.42005888849434975</v>
      </c>
      <c r="H24" s="6">
        <f>資本コスト!H24/SUM(資本コスト!H24,労働コスト!H24)</f>
        <v>0.4871232453103595</v>
      </c>
      <c r="I24" s="6">
        <f>資本コスト!I24/SUM(資本コスト!I24,労働コスト!I24)</f>
        <v>0.59582718261299583</v>
      </c>
    </row>
    <row r="25" spans="1:9" x14ac:dyDescent="0.15">
      <c r="A25" s="1">
        <v>1</v>
      </c>
      <c r="B25" s="1" t="s">
        <v>0</v>
      </c>
      <c r="C25" s="1">
        <v>22</v>
      </c>
      <c r="D25" s="1" t="s">
        <v>146</v>
      </c>
      <c r="E25" s="6">
        <f>資本コスト!E25/SUM(資本コスト!E25,労働コスト!E25)</f>
        <v>0.1754351244405831</v>
      </c>
      <c r="F25" s="6">
        <f>資本コスト!F25/SUM(資本コスト!F25,労働コスト!F25)</f>
        <v>0.26662842392346847</v>
      </c>
      <c r="G25" s="6">
        <f>資本コスト!G25/SUM(資本コスト!G25,労働コスト!G25)</f>
        <v>0.30400450337266605</v>
      </c>
      <c r="H25" s="6">
        <f>資本コスト!H25/SUM(資本コスト!H25,労働コスト!H25)</f>
        <v>0.31707511501781332</v>
      </c>
      <c r="I25" s="6">
        <f>資本コスト!I25/SUM(資本コスト!I25,労働コスト!I25)</f>
        <v>0.24778399021784955</v>
      </c>
    </row>
    <row r="26" spans="1:9" x14ac:dyDescent="0.15">
      <c r="A26" s="1">
        <v>1</v>
      </c>
      <c r="B26" s="1" t="s">
        <v>0</v>
      </c>
      <c r="C26" s="1">
        <v>23</v>
      </c>
      <c r="D26" s="1" t="s">
        <v>167</v>
      </c>
      <c r="E26" s="6">
        <f>資本コスト!E26/SUM(資本コスト!E26,労働コスト!E26)</f>
        <v>0.45909085538096145</v>
      </c>
      <c r="F26" s="6">
        <f>資本コスト!F26/SUM(資本コスト!F26,労働コスト!F26)</f>
        <v>0.28800641651888598</v>
      </c>
      <c r="G26" s="6">
        <f>資本コスト!G26/SUM(資本コスト!G26,労働コスト!G26)</f>
        <v>0.33560570501086739</v>
      </c>
      <c r="H26" s="6">
        <f>資本コスト!H26/SUM(資本コスト!H26,労働コスト!H26)</f>
        <v>0.30282690808372564</v>
      </c>
      <c r="I26" s="6">
        <f>資本コスト!I26/SUM(資本コスト!I26,労働コスト!I26)</f>
        <v>0.3425786656681109</v>
      </c>
    </row>
    <row r="27" spans="1:9" x14ac:dyDescent="0.15">
      <c r="A27" s="1">
        <v>2</v>
      </c>
      <c r="B27" s="1" t="s">
        <v>50</v>
      </c>
      <c r="C27" s="1">
        <v>1</v>
      </c>
      <c r="D27" s="1" t="s">
        <v>147</v>
      </c>
      <c r="E27" s="6">
        <f>資本コスト!E27/SUM(資本コスト!E27,労働コスト!E27)</f>
        <v>0.55084776061596463</v>
      </c>
      <c r="F27" s="6">
        <f>資本コスト!F27/SUM(資本コスト!F27,労働コスト!F27)</f>
        <v>0.48839349243892544</v>
      </c>
      <c r="G27" s="6">
        <f>資本コスト!G27/SUM(資本コスト!G27,労働コスト!G27)</f>
        <v>0.50165121378661104</v>
      </c>
      <c r="H27" s="6">
        <f>資本コスト!H27/SUM(資本コスト!H27,労働コスト!H27)</f>
        <v>0.59841228409328828</v>
      </c>
      <c r="I27" s="6">
        <f>資本コスト!I27/SUM(資本コスト!I27,労働コスト!I27)</f>
        <v>0.65408017411969999</v>
      </c>
    </row>
    <row r="28" spans="1:9" x14ac:dyDescent="0.15">
      <c r="A28" s="1">
        <v>2</v>
      </c>
      <c r="B28" s="1" t="s">
        <v>50</v>
      </c>
      <c r="C28" s="1">
        <v>2</v>
      </c>
      <c r="D28" s="1" t="s">
        <v>148</v>
      </c>
      <c r="E28" s="6">
        <f>資本コスト!E28/SUM(資本コスト!E28,労働コスト!E28)</f>
        <v>0.39636073861972365</v>
      </c>
      <c r="F28" s="6">
        <f>資本コスト!F28/SUM(資本コスト!F28,労働コスト!F28)</f>
        <v>0.47177687210894637</v>
      </c>
      <c r="G28" s="6">
        <f>資本コスト!G28/SUM(資本コスト!G28,労働コスト!G28)</f>
        <v>0.41222101546039436</v>
      </c>
      <c r="H28" s="6">
        <f>資本コスト!H28/SUM(資本コスト!H28,労働コスト!H28)</f>
        <v>0.50582580213450912</v>
      </c>
      <c r="I28" s="6">
        <f>資本コスト!I28/SUM(資本コスト!I28,労働コスト!I28)</f>
        <v>0.61823422509284298</v>
      </c>
    </row>
    <row r="29" spans="1:9" x14ac:dyDescent="0.15">
      <c r="A29" s="1">
        <v>2</v>
      </c>
      <c r="B29" s="1" t="s">
        <v>100</v>
      </c>
      <c r="C29" s="1">
        <v>3</v>
      </c>
      <c r="D29" s="1" t="s">
        <v>155</v>
      </c>
      <c r="E29" s="6">
        <f>資本コスト!E29/SUM(資本コスト!E29,労働コスト!E29)</f>
        <v>0.26854116547627344</v>
      </c>
      <c r="F29" s="6">
        <f>資本コスト!F29/SUM(資本コスト!F29,労働コスト!F29)</f>
        <v>0.27891074403374305</v>
      </c>
      <c r="G29" s="6">
        <f>資本コスト!G29/SUM(資本コスト!G29,労働コスト!G29)</f>
        <v>0.33562002894936577</v>
      </c>
      <c r="H29" s="6">
        <f>資本コスト!H29/SUM(資本コスト!H29,労働コスト!H29)</f>
        <v>0.33938547178516809</v>
      </c>
      <c r="I29" s="6">
        <f>資本コスト!I29/SUM(資本コスト!I29,労働コスト!I29)</f>
        <v>0.32049335056312583</v>
      </c>
    </row>
    <row r="30" spans="1:9" x14ac:dyDescent="0.15">
      <c r="A30" s="1">
        <v>2</v>
      </c>
      <c r="B30" s="1" t="s">
        <v>100</v>
      </c>
      <c r="C30" s="1">
        <v>4</v>
      </c>
      <c r="D30" s="1" t="s">
        <v>156</v>
      </c>
      <c r="E30" s="6">
        <f>資本コスト!E30/SUM(資本コスト!E30,労働コスト!E30)</f>
        <v>0.37280511849171888</v>
      </c>
      <c r="F30" s="6">
        <f>資本コスト!F30/SUM(資本コスト!F30,労働コスト!F30)</f>
        <v>0.34818977186546946</v>
      </c>
      <c r="G30" s="6">
        <f>資本コスト!G30/SUM(資本コスト!G30,労働コスト!G30)</f>
        <v>0.26595248647058306</v>
      </c>
      <c r="H30" s="6">
        <f>資本コスト!H30/SUM(資本コスト!H30,労働コスト!H30)</f>
        <v>0.32056552572499536</v>
      </c>
      <c r="I30" s="6">
        <f>資本コスト!I30/SUM(資本コスト!I30,労働コスト!I30)</f>
        <v>0.33173818180257436</v>
      </c>
    </row>
    <row r="31" spans="1:9" x14ac:dyDescent="0.15">
      <c r="A31" s="1">
        <v>2</v>
      </c>
      <c r="B31" s="1" t="s">
        <v>100</v>
      </c>
      <c r="C31" s="1">
        <v>5</v>
      </c>
      <c r="D31" s="1" t="s">
        <v>157</v>
      </c>
      <c r="E31" s="6">
        <f>資本コスト!E31/SUM(資本コスト!E31,労働コスト!E31)</f>
        <v>0.69975408300566999</v>
      </c>
      <c r="F31" s="6">
        <f>資本コスト!F31/SUM(資本コスト!F31,労働コスト!F31)</f>
        <v>0.55565311240824233</v>
      </c>
      <c r="G31" s="6">
        <f>資本コスト!G31/SUM(資本コスト!G31,労働コスト!G31)</f>
        <v>0.67467844072983763</v>
      </c>
      <c r="H31" s="6">
        <f>資本コスト!H31/SUM(資本コスト!H31,労働コスト!H31)</f>
        <v>0.66222250052623188</v>
      </c>
      <c r="I31" s="6">
        <f>資本コスト!I31/SUM(資本コスト!I31,労働コスト!I31)</f>
        <v>0.60268757673783602</v>
      </c>
    </row>
    <row r="32" spans="1:9" x14ac:dyDescent="0.15">
      <c r="A32" s="1">
        <v>2</v>
      </c>
      <c r="B32" s="1" t="s">
        <v>100</v>
      </c>
      <c r="C32" s="1">
        <v>6</v>
      </c>
      <c r="D32" s="1" t="s">
        <v>49</v>
      </c>
      <c r="E32" s="6">
        <f>資本コスト!E32/SUM(資本コスト!E32,労働コスト!E32)</f>
        <v>0.63028952928753057</v>
      </c>
      <c r="F32" s="6">
        <f>資本コスト!F32/SUM(資本コスト!F32,労働コスト!F32)</f>
        <v>0.60890435829466472</v>
      </c>
      <c r="G32" s="6">
        <f>資本コスト!G32/SUM(資本コスト!G32,労働コスト!G32)</f>
        <v>0.65612017847695892</v>
      </c>
      <c r="H32" s="6">
        <f>資本コスト!H32/SUM(資本コスト!H32,労働コスト!H32)</f>
        <v>0.58241199075479122</v>
      </c>
      <c r="I32" s="6">
        <f>資本コスト!I32/SUM(資本コスト!I32,労働コスト!I32)</f>
        <v>0.5878657138028327</v>
      </c>
    </row>
    <row r="33" spans="1:9" x14ac:dyDescent="0.15">
      <c r="A33" s="1">
        <v>2</v>
      </c>
      <c r="B33" s="1" t="s">
        <v>100</v>
      </c>
      <c r="C33" s="1">
        <v>7</v>
      </c>
      <c r="D33" s="1" t="s">
        <v>158</v>
      </c>
      <c r="E33" s="6">
        <f>資本コスト!E33/SUM(資本コスト!E33,労働コスト!E33)</f>
        <v>0.88610434604024968</v>
      </c>
      <c r="F33" s="6">
        <f>資本コスト!F33/SUM(資本コスト!F33,労働コスト!F33)</f>
        <v>0.87061735929814765</v>
      </c>
      <c r="G33" s="6">
        <f>資本コスト!G33/SUM(資本コスト!G33,労働コスト!G33)</f>
        <v>0.85599093966600492</v>
      </c>
      <c r="H33" s="6">
        <f>資本コスト!H33/SUM(資本コスト!H33,労働コスト!H33)</f>
        <v>0.74273017131427987</v>
      </c>
      <c r="I33" s="6">
        <f>資本コスト!I33/SUM(資本コスト!I33,労働コスト!I33)</f>
        <v>0.54379994964554368</v>
      </c>
    </row>
    <row r="34" spans="1:9" x14ac:dyDescent="0.15">
      <c r="A34" s="1">
        <v>2</v>
      </c>
      <c r="B34" s="1" t="s">
        <v>100</v>
      </c>
      <c r="C34" s="1">
        <v>8</v>
      </c>
      <c r="D34" s="1" t="s">
        <v>159</v>
      </c>
      <c r="E34" s="6">
        <f>資本コスト!E34/SUM(資本コスト!E34,労働コスト!E34)</f>
        <v>0.49953583344621461</v>
      </c>
      <c r="F34" s="6">
        <f>資本コスト!F34/SUM(資本コスト!F34,労働コスト!F34)</f>
        <v>0.39004022504878133</v>
      </c>
      <c r="G34" s="6">
        <f>資本コスト!G34/SUM(資本コスト!G34,労働コスト!G34)</f>
        <v>0.40340581651776447</v>
      </c>
      <c r="H34" s="6">
        <f>資本コスト!H34/SUM(資本コスト!H34,労働コスト!H34)</f>
        <v>0.29797028800117209</v>
      </c>
      <c r="I34" s="6">
        <f>資本コスト!I34/SUM(資本コスト!I34,労働コスト!I34)</f>
        <v>0.34225276739103966</v>
      </c>
    </row>
    <row r="35" spans="1:9" x14ac:dyDescent="0.15">
      <c r="A35" s="1">
        <v>2</v>
      </c>
      <c r="B35" s="1" t="s">
        <v>100</v>
      </c>
      <c r="C35" s="1">
        <v>9</v>
      </c>
      <c r="D35" s="1" t="s">
        <v>160</v>
      </c>
      <c r="E35" s="6">
        <f>資本コスト!E35/SUM(資本コスト!E35,労働コスト!E35)</f>
        <v>0.4802997475664173</v>
      </c>
      <c r="F35" s="6">
        <f>資本コスト!F35/SUM(資本コスト!F35,労働コスト!F35)</f>
        <v>0.48741280597278036</v>
      </c>
      <c r="G35" s="6">
        <f>資本コスト!G35/SUM(資本コスト!G35,労働コスト!G35)</f>
        <v>0.52322490313302417</v>
      </c>
      <c r="H35" s="6">
        <f>資本コスト!H35/SUM(資本コスト!H35,労働コスト!H35)</f>
        <v>0.79590868422909</v>
      </c>
      <c r="I35" s="6">
        <f>資本コスト!I35/SUM(資本コスト!I35,労働コスト!I35)</f>
        <v>0.64491870801068207</v>
      </c>
    </row>
    <row r="36" spans="1:9" x14ac:dyDescent="0.15">
      <c r="A36" s="1">
        <v>2</v>
      </c>
      <c r="B36" s="1" t="s">
        <v>100</v>
      </c>
      <c r="C36" s="1">
        <v>10</v>
      </c>
      <c r="D36" s="1" t="s">
        <v>161</v>
      </c>
      <c r="E36" s="6">
        <f>資本コスト!E36/SUM(資本コスト!E36,労働コスト!E36)</f>
        <v>0.13998156795327249</v>
      </c>
      <c r="F36" s="6">
        <f>資本コスト!F36/SUM(資本コスト!F36,労働コスト!F36)</f>
        <v>0.15423677353805526</v>
      </c>
      <c r="G36" s="6">
        <f>資本コスト!G36/SUM(資本コスト!G36,労働コスト!G36)</f>
        <v>0.16408049728702445</v>
      </c>
      <c r="H36" s="6">
        <f>資本コスト!H36/SUM(資本コスト!H36,労働コスト!H36)</f>
        <v>0.17253506289478404</v>
      </c>
      <c r="I36" s="6">
        <f>資本コスト!I36/SUM(資本コスト!I36,労働コスト!I36)</f>
        <v>0.1951796546720613</v>
      </c>
    </row>
    <row r="37" spans="1:9" x14ac:dyDescent="0.15">
      <c r="A37" s="1">
        <v>2</v>
      </c>
      <c r="B37" s="1" t="s">
        <v>100</v>
      </c>
      <c r="C37" s="1">
        <v>11</v>
      </c>
      <c r="D37" s="1" t="s">
        <v>162</v>
      </c>
      <c r="E37" s="6">
        <f>資本コスト!E37/SUM(資本コスト!E37,労働コスト!E37)</f>
        <v>0.18372023106389707</v>
      </c>
      <c r="F37" s="6">
        <f>資本コスト!F37/SUM(資本コスト!F37,労働コスト!F37)</f>
        <v>0.17989940143620978</v>
      </c>
      <c r="G37" s="6">
        <f>資本コスト!G37/SUM(資本コスト!G37,労働コスト!G37)</f>
        <v>0.21174202805642811</v>
      </c>
      <c r="H37" s="6">
        <f>資本コスト!H37/SUM(資本コスト!H37,労働コスト!H37)</f>
        <v>0.25611659926913527</v>
      </c>
      <c r="I37" s="6">
        <f>資本コスト!I37/SUM(資本コスト!I37,労働コスト!I37)</f>
        <v>0.360488452434924</v>
      </c>
    </row>
    <row r="38" spans="1:9" x14ac:dyDescent="0.15">
      <c r="A38" s="1">
        <v>2</v>
      </c>
      <c r="B38" s="1" t="s">
        <v>100</v>
      </c>
      <c r="C38" s="1">
        <v>12</v>
      </c>
      <c r="D38" s="1" t="s">
        <v>163</v>
      </c>
      <c r="E38" s="6">
        <f>資本コスト!E38/SUM(資本コスト!E38,労働コスト!E38)</f>
        <v>0.14515176718182812</v>
      </c>
      <c r="F38" s="6">
        <f>資本コスト!F38/SUM(資本コスト!F38,労働コスト!F38)</f>
        <v>8.9196361305405786E-2</v>
      </c>
      <c r="G38" s="6">
        <f>資本コスト!G38/SUM(資本コスト!G38,労働コスト!G38)</f>
        <v>0.20925639660944509</v>
      </c>
      <c r="H38" s="6">
        <f>資本コスト!H38/SUM(資本コスト!H38,労働コスト!H38)</f>
        <v>0.27099232800654183</v>
      </c>
      <c r="I38" s="6">
        <f>資本コスト!I38/SUM(資本コスト!I38,労働コスト!I38)</f>
        <v>0.29055044220010756</v>
      </c>
    </row>
    <row r="39" spans="1:9" x14ac:dyDescent="0.15">
      <c r="A39" s="1">
        <v>2</v>
      </c>
      <c r="B39" s="1" t="s">
        <v>100</v>
      </c>
      <c r="C39" s="1">
        <v>13</v>
      </c>
      <c r="D39" s="1" t="s">
        <v>164</v>
      </c>
      <c r="E39" s="6">
        <f>資本コスト!E39/SUM(資本コスト!E39,労働コスト!E39)</f>
        <v>0.1616657885965409</v>
      </c>
      <c r="F39" s="6">
        <f>資本コスト!F39/SUM(資本コスト!F39,労働コスト!F39)</f>
        <v>0.15112121592122538</v>
      </c>
      <c r="G39" s="6">
        <f>資本コスト!G39/SUM(資本コスト!G39,労働コスト!G39)</f>
        <v>0.22504569572887503</v>
      </c>
      <c r="H39" s="6">
        <f>資本コスト!H39/SUM(資本コスト!H39,労働コスト!H39)</f>
        <v>0.21482236839523833</v>
      </c>
      <c r="I39" s="6">
        <f>資本コスト!I39/SUM(資本コスト!I39,労働コスト!I39)</f>
        <v>0.1589634709398958</v>
      </c>
    </row>
    <row r="40" spans="1:9" x14ac:dyDescent="0.15">
      <c r="A40" s="1">
        <v>2</v>
      </c>
      <c r="B40" s="1" t="s">
        <v>100</v>
      </c>
      <c r="C40" s="1">
        <v>14</v>
      </c>
      <c r="D40" s="1" t="s">
        <v>165</v>
      </c>
      <c r="E40" s="6">
        <f>資本コスト!E40/SUM(資本コスト!E40,労働コスト!E40)</f>
        <v>6.1507129211420862E-3</v>
      </c>
      <c r="F40" s="6">
        <f>資本コスト!F40/SUM(資本コスト!F40,労働コスト!F40)</f>
        <v>0.15906736849609973</v>
      </c>
      <c r="G40" s="6">
        <f>資本コスト!G40/SUM(資本コスト!G40,労働コスト!G40)</f>
        <v>0.184859716439604</v>
      </c>
      <c r="H40" s="6">
        <f>資本コスト!H40/SUM(資本コスト!H40,労働コスト!H40)</f>
        <v>0.20662755557790019</v>
      </c>
      <c r="I40" s="6">
        <f>資本コスト!I40/SUM(資本コスト!I40,労働コスト!I40)</f>
        <v>0.19780585494604033</v>
      </c>
    </row>
    <row r="41" spans="1:9" x14ac:dyDescent="0.15">
      <c r="A41" s="1">
        <v>2</v>
      </c>
      <c r="B41" s="1" t="s">
        <v>100</v>
      </c>
      <c r="C41" s="1">
        <v>15</v>
      </c>
      <c r="D41" s="1" t="s">
        <v>166</v>
      </c>
      <c r="E41" s="6">
        <f>資本コスト!E41/SUM(資本コスト!E41,労働コスト!E41)</f>
        <v>0.13388666697796542</v>
      </c>
      <c r="F41" s="6">
        <f>資本コスト!F41/SUM(資本コスト!F41,労働コスト!F41)</f>
        <v>0.16844883849236353</v>
      </c>
      <c r="G41" s="6">
        <f>資本コスト!G41/SUM(資本コスト!G41,労働コスト!G41)</f>
        <v>0.20150654966504258</v>
      </c>
      <c r="H41" s="6">
        <f>資本コスト!H41/SUM(資本コスト!H41,労働コスト!H41)</f>
        <v>0.20735499449224087</v>
      </c>
      <c r="I41" s="6">
        <f>資本コスト!I41/SUM(資本コスト!I41,労働コスト!I41)</f>
        <v>0.22176255072479059</v>
      </c>
    </row>
    <row r="42" spans="1:9" x14ac:dyDescent="0.15">
      <c r="A42" s="1">
        <v>2</v>
      </c>
      <c r="B42" s="1" t="s">
        <v>50</v>
      </c>
      <c r="C42" s="1">
        <v>16</v>
      </c>
      <c r="D42" s="1" t="s">
        <v>149</v>
      </c>
      <c r="E42" s="6">
        <f>資本コスト!E42/SUM(資本コスト!E42,労働コスト!E42)</f>
        <v>0.25789377947346198</v>
      </c>
      <c r="F42" s="6">
        <f>資本コスト!F42/SUM(資本コスト!F42,労働コスト!F42)</f>
        <v>8.4021741624921889E-2</v>
      </c>
      <c r="G42" s="6">
        <f>資本コスト!G42/SUM(資本コスト!G42,労働コスト!G42)</f>
        <v>0.16868026100086916</v>
      </c>
      <c r="H42" s="6">
        <f>資本コスト!H42/SUM(資本コスト!H42,労働コスト!H42)</f>
        <v>0.20561632917893985</v>
      </c>
      <c r="I42" s="6">
        <f>資本コスト!I42/SUM(資本コスト!I42,労働コスト!I42)</f>
        <v>0.20664272054014429</v>
      </c>
    </row>
    <row r="43" spans="1:9" x14ac:dyDescent="0.15">
      <c r="A43" s="1">
        <v>2</v>
      </c>
      <c r="B43" s="1" t="s">
        <v>50</v>
      </c>
      <c r="C43" s="1">
        <v>17</v>
      </c>
      <c r="D43" s="1" t="s">
        <v>150</v>
      </c>
      <c r="E43" s="6">
        <f>資本コスト!E43/SUM(資本コスト!E43,労働コスト!E43)</f>
        <v>0.71516673918452345</v>
      </c>
      <c r="F43" s="6">
        <f>資本コスト!F43/SUM(資本コスト!F43,労働コスト!F43)</f>
        <v>0.73022125653007852</v>
      </c>
      <c r="G43" s="6">
        <f>資本コスト!G43/SUM(資本コスト!G43,労働コスト!G43)</f>
        <v>0.62532624598045516</v>
      </c>
      <c r="H43" s="6">
        <f>資本コスト!H43/SUM(資本コスト!H43,労働コスト!H43)</f>
        <v>0.78431610541418706</v>
      </c>
      <c r="I43" s="6">
        <f>資本コスト!I43/SUM(資本コスト!I43,労働コスト!I43)</f>
        <v>0.79498500338846612</v>
      </c>
    </row>
    <row r="44" spans="1:9" x14ac:dyDescent="0.15">
      <c r="A44" s="1">
        <v>2</v>
      </c>
      <c r="B44" s="1" t="s">
        <v>50</v>
      </c>
      <c r="C44" s="1">
        <v>18</v>
      </c>
      <c r="D44" s="1" t="s">
        <v>151</v>
      </c>
      <c r="E44" s="6">
        <f>資本コスト!E44/SUM(資本コスト!E44,労働コスト!E44)</f>
        <v>0.16562297493521771</v>
      </c>
      <c r="F44" s="6">
        <f>資本コスト!F44/SUM(資本コスト!F44,労働コスト!F44)</f>
        <v>0.23468994228024828</v>
      </c>
      <c r="G44" s="6">
        <f>資本コスト!G44/SUM(資本コスト!G44,労働コスト!G44)</f>
        <v>0.21787515713758926</v>
      </c>
      <c r="H44" s="6">
        <f>資本コスト!H44/SUM(資本コスト!H44,労働コスト!H44)</f>
        <v>0.21691439716663866</v>
      </c>
      <c r="I44" s="6">
        <f>資本コスト!I44/SUM(資本コスト!I44,労働コスト!I44)</f>
        <v>0.18825548155686281</v>
      </c>
    </row>
    <row r="45" spans="1:9" x14ac:dyDescent="0.15">
      <c r="A45" s="1">
        <v>2</v>
      </c>
      <c r="B45" s="1" t="s">
        <v>50</v>
      </c>
      <c r="C45" s="1">
        <v>19</v>
      </c>
      <c r="D45" s="1" t="s">
        <v>152</v>
      </c>
      <c r="E45" s="6">
        <f>資本コスト!E45/SUM(資本コスト!E45,労働コスト!E45)</f>
        <v>0.26993803358722973</v>
      </c>
      <c r="F45" s="6">
        <f>資本コスト!F45/SUM(資本コスト!F45,労働コスト!F45)</f>
        <v>0.131559947701339</v>
      </c>
      <c r="G45" s="6">
        <f>資本コスト!G45/SUM(資本コスト!G45,労働コスト!G45)</f>
        <v>0.14020177104041201</v>
      </c>
      <c r="H45" s="6">
        <f>資本コスト!H45/SUM(資本コスト!H45,労働コスト!H45)</f>
        <v>0.1617671327516475</v>
      </c>
      <c r="I45" s="6">
        <f>資本コスト!I45/SUM(資本コスト!I45,労働コスト!I45)</f>
        <v>0.22607497949822231</v>
      </c>
    </row>
    <row r="46" spans="1:9" x14ac:dyDescent="0.15">
      <c r="A46" s="1">
        <v>2</v>
      </c>
      <c r="B46" s="1" t="s">
        <v>50</v>
      </c>
      <c r="C46" s="1">
        <v>20</v>
      </c>
      <c r="D46" s="1" t="s">
        <v>153</v>
      </c>
      <c r="E46" s="6">
        <f>資本コスト!E46/SUM(資本コスト!E46,労働コスト!E46)</f>
        <v>0.33287681788769319</v>
      </c>
      <c r="F46" s="6">
        <f>資本コスト!F46/SUM(資本コスト!F46,労働コスト!F46)</f>
        <v>0.79413787110102574</v>
      </c>
      <c r="G46" s="6">
        <f>資本コスト!G46/SUM(資本コスト!G46,労働コスト!G46)</f>
        <v>0.77937526210950159</v>
      </c>
      <c r="H46" s="6">
        <f>資本コスト!H46/SUM(資本コスト!H46,労働コスト!H46)</f>
        <v>0.77252439638600445</v>
      </c>
      <c r="I46" s="6">
        <f>資本コスト!I46/SUM(資本コスト!I46,労働コスト!I46)</f>
        <v>0.81228100135280279</v>
      </c>
    </row>
    <row r="47" spans="1:9" x14ac:dyDescent="0.15">
      <c r="A47" s="1">
        <v>2</v>
      </c>
      <c r="B47" s="1" t="s">
        <v>50</v>
      </c>
      <c r="C47" s="1">
        <v>21</v>
      </c>
      <c r="D47" s="1" t="s">
        <v>154</v>
      </c>
      <c r="E47" s="6">
        <f>資本コスト!E47/SUM(資本コスト!E47,労働コスト!E47)</f>
        <v>0.18518233890470284</v>
      </c>
      <c r="F47" s="6">
        <f>資本コスト!F47/SUM(資本コスト!F47,労働コスト!F47)</f>
        <v>0.34786798438382205</v>
      </c>
      <c r="G47" s="6">
        <f>資本コスト!G47/SUM(資本コスト!G47,労働コスト!G47)</f>
        <v>0.40366247673220168</v>
      </c>
      <c r="H47" s="6">
        <f>資本コスト!H47/SUM(資本コスト!H47,労働コスト!H47)</f>
        <v>0.61861112207794211</v>
      </c>
      <c r="I47" s="6">
        <f>資本コスト!I47/SUM(資本コスト!I47,労働コスト!I47)</f>
        <v>0.65027048606188087</v>
      </c>
    </row>
    <row r="48" spans="1:9" x14ac:dyDescent="0.15">
      <c r="A48" s="1">
        <v>2</v>
      </c>
      <c r="B48" s="1" t="s">
        <v>1</v>
      </c>
      <c r="C48" s="1">
        <v>22</v>
      </c>
      <c r="D48" s="1" t="s">
        <v>146</v>
      </c>
      <c r="E48" s="6">
        <f>資本コスト!E48/SUM(資本コスト!E48,労働コスト!E48)</f>
        <v>0.13198041196581414</v>
      </c>
      <c r="F48" s="6">
        <f>資本コスト!F48/SUM(資本コスト!F48,労働コスト!F48)</f>
        <v>0.25488749137145594</v>
      </c>
      <c r="G48" s="6">
        <f>資本コスト!G48/SUM(資本コスト!G48,労働コスト!G48)</f>
        <v>0.35085574859377516</v>
      </c>
      <c r="H48" s="6">
        <f>資本コスト!H48/SUM(資本コスト!H48,労働コスト!H48)</f>
        <v>0.35448126067024499</v>
      </c>
      <c r="I48" s="6">
        <f>資本コスト!I48/SUM(資本コスト!I48,労働コスト!I48)</f>
        <v>0.27024273581389113</v>
      </c>
    </row>
    <row r="49" spans="1:9" x14ac:dyDescent="0.15">
      <c r="A49" s="1">
        <v>2</v>
      </c>
      <c r="B49" s="1" t="s">
        <v>1</v>
      </c>
      <c r="C49" s="1">
        <v>23</v>
      </c>
      <c r="D49" s="1" t="s">
        <v>167</v>
      </c>
      <c r="E49" s="6">
        <f>資本コスト!E49/SUM(資本コスト!E49,労働コスト!E49)</f>
        <v>0.35671731180940403</v>
      </c>
      <c r="F49" s="6">
        <f>資本コスト!F49/SUM(資本コスト!F49,労働コスト!F49)</f>
        <v>0.27863808022017944</v>
      </c>
      <c r="G49" s="6">
        <f>資本コスト!G49/SUM(資本コスト!G49,労働コスト!G49)</f>
        <v>0.30387171223661918</v>
      </c>
      <c r="H49" s="6">
        <f>資本コスト!H49/SUM(資本コスト!H49,労働コスト!H49)</f>
        <v>0.32166927632379216</v>
      </c>
      <c r="I49" s="6">
        <f>資本コスト!I49/SUM(資本コスト!I49,労働コスト!I49)</f>
        <v>0.36593207378837234</v>
      </c>
    </row>
    <row r="50" spans="1:9" x14ac:dyDescent="0.15">
      <c r="A50" s="1">
        <v>3</v>
      </c>
      <c r="B50" s="1" t="s">
        <v>51</v>
      </c>
      <c r="C50" s="1">
        <v>1</v>
      </c>
      <c r="D50" s="1" t="s">
        <v>147</v>
      </c>
      <c r="E50" s="6">
        <f>資本コスト!E50/SUM(資本コスト!E50,労働コスト!E50)</f>
        <v>0.5316765485474223</v>
      </c>
      <c r="F50" s="6">
        <f>資本コスト!F50/SUM(資本コスト!F50,労働コスト!F50)</f>
        <v>0.4249954237933537</v>
      </c>
      <c r="G50" s="6">
        <f>資本コスト!G50/SUM(資本コスト!G50,労働コスト!G50)</f>
        <v>0.45560754867082287</v>
      </c>
      <c r="H50" s="6">
        <f>資本コスト!H50/SUM(資本コスト!H50,労働コスト!H50)</f>
        <v>0.62198091885375206</v>
      </c>
      <c r="I50" s="6">
        <f>資本コスト!I50/SUM(資本コスト!I50,労働コスト!I50)</f>
        <v>0.69323029705864148</v>
      </c>
    </row>
    <row r="51" spans="1:9" x14ac:dyDescent="0.15">
      <c r="A51" s="1">
        <v>3</v>
      </c>
      <c r="B51" s="1" t="s">
        <v>51</v>
      </c>
      <c r="C51" s="1">
        <v>2</v>
      </c>
      <c r="D51" s="1" t="s">
        <v>148</v>
      </c>
      <c r="E51" s="6">
        <f>資本コスト!E51/SUM(資本コスト!E51,労働コスト!E51)</f>
        <v>0.47905098866695689</v>
      </c>
      <c r="F51" s="6">
        <f>資本コスト!F51/SUM(資本コスト!F51,労働コスト!F51)</f>
        <v>0.3005140646087453</v>
      </c>
      <c r="G51" s="6">
        <f>資本コスト!G51/SUM(資本コスト!G51,労働コスト!G51)</f>
        <v>0.28135162052777818</v>
      </c>
      <c r="H51" s="6">
        <f>資本コスト!H51/SUM(資本コスト!H51,労働コスト!H51)</f>
        <v>0.21904309844186901</v>
      </c>
      <c r="I51" s="6">
        <f>資本コスト!I51/SUM(資本コスト!I51,労働コスト!I51)</f>
        <v>0.24140079591366434</v>
      </c>
    </row>
    <row r="52" spans="1:9" x14ac:dyDescent="0.15">
      <c r="A52" s="1">
        <v>3</v>
      </c>
      <c r="B52" s="1" t="s">
        <v>101</v>
      </c>
      <c r="C52" s="1">
        <v>3</v>
      </c>
      <c r="D52" s="1" t="s">
        <v>155</v>
      </c>
      <c r="E52" s="6">
        <f>資本コスト!E52/SUM(資本コスト!E52,労働コスト!E52)</f>
        <v>0.23884734160491558</v>
      </c>
      <c r="F52" s="6">
        <f>資本コスト!F52/SUM(資本コスト!F52,労働コスト!F52)</f>
        <v>0.2315985230916551</v>
      </c>
      <c r="G52" s="6">
        <f>資本コスト!G52/SUM(資本コスト!G52,労働コスト!G52)</f>
        <v>0.26804077521959202</v>
      </c>
      <c r="H52" s="6">
        <f>資本コスト!H52/SUM(資本コスト!H52,労働コスト!H52)</f>
        <v>0.26357680379997961</v>
      </c>
      <c r="I52" s="6">
        <f>資本コスト!I52/SUM(資本コスト!I52,労働コスト!I52)</f>
        <v>0.27176750285078061</v>
      </c>
    </row>
    <row r="53" spans="1:9" x14ac:dyDescent="0.15">
      <c r="A53" s="1">
        <v>3</v>
      </c>
      <c r="B53" s="1" t="s">
        <v>101</v>
      </c>
      <c r="C53" s="1">
        <v>4</v>
      </c>
      <c r="D53" s="1" t="s">
        <v>156</v>
      </c>
      <c r="E53" s="6">
        <f>資本コスト!E53/SUM(資本コスト!E53,労働コスト!E53)</f>
        <v>0.27866219961311245</v>
      </c>
      <c r="F53" s="6">
        <f>資本コスト!F53/SUM(資本コスト!F53,労働コスト!F53)</f>
        <v>0.28403961888872775</v>
      </c>
      <c r="G53" s="6">
        <f>資本コスト!G53/SUM(資本コスト!G53,労働コスト!G53)</f>
        <v>0.19642779413750069</v>
      </c>
      <c r="H53" s="6">
        <f>資本コスト!H53/SUM(資本コスト!H53,労働コスト!H53)</f>
        <v>0.20627899485443618</v>
      </c>
      <c r="I53" s="6">
        <f>資本コスト!I53/SUM(資本コスト!I53,労働コスト!I53)</f>
        <v>0.22480960174809789</v>
      </c>
    </row>
    <row r="54" spans="1:9" x14ac:dyDescent="0.15">
      <c r="A54" s="1">
        <v>3</v>
      </c>
      <c r="B54" s="1" t="s">
        <v>101</v>
      </c>
      <c r="C54" s="1">
        <v>5</v>
      </c>
      <c r="D54" s="1" t="s">
        <v>157</v>
      </c>
      <c r="E54" s="6">
        <f>資本コスト!E54/SUM(資本コスト!E54,労働コスト!E54)</f>
        <v>0.54306326950602712</v>
      </c>
      <c r="F54" s="6">
        <f>資本コスト!F54/SUM(資本コスト!F54,労働コスト!F54)</f>
        <v>0.36488689927482271</v>
      </c>
      <c r="G54" s="6">
        <f>資本コスト!G54/SUM(資本コスト!G54,労働コスト!G54)</f>
        <v>0.34090723162996245</v>
      </c>
      <c r="H54" s="6">
        <f>資本コスト!H54/SUM(資本コスト!H54,労働コスト!H54)</f>
        <v>0.33098062010716106</v>
      </c>
      <c r="I54" s="6">
        <f>資本コスト!I54/SUM(資本コスト!I54,労働コスト!I54)</f>
        <v>0.47646397755690967</v>
      </c>
    </row>
    <row r="55" spans="1:9" x14ac:dyDescent="0.15">
      <c r="A55" s="1">
        <v>3</v>
      </c>
      <c r="B55" s="1" t="s">
        <v>101</v>
      </c>
      <c r="C55" s="1">
        <v>6</v>
      </c>
      <c r="D55" s="1" t="s">
        <v>49</v>
      </c>
      <c r="E55" s="6">
        <f>資本コスト!E55/SUM(資本コスト!E55,労働コスト!E55)</f>
        <v>0.56324730531818656</v>
      </c>
      <c r="F55" s="6">
        <f>資本コスト!F55/SUM(資本コスト!F55,労働コスト!F55)</f>
        <v>0.52113786872170931</v>
      </c>
      <c r="G55" s="6">
        <f>資本コスト!G55/SUM(資本コスト!G55,労働コスト!G55)</f>
        <v>0.68162140081147338</v>
      </c>
      <c r="H55" s="6">
        <f>資本コスト!H55/SUM(資本コスト!H55,労働コスト!H55)</f>
        <v>0.62842743320570538</v>
      </c>
      <c r="I55" s="6">
        <f>資本コスト!I55/SUM(資本コスト!I55,労働コスト!I55)</f>
        <v>0.61403220317433538</v>
      </c>
    </row>
    <row r="56" spans="1:9" x14ac:dyDescent="0.15">
      <c r="A56" s="1">
        <v>3</v>
      </c>
      <c r="B56" s="1" t="s">
        <v>101</v>
      </c>
      <c r="C56" s="1">
        <v>7</v>
      </c>
      <c r="D56" s="1" t="s">
        <v>158</v>
      </c>
      <c r="E56" s="6">
        <f>資本コスト!E56/SUM(資本コスト!E56,労働コスト!E56)</f>
        <v>0.8709426861953018</v>
      </c>
      <c r="F56" s="6">
        <f>資本コスト!F56/SUM(資本コスト!F56,労働コスト!F56)</f>
        <v>0.87499080058335699</v>
      </c>
      <c r="G56" s="6">
        <f>資本コスト!G56/SUM(資本コスト!G56,労働コスト!G56)</f>
        <v>0.69287698540919118</v>
      </c>
      <c r="H56" s="6">
        <f>資本コスト!H56/SUM(資本コスト!H56,労働コスト!H56)</f>
        <v>0.59658208333388474</v>
      </c>
      <c r="I56" s="6">
        <f>資本コスト!I56/SUM(資本コスト!I56,労働コスト!I56)</f>
        <v>0.44211409991094713</v>
      </c>
    </row>
    <row r="57" spans="1:9" x14ac:dyDescent="0.15">
      <c r="A57" s="1">
        <v>3</v>
      </c>
      <c r="B57" s="1" t="s">
        <v>101</v>
      </c>
      <c r="C57" s="1">
        <v>8</v>
      </c>
      <c r="D57" s="1" t="s">
        <v>159</v>
      </c>
      <c r="E57" s="6">
        <f>資本コスト!E57/SUM(資本コスト!E57,労働コスト!E57)</f>
        <v>0.65256966203888989</v>
      </c>
      <c r="F57" s="6">
        <f>資本コスト!F57/SUM(資本コスト!F57,労働コスト!F57)</f>
        <v>0.42949572311091438</v>
      </c>
      <c r="G57" s="6">
        <f>資本コスト!G57/SUM(資本コスト!G57,労働コスト!G57)</f>
        <v>0.40545172495767001</v>
      </c>
      <c r="H57" s="6">
        <f>資本コスト!H57/SUM(資本コスト!H57,労働コスト!H57)</f>
        <v>0.31626859220063497</v>
      </c>
      <c r="I57" s="6">
        <f>資本コスト!I57/SUM(資本コスト!I57,労働コスト!I57)</f>
        <v>0.38925528018036482</v>
      </c>
    </row>
    <row r="58" spans="1:9" x14ac:dyDescent="0.15">
      <c r="A58" s="1">
        <v>3</v>
      </c>
      <c r="B58" s="1" t="s">
        <v>101</v>
      </c>
      <c r="C58" s="1">
        <v>9</v>
      </c>
      <c r="D58" s="1" t="s">
        <v>160</v>
      </c>
      <c r="E58" s="6">
        <f>資本コスト!E58/SUM(資本コスト!E58,労働コスト!E58)</f>
        <v>0.47420425545612732</v>
      </c>
      <c r="F58" s="6">
        <f>資本コスト!F58/SUM(資本コスト!F58,労働コスト!F58)</f>
        <v>0.50607258888765105</v>
      </c>
      <c r="G58" s="6">
        <f>資本コスト!G58/SUM(資本コスト!G58,労働コスト!G58)</f>
        <v>0.5659728436393574</v>
      </c>
      <c r="H58" s="6">
        <f>資本コスト!H58/SUM(資本コスト!H58,労働コスト!H58)</f>
        <v>0.53314022563820329</v>
      </c>
      <c r="I58" s="6">
        <f>資本コスト!I58/SUM(資本コスト!I58,労働コスト!I58)</f>
        <v>0.50306970550105823</v>
      </c>
    </row>
    <row r="59" spans="1:9" x14ac:dyDescent="0.15">
      <c r="A59" s="1">
        <v>3</v>
      </c>
      <c r="B59" s="1" t="s">
        <v>101</v>
      </c>
      <c r="C59" s="1">
        <v>10</v>
      </c>
      <c r="D59" s="1" t="s">
        <v>161</v>
      </c>
      <c r="E59" s="6">
        <f>資本コスト!E59/SUM(資本コスト!E59,労働コスト!E59)</f>
        <v>0.16937569504639077</v>
      </c>
      <c r="F59" s="6">
        <f>資本コスト!F59/SUM(資本コスト!F59,労働コスト!F59)</f>
        <v>0.19439520695766743</v>
      </c>
      <c r="G59" s="6">
        <f>資本コスト!G59/SUM(資本コスト!G59,労働コスト!G59)</f>
        <v>0.19347314780464708</v>
      </c>
      <c r="H59" s="6">
        <f>資本コスト!H59/SUM(資本コスト!H59,労働コスト!H59)</f>
        <v>0.17962671706172748</v>
      </c>
      <c r="I59" s="6">
        <f>資本コスト!I59/SUM(資本コスト!I59,労働コスト!I59)</f>
        <v>0.23047343828244793</v>
      </c>
    </row>
    <row r="60" spans="1:9" x14ac:dyDescent="0.15">
      <c r="A60" s="1">
        <v>3</v>
      </c>
      <c r="B60" s="1" t="s">
        <v>101</v>
      </c>
      <c r="C60" s="1">
        <v>11</v>
      </c>
      <c r="D60" s="1" t="s">
        <v>162</v>
      </c>
      <c r="E60" s="6">
        <f>資本コスト!E60/SUM(資本コスト!E60,労働コスト!E60)</f>
        <v>0.18950687325459767</v>
      </c>
      <c r="F60" s="6">
        <f>資本コスト!F60/SUM(資本コスト!F60,労働コスト!F60)</f>
        <v>0.19948271577456628</v>
      </c>
      <c r="G60" s="6">
        <f>資本コスト!G60/SUM(資本コスト!G60,労働コスト!G60)</f>
        <v>0.27704008539005087</v>
      </c>
      <c r="H60" s="6">
        <f>資本コスト!H60/SUM(資本コスト!H60,労働コスト!H60)</f>
        <v>0.24073026307803388</v>
      </c>
      <c r="I60" s="6">
        <f>資本コスト!I60/SUM(資本コスト!I60,労働コスト!I60)</f>
        <v>0.25537939983410851</v>
      </c>
    </row>
    <row r="61" spans="1:9" x14ac:dyDescent="0.15">
      <c r="A61" s="1">
        <v>3</v>
      </c>
      <c r="B61" s="1" t="s">
        <v>101</v>
      </c>
      <c r="C61" s="1">
        <v>12</v>
      </c>
      <c r="D61" s="1" t="s">
        <v>163</v>
      </c>
      <c r="E61" s="6">
        <f>資本コスト!E61/SUM(資本コスト!E61,労働コスト!E61)</f>
        <v>0.19585001811601921</v>
      </c>
      <c r="F61" s="6">
        <f>資本コスト!F61/SUM(資本コスト!F61,労働コスト!F61)</f>
        <v>0.16716635603122076</v>
      </c>
      <c r="G61" s="6">
        <f>資本コスト!G61/SUM(資本コスト!G61,労働コスト!G61)</f>
        <v>0.43330605348911394</v>
      </c>
      <c r="H61" s="6">
        <f>資本コスト!H61/SUM(資本コスト!H61,労働コスト!H61)</f>
        <v>0.43113737904850613</v>
      </c>
      <c r="I61" s="6">
        <f>資本コスト!I61/SUM(資本コスト!I61,労働コスト!I61)</f>
        <v>0.43412382317972004</v>
      </c>
    </row>
    <row r="62" spans="1:9" x14ac:dyDescent="0.15">
      <c r="A62" s="1">
        <v>3</v>
      </c>
      <c r="B62" s="1" t="s">
        <v>101</v>
      </c>
      <c r="C62" s="1">
        <v>13</v>
      </c>
      <c r="D62" s="1" t="s">
        <v>164</v>
      </c>
      <c r="E62" s="6">
        <f>資本コスト!E62/SUM(資本コスト!E62,労働コスト!E62)</f>
        <v>0.15191389475871456</v>
      </c>
      <c r="F62" s="6">
        <f>資本コスト!F62/SUM(資本コスト!F62,労働コスト!F62)</f>
        <v>0.17879233028149649</v>
      </c>
      <c r="G62" s="6">
        <f>資本コスト!G62/SUM(資本コスト!G62,労働コスト!G62)</f>
        <v>0.25360332998925694</v>
      </c>
      <c r="H62" s="6">
        <f>資本コスト!H62/SUM(資本コスト!H62,労働コスト!H62)</f>
        <v>0.41086306236230624</v>
      </c>
      <c r="I62" s="6">
        <f>資本コスト!I62/SUM(資本コスト!I62,労働コスト!I62)</f>
        <v>0.42523968572171489</v>
      </c>
    </row>
    <row r="63" spans="1:9" x14ac:dyDescent="0.15">
      <c r="A63" s="1">
        <v>3</v>
      </c>
      <c r="B63" s="1" t="s">
        <v>101</v>
      </c>
      <c r="C63" s="1">
        <v>14</v>
      </c>
      <c r="D63" s="1" t="s">
        <v>165</v>
      </c>
      <c r="E63" s="6">
        <f>資本コスト!E63/SUM(資本コスト!E63,労働コスト!E63)</f>
        <v>1.0618748227349711E-2</v>
      </c>
      <c r="F63" s="6">
        <f>資本コスト!F63/SUM(資本コスト!F63,労働コスト!F63)</f>
        <v>0.19930997175694934</v>
      </c>
      <c r="G63" s="6">
        <f>資本コスト!G63/SUM(資本コスト!G63,労働コスト!G63)</f>
        <v>0.27098367076349039</v>
      </c>
      <c r="H63" s="6">
        <f>資本コスト!H63/SUM(資本コスト!H63,労働コスト!H63)</f>
        <v>0.38660356861017092</v>
      </c>
      <c r="I63" s="6">
        <f>資本コスト!I63/SUM(資本コスト!I63,労働コスト!I63)</f>
        <v>0.49143728542567638</v>
      </c>
    </row>
    <row r="64" spans="1:9" x14ac:dyDescent="0.15">
      <c r="A64" s="1">
        <v>3</v>
      </c>
      <c r="B64" s="1" t="s">
        <v>101</v>
      </c>
      <c r="C64" s="1">
        <v>15</v>
      </c>
      <c r="D64" s="1" t="s">
        <v>166</v>
      </c>
      <c r="E64" s="6">
        <f>資本コスト!E64/SUM(資本コスト!E64,労働コスト!E64)</f>
        <v>0.15368682474979514</v>
      </c>
      <c r="F64" s="6">
        <f>資本コスト!F64/SUM(資本コスト!F64,労働コスト!F64)</f>
        <v>0.17329694272002844</v>
      </c>
      <c r="G64" s="6">
        <f>資本コスト!G64/SUM(資本コスト!G64,労働コスト!G64)</f>
        <v>0.23065511892502708</v>
      </c>
      <c r="H64" s="6">
        <f>資本コスト!H64/SUM(資本コスト!H64,労働コスト!H64)</f>
        <v>0.25904137656291759</v>
      </c>
      <c r="I64" s="6">
        <f>資本コスト!I64/SUM(資本コスト!I64,労働コスト!I64)</f>
        <v>0.25381365077779372</v>
      </c>
    </row>
    <row r="65" spans="1:9" x14ac:dyDescent="0.15">
      <c r="A65" s="1">
        <v>3</v>
      </c>
      <c r="B65" s="1" t="s">
        <v>51</v>
      </c>
      <c r="C65" s="1">
        <v>16</v>
      </c>
      <c r="D65" s="1" t="s">
        <v>149</v>
      </c>
      <c r="E65" s="6">
        <f>資本コスト!E65/SUM(資本コスト!E65,労働コスト!E65)</f>
        <v>0.24239924952156117</v>
      </c>
      <c r="F65" s="6">
        <f>資本コスト!F65/SUM(資本コスト!F65,労働コスト!F65)</f>
        <v>0.11090668045244832</v>
      </c>
      <c r="G65" s="6">
        <f>資本コスト!G65/SUM(資本コスト!G65,労働コスト!G65)</f>
        <v>0.17245432648230352</v>
      </c>
      <c r="H65" s="6">
        <f>資本コスト!H65/SUM(資本コスト!H65,労働コスト!H65)</f>
        <v>0.10906029832104658</v>
      </c>
      <c r="I65" s="6">
        <f>資本コスト!I65/SUM(資本コスト!I65,労働コスト!I65)</f>
        <v>0.13800775117847561</v>
      </c>
    </row>
    <row r="66" spans="1:9" x14ac:dyDescent="0.15">
      <c r="A66" s="1">
        <v>3</v>
      </c>
      <c r="B66" s="1" t="s">
        <v>51</v>
      </c>
      <c r="C66" s="1">
        <v>17</v>
      </c>
      <c r="D66" s="1" t="s">
        <v>150</v>
      </c>
      <c r="E66" s="6">
        <f>資本コスト!E66/SUM(資本コスト!E66,労働コスト!E66)</f>
        <v>0.5754585751476744</v>
      </c>
      <c r="F66" s="6">
        <f>資本コスト!F66/SUM(資本コスト!F66,労働コスト!F66)</f>
        <v>0.68859259279243423</v>
      </c>
      <c r="G66" s="6">
        <f>資本コスト!G66/SUM(資本コスト!G66,労働コスト!G66)</f>
        <v>0.5810194714703053</v>
      </c>
      <c r="H66" s="6">
        <f>資本コスト!H66/SUM(資本コスト!H66,労働コスト!H66)</f>
        <v>0.62781879360148718</v>
      </c>
      <c r="I66" s="6">
        <f>資本コスト!I66/SUM(資本コスト!I66,労働コスト!I66)</f>
        <v>0.69571004546336068</v>
      </c>
    </row>
    <row r="67" spans="1:9" x14ac:dyDescent="0.15">
      <c r="A67" s="1">
        <v>3</v>
      </c>
      <c r="B67" s="1" t="s">
        <v>51</v>
      </c>
      <c r="C67" s="1">
        <v>18</v>
      </c>
      <c r="D67" s="1" t="s">
        <v>151</v>
      </c>
      <c r="E67" s="6">
        <f>資本コスト!E67/SUM(資本コスト!E67,労働コスト!E67)</f>
        <v>0.17597532616465</v>
      </c>
      <c r="F67" s="6">
        <f>資本コスト!F67/SUM(資本コスト!F67,労働コスト!F67)</f>
        <v>0.2053194948025116</v>
      </c>
      <c r="G67" s="6">
        <f>資本コスト!G67/SUM(資本コスト!G67,労働コスト!G67)</f>
        <v>0.17388134292127985</v>
      </c>
      <c r="H67" s="6">
        <f>資本コスト!H67/SUM(資本コスト!H67,労働コスト!H67)</f>
        <v>0.15156862354912753</v>
      </c>
      <c r="I67" s="6">
        <f>資本コスト!I67/SUM(資本コスト!I67,労働コスト!I67)</f>
        <v>0.15145953670626397</v>
      </c>
    </row>
    <row r="68" spans="1:9" x14ac:dyDescent="0.15">
      <c r="A68" s="1">
        <v>3</v>
      </c>
      <c r="B68" s="1" t="s">
        <v>51</v>
      </c>
      <c r="C68" s="1">
        <v>19</v>
      </c>
      <c r="D68" s="1" t="s">
        <v>152</v>
      </c>
      <c r="E68" s="6">
        <f>資本コスト!E68/SUM(資本コスト!E68,労働コスト!E68)</f>
        <v>0.29255258318283578</v>
      </c>
      <c r="F68" s="6">
        <f>資本コスト!F68/SUM(資本コスト!F68,労働コスト!F68)</f>
        <v>0.16380943367041192</v>
      </c>
      <c r="G68" s="6">
        <f>資本コスト!G68/SUM(資本コスト!G68,労働コスト!G68)</f>
        <v>0.12983429511684477</v>
      </c>
      <c r="H68" s="6">
        <f>資本コスト!H68/SUM(資本コスト!H68,労働コスト!H68)</f>
        <v>0.1220760489689989</v>
      </c>
      <c r="I68" s="6">
        <f>資本コスト!I68/SUM(資本コスト!I68,労働コスト!I68)</f>
        <v>0.2632159543090119</v>
      </c>
    </row>
    <row r="69" spans="1:9" x14ac:dyDescent="0.15">
      <c r="A69" s="1">
        <v>3</v>
      </c>
      <c r="B69" s="1" t="s">
        <v>51</v>
      </c>
      <c r="C69" s="1">
        <v>20</v>
      </c>
      <c r="D69" s="1" t="s">
        <v>153</v>
      </c>
      <c r="E69" s="6">
        <f>資本コスト!E69/SUM(資本コスト!E69,労働コスト!E69)</f>
        <v>0.4663225429083539</v>
      </c>
      <c r="F69" s="6">
        <f>資本コスト!F69/SUM(資本コスト!F69,労働コスト!F69)</f>
        <v>0.87209095954488047</v>
      </c>
      <c r="G69" s="6">
        <f>資本コスト!G69/SUM(資本コスト!G69,労働コスト!G69)</f>
        <v>0.80707711230297541</v>
      </c>
      <c r="H69" s="6">
        <f>資本コスト!H69/SUM(資本コスト!H69,労働コスト!H69)</f>
        <v>0.78066119853899951</v>
      </c>
      <c r="I69" s="6">
        <f>資本コスト!I69/SUM(資本コスト!I69,労働コスト!I69)</f>
        <v>0.85458554931883368</v>
      </c>
    </row>
    <row r="70" spans="1:9" x14ac:dyDescent="0.15">
      <c r="A70" s="1">
        <v>3</v>
      </c>
      <c r="B70" s="1" t="s">
        <v>51</v>
      </c>
      <c r="C70" s="1">
        <v>21</v>
      </c>
      <c r="D70" s="1" t="s">
        <v>154</v>
      </c>
      <c r="E70" s="6">
        <f>資本コスト!E70/SUM(資本コスト!E70,労働コスト!E70)</f>
        <v>0.16097097795384316</v>
      </c>
      <c r="F70" s="6">
        <f>資本コスト!F70/SUM(資本コスト!F70,労働コスト!F70)</f>
        <v>0.38375219399337623</v>
      </c>
      <c r="G70" s="6">
        <f>資本コスト!G70/SUM(資本コスト!G70,労働コスト!G70)</f>
        <v>0.34832734878200855</v>
      </c>
      <c r="H70" s="6">
        <f>資本コスト!H70/SUM(資本コスト!H70,労働コスト!H70)</f>
        <v>0.42502208815986997</v>
      </c>
      <c r="I70" s="6">
        <f>資本コスト!I70/SUM(資本コスト!I70,労働コスト!I70)</f>
        <v>0.50437582012880222</v>
      </c>
    </row>
    <row r="71" spans="1:9" x14ac:dyDescent="0.15">
      <c r="A71" s="1">
        <v>3</v>
      </c>
      <c r="B71" s="1" t="s">
        <v>2</v>
      </c>
      <c r="C71" s="1">
        <v>22</v>
      </c>
      <c r="D71" s="1" t="s">
        <v>146</v>
      </c>
      <c r="E71" s="6">
        <f>資本コスト!E71/SUM(資本コスト!E71,労働コスト!E71)</f>
        <v>0.1500828382925373</v>
      </c>
      <c r="F71" s="6">
        <f>資本コスト!F71/SUM(資本コスト!F71,労働コスト!F71)</f>
        <v>0.25907329705179244</v>
      </c>
      <c r="G71" s="6">
        <f>資本コスト!G71/SUM(資本コスト!G71,労働コスト!G71)</f>
        <v>0.33343358952430363</v>
      </c>
      <c r="H71" s="6">
        <f>資本コスト!H71/SUM(資本コスト!H71,労働コスト!H71)</f>
        <v>0.3076107399286569</v>
      </c>
      <c r="I71" s="6">
        <f>資本コスト!I71/SUM(資本コスト!I71,労働コスト!I71)</f>
        <v>0.31582248267995128</v>
      </c>
    </row>
    <row r="72" spans="1:9" x14ac:dyDescent="0.15">
      <c r="A72" s="1">
        <v>3</v>
      </c>
      <c r="B72" s="1" t="s">
        <v>2</v>
      </c>
      <c r="C72" s="1">
        <v>23</v>
      </c>
      <c r="D72" s="1" t="s">
        <v>167</v>
      </c>
      <c r="E72" s="6">
        <f>資本コスト!E72/SUM(資本コスト!E72,労働コスト!E72)</f>
        <v>0.45543177977726046</v>
      </c>
      <c r="F72" s="6">
        <f>資本コスト!F72/SUM(資本コスト!F72,労働コスト!F72)</f>
        <v>0.28267793199237756</v>
      </c>
      <c r="G72" s="6">
        <f>資本コスト!G72/SUM(資本コスト!G72,労働コスト!G72)</f>
        <v>0.30720831384930669</v>
      </c>
      <c r="H72" s="6">
        <f>資本コスト!H72/SUM(資本コスト!H72,労働コスト!H72)</f>
        <v>0.28936153663810688</v>
      </c>
      <c r="I72" s="6">
        <f>資本コスト!I72/SUM(資本コスト!I72,労働コスト!I72)</f>
        <v>0.33917367826653294</v>
      </c>
    </row>
    <row r="73" spans="1:9" x14ac:dyDescent="0.15">
      <c r="A73" s="1">
        <v>4</v>
      </c>
      <c r="B73" s="1" t="s">
        <v>52</v>
      </c>
      <c r="C73" s="1">
        <v>1</v>
      </c>
      <c r="D73" s="1" t="s">
        <v>147</v>
      </c>
      <c r="E73" s="6">
        <f>資本コスト!E73/SUM(資本コスト!E73,労働コスト!E73)</f>
        <v>0.56448025611591501</v>
      </c>
      <c r="F73" s="6">
        <f>資本コスト!F73/SUM(資本コスト!F73,労働コスト!F73)</f>
        <v>0.54625818835276885</v>
      </c>
      <c r="G73" s="6">
        <f>資本コスト!G73/SUM(資本コスト!G73,労働コスト!G73)</f>
        <v>0.57466089885974914</v>
      </c>
      <c r="H73" s="6">
        <f>資本コスト!H73/SUM(資本コスト!H73,労働コスト!H73)</f>
        <v>0.71814299142780369</v>
      </c>
      <c r="I73" s="6">
        <f>資本コスト!I73/SUM(資本コスト!I73,労働コスト!I73)</f>
        <v>0.76806778897568961</v>
      </c>
    </row>
    <row r="74" spans="1:9" x14ac:dyDescent="0.15">
      <c r="A74" s="1">
        <v>4</v>
      </c>
      <c r="B74" s="1" t="s">
        <v>52</v>
      </c>
      <c r="C74" s="1">
        <v>2</v>
      </c>
      <c r="D74" s="1" t="s">
        <v>148</v>
      </c>
      <c r="E74" s="6">
        <f>資本コスト!E74/SUM(資本コスト!E74,労働コスト!E74)</f>
        <v>0.42006721937114361</v>
      </c>
      <c r="F74" s="6">
        <f>資本コスト!F74/SUM(資本コスト!F74,労働コスト!F74)</f>
        <v>0.20736261628603736</v>
      </c>
      <c r="G74" s="6">
        <f>資本コスト!G74/SUM(資本コスト!G74,労働コスト!G74)</f>
        <v>0.33760741867556793</v>
      </c>
      <c r="H74" s="6">
        <f>資本コスト!H74/SUM(資本コスト!H74,労働コスト!H74)</f>
        <v>0.26393008407211421</v>
      </c>
      <c r="I74" s="6">
        <f>資本コスト!I74/SUM(資本コスト!I74,労働コスト!I74)</f>
        <v>0.56249919233730949</v>
      </c>
    </row>
    <row r="75" spans="1:9" x14ac:dyDescent="0.15">
      <c r="A75" s="1">
        <v>4</v>
      </c>
      <c r="B75" s="1" t="s">
        <v>102</v>
      </c>
      <c r="C75" s="1">
        <v>3</v>
      </c>
      <c r="D75" s="1" t="s">
        <v>155</v>
      </c>
      <c r="E75" s="6">
        <f>資本コスト!E75/SUM(資本コスト!E75,労働コスト!E75)</f>
        <v>0.27796224039971906</v>
      </c>
      <c r="F75" s="6">
        <f>資本コスト!F75/SUM(資本コスト!F75,労働コスト!F75)</f>
        <v>0.25034732119421033</v>
      </c>
      <c r="G75" s="6">
        <f>資本コスト!G75/SUM(資本コスト!G75,労働コスト!G75)</f>
        <v>0.34110336791236107</v>
      </c>
      <c r="H75" s="6">
        <f>資本コスト!H75/SUM(資本コスト!H75,労働コスト!H75)</f>
        <v>0.32447266674372194</v>
      </c>
      <c r="I75" s="6">
        <f>資本コスト!I75/SUM(資本コスト!I75,労働コスト!I75)</f>
        <v>0.32196971191615875</v>
      </c>
    </row>
    <row r="76" spans="1:9" x14ac:dyDescent="0.15">
      <c r="A76" s="1">
        <v>4</v>
      </c>
      <c r="B76" s="1" t="s">
        <v>102</v>
      </c>
      <c r="C76" s="1">
        <v>4</v>
      </c>
      <c r="D76" s="1" t="s">
        <v>156</v>
      </c>
      <c r="E76" s="6">
        <f>資本コスト!E76/SUM(資本コスト!E76,労働コスト!E76)</f>
        <v>0.14096202911394307</v>
      </c>
      <c r="F76" s="6">
        <f>資本コスト!F76/SUM(資本コスト!F76,労働コスト!F76)</f>
        <v>0.21972342453704805</v>
      </c>
      <c r="G76" s="6">
        <f>資本コスト!G76/SUM(資本コスト!G76,労働コスト!G76)</f>
        <v>0.27873581384925811</v>
      </c>
      <c r="H76" s="6">
        <f>資本コスト!H76/SUM(資本コスト!H76,労働コスト!H76)</f>
        <v>0.31114269779597592</v>
      </c>
      <c r="I76" s="6">
        <f>資本コスト!I76/SUM(資本コスト!I76,労働コスト!I76)</f>
        <v>0.32135267234017001</v>
      </c>
    </row>
    <row r="77" spans="1:9" x14ac:dyDescent="0.15">
      <c r="A77" s="1">
        <v>4</v>
      </c>
      <c r="B77" s="1" t="s">
        <v>102</v>
      </c>
      <c r="C77" s="1">
        <v>5</v>
      </c>
      <c r="D77" s="1" t="s">
        <v>157</v>
      </c>
      <c r="E77" s="6">
        <f>資本コスト!E77/SUM(資本コスト!E77,労働コスト!E77)</f>
        <v>0.72974010735032857</v>
      </c>
      <c r="F77" s="6">
        <f>資本コスト!F77/SUM(資本コスト!F77,労働コスト!F77)</f>
        <v>0.51885007225104707</v>
      </c>
      <c r="G77" s="6">
        <f>資本コスト!G77/SUM(資本コスト!G77,労働コスト!G77)</f>
        <v>0.57646674433319678</v>
      </c>
      <c r="H77" s="6">
        <f>資本コスト!H77/SUM(資本コスト!H77,労働コスト!H77)</f>
        <v>0.53209853696844533</v>
      </c>
      <c r="I77" s="6">
        <f>資本コスト!I77/SUM(資本コスト!I77,労働コスト!I77)</f>
        <v>0.65771290054697351</v>
      </c>
    </row>
    <row r="78" spans="1:9" x14ac:dyDescent="0.15">
      <c r="A78" s="1">
        <v>4</v>
      </c>
      <c r="B78" s="1" t="s">
        <v>102</v>
      </c>
      <c r="C78" s="1">
        <v>6</v>
      </c>
      <c r="D78" s="1" t="s">
        <v>49</v>
      </c>
      <c r="E78" s="6">
        <f>資本コスト!E78/SUM(資本コスト!E78,労働コスト!E78)</f>
        <v>0.39686611360941143</v>
      </c>
      <c r="F78" s="6">
        <f>資本コスト!F78/SUM(資本コスト!F78,労働コスト!F78)</f>
        <v>0.26389475836561865</v>
      </c>
      <c r="G78" s="6">
        <f>資本コスト!G78/SUM(資本コスト!G78,労働コスト!G78)</f>
        <v>0.27985644914251079</v>
      </c>
      <c r="H78" s="6">
        <f>資本コスト!H78/SUM(資本コスト!H78,労働コスト!H78)</f>
        <v>0.22957071182442129</v>
      </c>
      <c r="I78" s="6">
        <f>資本コスト!I78/SUM(資本コスト!I78,労働コスト!I78)</f>
        <v>0.34635671400419016</v>
      </c>
    </row>
    <row r="79" spans="1:9" x14ac:dyDescent="0.15">
      <c r="A79" s="1">
        <v>4</v>
      </c>
      <c r="B79" s="1" t="s">
        <v>102</v>
      </c>
      <c r="C79" s="1">
        <v>7</v>
      </c>
      <c r="D79" s="1" t="s">
        <v>158</v>
      </c>
      <c r="E79" s="6">
        <f>資本コスト!E79/SUM(資本コスト!E79,労働コスト!E79)</f>
        <v>0.37088272633925656</v>
      </c>
      <c r="F79" s="6">
        <f>資本コスト!F79/SUM(資本コスト!F79,労働コスト!F79)</f>
        <v>0.77135904830319979</v>
      </c>
      <c r="G79" s="6">
        <f>資本コスト!G79/SUM(資本コスト!G79,労働コスト!G79)</f>
        <v>0.67217667937817738</v>
      </c>
      <c r="H79" s="6">
        <f>資本コスト!H79/SUM(資本コスト!H79,労働コスト!H79)</f>
        <v>0.83279929400769659</v>
      </c>
      <c r="I79" s="6">
        <f>資本コスト!I79/SUM(資本コスト!I79,労働コスト!I79)</f>
        <v>0.86721182360881333</v>
      </c>
    </row>
    <row r="80" spans="1:9" x14ac:dyDescent="0.15">
      <c r="A80" s="1">
        <v>4</v>
      </c>
      <c r="B80" s="1" t="s">
        <v>102</v>
      </c>
      <c r="C80" s="1">
        <v>8</v>
      </c>
      <c r="D80" s="1" t="s">
        <v>159</v>
      </c>
      <c r="E80" s="6">
        <f>資本コスト!E80/SUM(資本コスト!E80,労働コスト!E80)</f>
        <v>0.31288443092525892</v>
      </c>
      <c r="F80" s="6">
        <f>資本コスト!F80/SUM(資本コスト!F80,労働コスト!F80)</f>
        <v>0.20185479474677037</v>
      </c>
      <c r="G80" s="6">
        <f>資本コスト!G80/SUM(資本コスト!G80,労働コスト!G80)</f>
        <v>0.25262659970830703</v>
      </c>
      <c r="H80" s="6">
        <f>資本コスト!H80/SUM(資本コスト!H80,労働コスト!H80)</f>
        <v>0.23903527411845404</v>
      </c>
      <c r="I80" s="6">
        <f>資本コスト!I80/SUM(資本コスト!I80,労働コスト!I80)</f>
        <v>0.26910792651034465</v>
      </c>
    </row>
    <row r="81" spans="1:9" x14ac:dyDescent="0.15">
      <c r="A81" s="1">
        <v>4</v>
      </c>
      <c r="B81" s="1" t="s">
        <v>102</v>
      </c>
      <c r="C81" s="1">
        <v>9</v>
      </c>
      <c r="D81" s="1" t="s">
        <v>160</v>
      </c>
      <c r="E81" s="6">
        <f>資本コスト!E81/SUM(資本コスト!E81,労働コスト!E81)</f>
        <v>0.27519410176070674</v>
      </c>
      <c r="F81" s="6">
        <f>資本コスト!F81/SUM(資本コスト!F81,労働コスト!F81)</f>
        <v>0.4282702346013213</v>
      </c>
      <c r="G81" s="6">
        <f>資本コスト!G81/SUM(資本コスト!G81,労働コスト!G81)</f>
        <v>0.46157724109081766</v>
      </c>
      <c r="H81" s="6">
        <f>資本コスト!H81/SUM(資本コスト!H81,労働コスト!H81)</f>
        <v>0.46854248510090829</v>
      </c>
      <c r="I81" s="6">
        <f>資本コスト!I81/SUM(資本コスト!I81,労働コスト!I81)</f>
        <v>0.3782221117586923</v>
      </c>
    </row>
    <row r="82" spans="1:9" x14ac:dyDescent="0.15">
      <c r="A82" s="1">
        <v>4</v>
      </c>
      <c r="B82" s="1" t="s">
        <v>102</v>
      </c>
      <c r="C82" s="1">
        <v>10</v>
      </c>
      <c r="D82" s="1" t="s">
        <v>161</v>
      </c>
      <c r="E82" s="6">
        <f>資本コスト!E82/SUM(資本コスト!E82,労働コスト!E82)</f>
        <v>0.27399111827800743</v>
      </c>
      <c r="F82" s="6">
        <f>資本コスト!F82/SUM(資本コスト!F82,労働コスト!F82)</f>
        <v>0.29212589029871677</v>
      </c>
      <c r="G82" s="6">
        <f>資本コスト!G82/SUM(資本コスト!G82,労働コスト!G82)</f>
        <v>0.30523611946222501</v>
      </c>
      <c r="H82" s="6">
        <f>資本コスト!H82/SUM(資本コスト!H82,労働コスト!H82)</f>
        <v>0.2929186985458106</v>
      </c>
      <c r="I82" s="6">
        <f>資本コスト!I82/SUM(資本コスト!I82,労働コスト!I82)</f>
        <v>0.30195894029652259</v>
      </c>
    </row>
    <row r="83" spans="1:9" x14ac:dyDescent="0.15">
      <c r="A83" s="1">
        <v>4</v>
      </c>
      <c r="B83" s="1" t="s">
        <v>102</v>
      </c>
      <c r="C83" s="1">
        <v>11</v>
      </c>
      <c r="D83" s="1" t="s">
        <v>162</v>
      </c>
      <c r="E83" s="6">
        <f>資本コスト!E83/SUM(資本コスト!E83,労働コスト!E83)</f>
        <v>0.16746887406800132</v>
      </c>
      <c r="F83" s="6">
        <f>資本コスト!F83/SUM(資本コスト!F83,労働コスト!F83)</f>
        <v>0.148449777136797</v>
      </c>
      <c r="G83" s="6">
        <f>資本コスト!G83/SUM(資本コスト!G83,労働コスト!G83)</f>
        <v>0.21160021833286896</v>
      </c>
      <c r="H83" s="6">
        <f>資本コスト!H83/SUM(資本コスト!H83,労働コスト!H83)</f>
        <v>0.22088135917263169</v>
      </c>
      <c r="I83" s="6">
        <f>資本コスト!I83/SUM(資本コスト!I83,労働コスト!I83)</f>
        <v>0.23101442859274157</v>
      </c>
    </row>
    <row r="84" spans="1:9" x14ac:dyDescent="0.15">
      <c r="A84" s="1">
        <v>4</v>
      </c>
      <c r="B84" s="1" t="s">
        <v>102</v>
      </c>
      <c r="C84" s="1">
        <v>12</v>
      </c>
      <c r="D84" s="1" t="s">
        <v>163</v>
      </c>
      <c r="E84" s="6">
        <f>資本コスト!E84/SUM(資本コスト!E84,労働コスト!E84)</f>
        <v>0.30249437930532813</v>
      </c>
      <c r="F84" s="6">
        <f>資本コスト!F84/SUM(資本コスト!F84,労働コスト!F84)</f>
        <v>0.1786354249198211</v>
      </c>
      <c r="G84" s="6">
        <f>資本コスト!G84/SUM(資本コスト!G84,労働コスト!G84)</f>
        <v>0.33489225366775521</v>
      </c>
      <c r="H84" s="6">
        <f>資本コスト!H84/SUM(資本コスト!H84,労働コスト!H84)</f>
        <v>0.36244946995231925</v>
      </c>
      <c r="I84" s="6">
        <f>資本コスト!I84/SUM(資本コスト!I84,労働コスト!I84)</f>
        <v>0.36723158777482473</v>
      </c>
    </row>
    <row r="85" spans="1:9" x14ac:dyDescent="0.15">
      <c r="A85" s="1">
        <v>4</v>
      </c>
      <c r="B85" s="1" t="s">
        <v>102</v>
      </c>
      <c r="C85" s="1">
        <v>13</v>
      </c>
      <c r="D85" s="1" t="s">
        <v>164</v>
      </c>
      <c r="E85" s="6">
        <f>資本コスト!E85/SUM(資本コスト!E85,労働コスト!E85)</f>
        <v>0.21153639563402235</v>
      </c>
      <c r="F85" s="6">
        <f>資本コスト!F85/SUM(資本コスト!F85,労働コスト!F85)</f>
        <v>0.24291085289295034</v>
      </c>
      <c r="G85" s="6">
        <f>資本コスト!G85/SUM(資本コスト!G85,労働コスト!G85)</f>
        <v>0.28716594314393307</v>
      </c>
      <c r="H85" s="6">
        <f>資本コスト!H85/SUM(資本コスト!H85,労働コスト!H85)</f>
        <v>0.24107651750093895</v>
      </c>
      <c r="I85" s="6">
        <f>資本コスト!I85/SUM(資本コスト!I85,労働コスト!I85)</f>
        <v>0.21705760586115472</v>
      </c>
    </row>
    <row r="86" spans="1:9" x14ac:dyDescent="0.15">
      <c r="A86" s="1">
        <v>4</v>
      </c>
      <c r="B86" s="1" t="s">
        <v>102</v>
      </c>
      <c r="C86" s="1">
        <v>14</v>
      </c>
      <c r="D86" s="1" t="s">
        <v>165</v>
      </c>
      <c r="E86" s="6">
        <f>資本コスト!E86/SUM(資本コスト!E86,労働コスト!E86)</f>
        <v>3.1781353119694628E-2</v>
      </c>
      <c r="F86" s="6">
        <f>資本コスト!F86/SUM(資本コスト!F86,労働コスト!F86)</f>
        <v>0.16625863394702589</v>
      </c>
      <c r="G86" s="6">
        <f>資本コスト!G86/SUM(資本コスト!G86,労働コスト!G86)</f>
        <v>0.26704532800902742</v>
      </c>
      <c r="H86" s="6">
        <f>資本コスト!H86/SUM(資本コスト!H86,労働コスト!H86)</f>
        <v>0.28249779328645502</v>
      </c>
      <c r="I86" s="6">
        <f>資本コスト!I86/SUM(資本コスト!I86,労働コスト!I86)</f>
        <v>0.18986661552149695</v>
      </c>
    </row>
    <row r="87" spans="1:9" x14ac:dyDescent="0.15">
      <c r="A87" s="1">
        <v>4</v>
      </c>
      <c r="B87" s="1" t="s">
        <v>102</v>
      </c>
      <c r="C87" s="1">
        <v>15</v>
      </c>
      <c r="D87" s="1" t="s">
        <v>166</v>
      </c>
      <c r="E87" s="6">
        <f>資本コスト!E87/SUM(資本コスト!E87,労働コスト!E87)</f>
        <v>0.18164623080535355</v>
      </c>
      <c r="F87" s="6">
        <f>資本コスト!F87/SUM(資本コスト!F87,労働コスト!F87)</f>
        <v>0.19076074005386892</v>
      </c>
      <c r="G87" s="6">
        <f>資本コスト!G87/SUM(資本コスト!G87,労働コスト!G87)</f>
        <v>0.30135182942081595</v>
      </c>
      <c r="H87" s="6">
        <f>資本コスト!H87/SUM(資本コスト!H87,労働コスト!H87)</f>
        <v>0.33629486034514189</v>
      </c>
      <c r="I87" s="6">
        <f>資本コスト!I87/SUM(資本コスト!I87,労働コスト!I87)</f>
        <v>0.35458682865300667</v>
      </c>
    </row>
    <row r="88" spans="1:9" x14ac:dyDescent="0.15">
      <c r="A88" s="1">
        <v>4</v>
      </c>
      <c r="B88" s="1" t="s">
        <v>52</v>
      </c>
      <c r="C88" s="1">
        <v>16</v>
      </c>
      <c r="D88" s="1" t="s">
        <v>149</v>
      </c>
      <c r="E88" s="6">
        <f>資本コスト!E88/SUM(資本コスト!E88,労働コスト!E88)</f>
        <v>0.17847044438302659</v>
      </c>
      <c r="F88" s="6">
        <f>資本コスト!F88/SUM(資本コスト!F88,労働コスト!F88)</f>
        <v>9.3393441187718099E-2</v>
      </c>
      <c r="G88" s="6">
        <f>資本コスト!G88/SUM(資本コスト!G88,労働コスト!G88)</f>
        <v>0.13639510798084925</v>
      </c>
      <c r="H88" s="6">
        <f>資本コスト!H88/SUM(資本コスト!H88,労働コスト!H88)</f>
        <v>7.839923252417326E-2</v>
      </c>
      <c r="I88" s="6">
        <f>資本コスト!I88/SUM(資本コスト!I88,労働コスト!I88)</f>
        <v>7.3369759497167078E-2</v>
      </c>
    </row>
    <row r="89" spans="1:9" x14ac:dyDescent="0.15">
      <c r="A89" s="1">
        <v>4</v>
      </c>
      <c r="B89" s="1" t="s">
        <v>52</v>
      </c>
      <c r="C89" s="1">
        <v>17</v>
      </c>
      <c r="D89" s="1" t="s">
        <v>150</v>
      </c>
      <c r="E89" s="6">
        <f>資本コスト!E89/SUM(資本コスト!E89,労働コスト!E89)</f>
        <v>0.72727961050885925</v>
      </c>
      <c r="F89" s="6">
        <f>資本コスト!F89/SUM(資本コスト!F89,労働コスト!F89)</f>
        <v>0.74083667541532028</v>
      </c>
      <c r="G89" s="6">
        <f>資本コスト!G89/SUM(資本コスト!G89,労働コスト!G89)</f>
        <v>0.71545095000981795</v>
      </c>
      <c r="H89" s="6">
        <f>資本コスト!H89/SUM(資本コスト!H89,労働コスト!H89)</f>
        <v>0.65289041286508431</v>
      </c>
      <c r="I89" s="6">
        <f>資本コスト!I89/SUM(資本コスト!I89,労働コスト!I89)</f>
        <v>0.71331265238358599</v>
      </c>
    </row>
    <row r="90" spans="1:9" x14ac:dyDescent="0.15">
      <c r="A90" s="1">
        <v>4</v>
      </c>
      <c r="B90" s="1" t="s">
        <v>52</v>
      </c>
      <c r="C90" s="1">
        <v>18</v>
      </c>
      <c r="D90" s="1" t="s">
        <v>151</v>
      </c>
      <c r="E90" s="6">
        <f>資本コスト!E90/SUM(資本コスト!E90,労働コスト!E90)</f>
        <v>0.13347682705623051</v>
      </c>
      <c r="F90" s="6">
        <f>資本コスト!F90/SUM(資本コスト!F90,労働コスト!F90)</f>
        <v>0.15751401632258322</v>
      </c>
      <c r="G90" s="6">
        <f>資本コスト!G90/SUM(資本コスト!G90,労働コスト!G90)</f>
        <v>0.15732969947272135</v>
      </c>
      <c r="H90" s="6">
        <f>資本コスト!H90/SUM(資本コスト!H90,労働コスト!H90)</f>
        <v>0.16371997313200379</v>
      </c>
      <c r="I90" s="6">
        <f>資本コスト!I90/SUM(資本コスト!I90,労働コスト!I90)</f>
        <v>0.29513980486121938</v>
      </c>
    </row>
    <row r="91" spans="1:9" x14ac:dyDescent="0.15">
      <c r="A91" s="1">
        <v>4</v>
      </c>
      <c r="B91" s="1" t="s">
        <v>52</v>
      </c>
      <c r="C91" s="1">
        <v>19</v>
      </c>
      <c r="D91" s="1" t="s">
        <v>152</v>
      </c>
      <c r="E91" s="6">
        <f>資本コスト!E91/SUM(資本コスト!E91,労働コスト!E91)</f>
        <v>0.2312708245085755</v>
      </c>
      <c r="F91" s="6">
        <f>資本コスト!F91/SUM(資本コスト!F91,労働コスト!F91)</f>
        <v>8.5073014884687534E-2</v>
      </c>
      <c r="G91" s="6">
        <f>資本コスト!G91/SUM(資本コスト!G91,労働コスト!G91)</f>
        <v>0.13739130789968515</v>
      </c>
      <c r="H91" s="6">
        <f>資本コスト!H91/SUM(資本コスト!H91,労働コスト!H91)</f>
        <v>0.27345164381914794</v>
      </c>
      <c r="I91" s="6">
        <f>資本コスト!I91/SUM(資本コスト!I91,労働コスト!I91)</f>
        <v>0.27223312346019968</v>
      </c>
    </row>
    <row r="92" spans="1:9" x14ac:dyDescent="0.15">
      <c r="A92" s="1">
        <v>4</v>
      </c>
      <c r="B92" s="1" t="s">
        <v>52</v>
      </c>
      <c r="C92" s="1">
        <v>20</v>
      </c>
      <c r="D92" s="1" t="s">
        <v>153</v>
      </c>
      <c r="E92" s="6">
        <f>資本コスト!E92/SUM(資本コスト!E92,労働コスト!E92)</f>
        <v>0.40838503652712149</v>
      </c>
      <c r="F92" s="6">
        <f>資本コスト!F92/SUM(資本コスト!F92,労働コスト!F92)</f>
        <v>0.80271961762813593</v>
      </c>
      <c r="G92" s="6">
        <f>資本コスト!G92/SUM(資本コスト!G92,労働コスト!G92)</f>
        <v>0.76068027295862817</v>
      </c>
      <c r="H92" s="6">
        <f>資本コスト!H92/SUM(資本コスト!H92,労働コスト!H92)</f>
        <v>0.76306988861698466</v>
      </c>
      <c r="I92" s="6">
        <f>資本コスト!I92/SUM(資本コスト!I92,労働コスト!I92)</f>
        <v>0.81542415555322867</v>
      </c>
    </row>
    <row r="93" spans="1:9" x14ac:dyDescent="0.15">
      <c r="A93" s="1">
        <v>4</v>
      </c>
      <c r="B93" s="1" t="s">
        <v>52</v>
      </c>
      <c r="C93" s="1">
        <v>21</v>
      </c>
      <c r="D93" s="1" t="s">
        <v>154</v>
      </c>
      <c r="E93" s="6">
        <f>資本コスト!E93/SUM(資本コスト!E93,労働コスト!E93)</f>
        <v>0.16418367430306643</v>
      </c>
      <c r="F93" s="6">
        <f>資本コスト!F93/SUM(資本コスト!F93,労働コスト!F93)</f>
        <v>0.46760172112986548</v>
      </c>
      <c r="G93" s="6">
        <f>資本コスト!G93/SUM(資本コスト!G93,労働コスト!G93)</f>
        <v>0.48643106322443175</v>
      </c>
      <c r="H93" s="6">
        <f>資本コスト!H93/SUM(資本コスト!H93,労働コスト!H93)</f>
        <v>0.46919866096368884</v>
      </c>
      <c r="I93" s="6">
        <f>資本コスト!I93/SUM(資本コスト!I93,労働コスト!I93)</f>
        <v>0.51312167550421095</v>
      </c>
    </row>
    <row r="94" spans="1:9" x14ac:dyDescent="0.15">
      <c r="A94" s="1">
        <v>4</v>
      </c>
      <c r="B94" s="1" t="s">
        <v>3</v>
      </c>
      <c r="C94" s="1">
        <v>22</v>
      </c>
      <c r="D94" s="1" t="s">
        <v>146</v>
      </c>
      <c r="E94" s="6">
        <f>資本コスト!E94/SUM(資本コスト!E94,労働コスト!E94)</f>
        <v>0.20281101184031614</v>
      </c>
      <c r="F94" s="6">
        <f>資本コスト!F94/SUM(資本コスト!F94,労働コスト!F94)</f>
        <v>0.23466657835732996</v>
      </c>
      <c r="G94" s="6">
        <f>資本コスト!G94/SUM(資本コスト!G94,労働コスト!G94)</f>
        <v>0.32197609050864434</v>
      </c>
      <c r="H94" s="6">
        <f>資本コスト!H94/SUM(資本コスト!H94,労働コスト!H94)</f>
        <v>0.30055216555439207</v>
      </c>
      <c r="I94" s="6">
        <f>資本コスト!I94/SUM(資本コスト!I94,労働コスト!I94)</f>
        <v>0.25979044240477256</v>
      </c>
    </row>
    <row r="95" spans="1:9" x14ac:dyDescent="0.15">
      <c r="A95" s="1">
        <v>4</v>
      </c>
      <c r="B95" s="1" t="s">
        <v>3</v>
      </c>
      <c r="C95" s="1">
        <v>23</v>
      </c>
      <c r="D95" s="1" t="s">
        <v>167</v>
      </c>
      <c r="E95" s="6">
        <f>資本コスト!E95/SUM(資本コスト!E95,労働コスト!E95)</f>
        <v>0.33794096269734913</v>
      </c>
      <c r="F95" s="6">
        <f>資本コスト!F95/SUM(資本コスト!F95,労働コスト!F95)</f>
        <v>0.30942396911179937</v>
      </c>
      <c r="G95" s="6">
        <f>資本コスト!G95/SUM(資本コスト!G95,労働コスト!G95)</f>
        <v>0.32400055771618647</v>
      </c>
      <c r="H95" s="6">
        <f>資本コスト!H95/SUM(資本コスト!H95,労働コスト!H95)</f>
        <v>0.28825835456591492</v>
      </c>
      <c r="I95" s="6">
        <f>資本コスト!I95/SUM(資本コスト!I95,労働コスト!I95)</f>
        <v>0.32657359576547229</v>
      </c>
    </row>
    <row r="96" spans="1:9" x14ac:dyDescent="0.15">
      <c r="A96" s="1">
        <v>5</v>
      </c>
      <c r="B96" s="1" t="s">
        <v>53</v>
      </c>
      <c r="C96" s="1">
        <v>1</v>
      </c>
      <c r="D96" s="1" t="s">
        <v>147</v>
      </c>
      <c r="E96" s="6">
        <f>資本コスト!E96/SUM(資本コスト!E96,労働コスト!E96)</f>
        <v>0.48288541404928331</v>
      </c>
      <c r="F96" s="6">
        <f>資本コスト!F96/SUM(資本コスト!F96,労働コスト!F96)</f>
        <v>0.47563878942692084</v>
      </c>
      <c r="G96" s="6">
        <f>資本コスト!G96/SUM(資本コスト!G96,労働コスト!G96)</f>
        <v>0.50899945271071145</v>
      </c>
      <c r="H96" s="6">
        <f>資本コスト!H96/SUM(資本コスト!H96,労働コスト!H96)</f>
        <v>0.67819059095897716</v>
      </c>
      <c r="I96" s="6">
        <f>資本コスト!I96/SUM(資本コスト!I96,労働コスト!I96)</f>
        <v>0.7256943216873083</v>
      </c>
    </row>
    <row r="97" spans="1:9" x14ac:dyDescent="0.15">
      <c r="A97" s="1">
        <v>5</v>
      </c>
      <c r="B97" s="1" t="s">
        <v>53</v>
      </c>
      <c r="C97" s="1">
        <v>2</v>
      </c>
      <c r="D97" s="1" t="s">
        <v>148</v>
      </c>
      <c r="E97" s="6">
        <f>資本コスト!E97/SUM(資本コスト!E97,労働コスト!E97)</f>
        <v>0.42043868588573202</v>
      </c>
      <c r="F97" s="6">
        <f>資本コスト!F97/SUM(資本コスト!F97,労働コスト!F97)</f>
        <v>0.35238134576636826</v>
      </c>
      <c r="G97" s="6">
        <f>資本コスト!G97/SUM(資本コスト!G97,労働コスト!G97)</f>
        <v>0.47780539897925367</v>
      </c>
      <c r="H97" s="6">
        <f>資本コスト!H97/SUM(資本コスト!H97,労働コスト!H97)</f>
        <v>0.4273014563573852</v>
      </c>
      <c r="I97" s="6">
        <f>資本コスト!I97/SUM(資本コスト!I97,労働コスト!I97)</f>
        <v>0.60692549736405166</v>
      </c>
    </row>
    <row r="98" spans="1:9" x14ac:dyDescent="0.15">
      <c r="A98" s="1">
        <v>5</v>
      </c>
      <c r="B98" s="1" t="s">
        <v>103</v>
      </c>
      <c r="C98" s="1">
        <v>3</v>
      </c>
      <c r="D98" s="1" t="s">
        <v>155</v>
      </c>
      <c r="E98" s="6">
        <f>資本コスト!E98/SUM(資本コスト!E98,労働コスト!E98)</f>
        <v>0.25922545105372446</v>
      </c>
      <c r="F98" s="6">
        <f>資本コスト!F98/SUM(資本コスト!F98,労働コスト!F98)</f>
        <v>0.26336099952185343</v>
      </c>
      <c r="G98" s="6">
        <f>資本コスト!G98/SUM(資本コスト!G98,労働コスト!G98)</f>
        <v>0.28117323918774423</v>
      </c>
      <c r="H98" s="6">
        <f>資本コスト!H98/SUM(資本コスト!H98,労働コスト!H98)</f>
        <v>0.25823041328639607</v>
      </c>
      <c r="I98" s="6">
        <f>資本コスト!I98/SUM(資本コスト!I98,労働コスト!I98)</f>
        <v>0.270089457056436</v>
      </c>
    </row>
    <row r="99" spans="1:9" x14ac:dyDescent="0.15">
      <c r="A99" s="1">
        <v>5</v>
      </c>
      <c r="B99" s="1" t="s">
        <v>103</v>
      </c>
      <c r="C99" s="1">
        <v>4</v>
      </c>
      <c r="D99" s="1" t="s">
        <v>156</v>
      </c>
      <c r="E99" s="6">
        <f>資本コスト!E99/SUM(資本コスト!E99,労働コスト!E99)</f>
        <v>4.9166201658836277E-2</v>
      </c>
      <c r="F99" s="6">
        <f>資本コスト!F99/SUM(資本コスト!F99,労働コスト!F99)</f>
        <v>4.0173668817357726E-2</v>
      </c>
      <c r="G99" s="6">
        <f>資本コスト!G99/SUM(資本コスト!G99,労働コスト!G99)</f>
        <v>7.1856411049841806E-2</v>
      </c>
      <c r="H99" s="6">
        <f>資本コスト!H99/SUM(資本コスト!H99,労働コスト!H99)</f>
        <v>9.2950599429464695E-2</v>
      </c>
      <c r="I99" s="6">
        <f>資本コスト!I99/SUM(資本コスト!I99,労働コスト!I99)</f>
        <v>0.12467992714951277</v>
      </c>
    </row>
    <row r="100" spans="1:9" x14ac:dyDescent="0.15">
      <c r="A100" s="1">
        <v>5</v>
      </c>
      <c r="B100" s="1" t="s">
        <v>103</v>
      </c>
      <c r="C100" s="1">
        <v>5</v>
      </c>
      <c r="D100" s="1" t="s">
        <v>157</v>
      </c>
      <c r="E100" s="6">
        <f>資本コスト!E100/SUM(資本コスト!E100,労働コスト!E100)</f>
        <v>0.60153439121825225</v>
      </c>
      <c r="F100" s="6">
        <f>資本コスト!F100/SUM(資本コスト!F100,労働コスト!F100)</f>
        <v>0.63408912014055052</v>
      </c>
      <c r="G100" s="6">
        <f>資本コスト!G100/SUM(資本コスト!G100,労働コスト!G100)</f>
        <v>0.5569316917122562</v>
      </c>
      <c r="H100" s="6">
        <f>資本コスト!H100/SUM(資本コスト!H100,労働コスト!H100)</f>
        <v>0.63059411986885749</v>
      </c>
      <c r="I100" s="6">
        <f>資本コスト!I100/SUM(資本コスト!I100,労働コスト!I100)</f>
        <v>0.68998090742150053</v>
      </c>
    </row>
    <row r="101" spans="1:9" x14ac:dyDescent="0.15">
      <c r="A101" s="1">
        <v>5</v>
      </c>
      <c r="B101" s="1" t="s">
        <v>103</v>
      </c>
      <c r="C101" s="1">
        <v>6</v>
      </c>
      <c r="D101" s="1" t="s">
        <v>49</v>
      </c>
      <c r="E101" s="6">
        <f>資本コスト!E101/SUM(資本コスト!E101,労働コスト!E101)</f>
        <v>0.69471337387395082</v>
      </c>
      <c r="F101" s="6">
        <f>資本コスト!F101/SUM(資本コスト!F101,労働コスト!F101)</f>
        <v>0.57131150586917079</v>
      </c>
      <c r="G101" s="6">
        <f>資本コスト!G101/SUM(資本コスト!G101,労働コスト!G101)</f>
        <v>0.65114401902336061</v>
      </c>
      <c r="H101" s="6">
        <f>資本コスト!H101/SUM(資本コスト!H101,労働コスト!H101)</f>
        <v>0.56326031066778759</v>
      </c>
      <c r="I101" s="6">
        <f>資本コスト!I101/SUM(資本コスト!I101,労働コスト!I101)</f>
        <v>0.68223324657347328</v>
      </c>
    </row>
    <row r="102" spans="1:9" x14ac:dyDescent="0.15">
      <c r="A102" s="1">
        <v>5</v>
      </c>
      <c r="B102" s="1" t="s">
        <v>103</v>
      </c>
      <c r="C102" s="1">
        <v>7</v>
      </c>
      <c r="D102" s="1" t="s">
        <v>158</v>
      </c>
      <c r="E102" s="6">
        <f>資本コスト!E102/SUM(資本コスト!E102,労働コスト!E102)</f>
        <v>0.6823637032162122</v>
      </c>
      <c r="F102" s="6">
        <f>資本コスト!F102/SUM(資本コスト!F102,労働コスト!F102)</f>
        <v>0.78730986619662102</v>
      </c>
      <c r="G102" s="6">
        <f>資本コスト!G102/SUM(資本コスト!G102,労働コスト!G102)</f>
        <v>0.68262862395527024</v>
      </c>
      <c r="H102" s="6">
        <f>資本コスト!H102/SUM(資本コスト!H102,労働コスト!H102)</f>
        <v>0.69318553472961364</v>
      </c>
      <c r="I102" s="6">
        <f>資本コスト!I102/SUM(資本コスト!I102,労働コスト!I102)</f>
        <v>0.69832527655718191</v>
      </c>
    </row>
    <row r="103" spans="1:9" x14ac:dyDescent="0.15">
      <c r="A103" s="1">
        <v>5</v>
      </c>
      <c r="B103" s="1" t="s">
        <v>103</v>
      </c>
      <c r="C103" s="1">
        <v>8</v>
      </c>
      <c r="D103" s="1" t="s">
        <v>159</v>
      </c>
      <c r="E103" s="6">
        <f>資本コスト!E103/SUM(資本コスト!E103,労働コスト!E103)</f>
        <v>0.30799747941815908</v>
      </c>
      <c r="F103" s="6">
        <f>資本コスト!F103/SUM(資本コスト!F103,労働コスト!F103)</f>
        <v>0.21790520771387831</v>
      </c>
      <c r="G103" s="6">
        <f>資本コスト!G103/SUM(資本コスト!G103,労働コスト!G103)</f>
        <v>0.23008262695723253</v>
      </c>
      <c r="H103" s="6">
        <f>資本コスト!H103/SUM(資本コスト!H103,労働コスト!H103)</f>
        <v>0.18174674645942868</v>
      </c>
      <c r="I103" s="6">
        <f>資本コスト!I103/SUM(資本コスト!I103,労働コスト!I103)</f>
        <v>0.27581580884233514</v>
      </c>
    </row>
    <row r="104" spans="1:9" x14ac:dyDescent="0.15">
      <c r="A104" s="1">
        <v>5</v>
      </c>
      <c r="B104" s="1" t="s">
        <v>103</v>
      </c>
      <c r="C104" s="1">
        <v>9</v>
      </c>
      <c r="D104" s="1" t="s">
        <v>160</v>
      </c>
      <c r="E104" s="6">
        <f>資本コスト!E104/SUM(資本コスト!E104,労働コスト!E104)</f>
        <v>0.57312478046721349</v>
      </c>
      <c r="F104" s="6">
        <f>資本コスト!F104/SUM(資本コスト!F104,労働コスト!F104)</f>
        <v>0.50401608471615567</v>
      </c>
      <c r="G104" s="6">
        <f>資本コスト!G104/SUM(資本コスト!G104,労働コスト!G104)</f>
        <v>0.50723231941052882</v>
      </c>
      <c r="H104" s="6">
        <f>資本コスト!H104/SUM(資本コスト!H104,労働コスト!H104)</f>
        <v>0.43131215780263538</v>
      </c>
      <c r="I104" s="6">
        <f>資本コスト!I104/SUM(資本コスト!I104,労働コスト!I104)</f>
        <v>0.48178086515085949</v>
      </c>
    </row>
    <row r="105" spans="1:9" x14ac:dyDescent="0.15">
      <c r="A105" s="1">
        <v>5</v>
      </c>
      <c r="B105" s="1" t="s">
        <v>103</v>
      </c>
      <c r="C105" s="1">
        <v>10</v>
      </c>
      <c r="D105" s="1" t="s">
        <v>161</v>
      </c>
      <c r="E105" s="6">
        <f>資本コスト!E105/SUM(資本コスト!E105,労働コスト!E105)</f>
        <v>0.20483763811142838</v>
      </c>
      <c r="F105" s="6">
        <f>資本コスト!F105/SUM(資本コスト!F105,労働コスト!F105)</f>
        <v>0.19780888407581051</v>
      </c>
      <c r="G105" s="6">
        <f>資本コスト!G105/SUM(資本コスト!G105,労働コスト!G105)</f>
        <v>0.19862954736502414</v>
      </c>
      <c r="H105" s="6">
        <f>資本コスト!H105/SUM(資本コスト!H105,労働コスト!H105)</f>
        <v>0.19288131858977656</v>
      </c>
      <c r="I105" s="6">
        <f>資本コスト!I105/SUM(資本コスト!I105,労働コスト!I105)</f>
        <v>0.22649247439216283</v>
      </c>
    </row>
    <row r="106" spans="1:9" x14ac:dyDescent="0.15">
      <c r="A106" s="1">
        <v>5</v>
      </c>
      <c r="B106" s="1" t="s">
        <v>103</v>
      </c>
      <c r="C106" s="1">
        <v>11</v>
      </c>
      <c r="D106" s="1" t="s">
        <v>162</v>
      </c>
      <c r="E106" s="6">
        <f>資本コスト!E106/SUM(資本コスト!E106,労働コスト!E106)</f>
        <v>0.15311534822939624</v>
      </c>
      <c r="F106" s="6">
        <f>資本コスト!F106/SUM(資本コスト!F106,労働コスト!F106)</f>
        <v>0.20200636431525923</v>
      </c>
      <c r="G106" s="6">
        <f>資本コスト!G106/SUM(資本コスト!G106,労働コスト!G106)</f>
        <v>0.28775079632040174</v>
      </c>
      <c r="H106" s="6">
        <f>資本コスト!H106/SUM(資本コスト!H106,労働コスト!H106)</f>
        <v>0.23613748287354538</v>
      </c>
      <c r="I106" s="6">
        <f>資本コスト!I106/SUM(資本コスト!I106,労働コスト!I106)</f>
        <v>0.28063153795332663</v>
      </c>
    </row>
    <row r="107" spans="1:9" x14ac:dyDescent="0.15">
      <c r="A107" s="1">
        <v>5</v>
      </c>
      <c r="B107" s="1" t="s">
        <v>103</v>
      </c>
      <c r="C107" s="1">
        <v>12</v>
      </c>
      <c r="D107" s="1" t="s">
        <v>163</v>
      </c>
      <c r="E107" s="6">
        <f>資本コスト!E107/SUM(資本コスト!E107,労働コスト!E107)</f>
        <v>0.31584897486137897</v>
      </c>
      <c r="F107" s="6">
        <f>資本コスト!F107/SUM(資本コスト!F107,労働コスト!F107)</f>
        <v>0.20966981036011986</v>
      </c>
      <c r="G107" s="6">
        <f>資本コスト!G107/SUM(資本コスト!G107,労働コスト!G107)</f>
        <v>0.29880238175746221</v>
      </c>
      <c r="H107" s="6">
        <f>資本コスト!H107/SUM(資本コスト!H107,労働コスト!H107)</f>
        <v>0.33048763406337572</v>
      </c>
      <c r="I107" s="6">
        <f>資本コスト!I107/SUM(資本コスト!I107,労働コスト!I107)</f>
        <v>0.4924193784001813</v>
      </c>
    </row>
    <row r="108" spans="1:9" x14ac:dyDescent="0.15">
      <c r="A108" s="1">
        <v>5</v>
      </c>
      <c r="B108" s="1" t="s">
        <v>103</v>
      </c>
      <c r="C108" s="1">
        <v>13</v>
      </c>
      <c r="D108" s="1" t="s">
        <v>164</v>
      </c>
      <c r="E108" s="6">
        <f>資本コスト!E108/SUM(資本コスト!E108,労働コスト!E108)</f>
        <v>0.14947651782923552</v>
      </c>
      <c r="F108" s="6">
        <f>資本コスト!F108/SUM(資本コスト!F108,労働コスト!F108)</f>
        <v>0.35443033617279573</v>
      </c>
      <c r="G108" s="6">
        <f>資本コスト!G108/SUM(資本コスト!G108,労働コスト!G108)</f>
        <v>0.39353601826949319</v>
      </c>
      <c r="H108" s="6">
        <f>資本コスト!H108/SUM(資本コスト!H108,労働コスト!H108)</f>
        <v>0.36822928329085391</v>
      </c>
      <c r="I108" s="6">
        <f>資本コスト!I108/SUM(資本コスト!I108,労働コスト!I108)</f>
        <v>0.36730255499241893</v>
      </c>
    </row>
    <row r="109" spans="1:9" x14ac:dyDescent="0.15">
      <c r="A109" s="1">
        <v>5</v>
      </c>
      <c r="B109" s="1" t="s">
        <v>103</v>
      </c>
      <c r="C109" s="1">
        <v>14</v>
      </c>
      <c r="D109" s="1" t="s">
        <v>165</v>
      </c>
      <c r="E109" s="6">
        <f>資本コスト!E109/SUM(資本コスト!E109,労働コスト!E109)</f>
        <v>2.4891696617524623E-2</v>
      </c>
      <c r="F109" s="6">
        <f>資本コスト!F109/SUM(資本コスト!F109,労働コスト!F109)</f>
        <v>0.28981780267512747</v>
      </c>
      <c r="G109" s="6">
        <f>資本コスト!G109/SUM(資本コスト!G109,労働コスト!G109)</f>
        <v>0.46490151395418089</v>
      </c>
      <c r="H109" s="6">
        <f>資本コスト!H109/SUM(資本コスト!H109,労働コスト!H109)</f>
        <v>0.51345522777123775</v>
      </c>
      <c r="I109" s="6">
        <f>資本コスト!I109/SUM(資本コスト!I109,労働コスト!I109)</f>
        <v>0.66965840707136004</v>
      </c>
    </row>
    <row r="110" spans="1:9" x14ac:dyDescent="0.15">
      <c r="A110" s="1">
        <v>5</v>
      </c>
      <c r="B110" s="1" t="s">
        <v>103</v>
      </c>
      <c r="C110" s="1">
        <v>15</v>
      </c>
      <c r="D110" s="1" t="s">
        <v>166</v>
      </c>
      <c r="E110" s="6">
        <f>資本コスト!E110/SUM(資本コスト!E110,労働コスト!E110)</f>
        <v>0.14709680980260706</v>
      </c>
      <c r="F110" s="6">
        <f>資本コスト!F110/SUM(資本コスト!F110,労働コスト!F110)</f>
        <v>0.17630903291000435</v>
      </c>
      <c r="G110" s="6">
        <f>資本コスト!G110/SUM(資本コスト!G110,労働コスト!G110)</f>
        <v>0.20394480579147134</v>
      </c>
      <c r="H110" s="6">
        <f>資本コスト!H110/SUM(資本コスト!H110,労働コスト!H110)</f>
        <v>0.21155302413935653</v>
      </c>
      <c r="I110" s="6">
        <f>資本コスト!I110/SUM(資本コスト!I110,労働コスト!I110)</f>
        <v>0.27418575891449809</v>
      </c>
    </row>
    <row r="111" spans="1:9" x14ac:dyDescent="0.15">
      <c r="A111" s="1">
        <v>5</v>
      </c>
      <c r="B111" s="1" t="s">
        <v>53</v>
      </c>
      <c r="C111" s="1">
        <v>16</v>
      </c>
      <c r="D111" s="1" t="s">
        <v>149</v>
      </c>
      <c r="E111" s="6">
        <f>資本コスト!E111/SUM(資本コスト!E111,労働コスト!E111)</f>
        <v>0.23272124245525652</v>
      </c>
      <c r="F111" s="6">
        <f>資本コスト!F111/SUM(資本コスト!F111,労働コスト!F111)</f>
        <v>9.0582533622992775E-2</v>
      </c>
      <c r="G111" s="6">
        <f>資本コスト!G111/SUM(資本コスト!G111,労働コスト!G111)</f>
        <v>0.1393846675657596</v>
      </c>
      <c r="H111" s="6">
        <f>資本コスト!H111/SUM(資本コスト!H111,労働コスト!H111)</f>
        <v>9.7230294535101291E-2</v>
      </c>
      <c r="I111" s="6">
        <f>資本コスト!I111/SUM(資本コスト!I111,労働コスト!I111)</f>
        <v>0.15486643408941669</v>
      </c>
    </row>
    <row r="112" spans="1:9" x14ac:dyDescent="0.15">
      <c r="A112" s="1">
        <v>5</v>
      </c>
      <c r="B112" s="1" t="s">
        <v>53</v>
      </c>
      <c r="C112" s="1">
        <v>17</v>
      </c>
      <c r="D112" s="1" t="s">
        <v>150</v>
      </c>
      <c r="E112" s="6">
        <f>資本コスト!E112/SUM(資本コスト!E112,労働コスト!E112)</f>
        <v>0.74071049263654187</v>
      </c>
      <c r="F112" s="6">
        <f>資本コスト!F112/SUM(資本コスト!F112,労働コスト!F112)</f>
        <v>0.78036012471825789</v>
      </c>
      <c r="G112" s="6">
        <f>資本コスト!G112/SUM(資本コスト!G112,労働コスト!G112)</f>
        <v>0.69452183804253675</v>
      </c>
      <c r="H112" s="6">
        <f>資本コスト!H112/SUM(資本コスト!H112,労働コスト!H112)</f>
        <v>0.68189640311287258</v>
      </c>
      <c r="I112" s="6">
        <f>資本コスト!I112/SUM(資本コスト!I112,労働コスト!I112)</f>
        <v>0.75806441603895991</v>
      </c>
    </row>
    <row r="113" spans="1:9" x14ac:dyDescent="0.15">
      <c r="A113" s="1">
        <v>5</v>
      </c>
      <c r="B113" s="1" t="s">
        <v>53</v>
      </c>
      <c r="C113" s="1">
        <v>18</v>
      </c>
      <c r="D113" s="1" t="s">
        <v>151</v>
      </c>
      <c r="E113" s="6">
        <f>資本コスト!E113/SUM(資本コスト!E113,労働コスト!E113)</f>
        <v>0.16144262688397756</v>
      </c>
      <c r="F113" s="6">
        <f>資本コスト!F113/SUM(資本コスト!F113,労働コスト!F113)</f>
        <v>0.22521443271396907</v>
      </c>
      <c r="G113" s="6">
        <f>資本コスト!G113/SUM(資本コスト!G113,労働コスト!G113)</f>
        <v>0.21174898747372567</v>
      </c>
      <c r="H113" s="6">
        <f>資本コスト!H113/SUM(資本コスト!H113,労働コスト!H113)</f>
        <v>0.18564530345210495</v>
      </c>
      <c r="I113" s="6">
        <f>資本コスト!I113/SUM(資本コスト!I113,労働コスト!I113)</f>
        <v>0.20015282220847438</v>
      </c>
    </row>
    <row r="114" spans="1:9" x14ac:dyDescent="0.15">
      <c r="A114" s="1">
        <v>5</v>
      </c>
      <c r="B114" s="1" t="s">
        <v>53</v>
      </c>
      <c r="C114" s="1">
        <v>19</v>
      </c>
      <c r="D114" s="1" t="s">
        <v>152</v>
      </c>
      <c r="E114" s="6">
        <f>資本コスト!E114/SUM(資本コスト!E114,労働コスト!E114)</f>
        <v>0.22990726341352502</v>
      </c>
      <c r="F114" s="6">
        <f>資本コスト!F114/SUM(資本コスト!F114,労働コスト!F114)</f>
        <v>9.7840326682280446E-2</v>
      </c>
      <c r="G114" s="6">
        <f>資本コスト!G114/SUM(資本コスト!G114,労働コスト!G114)</f>
        <v>7.5115065073784446E-2</v>
      </c>
      <c r="H114" s="6">
        <f>資本コスト!H114/SUM(資本コスト!H114,労働コスト!H114)</f>
        <v>0.16853505988969836</v>
      </c>
      <c r="I114" s="6">
        <f>資本コスト!I114/SUM(資本コスト!I114,労働コスト!I114)</f>
        <v>0.23610530839850347</v>
      </c>
    </row>
    <row r="115" spans="1:9" x14ac:dyDescent="0.15">
      <c r="A115" s="1">
        <v>5</v>
      </c>
      <c r="B115" s="1" t="s">
        <v>53</v>
      </c>
      <c r="C115" s="1">
        <v>20</v>
      </c>
      <c r="D115" s="1" t="s">
        <v>153</v>
      </c>
      <c r="E115" s="6">
        <f>資本コスト!E115/SUM(資本コスト!E115,労働コスト!E115)</f>
        <v>0.549750536580625</v>
      </c>
      <c r="F115" s="6">
        <f>資本コスト!F115/SUM(資本コスト!F115,労働コスト!F115)</f>
        <v>0.91469297679288242</v>
      </c>
      <c r="G115" s="6">
        <f>資本コスト!G115/SUM(資本コスト!G115,労働コスト!G115)</f>
        <v>0.86157984658014097</v>
      </c>
      <c r="H115" s="6">
        <f>資本コスト!H115/SUM(資本コスト!H115,労働コスト!H115)</f>
        <v>0.84210035432922159</v>
      </c>
      <c r="I115" s="6">
        <f>資本コスト!I115/SUM(資本コスト!I115,労働コスト!I115)</f>
        <v>0.86729903659392638</v>
      </c>
    </row>
    <row r="116" spans="1:9" x14ac:dyDescent="0.15">
      <c r="A116" s="1">
        <v>5</v>
      </c>
      <c r="B116" s="1" t="s">
        <v>53</v>
      </c>
      <c r="C116" s="1">
        <v>21</v>
      </c>
      <c r="D116" s="1" t="s">
        <v>154</v>
      </c>
      <c r="E116" s="6">
        <f>資本コスト!E116/SUM(資本コスト!E116,労働コスト!E116)</f>
        <v>0.1443194906102836</v>
      </c>
      <c r="F116" s="6">
        <f>資本コスト!F116/SUM(資本コスト!F116,労働コスト!F116)</f>
        <v>0.36871844062864301</v>
      </c>
      <c r="G116" s="6">
        <f>資本コスト!G116/SUM(資本コスト!G116,労働コスト!G116)</f>
        <v>0.4183430578638303</v>
      </c>
      <c r="H116" s="6">
        <f>資本コスト!H116/SUM(資本コスト!H116,労働コスト!H116)</f>
        <v>0.43116064441110225</v>
      </c>
      <c r="I116" s="6">
        <f>資本コスト!I116/SUM(資本コスト!I116,労働コスト!I116)</f>
        <v>0.48973161296492002</v>
      </c>
    </row>
    <row r="117" spans="1:9" x14ac:dyDescent="0.15">
      <c r="A117" s="1">
        <v>5</v>
      </c>
      <c r="B117" s="1" t="s">
        <v>4</v>
      </c>
      <c r="C117" s="1">
        <v>22</v>
      </c>
      <c r="D117" s="1" t="s">
        <v>146</v>
      </c>
      <c r="E117" s="6">
        <f>資本コスト!E117/SUM(資本コスト!E117,労働コスト!E117)</f>
        <v>0.15129861959848975</v>
      </c>
      <c r="F117" s="6">
        <f>資本コスト!F117/SUM(資本コスト!F117,労働コスト!F117)</f>
        <v>0.24802363082129725</v>
      </c>
      <c r="G117" s="6">
        <f>資本コスト!G117/SUM(資本コスト!G117,労働コスト!G117)</f>
        <v>0.27149563797636012</v>
      </c>
      <c r="H117" s="6">
        <f>資本コスト!H117/SUM(資本コスト!H117,労働コスト!H117)</f>
        <v>0.29840117210789807</v>
      </c>
      <c r="I117" s="6">
        <f>資本コスト!I117/SUM(資本コスト!I117,労働コスト!I117)</f>
        <v>0.29814448902280383</v>
      </c>
    </row>
    <row r="118" spans="1:9" x14ac:dyDescent="0.15">
      <c r="A118" s="1">
        <v>5</v>
      </c>
      <c r="B118" s="1" t="s">
        <v>4</v>
      </c>
      <c r="C118" s="1">
        <v>23</v>
      </c>
      <c r="D118" s="1" t="s">
        <v>167</v>
      </c>
      <c r="E118" s="6">
        <f>資本コスト!E118/SUM(資本コスト!E118,労働コスト!E118)</f>
        <v>0.46773219036964708</v>
      </c>
      <c r="F118" s="6">
        <f>資本コスト!F118/SUM(資本コスト!F118,労働コスト!F118)</f>
        <v>0.30967781001310551</v>
      </c>
      <c r="G118" s="6">
        <f>資本コスト!G118/SUM(資本コスト!G118,労働コスト!G118)</f>
        <v>0.31912418482763411</v>
      </c>
      <c r="H118" s="6">
        <f>資本コスト!H118/SUM(資本コスト!H118,労働コスト!H118)</f>
        <v>0.31478679411565824</v>
      </c>
      <c r="I118" s="6">
        <f>資本コスト!I118/SUM(資本コスト!I118,労働コスト!I118)</f>
        <v>0.37820189912667768</v>
      </c>
    </row>
    <row r="119" spans="1:9" x14ac:dyDescent="0.15">
      <c r="A119" s="1">
        <v>6</v>
      </c>
      <c r="B119" s="1" t="s">
        <v>54</v>
      </c>
      <c r="C119" s="1">
        <v>1</v>
      </c>
      <c r="D119" s="1" t="s">
        <v>147</v>
      </c>
      <c r="E119" s="6">
        <f>資本コスト!E119/SUM(資本コスト!E119,労働コスト!E119)</f>
        <v>0.54522349413697313</v>
      </c>
      <c r="F119" s="6">
        <f>資本コスト!F119/SUM(資本コスト!F119,労働コスト!F119)</f>
        <v>0.46509073108157023</v>
      </c>
      <c r="G119" s="6">
        <f>資本コスト!G119/SUM(資本コスト!G119,労働コスト!G119)</f>
        <v>0.49095860540021441</v>
      </c>
      <c r="H119" s="6">
        <f>資本コスト!H119/SUM(資本コスト!H119,労働コスト!H119)</f>
        <v>0.59974807204602487</v>
      </c>
      <c r="I119" s="6">
        <f>資本コスト!I119/SUM(資本コスト!I119,労働コスト!I119)</f>
        <v>0.6691724143012574</v>
      </c>
    </row>
    <row r="120" spans="1:9" x14ac:dyDescent="0.15">
      <c r="A120" s="1">
        <v>6</v>
      </c>
      <c r="B120" s="1" t="s">
        <v>54</v>
      </c>
      <c r="C120" s="1">
        <v>2</v>
      </c>
      <c r="D120" s="1" t="s">
        <v>148</v>
      </c>
      <c r="E120" s="6">
        <f>資本コスト!E120/SUM(資本コスト!E120,労働コスト!E120)</f>
        <v>0.3956476522954952</v>
      </c>
      <c r="F120" s="6">
        <f>資本コスト!F120/SUM(資本コスト!F120,労働コスト!F120)</f>
        <v>0.33337631295201642</v>
      </c>
      <c r="G120" s="6">
        <f>資本コスト!G120/SUM(資本コスト!G120,労働コスト!G120)</f>
        <v>0.32358207306337594</v>
      </c>
      <c r="H120" s="6">
        <f>資本コスト!H120/SUM(資本コスト!H120,労働コスト!H120)</f>
        <v>0.4091030958566782</v>
      </c>
      <c r="I120" s="6">
        <f>資本コスト!I120/SUM(資本コスト!I120,労働コスト!I120)</f>
        <v>0.47914170869955952</v>
      </c>
    </row>
    <row r="121" spans="1:9" x14ac:dyDescent="0.15">
      <c r="A121" s="1">
        <v>6</v>
      </c>
      <c r="B121" s="1" t="s">
        <v>104</v>
      </c>
      <c r="C121" s="1">
        <v>3</v>
      </c>
      <c r="D121" s="1" t="s">
        <v>155</v>
      </c>
      <c r="E121" s="6">
        <f>資本コスト!E121/SUM(資本コスト!E121,労働コスト!E121)</f>
        <v>0.24199878469508809</v>
      </c>
      <c r="F121" s="6">
        <f>資本コスト!F121/SUM(資本コスト!F121,労働コスト!F121)</f>
        <v>0.22433188236980353</v>
      </c>
      <c r="G121" s="6">
        <f>資本コスト!G121/SUM(資本コスト!G121,労働コスト!G121)</f>
        <v>0.26687301250166667</v>
      </c>
      <c r="H121" s="6">
        <f>資本コスト!H121/SUM(資本コスト!H121,労働コスト!H121)</f>
        <v>0.28497865242470222</v>
      </c>
      <c r="I121" s="6">
        <f>資本コスト!I121/SUM(資本コスト!I121,労働コスト!I121)</f>
        <v>0.28586232920943566</v>
      </c>
    </row>
    <row r="122" spans="1:9" x14ac:dyDescent="0.15">
      <c r="A122" s="1">
        <v>6</v>
      </c>
      <c r="B122" s="1" t="s">
        <v>104</v>
      </c>
      <c r="C122" s="1">
        <v>4</v>
      </c>
      <c r="D122" s="1" t="s">
        <v>156</v>
      </c>
      <c r="E122" s="6">
        <f>資本コスト!E122/SUM(資本コスト!E122,労働コスト!E122)</f>
        <v>0.19250395661757347</v>
      </c>
      <c r="F122" s="6">
        <f>資本コスト!F122/SUM(資本コスト!F122,労働コスト!F122)</f>
        <v>0.17887957240030936</v>
      </c>
      <c r="G122" s="6">
        <f>資本コスト!G122/SUM(資本コスト!G122,労働コスト!G122)</f>
        <v>0.16241381517970679</v>
      </c>
      <c r="H122" s="6">
        <f>資本コスト!H122/SUM(資本コスト!H122,労働コスト!H122)</f>
        <v>0.20561710116095067</v>
      </c>
      <c r="I122" s="6">
        <f>資本コスト!I122/SUM(資本コスト!I122,労働コスト!I122)</f>
        <v>0.21412912389478309</v>
      </c>
    </row>
    <row r="123" spans="1:9" x14ac:dyDescent="0.15">
      <c r="A123" s="1">
        <v>6</v>
      </c>
      <c r="B123" s="1" t="s">
        <v>104</v>
      </c>
      <c r="C123" s="1">
        <v>5</v>
      </c>
      <c r="D123" s="1" t="s">
        <v>157</v>
      </c>
      <c r="E123" s="6">
        <f>資本コスト!E123/SUM(資本コスト!E123,労働コスト!E123)</f>
        <v>0.28142642040342575</v>
      </c>
      <c r="F123" s="6">
        <f>資本コスト!F123/SUM(資本コスト!F123,労働コスト!F123)</f>
        <v>0.17700901911566666</v>
      </c>
      <c r="G123" s="6">
        <f>資本コスト!G123/SUM(資本コスト!G123,労働コスト!G123)</f>
        <v>0.17249268942141435</v>
      </c>
      <c r="H123" s="6">
        <f>資本コスト!H123/SUM(資本コスト!H123,労働コスト!H123)</f>
        <v>0.16713094177303997</v>
      </c>
      <c r="I123" s="6">
        <f>資本コスト!I123/SUM(資本コスト!I123,労働コスト!I123)</f>
        <v>0.218890627152412</v>
      </c>
    </row>
    <row r="124" spans="1:9" x14ac:dyDescent="0.15">
      <c r="A124" s="1">
        <v>6</v>
      </c>
      <c r="B124" s="1" t="s">
        <v>104</v>
      </c>
      <c r="C124" s="1">
        <v>6</v>
      </c>
      <c r="D124" s="1" t="s">
        <v>49</v>
      </c>
      <c r="E124" s="6">
        <f>資本コスト!E124/SUM(資本コスト!E124,労働コスト!E124)</f>
        <v>0.46038305101208721</v>
      </c>
      <c r="F124" s="6">
        <f>資本コスト!F124/SUM(資本コスト!F124,労働コスト!F124)</f>
        <v>0.43159122378867376</v>
      </c>
      <c r="G124" s="6">
        <f>資本コスト!G124/SUM(資本コスト!G124,労働コスト!G124)</f>
        <v>0.4854466844841086</v>
      </c>
      <c r="H124" s="6">
        <f>資本コスト!H124/SUM(資本コスト!H124,労働コスト!H124)</f>
        <v>0.48121829296007296</v>
      </c>
      <c r="I124" s="6">
        <f>資本コスト!I124/SUM(資本コスト!I124,労働コスト!I124)</f>
        <v>0.47660086982694022</v>
      </c>
    </row>
    <row r="125" spans="1:9" x14ac:dyDescent="0.15">
      <c r="A125" s="1">
        <v>6</v>
      </c>
      <c r="B125" s="1" t="s">
        <v>104</v>
      </c>
      <c r="C125" s="1">
        <v>7</v>
      </c>
      <c r="D125" s="1" t="s">
        <v>158</v>
      </c>
      <c r="E125" s="6">
        <f>資本コスト!E125/SUM(資本コスト!E125,労働コスト!E125)</f>
        <v>0.74944201402032029</v>
      </c>
      <c r="F125" s="6">
        <f>資本コスト!F125/SUM(資本コスト!F125,労働コスト!F125)</f>
        <v>0.81811921638093554</v>
      </c>
      <c r="G125" s="6">
        <f>資本コスト!G125/SUM(資本コスト!G125,労働コスト!G125)</f>
        <v>0.52628349638581251</v>
      </c>
      <c r="H125" s="6">
        <f>資本コスト!H125/SUM(資本コスト!H125,労働コスト!H125)</f>
        <v>0.46768376862611039</v>
      </c>
      <c r="I125" s="6">
        <f>資本コスト!I125/SUM(資本コスト!I125,労働コスト!I125)</f>
        <v>0.42893058660142858</v>
      </c>
    </row>
    <row r="126" spans="1:9" x14ac:dyDescent="0.15">
      <c r="A126" s="1">
        <v>6</v>
      </c>
      <c r="B126" s="1" t="s">
        <v>104</v>
      </c>
      <c r="C126" s="1">
        <v>8</v>
      </c>
      <c r="D126" s="1" t="s">
        <v>159</v>
      </c>
      <c r="E126" s="6">
        <f>資本コスト!E126/SUM(資本コスト!E126,労働コスト!E126)</f>
        <v>0.36750803217863715</v>
      </c>
      <c r="F126" s="6">
        <f>資本コスト!F126/SUM(資本コスト!F126,労働コスト!F126)</f>
        <v>0.22835171921186304</v>
      </c>
      <c r="G126" s="6">
        <f>資本コスト!G126/SUM(資本コスト!G126,労働コスト!G126)</f>
        <v>0.27318145897408697</v>
      </c>
      <c r="H126" s="6">
        <f>資本コスト!H126/SUM(資本コスト!H126,労働コスト!H126)</f>
        <v>0.32842659765700438</v>
      </c>
      <c r="I126" s="6">
        <f>資本コスト!I126/SUM(資本コスト!I126,労働コスト!I126)</f>
        <v>0.35892583500956748</v>
      </c>
    </row>
    <row r="127" spans="1:9" x14ac:dyDescent="0.15">
      <c r="A127" s="1">
        <v>6</v>
      </c>
      <c r="B127" s="1" t="s">
        <v>104</v>
      </c>
      <c r="C127" s="1">
        <v>9</v>
      </c>
      <c r="D127" s="1" t="s">
        <v>160</v>
      </c>
      <c r="E127" s="6">
        <f>資本コスト!E127/SUM(資本コスト!E127,労働コスト!E127)</f>
        <v>0.29395005691279097</v>
      </c>
      <c r="F127" s="6">
        <f>資本コスト!F127/SUM(資本コスト!F127,労働コスト!F127)</f>
        <v>0.46584461946878442</v>
      </c>
      <c r="G127" s="6">
        <f>資本コスト!G127/SUM(資本コスト!G127,労働コスト!G127)</f>
        <v>0.41587608746929294</v>
      </c>
      <c r="H127" s="6">
        <f>資本コスト!H127/SUM(資本コスト!H127,労働コスト!H127)</f>
        <v>0.37084683774302707</v>
      </c>
      <c r="I127" s="6">
        <f>資本コスト!I127/SUM(資本コスト!I127,労働コスト!I127)</f>
        <v>0.42419281839010203</v>
      </c>
    </row>
    <row r="128" spans="1:9" x14ac:dyDescent="0.15">
      <c r="A128" s="1">
        <v>6</v>
      </c>
      <c r="B128" s="1" t="s">
        <v>104</v>
      </c>
      <c r="C128" s="1">
        <v>10</v>
      </c>
      <c r="D128" s="1" t="s">
        <v>161</v>
      </c>
      <c r="E128" s="6">
        <f>資本コスト!E128/SUM(資本コスト!E128,労働コスト!E128)</f>
        <v>0.28019265932535425</v>
      </c>
      <c r="F128" s="6">
        <f>資本コスト!F128/SUM(資本コスト!F128,労働コスト!F128)</f>
        <v>0.26863659705966597</v>
      </c>
      <c r="G128" s="6">
        <f>資本コスト!G128/SUM(資本コスト!G128,労働コスト!G128)</f>
        <v>0.23066600211009808</v>
      </c>
      <c r="H128" s="6">
        <f>資本コスト!H128/SUM(資本コスト!H128,労働コスト!H128)</f>
        <v>0.21594225888101254</v>
      </c>
      <c r="I128" s="6">
        <f>資本コスト!I128/SUM(資本コスト!I128,労働コスト!I128)</f>
        <v>0.2435571239864571</v>
      </c>
    </row>
    <row r="129" spans="1:9" x14ac:dyDescent="0.15">
      <c r="A129" s="1">
        <v>6</v>
      </c>
      <c r="B129" s="1" t="s">
        <v>104</v>
      </c>
      <c r="C129" s="1">
        <v>11</v>
      </c>
      <c r="D129" s="1" t="s">
        <v>162</v>
      </c>
      <c r="E129" s="6">
        <f>資本コスト!E129/SUM(資本コスト!E129,労働コスト!E129)</f>
        <v>0.1869568493707239</v>
      </c>
      <c r="F129" s="6">
        <f>資本コスト!F129/SUM(資本コスト!F129,労働コスト!F129)</f>
        <v>0.18755208905421814</v>
      </c>
      <c r="G129" s="6">
        <f>資本コスト!G129/SUM(資本コスト!G129,労働コスト!G129)</f>
        <v>0.28364001894749175</v>
      </c>
      <c r="H129" s="6">
        <f>資本コスト!H129/SUM(資本コスト!H129,労働コスト!H129)</f>
        <v>0.2747172536366127</v>
      </c>
      <c r="I129" s="6">
        <f>資本コスト!I129/SUM(資本コスト!I129,労働コスト!I129)</f>
        <v>0.28372534025856649</v>
      </c>
    </row>
    <row r="130" spans="1:9" x14ac:dyDescent="0.15">
      <c r="A130" s="1">
        <v>6</v>
      </c>
      <c r="B130" s="1" t="s">
        <v>104</v>
      </c>
      <c r="C130" s="1">
        <v>12</v>
      </c>
      <c r="D130" s="1" t="s">
        <v>163</v>
      </c>
      <c r="E130" s="6">
        <f>資本コスト!E130/SUM(資本コスト!E130,労働コスト!E130)</f>
        <v>0.27794880768238367</v>
      </c>
      <c r="F130" s="6">
        <f>資本コスト!F130/SUM(資本コスト!F130,労働コスト!F130)</f>
        <v>0.17969433196550172</v>
      </c>
      <c r="G130" s="6">
        <f>資本コスト!G130/SUM(資本コスト!G130,労働コスト!G130)</f>
        <v>0.30556758807001178</v>
      </c>
      <c r="H130" s="6">
        <f>資本コスト!H130/SUM(資本コスト!H130,労働コスト!H130)</f>
        <v>0.35664967424996008</v>
      </c>
      <c r="I130" s="6">
        <f>資本コスト!I130/SUM(資本コスト!I130,労働コスト!I130)</f>
        <v>0.4021182935283012</v>
      </c>
    </row>
    <row r="131" spans="1:9" x14ac:dyDescent="0.15">
      <c r="A131" s="1">
        <v>6</v>
      </c>
      <c r="B131" s="1" t="s">
        <v>104</v>
      </c>
      <c r="C131" s="1">
        <v>13</v>
      </c>
      <c r="D131" s="1" t="s">
        <v>164</v>
      </c>
      <c r="E131" s="6">
        <f>資本コスト!E131/SUM(資本コスト!E131,労働コスト!E131)</f>
        <v>0.33779289861799322</v>
      </c>
      <c r="F131" s="6">
        <f>資本コスト!F131/SUM(資本コスト!F131,労働コスト!F131)</f>
        <v>0.24802317147150618</v>
      </c>
      <c r="G131" s="6">
        <f>資本コスト!G131/SUM(資本コスト!G131,労働コスト!G131)</f>
        <v>0.2919064220754744</v>
      </c>
      <c r="H131" s="6">
        <f>資本コスト!H131/SUM(資本コスト!H131,労働コスト!H131)</f>
        <v>0.33807384461898449</v>
      </c>
      <c r="I131" s="6">
        <f>資本コスト!I131/SUM(資本コスト!I131,労働コスト!I131)</f>
        <v>0.30027095764596556</v>
      </c>
    </row>
    <row r="132" spans="1:9" x14ac:dyDescent="0.15">
      <c r="A132" s="1">
        <v>6</v>
      </c>
      <c r="B132" s="1" t="s">
        <v>104</v>
      </c>
      <c r="C132" s="1">
        <v>14</v>
      </c>
      <c r="D132" s="1" t="s">
        <v>165</v>
      </c>
      <c r="E132" s="6">
        <f>資本コスト!E132/SUM(資本コスト!E132,労働コスト!E132)</f>
        <v>1.1779171746770341E-2</v>
      </c>
      <c r="F132" s="6">
        <f>資本コスト!F132/SUM(資本コスト!F132,労働コスト!F132)</f>
        <v>0.16348568430018501</v>
      </c>
      <c r="G132" s="6">
        <f>資本コスト!G132/SUM(資本コスト!G132,労働コスト!G132)</f>
        <v>0.24847417536439109</v>
      </c>
      <c r="H132" s="6">
        <f>資本コスト!H132/SUM(資本コスト!H132,労働コスト!H132)</f>
        <v>0.25979884736394337</v>
      </c>
      <c r="I132" s="6">
        <f>資本コスト!I132/SUM(資本コスト!I132,労働コスト!I132)</f>
        <v>0.30281653881381088</v>
      </c>
    </row>
    <row r="133" spans="1:9" x14ac:dyDescent="0.15">
      <c r="A133" s="1">
        <v>6</v>
      </c>
      <c r="B133" s="1" t="s">
        <v>104</v>
      </c>
      <c r="C133" s="1">
        <v>15</v>
      </c>
      <c r="D133" s="1" t="s">
        <v>166</v>
      </c>
      <c r="E133" s="6">
        <f>資本コスト!E133/SUM(資本コスト!E133,労働コスト!E133)</f>
        <v>0.19057630032399334</v>
      </c>
      <c r="F133" s="6">
        <f>資本コスト!F133/SUM(資本コスト!F133,労働コスト!F133)</f>
        <v>0.17581026377870815</v>
      </c>
      <c r="G133" s="6">
        <f>資本コスト!G133/SUM(資本コスト!G133,労働コスト!G133)</f>
        <v>0.19665400551372691</v>
      </c>
      <c r="H133" s="6">
        <f>資本コスト!H133/SUM(資本コスト!H133,労働コスト!H133)</f>
        <v>0.23786258039477068</v>
      </c>
      <c r="I133" s="6">
        <f>資本コスト!I133/SUM(資本コスト!I133,労働コスト!I133)</f>
        <v>0.29044781690644206</v>
      </c>
    </row>
    <row r="134" spans="1:9" x14ac:dyDescent="0.15">
      <c r="A134" s="1">
        <v>6</v>
      </c>
      <c r="B134" s="1" t="s">
        <v>54</v>
      </c>
      <c r="C134" s="1">
        <v>16</v>
      </c>
      <c r="D134" s="1" t="s">
        <v>149</v>
      </c>
      <c r="E134" s="6">
        <f>資本コスト!E134/SUM(資本コスト!E134,労働コスト!E134)</f>
        <v>0.23838482401522282</v>
      </c>
      <c r="F134" s="6">
        <f>資本コスト!F134/SUM(資本コスト!F134,労働コスト!F134)</f>
        <v>0.16445410445847278</v>
      </c>
      <c r="G134" s="6">
        <f>資本コスト!G134/SUM(資本コスト!G134,労働コスト!G134)</f>
        <v>0.18703857739925131</v>
      </c>
      <c r="H134" s="6">
        <f>資本コスト!H134/SUM(資本コスト!H134,労働コスト!H134)</f>
        <v>0.15530523016744094</v>
      </c>
      <c r="I134" s="6">
        <f>資本コスト!I134/SUM(資本コスト!I134,労働コスト!I134)</f>
        <v>0.12439820842351249</v>
      </c>
    </row>
    <row r="135" spans="1:9" x14ac:dyDescent="0.15">
      <c r="A135" s="1">
        <v>6</v>
      </c>
      <c r="B135" s="1" t="s">
        <v>54</v>
      </c>
      <c r="C135" s="1">
        <v>17</v>
      </c>
      <c r="D135" s="1" t="s">
        <v>150</v>
      </c>
      <c r="E135" s="6">
        <f>資本コスト!E135/SUM(資本コスト!E135,労働コスト!E135)</f>
        <v>0.63721173960653077</v>
      </c>
      <c r="F135" s="6">
        <f>資本コスト!F135/SUM(資本コスト!F135,労働コスト!F135)</f>
        <v>0.70558320262108698</v>
      </c>
      <c r="G135" s="6">
        <f>資本コスト!G135/SUM(資本コスト!G135,労働コスト!G135)</f>
        <v>0.63945200721923545</v>
      </c>
      <c r="H135" s="6">
        <f>資本コスト!H135/SUM(資本コスト!H135,労働コスト!H135)</f>
        <v>0.62584182684164835</v>
      </c>
      <c r="I135" s="6">
        <f>資本コスト!I135/SUM(資本コスト!I135,労働コスト!I135)</f>
        <v>0.70324036788759547</v>
      </c>
    </row>
    <row r="136" spans="1:9" x14ac:dyDescent="0.15">
      <c r="A136" s="1">
        <v>6</v>
      </c>
      <c r="B136" s="1" t="s">
        <v>54</v>
      </c>
      <c r="C136" s="1">
        <v>18</v>
      </c>
      <c r="D136" s="1" t="s">
        <v>151</v>
      </c>
      <c r="E136" s="6">
        <f>資本コスト!E136/SUM(資本コスト!E136,労働コスト!E136)</f>
        <v>0.15700398758870773</v>
      </c>
      <c r="F136" s="6">
        <f>資本コスト!F136/SUM(資本コスト!F136,労働コスト!F136)</f>
        <v>0.20064050899469232</v>
      </c>
      <c r="G136" s="6">
        <f>資本コスト!G136/SUM(資本コスト!G136,労働コスト!G136)</f>
        <v>0.15856065888660961</v>
      </c>
      <c r="H136" s="6">
        <f>資本コスト!H136/SUM(資本コスト!H136,労働コスト!H136)</f>
        <v>0.14540005716740317</v>
      </c>
      <c r="I136" s="6">
        <f>資本コスト!I136/SUM(資本コスト!I136,労働コスト!I136)</f>
        <v>0.17507940926734855</v>
      </c>
    </row>
    <row r="137" spans="1:9" x14ac:dyDescent="0.15">
      <c r="A137" s="1">
        <v>6</v>
      </c>
      <c r="B137" s="1" t="s">
        <v>54</v>
      </c>
      <c r="C137" s="1">
        <v>19</v>
      </c>
      <c r="D137" s="1" t="s">
        <v>152</v>
      </c>
      <c r="E137" s="6">
        <f>資本コスト!E137/SUM(資本コスト!E137,労働コスト!E137)</f>
        <v>0.24864946724900949</v>
      </c>
      <c r="F137" s="6">
        <f>資本コスト!F137/SUM(資本コスト!F137,労働コスト!F137)</f>
        <v>0.18023214295446652</v>
      </c>
      <c r="G137" s="6">
        <f>資本コスト!G137/SUM(資本コスト!G137,労働コスト!G137)</f>
        <v>9.8490175133740199E-2</v>
      </c>
      <c r="H137" s="6">
        <f>資本コスト!H137/SUM(資本コスト!H137,労働コスト!H137)</f>
        <v>0.1867925851340069</v>
      </c>
      <c r="I137" s="6">
        <f>資本コスト!I137/SUM(資本コスト!I137,労働コスト!I137)</f>
        <v>0.23433599552108828</v>
      </c>
    </row>
    <row r="138" spans="1:9" x14ac:dyDescent="0.15">
      <c r="A138" s="1">
        <v>6</v>
      </c>
      <c r="B138" s="1" t="s">
        <v>54</v>
      </c>
      <c r="C138" s="1">
        <v>20</v>
      </c>
      <c r="D138" s="1" t="s">
        <v>153</v>
      </c>
      <c r="E138" s="6">
        <f>資本コスト!E138/SUM(資本コスト!E138,労働コスト!E138)</f>
        <v>0.50279036325413073</v>
      </c>
      <c r="F138" s="6">
        <f>資本コスト!F138/SUM(資本コスト!F138,労働コスト!F138)</f>
        <v>0.87350957657134232</v>
      </c>
      <c r="G138" s="6">
        <f>資本コスト!G138/SUM(資本コスト!G138,労働コスト!G138)</f>
        <v>0.85740982260642096</v>
      </c>
      <c r="H138" s="6">
        <f>資本コスト!H138/SUM(資本コスト!H138,労働コスト!H138)</f>
        <v>0.82359171401703868</v>
      </c>
      <c r="I138" s="6">
        <f>資本コスト!I138/SUM(資本コスト!I138,労働コスト!I138)</f>
        <v>0.8323260252672755</v>
      </c>
    </row>
    <row r="139" spans="1:9" x14ac:dyDescent="0.15">
      <c r="A139" s="1">
        <v>6</v>
      </c>
      <c r="B139" s="1" t="s">
        <v>54</v>
      </c>
      <c r="C139" s="1">
        <v>21</v>
      </c>
      <c r="D139" s="1" t="s">
        <v>154</v>
      </c>
      <c r="E139" s="6">
        <f>資本コスト!E139/SUM(資本コスト!E139,労働コスト!E139)</f>
        <v>0.14465316043947657</v>
      </c>
      <c r="F139" s="6">
        <f>資本コスト!F139/SUM(資本コスト!F139,労働コスト!F139)</f>
        <v>0.40687794076766304</v>
      </c>
      <c r="G139" s="6">
        <f>資本コスト!G139/SUM(資本コスト!G139,労働コスト!G139)</f>
        <v>0.40993813429312093</v>
      </c>
      <c r="H139" s="6">
        <f>資本コスト!H139/SUM(資本コスト!H139,労働コスト!H139)</f>
        <v>0.41493386399028809</v>
      </c>
      <c r="I139" s="6">
        <f>資本コスト!I139/SUM(資本コスト!I139,労働コスト!I139)</f>
        <v>0.58014772556880712</v>
      </c>
    </row>
    <row r="140" spans="1:9" x14ac:dyDescent="0.15">
      <c r="A140" s="1">
        <v>6</v>
      </c>
      <c r="B140" s="1" t="s">
        <v>5</v>
      </c>
      <c r="C140" s="1">
        <v>22</v>
      </c>
      <c r="D140" s="1" t="s">
        <v>146</v>
      </c>
      <c r="E140" s="6">
        <f>資本コスト!E140/SUM(資本コスト!E140,労働コスト!E140)</f>
        <v>0.16435167645176127</v>
      </c>
      <c r="F140" s="6">
        <f>資本コスト!F140/SUM(資本コスト!F140,労働コスト!F140)</f>
        <v>0.24134251162356027</v>
      </c>
      <c r="G140" s="6">
        <f>資本コスト!G140/SUM(資本コスト!G140,労働コスト!G140)</f>
        <v>0.3463318339807494</v>
      </c>
      <c r="H140" s="6">
        <f>資本コスト!H140/SUM(資本コスト!H140,労働コスト!H140)</f>
        <v>0.33089074762512788</v>
      </c>
      <c r="I140" s="6">
        <f>資本コスト!I140/SUM(資本コスト!I140,労働コスト!I140)</f>
        <v>0.26052723131951738</v>
      </c>
    </row>
    <row r="141" spans="1:9" x14ac:dyDescent="0.15">
      <c r="A141" s="1">
        <v>6</v>
      </c>
      <c r="B141" s="1" t="s">
        <v>5</v>
      </c>
      <c r="C141" s="1">
        <v>23</v>
      </c>
      <c r="D141" s="1" t="s">
        <v>167</v>
      </c>
      <c r="E141" s="6">
        <f>資本コスト!E141/SUM(資本コスト!E141,労働コスト!E141)</f>
        <v>0.38008675118512575</v>
      </c>
      <c r="F141" s="6">
        <f>資本コスト!F141/SUM(資本コスト!F141,労働コスト!F141)</f>
        <v>0.28397207173277245</v>
      </c>
      <c r="G141" s="6">
        <f>資本コスト!G141/SUM(資本コスト!G141,労働コスト!G141)</f>
        <v>0.29513948747004043</v>
      </c>
      <c r="H141" s="6">
        <f>資本コスト!H141/SUM(資本コスト!H141,労働コスト!H141)</f>
        <v>0.30799556639567693</v>
      </c>
      <c r="I141" s="6">
        <f>資本コスト!I141/SUM(資本コスト!I141,労働コスト!I141)</f>
        <v>0.34564911008293997</v>
      </c>
    </row>
    <row r="142" spans="1:9" x14ac:dyDescent="0.15">
      <c r="A142" s="1">
        <v>7</v>
      </c>
      <c r="B142" s="1" t="s">
        <v>55</v>
      </c>
      <c r="C142" s="1">
        <v>1</v>
      </c>
      <c r="D142" s="1" t="s">
        <v>147</v>
      </c>
      <c r="E142" s="6">
        <f>資本コスト!E142/SUM(資本コスト!E142,労働コスト!E142)</f>
        <v>0.55189354485660702</v>
      </c>
      <c r="F142" s="6">
        <f>資本コスト!F142/SUM(資本コスト!F142,労働コスト!F142)</f>
        <v>0.41690582851475855</v>
      </c>
      <c r="G142" s="6">
        <f>資本コスト!G142/SUM(資本コスト!G142,労働コスト!G142)</f>
        <v>0.48462434685414318</v>
      </c>
      <c r="H142" s="6">
        <f>資本コスト!H142/SUM(資本コスト!H142,労働コスト!H142)</f>
        <v>0.59881782421484808</v>
      </c>
      <c r="I142" s="6">
        <f>資本コスト!I142/SUM(資本コスト!I142,労働コスト!I142)</f>
        <v>0.63924894251655906</v>
      </c>
    </row>
    <row r="143" spans="1:9" x14ac:dyDescent="0.15">
      <c r="A143" s="1">
        <v>7</v>
      </c>
      <c r="B143" s="1" t="s">
        <v>55</v>
      </c>
      <c r="C143" s="1">
        <v>2</v>
      </c>
      <c r="D143" s="1" t="s">
        <v>148</v>
      </c>
      <c r="E143" s="6">
        <f>資本コスト!E143/SUM(資本コスト!E143,労働コスト!E143)</f>
        <v>0.38789069240955243</v>
      </c>
      <c r="F143" s="6">
        <f>資本コスト!F143/SUM(資本コスト!F143,労働コスト!F143)</f>
        <v>0.38243893538175716</v>
      </c>
      <c r="G143" s="6">
        <f>資本コスト!G143/SUM(資本コスト!G143,労働コスト!G143)</f>
        <v>0.3293912271505936</v>
      </c>
      <c r="H143" s="6">
        <f>資本コスト!H143/SUM(資本コスト!H143,労働コスト!H143)</f>
        <v>0.29995473329158145</v>
      </c>
      <c r="I143" s="6">
        <f>資本コスト!I143/SUM(資本コスト!I143,労働コスト!I143)</f>
        <v>0.27391916264406291</v>
      </c>
    </row>
    <row r="144" spans="1:9" x14ac:dyDescent="0.15">
      <c r="A144" s="1">
        <v>7</v>
      </c>
      <c r="B144" s="1" t="s">
        <v>105</v>
      </c>
      <c r="C144" s="1">
        <v>3</v>
      </c>
      <c r="D144" s="1" t="s">
        <v>155</v>
      </c>
      <c r="E144" s="6">
        <f>資本コスト!E144/SUM(資本コスト!E144,労働コスト!E144)</f>
        <v>0.23902887388492369</v>
      </c>
      <c r="F144" s="6">
        <f>資本コスト!F144/SUM(資本コスト!F144,労働コスト!F144)</f>
        <v>0.24626557171481178</v>
      </c>
      <c r="G144" s="6">
        <f>資本コスト!G144/SUM(資本コスト!G144,労働コスト!G144)</f>
        <v>0.39140377876664495</v>
      </c>
      <c r="H144" s="6">
        <f>資本コスト!H144/SUM(資本コスト!H144,労働コスト!H144)</f>
        <v>0.34999165209967514</v>
      </c>
      <c r="I144" s="6">
        <f>資本コスト!I144/SUM(資本コスト!I144,労働コスト!I144)</f>
        <v>0.37699836092061839</v>
      </c>
    </row>
    <row r="145" spans="1:9" x14ac:dyDescent="0.15">
      <c r="A145" s="1">
        <v>7</v>
      </c>
      <c r="B145" s="1" t="s">
        <v>105</v>
      </c>
      <c r="C145" s="1">
        <v>4</v>
      </c>
      <c r="D145" s="1" t="s">
        <v>156</v>
      </c>
      <c r="E145" s="6">
        <f>資本コスト!E145/SUM(資本コスト!E145,労働コスト!E145)</f>
        <v>0.17924000820606434</v>
      </c>
      <c r="F145" s="6">
        <f>資本コスト!F145/SUM(資本コスト!F145,労働コスト!F145)</f>
        <v>0.11999252536954183</v>
      </c>
      <c r="G145" s="6">
        <f>資本コスト!G145/SUM(資本コスト!G145,労働コスト!G145)</f>
        <v>0.130883939409003</v>
      </c>
      <c r="H145" s="6">
        <f>資本コスト!H145/SUM(資本コスト!H145,労働コスト!H145)</f>
        <v>0.14912015150157643</v>
      </c>
      <c r="I145" s="6">
        <f>資本コスト!I145/SUM(資本コスト!I145,労働コスト!I145)</f>
        <v>0.16604041300429034</v>
      </c>
    </row>
    <row r="146" spans="1:9" x14ac:dyDescent="0.15">
      <c r="A146" s="1">
        <v>7</v>
      </c>
      <c r="B146" s="1" t="s">
        <v>105</v>
      </c>
      <c r="C146" s="1">
        <v>5</v>
      </c>
      <c r="D146" s="1" t="s">
        <v>157</v>
      </c>
      <c r="E146" s="6">
        <f>資本コスト!E146/SUM(資本コスト!E146,労働コスト!E146)</f>
        <v>0.50414214412217462</v>
      </c>
      <c r="F146" s="6">
        <f>資本コスト!F146/SUM(資本コスト!F146,労働コスト!F146)</f>
        <v>0.31815428868267565</v>
      </c>
      <c r="G146" s="6">
        <f>資本コスト!G146/SUM(資本コスト!G146,労働コスト!G146)</f>
        <v>0.3143386301719524</v>
      </c>
      <c r="H146" s="6">
        <f>資本コスト!H146/SUM(資本コスト!H146,労働コスト!H146)</f>
        <v>0.30076916576034818</v>
      </c>
      <c r="I146" s="6">
        <f>資本コスト!I146/SUM(資本コスト!I146,労働コスト!I146)</f>
        <v>0.41582131293904157</v>
      </c>
    </row>
    <row r="147" spans="1:9" x14ac:dyDescent="0.15">
      <c r="A147" s="1">
        <v>7</v>
      </c>
      <c r="B147" s="1" t="s">
        <v>105</v>
      </c>
      <c r="C147" s="1">
        <v>6</v>
      </c>
      <c r="D147" s="1" t="s">
        <v>49</v>
      </c>
      <c r="E147" s="6">
        <f>資本コスト!E147/SUM(資本コスト!E147,労働コスト!E147)</f>
        <v>0.65296687301268719</v>
      </c>
      <c r="F147" s="6">
        <f>資本コスト!F147/SUM(資本コスト!F147,労働コスト!F147)</f>
        <v>0.57899701319964869</v>
      </c>
      <c r="G147" s="6">
        <f>資本コスト!G147/SUM(資本コスト!G147,労働コスト!G147)</f>
        <v>0.59820988182046198</v>
      </c>
      <c r="H147" s="6">
        <f>資本コスト!H147/SUM(資本コスト!H147,労働コスト!H147)</f>
        <v>0.57398438729749302</v>
      </c>
      <c r="I147" s="6">
        <f>資本コスト!I147/SUM(資本コスト!I147,労働コスト!I147)</f>
        <v>0.64510157892703524</v>
      </c>
    </row>
    <row r="148" spans="1:9" x14ac:dyDescent="0.15">
      <c r="A148" s="1">
        <v>7</v>
      </c>
      <c r="B148" s="1" t="s">
        <v>105</v>
      </c>
      <c r="C148" s="1">
        <v>7</v>
      </c>
      <c r="D148" s="1" t="s">
        <v>158</v>
      </c>
      <c r="E148" s="6">
        <f>資本コスト!E148/SUM(資本コスト!E148,労働コスト!E148)</f>
        <v>0.51417691884534722</v>
      </c>
      <c r="F148" s="6">
        <f>資本コスト!F148/SUM(資本コスト!F148,労働コスト!F148)</f>
        <v>0.65742218954461673</v>
      </c>
      <c r="G148" s="6">
        <f>資本コスト!G148/SUM(資本コスト!G148,労働コスト!G148)</f>
        <v>0.73657769039164556</v>
      </c>
      <c r="H148" s="6">
        <f>資本コスト!H148/SUM(資本コスト!H148,労働コスト!H148)</f>
        <v>0.75358166312918018</v>
      </c>
      <c r="I148" s="6">
        <f>資本コスト!I148/SUM(資本コスト!I148,労働コスト!I148)</f>
        <v>0.75427689713327672</v>
      </c>
    </row>
    <row r="149" spans="1:9" x14ac:dyDescent="0.15">
      <c r="A149" s="1">
        <v>7</v>
      </c>
      <c r="B149" s="1" t="s">
        <v>105</v>
      </c>
      <c r="C149" s="1">
        <v>8</v>
      </c>
      <c r="D149" s="1" t="s">
        <v>159</v>
      </c>
      <c r="E149" s="6">
        <f>資本コスト!E149/SUM(資本コスト!E149,労働コスト!E149)</f>
        <v>0.47030811121317195</v>
      </c>
      <c r="F149" s="6">
        <f>資本コスト!F149/SUM(資本コスト!F149,労働コスト!F149)</f>
        <v>0.27761202689887204</v>
      </c>
      <c r="G149" s="6">
        <f>資本コスト!G149/SUM(資本コスト!G149,労働コスト!G149)</f>
        <v>0.28535052001882832</v>
      </c>
      <c r="H149" s="6">
        <f>資本コスト!H149/SUM(資本コスト!H149,労働コスト!H149)</f>
        <v>0.23518177679830179</v>
      </c>
      <c r="I149" s="6">
        <f>資本コスト!I149/SUM(資本コスト!I149,労働コスト!I149)</f>
        <v>0.27353090818837317</v>
      </c>
    </row>
    <row r="150" spans="1:9" x14ac:dyDescent="0.15">
      <c r="A150" s="1">
        <v>7</v>
      </c>
      <c r="B150" s="1" t="s">
        <v>105</v>
      </c>
      <c r="C150" s="1">
        <v>9</v>
      </c>
      <c r="D150" s="1" t="s">
        <v>160</v>
      </c>
      <c r="E150" s="6">
        <f>資本コスト!E150/SUM(資本コスト!E150,労働コスト!E150)</f>
        <v>0.42846283298649063</v>
      </c>
      <c r="F150" s="6">
        <f>資本コスト!F150/SUM(資本コスト!F150,労働コスト!F150)</f>
        <v>0.35063603370522683</v>
      </c>
      <c r="G150" s="6">
        <f>資本コスト!G150/SUM(資本コスト!G150,労働コスト!G150)</f>
        <v>0.37161535293992337</v>
      </c>
      <c r="H150" s="6">
        <f>資本コスト!H150/SUM(資本コスト!H150,労働コスト!H150)</f>
        <v>0.33585013652089651</v>
      </c>
      <c r="I150" s="6">
        <f>資本コスト!I150/SUM(資本コスト!I150,労働コスト!I150)</f>
        <v>0.33976340403905497</v>
      </c>
    </row>
    <row r="151" spans="1:9" x14ac:dyDescent="0.15">
      <c r="A151" s="1">
        <v>7</v>
      </c>
      <c r="B151" s="1" t="s">
        <v>105</v>
      </c>
      <c r="C151" s="1">
        <v>10</v>
      </c>
      <c r="D151" s="1" t="s">
        <v>161</v>
      </c>
      <c r="E151" s="6">
        <f>資本コスト!E151/SUM(資本コスト!E151,労働コスト!E151)</f>
        <v>0.20769705895064644</v>
      </c>
      <c r="F151" s="6">
        <f>資本コスト!F151/SUM(資本コスト!F151,労働コスト!F151)</f>
        <v>0.20616117180727994</v>
      </c>
      <c r="G151" s="6">
        <f>資本コスト!G151/SUM(資本コスト!G151,労働コスト!G151)</f>
        <v>0.21253590305851144</v>
      </c>
      <c r="H151" s="6">
        <f>資本コスト!H151/SUM(資本コスト!H151,労働コスト!H151)</f>
        <v>0.20399969569240986</v>
      </c>
      <c r="I151" s="6">
        <f>資本コスト!I151/SUM(資本コスト!I151,労働コスト!I151)</f>
        <v>0.2522252695300165</v>
      </c>
    </row>
    <row r="152" spans="1:9" x14ac:dyDescent="0.15">
      <c r="A152" s="1">
        <v>7</v>
      </c>
      <c r="B152" s="1" t="s">
        <v>105</v>
      </c>
      <c r="C152" s="1">
        <v>11</v>
      </c>
      <c r="D152" s="1" t="s">
        <v>162</v>
      </c>
      <c r="E152" s="6">
        <f>資本コスト!E152/SUM(資本コスト!E152,労働コスト!E152)</f>
        <v>0.17988073153243503</v>
      </c>
      <c r="F152" s="6">
        <f>資本コスト!F152/SUM(資本コスト!F152,労働コスト!F152)</f>
        <v>0.18960117459496853</v>
      </c>
      <c r="G152" s="6">
        <f>資本コスト!G152/SUM(資本コスト!G152,労働コスト!G152)</f>
        <v>0.30759604763609011</v>
      </c>
      <c r="H152" s="6">
        <f>資本コスト!H152/SUM(資本コスト!H152,労働コスト!H152)</f>
        <v>0.27063362597974461</v>
      </c>
      <c r="I152" s="6">
        <f>資本コスト!I152/SUM(資本コスト!I152,労働コスト!I152)</f>
        <v>0.21801825108446432</v>
      </c>
    </row>
    <row r="153" spans="1:9" x14ac:dyDescent="0.15">
      <c r="A153" s="1">
        <v>7</v>
      </c>
      <c r="B153" s="1" t="s">
        <v>105</v>
      </c>
      <c r="C153" s="1">
        <v>12</v>
      </c>
      <c r="D153" s="1" t="s">
        <v>163</v>
      </c>
      <c r="E153" s="6">
        <f>資本コスト!E153/SUM(資本コスト!E153,労働コスト!E153)</f>
        <v>0.20901999060312412</v>
      </c>
      <c r="F153" s="6">
        <f>資本コスト!F153/SUM(資本コスト!F153,労働コスト!F153)</f>
        <v>0.18614387486093198</v>
      </c>
      <c r="G153" s="6">
        <f>資本コスト!G153/SUM(資本コスト!G153,労働コスト!G153)</f>
        <v>0.30577375641143184</v>
      </c>
      <c r="H153" s="6">
        <f>資本コスト!H153/SUM(資本コスト!H153,労働コスト!H153)</f>
        <v>0.31631896239673424</v>
      </c>
      <c r="I153" s="6">
        <f>資本コスト!I153/SUM(資本コスト!I153,労働コスト!I153)</f>
        <v>0.44974110532738176</v>
      </c>
    </row>
    <row r="154" spans="1:9" x14ac:dyDescent="0.15">
      <c r="A154" s="1">
        <v>7</v>
      </c>
      <c r="B154" s="1" t="s">
        <v>105</v>
      </c>
      <c r="C154" s="1">
        <v>13</v>
      </c>
      <c r="D154" s="1" t="s">
        <v>164</v>
      </c>
      <c r="E154" s="6">
        <f>資本コスト!E154/SUM(資本コスト!E154,労働コスト!E154)</f>
        <v>0.22648084645829328</v>
      </c>
      <c r="F154" s="6">
        <f>資本コスト!F154/SUM(資本コスト!F154,労働コスト!F154)</f>
        <v>0.28113460436282212</v>
      </c>
      <c r="G154" s="6">
        <f>資本コスト!G154/SUM(資本コスト!G154,労働コスト!G154)</f>
        <v>0.32893509092496925</v>
      </c>
      <c r="H154" s="6">
        <f>資本コスト!H154/SUM(資本コスト!H154,労働コスト!H154)</f>
        <v>0.34447364869794639</v>
      </c>
      <c r="I154" s="6">
        <f>資本コスト!I154/SUM(資本コスト!I154,労働コスト!I154)</f>
        <v>0.31222428283263748</v>
      </c>
    </row>
    <row r="155" spans="1:9" x14ac:dyDescent="0.15">
      <c r="A155" s="1">
        <v>7</v>
      </c>
      <c r="B155" s="1" t="s">
        <v>105</v>
      </c>
      <c r="C155" s="1">
        <v>14</v>
      </c>
      <c r="D155" s="1" t="s">
        <v>165</v>
      </c>
      <c r="E155" s="6">
        <f>資本コスト!E155/SUM(資本コスト!E155,労働コスト!E155)</f>
        <v>2.5063758000873446E-2</v>
      </c>
      <c r="F155" s="6">
        <f>資本コスト!F155/SUM(資本コスト!F155,労働コスト!F155)</f>
        <v>0.16285812192033022</v>
      </c>
      <c r="G155" s="6">
        <f>資本コスト!G155/SUM(資本コスト!G155,労働コスト!G155)</f>
        <v>0.32580053959986593</v>
      </c>
      <c r="H155" s="6">
        <f>資本コスト!H155/SUM(資本コスト!H155,労働コスト!H155)</f>
        <v>0.33099009101327687</v>
      </c>
      <c r="I155" s="6">
        <f>資本コスト!I155/SUM(資本コスト!I155,労働コスト!I155)</f>
        <v>0.35756596459857293</v>
      </c>
    </row>
    <row r="156" spans="1:9" x14ac:dyDescent="0.15">
      <c r="A156" s="1">
        <v>7</v>
      </c>
      <c r="B156" s="1" t="s">
        <v>105</v>
      </c>
      <c r="C156" s="1">
        <v>15</v>
      </c>
      <c r="D156" s="1" t="s">
        <v>166</v>
      </c>
      <c r="E156" s="6">
        <f>資本コスト!E156/SUM(資本コスト!E156,労働コスト!E156)</f>
        <v>0.128078512599547</v>
      </c>
      <c r="F156" s="6">
        <f>資本コスト!F156/SUM(資本コスト!F156,労働コスト!F156)</f>
        <v>0.17005045427886656</v>
      </c>
      <c r="G156" s="6">
        <f>資本コスト!G156/SUM(資本コスト!G156,労働コスト!G156)</f>
        <v>0.24656921983919258</v>
      </c>
      <c r="H156" s="6">
        <f>資本コスト!H156/SUM(資本コスト!H156,労働コスト!H156)</f>
        <v>0.27173643426333571</v>
      </c>
      <c r="I156" s="6">
        <f>資本コスト!I156/SUM(資本コスト!I156,労働コスト!I156)</f>
        <v>0.31795534782656737</v>
      </c>
    </row>
    <row r="157" spans="1:9" x14ac:dyDescent="0.15">
      <c r="A157" s="1">
        <v>7</v>
      </c>
      <c r="B157" s="1" t="s">
        <v>55</v>
      </c>
      <c r="C157" s="1">
        <v>16</v>
      </c>
      <c r="D157" s="1" t="s">
        <v>149</v>
      </c>
      <c r="E157" s="6">
        <f>資本コスト!E157/SUM(資本コスト!E157,労働コスト!E157)</f>
        <v>0.26583666735196426</v>
      </c>
      <c r="F157" s="6">
        <f>資本コスト!F157/SUM(資本コスト!F157,労働コスト!F157)</f>
        <v>0.11795392245005586</v>
      </c>
      <c r="G157" s="6">
        <f>資本コスト!G157/SUM(資本コスト!G157,労働コスト!G157)</f>
        <v>0.19981590950225978</v>
      </c>
      <c r="H157" s="6">
        <f>資本コスト!H157/SUM(資本コスト!H157,労働コスト!H157)</f>
        <v>0.11049614160606866</v>
      </c>
      <c r="I157" s="6">
        <f>資本コスト!I157/SUM(資本コスト!I157,労働コスト!I157)</f>
        <v>0.11873155276356451</v>
      </c>
    </row>
    <row r="158" spans="1:9" x14ac:dyDescent="0.15">
      <c r="A158" s="1">
        <v>7</v>
      </c>
      <c r="B158" s="1" t="s">
        <v>55</v>
      </c>
      <c r="C158" s="1">
        <v>17</v>
      </c>
      <c r="D158" s="1" t="s">
        <v>150</v>
      </c>
      <c r="E158" s="6">
        <f>資本コスト!E158/SUM(資本コスト!E158,労働コスト!E158)</f>
        <v>0.88746430249272468</v>
      </c>
      <c r="F158" s="6">
        <f>資本コスト!F158/SUM(資本コスト!F158,労働コスト!F158)</f>
        <v>0.89474910294928622</v>
      </c>
      <c r="G158" s="6">
        <f>資本コスト!G158/SUM(資本コスト!G158,労働コスト!G158)</f>
        <v>0.83460578471817637</v>
      </c>
      <c r="H158" s="6">
        <f>資本コスト!H158/SUM(資本コスト!H158,労働コスト!H158)</f>
        <v>0.7767258255272651</v>
      </c>
      <c r="I158" s="6">
        <f>資本コスト!I158/SUM(資本コスト!I158,労働コスト!I158)</f>
        <v>0.81503529729978996</v>
      </c>
    </row>
    <row r="159" spans="1:9" x14ac:dyDescent="0.15">
      <c r="A159" s="1">
        <v>7</v>
      </c>
      <c r="B159" s="1" t="s">
        <v>55</v>
      </c>
      <c r="C159" s="1">
        <v>18</v>
      </c>
      <c r="D159" s="1" t="s">
        <v>151</v>
      </c>
      <c r="E159" s="6">
        <f>資本コスト!E159/SUM(資本コスト!E159,労働コスト!E159)</f>
        <v>0.16511088711570759</v>
      </c>
      <c r="F159" s="6">
        <f>資本コスト!F159/SUM(資本コスト!F159,労働コスト!F159)</f>
        <v>0.19380760686096996</v>
      </c>
      <c r="G159" s="6">
        <f>資本コスト!G159/SUM(資本コスト!G159,労働コスト!G159)</f>
        <v>0.18526894605241231</v>
      </c>
      <c r="H159" s="6">
        <f>資本コスト!H159/SUM(資本コスト!H159,労働コスト!H159)</f>
        <v>0.17679395745258478</v>
      </c>
      <c r="I159" s="6">
        <f>資本コスト!I159/SUM(資本コスト!I159,労働コスト!I159)</f>
        <v>0.15295848763509079</v>
      </c>
    </row>
    <row r="160" spans="1:9" x14ac:dyDescent="0.15">
      <c r="A160" s="1">
        <v>7</v>
      </c>
      <c r="B160" s="1" t="s">
        <v>55</v>
      </c>
      <c r="C160" s="1">
        <v>19</v>
      </c>
      <c r="D160" s="1" t="s">
        <v>152</v>
      </c>
      <c r="E160" s="6">
        <f>資本コスト!E160/SUM(資本コスト!E160,労働コスト!E160)</f>
        <v>0.28487038881864946</v>
      </c>
      <c r="F160" s="6">
        <f>資本コスト!F160/SUM(資本コスト!F160,労働コスト!F160)</f>
        <v>0.15691198780015736</v>
      </c>
      <c r="G160" s="6">
        <f>資本コスト!G160/SUM(資本コスト!G160,労働コスト!G160)</f>
        <v>9.5224620747446226E-2</v>
      </c>
      <c r="H160" s="6">
        <f>資本コスト!H160/SUM(資本コスト!H160,労働コスト!H160)</f>
        <v>0.19897659171295082</v>
      </c>
      <c r="I160" s="6">
        <f>資本コスト!I160/SUM(資本コスト!I160,労働コスト!I160)</f>
        <v>0.28808920642551361</v>
      </c>
    </row>
    <row r="161" spans="1:9" x14ac:dyDescent="0.15">
      <c r="A161" s="1">
        <v>7</v>
      </c>
      <c r="B161" s="1" t="s">
        <v>55</v>
      </c>
      <c r="C161" s="1">
        <v>20</v>
      </c>
      <c r="D161" s="1" t="s">
        <v>153</v>
      </c>
      <c r="E161" s="6">
        <f>資本コスト!E161/SUM(資本コスト!E161,労働コスト!E161)</f>
        <v>0.38286904803265553</v>
      </c>
      <c r="F161" s="6">
        <f>資本コスト!F161/SUM(資本コスト!F161,労働コスト!F161)</f>
        <v>0.81587541279112763</v>
      </c>
      <c r="G161" s="6">
        <f>資本コスト!G161/SUM(資本コスト!G161,労働コスト!G161)</f>
        <v>0.75218772754263385</v>
      </c>
      <c r="H161" s="6">
        <f>資本コスト!H161/SUM(資本コスト!H161,労働コスト!H161)</f>
        <v>0.76986427489476938</v>
      </c>
      <c r="I161" s="6">
        <f>資本コスト!I161/SUM(資本コスト!I161,労働コスト!I161)</f>
        <v>0.82152418084754464</v>
      </c>
    </row>
    <row r="162" spans="1:9" x14ac:dyDescent="0.15">
      <c r="A162" s="1">
        <v>7</v>
      </c>
      <c r="B162" s="1" t="s">
        <v>55</v>
      </c>
      <c r="C162" s="1">
        <v>21</v>
      </c>
      <c r="D162" s="1" t="s">
        <v>154</v>
      </c>
      <c r="E162" s="6">
        <f>資本コスト!E162/SUM(資本コスト!E162,労働コスト!E162)</f>
        <v>0.15555941573254239</v>
      </c>
      <c r="F162" s="6">
        <f>資本コスト!F162/SUM(資本コスト!F162,労働コスト!F162)</f>
        <v>0.34478549351708687</v>
      </c>
      <c r="G162" s="6">
        <f>資本コスト!G162/SUM(資本コスト!G162,労働コスト!G162)</f>
        <v>0.35473962078357257</v>
      </c>
      <c r="H162" s="6">
        <f>資本コスト!H162/SUM(資本コスト!H162,労働コスト!H162)</f>
        <v>0.34778300857934896</v>
      </c>
      <c r="I162" s="6">
        <f>資本コスト!I162/SUM(資本コスト!I162,労働コスト!I162)</f>
        <v>0.3625055903588919</v>
      </c>
    </row>
    <row r="163" spans="1:9" x14ac:dyDescent="0.15">
      <c r="A163" s="1">
        <v>7</v>
      </c>
      <c r="B163" s="1" t="s">
        <v>6</v>
      </c>
      <c r="C163" s="1">
        <v>22</v>
      </c>
      <c r="D163" s="1" t="s">
        <v>146</v>
      </c>
      <c r="E163" s="6">
        <f>資本コスト!E163/SUM(資本コスト!E163,労働コスト!E163)</f>
        <v>0.21244150182184129</v>
      </c>
      <c r="F163" s="6">
        <f>資本コスト!F163/SUM(資本コスト!F163,労働コスト!F163)</f>
        <v>0.23354812928601731</v>
      </c>
      <c r="G163" s="6">
        <f>資本コスト!G163/SUM(資本コスト!G163,労働コスト!G163)</f>
        <v>0.35100909574321593</v>
      </c>
      <c r="H163" s="6">
        <f>資本コスト!H163/SUM(資本コスト!H163,労働コスト!H163)</f>
        <v>0.31184827802545856</v>
      </c>
      <c r="I163" s="6">
        <f>資本コスト!I163/SUM(資本コスト!I163,労働コスト!I163)</f>
        <v>0.24446780655910233</v>
      </c>
    </row>
    <row r="164" spans="1:9" x14ac:dyDescent="0.15">
      <c r="A164" s="1">
        <v>7</v>
      </c>
      <c r="B164" s="1" t="s">
        <v>6</v>
      </c>
      <c r="C164" s="1">
        <v>23</v>
      </c>
      <c r="D164" s="1" t="s">
        <v>167</v>
      </c>
      <c r="E164" s="6">
        <f>資本コスト!E164/SUM(資本コスト!E164,労働コスト!E164)</f>
        <v>0.37474619175646462</v>
      </c>
      <c r="F164" s="6">
        <f>資本コスト!F164/SUM(資本コスト!F164,労働コスト!F164)</f>
        <v>0.25916075138265116</v>
      </c>
      <c r="G164" s="6">
        <f>資本コスト!G164/SUM(資本コスト!G164,労働コスト!G164)</f>
        <v>0.3215713320512813</v>
      </c>
      <c r="H164" s="6">
        <f>資本コスト!H164/SUM(資本コスト!H164,労働コスト!H164)</f>
        <v>0.2872078937570845</v>
      </c>
      <c r="I164" s="6">
        <f>資本コスト!I164/SUM(資本コスト!I164,労働コスト!I164)</f>
        <v>0.3464719131138726</v>
      </c>
    </row>
    <row r="165" spans="1:9" x14ac:dyDescent="0.15">
      <c r="A165" s="1">
        <v>8</v>
      </c>
      <c r="B165" s="1" t="s">
        <v>56</v>
      </c>
      <c r="C165" s="1">
        <v>1</v>
      </c>
      <c r="D165" s="1" t="s">
        <v>147</v>
      </c>
      <c r="E165" s="6">
        <f>資本コスト!E165/SUM(資本コスト!E165,労働コスト!E165)</f>
        <v>0.56432443240164065</v>
      </c>
      <c r="F165" s="6">
        <f>資本コスト!F165/SUM(資本コスト!F165,労働コスト!F165)</f>
        <v>0.41525013479705297</v>
      </c>
      <c r="G165" s="6">
        <f>資本コスト!G165/SUM(資本コスト!G165,労働コスト!G165)</f>
        <v>0.51663758824450745</v>
      </c>
      <c r="H165" s="6">
        <f>資本コスト!H165/SUM(資本コスト!H165,労働コスト!H165)</f>
        <v>0.66657763513573276</v>
      </c>
      <c r="I165" s="6">
        <f>資本コスト!I165/SUM(資本コスト!I165,労働コスト!I165)</f>
        <v>0.73861329996776814</v>
      </c>
    </row>
    <row r="166" spans="1:9" x14ac:dyDescent="0.15">
      <c r="A166" s="1">
        <v>8</v>
      </c>
      <c r="B166" s="1" t="s">
        <v>56</v>
      </c>
      <c r="C166" s="1">
        <v>2</v>
      </c>
      <c r="D166" s="1" t="s">
        <v>148</v>
      </c>
      <c r="E166" s="6">
        <f>資本コスト!E166/SUM(資本コスト!E166,労働コスト!E166)</f>
        <v>0.43268575332835574</v>
      </c>
      <c r="F166" s="6">
        <f>資本コスト!F166/SUM(資本コスト!F166,労働コスト!F166)</f>
        <v>0.38881440626893032</v>
      </c>
      <c r="G166" s="6">
        <f>資本コスト!G166/SUM(資本コスト!G166,労働コスト!G166)</f>
        <v>0.3960061259421746</v>
      </c>
      <c r="H166" s="6">
        <f>資本コスト!H166/SUM(資本コスト!H166,労働コスト!H166)</f>
        <v>0.55047437209170169</v>
      </c>
      <c r="I166" s="6">
        <f>資本コスト!I166/SUM(資本コスト!I166,労働コスト!I166)</f>
        <v>0.70071590724928168</v>
      </c>
    </row>
    <row r="167" spans="1:9" x14ac:dyDescent="0.15">
      <c r="A167" s="1">
        <v>8</v>
      </c>
      <c r="B167" s="1" t="s">
        <v>106</v>
      </c>
      <c r="C167" s="1">
        <v>3</v>
      </c>
      <c r="D167" s="1" t="s">
        <v>155</v>
      </c>
      <c r="E167" s="6">
        <f>資本コスト!E167/SUM(資本コスト!E167,労働コスト!E167)</f>
        <v>0.35742503062455</v>
      </c>
      <c r="F167" s="6">
        <f>資本コスト!F167/SUM(資本コスト!F167,労働コスト!F167)</f>
        <v>0.32083338786675492</v>
      </c>
      <c r="G167" s="6">
        <f>資本コスト!G167/SUM(資本コスト!G167,労働コスト!G167)</f>
        <v>0.36873229607954411</v>
      </c>
      <c r="H167" s="6">
        <f>資本コスト!H167/SUM(資本コスト!H167,労働コスト!H167)</f>
        <v>0.39974848453211292</v>
      </c>
      <c r="I167" s="6">
        <f>資本コスト!I167/SUM(資本コスト!I167,労働コスト!I167)</f>
        <v>0.44616473407375135</v>
      </c>
    </row>
    <row r="168" spans="1:9" x14ac:dyDescent="0.15">
      <c r="A168" s="1">
        <v>8</v>
      </c>
      <c r="B168" s="1" t="s">
        <v>106</v>
      </c>
      <c r="C168" s="1">
        <v>4</v>
      </c>
      <c r="D168" s="1" t="s">
        <v>156</v>
      </c>
      <c r="E168" s="6">
        <f>資本コスト!E168/SUM(資本コスト!E168,労働コスト!E168)</f>
        <v>7.1069012185702926E-2</v>
      </c>
      <c r="F168" s="6">
        <f>資本コスト!F168/SUM(資本コスト!F168,労働コスト!F168)</f>
        <v>6.3737846565077055E-2</v>
      </c>
      <c r="G168" s="6">
        <f>資本コスト!G168/SUM(資本コスト!G168,労働コスト!G168)</f>
        <v>0.11648596122669062</v>
      </c>
      <c r="H168" s="6">
        <f>資本コスト!H168/SUM(資本コスト!H168,労働コスト!H168)</f>
        <v>0.18862500631348117</v>
      </c>
      <c r="I168" s="6">
        <f>資本コスト!I168/SUM(資本コスト!I168,労働コスト!I168)</f>
        <v>0.33210372311444203</v>
      </c>
    </row>
    <row r="169" spans="1:9" x14ac:dyDescent="0.15">
      <c r="A169" s="1">
        <v>8</v>
      </c>
      <c r="B169" s="1" t="s">
        <v>106</v>
      </c>
      <c r="C169" s="1">
        <v>5</v>
      </c>
      <c r="D169" s="1" t="s">
        <v>157</v>
      </c>
      <c r="E169" s="6">
        <f>資本コスト!E169/SUM(資本コスト!E169,労働コスト!E169)</f>
        <v>0.45582734459293278</v>
      </c>
      <c r="F169" s="6">
        <f>資本コスト!F169/SUM(資本コスト!F169,労働コスト!F169)</f>
        <v>0.30667944781275114</v>
      </c>
      <c r="G169" s="6">
        <f>資本コスト!G169/SUM(資本コスト!G169,労働コスト!G169)</f>
        <v>0.27301307976905098</v>
      </c>
      <c r="H169" s="6">
        <f>資本コスト!H169/SUM(資本コスト!H169,労働コスト!H169)</f>
        <v>0.26267712563887485</v>
      </c>
      <c r="I169" s="6">
        <f>資本コスト!I169/SUM(資本コスト!I169,労働コスト!I169)</f>
        <v>0.3393968621876543</v>
      </c>
    </row>
    <row r="170" spans="1:9" x14ac:dyDescent="0.15">
      <c r="A170" s="1">
        <v>8</v>
      </c>
      <c r="B170" s="1" t="s">
        <v>106</v>
      </c>
      <c r="C170" s="1">
        <v>6</v>
      </c>
      <c r="D170" s="1" t="s">
        <v>49</v>
      </c>
      <c r="E170" s="6">
        <f>資本コスト!E170/SUM(資本コスト!E170,労働コスト!E170)</f>
        <v>0.60048599091158816</v>
      </c>
      <c r="F170" s="6">
        <f>資本コスト!F170/SUM(資本コスト!F170,労働コスト!F170)</f>
        <v>0.56166935804138152</v>
      </c>
      <c r="G170" s="6">
        <f>資本コスト!G170/SUM(資本コスト!G170,労働コスト!G170)</f>
        <v>0.56272593631943035</v>
      </c>
      <c r="H170" s="6">
        <f>資本コスト!H170/SUM(資本コスト!H170,労働コスト!H170)</f>
        <v>0.54750659808229185</v>
      </c>
      <c r="I170" s="6">
        <f>資本コスト!I170/SUM(資本コスト!I170,労働コスト!I170)</f>
        <v>0.62071010597841236</v>
      </c>
    </row>
    <row r="171" spans="1:9" x14ac:dyDescent="0.15">
      <c r="A171" s="1">
        <v>8</v>
      </c>
      <c r="B171" s="1" t="s">
        <v>106</v>
      </c>
      <c r="C171" s="1">
        <v>7</v>
      </c>
      <c r="D171" s="1" t="s">
        <v>158</v>
      </c>
      <c r="E171" s="6">
        <f>資本コスト!E171/SUM(資本コスト!E171,労働コスト!E171)</f>
        <v>0.84446018737965045</v>
      </c>
      <c r="F171" s="6">
        <f>資本コスト!F171/SUM(資本コスト!F171,労働コスト!F171)</f>
        <v>0.70192676924244168</v>
      </c>
      <c r="G171" s="6">
        <f>資本コスト!G171/SUM(資本コスト!G171,労働コスト!G171)</f>
        <v>0.71115904156921761</v>
      </c>
      <c r="H171" s="6">
        <f>資本コスト!H171/SUM(資本コスト!H171,労働コスト!H171)</f>
        <v>0.70866029538850561</v>
      </c>
      <c r="I171" s="6">
        <f>資本コスト!I171/SUM(資本コスト!I171,労働コスト!I171)</f>
        <v>0.7809326626880293</v>
      </c>
    </row>
    <row r="172" spans="1:9" x14ac:dyDescent="0.15">
      <c r="A172" s="1">
        <v>8</v>
      </c>
      <c r="B172" s="1" t="s">
        <v>106</v>
      </c>
      <c r="C172" s="1">
        <v>8</v>
      </c>
      <c r="D172" s="1" t="s">
        <v>159</v>
      </c>
      <c r="E172" s="6">
        <f>資本コスト!E172/SUM(資本コスト!E172,労働コスト!E172)</f>
        <v>0.41181284508867722</v>
      </c>
      <c r="F172" s="6">
        <f>資本コスト!F172/SUM(資本コスト!F172,労働コスト!F172)</f>
        <v>0.25422248397983627</v>
      </c>
      <c r="G172" s="6">
        <f>資本コスト!G172/SUM(資本コスト!G172,労働コスト!G172)</f>
        <v>0.25703749668681108</v>
      </c>
      <c r="H172" s="6">
        <f>資本コスト!H172/SUM(資本コスト!H172,労働コスト!H172)</f>
        <v>0.21842468939139326</v>
      </c>
      <c r="I172" s="6">
        <f>資本コスト!I172/SUM(資本コスト!I172,労働コスト!I172)</f>
        <v>0.2997609728396195</v>
      </c>
    </row>
    <row r="173" spans="1:9" x14ac:dyDescent="0.15">
      <c r="A173" s="1">
        <v>8</v>
      </c>
      <c r="B173" s="1" t="s">
        <v>106</v>
      </c>
      <c r="C173" s="1">
        <v>9</v>
      </c>
      <c r="D173" s="1" t="s">
        <v>160</v>
      </c>
      <c r="E173" s="6">
        <f>資本コスト!E173/SUM(資本コスト!E173,労働コスト!E173)</f>
        <v>0.42065003587276312</v>
      </c>
      <c r="F173" s="6">
        <f>資本コスト!F173/SUM(資本コスト!F173,労働コスト!F173)</f>
        <v>0.48743332263536815</v>
      </c>
      <c r="G173" s="6">
        <f>資本コスト!G173/SUM(資本コスト!G173,労働コスト!G173)</f>
        <v>0.50181398492584905</v>
      </c>
      <c r="H173" s="6">
        <f>資本コスト!H173/SUM(資本コスト!H173,労働コスト!H173)</f>
        <v>0.51412348895828719</v>
      </c>
      <c r="I173" s="6">
        <f>資本コスト!I173/SUM(資本コスト!I173,労働コスト!I173)</f>
        <v>0.51693596407378151</v>
      </c>
    </row>
    <row r="174" spans="1:9" x14ac:dyDescent="0.15">
      <c r="A174" s="1">
        <v>8</v>
      </c>
      <c r="B174" s="1" t="s">
        <v>106</v>
      </c>
      <c r="C174" s="1">
        <v>10</v>
      </c>
      <c r="D174" s="1" t="s">
        <v>161</v>
      </c>
      <c r="E174" s="6">
        <f>資本コスト!E174/SUM(資本コスト!E174,労働コスト!E174)</f>
        <v>0.24046154514311094</v>
      </c>
      <c r="F174" s="6">
        <f>資本コスト!F174/SUM(資本コスト!F174,労働コスト!F174)</f>
        <v>0.2057009564987812</v>
      </c>
      <c r="G174" s="6">
        <f>資本コスト!G174/SUM(資本コスト!G174,労働コスト!G174)</f>
        <v>0.20583635097004724</v>
      </c>
      <c r="H174" s="6">
        <f>資本コスト!H174/SUM(資本コスト!H174,労働コスト!H174)</f>
        <v>0.19158930562649484</v>
      </c>
      <c r="I174" s="6">
        <f>資本コスト!I174/SUM(資本コスト!I174,労働コスト!I174)</f>
        <v>0.23958753257247983</v>
      </c>
    </row>
    <row r="175" spans="1:9" x14ac:dyDescent="0.15">
      <c r="A175" s="1">
        <v>8</v>
      </c>
      <c r="B175" s="1" t="s">
        <v>106</v>
      </c>
      <c r="C175" s="1">
        <v>11</v>
      </c>
      <c r="D175" s="1" t="s">
        <v>162</v>
      </c>
      <c r="E175" s="6">
        <f>資本コスト!E175/SUM(資本コスト!E175,労働コスト!E175)</f>
        <v>0.25583903670542707</v>
      </c>
      <c r="F175" s="6">
        <f>資本コスト!F175/SUM(資本コスト!F175,労働コスト!F175)</f>
        <v>0.25256800880536479</v>
      </c>
      <c r="G175" s="6">
        <f>資本コスト!G175/SUM(資本コスト!G175,労働コスト!G175)</f>
        <v>0.31800967499452182</v>
      </c>
      <c r="H175" s="6">
        <f>資本コスト!H175/SUM(資本コスト!H175,労働コスト!H175)</f>
        <v>0.3493900203594516</v>
      </c>
      <c r="I175" s="6">
        <f>資本コスト!I175/SUM(資本コスト!I175,労働コスト!I175)</f>
        <v>0.47520401025044046</v>
      </c>
    </row>
    <row r="176" spans="1:9" x14ac:dyDescent="0.15">
      <c r="A176" s="1">
        <v>8</v>
      </c>
      <c r="B176" s="1" t="s">
        <v>106</v>
      </c>
      <c r="C176" s="1">
        <v>12</v>
      </c>
      <c r="D176" s="1" t="s">
        <v>163</v>
      </c>
      <c r="E176" s="6">
        <f>資本コスト!E176/SUM(資本コスト!E176,労働コスト!E176)</f>
        <v>0.26541475880603599</v>
      </c>
      <c r="F176" s="6">
        <f>資本コスト!F176/SUM(資本コスト!F176,労働コスト!F176)</f>
        <v>0.17814138285311562</v>
      </c>
      <c r="G176" s="6">
        <f>資本コスト!G176/SUM(資本コスト!G176,労働コスト!G176)</f>
        <v>0.29117619230107811</v>
      </c>
      <c r="H176" s="6">
        <f>資本コスト!H176/SUM(資本コスト!H176,労働コスト!H176)</f>
        <v>0.32543989262069251</v>
      </c>
      <c r="I176" s="6">
        <f>資本コスト!I176/SUM(資本コスト!I176,労働コスト!I176)</f>
        <v>0.36949725688467788</v>
      </c>
    </row>
    <row r="177" spans="1:9" x14ac:dyDescent="0.15">
      <c r="A177" s="1">
        <v>8</v>
      </c>
      <c r="B177" s="1" t="s">
        <v>106</v>
      </c>
      <c r="C177" s="1">
        <v>13</v>
      </c>
      <c r="D177" s="1" t="s">
        <v>164</v>
      </c>
      <c r="E177" s="6">
        <f>資本コスト!E177/SUM(資本コスト!E177,労働コスト!E177)</f>
        <v>0.11577565515916252</v>
      </c>
      <c r="F177" s="6">
        <f>資本コスト!F177/SUM(資本コスト!F177,労働コスト!F177)</f>
        <v>9.6684927252330716E-2</v>
      </c>
      <c r="G177" s="6">
        <f>資本コスト!G177/SUM(資本コスト!G177,労働コスト!G177)</f>
        <v>0.18272646564473202</v>
      </c>
      <c r="H177" s="6">
        <f>資本コスト!H177/SUM(資本コスト!H177,労働コスト!H177)</f>
        <v>0.18223135832670639</v>
      </c>
      <c r="I177" s="6">
        <f>資本コスト!I177/SUM(資本コスト!I177,労働コスト!I177)</f>
        <v>0.19346467092167052</v>
      </c>
    </row>
    <row r="178" spans="1:9" x14ac:dyDescent="0.15">
      <c r="A178" s="1">
        <v>8</v>
      </c>
      <c r="B178" s="1" t="s">
        <v>106</v>
      </c>
      <c r="C178" s="1">
        <v>14</v>
      </c>
      <c r="D178" s="1" t="s">
        <v>165</v>
      </c>
      <c r="E178" s="6">
        <f>資本コスト!E178/SUM(資本コスト!E178,労働コスト!E178)</f>
        <v>9.7081979643106442E-2</v>
      </c>
      <c r="F178" s="6">
        <f>資本コスト!F178/SUM(資本コスト!F178,労働コスト!F178)</f>
        <v>0.12985904018090549</v>
      </c>
      <c r="G178" s="6">
        <f>資本コスト!G178/SUM(資本コスト!G178,労働コスト!G178)</f>
        <v>0.24213164953762811</v>
      </c>
      <c r="H178" s="6">
        <f>資本コスト!H178/SUM(資本コスト!H178,労働コスト!H178)</f>
        <v>0.34469531450510604</v>
      </c>
      <c r="I178" s="6">
        <f>資本コスト!I178/SUM(資本コスト!I178,労働コスト!I178)</f>
        <v>0.3409874839018826</v>
      </c>
    </row>
    <row r="179" spans="1:9" x14ac:dyDescent="0.15">
      <c r="A179" s="1">
        <v>8</v>
      </c>
      <c r="B179" s="1" t="s">
        <v>106</v>
      </c>
      <c r="C179" s="1">
        <v>15</v>
      </c>
      <c r="D179" s="1" t="s">
        <v>166</v>
      </c>
      <c r="E179" s="6">
        <f>資本コスト!E179/SUM(資本コスト!E179,労働コスト!E179)</f>
        <v>0.22917357994871068</v>
      </c>
      <c r="F179" s="6">
        <f>資本コスト!F179/SUM(資本コスト!F179,労働コスト!F179)</f>
        <v>0.21794218227865225</v>
      </c>
      <c r="G179" s="6">
        <f>資本コスト!G179/SUM(資本コスト!G179,労働コスト!G179)</f>
        <v>0.29868912141324716</v>
      </c>
      <c r="H179" s="6">
        <f>資本コスト!H179/SUM(資本コスト!H179,労働コスト!H179)</f>
        <v>0.35886770135976792</v>
      </c>
      <c r="I179" s="6">
        <f>資本コスト!I179/SUM(資本コスト!I179,労働コスト!I179)</f>
        <v>0.43680425281274532</v>
      </c>
    </row>
    <row r="180" spans="1:9" x14ac:dyDescent="0.15">
      <c r="A180" s="1">
        <v>8</v>
      </c>
      <c r="B180" s="1" t="s">
        <v>56</v>
      </c>
      <c r="C180" s="1">
        <v>16</v>
      </c>
      <c r="D180" s="1" t="s">
        <v>149</v>
      </c>
      <c r="E180" s="6">
        <f>資本コスト!E180/SUM(資本コスト!E180,労働コスト!E180)</f>
        <v>0.33414870389537438</v>
      </c>
      <c r="F180" s="6">
        <f>資本コスト!F180/SUM(資本コスト!F180,労働コスト!F180)</f>
        <v>0.13064827357764641</v>
      </c>
      <c r="G180" s="6">
        <f>資本コスト!G180/SUM(資本コスト!G180,労働コスト!G180)</f>
        <v>0.21604693878576645</v>
      </c>
      <c r="H180" s="6">
        <f>資本コスト!H180/SUM(資本コスト!H180,労働コスト!H180)</f>
        <v>0.15055997093747175</v>
      </c>
      <c r="I180" s="6">
        <f>資本コスト!I180/SUM(資本コスト!I180,労働コスト!I180)</f>
        <v>0.13522135129042265</v>
      </c>
    </row>
    <row r="181" spans="1:9" x14ac:dyDescent="0.15">
      <c r="A181" s="1">
        <v>8</v>
      </c>
      <c r="B181" s="1" t="s">
        <v>56</v>
      </c>
      <c r="C181" s="1">
        <v>17</v>
      </c>
      <c r="D181" s="1" t="s">
        <v>150</v>
      </c>
      <c r="E181" s="6">
        <f>資本コスト!E181/SUM(資本コスト!E181,労働コスト!E181)</f>
        <v>0.83717321081803697</v>
      </c>
      <c r="F181" s="6">
        <f>資本コスト!F181/SUM(資本コスト!F181,労働コスト!F181)</f>
        <v>0.85580740095617647</v>
      </c>
      <c r="G181" s="6">
        <f>資本コスト!G181/SUM(資本コスト!G181,労働コスト!G181)</f>
        <v>0.77132387030915317</v>
      </c>
      <c r="H181" s="6">
        <f>資本コスト!H181/SUM(資本コスト!H181,労働コスト!H181)</f>
        <v>0.70986070177965166</v>
      </c>
      <c r="I181" s="6">
        <f>資本コスト!I181/SUM(資本コスト!I181,労働コスト!I181)</f>
        <v>0.75913097054057932</v>
      </c>
    </row>
    <row r="182" spans="1:9" x14ac:dyDescent="0.15">
      <c r="A182" s="1">
        <v>8</v>
      </c>
      <c r="B182" s="1" t="s">
        <v>56</v>
      </c>
      <c r="C182" s="1">
        <v>18</v>
      </c>
      <c r="D182" s="1" t="s">
        <v>151</v>
      </c>
      <c r="E182" s="6">
        <f>資本コスト!E182/SUM(資本コスト!E182,労働コスト!E182)</f>
        <v>0.17790897615512538</v>
      </c>
      <c r="F182" s="6">
        <f>資本コスト!F182/SUM(資本コスト!F182,労働コスト!F182)</f>
        <v>0.17590472938559273</v>
      </c>
      <c r="G182" s="6">
        <f>資本コスト!G182/SUM(資本コスト!G182,労働コスト!G182)</f>
        <v>0.23203527210261185</v>
      </c>
      <c r="H182" s="6">
        <f>資本コスト!H182/SUM(資本コスト!H182,労働コスト!H182)</f>
        <v>0.22020924410123641</v>
      </c>
      <c r="I182" s="6">
        <f>資本コスト!I182/SUM(資本コスト!I182,労働コスト!I182)</f>
        <v>0.1951746046689915</v>
      </c>
    </row>
    <row r="183" spans="1:9" x14ac:dyDescent="0.15">
      <c r="A183" s="1">
        <v>8</v>
      </c>
      <c r="B183" s="1" t="s">
        <v>56</v>
      </c>
      <c r="C183" s="1">
        <v>19</v>
      </c>
      <c r="D183" s="1" t="s">
        <v>152</v>
      </c>
      <c r="E183" s="6">
        <f>資本コスト!E183/SUM(資本コスト!E183,労働コスト!E183)</f>
        <v>0.43086067376922649</v>
      </c>
      <c r="F183" s="6">
        <f>資本コスト!F183/SUM(資本コスト!F183,労働コスト!F183)</f>
        <v>0.156768018548997</v>
      </c>
      <c r="G183" s="6">
        <f>資本コスト!G183/SUM(資本コスト!G183,労働コスト!G183)</f>
        <v>0.14352018715850204</v>
      </c>
      <c r="H183" s="6">
        <f>資本コスト!H183/SUM(資本コスト!H183,労働コスト!H183)</f>
        <v>0.18448882187859944</v>
      </c>
      <c r="I183" s="6">
        <f>資本コスト!I183/SUM(資本コスト!I183,労働コスト!I183)</f>
        <v>0.22821038002124147</v>
      </c>
    </row>
    <row r="184" spans="1:9" x14ac:dyDescent="0.15">
      <c r="A184" s="1">
        <v>8</v>
      </c>
      <c r="B184" s="1" t="s">
        <v>56</v>
      </c>
      <c r="C184" s="1">
        <v>20</v>
      </c>
      <c r="D184" s="1" t="s">
        <v>153</v>
      </c>
      <c r="E184" s="6">
        <f>資本コスト!E184/SUM(資本コスト!E184,労働コスト!E184)</f>
        <v>0.51938291793643854</v>
      </c>
      <c r="F184" s="6">
        <f>資本コスト!F184/SUM(資本コスト!F184,労働コスト!F184)</f>
        <v>0.7805269661384493</v>
      </c>
      <c r="G184" s="6">
        <f>資本コスト!G184/SUM(資本コスト!G184,労働コスト!G184)</f>
        <v>0.76280109303532084</v>
      </c>
      <c r="H184" s="6">
        <f>資本コスト!H184/SUM(資本コスト!H184,労働コスト!H184)</f>
        <v>0.79112110058699758</v>
      </c>
      <c r="I184" s="6">
        <f>資本コスト!I184/SUM(資本コスト!I184,労働コスト!I184)</f>
        <v>0.84444414471462503</v>
      </c>
    </row>
    <row r="185" spans="1:9" x14ac:dyDescent="0.15">
      <c r="A185" s="1">
        <v>8</v>
      </c>
      <c r="B185" s="1" t="s">
        <v>56</v>
      </c>
      <c r="C185" s="1">
        <v>21</v>
      </c>
      <c r="D185" s="1" t="s">
        <v>154</v>
      </c>
      <c r="E185" s="6">
        <f>資本コスト!E185/SUM(資本コスト!E185,労働コスト!E185)</f>
        <v>0.4727444349458042</v>
      </c>
      <c r="F185" s="6">
        <f>資本コスト!F185/SUM(資本コスト!F185,労働コスト!F185)</f>
        <v>0.48653921158555413</v>
      </c>
      <c r="G185" s="6">
        <f>資本コスト!G185/SUM(資本コスト!G185,労働コスト!G185)</f>
        <v>0.39737412533007382</v>
      </c>
      <c r="H185" s="6">
        <f>資本コスト!H185/SUM(資本コスト!H185,労働コスト!H185)</f>
        <v>0.41398546714543899</v>
      </c>
      <c r="I185" s="6">
        <f>資本コスト!I185/SUM(資本コスト!I185,労働コスト!I185)</f>
        <v>0.5124449414743798</v>
      </c>
    </row>
    <row r="186" spans="1:9" x14ac:dyDescent="0.15">
      <c r="A186" s="1">
        <v>8</v>
      </c>
      <c r="B186" s="1" t="s">
        <v>7</v>
      </c>
      <c r="C186" s="1">
        <v>22</v>
      </c>
      <c r="D186" s="1" t="s">
        <v>146</v>
      </c>
      <c r="E186" s="6">
        <f>資本コスト!E186/SUM(資本コスト!E186,労働コスト!E186)</f>
        <v>0.24416651016723734</v>
      </c>
      <c r="F186" s="6">
        <f>資本コスト!F186/SUM(資本コスト!F186,労働コスト!F186)</f>
        <v>0.31010328012535915</v>
      </c>
      <c r="G186" s="6">
        <f>資本コスト!G186/SUM(資本コスト!G186,労働コスト!G186)</f>
        <v>0.36137181058005818</v>
      </c>
      <c r="H186" s="6">
        <f>資本コスト!H186/SUM(資本コスト!H186,労働コスト!H186)</f>
        <v>0.30143650723158921</v>
      </c>
      <c r="I186" s="6">
        <f>資本コスト!I186/SUM(資本コスト!I186,労働コスト!I186)</f>
        <v>0.27669506440263386</v>
      </c>
    </row>
    <row r="187" spans="1:9" x14ac:dyDescent="0.15">
      <c r="A187" s="1">
        <v>8</v>
      </c>
      <c r="B187" s="1" t="s">
        <v>7</v>
      </c>
      <c r="C187" s="1">
        <v>23</v>
      </c>
      <c r="D187" s="1" t="s">
        <v>167</v>
      </c>
      <c r="E187" s="6">
        <f>資本コスト!E187/SUM(資本コスト!E187,労働コスト!E187)</f>
        <v>0.35004361057344818</v>
      </c>
      <c r="F187" s="6">
        <f>資本コスト!F187/SUM(資本コスト!F187,労働コスト!F187)</f>
        <v>0.38718134143903571</v>
      </c>
      <c r="G187" s="6">
        <f>資本コスト!G187/SUM(資本コスト!G187,労働コスト!G187)</f>
        <v>0.34603498824009299</v>
      </c>
      <c r="H187" s="6">
        <f>資本コスト!H187/SUM(資本コスト!H187,労働コスト!H187)</f>
        <v>0.27983868734569378</v>
      </c>
      <c r="I187" s="6">
        <f>資本コスト!I187/SUM(資本コスト!I187,労働コスト!I187)</f>
        <v>0.32360155450996381</v>
      </c>
    </row>
    <row r="188" spans="1:9" x14ac:dyDescent="0.15">
      <c r="A188" s="1">
        <v>9</v>
      </c>
      <c r="B188" s="1" t="s">
        <v>57</v>
      </c>
      <c r="C188" s="1">
        <v>1</v>
      </c>
      <c r="D188" s="1" t="s">
        <v>147</v>
      </c>
      <c r="E188" s="6">
        <f>資本コスト!E188/SUM(資本コスト!E188,労働コスト!E188)</f>
        <v>0.5031851080214762</v>
      </c>
      <c r="F188" s="6">
        <f>資本コスト!F188/SUM(資本コスト!F188,労働コスト!F188)</f>
        <v>0.38422155372728461</v>
      </c>
      <c r="G188" s="6">
        <f>資本コスト!G188/SUM(資本コスト!G188,労働コスト!G188)</f>
        <v>0.47814593156736712</v>
      </c>
      <c r="H188" s="6">
        <f>資本コスト!H188/SUM(資本コスト!H188,労働コスト!H188)</f>
        <v>0.60411367157302009</v>
      </c>
      <c r="I188" s="6">
        <f>資本コスト!I188/SUM(資本コスト!I188,労働コスト!I188)</f>
        <v>0.69413199698683892</v>
      </c>
    </row>
    <row r="189" spans="1:9" x14ac:dyDescent="0.15">
      <c r="A189" s="1">
        <v>9</v>
      </c>
      <c r="B189" s="1" t="s">
        <v>57</v>
      </c>
      <c r="C189" s="1">
        <v>2</v>
      </c>
      <c r="D189" s="1" t="s">
        <v>148</v>
      </c>
      <c r="E189" s="6">
        <f>資本コスト!E189/SUM(資本コスト!E189,労働コスト!E189)</f>
        <v>0.38429988501214252</v>
      </c>
      <c r="F189" s="6">
        <f>資本コスト!F189/SUM(資本コスト!F189,労働コスト!F189)</f>
        <v>0.22798315413531658</v>
      </c>
      <c r="G189" s="6">
        <f>資本コスト!G189/SUM(資本コスト!G189,労働コスト!G189)</f>
        <v>0.30339170850197478</v>
      </c>
      <c r="H189" s="6">
        <f>資本コスト!H189/SUM(資本コスト!H189,労働コスト!H189)</f>
        <v>0.29849319078505793</v>
      </c>
      <c r="I189" s="6">
        <f>資本コスト!I189/SUM(資本コスト!I189,労働コスト!I189)</f>
        <v>0.56241399247293811</v>
      </c>
    </row>
    <row r="190" spans="1:9" x14ac:dyDescent="0.15">
      <c r="A190" s="1">
        <v>9</v>
      </c>
      <c r="B190" s="1" t="s">
        <v>107</v>
      </c>
      <c r="C190" s="1">
        <v>3</v>
      </c>
      <c r="D190" s="1" t="s">
        <v>155</v>
      </c>
      <c r="E190" s="6">
        <f>資本コスト!E190/SUM(資本コスト!E190,労働コスト!E190)</f>
        <v>0.34011587111676789</v>
      </c>
      <c r="F190" s="6">
        <f>資本コスト!F190/SUM(資本コスト!F190,労働コスト!F190)</f>
        <v>0.27105927245138073</v>
      </c>
      <c r="G190" s="6">
        <f>資本コスト!G190/SUM(資本コスト!G190,労働コスト!G190)</f>
        <v>0.40349663875770214</v>
      </c>
      <c r="H190" s="6">
        <f>資本コスト!H190/SUM(資本コスト!H190,労働コスト!H190)</f>
        <v>0.3607535863429947</v>
      </c>
      <c r="I190" s="6">
        <f>資本コスト!I190/SUM(資本コスト!I190,労働コスト!I190)</f>
        <v>0.39432033145312828</v>
      </c>
    </row>
    <row r="191" spans="1:9" x14ac:dyDescent="0.15">
      <c r="A191" s="1">
        <v>9</v>
      </c>
      <c r="B191" s="1" t="s">
        <v>107</v>
      </c>
      <c r="C191" s="1">
        <v>4</v>
      </c>
      <c r="D191" s="1" t="s">
        <v>156</v>
      </c>
      <c r="E191" s="6">
        <f>資本コスト!E191/SUM(資本コスト!E191,労働コスト!E191)</f>
        <v>0.21670583920301051</v>
      </c>
      <c r="F191" s="6">
        <f>資本コスト!F191/SUM(資本コスト!F191,労働コスト!F191)</f>
        <v>0.14895686988537626</v>
      </c>
      <c r="G191" s="6">
        <f>資本コスト!G191/SUM(資本コスト!G191,労働コスト!G191)</f>
        <v>0.1625111271148485</v>
      </c>
      <c r="H191" s="6">
        <f>資本コスト!H191/SUM(資本コスト!H191,労働コスト!H191)</f>
        <v>0.19836841741121092</v>
      </c>
      <c r="I191" s="6">
        <f>資本コスト!I191/SUM(資本コスト!I191,労働コスト!I191)</f>
        <v>0.24925409456059813</v>
      </c>
    </row>
    <row r="192" spans="1:9" x14ac:dyDescent="0.15">
      <c r="A192" s="1">
        <v>9</v>
      </c>
      <c r="B192" s="1" t="s">
        <v>107</v>
      </c>
      <c r="C192" s="1">
        <v>5</v>
      </c>
      <c r="D192" s="1" t="s">
        <v>157</v>
      </c>
      <c r="E192" s="6">
        <f>資本コスト!E192/SUM(資本コスト!E192,労働コスト!E192)</f>
        <v>0.28216344440360441</v>
      </c>
      <c r="F192" s="6">
        <f>資本コスト!F192/SUM(資本コスト!F192,労働コスト!F192)</f>
        <v>0.22875506857647368</v>
      </c>
      <c r="G192" s="6">
        <f>資本コスト!G192/SUM(資本コスト!G192,労働コスト!G192)</f>
        <v>0.27413185734994211</v>
      </c>
      <c r="H192" s="6">
        <f>資本コスト!H192/SUM(資本コスト!H192,労働コスト!H192)</f>
        <v>0.3325013530415577</v>
      </c>
      <c r="I192" s="6">
        <f>資本コスト!I192/SUM(資本コスト!I192,労働コスト!I192)</f>
        <v>0.35570279393558629</v>
      </c>
    </row>
    <row r="193" spans="1:9" x14ac:dyDescent="0.15">
      <c r="A193" s="1">
        <v>9</v>
      </c>
      <c r="B193" s="1" t="s">
        <v>107</v>
      </c>
      <c r="C193" s="1">
        <v>6</v>
      </c>
      <c r="D193" s="1" t="s">
        <v>49</v>
      </c>
      <c r="E193" s="6">
        <f>資本コスト!E193/SUM(資本コスト!E193,労働コスト!E193)</f>
        <v>0.23069231436312787</v>
      </c>
      <c r="F193" s="6">
        <f>資本コスト!F193/SUM(資本コスト!F193,労働コスト!F193)</f>
        <v>0.30380595645974751</v>
      </c>
      <c r="G193" s="6">
        <f>資本コスト!G193/SUM(資本コスト!G193,労働コスト!G193)</f>
        <v>0.39707439925202964</v>
      </c>
      <c r="H193" s="6">
        <f>資本コスト!H193/SUM(資本コスト!H193,労働コスト!H193)</f>
        <v>0.40159026166587319</v>
      </c>
      <c r="I193" s="6">
        <f>資本コスト!I193/SUM(資本コスト!I193,労働コスト!I193)</f>
        <v>0.46561634339679353</v>
      </c>
    </row>
    <row r="194" spans="1:9" x14ac:dyDescent="0.15">
      <c r="A194" s="1">
        <v>9</v>
      </c>
      <c r="B194" s="1" t="s">
        <v>107</v>
      </c>
      <c r="C194" s="1">
        <v>7</v>
      </c>
      <c r="D194" s="1" t="s">
        <v>158</v>
      </c>
      <c r="E194" s="6">
        <f>資本コスト!E194/SUM(資本コスト!E194,労働コスト!E194)</f>
        <v>0.39270704239429532</v>
      </c>
      <c r="F194" s="6">
        <f>資本コスト!F194/SUM(資本コスト!F194,労働コスト!F194)</f>
        <v>0.58140080542324735</v>
      </c>
      <c r="G194" s="6">
        <f>資本コスト!G194/SUM(資本コスト!G194,労働コスト!G194)</f>
        <v>0.47225033421477597</v>
      </c>
      <c r="H194" s="6">
        <f>資本コスト!H194/SUM(資本コスト!H194,労働コスト!H194)</f>
        <v>0.33273782381144668</v>
      </c>
      <c r="I194" s="6">
        <f>資本コスト!I194/SUM(資本コスト!I194,労働コスト!I194)</f>
        <v>0.31919264101017347</v>
      </c>
    </row>
    <row r="195" spans="1:9" x14ac:dyDescent="0.15">
      <c r="A195" s="1">
        <v>9</v>
      </c>
      <c r="B195" s="1" t="s">
        <v>107</v>
      </c>
      <c r="C195" s="1">
        <v>8</v>
      </c>
      <c r="D195" s="1" t="s">
        <v>159</v>
      </c>
      <c r="E195" s="6">
        <f>資本コスト!E195/SUM(資本コスト!E195,労働コスト!E195)</f>
        <v>0.43244126094167523</v>
      </c>
      <c r="F195" s="6">
        <f>資本コスト!F195/SUM(資本コスト!F195,労働コスト!F195)</f>
        <v>0.26921294600734919</v>
      </c>
      <c r="G195" s="6">
        <f>資本コスト!G195/SUM(資本コスト!G195,労働コスト!G195)</f>
        <v>0.24218353261031828</v>
      </c>
      <c r="H195" s="6">
        <f>資本コスト!H195/SUM(資本コスト!H195,労働コスト!H195)</f>
        <v>0.22829362059528532</v>
      </c>
      <c r="I195" s="6">
        <f>資本コスト!I195/SUM(資本コスト!I195,労働コスト!I195)</f>
        <v>0.26141594494983622</v>
      </c>
    </row>
    <row r="196" spans="1:9" x14ac:dyDescent="0.15">
      <c r="A196" s="1">
        <v>9</v>
      </c>
      <c r="B196" s="1" t="s">
        <v>107</v>
      </c>
      <c r="C196" s="1">
        <v>9</v>
      </c>
      <c r="D196" s="1" t="s">
        <v>160</v>
      </c>
      <c r="E196" s="6">
        <f>資本コスト!E196/SUM(資本コスト!E196,労働コスト!E196)</f>
        <v>0.35668225545444227</v>
      </c>
      <c r="F196" s="6">
        <f>資本コスト!F196/SUM(資本コスト!F196,労働コスト!F196)</f>
        <v>0.32792544825858011</v>
      </c>
      <c r="G196" s="6">
        <f>資本コスト!G196/SUM(資本コスト!G196,労働コスト!G196)</f>
        <v>0.36251816714581764</v>
      </c>
      <c r="H196" s="6">
        <f>資本コスト!H196/SUM(資本コスト!H196,労働コスト!H196)</f>
        <v>0.36597966259910131</v>
      </c>
      <c r="I196" s="6">
        <f>資本コスト!I196/SUM(資本コスト!I196,労働コスト!I196)</f>
        <v>0.35988214919769107</v>
      </c>
    </row>
    <row r="197" spans="1:9" x14ac:dyDescent="0.15">
      <c r="A197" s="1">
        <v>9</v>
      </c>
      <c r="B197" s="1" t="s">
        <v>107</v>
      </c>
      <c r="C197" s="1">
        <v>10</v>
      </c>
      <c r="D197" s="1" t="s">
        <v>161</v>
      </c>
      <c r="E197" s="6">
        <f>資本コスト!E197/SUM(資本コスト!E197,労働コスト!E197)</f>
        <v>0.36095501272952091</v>
      </c>
      <c r="F197" s="6">
        <f>資本コスト!F197/SUM(資本コスト!F197,労働コスト!F197)</f>
        <v>0.24387275423045565</v>
      </c>
      <c r="G197" s="6">
        <f>資本コスト!G197/SUM(資本コスト!G197,労働コスト!G197)</f>
        <v>0.26463014341870972</v>
      </c>
      <c r="H197" s="6">
        <f>資本コスト!H197/SUM(資本コスト!H197,労働コスト!H197)</f>
        <v>0.26198585005929176</v>
      </c>
      <c r="I197" s="6">
        <f>資本コスト!I197/SUM(資本コスト!I197,労働コスト!I197)</f>
        <v>0.26610081102574196</v>
      </c>
    </row>
    <row r="198" spans="1:9" x14ac:dyDescent="0.15">
      <c r="A198" s="1">
        <v>9</v>
      </c>
      <c r="B198" s="1" t="s">
        <v>107</v>
      </c>
      <c r="C198" s="1">
        <v>11</v>
      </c>
      <c r="D198" s="1" t="s">
        <v>162</v>
      </c>
      <c r="E198" s="6">
        <f>資本コスト!E198/SUM(資本コスト!E198,労働コスト!E198)</f>
        <v>0.2559247614646169</v>
      </c>
      <c r="F198" s="6">
        <f>資本コスト!F198/SUM(資本コスト!F198,労働コスト!F198)</f>
        <v>0.21110637550561223</v>
      </c>
      <c r="G198" s="6">
        <f>資本コスト!G198/SUM(資本コスト!G198,労働コスト!G198)</f>
        <v>0.27556033793625156</v>
      </c>
      <c r="H198" s="6">
        <f>資本コスト!H198/SUM(資本コスト!H198,労働コスト!H198)</f>
        <v>0.29796681206125003</v>
      </c>
      <c r="I198" s="6">
        <f>資本コスト!I198/SUM(資本コスト!I198,労働コスト!I198)</f>
        <v>0.36587503063670096</v>
      </c>
    </row>
    <row r="199" spans="1:9" x14ac:dyDescent="0.15">
      <c r="A199" s="1">
        <v>9</v>
      </c>
      <c r="B199" s="1" t="s">
        <v>107</v>
      </c>
      <c r="C199" s="1">
        <v>12</v>
      </c>
      <c r="D199" s="1" t="s">
        <v>163</v>
      </c>
      <c r="E199" s="6">
        <f>資本コスト!E199/SUM(資本コスト!E199,労働コスト!E199)</f>
        <v>0.29955042731484438</v>
      </c>
      <c r="F199" s="6">
        <f>資本コスト!F199/SUM(資本コスト!F199,労働コスト!F199)</f>
        <v>0.21235747807456828</v>
      </c>
      <c r="G199" s="6">
        <f>資本コスト!G199/SUM(資本コスト!G199,労働コスト!G199)</f>
        <v>0.31612440631392602</v>
      </c>
      <c r="H199" s="6">
        <f>資本コスト!H199/SUM(資本コスト!H199,労働コスト!H199)</f>
        <v>0.31386719034558846</v>
      </c>
      <c r="I199" s="6">
        <f>資本コスト!I199/SUM(資本コスト!I199,労働コスト!I199)</f>
        <v>0.34119254828217638</v>
      </c>
    </row>
    <row r="200" spans="1:9" x14ac:dyDescent="0.15">
      <c r="A200" s="1">
        <v>9</v>
      </c>
      <c r="B200" s="1" t="s">
        <v>107</v>
      </c>
      <c r="C200" s="1">
        <v>13</v>
      </c>
      <c r="D200" s="1" t="s">
        <v>164</v>
      </c>
      <c r="E200" s="6">
        <f>資本コスト!E200/SUM(資本コスト!E200,労働コスト!E200)</f>
        <v>0.25971301501224725</v>
      </c>
      <c r="F200" s="6">
        <f>資本コスト!F200/SUM(資本コスト!F200,労働コスト!F200)</f>
        <v>0.3562910441853766</v>
      </c>
      <c r="G200" s="6">
        <f>資本コスト!G200/SUM(資本コスト!G200,労働コスト!G200)</f>
        <v>0.38281427556261155</v>
      </c>
      <c r="H200" s="6">
        <f>資本コスト!H200/SUM(資本コスト!H200,労働コスト!H200)</f>
        <v>0.3677297523412677</v>
      </c>
      <c r="I200" s="6">
        <f>資本コスト!I200/SUM(資本コスト!I200,労働コスト!I200)</f>
        <v>0.31062572838118191</v>
      </c>
    </row>
    <row r="201" spans="1:9" x14ac:dyDescent="0.15">
      <c r="A201" s="1">
        <v>9</v>
      </c>
      <c r="B201" s="1" t="s">
        <v>107</v>
      </c>
      <c r="C201" s="1">
        <v>14</v>
      </c>
      <c r="D201" s="1" t="s">
        <v>165</v>
      </c>
      <c r="E201" s="6">
        <f>資本コスト!E201/SUM(資本コスト!E201,労働コスト!E201)</f>
        <v>0.20357731571786183</v>
      </c>
      <c r="F201" s="6">
        <f>資本コスト!F201/SUM(資本コスト!F201,労働コスト!F201)</f>
        <v>0.20712244876640604</v>
      </c>
      <c r="G201" s="6">
        <f>資本コスト!G201/SUM(資本コスト!G201,労働コスト!G201)</f>
        <v>0.32851139879301022</v>
      </c>
      <c r="H201" s="6">
        <f>資本コスト!H201/SUM(資本コスト!H201,労働コスト!H201)</f>
        <v>0.33986204129003228</v>
      </c>
      <c r="I201" s="6">
        <f>資本コスト!I201/SUM(資本コスト!I201,労働コスト!I201)</f>
        <v>0.36143638089258956</v>
      </c>
    </row>
    <row r="202" spans="1:9" x14ac:dyDescent="0.15">
      <c r="A202" s="1">
        <v>9</v>
      </c>
      <c r="B202" s="1" t="s">
        <v>107</v>
      </c>
      <c r="C202" s="1">
        <v>15</v>
      </c>
      <c r="D202" s="1" t="s">
        <v>166</v>
      </c>
      <c r="E202" s="6">
        <f>資本コスト!E202/SUM(資本コスト!E202,労働コスト!E202)</f>
        <v>0.27178431002754472</v>
      </c>
      <c r="F202" s="6">
        <f>資本コスト!F202/SUM(資本コスト!F202,労働コスト!F202)</f>
        <v>0.21684137922780292</v>
      </c>
      <c r="G202" s="6">
        <f>資本コスト!G202/SUM(資本コスト!G202,労働コスト!G202)</f>
        <v>0.29871796146101437</v>
      </c>
      <c r="H202" s="6">
        <f>資本コスト!H202/SUM(資本コスト!H202,労働コスト!H202)</f>
        <v>0.31811117765043773</v>
      </c>
      <c r="I202" s="6">
        <f>資本コスト!I202/SUM(資本コスト!I202,労働コスト!I202)</f>
        <v>0.36572810750619944</v>
      </c>
    </row>
    <row r="203" spans="1:9" x14ac:dyDescent="0.15">
      <c r="A203" s="1">
        <v>9</v>
      </c>
      <c r="B203" s="1" t="s">
        <v>57</v>
      </c>
      <c r="C203" s="1">
        <v>16</v>
      </c>
      <c r="D203" s="1" t="s">
        <v>149</v>
      </c>
      <c r="E203" s="6">
        <f>資本コスト!E203/SUM(資本コスト!E203,労働コスト!E203)</f>
        <v>0.47217151184901024</v>
      </c>
      <c r="F203" s="6">
        <f>資本コスト!F203/SUM(資本コスト!F203,労働コスト!F203)</f>
        <v>0.12674128673941787</v>
      </c>
      <c r="G203" s="6">
        <f>資本コスト!G203/SUM(資本コスト!G203,労働コスト!G203)</f>
        <v>0.18084178655400357</v>
      </c>
      <c r="H203" s="6">
        <f>資本コスト!H203/SUM(資本コスト!H203,労働コスト!H203)</f>
        <v>8.6858674945191713E-2</v>
      </c>
      <c r="I203" s="6">
        <f>資本コスト!I203/SUM(資本コスト!I203,労働コスト!I203)</f>
        <v>0.13541314997286147</v>
      </c>
    </row>
    <row r="204" spans="1:9" x14ac:dyDescent="0.15">
      <c r="A204" s="1">
        <v>9</v>
      </c>
      <c r="B204" s="1" t="s">
        <v>57</v>
      </c>
      <c r="C204" s="1">
        <v>17</v>
      </c>
      <c r="D204" s="1" t="s">
        <v>150</v>
      </c>
      <c r="E204" s="6">
        <f>資本コスト!E204/SUM(資本コスト!E204,労働コスト!E204)</f>
        <v>0.74754206675947155</v>
      </c>
      <c r="F204" s="6">
        <f>資本コスト!F204/SUM(資本コスト!F204,労働コスト!F204)</f>
        <v>0.68926109212279341</v>
      </c>
      <c r="G204" s="6">
        <f>資本コスト!G204/SUM(資本コスト!G204,労働コスト!G204)</f>
        <v>0.72152622908581909</v>
      </c>
      <c r="H204" s="6">
        <f>資本コスト!H204/SUM(資本コスト!H204,労働コスト!H204)</f>
        <v>0.68525291844547298</v>
      </c>
      <c r="I204" s="6">
        <f>資本コスト!I204/SUM(資本コスト!I204,労働コスト!I204)</f>
        <v>0.69854692652285932</v>
      </c>
    </row>
    <row r="205" spans="1:9" x14ac:dyDescent="0.15">
      <c r="A205" s="1">
        <v>9</v>
      </c>
      <c r="B205" s="1" t="s">
        <v>57</v>
      </c>
      <c r="C205" s="1">
        <v>18</v>
      </c>
      <c r="D205" s="1" t="s">
        <v>151</v>
      </c>
      <c r="E205" s="6">
        <f>資本コスト!E205/SUM(資本コスト!E205,労働コスト!E205)</f>
        <v>0.21470146371121859</v>
      </c>
      <c r="F205" s="6">
        <f>資本コスト!F205/SUM(資本コスト!F205,労働コスト!F205)</f>
        <v>0.17672525720808149</v>
      </c>
      <c r="G205" s="6">
        <f>資本コスト!G205/SUM(資本コスト!G205,労働コスト!G205)</f>
        <v>0.18218083925236311</v>
      </c>
      <c r="H205" s="6">
        <f>資本コスト!H205/SUM(資本コスト!H205,労働コスト!H205)</f>
        <v>0.15663061024456168</v>
      </c>
      <c r="I205" s="6">
        <f>資本コスト!I205/SUM(資本コスト!I205,労働コスト!I205)</f>
        <v>0.18299470007212626</v>
      </c>
    </row>
    <row r="206" spans="1:9" x14ac:dyDescent="0.15">
      <c r="A206" s="1">
        <v>9</v>
      </c>
      <c r="B206" s="1" t="s">
        <v>57</v>
      </c>
      <c r="C206" s="1">
        <v>19</v>
      </c>
      <c r="D206" s="1" t="s">
        <v>152</v>
      </c>
      <c r="E206" s="6">
        <f>資本コスト!E206/SUM(資本コスト!E206,労働コスト!E206)</f>
        <v>0.43172202344439997</v>
      </c>
      <c r="F206" s="6">
        <f>資本コスト!F206/SUM(資本コスト!F206,労働コスト!F206)</f>
        <v>0.13913785377039253</v>
      </c>
      <c r="G206" s="6">
        <f>資本コスト!G206/SUM(資本コスト!G206,労働コスト!G206)</f>
        <v>0.11284493225006979</v>
      </c>
      <c r="H206" s="6">
        <f>資本コスト!H206/SUM(資本コスト!H206,労働コスト!H206)</f>
        <v>0.1721445295921962</v>
      </c>
      <c r="I206" s="6">
        <f>資本コスト!I206/SUM(資本コスト!I206,労働コスト!I206)</f>
        <v>0.21053750028103776</v>
      </c>
    </row>
    <row r="207" spans="1:9" x14ac:dyDescent="0.15">
      <c r="A207" s="1">
        <v>9</v>
      </c>
      <c r="B207" s="1" t="s">
        <v>57</v>
      </c>
      <c r="C207" s="1">
        <v>20</v>
      </c>
      <c r="D207" s="1" t="s">
        <v>153</v>
      </c>
      <c r="E207" s="6">
        <f>資本コスト!E207/SUM(資本コスト!E207,労働コスト!E207)</f>
        <v>0.63796871559907731</v>
      </c>
      <c r="F207" s="6">
        <f>資本コスト!F207/SUM(資本コスト!F207,労働コスト!F207)</f>
        <v>0.83019016238238752</v>
      </c>
      <c r="G207" s="6">
        <f>資本コスト!G207/SUM(資本コスト!G207,労働コスト!G207)</f>
        <v>0.77555326033544514</v>
      </c>
      <c r="H207" s="6">
        <f>資本コスト!H207/SUM(資本コスト!H207,労働コスト!H207)</f>
        <v>0.79349210529164882</v>
      </c>
      <c r="I207" s="6">
        <f>資本コスト!I207/SUM(資本コスト!I207,労働コスト!I207)</f>
        <v>0.83278629244792857</v>
      </c>
    </row>
    <row r="208" spans="1:9" x14ac:dyDescent="0.15">
      <c r="A208" s="1">
        <v>9</v>
      </c>
      <c r="B208" s="1" t="s">
        <v>57</v>
      </c>
      <c r="C208" s="1">
        <v>21</v>
      </c>
      <c r="D208" s="1" t="s">
        <v>154</v>
      </c>
      <c r="E208" s="6">
        <f>資本コスト!E208/SUM(資本コスト!E208,労働コスト!E208)</f>
        <v>0.42676513083136719</v>
      </c>
      <c r="F208" s="6">
        <f>資本コスト!F208/SUM(資本コスト!F208,労働コスト!F208)</f>
        <v>0.478099909854933</v>
      </c>
      <c r="G208" s="6">
        <f>資本コスト!G208/SUM(資本コスト!G208,労働コスト!G208)</f>
        <v>0.43498130941726149</v>
      </c>
      <c r="H208" s="6">
        <f>資本コスト!H208/SUM(資本コスト!H208,労働コスト!H208)</f>
        <v>0.356520104055839</v>
      </c>
      <c r="I208" s="6">
        <f>資本コスト!I208/SUM(資本コスト!I208,労働コスト!I208)</f>
        <v>0.49508841077759774</v>
      </c>
    </row>
    <row r="209" spans="1:9" x14ac:dyDescent="0.15">
      <c r="A209" s="1">
        <v>9</v>
      </c>
      <c r="B209" s="1" t="s">
        <v>8</v>
      </c>
      <c r="C209" s="1">
        <v>22</v>
      </c>
      <c r="D209" s="1" t="s">
        <v>146</v>
      </c>
      <c r="E209" s="6">
        <f>資本コスト!E209/SUM(資本コスト!E209,労働コスト!E209)</f>
        <v>0.29035588337440282</v>
      </c>
      <c r="F209" s="6">
        <f>資本コスト!F209/SUM(資本コスト!F209,労働コスト!F209)</f>
        <v>0.31028166670771601</v>
      </c>
      <c r="G209" s="6">
        <f>資本コスト!G209/SUM(資本コスト!G209,労働コスト!G209)</f>
        <v>0.3956488792151806</v>
      </c>
      <c r="H209" s="6">
        <f>資本コスト!H209/SUM(資本コスト!H209,労働コスト!H209)</f>
        <v>0.27440259615369733</v>
      </c>
      <c r="I209" s="6">
        <f>資本コスト!I209/SUM(資本コスト!I209,労働コスト!I209)</f>
        <v>0.23725501662531356</v>
      </c>
    </row>
    <row r="210" spans="1:9" x14ac:dyDescent="0.15">
      <c r="A210" s="1">
        <v>9</v>
      </c>
      <c r="B210" s="1" t="s">
        <v>8</v>
      </c>
      <c r="C210" s="1">
        <v>23</v>
      </c>
      <c r="D210" s="1" t="s">
        <v>167</v>
      </c>
      <c r="E210" s="6">
        <f>資本コスト!E210/SUM(資本コスト!E210,労働コスト!E210)</f>
        <v>0.33058841815540518</v>
      </c>
      <c r="F210" s="6">
        <f>資本コスト!F210/SUM(資本コスト!F210,労働コスト!F210)</f>
        <v>0.28723823245713698</v>
      </c>
      <c r="G210" s="6">
        <f>資本コスト!G210/SUM(資本コスト!G210,労働コスト!G210)</f>
        <v>0.30157518670371058</v>
      </c>
      <c r="H210" s="6">
        <f>資本コスト!H210/SUM(資本コスト!H210,労働コスト!H210)</f>
        <v>0.29876669639522629</v>
      </c>
      <c r="I210" s="6">
        <f>資本コスト!I210/SUM(資本コスト!I210,労働コスト!I210)</f>
        <v>0.36114970376428723</v>
      </c>
    </row>
    <row r="211" spans="1:9" x14ac:dyDescent="0.15">
      <c r="A211" s="1">
        <v>10</v>
      </c>
      <c r="B211" s="1" t="s">
        <v>58</v>
      </c>
      <c r="C211" s="1">
        <v>1</v>
      </c>
      <c r="D211" s="1" t="s">
        <v>147</v>
      </c>
      <c r="E211" s="6">
        <f>資本コスト!E211/SUM(資本コスト!E211,労働コスト!E211)</f>
        <v>0.64038172842277818</v>
      </c>
      <c r="F211" s="6">
        <f>資本コスト!F211/SUM(資本コスト!F211,労働コスト!F211)</f>
        <v>0.54646780267938311</v>
      </c>
      <c r="G211" s="6">
        <f>資本コスト!G211/SUM(資本コスト!G211,労働コスト!G211)</f>
        <v>0.56957001023983655</v>
      </c>
      <c r="H211" s="6">
        <f>資本コスト!H211/SUM(資本コスト!H211,労働コスト!H211)</f>
        <v>0.6546089679848216</v>
      </c>
      <c r="I211" s="6">
        <f>資本コスト!I211/SUM(資本コスト!I211,労働コスト!I211)</f>
        <v>0.71112664050794649</v>
      </c>
    </row>
    <row r="212" spans="1:9" x14ac:dyDescent="0.15">
      <c r="A212" s="1">
        <v>10</v>
      </c>
      <c r="B212" s="1" t="s">
        <v>58</v>
      </c>
      <c r="C212" s="1">
        <v>2</v>
      </c>
      <c r="D212" s="1" t="s">
        <v>148</v>
      </c>
      <c r="E212" s="6">
        <f>資本コスト!E212/SUM(資本コスト!E212,労働コスト!E212)</f>
        <v>0.44110430575036741</v>
      </c>
      <c r="F212" s="6">
        <f>資本コスト!F212/SUM(資本コスト!F212,労働コスト!F212)</f>
        <v>0.38850523935582931</v>
      </c>
      <c r="G212" s="6">
        <f>資本コスト!G212/SUM(資本コスト!G212,労働コスト!G212)</f>
        <v>0.3095818902038916</v>
      </c>
      <c r="H212" s="6">
        <f>資本コスト!H212/SUM(資本コスト!H212,労働コスト!H212)</f>
        <v>0.32192015495298121</v>
      </c>
      <c r="I212" s="6">
        <f>資本コスト!I212/SUM(資本コスト!I212,労働コスト!I212)</f>
        <v>0.54513382887292727</v>
      </c>
    </row>
    <row r="213" spans="1:9" x14ac:dyDescent="0.15">
      <c r="A213" s="1">
        <v>10</v>
      </c>
      <c r="B213" s="1" t="s">
        <v>108</v>
      </c>
      <c r="C213" s="1">
        <v>3</v>
      </c>
      <c r="D213" s="1" t="s">
        <v>155</v>
      </c>
      <c r="E213" s="6">
        <f>資本コスト!E213/SUM(資本コスト!E213,労働コスト!E213)</f>
        <v>0.47823352572991579</v>
      </c>
      <c r="F213" s="6">
        <f>資本コスト!F213/SUM(資本コスト!F213,労働コスト!F213)</f>
        <v>0.32498919765978401</v>
      </c>
      <c r="G213" s="6">
        <f>資本コスト!G213/SUM(資本コスト!G213,労働コスト!G213)</f>
        <v>0.44665253045045017</v>
      </c>
      <c r="H213" s="6">
        <f>資本コスト!H213/SUM(資本コスト!H213,労働コスト!H213)</f>
        <v>0.41088413970752946</v>
      </c>
      <c r="I213" s="6">
        <f>資本コスト!I213/SUM(資本コスト!I213,労働コスト!I213)</f>
        <v>0.42407668012582511</v>
      </c>
    </row>
    <row r="214" spans="1:9" x14ac:dyDescent="0.15">
      <c r="A214" s="1">
        <v>10</v>
      </c>
      <c r="B214" s="1" t="s">
        <v>108</v>
      </c>
      <c r="C214" s="1">
        <v>4</v>
      </c>
      <c r="D214" s="1" t="s">
        <v>156</v>
      </c>
      <c r="E214" s="6">
        <f>資本コスト!E214/SUM(資本コスト!E214,労働コスト!E214)</f>
        <v>0.16599448661948846</v>
      </c>
      <c r="F214" s="6">
        <f>資本コスト!F214/SUM(資本コスト!F214,労働コスト!F214)</f>
        <v>0.14701283217740019</v>
      </c>
      <c r="G214" s="6">
        <f>資本コスト!G214/SUM(資本コスト!G214,労働コスト!G214)</f>
        <v>0.1547238077746014</v>
      </c>
      <c r="H214" s="6">
        <f>資本コスト!H214/SUM(資本コスト!H214,労働コスト!H214)</f>
        <v>0.17868531214639494</v>
      </c>
      <c r="I214" s="6">
        <f>資本コスト!I214/SUM(資本コスト!I214,労働コスト!I214)</f>
        <v>0.20164736072046818</v>
      </c>
    </row>
    <row r="215" spans="1:9" x14ac:dyDescent="0.15">
      <c r="A215" s="1">
        <v>10</v>
      </c>
      <c r="B215" s="1" t="s">
        <v>108</v>
      </c>
      <c r="C215" s="1">
        <v>5</v>
      </c>
      <c r="D215" s="1" t="s">
        <v>157</v>
      </c>
      <c r="E215" s="6">
        <f>資本コスト!E215/SUM(資本コスト!E215,労働コスト!E215)</f>
        <v>0.16418738391173446</v>
      </c>
      <c r="F215" s="6">
        <f>資本コスト!F215/SUM(資本コスト!F215,労働コスト!F215)</f>
        <v>0.18670513416168247</v>
      </c>
      <c r="G215" s="6">
        <f>資本コスト!G215/SUM(資本コスト!G215,労働コスト!G215)</f>
        <v>0.17568452673309423</v>
      </c>
      <c r="H215" s="6">
        <f>資本コスト!H215/SUM(資本コスト!H215,労働コスト!H215)</f>
        <v>0.19390093405604572</v>
      </c>
      <c r="I215" s="6">
        <f>資本コスト!I215/SUM(資本コスト!I215,労働コスト!I215)</f>
        <v>0.23339494927846108</v>
      </c>
    </row>
    <row r="216" spans="1:9" x14ac:dyDescent="0.15">
      <c r="A216" s="1">
        <v>10</v>
      </c>
      <c r="B216" s="1" t="s">
        <v>108</v>
      </c>
      <c r="C216" s="1">
        <v>6</v>
      </c>
      <c r="D216" s="1" t="s">
        <v>49</v>
      </c>
      <c r="E216" s="6">
        <f>資本コスト!E216/SUM(資本コスト!E216,労働コスト!E216)</f>
        <v>0.45747626101865507</v>
      </c>
      <c r="F216" s="6">
        <f>資本コスト!F216/SUM(資本コスト!F216,労働コスト!F216)</f>
        <v>0.36972492173481364</v>
      </c>
      <c r="G216" s="6">
        <f>資本コスト!G216/SUM(資本コスト!G216,労働コスト!G216)</f>
        <v>0.43846894759593297</v>
      </c>
      <c r="H216" s="6">
        <f>資本コスト!H216/SUM(資本コスト!H216,労働コスト!H216)</f>
        <v>0.44073958885906173</v>
      </c>
      <c r="I216" s="6">
        <f>資本コスト!I216/SUM(資本コスト!I216,労働コスト!I216)</f>
        <v>0.54707750369900543</v>
      </c>
    </row>
    <row r="217" spans="1:9" x14ac:dyDescent="0.15">
      <c r="A217" s="1">
        <v>10</v>
      </c>
      <c r="B217" s="1" t="s">
        <v>108</v>
      </c>
      <c r="C217" s="1">
        <v>7</v>
      </c>
      <c r="D217" s="1" t="s">
        <v>158</v>
      </c>
      <c r="E217" s="6">
        <f>資本コスト!E217/SUM(資本コスト!E217,労働コスト!E217)</f>
        <v>0.70086267667197211</v>
      </c>
      <c r="F217" s="6">
        <f>資本コスト!F217/SUM(資本コスト!F217,労働コスト!F217)</f>
        <v>0.60496123967358661</v>
      </c>
      <c r="G217" s="6">
        <f>資本コスト!G217/SUM(資本コスト!G217,労働コスト!G217)</f>
        <v>0.39708446009377363</v>
      </c>
      <c r="H217" s="6">
        <f>資本コスト!H217/SUM(資本コスト!H217,労働コスト!H217)</f>
        <v>0.35038359599912627</v>
      </c>
      <c r="I217" s="6">
        <f>資本コスト!I217/SUM(資本コスト!I217,労働コスト!I217)</f>
        <v>0.38442307462067837</v>
      </c>
    </row>
    <row r="218" spans="1:9" x14ac:dyDescent="0.15">
      <c r="A218" s="1">
        <v>10</v>
      </c>
      <c r="B218" s="1" t="s">
        <v>108</v>
      </c>
      <c r="C218" s="1">
        <v>8</v>
      </c>
      <c r="D218" s="1" t="s">
        <v>159</v>
      </c>
      <c r="E218" s="6">
        <f>資本コスト!E218/SUM(資本コスト!E218,労働コスト!E218)</f>
        <v>0.33702615552109283</v>
      </c>
      <c r="F218" s="6">
        <f>資本コスト!F218/SUM(資本コスト!F218,労働コスト!F218)</f>
        <v>0.2081270295004406</v>
      </c>
      <c r="G218" s="6">
        <f>資本コスト!G218/SUM(資本コスト!G218,労働コスト!G218)</f>
        <v>0.23955589303385466</v>
      </c>
      <c r="H218" s="6">
        <f>資本コスト!H218/SUM(資本コスト!H218,労働コスト!H218)</f>
        <v>0.22441923710223474</v>
      </c>
      <c r="I218" s="6">
        <f>資本コスト!I218/SUM(資本コスト!I218,労働コスト!I218)</f>
        <v>0.24881828616634444</v>
      </c>
    </row>
    <row r="219" spans="1:9" x14ac:dyDescent="0.15">
      <c r="A219" s="1">
        <v>10</v>
      </c>
      <c r="B219" s="1" t="s">
        <v>108</v>
      </c>
      <c r="C219" s="1">
        <v>9</v>
      </c>
      <c r="D219" s="1" t="s">
        <v>160</v>
      </c>
      <c r="E219" s="6">
        <f>資本コスト!E219/SUM(資本コスト!E219,労働コスト!E219)</f>
        <v>0.36933189395900157</v>
      </c>
      <c r="F219" s="6">
        <f>資本コスト!F219/SUM(資本コスト!F219,労働コスト!F219)</f>
        <v>0.31758164438123049</v>
      </c>
      <c r="G219" s="6">
        <f>資本コスト!G219/SUM(資本コスト!G219,労働コスト!G219)</f>
        <v>0.32184488913405435</v>
      </c>
      <c r="H219" s="6">
        <f>資本コスト!H219/SUM(資本コスト!H219,労働コスト!H219)</f>
        <v>0.30858327178383677</v>
      </c>
      <c r="I219" s="6">
        <f>資本コスト!I219/SUM(資本コスト!I219,労働コスト!I219)</f>
        <v>0.27756966229228952</v>
      </c>
    </row>
    <row r="220" spans="1:9" x14ac:dyDescent="0.15">
      <c r="A220" s="1">
        <v>10</v>
      </c>
      <c r="B220" s="1" t="s">
        <v>108</v>
      </c>
      <c r="C220" s="1">
        <v>10</v>
      </c>
      <c r="D220" s="1" t="s">
        <v>161</v>
      </c>
      <c r="E220" s="6">
        <f>資本コスト!E220/SUM(資本コスト!E220,労働コスト!E220)</f>
        <v>0.28332179022379467</v>
      </c>
      <c r="F220" s="6">
        <f>資本コスト!F220/SUM(資本コスト!F220,労働コスト!F220)</f>
        <v>0.22599853865112732</v>
      </c>
      <c r="G220" s="6">
        <f>資本コスト!G220/SUM(資本コスト!G220,労働コスト!G220)</f>
        <v>0.17781926069008963</v>
      </c>
      <c r="H220" s="6">
        <f>資本コスト!H220/SUM(資本コスト!H220,労働コスト!H220)</f>
        <v>0.17380484909268509</v>
      </c>
      <c r="I220" s="6">
        <f>資本コスト!I220/SUM(資本コスト!I220,労働コスト!I220)</f>
        <v>0.24389087174493149</v>
      </c>
    </row>
    <row r="221" spans="1:9" x14ac:dyDescent="0.15">
      <c r="A221" s="1">
        <v>10</v>
      </c>
      <c r="B221" s="1" t="s">
        <v>108</v>
      </c>
      <c r="C221" s="1">
        <v>11</v>
      </c>
      <c r="D221" s="1" t="s">
        <v>162</v>
      </c>
      <c r="E221" s="6">
        <f>資本コスト!E221/SUM(資本コスト!E221,労働コスト!E221)</f>
        <v>0.23026427927029983</v>
      </c>
      <c r="F221" s="6">
        <f>資本コスト!F221/SUM(資本コスト!F221,労働コスト!F221)</f>
        <v>0.19967166705097192</v>
      </c>
      <c r="G221" s="6">
        <f>資本コスト!G221/SUM(資本コスト!G221,労働コスト!G221)</f>
        <v>0.23936299899462898</v>
      </c>
      <c r="H221" s="6">
        <f>資本コスト!H221/SUM(資本コスト!H221,労働コスト!H221)</f>
        <v>0.23813087791125775</v>
      </c>
      <c r="I221" s="6">
        <f>資本コスト!I221/SUM(資本コスト!I221,労働コスト!I221)</f>
        <v>0.25270169009388366</v>
      </c>
    </row>
    <row r="222" spans="1:9" x14ac:dyDescent="0.15">
      <c r="A222" s="1">
        <v>10</v>
      </c>
      <c r="B222" s="1" t="s">
        <v>108</v>
      </c>
      <c r="C222" s="1">
        <v>12</v>
      </c>
      <c r="D222" s="1" t="s">
        <v>163</v>
      </c>
      <c r="E222" s="6">
        <f>資本コスト!E222/SUM(資本コスト!E222,労働コスト!E222)</f>
        <v>0.2338533221647528</v>
      </c>
      <c r="F222" s="6">
        <f>資本コスト!F222/SUM(資本コスト!F222,労働コスト!F222)</f>
        <v>0.23085246037027404</v>
      </c>
      <c r="G222" s="6">
        <f>資本コスト!G222/SUM(資本コスト!G222,労働コスト!G222)</f>
        <v>0.32638554997342545</v>
      </c>
      <c r="H222" s="6">
        <f>資本コスト!H222/SUM(資本コスト!H222,労働コスト!H222)</f>
        <v>0.30646982722030025</v>
      </c>
      <c r="I222" s="6">
        <f>資本コスト!I222/SUM(資本コスト!I222,労働コスト!I222)</f>
        <v>0.31334027183713886</v>
      </c>
    </row>
    <row r="223" spans="1:9" x14ac:dyDescent="0.15">
      <c r="A223" s="1">
        <v>10</v>
      </c>
      <c r="B223" s="1" t="s">
        <v>108</v>
      </c>
      <c r="C223" s="1">
        <v>13</v>
      </c>
      <c r="D223" s="1" t="s">
        <v>164</v>
      </c>
      <c r="E223" s="6">
        <f>資本コスト!E223/SUM(資本コスト!E223,労働コスト!E223)</f>
        <v>0.28529195364545967</v>
      </c>
      <c r="F223" s="6">
        <f>資本コスト!F223/SUM(資本コスト!F223,労働コスト!F223)</f>
        <v>0.30463323349449439</v>
      </c>
      <c r="G223" s="6">
        <f>資本コスト!G223/SUM(資本コスト!G223,労働コスト!G223)</f>
        <v>0.3917908683606614</v>
      </c>
      <c r="H223" s="6">
        <f>資本コスト!H223/SUM(資本コスト!H223,労働コスト!H223)</f>
        <v>0.3383917696664645</v>
      </c>
      <c r="I223" s="6">
        <f>資本コスト!I223/SUM(資本コスト!I223,労働コスト!I223)</f>
        <v>0.33190209054923214</v>
      </c>
    </row>
    <row r="224" spans="1:9" x14ac:dyDescent="0.15">
      <c r="A224" s="1">
        <v>10</v>
      </c>
      <c r="B224" s="1" t="s">
        <v>108</v>
      </c>
      <c r="C224" s="1">
        <v>14</v>
      </c>
      <c r="D224" s="1" t="s">
        <v>165</v>
      </c>
      <c r="E224" s="6">
        <f>資本コスト!E224/SUM(資本コスト!E224,労働コスト!E224)</f>
        <v>0.12779838530438437</v>
      </c>
      <c r="F224" s="6">
        <f>資本コスト!F224/SUM(資本コスト!F224,労働コスト!F224)</f>
        <v>0.14958173483864176</v>
      </c>
      <c r="G224" s="6">
        <f>資本コスト!G224/SUM(資本コスト!G224,労働コスト!G224)</f>
        <v>0.22669627556724384</v>
      </c>
      <c r="H224" s="6">
        <f>資本コスト!H224/SUM(資本コスト!H224,労働コスト!H224)</f>
        <v>0.24188486300384218</v>
      </c>
      <c r="I224" s="6">
        <f>資本コスト!I224/SUM(資本コスト!I224,労働コスト!I224)</f>
        <v>0.23217733095397045</v>
      </c>
    </row>
    <row r="225" spans="1:9" x14ac:dyDescent="0.15">
      <c r="A225" s="1">
        <v>10</v>
      </c>
      <c r="B225" s="1" t="s">
        <v>108</v>
      </c>
      <c r="C225" s="1">
        <v>15</v>
      </c>
      <c r="D225" s="1" t="s">
        <v>166</v>
      </c>
      <c r="E225" s="6">
        <f>資本コスト!E225/SUM(資本コスト!E225,労働コスト!E225)</f>
        <v>0.24653010207967777</v>
      </c>
      <c r="F225" s="6">
        <f>資本コスト!F225/SUM(資本コスト!F225,労働コスト!F225)</f>
        <v>0.19816959023741476</v>
      </c>
      <c r="G225" s="6">
        <f>資本コスト!G225/SUM(資本コスト!G225,労働コスト!G225)</f>
        <v>0.26815273347523572</v>
      </c>
      <c r="H225" s="6">
        <f>資本コスト!H225/SUM(資本コスト!H225,労働コスト!H225)</f>
        <v>0.286312524736901</v>
      </c>
      <c r="I225" s="6">
        <f>資本コスト!I225/SUM(資本コスト!I225,労働コスト!I225)</f>
        <v>0.32238337595219591</v>
      </c>
    </row>
    <row r="226" spans="1:9" x14ac:dyDescent="0.15">
      <c r="A226" s="1">
        <v>10</v>
      </c>
      <c r="B226" s="1" t="s">
        <v>58</v>
      </c>
      <c r="C226" s="1">
        <v>16</v>
      </c>
      <c r="D226" s="1" t="s">
        <v>149</v>
      </c>
      <c r="E226" s="6">
        <f>資本コスト!E226/SUM(資本コスト!E226,労働コスト!E226)</f>
        <v>0.35570435899835412</v>
      </c>
      <c r="F226" s="6">
        <f>資本コスト!F226/SUM(資本コスト!F226,労働コスト!F226)</f>
        <v>0.15968919049759883</v>
      </c>
      <c r="G226" s="6">
        <f>資本コスト!G226/SUM(資本コスト!G226,労働コスト!G226)</f>
        <v>9.5478870905017194E-2</v>
      </c>
      <c r="H226" s="6">
        <f>資本コスト!H226/SUM(資本コスト!H226,労働コスト!H226)</f>
        <v>6.2060746658220818E-2</v>
      </c>
      <c r="I226" s="6">
        <f>資本コスト!I226/SUM(資本コスト!I226,労働コスト!I226)</f>
        <v>8.1183382699623316E-2</v>
      </c>
    </row>
    <row r="227" spans="1:9" x14ac:dyDescent="0.15">
      <c r="A227" s="1">
        <v>10</v>
      </c>
      <c r="B227" s="1" t="s">
        <v>58</v>
      </c>
      <c r="C227" s="1">
        <v>17</v>
      </c>
      <c r="D227" s="1" t="s">
        <v>150</v>
      </c>
      <c r="E227" s="6">
        <f>資本コスト!E227/SUM(資本コスト!E227,労働コスト!E227)</f>
        <v>0.80283728705688151</v>
      </c>
      <c r="F227" s="6">
        <f>資本コスト!F227/SUM(資本コスト!F227,労働コスト!F227)</f>
        <v>0.70758705946513456</v>
      </c>
      <c r="G227" s="6">
        <f>資本コスト!G227/SUM(資本コスト!G227,労働コスト!G227)</f>
        <v>0.69027849536281161</v>
      </c>
      <c r="H227" s="6">
        <f>資本コスト!H227/SUM(資本コスト!H227,労働コスト!H227)</f>
        <v>0.67913910823326706</v>
      </c>
      <c r="I227" s="6">
        <f>資本コスト!I227/SUM(資本コスト!I227,労働コスト!I227)</f>
        <v>0.73737401875729758</v>
      </c>
    </row>
    <row r="228" spans="1:9" x14ac:dyDescent="0.15">
      <c r="A228" s="1">
        <v>10</v>
      </c>
      <c r="B228" s="1" t="s">
        <v>58</v>
      </c>
      <c r="C228" s="1">
        <v>18</v>
      </c>
      <c r="D228" s="1" t="s">
        <v>151</v>
      </c>
      <c r="E228" s="6">
        <f>資本コスト!E228/SUM(資本コスト!E228,労働コスト!E228)</f>
        <v>0.18499178186739462</v>
      </c>
      <c r="F228" s="6">
        <f>資本コスト!F228/SUM(資本コスト!F228,労働コスト!F228)</f>
        <v>0.24447467323172312</v>
      </c>
      <c r="G228" s="6">
        <f>資本コスト!G228/SUM(資本コスト!G228,労働コスト!G228)</f>
        <v>0.20083475164259937</v>
      </c>
      <c r="H228" s="6">
        <f>資本コスト!H228/SUM(資本コスト!H228,労働コスト!H228)</f>
        <v>0.14129692040608507</v>
      </c>
      <c r="I228" s="6">
        <f>資本コスト!I228/SUM(資本コスト!I228,労働コスト!I228)</f>
        <v>0.26645770491582432</v>
      </c>
    </row>
    <row r="229" spans="1:9" x14ac:dyDescent="0.15">
      <c r="A229" s="1">
        <v>10</v>
      </c>
      <c r="B229" s="1" t="s">
        <v>58</v>
      </c>
      <c r="C229" s="1">
        <v>19</v>
      </c>
      <c r="D229" s="1" t="s">
        <v>152</v>
      </c>
      <c r="E229" s="6">
        <f>資本コスト!E229/SUM(資本コスト!E229,労働コスト!E229)</f>
        <v>0.43218678524324022</v>
      </c>
      <c r="F229" s="6">
        <f>資本コスト!F229/SUM(資本コスト!F229,労働コスト!F229)</f>
        <v>0.17743380359442332</v>
      </c>
      <c r="G229" s="6">
        <f>資本コスト!G229/SUM(資本コスト!G229,労働コスト!G229)</f>
        <v>0.16564356106265646</v>
      </c>
      <c r="H229" s="6">
        <f>資本コスト!H229/SUM(資本コスト!H229,労働コスト!H229)</f>
        <v>0.18374110538494817</v>
      </c>
      <c r="I229" s="6">
        <f>資本コスト!I229/SUM(資本コスト!I229,労働コスト!I229)</f>
        <v>0.13214752625971618</v>
      </c>
    </row>
    <row r="230" spans="1:9" x14ac:dyDescent="0.15">
      <c r="A230" s="1">
        <v>10</v>
      </c>
      <c r="B230" s="1" t="s">
        <v>58</v>
      </c>
      <c r="C230" s="1">
        <v>20</v>
      </c>
      <c r="D230" s="1" t="s">
        <v>153</v>
      </c>
      <c r="E230" s="6">
        <f>資本コスト!E230/SUM(資本コスト!E230,労働コスト!E230)</f>
        <v>0.62197195735117361</v>
      </c>
      <c r="F230" s="6">
        <f>資本コスト!F230/SUM(資本コスト!F230,労働コスト!F230)</f>
        <v>0.79779951466525112</v>
      </c>
      <c r="G230" s="6">
        <f>資本コスト!G230/SUM(資本コスト!G230,労働コスト!G230)</f>
        <v>0.75319197559926232</v>
      </c>
      <c r="H230" s="6">
        <f>資本コスト!H230/SUM(資本コスト!H230,労働コスト!H230)</f>
        <v>0.77087320761492939</v>
      </c>
      <c r="I230" s="6">
        <f>資本コスト!I230/SUM(資本コスト!I230,労働コスト!I230)</f>
        <v>0.81890936142905291</v>
      </c>
    </row>
    <row r="231" spans="1:9" x14ac:dyDescent="0.15">
      <c r="A231" s="1">
        <v>10</v>
      </c>
      <c r="B231" s="1" t="s">
        <v>58</v>
      </c>
      <c r="C231" s="1">
        <v>21</v>
      </c>
      <c r="D231" s="1" t="s">
        <v>154</v>
      </c>
      <c r="E231" s="6">
        <f>資本コスト!E231/SUM(資本コスト!E231,労働コスト!E231)</f>
        <v>0.40712043264194037</v>
      </c>
      <c r="F231" s="6">
        <f>資本コスト!F231/SUM(資本コスト!F231,労働コスト!F231)</f>
        <v>0.35940104074628976</v>
      </c>
      <c r="G231" s="6">
        <f>資本コスト!G231/SUM(資本コスト!G231,労働コスト!G231)</f>
        <v>0.28260881669982713</v>
      </c>
      <c r="H231" s="6">
        <f>資本コスト!H231/SUM(資本コスト!H231,労働コスト!H231)</f>
        <v>0.35456049199766926</v>
      </c>
      <c r="I231" s="6">
        <f>資本コスト!I231/SUM(資本コスト!I231,労働コスト!I231)</f>
        <v>0.4458789523607084</v>
      </c>
    </row>
    <row r="232" spans="1:9" x14ac:dyDescent="0.15">
      <c r="A232" s="1">
        <v>10</v>
      </c>
      <c r="B232" s="1" t="s">
        <v>9</v>
      </c>
      <c r="C232" s="1">
        <v>22</v>
      </c>
      <c r="D232" s="1" t="s">
        <v>146</v>
      </c>
      <c r="E232" s="6">
        <f>資本コスト!E232/SUM(資本コスト!E232,労働コスト!E232)</f>
        <v>0.28091716426886276</v>
      </c>
      <c r="F232" s="6">
        <f>資本コスト!F232/SUM(資本コスト!F232,労働コスト!F232)</f>
        <v>0.29926218812116856</v>
      </c>
      <c r="G232" s="6">
        <f>資本コスト!G232/SUM(資本コスト!G232,労働コスト!G232)</f>
        <v>0.34944889638410859</v>
      </c>
      <c r="H232" s="6">
        <f>資本コスト!H232/SUM(資本コスト!H232,労働コスト!H232)</f>
        <v>0.30827237758845955</v>
      </c>
      <c r="I232" s="6">
        <f>資本コスト!I232/SUM(資本コスト!I232,労働コスト!I232)</f>
        <v>0.26000188254082129</v>
      </c>
    </row>
    <row r="233" spans="1:9" x14ac:dyDescent="0.15">
      <c r="A233" s="1">
        <v>10</v>
      </c>
      <c r="B233" s="1" t="s">
        <v>9</v>
      </c>
      <c r="C233" s="1">
        <v>23</v>
      </c>
      <c r="D233" s="1" t="s">
        <v>167</v>
      </c>
      <c r="E233" s="6">
        <f>資本コスト!E233/SUM(資本コスト!E233,労働コスト!E233)</f>
        <v>0.35031635052606347</v>
      </c>
      <c r="F233" s="6">
        <f>資本コスト!F233/SUM(資本コスト!F233,労働コスト!F233)</f>
        <v>0.2660218926589516</v>
      </c>
      <c r="G233" s="6">
        <f>資本コスト!G233/SUM(資本コスト!G233,労働コスト!G233)</f>
        <v>0.287594386370644</v>
      </c>
      <c r="H233" s="6">
        <f>資本コスト!H233/SUM(資本コスト!H233,労働コスト!H233)</f>
        <v>0.30495346547542473</v>
      </c>
      <c r="I233" s="6">
        <f>資本コスト!I233/SUM(資本コスト!I233,労働コスト!I233)</f>
        <v>0.31303697801567559</v>
      </c>
    </row>
    <row r="234" spans="1:9" x14ac:dyDescent="0.15">
      <c r="A234" s="1">
        <v>11</v>
      </c>
      <c r="B234" s="1" t="s">
        <v>59</v>
      </c>
      <c r="C234" s="1">
        <v>1</v>
      </c>
      <c r="D234" s="1" t="s">
        <v>147</v>
      </c>
      <c r="E234" s="6">
        <f>資本コスト!E234/SUM(資本コスト!E234,労働コスト!E234)</f>
        <v>0.56001728496747671</v>
      </c>
      <c r="F234" s="6">
        <f>資本コスト!F234/SUM(資本コスト!F234,労働コスト!F234)</f>
        <v>0.47451134335219997</v>
      </c>
      <c r="G234" s="6">
        <f>資本コスト!G234/SUM(資本コスト!G234,労働コスト!G234)</f>
        <v>0.5923736508539672</v>
      </c>
      <c r="H234" s="6">
        <f>資本コスト!H234/SUM(資本コスト!H234,労働コスト!H234)</f>
        <v>0.66220106370532628</v>
      </c>
      <c r="I234" s="6">
        <f>資本コスト!I234/SUM(資本コスト!I234,労働コスト!I234)</f>
        <v>0.68375572771012927</v>
      </c>
    </row>
    <row r="235" spans="1:9" x14ac:dyDescent="0.15">
      <c r="A235" s="1">
        <v>11</v>
      </c>
      <c r="B235" s="1" t="s">
        <v>59</v>
      </c>
      <c r="C235" s="1">
        <v>2</v>
      </c>
      <c r="D235" s="1" t="s">
        <v>148</v>
      </c>
      <c r="E235" s="6">
        <f>資本コスト!E235/SUM(資本コスト!E235,労働コスト!E235)</f>
        <v>0.36891649893440809</v>
      </c>
      <c r="F235" s="6">
        <f>資本コスト!F235/SUM(資本コスト!F235,労働コスト!F235)</f>
        <v>0.22655973905511187</v>
      </c>
      <c r="G235" s="6">
        <f>資本コスト!G235/SUM(資本コスト!G235,労働コスト!G235)</f>
        <v>0.31744170856538617</v>
      </c>
      <c r="H235" s="6">
        <f>資本コスト!H235/SUM(資本コスト!H235,労働コスト!H235)</f>
        <v>0.242829360829032</v>
      </c>
      <c r="I235" s="6">
        <f>資本コスト!I235/SUM(資本コスト!I235,労働コスト!I235)</f>
        <v>0.34918096637386853</v>
      </c>
    </row>
    <row r="236" spans="1:9" x14ac:dyDescent="0.15">
      <c r="A236" s="1">
        <v>11</v>
      </c>
      <c r="B236" s="1" t="s">
        <v>109</v>
      </c>
      <c r="C236" s="1">
        <v>3</v>
      </c>
      <c r="D236" s="1" t="s">
        <v>155</v>
      </c>
      <c r="E236" s="6">
        <f>資本コスト!E236/SUM(資本コスト!E236,労働コスト!E236)</f>
        <v>0.4031586969009911</v>
      </c>
      <c r="F236" s="6">
        <f>資本コスト!F236/SUM(資本コスト!F236,労働コスト!F236)</f>
        <v>0.27061003838984371</v>
      </c>
      <c r="G236" s="6">
        <f>資本コスト!G236/SUM(資本コスト!G236,労働コスト!G236)</f>
        <v>0.28134527725499214</v>
      </c>
      <c r="H236" s="6">
        <f>資本コスト!H236/SUM(資本コスト!H236,労働コスト!H236)</f>
        <v>0.2776476945341676</v>
      </c>
      <c r="I236" s="6">
        <f>資本コスト!I236/SUM(資本コスト!I236,労働コスト!I236)</f>
        <v>0.33274032185583108</v>
      </c>
    </row>
    <row r="237" spans="1:9" x14ac:dyDescent="0.15">
      <c r="A237" s="1">
        <v>11</v>
      </c>
      <c r="B237" s="1" t="s">
        <v>109</v>
      </c>
      <c r="C237" s="1">
        <v>4</v>
      </c>
      <c r="D237" s="1" t="s">
        <v>156</v>
      </c>
      <c r="E237" s="6">
        <f>資本コスト!E237/SUM(資本コスト!E237,労働コスト!E237)</f>
        <v>0.19560233092354243</v>
      </c>
      <c r="F237" s="6">
        <f>資本コスト!F237/SUM(資本コスト!F237,労働コスト!F237)</f>
        <v>0.13523846599160302</v>
      </c>
      <c r="G237" s="6">
        <f>資本コスト!G237/SUM(資本コスト!G237,労働コスト!G237)</f>
        <v>0.13604731387646241</v>
      </c>
      <c r="H237" s="6">
        <f>資本コスト!H237/SUM(資本コスト!H237,労働コスト!H237)</f>
        <v>0.18058395906573274</v>
      </c>
      <c r="I237" s="6">
        <f>資本コスト!I237/SUM(資本コスト!I237,労働コスト!I237)</f>
        <v>0.27035847883671738</v>
      </c>
    </row>
    <row r="238" spans="1:9" x14ac:dyDescent="0.15">
      <c r="A238" s="1">
        <v>11</v>
      </c>
      <c r="B238" s="1" t="s">
        <v>109</v>
      </c>
      <c r="C238" s="1">
        <v>5</v>
      </c>
      <c r="D238" s="1" t="s">
        <v>157</v>
      </c>
      <c r="E238" s="6">
        <f>資本コスト!E238/SUM(資本コスト!E238,労働コスト!E238)</f>
        <v>0.27051538649852519</v>
      </c>
      <c r="F238" s="6">
        <f>資本コスト!F238/SUM(資本コスト!F238,労働コスト!F238)</f>
        <v>0.19881801541197827</v>
      </c>
      <c r="G238" s="6">
        <f>資本コスト!G238/SUM(資本コスト!G238,労働コスト!G238)</f>
        <v>0.21003865687861709</v>
      </c>
      <c r="H238" s="6">
        <f>資本コスト!H238/SUM(資本コスト!H238,労働コスト!H238)</f>
        <v>0.21958351227153447</v>
      </c>
      <c r="I238" s="6">
        <f>資本コスト!I238/SUM(資本コスト!I238,労働コスト!I238)</f>
        <v>0.28022252668098385</v>
      </c>
    </row>
    <row r="239" spans="1:9" x14ac:dyDescent="0.15">
      <c r="A239" s="1">
        <v>11</v>
      </c>
      <c r="B239" s="1" t="s">
        <v>109</v>
      </c>
      <c r="C239" s="1">
        <v>6</v>
      </c>
      <c r="D239" s="1" t="s">
        <v>49</v>
      </c>
      <c r="E239" s="6">
        <f>資本コスト!E239/SUM(資本コスト!E239,労働コスト!E239)</f>
        <v>0.29760105286467348</v>
      </c>
      <c r="F239" s="6">
        <f>資本コスト!F239/SUM(資本コスト!F239,労働コスト!F239)</f>
        <v>0.23832230813450619</v>
      </c>
      <c r="G239" s="6">
        <f>資本コスト!G239/SUM(資本コスト!G239,労働コスト!G239)</f>
        <v>0.30774280034628332</v>
      </c>
      <c r="H239" s="6">
        <f>資本コスト!H239/SUM(資本コスト!H239,労働コスト!H239)</f>
        <v>0.3343372458081339</v>
      </c>
      <c r="I239" s="6">
        <f>資本コスト!I239/SUM(資本コスト!I239,労働コスト!I239)</f>
        <v>0.45448535321052569</v>
      </c>
    </row>
    <row r="240" spans="1:9" x14ac:dyDescent="0.15">
      <c r="A240" s="1">
        <v>11</v>
      </c>
      <c r="B240" s="1" t="s">
        <v>109</v>
      </c>
      <c r="C240" s="1">
        <v>7</v>
      </c>
      <c r="D240" s="1" t="s">
        <v>158</v>
      </c>
      <c r="E240" s="6">
        <f>資本コスト!E240/SUM(資本コスト!E240,労働コスト!E240)</f>
        <v>0.41172169592979729</v>
      </c>
      <c r="F240" s="6">
        <f>資本コスト!F240/SUM(資本コスト!F240,労働コスト!F240)</f>
        <v>0.83472774591758059</v>
      </c>
      <c r="G240" s="6">
        <f>資本コスト!G240/SUM(資本コスト!G240,労働コスト!G240)</f>
        <v>0.52892032078010465</v>
      </c>
      <c r="H240" s="6">
        <f>資本コスト!H240/SUM(資本コスト!H240,労働コスト!H240)</f>
        <v>0.61397639947893845</v>
      </c>
      <c r="I240" s="6">
        <f>資本コスト!I240/SUM(資本コスト!I240,労働コスト!I240)</f>
        <v>0.54336156891624554</v>
      </c>
    </row>
    <row r="241" spans="1:9" x14ac:dyDescent="0.15">
      <c r="A241" s="1">
        <v>11</v>
      </c>
      <c r="B241" s="1" t="s">
        <v>109</v>
      </c>
      <c r="C241" s="1">
        <v>8</v>
      </c>
      <c r="D241" s="1" t="s">
        <v>159</v>
      </c>
      <c r="E241" s="6">
        <f>資本コスト!E241/SUM(資本コスト!E241,労働コスト!E241)</f>
        <v>0.54163440779182992</v>
      </c>
      <c r="F241" s="6">
        <f>資本コスト!F241/SUM(資本コスト!F241,労働コスト!F241)</f>
        <v>0.33127194541402516</v>
      </c>
      <c r="G241" s="6">
        <f>資本コスト!G241/SUM(資本コスト!G241,労働コスト!G241)</f>
        <v>0.27749012585755711</v>
      </c>
      <c r="H241" s="6">
        <f>資本コスト!H241/SUM(資本コスト!H241,労働コスト!H241)</f>
        <v>0.26823145827901462</v>
      </c>
      <c r="I241" s="6">
        <f>資本コスト!I241/SUM(資本コスト!I241,労働コスト!I241)</f>
        <v>0.34121874008380954</v>
      </c>
    </row>
    <row r="242" spans="1:9" x14ac:dyDescent="0.15">
      <c r="A242" s="1">
        <v>11</v>
      </c>
      <c r="B242" s="1" t="s">
        <v>109</v>
      </c>
      <c r="C242" s="1">
        <v>9</v>
      </c>
      <c r="D242" s="1" t="s">
        <v>160</v>
      </c>
      <c r="E242" s="6">
        <f>資本コスト!E242/SUM(資本コスト!E242,労働コスト!E242)</f>
        <v>0.24045803310200276</v>
      </c>
      <c r="F242" s="6">
        <f>資本コスト!F242/SUM(資本コスト!F242,労働コスト!F242)</f>
        <v>0.23703106859758533</v>
      </c>
      <c r="G242" s="6">
        <f>資本コスト!G242/SUM(資本コスト!G242,労働コスト!G242)</f>
        <v>0.27118575565869968</v>
      </c>
      <c r="H242" s="6">
        <f>資本コスト!H242/SUM(資本コスト!H242,労働コスト!H242)</f>
        <v>0.29372344707581305</v>
      </c>
      <c r="I242" s="6">
        <f>資本コスト!I242/SUM(資本コスト!I242,労働コスト!I242)</f>
        <v>0.31554591107296914</v>
      </c>
    </row>
    <row r="243" spans="1:9" x14ac:dyDescent="0.15">
      <c r="A243" s="1">
        <v>11</v>
      </c>
      <c r="B243" s="1" t="s">
        <v>109</v>
      </c>
      <c r="C243" s="1">
        <v>10</v>
      </c>
      <c r="D243" s="1" t="s">
        <v>161</v>
      </c>
      <c r="E243" s="6">
        <f>資本コスト!E243/SUM(資本コスト!E243,労働コスト!E243)</f>
        <v>0.25002442813112952</v>
      </c>
      <c r="F243" s="6">
        <f>資本コスト!F243/SUM(資本コスト!F243,労働コスト!F243)</f>
        <v>0.19550477176576056</v>
      </c>
      <c r="G243" s="6">
        <f>資本コスト!G243/SUM(資本コスト!G243,労働コスト!G243)</f>
        <v>0.16792138159682748</v>
      </c>
      <c r="H243" s="6">
        <f>資本コスト!H243/SUM(資本コスト!H243,労働コスト!H243)</f>
        <v>0.17248386150714801</v>
      </c>
      <c r="I243" s="6">
        <f>資本コスト!I243/SUM(資本コスト!I243,労働コスト!I243)</f>
        <v>0.22204091682910565</v>
      </c>
    </row>
    <row r="244" spans="1:9" x14ac:dyDescent="0.15">
      <c r="A244" s="1">
        <v>11</v>
      </c>
      <c r="B244" s="1" t="s">
        <v>109</v>
      </c>
      <c r="C244" s="1">
        <v>11</v>
      </c>
      <c r="D244" s="1" t="s">
        <v>162</v>
      </c>
      <c r="E244" s="6">
        <f>資本コスト!E244/SUM(資本コスト!E244,労働コスト!E244)</f>
        <v>0.22464599290654017</v>
      </c>
      <c r="F244" s="6">
        <f>資本コスト!F244/SUM(資本コスト!F244,労働コスト!F244)</f>
        <v>0.1755541443494322</v>
      </c>
      <c r="G244" s="6">
        <f>資本コスト!G244/SUM(資本コスト!G244,労働コスト!G244)</f>
        <v>0.21376884643976621</v>
      </c>
      <c r="H244" s="6">
        <f>資本コスト!H244/SUM(資本コスト!H244,労働コスト!H244)</f>
        <v>0.23854270496378002</v>
      </c>
      <c r="I244" s="6">
        <f>資本コスト!I244/SUM(資本コスト!I244,労働コスト!I244)</f>
        <v>0.2937247601181483</v>
      </c>
    </row>
    <row r="245" spans="1:9" x14ac:dyDescent="0.15">
      <c r="A245" s="1">
        <v>11</v>
      </c>
      <c r="B245" s="1" t="s">
        <v>109</v>
      </c>
      <c r="C245" s="1">
        <v>12</v>
      </c>
      <c r="D245" s="1" t="s">
        <v>163</v>
      </c>
      <c r="E245" s="6">
        <f>資本コスト!E245/SUM(資本コスト!E245,労働コスト!E245)</f>
        <v>0.21711460089924392</v>
      </c>
      <c r="F245" s="6">
        <f>資本コスト!F245/SUM(資本コスト!F245,労働コスト!F245)</f>
        <v>0.18644125412530119</v>
      </c>
      <c r="G245" s="6">
        <f>資本コスト!G245/SUM(資本コスト!G245,労働コスト!G245)</f>
        <v>0.2864199211761978</v>
      </c>
      <c r="H245" s="6">
        <f>資本コスト!H245/SUM(資本コスト!H245,労働コスト!H245)</f>
        <v>0.29910900528998496</v>
      </c>
      <c r="I245" s="6">
        <f>資本コスト!I245/SUM(資本コスト!I245,労働コスト!I245)</f>
        <v>0.31595150043343556</v>
      </c>
    </row>
    <row r="246" spans="1:9" x14ac:dyDescent="0.15">
      <c r="A246" s="1">
        <v>11</v>
      </c>
      <c r="B246" s="1" t="s">
        <v>109</v>
      </c>
      <c r="C246" s="1">
        <v>13</v>
      </c>
      <c r="D246" s="1" t="s">
        <v>164</v>
      </c>
      <c r="E246" s="6">
        <f>資本コスト!E246/SUM(資本コスト!E246,労働コスト!E246)</f>
        <v>0.2986330067688267</v>
      </c>
      <c r="F246" s="6">
        <f>資本コスト!F246/SUM(資本コスト!F246,労働コスト!F246)</f>
        <v>0.32326988620644459</v>
      </c>
      <c r="G246" s="6">
        <f>資本コスト!G246/SUM(資本コスト!G246,労働コスト!G246)</f>
        <v>0.34272652777895729</v>
      </c>
      <c r="H246" s="6">
        <f>資本コスト!H246/SUM(資本コスト!H246,労働コスト!H246)</f>
        <v>0.35657653017043844</v>
      </c>
      <c r="I246" s="6">
        <f>資本コスト!I246/SUM(資本コスト!I246,労働コスト!I246)</f>
        <v>0.34028573933780681</v>
      </c>
    </row>
    <row r="247" spans="1:9" x14ac:dyDescent="0.15">
      <c r="A247" s="1">
        <v>11</v>
      </c>
      <c r="B247" s="1" t="s">
        <v>109</v>
      </c>
      <c r="C247" s="1">
        <v>14</v>
      </c>
      <c r="D247" s="1" t="s">
        <v>165</v>
      </c>
      <c r="E247" s="6">
        <f>資本コスト!E247/SUM(資本コスト!E247,労働コスト!E247)</f>
        <v>0.17107012096040591</v>
      </c>
      <c r="F247" s="6">
        <f>資本コスト!F247/SUM(資本コスト!F247,労働コスト!F247)</f>
        <v>0.17519223889191143</v>
      </c>
      <c r="G247" s="6">
        <f>資本コスト!G247/SUM(資本コスト!G247,労働コスト!G247)</f>
        <v>0.24856942932063505</v>
      </c>
      <c r="H247" s="6">
        <f>資本コスト!H247/SUM(資本コスト!H247,労働コスト!H247)</f>
        <v>0.34265794983385156</v>
      </c>
      <c r="I247" s="6">
        <f>資本コスト!I247/SUM(資本コスト!I247,労働コスト!I247)</f>
        <v>0.46392642236484377</v>
      </c>
    </row>
    <row r="248" spans="1:9" x14ac:dyDescent="0.15">
      <c r="A248" s="1">
        <v>11</v>
      </c>
      <c r="B248" s="1" t="s">
        <v>109</v>
      </c>
      <c r="C248" s="1">
        <v>15</v>
      </c>
      <c r="D248" s="1" t="s">
        <v>166</v>
      </c>
      <c r="E248" s="6">
        <f>資本コスト!E248/SUM(資本コスト!E248,労働コスト!E248)</f>
        <v>0.28477851760754896</v>
      </c>
      <c r="F248" s="6">
        <f>資本コスト!F248/SUM(資本コスト!F248,労働コスト!F248)</f>
        <v>0.19194108677571114</v>
      </c>
      <c r="G248" s="6">
        <f>資本コスト!G248/SUM(資本コスト!G248,労働コスト!G248)</f>
        <v>0.26273673363899047</v>
      </c>
      <c r="H248" s="6">
        <f>資本コスト!H248/SUM(資本コスト!H248,労働コスト!H248)</f>
        <v>0.30135271634147942</v>
      </c>
      <c r="I248" s="6">
        <f>資本コスト!I248/SUM(資本コスト!I248,労働コスト!I248)</f>
        <v>0.37493897660327014</v>
      </c>
    </row>
    <row r="249" spans="1:9" x14ac:dyDescent="0.15">
      <c r="A249" s="1">
        <v>11</v>
      </c>
      <c r="B249" s="1" t="s">
        <v>59</v>
      </c>
      <c r="C249" s="1">
        <v>16</v>
      </c>
      <c r="D249" s="1" t="s">
        <v>149</v>
      </c>
      <c r="E249" s="6">
        <f>資本コスト!E249/SUM(資本コスト!E249,労働コスト!E249)</f>
        <v>0.30521363668733792</v>
      </c>
      <c r="F249" s="6">
        <f>資本コスト!F249/SUM(資本コスト!F249,労働コスト!F249)</f>
        <v>0.11384396515648056</v>
      </c>
      <c r="G249" s="6">
        <f>資本コスト!G249/SUM(資本コスト!G249,労働コスト!G249)</f>
        <v>9.1981291950246527E-2</v>
      </c>
      <c r="H249" s="6">
        <f>資本コスト!H249/SUM(資本コスト!H249,労働コスト!H249)</f>
        <v>5.4851617628089641E-2</v>
      </c>
      <c r="I249" s="6">
        <f>資本コスト!I249/SUM(資本コスト!I249,労働コスト!I249)</f>
        <v>6.2749895506864634E-2</v>
      </c>
    </row>
    <row r="250" spans="1:9" x14ac:dyDescent="0.15">
      <c r="A250" s="1">
        <v>11</v>
      </c>
      <c r="B250" s="1" t="s">
        <v>59</v>
      </c>
      <c r="C250" s="1">
        <v>17</v>
      </c>
      <c r="D250" s="1" t="s">
        <v>150</v>
      </c>
      <c r="E250" s="6">
        <f>資本コスト!E250/SUM(資本コスト!E250,労働コスト!E250)</f>
        <v>0.72749186577800906</v>
      </c>
      <c r="F250" s="6">
        <f>資本コスト!F250/SUM(資本コスト!F250,労働コスト!F250)</f>
        <v>0.75811278882730104</v>
      </c>
      <c r="G250" s="6">
        <f>資本コスト!G250/SUM(資本コスト!G250,労働コスト!G250)</f>
        <v>0.70425220573947156</v>
      </c>
      <c r="H250" s="6">
        <f>資本コスト!H250/SUM(資本コスト!H250,労働コスト!H250)</f>
        <v>0.70005484391838724</v>
      </c>
      <c r="I250" s="6">
        <f>資本コスト!I250/SUM(資本コスト!I250,労働コスト!I250)</f>
        <v>0.7786932349377077</v>
      </c>
    </row>
    <row r="251" spans="1:9" x14ac:dyDescent="0.15">
      <c r="A251" s="1">
        <v>11</v>
      </c>
      <c r="B251" s="1" t="s">
        <v>59</v>
      </c>
      <c r="C251" s="1">
        <v>18</v>
      </c>
      <c r="D251" s="1" t="s">
        <v>151</v>
      </c>
      <c r="E251" s="6">
        <f>資本コスト!E251/SUM(資本コスト!E251,労働コスト!E251)</f>
        <v>0.18584491771527945</v>
      </c>
      <c r="F251" s="6">
        <f>資本コスト!F251/SUM(資本コスト!F251,労働コスト!F251)</f>
        <v>0.17002705572522767</v>
      </c>
      <c r="G251" s="6">
        <f>資本コスト!G251/SUM(資本コスト!G251,労働コスト!G251)</f>
        <v>0.23216213773793773</v>
      </c>
      <c r="H251" s="6">
        <f>資本コスト!H251/SUM(資本コスト!H251,労働コスト!H251)</f>
        <v>0.17807122756403437</v>
      </c>
      <c r="I251" s="6">
        <f>資本コスト!I251/SUM(資本コスト!I251,労働コスト!I251)</f>
        <v>0.20893842802288173</v>
      </c>
    </row>
    <row r="252" spans="1:9" x14ac:dyDescent="0.15">
      <c r="A252" s="1">
        <v>11</v>
      </c>
      <c r="B252" s="1" t="s">
        <v>59</v>
      </c>
      <c r="C252" s="1">
        <v>19</v>
      </c>
      <c r="D252" s="1" t="s">
        <v>152</v>
      </c>
      <c r="E252" s="6">
        <f>資本コスト!E252/SUM(資本コスト!E252,労働コスト!E252)</f>
        <v>0.46639734060534743</v>
      </c>
      <c r="F252" s="6">
        <f>資本コスト!F252/SUM(資本コスト!F252,労働コスト!F252)</f>
        <v>0.16869072158084689</v>
      </c>
      <c r="G252" s="6">
        <f>資本コスト!G252/SUM(資本コスト!G252,労働コスト!G252)</f>
        <v>0.19820829602976356</v>
      </c>
      <c r="H252" s="6">
        <f>資本コスト!H252/SUM(資本コスト!H252,労働コスト!H252)</f>
        <v>0.14172525559232921</v>
      </c>
      <c r="I252" s="6">
        <f>資本コスト!I252/SUM(資本コスト!I252,労働コスト!I252)</f>
        <v>0.26280537171481561</v>
      </c>
    </row>
    <row r="253" spans="1:9" x14ac:dyDescent="0.15">
      <c r="A253" s="1">
        <v>11</v>
      </c>
      <c r="B253" s="1" t="s">
        <v>59</v>
      </c>
      <c r="C253" s="1">
        <v>20</v>
      </c>
      <c r="D253" s="1" t="s">
        <v>153</v>
      </c>
      <c r="E253" s="6">
        <f>資本コスト!E253/SUM(資本コスト!E253,労働コスト!E253)</f>
        <v>0.52124264831816314</v>
      </c>
      <c r="F253" s="6">
        <f>資本コスト!F253/SUM(資本コスト!F253,労働コスト!F253)</f>
        <v>0.75981943286906262</v>
      </c>
      <c r="G253" s="6">
        <f>資本コスト!G253/SUM(資本コスト!G253,労働コスト!G253)</f>
        <v>0.70691240204785866</v>
      </c>
      <c r="H253" s="6">
        <f>資本コスト!H253/SUM(資本コスト!H253,労働コスト!H253)</f>
        <v>0.70821033253754651</v>
      </c>
      <c r="I253" s="6">
        <f>資本コスト!I253/SUM(資本コスト!I253,労働コスト!I253)</f>
        <v>0.77591484022340018</v>
      </c>
    </row>
    <row r="254" spans="1:9" x14ac:dyDescent="0.15">
      <c r="A254" s="1">
        <v>11</v>
      </c>
      <c r="B254" s="1" t="s">
        <v>59</v>
      </c>
      <c r="C254" s="1">
        <v>21</v>
      </c>
      <c r="D254" s="1" t="s">
        <v>154</v>
      </c>
      <c r="E254" s="6">
        <f>資本コスト!E254/SUM(資本コスト!E254,労働コスト!E254)</f>
        <v>0.52688481804097675</v>
      </c>
      <c r="F254" s="6">
        <f>資本コスト!F254/SUM(資本コスト!F254,労働コスト!F254)</f>
        <v>0.4270754645408239</v>
      </c>
      <c r="G254" s="6">
        <f>資本コスト!G254/SUM(資本コスト!G254,労働コスト!G254)</f>
        <v>0.46060022830461178</v>
      </c>
      <c r="H254" s="6">
        <f>資本コスト!H254/SUM(資本コスト!H254,労働コスト!H254)</f>
        <v>0.37526989264273913</v>
      </c>
      <c r="I254" s="6">
        <f>資本コスト!I254/SUM(資本コスト!I254,労働コスト!I254)</f>
        <v>0.5489375046710846</v>
      </c>
    </row>
    <row r="255" spans="1:9" x14ac:dyDescent="0.15">
      <c r="A255" s="1">
        <v>11</v>
      </c>
      <c r="B255" s="1" t="s">
        <v>10</v>
      </c>
      <c r="C255" s="1">
        <v>22</v>
      </c>
      <c r="D255" s="1" t="s">
        <v>146</v>
      </c>
      <c r="E255" s="6">
        <f>資本コスト!E255/SUM(資本コスト!E255,労働コスト!E255)</f>
        <v>0.23556605479478293</v>
      </c>
      <c r="F255" s="6">
        <f>資本コスト!F255/SUM(資本コスト!F255,労働コスト!F255)</f>
        <v>0.25212958461323171</v>
      </c>
      <c r="G255" s="6">
        <f>資本コスト!G255/SUM(資本コスト!G255,労働コスト!G255)</f>
        <v>0.2574836741504864</v>
      </c>
      <c r="H255" s="6">
        <f>資本コスト!H255/SUM(資本コスト!H255,労働コスト!H255)</f>
        <v>0.24718326417734451</v>
      </c>
      <c r="I255" s="6">
        <f>資本コスト!I255/SUM(資本コスト!I255,労働コスト!I255)</f>
        <v>0.24171626909460686</v>
      </c>
    </row>
    <row r="256" spans="1:9" x14ac:dyDescent="0.15">
      <c r="A256" s="1">
        <v>11</v>
      </c>
      <c r="B256" s="1" t="s">
        <v>10</v>
      </c>
      <c r="C256" s="1">
        <v>23</v>
      </c>
      <c r="D256" s="1" t="s">
        <v>167</v>
      </c>
      <c r="E256" s="6">
        <f>資本コスト!E256/SUM(資本コスト!E256,労働コスト!E256)</f>
        <v>0.39878378055546754</v>
      </c>
      <c r="F256" s="6">
        <f>資本コスト!F256/SUM(資本コスト!F256,労働コスト!F256)</f>
        <v>0.29336714138964781</v>
      </c>
      <c r="G256" s="6">
        <f>資本コスト!G256/SUM(資本コスト!G256,労働コスト!G256)</f>
        <v>0.29718713657026119</v>
      </c>
      <c r="H256" s="6">
        <f>資本コスト!H256/SUM(資本コスト!H256,労働コスト!H256)</f>
        <v>0.27051926477859523</v>
      </c>
      <c r="I256" s="6">
        <f>資本コスト!I256/SUM(資本コスト!I256,労働コスト!I256)</f>
        <v>0.30120789300804068</v>
      </c>
    </row>
    <row r="257" spans="1:9" x14ac:dyDescent="0.15">
      <c r="A257" s="1">
        <v>12</v>
      </c>
      <c r="B257" s="1" t="s">
        <v>60</v>
      </c>
      <c r="C257" s="1">
        <v>1</v>
      </c>
      <c r="D257" s="1" t="s">
        <v>147</v>
      </c>
      <c r="E257" s="6">
        <f>資本コスト!E257/SUM(資本コスト!E257,労働コスト!E257)</f>
        <v>0.53841489128823383</v>
      </c>
      <c r="F257" s="6">
        <f>資本コスト!F257/SUM(資本コスト!F257,労働コスト!F257)</f>
        <v>0.37878429398356295</v>
      </c>
      <c r="G257" s="6">
        <f>資本コスト!G257/SUM(資本コスト!G257,労働コスト!G257)</f>
        <v>0.45734139574329941</v>
      </c>
      <c r="H257" s="6">
        <f>資本コスト!H257/SUM(資本コスト!H257,労働コスト!H257)</f>
        <v>0.56818831465915831</v>
      </c>
      <c r="I257" s="6">
        <f>資本コスト!I257/SUM(資本コスト!I257,労働コスト!I257)</f>
        <v>0.63191023561569182</v>
      </c>
    </row>
    <row r="258" spans="1:9" x14ac:dyDescent="0.15">
      <c r="A258" s="1">
        <v>12</v>
      </c>
      <c r="B258" s="1" t="s">
        <v>60</v>
      </c>
      <c r="C258" s="1">
        <v>2</v>
      </c>
      <c r="D258" s="1" t="s">
        <v>148</v>
      </c>
      <c r="E258" s="6">
        <f>資本コスト!E258/SUM(資本コスト!E258,労働コスト!E258)</f>
        <v>0.39955732211869671</v>
      </c>
      <c r="F258" s="6">
        <f>資本コスト!F258/SUM(資本コスト!F258,労働コスト!F258)</f>
        <v>0.5627698786610108</v>
      </c>
      <c r="G258" s="6">
        <f>資本コスト!G258/SUM(資本コスト!G258,労働コスト!G258)</f>
        <v>0.48252543266950432</v>
      </c>
      <c r="H258" s="6">
        <f>資本コスト!H258/SUM(資本コスト!H258,労働コスト!H258)</f>
        <v>0.47771461286737404</v>
      </c>
      <c r="I258" s="6">
        <f>資本コスト!I258/SUM(資本コスト!I258,労働コスト!I258)</f>
        <v>0.5030629265909321</v>
      </c>
    </row>
    <row r="259" spans="1:9" x14ac:dyDescent="0.15">
      <c r="A259" s="1">
        <v>12</v>
      </c>
      <c r="B259" s="1" t="s">
        <v>110</v>
      </c>
      <c r="C259" s="1">
        <v>3</v>
      </c>
      <c r="D259" s="1" t="s">
        <v>155</v>
      </c>
      <c r="E259" s="6">
        <f>資本コスト!E259/SUM(資本コスト!E259,労働コスト!E259)</f>
        <v>0.45584867907065041</v>
      </c>
      <c r="F259" s="6">
        <f>資本コスト!F259/SUM(資本コスト!F259,労働コスト!F259)</f>
        <v>0.31528165953294907</v>
      </c>
      <c r="G259" s="6">
        <f>資本コスト!G259/SUM(資本コスト!G259,労働コスト!G259)</f>
        <v>0.33097850216638952</v>
      </c>
      <c r="H259" s="6">
        <f>資本コスト!H259/SUM(資本コスト!H259,労働コスト!H259)</f>
        <v>0.32569121323695005</v>
      </c>
      <c r="I259" s="6">
        <f>資本コスト!I259/SUM(資本コスト!I259,労働コスト!I259)</f>
        <v>0.34134010487037014</v>
      </c>
    </row>
    <row r="260" spans="1:9" x14ac:dyDescent="0.15">
      <c r="A260" s="1">
        <v>12</v>
      </c>
      <c r="B260" s="1" t="s">
        <v>110</v>
      </c>
      <c r="C260" s="1">
        <v>4</v>
      </c>
      <c r="D260" s="1" t="s">
        <v>156</v>
      </c>
      <c r="E260" s="6">
        <f>資本コスト!E260/SUM(資本コスト!E260,労働コスト!E260)</f>
        <v>0.13256751209432874</v>
      </c>
      <c r="F260" s="6">
        <f>資本コスト!F260/SUM(資本コスト!F260,労働コスト!F260)</f>
        <v>8.0778258415463905E-2</v>
      </c>
      <c r="G260" s="6">
        <f>資本コスト!G260/SUM(資本コスト!G260,労働コスト!G260)</f>
        <v>9.8590386189734008E-2</v>
      </c>
      <c r="H260" s="6">
        <f>資本コスト!H260/SUM(資本コスト!H260,労働コスト!H260)</f>
        <v>0.12264931793637217</v>
      </c>
      <c r="I260" s="6">
        <f>資本コスト!I260/SUM(資本コスト!I260,労働コスト!I260)</f>
        <v>0.15590838231218376</v>
      </c>
    </row>
    <row r="261" spans="1:9" x14ac:dyDescent="0.15">
      <c r="A261" s="1">
        <v>12</v>
      </c>
      <c r="B261" s="1" t="s">
        <v>110</v>
      </c>
      <c r="C261" s="1">
        <v>5</v>
      </c>
      <c r="D261" s="1" t="s">
        <v>157</v>
      </c>
      <c r="E261" s="6">
        <f>資本コスト!E261/SUM(資本コスト!E261,労働コスト!E261)</f>
        <v>0.22077017315371578</v>
      </c>
      <c r="F261" s="6">
        <f>資本コスト!F261/SUM(資本コスト!F261,労働コスト!F261)</f>
        <v>0.17440477640584909</v>
      </c>
      <c r="G261" s="6">
        <f>資本コスト!G261/SUM(資本コスト!G261,労働コスト!G261)</f>
        <v>0.20481946400423673</v>
      </c>
      <c r="H261" s="6">
        <f>資本コスト!H261/SUM(資本コスト!H261,労働コスト!H261)</f>
        <v>0.2119939828526303</v>
      </c>
      <c r="I261" s="6">
        <f>資本コスト!I261/SUM(資本コスト!I261,労働コスト!I261)</f>
        <v>0.21125126135740463</v>
      </c>
    </row>
    <row r="262" spans="1:9" x14ac:dyDescent="0.15">
      <c r="A262" s="1">
        <v>12</v>
      </c>
      <c r="B262" s="1" t="s">
        <v>110</v>
      </c>
      <c r="C262" s="1">
        <v>6</v>
      </c>
      <c r="D262" s="1" t="s">
        <v>49</v>
      </c>
      <c r="E262" s="6">
        <f>資本コスト!E262/SUM(資本コスト!E262,労働コスト!E262)</f>
        <v>0.67921706562936446</v>
      </c>
      <c r="F262" s="6">
        <f>資本コスト!F262/SUM(資本コスト!F262,労働コスト!F262)</f>
        <v>0.59434478390915968</v>
      </c>
      <c r="G262" s="6">
        <f>資本コスト!G262/SUM(資本コスト!G262,労働コスト!G262)</f>
        <v>0.60616658539678736</v>
      </c>
      <c r="H262" s="6">
        <f>資本コスト!H262/SUM(資本コスト!H262,労働コスト!H262)</f>
        <v>0.56499986359347687</v>
      </c>
      <c r="I262" s="6">
        <f>資本コスト!I262/SUM(資本コスト!I262,労働コスト!I262)</f>
        <v>0.61205462711470382</v>
      </c>
    </row>
    <row r="263" spans="1:9" x14ac:dyDescent="0.15">
      <c r="A263" s="1">
        <v>12</v>
      </c>
      <c r="B263" s="1" t="s">
        <v>110</v>
      </c>
      <c r="C263" s="1">
        <v>7</v>
      </c>
      <c r="D263" s="1" t="s">
        <v>158</v>
      </c>
      <c r="E263" s="6">
        <f>資本コスト!E263/SUM(資本コスト!E263,労働コスト!E263)</f>
        <v>0.90776115530489465</v>
      </c>
      <c r="F263" s="6">
        <f>資本コスト!F263/SUM(資本コスト!F263,労働コスト!F263)</f>
        <v>0.78885769068943967</v>
      </c>
      <c r="G263" s="6">
        <f>資本コスト!G263/SUM(資本コスト!G263,労働コスト!G263)</f>
        <v>0.74872699079203497</v>
      </c>
      <c r="H263" s="6">
        <f>資本コスト!H263/SUM(資本コスト!H263,労働コスト!H263)</f>
        <v>0.74876743293697645</v>
      </c>
      <c r="I263" s="6">
        <f>資本コスト!I263/SUM(資本コスト!I263,労働コスト!I263)</f>
        <v>0.82085886743003766</v>
      </c>
    </row>
    <row r="264" spans="1:9" x14ac:dyDescent="0.15">
      <c r="A264" s="1">
        <v>12</v>
      </c>
      <c r="B264" s="1" t="s">
        <v>110</v>
      </c>
      <c r="C264" s="1">
        <v>8</v>
      </c>
      <c r="D264" s="1" t="s">
        <v>159</v>
      </c>
      <c r="E264" s="6">
        <f>資本コスト!E264/SUM(資本コスト!E264,労働コスト!E264)</f>
        <v>0.43251623632881492</v>
      </c>
      <c r="F264" s="6">
        <f>資本コスト!F264/SUM(資本コスト!F264,労働コスト!F264)</f>
        <v>0.31529751944055068</v>
      </c>
      <c r="G264" s="6">
        <f>資本コスト!G264/SUM(資本コスト!G264,労働コスト!G264)</f>
        <v>0.29896951231557417</v>
      </c>
      <c r="H264" s="6">
        <f>資本コスト!H264/SUM(資本コスト!H264,労働コスト!H264)</f>
        <v>0.27831215652325592</v>
      </c>
      <c r="I264" s="6">
        <f>資本コスト!I264/SUM(資本コスト!I264,労働コスト!I264)</f>
        <v>0.32383312937752395</v>
      </c>
    </row>
    <row r="265" spans="1:9" x14ac:dyDescent="0.15">
      <c r="A265" s="1">
        <v>12</v>
      </c>
      <c r="B265" s="1" t="s">
        <v>110</v>
      </c>
      <c r="C265" s="1">
        <v>9</v>
      </c>
      <c r="D265" s="1" t="s">
        <v>160</v>
      </c>
      <c r="E265" s="6">
        <f>資本コスト!E265/SUM(資本コスト!E265,労働コスト!E265)</f>
        <v>0.58251749980545842</v>
      </c>
      <c r="F265" s="6">
        <f>資本コスト!F265/SUM(資本コスト!F265,労働コスト!F265)</f>
        <v>0.51690907112845108</v>
      </c>
      <c r="G265" s="6">
        <f>資本コスト!G265/SUM(資本コスト!G265,労働コスト!G265)</f>
        <v>0.50855032043410264</v>
      </c>
      <c r="H265" s="6">
        <f>資本コスト!H265/SUM(資本コスト!H265,労働コスト!H265)</f>
        <v>0.50737265864651016</v>
      </c>
      <c r="I265" s="6">
        <f>資本コスト!I265/SUM(資本コスト!I265,労働コスト!I265)</f>
        <v>0.488677855281202</v>
      </c>
    </row>
    <row r="266" spans="1:9" x14ac:dyDescent="0.15">
      <c r="A266" s="1">
        <v>12</v>
      </c>
      <c r="B266" s="1" t="s">
        <v>110</v>
      </c>
      <c r="C266" s="1">
        <v>10</v>
      </c>
      <c r="D266" s="1" t="s">
        <v>161</v>
      </c>
      <c r="E266" s="6">
        <f>資本コスト!E266/SUM(資本コスト!E266,労働コスト!E266)</f>
        <v>0.30553136868471759</v>
      </c>
      <c r="F266" s="6">
        <f>資本コスト!F266/SUM(資本コスト!F266,労働コスト!F266)</f>
        <v>0.22134992798766026</v>
      </c>
      <c r="G266" s="6">
        <f>資本コスト!G266/SUM(資本コスト!G266,労働コスト!G266)</f>
        <v>0.1976549060096647</v>
      </c>
      <c r="H266" s="6">
        <f>資本コスト!H266/SUM(資本コスト!H266,労働コスト!H266)</f>
        <v>0.20846655042622997</v>
      </c>
      <c r="I266" s="6">
        <f>資本コスト!I266/SUM(資本コスト!I266,労働コスト!I266)</f>
        <v>0.2190004503908041</v>
      </c>
    </row>
    <row r="267" spans="1:9" x14ac:dyDescent="0.15">
      <c r="A267" s="1">
        <v>12</v>
      </c>
      <c r="B267" s="1" t="s">
        <v>110</v>
      </c>
      <c r="C267" s="1">
        <v>11</v>
      </c>
      <c r="D267" s="1" t="s">
        <v>162</v>
      </c>
      <c r="E267" s="6">
        <f>資本コスト!E267/SUM(資本コスト!E267,労働コスト!E267)</f>
        <v>0.25283447791948377</v>
      </c>
      <c r="F267" s="6">
        <f>資本コスト!F267/SUM(資本コスト!F267,労働コスト!F267)</f>
        <v>0.20215246460143885</v>
      </c>
      <c r="G267" s="6">
        <f>資本コスト!G267/SUM(資本コスト!G267,労働コスト!G267)</f>
        <v>0.25263455417899527</v>
      </c>
      <c r="H267" s="6">
        <f>資本コスト!H267/SUM(資本コスト!H267,労働コスト!H267)</f>
        <v>0.2735430466064549</v>
      </c>
      <c r="I267" s="6">
        <f>資本コスト!I267/SUM(資本コスト!I267,労働コスト!I267)</f>
        <v>0.27343224361946805</v>
      </c>
    </row>
    <row r="268" spans="1:9" x14ac:dyDescent="0.15">
      <c r="A268" s="1">
        <v>12</v>
      </c>
      <c r="B268" s="1" t="s">
        <v>110</v>
      </c>
      <c r="C268" s="1">
        <v>12</v>
      </c>
      <c r="D268" s="1" t="s">
        <v>163</v>
      </c>
      <c r="E268" s="6">
        <f>資本コスト!E268/SUM(資本コスト!E268,労働コスト!E268)</f>
        <v>0.25239820169590077</v>
      </c>
      <c r="F268" s="6">
        <f>資本コスト!F268/SUM(資本コスト!F268,労働コスト!F268)</f>
        <v>0.1736998873316748</v>
      </c>
      <c r="G268" s="6">
        <f>資本コスト!G268/SUM(資本コスト!G268,労働コスト!G268)</f>
        <v>0.29455761107704825</v>
      </c>
      <c r="H268" s="6">
        <f>資本コスト!H268/SUM(資本コスト!H268,労働コスト!H268)</f>
        <v>0.35525922068254173</v>
      </c>
      <c r="I268" s="6">
        <f>資本コスト!I268/SUM(資本コスト!I268,労働コスト!I268)</f>
        <v>0.51816346575273253</v>
      </c>
    </row>
    <row r="269" spans="1:9" x14ac:dyDescent="0.15">
      <c r="A269" s="1">
        <v>12</v>
      </c>
      <c r="B269" s="1" t="s">
        <v>110</v>
      </c>
      <c r="C269" s="1">
        <v>13</v>
      </c>
      <c r="D269" s="1" t="s">
        <v>164</v>
      </c>
      <c r="E269" s="6">
        <f>資本コスト!E269/SUM(資本コスト!E269,労働コスト!E269)</f>
        <v>0.18188287791466662</v>
      </c>
      <c r="F269" s="6">
        <f>資本コスト!F269/SUM(資本コスト!F269,労働コスト!F269)</f>
        <v>0.23293213558464121</v>
      </c>
      <c r="G269" s="6">
        <f>資本コスト!G269/SUM(資本コスト!G269,労働コスト!G269)</f>
        <v>0.24347876185637624</v>
      </c>
      <c r="H269" s="6">
        <f>資本コスト!H269/SUM(資本コスト!H269,労働コスト!H269)</f>
        <v>0.21293890363954054</v>
      </c>
      <c r="I269" s="6">
        <f>資本コスト!I269/SUM(資本コスト!I269,労働コスト!I269)</f>
        <v>0.14874307722997265</v>
      </c>
    </row>
    <row r="270" spans="1:9" x14ac:dyDescent="0.15">
      <c r="A270" s="1">
        <v>12</v>
      </c>
      <c r="B270" s="1" t="s">
        <v>110</v>
      </c>
      <c r="C270" s="1">
        <v>14</v>
      </c>
      <c r="D270" s="1" t="s">
        <v>165</v>
      </c>
      <c r="E270" s="6">
        <f>資本コスト!E270/SUM(資本コスト!E270,労働コスト!E270)</f>
        <v>0.15688398871575562</v>
      </c>
      <c r="F270" s="6">
        <f>資本コスト!F270/SUM(資本コスト!F270,労働コスト!F270)</f>
        <v>0.20352733252629604</v>
      </c>
      <c r="G270" s="6">
        <f>資本コスト!G270/SUM(資本コスト!G270,労働コスト!G270)</f>
        <v>0.29389878366347205</v>
      </c>
      <c r="H270" s="6">
        <f>資本コスト!H270/SUM(資本コスト!H270,労働コスト!H270)</f>
        <v>0.37143460188930033</v>
      </c>
      <c r="I270" s="6">
        <f>資本コスト!I270/SUM(資本コスト!I270,労働コスト!I270)</f>
        <v>0.24701349113038115</v>
      </c>
    </row>
    <row r="271" spans="1:9" x14ac:dyDescent="0.15">
      <c r="A271" s="1">
        <v>12</v>
      </c>
      <c r="B271" s="1" t="s">
        <v>110</v>
      </c>
      <c r="C271" s="1">
        <v>15</v>
      </c>
      <c r="D271" s="1" t="s">
        <v>166</v>
      </c>
      <c r="E271" s="6">
        <f>資本コスト!E271/SUM(資本コスト!E271,労働コスト!E271)</f>
        <v>0.23169589430348619</v>
      </c>
      <c r="F271" s="6">
        <f>資本コスト!F271/SUM(資本コスト!F271,労働コスト!F271)</f>
        <v>0.17410175120124519</v>
      </c>
      <c r="G271" s="6">
        <f>資本コスト!G271/SUM(資本コスト!G271,労働コスト!G271)</f>
        <v>0.22818626007918752</v>
      </c>
      <c r="H271" s="6">
        <f>資本コスト!H271/SUM(資本コスト!H271,労働コスト!H271)</f>
        <v>0.2613551391589406</v>
      </c>
      <c r="I271" s="6">
        <f>資本コスト!I271/SUM(資本コスト!I271,労働コスト!I271)</f>
        <v>0.29830551991717863</v>
      </c>
    </row>
    <row r="272" spans="1:9" x14ac:dyDescent="0.15">
      <c r="A272" s="1">
        <v>12</v>
      </c>
      <c r="B272" s="1" t="s">
        <v>60</v>
      </c>
      <c r="C272" s="1">
        <v>16</v>
      </c>
      <c r="D272" s="1" t="s">
        <v>149</v>
      </c>
      <c r="E272" s="6">
        <f>資本コスト!E272/SUM(資本コスト!E272,労働コスト!E272)</f>
        <v>0.30872359173422315</v>
      </c>
      <c r="F272" s="6">
        <f>資本コスト!F272/SUM(資本コスト!F272,労働コスト!F272)</f>
        <v>0.12006864427036756</v>
      </c>
      <c r="G272" s="6">
        <f>資本コスト!G272/SUM(資本コスト!G272,労働コスト!G272)</f>
        <v>0.15192000352808069</v>
      </c>
      <c r="H272" s="6">
        <f>資本コスト!H272/SUM(資本コスト!H272,労働コスト!H272)</f>
        <v>8.2537930057744138E-2</v>
      </c>
      <c r="I272" s="6">
        <f>資本コスト!I272/SUM(資本コスト!I272,労働コスト!I272)</f>
        <v>0.10861303428609385</v>
      </c>
    </row>
    <row r="273" spans="1:9" x14ac:dyDescent="0.15">
      <c r="A273" s="1">
        <v>12</v>
      </c>
      <c r="B273" s="1" t="s">
        <v>60</v>
      </c>
      <c r="C273" s="1">
        <v>17</v>
      </c>
      <c r="D273" s="1" t="s">
        <v>150</v>
      </c>
      <c r="E273" s="6">
        <f>資本コスト!E273/SUM(資本コスト!E273,労働コスト!E273)</f>
        <v>0.87239483202631574</v>
      </c>
      <c r="F273" s="6">
        <f>資本コスト!F273/SUM(資本コスト!F273,労働コスト!F273)</f>
        <v>0.81475508072008318</v>
      </c>
      <c r="G273" s="6">
        <f>資本コスト!G273/SUM(資本コスト!G273,労働コスト!G273)</f>
        <v>0.76090408922272335</v>
      </c>
      <c r="H273" s="6">
        <f>資本コスト!H273/SUM(資本コスト!H273,労働コスト!H273)</f>
        <v>0.74012309178662317</v>
      </c>
      <c r="I273" s="6">
        <f>資本コスト!I273/SUM(資本コスト!I273,労働コスト!I273)</f>
        <v>0.83149938610079555</v>
      </c>
    </row>
    <row r="274" spans="1:9" x14ac:dyDescent="0.15">
      <c r="A274" s="1">
        <v>12</v>
      </c>
      <c r="B274" s="1" t="s">
        <v>60</v>
      </c>
      <c r="C274" s="1">
        <v>18</v>
      </c>
      <c r="D274" s="1" t="s">
        <v>151</v>
      </c>
      <c r="E274" s="6">
        <f>資本コスト!E274/SUM(資本コスト!E274,労働コスト!E274)</f>
        <v>0.18712034303736888</v>
      </c>
      <c r="F274" s="6">
        <f>資本コスト!F274/SUM(資本コスト!F274,労働コスト!F274)</f>
        <v>0.22062364156357706</v>
      </c>
      <c r="G274" s="6">
        <f>資本コスト!G274/SUM(資本コスト!G274,労働コスト!G274)</f>
        <v>0.21828106796431715</v>
      </c>
      <c r="H274" s="6">
        <f>資本コスト!H274/SUM(資本コスト!H274,労働コスト!H274)</f>
        <v>0.215669120558764</v>
      </c>
      <c r="I274" s="6">
        <f>資本コスト!I274/SUM(資本コスト!I274,労働コスト!I274)</f>
        <v>0.20081994030877748</v>
      </c>
    </row>
    <row r="275" spans="1:9" x14ac:dyDescent="0.15">
      <c r="A275" s="1">
        <v>12</v>
      </c>
      <c r="B275" s="1" t="s">
        <v>60</v>
      </c>
      <c r="C275" s="1">
        <v>19</v>
      </c>
      <c r="D275" s="1" t="s">
        <v>152</v>
      </c>
      <c r="E275" s="6">
        <f>資本コスト!E275/SUM(資本コスト!E275,労働コスト!E275)</f>
        <v>0.43040041035922516</v>
      </c>
      <c r="F275" s="6">
        <f>資本コスト!F275/SUM(資本コスト!F275,労働コスト!F275)</f>
        <v>0.14117722971219346</v>
      </c>
      <c r="G275" s="6">
        <f>資本コスト!G275/SUM(資本コスト!G275,労働コスト!G275)</f>
        <v>0.18843228403468645</v>
      </c>
      <c r="H275" s="6">
        <f>資本コスト!H275/SUM(資本コスト!H275,労働コスト!H275)</f>
        <v>0.22335687185385103</v>
      </c>
      <c r="I275" s="6">
        <f>資本コスト!I275/SUM(資本コスト!I275,労働コスト!I275)</f>
        <v>0.23540546044876201</v>
      </c>
    </row>
    <row r="276" spans="1:9" x14ac:dyDescent="0.15">
      <c r="A276" s="1">
        <v>12</v>
      </c>
      <c r="B276" s="1" t="s">
        <v>60</v>
      </c>
      <c r="C276" s="1">
        <v>20</v>
      </c>
      <c r="D276" s="1" t="s">
        <v>153</v>
      </c>
      <c r="E276" s="6">
        <f>資本コスト!E276/SUM(資本コスト!E276,労働コスト!E276)</f>
        <v>0.61466118032307882</v>
      </c>
      <c r="F276" s="6">
        <f>資本コスト!F276/SUM(資本コスト!F276,労働コスト!F276)</f>
        <v>0.7806403334154034</v>
      </c>
      <c r="G276" s="6">
        <f>資本コスト!G276/SUM(資本コスト!G276,労働コスト!G276)</f>
        <v>0.77395864394864256</v>
      </c>
      <c r="H276" s="6">
        <f>資本コスト!H276/SUM(資本コスト!H276,労働コスト!H276)</f>
        <v>0.74629554582668678</v>
      </c>
      <c r="I276" s="6">
        <f>資本コスト!I276/SUM(資本コスト!I276,労働コスト!I276)</f>
        <v>0.80717947756089692</v>
      </c>
    </row>
    <row r="277" spans="1:9" x14ac:dyDescent="0.15">
      <c r="A277" s="1">
        <v>12</v>
      </c>
      <c r="B277" s="1" t="s">
        <v>60</v>
      </c>
      <c r="C277" s="1">
        <v>21</v>
      </c>
      <c r="D277" s="1" t="s">
        <v>154</v>
      </c>
      <c r="E277" s="6">
        <f>資本コスト!E277/SUM(資本コスト!E277,労働コスト!E277)</f>
        <v>0.67751023373607111</v>
      </c>
      <c r="F277" s="6">
        <f>資本コスト!F277/SUM(資本コスト!F277,労働コスト!F277)</f>
        <v>0.49394833194558807</v>
      </c>
      <c r="G277" s="6">
        <f>資本コスト!G277/SUM(資本コスト!G277,労働コスト!G277)</f>
        <v>0.46048107571155866</v>
      </c>
      <c r="H277" s="6">
        <f>資本コスト!H277/SUM(資本コスト!H277,労働コスト!H277)</f>
        <v>0.44960382836728652</v>
      </c>
      <c r="I277" s="6">
        <f>資本コスト!I277/SUM(資本コスト!I277,労働コスト!I277)</f>
        <v>0.62421039237967368</v>
      </c>
    </row>
    <row r="278" spans="1:9" x14ac:dyDescent="0.15">
      <c r="A278" s="1">
        <v>12</v>
      </c>
      <c r="B278" s="1" t="s">
        <v>11</v>
      </c>
      <c r="C278" s="1">
        <v>22</v>
      </c>
      <c r="D278" s="1" t="s">
        <v>146</v>
      </c>
      <c r="E278" s="6">
        <f>資本コスト!E278/SUM(資本コスト!E278,労働コスト!E278)</f>
        <v>0.28391920381459868</v>
      </c>
      <c r="F278" s="6">
        <f>資本コスト!F278/SUM(資本コスト!F278,労働コスト!F278)</f>
        <v>0.283097823495915</v>
      </c>
      <c r="G278" s="6">
        <f>資本コスト!G278/SUM(資本コスト!G278,労働コスト!G278)</f>
        <v>0.36368143834865274</v>
      </c>
      <c r="H278" s="6">
        <f>資本コスト!H278/SUM(資本コスト!H278,労働コスト!H278)</f>
        <v>0.25952622789655139</v>
      </c>
      <c r="I278" s="6">
        <f>資本コスト!I278/SUM(資本コスト!I278,労働コスト!I278)</f>
        <v>0.24209850711228584</v>
      </c>
    </row>
    <row r="279" spans="1:9" x14ac:dyDescent="0.15">
      <c r="A279" s="1">
        <v>12</v>
      </c>
      <c r="B279" s="1" t="s">
        <v>11</v>
      </c>
      <c r="C279" s="1">
        <v>23</v>
      </c>
      <c r="D279" s="1" t="s">
        <v>167</v>
      </c>
      <c r="E279" s="6">
        <f>資本コスト!E279/SUM(資本コスト!E279,労働コスト!E279)</f>
        <v>0.47924970985722526</v>
      </c>
      <c r="F279" s="6">
        <f>資本コスト!F279/SUM(資本コスト!F279,労働コスト!F279)</f>
        <v>0.2748002105234183</v>
      </c>
      <c r="G279" s="6">
        <f>資本コスト!G279/SUM(資本コスト!G279,労働コスト!G279)</f>
        <v>0.29985716288818037</v>
      </c>
      <c r="H279" s="6">
        <f>資本コスト!H279/SUM(資本コスト!H279,労働コスト!H279)</f>
        <v>0.29361778628559632</v>
      </c>
      <c r="I279" s="6">
        <f>資本コスト!I279/SUM(資本コスト!I279,労働コスト!I279)</f>
        <v>0.32907681563153462</v>
      </c>
    </row>
    <row r="280" spans="1:9" x14ac:dyDescent="0.15">
      <c r="A280" s="1">
        <v>13</v>
      </c>
      <c r="B280" s="1" t="s">
        <v>61</v>
      </c>
      <c r="C280" s="1">
        <v>1</v>
      </c>
      <c r="D280" s="1" t="s">
        <v>147</v>
      </c>
      <c r="E280" s="6">
        <f>資本コスト!E280/SUM(資本コスト!E280,労働コスト!E280)</f>
        <v>0.66056289135502366</v>
      </c>
      <c r="F280" s="6">
        <f>資本コスト!F280/SUM(資本コスト!F280,労働コスト!F280)</f>
        <v>0.70481177360886904</v>
      </c>
      <c r="G280" s="6">
        <f>資本コスト!G280/SUM(資本コスト!G280,労働コスト!G280)</f>
        <v>0.63080166785513758</v>
      </c>
      <c r="H280" s="6">
        <f>資本コスト!H280/SUM(資本コスト!H280,労働コスト!H280)</f>
        <v>0.70569996110955613</v>
      </c>
      <c r="I280" s="6">
        <f>資本コスト!I280/SUM(資本コスト!I280,労働コスト!I280)</f>
        <v>0.64752246469262287</v>
      </c>
    </row>
    <row r="281" spans="1:9" x14ac:dyDescent="0.15">
      <c r="A281" s="1">
        <v>13</v>
      </c>
      <c r="B281" s="1" t="s">
        <v>61</v>
      </c>
      <c r="C281" s="1">
        <v>2</v>
      </c>
      <c r="D281" s="1" t="s">
        <v>148</v>
      </c>
      <c r="E281" s="6">
        <f>資本コスト!E281/SUM(資本コスト!E281,労働コスト!E281)</f>
        <v>0.41809929785456351</v>
      </c>
      <c r="F281" s="6">
        <f>資本コスト!F281/SUM(資本コスト!F281,労働コスト!F281)</f>
        <v>0.38074614693733855</v>
      </c>
      <c r="G281" s="6">
        <f>資本コスト!G281/SUM(資本コスト!G281,労働コスト!G281)</f>
        <v>0.31266469902367988</v>
      </c>
      <c r="H281" s="6">
        <f>資本コスト!H281/SUM(資本コスト!H281,労働コスト!H281)</f>
        <v>0.23648067360518524</v>
      </c>
      <c r="I281" s="6">
        <f>資本コスト!I281/SUM(資本コスト!I281,労働コスト!I281)</f>
        <v>0.26192533453934069</v>
      </c>
    </row>
    <row r="282" spans="1:9" x14ac:dyDescent="0.15">
      <c r="A282" s="1">
        <v>13</v>
      </c>
      <c r="B282" s="1" t="s">
        <v>111</v>
      </c>
      <c r="C282" s="1">
        <v>3</v>
      </c>
      <c r="D282" s="1" t="s">
        <v>155</v>
      </c>
      <c r="E282" s="6">
        <f>資本コスト!E282/SUM(資本コスト!E282,労働コスト!E282)</f>
        <v>0.29017791952180527</v>
      </c>
      <c r="F282" s="6">
        <f>資本コスト!F282/SUM(資本コスト!F282,労働コスト!F282)</f>
        <v>0.18496391706325729</v>
      </c>
      <c r="G282" s="6">
        <f>資本コスト!G282/SUM(資本コスト!G282,労働コスト!G282)</f>
        <v>0.18169789684755863</v>
      </c>
      <c r="H282" s="6">
        <f>資本コスト!H282/SUM(資本コスト!H282,労働コスト!H282)</f>
        <v>0.17974338934897011</v>
      </c>
      <c r="I282" s="6">
        <f>資本コスト!I282/SUM(資本コスト!I282,労働コスト!I282)</f>
        <v>0.20903715204925705</v>
      </c>
    </row>
    <row r="283" spans="1:9" x14ac:dyDescent="0.15">
      <c r="A283" s="1">
        <v>13</v>
      </c>
      <c r="B283" s="1" t="s">
        <v>111</v>
      </c>
      <c r="C283" s="1">
        <v>4</v>
      </c>
      <c r="D283" s="1" t="s">
        <v>156</v>
      </c>
      <c r="E283" s="6">
        <f>資本コスト!E283/SUM(資本コスト!E283,労働コスト!E283)</f>
        <v>8.4958586742773456E-2</v>
      </c>
      <c r="F283" s="6">
        <f>資本コスト!F283/SUM(資本コスト!F283,労働コスト!F283)</f>
        <v>5.294198812325511E-2</v>
      </c>
      <c r="G283" s="6">
        <f>資本コスト!G283/SUM(資本コスト!G283,労働コスト!G283)</f>
        <v>5.155311174529336E-2</v>
      </c>
      <c r="H283" s="6">
        <f>資本コスト!H283/SUM(資本コスト!H283,労働コスト!H283)</f>
        <v>5.966341650705162E-2</v>
      </c>
      <c r="I283" s="6">
        <f>資本コスト!I283/SUM(資本コスト!I283,労働コスト!I283)</f>
        <v>6.6340563689323936E-2</v>
      </c>
    </row>
    <row r="284" spans="1:9" x14ac:dyDescent="0.15">
      <c r="A284" s="1">
        <v>13</v>
      </c>
      <c r="B284" s="1" t="s">
        <v>111</v>
      </c>
      <c r="C284" s="1">
        <v>5</v>
      </c>
      <c r="D284" s="1" t="s">
        <v>157</v>
      </c>
      <c r="E284" s="6">
        <f>資本コスト!E284/SUM(資本コスト!E284,労働コスト!E284)</f>
        <v>0.1528633223228098</v>
      </c>
      <c r="F284" s="6">
        <f>資本コスト!F284/SUM(資本コスト!F284,労働コスト!F284)</f>
        <v>9.8435913859313162E-2</v>
      </c>
      <c r="G284" s="6">
        <f>資本コスト!G284/SUM(資本コスト!G284,労働コスト!G284)</f>
        <v>0.10192136526721494</v>
      </c>
      <c r="H284" s="6">
        <f>資本コスト!H284/SUM(資本コスト!H284,労働コスト!H284)</f>
        <v>9.8470639693044787E-2</v>
      </c>
      <c r="I284" s="6">
        <f>資本コスト!I284/SUM(資本コスト!I284,労働コスト!I284)</f>
        <v>0.11016739400078245</v>
      </c>
    </row>
    <row r="285" spans="1:9" x14ac:dyDescent="0.15">
      <c r="A285" s="1">
        <v>13</v>
      </c>
      <c r="B285" s="1" t="s">
        <v>111</v>
      </c>
      <c r="C285" s="1">
        <v>6</v>
      </c>
      <c r="D285" s="1" t="s">
        <v>49</v>
      </c>
      <c r="E285" s="6">
        <f>資本コスト!E285/SUM(資本コスト!E285,労働コスト!E285)</f>
        <v>0.17925816952838008</v>
      </c>
      <c r="F285" s="6">
        <f>資本コスト!F285/SUM(資本コスト!F285,労働コスト!F285)</f>
        <v>0.11021048189955818</v>
      </c>
      <c r="G285" s="6">
        <f>資本コスト!G285/SUM(資本コスト!G285,労働コスト!G285)</f>
        <v>0.10681073636800797</v>
      </c>
      <c r="H285" s="6">
        <f>資本コスト!H285/SUM(資本コスト!H285,労働コスト!H285)</f>
        <v>0.10295532948513533</v>
      </c>
      <c r="I285" s="6">
        <f>資本コスト!I285/SUM(資本コスト!I285,労働コスト!I285)</f>
        <v>0.13682635788291792</v>
      </c>
    </row>
    <row r="286" spans="1:9" x14ac:dyDescent="0.15">
      <c r="A286" s="1">
        <v>13</v>
      </c>
      <c r="B286" s="1" t="s">
        <v>111</v>
      </c>
      <c r="C286" s="1">
        <v>7</v>
      </c>
      <c r="D286" s="1" t="s">
        <v>158</v>
      </c>
      <c r="E286" s="6">
        <f>資本コスト!E286/SUM(資本コスト!E286,労働コスト!E286)</f>
        <v>0.20051661916154392</v>
      </c>
      <c r="F286" s="6">
        <f>資本コスト!F286/SUM(資本コスト!F286,労働コスト!F286)</f>
        <v>0.19587435458127253</v>
      </c>
      <c r="G286" s="6">
        <f>資本コスト!G286/SUM(資本コスト!G286,労働コスト!G286)</f>
        <v>8.5070770195754444E-2</v>
      </c>
      <c r="H286" s="6">
        <f>資本コスト!H286/SUM(資本コスト!H286,労働コスト!H286)</f>
        <v>0.11150779719887959</v>
      </c>
      <c r="I286" s="6">
        <f>資本コスト!I286/SUM(資本コスト!I286,労働コスト!I286)</f>
        <v>0.1044361408125094</v>
      </c>
    </row>
    <row r="287" spans="1:9" x14ac:dyDescent="0.15">
      <c r="A287" s="1">
        <v>13</v>
      </c>
      <c r="B287" s="1" t="s">
        <v>111</v>
      </c>
      <c r="C287" s="1">
        <v>8</v>
      </c>
      <c r="D287" s="1" t="s">
        <v>159</v>
      </c>
      <c r="E287" s="6">
        <f>資本コスト!E287/SUM(資本コスト!E287,労働コスト!E287)</f>
        <v>0.17879782062236935</v>
      </c>
      <c r="F287" s="6">
        <f>資本コスト!F287/SUM(資本コスト!F287,労働コスト!F287)</f>
        <v>0.10520989796160955</v>
      </c>
      <c r="G287" s="6">
        <f>資本コスト!G287/SUM(資本コスト!G287,労働コスト!G287)</f>
        <v>9.8070623681682997E-2</v>
      </c>
      <c r="H287" s="6">
        <f>資本コスト!H287/SUM(資本コスト!H287,労働コスト!H287)</f>
        <v>9.4614450951003903E-2</v>
      </c>
      <c r="I287" s="6">
        <f>資本コスト!I287/SUM(資本コスト!I287,労働コスト!I287)</f>
        <v>0.10150120007199119</v>
      </c>
    </row>
    <row r="288" spans="1:9" x14ac:dyDescent="0.15">
      <c r="A288" s="1">
        <v>13</v>
      </c>
      <c r="B288" s="1" t="s">
        <v>111</v>
      </c>
      <c r="C288" s="1">
        <v>9</v>
      </c>
      <c r="D288" s="1" t="s">
        <v>160</v>
      </c>
      <c r="E288" s="6">
        <f>資本コスト!E288/SUM(資本コスト!E288,労働コスト!E288)</f>
        <v>0.20040094057647201</v>
      </c>
      <c r="F288" s="6">
        <f>資本コスト!F288/SUM(資本コスト!F288,労働コスト!F288)</f>
        <v>0.14704571860038798</v>
      </c>
      <c r="G288" s="6">
        <f>資本コスト!G288/SUM(資本コスト!G288,労働コスト!G288)</f>
        <v>0.12953643607451845</v>
      </c>
      <c r="H288" s="6">
        <f>資本コスト!H288/SUM(資本コスト!H288,労働コスト!H288)</f>
        <v>0.11796892307698705</v>
      </c>
      <c r="I288" s="6">
        <f>資本コスト!I288/SUM(資本コスト!I288,労働コスト!I288)</f>
        <v>9.9403716124478875E-2</v>
      </c>
    </row>
    <row r="289" spans="1:9" x14ac:dyDescent="0.15">
      <c r="A289" s="1">
        <v>13</v>
      </c>
      <c r="B289" s="1" t="s">
        <v>111</v>
      </c>
      <c r="C289" s="1">
        <v>10</v>
      </c>
      <c r="D289" s="1" t="s">
        <v>161</v>
      </c>
      <c r="E289" s="6">
        <f>資本コスト!E289/SUM(資本コスト!E289,労働コスト!E289)</f>
        <v>0.20944530169688738</v>
      </c>
      <c r="F289" s="6">
        <f>資本コスト!F289/SUM(資本コスト!F289,労働コスト!F289)</f>
        <v>0.13734244960223069</v>
      </c>
      <c r="G289" s="6">
        <f>資本コスト!G289/SUM(資本コスト!G289,労働コスト!G289)</f>
        <v>0.1176371340192271</v>
      </c>
      <c r="H289" s="6">
        <f>資本コスト!H289/SUM(資本コスト!H289,労働コスト!H289)</f>
        <v>9.4860478212588278E-2</v>
      </c>
      <c r="I289" s="6">
        <f>資本コスト!I289/SUM(資本コスト!I289,労働コスト!I289)</f>
        <v>0.10325886868370132</v>
      </c>
    </row>
    <row r="290" spans="1:9" x14ac:dyDescent="0.15">
      <c r="A290" s="1">
        <v>13</v>
      </c>
      <c r="B290" s="1" t="s">
        <v>111</v>
      </c>
      <c r="C290" s="1">
        <v>11</v>
      </c>
      <c r="D290" s="1" t="s">
        <v>162</v>
      </c>
      <c r="E290" s="6">
        <f>資本コスト!E290/SUM(資本コスト!E290,労働コスト!E290)</f>
        <v>0.16808558778241367</v>
      </c>
      <c r="F290" s="6">
        <f>資本コスト!F290/SUM(資本コスト!F290,労働コスト!F290)</f>
        <v>0.12359525751108788</v>
      </c>
      <c r="G290" s="6">
        <f>資本コスト!G290/SUM(資本コスト!G290,労働コスト!G290)</f>
        <v>0.14246936849197217</v>
      </c>
      <c r="H290" s="6">
        <f>資本コスト!H290/SUM(資本コスト!H290,労働コスト!H290)</f>
        <v>0.12888837023294653</v>
      </c>
      <c r="I290" s="6">
        <f>資本コスト!I290/SUM(資本コスト!I290,労働コスト!I290)</f>
        <v>0.11394741396059761</v>
      </c>
    </row>
    <row r="291" spans="1:9" x14ac:dyDescent="0.15">
      <c r="A291" s="1">
        <v>13</v>
      </c>
      <c r="B291" s="1" t="s">
        <v>111</v>
      </c>
      <c r="C291" s="1">
        <v>12</v>
      </c>
      <c r="D291" s="1" t="s">
        <v>163</v>
      </c>
      <c r="E291" s="6">
        <f>資本コスト!E291/SUM(資本コスト!E291,労働コスト!E291)</f>
        <v>0.18491920426225425</v>
      </c>
      <c r="F291" s="6">
        <f>資本コスト!F291/SUM(資本コスト!F291,労働コスト!F291)</f>
        <v>0.14539179478453282</v>
      </c>
      <c r="G291" s="6">
        <f>資本コスト!G291/SUM(資本コスト!G291,労働コスト!G291)</f>
        <v>0.18046931613087591</v>
      </c>
      <c r="H291" s="6">
        <f>資本コスト!H291/SUM(資本コスト!H291,労働コスト!H291)</f>
        <v>0.14403520645618476</v>
      </c>
      <c r="I291" s="6">
        <f>資本コスト!I291/SUM(資本コスト!I291,労働コスト!I291)</f>
        <v>0.15387074490526029</v>
      </c>
    </row>
    <row r="292" spans="1:9" x14ac:dyDescent="0.15">
      <c r="A292" s="1">
        <v>13</v>
      </c>
      <c r="B292" s="1" t="s">
        <v>111</v>
      </c>
      <c r="C292" s="1">
        <v>13</v>
      </c>
      <c r="D292" s="1" t="s">
        <v>164</v>
      </c>
      <c r="E292" s="6">
        <f>資本コスト!E292/SUM(資本コスト!E292,労働コスト!E292)</f>
        <v>0.21403870482784829</v>
      </c>
      <c r="F292" s="6">
        <f>資本コスト!F292/SUM(資本コスト!F292,労働コスト!F292)</f>
        <v>0.2222055239589808</v>
      </c>
      <c r="G292" s="6">
        <f>資本コスト!G292/SUM(資本コスト!G292,労働コスト!G292)</f>
        <v>0.24030986169651522</v>
      </c>
      <c r="H292" s="6">
        <f>資本コスト!H292/SUM(資本コスト!H292,労働コスト!H292)</f>
        <v>0.24146040957167961</v>
      </c>
      <c r="I292" s="6">
        <f>資本コスト!I292/SUM(資本コスト!I292,労働コスト!I292)</f>
        <v>0.22937655596646836</v>
      </c>
    </row>
    <row r="293" spans="1:9" x14ac:dyDescent="0.15">
      <c r="A293" s="1">
        <v>13</v>
      </c>
      <c r="B293" s="1" t="s">
        <v>111</v>
      </c>
      <c r="C293" s="1">
        <v>14</v>
      </c>
      <c r="D293" s="1" t="s">
        <v>165</v>
      </c>
      <c r="E293" s="6">
        <f>資本コスト!E293/SUM(資本コスト!E293,労働コスト!E293)</f>
        <v>0.17744079497379481</v>
      </c>
      <c r="F293" s="6">
        <f>資本コスト!F293/SUM(資本コスト!F293,労働コスト!F293)</f>
        <v>0.19987155506648388</v>
      </c>
      <c r="G293" s="6">
        <f>資本コスト!G293/SUM(資本コスト!G293,労働コスト!G293)</f>
        <v>0.22748979447838102</v>
      </c>
      <c r="H293" s="6">
        <f>資本コスト!H293/SUM(資本コスト!H293,労働コスト!H293)</f>
        <v>0.26882299278929284</v>
      </c>
      <c r="I293" s="6">
        <f>資本コスト!I293/SUM(資本コスト!I293,労働コスト!I293)</f>
        <v>0.30693215800903612</v>
      </c>
    </row>
    <row r="294" spans="1:9" x14ac:dyDescent="0.15">
      <c r="A294" s="1">
        <v>13</v>
      </c>
      <c r="B294" s="1" t="s">
        <v>111</v>
      </c>
      <c r="C294" s="1">
        <v>15</v>
      </c>
      <c r="D294" s="1" t="s">
        <v>166</v>
      </c>
      <c r="E294" s="6">
        <f>資本コスト!E294/SUM(資本コスト!E294,労働コスト!E294)</f>
        <v>0.21124544838898943</v>
      </c>
      <c r="F294" s="6">
        <f>資本コスト!F294/SUM(資本コスト!F294,労働コスト!F294)</f>
        <v>0.13262862824378871</v>
      </c>
      <c r="G294" s="6">
        <f>資本コスト!G294/SUM(資本コスト!G294,労働コスト!G294)</f>
        <v>0.14726852461419665</v>
      </c>
      <c r="H294" s="6">
        <f>資本コスト!H294/SUM(資本コスト!H294,労働コスト!H294)</f>
        <v>0.13203249997950589</v>
      </c>
      <c r="I294" s="6">
        <f>資本コスト!I294/SUM(資本コスト!I294,労働コスト!I294)</f>
        <v>0.14588217395495967</v>
      </c>
    </row>
    <row r="295" spans="1:9" x14ac:dyDescent="0.15">
      <c r="A295" s="1">
        <v>13</v>
      </c>
      <c r="B295" s="1" t="s">
        <v>61</v>
      </c>
      <c r="C295" s="1">
        <v>16</v>
      </c>
      <c r="D295" s="1" t="s">
        <v>149</v>
      </c>
      <c r="E295" s="6">
        <f>資本コスト!E295/SUM(資本コスト!E295,労働コスト!E295)</f>
        <v>0.28473263971480139</v>
      </c>
      <c r="F295" s="6">
        <f>資本コスト!F295/SUM(資本コスト!F295,労働コスト!F295)</f>
        <v>7.8037896877562005E-2</v>
      </c>
      <c r="G295" s="6">
        <f>資本コスト!G295/SUM(資本コスト!G295,労働コスト!G295)</f>
        <v>7.5470889996410037E-2</v>
      </c>
      <c r="H295" s="6">
        <f>資本コスト!H295/SUM(資本コスト!H295,労働コスト!H295)</f>
        <v>6.2342731021339332E-2</v>
      </c>
      <c r="I295" s="6">
        <f>資本コスト!I295/SUM(資本コスト!I295,労働コスト!I295)</f>
        <v>7.2428771225788849E-2</v>
      </c>
    </row>
    <row r="296" spans="1:9" x14ac:dyDescent="0.15">
      <c r="A296" s="1">
        <v>13</v>
      </c>
      <c r="B296" s="1" t="s">
        <v>61</v>
      </c>
      <c r="C296" s="1">
        <v>17</v>
      </c>
      <c r="D296" s="1" t="s">
        <v>150</v>
      </c>
      <c r="E296" s="6">
        <f>資本コスト!E296/SUM(資本コスト!E296,労働コスト!E296)</f>
        <v>0.7154352264690319</v>
      </c>
      <c r="F296" s="6">
        <f>資本コスト!F296/SUM(資本コスト!F296,労働コスト!F296)</f>
        <v>0.76467108236267289</v>
      </c>
      <c r="G296" s="6">
        <f>資本コスト!G296/SUM(資本コスト!G296,労働コスト!G296)</f>
        <v>0.78784517144079858</v>
      </c>
      <c r="H296" s="6">
        <f>資本コスト!H296/SUM(資本コスト!H296,労働コスト!H296)</f>
        <v>0.74466827844919714</v>
      </c>
      <c r="I296" s="6">
        <f>資本コスト!I296/SUM(資本コスト!I296,労働コスト!I296)</f>
        <v>0.82490215850022341</v>
      </c>
    </row>
    <row r="297" spans="1:9" x14ac:dyDescent="0.15">
      <c r="A297" s="1">
        <v>13</v>
      </c>
      <c r="B297" s="1" t="s">
        <v>61</v>
      </c>
      <c r="C297" s="1">
        <v>18</v>
      </c>
      <c r="D297" s="1" t="s">
        <v>151</v>
      </c>
      <c r="E297" s="6">
        <f>資本コスト!E297/SUM(資本コスト!E297,労働コスト!E297)</f>
        <v>0.19345833001520871</v>
      </c>
      <c r="F297" s="6">
        <f>資本コスト!F297/SUM(資本コスト!F297,労働コスト!F297)</f>
        <v>0.17668762469457877</v>
      </c>
      <c r="G297" s="6">
        <f>資本コスト!G297/SUM(資本コスト!G297,労働コスト!G297)</f>
        <v>0.16154187462713129</v>
      </c>
      <c r="H297" s="6">
        <f>資本コスト!H297/SUM(資本コスト!H297,労働コスト!H297)</f>
        <v>0.14566432283237762</v>
      </c>
      <c r="I297" s="6">
        <f>資本コスト!I297/SUM(資本コスト!I297,労働コスト!I297)</f>
        <v>0.18860377346000512</v>
      </c>
    </row>
    <row r="298" spans="1:9" x14ac:dyDescent="0.15">
      <c r="A298" s="1">
        <v>13</v>
      </c>
      <c r="B298" s="1" t="s">
        <v>61</v>
      </c>
      <c r="C298" s="1">
        <v>19</v>
      </c>
      <c r="D298" s="1" t="s">
        <v>152</v>
      </c>
      <c r="E298" s="6">
        <f>資本コスト!E298/SUM(資本コスト!E298,労働コスト!E298)</f>
        <v>0.38513688020271869</v>
      </c>
      <c r="F298" s="6">
        <f>資本コスト!F298/SUM(資本コスト!F298,労働コスト!F298)</f>
        <v>0.16087192696060121</v>
      </c>
      <c r="G298" s="6">
        <f>資本コスト!G298/SUM(資本コスト!G298,労働コスト!G298)</f>
        <v>0.14784595264272113</v>
      </c>
      <c r="H298" s="6">
        <f>資本コスト!H298/SUM(資本コスト!H298,労働コスト!H298)</f>
        <v>0.15972722157558369</v>
      </c>
      <c r="I298" s="6">
        <f>資本コスト!I298/SUM(資本コスト!I298,労働コスト!I298)</f>
        <v>0.19850988119253318</v>
      </c>
    </row>
    <row r="299" spans="1:9" x14ac:dyDescent="0.15">
      <c r="A299" s="1">
        <v>13</v>
      </c>
      <c r="B299" s="1" t="s">
        <v>61</v>
      </c>
      <c r="C299" s="1">
        <v>20</v>
      </c>
      <c r="D299" s="1" t="s">
        <v>153</v>
      </c>
      <c r="E299" s="6">
        <f>資本コスト!E299/SUM(資本コスト!E299,労働コスト!E299)</f>
        <v>0.64345060034647683</v>
      </c>
      <c r="F299" s="6">
        <f>資本コスト!F299/SUM(資本コスト!F299,労働コスト!F299)</f>
        <v>0.70222130506942415</v>
      </c>
      <c r="G299" s="6">
        <f>資本コスト!G299/SUM(資本コスト!G299,労働コスト!G299)</f>
        <v>0.66839495300022966</v>
      </c>
      <c r="H299" s="6">
        <f>資本コスト!H299/SUM(資本コスト!H299,労働コスト!H299)</f>
        <v>0.60043978697012224</v>
      </c>
      <c r="I299" s="6">
        <f>資本コスト!I299/SUM(資本コスト!I299,労働コスト!I299)</f>
        <v>0.66566731511148558</v>
      </c>
    </row>
    <row r="300" spans="1:9" x14ac:dyDescent="0.15">
      <c r="A300" s="1">
        <v>13</v>
      </c>
      <c r="B300" s="1" t="s">
        <v>61</v>
      </c>
      <c r="C300" s="1">
        <v>21</v>
      </c>
      <c r="D300" s="1" t="s">
        <v>154</v>
      </c>
      <c r="E300" s="6">
        <f>資本コスト!E300/SUM(資本コスト!E300,労働コスト!E300)</f>
        <v>0.444046109541198</v>
      </c>
      <c r="F300" s="6">
        <f>資本コスト!F300/SUM(資本コスト!F300,労働コスト!F300)</f>
        <v>0.41609381912862392</v>
      </c>
      <c r="G300" s="6">
        <f>資本コスト!G300/SUM(資本コスト!G300,労働コスト!G300)</f>
        <v>0.43463389531411917</v>
      </c>
      <c r="H300" s="6">
        <f>資本コスト!H300/SUM(資本コスト!H300,労働コスト!H300)</f>
        <v>0.43013779089524729</v>
      </c>
      <c r="I300" s="6">
        <f>資本コスト!I300/SUM(資本コスト!I300,労働コスト!I300)</f>
        <v>0.52166345256850366</v>
      </c>
    </row>
    <row r="301" spans="1:9" x14ac:dyDescent="0.15">
      <c r="A301" s="1">
        <v>13</v>
      </c>
      <c r="B301" s="1" t="s">
        <v>12</v>
      </c>
      <c r="C301" s="1">
        <v>22</v>
      </c>
      <c r="D301" s="1" t="s">
        <v>146</v>
      </c>
      <c r="E301" s="6">
        <f>資本コスト!E301/SUM(資本コスト!E301,労働コスト!E301)</f>
        <v>0.2903826594159723</v>
      </c>
      <c r="F301" s="6">
        <f>資本コスト!F301/SUM(資本コスト!F301,労働コスト!F301)</f>
        <v>0.17460890130753051</v>
      </c>
      <c r="G301" s="6">
        <f>資本コスト!G301/SUM(資本コスト!G301,労働コスト!G301)</f>
        <v>0.21808592231058518</v>
      </c>
      <c r="H301" s="6">
        <f>資本コスト!H301/SUM(資本コスト!H301,労働コスト!H301)</f>
        <v>0.18642582128224083</v>
      </c>
      <c r="I301" s="6">
        <f>資本コスト!I301/SUM(資本コスト!I301,労働コスト!I301)</f>
        <v>0.16335056275339385</v>
      </c>
    </row>
    <row r="302" spans="1:9" x14ac:dyDescent="0.15">
      <c r="A302" s="1">
        <v>13</v>
      </c>
      <c r="B302" s="1" t="s">
        <v>12</v>
      </c>
      <c r="C302" s="1">
        <v>23</v>
      </c>
      <c r="D302" s="1" t="s">
        <v>167</v>
      </c>
      <c r="E302" s="6">
        <f>資本コスト!E302/SUM(資本コスト!E302,労働コスト!E302)</f>
        <v>0.34250684339905402</v>
      </c>
      <c r="F302" s="6">
        <f>資本コスト!F302/SUM(資本コスト!F302,労働コスト!F302)</f>
        <v>0.20476100956844179</v>
      </c>
      <c r="G302" s="6">
        <f>資本コスト!G302/SUM(資本コスト!G302,労働コスト!G302)</f>
        <v>0.17135685899058492</v>
      </c>
      <c r="H302" s="6">
        <f>資本コスト!H302/SUM(資本コスト!H302,労働コスト!H302)</f>
        <v>0.16925261566069238</v>
      </c>
      <c r="I302" s="6">
        <f>資本コスト!I302/SUM(資本コスト!I302,労働コスト!I302)</f>
        <v>0.19971468335009976</v>
      </c>
    </row>
    <row r="303" spans="1:9" x14ac:dyDescent="0.15">
      <c r="A303" s="1">
        <v>14</v>
      </c>
      <c r="B303" s="1" t="s">
        <v>62</v>
      </c>
      <c r="C303" s="1">
        <v>1</v>
      </c>
      <c r="D303" s="1" t="s">
        <v>147</v>
      </c>
      <c r="E303" s="6">
        <f>資本コスト!E303/SUM(資本コスト!E303,労働コスト!E303)</f>
        <v>0.66116932945837004</v>
      </c>
      <c r="F303" s="6">
        <f>資本コスト!F303/SUM(資本コスト!F303,労働コスト!F303)</f>
        <v>0.54911446811776832</v>
      </c>
      <c r="G303" s="6">
        <f>資本コスト!G303/SUM(資本コスト!G303,労働コスト!G303)</f>
        <v>0.58261635293223579</v>
      </c>
      <c r="H303" s="6">
        <f>資本コスト!H303/SUM(資本コスト!H303,労働コスト!H303)</f>
        <v>0.63163289866264405</v>
      </c>
      <c r="I303" s="6">
        <f>資本コスト!I303/SUM(資本コスト!I303,労働コスト!I303)</f>
        <v>0.64608378321912363</v>
      </c>
    </row>
    <row r="304" spans="1:9" x14ac:dyDescent="0.15">
      <c r="A304" s="1">
        <v>14</v>
      </c>
      <c r="B304" s="1" t="s">
        <v>62</v>
      </c>
      <c r="C304" s="1">
        <v>2</v>
      </c>
      <c r="D304" s="1" t="s">
        <v>148</v>
      </c>
      <c r="E304" s="6">
        <f>資本コスト!E304/SUM(資本コスト!E304,労働コスト!E304)</f>
        <v>0.32315052860164178</v>
      </c>
      <c r="F304" s="6">
        <f>資本コスト!F304/SUM(資本コスト!F304,労働コスト!F304)</f>
        <v>0.18873140515591749</v>
      </c>
      <c r="G304" s="6">
        <f>資本コスト!G304/SUM(資本コスト!G304,労働コスト!G304)</f>
        <v>0.19632468692582739</v>
      </c>
      <c r="H304" s="6">
        <f>資本コスト!H304/SUM(資本コスト!H304,労働コスト!H304)</f>
        <v>0.20968646461603863</v>
      </c>
      <c r="I304" s="6">
        <f>資本コスト!I304/SUM(資本コスト!I304,労働コスト!I304)</f>
        <v>0.4210250641266754</v>
      </c>
    </row>
    <row r="305" spans="1:9" x14ac:dyDescent="0.15">
      <c r="A305" s="1">
        <v>14</v>
      </c>
      <c r="B305" s="1" t="s">
        <v>112</v>
      </c>
      <c r="C305" s="1">
        <v>3</v>
      </c>
      <c r="D305" s="1" t="s">
        <v>155</v>
      </c>
      <c r="E305" s="6">
        <f>資本コスト!E305/SUM(資本コスト!E305,労働コスト!E305)</f>
        <v>0.4872145680143275</v>
      </c>
      <c r="F305" s="6">
        <f>資本コスト!F305/SUM(資本コスト!F305,労働コスト!F305)</f>
        <v>0.33630552953885945</v>
      </c>
      <c r="G305" s="6">
        <f>資本コスト!G305/SUM(資本コスト!G305,労働コスト!G305)</f>
        <v>0.33286618070421081</v>
      </c>
      <c r="H305" s="6">
        <f>資本コスト!H305/SUM(資本コスト!H305,労働コスト!H305)</f>
        <v>0.32995168440331762</v>
      </c>
      <c r="I305" s="6">
        <f>資本コスト!I305/SUM(資本コスト!I305,労働コスト!I305)</f>
        <v>0.43835587928454633</v>
      </c>
    </row>
    <row r="306" spans="1:9" x14ac:dyDescent="0.15">
      <c r="A306" s="1">
        <v>14</v>
      </c>
      <c r="B306" s="1" t="s">
        <v>112</v>
      </c>
      <c r="C306" s="1">
        <v>4</v>
      </c>
      <c r="D306" s="1" t="s">
        <v>156</v>
      </c>
      <c r="E306" s="6">
        <f>資本コスト!E306/SUM(資本コスト!E306,労働コスト!E306)</f>
        <v>0.22411163175011742</v>
      </c>
      <c r="F306" s="6">
        <f>資本コスト!F306/SUM(資本コスト!F306,労働コスト!F306)</f>
        <v>0.15328979803499596</v>
      </c>
      <c r="G306" s="6">
        <f>資本コスト!G306/SUM(資本コスト!G306,労働コスト!G306)</f>
        <v>0.15675413296494572</v>
      </c>
      <c r="H306" s="6">
        <f>資本コスト!H306/SUM(資本コスト!H306,労働コスト!H306)</f>
        <v>0.17544014593773891</v>
      </c>
      <c r="I306" s="6">
        <f>資本コスト!I306/SUM(資本コスト!I306,労働コスト!I306)</f>
        <v>0.23519993423821625</v>
      </c>
    </row>
    <row r="307" spans="1:9" x14ac:dyDescent="0.15">
      <c r="A307" s="1">
        <v>14</v>
      </c>
      <c r="B307" s="1" t="s">
        <v>112</v>
      </c>
      <c r="C307" s="1">
        <v>5</v>
      </c>
      <c r="D307" s="1" t="s">
        <v>157</v>
      </c>
      <c r="E307" s="6">
        <f>資本コスト!E307/SUM(資本コスト!E307,労働コスト!E307)</f>
        <v>0.19354538936134597</v>
      </c>
      <c r="F307" s="6">
        <f>資本コスト!F307/SUM(資本コスト!F307,労働コスト!F307)</f>
        <v>0.18205168417676468</v>
      </c>
      <c r="G307" s="6">
        <f>資本コスト!G307/SUM(資本コスト!G307,労働コスト!G307)</f>
        <v>0.17706639664173007</v>
      </c>
      <c r="H307" s="6">
        <f>資本コスト!H307/SUM(資本コスト!H307,労働コスト!H307)</f>
        <v>0.18661699591847308</v>
      </c>
      <c r="I307" s="6">
        <f>資本コスト!I307/SUM(資本コスト!I307,労働コスト!I307)</f>
        <v>0.29423418875385204</v>
      </c>
    </row>
    <row r="308" spans="1:9" x14ac:dyDescent="0.15">
      <c r="A308" s="1">
        <v>14</v>
      </c>
      <c r="B308" s="1" t="s">
        <v>112</v>
      </c>
      <c r="C308" s="1">
        <v>6</v>
      </c>
      <c r="D308" s="1" t="s">
        <v>49</v>
      </c>
      <c r="E308" s="6">
        <f>資本コスト!E308/SUM(資本コスト!E308,労働コスト!E308)</f>
        <v>0.5503801735676126</v>
      </c>
      <c r="F308" s="6">
        <f>資本コスト!F308/SUM(資本コスト!F308,労働コスト!F308)</f>
        <v>0.44032281301879406</v>
      </c>
      <c r="G308" s="6">
        <f>資本コスト!G308/SUM(資本コスト!G308,労働コスト!G308)</f>
        <v>0.47132321981616054</v>
      </c>
      <c r="H308" s="6">
        <f>資本コスト!H308/SUM(資本コスト!H308,労働コスト!H308)</f>
        <v>0.45256491204020399</v>
      </c>
      <c r="I308" s="6">
        <f>資本コスト!I308/SUM(資本コスト!I308,労働コスト!I308)</f>
        <v>0.6430138091756018</v>
      </c>
    </row>
    <row r="309" spans="1:9" x14ac:dyDescent="0.15">
      <c r="A309" s="1">
        <v>14</v>
      </c>
      <c r="B309" s="1" t="s">
        <v>112</v>
      </c>
      <c r="C309" s="1">
        <v>7</v>
      </c>
      <c r="D309" s="1" t="s">
        <v>158</v>
      </c>
      <c r="E309" s="6">
        <f>資本コスト!E309/SUM(資本コスト!E309,労働コスト!E309)</f>
        <v>0.82503360222489097</v>
      </c>
      <c r="F309" s="6">
        <f>資本コスト!F309/SUM(資本コスト!F309,労働コスト!F309)</f>
        <v>0.64293397531224949</v>
      </c>
      <c r="G309" s="6">
        <f>資本コスト!G309/SUM(資本コスト!G309,労働コスト!G309)</f>
        <v>0.65703202276706874</v>
      </c>
      <c r="H309" s="6">
        <f>資本コスト!H309/SUM(資本コスト!H309,労働コスト!H309)</f>
        <v>0.70798993688032863</v>
      </c>
      <c r="I309" s="6">
        <f>資本コスト!I309/SUM(資本コスト!I309,労働コスト!I309)</f>
        <v>0.81964677621164339</v>
      </c>
    </row>
    <row r="310" spans="1:9" x14ac:dyDescent="0.15">
      <c r="A310" s="1">
        <v>14</v>
      </c>
      <c r="B310" s="1" t="s">
        <v>112</v>
      </c>
      <c r="C310" s="1">
        <v>8</v>
      </c>
      <c r="D310" s="1" t="s">
        <v>159</v>
      </c>
      <c r="E310" s="6">
        <f>資本コスト!E310/SUM(資本コスト!E310,労働コスト!E310)</f>
        <v>0.43521810607899114</v>
      </c>
      <c r="F310" s="6">
        <f>資本コスト!F310/SUM(資本コスト!F310,労働コスト!F310)</f>
        <v>0.28642987942829884</v>
      </c>
      <c r="G310" s="6">
        <f>資本コスト!G310/SUM(資本コスト!G310,労働コスト!G310)</f>
        <v>0.27280977851747995</v>
      </c>
      <c r="H310" s="6">
        <f>資本コスト!H310/SUM(資本コスト!H310,労働コスト!H310)</f>
        <v>0.29528829502739801</v>
      </c>
      <c r="I310" s="6">
        <f>資本コスト!I310/SUM(資本コスト!I310,労働コスト!I310)</f>
        <v>0.41732786016589052</v>
      </c>
    </row>
    <row r="311" spans="1:9" x14ac:dyDescent="0.15">
      <c r="A311" s="1">
        <v>14</v>
      </c>
      <c r="B311" s="1" t="s">
        <v>112</v>
      </c>
      <c r="C311" s="1">
        <v>9</v>
      </c>
      <c r="D311" s="1" t="s">
        <v>160</v>
      </c>
      <c r="E311" s="6">
        <f>資本コスト!E311/SUM(資本コスト!E311,労働コスト!E311)</f>
        <v>0.41870727815422998</v>
      </c>
      <c r="F311" s="6">
        <f>資本コスト!F311/SUM(資本コスト!F311,労働コスト!F311)</f>
        <v>0.47380830928657114</v>
      </c>
      <c r="G311" s="6">
        <f>資本コスト!G311/SUM(資本コスト!G311,労働コスト!G311)</f>
        <v>0.46739355420437673</v>
      </c>
      <c r="H311" s="6">
        <f>資本コスト!H311/SUM(資本コスト!H311,労働コスト!H311)</f>
        <v>0.45580761106828704</v>
      </c>
      <c r="I311" s="6">
        <f>資本コスト!I311/SUM(資本コスト!I311,労働コスト!I311)</f>
        <v>0.49988814961035893</v>
      </c>
    </row>
    <row r="312" spans="1:9" x14ac:dyDescent="0.15">
      <c r="A312" s="1">
        <v>14</v>
      </c>
      <c r="B312" s="1" t="s">
        <v>112</v>
      </c>
      <c r="C312" s="1">
        <v>10</v>
      </c>
      <c r="D312" s="1" t="s">
        <v>161</v>
      </c>
      <c r="E312" s="6">
        <f>資本コスト!E312/SUM(資本コスト!E312,労働コスト!E312)</f>
        <v>0.30256635884678096</v>
      </c>
      <c r="F312" s="6">
        <f>資本コスト!F312/SUM(資本コスト!F312,労働コスト!F312)</f>
        <v>0.21284201927872806</v>
      </c>
      <c r="G312" s="6">
        <f>資本コスト!G312/SUM(資本コスト!G312,労働コスト!G312)</f>
        <v>0.18645150788468959</v>
      </c>
      <c r="H312" s="6">
        <f>資本コスト!H312/SUM(資本コスト!H312,労働コスト!H312)</f>
        <v>0.19039565991838847</v>
      </c>
      <c r="I312" s="6">
        <f>資本コスト!I312/SUM(資本コスト!I312,労働コスト!I312)</f>
        <v>0.27802890054813084</v>
      </c>
    </row>
    <row r="313" spans="1:9" x14ac:dyDescent="0.15">
      <c r="A313" s="1">
        <v>14</v>
      </c>
      <c r="B313" s="1" t="s">
        <v>112</v>
      </c>
      <c r="C313" s="1">
        <v>11</v>
      </c>
      <c r="D313" s="1" t="s">
        <v>162</v>
      </c>
      <c r="E313" s="6">
        <f>資本コスト!E313/SUM(資本コスト!E313,労働コスト!E313)</f>
        <v>0.26223231997539781</v>
      </c>
      <c r="F313" s="6">
        <f>資本コスト!F313/SUM(資本コスト!F313,労働コスト!F313)</f>
        <v>0.21390660321693758</v>
      </c>
      <c r="G313" s="6">
        <f>資本コスト!G313/SUM(資本コスト!G313,労働コスト!G313)</f>
        <v>0.26406669096042484</v>
      </c>
      <c r="H313" s="6">
        <f>資本コスト!H313/SUM(資本コスト!H313,労働コスト!H313)</f>
        <v>0.29774871434507</v>
      </c>
      <c r="I313" s="6">
        <f>資本コスト!I313/SUM(資本コスト!I313,労働コスト!I313)</f>
        <v>0.4035296891690765</v>
      </c>
    </row>
    <row r="314" spans="1:9" x14ac:dyDescent="0.15">
      <c r="A314" s="1">
        <v>14</v>
      </c>
      <c r="B314" s="1" t="s">
        <v>112</v>
      </c>
      <c r="C314" s="1">
        <v>12</v>
      </c>
      <c r="D314" s="1" t="s">
        <v>163</v>
      </c>
      <c r="E314" s="6">
        <f>資本コスト!E314/SUM(資本コスト!E314,労働コスト!E314)</f>
        <v>0.28648016138655852</v>
      </c>
      <c r="F314" s="6">
        <f>資本コスト!F314/SUM(資本コスト!F314,労働コスト!F314)</f>
        <v>0.24452362522916699</v>
      </c>
      <c r="G314" s="6">
        <f>資本コスト!G314/SUM(資本コスト!G314,労働コスト!G314)</f>
        <v>0.34205041347289677</v>
      </c>
      <c r="H314" s="6">
        <f>資本コスト!H314/SUM(資本コスト!H314,労働コスト!H314)</f>
        <v>0.33056963201721268</v>
      </c>
      <c r="I314" s="6">
        <f>資本コスト!I314/SUM(資本コスト!I314,労働コスト!I314)</f>
        <v>0.35925650861011704</v>
      </c>
    </row>
    <row r="315" spans="1:9" x14ac:dyDescent="0.15">
      <c r="A315" s="1">
        <v>14</v>
      </c>
      <c r="B315" s="1" t="s">
        <v>112</v>
      </c>
      <c r="C315" s="1">
        <v>13</v>
      </c>
      <c r="D315" s="1" t="s">
        <v>164</v>
      </c>
      <c r="E315" s="6">
        <f>資本コスト!E315/SUM(資本コスト!E315,労働コスト!E315)</f>
        <v>0.31364667481132291</v>
      </c>
      <c r="F315" s="6">
        <f>資本コスト!F315/SUM(資本コスト!F315,労働コスト!F315)</f>
        <v>0.33983665711863104</v>
      </c>
      <c r="G315" s="6">
        <f>資本コスト!G315/SUM(資本コスト!G315,労働コスト!G315)</f>
        <v>0.36979044271284883</v>
      </c>
      <c r="H315" s="6">
        <f>資本コスト!H315/SUM(資本コスト!H315,労働コスト!H315)</f>
        <v>0.37951306900603216</v>
      </c>
      <c r="I315" s="6">
        <f>資本コスト!I315/SUM(資本コスト!I315,労働コスト!I315)</f>
        <v>0.38103274681889854</v>
      </c>
    </row>
    <row r="316" spans="1:9" x14ac:dyDescent="0.15">
      <c r="A316" s="1">
        <v>14</v>
      </c>
      <c r="B316" s="1" t="s">
        <v>112</v>
      </c>
      <c r="C316" s="1">
        <v>14</v>
      </c>
      <c r="D316" s="1" t="s">
        <v>165</v>
      </c>
      <c r="E316" s="6">
        <f>資本コスト!E316/SUM(資本コスト!E316,労働コスト!E316)</f>
        <v>0.15516505383853371</v>
      </c>
      <c r="F316" s="6">
        <f>資本コスト!F316/SUM(資本コスト!F316,労働コスト!F316)</f>
        <v>0.1791712820230601</v>
      </c>
      <c r="G316" s="6">
        <f>資本コスト!G316/SUM(資本コスト!G316,労働コスト!G316)</f>
        <v>0.27141183690360254</v>
      </c>
      <c r="H316" s="6">
        <f>資本コスト!H316/SUM(資本コスト!H316,労働コスト!H316)</f>
        <v>0.31004507172547047</v>
      </c>
      <c r="I316" s="6">
        <f>資本コスト!I316/SUM(資本コスト!I316,労働コスト!I316)</f>
        <v>0.35183869911517973</v>
      </c>
    </row>
    <row r="317" spans="1:9" x14ac:dyDescent="0.15">
      <c r="A317" s="1">
        <v>14</v>
      </c>
      <c r="B317" s="1" t="s">
        <v>112</v>
      </c>
      <c r="C317" s="1">
        <v>15</v>
      </c>
      <c r="D317" s="1" t="s">
        <v>166</v>
      </c>
      <c r="E317" s="6">
        <f>資本コスト!E317/SUM(資本コスト!E317,労働コスト!E317)</f>
        <v>0.33111472377804441</v>
      </c>
      <c r="F317" s="6">
        <f>資本コスト!F317/SUM(資本コスト!F317,労働コスト!F317)</f>
        <v>0.22084355727907926</v>
      </c>
      <c r="G317" s="6">
        <f>資本コスト!G317/SUM(資本コスト!G317,労働コスト!G317)</f>
        <v>0.27094515108502548</v>
      </c>
      <c r="H317" s="6">
        <f>資本コスト!H317/SUM(資本コスト!H317,労働コスト!H317)</f>
        <v>0.27762631534843502</v>
      </c>
      <c r="I317" s="6">
        <f>資本コスト!I317/SUM(資本コスト!I317,労働コスト!I317)</f>
        <v>0.38403386451333349</v>
      </c>
    </row>
    <row r="318" spans="1:9" x14ac:dyDescent="0.15">
      <c r="A318" s="1">
        <v>14</v>
      </c>
      <c r="B318" s="1" t="s">
        <v>62</v>
      </c>
      <c r="C318" s="1">
        <v>16</v>
      </c>
      <c r="D318" s="1" t="s">
        <v>149</v>
      </c>
      <c r="E318" s="6">
        <f>資本コスト!E318/SUM(資本コスト!E318,労働コスト!E318)</f>
        <v>0.29037875802109697</v>
      </c>
      <c r="F318" s="6">
        <f>資本コスト!F318/SUM(資本コスト!F318,労働コスト!F318)</f>
        <v>0.11174813752429567</v>
      </c>
      <c r="G318" s="6">
        <f>資本コスト!G318/SUM(資本コスト!G318,労働コスト!G318)</f>
        <v>8.7788106804051649E-2</v>
      </c>
      <c r="H318" s="6">
        <f>資本コスト!H318/SUM(資本コスト!H318,労働コスト!H318)</f>
        <v>6.0160789909547874E-2</v>
      </c>
      <c r="I318" s="6">
        <f>資本コスト!I318/SUM(資本コスト!I318,労働コスト!I318)</f>
        <v>7.1636058920072299E-2</v>
      </c>
    </row>
    <row r="319" spans="1:9" x14ac:dyDescent="0.15">
      <c r="A319" s="1">
        <v>14</v>
      </c>
      <c r="B319" s="1" t="s">
        <v>62</v>
      </c>
      <c r="C319" s="1">
        <v>17</v>
      </c>
      <c r="D319" s="1" t="s">
        <v>150</v>
      </c>
      <c r="E319" s="6">
        <f>資本コスト!E319/SUM(資本コスト!E319,労働コスト!E319)</f>
        <v>0.82800771758069258</v>
      </c>
      <c r="F319" s="6">
        <f>資本コスト!F319/SUM(資本コスト!F319,労働コスト!F319)</f>
        <v>0.75478962136181038</v>
      </c>
      <c r="G319" s="6">
        <f>資本コスト!G319/SUM(資本コスト!G319,労働コスト!G319)</f>
        <v>0.77749658836392022</v>
      </c>
      <c r="H319" s="6">
        <f>資本コスト!H319/SUM(資本コスト!H319,労働コスト!H319)</f>
        <v>0.7698069910018478</v>
      </c>
      <c r="I319" s="6">
        <f>資本コスト!I319/SUM(資本コスト!I319,労働コスト!I319)</f>
        <v>0.83946080170076998</v>
      </c>
    </row>
    <row r="320" spans="1:9" x14ac:dyDescent="0.15">
      <c r="A320" s="1">
        <v>14</v>
      </c>
      <c r="B320" s="1" t="s">
        <v>62</v>
      </c>
      <c r="C320" s="1">
        <v>18</v>
      </c>
      <c r="D320" s="1" t="s">
        <v>151</v>
      </c>
      <c r="E320" s="6">
        <f>資本コスト!E320/SUM(資本コスト!E320,労働コスト!E320)</f>
        <v>0.20885870548059396</v>
      </c>
      <c r="F320" s="6">
        <f>資本コスト!F320/SUM(資本コスト!F320,労働コスト!F320)</f>
        <v>0.17754603386403101</v>
      </c>
      <c r="G320" s="6">
        <f>資本コスト!G320/SUM(資本コスト!G320,労働コスト!G320)</f>
        <v>0.23340680703362912</v>
      </c>
      <c r="H320" s="6">
        <f>資本コスト!H320/SUM(資本コスト!H320,労働コスト!H320)</f>
        <v>0.17351037044515694</v>
      </c>
      <c r="I320" s="6">
        <f>資本コスト!I320/SUM(資本コスト!I320,労働コスト!I320)</f>
        <v>0.19348545431938086</v>
      </c>
    </row>
    <row r="321" spans="1:9" x14ac:dyDescent="0.15">
      <c r="A321" s="1">
        <v>14</v>
      </c>
      <c r="B321" s="1" t="s">
        <v>62</v>
      </c>
      <c r="C321" s="1">
        <v>19</v>
      </c>
      <c r="D321" s="1" t="s">
        <v>152</v>
      </c>
      <c r="E321" s="6">
        <f>資本コスト!E321/SUM(資本コスト!E321,労働コスト!E321)</f>
        <v>0.4370726690078216</v>
      </c>
      <c r="F321" s="6">
        <f>資本コスト!F321/SUM(資本コスト!F321,労働コスト!F321)</f>
        <v>0.13315746656978192</v>
      </c>
      <c r="G321" s="6">
        <f>資本コスト!G321/SUM(資本コスト!G321,労働コスト!G321)</f>
        <v>0.11269694909506343</v>
      </c>
      <c r="H321" s="6">
        <f>資本コスト!H321/SUM(資本コスト!H321,労働コスト!H321)</f>
        <v>0.25223159391040018</v>
      </c>
      <c r="I321" s="6">
        <f>資本コスト!I321/SUM(資本コスト!I321,労働コスト!I321)</f>
        <v>0.26974459323073285</v>
      </c>
    </row>
    <row r="322" spans="1:9" x14ac:dyDescent="0.15">
      <c r="A322" s="1">
        <v>14</v>
      </c>
      <c r="B322" s="1" t="s">
        <v>62</v>
      </c>
      <c r="C322" s="1">
        <v>20</v>
      </c>
      <c r="D322" s="1" t="s">
        <v>153</v>
      </c>
      <c r="E322" s="6">
        <f>資本コスト!E322/SUM(資本コスト!E322,労働コスト!E322)</f>
        <v>0.59808446155440453</v>
      </c>
      <c r="F322" s="6">
        <f>資本コスト!F322/SUM(資本コスト!F322,労働コスト!F322)</f>
        <v>0.74287654648809276</v>
      </c>
      <c r="G322" s="6">
        <f>資本コスト!G322/SUM(資本コスト!G322,労働コスト!G322)</f>
        <v>0.71494370805039598</v>
      </c>
      <c r="H322" s="6">
        <f>資本コスト!H322/SUM(資本コスト!H322,労働コスト!H322)</f>
        <v>0.69131286946480441</v>
      </c>
      <c r="I322" s="6">
        <f>資本コスト!I322/SUM(資本コスト!I322,労働コスト!I322)</f>
        <v>0.74344041131967298</v>
      </c>
    </row>
    <row r="323" spans="1:9" x14ac:dyDescent="0.15">
      <c r="A323" s="1">
        <v>14</v>
      </c>
      <c r="B323" s="1" t="s">
        <v>62</v>
      </c>
      <c r="C323" s="1">
        <v>21</v>
      </c>
      <c r="D323" s="1" t="s">
        <v>154</v>
      </c>
      <c r="E323" s="6">
        <f>資本コスト!E323/SUM(資本コスト!E323,労働コスト!E323)</f>
        <v>0.72086555317263745</v>
      </c>
      <c r="F323" s="6">
        <f>資本コスト!F323/SUM(資本コスト!F323,労働コスト!F323)</f>
        <v>0.57334386859729192</v>
      </c>
      <c r="G323" s="6">
        <f>資本コスト!G323/SUM(資本コスト!G323,労働コスト!G323)</f>
        <v>0.53142372963908313</v>
      </c>
      <c r="H323" s="6">
        <f>資本コスト!H323/SUM(資本コスト!H323,労働コスト!H323)</f>
        <v>0.51375035295545934</v>
      </c>
      <c r="I323" s="6">
        <f>資本コスト!I323/SUM(資本コスト!I323,労働コスト!I323)</f>
        <v>0.58331324364823212</v>
      </c>
    </row>
    <row r="324" spans="1:9" x14ac:dyDescent="0.15">
      <c r="A324" s="1">
        <v>14</v>
      </c>
      <c r="B324" s="1" t="s">
        <v>13</v>
      </c>
      <c r="C324" s="1">
        <v>22</v>
      </c>
      <c r="D324" s="1" t="s">
        <v>146</v>
      </c>
      <c r="E324" s="6">
        <f>資本コスト!E324/SUM(資本コスト!E324,労働コスト!E324)</f>
        <v>0.22990338361966697</v>
      </c>
      <c r="F324" s="6">
        <f>資本コスト!F324/SUM(資本コスト!F324,労働コスト!F324)</f>
        <v>0.2175462699350417</v>
      </c>
      <c r="G324" s="6">
        <f>資本コスト!G324/SUM(資本コスト!G324,労働コスト!G324)</f>
        <v>0.26802468502701282</v>
      </c>
      <c r="H324" s="6">
        <f>資本コスト!H324/SUM(資本コスト!H324,労働コスト!H324)</f>
        <v>0.2092062307926599</v>
      </c>
      <c r="I324" s="6">
        <f>資本コスト!I324/SUM(資本コスト!I324,労働コスト!I324)</f>
        <v>0.2361205999499329</v>
      </c>
    </row>
    <row r="325" spans="1:9" x14ac:dyDescent="0.15">
      <c r="A325" s="1">
        <v>14</v>
      </c>
      <c r="B325" s="1" t="s">
        <v>13</v>
      </c>
      <c r="C325" s="1">
        <v>23</v>
      </c>
      <c r="D325" s="1" t="s">
        <v>167</v>
      </c>
      <c r="E325" s="6">
        <f>資本コスト!E325/SUM(資本コスト!E325,労働コスト!E325)</f>
        <v>0.44514137765258111</v>
      </c>
      <c r="F325" s="6">
        <f>資本コスト!F325/SUM(資本コスト!F325,労働コスト!F325)</f>
        <v>0.21318713320071359</v>
      </c>
      <c r="G325" s="6">
        <f>資本コスト!G325/SUM(資本コスト!G325,労働コスト!G325)</f>
        <v>0.29554136343367116</v>
      </c>
      <c r="H325" s="6">
        <f>資本コスト!H325/SUM(資本コスト!H325,労働コスト!H325)</f>
        <v>0.22853702397825912</v>
      </c>
      <c r="I325" s="6">
        <f>資本コスト!I325/SUM(資本コスト!I325,労働コスト!I325)</f>
        <v>0.26395971288585929</v>
      </c>
    </row>
    <row r="326" spans="1:9" x14ac:dyDescent="0.15">
      <c r="A326" s="1">
        <v>15</v>
      </c>
      <c r="B326" s="1" t="s">
        <v>63</v>
      </c>
      <c r="C326" s="1">
        <v>1</v>
      </c>
      <c r="D326" s="1" t="s">
        <v>147</v>
      </c>
      <c r="E326" s="6">
        <f>資本コスト!E326/SUM(資本コスト!E326,労働コスト!E326)</f>
        <v>0.51883879979725467</v>
      </c>
      <c r="F326" s="6">
        <f>資本コスト!F326/SUM(資本コスト!F326,労働コスト!F326)</f>
        <v>0.47889004621005266</v>
      </c>
      <c r="G326" s="6">
        <f>資本コスト!G326/SUM(資本コスト!G326,労働コスト!G326)</f>
        <v>0.58168857546908015</v>
      </c>
      <c r="H326" s="6">
        <f>資本コスト!H326/SUM(資本コスト!H326,労働コスト!H326)</f>
        <v>0.70513026810435409</v>
      </c>
      <c r="I326" s="6">
        <f>資本コスト!I326/SUM(資本コスト!I326,労働コスト!I326)</f>
        <v>0.74313017610091081</v>
      </c>
    </row>
    <row r="327" spans="1:9" x14ac:dyDescent="0.15">
      <c r="A327" s="1">
        <v>15</v>
      </c>
      <c r="B327" s="1" t="s">
        <v>63</v>
      </c>
      <c r="C327" s="1">
        <v>2</v>
      </c>
      <c r="D327" s="1" t="s">
        <v>148</v>
      </c>
      <c r="E327" s="6">
        <f>資本コスト!E327/SUM(資本コスト!E327,労働コスト!E327)</f>
        <v>0.44580142619160479</v>
      </c>
      <c r="F327" s="6">
        <f>資本コスト!F327/SUM(資本コスト!F327,労働コスト!F327)</f>
        <v>0.35656185728289536</v>
      </c>
      <c r="G327" s="6">
        <f>資本コスト!G327/SUM(資本コスト!G327,労働コスト!G327)</f>
        <v>0.43949482816831048</v>
      </c>
      <c r="H327" s="6">
        <f>資本コスト!H327/SUM(資本コスト!H327,労働コスト!H327)</f>
        <v>0.4360522609145982</v>
      </c>
      <c r="I327" s="6">
        <f>資本コスト!I327/SUM(資本コスト!I327,労働コスト!I327)</f>
        <v>0.56219125433798467</v>
      </c>
    </row>
    <row r="328" spans="1:9" x14ac:dyDescent="0.15">
      <c r="A328" s="1">
        <v>15</v>
      </c>
      <c r="B328" s="1" t="s">
        <v>113</v>
      </c>
      <c r="C328" s="1">
        <v>3</v>
      </c>
      <c r="D328" s="1" t="s">
        <v>155</v>
      </c>
      <c r="E328" s="6">
        <f>資本コスト!E328/SUM(資本コスト!E328,労働コスト!E328)</f>
        <v>0.23540992406449615</v>
      </c>
      <c r="F328" s="6">
        <f>資本コスト!F328/SUM(資本コスト!F328,労働コスト!F328)</f>
        <v>0.2106843901982004</v>
      </c>
      <c r="G328" s="6">
        <f>資本コスト!G328/SUM(資本コスト!G328,労働コスト!G328)</f>
        <v>0.28666282704386142</v>
      </c>
      <c r="H328" s="6">
        <f>資本コスト!H328/SUM(資本コスト!H328,労働コスト!H328)</f>
        <v>0.29451743379175133</v>
      </c>
      <c r="I328" s="6">
        <f>資本コスト!I328/SUM(資本コスト!I328,労働コスト!I328)</f>
        <v>0.32608649851493393</v>
      </c>
    </row>
    <row r="329" spans="1:9" x14ac:dyDescent="0.15">
      <c r="A329" s="1">
        <v>15</v>
      </c>
      <c r="B329" s="1" t="s">
        <v>113</v>
      </c>
      <c r="C329" s="1">
        <v>4</v>
      </c>
      <c r="D329" s="1" t="s">
        <v>156</v>
      </c>
      <c r="E329" s="6">
        <f>資本コスト!E329/SUM(資本コスト!E329,労働コスト!E329)</f>
        <v>0.22393989278863932</v>
      </c>
      <c r="F329" s="6">
        <f>資本コスト!F329/SUM(資本コスト!F329,労働コスト!F329)</f>
        <v>0.20608597031520745</v>
      </c>
      <c r="G329" s="6">
        <f>資本コスト!G329/SUM(資本コスト!G329,労働コスト!G329)</f>
        <v>0.20411309133685379</v>
      </c>
      <c r="H329" s="6">
        <f>資本コスト!H329/SUM(資本コスト!H329,労働コスト!H329)</f>
        <v>0.25058622814032777</v>
      </c>
      <c r="I329" s="6">
        <f>資本コスト!I329/SUM(資本コスト!I329,労働コスト!I329)</f>
        <v>0.31109453769255058</v>
      </c>
    </row>
    <row r="330" spans="1:9" x14ac:dyDescent="0.15">
      <c r="A330" s="1">
        <v>15</v>
      </c>
      <c r="B330" s="1" t="s">
        <v>113</v>
      </c>
      <c r="C330" s="1">
        <v>5</v>
      </c>
      <c r="D330" s="1" t="s">
        <v>157</v>
      </c>
      <c r="E330" s="6">
        <f>資本コスト!E330/SUM(資本コスト!E330,労働コスト!E330)</f>
        <v>0.44806733180126146</v>
      </c>
      <c r="F330" s="6">
        <f>資本コスト!F330/SUM(資本コスト!F330,労働コスト!F330)</f>
        <v>0.3278241083329313</v>
      </c>
      <c r="G330" s="6">
        <f>資本コスト!G330/SUM(資本コスト!G330,労働コスト!G330)</f>
        <v>0.3655201577978946</v>
      </c>
      <c r="H330" s="6">
        <f>資本コスト!H330/SUM(資本コスト!H330,労働コスト!H330)</f>
        <v>0.41783778351550027</v>
      </c>
      <c r="I330" s="6">
        <f>資本コスト!I330/SUM(資本コスト!I330,労働コスト!I330)</f>
        <v>0.56432072340998873</v>
      </c>
    </row>
    <row r="331" spans="1:9" x14ac:dyDescent="0.15">
      <c r="A331" s="1">
        <v>15</v>
      </c>
      <c r="B331" s="1" t="s">
        <v>113</v>
      </c>
      <c r="C331" s="1">
        <v>6</v>
      </c>
      <c r="D331" s="1" t="s">
        <v>49</v>
      </c>
      <c r="E331" s="6">
        <f>資本コスト!E331/SUM(資本コスト!E331,労働コスト!E331)</f>
        <v>0.64935135827581669</v>
      </c>
      <c r="F331" s="6">
        <f>資本コスト!F331/SUM(資本コスト!F331,労働コスト!F331)</f>
        <v>0.62189232388818361</v>
      </c>
      <c r="G331" s="6">
        <f>資本コスト!G331/SUM(資本コスト!G331,労働コスト!G331)</f>
        <v>0.6528908059290055</v>
      </c>
      <c r="H331" s="6">
        <f>資本コスト!H331/SUM(資本コスト!H331,労働コスト!H331)</f>
        <v>0.61647519204713241</v>
      </c>
      <c r="I331" s="6">
        <f>資本コスト!I331/SUM(資本コスト!I331,労働コスト!I331)</f>
        <v>0.7132873265337728</v>
      </c>
    </row>
    <row r="332" spans="1:9" x14ac:dyDescent="0.15">
      <c r="A332" s="1">
        <v>15</v>
      </c>
      <c r="B332" s="1" t="s">
        <v>113</v>
      </c>
      <c r="C332" s="1">
        <v>7</v>
      </c>
      <c r="D332" s="1" t="s">
        <v>158</v>
      </c>
      <c r="E332" s="6">
        <f>資本コスト!E332/SUM(資本コスト!E332,労働コスト!E332)</f>
        <v>0.71478656068766544</v>
      </c>
      <c r="F332" s="6">
        <f>資本コスト!F332/SUM(資本コスト!F332,労働コスト!F332)</f>
        <v>0.47929073025391278</v>
      </c>
      <c r="G332" s="6">
        <f>資本コスト!G332/SUM(資本コスト!G332,労働コスト!G332)</f>
        <v>0.465830629558659</v>
      </c>
      <c r="H332" s="6">
        <f>資本コスト!H332/SUM(資本コスト!H332,労働コスト!H332)</f>
        <v>0.69810383323085856</v>
      </c>
      <c r="I332" s="6">
        <f>資本コスト!I332/SUM(資本コスト!I332,労働コスト!I332)</f>
        <v>0.77328071625501604</v>
      </c>
    </row>
    <row r="333" spans="1:9" x14ac:dyDescent="0.15">
      <c r="A333" s="1">
        <v>15</v>
      </c>
      <c r="B333" s="1" t="s">
        <v>113</v>
      </c>
      <c r="C333" s="1">
        <v>8</v>
      </c>
      <c r="D333" s="1" t="s">
        <v>159</v>
      </c>
      <c r="E333" s="6">
        <f>資本コスト!E333/SUM(資本コスト!E333,労働コスト!E333)</f>
        <v>0.42131218790152863</v>
      </c>
      <c r="F333" s="6">
        <f>資本コスト!F333/SUM(資本コスト!F333,労働コスト!F333)</f>
        <v>0.27595478005161617</v>
      </c>
      <c r="G333" s="6">
        <f>資本コスト!G333/SUM(資本コスト!G333,労働コスト!G333)</f>
        <v>0.24711052958231683</v>
      </c>
      <c r="H333" s="6">
        <f>資本コスト!H333/SUM(資本コスト!H333,労働コスト!H333)</f>
        <v>0.27870329225753171</v>
      </c>
      <c r="I333" s="6">
        <f>資本コスト!I333/SUM(資本コスト!I333,労働コスト!I333)</f>
        <v>0.29999800332719312</v>
      </c>
    </row>
    <row r="334" spans="1:9" x14ac:dyDescent="0.15">
      <c r="A334" s="1">
        <v>15</v>
      </c>
      <c r="B334" s="1" t="s">
        <v>113</v>
      </c>
      <c r="C334" s="1">
        <v>9</v>
      </c>
      <c r="D334" s="1" t="s">
        <v>160</v>
      </c>
      <c r="E334" s="6">
        <f>資本コスト!E334/SUM(資本コスト!E334,労働コスト!E334)</f>
        <v>0.47774115199424744</v>
      </c>
      <c r="F334" s="6">
        <f>資本コスト!F334/SUM(資本コスト!F334,労働コスト!F334)</f>
        <v>0.41444091284479795</v>
      </c>
      <c r="G334" s="6">
        <f>資本コスト!G334/SUM(資本コスト!G334,労働コスト!G334)</f>
        <v>0.4216996661546385</v>
      </c>
      <c r="H334" s="6">
        <f>資本コスト!H334/SUM(資本コスト!H334,労働コスト!H334)</f>
        <v>0.4001080516533907</v>
      </c>
      <c r="I334" s="6">
        <f>資本コスト!I334/SUM(資本コスト!I334,労働コスト!I334)</f>
        <v>0.33724067823732662</v>
      </c>
    </row>
    <row r="335" spans="1:9" x14ac:dyDescent="0.15">
      <c r="A335" s="1">
        <v>15</v>
      </c>
      <c r="B335" s="1" t="s">
        <v>113</v>
      </c>
      <c r="C335" s="1">
        <v>10</v>
      </c>
      <c r="D335" s="1" t="s">
        <v>161</v>
      </c>
      <c r="E335" s="6">
        <f>資本コスト!E335/SUM(資本コスト!E335,労働コスト!E335)</f>
        <v>0.23163541602236762</v>
      </c>
      <c r="F335" s="6">
        <f>資本コスト!F335/SUM(資本コスト!F335,労働コスト!F335)</f>
        <v>0.22510838297886579</v>
      </c>
      <c r="G335" s="6">
        <f>資本コスト!G335/SUM(資本コスト!G335,労働コスト!G335)</f>
        <v>0.22005204400304629</v>
      </c>
      <c r="H335" s="6">
        <f>資本コスト!H335/SUM(資本コスト!H335,労働コスト!H335)</f>
        <v>0.19888582107452632</v>
      </c>
      <c r="I335" s="6">
        <f>資本コスト!I335/SUM(資本コスト!I335,労働コスト!I335)</f>
        <v>0.23579388094087603</v>
      </c>
    </row>
    <row r="336" spans="1:9" x14ac:dyDescent="0.15">
      <c r="A336" s="1">
        <v>15</v>
      </c>
      <c r="B336" s="1" t="s">
        <v>113</v>
      </c>
      <c r="C336" s="1">
        <v>11</v>
      </c>
      <c r="D336" s="1" t="s">
        <v>162</v>
      </c>
      <c r="E336" s="6">
        <f>資本コスト!E336/SUM(資本コスト!E336,労働コスト!E336)</f>
        <v>0.19647383275254193</v>
      </c>
      <c r="F336" s="6">
        <f>資本コスト!F336/SUM(資本コスト!F336,労働コスト!F336)</f>
        <v>0.19963887488268894</v>
      </c>
      <c r="G336" s="6">
        <f>資本コスト!G336/SUM(資本コスト!G336,労働コスト!G336)</f>
        <v>0.26544630699991051</v>
      </c>
      <c r="H336" s="6">
        <f>資本コスト!H336/SUM(資本コスト!H336,労働コスト!H336)</f>
        <v>0.26622598943112952</v>
      </c>
      <c r="I336" s="6">
        <f>資本コスト!I336/SUM(資本コスト!I336,労働コスト!I336)</f>
        <v>0.28386951436209013</v>
      </c>
    </row>
    <row r="337" spans="1:9" x14ac:dyDescent="0.15">
      <c r="A337" s="1">
        <v>15</v>
      </c>
      <c r="B337" s="1" t="s">
        <v>113</v>
      </c>
      <c r="C337" s="1">
        <v>12</v>
      </c>
      <c r="D337" s="1" t="s">
        <v>163</v>
      </c>
      <c r="E337" s="6">
        <f>資本コスト!E337/SUM(資本コスト!E337,労働コスト!E337)</f>
        <v>0.19671251040229598</v>
      </c>
      <c r="F337" s="6">
        <f>資本コスト!F337/SUM(資本コスト!F337,労働コスト!F337)</f>
        <v>0.14676955379431994</v>
      </c>
      <c r="G337" s="6">
        <f>資本コスト!G337/SUM(資本コスト!G337,労働コスト!G337)</f>
        <v>0.30123223488039796</v>
      </c>
      <c r="H337" s="6">
        <f>資本コスト!H337/SUM(資本コスト!H337,労働コスト!H337)</f>
        <v>0.36767130058098146</v>
      </c>
      <c r="I337" s="6">
        <f>資本コスト!I337/SUM(資本コスト!I337,労働コスト!I337)</f>
        <v>0.42211563814434638</v>
      </c>
    </row>
    <row r="338" spans="1:9" x14ac:dyDescent="0.15">
      <c r="A338" s="1">
        <v>15</v>
      </c>
      <c r="B338" s="1" t="s">
        <v>113</v>
      </c>
      <c r="C338" s="1">
        <v>13</v>
      </c>
      <c r="D338" s="1" t="s">
        <v>164</v>
      </c>
      <c r="E338" s="6">
        <f>資本コスト!E338/SUM(資本コスト!E338,労働コスト!E338)</f>
        <v>0.32077298745214483</v>
      </c>
      <c r="F338" s="6">
        <f>資本コスト!F338/SUM(資本コスト!F338,労働コスト!F338)</f>
        <v>0.26665938741517842</v>
      </c>
      <c r="G338" s="6">
        <f>資本コスト!G338/SUM(資本コスト!G338,労働コスト!G338)</f>
        <v>0.2865937091290926</v>
      </c>
      <c r="H338" s="6">
        <f>資本コスト!H338/SUM(資本コスト!H338,労働コスト!H338)</f>
        <v>0.24363822140398148</v>
      </c>
      <c r="I338" s="6">
        <f>資本コスト!I338/SUM(資本コスト!I338,労働コスト!I338)</f>
        <v>0.19335501518948306</v>
      </c>
    </row>
    <row r="339" spans="1:9" x14ac:dyDescent="0.15">
      <c r="A339" s="1">
        <v>15</v>
      </c>
      <c r="B339" s="1" t="s">
        <v>113</v>
      </c>
      <c r="C339" s="1">
        <v>14</v>
      </c>
      <c r="D339" s="1" t="s">
        <v>165</v>
      </c>
      <c r="E339" s="6">
        <f>資本コスト!E339/SUM(資本コスト!E339,労働コスト!E339)</f>
        <v>2.4664960484937912E-2</v>
      </c>
      <c r="F339" s="6">
        <f>資本コスト!F339/SUM(資本コスト!F339,労働コスト!F339)</f>
        <v>0.15922348462338265</v>
      </c>
      <c r="G339" s="6">
        <f>資本コスト!G339/SUM(資本コスト!G339,労働コスト!G339)</f>
        <v>0.32317258162132395</v>
      </c>
      <c r="H339" s="6">
        <f>資本コスト!H339/SUM(資本コスト!H339,労働コスト!H339)</f>
        <v>0.32090284440673406</v>
      </c>
      <c r="I339" s="6">
        <f>資本コスト!I339/SUM(資本コスト!I339,労働コスト!I339)</f>
        <v>0.38812501798210508</v>
      </c>
    </row>
    <row r="340" spans="1:9" x14ac:dyDescent="0.15">
      <c r="A340" s="1">
        <v>15</v>
      </c>
      <c r="B340" s="1" t="s">
        <v>113</v>
      </c>
      <c r="C340" s="1">
        <v>15</v>
      </c>
      <c r="D340" s="1" t="s">
        <v>166</v>
      </c>
      <c r="E340" s="6">
        <f>資本コスト!E340/SUM(資本コスト!E340,労働コスト!E340)</f>
        <v>0.11983558152134952</v>
      </c>
      <c r="F340" s="6">
        <f>資本コスト!F340/SUM(資本コスト!F340,労働コスト!F340)</f>
        <v>0.12884253432246603</v>
      </c>
      <c r="G340" s="6">
        <f>資本コスト!G340/SUM(資本コスト!G340,労働コスト!G340)</f>
        <v>0.17858613602439499</v>
      </c>
      <c r="H340" s="6">
        <f>資本コスト!H340/SUM(資本コスト!H340,労働コスト!H340)</f>
        <v>0.23016188851123323</v>
      </c>
      <c r="I340" s="6">
        <f>資本コスト!I340/SUM(資本コスト!I340,労働コスト!I340)</f>
        <v>0.28084086757493043</v>
      </c>
    </row>
    <row r="341" spans="1:9" x14ac:dyDescent="0.15">
      <c r="A341" s="1">
        <v>15</v>
      </c>
      <c r="B341" s="1" t="s">
        <v>63</v>
      </c>
      <c r="C341" s="1">
        <v>16</v>
      </c>
      <c r="D341" s="1" t="s">
        <v>149</v>
      </c>
      <c r="E341" s="6">
        <f>資本コスト!E341/SUM(資本コスト!E341,労働コスト!E341)</f>
        <v>0.28287257568038038</v>
      </c>
      <c r="F341" s="6">
        <f>資本コスト!F341/SUM(資本コスト!F341,労働コスト!F341)</f>
        <v>0.11046999418471561</v>
      </c>
      <c r="G341" s="6">
        <f>資本コスト!G341/SUM(資本コスト!G341,労働コスト!G341)</f>
        <v>9.2565594807159618E-2</v>
      </c>
      <c r="H341" s="6">
        <f>資本コスト!H341/SUM(資本コスト!H341,労働コスト!H341)</f>
        <v>0.11398273298417928</v>
      </c>
      <c r="I341" s="6">
        <f>資本コスト!I341/SUM(資本コスト!I341,労働コスト!I341)</f>
        <v>0.10234869673513207</v>
      </c>
    </row>
    <row r="342" spans="1:9" x14ac:dyDescent="0.15">
      <c r="A342" s="1">
        <v>15</v>
      </c>
      <c r="B342" s="1" t="s">
        <v>63</v>
      </c>
      <c r="C342" s="1">
        <v>17</v>
      </c>
      <c r="D342" s="1" t="s">
        <v>150</v>
      </c>
      <c r="E342" s="6">
        <f>資本コスト!E342/SUM(資本コスト!E342,労働コスト!E342)</f>
        <v>0.798392574043155</v>
      </c>
      <c r="F342" s="6">
        <f>資本コスト!F342/SUM(資本コスト!F342,労働コスト!F342)</f>
        <v>0.84234834883137899</v>
      </c>
      <c r="G342" s="6">
        <f>資本コスト!G342/SUM(資本コスト!G342,労働コスト!G342)</f>
        <v>0.82911273912375416</v>
      </c>
      <c r="H342" s="6">
        <f>資本コスト!H342/SUM(資本コスト!H342,労働コスト!H342)</f>
        <v>0.78235087693162242</v>
      </c>
      <c r="I342" s="6">
        <f>資本コスト!I342/SUM(資本コスト!I342,労働コスト!I342)</f>
        <v>0.82827065440686876</v>
      </c>
    </row>
    <row r="343" spans="1:9" x14ac:dyDescent="0.15">
      <c r="A343" s="1">
        <v>15</v>
      </c>
      <c r="B343" s="1" t="s">
        <v>63</v>
      </c>
      <c r="C343" s="1">
        <v>18</v>
      </c>
      <c r="D343" s="1" t="s">
        <v>151</v>
      </c>
      <c r="E343" s="6">
        <f>資本コスト!E343/SUM(資本コスト!E343,労働コスト!E343)</f>
        <v>0.15339415837570686</v>
      </c>
      <c r="F343" s="6">
        <f>資本コスト!F343/SUM(資本コスト!F343,労働コスト!F343)</f>
        <v>0.16864386654496213</v>
      </c>
      <c r="G343" s="6">
        <f>資本コスト!G343/SUM(資本コスト!G343,労働コスト!G343)</f>
        <v>0.18928079018146329</v>
      </c>
      <c r="H343" s="6">
        <f>資本コスト!H343/SUM(資本コスト!H343,労働コスト!H343)</f>
        <v>0.15776908738653725</v>
      </c>
      <c r="I343" s="6">
        <f>資本コスト!I343/SUM(資本コスト!I343,労働コスト!I343)</f>
        <v>0.16683139230099989</v>
      </c>
    </row>
    <row r="344" spans="1:9" x14ac:dyDescent="0.15">
      <c r="A344" s="1">
        <v>15</v>
      </c>
      <c r="B344" s="1" t="s">
        <v>63</v>
      </c>
      <c r="C344" s="1">
        <v>19</v>
      </c>
      <c r="D344" s="1" t="s">
        <v>152</v>
      </c>
      <c r="E344" s="6">
        <f>資本コスト!E344/SUM(資本コスト!E344,労働コスト!E344)</f>
        <v>0.27772147200845332</v>
      </c>
      <c r="F344" s="6">
        <f>資本コスト!F344/SUM(資本コスト!F344,労働コスト!F344)</f>
        <v>0.11036199207983698</v>
      </c>
      <c r="G344" s="6">
        <f>資本コスト!G344/SUM(資本コスト!G344,労働コスト!G344)</f>
        <v>0.10556229021847968</v>
      </c>
      <c r="H344" s="6">
        <f>資本コスト!H344/SUM(資本コスト!H344,労働コスト!H344)</f>
        <v>0.15222199462474356</v>
      </c>
      <c r="I344" s="6">
        <f>資本コスト!I344/SUM(資本コスト!I344,労働コスト!I344)</f>
        <v>0.28937035494118618</v>
      </c>
    </row>
    <row r="345" spans="1:9" x14ac:dyDescent="0.15">
      <c r="A345" s="1">
        <v>15</v>
      </c>
      <c r="B345" s="1" t="s">
        <v>63</v>
      </c>
      <c r="C345" s="1">
        <v>20</v>
      </c>
      <c r="D345" s="1" t="s">
        <v>153</v>
      </c>
      <c r="E345" s="6">
        <f>資本コスト!E345/SUM(資本コスト!E345,労働コスト!E345)</f>
        <v>0.45583743811157323</v>
      </c>
      <c r="F345" s="6">
        <f>資本コスト!F345/SUM(資本コスト!F345,労働コスト!F345)</f>
        <v>0.87164268994841332</v>
      </c>
      <c r="G345" s="6">
        <f>資本コスト!G345/SUM(資本コスト!G345,労働コスト!G345)</f>
        <v>0.8252033981730984</v>
      </c>
      <c r="H345" s="6">
        <f>資本コスト!H345/SUM(資本コスト!H345,労働コスト!H345)</f>
        <v>0.81716208793371137</v>
      </c>
      <c r="I345" s="6">
        <f>資本コスト!I345/SUM(資本コスト!I345,労働コスト!I345)</f>
        <v>0.84510002006975671</v>
      </c>
    </row>
    <row r="346" spans="1:9" x14ac:dyDescent="0.15">
      <c r="A346" s="1">
        <v>15</v>
      </c>
      <c r="B346" s="1" t="s">
        <v>63</v>
      </c>
      <c r="C346" s="1">
        <v>21</v>
      </c>
      <c r="D346" s="1" t="s">
        <v>154</v>
      </c>
      <c r="E346" s="6">
        <f>資本コスト!E346/SUM(資本コスト!E346,労働コスト!E346)</f>
        <v>0.19492380972542769</v>
      </c>
      <c r="F346" s="6">
        <f>資本コスト!F346/SUM(資本コスト!F346,労働コスト!F346)</f>
        <v>0.49395124698867732</v>
      </c>
      <c r="G346" s="6">
        <f>資本コスト!G346/SUM(資本コスト!G346,労働コスト!G346)</f>
        <v>0.55074760776733944</v>
      </c>
      <c r="H346" s="6">
        <f>資本コスト!H346/SUM(資本コスト!H346,労働コスト!H346)</f>
        <v>0.43145108963043327</v>
      </c>
      <c r="I346" s="6">
        <f>資本コスト!I346/SUM(資本コスト!I346,労働コスト!I346)</f>
        <v>0.43625875767957178</v>
      </c>
    </row>
    <row r="347" spans="1:9" x14ac:dyDescent="0.15">
      <c r="A347" s="1">
        <v>15</v>
      </c>
      <c r="B347" s="1" t="s">
        <v>14</v>
      </c>
      <c r="C347" s="1">
        <v>22</v>
      </c>
      <c r="D347" s="1" t="s">
        <v>146</v>
      </c>
      <c r="E347" s="6">
        <f>資本コスト!E347/SUM(資本コスト!E347,労働コスト!E347)</f>
        <v>0.15932364818904998</v>
      </c>
      <c r="F347" s="6">
        <f>資本コスト!F347/SUM(資本コスト!F347,労働コスト!F347)</f>
        <v>0.27754739934415312</v>
      </c>
      <c r="G347" s="6">
        <f>資本コスト!G347/SUM(資本コスト!G347,労働コスト!G347)</f>
        <v>0.34749181409932306</v>
      </c>
      <c r="H347" s="6">
        <f>資本コスト!H347/SUM(資本コスト!H347,労働コスト!H347)</f>
        <v>0.33970293210349123</v>
      </c>
      <c r="I347" s="6">
        <f>資本コスト!I347/SUM(資本コスト!I347,労働コスト!I347)</f>
        <v>0.25596434106675864</v>
      </c>
    </row>
    <row r="348" spans="1:9" x14ac:dyDescent="0.15">
      <c r="A348" s="1">
        <v>15</v>
      </c>
      <c r="B348" s="1" t="s">
        <v>14</v>
      </c>
      <c r="C348" s="1">
        <v>23</v>
      </c>
      <c r="D348" s="1" t="s">
        <v>167</v>
      </c>
      <c r="E348" s="6">
        <f>資本コスト!E348/SUM(資本コスト!E348,労働コスト!E348)</f>
        <v>0.43248128573400646</v>
      </c>
      <c r="F348" s="6">
        <f>資本コスト!F348/SUM(資本コスト!F348,労働コスト!F348)</f>
        <v>0.29262956122291245</v>
      </c>
      <c r="G348" s="6">
        <f>資本コスト!G348/SUM(資本コスト!G348,労働コスト!G348)</f>
        <v>0.33243654114874371</v>
      </c>
      <c r="H348" s="6">
        <f>資本コスト!H348/SUM(資本コスト!H348,労働コスト!H348)</f>
        <v>0.31959139321762497</v>
      </c>
      <c r="I348" s="6">
        <f>資本コスト!I348/SUM(資本コスト!I348,労働コスト!I348)</f>
        <v>0.3437541930812591</v>
      </c>
    </row>
    <row r="349" spans="1:9" x14ac:dyDescent="0.15">
      <c r="A349" s="1">
        <v>16</v>
      </c>
      <c r="B349" s="1" t="s">
        <v>64</v>
      </c>
      <c r="C349" s="1">
        <v>1</v>
      </c>
      <c r="D349" s="1" t="s">
        <v>147</v>
      </c>
      <c r="E349" s="6">
        <f>資本コスト!E349/SUM(資本コスト!E349,労働コスト!E349)</f>
        <v>0.60188238927153237</v>
      </c>
      <c r="F349" s="6">
        <f>資本コスト!F349/SUM(資本コスト!F349,労働コスト!F349)</f>
        <v>0.60044991028006822</v>
      </c>
      <c r="G349" s="6">
        <f>資本コスト!G349/SUM(資本コスト!G349,労働コスト!G349)</f>
        <v>0.73381082759399496</v>
      </c>
      <c r="H349" s="6">
        <f>資本コスト!H349/SUM(資本コスト!H349,労働コスト!H349)</f>
        <v>0.83468642344323263</v>
      </c>
      <c r="I349" s="6">
        <f>資本コスト!I349/SUM(資本コスト!I349,労働コスト!I349)</f>
        <v>0.84640118513803808</v>
      </c>
    </row>
    <row r="350" spans="1:9" x14ac:dyDescent="0.15">
      <c r="A350" s="1">
        <v>16</v>
      </c>
      <c r="B350" s="1" t="s">
        <v>64</v>
      </c>
      <c r="C350" s="1">
        <v>2</v>
      </c>
      <c r="D350" s="1" t="s">
        <v>148</v>
      </c>
      <c r="E350" s="6">
        <f>資本コスト!E350/SUM(資本コスト!E350,労働コスト!E350)</f>
        <v>0.13775971276356908</v>
      </c>
      <c r="F350" s="6">
        <f>資本コスト!F350/SUM(資本コスト!F350,労働コスト!F350)</f>
        <v>0.34344225097268261</v>
      </c>
      <c r="G350" s="6">
        <f>資本コスト!G350/SUM(資本コスト!G350,労働コスト!G350)</f>
        <v>0.35572530888627885</v>
      </c>
      <c r="H350" s="6">
        <f>資本コスト!H350/SUM(資本コスト!H350,労働コスト!H350)</f>
        <v>0.42006078063356833</v>
      </c>
      <c r="I350" s="6">
        <f>資本コスト!I350/SUM(資本コスト!I350,労働コスト!I350)</f>
        <v>0.54876845267196239</v>
      </c>
    </row>
    <row r="351" spans="1:9" x14ac:dyDescent="0.15">
      <c r="A351" s="1">
        <v>16</v>
      </c>
      <c r="B351" s="1" t="s">
        <v>114</v>
      </c>
      <c r="C351" s="1">
        <v>3</v>
      </c>
      <c r="D351" s="1" t="s">
        <v>155</v>
      </c>
      <c r="E351" s="6">
        <f>資本コスト!E351/SUM(資本コスト!E351,労働コスト!E351)</f>
        <v>0.23649210408600249</v>
      </c>
      <c r="F351" s="6">
        <f>資本コスト!F351/SUM(資本コスト!F351,労働コスト!F351)</f>
        <v>0.19817681573094231</v>
      </c>
      <c r="G351" s="6">
        <f>資本コスト!G351/SUM(資本コスト!G351,労働コスト!G351)</f>
        <v>0.22659157232340518</v>
      </c>
      <c r="H351" s="6">
        <f>資本コスト!H351/SUM(資本コスト!H351,労働コスト!H351)</f>
        <v>0.28415967138476494</v>
      </c>
      <c r="I351" s="6">
        <f>資本コスト!I351/SUM(資本コスト!I351,労働コスト!I351)</f>
        <v>0.29366737359188017</v>
      </c>
    </row>
    <row r="352" spans="1:9" x14ac:dyDescent="0.15">
      <c r="A352" s="1">
        <v>16</v>
      </c>
      <c r="B352" s="1" t="s">
        <v>114</v>
      </c>
      <c r="C352" s="1">
        <v>4</v>
      </c>
      <c r="D352" s="1" t="s">
        <v>156</v>
      </c>
      <c r="E352" s="6">
        <f>資本コスト!E352/SUM(資本コスト!E352,労働コスト!E352)</f>
        <v>0.34611208955159051</v>
      </c>
      <c r="F352" s="6">
        <f>資本コスト!F352/SUM(資本コスト!F352,労働コスト!F352)</f>
        <v>0.31971257654680874</v>
      </c>
      <c r="G352" s="6">
        <f>資本コスト!G352/SUM(資本コスト!G352,労働コスト!G352)</f>
        <v>0.34588701337319977</v>
      </c>
      <c r="H352" s="6">
        <f>資本コスト!H352/SUM(資本コスト!H352,労働コスト!H352)</f>
        <v>0.44812649359959844</v>
      </c>
      <c r="I352" s="6">
        <f>資本コスト!I352/SUM(資本コスト!I352,労働コスト!I352)</f>
        <v>0.50355033577771824</v>
      </c>
    </row>
    <row r="353" spans="1:9" x14ac:dyDescent="0.15">
      <c r="A353" s="1">
        <v>16</v>
      </c>
      <c r="B353" s="1" t="s">
        <v>114</v>
      </c>
      <c r="C353" s="1">
        <v>5</v>
      </c>
      <c r="D353" s="1" t="s">
        <v>157</v>
      </c>
      <c r="E353" s="6">
        <f>資本コスト!E353/SUM(資本コスト!E353,労働コスト!E353)</f>
        <v>0.41403950383442689</v>
      </c>
      <c r="F353" s="6">
        <f>資本コスト!F353/SUM(資本コスト!F353,労働コスト!F353)</f>
        <v>0.33407224533122049</v>
      </c>
      <c r="G353" s="6">
        <f>資本コスト!G353/SUM(資本コスト!G353,労働コスト!G353)</f>
        <v>0.38690038384870706</v>
      </c>
      <c r="H353" s="6">
        <f>資本コスト!H353/SUM(資本コスト!H353,労働コスト!H353)</f>
        <v>0.43524655464588624</v>
      </c>
      <c r="I353" s="6">
        <f>資本コスト!I353/SUM(資本コスト!I353,労働コスト!I353)</f>
        <v>0.52349766660739427</v>
      </c>
    </row>
    <row r="354" spans="1:9" x14ac:dyDescent="0.15">
      <c r="A354" s="1">
        <v>16</v>
      </c>
      <c r="B354" s="1" t="s">
        <v>114</v>
      </c>
      <c r="C354" s="1">
        <v>6</v>
      </c>
      <c r="D354" s="1" t="s">
        <v>49</v>
      </c>
      <c r="E354" s="6">
        <f>資本コスト!E354/SUM(資本コスト!E354,労働コスト!E354)</f>
        <v>0.56722916375781862</v>
      </c>
      <c r="F354" s="6">
        <f>資本コスト!F354/SUM(資本コスト!F354,労働コスト!F354)</f>
        <v>0.48317226440942251</v>
      </c>
      <c r="G354" s="6">
        <f>資本コスト!G354/SUM(資本コスト!G354,労働コスト!G354)</f>
        <v>0.45896816247546629</v>
      </c>
      <c r="H354" s="6">
        <f>資本コスト!H354/SUM(資本コスト!H354,労働コスト!H354)</f>
        <v>0.46219666542446375</v>
      </c>
      <c r="I354" s="6">
        <f>資本コスト!I354/SUM(資本コスト!I354,労働コスト!I354)</f>
        <v>0.5379094895059392</v>
      </c>
    </row>
    <row r="355" spans="1:9" x14ac:dyDescent="0.15">
      <c r="A355" s="1">
        <v>16</v>
      </c>
      <c r="B355" s="1" t="s">
        <v>114</v>
      </c>
      <c r="C355" s="1">
        <v>7</v>
      </c>
      <c r="D355" s="1" t="s">
        <v>158</v>
      </c>
      <c r="E355" s="6">
        <f>資本コスト!E355/SUM(資本コスト!E355,労働コスト!E355)</f>
        <v>0.58122534141930138</v>
      </c>
      <c r="F355" s="6">
        <f>資本コスト!F355/SUM(資本コスト!F355,労働コスト!F355)</f>
        <v>0.72632955549396216</v>
      </c>
      <c r="G355" s="6">
        <f>資本コスト!G355/SUM(資本コスト!G355,労働コスト!G355)</f>
        <v>0.74220106181646317</v>
      </c>
      <c r="H355" s="6">
        <f>資本コスト!H355/SUM(資本コスト!H355,労働コスト!H355)</f>
        <v>0.76546375989995286</v>
      </c>
      <c r="I355" s="6">
        <f>資本コスト!I355/SUM(資本コスト!I355,労働コスト!I355)</f>
        <v>0.75865498807855458</v>
      </c>
    </row>
    <row r="356" spans="1:9" x14ac:dyDescent="0.15">
      <c r="A356" s="1">
        <v>16</v>
      </c>
      <c r="B356" s="1" t="s">
        <v>114</v>
      </c>
      <c r="C356" s="1">
        <v>8</v>
      </c>
      <c r="D356" s="1" t="s">
        <v>159</v>
      </c>
      <c r="E356" s="6">
        <f>資本コスト!E356/SUM(資本コスト!E356,労働コスト!E356)</f>
        <v>0.54154355815253097</v>
      </c>
      <c r="F356" s="6">
        <f>資本コスト!F356/SUM(資本コスト!F356,労働コスト!F356)</f>
        <v>0.32044324219741865</v>
      </c>
      <c r="G356" s="6">
        <f>資本コスト!G356/SUM(資本コスト!G356,労働コスト!G356)</f>
        <v>0.2736620148823114</v>
      </c>
      <c r="H356" s="6">
        <f>資本コスト!H356/SUM(資本コスト!H356,労働コスト!H356)</f>
        <v>0.25475040653454478</v>
      </c>
      <c r="I356" s="6">
        <f>資本コスト!I356/SUM(資本コスト!I356,労働コスト!I356)</f>
        <v>0.3194301201570845</v>
      </c>
    </row>
    <row r="357" spans="1:9" x14ac:dyDescent="0.15">
      <c r="A357" s="1">
        <v>16</v>
      </c>
      <c r="B357" s="1" t="s">
        <v>114</v>
      </c>
      <c r="C357" s="1">
        <v>9</v>
      </c>
      <c r="D357" s="1" t="s">
        <v>160</v>
      </c>
      <c r="E357" s="6">
        <f>資本コスト!E357/SUM(資本コスト!E357,労働コスト!E357)</f>
        <v>0.30281230339914594</v>
      </c>
      <c r="F357" s="6">
        <f>資本コスト!F357/SUM(資本コスト!F357,労働コスト!F357)</f>
        <v>0.46913238550601027</v>
      </c>
      <c r="G357" s="6">
        <f>資本コスト!G357/SUM(資本コスト!G357,労働コスト!G357)</f>
        <v>0.48533684509046149</v>
      </c>
      <c r="H357" s="6">
        <f>資本コスト!H357/SUM(資本コスト!H357,労働コスト!H357)</f>
        <v>0.48860503499211971</v>
      </c>
      <c r="I357" s="6">
        <f>資本コスト!I357/SUM(資本コスト!I357,労働コスト!I357)</f>
        <v>0.46224914137918405</v>
      </c>
    </row>
    <row r="358" spans="1:9" x14ac:dyDescent="0.15">
      <c r="A358" s="1">
        <v>16</v>
      </c>
      <c r="B358" s="1" t="s">
        <v>114</v>
      </c>
      <c r="C358" s="1">
        <v>10</v>
      </c>
      <c r="D358" s="1" t="s">
        <v>161</v>
      </c>
      <c r="E358" s="6">
        <f>資本コスト!E358/SUM(資本コスト!E358,労働コスト!E358)</f>
        <v>0.35519423272488143</v>
      </c>
      <c r="F358" s="6">
        <f>資本コスト!F358/SUM(資本コスト!F358,労働コスト!F358)</f>
        <v>0.20814562416948654</v>
      </c>
      <c r="G358" s="6">
        <f>資本コスト!G358/SUM(資本コスト!G358,労働コスト!G358)</f>
        <v>0.22714221460989156</v>
      </c>
      <c r="H358" s="6">
        <f>資本コスト!H358/SUM(資本コスト!H358,労働コスト!H358)</f>
        <v>0.25289717982370546</v>
      </c>
      <c r="I358" s="6">
        <f>資本コスト!I358/SUM(資本コスト!I358,労働コスト!I358)</f>
        <v>0.26160037201501357</v>
      </c>
    </row>
    <row r="359" spans="1:9" x14ac:dyDescent="0.15">
      <c r="A359" s="1">
        <v>16</v>
      </c>
      <c r="B359" s="1" t="s">
        <v>114</v>
      </c>
      <c r="C359" s="1">
        <v>11</v>
      </c>
      <c r="D359" s="1" t="s">
        <v>162</v>
      </c>
      <c r="E359" s="6">
        <f>資本コスト!E359/SUM(資本コスト!E359,労働コスト!E359)</f>
        <v>0.31327075311840652</v>
      </c>
      <c r="F359" s="6">
        <f>資本コスト!F359/SUM(資本コスト!F359,労働コスト!F359)</f>
        <v>0.25102544790735809</v>
      </c>
      <c r="G359" s="6">
        <f>資本コスト!G359/SUM(資本コスト!G359,労働コスト!G359)</f>
        <v>0.32049142531921504</v>
      </c>
      <c r="H359" s="6">
        <f>資本コスト!H359/SUM(資本コスト!H359,労働コスト!H359)</f>
        <v>0.33329589443133339</v>
      </c>
      <c r="I359" s="6">
        <f>資本コスト!I359/SUM(資本コスト!I359,労働コスト!I359)</f>
        <v>0.34912806665173057</v>
      </c>
    </row>
    <row r="360" spans="1:9" x14ac:dyDescent="0.15">
      <c r="A360" s="1">
        <v>16</v>
      </c>
      <c r="B360" s="1" t="s">
        <v>114</v>
      </c>
      <c r="C360" s="1">
        <v>12</v>
      </c>
      <c r="D360" s="1" t="s">
        <v>163</v>
      </c>
      <c r="E360" s="6">
        <f>資本コスト!E360/SUM(資本コスト!E360,労働コスト!E360)</f>
        <v>0.24437871863471677</v>
      </c>
      <c r="F360" s="6">
        <f>資本コスト!F360/SUM(資本コスト!F360,労働コスト!F360)</f>
        <v>0.13340193485045879</v>
      </c>
      <c r="G360" s="6">
        <f>資本コスト!G360/SUM(資本コスト!G360,労働コスト!G360)</f>
        <v>0.28167519206676944</v>
      </c>
      <c r="H360" s="6">
        <f>資本コスト!H360/SUM(資本コスト!H360,労働コスト!H360)</f>
        <v>0.4015403569837695</v>
      </c>
      <c r="I360" s="6">
        <f>資本コスト!I360/SUM(資本コスト!I360,労働コスト!I360)</f>
        <v>0.45468373804045942</v>
      </c>
    </row>
    <row r="361" spans="1:9" x14ac:dyDescent="0.15">
      <c r="A361" s="1">
        <v>16</v>
      </c>
      <c r="B361" s="1" t="s">
        <v>114</v>
      </c>
      <c r="C361" s="1">
        <v>13</v>
      </c>
      <c r="D361" s="1" t="s">
        <v>164</v>
      </c>
      <c r="E361" s="6">
        <f>資本コスト!E361/SUM(資本コスト!E361,労働コスト!E361)</f>
        <v>0.33423189285495936</v>
      </c>
      <c r="F361" s="6">
        <f>資本コスト!F361/SUM(資本コスト!F361,労働コスト!F361)</f>
        <v>0.31189606274404857</v>
      </c>
      <c r="G361" s="6">
        <f>資本コスト!G361/SUM(資本コスト!G361,労働コスト!G361)</f>
        <v>0.38029646991575705</v>
      </c>
      <c r="H361" s="6">
        <f>資本コスト!H361/SUM(資本コスト!H361,労働コスト!H361)</f>
        <v>0.35427093366121609</v>
      </c>
      <c r="I361" s="6">
        <f>資本コスト!I361/SUM(資本コスト!I361,労働コスト!I361)</f>
        <v>0.26866928090717157</v>
      </c>
    </row>
    <row r="362" spans="1:9" x14ac:dyDescent="0.15">
      <c r="A362" s="1">
        <v>16</v>
      </c>
      <c r="B362" s="1" t="s">
        <v>114</v>
      </c>
      <c r="C362" s="1">
        <v>14</v>
      </c>
      <c r="D362" s="1" t="s">
        <v>165</v>
      </c>
      <c r="E362" s="6">
        <f>資本コスト!E362/SUM(資本コスト!E362,労働コスト!E362)</f>
        <v>0.17316681730513461</v>
      </c>
      <c r="F362" s="6">
        <f>資本コスト!F362/SUM(資本コスト!F362,労働コスト!F362)</f>
        <v>0.35570175942928461</v>
      </c>
      <c r="G362" s="6">
        <f>資本コスト!G362/SUM(資本コスト!G362,労働コスト!G362)</f>
        <v>0.27472544888622608</v>
      </c>
      <c r="H362" s="6">
        <f>資本コスト!H362/SUM(資本コスト!H362,労働コスト!H362)</f>
        <v>0.40179726778110264</v>
      </c>
      <c r="I362" s="6">
        <f>資本コスト!I362/SUM(資本コスト!I362,労働コスト!I362)</f>
        <v>0.36056364898247384</v>
      </c>
    </row>
    <row r="363" spans="1:9" x14ac:dyDescent="0.15">
      <c r="A363" s="1">
        <v>16</v>
      </c>
      <c r="B363" s="1" t="s">
        <v>114</v>
      </c>
      <c r="C363" s="1">
        <v>15</v>
      </c>
      <c r="D363" s="1" t="s">
        <v>166</v>
      </c>
      <c r="E363" s="6">
        <f>資本コスト!E363/SUM(資本コスト!E363,労働コスト!E363)</f>
        <v>0.27575518899136647</v>
      </c>
      <c r="F363" s="6">
        <f>資本コスト!F363/SUM(資本コスト!F363,労働コスト!F363)</f>
        <v>0.23131483572888947</v>
      </c>
      <c r="G363" s="6">
        <f>資本コスト!G363/SUM(資本コスト!G363,労働コスト!G363)</f>
        <v>0.29315629683861799</v>
      </c>
      <c r="H363" s="6">
        <f>資本コスト!H363/SUM(資本コスト!H363,労働コスト!H363)</f>
        <v>0.29512719553219735</v>
      </c>
      <c r="I363" s="6">
        <f>資本コスト!I363/SUM(資本コスト!I363,労働コスト!I363)</f>
        <v>0.36704774326380324</v>
      </c>
    </row>
    <row r="364" spans="1:9" x14ac:dyDescent="0.15">
      <c r="A364" s="1">
        <v>16</v>
      </c>
      <c r="B364" s="1" t="s">
        <v>64</v>
      </c>
      <c r="C364" s="1">
        <v>16</v>
      </c>
      <c r="D364" s="1" t="s">
        <v>149</v>
      </c>
      <c r="E364" s="6">
        <f>資本コスト!E364/SUM(資本コスト!E364,労働コスト!E364)</f>
        <v>0.22222916879219379</v>
      </c>
      <c r="F364" s="6">
        <f>資本コスト!F364/SUM(資本コスト!F364,労働コスト!F364)</f>
        <v>0.13920821600927699</v>
      </c>
      <c r="G364" s="6">
        <f>資本コスト!G364/SUM(資本コスト!G364,労働コスト!G364)</f>
        <v>0.19465728604483989</v>
      </c>
      <c r="H364" s="6">
        <f>資本コスト!H364/SUM(資本コスト!H364,労働コスト!H364)</f>
        <v>0.13979946364068577</v>
      </c>
      <c r="I364" s="6">
        <f>資本コスト!I364/SUM(資本コスト!I364,労働コスト!I364)</f>
        <v>0.15756720839448243</v>
      </c>
    </row>
    <row r="365" spans="1:9" x14ac:dyDescent="0.15">
      <c r="A365" s="1">
        <v>16</v>
      </c>
      <c r="B365" s="1" t="s">
        <v>64</v>
      </c>
      <c r="C365" s="1">
        <v>17</v>
      </c>
      <c r="D365" s="1" t="s">
        <v>150</v>
      </c>
      <c r="E365" s="6">
        <f>資本コスト!E365/SUM(資本コスト!E365,労働コスト!E365)</f>
        <v>0.87050794640385054</v>
      </c>
      <c r="F365" s="6">
        <f>資本コスト!F365/SUM(資本コスト!F365,労働コスト!F365)</f>
        <v>0.77067827430841784</v>
      </c>
      <c r="G365" s="6">
        <f>資本コスト!G365/SUM(資本コスト!G365,労働コスト!G365)</f>
        <v>0.71854601281121788</v>
      </c>
      <c r="H365" s="6">
        <f>資本コスト!H365/SUM(資本コスト!H365,労働コスト!H365)</f>
        <v>0.6893928712202595</v>
      </c>
      <c r="I365" s="6">
        <f>資本コスト!I365/SUM(資本コスト!I365,労働コスト!I365)</f>
        <v>0.76207262390845121</v>
      </c>
    </row>
    <row r="366" spans="1:9" x14ac:dyDescent="0.15">
      <c r="A366" s="1">
        <v>16</v>
      </c>
      <c r="B366" s="1" t="s">
        <v>64</v>
      </c>
      <c r="C366" s="1">
        <v>18</v>
      </c>
      <c r="D366" s="1" t="s">
        <v>151</v>
      </c>
      <c r="E366" s="6">
        <f>資本コスト!E366/SUM(資本コスト!E366,労働コスト!E366)</f>
        <v>0.12674233551347272</v>
      </c>
      <c r="F366" s="6">
        <f>資本コスト!F366/SUM(資本コスト!F366,労働コスト!F366)</f>
        <v>0.18043164937585252</v>
      </c>
      <c r="G366" s="6">
        <f>資本コスト!G366/SUM(資本コスト!G366,労働コスト!G366)</f>
        <v>0.17951034887501305</v>
      </c>
      <c r="H366" s="6">
        <f>資本コスト!H366/SUM(資本コスト!H366,労働コスト!H366)</f>
        <v>0.17778056390106639</v>
      </c>
      <c r="I366" s="6">
        <f>資本コスト!I366/SUM(資本コスト!I366,労働コスト!I366)</f>
        <v>0.15693062860285212</v>
      </c>
    </row>
    <row r="367" spans="1:9" x14ac:dyDescent="0.15">
      <c r="A367" s="1">
        <v>16</v>
      </c>
      <c r="B367" s="1" t="s">
        <v>64</v>
      </c>
      <c r="C367" s="1">
        <v>19</v>
      </c>
      <c r="D367" s="1" t="s">
        <v>152</v>
      </c>
      <c r="E367" s="6">
        <f>資本コスト!E367/SUM(資本コスト!E367,労働コスト!E367)</f>
        <v>0.24261386977572058</v>
      </c>
      <c r="F367" s="6">
        <f>資本コスト!F367/SUM(資本コスト!F367,労働コスト!F367)</f>
        <v>0.15076922664350917</v>
      </c>
      <c r="G367" s="6">
        <f>資本コスト!G367/SUM(資本コスト!G367,労働コスト!G367)</f>
        <v>0.13365037810254593</v>
      </c>
      <c r="H367" s="6">
        <f>資本コスト!H367/SUM(資本コスト!H367,労働コスト!H367)</f>
        <v>0.12108960929539832</v>
      </c>
      <c r="I367" s="6">
        <f>資本コスト!I367/SUM(資本コスト!I367,労働コスト!I367)</f>
        <v>0.1914010433550182</v>
      </c>
    </row>
    <row r="368" spans="1:9" x14ac:dyDescent="0.15">
      <c r="A368" s="1">
        <v>16</v>
      </c>
      <c r="B368" s="1" t="s">
        <v>64</v>
      </c>
      <c r="C368" s="1">
        <v>20</v>
      </c>
      <c r="D368" s="1" t="s">
        <v>153</v>
      </c>
      <c r="E368" s="6">
        <f>資本コスト!E368/SUM(資本コスト!E368,労働コスト!E368)</f>
        <v>0.37592446503219029</v>
      </c>
      <c r="F368" s="6">
        <f>資本コスト!F368/SUM(資本コスト!F368,労働コスト!F368)</f>
        <v>0.84365741910338343</v>
      </c>
      <c r="G368" s="6">
        <f>資本コスト!G368/SUM(資本コスト!G368,労働コスト!G368)</f>
        <v>0.82267607279537391</v>
      </c>
      <c r="H368" s="6">
        <f>資本コスト!H368/SUM(資本コスト!H368,労働コスト!H368)</f>
        <v>0.82478741374332898</v>
      </c>
      <c r="I368" s="6">
        <f>資本コスト!I368/SUM(資本コスト!I368,労働コスト!I368)</f>
        <v>0.84372063121737595</v>
      </c>
    </row>
    <row r="369" spans="1:9" x14ac:dyDescent="0.15">
      <c r="A369" s="1">
        <v>16</v>
      </c>
      <c r="B369" s="1" t="s">
        <v>64</v>
      </c>
      <c r="C369" s="1">
        <v>21</v>
      </c>
      <c r="D369" s="1" t="s">
        <v>154</v>
      </c>
      <c r="E369" s="6">
        <f>資本コスト!E369/SUM(資本コスト!E369,労働コスト!E369)</f>
        <v>0.59455385162863117</v>
      </c>
      <c r="F369" s="6">
        <f>資本コスト!F369/SUM(資本コスト!F369,労働コスト!F369)</f>
        <v>0.48022244391400731</v>
      </c>
      <c r="G369" s="6">
        <f>資本コスト!G369/SUM(資本コスト!G369,労働コスト!G369)</f>
        <v>0.45333399742369002</v>
      </c>
      <c r="H369" s="6">
        <f>資本コスト!H369/SUM(資本コスト!H369,労働コスト!H369)</f>
        <v>0.41210576203794042</v>
      </c>
      <c r="I369" s="6">
        <f>資本コスト!I369/SUM(資本コスト!I369,労働コスト!I369)</f>
        <v>0.50254918607208643</v>
      </c>
    </row>
    <row r="370" spans="1:9" x14ac:dyDescent="0.15">
      <c r="A370" s="1">
        <v>16</v>
      </c>
      <c r="B370" s="1" t="s">
        <v>15</v>
      </c>
      <c r="C370" s="1">
        <v>22</v>
      </c>
      <c r="D370" s="1" t="s">
        <v>146</v>
      </c>
      <c r="E370" s="6">
        <f>資本コスト!E370/SUM(資本コスト!E370,労働コスト!E370)</f>
        <v>0.21535410491238621</v>
      </c>
      <c r="F370" s="6">
        <f>資本コスト!F370/SUM(資本コスト!F370,労働コスト!F370)</f>
        <v>0.22647796528465985</v>
      </c>
      <c r="G370" s="6">
        <f>資本コスト!G370/SUM(資本コスト!G370,労働コスト!G370)</f>
        <v>0.33105415636127467</v>
      </c>
      <c r="H370" s="6">
        <f>資本コスト!H370/SUM(資本コスト!H370,労働コスト!H370)</f>
        <v>0.36610760232198081</v>
      </c>
      <c r="I370" s="6">
        <f>資本コスト!I370/SUM(資本コスト!I370,労働コスト!I370)</f>
        <v>0.30868535223894528</v>
      </c>
    </row>
    <row r="371" spans="1:9" x14ac:dyDescent="0.15">
      <c r="A371" s="1">
        <v>16</v>
      </c>
      <c r="B371" s="1" t="s">
        <v>15</v>
      </c>
      <c r="C371" s="1">
        <v>23</v>
      </c>
      <c r="D371" s="1" t="s">
        <v>167</v>
      </c>
      <c r="E371" s="6">
        <f>資本コスト!E371/SUM(資本コスト!E371,労働コスト!E371)</f>
        <v>0.46085998298739889</v>
      </c>
      <c r="F371" s="6">
        <f>資本コスト!F371/SUM(資本コスト!F371,労働コスト!F371)</f>
        <v>0.31256831086245668</v>
      </c>
      <c r="G371" s="6">
        <f>資本コスト!G371/SUM(資本コスト!G371,労働コスト!G371)</f>
        <v>0.34740530543742898</v>
      </c>
      <c r="H371" s="6">
        <f>資本コスト!H371/SUM(資本コスト!H371,労働コスト!H371)</f>
        <v>0.35617041349784179</v>
      </c>
      <c r="I371" s="6">
        <f>資本コスト!I371/SUM(資本コスト!I371,労働コスト!I371)</f>
        <v>0.38826184085530591</v>
      </c>
    </row>
    <row r="372" spans="1:9" x14ac:dyDescent="0.15">
      <c r="A372" s="1">
        <v>17</v>
      </c>
      <c r="B372" s="1" t="s">
        <v>65</v>
      </c>
      <c r="C372" s="1">
        <v>1</v>
      </c>
      <c r="D372" s="1" t="s">
        <v>147</v>
      </c>
      <c r="E372" s="6">
        <f>資本コスト!E372/SUM(資本コスト!E372,労働コスト!E372)</f>
        <v>0.64890622989349367</v>
      </c>
      <c r="F372" s="6">
        <f>資本コスト!F372/SUM(資本コスト!F372,労働コスト!F372)</f>
        <v>0.60627930937587049</v>
      </c>
      <c r="G372" s="6">
        <f>資本コスト!G372/SUM(資本コスト!G372,労働コスト!G372)</f>
        <v>0.65650723258634203</v>
      </c>
      <c r="H372" s="6">
        <f>資本コスト!H372/SUM(資本コスト!H372,労働コスト!H372)</f>
        <v>0.77326532557987926</v>
      </c>
      <c r="I372" s="6">
        <f>資本コスト!I372/SUM(資本コスト!I372,労働コスト!I372)</f>
        <v>0.80279322300330525</v>
      </c>
    </row>
    <row r="373" spans="1:9" x14ac:dyDescent="0.15">
      <c r="A373" s="1">
        <v>17</v>
      </c>
      <c r="B373" s="1" t="s">
        <v>65</v>
      </c>
      <c r="C373" s="1">
        <v>2</v>
      </c>
      <c r="D373" s="1" t="s">
        <v>148</v>
      </c>
      <c r="E373" s="6">
        <f>資本コスト!E373/SUM(資本コスト!E373,労働コスト!E373)</f>
        <v>0.15211097700787543</v>
      </c>
      <c r="F373" s="6">
        <f>資本コスト!F373/SUM(資本コスト!F373,労働コスト!F373)</f>
        <v>0.56851789811530395</v>
      </c>
      <c r="G373" s="6">
        <f>資本コスト!G373/SUM(資本コスト!G373,労働コスト!G373)</f>
        <v>0.40768651894481439</v>
      </c>
      <c r="H373" s="6">
        <f>資本コスト!H373/SUM(資本コスト!H373,労働コスト!H373)</f>
        <v>0.41331027086406269</v>
      </c>
      <c r="I373" s="6">
        <f>資本コスト!I373/SUM(資本コスト!I373,労働コスト!I373)</f>
        <v>0.53079184297966897</v>
      </c>
    </row>
    <row r="374" spans="1:9" x14ac:dyDescent="0.15">
      <c r="A374" s="1">
        <v>17</v>
      </c>
      <c r="B374" s="1" t="s">
        <v>115</v>
      </c>
      <c r="C374" s="1">
        <v>3</v>
      </c>
      <c r="D374" s="1" t="s">
        <v>155</v>
      </c>
      <c r="E374" s="6">
        <f>資本コスト!E374/SUM(資本コスト!E374,労働コスト!E374)</f>
        <v>0.22041219358434508</v>
      </c>
      <c r="F374" s="6">
        <f>資本コスト!F374/SUM(資本コスト!F374,労働コスト!F374)</f>
        <v>0.17521209787012187</v>
      </c>
      <c r="G374" s="6">
        <f>資本コスト!G374/SUM(資本コスト!G374,労働コスト!G374)</f>
        <v>0.23813015829387996</v>
      </c>
      <c r="H374" s="6">
        <f>資本コスト!H374/SUM(資本コスト!H374,労働コスト!H374)</f>
        <v>0.27060356610115271</v>
      </c>
      <c r="I374" s="6">
        <f>資本コスト!I374/SUM(資本コスト!I374,労働コスト!I374)</f>
        <v>0.26553926170345027</v>
      </c>
    </row>
    <row r="375" spans="1:9" x14ac:dyDescent="0.15">
      <c r="A375" s="1">
        <v>17</v>
      </c>
      <c r="B375" s="1" t="s">
        <v>115</v>
      </c>
      <c r="C375" s="1">
        <v>4</v>
      </c>
      <c r="D375" s="1" t="s">
        <v>156</v>
      </c>
      <c r="E375" s="6">
        <f>資本コスト!E375/SUM(資本コスト!E375,労働コスト!E375)</f>
        <v>0.32502477620485165</v>
      </c>
      <c r="F375" s="6">
        <f>資本コスト!F375/SUM(資本コスト!F375,労働コスト!F375)</f>
        <v>0.29533929428678518</v>
      </c>
      <c r="G375" s="6">
        <f>資本コスト!G375/SUM(資本コスト!G375,労働コスト!G375)</f>
        <v>0.33988898833326325</v>
      </c>
      <c r="H375" s="6">
        <f>資本コスト!H375/SUM(資本コスト!H375,労働コスト!H375)</f>
        <v>0.41321199872715025</v>
      </c>
      <c r="I375" s="6">
        <f>資本コスト!I375/SUM(資本コスト!I375,労働コスト!I375)</f>
        <v>0.4554890362985296</v>
      </c>
    </row>
    <row r="376" spans="1:9" x14ac:dyDescent="0.15">
      <c r="A376" s="1">
        <v>17</v>
      </c>
      <c r="B376" s="1" t="s">
        <v>115</v>
      </c>
      <c r="C376" s="1">
        <v>5</v>
      </c>
      <c r="D376" s="1" t="s">
        <v>157</v>
      </c>
      <c r="E376" s="6">
        <f>資本コスト!E376/SUM(資本コスト!E376,労働コスト!E376)</f>
        <v>0.23935322965773059</v>
      </c>
      <c r="F376" s="6">
        <f>資本コスト!F376/SUM(資本コスト!F376,労働コスト!F376)</f>
        <v>0.17402688701094973</v>
      </c>
      <c r="G376" s="6">
        <f>資本コスト!G376/SUM(資本コスト!G376,労働コスト!G376)</f>
        <v>0.20415914357111983</v>
      </c>
      <c r="H376" s="6">
        <f>資本コスト!H376/SUM(資本コスト!H376,労働コスト!H376)</f>
        <v>0.17025532198781204</v>
      </c>
      <c r="I376" s="6">
        <f>資本コスト!I376/SUM(資本コスト!I376,労働コスト!I376)</f>
        <v>0.16233618394655203</v>
      </c>
    </row>
    <row r="377" spans="1:9" x14ac:dyDescent="0.15">
      <c r="A377" s="1">
        <v>17</v>
      </c>
      <c r="B377" s="1" t="s">
        <v>115</v>
      </c>
      <c r="C377" s="1">
        <v>6</v>
      </c>
      <c r="D377" s="1" t="s">
        <v>49</v>
      </c>
      <c r="E377" s="6">
        <f>資本コスト!E377/SUM(資本コスト!E377,労働コスト!E377)</f>
        <v>0.29082317974036437</v>
      </c>
      <c r="F377" s="6">
        <f>資本コスト!F377/SUM(資本コスト!F377,労働コスト!F377)</f>
        <v>0.4375524712777118</v>
      </c>
      <c r="G377" s="6">
        <f>資本コスト!G377/SUM(資本コスト!G377,労働コスト!G377)</f>
        <v>0.36418286818387918</v>
      </c>
      <c r="H377" s="6">
        <f>資本コスト!H377/SUM(資本コスト!H377,労働コスト!H377)</f>
        <v>0.33298273483885255</v>
      </c>
      <c r="I377" s="6">
        <f>資本コスト!I377/SUM(資本コスト!I377,労働コスト!I377)</f>
        <v>0.40436273886956092</v>
      </c>
    </row>
    <row r="378" spans="1:9" x14ac:dyDescent="0.15">
      <c r="A378" s="1">
        <v>17</v>
      </c>
      <c r="B378" s="1" t="s">
        <v>115</v>
      </c>
      <c r="C378" s="1">
        <v>7</v>
      </c>
      <c r="D378" s="1" t="s">
        <v>158</v>
      </c>
      <c r="E378" s="6">
        <f>資本コスト!E378/SUM(資本コスト!E378,労働コスト!E378)</f>
        <v>0.62535206959766187</v>
      </c>
      <c r="F378" s="6">
        <f>資本コスト!F378/SUM(資本コスト!F378,労働コスト!F378)</f>
        <v>0.42423132679341369</v>
      </c>
      <c r="G378" s="6">
        <f>資本コスト!G378/SUM(資本コスト!G378,労働コスト!G378)</f>
        <v>0.45951887779786882</v>
      </c>
      <c r="H378" s="6">
        <f>資本コスト!H378/SUM(資本コスト!H378,労働コスト!H378)</f>
        <v>0.63174470599414634</v>
      </c>
      <c r="I378" s="6">
        <f>資本コスト!I378/SUM(資本コスト!I378,労働コスト!I378)</f>
        <v>0.59762100952959185</v>
      </c>
    </row>
    <row r="379" spans="1:9" x14ac:dyDescent="0.15">
      <c r="A379" s="1">
        <v>17</v>
      </c>
      <c r="B379" s="1" t="s">
        <v>115</v>
      </c>
      <c r="C379" s="1">
        <v>8</v>
      </c>
      <c r="D379" s="1" t="s">
        <v>159</v>
      </c>
      <c r="E379" s="6">
        <f>資本コスト!E379/SUM(資本コスト!E379,労働コスト!E379)</f>
        <v>0.37695266692677909</v>
      </c>
      <c r="F379" s="6">
        <f>資本コスト!F379/SUM(資本コスト!F379,労働コスト!F379)</f>
        <v>0.18393351775053421</v>
      </c>
      <c r="G379" s="6">
        <f>資本コスト!G379/SUM(資本コスト!G379,労働コスト!G379)</f>
        <v>0.17610762090111384</v>
      </c>
      <c r="H379" s="6">
        <f>資本コスト!H379/SUM(資本コスト!H379,労働コスト!H379)</f>
        <v>0.14707323894098634</v>
      </c>
      <c r="I379" s="6">
        <f>資本コスト!I379/SUM(資本コスト!I379,労働コスト!I379)</f>
        <v>0.17093727502168679</v>
      </c>
    </row>
    <row r="380" spans="1:9" x14ac:dyDescent="0.15">
      <c r="A380" s="1">
        <v>17</v>
      </c>
      <c r="B380" s="1" t="s">
        <v>115</v>
      </c>
      <c r="C380" s="1">
        <v>9</v>
      </c>
      <c r="D380" s="1" t="s">
        <v>160</v>
      </c>
      <c r="E380" s="6">
        <f>資本コスト!E380/SUM(資本コスト!E380,労働コスト!E380)</f>
        <v>0.25111228470119046</v>
      </c>
      <c r="F380" s="6">
        <f>資本コスト!F380/SUM(資本コスト!F380,労働コスト!F380)</f>
        <v>0.21703019103869772</v>
      </c>
      <c r="G380" s="6">
        <f>資本コスト!G380/SUM(資本コスト!G380,労働コスト!G380)</f>
        <v>0.3172652399201934</v>
      </c>
      <c r="H380" s="6">
        <f>資本コスト!H380/SUM(資本コスト!H380,労働コスト!H380)</f>
        <v>0.27993535694070448</v>
      </c>
      <c r="I380" s="6">
        <f>資本コスト!I380/SUM(資本コスト!I380,労働コスト!I380)</f>
        <v>0.27222113936244485</v>
      </c>
    </row>
    <row r="381" spans="1:9" x14ac:dyDescent="0.15">
      <c r="A381" s="1">
        <v>17</v>
      </c>
      <c r="B381" s="1" t="s">
        <v>115</v>
      </c>
      <c r="C381" s="1">
        <v>10</v>
      </c>
      <c r="D381" s="1" t="s">
        <v>161</v>
      </c>
      <c r="E381" s="6">
        <f>資本コスト!E381/SUM(資本コスト!E381,労働コスト!E381)</f>
        <v>0.1794417081907014</v>
      </c>
      <c r="F381" s="6">
        <f>資本コスト!F381/SUM(資本コスト!F381,労働コスト!F381)</f>
        <v>0.13073203446314546</v>
      </c>
      <c r="G381" s="6">
        <f>資本コスト!G381/SUM(資本コスト!G381,労働コスト!G381)</f>
        <v>0.12050450398692716</v>
      </c>
      <c r="H381" s="6">
        <f>資本コスト!H381/SUM(資本コスト!H381,労働コスト!H381)</f>
        <v>0.13245685807323998</v>
      </c>
      <c r="I381" s="6">
        <f>資本コスト!I381/SUM(資本コスト!I381,労働コスト!I381)</f>
        <v>0.1828120419226418</v>
      </c>
    </row>
    <row r="382" spans="1:9" x14ac:dyDescent="0.15">
      <c r="A382" s="1">
        <v>17</v>
      </c>
      <c r="B382" s="1" t="s">
        <v>115</v>
      </c>
      <c r="C382" s="1">
        <v>11</v>
      </c>
      <c r="D382" s="1" t="s">
        <v>162</v>
      </c>
      <c r="E382" s="6">
        <f>資本コスト!E382/SUM(資本コスト!E382,労働コスト!E382)</f>
        <v>0.30346804581714526</v>
      </c>
      <c r="F382" s="6">
        <f>資本コスト!F382/SUM(資本コスト!F382,労働コスト!F382)</f>
        <v>0.2370984837318976</v>
      </c>
      <c r="G382" s="6">
        <f>資本コスト!G382/SUM(資本コスト!G382,労働コスト!G382)</f>
        <v>0.32587619489672393</v>
      </c>
      <c r="H382" s="6">
        <f>資本コスト!H382/SUM(資本コスト!H382,労働コスト!H382)</f>
        <v>0.30403456696328507</v>
      </c>
      <c r="I382" s="6">
        <f>資本コスト!I382/SUM(資本コスト!I382,労働コスト!I382)</f>
        <v>0.32007518017786996</v>
      </c>
    </row>
    <row r="383" spans="1:9" x14ac:dyDescent="0.15">
      <c r="A383" s="1">
        <v>17</v>
      </c>
      <c r="B383" s="1" t="s">
        <v>115</v>
      </c>
      <c r="C383" s="1">
        <v>12</v>
      </c>
      <c r="D383" s="1" t="s">
        <v>163</v>
      </c>
      <c r="E383" s="6">
        <f>資本コスト!E383/SUM(資本コスト!E383,労働コスト!E383)</f>
        <v>0.28196121029502608</v>
      </c>
      <c r="F383" s="6">
        <f>資本コスト!F383/SUM(資本コスト!F383,労働コスト!F383)</f>
        <v>0.12668401755109057</v>
      </c>
      <c r="G383" s="6">
        <f>資本コスト!G383/SUM(資本コスト!G383,労働コスト!G383)</f>
        <v>0.22338219727208214</v>
      </c>
      <c r="H383" s="6">
        <f>資本コスト!H383/SUM(資本コスト!H383,労働コスト!H383)</f>
        <v>0.35635381710286668</v>
      </c>
      <c r="I383" s="6">
        <f>資本コスト!I383/SUM(資本コスト!I383,労働コスト!I383)</f>
        <v>0.43161228446598371</v>
      </c>
    </row>
    <row r="384" spans="1:9" x14ac:dyDescent="0.15">
      <c r="A384" s="1">
        <v>17</v>
      </c>
      <c r="B384" s="1" t="s">
        <v>115</v>
      </c>
      <c r="C384" s="1">
        <v>13</v>
      </c>
      <c r="D384" s="1" t="s">
        <v>164</v>
      </c>
      <c r="E384" s="6">
        <f>資本コスト!E384/SUM(資本コスト!E384,労働コスト!E384)</f>
        <v>0.22153958007925528</v>
      </c>
      <c r="F384" s="6">
        <f>資本コスト!F384/SUM(資本コスト!F384,労働コスト!F384)</f>
        <v>0.28761206965319647</v>
      </c>
      <c r="G384" s="6">
        <f>資本コスト!G384/SUM(資本コスト!G384,労働コスト!G384)</f>
        <v>0.22094583223788533</v>
      </c>
      <c r="H384" s="6">
        <f>資本コスト!H384/SUM(資本コスト!H384,労働コスト!H384)</f>
        <v>0.22197181694288834</v>
      </c>
      <c r="I384" s="6">
        <f>資本コスト!I384/SUM(資本コスト!I384,労働コスト!I384)</f>
        <v>0.1957369240059012</v>
      </c>
    </row>
    <row r="385" spans="1:9" x14ac:dyDescent="0.15">
      <c r="A385" s="1">
        <v>17</v>
      </c>
      <c r="B385" s="1" t="s">
        <v>115</v>
      </c>
      <c r="C385" s="1">
        <v>14</v>
      </c>
      <c r="D385" s="1" t="s">
        <v>165</v>
      </c>
      <c r="E385" s="6">
        <f>資本コスト!E385/SUM(資本コスト!E385,労働コスト!E385)</f>
        <v>0.22657148162832358</v>
      </c>
      <c r="F385" s="6">
        <f>資本コスト!F385/SUM(資本コスト!F385,労働コスト!F385)</f>
        <v>7.1205207285772606E-2</v>
      </c>
      <c r="G385" s="6">
        <f>資本コスト!G385/SUM(資本コスト!G385,労働コスト!G385)</f>
        <v>0.11323984652711458</v>
      </c>
      <c r="H385" s="6">
        <f>資本コスト!H385/SUM(資本コスト!H385,労働コスト!H385)</f>
        <v>0.27578088679540586</v>
      </c>
      <c r="I385" s="6">
        <f>資本コスト!I385/SUM(資本コスト!I385,労働コスト!I385)</f>
        <v>0.30064249450247948</v>
      </c>
    </row>
    <row r="386" spans="1:9" x14ac:dyDescent="0.15">
      <c r="A386" s="1">
        <v>17</v>
      </c>
      <c r="B386" s="1" t="s">
        <v>115</v>
      </c>
      <c r="C386" s="1">
        <v>15</v>
      </c>
      <c r="D386" s="1" t="s">
        <v>166</v>
      </c>
      <c r="E386" s="6">
        <f>資本コスト!E386/SUM(資本コスト!E386,労働コスト!E386)</f>
        <v>0.13859683767405653</v>
      </c>
      <c r="F386" s="6">
        <f>資本コスト!F386/SUM(資本コスト!F386,労働コスト!F386)</f>
        <v>0.12213984140602084</v>
      </c>
      <c r="G386" s="6">
        <f>資本コスト!G386/SUM(資本コスト!G386,労働コスト!G386)</f>
        <v>0.1745205507222263</v>
      </c>
      <c r="H386" s="6">
        <f>資本コスト!H386/SUM(資本コスト!H386,労働コスト!H386)</f>
        <v>0.2288070464357056</v>
      </c>
      <c r="I386" s="6">
        <f>資本コスト!I386/SUM(資本コスト!I386,労働コスト!I386)</f>
        <v>0.29086625302043634</v>
      </c>
    </row>
    <row r="387" spans="1:9" x14ac:dyDescent="0.15">
      <c r="A387" s="1">
        <v>17</v>
      </c>
      <c r="B387" s="1" t="s">
        <v>65</v>
      </c>
      <c r="C387" s="1">
        <v>16</v>
      </c>
      <c r="D387" s="1" t="s">
        <v>149</v>
      </c>
      <c r="E387" s="6">
        <f>資本コスト!E387/SUM(資本コスト!E387,労働コスト!E387)</f>
        <v>0.18924259056890036</v>
      </c>
      <c r="F387" s="6">
        <f>資本コスト!F387/SUM(資本コスト!F387,労働コスト!F387)</f>
        <v>0.13239449971952397</v>
      </c>
      <c r="G387" s="6">
        <f>資本コスト!G387/SUM(資本コスト!G387,労働コスト!G387)</f>
        <v>0.12610516367390351</v>
      </c>
      <c r="H387" s="6">
        <f>資本コスト!H387/SUM(資本コスト!H387,労働コスト!H387)</f>
        <v>0.12291006287613165</v>
      </c>
      <c r="I387" s="6">
        <f>資本コスト!I387/SUM(資本コスト!I387,労働コスト!I387)</f>
        <v>0.12458046936467544</v>
      </c>
    </row>
    <row r="388" spans="1:9" x14ac:dyDescent="0.15">
      <c r="A388" s="1">
        <v>17</v>
      </c>
      <c r="B388" s="1" t="s">
        <v>65</v>
      </c>
      <c r="C388" s="1">
        <v>17</v>
      </c>
      <c r="D388" s="1" t="s">
        <v>150</v>
      </c>
      <c r="E388" s="6">
        <f>資本コスト!E388/SUM(資本コスト!E388,労働コスト!E388)</f>
        <v>0.5969220752570199</v>
      </c>
      <c r="F388" s="6">
        <f>資本コスト!F388/SUM(資本コスト!F388,労働コスト!F388)</f>
        <v>0.7479602168094388</v>
      </c>
      <c r="G388" s="6">
        <f>資本コスト!G388/SUM(資本コスト!G388,労働コスト!G388)</f>
        <v>0.73286528234930759</v>
      </c>
      <c r="H388" s="6">
        <f>資本コスト!H388/SUM(資本コスト!H388,労働コスト!H388)</f>
        <v>0.7942742652073993</v>
      </c>
      <c r="I388" s="6">
        <f>資本コスト!I388/SUM(資本コスト!I388,労働コスト!I388)</f>
        <v>0.81388568295075248</v>
      </c>
    </row>
    <row r="389" spans="1:9" x14ac:dyDescent="0.15">
      <c r="A389" s="1">
        <v>17</v>
      </c>
      <c r="B389" s="1" t="s">
        <v>65</v>
      </c>
      <c r="C389" s="1">
        <v>18</v>
      </c>
      <c r="D389" s="1" t="s">
        <v>151</v>
      </c>
      <c r="E389" s="6">
        <f>資本コスト!E389/SUM(資本コスト!E389,労働コスト!E389)</f>
        <v>0.14098254277664574</v>
      </c>
      <c r="F389" s="6">
        <f>資本コスト!F389/SUM(資本コスト!F389,労働コスト!F389)</f>
        <v>0.13199495627190336</v>
      </c>
      <c r="G389" s="6">
        <f>資本コスト!G389/SUM(資本コスト!G389,労働コスト!G389)</f>
        <v>0.20129126893007865</v>
      </c>
      <c r="H389" s="6">
        <f>資本コスト!H389/SUM(資本コスト!H389,労働コスト!H389)</f>
        <v>0.15954298173961728</v>
      </c>
      <c r="I389" s="6">
        <f>資本コスト!I389/SUM(資本コスト!I389,労働コスト!I389)</f>
        <v>0.20339914770888312</v>
      </c>
    </row>
    <row r="390" spans="1:9" x14ac:dyDescent="0.15">
      <c r="A390" s="1">
        <v>17</v>
      </c>
      <c r="B390" s="1" t="s">
        <v>65</v>
      </c>
      <c r="C390" s="1">
        <v>19</v>
      </c>
      <c r="D390" s="1" t="s">
        <v>152</v>
      </c>
      <c r="E390" s="6">
        <f>資本コスト!E390/SUM(資本コスト!E390,労働コスト!E390)</f>
        <v>0.22201552157617577</v>
      </c>
      <c r="F390" s="6">
        <f>資本コスト!F390/SUM(資本コスト!F390,労働コスト!F390)</f>
        <v>0.10345417773314398</v>
      </c>
      <c r="G390" s="6">
        <f>資本コスト!G390/SUM(資本コスト!G390,労働コスト!G390)</f>
        <v>0.10998531941655537</v>
      </c>
      <c r="H390" s="6">
        <f>資本コスト!H390/SUM(資本コスト!H390,労働コスト!H390)</f>
        <v>0.12888744288437387</v>
      </c>
      <c r="I390" s="6">
        <f>資本コスト!I390/SUM(資本コスト!I390,労働コスト!I390)</f>
        <v>0.19481483710576342</v>
      </c>
    </row>
    <row r="391" spans="1:9" x14ac:dyDescent="0.15">
      <c r="A391" s="1">
        <v>17</v>
      </c>
      <c r="B391" s="1" t="s">
        <v>65</v>
      </c>
      <c r="C391" s="1">
        <v>20</v>
      </c>
      <c r="D391" s="1" t="s">
        <v>153</v>
      </c>
      <c r="E391" s="6">
        <f>資本コスト!E391/SUM(資本コスト!E391,労働コスト!E391)</f>
        <v>0.46882669512807235</v>
      </c>
      <c r="F391" s="6">
        <f>資本コスト!F391/SUM(資本コスト!F391,労働コスト!F391)</f>
        <v>0.82371143928422075</v>
      </c>
      <c r="G391" s="6">
        <f>資本コスト!G391/SUM(資本コスト!G391,労働コスト!G391)</f>
        <v>0.74941765010010475</v>
      </c>
      <c r="H391" s="6">
        <f>資本コスト!H391/SUM(資本コスト!H391,労働コスト!H391)</f>
        <v>0.77707386522718602</v>
      </c>
      <c r="I391" s="6">
        <f>資本コスト!I391/SUM(資本コスト!I391,労働コスト!I391)</f>
        <v>0.7930828473939886</v>
      </c>
    </row>
    <row r="392" spans="1:9" x14ac:dyDescent="0.15">
      <c r="A392" s="1">
        <v>17</v>
      </c>
      <c r="B392" s="1" t="s">
        <v>65</v>
      </c>
      <c r="C392" s="1">
        <v>21</v>
      </c>
      <c r="D392" s="1" t="s">
        <v>154</v>
      </c>
      <c r="E392" s="6">
        <f>資本コスト!E392/SUM(資本コスト!E392,労働コスト!E392)</f>
        <v>0.4120348706790658</v>
      </c>
      <c r="F392" s="6">
        <f>資本コスト!F392/SUM(資本コスト!F392,労働コスト!F392)</f>
        <v>0.39621377867501945</v>
      </c>
      <c r="G392" s="6">
        <f>資本コスト!G392/SUM(資本コスト!G392,労働コスト!G392)</f>
        <v>0.40167368145529558</v>
      </c>
      <c r="H392" s="6">
        <f>資本コスト!H392/SUM(資本コスト!H392,労働コスト!H392)</f>
        <v>0.46913868337870612</v>
      </c>
      <c r="I392" s="6">
        <f>資本コスト!I392/SUM(資本コスト!I392,労働コスト!I392)</f>
        <v>0.61771610799505883</v>
      </c>
    </row>
    <row r="393" spans="1:9" x14ac:dyDescent="0.15">
      <c r="A393" s="1">
        <v>17</v>
      </c>
      <c r="B393" s="1" t="s">
        <v>16</v>
      </c>
      <c r="C393" s="1">
        <v>22</v>
      </c>
      <c r="D393" s="1" t="s">
        <v>146</v>
      </c>
      <c r="E393" s="6">
        <f>資本コスト!E393/SUM(資本コスト!E393,労働コスト!E393)</f>
        <v>0.2121826019093174</v>
      </c>
      <c r="F393" s="6">
        <f>資本コスト!F393/SUM(資本コスト!F393,労働コスト!F393)</f>
        <v>0.25430009998100056</v>
      </c>
      <c r="G393" s="6">
        <f>資本コスト!G393/SUM(資本コスト!G393,労働コスト!G393)</f>
        <v>0.35336913972833511</v>
      </c>
      <c r="H393" s="6">
        <f>資本コスト!H393/SUM(資本コスト!H393,労働コスト!H393)</f>
        <v>0.3467068687622058</v>
      </c>
      <c r="I393" s="6">
        <f>資本コスト!I393/SUM(資本コスト!I393,労働コスト!I393)</f>
        <v>0.26741517987254354</v>
      </c>
    </row>
    <row r="394" spans="1:9" x14ac:dyDescent="0.15">
      <c r="A394" s="1">
        <v>17</v>
      </c>
      <c r="B394" s="1" t="s">
        <v>16</v>
      </c>
      <c r="C394" s="1">
        <v>23</v>
      </c>
      <c r="D394" s="1" t="s">
        <v>167</v>
      </c>
      <c r="E394" s="6">
        <f>資本コスト!E394/SUM(資本コスト!E394,労働コスト!E394)</f>
        <v>0.4526528005458979</v>
      </c>
      <c r="F394" s="6">
        <f>資本コスト!F394/SUM(資本コスト!F394,労働コスト!F394)</f>
        <v>0.33950635993931683</v>
      </c>
      <c r="G394" s="6">
        <f>資本コスト!G394/SUM(資本コスト!G394,労働コスト!G394)</f>
        <v>0.36632889091584731</v>
      </c>
      <c r="H394" s="6">
        <f>資本コスト!H394/SUM(資本コスト!H394,労働コスト!H394)</f>
        <v>0.30951914771088285</v>
      </c>
      <c r="I394" s="6">
        <f>資本コスト!I394/SUM(資本コスト!I394,労働コスト!I394)</f>
        <v>0.37891866024003573</v>
      </c>
    </row>
    <row r="395" spans="1:9" x14ac:dyDescent="0.15">
      <c r="A395" s="1">
        <v>18</v>
      </c>
      <c r="B395" s="1" t="s">
        <v>66</v>
      </c>
      <c r="C395" s="1">
        <v>1</v>
      </c>
      <c r="D395" s="1" t="s">
        <v>147</v>
      </c>
      <c r="E395" s="6">
        <f>資本コスト!E395/SUM(資本コスト!E395,労働コスト!E395)</f>
        <v>0.59099540705370213</v>
      </c>
      <c r="F395" s="6">
        <f>資本コスト!F395/SUM(資本コスト!F395,労働コスト!F395)</f>
        <v>0.52781503818348907</v>
      </c>
      <c r="G395" s="6">
        <f>資本コスト!G395/SUM(資本コスト!G395,労働コスト!G395)</f>
        <v>0.63629514221242778</v>
      </c>
      <c r="H395" s="6">
        <f>資本コスト!H395/SUM(資本コスト!H395,労働コスト!H395)</f>
        <v>0.76553699580354251</v>
      </c>
      <c r="I395" s="6">
        <f>資本コスト!I395/SUM(資本コスト!I395,労働コスト!I395)</f>
        <v>0.80849683995857724</v>
      </c>
    </row>
    <row r="396" spans="1:9" x14ac:dyDescent="0.15">
      <c r="A396" s="1">
        <v>18</v>
      </c>
      <c r="B396" s="1" t="s">
        <v>66</v>
      </c>
      <c r="C396" s="1">
        <v>2</v>
      </c>
      <c r="D396" s="1" t="s">
        <v>148</v>
      </c>
      <c r="E396" s="6">
        <f>資本コスト!E396/SUM(資本コスト!E396,労働コスト!E396)</f>
        <v>0.11604983028558417</v>
      </c>
      <c r="F396" s="6">
        <f>資本コスト!F396/SUM(資本コスト!F396,労働コスト!F396)</f>
        <v>0.15549843773781971</v>
      </c>
      <c r="G396" s="6">
        <f>資本コスト!G396/SUM(資本コスト!G396,労働コスト!G396)</f>
        <v>0.40092968605064783</v>
      </c>
      <c r="H396" s="6">
        <f>資本コスト!H396/SUM(資本コスト!H396,労働コスト!H396)</f>
        <v>0.39295593534383838</v>
      </c>
      <c r="I396" s="6">
        <f>資本コスト!I396/SUM(資本コスト!I396,労働コスト!I396)</f>
        <v>0.54964289915847531</v>
      </c>
    </row>
    <row r="397" spans="1:9" x14ac:dyDescent="0.15">
      <c r="A397" s="1">
        <v>18</v>
      </c>
      <c r="B397" s="1" t="s">
        <v>116</v>
      </c>
      <c r="C397" s="1">
        <v>3</v>
      </c>
      <c r="D397" s="1" t="s">
        <v>155</v>
      </c>
      <c r="E397" s="6">
        <f>資本コスト!E397/SUM(資本コスト!E397,労働コスト!E397)</f>
        <v>0.19680974435839069</v>
      </c>
      <c r="F397" s="6">
        <f>資本コスト!F397/SUM(資本コスト!F397,労働コスト!F397)</f>
        <v>0.18450052225218563</v>
      </c>
      <c r="G397" s="6">
        <f>資本コスト!G397/SUM(資本コスト!G397,労働コスト!G397)</f>
        <v>0.20941094811233357</v>
      </c>
      <c r="H397" s="6">
        <f>資本コスト!H397/SUM(資本コスト!H397,労働コスト!H397)</f>
        <v>0.20636978846873172</v>
      </c>
      <c r="I397" s="6">
        <f>資本コスト!I397/SUM(資本コスト!I397,労働コスト!I397)</f>
        <v>0.19940537876466263</v>
      </c>
    </row>
    <row r="398" spans="1:9" x14ac:dyDescent="0.15">
      <c r="A398" s="1">
        <v>18</v>
      </c>
      <c r="B398" s="1" t="s">
        <v>116</v>
      </c>
      <c r="C398" s="1">
        <v>4</v>
      </c>
      <c r="D398" s="1" t="s">
        <v>156</v>
      </c>
      <c r="E398" s="6">
        <f>資本コスト!E398/SUM(資本コスト!E398,労働コスト!E398)</f>
        <v>0.39304638240145318</v>
      </c>
      <c r="F398" s="6">
        <f>資本コスト!F398/SUM(資本コスト!F398,労働コスト!F398)</f>
        <v>0.32696157911754209</v>
      </c>
      <c r="G398" s="6">
        <f>資本コスト!G398/SUM(資本コスト!G398,労働コスト!G398)</f>
        <v>0.39568938076940452</v>
      </c>
      <c r="H398" s="6">
        <f>資本コスト!H398/SUM(資本コスト!H398,労働コスト!H398)</f>
        <v>0.41884970697031226</v>
      </c>
      <c r="I398" s="6">
        <f>資本コスト!I398/SUM(資本コスト!I398,労働コスト!I398)</f>
        <v>0.45811609706577505</v>
      </c>
    </row>
    <row r="399" spans="1:9" x14ac:dyDescent="0.15">
      <c r="A399" s="1">
        <v>18</v>
      </c>
      <c r="B399" s="1" t="s">
        <v>116</v>
      </c>
      <c r="C399" s="1">
        <v>5</v>
      </c>
      <c r="D399" s="1" t="s">
        <v>157</v>
      </c>
      <c r="E399" s="6">
        <f>資本コスト!E399/SUM(資本コスト!E399,労働コスト!E399)</f>
        <v>0.33285887187146862</v>
      </c>
      <c r="F399" s="6">
        <f>資本コスト!F399/SUM(資本コスト!F399,労働コスト!F399)</f>
        <v>0.2415670364514399</v>
      </c>
      <c r="G399" s="6">
        <f>資本コスト!G399/SUM(資本コスト!G399,労働コスト!G399)</f>
        <v>0.25188906269713623</v>
      </c>
      <c r="H399" s="6">
        <f>資本コスト!H399/SUM(資本コスト!H399,労働コスト!H399)</f>
        <v>0.27194237494846579</v>
      </c>
      <c r="I399" s="6">
        <f>資本コスト!I399/SUM(資本コスト!I399,労働コスト!I399)</f>
        <v>0.29971727021925987</v>
      </c>
    </row>
    <row r="400" spans="1:9" x14ac:dyDescent="0.15">
      <c r="A400" s="1">
        <v>18</v>
      </c>
      <c r="B400" s="1" t="s">
        <v>116</v>
      </c>
      <c r="C400" s="1">
        <v>6</v>
      </c>
      <c r="D400" s="1" t="s">
        <v>49</v>
      </c>
      <c r="E400" s="6">
        <f>資本コスト!E400/SUM(資本コスト!E400,労働コスト!E400)</f>
        <v>0.5703573140099939</v>
      </c>
      <c r="F400" s="6">
        <f>資本コスト!F400/SUM(資本コスト!F400,労働コスト!F400)</f>
        <v>0.47851055306200252</v>
      </c>
      <c r="G400" s="6">
        <f>資本コスト!G400/SUM(資本コスト!G400,労働コスト!G400)</f>
        <v>0.41957888052888676</v>
      </c>
      <c r="H400" s="6">
        <f>資本コスト!H400/SUM(資本コスト!H400,労働コスト!H400)</f>
        <v>0.36808514928029951</v>
      </c>
      <c r="I400" s="6">
        <f>資本コスト!I400/SUM(資本コスト!I400,労働コスト!I400)</f>
        <v>0.44411719014412454</v>
      </c>
    </row>
    <row r="401" spans="1:9" x14ac:dyDescent="0.15">
      <c r="A401" s="1">
        <v>18</v>
      </c>
      <c r="B401" s="1" t="s">
        <v>116</v>
      </c>
      <c r="C401" s="1">
        <v>7</v>
      </c>
      <c r="D401" s="1" t="s">
        <v>158</v>
      </c>
      <c r="E401" s="6">
        <f>資本コスト!E401/SUM(資本コスト!E401,労働コスト!E401)</f>
        <v>0.63442821575817598</v>
      </c>
      <c r="F401" s="6">
        <f>資本コスト!F401/SUM(資本コスト!F401,労働コスト!F401)</f>
        <v>0.16839347594840312</v>
      </c>
      <c r="G401" s="6">
        <f>資本コスト!G401/SUM(資本コスト!G401,労働コスト!G401)</f>
        <v>0.58338374172843854</v>
      </c>
      <c r="H401" s="6">
        <f>資本コスト!H401/SUM(資本コスト!H401,労働コスト!H401)</f>
        <v>0.56333643224202501</v>
      </c>
      <c r="I401" s="6">
        <f>資本コスト!I401/SUM(資本コスト!I401,労働コスト!I401)</f>
        <v>0.54167981772277984</v>
      </c>
    </row>
    <row r="402" spans="1:9" x14ac:dyDescent="0.15">
      <c r="A402" s="1">
        <v>18</v>
      </c>
      <c r="B402" s="1" t="s">
        <v>116</v>
      </c>
      <c r="C402" s="1">
        <v>8</v>
      </c>
      <c r="D402" s="1" t="s">
        <v>159</v>
      </c>
      <c r="E402" s="6">
        <f>資本コスト!E402/SUM(資本コスト!E402,労働コスト!E402)</f>
        <v>0.49535321747153516</v>
      </c>
      <c r="F402" s="6">
        <f>資本コスト!F402/SUM(資本コスト!F402,労働コスト!F402)</f>
        <v>0.31344535611213736</v>
      </c>
      <c r="G402" s="6">
        <f>資本コスト!G402/SUM(資本コスト!G402,労働コスト!G402)</f>
        <v>0.28028783291906212</v>
      </c>
      <c r="H402" s="6">
        <f>資本コスト!H402/SUM(資本コスト!H402,労働コスト!H402)</f>
        <v>0.25001292672047265</v>
      </c>
      <c r="I402" s="6">
        <f>資本コスト!I402/SUM(資本コスト!I402,労働コスト!I402)</f>
        <v>0.38077369720571941</v>
      </c>
    </row>
    <row r="403" spans="1:9" x14ac:dyDescent="0.15">
      <c r="A403" s="1">
        <v>18</v>
      </c>
      <c r="B403" s="1" t="s">
        <v>116</v>
      </c>
      <c r="C403" s="1">
        <v>9</v>
      </c>
      <c r="D403" s="1" t="s">
        <v>160</v>
      </c>
      <c r="E403" s="6">
        <f>資本コスト!E403/SUM(資本コスト!E403,労働コスト!E403)</f>
        <v>0.26798660373768668</v>
      </c>
      <c r="F403" s="6">
        <f>資本コスト!F403/SUM(資本コスト!F403,労働コスト!F403)</f>
        <v>0.24720172446400096</v>
      </c>
      <c r="G403" s="6">
        <f>資本コスト!G403/SUM(資本コスト!G403,労働コスト!G403)</f>
        <v>0.60787173594227339</v>
      </c>
      <c r="H403" s="6">
        <f>資本コスト!H403/SUM(資本コスト!H403,労働コスト!H403)</f>
        <v>0.42227183054619472</v>
      </c>
      <c r="I403" s="6">
        <f>資本コスト!I403/SUM(資本コスト!I403,労働コスト!I403)</f>
        <v>0.47180778896225767</v>
      </c>
    </row>
    <row r="404" spans="1:9" x14ac:dyDescent="0.15">
      <c r="A404" s="1">
        <v>18</v>
      </c>
      <c r="B404" s="1" t="s">
        <v>116</v>
      </c>
      <c r="C404" s="1">
        <v>10</v>
      </c>
      <c r="D404" s="1" t="s">
        <v>161</v>
      </c>
      <c r="E404" s="6">
        <f>資本コスト!E404/SUM(資本コスト!E404,労働コスト!E404)</f>
        <v>0.19542891122104733</v>
      </c>
      <c r="F404" s="6">
        <f>資本コスト!F404/SUM(資本コスト!F404,労働コスト!F404)</f>
        <v>0.15562192588421009</v>
      </c>
      <c r="G404" s="6">
        <f>資本コスト!G404/SUM(資本コスト!G404,労働コスト!G404)</f>
        <v>0.17737195939522565</v>
      </c>
      <c r="H404" s="6">
        <f>資本コスト!H404/SUM(資本コスト!H404,労働コスト!H404)</f>
        <v>0.15426430683476269</v>
      </c>
      <c r="I404" s="6">
        <f>資本コスト!I404/SUM(資本コスト!I404,労働コスト!I404)</f>
        <v>0.17982198938290031</v>
      </c>
    </row>
    <row r="405" spans="1:9" x14ac:dyDescent="0.15">
      <c r="A405" s="1">
        <v>18</v>
      </c>
      <c r="B405" s="1" t="s">
        <v>116</v>
      </c>
      <c r="C405" s="1">
        <v>11</v>
      </c>
      <c r="D405" s="1" t="s">
        <v>162</v>
      </c>
      <c r="E405" s="6">
        <f>資本コスト!E405/SUM(資本コスト!E405,労働コスト!E405)</f>
        <v>0.22614192417346551</v>
      </c>
      <c r="F405" s="6">
        <f>資本コスト!F405/SUM(資本コスト!F405,労働コスト!F405)</f>
        <v>0.19960319283956382</v>
      </c>
      <c r="G405" s="6">
        <f>資本コスト!G405/SUM(資本コスト!G405,労働コスト!G405)</f>
        <v>0.25140697480238078</v>
      </c>
      <c r="H405" s="6">
        <f>資本コスト!H405/SUM(資本コスト!H405,労働コスト!H405)</f>
        <v>0.17886821300951286</v>
      </c>
      <c r="I405" s="6">
        <f>資本コスト!I405/SUM(資本コスト!I405,労働コスト!I405)</f>
        <v>0.21519431584164164</v>
      </c>
    </row>
    <row r="406" spans="1:9" x14ac:dyDescent="0.15">
      <c r="A406" s="1">
        <v>18</v>
      </c>
      <c r="B406" s="1" t="s">
        <v>116</v>
      </c>
      <c r="C406" s="1">
        <v>12</v>
      </c>
      <c r="D406" s="1" t="s">
        <v>163</v>
      </c>
      <c r="E406" s="6">
        <f>資本コスト!E406/SUM(資本コスト!E406,労働コスト!E406)</f>
        <v>0.31502839473824934</v>
      </c>
      <c r="F406" s="6">
        <f>資本コスト!F406/SUM(資本コスト!F406,労働コスト!F406)</f>
        <v>0.22073240772526834</v>
      </c>
      <c r="G406" s="6">
        <f>資本コスト!G406/SUM(資本コスト!G406,労働コスト!G406)</f>
        <v>0.35288201228230293</v>
      </c>
      <c r="H406" s="6">
        <f>資本コスト!H406/SUM(資本コスト!H406,労働コスト!H406)</f>
        <v>0.33800348053798474</v>
      </c>
      <c r="I406" s="6">
        <f>資本コスト!I406/SUM(資本コスト!I406,労働コスト!I406)</f>
        <v>0.43407000905316612</v>
      </c>
    </row>
    <row r="407" spans="1:9" x14ac:dyDescent="0.15">
      <c r="A407" s="1">
        <v>18</v>
      </c>
      <c r="B407" s="1" t="s">
        <v>116</v>
      </c>
      <c r="C407" s="1">
        <v>13</v>
      </c>
      <c r="D407" s="1" t="s">
        <v>164</v>
      </c>
      <c r="E407" s="6">
        <f>資本コスト!E407/SUM(資本コスト!E407,労働コスト!E407)</f>
        <v>0.15667120024932138</v>
      </c>
      <c r="F407" s="6">
        <f>資本コスト!F407/SUM(資本コスト!F407,労働コスト!F407)</f>
        <v>0.18473258044013988</v>
      </c>
      <c r="G407" s="6">
        <f>資本コスト!G407/SUM(資本コスト!G407,労働コスト!G407)</f>
        <v>0.31851661409739557</v>
      </c>
      <c r="H407" s="6">
        <f>資本コスト!H407/SUM(資本コスト!H407,労働コスト!H407)</f>
        <v>0.34236676362888085</v>
      </c>
      <c r="I407" s="6">
        <f>資本コスト!I407/SUM(資本コスト!I407,労働コスト!I407)</f>
        <v>0.37144163824203946</v>
      </c>
    </row>
    <row r="408" spans="1:9" x14ac:dyDescent="0.15">
      <c r="A408" s="1">
        <v>18</v>
      </c>
      <c r="B408" s="1" t="s">
        <v>116</v>
      </c>
      <c r="C408" s="1">
        <v>14</v>
      </c>
      <c r="D408" s="1" t="s">
        <v>165</v>
      </c>
      <c r="E408" s="6">
        <f>資本コスト!E408/SUM(資本コスト!E408,労働コスト!E408)</f>
        <v>0.1676334789592111</v>
      </c>
      <c r="F408" s="6">
        <f>資本コスト!F408/SUM(資本コスト!F408,労働コスト!F408)</f>
        <v>0.14266851621737311</v>
      </c>
      <c r="G408" s="6">
        <f>資本コスト!G408/SUM(資本コスト!G408,労働コスト!G408)</f>
        <v>0.16808012486443563</v>
      </c>
      <c r="H408" s="6">
        <f>資本コスト!H408/SUM(資本コスト!H408,労働コスト!H408)</f>
        <v>0.18227865706721794</v>
      </c>
      <c r="I408" s="6">
        <f>資本コスト!I408/SUM(資本コスト!I408,労働コスト!I408)</f>
        <v>0.22732190918735429</v>
      </c>
    </row>
    <row r="409" spans="1:9" x14ac:dyDescent="0.15">
      <c r="A409" s="1">
        <v>18</v>
      </c>
      <c r="B409" s="1" t="s">
        <v>116</v>
      </c>
      <c r="C409" s="1">
        <v>15</v>
      </c>
      <c r="D409" s="1" t="s">
        <v>166</v>
      </c>
      <c r="E409" s="6">
        <f>資本コスト!E409/SUM(資本コスト!E409,労働コスト!E409)</f>
        <v>0.18028016346911357</v>
      </c>
      <c r="F409" s="6">
        <f>資本コスト!F409/SUM(資本コスト!F409,労働コスト!F409)</f>
        <v>0.16153769026123355</v>
      </c>
      <c r="G409" s="6">
        <f>資本コスト!G409/SUM(資本コスト!G409,労働コスト!G409)</f>
        <v>0.21763371667776318</v>
      </c>
      <c r="H409" s="6">
        <f>資本コスト!H409/SUM(資本コスト!H409,労働コスト!H409)</f>
        <v>0.21580212150005254</v>
      </c>
      <c r="I409" s="6">
        <f>資本コスト!I409/SUM(資本コスト!I409,労働コスト!I409)</f>
        <v>0.28126322416231625</v>
      </c>
    </row>
    <row r="410" spans="1:9" x14ac:dyDescent="0.15">
      <c r="A410" s="1">
        <v>18</v>
      </c>
      <c r="B410" s="1" t="s">
        <v>66</v>
      </c>
      <c r="C410" s="1">
        <v>16</v>
      </c>
      <c r="D410" s="1" t="s">
        <v>149</v>
      </c>
      <c r="E410" s="6">
        <f>資本コスト!E410/SUM(資本コスト!E410,労働コスト!E410)</f>
        <v>0.19798677138401122</v>
      </c>
      <c r="F410" s="6">
        <f>資本コスト!F410/SUM(資本コスト!F410,労働コスト!F410)</f>
        <v>0.13651672722665664</v>
      </c>
      <c r="G410" s="6">
        <f>資本コスト!G410/SUM(資本コスト!G410,労働コスト!G410)</f>
        <v>0.12032892614598942</v>
      </c>
      <c r="H410" s="6">
        <f>資本コスト!H410/SUM(資本コスト!H410,労働コスト!H410)</f>
        <v>0.10259452717739366</v>
      </c>
      <c r="I410" s="6">
        <f>資本コスト!I410/SUM(資本コスト!I410,労働コスト!I410)</f>
        <v>0.15471461941793324</v>
      </c>
    </row>
    <row r="411" spans="1:9" x14ac:dyDescent="0.15">
      <c r="A411" s="1">
        <v>18</v>
      </c>
      <c r="B411" s="1" t="s">
        <v>66</v>
      </c>
      <c r="C411" s="1">
        <v>17</v>
      </c>
      <c r="D411" s="1" t="s">
        <v>150</v>
      </c>
      <c r="E411" s="6">
        <f>資本コスト!E411/SUM(資本コスト!E411,労働コスト!E411)</f>
        <v>0.93554910296879634</v>
      </c>
      <c r="F411" s="6">
        <f>資本コスト!F411/SUM(資本コスト!F411,労働コスト!F411)</f>
        <v>0.89789816620571783</v>
      </c>
      <c r="G411" s="6">
        <f>資本コスト!G411/SUM(資本コスト!G411,労働コスト!G411)</f>
        <v>0.87359255016305692</v>
      </c>
      <c r="H411" s="6">
        <f>資本コスト!H411/SUM(資本コスト!H411,労働コスト!H411)</f>
        <v>0.8357424767252547</v>
      </c>
      <c r="I411" s="6">
        <f>資本コスト!I411/SUM(資本コスト!I411,労働コスト!I411)</f>
        <v>0.84569127410548606</v>
      </c>
    </row>
    <row r="412" spans="1:9" x14ac:dyDescent="0.15">
      <c r="A412" s="1">
        <v>18</v>
      </c>
      <c r="B412" s="1" t="s">
        <v>66</v>
      </c>
      <c r="C412" s="1">
        <v>18</v>
      </c>
      <c r="D412" s="1" t="s">
        <v>151</v>
      </c>
      <c r="E412" s="6">
        <f>資本コスト!E412/SUM(資本コスト!E412,労働コスト!E412)</f>
        <v>0.14620237026867186</v>
      </c>
      <c r="F412" s="6">
        <f>資本コスト!F412/SUM(資本コスト!F412,労働コスト!F412)</f>
        <v>0.21850402629999344</v>
      </c>
      <c r="G412" s="6">
        <f>資本コスト!G412/SUM(資本コスト!G412,労働コスト!G412)</f>
        <v>0.20274855420330101</v>
      </c>
      <c r="H412" s="6">
        <f>資本コスト!H412/SUM(資本コスト!H412,労働コスト!H412)</f>
        <v>0.16564072887461231</v>
      </c>
      <c r="I412" s="6">
        <f>資本コスト!I412/SUM(資本コスト!I412,労働コスト!I412)</f>
        <v>0.15573798369835437</v>
      </c>
    </row>
    <row r="413" spans="1:9" x14ac:dyDescent="0.15">
      <c r="A413" s="1">
        <v>18</v>
      </c>
      <c r="B413" s="1" t="s">
        <v>66</v>
      </c>
      <c r="C413" s="1">
        <v>19</v>
      </c>
      <c r="D413" s="1" t="s">
        <v>152</v>
      </c>
      <c r="E413" s="6">
        <f>資本コスト!E413/SUM(資本コスト!E413,労働コスト!E413)</f>
        <v>0.26523942181748039</v>
      </c>
      <c r="F413" s="6">
        <f>資本コスト!F413/SUM(資本コスト!F413,労働コスト!F413)</f>
        <v>0.1550981441407758</v>
      </c>
      <c r="G413" s="6">
        <f>資本コスト!G413/SUM(資本コスト!G413,労働コスト!G413)</f>
        <v>0.19408365171993056</v>
      </c>
      <c r="H413" s="6">
        <f>資本コスト!H413/SUM(資本コスト!H413,労働コスト!H413)</f>
        <v>0.19277247987372984</v>
      </c>
      <c r="I413" s="6">
        <f>資本コスト!I413/SUM(資本コスト!I413,労働コスト!I413)</f>
        <v>0.17769543940030663</v>
      </c>
    </row>
    <row r="414" spans="1:9" x14ac:dyDescent="0.15">
      <c r="A414" s="1">
        <v>18</v>
      </c>
      <c r="B414" s="1" t="s">
        <v>66</v>
      </c>
      <c r="C414" s="1">
        <v>20</v>
      </c>
      <c r="D414" s="1" t="s">
        <v>153</v>
      </c>
      <c r="E414" s="6">
        <f>資本コスト!E414/SUM(資本コスト!E414,労働コスト!E414)</f>
        <v>0.52654538666461248</v>
      </c>
      <c r="F414" s="6">
        <f>資本コスト!F414/SUM(資本コスト!F414,労働コスト!F414)</f>
        <v>0.87028206127729535</v>
      </c>
      <c r="G414" s="6">
        <f>資本コスト!G414/SUM(資本コスト!G414,労働コスト!G414)</f>
        <v>0.83671219610871639</v>
      </c>
      <c r="H414" s="6">
        <f>資本コスト!H414/SUM(資本コスト!H414,労働コスト!H414)</f>
        <v>0.84761616522230065</v>
      </c>
      <c r="I414" s="6">
        <f>資本コスト!I414/SUM(資本コスト!I414,労働コスト!I414)</f>
        <v>0.88507138788786022</v>
      </c>
    </row>
    <row r="415" spans="1:9" x14ac:dyDescent="0.15">
      <c r="A415" s="1">
        <v>18</v>
      </c>
      <c r="B415" s="1" t="s">
        <v>66</v>
      </c>
      <c r="C415" s="1">
        <v>21</v>
      </c>
      <c r="D415" s="1" t="s">
        <v>154</v>
      </c>
      <c r="E415" s="6">
        <f>資本コスト!E415/SUM(資本コスト!E415,労働コスト!E415)</f>
        <v>0.41518443988721032</v>
      </c>
      <c r="F415" s="6">
        <f>資本コスト!F415/SUM(資本コスト!F415,労働コスト!F415)</f>
        <v>0.4908921322602543</v>
      </c>
      <c r="G415" s="6">
        <f>資本コスト!G415/SUM(資本コスト!G415,労働コスト!G415)</f>
        <v>0.51699045317219161</v>
      </c>
      <c r="H415" s="6">
        <f>資本コスト!H415/SUM(資本コスト!H415,労働コスト!H415)</f>
        <v>0.47903164543668736</v>
      </c>
      <c r="I415" s="6">
        <f>資本コスト!I415/SUM(資本コスト!I415,労働コスト!I415)</f>
        <v>0.55284510302747081</v>
      </c>
    </row>
    <row r="416" spans="1:9" x14ac:dyDescent="0.15">
      <c r="A416" s="1">
        <v>18</v>
      </c>
      <c r="B416" s="1" t="s">
        <v>17</v>
      </c>
      <c r="C416" s="1">
        <v>22</v>
      </c>
      <c r="D416" s="1" t="s">
        <v>146</v>
      </c>
      <c r="E416" s="6">
        <f>資本コスト!E416/SUM(資本コスト!E416,労働コスト!E416)</f>
        <v>0.21045737532682027</v>
      </c>
      <c r="F416" s="6">
        <f>資本コスト!F416/SUM(資本コスト!F416,労働コスト!F416)</f>
        <v>0.28315954395913662</v>
      </c>
      <c r="G416" s="6">
        <f>資本コスト!G416/SUM(資本コスト!G416,労働コスト!G416)</f>
        <v>0.34491133216622816</v>
      </c>
      <c r="H416" s="6">
        <f>資本コスト!H416/SUM(資本コスト!H416,労働コスト!H416)</f>
        <v>0.34374326659690524</v>
      </c>
      <c r="I416" s="6">
        <f>資本コスト!I416/SUM(資本コスト!I416,労働コスト!I416)</f>
        <v>0.2621257132468427</v>
      </c>
    </row>
    <row r="417" spans="1:9" x14ac:dyDescent="0.15">
      <c r="A417" s="1">
        <v>18</v>
      </c>
      <c r="B417" s="1" t="s">
        <v>17</v>
      </c>
      <c r="C417" s="1">
        <v>23</v>
      </c>
      <c r="D417" s="1" t="s">
        <v>167</v>
      </c>
      <c r="E417" s="6">
        <f>資本コスト!E417/SUM(資本コスト!E417,労働コスト!E417)</f>
        <v>0.4173756133507821</v>
      </c>
      <c r="F417" s="6">
        <f>資本コスト!F417/SUM(資本コスト!F417,労働コスト!F417)</f>
        <v>0.32384784301167718</v>
      </c>
      <c r="G417" s="6">
        <f>資本コスト!G417/SUM(資本コスト!G417,労働コスト!G417)</f>
        <v>0.36818632739742729</v>
      </c>
      <c r="H417" s="6">
        <f>資本コスト!H417/SUM(資本コスト!H417,労働コスト!H417)</f>
        <v>0.33093422835761593</v>
      </c>
      <c r="I417" s="6">
        <f>資本コスト!I417/SUM(資本コスト!I417,労働コスト!I417)</f>
        <v>0.3343348618809811</v>
      </c>
    </row>
    <row r="418" spans="1:9" x14ac:dyDescent="0.15">
      <c r="A418" s="1">
        <v>19</v>
      </c>
      <c r="B418" s="1" t="s">
        <v>67</v>
      </c>
      <c r="C418" s="1">
        <v>1</v>
      </c>
      <c r="D418" s="1" t="s">
        <v>147</v>
      </c>
      <c r="E418" s="6">
        <f>資本コスト!E418/SUM(資本コスト!E418,労働コスト!E418)</f>
        <v>0.57342534026291803</v>
      </c>
      <c r="F418" s="6">
        <f>資本コスト!F418/SUM(資本コスト!F418,労働コスト!F418)</f>
        <v>0.3697487364752638</v>
      </c>
      <c r="G418" s="6">
        <f>資本コスト!G418/SUM(資本コスト!G418,労働コスト!G418)</f>
        <v>0.34514474681347312</v>
      </c>
      <c r="H418" s="6">
        <f>資本コスト!H418/SUM(資本コスト!H418,労働コスト!H418)</f>
        <v>0.43761735110519961</v>
      </c>
      <c r="I418" s="6">
        <f>資本コスト!I418/SUM(資本コスト!I418,労働コスト!I418)</f>
        <v>0.50863175624385815</v>
      </c>
    </row>
    <row r="419" spans="1:9" x14ac:dyDescent="0.15">
      <c r="A419" s="1">
        <v>19</v>
      </c>
      <c r="B419" s="1" t="s">
        <v>67</v>
      </c>
      <c r="C419" s="1">
        <v>2</v>
      </c>
      <c r="D419" s="1" t="s">
        <v>148</v>
      </c>
      <c r="E419" s="6">
        <f>資本コスト!E419/SUM(資本コスト!E419,労働コスト!E419)</f>
        <v>0.36416318311851464</v>
      </c>
      <c r="F419" s="6">
        <f>資本コスト!F419/SUM(資本コスト!F419,労働コスト!F419)</f>
        <v>0.2833527084438453</v>
      </c>
      <c r="G419" s="6">
        <f>資本コスト!G419/SUM(資本コスト!G419,労働コスト!G419)</f>
        <v>0.29859716880586967</v>
      </c>
      <c r="H419" s="6">
        <f>資本コスト!H419/SUM(資本コスト!H419,労働コスト!H419)</f>
        <v>0.35178832806004551</v>
      </c>
      <c r="I419" s="6">
        <f>資本コスト!I419/SUM(資本コスト!I419,労働コスト!I419)</f>
        <v>0.40321398623379318</v>
      </c>
    </row>
    <row r="420" spans="1:9" x14ac:dyDescent="0.15">
      <c r="A420" s="1">
        <v>19</v>
      </c>
      <c r="B420" s="1" t="s">
        <v>117</v>
      </c>
      <c r="C420" s="1">
        <v>3</v>
      </c>
      <c r="D420" s="1" t="s">
        <v>155</v>
      </c>
      <c r="E420" s="6">
        <f>資本コスト!E420/SUM(資本コスト!E420,労働コスト!E420)</f>
        <v>0.38199757451216942</v>
      </c>
      <c r="F420" s="6">
        <f>資本コスト!F420/SUM(資本コスト!F420,労働コスト!F420)</f>
        <v>0.27873623244090134</v>
      </c>
      <c r="G420" s="6">
        <f>資本コスト!G420/SUM(資本コスト!G420,労働コスト!G420)</f>
        <v>0.38797089575565252</v>
      </c>
      <c r="H420" s="6">
        <f>資本コスト!H420/SUM(資本コスト!H420,労働コスト!H420)</f>
        <v>0.36303280149437733</v>
      </c>
      <c r="I420" s="6">
        <f>資本コスト!I420/SUM(資本コスト!I420,労働コスト!I420)</f>
        <v>0.4242116703121746</v>
      </c>
    </row>
    <row r="421" spans="1:9" x14ac:dyDescent="0.15">
      <c r="A421" s="1">
        <v>19</v>
      </c>
      <c r="B421" s="1" t="s">
        <v>117</v>
      </c>
      <c r="C421" s="1">
        <v>4</v>
      </c>
      <c r="D421" s="1" t="s">
        <v>156</v>
      </c>
      <c r="E421" s="6">
        <f>資本コスト!E421/SUM(資本コスト!E421,労働コスト!E421)</f>
        <v>0.1533720516329159</v>
      </c>
      <c r="F421" s="6">
        <f>資本コスト!F421/SUM(資本コスト!F421,労働コスト!F421)</f>
        <v>0.14185528744017434</v>
      </c>
      <c r="G421" s="6">
        <f>資本コスト!G421/SUM(資本コスト!G421,労働コスト!G421)</f>
        <v>0.20469133198658671</v>
      </c>
      <c r="H421" s="6">
        <f>資本コスト!H421/SUM(資本コスト!H421,労働コスト!H421)</f>
        <v>0.23789460344857602</v>
      </c>
      <c r="I421" s="6">
        <f>資本コスト!I421/SUM(資本コスト!I421,労働コスト!I421)</f>
        <v>0.38252269058857064</v>
      </c>
    </row>
    <row r="422" spans="1:9" x14ac:dyDescent="0.15">
      <c r="A422" s="1">
        <v>19</v>
      </c>
      <c r="B422" s="1" t="s">
        <v>117</v>
      </c>
      <c r="C422" s="1">
        <v>5</v>
      </c>
      <c r="D422" s="1" t="s">
        <v>157</v>
      </c>
      <c r="E422" s="6">
        <f>資本コスト!E422/SUM(資本コスト!E422,労働コスト!E422)</f>
        <v>0.15974181515435509</v>
      </c>
      <c r="F422" s="6">
        <f>資本コスト!F422/SUM(資本コスト!F422,労働コスト!F422)</f>
        <v>0.12582456996834401</v>
      </c>
      <c r="G422" s="6">
        <f>資本コスト!G422/SUM(資本コスト!G422,労働コスト!G422)</f>
        <v>0.14173969022460498</v>
      </c>
      <c r="H422" s="6">
        <f>資本コスト!H422/SUM(資本コスト!H422,労働コスト!H422)</f>
        <v>0.13918630050637451</v>
      </c>
      <c r="I422" s="6">
        <f>資本コスト!I422/SUM(資本コスト!I422,労働コスト!I422)</f>
        <v>0.19518875734095392</v>
      </c>
    </row>
    <row r="423" spans="1:9" x14ac:dyDescent="0.15">
      <c r="A423" s="1">
        <v>19</v>
      </c>
      <c r="B423" s="1" t="s">
        <v>117</v>
      </c>
      <c r="C423" s="1">
        <v>6</v>
      </c>
      <c r="D423" s="1" t="s">
        <v>49</v>
      </c>
      <c r="E423" s="6">
        <f>資本コスト!E423/SUM(資本コスト!E423,労働コスト!E423)</f>
        <v>0.3017866765525144</v>
      </c>
      <c r="F423" s="6">
        <f>資本コスト!F423/SUM(資本コスト!F423,労働コスト!F423)</f>
        <v>0.30400349771283086</v>
      </c>
      <c r="G423" s="6">
        <f>資本コスト!G423/SUM(資本コスト!G423,労働コスト!G423)</f>
        <v>0.37539870502727957</v>
      </c>
      <c r="H423" s="6">
        <f>資本コスト!H423/SUM(資本コスト!H423,労働コスト!H423)</f>
        <v>0.19022009757960204</v>
      </c>
      <c r="I423" s="6">
        <f>資本コスト!I423/SUM(資本コスト!I423,労働コスト!I423)</f>
        <v>0.42723537019440094</v>
      </c>
    </row>
    <row r="424" spans="1:9" x14ac:dyDescent="0.15">
      <c r="A424" s="1">
        <v>19</v>
      </c>
      <c r="B424" s="1" t="s">
        <v>117</v>
      </c>
      <c r="C424" s="1">
        <v>7</v>
      </c>
      <c r="D424" s="1" t="s">
        <v>158</v>
      </c>
      <c r="E424" s="6">
        <f>資本コスト!E424/SUM(資本コスト!E424,労働コスト!E424)</f>
        <v>0.85143385995722232</v>
      </c>
      <c r="F424" s="6">
        <f>資本コスト!F424/SUM(資本コスト!F424,労働コスト!F424)</f>
        <v>0.76564389635531549</v>
      </c>
      <c r="G424" s="6">
        <f>資本コスト!G424/SUM(資本コスト!G424,労働コスト!G424)</f>
        <v>0.28605038607261785</v>
      </c>
      <c r="H424" s="6">
        <f>資本コスト!H424/SUM(資本コスト!H424,労働コスト!H424)</f>
        <v>0.27653763377853613</v>
      </c>
      <c r="I424" s="6">
        <f>資本コスト!I424/SUM(資本コスト!I424,労働コスト!I424)</f>
        <v>0.13442518132054024</v>
      </c>
    </row>
    <row r="425" spans="1:9" x14ac:dyDescent="0.15">
      <c r="A425" s="1">
        <v>19</v>
      </c>
      <c r="B425" s="1" t="s">
        <v>117</v>
      </c>
      <c r="C425" s="1">
        <v>8</v>
      </c>
      <c r="D425" s="1" t="s">
        <v>159</v>
      </c>
      <c r="E425" s="6">
        <f>資本コスト!E425/SUM(資本コスト!E425,労働コスト!E425)</f>
        <v>0.33148713519849127</v>
      </c>
      <c r="F425" s="6">
        <f>資本コスト!F425/SUM(資本コスト!F425,労働コスト!F425)</f>
        <v>0.21188739766292425</v>
      </c>
      <c r="G425" s="6">
        <f>資本コスト!G425/SUM(資本コスト!G425,労働コスト!G425)</f>
        <v>0.20316434758874019</v>
      </c>
      <c r="H425" s="6">
        <f>資本コスト!H425/SUM(資本コスト!H425,労働コスト!H425)</f>
        <v>0.14225414790479549</v>
      </c>
      <c r="I425" s="6">
        <f>資本コスト!I425/SUM(資本コスト!I425,労働コスト!I425)</f>
        <v>0.30237283175219382</v>
      </c>
    </row>
    <row r="426" spans="1:9" x14ac:dyDescent="0.15">
      <c r="A426" s="1">
        <v>19</v>
      </c>
      <c r="B426" s="1" t="s">
        <v>117</v>
      </c>
      <c r="C426" s="1">
        <v>9</v>
      </c>
      <c r="D426" s="1" t="s">
        <v>160</v>
      </c>
      <c r="E426" s="6">
        <f>資本コスト!E426/SUM(資本コスト!E426,労働コスト!E426)</f>
        <v>0.18874291025578285</v>
      </c>
      <c r="F426" s="6">
        <f>資本コスト!F426/SUM(資本コスト!F426,労働コスト!F426)</f>
        <v>0.13295466587577409</v>
      </c>
      <c r="G426" s="6">
        <f>資本コスト!G426/SUM(資本コスト!G426,労働コスト!G426)</f>
        <v>0.18996331981881481</v>
      </c>
      <c r="H426" s="6">
        <f>資本コスト!H426/SUM(資本コスト!H426,労働コスト!H426)</f>
        <v>0.18377940867466161</v>
      </c>
      <c r="I426" s="6">
        <f>資本コスト!I426/SUM(資本コスト!I426,労働コスト!I426)</f>
        <v>0.21020779265325382</v>
      </c>
    </row>
    <row r="427" spans="1:9" x14ac:dyDescent="0.15">
      <c r="A427" s="1">
        <v>19</v>
      </c>
      <c r="B427" s="1" t="s">
        <v>117</v>
      </c>
      <c r="C427" s="1">
        <v>10</v>
      </c>
      <c r="D427" s="1" t="s">
        <v>161</v>
      </c>
      <c r="E427" s="6">
        <f>資本コスト!E427/SUM(資本コスト!E427,労働コスト!E427)</f>
        <v>0.17230236894119394</v>
      </c>
      <c r="F427" s="6">
        <f>資本コスト!F427/SUM(資本コスト!F427,労働コスト!F427)</f>
        <v>0.20967715563837763</v>
      </c>
      <c r="G427" s="6">
        <f>資本コスト!G427/SUM(資本コスト!G427,労働コスト!G427)</f>
        <v>0.20360275254734367</v>
      </c>
      <c r="H427" s="6">
        <f>資本コスト!H427/SUM(資本コスト!H427,労働コスト!H427)</f>
        <v>0.14996471812054166</v>
      </c>
      <c r="I427" s="6">
        <f>資本コスト!I427/SUM(資本コスト!I427,労働コスト!I427)</f>
        <v>0.23208240680162504</v>
      </c>
    </row>
    <row r="428" spans="1:9" x14ac:dyDescent="0.15">
      <c r="A428" s="1">
        <v>19</v>
      </c>
      <c r="B428" s="1" t="s">
        <v>117</v>
      </c>
      <c r="C428" s="1">
        <v>11</v>
      </c>
      <c r="D428" s="1" t="s">
        <v>162</v>
      </c>
      <c r="E428" s="6">
        <f>資本コスト!E428/SUM(資本コスト!E428,労働コスト!E428)</f>
        <v>0.21845224682859204</v>
      </c>
      <c r="F428" s="6">
        <f>資本コスト!F428/SUM(資本コスト!F428,労働コスト!F428)</f>
        <v>0.19731833349901601</v>
      </c>
      <c r="G428" s="6">
        <f>資本コスト!G428/SUM(資本コスト!G428,労働コスト!G428)</f>
        <v>0.37893969999514099</v>
      </c>
      <c r="H428" s="6">
        <f>資本コスト!H428/SUM(資本コスト!H428,労働コスト!H428)</f>
        <v>0.28862103859620986</v>
      </c>
      <c r="I428" s="6">
        <f>資本コスト!I428/SUM(資本コスト!I428,労働コスト!I428)</f>
        <v>0.38284625014198537</v>
      </c>
    </row>
    <row r="429" spans="1:9" x14ac:dyDescent="0.15">
      <c r="A429" s="1">
        <v>19</v>
      </c>
      <c r="B429" s="1" t="s">
        <v>117</v>
      </c>
      <c r="C429" s="1">
        <v>12</v>
      </c>
      <c r="D429" s="1" t="s">
        <v>163</v>
      </c>
      <c r="E429" s="6">
        <f>資本コスト!E429/SUM(資本コスト!E429,労働コスト!E429)</f>
        <v>0.1453526424885922</v>
      </c>
      <c r="F429" s="6">
        <f>資本コスト!F429/SUM(資本コスト!F429,労働コスト!F429)</f>
        <v>0.19973998625446787</v>
      </c>
      <c r="G429" s="6">
        <f>資本コスト!G429/SUM(資本コスト!G429,労働コスト!G429)</f>
        <v>0.41167176945340722</v>
      </c>
      <c r="H429" s="6">
        <f>資本コスト!H429/SUM(資本コスト!H429,労働コスト!H429)</f>
        <v>0.39828349030279536</v>
      </c>
      <c r="I429" s="6">
        <f>資本コスト!I429/SUM(資本コスト!I429,労働コスト!I429)</f>
        <v>0.4998861974291583</v>
      </c>
    </row>
    <row r="430" spans="1:9" x14ac:dyDescent="0.15">
      <c r="A430" s="1">
        <v>19</v>
      </c>
      <c r="B430" s="1" t="s">
        <v>117</v>
      </c>
      <c r="C430" s="1">
        <v>13</v>
      </c>
      <c r="D430" s="1" t="s">
        <v>164</v>
      </c>
      <c r="E430" s="6">
        <f>資本コスト!E430/SUM(資本コスト!E430,労働コスト!E430)</f>
        <v>0.22084555677482826</v>
      </c>
      <c r="F430" s="6">
        <f>資本コスト!F430/SUM(資本コスト!F430,労働コスト!F430)</f>
        <v>0.23789436810766534</v>
      </c>
      <c r="G430" s="6">
        <f>資本コスト!G430/SUM(資本コスト!G430,労働コスト!G430)</f>
        <v>0.27952298176915996</v>
      </c>
      <c r="H430" s="6">
        <f>資本コスト!H430/SUM(資本コスト!H430,労働コスト!H430)</f>
        <v>0.23094207774684233</v>
      </c>
      <c r="I430" s="6">
        <f>資本コスト!I430/SUM(資本コスト!I430,労働コスト!I430)</f>
        <v>0.28977932541745755</v>
      </c>
    </row>
    <row r="431" spans="1:9" x14ac:dyDescent="0.15">
      <c r="A431" s="1">
        <v>19</v>
      </c>
      <c r="B431" s="1" t="s">
        <v>117</v>
      </c>
      <c r="C431" s="1">
        <v>14</v>
      </c>
      <c r="D431" s="1" t="s">
        <v>165</v>
      </c>
      <c r="E431" s="6">
        <f>資本コスト!E431/SUM(資本コスト!E431,労働コスト!E431)</f>
        <v>0.1130031677063969</v>
      </c>
      <c r="F431" s="6">
        <f>資本コスト!F431/SUM(資本コスト!F431,労働コスト!F431)</f>
        <v>0.1544667685846686</v>
      </c>
      <c r="G431" s="6">
        <f>資本コスト!G431/SUM(資本コスト!G431,労働コスト!G431)</f>
        <v>0.34655069435042568</v>
      </c>
      <c r="H431" s="6">
        <f>資本コスト!H431/SUM(資本コスト!H431,労働コスト!H431)</f>
        <v>0.37383781491147139</v>
      </c>
      <c r="I431" s="6">
        <f>資本コスト!I431/SUM(資本コスト!I431,労働コスト!I431)</f>
        <v>0.52608711477260295</v>
      </c>
    </row>
    <row r="432" spans="1:9" x14ac:dyDescent="0.15">
      <c r="A432" s="1">
        <v>19</v>
      </c>
      <c r="B432" s="1" t="s">
        <v>117</v>
      </c>
      <c r="C432" s="1">
        <v>15</v>
      </c>
      <c r="D432" s="1" t="s">
        <v>166</v>
      </c>
      <c r="E432" s="6">
        <f>資本コスト!E432/SUM(資本コスト!E432,労働コスト!E432)</f>
        <v>0.22558551059812029</v>
      </c>
      <c r="F432" s="6">
        <f>資本コスト!F432/SUM(資本コスト!F432,労働コスト!F432)</f>
        <v>0.14138304323484099</v>
      </c>
      <c r="G432" s="6">
        <f>資本コスト!G432/SUM(資本コスト!G432,労働コスト!G432)</f>
        <v>0.19484363640306548</v>
      </c>
      <c r="H432" s="6">
        <f>資本コスト!H432/SUM(資本コスト!H432,労働コスト!H432)</f>
        <v>0.20275357053296728</v>
      </c>
      <c r="I432" s="6">
        <f>資本コスト!I432/SUM(資本コスト!I432,労働コスト!I432)</f>
        <v>0.28041324086410591</v>
      </c>
    </row>
    <row r="433" spans="1:9" x14ac:dyDescent="0.15">
      <c r="A433" s="1">
        <v>19</v>
      </c>
      <c r="B433" s="1" t="s">
        <v>67</v>
      </c>
      <c r="C433" s="1">
        <v>16</v>
      </c>
      <c r="D433" s="1" t="s">
        <v>149</v>
      </c>
      <c r="E433" s="6">
        <f>資本コスト!E433/SUM(資本コスト!E433,労働コスト!E433)</f>
        <v>0.32937299153094746</v>
      </c>
      <c r="F433" s="6">
        <f>資本コスト!F433/SUM(資本コスト!F433,労働コスト!F433)</f>
        <v>0.10782698051104148</v>
      </c>
      <c r="G433" s="6">
        <f>資本コスト!G433/SUM(資本コスト!G433,労働コスト!G433)</f>
        <v>0.10006240065951902</v>
      </c>
      <c r="H433" s="6">
        <f>資本コスト!H433/SUM(資本コスト!H433,労働コスト!H433)</f>
        <v>8.4247584470522913E-2</v>
      </c>
      <c r="I433" s="6">
        <f>資本コスト!I433/SUM(資本コスト!I433,労働コスト!I433)</f>
        <v>0.12567503504201663</v>
      </c>
    </row>
    <row r="434" spans="1:9" x14ac:dyDescent="0.15">
      <c r="A434" s="1">
        <v>19</v>
      </c>
      <c r="B434" s="1" t="s">
        <v>67</v>
      </c>
      <c r="C434" s="1">
        <v>17</v>
      </c>
      <c r="D434" s="1" t="s">
        <v>150</v>
      </c>
      <c r="E434" s="6">
        <f>資本コスト!E434/SUM(資本コスト!E434,労働コスト!E434)</f>
        <v>0.67568990495269576</v>
      </c>
      <c r="F434" s="6">
        <f>資本コスト!F434/SUM(資本コスト!F434,労働コスト!F434)</f>
        <v>0.56508673242588181</v>
      </c>
      <c r="G434" s="6">
        <f>資本コスト!G434/SUM(資本コスト!G434,労働コスト!G434)</f>
        <v>0.52823009730692805</v>
      </c>
      <c r="H434" s="6">
        <f>資本コスト!H434/SUM(資本コスト!H434,労働コスト!H434)</f>
        <v>0.5303858087710408</v>
      </c>
      <c r="I434" s="6">
        <f>資本コスト!I434/SUM(資本コスト!I434,労働コスト!I434)</f>
        <v>0.61345359487989326</v>
      </c>
    </row>
    <row r="435" spans="1:9" x14ac:dyDescent="0.15">
      <c r="A435" s="1">
        <v>19</v>
      </c>
      <c r="B435" s="1" t="s">
        <v>67</v>
      </c>
      <c r="C435" s="1">
        <v>18</v>
      </c>
      <c r="D435" s="1" t="s">
        <v>151</v>
      </c>
      <c r="E435" s="6">
        <f>資本コスト!E435/SUM(資本コスト!E435,労働コスト!E435)</f>
        <v>0.15582120015955514</v>
      </c>
      <c r="F435" s="6">
        <f>資本コスト!F435/SUM(資本コスト!F435,労働コスト!F435)</f>
        <v>0.14745692695612894</v>
      </c>
      <c r="G435" s="6">
        <f>資本コスト!G435/SUM(資本コスト!G435,労働コスト!G435)</f>
        <v>0.18452116336781474</v>
      </c>
      <c r="H435" s="6">
        <f>資本コスト!H435/SUM(資本コスト!H435,労働コスト!H435)</f>
        <v>0.14317792755391051</v>
      </c>
      <c r="I435" s="6">
        <f>資本コスト!I435/SUM(資本コスト!I435,労働コスト!I435)</f>
        <v>0.21502972812618587</v>
      </c>
    </row>
    <row r="436" spans="1:9" x14ac:dyDescent="0.15">
      <c r="A436" s="1">
        <v>19</v>
      </c>
      <c r="B436" s="1" t="s">
        <v>67</v>
      </c>
      <c r="C436" s="1">
        <v>19</v>
      </c>
      <c r="D436" s="1" t="s">
        <v>152</v>
      </c>
      <c r="E436" s="6">
        <f>資本コスト!E436/SUM(資本コスト!E436,労働コスト!E436)</f>
        <v>0.37515009174263847</v>
      </c>
      <c r="F436" s="6">
        <f>資本コスト!F436/SUM(資本コスト!F436,労働コスト!F436)</f>
        <v>0.1621043870557789</v>
      </c>
      <c r="G436" s="6">
        <f>資本コスト!G436/SUM(資本コスト!G436,労働コスト!G436)</f>
        <v>0.17861297740159618</v>
      </c>
      <c r="H436" s="6">
        <f>資本コスト!H436/SUM(資本コスト!H436,労働コスト!H436)</f>
        <v>0.17303898788966424</v>
      </c>
      <c r="I436" s="6">
        <f>資本コスト!I436/SUM(資本コスト!I436,労働コスト!I436)</f>
        <v>0.17844365015462507</v>
      </c>
    </row>
    <row r="437" spans="1:9" x14ac:dyDescent="0.15">
      <c r="A437" s="1">
        <v>19</v>
      </c>
      <c r="B437" s="1" t="s">
        <v>67</v>
      </c>
      <c r="C437" s="1">
        <v>20</v>
      </c>
      <c r="D437" s="1" t="s">
        <v>153</v>
      </c>
      <c r="E437" s="6">
        <f>資本コスト!E437/SUM(資本コスト!E437,労働コスト!E437)</f>
        <v>0.49571079076545288</v>
      </c>
      <c r="F437" s="6">
        <f>資本コスト!F437/SUM(資本コスト!F437,労働コスト!F437)</f>
        <v>0.80242006928711207</v>
      </c>
      <c r="G437" s="6">
        <f>資本コスト!G437/SUM(資本コスト!G437,労働コスト!G437)</f>
        <v>0.74427389105744968</v>
      </c>
      <c r="H437" s="6">
        <f>資本コスト!H437/SUM(資本コスト!H437,労働コスト!H437)</f>
        <v>0.7772617372950853</v>
      </c>
      <c r="I437" s="6">
        <f>資本コスト!I437/SUM(資本コスト!I437,労働コスト!I437)</f>
        <v>0.80916041508696579</v>
      </c>
    </row>
    <row r="438" spans="1:9" x14ac:dyDescent="0.15">
      <c r="A438" s="1">
        <v>19</v>
      </c>
      <c r="B438" s="1" t="s">
        <v>67</v>
      </c>
      <c r="C438" s="1">
        <v>21</v>
      </c>
      <c r="D438" s="1" t="s">
        <v>154</v>
      </c>
      <c r="E438" s="6">
        <f>資本コスト!E438/SUM(資本コスト!E438,労働コスト!E438)</f>
        <v>0.31291497449832395</v>
      </c>
      <c r="F438" s="6">
        <f>資本コスト!F438/SUM(資本コスト!F438,労働コスト!F438)</f>
        <v>0.31208096080262077</v>
      </c>
      <c r="G438" s="6">
        <f>資本コスト!G438/SUM(資本コスト!G438,労働コスト!G438)</f>
        <v>0.34464471044335693</v>
      </c>
      <c r="H438" s="6">
        <f>資本コスト!H438/SUM(資本コスト!H438,労働コスト!H438)</f>
        <v>0.36590960897438335</v>
      </c>
      <c r="I438" s="6">
        <f>資本コスト!I438/SUM(資本コスト!I438,労働コスト!I438)</f>
        <v>0.46536561521720554</v>
      </c>
    </row>
    <row r="439" spans="1:9" x14ac:dyDescent="0.15">
      <c r="A439" s="1">
        <v>19</v>
      </c>
      <c r="B439" s="1" t="s">
        <v>18</v>
      </c>
      <c r="C439" s="1">
        <v>22</v>
      </c>
      <c r="D439" s="1" t="s">
        <v>146</v>
      </c>
      <c r="E439" s="6">
        <f>資本コスト!E439/SUM(資本コスト!E439,労働コスト!E439)</f>
        <v>0.27031210123882776</v>
      </c>
      <c r="F439" s="6">
        <f>資本コスト!F439/SUM(資本コスト!F439,労働コスト!F439)</f>
        <v>0.27811345874533072</v>
      </c>
      <c r="G439" s="6">
        <f>資本コスト!G439/SUM(資本コスト!G439,労働コスト!G439)</f>
        <v>0.40431504902147758</v>
      </c>
      <c r="H439" s="6">
        <f>資本コスト!H439/SUM(資本コスト!H439,労働コスト!H439)</f>
        <v>0.3521846751631908</v>
      </c>
      <c r="I439" s="6">
        <f>資本コスト!I439/SUM(資本コスト!I439,労働コスト!I439)</f>
        <v>0.3119632596439722</v>
      </c>
    </row>
    <row r="440" spans="1:9" x14ac:dyDescent="0.15">
      <c r="A440" s="1">
        <v>19</v>
      </c>
      <c r="B440" s="1" t="s">
        <v>18</v>
      </c>
      <c r="C440" s="1">
        <v>23</v>
      </c>
      <c r="D440" s="1" t="s">
        <v>167</v>
      </c>
      <c r="E440" s="6">
        <f>資本コスト!E440/SUM(資本コスト!E440,労働コスト!E440)</f>
        <v>0.38051974542408701</v>
      </c>
      <c r="F440" s="6">
        <f>資本コスト!F440/SUM(資本コスト!F440,労働コスト!F440)</f>
        <v>0.32755156056530327</v>
      </c>
      <c r="G440" s="6">
        <f>資本コスト!G440/SUM(資本コスト!G440,労働コスト!G440)</f>
        <v>0.3385117696364448</v>
      </c>
      <c r="H440" s="6">
        <f>資本コスト!H440/SUM(資本コスト!H440,労働コスト!H440)</f>
        <v>0.34968627796414098</v>
      </c>
      <c r="I440" s="6">
        <f>資本コスト!I440/SUM(資本コスト!I440,労働コスト!I440)</f>
        <v>0.36561363449997847</v>
      </c>
    </row>
    <row r="441" spans="1:9" x14ac:dyDescent="0.15">
      <c r="A441" s="1">
        <v>20</v>
      </c>
      <c r="B441" s="1" t="s">
        <v>68</v>
      </c>
      <c r="C441" s="1">
        <v>1</v>
      </c>
      <c r="D441" s="1" t="s">
        <v>147</v>
      </c>
      <c r="E441" s="6">
        <f>資本コスト!E441/SUM(資本コスト!E441,労働コスト!E441)</f>
        <v>0.53478476639037698</v>
      </c>
      <c r="F441" s="6">
        <f>資本コスト!F441/SUM(資本コスト!F441,労働コスト!F441)</f>
        <v>0.46111946082007177</v>
      </c>
      <c r="G441" s="6">
        <f>資本コスト!G441/SUM(資本コスト!G441,労働コスト!G441)</f>
        <v>0.52123247456922805</v>
      </c>
      <c r="H441" s="6">
        <f>資本コスト!H441/SUM(資本コスト!H441,労働コスト!H441)</f>
        <v>0.62363848767309094</v>
      </c>
      <c r="I441" s="6">
        <f>資本コスト!I441/SUM(資本コスト!I441,労働コスト!I441)</f>
        <v>0.65349348523765671</v>
      </c>
    </row>
    <row r="442" spans="1:9" x14ac:dyDescent="0.15">
      <c r="A442" s="1">
        <v>20</v>
      </c>
      <c r="B442" s="1" t="s">
        <v>68</v>
      </c>
      <c r="C442" s="1">
        <v>2</v>
      </c>
      <c r="D442" s="1" t="s">
        <v>148</v>
      </c>
      <c r="E442" s="6">
        <f>資本コスト!E442/SUM(資本コスト!E442,労働コスト!E442)</f>
        <v>0.37261208333918694</v>
      </c>
      <c r="F442" s="6">
        <f>資本コスト!F442/SUM(資本コスト!F442,労働コスト!F442)</f>
        <v>0.39595555679656019</v>
      </c>
      <c r="G442" s="6">
        <f>資本コスト!G442/SUM(資本コスト!G442,労働コスト!G442)</f>
        <v>0.35024039913739963</v>
      </c>
      <c r="H442" s="6">
        <f>資本コスト!H442/SUM(資本コスト!H442,労働コスト!H442)</f>
        <v>0.36574957747327708</v>
      </c>
      <c r="I442" s="6">
        <f>資本コスト!I442/SUM(資本コスト!I442,労働コスト!I442)</f>
        <v>0.55534026375132317</v>
      </c>
    </row>
    <row r="443" spans="1:9" x14ac:dyDescent="0.15">
      <c r="A443" s="1">
        <v>20</v>
      </c>
      <c r="B443" s="1" t="s">
        <v>118</v>
      </c>
      <c r="C443" s="1">
        <v>3</v>
      </c>
      <c r="D443" s="1" t="s">
        <v>155</v>
      </c>
      <c r="E443" s="6">
        <f>資本コスト!E443/SUM(資本コスト!E443,労働コスト!E443)</f>
        <v>0.338039620009143</v>
      </c>
      <c r="F443" s="6">
        <f>資本コスト!F443/SUM(資本コスト!F443,労働コスト!F443)</f>
        <v>0.25851612181864492</v>
      </c>
      <c r="G443" s="6">
        <f>資本コスト!G443/SUM(資本コスト!G443,労働コスト!G443)</f>
        <v>0.2889929615113177</v>
      </c>
      <c r="H443" s="6">
        <f>資本コスト!H443/SUM(資本コスト!H443,労働コスト!H443)</f>
        <v>0.31542459070239487</v>
      </c>
      <c r="I443" s="6">
        <f>資本コスト!I443/SUM(資本コスト!I443,労働コスト!I443)</f>
        <v>0.33398293061399759</v>
      </c>
    </row>
    <row r="444" spans="1:9" x14ac:dyDescent="0.15">
      <c r="A444" s="1">
        <v>20</v>
      </c>
      <c r="B444" s="1" t="s">
        <v>118</v>
      </c>
      <c r="C444" s="1">
        <v>4</v>
      </c>
      <c r="D444" s="1" t="s">
        <v>156</v>
      </c>
      <c r="E444" s="6">
        <f>資本コスト!E444/SUM(資本コスト!E444,労働コスト!E444)</f>
        <v>0.29270869220257734</v>
      </c>
      <c r="F444" s="6">
        <f>資本コスト!F444/SUM(資本コスト!F444,労働コスト!F444)</f>
        <v>0.23829369240195269</v>
      </c>
      <c r="G444" s="6">
        <f>資本コスト!G444/SUM(資本コスト!G444,労働コスト!G444)</f>
        <v>0.24814633885029394</v>
      </c>
      <c r="H444" s="6">
        <f>資本コスト!H444/SUM(資本コスト!H444,労働コスト!H444)</f>
        <v>0.30798802969712297</v>
      </c>
      <c r="I444" s="6">
        <f>資本コスト!I444/SUM(資本コスト!I444,労働コスト!I444)</f>
        <v>0.32926158723097804</v>
      </c>
    </row>
    <row r="445" spans="1:9" x14ac:dyDescent="0.15">
      <c r="A445" s="1">
        <v>20</v>
      </c>
      <c r="B445" s="1" t="s">
        <v>118</v>
      </c>
      <c r="C445" s="1">
        <v>5</v>
      </c>
      <c r="D445" s="1" t="s">
        <v>157</v>
      </c>
      <c r="E445" s="6">
        <f>資本コスト!E445/SUM(資本コスト!E445,労働コスト!E445)</f>
        <v>0.22466926991820813</v>
      </c>
      <c r="F445" s="6">
        <f>資本コスト!F445/SUM(資本コスト!F445,労働コスト!F445)</f>
        <v>0.15287733094185033</v>
      </c>
      <c r="G445" s="6">
        <f>資本コスト!G445/SUM(資本コスト!G445,労働コスト!G445)</f>
        <v>0.172520742526031</v>
      </c>
      <c r="H445" s="6">
        <f>資本コスト!H445/SUM(資本コスト!H445,労働コスト!H445)</f>
        <v>0.16026474366711291</v>
      </c>
      <c r="I445" s="6">
        <f>資本コスト!I445/SUM(資本コスト!I445,労働コスト!I445)</f>
        <v>0.22119770506873285</v>
      </c>
    </row>
    <row r="446" spans="1:9" x14ac:dyDescent="0.15">
      <c r="A446" s="1">
        <v>20</v>
      </c>
      <c r="B446" s="1" t="s">
        <v>118</v>
      </c>
      <c r="C446" s="1">
        <v>6</v>
      </c>
      <c r="D446" s="1" t="s">
        <v>49</v>
      </c>
      <c r="E446" s="6">
        <f>資本コスト!E446/SUM(資本コスト!E446,労働コスト!E446)</f>
        <v>0.30218687224230478</v>
      </c>
      <c r="F446" s="6">
        <f>資本コスト!F446/SUM(資本コスト!F446,労働コスト!F446)</f>
        <v>0.27788770615579383</v>
      </c>
      <c r="G446" s="6">
        <f>資本コスト!G446/SUM(資本コスト!G446,労働コスト!G446)</f>
        <v>0.27389539945951269</v>
      </c>
      <c r="H446" s="6">
        <f>資本コスト!H446/SUM(資本コスト!H446,労働コスト!H446)</f>
        <v>0.29053844339757579</v>
      </c>
      <c r="I446" s="6">
        <f>資本コスト!I446/SUM(資本コスト!I446,労働コスト!I446)</f>
        <v>0.38620604632165606</v>
      </c>
    </row>
    <row r="447" spans="1:9" x14ac:dyDescent="0.15">
      <c r="A447" s="1">
        <v>20</v>
      </c>
      <c r="B447" s="1" t="s">
        <v>118</v>
      </c>
      <c r="C447" s="1">
        <v>7</v>
      </c>
      <c r="D447" s="1" t="s">
        <v>158</v>
      </c>
      <c r="E447" s="6">
        <f>資本コスト!E447/SUM(資本コスト!E447,労働コスト!E447)</f>
        <v>0.80940840518108048</v>
      </c>
      <c r="F447" s="6">
        <f>資本コスト!F447/SUM(資本コスト!F447,労働コスト!F447)</f>
        <v>0.6346874578429017</v>
      </c>
      <c r="G447" s="6">
        <f>資本コスト!G447/SUM(資本コスト!G447,労働コスト!G447)</f>
        <v>0.38000693207940051</v>
      </c>
      <c r="H447" s="6">
        <f>資本コスト!H447/SUM(資本コスト!H447,労働コスト!H447)</f>
        <v>0.38836130469420599</v>
      </c>
      <c r="I447" s="6">
        <f>資本コスト!I447/SUM(資本コスト!I447,労働コスト!I447)</f>
        <v>0.37333253302277358</v>
      </c>
    </row>
    <row r="448" spans="1:9" x14ac:dyDescent="0.15">
      <c r="A448" s="1">
        <v>20</v>
      </c>
      <c r="B448" s="1" t="s">
        <v>118</v>
      </c>
      <c r="C448" s="1">
        <v>8</v>
      </c>
      <c r="D448" s="1" t="s">
        <v>159</v>
      </c>
      <c r="E448" s="6">
        <f>資本コスト!E448/SUM(資本コスト!E448,労働コスト!E448)</f>
        <v>0.34944316674987647</v>
      </c>
      <c r="F448" s="6">
        <f>資本コスト!F448/SUM(資本コスト!F448,労働コスト!F448)</f>
        <v>0.27065958199727763</v>
      </c>
      <c r="G448" s="6">
        <f>資本コスト!G448/SUM(資本コスト!G448,労働コスト!G448)</f>
        <v>0.2558658588482271</v>
      </c>
      <c r="H448" s="6">
        <f>資本コスト!H448/SUM(資本コスト!H448,労働コスト!H448)</f>
        <v>0.22978664556067624</v>
      </c>
      <c r="I448" s="6">
        <f>資本コスト!I448/SUM(資本コスト!I448,労働コスト!I448)</f>
        <v>0.21737388725345255</v>
      </c>
    </row>
    <row r="449" spans="1:9" x14ac:dyDescent="0.15">
      <c r="A449" s="1">
        <v>20</v>
      </c>
      <c r="B449" s="1" t="s">
        <v>118</v>
      </c>
      <c r="C449" s="1">
        <v>9</v>
      </c>
      <c r="D449" s="1" t="s">
        <v>160</v>
      </c>
      <c r="E449" s="6">
        <f>資本コスト!E449/SUM(資本コスト!E449,労働コスト!E449)</f>
        <v>0.2568706100236221</v>
      </c>
      <c r="F449" s="6">
        <f>資本コスト!F449/SUM(資本コスト!F449,労働コスト!F449)</f>
        <v>0.22721820860335482</v>
      </c>
      <c r="G449" s="6">
        <f>資本コスト!G449/SUM(資本コスト!G449,労働コスト!G449)</f>
        <v>0.23446871478124823</v>
      </c>
      <c r="H449" s="6">
        <f>資本コスト!H449/SUM(資本コスト!H449,労働コスト!H449)</f>
        <v>0.19712020153603718</v>
      </c>
      <c r="I449" s="6">
        <f>資本コスト!I449/SUM(資本コスト!I449,労働コスト!I449)</f>
        <v>0.1728732398017048</v>
      </c>
    </row>
    <row r="450" spans="1:9" x14ac:dyDescent="0.15">
      <c r="A450" s="1">
        <v>20</v>
      </c>
      <c r="B450" s="1" t="s">
        <v>118</v>
      </c>
      <c r="C450" s="1">
        <v>10</v>
      </c>
      <c r="D450" s="1" t="s">
        <v>161</v>
      </c>
      <c r="E450" s="6">
        <f>資本コスト!E450/SUM(資本コスト!E450,労働コスト!E450)</f>
        <v>0.35470802297756349</v>
      </c>
      <c r="F450" s="6">
        <f>資本コスト!F450/SUM(資本コスト!F450,労働コスト!F450)</f>
        <v>0.21101312527315622</v>
      </c>
      <c r="G450" s="6">
        <f>資本コスト!G450/SUM(資本コスト!G450,労働コスト!G450)</f>
        <v>0.21465901553111924</v>
      </c>
      <c r="H450" s="6">
        <f>資本コスト!H450/SUM(資本コスト!H450,労働コスト!H450)</f>
        <v>0.18152653798007243</v>
      </c>
      <c r="I450" s="6">
        <f>資本コスト!I450/SUM(資本コスト!I450,労働コスト!I450)</f>
        <v>0.21988306800914084</v>
      </c>
    </row>
    <row r="451" spans="1:9" x14ac:dyDescent="0.15">
      <c r="A451" s="1">
        <v>20</v>
      </c>
      <c r="B451" s="1" t="s">
        <v>118</v>
      </c>
      <c r="C451" s="1">
        <v>11</v>
      </c>
      <c r="D451" s="1" t="s">
        <v>162</v>
      </c>
      <c r="E451" s="6">
        <f>資本コスト!E451/SUM(資本コスト!E451,労働コスト!E451)</f>
        <v>0.27483047638231356</v>
      </c>
      <c r="F451" s="6">
        <f>資本コスト!F451/SUM(資本コスト!F451,労働コスト!F451)</f>
        <v>0.22602355030751872</v>
      </c>
      <c r="G451" s="6">
        <f>資本コスト!G451/SUM(資本コスト!G451,労働コスト!G451)</f>
        <v>0.30664601232995686</v>
      </c>
      <c r="H451" s="6">
        <f>資本コスト!H451/SUM(資本コスト!H451,労働コスト!H451)</f>
        <v>0.28473067864653828</v>
      </c>
      <c r="I451" s="6">
        <f>資本コスト!I451/SUM(資本コスト!I451,労働コスト!I451)</f>
        <v>0.28763264643212699</v>
      </c>
    </row>
    <row r="452" spans="1:9" x14ac:dyDescent="0.15">
      <c r="A452" s="1">
        <v>20</v>
      </c>
      <c r="B452" s="1" t="s">
        <v>118</v>
      </c>
      <c r="C452" s="1">
        <v>12</v>
      </c>
      <c r="D452" s="1" t="s">
        <v>163</v>
      </c>
      <c r="E452" s="6">
        <f>資本コスト!E452/SUM(資本コスト!E452,労働コスト!E452)</f>
        <v>0.16753649986839761</v>
      </c>
      <c r="F452" s="6">
        <f>資本コスト!F452/SUM(資本コスト!F452,労働コスト!F452)</f>
        <v>0.16859782540035037</v>
      </c>
      <c r="G452" s="6">
        <f>資本コスト!G452/SUM(資本コスト!G452,労働コスト!G452)</f>
        <v>0.32139424933389826</v>
      </c>
      <c r="H452" s="6">
        <f>資本コスト!H452/SUM(資本コスト!H452,労働コスト!H452)</f>
        <v>0.33543994405599903</v>
      </c>
      <c r="I452" s="6">
        <f>資本コスト!I452/SUM(資本コスト!I452,労働コスト!I452)</f>
        <v>0.38404595289011406</v>
      </c>
    </row>
    <row r="453" spans="1:9" x14ac:dyDescent="0.15">
      <c r="A453" s="1">
        <v>20</v>
      </c>
      <c r="B453" s="1" t="s">
        <v>118</v>
      </c>
      <c r="C453" s="1">
        <v>13</v>
      </c>
      <c r="D453" s="1" t="s">
        <v>164</v>
      </c>
      <c r="E453" s="6">
        <f>資本コスト!E453/SUM(資本コスト!E453,労働コスト!E453)</f>
        <v>0.1971396751312082</v>
      </c>
      <c r="F453" s="6">
        <f>資本コスト!F453/SUM(資本コスト!F453,労働コスト!F453)</f>
        <v>0.24246140843944747</v>
      </c>
      <c r="G453" s="6">
        <f>資本コスト!G453/SUM(資本コスト!G453,労働コスト!G453)</f>
        <v>0.3319795484179125</v>
      </c>
      <c r="H453" s="6">
        <f>資本コスト!H453/SUM(資本コスト!H453,労働コスト!H453)</f>
        <v>0.3016436183218929</v>
      </c>
      <c r="I453" s="6">
        <f>資本コスト!I453/SUM(資本コスト!I453,労働コスト!I453)</f>
        <v>0.27087065960592005</v>
      </c>
    </row>
    <row r="454" spans="1:9" x14ac:dyDescent="0.15">
      <c r="A454" s="1">
        <v>20</v>
      </c>
      <c r="B454" s="1" t="s">
        <v>118</v>
      </c>
      <c r="C454" s="1">
        <v>14</v>
      </c>
      <c r="D454" s="1" t="s">
        <v>165</v>
      </c>
      <c r="E454" s="6">
        <f>資本コスト!E454/SUM(資本コスト!E454,労働コスト!E454)</f>
        <v>0.12051441199572915</v>
      </c>
      <c r="F454" s="6">
        <f>資本コスト!F454/SUM(資本コスト!F454,労働コスト!F454)</f>
        <v>0.2199360100475162</v>
      </c>
      <c r="G454" s="6">
        <f>資本コスト!G454/SUM(資本コスト!G454,労働コスト!G454)</f>
        <v>0.42394697124338887</v>
      </c>
      <c r="H454" s="6">
        <f>資本コスト!H454/SUM(資本コスト!H454,労働コスト!H454)</f>
        <v>0.45123685045308981</v>
      </c>
      <c r="I454" s="6">
        <f>資本コスト!I454/SUM(資本コスト!I454,労働コスト!I454)</f>
        <v>0.46259586006861619</v>
      </c>
    </row>
    <row r="455" spans="1:9" x14ac:dyDescent="0.15">
      <c r="A455" s="1">
        <v>20</v>
      </c>
      <c r="B455" s="1" t="s">
        <v>118</v>
      </c>
      <c r="C455" s="1">
        <v>15</v>
      </c>
      <c r="D455" s="1" t="s">
        <v>166</v>
      </c>
      <c r="E455" s="6">
        <f>資本コスト!E455/SUM(資本コスト!E455,労働コスト!E455)</f>
        <v>0.19545751198192671</v>
      </c>
      <c r="F455" s="6">
        <f>資本コスト!F455/SUM(資本コスト!F455,労働コスト!F455)</f>
        <v>0.16557122703232005</v>
      </c>
      <c r="G455" s="6">
        <f>資本コスト!G455/SUM(資本コスト!G455,労働コスト!G455)</f>
        <v>0.23540893707959742</v>
      </c>
      <c r="H455" s="6">
        <f>資本コスト!H455/SUM(資本コスト!H455,労働コスト!H455)</f>
        <v>0.24764679542526039</v>
      </c>
      <c r="I455" s="6">
        <f>資本コスト!I455/SUM(資本コスト!I455,労働コスト!I455)</f>
        <v>0.26217403292224817</v>
      </c>
    </row>
    <row r="456" spans="1:9" x14ac:dyDescent="0.15">
      <c r="A456" s="1">
        <v>20</v>
      </c>
      <c r="B456" s="1" t="s">
        <v>68</v>
      </c>
      <c r="C456" s="1">
        <v>16</v>
      </c>
      <c r="D456" s="1" t="s">
        <v>149</v>
      </c>
      <c r="E456" s="6">
        <f>資本コスト!E456/SUM(資本コスト!E456,労働コスト!E456)</f>
        <v>0.21597781418198034</v>
      </c>
      <c r="F456" s="6">
        <f>資本コスト!F456/SUM(資本コスト!F456,労働コスト!F456)</f>
        <v>9.2468388958219586E-2</v>
      </c>
      <c r="G456" s="6">
        <f>資本コスト!G456/SUM(資本コスト!G456,労働コスト!G456)</f>
        <v>0.10124387856681477</v>
      </c>
      <c r="H456" s="6">
        <f>資本コスト!H456/SUM(資本コスト!H456,労働コスト!H456)</f>
        <v>8.8275881619579832E-2</v>
      </c>
      <c r="I456" s="6">
        <f>資本コスト!I456/SUM(資本コスト!I456,労働コスト!I456)</f>
        <v>0.11832269090702387</v>
      </c>
    </row>
    <row r="457" spans="1:9" x14ac:dyDescent="0.15">
      <c r="A457" s="1">
        <v>20</v>
      </c>
      <c r="B457" s="1" t="s">
        <v>68</v>
      </c>
      <c r="C457" s="1">
        <v>17</v>
      </c>
      <c r="D457" s="1" t="s">
        <v>150</v>
      </c>
      <c r="E457" s="6">
        <f>資本コスト!E457/SUM(資本コスト!E457,労働コスト!E457)</f>
        <v>0.83870213621493261</v>
      </c>
      <c r="F457" s="6">
        <f>資本コスト!F457/SUM(資本コスト!F457,労働コスト!F457)</f>
        <v>0.75329268049889975</v>
      </c>
      <c r="G457" s="6">
        <f>資本コスト!G457/SUM(資本コスト!G457,労働コスト!G457)</f>
        <v>0.63959032002524241</v>
      </c>
      <c r="H457" s="6">
        <f>資本コスト!H457/SUM(資本コスト!H457,労働コスト!H457)</f>
        <v>0.64426554500955524</v>
      </c>
      <c r="I457" s="6">
        <f>資本コスト!I457/SUM(資本コスト!I457,労働コスト!I457)</f>
        <v>0.69258200809476678</v>
      </c>
    </row>
    <row r="458" spans="1:9" x14ac:dyDescent="0.15">
      <c r="A458" s="1">
        <v>20</v>
      </c>
      <c r="B458" s="1" t="s">
        <v>68</v>
      </c>
      <c r="C458" s="1">
        <v>18</v>
      </c>
      <c r="D458" s="1" t="s">
        <v>151</v>
      </c>
      <c r="E458" s="6">
        <f>資本コスト!E458/SUM(資本コスト!E458,労働コスト!E458)</f>
        <v>0.1445351088131796</v>
      </c>
      <c r="F458" s="6">
        <f>資本コスト!F458/SUM(資本コスト!F458,労働コスト!F458)</f>
        <v>0.22707062051031338</v>
      </c>
      <c r="G458" s="6">
        <f>資本コスト!G458/SUM(資本コスト!G458,労働コスト!G458)</f>
        <v>0.15729534633344305</v>
      </c>
      <c r="H458" s="6">
        <f>資本コスト!H458/SUM(資本コスト!H458,労働コスト!H458)</f>
        <v>0.15730230579685742</v>
      </c>
      <c r="I458" s="6">
        <f>資本コスト!I458/SUM(資本コスト!I458,労働コスト!I458)</f>
        <v>0.15344273886606791</v>
      </c>
    </row>
    <row r="459" spans="1:9" x14ac:dyDescent="0.15">
      <c r="A459" s="1">
        <v>20</v>
      </c>
      <c r="B459" s="1" t="s">
        <v>68</v>
      </c>
      <c r="C459" s="1">
        <v>19</v>
      </c>
      <c r="D459" s="1" t="s">
        <v>152</v>
      </c>
      <c r="E459" s="6">
        <f>資本コスト!E459/SUM(資本コスト!E459,労働コスト!E459)</f>
        <v>0.38546181307035482</v>
      </c>
      <c r="F459" s="6">
        <f>資本コスト!F459/SUM(資本コスト!F459,労働コスト!F459)</f>
        <v>0.16491084833506622</v>
      </c>
      <c r="G459" s="6">
        <f>資本コスト!G459/SUM(資本コスト!G459,労働コスト!G459)</f>
        <v>0.18207663982609545</v>
      </c>
      <c r="H459" s="6">
        <f>資本コスト!H459/SUM(資本コスト!H459,労働コスト!H459)</f>
        <v>0.18401903034197756</v>
      </c>
      <c r="I459" s="6">
        <f>資本コスト!I459/SUM(資本コスト!I459,労働コスト!I459)</f>
        <v>0.16718907426638896</v>
      </c>
    </row>
    <row r="460" spans="1:9" x14ac:dyDescent="0.15">
      <c r="A460" s="1">
        <v>20</v>
      </c>
      <c r="B460" s="1" t="s">
        <v>68</v>
      </c>
      <c r="C460" s="1">
        <v>20</v>
      </c>
      <c r="D460" s="1" t="s">
        <v>153</v>
      </c>
      <c r="E460" s="6">
        <f>資本コスト!E460/SUM(資本コスト!E460,労働コスト!E460)</f>
        <v>0.64765369331654477</v>
      </c>
      <c r="F460" s="6">
        <f>資本コスト!F460/SUM(資本コスト!F460,労働コスト!F460)</f>
        <v>0.85478328634629286</v>
      </c>
      <c r="G460" s="6">
        <f>資本コスト!G460/SUM(資本コスト!G460,労働コスト!G460)</f>
        <v>0.79317821642377118</v>
      </c>
      <c r="H460" s="6">
        <f>資本コスト!H460/SUM(資本コスト!H460,労働コスト!H460)</f>
        <v>0.84182979967516036</v>
      </c>
      <c r="I460" s="6">
        <f>資本コスト!I460/SUM(資本コスト!I460,労働コスト!I460)</f>
        <v>0.85540407176975986</v>
      </c>
    </row>
    <row r="461" spans="1:9" x14ac:dyDescent="0.15">
      <c r="A461" s="1">
        <v>20</v>
      </c>
      <c r="B461" s="1" t="s">
        <v>68</v>
      </c>
      <c r="C461" s="1">
        <v>21</v>
      </c>
      <c r="D461" s="1" t="s">
        <v>154</v>
      </c>
      <c r="E461" s="6">
        <f>資本コスト!E461/SUM(資本コスト!E461,労働コスト!E461)</f>
        <v>0.15137687903365238</v>
      </c>
      <c r="F461" s="6">
        <f>資本コスト!F461/SUM(資本コスト!F461,労働コスト!F461)</f>
        <v>0.34140539355621508</v>
      </c>
      <c r="G461" s="6">
        <f>資本コスト!G461/SUM(資本コスト!G461,労働コスト!G461)</f>
        <v>0.42511486321875624</v>
      </c>
      <c r="H461" s="6">
        <f>資本コスト!H461/SUM(資本コスト!H461,労働コスト!H461)</f>
        <v>0.43496350012405155</v>
      </c>
      <c r="I461" s="6">
        <f>資本コスト!I461/SUM(資本コスト!I461,労働コスト!I461)</f>
        <v>0.50799867694956757</v>
      </c>
    </row>
    <row r="462" spans="1:9" x14ac:dyDescent="0.15">
      <c r="A462" s="1">
        <v>20</v>
      </c>
      <c r="B462" s="1" t="s">
        <v>19</v>
      </c>
      <c r="C462" s="1">
        <v>22</v>
      </c>
      <c r="D462" s="1" t="s">
        <v>146</v>
      </c>
      <c r="E462" s="6">
        <f>資本コスト!E462/SUM(資本コスト!E462,労働コスト!E462)</f>
        <v>0.19179334000858789</v>
      </c>
      <c r="F462" s="6">
        <f>資本コスト!F462/SUM(資本コスト!F462,労働コスト!F462)</f>
        <v>0.27979489079596365</v>
      </c>
      <c r="G462" s="6">
        <f>資本コスト!G462/SUM(資本コスト!G462,労働コスト!G462)</f>
        <v>0.39869180307190866</v>
      </c>
      <c r="H462" s="6">
        <f>資本コスト!H462/SUM(資本コスト!H462,労働コスト!H462)</f>
        <v>0.34050970267189234</v>
      </c>
      <c r="I462" s="6">
        <f>資本コスト!I462/SUM(資本コスト!I462,労働コスト!I462)</f>
        <v>0.35317237057415868</v>
      </c>
    </row>
    <row r="463" spans="1:9" x14ac:dyDescent="0.15">
      <c r="A463" s="1">
        <v>20</v>
      </c>
      <c r="B463" s="1" t="s">
        <v>19</v>
      </c>
      <c r="C463" s="1">
        <v>23</v>
      </c>
      <c r="D463" s="1" t="s">
        <v>167</v>
      </c>
      <c r="E463" s="6">
        <f>資本コスト!E463/SUM(資本コスト!E463,労働コスト!E463)</f>
        <v>0.40068520329642077</v>
      </c>
      <c r="F463" s="6">
        <f>資本コスト!F463/SUM(資本コスト!F463,労働コスト!F463)</f>
        <v>0.35372183119364919</v>
      </c>
      <c r="G463" s="6">
        <f>資本コスト!G463/SUM(資本コスト!G463,労働コスト!G463)</f>
        <v>0.36751556506416105</v>
      </c>
      <c r="H463" s="6">
        <f>資本コスト!H463/SUM(資本コスト!H463,労働コスト!H463)</f>
        <v>0.34377706753364629</v>
      </c>
      <c r="I463" s="6">
        <f>資本コスト!I463/SUM(資本コスト!I463,労働コスト!I463)</f>
        <v>0.37276054152256383</v>
      </c>
    </row>
    <row r="464" spans="1:9" x14ac:dyDescent="0.15">
      <c r="A464" s="1">
        <v>21</v>
      </c>
      <c r="B464" s="1" t="s">
        <v>69</v>
      </c>
      <c r="C464" s="1">
        <v>1</v>
      </c>
      <c r="D464" s="1" t="s">
        <v>147</v>
      </c>
      <c r="E464" s="6">
        <f>資本コスト!E464/SUM(資本コスト!E464,労働コスト!E464)</f>
        <v>0.53151034272419073</v>
      </c>
      <c r="F464" s="6">
        <f>資本コスト!F464/SUM(資本コスト!F464,労働コスト!F464)</f>
        <v>0.50364607095934977</v>
      </c>
      <c r="G464" s="6">
        <f>資本コスト!G464/SUM(資本コスト!G464,労働コスト!G464)</f>
        <v>0.58418037436108261</v>
      </c>
      <c r="H464" s="6">
        <f>資本コスト!H464/SUM(資本コスト!H464,労働コスト!H464)</f>
        <v>0.6875262303800691</v>
      </c>
      <c r="I464" s="6">
        <f>資本コスト!I464/SUM(資本コスト!I464,労働コスト!I464)</f>
        <v>0.7199619562135946</v>
      </c>
    </row>
    <row r="465" spans="1:9" x14ac:dyDescent="0.15">
      <c r="A465" s="1">
        <v>21</v>
      </c>
      <c r="B465" s="1" t="s">
        <v>69</v>
      </c>
      <c r="C465" s="1">
        <v>2</v>
      </c>
      <c r="D465" s="1" t="s">
        <v>148</v>
      </c>
      <c r="E465" s="6">
        <f>資本コスト!E465/SUM(資本コスト!E465,労働コスト!E465)</f>
        <v>0.34016781604606738</v>
      </c>
      <c r="F465" s="6">
        <f>資本コスト!F465/SUM(資本コスト!F465,労働コスト!F465)</f>
        <v>0.27876983259504129</v>
      </c>
      <c r="G465" s="6">
        <f>資本コスト!G465/SUM(資本コスト!G465,労働コスト!G465)</f>
        <v>0.25048416552172309</v>
      </c>
      <c r="H465" s="6">
        <f>資本コスト!H465/SUM(資本コスト!H465,労働コスト!H465)</f>
        <v>0.42083428920452293</v>
      </c>
      <c r="I465" s="6">
        <f>資本コスト!I465/SUM(資本コスト!I465,労働コスト!I465)</f>
        <v>0.74525217794440612</v>
      </c>
    </row>
    <row r="466" spans="1:9" x14ac:dyDescent="0.15">
      <c r="A466" s="1">
        <v>21</v>
      </c>
      <c r="B466" s="1" t="s">
        <v>119</v>
      </c>
      <c r="C466" s="1">
        <v>3</v>
      </c>
      <c r="D466" s="1" t="s">
        <v>155</v>
      </c>
      <c r="E466" s="6">
        <f>資本コスト!E466/SUM(資本コスト!E466,労働コスト!E466)</f>
        <v>0.25696110654819071</v>
      </c>
      <c r="F466" s="6">
        <f>資本コスト!F466/SUM(資本コスト!F466,労働コスト!F466)</f>
        <v>0.17305543074247939</v>
      </c>
      <c r="G466" s="6">
        <f>資本コスト!G466/SUM(資本コスト!G466,労働コスト!G466)</f>
        <v>0.24105455617303209</v>
      </c>
      <c r="H466" s="6">
        <f>資本コスト!H466/SUM(資本コスト!H466,労働コスト!H466)</f>
        <v>0.22420534152414331</v>
      </c>
      <c r="I466" s="6">
        <f>資本コスト!I466/SUM(資本コスト!I466,労働コスト!I466)</f>
        <v>0.27305256590596055</v>
      </c>
    </row>
    <row r="467" spans="1:9" x14ac:dyDescent="0.15">
      <c r="A467" s="1">
        <v>21</v>
      </c>
      <c r="B467" s="1" t="s">
        <v>119</v>
      </c>
      <c r="C467" s="1">
        <v>4</v>
      </c>
      <c r="D467" s="1" t="s">
        <v>156</v>
      </c>
      <c r="E467" s="6">
        <f>資本コスト!E467/SUM(資本コスト!E467,労働コスト!E467)</f>
        <v>0.31418487893442532</v>
      </c>
      <c r="F467" s="6">
        <f>資本コスト!F467/SUM(資本コスト!F467,労働コスト!F467)</f>
        <v>0.22343567820335941</v>
      </c>
      <c r="G467" s="6">
        <f>資本コスト!G467/SUM(資本コスト!G467,労働コスト!G467)</f>
        <v>0.22121969047653448</v>
      </c>
      <c r="H467" s="6">
        <f>資本コスト!H467/SUM(資本コスト!H467,労働コスト!H467)</f>
        <v>0.25497575621336072</v>
      </c>
      <c r="I467" s="6">
        <f>資本コスト!I467/SUM(資本コスト!I467,労働コスト!I467)</f>
        <v>0.32879278474674067</v>
      </c>
    </row>
    <row r="468" spans="1:9" x14ac:dyDescent="0.15">
      <c r="A468" s="1">
        <v>21</v>
      </c>
      <c r="B468" s="1" t="s">
        <v>119</v>
      </c>
      <c r="C468" s="1">
        <v>5</v>
      </c>
      <c r="D468" s="1" t="s">
        <v>157</v>
      </c>
      <c r="E468" s="6">
        <f>資本コスト!E468/SUM(資本コスト!E468,労働コスト!E468)</f>
        <v>0.4013451714973939</v>
      </c>
      <c r="F468" s="6">
        <f>資本コスト!F468/SUM(資本コスト!F468,労働コスト!F468)</f>
        <v>0.28900881157943625</v>
      </c>
      <c r="G468" s="6">
        <f>資本コスト!G468/SUM(資本コスト!G468,労働コスト!G468)</f>
        <v>0.34435233011771543</v>
      </c>
      <c r="H468" s="6">
        <f>資本コスト!H468/SUM(資本コスト!H468,労働コスト!H468)</f>
        <v>0.32033261109469724</v>
      </c>
      <c r="I468" s="6">
        <f>資本コスト!I468/SUM(資本コスト!I468,労働コスト!I468)</f>
        <v>0.38880711842979848</v>
      </c>
    </row>
    <row r="469" spans="1:9" x14ac:dyDescent="0.15">
      <c r="A469" s="1">
        <v>21</v>
      </c>
      <c r="B469" s="1" t="s">
        <v>119</v>
      </c>
      <c r="C469" s="1">
        <v>6</v>
      </c>
      <c r="D469" s="1" t="s">
        <v>49</v>
      </c>
      <c r="E469" s="6">
        <f>資本コスト!E469/SUM(資本コスト!E469,労働コスト!E469)</f>
        <v>0.34612788589805021</v>
      </c>
      <c r="F469" s="6">
        <f>資本コスト!F469/SUM(資本コスト!F469,労働コスト!F469)</f>
        <v>0.36815183997072093</v>
      </c>
      <c r="G469" s="6">
        <f>資本コスト!G469/SUM(資本コスト!G469,労働コスト!G469)</f>
        <v>0.43333234906579166</v>
      </c>
      <c r="H469" s="6">
        <f>資本コスト!H469/SUM(資本コスト!H469,労働コスト!H469)</f>
        <v>0.38399339639334601</v>
      </c>
      <c r="I469" s="6">
        <f>資本コスト!I469/SUM(資本コスト!I469,労働コスト!I469)</f>
        <v>0.49486732558566243</v>
      </c>
    </row>
    <row r="470" spans="1:9" x14ac:dyDescent="0.15">
      <c r="A470" s="1">
        <v>21</v>
      </c>
      <c r="B470" s="1" t="s">
        <v>119</v>
      </c>
      <c r="C470" s="1">
        <v>7</v>
      </c>
      <c r="D470" s="1" t="s">
        <v>158</v>
      </c>
      <c r="E470" s="6">
        <f>資本コスト!E470/SUM(資本コスト!E470,労働コスト!E470)</f>
        <v>0.88408649536105721</v>
      </c>
      <c r="F470" s="6">
        <f>資本コスト!F470/SUM(資本コスト!F470,労働コスト!F470)</f>
        <v>0.76036717234979589</v>
      </c>
      <c r="G470" s="6">
        <f>資本コスト!G470/SUM(資本コスト!G470,労働コスト!G470)</f>
        <v>0.63928075750279145</v>
      </c>
      <c r="H470" s="6">
        <f>資本コスト!H470/SUM(資本コスト!H470,労働コスト!H470)</f>
        <v>0.4014641957249877</v>
      </c>
      <c r="I470" s="6">
        <f>資本コスト!I470/SUM(資本コスト!I470,労働コスト!I470)</f>
        <v>0.44841260257638771</v>
      </c>
    </row>
    <row r="471" spans="1:9" x14ac:dyDescent="0.15">
      <c r="A471" s="1">
        <v>21</v>
      </c>
      <c r="B471" s="1" t="s">
        <v>119</v>
      </c>
      <c r="C471" s="1">
        <v>8</v>
      </c>
      <c r="D471" s="1" t="s">
        <v>159</v>
      </c>
      <c r="E471" s="6">
        <f>資本コスト!E471/SUM(資本コスト!E471,労働コスト!E471)</f>
        <v>0.23905158142934163</v>
      </c>
      <c r="F471" s="6">
        <f>資本コスト!F471/SUM(資本コスト!F471,労働コスト!F471)</f>
        <v>0.14338606889328145</v>
      </c>
      <c r="G471" s="6">
        <f>資本コスト!G471/SUM(資本コスト!G471,労働コスト!G471)</f>
        <v>0.18172913468967164</v>
      </c>
      <c r="H471" s="6">
        <f>資本コスト!H471/SUM(資本コスト!H471,労働コスト!H471)</f>
        <v>0.17513909194338409</v>
      </c>
      <c r="I471" s="6">
        <f>資本コスト!I471/SUM(資本コスト!I471,労働コスト!I471)</f>
        <v>0.23673168337825254</v>
      </c>
    </row>
    <row r="472" spans="1:9" x14ac:dyDescent="0.15">
      <c r="A472" s="1">
        <v>21</v>
      </c>
      <c r="B472" s="1" t="s">
        <v>119</v>
      </c>
      <c r="C472" s="1">
        <v>9</v>
      </c>
      <c r="D472" s="1" t="s">
        <v>160</v>
      </c>
      <c r="E472" s="6">
        <f>資本コスト!E472/SUM(資本コスト!E472,労働コスト!E472)</f>
        <v>0.27459695646230886</v>
      </c>
      <c r="F472" s="6">
        <f>資本コスト!F472/SUM(資本コスト!F472,労働コスト!F472)</f>
        <v>0.31464835449075068</v>
      </c>
      <c r="G472" s="6">
        <f>資本コスト!G472/SUM(資本コスト!G472,労働コスト!G472)</f>
        <v>0.33584398967560136</v>
      </c>
      <c r="H472" s="6">
        <f>資本コスト!H472/SUM(資本コスト!H472,労働コスト!H472)</f>
        <v>0.25454198965217789</v>
      </c>
      <c r="I472" s="6">
        <f>資本コスト!I472/SUM(資本コスト!I472,労働コスト!I472)</f>
        <v>0.2211022980114592</v>
      </c>
    </row>
    <row r="473" spans="1:9" x14ac:dyDescent="0.15">
      <c r="A473" s="1">
        <v>21</v>
      </c>
      <c r="B473" s="1" t="s">
        <v>119</v>
      </c>
      <c r="C473" s="1">
        <v>10</v>
      </c>
      <c r="D473" s="1" t="s">
        <v>161</v>
      </c>
      <c r="E473" s="6">
        <f>資本コスト!E473/SUM(資本コスト!E473,労働コスト!E473)</f>
        <v>0.31354867483899224</v>
      </c>
      <c r="F473" s="6">
        <f>資本コスト!F473/SUM(資本コスト!F473,労働コスト!F473)</f>
        <v>0.22435934797224669</v>
      </c>
      <c r="G473" s="6">
        <f>資本コスト!G473/SUM(資本コスト!G473,労働コスト!G473)</f>
        <v>0.20128222897196987</v>
      </c>
      <c r="H473" s="6">
        <f>資本コスト!H473/SUM(資本コスト!H473,労働コスト!H473)</f>
        <v>0.18744389133803421</v>
      </c>
      <c r="I473" s="6">
        <f>資本コスト!I473/SUM(資本コスト!I473,労働コスト!I473)</f>
        <v>0.2262744089393911</v>
      </c>
    </row>
    <row r="474" spans="1:9" x14ac:dyDescent="0.15">
      <c r="A474" s="1">
        <v>21</v>
      </c>
      <c r="B474" s="1" t="s">
        <v>119</v>
      </c>
      <c r="C474" s="1">
        <v>11</v>
      </c>
      <c r="D474" s="1" t="s">
        <v>162</v>
      </c>
      <c r="E474" s="6">
        <f>資本コスト!E474/SUM(資本コスト!E474,労働コスト!E474)</f>
        <v>0.17135821257561024</v>
      </c>
      <c r="F474" s="6">
        <f>資本コスト!F474/SUM(資本コスト!F474,労働コスト!F474)</f>
        <v>0.15382459137935323</v>
      </c>
      <c r="G474" s="6">
        <f>資本コスト!G474/SUM(資本コスト!G474,労働コスト!G474)</f>
        <v>0.27086441340364947</v>
      </c>
      <c r="H474" s="6">
        <f>資本コスト!H474/SUM(資本コスト!H474,労働コスト!H474)</f>
        <v>0.25513196168137381</v>
      </c>
      <c r="I474" s="6">
        <f>資本コスト!I474/SUM(資本コスト!I474,労働コスト!I474)</f>
        <v>0.29813787846748668</v>
      </c>
    </row>
    <row r="475" spans="1:9" x14ac:dyDescent="0.15">
      <c r="A475" s="1">
        <v>21</v>
      </c>
      <c r="B475" s="1" t="s">
        <v>119</v>
      </c>
      <c r="C475" s="1">
        <v>12</v>
      </c>
      <c r="D475" s="1" t="s">
        <v>163</v>
      </c>
      <c r="E475" s="6">
        <f>資本コスト!E475/SUM(資本コスト!E475,労働コスト!E475)</f>
        <v>0.23893840888803106</v>
      </c>
      <c r="F475" s="6">
        <f>資本コスト!F475/SUM(資本コスト!F475,労働コスト!F475)</f>
        <v>0.1704309706131521</v>
      </c>
      <c r="G475" s="6">
        <f>資本コスト!G475/SUM(資本コスト!G475,労働コスト!G475)</f>
        <v>0.30386441511574463</v>
      </c>
      <c r="H475" s="6">
        <f>資本コスト!H475/SUM(資本コスト!H475,労働コスト!H475)</f>
        <v>0.25867992411390284</v>
      </c>
      <c r="I475" s="6">
        <f>資本コスト!I475/SUM(資本コスト!I475,労働コスト!I475)</f>
        <v>0.34759485235035753</v>
      </c>
    </row>
    <row r="476" spans="1:9" x14ac:dyDescent="0.15">
      <c r="A476" s="1">
        <v>21</v>
      </c>
      <c r="B476" s="1" t="s">
        <v>119</v>
      </c>
      <c r="C476" s="1">
        <v>13</v>
      </c>
      <c r="D476" s="1" t="s">
        <v>164</v>
      </c>
      <c r="E476" s="6">
        <f>資本コスト!E476/SUM(資本コスト!E476,労働コスト!E476)</f>
        <v>0.29859167470194631</v>
      </c>
      <c r="F476" s="6">
        <f>資本コスト!F476/SUM(資本コスト!F476,労働コスト!F476)</f>
        <v>0.28174724947278895</v>
      </c>
      <c r="G476" s="6">
        <f>資本コスト!G476/SUM(資本コスト!G476,労働コスト!G476)</f>
        <v>0.32787266191993564</v>
      </c>
      <c r="H476" s="6">
        <f>資本コスト!H476/SUM(資本コスト!H476,労働コスト!H476)</f>
        <v>0.28304907892050019</v>
      </c>
      <c r="I476" s="6">
        <f>資本コスト!I476/SUM(資本コスト!I476,労働コスト!I476)</f>
        <v>0.28952193792346392</v>
      </c>
    </row>
    <row r="477" spans="1:9" x14ac:dyDescent="0.15">
      <c r="A477" s="1">
        <v>21</v>
      </c>
      <c r="B477" s="1" t="s">
        <v>119</v>
      </c>
      <c r="C477" s="1">
        <v>14</v>
      </c>
      <c r="D477" s="1" t="s">
        <v>165</v>
      </c>
      <c r="E477" s="6">
        <f>資本コスト!E477/SUM(資本コスト!E477,労働コスト!E477)</f>
        <v>7.4346321795733361E-2</v>
      </c>
      <c r="F477" s="6">
        <f>資本コスト!F477/SUM(資本コスト!F477,労働コスト!F477)</f>
        <v>0.14790413232394434</v>
      </c>
      <c r="G477" s="6">
        <f>資本コスト!G477/SUM(資本コスト!G477,労働コスト!G477)</f>
        <v>0.21531249435939312</v>
      </c>
      <c r="H477" s="6">
        <f>資本コスト!H477/SUM(資本コスト!H477,労働コスト!H477)</f>
        <v>0.38178633286227542</v>
      </c>
      <c r="I477" s="6">
        <f>資本コスト!I477/SUM(資本コスト!I477,労働コスト!I477)</f>
        <v>0.31461612263504207</v>
      </c>
    </row>
    <row r="478" spans="1:9" x14ac:dyDescent="0.15">
      <c r="A478" s="1">
        <v>21</v>
      </c>
      <c r="B478" s="1" t="s">
        <v>119</v>
      </c>
      <c r="C478" s="1">
        <v>15</v>
      </c>
      <c r="D478" s="1" t="s">
        <v>166</v>
      </c>
      <c r="E478" s="6">
        <f>資本コスト!E478/SUM(資本コスト!E478,労働コスト!E478)</f>
        <v>0.17435965320861938</v>
      </c>
      <c r="F478" s="6">
        <f>資本コスト!F478/SUM(資本コスト!F478,労働コスト!F478)</f>
        <v>0.16424940923488537</v>
      </c>
      <c r="G478" s="6">
        <f>資本コスト!G478/SUM(資本コスト!G478,労働コスト!G478)</f>
        <v>0.24875187610089697</v>
      </c>
      <c r="H478" s="6">
        <f>資本コスト!H478/SUM(資本コスト!H478,労働コスト!H478)</f>
        <v>0.27311477821466562</v>
      </c>
      <c r="I478" s="6">
        <f>資本コスト!I478/SUM(資本コスト!I478,労働コスト!I478)</f>
        <v>0.33866705373836842</v>
      </c>
    </row>
    <row r="479" spans="1:9" x14ac:dyDescent="0.15">
      <c r="A479" s="1">
        <v>21</v>
      </c>
      <c r="B479" s="1" t="s">
        <v>69</v>
      </c>
      <c r="C479" s="1">
        <v>16</v>
      </c>
      <c r="D479" s="1" t="s">
        <v>149</v>
      </c>
      <c r="E479" s="6">
        <f>資本コスト!E479/SUM(資本コスト!E479,労働コスト!E479)</f>
        <v>0.18787657495246363</v>
      </c>
      <c r="F479" s="6">
        <f>資本コスト!F479/SUM(資本コスト!F479,労働コスト!F479)</f>
        <v>0.11771962758550393</v>
      </c>
      <c r="G479" s="6">
        <f>資本コスト!G479/SUM(資本コスト!G479,労働コスト!G479)</f>
        <v>9.3372632935271899E-2</v>
      </c>
      <c r="H479" s="6">
        <f>資本コスト!H479/SUM(資本コスト!H479,労働コスト!H479)</f>
        <v>8.0700000856167714E-2</v>
      </c>
      <c r="I479" s="6">
        <f>資本コスト!I479/SUM(資本コスト!I479,労働コスト!I479)</f>
        <v>0.12067311738180662</v>
      </c>
    </row>
    <row r="480" spans="1:9" x14ac:dyDescent="0.15">
      <c r="A480" s="1">
        <v>21</v>
      </c>
      <c r="B480" s="1" t="s">
        <v>69</v>
      </c>
      <c r="C480" s="1">
        <v>17</v>
      </c>
      <c r="D480" s="1" t="s">
        <v>150</v>
      </c>
      <c r="E480" s="6">
        <f>資本コスト!E480/SUM(資本コスト!E480,労働コスト!E480)</f>
        <v>0.86056812640395741</v>
      </c>
      <c r="F480" s="6">
        <f>資本コスト!F480/SUM(資本コスト!F480,労働コスト!F480)</f>
        <v>0.74230564133390931</v>
      </c>
      <c r="G480" s="6">
        <f>資本コスト!G480/SUM(資本コスト!G480,労働コスト!G480)</f>
        <v>0.67216606651034683</v>
      </c>
      <c r="H480" s="6">
        <f>資本コスト!H480/SUM(資本コスト!H480,労働コスト!H480)</f>
        <v>0.7066012840872592</v>
      </c>
      <c r="I480" s="6">
        <f>資本コスト!I480/SUM(資本コスト!I480,労働コスト!I480)</f>
        <v>0.71175884792642663</v>
      </c>
    </row>
    <row r="481" spans="1:9" x14ac:dyDescent="0.15">
      <c r="A481" s="1">
        <v>21</v>
      </c>
      <c r="B481" s="1" t="s">
        <v>69</v>
      </c>
      <c r="C481" s="1">
        <v>18</v>
      </c>
      <c r="D481" s="1" t="s">
        <v>151</v>
      </c>
      <c r="E481" s="6">
        <f>資本コスト!E481/SUM(資本コスト!E481,労働コスト!E481)</f>
        <v>0.13633722270125881</v>
      </c>
      <c r="F481" s="6">
        <f>資本コスト!F481/SUM(資本コスト!F481,労働コスト!F481)</f>
        <v>0.1524821361160307</v>
      </c>
      <c r="G481" s="6">
        <f>資本コスト!G481/SUM(資本コスト!G481,労働コスト!G481)</f>
        <v>0.16609783333788028</v>
      </c>
      <c r="H481" s="6">
        <f>資本コスト!H481/SUM(資本コスト!H481,労働コスト!H481)</f>
        <v>0.16745942867650662</v>
      </c>
      <c r="I481" s="6">
        <f>資本コスト!I481/SUM(資本コスト!I481,労働コスト!I481)</f>
        <v>0.23897482776910567</v>
      </c>
    </row>
    <row r="482" spans="1:9" x14ac:dyDescent="0.15">
      <c r="A482" s="1">
        <v>21</v>
      </c>
      <c r="B482" s="1" t="s">
        <v>69</v>
      </c>
      <c r="C482" s="1">
        <v>19</v>
      </c>
      <c r="D482" s="1" t="s">
        <v>152</v>
      </c>
      <c r="E482" s="6">
        <f>資本コスト!E482/SUM(資本コスト!E482,労働コスト!E482)</f>
        <v>0.4013733339980271</v>
      </c>
      <c r="F482" s="6">
        <f>資本コスト!F482/SUM(資本コスト!F482,労働コスト!F482)</f>
        <v>0.20084452217567098</v>
      </c>
      <c r="G482" s="6">
        <f>資本コスト!G482/SUM(資本コスト!G482,労働コスト!G482)</f>
        <v>0.14253570998720871</v>
      </c>
      <c r="H482" s="6">
        <f>資本コスト!H482/SUM(資本コスト!H482,労働コスト!H482)</f>
        <v>0.15411479130363451</v>
      </c>
      <c r="I482" s="6">
        <f>資本コスト!I482/SUM(資本コスト!I482,労働コスト!I482)</f>
        <v>0.17374490153691494</v>
      </c>
    </row>
    <row r="483" spans="1:9" x14ac:dyDescent="0.15">
      <c r="A483" s="1">
        <v>21</v>
      </c>
      <c r="B483" s="1" t="s">
        <v>69</v>
      </c>
      <c r="C483" s="1">
        <v>20</v>
      </c>
      <c r="D483" s="1" t="s">
        <v>153</v>
      </c>
      <c r="E483" s="6">
        <f>資本コスト!E483/SUM(資本コスト!E483,労働コスト!E483)</f>
        <v>0.53261919863465523</v>
      </c>
      <c r="F483" s="6">
        <f>資本コスト!F483/SUM(資本コスト!F483,労働コスト!F483)</f>
        <v>0.84914430254068163</v>
      </c>
      <c r="G483" s="6">
        <f>資本コスト!G483/SUM(資本コスト!G483,労働コスト!G483)</f>
        <v>0.80131085523315781</v>
      </c>
      <c r="H483" s="6">
        <f>資本コスト!H483/SUM(資本コスト!H483,労働コスト!H483)</f>
        <v>0.80464646655468031</v>
      </c>
      <c r="I483" s="6">
        <f>資本コスト!I483/SUM(資本コスト!I483,労働コスト!I483)</f>
        <v>0.84581437996260611</v>
      </c>
    </row>
    <row r="484" spans="1:9" x14ac:dyDescent="0.15">
      <c r="A484" s="1">
        <v>21</v>
      </c>
      <c r="B484" s="1" t="s">
        <v>69</v>
      </c>
      <c r="C484" s="1">
        <v>21</v>
      </c>
      <c r="D484" s="1" t="s">
        <v>154</v>
      </c>
      <c r="E484" s="6">
        <f>資本コスト!E484/SUM(資本コスト!E484,労働コスト!E484)</f>
        <v>0.26954886767077102</v>
      </c>
      <c r="F484" s="6">
        <f>資本コスト!F484/SUM(資本コスト!F484,労働コスト!F484)</f>
        <v>0.37538189826040208</v>
      </c>
      <c r="G484" s="6">
        <f>資本コスト!G484/SUM(資本コスト!G484,労働コスト!G484)</f>
        <v>0.35519996404771564</v>
      </c>
      <c r="H484" s="6">
        <f>資本コスト!H484/SUM(資本コスト!H484,労働コスト!H484)</f>
        <v>0.45324889575194216</v>
      </c>
      <c r="I484" s="6">
        <f>資本コスト!I484/SUM(資本コスト!I484,労働コスト!I484)</f>
        <v>0.60639412575983853</v>
      </c>
    </row>
    <row r="485" spans="1:9" x14ac:dyDescent="0.15">
      <c r="A485" s="1">
        <v>21</v>
      </c>
      <c r="B485" s="1" t="s">
        <v>20</v>
      </c>
      <c r="C485" s="1">
        <v>22</v>
      </c>
      <c r="D485" s="1" t="s">
        <v>146</v>
      </c>
      <c r="E485" s="6">
        <f>資本コスト!E485/SUM(資本コスト!E485,労働コスト!E485)</f>
        <v>0.15857095160047208</v>
      </c>
      <c r="F485" s="6">
        <f>資本コスト!F485/SUM(資本コスト!F485,労働コスト!F485)</f>
        <v>0.26929187493006262</v>
      </c>
      <c r="G485" s="6">
        <f>資本コスト!G485/SUM(資本コスト!G485,労働コスト!G485)</f>
        <v>0.32368607063772248</v>
      </c>
      <c r="H485" s="6">
        <f>資本コスト!H485/SUM(資本コスト!H485,労働コスト!H485)</f>
        <v>0.31471660137042257</v>
      </c>
      <c r="I485" s="6">
        <f>資本コスト!I485/SUM(資本コスト!I485,労働コスト!I485)</f>
        <v>0.29588270880569928</v>
      </c>
    </row>
    <row r="486" spans="1:9" x14ac:dyDescent="0.15">
      <c r="A486" s="1">
        <v>21</v>
      </c>
      <c r="B486" s="1" t="s">
        <v>20</v>
      </c>
      <c r="C486" s="1">
        <v>23</v>
      </c>
      <c r="D486" s="1" t="s">
        <v>167</v>
      </c>
      <c r="E486" s="6">
        <f>資本コスト!E486/SUM(資本コスト!E486,労働コスト!E486)</f>
        <v>0.39192342243440065</v>
      </c>
      <c r="F486" s="6">
        <f>資本コスト!F486/SUM(資本コスト!F486,労働コスト!F486)</f>
        <v>0.28014179930589911</v>
      </c>
      <c r="G486" s="6">
        <f>資本コスト!G486/SUM(資本コスト!G486,労働コスト!G486)</f>
        <v>0.32310532869879016</v>
      </c>
      <c r="H486" s="6">
        <f>資本コスト!H486/SUM(資本コスト!H486,労働コスト!H486)</f>
        <v>0.32021932179125184</v>
      </c>
      <c r="I486" s="6">
        <f>資本コスト!I486/SUM(資本コスト!I486,労働コスト!I486)</f>
        <v>0.36352663809885949</v>
      </c>
    </row>
    <row r="487" spans="1:9" x14ac:dyDescent="0.15">
      <c r="A487" s="1">
        <v>22</v>
      </c>
      <c r="B487" s="1" t="s">
        <v>70</v>
      </c>
      <c r="C487" s="1">
        <v>1</v>
      </c>
      <c r="D487" s="1" t="s">
        <v>147</v>
      </c>
      <c r="E487" s="6">
        <f>資本コスト!E487/SUM(資本コスト!E487,労働コスト!E487)</f>
        <v>0.66073646995273017</v>
      </c>
      <c r="F487" s="6">
        <f>資本コスト!F487/SUM(資本コスト!F487,労働コスト!F487)</f>
        <v>0.55643917463513348</v>
      </c>
      <c r="G487" s="6">
        <f>資本コスト!G487/SUM(資本コスト!G487,労働コスト!G487)</f>
        <v>0.56700907464081574</v>
      </c>
      <c r="H487" s="6">
        <f>資本コスト!H487/SUM(資本コスト!H487,労働コスト!H487)</f>
        <v>0.6326269559192188</v>
      </c>
      <c r="I487" s="6">
        <f>資本コスト!I487/SUM(資本コスト!I487,労働コスト!I487)</f>
        <v>0.68631200777254953</v>
      </c>
    </row>
    <row r="488" spans="1:9" x14ac:dyDescent="0.15">
      <c r="A488" s="1">
        <v>22</v>
      </c>
      <c r="B488" s="1" t="s">
        <v>70</v>
      </c>
      <c r="C488" s="1">
        <v>2</v>
      </c>
      <c r="D488" s="1" t="s">
        <v>148</v>
      </c>
      <c r="E488" s="6">
        <f>資本コスト!E488/SUM(資本コスト!E488,労働コスト!E488)</f>
        <v>0.33082499038259527</v>
      </c>
      <c r="F488" s="6">
        <f>資本コスト!F488/SUM(資本コスト!F488,労働コスト!F488)</f>
        <v>0.34675012399281296</v>
      </c>
      <c r="G488" s="6">
        <f>資本コスト!G488/SUM(資本コスト!G488,労働コスト!G488)</f>
        <v>0.37193973304362832</v>
      </c>
      <c r="H488" s="6">
        <f>資本コスト!H488/SUM(資本コスト!H488,労働コスト!H488)</f>
        <v>0.2884358549730287</v>
      </c>
      <c r="I488" s="6">
        <f>資本コスト!I488/SUM(資本コスト!I488,労働コスト!I488)</f>
        <v>0.31491587607584959</v>
      </c>
    </row>
    <row r="489" spans="1:9" x14ac:dyDescent="0.15">
      <c r="A489" s="1">
        <v>22</v>
      </c>
      <c r="B489" s="1" t="s">
        <v>120</v>
      </c>
      <c r="C489" s="1">
        <v>3</v>
      </c>
      <c r="D489" s="1" t="s">
        <v>155</v>
      </c>
      <c r="E489" s="6">
        <f>資本コスト!E489/SUM(資本コスト!E489,労働コスト!E489)</f>
        <v>0.28658208836906207</v>
      </c>
      <c r="F489" s="6">
        <f>資本コスト!F489/SUM(資本コスト!F489,労働コスト!F489)</f>
        <v>0.22185311918082623</v>
      </c>
      <c r="G489" s="6">
        <f>資本コスト!G489/SUM(資本コスト!G489,労働コスト!G489)</f>
        <v>0.33347880500213473</v>
      </c>
      <c r="H489" s="6">
        <f>資本コスト!H489/SUM(資本コスト!H489,労働コスト!H489)</f>
        <v>0.31313890588835669</v>
      </c>
      <c r="I489" s="6">
        <f>資本コスト!I489/SUM(資本コスト!I489,労働コスト!I489)</f>
        <v>0.35422917069193027</v>
      </c>
    </row>
    <row r="490" spans="1:9" x14ac:dyDescent="0.15">
      <c r="A490" s="1">
        <v>22</v>
      </c>
      <c r="B490" s="1" t="s">
        <v>120</v>
      </c>
      <c r="C490" s="1">
        <v>4</v>
      </c>
      <c r="D490" s="1" t="s">
        <v>156</v>
      </c>
      <c r="E490" s="6">
        <f>資本コスト!E490/SUM(資本コスト!E490,労働コスト!E490)</f>
        <v>0.37961869995766662</v>
      </c>
      <c r="F490" s="6">
        <f>資本コスト!F490/SUM(資本コスト!F490,労働コスト!F490)</f>
        <v>0.32287319738605141</v>
      </c>
      <c r="G490" s="6">
        <f>資本コスト!G490/SUM(資本コスト!G490,労働コスト!G490)</f>
        <v>0.44617264851180666</v>
      </c>
      <c r="H490" s="6">
        <f>資本コスト!H490/SUM(資本コスト!H490,労働コスト!H490)</f>
        <v>0.53691664120045057</v>
      </c>
      <c r="I490" s="6">
        <f>資本コスト!I490/SUM(資本コスト!I490,労働コスト!I490)</f>
        <v>0.67467024456682612</v>
      </c>
    </row>
    <row r="491" spans="1:9" x14ac:dyDescent="0.15">
      <c r="A491" s="1">
        <v>22</v>
      </c>
      <c r="B491" s="1" t="s">
        <v>120</v>
      </c>
      <c r="C491" s="1">
        <v>5</v>
      </c>
      <c r="D491" s="1" t="s">
        <v>157</v>
      </c>
      <c r="E491" s="6">
        <f>資本コスト!E491/SUM(資本コスト!E491,労働コスト!E491)</f>
        <v>0.47402687492183398</v>
      </c>
      <c r="F491" s="6">
        <f>資本コスト!F491/SUM(資本コスト!F491,労働コスト!F491)</f>
        <v>0.34753891811430732</v>
      </c>
      <c r="G491" s="6">
        <f>資本コスト!G491/SUM(資本コスト!G491,労働コスト!G491)</f>
        <v>0.36505689693588006</v>
      </c>
      <c r="H491" s="6">
        <f>資本コスト!H491/SUM(資本コスト!H491,労働コスト!H491)</f>
        <v>0.35202798015481973</v>
      </c>
      <c r="I491" s="6">
        <f>資本コスト!I491/SUM(資本コスト!I491,労働コスト!I491)</f>
        <v>0.43048149693707671</v>
      </c>
    </row>
    <row r="492" spans="1:9" x14ac:dyDescent="0.15">
      <c r="A492" s="1">
        <v>22</v>
      </c>
      <c r="B492" s="1" t="s">
        <v>120</v>
      </c>
      <c r="C492" s="1">
        <v>6</v>
      </c>
      <c r="D492" s="1" t="s">
        <v>49</v>
      </c>
      <c r="E492" s="6">
        <f>資本コスト!E492/SUM(資本コスト!E492,労働コスト!E492)</f>
        <v>0.54252287467251825</v>
      </c>
      <c r="F492" s="6">
        <f>資本コスト!F492/SUM(資本コスト!F492,労働コスト!F492)</f>
        <v>0.42225975695610485</v>
      </c>
      <c r="G492" s="6">
        <f>資本コスト!G492/SUM(資本コスト!G492,労働コスト!G492)</f>
        <v>0.43408100686957729</v>
      </c>
      <c r="H492" s="6">
        <f>資本コスト!H492/SUM(資本コスト!H492,労働コスト!H492)</f>
        <v>0.44355448768921923</v>
      </c>
      <c r="I492" s="6">
        <f>資本コスト!I492/SUM(資本コスト!I492,労働コスト!I492)</f>
        <v>0.52763475233567547</v>
      </c>
    </row>
    <row r="493" spans="1:9" x14ac:dyDescent="0.15">
      <c r="A493" s="1">
        <v>22</v>
      </c>
      <c r="B493" s="1" t="s">
        <v>120</v>
      </c>
      <c r="C493" s="1">
        <v>7</v>
      </c>
      <c r="D493" s="1" t="s">
        <v>158</v>
      </c>
      <c r="E493" s="6">
        <f>資本コスト!E493/SUM(資本コスト!E493,労働コスト!E493)</f>
        <v>0.77007000846909235</v>
      </c>
      <c r="F493" s="6">
        <f>資本コスト!F493/SUM(資本コスト!F493,労働コスト!F493)</f>
        <v>0.63161128551692935</v>
      </c>
      <c r="G493" s="6">
        <f>資本コスト!G493/SUM(資本コスト!G493,労働コスト!G493)</f>
        <v>0.59434237638802845</v>
      </c>
      <c r="H493" s="6">
        <f>資本コスト!H493/SUM(資本コスト!H493,労働コスト!H493)</f>
        <v>0.51811604174238923</v>
      </c>
      <c r="I493" s="6">
        <f>資本コスト!I493/SUM(資本コスト!I493,労働コスト!I493)</f>
        <v>0.48389147014999245</v>
      </c>
    </row>
    <row r="494" spans="1:9" x14ac:dyDescent="0.15">
      <c r="A494" s="1">
        <v>22</v>
      </c>
      <c r="B494" s="1" t="s">
        <v>120</v>
      </c>
      <c r="C494" s="1">
        <v>8</v>
      </c>
      <c r="D494" s="1" t="s">
        <v>159</v>
      </c>
      <c r="E494" s="6">
        <f>資本コスト!E494/SUM(資本コスト!E494,労働コスト!E494)</f>
        <v>0.29044259001348238</v>
      </c>
      <c r="F494" s="6">
        <f>資本コスト!F494/SUM(資本コスト!F494,労働コスト!F494)</f>
        <v>0.17732690228719092</v>
      </c>
      <c r="G494" s="6">
        <f>資本コスト!G494/SUM(資本コスト!G494,労働コスト!G494)</f>
        <v>0.17328567633323166</v>
      </c>
      <c r="H494" s="6">
        <f>資本コスト!H494/SUM(資本コスト!H494,労働コスト!H494)</f>
        <v>0.17565903119696508</v>
      </c>
      <c r="I494" s="6">
        <f>資本コスト!I494/SUM(資本コスト!I494,労働コスト!I494)</f>
        <v>0.34069901120626467</v>
      </c>
    </row>
    <row r="495" spans="1:9" x14ac:dyDescent="0.15">
      <c r="A495" s="1">
        <v>22</v>
      </c>
      <c r="B495" s="1" t="s">
        <v>120</v>
      </c>
      <c r="C495" s="1">
        <v>9</v>
      </c>
      <c r="D495" s="1" t="s">
        <v>160</v>
      </c>
      <c r="E495" s="6">
        <f>資本コスト!E495/SUM(資本コスト!E495,労働コスト!E495)</f>
        <v>0.30579064816386575</v>
      </c>
      <c r="F495" s="6">
        <f>資本コスト!F495/SUM(資本コスト!F495,労働コスト!F495)</f>
        <v>0.25701831032968214</v>
      </c>
      <c r="G495" s="6">
        <f>資本コスト!G495/SUM(資本コスト!G495,労働コスト!G495)</f>
        <v>0.30342397451880404</v>
      </c>
      <c r="H495" s="6">
        <f>資本コスト!H495/SUM(資本コスト!H495,労働コスト!H495)</f>
        <v>0.30312101725346896</v>
      </c>
      <c r="I495" s="6">
        <f>資本コスト!I495/SUM(資本コスト!I495,労働コスト!I495)</f>
        <v>0.29150301089573039</v>
      </c>
    </row>
    <row r="496" spans="1:9" x14ac:dyDescent="0.15">
      <c r="A496" s="1">
        <v>22</v>
      </c>
      <c r="B496" s="1" t="s">
        <v>120</v>
      </c>
      <c r="C496" s="1">
        <v>10</v>
      </c>
      <c r="D496" s="1" t="s">
        <v>161</v>
      </c>
      <c r="E496" s="6">
        <f>資本コスト!E496/SUM(資本コスト!E496,労働コスト!E496)</f>
        <v>0.33047969998996368</v>
      </c>
      <c r="F496" s="6">
        <f>資本コスト!F496/SUM(資本コスト!F496,労働コスト!F496)</f>
        <v>0.23493608998758397</v>
      </c>
      <c r="G496" s="6">
        <f>資本コスト!G496/SUM(資本コスト!G496,労働コスト!G496)</f>
        <v>0.1905674978772523</v>
      </c>
      <c r="H496" s="6">
        <f>資本コスト!H496/SUM(資本コスト!H496,労働コスト!H496)</f>
        <v>0.17059918561401977</v>
      </c>
      <c r="I496" s="6">
        <f>資本コスト!I496/SUM(資本コスト!I496,労働コスト!I496)</f>
        <v>0.19433645102746658</v>
      </c>
    </row>
    <row r="497" spans="1:9" x14ac:dyDescent="0.15">
      <c r="A497" s="1">
        <v>22</v>
      </c>
      <c r="B497" s="1" t="s">
        <v>120</v>
      </c>
      <c r="C497" s="1">
        <v>11</v>
      </c>
      <c r="D497" s="1" t="s">
        <v>162</v>
      </c>
      <c r="E497" s="6">
        <f>資本コスト!E497/SUM(資本コスト!E497,労働コスト!E497)</f>
        <v>0.22298345478541914</v>
      </c>
      <c r="F497" s="6">
        <f>資本コスト!F497/SUM(資本コスト!F497,労働コスト!F497)</f>
        <v>0.17706654218713674</v>
      </c>
      <c r="G497" s="6">
        <f>資本コスト!G497/SUM(資本コスト!G497,労働コスト!G497)</f>
        <v>0.22110936793612429</v>
      </c>
      <c r="H497" s="6">
        <f>資本コスト!H497/SUM(資本コスト!H497,労働コスト!H497)</f>
        <v>0.21202432787790598</v>
      </c>
      <c r="I497" s="6">
        <f>資本コスト!I497/SUM(資本コスト!I497,労働コスト!I497)</f>
        <v>0.23070136754348408</v>
      </c>
    </row>
    <row r="498" spans="1:9" x14ac:dyDescent="0.15">
      <c r="A498" s="1">
        <v>22</v>
      </c>
      <c r="B498" s="1" t="s">
        <v>120</v>
      </c>
      <c r="C498" s="1">
        <v>12</v>
      </c>
      <c r="D498" s="1" t="s">
        <v>163</v>
      </c>
      <c r="E498" s="6">
        <f>資本コスト!E498/SUM(資本コスト!E498,労働コスト!E498)</f>
        <v>0.29326229304913809</v>
      </c>
      <c r="F498" s="6">
        <f>資本コスト!F498/SUM(資本コスト!F498,労働コスト!F498)</f>
        <v>0.19406004400158</v>
      </c>
      <c r="G498" s="6">
        <f>資本コスト!G498/SUM(資本コスト!G498,労働コスト!G498)</f>
        <v>0.27853042626724112</v>
      </c>
      <c r="H498" s="6">
        <f>資本コスト!H498/SUM(資本コスト!H498,労働コスト!H498)</f>
        <v>0.27078913189018694</v>
      </c>
      <c r="I498" s="6">
        <f>資本コスト!I498/SUM(資本コスト!I498,労働コスト!I498)</f>
        <v>0.327398556225516</v>
      </c>
    </row>
    <row r="499" spans="1:9" x14ac:dyDescent="0.15">
      <c r="A499" s="1">
        <v>22</v>
      </c>
      <c r="B499" s="1" t="s">
        <v>120</v>
      </c>
      <c r="C499" s="1">
        <v>13</v>
      </c>
      <c r="D499" s="1" t="s">
        <v>164</v>
      </c>
      <c r="E499" s="6">
        <f>資本コスト!E499/SUM(資本コスト!E499,労働コスト!E499)</f>
        <v>0.24614643993064236</v>
      </c>
      <c r="F499" s="6">
        <f>資本コスト!F499/SUM(資本コスト!F499,労働コスト!F499)</f>
        <v>0.28833400855446412</v>
      </c>
      <c r="G499" s="6">
        <f>資本コスト!G499/SUM(資本コスト!G499,労働コスト!G499)</f>
        <v>0.37906450563678562</v>
      </c>
      <c r="H499" s="6">
        <f>資本コスト!H499/SUM(資本コスト!H499,労働コスト!H499)</f>
        <v>0.34513149635898999</v>
      </c>
      <c r="I499" s="6">
        <f>資本コスト!I499/SUM(資本コスト!I499,労働コスト!I499)</f>
        <v>0.32855127137576651</v>
      </c>
    </row>
    <row r="500" spans="1:9" x14ac:dyDescent="0.15">
      <c r="A500" s="1">
        <v>22</v>
      </c>
      <c r="B500" s="1" t="s">
        <v>120</v>
      </c>
      <c r="C500" s="1">
        <v>14</v>
      </c>
      <c r="D500" s="1" t="s">
        <v>165</v>
      </c>
      <c r="E500" s="6">
        <f>資本コスト!E500/SUM(資本コスト!E500,労働コスト!E500)</f>
        <v>0.11999019771762681</v>
      </c>
      <c r="F500" s="6">
        <f>資本コスト!F500/SUM(資本コスト!F500,労働コスト!F500)</f>
        <v>0.2305425520071982</v>
      </c>
      <c r="G500" s="6">
        <f>資本コスト!G500/SUM(資本コスト!G500,労働コスト!G500)</f>
        <v>0.29656787590741479</v>
      </c>
      <c r="H500" s="6">
        <f>資本コスト!H500/SUM(資本コスト!H500,労働コスト!H500)</f>
        <v>0.38309548749029554</v>
      </c>
      <c r="I500" s="6">
        <f>資本コスト!I500/SUM(資本コスト!I500,労働コスト!I500)</f>
        <v>0.47425855413847706</v>
      </c>
    </row>
    <row r="501" spans="1:9" x14ac:dyDescent="0.15">
      <c r="A501" s="1">
        <v>22</v>
      </c>
      <c r="B501" s="1" t="s">
        <v>120</v>
      </c>
      <c r="C501" s="1">
        <v>15</v>
      </c>
      <c r="D501" s="1" t="s">
        <v>166</v>
      </c>
      <c r="E501" s="6">
        <f>資本コスト!E501/SUM(資本コスト!E501,労働コスト!E501)</f>
        <v>0.21317918200504893</v>
      </c>
      <c r="F501" s="6">
        <f>資本コスト!F501/SUM(資本コスト!F501,労働コスト!F501)</f>
        <v>0.17818783180210818</v>
      </c>
      <c r="G501" s="6">
        <f>資本コスト!G501/SUM(資本コスト!G501,労働コスト!G501)</f>
        <v>0.26067378850523043</v>
      </c>
      <c r="H501" s="6">
        <f>資本コスト!H501/SUM(資本コスト!H501,労働コスト!H501)</f>
        <v>0.28335541256182012</v>
      </c>
      <c r="I501" s="6">
        <f>資本コスト!I501/SUM(資本コスト!I501,労働コスト!I501)</f>
        <v>0.31600632088123626</v>
      </c>
    </row>
    <row r="502" spans="1:9" x14ac:dyDescent="0.15">
      <c r="A502" s="1">
        <v>22</v>
      </c>
      <c r="B502" s="1" t="s">
        <v>70</v>
      </c>
      <c r="C502" s="1">
        <v>16</v>
      </c>
      <c r="D502" s="1" t="s">
        <v>149</v>
      </c>
      <c r="E502" s="6">
        <f>資本コスト!E502/SUM(資本コスト!E502,労働コスト!E502)</f>
        <v>0.20350685488929657</v>
      </c>
      <c r="F502" s="6">
        <f>資本コスト!F502/SUM(資本コスト!F502,労働コスト!F502)</f>
        <v>7.1286275970690344E-2</v>
      </c>
      <c r="G502" s="6">
        <f>資本コスト!G502/SUM(資本コスト!G502,労働コスト!G502)</f>
        <v>9.0254556776596981E-2</v>
      </c>
      <c r="H502" s="6">
        <f>資本コスト!H502/SUM(資本コスト!H502,労働コスト!H502)</f>
        <v>7.5427196167198327E-2</v>
      </c>
      <c r="I502" s="6">
        <f>資本コスト!I502/SUM(資本コスト!I502,労働コスト!I502)</f>
        <v>0.12772464702940228</v>
      </c>
    </row>
    <row r="503" spans="1:9" x14ac:dyDescent="0.15">
      <c r="A503" s="1">
        <v>22</v>
      </c>
      <c r="B503" s="1" t="s">
        <v>70</v>
      </c>
      <c r="C503" s="1">
        <v>17</v>
      </c>
      <c r="D503" s="1" t="s">
        <v>150</v>
      </c>
      <c r="E503" s="6">
        <f>資本コスト!E503/SUM(資本コスト!E503,労働コスト!E503)</f>
        <v>0.80337986456663257</v>
      </c>
      <c r="F503" s="6">
        <f>資本コスト!F503/SUM(資本コスト!F503,労働コスト!F503)</f>
        <v>0.73222955745580653</v>
      </c>
      <c r="G503" s="6">
        <f>資本コスト!G503/SUM(資本コスト!G503,労働コスト!G503)</f>
        <v>0.70836099583518064</v>
      </c>
      <c r="H503" s="6">
        <f>資本コスト!H503/SUM(資本コスト!H503,労働コスト!H503)</f>
        <v>0.70067779651136652</v>
      </c>
      <c r="I503" s="6">
        <f>資本コスト!I503/SUM(資本コスト!I503,労働コスト!I503)</f>
        <v>0.77199534449864826</v>
      </c>
    </row>
    <row r="504" spans="1:9" x14ac:dyDescent="0.15">
      <c r="A504" s="1">
        <v>22</v>
      </c>
      <c r="B504" s="1" t="s">
        <v>70</v>
      </c>
      <c r="C504" s="1">
        <v>18</v>
      </c>
      <c r="D504" s="1" t="s">
        <v>151</v>
      </c>
      <c r="E504" s="6">
        <f>資本コスト!E504/SUM(資本コスト!E504,労働コスト!E504)</f>
        <v>0.13031017769926637</v>
      </c>
      <c r="F504" s="6">
        <f>資本コスト!F504/SUM(資本コスト!F504,労働コスト!F504)</f>
        <v>0.14736924372384275</v>
      </c>
      <c r="G504" s="6">
        <f>資本コスト!G504/SUM(資本コスト!G504,労働コスト!G504)</f>
        <v>0.12054397693250604</v>
      </c>
      <c r="H504" s="6">
        <f>資本コスト!H504/SUM(資本コスト!H504,労働コスト!H504)</f>
        <v>0.14556109395935146</v>
      </c>
      <c r="I504" s="6">
        <f>資本コスト!I504/SUM(資本コスト!I504,労働コスト!I504)</f>
        <v>0.14955004616045889</v>
      </c>
    </row>
    <row r="505" spans="1:9" x14ac:dyDescent="0.15">
      <c r="A505" s="1">
        <v>22</v>
      </c>
      <c r="B505" s="1" t="s">
        <v>70</v>
      </c>
      <c r="C505" s="1">
        <v>19</v>
      </c>
      <c r="D505" s="1" t="s">
        <v>152</v>
      </c>
      <c r="E505" s="6">
        <f>資本コスト!E505/SUM(資本コスト!E505,労働コスト!E505)</f>
        <v>0.35586173813064881</v>
      </c>
      <c r="F505" s="6">
        <f>資本コスト!F505/SUM(資本コスト!F505,労働コスト!F505)</f>
        <v>0.13945031862866872</v>
      </c>
      <c r="G505" s="6">
        <f>資本コスト!G505/SUM(資本コスト!G505,労働コスト!G505)</f>
        <v>0.11910642194456855</v>
      </c>
      <c r="H505" s="6">
        <f>資本コスト!H505/SUM(資本コスト!H505,労働コスト!H505)</f>
        <v>0.15269378819907517</v>
      </c>
      <c r="I505" s="6">
        <f>資本コスト!I505/SUM(資本コスト!I505,労働コスト!I505)</f>
        <v>0.20644681389892863</v>
      </c>
    </row>
    <row r="506" spans="1:9" x14ac:dyDescent="0.15">
      <c r="A506" s="1">
        <v>22</v>
      </c>
      <c r="B506" s="1" t="s">
        <v>70</v>
      </c>
      <c r="C506" s="1">
        <v>20</v>
      </c>
      <c r="D506" s="1" t="s">
        <v>153</v>
      </c>
      <c r="E506" s="6">
        <f>資本コスト!E506/SUM(資本コスト!E506,労働コスト!E506)</f>
        <v>0.58905393681668017</v>
      </c>
      <c r="F506" s="6">
        <f>資本コスト!F506/SUM(資本コスト!F506,労働コスト!F506)</f>
        <v>0.77370547505851672</v>
      </c>
      <c r="G506" s="6">
        <f>資本コスト!G506/SUM(資本コスト!G506,労働コスト!G506)</f>
        <v>0.70690973765273446</v>
      </c>
      <c r="H506" s="6">
        <f>資本コスト!H506/SUM(資本コスト!H506,労働コスト!H506)</f>
        <v>0.74531241901019063</v>
      </c>
      <c r="I506" s="6">
        <f>資本コスト!I506/SUM(資本コスト!I506,労働コスト!I506)</f>
        <v>0.81210866124023839</v>
      </c>
    </row>
    <row r="507" spans="1:9" x14ac:dyDescent="0.15">
      <c r="A507" s="1">
        <v>22</v>
      </c>
      <c r="B507" s="1" t="s">
        <v>70</v>
      </c>
      <c r="C507" s="1">
        <v>21</v>
      </c>
      <c r="D507" s="1" t="s">
        <v>154</v>
      </c>
      <c r="E507" s="6">
        <f>資本コスト!E507/SUM(資本コスト!E507,労働コスト!E507)</f>
        <v>0.28769618129970592</v>
      </c>
      <c r="F507" s="6">
        <f>資本コスト!F507/SUM(資本コスト!F507,労働コスト!F507)</f>
        <v>0.41085239895948772</v>
      </c>
      <c r="G507" s="6">
        <f>資本コスト!G507/SUM(資本コスト!G507,労働コスト!G507)</f>
        <v>0.44494687225250773</v>
      </c>
      <c r="H507" s="6">
        <f>資本コスト!H507/SUM(資本コスト!H507,労働コスト!H507)</f>
        <v>0.40359513773586331</v>
      </c>
      <c r="I507" s="6">
        <f>資本コスト!I507/SUM(資本コスト!I507,労働コスト!I507)</f>
        <v>0.57123191850558441</v>
      </c>
    </row>
    <row r="508" spans="1:9" x14ac:dyDescent="0.15">
      <c r="A508" s="1">
        <v>22</v>
      </c>
      <c r="B508" s="1" t="s">
        <v>21</v>
      </c>
      <c r="C508" s="1">
        <v>22</v>
      </c>
      <c r="D508" s="1" t="s">
        <v>146</v>
      </c>
      <c r="E508" s="6">
        <f>資本コスト!E508/SUM(資本コスト!E508,労働コスト!E508)</f>
        <v>0.23460225283513061</v>
      </c>
      <c r="F508" s="6">
        <f>資本コスト!F508/SUM(資本コスト!F508,労働コスト!F508)</f>
        <v>0.27165039631001897</v>
      </c>
      <c r="G508" s="6">
        <f>資本コスト!G508/SUM(資本コスト!G508,労働コスト!G508)</f>
        <v>0.34824605611107046</v>
      </c>
      <c r="H508" s="6">
        <f>資本コスト!H508/SUM(資本コスト!H508,労働コスト!H508)</f>
        <v>0.28451932372735189</v>
      </c>
      <c r="I508" s="6">
        <f>資本コスト!I508/SUM(資本コスト!I508,労働コスト!I508)</f>
        <v>0.27923120426526998</v>
      </c>
    </row>
    <row r="509" spans="1:9" x14ac:dyDescent="0.15">
      <c r="A509" s="1">
        <v>22</v>
      </c>
      <c r="B509" s="1" t="s">
        <v>21</v>
      </c>
      <c r="C509" s="1">
        <v>23</v>
      </c>
      <c r="D509" s="1" t="s">
        <v>167</v>
      </c>
      <c r="E509" s="6">
        <f>資本コスト!E509/SUM(資本コスト!E509,労働コスト!E509)</f>
        <v>0.41603887879088897</v>
      </c>
      <c r="F509" s="6">
        <f>資本コスト!F509/SUM(資本コスト!F509,労働コスト!F509)</f>
        <v>0.30463378575406302</v>
      </c>
      <c r="G509" s="6">
        <f>資本コスト!G509/SUM(資本コスト!G509,労働コスト!G509)</f>
        <v>0.3151030877152135</v>
      </c>
      <c r="H509" s="6">
        <f>資本コスト!H509/SUM(資本コスト!H509,労働コスト!H509)</f>
        <v>0.29094427162143516</v>
      </c>
      <c r="I509" s="6">
        <f>資本コスト!I509/SUM(資本コスト!I509,労働コスト!I509)</f>
        <v>0.32561619146479887</v>
      </c>
    </row>
    <row r="510" spans="1:9" x14ac:dyDescent="0.15">
      <c r="A510" s="1">
        <v>23</v>
      </c>
      <c r="B510" s="1" t="s">
        <v>71</v>
      </c>
      <c r="C510" s="1">
        <v>1</v>
      </c>
      <c r="D510" s="1" t="s">
        <v>147</v>
      </c>
      <c r="E510" s="6">
        <f>資本コスト!E510/SUM(資本コスト!E510,労働コスト!E510)</f>
        <v>0.57441632683863941</v>
      </c>
      <c r="F510" s="6">
        <f>資本コスト!F510/SUM(資本コスト!F510,労働コスト!F510)</f>
        <v>0.52075656228310518</v>
      </c>
      <c r="G510" s="6">
        <f>資本コスト!G510/SUM(資本コスト!G510,労働コスト!G510)</f>
        <v>0.58167124961227101</v>
      </c>
      <c r="H510" s="6">
        <f>資本コスト!H510/SUM(資本コスト!H510,労働コスト!H510)</f>
        <v>0.63839028459965852</v>
      </c>
      <c r="I510" s="6">
        <f>資本コスト!I510/SUM(資本コスト!I510,労働コスト!I510)</f>
        <v>0.69457310813511985</v>
      </c>
    </row>
    <row r="511" spans="1:9" x14ac:dyDescent="0.15">
      <c r="A511" s="1">
        <v>23</v>
      </c>
      <c r="B511" s="1" t="s">
        <v>71</v>
      </c>
      <c r="C511" s="1">
        <v>2</v>
      </c>
      <c r="D511" s="1" t="s">
        <v>148</v>
      </c>
      <c r="E511" s="6">
        <f>資本コスト!E511/SUM(資本コスト!E511,労働コスト!E511)</f>
        <v>0.32972592270993695</v>
      </c>
      <c r="F511" s="6">
        <f>資本コスト!F511/SUM(資本コスト!F511,労働コスト!F511)</f>
        <v>0.21440081657181953</v>
      </c>
      <c r="G511" s="6">
        <f>資本コスト!G511/SUM(資本コスト!G511,労働コスト!G511)</f>
        <v>0.19591419565387222</v>
      </c>
      <c r="H511" s="6">
        <f>資本コスト!H511/SUM(資本コスト!H511,労働コスト!H511)</f>
        <v>0.18694160668908649</v>
      </c>
      <c r="I511" s="6">
        <f>資本コスト!I511/SUM(資本コスト!I511,労働コスト!I511)</f>
        <v>0.35165394981595349</v>
      </c>
    </row>
    <row r="512" spans="1:9" x14ac:dyDescent="0.15">
      <c r="A512" s="1">
        <v>23</v>
      </c>
      <c r="B512" s="1" t="s">
        <v>121</v>
      </c>
      <c r="C512" s="1">
        <v>3</v>
      </c>
      <c r="D512" s="1" t="s">
        <v>155</v>
      </c>
      <c r="E512" s="6">
        <f>資本コスト!E512/SUM(資本コスト!E512,労働コスト!E512)</f>
        <v>0.35256394060816909</v>
      </c>
      <c r="F512" s="6">
        <f>資本コスト!F512/SUM(資本コスト!F512,労働コスト!F512)</f>
        <v>0.264968138829066</v>
      </c>
      <c r="G512" s="6">
        <f>資本コスト!G512/SUM(資本コスト!G512,労働コスト!G512)</f>
        <v>0.31317016129793696</v>
      </c>
      <c r="H512" s="6">
        <f>資本コスト!H512/SUM(資本コスト!H512,労働コスト!H512)</f>
        <v>0.31063480613440136</v>
      </c>
      <c r="I512" s="6">
        <f>資本コスト!I512/SUM(資本コスト!I512,労働コスト!I512)</f>
        <v>0.31541057399827088</v>
      </c>
    </row>
    <row r="513" spans="1:9" x14ac:dyDescent="0.15">
      <c r="A513" s="1">
        <v>23</v>
      </c>
      <c r="B513" s="1" t="s">
        <v>121</v>
      </c>
      <c r="C513" s="1">
        <v>4</v>
      </c>
      <c r="D513" s="1" t="s">
        <v>156</v>
      </c>
      <c r="E513" s="6">
        <f>資本コスト!E513/SUM(資本コスト!E513,労働コスト!E513)</f>
        <v>0.34734910917983192</v>
      </c>
      <c r="F513" s="6">
        <f>資本コスト!F513/SUM(資本コスト!F513,労働コスト!F513)</f>
        <v>0.28632793881377738</v>
      </c>
      <c r="G513" s="6">
        <f>資本コスト!G513/SUM(資本コスト!G513,労働コスト!G513)</f>
        <v>0.29910051259428694</v>
      </c>
      <c r="H513" s="6">
        <f>資本コスト!H513/SUM(資本コスト!H513,労働コスト!H513)</f>
        <v>0.36442538808873642</v>
      </c>
      <c r="I513" s="6">
        <f>資本コスト!I513/SUM(資本コスト!I513,労働コスト!I513)</f>
        <v>0.43421980294982304</v>
      </c>
    </row>
    <row r="514" spans="1:9" x14ac:dyDescent="0.15">
      <c r="A514" s="1">
        <v>23</v>
      </c>
      <c r="B514" s="1" t="s">
        <v>121</v>
      </c>
      <c r="C514" s="1">
        <v>5</v>
      </c>
      <c r="D514" s="1" t="s">
        <v>157</v>
      </c>
      <c r="E514" s="6">
        <f>資本コスト!E514/SUM(資本コスト!E514,労働コスト!E514)</f>
        <v>0.41660854718020374</v>
      </c>
      <c r="F514" s="6">
        <f>資本コスト!F514/SUM(資本コスト!F514,労働コスト!F514)</f>
        <v>0.25651055030064124</v>
      </c>
      <c r="G514" s="6">
        <f>資本コスト!G514/SUM(資本コスト!G514,労働コスト!G514)</f>
        <v>0.26040363469153016</v>
      </c>
      <c r="H514" s="6">
        <f>資本コスト!H514/SUM(資本コスト!H514,労働コスト!H514)</f>
        <v>0.24972716696297298</v>
      </c>
      <c r="I514" s="6">
        <f>資本コスト!I514/SUM(資本コスト!I514,労働コスト!I514)</f>
        <v>0.25241472365393275</v>
      </c>
    </row>
    <row r="515" spans="1:9" x14ac:dyDescent="0.15">
      <c r="A515" s="1">
        <v>23</v>
      </c>
      <c r="B515" s="1" t="s">
        <v>121</v>
      </c>
      <c r="C515" s="1">
        <v>6</v>
      </c>
      <c r="D515" s="1" t="s">
        <v>49</v>
      </c>
      <c r="E515" s="6">
        <f>資本コスト!E515/SUM(資本コスト!E515,労働コスト!E515)</f>
        <v>0.5106433066463848</v>
      </c>
      <c r="F515" s="6">
        <f>資本コスト!F515/SUM(資本コスト!F515,労働コスト!F515)</f>
        <v>0.40591203167399759</v>
      </c>
      <c r="G515" s="6">
        <f>資本コスト!G515/SUM(資本コスト!G515,労働コスト!G515)</f>
        <v>0.37285508172491466</v>
      </c>
      <c r="H515" s="6">
        <f>資本コスト!H515/SUM(資本コスト!H515,労働コスト!H515)</f>
        <v>0.38768496537994063</v>
      </c>
      <c r="I515" s="6">
        <f>資本コスト!I515/SUM(資本コスト!I515,労働コスト!I515)</f>
        <v>0.43966939576637398</v>
      </c>
    </row>
    <row r="516" spans="1:9" x14ac:dyDescent="0.15">
      <c r="A516" s="1">
        <v>23</v>
      </c>
      <c r="B516" s="1" t="s">
        <v>121</v>
      </c>
      <c r="C516" s="1">
        <v>7</v>
      </c>
      <c r="D516" s="1" t="s">
        <v>158</v>
      </c>
      <c r="E516" s="6">
        <f>資本コスト!E516/SUM(資本コスト!E516,労働コスト!E516)</f>
        <v>0.5018836993388357</v>
      </c>
      <c r="F516" s="6">
        <f>資本コスト!F516/SUM(資本コスト!F516,労働コスト!F516)</f>
        <v>0.77741594881829434</v>
      </c>
      <c r="G516" s="6">
        <f>資本コスト!G516/SUM(資本コスト!G516,労働コスト!G516)</f>
        <v>0.69646421415127147</v>
      </c>
      <c r="H516" s="6">
        <f>資本コスト!H516/SUM(資本コスト!H516,労働コスト!H516)</f>
        <v>0.71147762164373562</v>
      </c>
      <c r="I516" s="6">
        <f>資本コスト!I516/SUM(資本コスト!I516,労働コスト!I516)</f>
        <v>0.74636635507052373</v>
      </c>
    </row>
    <row r="517" spans="1:9" x14ac:dyDescent="0.15">
      <c r="A517" s="1">
        <v>23</v>
      </c>
      <c r="B517" s="1" t="s">
        <v>121</v>
      </c>
      <c r="C517" s="1">
        <v>8</v>
      </c>
      <c r="D517" s="1" t="s">
        <v>159</v>
      </c>
      <c r="E517" s="6">
        <f>資本コスト!E517/SUM(資本コスト!E517,労働コスト!E517)</f>
        <v>0.25482741212168697</v>
      </c>
      <c r="F517" s="6">
        <f>資本コスト!F517/SUM(資本コスト!F517,労働コスト!F517)</f>
        <v>0.17019846641679037</v>
      </c>
      <c r="G517" s="6">
        <f>資本コスト!G517/SUM(資本コスト!G517,労働コスト!G517)</f>
        <v>0.20132605411917306</v>
      </c>
      <c r="H517" s="6">
        <f>資本コスト!H517/SUM(資本コスト!H517,労働コスト!H517)</f>
        <v>0.20900852032041478</v>
      </c>
      <c r="I517" s="6">
        <f>資本コスト!I517/SUM(資本コスト!I517,労働コスト!I517)</f>
        <v>0.24339754658107612</v>
      </c>
    </row>
    <row r="518" spans="1:9" x14ac:dyDescent="0.15">
      <c r="A518" s="1">
        <v>23</v>
      </c>
      <c r="B518" s="1" t="s">
        <v>121</v>
      </c>
      <c r="C518" s="1">
        <v>9</v>
      </c>
      <c r="D518" s="1" t="s">
        <v>160</v>
      </c>
      <c r="E518" s="6">
        <f>資本コスト!E518/SUM(資本コスト!E518,労働コスト!E518)</f>
        <v>0.44680747891342215</v>
      </c>
      <c r="F518" s="6">
        <f>資本コスト!F518/SUM(資本コスト!F518,労働コスト!F518)</f>
        <v>0.36465912604582956</v>
      </c>
      <c r="G518" s="6">
        <f>資本コスト!G518/SUM(資本コスト!G518,労働コスト!G518)</f>
        <v>0.39582092249985018</v>
      </c>
      <c r="H518" s="6">
        <f>資本コスト!H518/SUM(資本コスト!H518,労働コスト!H518)</f>
        <v>0.39559168372565851</v>
      </c>
      <c r="I518" s="6">
        <f>資本コスト!I518/SUM(資本コスト!I518,労働コスト!I518)</f>
        <v>0.36735656755270452</v>
      </c>
    </row>
    <row r="519" spans="1:9" x14ac:dyDescent="0.15">
      <c r="A519" s="1">
        <v>23</v>
      </c>
      <c r="B519" s="1" t="s">
        <v>121</v>
      </c>
      <c r="C519" s="1">
        <v>10</v>
      </c>
      <c r="D519" s="1" t="s">
        <v>161</v>
      </c>
      <c r="E519" s="6">
        <f>資本コスト!E519/SUM(資本コスト!E519,労働コスト!E519)</f>
        <v>0.3220538990587033</v>
      </c>
      <c r="F519" s="6">
        <f>資本コスト!F519/SUM(資本コスト!F519,労働コスト!F519)</f>
        <v>0.23111512048787108</v>
      </c>
      <c r="G519" s="6">
        <f>資本コスト!G519/SUM(資本コスト!G519,労働コスト!G519)</f>
        <v>0.19401150379960891</v>
      </c>
      <c r="H519" s="6">
        <f>資本コスト!H519/SUM(資本コスト!H519,労働コスト!H519)</f>
        <v>0.16847647455373313</v>
      </c>
      <c r="I519" s="6">
        <f>資本コスト!I519/SUM(資本コスト!I519,労働コスト!I519)</f>
        <v>0.17210443440455508</v>
      </c>
    </row>
    <row r="520" spans="1:9" x14ac:dyDescent="0.15">
      <c r="A520" s="1">
        <v>23</v>
      </c>
      <c r="B520" s="1" t="s">
        <v>121</v>
      </c>
      <c r="C520" s="1">
        <v>11</v>
      </c>
      <c r="D520" s="1" t="s">
        <v>162</v>
      </c>
      <c r="E520" s="6">
        <f>資本コスト!E520/SUM(資本コスト!E520,労働コスト!E520)</f>
        <v>0.21778083907513829</v>
      </c>
      <c r="F520" s="6">
        <f>資本コスト!F520/SUM(資本コスト!F520,労働コスト!F520)</f>
        <v>0.2032162372524014</v>
      </c>
      <c r="G520" s="6">
        <f>資本コスト!G520/SUM(資本コスト!G520,労働コスト!G520)</f>
        <v>0.24511475336450925</v>
      </c>
      <c r="H520" s="6">
        <f>資本コスト!H520/SUM(資本コスト!H520,労働コスト!H520)</f>
        <v>0.25899175983799916</v>
      </c>
      <c r="I520" s="6">
        <f>資本コスト!I520/SUM(資本コスト!I520,労働コスト!I520)</f>
        <v>0.24849065310243559</v>
      </c>
    </row>
    <row r="521" spans="1:9" x14ac:dyDescent="0.15">
      <c r="A521" s="1">
        <v>23</v>
      </c>
      <c r="B521" s="1" t="s">
        <v>121</v>
      </c>
      <c r="C521" s="1">
        <v>12</v>
      </c>
      <c r="D521" s="1" t="s">
        <v>163</v>
      </c>
      <c r="E521" s="6">
        <f>資本コスト!E521/SUM(資本コスト!E521,労働コスト!E521)</f>
        <v>0.30468183472692079</v>
      </c>
      <c r="F521" s="6">
        <f>資本コスト!F521/SUM(資本コスト!F521,労働コスト!F521)</f>
        <v>0.21036117151864578</v>
      </c>
      <c r="G521" s="6">
        <f>資本コスト!G521/SUM(資本コスト!G521,労働コスト!G521)</f>
        <v>0.27250863181779084</v>
      </c>
      <c r="H521" s="6">
        <f>資本コスト!H521/SUM(資本コスト!H521,労働コスト!H521)</f>
        <v>0.27013983757929116</v>
      </c>
      <c r="I521" s="6">
        <f>資本コスト!I521/SUM(資本コスト!I521,労働コスト!I521)</f>
        <v>0.34371176295253908</v>
      </c>
    </row>
    <row r="522" spans="1:9" x14ac:dyDescent="0.15">
      <c r="A522" s="1">
        <v>23</v>
      </c>
      <c r="B522" s="1" t="s">
        <v>121</v>
      </c>
      <c r="C522" s="1">
        <v>13</v>
      </c>
      <c r="D522" s="1" t="s">
        <v>164</v>
      </c>
      <c r="E522" s="6">
        <f>資本コスト!E522/SUM(資本コスト!E522,労働コスト!E522)</f>
        <v>0.35435135830301911</v>
      </c>
      <c r="F522" s="6">
        <f>資本コスト!F522/SUM(資本コスト!F522,労働コスト!F522)</f>
        <v>0.38779611467127972</v>
      </c>
      <c r="G522" s="6">
        <f>資本コスト!G522/SUM(資本コスト!G522,労働コスト!G522)</f>
        <v>0.43702553828744595</v>
      </c>
      <c r="H522" s="6">
        <f>資本コスト!H522/SUM(資本コスト!H522,労働コスト!H522)</f>
        <v>0.42475925416510019</v>
      </c>
      <c r="I522" s="6">
        <f>資本コスト!I522/SUM(資本コスト!I522,労働コスト!I522)</f>
        <v>0.37639288236035739</v>
      </c>
    </row>
    <row r="523" spans="1:9" x14ac:dyDescent="0.15">
      <c r="A523" s="1">
        <v>23</v>
      </c>
      <c r="B523" s="1" t="s">
        <v>121</v>
      </c>
      <c r="C523" s="1">
        <v>14</v>
      </c>
      <c r="D523" s="1" t="s">
        <v>165</v>
      </c>
      <c r="E523" s="6">
        <f>資本コスト!E523/SUM(資本コスト!E523,労働コスト!E523)</f>
        <v>0.10506357430794139</v>
      </c>
      <c r="F523" s="6">
        <f>資本コスト!F523/SUM(資本コスト!F523,労働コスト!F523)</f>
        <v>0.13577104045640406</v>
      </c>
      <c r="G523" s="6">
        <f>資本コスト!G523/SUM(資本コスト!G523,労働コスト!G523)</f>
        <v>0.19866052178841881</v>
      </c>
      <c r="H523" s="6">
        <f>資本コスト!H523/SUM(資本コスト!H523,労働コスト!H523)</f>
        <v>0.34942857794087306</v>
      </c>
      <c r="I523" s="6">
        <f>資本コスト!I523/SUM(資本コスト!I523,労働コスト!I523)</f>
        <v>0.30410609583746756</v>
      </c>
    </row>
    <row r="524" spans="1:9" x14ac:dyDescent="0.15">
      <c r="A524" s="1">
        <v>23</v>
      </c>
      <c r="B524" s="1" t="s">
        <v>121</v>
      </c>
      <c r="C524" s="1">
        <v>15</v>
      </c>
      <c r="D524" s="1" t="s">
        <v>166</v>
      </c>
      <c r="E524" s="6">
        <f>資本コスト!E524/SUM(資本コスト!E524,労働コスト!E524)</f>
        <v>0.2264702006657667</v>
      </c>
      <c r="F524" s="6">
        <f>資本コスト!F524/SUM(資本コスト!F524,労働コスト!F524)</f>
        <v>0.18140197434442895</v>
      </c>
      <c r="G524" s="6">
        <f>資本コスト!G524/SUM(資本コスト!G524,労働コスト!G524)</f>
        <v>0.25579950803211304</v>
      </c>
      <c r="H524" s="6">
        <f>資本コスト!H524/SUM(資本コスト!H524,労働コスト!H524)</f>
        <v>0.27818662272033812</v>
      </c>
      <c r="I524" s="6">
        <f>資本コスト!I524/SUM(資本コスト!I524,労働コスト!I524)</f>
        <v>0.31731763715560712</v>
      </c>
    </row>
    <row r="525" spans="1:9" x14ac:dyDescent="0.15">
      <c r="A525" s="1">
        <v>23</v>
      </c>
      <c r="B525" s="1" t="s">
        <v>71</v>
      </c>
      <c r="C525" s="1">
        <v>16</v>
      </c>
      <c r="D525" s="1" t="s">
        <v>149</v>
      </c>
      <c r="E525" s="6">
        <f>資本コスト!E525/SUM(資本コスト!E525,労働コスト!E525)</f>
        <v>0.15001116248337809</v>
      </c>
      <c r="F525" s="6">
        <f>資本コスト!F525/SUM(資本コスト!F525,労働コスト!F525)</f>
        <v>0.12387943342435624</v>
      </c>
      <c r="G525" s="6">
        <f>資本コスト!G525/SUM(資本コスト!G525,労働コスト!G525)</f>
        <v>7.4908772138598229E-2</v>
      </c>
      <c r="H525" s="6">
        <f>資本コスト!H525/SUM(資本コスト!H525,労働コスト!H525)</f>
        <v>6.1721963589596134E-2</v>
      </c>
      <c r="I525" s="6">
        <f>資本コスト!I525/SUM(資本コスト!I525,労働コスト!I525)</f>
        <v>7.6287668672017625E-2</v>
      </c>
    </row>
    <row r="526" spans="1:9" x14ac:dyDescent="0.15">
      <c r="A526" s="1">
        <v>23</v>
      </c>
      <c r="B526" s="1" t="s">
        <v>71</v>
      </c>
      <c r="C526" s="1">
        <v>17</v>
      </c>
      <c r="D526" s="1" t="s">
        <v>150</v>
      </c>
      <c r="E526" s="6">
        <f>資本コスト!E526/SUM(資本コスト!E526,労働コスト!E526)</f>
        <v>0.80026069906774333</v>
      </c>
      <c r="F526" s="6">
        <f>資本コスト!F526/SUM(資本コスト!F526,労働コスト!F526)</f>
        <v>0.81778878926322318</v>
      </c>
      <c r="G526" s="6">
        <f>資本コスト!G526/SUM(資本コスト!G526,労働コスト!G526)</f>
        <v>0.75266474612348877</v>
      </c>
      <c r="H526" s="6">
        <f>資本コスト!H526/SUM(資本コスト!H526,労働コスト!H526)</f>
        <v>0.76352435867095525</v>
      </c>
      <c r="I526" s="6">
        <f>資本コスト!I526/SUM(資本コスト!I526,労働コスト!I526)</f>
        <v>0.81354294915661185</v>
      </c>
    </row>
    <row r="527" spans="1:9" x14ac:dyDescent="0.15">
      <c r="A527" s="1">
        <v>23</v>
      </c>
      <c r="B527" s="1" t="s">
        <v>71</v>
      </c>
      <c r="C527" s="1">
        <v>18</v>
      </c>
      <c r="D527" s="1" t="s">
        <v>151</v>
      </c>
      <c r="E527" s="6">
        <f>資本コスト!E527/SUM(資本コスト!E527,労働コスト!E527)</f>
        <v>0.14080807282785054</v>
      </c>
      <c r="F527" s="6">
        <f>資本コスト!F527/SUM(資本コスト!F527,労働コスト!F527)</f>
        <v>0.16016955821412407</v>
      </c>
      <c r="G527" s="6">
        <f>資本コスト!G527/SUM(資本コスト!G527,労働コスト!G527)</f>
        <v>0.15745729906859329</v>
      </c>
      <c r="H527" s="6">
        <f>資本コスト!H527/SUM(資本コスト!H527,労働コスト!H527)</f>
        <v>0.14497542551680698</v>
      </c>
      <c r="I527" s="6">
        <f>資本コスト!I527/SUM(資本コスト!I527,労働コスト!I527)</f>
        <v>0.17590248857678292</v>
      </c>
    </row>
    <row r="528" spans="1:9" x14ac:dyDescent="0.15">
      <c r="A528" s="1">
        <v>23</v>
      </c>
      <c r="B528" s="1" t="s">
        <v>71</v>
      </c>
      <c r="C528" s="1">
        <v>19</v>
      </c>
      <c r="D528" s="1" t="s">
        <v>152</v>
      </c>
      <c r="E528" s="6">
        <f>資本コスト!E528/SUM(資本コスト!E528,労働コスト!E528)</f>
        <v>0.3511209665225527</v>
      </c>
      <c r="F528" s="6">
        <f>資本コスト!F528/SUM(資本コスト!F528,労働コスト!F528)</f>
        <v>0.12994718308227218</v>
      </c>
      <c r="G528" s="6">
        <f>資本コスト!G528/SUM(資本コスト!G528,労働コスト!G528)</f>
        <v>0.14535527344094323</v>
      </c>
      <c r="H528" s="6">
        <f>資本コスト!H528/SUM(資本コスト!H528,労働コスト!H528)</f>
        <v>0.14058590702190868</v>
      </c>
      <c r="I528" s="6">
        <f>資本コスト!I528/SUM(資本コスト!I528,労働コスト!I528)</f>
        <v>0.20830005317080838</v>
      </c>
    </row>
    <row r="529" spans="1:9" x14ac:dyDescent="0.15">
      <c r="A529" s="1">
        <v>23</v>
      </c>
      <c r="B529" s="1" t="s">
        <v>71</v>
      </c>
      <c r="C529" s="1">
        <v>20</v>
      </c>
      <c r="D529" s="1" t="s">
        <v>153</v>
      </c>
      <c r="E529" s="6">
        <f>資本コスト!E529/SUM(資本コスト!E529,労働コスト!E529)</f>
        <v>0.56682984379985712</v>
      </c>
      <c r="F529" s="6">
        <f>資本コスト!F529/SUM(資本コスト!F529,労働コスト!F529)</f>
        <v>0.80180060146005905</v>
      </c>
      <c r="G529" s="6">
        <f>資本コスト!G529/SUM(資本コスト!G529,労働コスト!G529)</f>
        <v>0.7508314051369106</v>
      </c>
      <c r="H529" s="6">
        <f>資本コスト!H529/SUM(資本コスト!H529,労働コスト!H529)</f>
        <v>0.69374710129991246</v>
      </c>
      <c r="I529" s="6">
        <f>資本コスト!I529/SUM(資本コスト!I529,労働コスト!I529)</f>
        <v>0.75978602606203605</v>
      </c>
    </row>
    <row r="530" spans="1:9" x14ac:dyDescent="0.15">
      <c r="A530" s="1">
        <v>23</v>
      </c>
      <c r="B530" s="1" t="s">
        <v>71</v>
      </c>
      <c r="C530" s="1">
        <v>21</v>
      </c>
      <c r="D530" s="1" t="s">
        <v>154</v>
      </c>
      <c r="E530" s="6">
        <f>資本コスト!E530/SUM(資本コスト!E530,労働コスト!E530)</f>
        <v>0.38053399853401737</v>
      </c>
      <c r="F530" s="6">
        <f>資本コスト!F530/SUM(資本コスト!F530,労働コスト!F530)</f>
        <v>0.42837999668598875</v>
      </c>
      <c r="G530" s="6">
        <f>資本コスト!G530/SUM(資本コスト!G530,労働コスト!G530)</f>
        <v>0.43424169117857642</v>
      </c>
      <c r="H530" s="6">
        <f>資本コスト!H530/SUM(資本コスト!H530,労働コスト!H530)</f>
        <v>0.40647348210242901</v>
      </c>
      <c r="I530" s="6">
        <f>資本コスト!I530/SUM(資本コスト!I530,労働コスト!I530)</f>
        <v>0.56648304367787627</v>
      </c>
    </row>
    <row r="531" spans="1:9" x14ac:dyDescent="0.15">
      <c r="A531" s="1">
        <v>23</v>
      </c>
      <c r="B531" s="1" t="s">
        <v>22</v>
      </c>
      <c r="C531" s="1">
        <v>22</v>
      </c>
      <c r="D531" s="1" t="s">
        <v>146</v>
      </c>
      <c r="E531" s="6">
        <f>資本コスト!E531/SUM(資本コスト!E531,労働コスト!E531)</f>
        <v>0.20407804197655466</v>
      </c>
      <c r="F531" s="6">
        <f>資本コスト!F531/SUM(資本コスト!F531,労働コスト!F531)</f>
        <v>0.24061056098999775</v>
      </c>
      <c r="G531" s="6">
        <f>資本コスト!G531/SUM(資本コスト!G531,労働コスト!G531)</f>
        <v>0.27411736518369556</v>
      </c>
      <c r="H531" s="6">
        <f>資本コスト!H531/SUM(資本コスト!H531,労働コスト!H531)</f>
        <v>0.26570859092184945</v>
      </c>
      <c r="I531" s="6">
        <f>資本コスト!I531/SUM(資本コスト!I531,労働コスト!I531)</f>
        <v>0.24586091059282689</v>
      </c>
    </row>
    <row r="532" spans="1:9" x14ac:dyDescent="0.15">
      <c r="A532" s="1">
        <v>23</v>
      </c>
      <c r="B532" s="1" t="s">
        <v>22</v>
      </c>
      <c r="C532" s="1">
        <v>23</v>
      </c>
      <c r="D532" s="1" t="s">
        <v>167</v>
      </c>
      <c r="E532" s="6">
        <f>資本コスト!E532/SUM(資本コスト!E532,労働コスト!E532)</f>
        <v>0.46073847241267574</v>
      </c>
      <c r="F532" s="6">
        <f>資本コスト!F532/SUM(資本コスト!F532,労働コスト!F532)</f>
        <v>0.25515337090435597</v>
      </c>
      <c r="G532" s="6">
        <f>資本コスト!G532/SUM(資本コスト!G532,労働コスト!G532)</f>
        <v>0.25369056802875367</v>
      </c>
      <c r="H532" s="6">
        <f>資本コスト!H532/SUM(資本コスト!H532,労働コスト!H532)</f>
        <v>0.23557935444740163</v>
      </c>
      <c r="I532" s="6">
        <f>資本コスト!I532/SUM(資本コスト!I532,労働コスト!I532)</f>
        <v>0.26959415920193569</v>
      </c>
    </row>
    <row r="533" spans="1:9" x14ac:dyDescent="0.15">
      <c r="A533" s="1">
        <v>24</v>
      </c>
      <c r="B533" s="1" t="s">
        <v>72</v>
      </c>
      <c r="C533" s="1">
        <v>1</v>
      </c>
      <c r="D533" s="1" t="s">
        <v>147</v>
      </c>
      <c r="E533" s="6">
        <f>資本コスト!E533/SUM(資本コスト!E533,労働コスト!E533)</f>
        <v>0.55787614376707906</v>
      </c>
      <c r="F533" s="6">
        <f>資本コスト!F533/SUM(資本コスト!F533,労働コスト!F533)</f>
        <v>0.54731964144438783</v>
      </c>
      <c r="G533" s="6">
        <f>資本コスト!G533/SUM(資本コスト!G533,労働コスト!G533)</f>
        <v>0.64405010630493564</v>
      </c>
      <c r="H533" s="6">
        <f>資本コスト!H533/SUM(資本コスト!H533,労働コスト!H533)</f>
        <v>0.7404028405659715</v>
      </c>
      <c r="I533" s="6">
        <f>資本コスト!I533/SUM(資本コスト!I533,労働コスト!I533)</f>
        <v>0.76545798755996586</v>
      </c>
    </row>
    <row r="534" spans="1:9" x14ac:dyDescent="0.15">
      <c r="A534" s="1">
        <v>24</v>
      </c>
      <c r="B534" s="1" t="s">
        <v>72</v>
      </c>
      <c r="C534" s="1">
        <v>2</v>
      </c>
      <c r="D534" s="1" t="s">
        <v>148</v>
      </c>
      <c r="E534" s="6">
        <f>資本コスト!E534/SUM(資本コスト!E534,労働コスト!E534)</f>
        <v>0.37813472742361554</v>
      </c>
      <c r="F534" s="6">
        <f>資本コスト!F534/SUM(資本コスト!F534,労働コスト!F534)</f>
        <v>0.31425866537473696</v>
      </c>
      <c r="G534" s="6">
        <f>資本コスト!G534/SUM(資本コスト!G534,労働コスト!G534)</f>
        <v>0.27845224532436513</v>
      </c>
      <c r="H534" s="6">
        <f>資本コスト!H534/SUM(資本コスト!H534,労働コスト!H534)</f>
        <v>0.21430187405972945</v>
      </c>
      <c r="I534" s="6">
        <f>資本コスト!I534/SUM(資本コスト!I534,労働コスト!I534)</f>
        <v>0.48371154098299518</v>
      </c>
    </row>
    <row r="535" spans="1:9" x14ac:dyDescent="0.15">
      <c r="A535" s="1">
        <v>24</v>
      </c>
      <c r="B535" s="1" t="s">
        <v>122</v>
      </c>
      <c r="C535" s="1">
        <v>3</v>
      </c>
      <c r="D535" s="1" t="s">
        <v>155</v>
      </c>
      <c r="E535" s="6">
        <f>資本コスト!E535/SUM(資本コスト!E535,労働コスト!E535)</f>
        <v>0.39939944202212613</v>
      </c>
      <c r="F535" s="6">
        <f>資本コスト!F535/SUM(資本コスト!F535,労働コスト!F535)</f>
        <v>0.30910867300420958</v>
      </c>
      <c r="G535" s="6">
        <f>資本コスト!G535/SUM(資本コスト!G535,労働コスト!G535)</f>
        <v>0.32353451851522314</v>
      </c>
      <c r="H535" s="6">
        <f>資本コスト!H535/SUM(資本コスト!H535,労働コスト!H535)</f>
        <v>0.2974423691703742</v>
      </c>
      <c r="I535" s="6">
        <f>資本コスト!I535/SUM(資本コスト!I535,労働コスト!I535)</f>
        <v>0.31275785466085171</v>
      </c>
    </row>
    <row r="536" spans="1:9" x14ac:dyDescent="0.15">
      <c r="A536" s="1">
        <v>24</v>
      </c>
      <c r="B536" s="1" t="s">
        <v>122</v>
      </c>
      <c r="C536" s="1">
        <v>4</v>
      </c>
      <c r="D536" s="1" t="s">
        <v>156</v>
      </c>
      <c r="E536" s="6">
        <f>資本コスト!E536/SUM(資本コスト!E536,労働コスト!E536)</f>
        <v>0.41883973716641493</v>
      </c>
      <c r="F536" s="6">
        <f>資本コスト!F536/SUM(資本コスト!F536,労働コスト!F536)</f>
        <v>0.3065527435627155</v>
      </c>
      <c r="G536" s="6">
        <f>資本コスト!G536/SUM(資本コスト!G536,労働コスト!G536)</f>
        <v>0.30799156537066319</v>
      </c>
      <c r="H536" s="6">
        <f>資本コスト!H536/SUM(資本コスト!H536,労働コスト!H536)</f>
        <v>0.37790134646020912</v>
      </c>
      <c r="I536" s="6">
        <f>資本コスト!I536/SUM(資本コスト!I536,労働コスト!I536)</f>
        <v>0.40958680016040488</v>
      </c>
    </row>
    <row r="537" spans="1:9" x14ac:dyDescent="0.15">
      <c r="A537" s="1">
        <v>24</v>
      </c>
      <c r="B537" s="1" t="s">
        <v>122</v>
      </c>
      <c r="C537" s="1">
        <v>5</v>
      </c>
      <c r="D537" s="1" t="s">
        <v>157</v>
      </c>
      <c r="E537" s="6">
        <f>資本コスト!E537/SUM(資本コスト!E537,労働コスト!E537)</f>
        <v>0.34197189572257036</v>
      </c>
      <c r="F537" s="6">
        <f>資本コスト!F537/SUM(資本コスト!F537,労働コスト!F537)</f>
        <v>0.28913844119244914</v>
      </c>
      <c r="G537" s="6">
        <f>資本コスト!G537/SUM(資本コスト!G537,労働コスト!G537)</f>
        <v>0.28379806934510071</v>
      </c>
      <c r="H537" s="6">
        <f>資本コスト!H537/SUM(資本コスト!H537,労働コスト!H537)</f>
        <v>0.20948573309320742</v>
      </c>
      <c r="I537" s="6">
        <f>資本コスト!I537/SUM(資本コスト!I537,労働コスト!I537)</f>
        <v>0.27726224467938632</v>
      </c>
    </row>
    <row r="538" spans="1:9" x14ac:dyDescent="0.15">
      <c r="A538" s="1">
        <v>24</v>
      </c>
      <c r="B538" s="1" t="s">
        <v>122</v>
      </c>
      <c r="C538" s="1">
        <v>6</v>
      </c>
      <c r="D538" s="1" t="s">
        <v>49</v>
      </c>
      <c r="E538" s="6">
        <f>資本コスト!E538/SUM(資本コスト!E538,労働コスト!E538)</f>
        <v>0.69900659840220103</v>
      </c>
      <c r="F538" s="6">
        <f>資本コスト!F538/SUM(資本コスト!F538,労働コスト!F538)</f>
        <v>0.59797061483544944</v>
      </c>
      <c r="G538" s="6">
        <f>資本コスト!G538/SUM(資本コスト!G538,労働コスト!G538)</f>
        <v>0.60635898341858974</v>
      </c>
      <c r="H538" s="6">
        <f>資本コスト!H538/SUM(資本コスト!H538,労働コスト!H538)</f>
        <v>0.5856215236176322</v>
      </c>
      <c r="I538" s="6">
        <f>資本コスト!I538/SUM(資本コスト!I538,労働コスト!I538)</f>
        <v>0.63409995642886507</v>
      </c>
    </row>
    <row r="539" spans="1:9" x14ac:dyDescent="0.15">
      <c r="A539" s="1">
        <v>24</v>
      </c>
      <c r="B539" s="1" t="s">
        <v>122</v>
      </c>
      <c r="C539" s="1">
        <v>7</v>
      </c>
      <c r="D539" s="1" t="s">
        <v>158</v>
      </c>
      <c r="E539" s="6">
        <f>資本コスト!E539/SUM(資本コスト!E539,労働コスト!E539)</f>
        <v>0.90003731901022899</v>
      </c>
      <c r="F539" s="6">
        <f>資本コスト!F539/SUM(資本コスト!F539,労働コスト!F539)</f>
        <v>0.7563089966205464</v>
      </c>
      <c r="G539" s="6">
        <f>資本コスト!G539/SUM(資本コスト!G539,労働コスト!G539)</f>
        <v>0.69265024292245436</v>
      </c>
      <c r="H539" s="6">
        <f>資本コスト!H539/SUM(資本コスト!H539,労働コスト!H539)</f>
        <v>0.7432945393407272</v>
      </c>
      <c r="I539" s="6">
        <f>資本コスト!I539/SUM(資本コスト!I539,労働コスト!I539)</f>
        <v>0.81227424646123247</v>
      </c>
    </row>
    <row r="540" spans="1:9" x14ac:dyDescent="0.15">
      <c r="A540" s="1">
        <v>24</v>
      </c>
      <c r="B540" s="1" t="s">
        <v>122</v>
      </c>
      <c r="C540" s="1">
        <v>8</v>
      </c>
      <c r="D540" s="1" t="s">
        <v>159</v>
      </c>
      <c r="E540" s="6">
        <f>資本コスト!E540/SUM(資本コスト!E540,労働コスト!E540)</f>
        <v>0.41872173320645467</v>
      </c>
      <c r="F540" s="6">
        <f>資本コスト!F540/SUM(資本コスト!F540,労働コスト!F540)</f>
        <v>0.24876137987530889</v>
      </c>
      <c r="G540" s="6">
        <f>資本コスト!G540/SUM(資本コスト!G540,労働コスト!G540)</f>
        <v>0.26531044206468779</v>
      </c>
      <c r="H540" s="6">
        <f>資本コスト!H540/SUM(資本コスト!H540,労働コスト!H540)</f>
        <v>0.24294085195554616</v>
      </c>
      <c r="I540" s="6">
        <f>資本コスト!I540/SUM(資本コスト!I540,労働コスト!I540)</f>
        <v>0.3280006130412057</v>
      </c>
    </row>
    <row r="541" spans="1:9" x14ac:dyDescent="0.15">
      <c r="A541" s="1">
        <v>24</v>
      </c>
      <c r="B541" s="1" t="s">
        <v>122</v>
      </c>
      <c r="C541" s="1">
        <v>9</v>
      </c>
      <c r="D541" s="1" t="s">
        <v>160</v>
      </c>
      <c r="E541" s="6">
        <f>資本コスト!E541/SUM(資本コスト!E541,労働コスト!E541)</f>
        <v>0.1266869487720505</v>
      </c>
      <c r="F541" s="6">
        <f>資本コスト!F541/SUM(資本コスト!F541,労働コスト!F541)</f>
        <v>0.18981168142478999</v>
      </c>
      <c r="G541" s="6">
        <f>資本コスト!G541/SUM(資本コスト!G541,労働コスト!G541)</f>
        <v>0.23747645713736806</v>
      </c>
      <c r="H541" s="6">
        <f>資本コスト!H541/SUM(資本コスト!H541,労働コスト!H541)</f>
        <v>0.2940476017967511</v>
      </c>
      <c r="I541" s="6">
        <f>資本コスト!I541/SUM(資本コスト!I541,労働コスト!I541)</f>
        <v>0.3399363921984232</v>
      </c>
    </row>
    <row r="542" spans="1:9" x14ac:dyDescent="0.15">
      <c r="A542" s="1">
        <v>24</v>
      </c>
      <c r="B542" s="1" t="s">
        <v>122</v>
      </c>
      <c r="C542" s="1">
        <v>10</v>
      </c>
      <c r="D542" s="1" t="s">
        <v>161</v>
      </c>
      <c r="E542" s="6">
        <f>資本コスト!E542/SUM(資本コスト!E542,労働コスト!E542)</f>
        <v>0.29690861684498709</v>
      </c>
      <c r="F542" s="6">
        <f>資本コスト!F542/SUM(資本コスト!F542,労働コスト!F542)</f>
        <v>0.18672056748877891</v>
      </c>
      <c r="G542" s="6">
        <f>資本コスト!G542/SUM(資本コスト!G542,労働コスト!G542)</f>
        <v>0.15793338549115657</v>
      </c>
      <c r="H542" s="6">
        <f>資本コスト!H542/SUM(資本コスト!H542,労働コスト!H542)</f>
        <v>0.15841192165617199</v>
      </c>
      <c r="I542" s="6">
        <f>資本コスト!I542/SUM(資本コスト!I542,労働コスト!I542)</f>
        <v>0.2063574567262686</v>
      </c>
    </row>
    <row r="543" spans="1:9" x14ac:dyDescent="0.15">
      <c r="A543" s="1">
        <v>24</v>
      </c>
      <c r="B543" s="1" t="s">
        <v>122</v>
      </c>
      <c r="C543" s="1">
        <v>11</v>
      </c>
      <c r="D543" s="1" t="s">
        <v>162</v>
      </c>
      <c r="E543" s="6">
        <f>資本コスト!E543/SUM(資本コスト!E543,労働コスト!E543)</f>
        <v>0.23796251746351696</v>
      </c>
      <c r="F543" s="6">
        <f>資本コスト!F543/SUM(資本コスト!F543,労働コスト!F543)</f>
        <v>0.18349474171659216</v>
      </c>
      <c r="G543" s="6">
        <f>資本コスト!G543/SUM(資本コスト!G543,労働コスト!G543)</f>
        <v>0.27446913845065468</v>
      </c>
      <c r="H543" s="6">
        <f>資本コスト!H543/SUM(資本コスト!H543,労働コスト!H543)</f>
        <v>0.28775924945661785</v>
      </c>
      <c r="I543" s="6">
        <f>資本コスト!I543/SUM(資本コスト!I543,労働コスト!I543)</f>
        <v>0.32317701135912236</v>
      </c>
    </row>
    <row r="544" spans="1:9" x14ac:dyDescent="0.15">
      <c r="A544" s="1">
        <v>24</v>
      </c>
      <c r="B544" s="1" t="s">
        <v>122</v>
      </c>
      <c r="C544" s="1">
        <v>12</v>
      </c>
      <c r="D544" s="1" t="s">
        <v>163</v>
      </c>
      <c r="E544" s="6">
        <f>資本コスト!E544/SUM(資本コスト!E544,労働コスト!E544)</f>
        <v>0.32050003377975483</v>
      </c>
      <c r="F544" s="6">
        <f>資本コスト!F544/SUM(資本コスト!F544,労働コスト!F544)</f>
        <v>0.18207081922482279</v>
      </c>
      <c r="G544" s="6">
        <f>資本コスト!G544/SUM(資本コスト!G544,労働コスト!G544)</f>
        <v>0.26054431688071999</v>
      </c>
      <c r="H544" s="6">
        <f>資本コスト!H544/SUM(資本コスト!H544,労働コスト!H544)</f>
        <v>0.35440578219977936</v>
      </c>
      <c r="I544" s="6">
        <f>資本コスト!I544/SUM(資本コスト!I544,労働コスト!I544)</f>
        <v>0.57508746298761948</v>
      </c>
    </row>
    <row r="545" spans="1:9" x14ac:dyDescent="0.15">
      <c r="A545" s="1">
        <v>24</v>
      </c>
      <c r="B545" s="1" t="s">
        <v>122</v>
      </c>
      <c r="C545" s="1">
        <v>13</v>
      </c>
      <c r="D545" s="1" t="s">
        <v>164</v>
      </c>
      <c r="E545" s="6">
        <f>資本コスト!E545/SUM(資本コスト!E545,労働コスト!E545)</f>
        <v>0.23597439130881978</v>
      </c>
      <c r="F545" s="6">
        <f>資本コスト!F545/SUM(資本コスト!F545,労働コスト!F545)</f>
        <v>0.33194428373287571</v>
      </c>
      <c r="G545" s="6">
        <f>資本コスト!G545/SUM(資本コスト!G545,労働コスト!G545)</f>
        <v>0.41067336416231431</v>
      </c>
      <c r="H545" s="6">
        <f>資本コスト!H545/SUM(資本コスト!H545,労働コスト!H545)</f>
        <v>0.40738183400196659</v>
      </c>
      <c r="I545" s="6">
        <f>資本コスト!I545/SUM(資本コスト!I545,労働コスト!I545)</f>
        <v>0.34660513356301587</v>
      </c>
    </row>
    <row r="546" spans="1:9" x14ac:dyDescent="0.15">
      <c r="A546" s="1">
        <v>24</v>
      </c>
      <c r="B546" s="1" t="s">
        <v>122</v>
      </c>
      <c r="C546" s="1">
        <v>14</v>
      </c>
      <c r="D546" s="1" t="s">
        <v>165</v>
      </c>
      <c r="E546" s="6">
        <f>資本コスト!E546/SUM(資本コスト!E546,労働コスト!E546)</f>
        <v>4.6401419476393396E-2</v>
      </c>
      <c r="F546" s="6">
        <f>資本コスト!F546/SUM(資本コスト!F546,労働コスト!F546)</f>
        <v>6.0901925418629155E-2</v>
      </c>
      <c r="G546" s="6">
        <f>資本コスト!G546/SUM(資本コスト!G546,労働コスト!G546)</f>
        <v>0.12035826091788365</v>
      </c>
      <c r="H546" s="6">
        <f>資本コスト!H546/SUM(資本コスト!H546,労働コスト!H546)</f>
        <v>0.12488580796941548</v>
      </c>
      <c r="I546" s="6">
        <f>資本コスト!I546/SUM(資本コスト!I546,労働コスト!I546)</f>
        <v>0.20820869790114133</v>
      </c>
    </row>
    <row r="547" spans="1:9" x14ac:dyDescent="0.15">
      <c r="A547" s="1">
        <v>24</v>
      </c>
      <c r="B547" s="1" t="s">
        <v>122</v>
      </c>
      <c r="C547" s="1">
        <v>15</v>
      </c>
      <c r="D547" s="1" t="s">
        <v>166</v>
      </c>
      <c r="E547" s="6">
        <f>資本コスト!E547/SUM(資本コスト!E547,労働コスト!E547)</f>
        <v>0.2263784635203383</v>
      </c>
      <c r="F547" s="6">
        <f>資本コスト!F547/SUM(資本コスト!F547,労働コスト!F547)</f>
        <v>0.20377269672802678</v>
      </c>
      <c r="G547" s="6">
        <f>資本コスト!G547/SUM(資本コスト!G547,労働コスト!G547)</f>
        <v>0.28447682130522434</v>
      </c>
      <c r="H547" s="6">
        <f>資本コスト!H547/SUM(資本コスト!H547,労働コスト!H547)</f>
        <v>0.32551172697028236</v>
      </c>
      <c r="I547" s="6">
        <f>資本コスト!I547/SUM(資本コスト!I547,労働コスト!I547)</f>
        <v>0.37455774611316356</v>
      </c>
    </row>
    <row r="548" spans="1:9" x14ac:dyDescent="0.15">
      <c r="A548" s="1">
        <v>24</v>
      </c>
      <c r="B548" s="1" t="s">
        <v>72</v>
      </c>
      <c r="C548" s="1">
        <v>16</v>
      </c>
      <c r="D548" s="1" t="s">
        <v>149</v>
      </c>
      <c r="E548" s="6">
        <f>資本コスト!E548/SUM(資本コスト!E548,労働コスト!E548)</f>
        <v>0.2318725930856568</v>
      </c>
      <c r="F548" s="6">
        <f>資本コスト!F548/SUM(資本コスト!F548,労働コスト!F548)</f>
        <v>0.11156567181347628</v>
      </c>
      <c r="G548" s="6">
        <f>資本コスト!G548/SUM(資本コスト!G548,労働コスト!G548)</f>
        <v>0.15832296490235331</v>
      </c>
      <c r="H548" s="6">
        <f>資本コスト!H548/SUM(資本コスト!H548,労働コスト!H548)</f>
        <v>0.10082745080552684</v>
      </c>
      <c r="I548" s="6">
        <f>資本コスト!I548/SUM(資本コスト!I548,労働コスト!I548)</f>
        <v>0.12846494327148189</v>
      </c>
    </row>
    <row r="549" spans="1:9" x14ac:dyDescent="0.15">
      <c r="A549" s="1">
        <v>24</v>
      </c>
      <c r="B549" s="1" t="s">
        <v>72</v>
      </c>
      <c r="C549" s="1">
        <v>17</v>
      </c>
      <c r="D549" s="1" t="s">
        <v>150</v>
      </c>
      <c r="E549" s="6">
        <f>資本コスト!E549/SUM(資本コスト!E549,労働コスト!E549)</f>
        <v>0.79407315963744241</v>
      </c>
      <c r="F549" s="6">
        <f>資本コスト!F549/SUM(資本コスト!F549,労働コスト!F549)</f>
        <v>0.69151572338014033</v>
      </c>
      <c r="G549" s="6">
        <f>資本コスト!G549/SUM(資本コスト!G549,労働コスト!G549)</f>
        <v>0.660301210730453</v>
      </c>
      <c r="H549" s="6">
        <f>資本コスト!H549/SUM(資本コスト!H549,労働コスト!H549)</f>
        <v>0.68203035386577504</v>
      </c>
      <c r="I549" s="6">
        <f>資本コスト!I549/SUM(資本コスト!I549,労働コスト!I549)</f>
        <v>0.75127466358387063</v>
      </c>
    </row>
    <row r="550" spans="1:9" x14ac:dyDescent="0.15">
      <c r="A550" s="1">
        <v>24</v>
      </c>
      <c r="B550" s="1" t="s">
        <v>72</v>
      </c>
      <c r="C550" s="1">
        <v>18</v>
      </c>
      <c r="D550" s="1" t="s">
        <v>151</v>
      </c>
      <c r="E550" s="6">
        <f>資本コスト!E550/SUM(資本コスト!E550,労働コスト!E550)</f>
        <v>0.14254649525444898</v>
      </c>
      <c r="F550" s="6">
        <f>資本コスト!F550/SUM(資本コスト!F550,労働コスト!F550)</f>
        <v>0.16447117121922195</v>
      </c>
      <c r="G550" s="6">
        <f>資本コスト!G550/SUM(資本コスト!G550,労働コスト!G550)</f>
        <v>0.17051562049694952</v>
      </c>
      <c r="H550" s="6">
        <f>資本コスト!H550/SUM(資本コスト!H550,労働コスト!H550)</f>
        <v>0.16272705190726827</v>
      </c>
      <c r="I550" s="6">
        <f>資本コスト!I550/SUM(資本コスト!I550,労働コスト!I550)</f>
        <v>0.18056839869729766</v>
      </c>
    </row>
    <row r="551" spans="1:9" x14ac:dyDescent="0.15">
      <c r="A551" s="1">
        <v>24</v>
      </c>
      <c r="B551" s="1" t="s">
        <v>72</v>
      </c>
      <c r="C551" s="1">
        <v>19</v>
      </c>
      <c r="D551" s="1" t="s">
        <v>152</v>
      </c>
      <c r="E551" s="6">
        <f>資本コスト!E551/SUM(資本コスト!E551,労働コスト!E551)</f>
        <v>0.41817249319033228</v>
      </c>
      <c r="F551" s="6">
        <f>資本コスト!F551/SUM(資本コスト!F551,労働コスト!F551)</f>
        <v>0.24107133905160036</v>
      </c>
      <c r="G551" s="6">
        <f>資本コスト!G551/SUM(資本コスト!G551,労働コスト!G551)</f>
        <v>0.19927389091522787</v>
      </c>
      <c r="H551" s="6">
        <f>資本コスト!H551/SUM(資本コスト!H551,労働コスト!H551)</f>
        <v>0.18292818772750963</v>
      </c>
      <c r="I551" s="6">
        <f>資本コスト!I551/SUM(資本コスト!I551,労働コスト!I551)</f>
        <v>0.22564550743829426</v>
      </c>
    </row>
    <row r="552" spans="1:9" x14ac:dyDescent="0.15">
      <c r="A552" s="1">
        <v>24</v>
      </c>
      <c r="B552" s="1" t="s">
        <v>72</v>
      </c>
      <c r="C552" s="1">
        <v>20</v>
      </c>
      <c r="D552" s="1" t="s">
        <v>153</v>
      </c>
      <c r="E552" s="6">
        <f>資本コスト!E552/SUM(資本コスト!E552,労働コスト!E552)</f>
        <v>0.56968721350620954</v>
      </c>
      <c r="F552" s="6">
        <f>資本コスト!F552/SUM(資本コスト!F552,労働コスト!F552)</f>
        <v>0.83419209641391912</v>
      </c>
      <c r="G552" s="6">
        <f>資本コスト!G552/SUM(資本コスト!G552,労働コスト!G552)</f>
        <v>0.79908937705085725</v>
      </c>
      <c r="H552" s="6">
        <f>資本コスト!H552/SUM(資本コスト!H552,労働コスト!H552)</f>
        <v>0.79702327738745637</v>
      </c>
      <c r="I552" s="6">
        <f>資本コスト!I552/SUM(資本コスト!I552,労働コスト!I552)</f>
        <v>0.83332886549008711</v>
      </c>
    </row>
    <row r="553" spans="1:9" x14ac:dyDescent="0.15">
      <c r="A553" s="1">
        <v>24</v>
      </c>
      <c r="B553" s="1" t="s">
        <v>72</v>
      </c>
      <c r="C553" s="1">
        <v>21</v>
      </c>
      <c r="D553" s="1" t="s">
        <v>154</v>
      </c>
      <c r="E553" s="6">
        <f>資本コスト!E553/SUM(資本コスト!E553,労働コスト!E553)</f>
        <v>0.51284907360730114</v>
      </c>
      <c r="F553" s="6">
        <f>資本コスト!F553/SUM(資本コスト!F553,労働コスト!F553)</f>
        <v>0.42204233257096557</v>
      </c>
      <c r="G553" s="6">
        <f>資本コスト!G553/SUM(資本コスト!G553,労働コスト!G553)</f>
        <v>0.36773673624608882</v>
      </c>
      <c r="H553" s="6">
        <f>資本コスト!H553/SUM(資本コスト!H553,労働コスト!H553)</f>
        <v>0.39197190063117177</v>
      </c>
      <c r="I553" s="6">
        <f>資本コスト!I553/SUM(資本コスト!I553,労働コスト!I553)</f>
        <v>0.56848781629983836</v>
      </c>
    </row>
    <row r="554" spans="1:9" x14ac:dyDescent="0.15">
      <c r="A554" s="1">
        <v>24</v>
      </c>
      <c r="B554" s="1" t="s">
        <v>23</v>
      </c>
      <c r="C554" s="1">
        <v>22</v>
      </c>
      <c r="D554" s="1" t="s">
        <v>146</v>
      </c>
      <c r="E554" s="6">
        <f>資本コスト!E554/SUM(資本コスト!E554,労働コスト!E554)</f>
        <v>0.1902768933860943</v>
      </c>
      <c r="F554" s="6">
        <f>資本コスト!F554/SUM(資本コスト!F554,労働コスト!F554)</f>
        <v>0.24902490238475555</v>
      </c>
      <c r="G554" s="6">
        <f>資本コスト!G554/SUM(資本コスト!G554,労働コスト!G554)</f>
        <v>0.35944314435842223</v>
      </c>
      <c r="H554" s="6">
        <f>資本コスト!H554/SUM(資本コスト!H554,労働コスト!H554)</f>
        <v>0.30465999253560533</v>
      </c>
      <c r="I554" s="6">
        <f>資本コスト!I554/SUM(資本コスト!I554,労働コスト!I554)</f>
        <v>0.25366853174305914</v>
      </c>
    </row>
    <row r="555" spans="1:9" x14ac:dyDescent="0.15">
      <c r="A555" s="1">
        <v>24</v>
      </c>
      <c r="B555" s="1" t="s">
        <v>23</v>
      </c>
      <c r="C555" s="1">
        <v>23</v>
      </c>
      <c r="D555" s="1" t="s">
        <v>167</v>
      </c>
      <c r="E555" s="6">
        <f>資本コスト!E555/SUM(資本コスト!E555,労働コスト!E555)</f>
        <v>0.40875961697808466</v>
      </c>
      <c r="F555" s="6">
        <f>資本コスト!F555/SUM(資本コスト!F555,労働コスト!F555)</f>
        <v>0.28741200413932105</v>
      </c>
      <c r="G555" s="6">
        <f>資本コスト!G555/SUM(資本コスト!G555,労働コスト!G555)</f>
        <v>0.27842598946289043</v>
      </c>
      <c r="H555" s="6">
        <f>資本コスト!H555/SUM(資本コスト!H555,労働コスト!H555)</f>
        <v>0.27958949519387444</v>
      </c>
      <c r="I555" s="6">
        <f>資本コスト!I555/SUM(資本コスト!I555,労働コスト!I555)</f>
        <v>0.33162747417434946</v>
      </c>
    </row>
    <row r="556" spans="1:9" x14ac:dyDescent="0.15">
      <c r="A556" s="1">
        <v>25</v>
      </c>
      <c r="B556" s="1" t="s">
        <v>73</v>
      </c>
      <c r="C556" s="1">
        <v>1</v>
      </c>
      <c r="D556" s="1" t="s">
        <v>147</v>
      </c>
      <c r="E556" s="6">
        <f>資本コスト!E556/SUM(資本コスト!E556,労働コスト!E556)</f>
        <v>0.46165891123954877</v>
      </c>
      <c r="F556" s="6">
        <f>資本コスト!F556/SUM(資本コスト!F556,労働コスト!F556)</f>
        <v>0.66441736702927179</v>
      </c>
      <c r="G556" s="6">
        <f>資本コスト!G556/SUM(資本コスト!G556,労働コスト!G556)</f>
        <v>0.78502842931287709</v>
      </c>
      <c r="H556" s="6">
        <f>資本コスト!H556/SUM(資本コスト!H556,労働コスト!H556)</f>
        <v>0.85096006682257663</v>
      </c>
      <c r="I556" s="6">
        <f>資本コスト!I556/SUM(資本コスト!I556,労働コスト!I556)</f>
        <v>0.86378282768154901</v>
      </c>
    </row>
    <row r="557" spans="1:9" x14ac:dyDescent="0.15">
      <c r="A557" s="1">
        <v>25</v>
      </c>
      <c r="B557" s="1" t="s">
        <v>73</v>
      </c>
      <c r="C557" s="1">
        <v>2</v>
      </c>
      <c r="D557" s="1" t="s">
        <v>148</v>
      </c>
      <c r="E557" s="6">
        <f>資本コスト!E557/SUM(資本コスト!E557,労働コスト!E557)</f>
        <v>0.51570875951679462</v>
      </c>
      <c r="F557" s="6">
        <f>資本コスト!F557/SUM(資本コスト!F557,労働コスト!F557)</f>
        <v>0.48127023948375103</v>
      </c>
      <c r="G557" s="6">
        <f>資本コスト!G557/SUM(資本コスト!G557,労働コスト!G557)</f>
        <v>0.45092193315697798</v>
      </c>
      <c r="H557" s="6">
        <f>資本コスト!H557/SUM(資本コスト!H557,労働コスト!H557)</f>
        <v>0.46121296805871215</v>
      </c>
      <c r="I557" s="6">
        <f>資本コスト!I557/SUM(資本コスト!I557,労働コスト!I557)</f>
        <v>0.50002483703833445</v>
      </c>
    </row>
    <row r="558" spans="1:9" x14ac:dyDescent="0.15">
      <c r="A558" s="1">
        <v>25</v>
      </c>
      <c r="B558" s="1" t="s">
        <v>123</v>
      </c>
      <c r="C558" s="1">
        <v>3</v>
      </c>
      <c r="D558" s="1" t="s">
        <v>155</v>
      </c>
      <c r="E558" s="6">
        <f>資本コスト!E558/SUM(資本コスト!E558,労働コスト!E558)</f>
        <v>0.37069643621217302</v>
      </c>
      <c r="F558" s="6">
        <f>資本コスト!F558/SUM(資本コスト!F558,労働コスト!F558)</f>
        <v>0.29549538445303003</v>
      </c>
      <c r="G558" s="6">
        <f>資本コスト!G558/SUM(資本コスト!G558,労働コスト!G558)</f>
        <v>0.35040424008452714</v>
      </c>
      <c r="H558" s="6">
        <f>資本コスト!H558/SUM(資本コスト!H558,労働コスト!H558)</f>
        <v>0.32153785682687314</v>
      </c>
      <c r="I558" s="6">
        <f>資本コスト!I558/SUM(資本コスト!I558,労働コスト!I558)</f>
        <v>0.37237364310292581</v>
      </c>
    </row>
    <row r="559" spans="1:9" x14ac:dyDescent="0.15">
      <c r="A559" s="1">
        <v>25</v>
      </c>
      <c r="B559" s="1" t="s">
        <v>123</v>
      </c>
      <c r="C559" s="1">
        <v>4</v>
      </c>
      <c r="D559" s="1" t="s">
        <v>156</v>
      </c>
      <c r="E559" s="6">
        <f>資本コスト!E559/SUM(資本コスト!E559,労働コスト!E559)</f>
        <v>0.37929079064865168</v>
      </c>
      <c r="F559" s="6">
        <f>資本コスト!F559/SUM(資本コスト!F559,労働コスト!F559)</f>
        <v>0.30597787955961914</v>
      </c>
      <c r="G559" s="6">
        <f>資本コスト!G559/SUM(資本コスト!G559,労働コスト!G559)</f>
        <v>0.32852069552390001</v>
      </c>
      <c r="H559" s="6">
        <f>資本コスト!H559/SUM(資本コスト!H559,労働コスト!H559)</f>
        <v>0.43056076162696316</v>
      </c>
      <c r="I559" s="6">
        <f>資本コスト!I559/SUM(資本コスト!I559,労働コスト!I559)</f>
        <v>0.54324915164221232</v>
      </c>
    </row>
    <row r="560" spans="1:9" x14ac:dyDescent="0.15">
      <c r="A560" s="1">
        <v>25</v>
      </c>
      <c r="B560" s="1" t="s">
        <v>123</v>
      </c>
      <c r="C560" s="1">
        <v>5</v>
      </c>
      <c r="D560" s="1" t="s">
        <v>157</v>
      </c>
      <c r="E560" s="6">
        <f>資本コスト!E560/SUM(資本コスト!E560,労働コスト!E560)</f>
        <v>0.31680726752210792</v>
      </c>
      <c r="F560" s="6">
        <f>資本コスト!F560/SUM(資本コスト!F560,労働コスト!F560)</f>
        <v>0.18368308497324343</v>
      </c>
      <c r="G560" s="6">
        <f>資本コスト!G560/SUM(資本コスト!G560,労働コスト!G560)</f>
        <v>0.20878730222352387</v>
      </c>
      <c r="H560" s="6">
        <f>資本コスト!H560/SUM(資本コスト!H560,労働コスト!H560)</f>
        <v>0.18467673843003687</v>
      </c>
      <c r="I560" s="6">
        <f>資本コスト!I560/SUM(資本コスト!I560,労働コスト!I560)</f>
        <v>0.29763004570484142</v>
      </c>
    </row>
    <row r="561" spans="1:9" x14ac:dyDescent="0.15">
      <c r="A561" s="1">
        <v>25</v>
      </c>
      <c r="B561" s="1" t="s">
        <v>123</v>
      </c>
      <c r="C561" s="1">
        <v>6</v>
      </c>
      <c r="D561" s="1" t="s">
        <v>49</v>
      </c>
      <c r="E561" s="6">
        <f>資本コスト!E561/SUM(資本コスト!E561,労働コスト!E561)</f>
        <v>0.51235076088761244</v>
      </c>
      <c r="F561" s="6">
        <f>資本コスト!F561/SUM(資本コスト!F561,労働コスト!F561)</f>
        <v>0.36538477687799936</v>
      </c>
      <c r="G561" s="6">
        <f>資本コスト!G561/SUM(資本コスト!G561,労働コスト!G561)</f>
        <v>0.29988969136331189</v>
      </c>
      <c r="H561" s="6">
        <f>資本コスト!H561/SUM(資本コスト!H561,労働コスト!H561)</f>
        <v>0.34398218371422284</v>
      </c>
      <c r="I561" s="6">
        <f>資本コスト!I561/SUM(資本コスト!I561,労働コスト!I561)</f>
        <v>0.4473722641721965</v>
      </c>
    </row>
    <row r="562" spans="1:9" x14ac:dyDescent="0.15">
      <c r="A562" s="1">
        <v>25</v>
      </c>
      <c r="B562" s="1" t="s">
        <v>123</v>
      </c>
      <c r="C562" s="1">
        <v>7</v>
      </c>
      <c r="D562" s="1" t="s">
        <v>158</v>
      </c>
      <c r="E562" s="6">
        <f>資本コスト!E562/SUM(資本コスト!E562,労働コスト!E562)</f>
        <v>0.88999497594271737</v>
      </c>
      <c r="F562" s="6">
        <f>資本コスト!F562/SUM(資本コスト!F562,労働コスト!F562)</f>
        <v>0.7918268727195531</v>
      </c>
      <c r="G562" s="6">
        <f>資本コスト!G562/SUM(資本コスト!G562,労働コスト!G562)</f>
        <v>0.48410509181406902</v>
      </c>
      <c r="H562" s="6">
        <f>資本コスト!H562/SUM(資本コスト!H562,労働コスト!H562)</f>
        <v>0.54312142500167682</v>
      </c>
      <c r="I562" s="6">
        <f>資本コスト!I562/SUM(資本コスト!I562,労働コスト!I562)</f>
        <v>0.52354647349338801</v>
      </c>
    </row>
    <row r="563" spans="1:9" x14ac:dyDescent="0.15">
      <c r="A563" s="1">
        <v>25</v>
      </c>
      <c r="B563" s="1" t="s">
        <v>123</v>
      </c>
      <c r="C563" s="1">
        <v>8</v>
      </c>
      <c r="D563" s="1" t="s">
        <v>159</v>
      </c>
      <c r="E563" s="6">
        <f>資本コスト!E563/SUM(資本コスト!E563,労働コスト!E563)</f>
        <v>0.51676300894319771</v>
      </c>
      <c r="F563" s="6">
        <f>資本コスト!F563/SUM(資本コスト!F563,労働コスト!F563)</f>
        <v>0.31255582945061028</v>
      </c>
      <c r="G563" s="6">
        <f>資本コスト!G563/SUM(資本コスト!G563,労働コスト!G563)</f>
        <v>0.33059458070797382</v>
      </c>
      <c r="H563" s="6">
        <f>資本コスト!H563/SUM(資本コスト!H563,労働コスト!H563)</f>
        <v>0.31617395898460499</v>
      </c>
      <c r="I563" s="6">
        <f>資本コスト!I563/SUM(資本コスト!I563,労働コスト!I563)</f>
        <v>0.42300054612499144</v>
      </c>
    </row>
    <row r="564" spans="1:9" x14ac:dyDescent="0.15">
      <c r="A564" s="1">
        <v>25</v>
      </c>
      <c r="B564" s="1" t="s">
        <v>123</v>
      </c>
      <c r="C564" s="1">
        <v>9</v>
      </c>
      <c r="D564" s="1" t="s">
        <v>160</v>
      </c>
      <c r="E564" s="6">
        <f>資本コスト!E564/SUM(資本コスト!E564,労働コスト!E564)</f>
        <v>0.25441591646534034</v>
      </c>
      <c r="F564" s="6">
        <f>資本コスト!F564/SUM(資本コスト!F564,労働コスト!F564)</f>
        <v>0.23824797583113189</v>
      </c>
      <c r="G564" s="6">
        <f>資本コスト!G564/SUM(資本コスト!G564,労働コスト!G564)</f>
        <v>0.33740806674593832</v>
      </c>
      <c r="H564" s="6">
        <f>資本コスト!H564/SUM(資本コスト!H564,労働コスト!H564)</f>
        <v>0.30582805595389562</v>
      </c>
      <c r="I564" s="6">
        <f>資本コスト!I564/SUM(資本コスト!I564,労働コスト!I564)</f>
        <v>0.28899492234580743</v>
      </c>
    </row>
    <row r="565" spans="1:9" x14ac:dyDescent="0.15">
      <c r="A565" s="1">
        <v>25</v>
      </c>
      <c r="B565" s="1" t="s">
        <v>123</v>
      </c>
      <c r="C565" s="1">
        <v>10</v>
      </c>
      <c r="D565" s="1" t="s">
        <v>161</v>
      </c>
      <c r="E565" s="6">
        <f>資本コスト!E565/SUM(資本コスト!E565,労働コスト!E565)</f>
        <v>0.32926801374132758</v>
      </c>
      <c r="F565" s="6">
        <f>資本コスト!F565/SUM(資本コスト!F565,労働コスト!F565)</f>
        <v>0.28970120085013484</v>
      </c>
      <c r="G565" s="6">
        <f>資本コスト!G565/SUM(資本コスト!G565,労働コスト!G565)</f>
        <v>0.25938428373741013</v>
      </c>
      <c r="H565" s="6">
        <f>資本コスト!H565/SUM(資本コスト!H565,労働コスト!H565)</f>
        <v>0.24828488292239256</v>
      </c>
      <c r="I565" s="6">
        <f>資本コスト!I565/SUM(資本コスト!I565,労働コスト!I565)</f>
        <v>0.3081133385317622</v>
      </c>
    </row>
    <row r="566" spans="1:9" x14ac:dyDescent="0.15">
      <c r="A566" s="1">
        <v>25</v>
      </c>
      <c r="B566" s="1" t="s">
        <v>123</v>
      </c>
      <c r="C566" s="1">
        <v>11</v>
      </c>
      <c r="D566" s="1" t="s">
        <v>162</v>
      </c>
      <c r="E566" s="6">
        <f>資本コスト!E566/SUM(資本コスト!E566,労働コスト!E566)</f>
        <v>0.2950066179907142</v>
      </c>
      <c r="F566" s="6">
        <f>資本コスト!F566/SUM(資本コスト!F566,労働コスト!F566)</f>
        <v>0.24738837099768926</v>
      </c>
      <c r="G566" s="6">
        <f>資本コスト!G566/SUM(資本コスト!G566,労働コスト!G566)</f>
        <v>0.32365452657858113</v>
      </c>
      <c r="H566" s="6">
        <f>資本コスト!H566/SUM(資本コスト!H566,労働コスト!H566)</f>
        <v>0.27844969452079998</v>
      </c>
      <c r="I566" s="6">
        <f>資本コスト!I566/SUM(資本コスト!I566,労働コスト!I566)</f>
        <v>0.36258490746328803</v>
      </c>
    </row>
    <row r="567" spans="1:9" x14ac:dyDescent="0.15">
      <c r="A567" s="1">
        <v>25</v>
      </c>
      <c r="B567" s="1" t="s">
        <v>123</v>
      </c>
      <c r="C567" s="1">
        <v>12</v>
      </c>
      <c r="D567" s="1" t="s">
        <v>163</v>
      </c>
      <c r="E567" s="6">
        <f>資本コスト!E567/SUM(資本コスト!E567,労働コスト!E567)</f>
        <v>0.31497687514806705</v>
      </c>
      <c r="F567" s="6">
        <f>資本コスト!F567/SUM(資本コスト!F567,労働コスト!F567)</f>
        <v>0.29342679092177648</v>
      </c>
      <c r="G567" s="6">
        <f>資本コスト!G567/SUM(資本コスト!G567,労働コスト!G567)</f>
        <v>0.39879842208031741</v>
      </c>
      <c r="H567" s="6">
        <f>資本コスト!H567/SUM(資本コスト!H567,労働コスト!H567)</f>
        <v>0.34703892187422508</v>
      </c>
      <c r="I567" s="6">
        <f>資本コスト!I567/SUM(資本コスト!I567,労働コスト!I567)</f>
        <v>0.40991449657246126</v>
      </c>
    </row>
    <row r="568" spans="1:9" x14ac:dyDescent="0.15">
      <c r="A568" s="1">
        <v>25</v>
      </c>
      <c r="B568" s="1" t="s">
        <v>123</v>
      </c>
      <c r="C568" s="1">
        <v>13</v>
      </c>
      <c r="D568" s="1" t="s">
        <v>164</v>
      </c>
      <c r="E568" s="6">
        <f>資本コスト!E568/SUM(資本コスト!E568,労働コスト!E568)</f>
        <v>0.25192322745255541</v>
      </c>
      <c r="F568" s="6">
        <f>資本コスト!F568/SUM(資本コスト!F568,労働コスト!F568)</f>
        <v>0.39566091350391808</v>
      </c>
      <c r="G568" s="6">
        <f>資本コスト!G568/SUM(資本コスト!G568,労働コスト!G568)</f>
        <v>0.4821156531196153</v>
      </c>
      <c r="H568" s="6">
        <f>資本コスト!H568/SUM(資本コスト!H568,労働コスト!H568)</f>
        <v>0.45902114218661222</v>
      </c>
      <c r="I568" s="6">
        <f>資本コスト!I568/SUM(資本コスト!I568,労働コスト!I568)</f>
        <v>0.41232602292314902</v>
      </c>
    </row>
    <row r="569" spans="1:9" x14ac:dyDescent="0.15">
      <c r="A569" s="1">
        <v>25</v>
      </c>
      <c r="B569" s="1" t="s">
        <v>123</v>
      </c>
      <c r="C569" s="1">
        <v>14</v>
      </c>
      <c r="D569" s="1" t="s">
        <v>165</v>
      </c>
      <c r="E569" s="6">
        <f>資本コスト!E569/SUM(資本コスト!E569,労働コスト!E569)</f>
        <v>0.17149726163331003</v>
      </c>
      <c r="F569" s="6">
        <f>資本コスト!F569/SUM(資本コスト!F569,労働コスト!F569)</f>
        <v>0.17609990189190236</v>
      </c>
      <c r="G569" s="6">
        <f>資本コスト!G569/SUM(資本コスト!G569,労働コスト!G569)</f>
        <v>0.17937617637461634</v>
      </c>
      <c r="H569" s="6">
        <f>資本コスト!H569/SUM(資本コスト!H569,労働コスト!H569)</f>
        <v>0.31402379089761129</v>
      </c>
      <c r="I569" s="6">
        <f>資本コスト!I569/SUM(資本コスト!I569,労働コスト!I569)</f>
        <v>0.37614675996325858</v>
      </c>
    </row>
    <row r="570" spans="1:9" x14ac:dyDescent="0.15">
      <c r="A570" s="1">
        <v>25</v>
      </c>
      <c r="B570" s="1" t="s">
        <v>123</v>
      </c>
      <c r="C570" s="1">
        <v>15</v>
      </c>
      <c r="D570" s="1" t="s">
        <v>166</v>
      </c>
      <c r="E570" s="6">
        <f>資本コスト!E570/SUM(資本コスト!E570,労働コスト!E570)</f>
        <v>0.4758689126016456</v>
      </c>
      <c r="F570" s="6">
        <f>資本コスト!F570/SUM(資本コスト!F570,労働コスト!F570)</f>
        <v>0.3169554644589091</v>
      </c>
      <c r="G570" s="6">
        <f>資本コスト!G570/SUM(資本コスト!G570,労働コスト!G570)</f>
        <v>0.4085810230089032</v>
      </c>
      <c r="H570" s="6">
        <f>資本コスト!H570/SUM(資本コスト!H570,労働コスト!H570)</f>
        <v>0.41738511345347801</v>
      </c>
      <c r="I570" s="6">
        <f>資本コスト!I570/SUM(資本コスト!I570,労働コスト!I570)</f>
        <v>0.54118558595648891</v>
      </c>
    </row>
    <row r="571" spans="1:9" x14ac:dyDescent="0.15">
      <c r="A571" s="1">
        <v>25</v>
      </c>
      <c r="B571" s="1" t="s">
        <v>73</v>
      </c>
      <c r="C571" s="1">
        <v>16</v>
      </c>
      <c r="D571" s="1" t="s">
        <v>149</v>
      </c>
      <c r="E571" s="6">
        <f>資本コスト!E571/SUM(資本コスト!E571,労働コスト!E571)</f>
        <v>0.36050205667510227</v>
      </c>
      <c r="F571" s="6">
        <f>資本コスト!F571/SUM(資本コスト!F571,労働コスト!F571)</f>
        <v>0.12053359133491812</v>
      </c>
      <c r="G571" s="6">
        <f>資本コスト!G571/SUM(資本コスト!G571,労働コスト!G571)</f>
        <v>0.10072562076570685</v>
      </c>
      <c r="H571" s="6">
        <f>資本コスト!H571/SUM(資本コスト!H571,労働コスト!H571)</f>
        <v>8.9763161024909222E-2</v>
      </c>
      <c r="I571" s="6">
        <f>資本コスト!I571/SUM(資本コスト!I571,労働コスト!I571)</f>
        <v>0.2793871674135131</v>
      </c>
    </row>
    <row r="572" spans="1:9" x14ac:dyDescent="0.15">
      <c r="A572" s="1">
        <v>25</v>
      </c>
      <c r="B572" s="1" t="s">
        <v>73</v>
      </c>
      <c r="C572" s="1">
        <v>17</v>
      </c>
      <c r="D572" s="1" t="s">
        <v>150</v>
      </c>
      <c r="E572" s="6">
        <f>資本コスト!E572/SUM(資本コスト!E572,労働コスト!E572)</f>
        <v>0.768203829563466</v>
      </c>
      <c r="F572" s="6">
        <f>資本コスト!F572/SUM(資本コスト!F572,労働コスト!F572)</f>
        <v>0.75833223650199022</v>
      </c>
      <c r="G572" s="6">
        <f>資本コスト!G572/SUM(資本コスト!G572,労働コスト!G572)</f>
        <v>0.70194414020505691</v>
      </c>
      <c r="H572" s="6">
        <f>資本コスト!H572/SUM(資本コスト!H572,労働コスト!H572)</f>
        <v>0.7010995603734701</v>
      </c>
      <c r="I572" s="6">
        <f>資本コスト!I572/SUM(資本コスト!I572,労働コスト!I572)</f>
        <v>0.77397430662954003</v>
      </c>
    </row>
    <row r="573" spans="1:9" x14ac:dyDescent="0.15">
      <c r="A573" s="1">
        <v>25</v>
      </c>
      <c r="B573" s="1" t="s">
        <v>73</v>
      </c>
      <c r="C573" s="1">
        <v>18</v>
      </c>
      <c r="D573" s="1" t="s">
        <v>151</v>
      </c>
      <c r="E573" s="6">
        <f>資本コスト!E573/SUM(資本コスト!E573,労働コスト!E573)</f>
        <v>0.1207513482404782</v>
      </c>
      <c r="F573" s="6">
        <f>資本コスト!F573/SUM(資本コスト!F573,労働コスト!F573)</f>
        <v>0.22557367648348803</v>
      </c>
      <c r="G573" s="6">
        <f>資本コスト!G573/SUM(資本コスト!G573,労働コスト!G573)</f>
        <v>0.24116953759236717</v>
      </c>
      <c r="H573" s="6">
        <f>資本コスト!H573/SUM(資本コスト!H573,労働コスト!H573)</f>
        <v>0.17315942725846897</v>
      </c>
      <c r="I573" s="6">
        <f>資本コスト!I573/SUM(資本コスト!I573,労働コスト!I573)</f>
        <v>0.16603714489712768</v>
      </c>
    </row>
    <row r="574" spans="1:9" x14ac:dyDescent="0.15">
      <c r="A574" s="1">
        <v>25</v>
      </c>
      <c r="B574" s="1" t="s">
        <v>73</v>
      </c>
      <c r="C574" s="1">
        <v>19</v>
      </c>
      <c r="D574" s="1" t="s">
        <v>152</v>
      </c>
      <c r="E574" s="6">
        <f>資本コスト!E574/SUM(資本コスト!E574,労働コスト!E574)</f>
        <v>0.42059198995443231</v>
      </c>
      <c r="F574" s="6">
        <f>資本コスト!F574/SUM(資本コスト!F574,労働コスト!F574)</f>
        <v>0.23361782717194807</v>
      </c>
      <c r="G574" s="6">
        <f>資本コスト!G574/SUM(資本コスト!G574,労働コスト!G574)</f>
        <v>0.11849144063007827</v>
      </c>
      <c r="H574" s="6">
        <f>資本コスト!H574/SUM(資本コスト!H574,労働コスト!H574)</f>
        <v>0.177351479697898</v>
      </c>
      <c r="I574" s="6">
        <f>資本コスト!I574/SUM(資本コスト!I574,労働コスト!I574)</f>
        <v>0.32455832164502613</v>
      </c>
    </row>
    <row r="575" spans="1:9" x14ac:dyDescent="0.15">
      <c r="A575" s="1">
        <v>25</v>
      </c>
      <c r="B575" s="1" t="s">
        <v>73</v>
      </c>
      <c r="C575" s="1">
        <v>20</v>
      </c>
      <c r="D575" s="1" t="s">
        <v>153</v>
      </c>
      <c r="E575" s="6">
        <f>資本コスト!E575/SUM(資本コスト!E575,労働コスト!E575)</f>
        <v>0.59952510609155474</v>
      </c>
      <c r="F575" s="6">
        <f>資本コスト!F575/SUM(資本コスト!F575,労働コスト!F575)</f>
        <v>0.87696231253749568</v>
      </c>
      <c r="G575" s="6">
        <f>資本コスト!G575/SUM(資本コスト!G575,労働コスト!G575)</f>
        <v>0.80506387004486868</v>
      </c>
      <c r="H575" s="6">
        <f>資本コスト!H575/SUM(資本コスト!H575,労働コスト!H575)</f>
        <v>0.8266672287683654</v>
      </c>
      <c r="I575" s="6">
        <f>資本コスト!I575/SUM(資本コスト!I575,労働コスト!I575)</f>
        <v>0.88552036152291458</v>
      </c>
    </row>
    <row r="576" spans="1:9" x14ac:dyDescent="0.15">
      <c r="A576" s="1">
        <v>25</v>
      </c>
      <c r="B576" s="1" t="s">
        <v>73</v>
      </c>
      <c r="C576" s="1">
        <v>21</v>
      </c>
      <c r="D576" s="1" t="s">
        <v>154</v>
      </c>
      <c r="E576" s="6">
        <f>資本コスト!E576/SUM(資本コスト!E576,労働コスト!E576)</f>
        <v>0.23344214128938054</v>
      </c>
      <c r="F576" s="6">
        <f>資本コスト!F576/SUM(資本コスト!F576,労働コスト!F576)</f>
        <v>0.41898453423513216</v>
      </c>
      <c r="G576" s="6">
        <f>資本コスト!G576/SUM(資本コスト!G576,労働コスト!G576)</f>
        <v>0.45910653266534374</v>
      </c>
      <c r="H576" s="6">
        <f>資本コスト!H576/SUM(資本コスト!H576,労働コスト!H576)</f>
        <v>0.42400334947824481</v>
      </c>
      <c r="I576" s="6">
        <f>資本コスト!I576/SUM(資本コスト!I576,労働コスト!I576)</f>
        <v>0.58953167757029734</v>
      </c>
    </row>
    <row r="577" spans="1:9" x14ac:dyDescent="0.15">
      <c r="A577" s="1">
        <v>25</v>
      </c>
      <c r="B577" s="1" t="s">
        <v>24</v>
      </c>
      <c r="C577" s="1">
        <v>22</v>
      </c>
      <c r="D577" s="1" t="s">
        <v>146</v>
      </c>
      <c r="E577" s="6">
        <f>資本コスト!E577/SUM(資本コスト!E577,労働コスト!E577)</f>
        <v>0.35242973521493443</v>
      </c>
      <c r="F577" s="6">
        <f>資本コスト!F577/SUM(資本コスト!F577,労働コスト!F577)</f>
        <v>0.32249909630890694</v>
      </c>
      <c r="G577" s="6">
        <f>資本コスト!G577/SUM(資本コスト!G577,労働コスト!G577)</f>
        <v>0.40625823437401182</v>
      </c>
      <c r="H577" s="6">
        <f>資本コスト!H577/SUM(資本コスト!H577,労働コスト!H577)</f>
        <v>0.35042026909555435</v>
      </c>
      <c r="I577" s="6">
        <f>資本コスト!I577/SUM(資本コスト!I577,労働コスト!I577)</f>
        <v>0.28786741155897305</v>
      </c>
    </row>
    <row r="578" spans="1:9" x14ac:dyDescent="0.15">
      <c r="A578" s="1">
        <v>25</v>
      </c>
      <c r="B578" s="1" t="s">
        <v>24</v>
      </c>
      <c r="C578" s="1">
        <v>23</v>
      </c>
      <c r="D578" s="1" t="s">
        <v>167</v>
      </c>
      <c r="E578" s="6">
        <f>資本コスト!E578/SUM(資本コスト!E578,労働コスト!E578)</f>
        <v>0.43008264553782721</v>
      </c>
      <c r="F578" s="6">
        <f>資本コスト!F578/SUM(資本コスト!F578,労働コスト!F578)</f>
        <v>0.34466175411706607</v>
      </c>
      <c r="G578" s="6">
        <f>資本コスト!G578/SUM(資本コスト!G578,労働コスト!G578)</f>
        <v>0.36841750204897833</v>
      </c>
      <c r="H578" s="6">
        <f>資本コスト!H578/SUM(資本コスト!H578,労働コスト!H578)</f>
        <v>0.33331400715932136</v>
      </c>
      <c r="I578" s="6">
        <f>資本コスト!I578/SUM(資本コスト!I578,労働コスト!I578)</f>
        <v>0.37628920249763531</v>
      </c>
    </row>
    <row r="579" spans="1:9" x14ac:dyDescent="0.15">
      <c r="A579" s="1">
        <v>26</v>
      </c>
      <c r="B579" s="1" t="s">
        <v>74</v>
      </c>
      <c r="C579" s="1">
        <v>1</v>
      </c>
      <c r="D579" s="1" t="s">
        <v>147</v>
      </c>
      <c r="E579" s="6">
        <f>資本コスト!E579/SUM(資本コスト!E579,労働コスト!E579)</f>
        <v>0.51296615776003218</v>
      </c>
      <c r="F579" s="6">
        <f>資本コスト!F579/SUM(資本コスト!F579,労働コスト!F579)</f>
        <v>0.50359531715785322</v>
      </c>
      <c r="G579" s="6">
        <f>資本コスト!G579/SUM(資本コスト!G579,労働コスト!G579)</f>
        <v>0.5927192499615398</v>
      </c>
      <c r="H579" s="6">
        <f>資本コスト!H579/SUM(資本コスト!H579,労働コスト!H579)</f>
        <v>0.65442123587894385</v>
      </c>
      <c r="I579" s="6">
        <f>資本コスト!I579/SUM(資本コスト!I579,労働コスト!I579)</f>
        <v>0.70239206586049729</v>
      </c>
    </row>
    <row r="580" spans="1:9" x14ac:dyDescent="0.15">
      <c r="A580" s="1">
        <v>26</v>
      </c>
      <c r="B580" s="1" t="s">
        <v>74</v>
      </c>
      <c r="C580" s="1">
        <v>2</v>
      </c>
      <c r="D580" s="1" t="s">
        <v>148</v>
      </c>
      <c r="E580" s="6">
        <f>資本コスト!E580/SUM(資本コスト!E580,労働コスト!E580)</f>
        <v>0.41968785768268363</v>
      </c>
      <c r="F580" s="6">
        <f>資本コスト!F580/SUM(資本コスト!F580,労働コスト!F580)</f>
        <v>0.40174809718437893</v>
      </c>
      <c r="G580" s="6">
        <f>資本コスト!G580/SUM(資本コスト!G580,労働コスト!G580)</f>
        <v>0.42712819761163545</v>
      </c>
      <c r="H580" s="6">
        <f>資本コスト!H580/SUM(資本コスト!H580,労働コスト!H580)</f>
        <v>0.38393825735712001</v>
      </c>
      <c r="I580" s="6">
        <f>資本コスト!I580/SUM(資本コスト!I580,労働コスト!I580)</f>
        <v>0.43648455994326046</v>
      </c>
    </row>
    <row r="581" spans="1:9" x14ac:dyDescent="0.15">
      <c r="A581" s="1">
        <v>26</v>
      </c>
      <c r="B581" s="1" t="s">
        <v>124</v>
      </c>
      <c r="C581" s="1">
        <v>3</v>
      </c>
      <c r="D581" s="1" t="s">
        <v>155</v>
      </c>
      <c r="E581" s="6">
        <f>資本コスト!E581/SUM(資本コスト!E581,労働コスト!E581)</f>
        <v>0.43794080972429472</v>
      </c>
      <c r="F581" s="6">
        <f>資本コスト!F581/SUM(資本コスト!F581,労働コスト!F581)</f>
        <v>0.29182760031823929</v>
      </c>
      <c r="G581" s="6">
        <f>資本コスト!G581/SUM(資本コスト!G581,労働コスト!G581)</f>
        <v>0.33615274313952553</v>
      </c>
      <c r="H581" s="6">
        <f>資本コスト!H581/SUM(資本コスト!H581,労働コスト!H581)</f>
        <v>0.33933293969465617</v>
      </c>
      <c r="I581" s="6">
        <f>資本コスト!I581/SUM(資本コスト!I581,労働コスト!I581)</f>
        <v>0.38563414871567214</v>
      </c>
    </row>
    <row r="582" spans="1:9" x14ac:dyDescent="0.15">
      <c r="A582" s="1">
        <v>26</v>
      </c>
      <c r="B582" s="1" t="s">
        <v>124</v>
      </c>
      <c r="C582" s="1">
        <v>4</v>
      </c>
      <c r="D582" s="1" t="s">
        <v>156</v>
      </c>
      <c r="E582" s="6">
        <f>資本コスト!E582/SUM(資本コスト!E582,労働コスト!E582)</f>
        <v>0.20975789663316569</v>
      </c>
      <c r="F582" s="6">
        <f>資本コスト!F582/SUM(資本コスト!F582,労働コスト!F582)</f>
        <v>0.14853378809918258</v>
      </c>
      <c r="G582" s="6">
        <f>資本コスト!G582/SUM(資本コスト!G582,労働コスト!G582)</f>
        <v>0.16964186271643097</v>
      </c>
      <c r="H582" s="6">
        <f>資本コスト!H582/SUM(資本コスト!H582,労働コスト!H582)</f>
        <v>0.22308145843137911</v>
      </c>
      <c r="I582" s="6">
        <f>資本コスト!I582/SUM(資本コスト!I582,労働コスト!I582)</f>
        <v>0.23479108544609692</v>
      </c>
    </row>
    <row r="583" spans="1:9" x14ac:dyDescent="0.15">
      <c r="A583" s="1">
        <v>26</v>
      </c>
      <c r="B583" s="1" t="s">
        <v>124</v>
      </c>
      <c r="C583" s="1">
        <v>5</v>
      </c>
      <c r="D583" s="1" t="s">
        <v>157</v>
      </c>
      <c r="E583" s="6">
        <f>資本コスト!E583/SUM(資本コスト!E583,労働コスト!E583)</f>
        <v>0.12283530199090734</v>
      </c>
      <c r="F583" s="6">
        <f>資本コスト!F583/SUM(資本コスト!F583,労働コスト!F583)</f>
        <v>0.13586180324982614</v>
      </c>
      <c r="G583" s="6">
        <f>資本コスト!G583/SUM(資本コスト!G583,労働コスト!G583)</f>
        <v>0.16181923326837869</v>
      </c>
      <c r="H583" s="6">
        <f>資本コスト!H583/SUM(資本コスト!H583,労働コスト!H583)</f>
        <v>0.15392726483282648</v>
      </c>
      <c r="I583" s="6">
        <f>資本コスト!I583/SUM(資本コスト!I583,労働コスト!I583)</f>
        <v>0.1983455026618004</v>
      </c>
    </row>
    <row r="584" spans="1:9" x14ac:dyDescent="0.15">
      <c r="A584" s="1">
        <v>26</v>
      </c>
      <c r="B584" s="1" t="s">
        <v>124</v>
      </c>
      <c r="C584" s="1">
        <v>6</v>
      </c>
      <c r="D584" s="1" t="s">
        <v>49</v>
      </c>
      <c r="E584" s="6">
        <f>資本コスト!E584/SUM(資本コスト!E584,労働コスト!E584)</f>
        <v>0.38974410963604134</v>
      </c>
      <c r="F584" s="6">
        <f>資本コスト!F584/SUM(資本コスト!F584,労働コスト!F584)</f>
        <v>0.26463659609739826</v>
      </c>
      <c r="G584" s="6">
        <f>資本コスト!G584/SUM(資本コスト!G584,労働コスト!G584)</f>
        <v>0.27082317874701417</v>
      </c>
      <c r="H584" s="6">
        <f>資本コスト!H584/SUM(資本コスト!H584,労働コスト!H584)</f>
        <v>0.28205958857183283</v>
      </c>
      <c r="I584" s="6">
        <f>資本コスト!I584/SUM(資本コスト!I584,労働コスト!I584)</f>
        <v>0.39507858564217363</v>
      </c>
    </row>
    <row r="585" spans="1:9" x14ac:dyDescent="0.15">
      <c r="A585" s="1">
        <v>26</v>
      </c>
      <c r="B585" s="1" t="s">
        <v>124</v>
      </c>
      <c r="C585" s="1">
        <v>7</v>
      </c>
      <c r="D585" s="1" t="s">
        <v>158</v>
      </c>
      <c r="E585" s="6">
        <f>資本コスト!E585/SUM(資本コスト!E585,労働コスト!E585)</f>
        <v>0.75534515437358452</v>
      </c>
      <c r="F585" s="6">
        <f>資本コスト!F585/SUM(資本コスト!F585,労働コスト!F585)</f>
        <v>0.53929766113105082</v>
      </c>
      <c r="G585" s="6">
        <f>資本コスト!G585/SUM(資本コスト!G585,労働コスト!G585)</f>
        <v>0.47607447276943216</v>
      </c>
      <c r="H585" s="6">
        <f>資本コスト!H585/SUM(資本コスト!H585,労働コスト!H585)</f>
        <v>0.34196222336839771</v>
      </c>
      <c r="I585" s="6">
        <f>資本コスト!I585/SUM(資本コスト!I585,労働コスト!I585)</f>
        <v>0.35374399117083705</v>
      </c>
    </row>
    <row r="586" spans="1:9" x14ac:dyDescent="0.15">
      <c r="A586" s="1">
        <v>26</v>
      </c>
      <c r="B586" s="1" t="s">
        <v>124</v>
      </c>
      <c r="C586" s="1">
        <v>8</v>
      </c>
      <c r="D586" s="1" t="s">
        <v>159</v>
      </c>
      <c r="E586" s="6">
        <f>資本コスト!E586/SUM(資本コスト!E586,労働コスト!E586)</f>
        <v>0.3129638254613506</v>
      </c>
      <c r="F586" s="6">
        <f>資本コスト!F586/SUM(資本コスト!F586,労働コスト!F586)</f>
        <v>0.22025548737182474</v>
      </c>
      <c r="G586" s="6">
        <f>資本コスト!G586/SUM(資本コスト!G586,労働コスト!G586)</f>
        <v>0.22684377450762752</v>
      </c>
      <c r="H586" s="6">
        <f>資本コスト!H586/SUM(資本コスト!H586,労働コスト!H586)</f>
        <v>0.20999264709629559</v>
      </c>
      <c r="I586" s="6">
        <f>資本コスト!I586/SUM(資本コスト!I586,労働コスト!I586)</f>
        <v>0.26996893313421833</v>
      </c>
    </row>
    <row r="587" spans="1:9" x14ac:dyDescent="0.15">
      <c r="A587" s="1">
        <v>26</v>
      </c>
      <c r="B587" s="1" t="s">
        <v>124</v>
      </c>
      <c r="C587" s="1">
        <v>9</v>
      </c>
      <c r="D587" s="1" t="s">
        <v>160</v>
      </c>
      <c r="E587" s="6">
        <f>資本コスト!E587/SUM(資本コスト!E587,労働コスト!E587)</f>
        <v>0.2575901163078495</v>
      </c>
      <c r="F587" s="6">
        <f>資本コスト!F587/SUM(資本コスト!F587,労働コスト!F587)</f>
        <v>0.24489425698441433</v>
      </c>
      <c r="G587" s="6">
        <f>資本コスト!G587/SUM(資本コスト!G587,労働コスト!G587)</f>
        <v>0.26126195163434895</v>
      </c>
      <c r="H587" s="6">
        <f>資本コスト!H587/SUM(資本コスト!H587,労働コスト!H587)</f>
        <v>0.25788547074403556</v>
      </c>
      <c r="I587" s="6">
        <f>資本コスト!I587/SUM(資本コスト!I587,労働コスト!I587)</f>
        <v>0.19837139892092193</v>
      </c>
    </row>
    <row r="588" spans="1:9" x14ac:dyDescent="0.15">
      <c r="A588" s="1">
        <v>26</v>
      </c>
      <c r="B588" s="1" t="s">
        <v>124</v>
      </c>
      <c r="C588" s="1">
        <v>10</v>
      </c>
      <c r="D588" s="1" t="s">
        <v>161</v>
      </c>
      <c r="E588" s="6">
        <f>資本コスト!E588/SUM(資本コスト!E588,労働コスト!E588)</f>
        <v>0.20550460861697831</v>
      </c>
      <c r="F588" s="6">
        <f>資本コスト!F588/SUM(資本コスト!F588,労働コスト!F588)</f>
        <v>0.15804376174977708</v>
      </c>
      <c r="G588" s="6">
        <f>資本コスト!G588/SUM(資本コスト!G588,労働コスト!G588)</f>
        <v>0.14110990353307387</v>
      </c>
      <c r="H588" s="6">
        <f>資本コスト!H588/SUM(資本コスト!H588,労働コスト!H588)</f>
        <v>0.13927258489805092</v>
      </c>
      <c r="I588" s="6">
        <f>資本コスト!I588/SUM(資本コスト!I588,労働コスト!I588)</f>
        <v>0.16677765177974091</v>
      </c>
    </row>
    <row r="589" spans="1:9" x14ac:dyDescent="0.15">
      <c r="A589" s="1">
        <v>26</v>
      </c>
      <c r="B589" s="1" t="s">
        <v>124</v>
      </c>
      <c r="C589" s="1">
        <v>11</v>
      </c>
      <c r="D589" s="1" t="s">
        <v>162</v>
      </c>
      <c r="E589" s="6">
        <f>資本コスト!E589/SUM(資本コスト!E589,労働コスト!E589)</f>
        <v>0.20529094024732797</v>
      </c>
      <c r="F589" s="6">
        <f>資本コスト!F589/SUM(資本コスト!F589,労働コスト!F589)</f>
        <v>0.15503996204104808</v>
      </c>
      <c r="G589" s="6">
        <f>資本コスト!G589/SUM(資本コスト!G589,労働コスト!G589)</f>
        <v>0.21089450519748301</v>
      </c>
      <c r="H589" s="6">
        <f>資本コスト!H589/SUM(資本コスト!H589,労働コスト!H589)</f>
        <v>0.20187719234903712</v>
      </c>
      <c r="I589" s="6">
        <f>資本コスト!I589/SUM(資本コスト!I589,労働コスト!I589)</f>
        <v>0.20801219176842753</v>
      </c>
    </row>
    <row r="590" spans="1:9" x14ac:dyDescent="0.15">
      <c r="A590" s="1">
        <v>26</v>
      </c>
      <c r="B590" s="1" t="s">
        <v>124</v>
      </c>
      <c r="C590" s="1">
        <v>12</v>
      </c>
      <c r="D590" s="1" t="s">
        <v>163</v>
      </c>
      <c r="E590" s="6">
        <f>資本コスト!E590/SUM(資本コスト!E590,労働コスト!E590)</f>
        <v>0.3233482689131883</v>
      </c>
      <c r="F590" s="6">
        <f>資本コスト!F590/SUM(資本コスト!F590,労働コスト!F590)</f>
        <v>0.25663465148906994</v>
      </c>
      <c r="G590" s="6">
        <f>資本コスト!G590/SUM(資本コスト!G590,労働コスト!G590)</f>
        <v>0.31169372409785856</v>
      </c>
      <c r="H590" s="6">
        <f>資本コスト!H590/SUM(資本コスト!H590,労働コスト!H590)</f>
        <v>0.30724275997621997</v>
      </c>
      <c r="I590" s="6">
        <f>資本コスト!I590/SUM(資本コスト!I590,労働コスト!I590)</f>
        <v>0.32914740360045985</v>
      </c>
    </row>
    <row r="591" spans="1:9" x14ac:dyDescent="0.15">
      <c r="A591" s="1">
        <v>26</v>
      </c>
      <c r="B591" s="1" t="s">
        <v>124</v>
      </c>
      <c r="C591" s="1">
        <v>13</v>
      </c>
      <c r="D591" s="1" t="s">
        <v>164</v>
      </c>
      <c r="E591" s="6">
        <f>資本コスト!E591/SUM(資本コスト!E591,労働コスト!E591)</f>
        <v>0.26414374070014318</v>
      </c>
      <c r="F591" s="6">
        <f>資本コスト!F591/SUM(資本コスト!F591,労働コスト!F591)</f>
        <v>0.33892159080556633</v>
      </c>
      <c r="G591" s="6">
        <f>資本コスト!G591/SUM(資本コスト!G591,労働コスト!G591)</f>
        <v>0.43249124030371477</v>
      </c>
      <c r="H591" s="6">
        <f>資本コスト!H591/SUM(資本コスト!H591,労働コスト!H591)</f>
        <v>0.43987020386819053</v>
      </c>
      <c r="I591" s="6">
        <f>資本コスト!I591/SUM(資本コスト!I591,労働コスト!I591)</f>
        <v>0.3982741540174724</v>
      </c>
    </row>
    <row r="592" spans="1:9" x14ac:dyDescent="0.15">
      <c r="A592" s="1">
        <v>26</v>
      </c>
      <c r="B592" s="1" t="s">
        <v>124</v>
      </c>
      <c r="C592" s="1">
        <v>14</v>
      </c>
      <c r="D592" s="1" t="s">
        <v>165</v>
      </c>
      <c r="E592" s="6">
        <f>資本コスト!E592/SUM(資本コスト!E592,労働コスト!E592)</f>
        <v>0.18250287923528546</v>
      </c>
      <c r="F592" s="6">
        <f>資本コスト!F592/SUM(資本コスト!F592,労働コスト!F592)</f>
        <v>0.16019288033261728</v>
      </c>
      <c r="G592" s="6">
        <f>資本コスト!G592/SUM(資本コスト!G592,労働コスト!G592)</f>
        <v>0.29176671307783641</v>
      </c>
      <c r="H592" s="6">
        <f>資本コスト!H592/SUM(資本コスト!H592,労働コスト!H592)</f>
        <v>0.33617724797328929</v>
      </c>
      <c r="I592" s="6">
        <f>資本コスト!I592/SUM(資本コスト!I592,労働コスト!I592)</f>
        <v>0.38674769884569499</v>
      </c>
    </row>
    <row r="593" spans="1:9" x14ac:dyDescent="0.15">
      <c r="A593" s="1">
        <v>26</v>
      </c>
      <c r="B593" s="1" t="s">
        <v>124</v>
      </c>
      <c r="C593" s="1">
        <v>15</v>
      </c>
      <c r="D593" s="1" t="s">
        <v>166</v>
      </c>
      <c r="E593" s="6">
        <f>資本コスト!E593/SUM(資本コスト!E593,労働コスト!E593)</f>
        <v>0.17661415538455488</v>
      </c>
      <c r="F593" s="6">
        <f>資本コスト!F593/SUM(資本コスト!F593,労働コスト!F593)</f>
        <v>0.15999340216761176</v>
      </c>
      <c r="G593" s="6">
        <f>資本コスト!G593/SUM(資本コスト!G593,労働コスト!G593)</f>
        <v>0.20941485346991218</v>
      </c>
      <c r="H593" s="6">
        <f>資本コスト!H593/SUM(資本コスト!H593,労働コスト!H593)</f>
        <v>0.22199507555961134</v>
      </c>
      <c r="I593" s="6">
        <f>資本コスト!I593/SUM(資本コスト!I593,労働コスト!I593)</f>
        <v>0.26440980595915481</v>
      </c>
    </row>
    <row r="594" spans="1:9" x14ac:dyDescent="0.15">
      <c r="A594" s="1">
        <v>26</v>
      </c>
      <c r="B594" s="1" t="s">
        <v>74</v>
      </c>
      <c r="C594" s="1">
        <v>16</v>
      </c>
      <c r="D594" s="1" t="s">
        <v>149</v>
      </c>
      <c r="E594" s="6">
        <f>資本コスト!E594/SUM(資本コスト!E594,労働コスト!E594)</f>
        <v>0.24037414075238367</v>
      </c>
      <c r="F594" s="6">
        <f>資本コスト!F594/SUM(資本コスト!F594,労働コスト!F594)</f>
        <v>0.10980442679036569</v>
      </c>
      <c r="G594" s="6">
        <f>資本コスト!G594/SUM(資本コスト!G594,労働コスト!G594)</f>
        <v>0.11183696077744294</v>
      </c>
      <c r="H594" s="6">
        <f>資本コスト!H594/SUM(資本コスト!H594,労働コスト!H594)</f>
        <v>8.963088889245277E-2</v>
      </c>
      <c r="I594" s="6">
        <f>資本コスト!I594/SUM(資本コスト!I594,労働コスト!I594)</f>
        <v>8.9691262074408876E-2</v>
      </c>
    </row>
    <row r="595" spans="1:9" x14ac:dyDescent="0.15">
      <c r="A595" s="1">
        <v>26</v>
      </c>
      <c r="B595" s="1" t="s">
        <v>74</v>
      </c>
      <c r="C595" s="1">
        <v>17</v>
      </c>
      <c r="D595" s="1" t="s">
        <v>150</v>
      </c>
      <c r="E595" s="6">
        <f>資本コスト!E595/SUM(資本コスト!E595,労働コスト!E595)</f>
        <v>0.81388780236980529</v>
      </c>
      <c r="F595" s="6">
        <f>資本コスト!F595/SUM(資本コスト!F595,労働コスト!F595)</f>
        <v>0.80035572349349404</v>
      </c>
      <c r="G595" s="6">
        <f>資本コスト!G595/SUM(資本コスト!G595,労働コスト!G595)</f>
        <v>0.75494425041401669</v>
      </c>
      <c r="H595" s="6">
        <f>資本コスト!H595/SUM(資本コスト!H595,労働コスト!H595)</f>
        <v>0.7191353489002511</v>
      </c>
      <c r="I595" s="6">
        <f>資本コスト!I595/SUM(資本コスト!I595,労働コスト!I595)</f>
        <v>0.77911724245926384</v>
      </c>
    </row>
    <row r="596" spans="1:9" x14ac:dyDescent="0.15">
      <c r="A596" s="1">
        <v>26</v>
      </c>
      <c r="B596" s="1" t="s">
        <v>74</v>
      </c>
      <c r="C596" s="1">
        <v>18</v>
      </c>
      <c r="D596" s="1" t="s">
        <v>151</v>
      </c>
      <c r="E596" s="6">
        <f>資本コスト!E596/SUM(資本コスト!E596,労働コスト!E596)</f>
        <v>0.11014079793013258</v>
      </c>
      <c r="F596" s="6">
        <f>資本コスト!F596/SUM(資本コスト!F596,労働コスト!F596)</f>
        <v>0.1732974231033107</v>
      </c>
      <c r="G596" s="6">
        <f>資本コスト!G596/SUM(資本コスト!G596,労働コスト!G596)</f>
        <v>0.16695185351205746</v>
      </c>
      <c r="H596" s="6">
        <f>資本コスト!H596/SUM(資本コスト!H596,労働コスト!H596)</f>
        <v>0.17640141116405844</v>
      </c>
      <c r="I596" s="6">
        <f>資本コスト!I596/SUM(資本コスト!I596,労働コスト!I596)</f>
        <v>0.14432994430969576</v>
      </c>
    </row>
    <row r="597" spans="1:9" x14ac:dyDescent="0.15">
      <c r="A597" s="1">
        <v>26</v>
      </c>
      <c r="B597" s="1" t="s">
        <v>74</v>
      </c>
      <c r="C597" s="1">
        <v>19</v>
      </c>
      <c r="D597" s="1" t="s">
        <v>152</v>
      </c>
      <c r="E597" s="6">
        <f>資本コスト!E597/SUM(資本コスト!E597,労働コスト!E597)</f>
        <v>0.37233960529092336</v>
      </c>
      <c r="F597" s="6">
        <f>資本コスト!F597/SUM(資本コスト!F597,労働コスト!F597)</f>
        <v>0.1432778053849805</v>
      </c>
      <c r="G597" s="6">
        <f>資本コスト!G597/SUM(資本コスト!G597,労働コスト!G597)</f>
        <v>0.1618834311606937</v>
      </c>
      <c r="H597" s="6">
        <f>資本コスト!H597/SUM(資本コスト!H597,労働コスト!H597)</f>
        <v>0.17571654229448655</v>
      </c>
      <c r="I597" s="6">
        <f>資本コスト!I597/SUM(資本コスト!I597,労働コスト!I597)</f>
        <v>0.19016061710338511</v>
      </c>
    </row>
    <row r="598" spans="1:9" x14ac:dyDescent="0.15">
      <c r="A598" s="1">
        <v>26</v>
      </c>
      <c r="B598" s="1" t="s">
        <v>74</v>
      </c>
      <c r="C598" s="1">
        <v>20</v>
      </c>
      <c r="D598" s="1" t="s">
        <v>153</v>
      </c>
      <c r="E598" s="6">
        <f>資本コスト!E598/SUM(資本コスト!E598,労働コスト!E598)</f>
        <v>0.52858353148478343</v>
      </c>
      <c r="F598" s="6">
        <f>資本コスト!F598/SUM(資本コスト!F598,労働コスト!F598)</f>
        <v>0.72803281464388625</v>
      </c>
      <c r="G598" s="6">
        <f>資本コスト!G598/SUM(資本コスト!G598,労働コスト!G598)</f>
        <v>0.65702464330439037</v>
      </c>
      <c r="H598" s="6">
        <f>資本コスト!H598/SUM(資本コスト!H598,労働コスト!H598)</f>
        <v>0.69481555480055068</v>
      </c>
      <c r="I598" s="6">
        <f>資本コスト!I598/SUM(資本コスト!I598,労働コスト!I598)</f>
        <v>0.74410625155845866</v>
      </c>
    </row>
    <row r="599" spans="1:9" x14ac:dyDescent="0.15">
      <c r="A599" s="1">
        <v>26</v>
      </c>
      <c r="B599" s="1" t="s">
        <v>74</v>
      </c>
      <c r="C599" s="1">
        <v>21</v>
      </c>
      <c r="D599" s="1" t="s">
        <v>154</v>
      </c>
      <c r="E599" s="6">
        <f>資本コスト!E599/SUM(資本コスト!E599,労働コスト!E599)</f>
        <v>0.33488813772989284</v>
      </c>
      <c r="F599" s="6">
        <f>資本コスト!F599/SUM(資本コスト!F599,労働コスト!F599)</f>
        <v>0.40728092198316529</v>
      </c>
      <c r="G599" s="6">
        <f>資本コスト!G599/SUM(資本コスト!G599,労働コスト!G599)</f>
        <v>0.3936010787521026</v>
      </c>
      <c r="H599" s="6">
        <f>資本コスト!H599/SUM(資本コスト!H599,労働コスト!H599)</f>
        <v>0.41690653313552334</v>
      </c>
      <c r="I599" s="6">
        <f>資本コスト!I599/SUM(資本コスト!I599,労働コスト!I599)</f>
        <v>0.48040368125508526</v>
      </c>
    </row>
    <row r="600" spans="1:9" x14ac:dyDescent="0.15">
      <c r="A600" s="1">
        <v>26</v>
      </c>
      <c r="B600" s="1" t="s">
        <v>25</v>
      </c>
      <c r="C600" s="1">
        <v>22</v>
      </c>
      <c r="D600" s="1" t="s">
        <v>146</v>
      </c>
      <c r="E600" s="6">
        <f>資本コスト!E600/SUM(資本コスト!E600,労働コスト!E600)</f>
        <v>0.23966595530230178</v>
      </c>
      <c r="F600" s="6">
        <f>資本コスト!F600/SUM(資本コスト!F600,労働コスト!F600)</f>
        <v>0.23741000201430207</v>
      </c>
      <c r="G600" s="6">
        <f>資本コスト!G600/SUM(資本コスト!G600,労働コスト!G600)</f>
        <v>0.28298698786421195</v>
      </c>
      <c r="H600" s="6">
        <f>資本コスト!H600/SUM(資本コスト!H600,労働コスト!H600)</f>
        <v>0.2598305367636356</v>
      </c>
      <c r="I600" s="6">
        <f>資本コスト!I600/SUM(資本コスト!I600,労働コスト!I600)</f>
        <v>0.20894794132531552</v>
      </c>
    </row>
    <row r="601" spans="1:9" x14ac:dyDescent="0.15">
      <c r="A601" s="1">
        <v>26</v>
      </c>
      <c r="B601" s="1" t="s">
        <v>25</v>
      </c>
      <c r="C601" s="1">
        <v>23</v>
      </c>
      <c r="D601" s="1" t="s">
        <v>167</v>
      </c>
      <c r="E601" s="6">
        <f>資本コスト!E601/SUM(資本コスト!E601,労働コスト!E601)</f>
        <v>0.28470338972758735</v>
      </c>
      <c r="F601" s="6">
        <f>資本コスト!F601/SUM(資本コスト!F601,労働コスト!F601)</f>
        <v>0.24250197987090807</v>
      </c>
      <c r="G601" s="6">
        <f>資本コスト!G601/SUM(資本コスト!G601,労働コスト!G601)</f>
        <v>0.26504878576462887</v>
      </c>
      <c r="H601" s="6">
        <f>資本コスト!H601/SUM(資本コスト!H601,労働コスト!H601)</f>
        <v>0.25989056034871372</v>
      </c>
      <c r="I601" s="6">
        <f>資本コスト!I601/SUM(資本コスト!I601,労働コスト!I601)</f>
        <v>0.27237522450399071</v>
      </c>
    </row>
    <row r="602" spans="1:9" x14ac:dyDescent="0.15">
      <c r="A602" s="1">
        <v>27</v>
      </c>
      <c r="B602" s="1" t="s">
        <v>75</v>
      </c>
      <c r="C602" s="1">
        <v>1</v>
      </c>
      <c r="D602" s="1" t="s">
        <v>147</v>
      </c>
      <c r="E602" s="6">
        <f>資本コスト!E602/SUM(資本コスト!E602,労働コスト!E602)</f>
        <v>0.53491493591901895</v>
      </c>
      <c r="F602" s="6">
        <f>資本コスト!F602/SUM(資本コスト!F602,労働コスト!F602)</f>
        <v>0.52333337466199903</v>
      </c>
      <c r="G602" s="6">
        <f>資本コスト!G602/SUM(資本コスト!G602,労働コスト!G602)</f>
        <v>0.65484525015843209</v>
      </c>
      <c r="H602" s="6">
        <f>資本コスト!H602/SUM(資本コスト!H602,労働コスト!H602)</f>
        <v>0.67278049943639318</v>
      </c>
      <c r="I602" s="6">
        <f>資本コスト!I602/SUM(資本コスト!I602,労働コスト!I602)</f>
        <v>0.68194582671498705</v>
      </c>
    </row>
    <row r="603" spans="1:9" x14ac:dyDescent="0.15">
      <c r="A603" s="1">
        <v>27</v>
      </c>
      <c r="B603" s="1" t="s">
        <v>75</v>
      </c>
      <c r="C603" s="1">
        <v>2</v>
      </c>
      <c r="D603" s="1" t="s">
        <v>148</v>
      </c>
      <c r="E603" s="6">
        <f>資本コスト!E603/SUM(資本コスト!E603,労働コスト!E603)</f>
        <v>0.3675031922636029</v>
      </c>
      <c r="F603" s="6">
        <f>資本コスト!F603/SUM(資本コスト!F603,労働コスト!F603)</f>
        <v>0.31581277567259147</v>
      </c>
      <c r="G603" s="6">
        <f>資本コスト!G603/SUM(資本コスト!G603,労働コスト!G603)</f>
        <v>0.21050246329551678</v>
      </c>
      <c r="H603" s="6">
        <f>資本コスト!H603/SUM(資本コスト!H603,労働コスト!H603)</f>
        <v>0.19704604896952316</v>
      </c>
      <c r="I603" s="6">
        <f>資本コスト!I603/SUM(資本コスト!I603,労働コスト!I603)</f>
        <v>0.26505958066130697</v>
      </c>
    </row>
    <row r="604" spans="1:9" x14ac:dyDescent="0.15">
      <c r="A604" s="1">
        <v>27</v>
      </c>
      <c r="B604" s="1" t="s">
        <v>125</v>
      </c>
      <c r="C604" s="1">
        <v>3</v>
      </c>
      <c r="D604" s="1" t="s">
        <v>155</v>
      </c>
      <c r="E604" s="6">
        <f>資本コスト!E604/SUM(資本コスト!E604,労働コスト!E604)</f>
        <v>0.3542765710131337</v>
      </c>
      <c r="F604" s="6">
        <f>資本コスト!F604/SUM(資本コスト!F604,労働コスト!F604)</f>
        <v>0.23899793777688794</v>
      </c>
      <c r="G604" s="6">
        <f>資本コスト!G604/SUM(資本コスト!G604,労働コスト!G604)</f>
        <v>0.24616080880293009</v>
      </c>
      <c r="H604" s="6">
        <f>資本コスト!H604/SUM(資本コスト!H604,労働コスト!H604)</f>
        <v>0.26226418912055066</v>
      </c>
      <c r="I604" s="6">
        <f>資本コスト!I604/SUM(資本コスト!I604,労働コスト!I604)</f>
        <v>0.28074993470578269</v>
      </c>
    </row>
    <row r="605" spans="1:9" x14ac:dyDescent="0.15">
      <c r="A605" s="1">
        <v>27</v>
      </c>
      <c r="B605" s="1" t="s">
        <v>125</v>
      </c>
      <c r="C605" s="1">
        <v>4</v>
      </c>
      <c r="D605" s="1" t="s">
        <v>156</v>
      </c>
      <c r="E605" s="6">
        <f>資本コスト!E605/SUM(資本コスト!E605,労働コスト!E605)</f>
        <v>0.20499084904420498</v>
      </c>
      <c r="F605" s="6">
        <f>資本コスト!F605/SUM(資本コスト!F605,労働コスト!F605)</f>
        <v>0.16987926347526477</v>
      </c>
      <c r="G605" s="6">
        <f>資本コスト!G605/SUM(資本コスト!G605,労働コスト!G605)</f>
        <v>0.16757429410760336</v>
      </c>
      <c r="H605" s="6">
        <f>資本コスト!H605/SUM(資本コスト!H605,労働コスト!H605)</f>
        <v>0.20464055146450014</v>
      </c>
      <c r="I605" s="6">
        <f>資本コスト!I605/SUM(資本コスト!I605,労働コスト!I605)</f>
        <v>0.23801030995180295</v>
      </c>
    </row>
    <row r="606" spans="1:9" x14ac:dyDescent="0.15">
      <c r="A606" s="1">
        <v>27</v>
      </c>
      <c r="B606" s="1" t="s">
        <v>125</v>
      </c>
      <c r="C606" s="1">
        <v>5</v>
      </c>
      <c r="D606" s="1" t="s">
        <v>157</v>
      </c>
      <c r="E606" s="6">
        <f>資本コスト!E606/SUM(資本コスト!E606,労働コスト!E606)</f>
        <v>0.21073739206850522</v>
      </c>
      <c r="F606" s="6">
        <f>資本コスト!F606/SUM(資本コスト!F606,労働コスト!F606)</f>
        <v>0.1524618589662306</v>
      </c>
      <c r="G606" s="6">
        <f>資本コスト!G606/SUM(資本コスト!G606,労働コスト!G606)</f>
        <v>0.15146331475066177</v>
      </c>
      <c r="H606" s="6">
        <f>資本コスト!H606/SUM(資本コスト!H606,労働コスト!H606)</f>
        <v>0.15536010058636018</v>
      </c>
      <c r="I606" s="6">
        <f>資本コスト!I606/SUM(資本コスト!I606,労働コスト!I606)</f>
        <v>0.17685149586173454</v>
      </c>
    </row>
    <row r="607" spans="1:9" x14ac:dyDescent="0.15">
      <c r="A607" s="1">
        <v>27</v>
      </c>
      <c r="B607" s="1" t="s">
        <v>125</v>
      </c>
      <c r="C607" s="1">
        <v>6</v>
      </c>
      <c r="D607" s="1" t="s">
        <v>49</v>
      </c>
      <c r="E607" s="6">
        <f>資本コスト!E607/SUM(資本コスト!E607,労働コスト!E607)</f>
        <v>0.27654589536605212</v>
      </c>
      <c r="F607" s="6">
        <f>資本コスト!F607/SUM(資本コスト!F607,労働コスト!F607)</f>
        <v>0.23308880236977356</v>
      </c>
      <c r="G607" s="6">
        <f>資本コスト!G607/SUM(資本コスト!G607,労働コスト!G607)</f>
        <v>0.27072274931224394</v>
      </c>
      <c r="H607" s="6">
        <f>資本コスト!H607/SUM(資本コスト!H607,労働コスト!H607)</f>
        <v>0.27228752844997561</v>
      </c>
      <c r="I607" s="6">
        <f>資本コスト!I607/SUM(資本コスト!I607,労働コスト!I607)</f>
        <v>0.34089599607428606</v>
      </c>
    </row>
    <row r="608" spans="1:9" x14ac:dyDescent="0.15">
      <c r="A608" s="1">
        <v>27</v>
      </c>
      <c r="B608" s="1" t="s">
        <v>125</v>
      </c>
      <c r="C608" s="1">
        <v>7</v>
      </c>
      <c r="D608" s="1" t="s">
        <v>158</v>
      </c>
      <c r="E608" s="6">
        <f>資本コスト!E608/SUM(資本コスト!E608,労働コスト!E608)</f>
        <v>0.70909268027460359</v>
      </c>
      <c r="F608" s="6">
        <f>資本コスト!F608/SUM(資本コスト!F608,労働コスト!F608)</f>
        <v>0.6169310611239982</v>
      </c>
      <c r="G608" s="6">
        <f>資本コスト!G608/SUM(資本コスト!G608,労働コスト!G608)</f>
        <v>0.61941289571222236</v>
      </c>
      <c r="H608" s="6">
        <f>資本コスト!H608/SUM(資本コスト!H608,労働コスト!H608)</f>
        <v>0.67256658372603983</v>
      </c>
      <c r="I608" s="6">
        <f>資本コスト!I608/SUM(資本コスト!I608,労働コスト!I608)</f>
        <v>0.71982071037653106</v>
      </c>
    </row>
    <row r="609" spans="1:9" x14ac:dyDescent="0.15">
      <c r="A609" s="1">
        <v>27</v>
      </c>
      <c r="B609" s="1" t="s">
        <v>125</v>
      </c>
      <c r="C609" s="1">
        <v>8</v>
      </c>
      <c r="D609" s="1" t="s">
        <v>159</v>
      </c>
      <c r="E609" s="6">
        <f>資本コスト!E609/SUM(資本コスト!E609,労働コスト!E609)</f>
        <v>0.26497771234627371</v>
      </c>
      <c r="F609" s="6">
        <f>資本コスト!F609/SUM(資本コスト!F609,労働コスト!F609)</f>
        <v>0.18042697890816278</v>
      </c>
      <c r="G609" s="6">
        <f>資本コスト!G609/SUM(資本コスト!G609,労働コスト!G609)</f>
        <v>0.18762303034119968</v>
      </c>
      <c r="H609" s="6">
        <f>資本コスト!H609/SUM(資本コスト!H609,労働コスト!H609)</f>
        <v>0.16578108669423411</v>
      </c>
      <c r="I609" s="6">
        <f>資本コスト!I609/SUM(資本コスト!I609,労働コスト!I609)</f>
        <v>0.19720227081460306</v>
      </c>
    </row>
    <row r="610" spans="1:9" x14ac:dyDescent="0.15">
      <c r="A610" s="1">
        <v>27</v>
      </c>
      <c r="B610" s="1" t="s">
        <v>125</v>
      </c>
      <c r="C610" s="1">
        <v>9</v>
      </c>
      <c r="D610" s="1" t="s">
        <v>160</v>
      </c>
      <c r="E610" s="6">
        <f>資本コスト!E610/SUM(資本コスト!E610,労働コスト!E610)</f>
        <v>0.32597307372010936</v>
      </c>
      <c r="F610" s="6">
        <f>資本コスト!F610/SUM(資本コスト!F610,労働コスト!F610)</f>
        <v>0.28416776996102322</v>
      </c>
      <c r="G610" s="6">
        <f>資本コスト!G610/SUM(資本コスト!G610,労働コスト!G610)</f>
        <v>0.32069597526626153</v>
      </c>
      <c r="H610" s="6">
        <f>資本コスト!H610/SUM(資本コスト!H610,労働コスト!H610)</f>
        <v>0.32086193396183055</v>
      </c>
      <c r="I610" s="6">
        <f>資本コスト!I610/SUM(資本コスト!I610,労働コスト!I610)</f>
        <v>0.30296129771585245</v>
      </c>
    </row>
    <row r="611" spans="1:9" x14ac:dyDescent="0.15">
      <c r="A611" s="1">
        <v>27</v>
      </c>
      <c r="B611" s="1" t="s">
        <v>125</v>
      </c>
      <c r="C611" s="1">
        <v>10</v>
      </c>
      <c r="D611" s="1" t="s">
        <v>161</v>
      </c>
      <c r="E611" s="6">
        <f>資本コスト!E611/SUM(資本コスト!E611,労働コスト!E611)</f>
        <v>0.22580211007728243</v>
      </c>
      <c r="F611" s="6">
        <f>資本コスト!F611/SUM(資本コスト!F611,労働コスト!F611)</f>
        <v>0.17194809938405722</v>
      </c>
      <c r="G611" s="6">
        <f>資本コスト!G611/SUM(資本コスト!G611,労働コスト!G611)</f>
        <v>0.16027953500824332</v>
      </c>
      <c r="H611" s="6">
        <f>資本コスト!H611/SUM(資本コスト!H611,労働コスト!H611)</f>
        <v>0.14465344221977749</v>
      </c>
      <c r="I611" s="6">
        <f>資本コスト!I611/SUM(資本コスト!I611,労働コスト!I611)</f>
        <v>0.16874594428620732</v>
      </c>
    </row>
    <row r="612" spans="1:9" x14ac:dyDescent="0.15">
      <c r="A612" s="1">
        <v>27</v>
      </c>
      <c r="B612" s="1" t="s">
        <v>125</v>
      </c>
      <c r="C612" s="1">
        <v>11</v>
      </c>
      <c r="D612" s="1" t="s">
        <v>162</v>
      </c>
      <c r="E612" s="6">
        <f>資本コスト!E612/SUM(資本コスト!E612,労働コスト!E612)</f>
        <v>0.22380765094681948</v>
      </c>
      <c r="F612" s="6">
        <f>資本コスト!F612/SUM(資本コスト!F612,労働コスト!F612)</f>
        <v>0.17354224056177214</v>
      </c>
      <c r="G612" s="6">
        <f>資本コスト!G612/SUM(資本コスト!G612,労働コスト!G612)</f>
        <v>0.20783473953344656</v>
      </c>
      <c r="H612" s="6">
        <f>資本コスト!H612/SUM(資本コスト!H612,労働コスト!H612)</f>
        <v>0.20713732101272575</v>
      </c>
      <c r="I612" s="6">
        <f>資本コスト!I612/SUM(資本コスト!I612,労働コスト!I612)</f>
        <v>0.2162663222474332</v>
      </c>
    </row>
    <row r="613" spans="1:9" x14ac:dyDescent="0.15">
      <c r="A613" s="1">
        <v>27</v>
      </c>
      <c r="B613" s="1" t="s">
        <v>125</v>
      </c>
      <c r="C613" s="1">
        <v>12</v>
      </c>
      <c r="D613" s="1" t="s">
        <v>163</v>
      </c>
      <c r="E613" s="6">
        <f>資本コスト!E613/SUM(資本コスト!E613,労働コスト!E613)</f>
        <v>0.29397318516982623</v>
      </c>
      <c r="F613" s="6">
        <f>資本コスト!F613/SUM(資本コスト!F613,労働コスト!F613)</f>
        <v>0.19453204743845098</v>
      </c>
      <c r="G613" s="6">
        <f>資本コスト!G613/SUM(資本コスト!G613,労働コスト!G613)</f>
        <v>0.26010510883357713</v>
      </c>
      <c r="H613" s="6">
        <f>資本コスト!H613/SUM(資本コスト!H613,労働コスト!H613)</f>
        <v>0.21991005098934302</v>
      </c>
      <c r="I613" s="6">
        <f>資本コスト!I613/SUM(資本コスト!I613,労働コスト!I613)</f>
        <v>0.26924066985633571</v>
      </c>
    </row>
    <row r="614" spans="1:9" x14ac:dyDescent="0.15">
      <c r="A614" s="1">
        <v>27</v>
      </c>
      <c r="B614" s="1" t="s">
        <v>125</v>
      </c>
      <c r="C614" s="1">
        <v>13</v>
      </c>
      <c r="D614" s="1" t="s">
        <v>164</v>
      </c>
      <c r="E614" s="6">
        <f>資本コスト!E614/SUM(資本コスト!E614,労働コスト!E614)</f>
        <v>0.18629695848150177</v>
      </c>
      <c r="F614" s="6">
        <f>資本コスト!F614/SUM(資本コスト!F614,労働コスト!F614)</f>
        <v>0.25095006523122443</v>
      </c>
      <c r="G614" s="6">
        <f>資本コスト!G614/SUM(資本コスト!G614,労働コスト!G614)</f>
        <v>0.27068417503593445</v>
      </c>
      <c r="H614" s="6">
        <f>資本コスト!H614/SUM(資本コスト!H614,労働コスト!H614)</f>
        <v>0.29917300637480604</v>
      </c>
      <c r="I614" s="6">
        <f>資本コスト!I614/SUM(資本コスト!I614,労働コスト!I614)</f>
        <v>0.23560502630654631</v>
      </c>
    </row>
    <row r="615" spans="1:9" x14ac:dyDescent="0.15">
      <c r="A615" s="1">
        <v>27</v>
      </c>
      <c r="B615" s="1" t="s">
        <v>125</v>
      </c>
      <c r="C615" s="1">
        <v>14</v>
      </c>
      <c r="D615" s="1" t="s">
        <v>165</v>
      </c>
      <c r="E615" s="6">
        <f>資本コスト!E615/SUM(資本コスト!E615,労働コスト!E615)</f>
        <v>0.12304489512089478</v>
      </c>
      <c r="F615" s="6">
        <f>資本コスト!F615/SUM(資本コスト!F615,労働コスト!F615)</f>
        <v>0.13672642317846373</v>
      </c>
      <c r="G615" s="6">
        <f>資本コスト!G615/SUM(資本コスト!G615,労働コスト!G615)</f>
        <v>0.18874077078146292</v>
      </c>
      <c r="H615" s="6">
        <f>資本コスト!H615/SUM(資本コスト!H615,労働コスト!H615)</f>
        <v>0.24027074372834217</v>
      </c>
      <c r="I615" s="6">
        <f>資本コスト!I615/SUM(資本コスト!I615,労働コスト!I615)</f>
        <v>0.20103866904780537</v>
      </c>
    </row>
    <row r="616" spans="1:9" x14ac:dyDescent="0.15">
      <c r="A616" s="1">
        <v>27</v>
      </c>
      <c r="B616" s="1" t="s">
        <v>125</v>
      </c>
      <c r="C616" s="1">
        <v>15</v>
      </c>
      <c r="D616" s="1" t="s">
        <v>166</v>
      </c>
      <c r="E616" s="6">
        <f>資本コスト!E616/SUM(資本コスト!E616,労働コスト!E616)</f>
        <v>0.26218708985315053</v>
      </c>
      <c r="F616" s="6">
        <f>資本コスト!F616/SUM(資本コスト!F616,労働コスト!F616)</f>
        <v>0.17387022322697807</v>
      </c>
      <c r="G616" s="6">
        <f>資本コスト!G616/SUM(資本コスト!G616,労働コスト!G616)</f>
        <v>0.19525498228445298</v>
      </c>
      <c r="H616" s="6">
        <f>資本コスト!H616/SUM(資本コスト!H616,労働コスト!H616)</f>
        <v>0.19558651679813505</v>
      </c>
      <c r="I616" s="6">
        <f>資本コスト!I616/SUM(資本コスト!I616,労働コスト!I616)</f>
        <v>0.22699503774159435</v>
      </c>
    </row>
    <row r="617" spans="1:9" x14ac:dyDescent="0.15">
      <c r="A617" s="1">
        <v>27</v>
      </c>
      <c r="B617" s="1" t="s">
        <v>75</v>
      </c>
      <c r="C617" s="1">
        <v>16</v>
      </c>
      <c r="D617" s="1" t="s">
        <v>149</v>
      </c>
      <c r="E617" s="6">
        <f>資本コスト!E617/SUM(資本コスト!E617,労働コスト!E617)</f>
        <v>0.18013596149029043</v>
      </c>
      <c r="F617" s="6">
        <f>資本コスト!F617/SUM(資本コスト!F617,労働コスト!F617)</f>
        <v>6.8164558600909475E-2</v>
      </c>
      <c r="G617" s="6">
        <f>資本コスト!G617/SUM(資本コスト!G617,労働コスト!G617)</f>
        <v>5.2584292652342518E-2</v>
      </c>
      <c r="H617" s="6">
        <f>資本コスト!H617/SUM(資本コスト!H617,労働コスト!H617)</f>
        <v>4.1850910041875411E-2</v>
      </c>
      <c r="I617" s="6">
        <f>資本コスト!I617/SUM(資本コスト!I617,労働コスト!I617)</f>
        <v>5.7633530828230452E-2</v>
      </c>
    </row>
    <row r="618" spans="1:9" x14ac:dyDescent="0.15">
      <c r="A618" s="1">
        <v>27</v>
      </c>
      <c r="B618" s="1" t="s">
        <v>75</v>
      </c>
      <c r="C618" s="1">
        <v>17</v>
      </c>
      <c r="D618" s="1" t="s">
        <v>150</v>
      </c>
      <c r="E618" s="6">
        <f>資本コスト!E618/SUM(資本コスト!E618,労働コスト!E618)</f>
        <v>0.79876215229129588</v>
      </c>
      <c r="F618" s="6">
        <f>資本コスト!F618/SUM(資本コスト!F618,労働コスト!F618)</f>
        <v>0.79980456702530578</v>
      </c>
      <c r="G618" s="6">
        <f>資本コスト!G618/SUM(資本コスト!G618,労働コスト!G618)</f>
        <v>0.76409019784675636</v>
      </c>
      <c r="H618" s="6">
        <f>資本コスト!H618/SUM(資本コスト!H618,労働コスト!H618)</f>
        <v>0.76624748895768657</v>
      </c>
      <c r="I618" s="6">
        <f>資本コスト!I618/SUM(資本コスト!I618,労働コスト!I618)</f>
        <v>0.8436084866822523</v>
      </c>
    </row>
    <row r="619" spans="1:9" x14ac:dyDescent="0.15">
      <c r="A619" s="1">
        <v>27</v>
      </c>
      <c r="B619" s="1" t="s">
        <v>75</v>
      </c>
      <c r="C619" s="1">
        <v>18</v>
      </c>
      <c r="D619" s="1" t="s">
        <v>151</v>
      </c>
      <c r="E619" s="6">
        <f>資本コスト!E619/SUM(資本コスト!E619,労働コスト!E619)</f>
        <v>0.13180922137377926</v>
      </c>
      <c r="F619" s="6">
        <f>資本コスト!F619/SUM(資本コスト!F619,労働コスト!F619)</f>
        <v>0.1686534023357999</v>
      </c>
      <c r="G619" s="6">
        <f>資本コスト!G619/SUM(資本コスト!G619,労働コスト!G619)</f>
        <v>0.18411770524216534</v>
      </c>
      <c r="H619" s="6">
        <f>資本コスト!H619/SUM(資本コスト!H619,労働コスト!H619)</f>
        <v>0.16506289441086983</v>
      </c>
      <c r="I619" s="6">
        <f>資本コスト!I619/SUM(資本コスト!I619,労働コスト!I619)</f>
        <v>0.2143716671001635</v>
      </c>
    </row>
    <row r="620" spans="1:9" x14ac:dyDescent="0.15">
      <c r="A620" s="1">
        <v>27</v>
      </c>
      <c r="B620" s="1" t="s">
        <v>75</v>
      </c>
      <c r="C620" s="1">
        <v>19</v>
      </c>
      <c r="D620" s="1" t="s">
        <v>152</v>
      </c>
      <c r="E620" s="6">
        <f>資本コスト!E620/SUM(資本コスト!E620,労働コスト!E620)</f>
        <v>0.36639413555115968</v>
      </c>
      <c r="F620" s="6">
        <f>資本コスト!F620/SUM(資本コスト!F620,労働コスト!F620)</f>
        <v>0.17986734014581207</v>
      </c>
      <c r="G620" s="6">
        <f>資本コスト!G620/SUM(資本コスト!G620,労働コスト!G620)</f>
        <v>0.16600213756285345</v>
      </c>
      <c r="H620" s="6">
        <f>資本コスト!H620/SUM(資本コスト!H620,労働コスト!H620)</f>
        <v>0.15252214092416025</v>
      </c>
      <c r="I620" s="6">
        <f>資本コスト!I620/SUM(資本コスト!I620,労働コスト!I620)</f>
        <v>0.15332253984290464</v>
      </c>
    </row>
    <row r="621" spans="1:9" x14ac:dyDescent="0.15">
      <c r="A621" s="1">
        <v>27</v>
      </c>
      <c r="B621" s="1" t="s">
        <v>75</v>
      </c>
      <c r="C621" s="1">
        <v>20</v>
      </c>
      <c r="D621" s="1" t="s">
        <v>153</v>
      </c>
      <c r="E621" s="6">
        <f>資本コスト!E621/SUM(資本コスト!E621,労働コスト!E621)</f>
        <v>0.58964397818609005</v>
      </c>
      <c r="F621" s="6">
        <f>資本コスト!F621/SUM(資本コスト!F621,労働コスト!F621)</f>
        <v>0.72212663957647383</v>
      </c>
      <c r="G621" s="6">
        <f>資本コスト!G621/SUM(資本コスト!G621,労働コスト!G621)</f>
        <v>0.67445081877529645</v>
      </c>
      <c r="H621" s="6">
        <f>資本コスト!H621/SUM(資本コスト!H621,労働コスト!H621)</f>
        <v>0.67025003762840385</v>
      </c>
      <c r="I621" s="6">
        <f>資本コスト!I621/SUM(資本コスト!I621,労働コスト!I621)</f>
        <v>0.7185318194332827</v>
      </c>
    </row>
    <row r="622" spans="1:9" x14ac:dyDescent="0.15">
      <c r="A622" s="1">
        <v>27</v>
      </c>
      <c r="B622" s="1" t="s">
        <v>75</v>
      </c>
      <c r="C622" s="1">
        <v>21</v>
      </c>
      <c r="D622" s="1" t="s">
        <v>154</v>
      </c>
      <c r="E622" s="6">
        <f>資本コスト!E622/SUM(資本コスト!E622,労働コスト!E622)</f>
        <v>0.48620656622638336</v>
      </c>
      <c r="F622" s="6">
        <f>資本コスト!F622/SUM(資本コスト!F622,労働コスト!F622)</f>
        <v>0.46355947778829837</v>
      </c>
      <c r="G622" s="6">
        <f>資本コスト!G622/SUM(資本コスト!G622,労働コスト!G622)</f>
        <v>0.39734431340370213</v>
      </c>
      <c r="H622" s="6">
        <f>資本コスト!H622/SUM(資本コスト!H622,労働コスト!H622)</f>
        <v>0.38594903571880057</v>
      </c>
      <c r="I622" s="6">
        <f>資本コスト!I622/SUM(資本コスト!I622,労働コスト!I622)</f>
        <v>0.54920321706648045</v>
      </c>
    </row>
    <row r="623" spans="1:9" x14ac:dyDescent="0.15">
      <c r="A623" s="1">
        <v>27</v>
      </c>
      <c r="B623" s="1" t="s">
        <v>26</v>
      </c>
      <c r="C623" s="1">
        <v>22</v>
      </c>
      <c r="D623" s="1" t="s">
        <v>146</v>
      </c>
      <c r="E623" s="6">
        <f>資本コスト!E623/SUM(資本コスト!E623,労働コスト!E623)</f>
        <v>0.36479760127022004</v>
      </c>
      <c r="F623" s="6">
        <f>資本コスト!F623/SUM(資本コスト!F623,労働コスト!F623)</f>
        <v>0.23617758120656823</v>
      </c>
      <c r="G623" s="6">
        <f>資本コスト!G623/SUM(資本コスト!G623,労働コスト!G623)</f>
        <v>0.26068729747319991</v>
      </c>
      <c r="H623" s="6">
        <f>資本コスト!H623/SUM(資本コスト!H623,労働コスト!H623)</f>
        <v>0.23426002656409925</v>
      </c>
      <c r="I623" s="6">
        <f>資本コスト!I623/SUM(資本コスト!I623,労働コスト!I623)</f>
        <v>0.22931212759494321</v>
      </c>
    </row>
    <row r="624" spans="1:9" x14ac:dyDescent="0.15">
      <c r="A624" s="1">
        <v>27</v>
      </c>
      <c r="B624" s="1" t="s">
        <v>26</v>
      </c>
      <c r="C624" s="1">
        <v>23</v>
      </c>
      <c r="D624" s="1" t="s">
        <v>167</v>
      </c>
      <c r="E624" s="6">
        <f>資本コスト!E624/SUM(資本コスト!E624,労働コスト!E624)</f>
        <v>0.45257902656693894</v>
      </c>
      <c r="F624" s="6">
        <f>資本コスト!F624/SUM(資本コスト!F624,労働コスト!F624)</f>
        <v>0.23318413113468131</v>
      </c>
      <c r="G624" s="6">
        <f>資本コスト!G624/SUM(資本コスト!G624,労働コスト!G624)</f>
        <v>0.2242630715610528</v>
      </c>
      <c r="H624" s="6">
        <f>資本コスト!H624/SUM(資本コスト!H624,労働コスト!H624)</f>
        <v>0.22910547704219653</v>
      </c>
      <c r="I624" s="6">
        <f>資本コスト!I624/SUM(資本コスト!I624,労働コスト!I624)</f>
        <v>0.25201381672619727</v>
      </c>
    </row>
    <row r="625" spans="1:9" x14ac:dyDescent="0.15">
      <c r="A625" s="1">
        <v>28</v>
      </c>
      <c r="B625" s="1" t="s">
        <v>76</v>
      </c>
      <c r="C625" s="1">
        <v>1</v>
      </c>
      <c r="D625" s="1" t="s">
        <v>147</v>
      </c>
      <c r="E625" s="6">
        <f>資本コスト!E625/SUM(資本コスト!E625,労働コスト!E625)</f>
        <v>0.6249727239144357</v>
      </c>
      <c r="F625" s="6">
        <f>資本コスト!F625/SUM(資本コスト!F625,労働コスト!F625)</f>
        <v>0.61094998944183188</v>
      </c>
      <c r="G625" s="6">
        <f>資本コスト!G625/SUM(資本コスト!G625,労働コスト!G625)</f>
        <v>0.66784530973539369</v>
      </c>
      <c r="H625" s="6">
        <f>資本コスト!H625/SUM(資本コスト!H625,労働コスト!H625)</f>
        <v>0.73933945652569366</v>
      </c>
      <c r="I625" s="6">
        <f>資本コスト!I625/SUM(資本コスト!I625,労働コスト!I625)</f>
        <v>0.76070014180547596</v>
      </c>
    </row>
    <row r="626" spans="1:9" x14ac:dyDescent="0.15">
      <c r="A626" s="1">
        <v>28</v>
      </c>
      <c r="B626" s="1" t="s">
        <v>76</v>
      </c>
      <c r="C626" s="1">
        <v>2</v>
      </c>
      <c r="D626" s="1" t="s">
        <v>148</v>
      </c>
      <c r="E626" s="6">
        <f>資本コスト!E626/SUM(資本コスト!E626,労働コスト!E626)</f>
        <v>0.48375647403985633</v>
      </c>
      <c r="F626" s="6">
        <f>資本コスト!F626/SUM(資本コスト!F626,労働コスト!F626)</f>
        <v>0.71827318405202012</v>
      </c>
      <c r="G626" s="6">
        <f>資本コスト!G626/SUM(資本コスト!G626,労働コスト!G626)</f>
        <v>0.75147881146633</v>
      </c>
      <c r="H626" s="6">
        <f>資本コスト!H626/SUM(資本コスト!H626,労働コスト!H626)</f>
        <v>0.73221879352465125</v>
      </c>
      <c r="I626" s="6">
        <f>資本コスト!I626/SUM(資本コスト!I626,労働コスト!I626)</f>
        <v>0.87962680145820948</v>
      </c>
    </row>
    <row r="627" spans="1:9" x14ac:dyDescent="0.15">
      <c r="A627" s="1">
        <v>28</v>
      </c>
      <c r="B627" s="1" t="s">
        <v>126</v>
      </c>
      <c r="C627" s="1">
        <v>3</v>
      </c>
      <c r="D627" s="1" t="s">
        <v>155</v>
      </c>
      <c r="E627" s="6">
        <f>資本コスト!E627/SUM(資本コスト!E627,労働コスト!E627)</f>
        <v>0.46544741412841123</v>
      </c>
      <c r="F627" s="6">
        <f>資本コスト!F627/SUM(資本コスト!F627,労働コスト!F627)</f>
        <v>0.31957642616287818</v>
      </c>
      <c r="G627" s="6">
        <f>資本コスト!G627/SUM(資本コスト!G627,労働コスト!G627)</f>
        <v>0.34762934815937258</v>
      </c>
      <c r="H627" s="6">
        <f>資本コスト!H627/SUM(資本コスト!H627,労働コスト!H627)</f>
        <v>0.34829064265714132</v>
      </c>
      <c r="I627" s="6">
        <f>資本コスト!I627/SUM(資本コスト!I627,労働コスト!I627)</f>
        <v>0.37929284937570612</v>
      </c>
    </row>
    <row r="628" spans="1:9" x14ac:dyDescent="0.15">
      <c r="A628" s="1">
        <v>28</v>
      </c>
      <c r="B628" s="1" t="s">
        <v>126</v>
      </c>
      <c r="C628" s="1">
        <v>4</v>
      </c>
      <c r="D628" s="1" t="s">
        <v>156</v>
      </c>
      <c r="E628" s="6">
        <f>資本コスト!E628/SUM(資本コスト!E628,労働コスト!E628)</f>
        <v>0.2761290048527314</v>
      </c>
      <c r="F628" s="6">
        <f>資本コスト!F628/SUM(資本コスト!F628,労働コスト!F628)</f>
        <v>0.2114070303520055</v>
      </c>
      <c r="G628" s="6">
        <f>資本コスト!G628/SUM(資本コスト!G628,労働コスト!G628)</f>
        <v>0.20941886090430484</v>
      </c>
      <c r="H628" s="6">
        <f>資本コスト!H628/SUM(資本コスト!H628,労働コスト!H628)</f>
        <v>0.24445028788908876</v>
      </c>
      <c r="I628" s="6">
        <f>資本コスト!I628/SUM(資本コスト!I628,労働コスト!I628)</f>
        <v>0.27907243111757457</v>
      </c>
    </row>
    <row r="629" spans="1:9" x14ac:dyDescent="0.15">
      <c r="A629" s="1">
        <v>28</v>
      </c>
      <c r="B629" s="1" t="s">
        <v>126</v>
      </c>
      <c r="C629" s="1">
        <v>5</v>
      </c>
      <c r="D629" s="1" t="s">
        <v>157</v>
      </c>
      <c r="E629" s="6">
        <f>資本コスト!E629/SUM(資本コスト!E629,労働コスト!E629)</f>
        <v>0.33204323374267569</v>
      </c>
      <c r="F629" s="6">
        <f>資本コスト!F629/SUM(資本コスト!F629,労働コスト!F629)</f>
        <v>0.2530702522293487</v>
      </c>
      <c r="G629" s="6">
        <f>資本コスト!G629/SUM(資本コスト!G629,労働コスト!G629)</f>
        <v>0.28930793402491428</v>
      </c>
      <c r="H629" s="6">
        <f>資本コスト!H629/SUM(資本コスト!H629,労働コスト!H629)</f>
        <v>0.3027311417499392</v>
      </c>
      <c r="I629" s="6">
        <f>資本コスト!I629/SUM(資本コスト!I629,労働コスト!I629)</f>
        <v>0.32939149989573935</v>
      </c>
    </row>
    <row r="630" spans="1:9" x14ac:dyDescent="0.15">
      <c r="A630" s="1">
        <v>28</v>
      </c>
      <c r="B630" s="1" t="s">
        <v>126</v>
      </c>
      <c r="C630" s="1">
        <v>6</v>
      </c>
      <c r="D630" s="1" t="s">
        <v>49</v>
      </c>
      <c r="E630" s="6">
        <f>資本コスト!E630/SUM(資本コスト!E630,労働コスト!E630)</f>
        <v>0.41300475097648609</v>
      </c>
      <c r="F630" s="6">
        <f>資本コスト!F630/SUM(資本コスト!F630,労働コスト!F630)</f>
        <v>0.35561017533450967</v>
      </c>
      <c r="G630" s="6">
        <f>資本コスト!G630/SUM(資本コスト!G630,労働コスト!G630)</f>
        <v>0.39722580228721416</v>
      </c>
      <c r="H630" s="6">
        <f>資本コスト!H630/SUM(資本コスト!H630,労働コスト!H630)</f>
        <v>0.39015582129772003</v>
      </c>
      <c r="I630" s="6">
        <f>資本コスト!I630/SUM(資本コスト!I630,労働コスト!I630)</f>
        <v>0.4625686225903286</v>
      </c>
    </row>
    <row r="631" spans="1:9" x14ac:dyDescent="0.15">
      <c r="A631" s="1">
        <v>28</v>
      </c>
      <c r="B631" s="1" t="s">
        <v>126</v>
      </c>
      <c r="C631" s="1">
        <v>7</v>
      </c>
      <c r="D631" s="1" t="s">
        <v>158</v>
      </c>
      <c r="E631" s="6">
        <f>資本コスト!E631/SUM(資本コスト!E631,労働コスト!E631)</f>
        <v>0.73428157778145542</v>
      </c>
      <c r="F631" s="6">
        <f>資本コスト!F631/SUM(資本コスト!F631,労働コスト!F631)</f>
        <v>0.65101128354992899</v>
      </c>
      <c r="G631" s="6">
        <f>資本コスト!G631/SUM(資本コスト!G631,労働コスト!G631)</f>
        <v>0.58592969200541101</v>
      </c>
      <c r="H631" s="6">
        <f>資本コスト!H631/SUM(資本コスト!H631,労働コスト!H631)</f>
        <v>0.63332728895602997</v>
      </c>
      <c r="I631" s="6">
        <f>資本コスト!I631/SUM(資本コスト!I631,労働コスト!I631)</f>
        <v>0.71944138703660077</v>
      </c>
    </row>
    <row r="632" spans="1:9" x14ac:dyDescent="0.15">
      <c r="A632" s="1">
        <v>28</v>
      </c>
      <c r="B632" s="1" t="s">
        <v>126</v>
      </c>
      <c r="C632" s="1">
        <v>8</v>
      </c>
      <c r="D632" s="1" t="s">
        <v>159</v>
      </c>
      <c r="E632" s="6">
        <f>資本コスト!E632/SUM(資本コスト!E632,労働コスト!E632)</f>
        <v>0.42159998436976093</v>
      </c>
      <c r="F632" s="6">
        <f>資本コスト!F632/SUM(資本コスト!F632,労働コスト!F632)</f>
        <v>0.29042407326699704</v>
      </c>
      <c r="G632" s="6">
        <f>資本コスト!G632/SUM(資本コスト!G632,労働コスト!G632)</f>
        <v>0.30409398425963186</v>
      </c>
      <c r="H632" s="6">
        <f>資本コスト!H632/SUM(資本コスト!H632,労働コスト!H632)</f>
        <v>0.28634366998654631</v>
      </c>
      <c r="I632" s="6">
        <f>資本コスト!I632/SUM(資本コスト!I632,労働コスト!I632)</f>
        <v>0.34096839884076224</v>
      </c>
    </row>
    <row r="633" spans="1:9" x14ac:dyDescent="0.15">
      <c r="A633" s="1">
        <v>28</v>
      </c>
      <c r="B633" s="1" t="s">
        <v>126</v>
      </c>
      <c r="C633" s="1">
        <v>9</v>
      </c>
      <c r="D633" s="1" t="s">
        <v>160</v>
      </c>
      <c r="E633" s="6">
        <f>資本コスト!E633/SUM(資本コスト!E633,労働コスト!E633)</f>
        <v>0.45145044345344215</v>
      </c>
      <c r="F633" s="6">
        <f>資本コスト!F633/SUM(資本コスト!F633,労働コスト!F633)</f>
        <v>0.40619742043742596</v>
      </c>
      <c r="G633" s="6">
        <f>資本コスト!G633/SUM(資本コスト!G633,労働コスト!G633)</f>
        <v>0.4648230890103377</v>
      </c>
      <c r="H633" s="6">
        <f>資本コスト!H633/SUM(資本コスト!H633,労働コスト!H633)</f>
        <v>0.46031984814435267</v>
      </c>
      <c r="I633" s="6">
        <f>資本コスト!I633/SUM(資本コスト!I633,労働コスト!I633)</f>
        <v>0.4457278522543146</v>
      </c>
    </row>
    <row r="634" spans="1:9" x14ac:dyDescent="0.15">
      <c r="A634" s="1">
        <v>28</v>
      </c>
      <c r="B634" s="1" t="s">
        <v>126</v>
      </c>
      <c r="C634" s="1">
        <v>10</v>
      </c>
      <c r="D634" s="1" t="s">
        <v>161</v>
      </c>
      <c r="E634" s="6">
        <f>資本コスト!E634/SUM(資本コスト!E634,労働コスト!E634)</f>
        <v>0.21213992413369706</v>
      </c>
      <c r="F634" s="6">
        <f>資本コスト!F634/SUM(資本コスト!F634,労働コスト!F634)</f>
        <v>0.17282686883190215</v>
      </c>
      <c r="G634" s="6">
        <f>資本コスト!G634/SUM(資本コスト!G634,労働コスト!G634)</f>
        <v>0.15094401307452515</v>
      </c>
      <c r="H634" s="6">
        <f>資本コスト!H634/SUM(資本コスト!H634,労働コスト!H634)</f>
        <v>0.13616783551947878</v>
      </c>
      <c r="I634" s="6">
        <f>資本コスト!I634/SUM(資本コスト!I634,労働コスト!I634)</f>
        <v>0.16388859539655548</v>
      </c>
    </row>
    <row r="635" spans="1:9" x14ac:dyDescent="0.15">
      <c r="A635" s="1">
        <v>28</v>
      </c>
      <c r="B635" s="1" t="s">
        <v>126</v>
      </c>
      <c r="C635" s="1">
        <v>11</v>
      </c>
      <c r="D635" s="1" t="s">
        <v>162</v>
      </c>
      <c r="E635" s="6">
        <f>資本コスト!E635/SUM(資本コスト!E635,労働コスト!E635)</f>
        <v>0.30585796195447162</v>
      </c>
      <c r="F635" s="6">
        <f>資本コスト!F635/SUM(資本コスト!F635,労働コスト!F635)</f>
        <v>0.21743912256000889</v>
      </c>
      <c r="G635" s="6">
        <f>資本コスト!G635/SUM(資本コスト!G635,労働コスト!G635)</f>
        <v>0.30945550617848666</v>
      </c>
      <c r="H635" s="6">
        <f>資本コスト!H635/SUM(資本コスト!H635,労働コスト!H635)</f>
        <v>0.331594819047971</v>
      </c>
      <c r="I635" s="6">
        <f>資本コスト!I635/SUM(資本コスト!I635,労働コスト!I635)</f>
        <v>0.32175647994411838</v>
      </c>
    </row>
    <row r="636" spans="1:9" x14ac:dyDescent="0.15">
      <c r="A636" s="1">
        <v>28</v>
      </c>
      <c r="B636" s="1" t="s">
        <v>126</v>
      </c>
      <c r="C636" s="1">
        <v>12</v>
      </c>
      <c r="D636" s="1" t="s">
        <v>163</v>
      </c>
      <c r="E636" s="6">
        <f>資本コスト!E636/SUM(資本コスト!E636,労働コスト!E636)</f>
        <v>0.2883000670484423</v>
      </c>
      <c r="F636" s="6">
        <f>資本コスト!F636/SUM(資本コスト!F636,労働コスト!F636)</f>
        <v>0.21235606259764855</v>
      </c>
      <c r="G636" s="6">
        <f>資本コスト!G636/SUM(資本コスト!G636,労働コスト!G636)</f>
        <v>0.31070172897485165</v>
      </c>
      <c r="H636" s="6">
        <f>資本コスト!H636/SUM(資本コスト!H636,労働コスト!H636)</f>
        <v>0.32770818430026666</v>
      </c>
      <c r="I636" s="6">
        <f>資本コスト!I636/SUM(資本コスト!I636,労働コスト!I636)</f>
        <v>0.37518577957688437</v>
      </c>
    </row>
    <row r="637" spans="1:9" x14ac:dyDescent="0.15">
      <c r="A637" s="1">
        <v>28</v>
      </c>
      <c r="B637" s="1" t="s">
        <v>126</v>
      </c>
      <c r="C637" s="1">
        <v>13</v>
      </c>
      <c r="D637" s="1" t="s">
        <v>164</v>
      </c>
      <c r="E637" s="6">
        <f>資本コスト!E637/SUM(資本コスト!E637,労働コスト!E637)</f>
        <v>0.16051302796577258</v>
      </c>
      <c r="F637" s="6">
        <f>資本コスト!F637/SUM(資本コスト!F637,労働コスト!F637)</f>
        <v>0.28908874020759678</v>
      </c>
      <c r="G637" s="6">
        <f>資本コスト!G637/SUM(資本コスト!G637,労働コスト!G637)</f>
        <v>0.32369502075669426</v>
      </c>
      <c r="H637" s="6">
        <f>資本コスト!H637/SUM(資本コスト!H637,労働コスト!H637)</f>
        <v>0.26514696516496217</v>
      </c>
      <c r="I637" s="6">
        <f>資本コスト!I637/SUM(資本コスト!I637,労働コスト!I637)</f>
        <v>0.20858076706995954</v>
      </c>
    </row>
    <row r="638" spans="1:9" x14ac:dyDescent="0.15">
      <c r="A638" s="1">
        <v>28</v>
      </c>
      <c r="B638" s="1" t="s">
        <v>126</v>
      </c>
      <c r="C638" s="1">
        <v>14</v>
      </c>
      <c r="D638" s="1" t="s">
        <v>165</v>
      </c>
      <c r="E638" s="6">
        <f>資本コスト!E638/SUM(資本コスト!E638,労働コスト!E638)</f>
        <v>0.15646567068598033</v>
      </c>
      <c r="F638" s="6">
        <f>資本コスト!F638/SUM(資本コスト!F638,労働コスト!F638)</f>
        <v>0.15499996426025239</v>
      </c>
      <c r="G638" s="6">
        <f>資本コスト!G638/SUM(資本コスト!G638,労働コスト!G638)</f>
        <v>0.15491396124622991</v>
      </c>
      <c r="H638" s="6">
        <f>資本コスト!H638/SUM(資本コスト!H638,労働コスト!H638)</f>
        <v>0.15904830788647489</v>
      </c>
      <c r="I638" s="6">
        <f>資本コスト!I638/SUM(資本コスト!I638,労働コスト!I638)</f>
        <v>0.1485370456070681</v>
      </c>
    </row>
    <row r="639" spans="1:9" x14ac:dyDescent="0.15">
      <c r="A639" s="1">
        <v>28</v>
      </c>
      <c r="B639" s="1" t="s">
        <v>126</v>
      </c>
      <c r="C639" s="1">
        <v>15</v>
      </c>
      <c r="D639" s="1" t="s">
        <v>166</v>
      </c>
      <c r="E639" s="6">
        <f>資本コスト!E639/SUM(資本コスト!E639,労働コスト!E639)</f>
        <v>0.25010225869614777</v>
      </c>
      <c r="F639" s="6">
        <f>資本コスト!F639/SUM(資本コスト!F639,労働コスト!F639)</f>
        <v>0.18466692666886539</v>
      </c>
      <c r="G639" s="6">
        <f>資本コスト!G639/SUM(資本コスト!G639,労働コスト!G639)</f>
        <v>0.22848419830004235</v>
      </c>
      <c r="H639" s="6">
        <f>資本コスト!H639/SUM(資本コスト!H639,労働コスト!H639)</f>
        <v>0.25544344150023929</v>
      </c>
      <c r="I639" s="6">
        <f>資本コスト!I639/SUM(資本コスト!I639,労働コスト!I639)</f>
        <v>0.28108771500184038</v>
      </c>
    </row>
    <row r="640" spans="1:9" x14ac:dyDescent="0.15">
      <c r="A640" s="1">
        <v>28</v>
      </c>
      <c r="B640" s="1" t="s">
        <v>76</v>
      </c>
      <c r="C640" s="1">
        <v>16</v>
      </c>
      <c r="D640" s="1" t="s">
        <v>149</v>
      </c>
      <c r="E640" s="6">
        <f>資本コスト!E640/SUM(資本コスト!E640,労働コスト!E640)</f>
        <v>0.1606619896127624</v>
      </c>
      <c r="F640" s="6">
        <f>資本コスト!F640/SUM(資本コスト!F640,労働コスト!F640)</f>
        <v>9.205311856645057E-2</v>
      </c>
      <c r="G640" s="6">
        <f>資本コスト!G640/SUM(資本コスト!G640,労働コスト!G640)</f>
        <v>9.5115822449179085E-2</v>
      </c>
      <c r="H640" s="6">
        <f>資本コスト!H640/SUM(資本コスト!H640,労働コスト!H640)</f>
        <v>0.11663220102597295</v>
      </c>
      <c r="I640" s="6">
        <f>資本コスト!I640/SUM(資本コスト!I640,労働コスト!I640)</f>
        <v>0.11895428805761019</v>
      </c>
    </row>
    <row r="641" spans="1:9" x14ac:dyDescent="0.15">
      <c r="A641" s="1">
        <v>28</v>
      </c>
      <c r="B641" s="1" t="s">
        <v>76</v>
      </c>
      <c r="C641" s="1">
        <v>17</v>
      </c>
      <c r="D641" s="1" t="s">
        <v>150</v>
      </c>
      <c r="E641" s="6">
        <f>資本コスト!E641/SUM(資本コスト!E641,労働コスト!E641)</f>
        <v>0.87805234448038949</v>
      </c>
      <c r="F641" s="6">
        <f>資本コスト!F641/SUM(資本コスト!F641,労働コスト!F641)</f>
        <v>0.81405903941921753</v>
      </c>
      <c r="G641" s="6">
        <f>資本コスト!G641/SUM(資本コスト!G641,労働コスト!G641)</f>
        <v>0.74169076112926702</v>
      </c>
      <c r="H641" s="6">
        <f>資本コスト!H641/SUM(資本コスト!H641,労働コスト!H641)</f>
        <v>0.74583919458792347</v>
      </c>
      <c r="I641" s="6">
        <f>資本コスト!I641/SUM(資本コスト!I641,労働コスト!I641)</f>
        <v>0.81693390791801224</v>
      </c>
    </row>
    <row r="642" spans="1:9" x14ac:dyDescent="0.15">
      <c r="A642" s="1">
        <v>28</v>
      </c>
      <c r="B642" s="1" t="s">
        <v>76</v>
      </c>
      <c r="C642" s="1">
        <v>18</v>
      </c>
      <c r="D642" s="1" t="s">
        <v>151</v>
      </c>
      <c r="E642" s="6">
        <f>資本コスト!E642/SUM(資本コスト!E642,労働コスト!E642)</f>
        <v>0.11451965872465318</v>
      </c>
      <c r="F642" s="6">
        <f>資本コスト!F642/SUM(資本コスト!F642,労働コスト!F642)</f>
        <v>0.18474012494665093</v>
      </c>
      <c r="G642" s="6">
        <f>資本コスト!G642/SUM(資本コスト!G642,労働コスト!G642)</f>
        <v>0.24149203081138604</v>
      </c>
      <c r="H642" s="6">
        <f>資本コスト!H642/SUM(資本コスト!H642,労働コスト!H642)</f>
        <v>0.18595174455440566</v>
      </c>
      <c r="I642" s="6">
        <f>資本コスト!I642/SUM(資本コスト!I642,労働コスト!I642)</f>
        <v>0.24506878903057874</v>
      </c>
    </row>
    <row r="643" spans="1:9" x14ac:dyDescent="0.15">
      <c r="A643" s="1">
        <v>28</v>
      </c>
      <c r="B643" s="1" t="s">
        <v>76</v>
      </c>
      <c r="C643" s="1">
        <v>19</v>
      </c>
      <c r="D643" s="1" t="s">
        <v>152</v>
      </c>
      <c r="E643" s="6">
        <f>資本コスト!E643/SUM(資本コスト!E643,労働コスト!E643)</f>
        <v>0.35551875072387129</v>
      </c>
      <c r="F643" s="6">
        <f>資本コスト!F643/SUM(資本コスト!F643,労働コスト!F643)</f>
        <v>0.15354045006027589</v>
      </c>
      <c r="G643" s="6">
        <f>資本コスト!G643/SUM(資本コスト!G643,労働コスト!G643)</f>
        <v>0.12711951582878789</v>
      </c>
      <c r="H643" s="6">
        <f>資本コスト!H643/SUM(資本コスト!H643,労働コスト!H643)</f>
        <v>0.16498294230607916</v>
      </c>
      <c r="I643" s="6">
        <f>資本コスト!I643/SUM(資本コスト!I643,労働コスト!I643)</f>
        <v>0.2164476048659201</v>
      </c>
    </row>
    <row r="644" spans="1:9" x14ac:dyDescent="0.15">
      <c r="A644" s="1">
        <v>28</v>
      </c>
      <c r="B644" s="1" t="s">
        <v>76</v>
      </c>
      <c r="C644" s="1">
        <v>20</v>
      </c>
      <c r="D644" s="1" t="s">
        <v>153</v>
      </c>
      <c r="E644" s="6">
        <f>資本コスト!E644/SUM(資本コスト!E644,労働コスト!E644)</f>
        <v>0.55485135977559541</v>
      </c>
      <c r="F644" s="6">
        <f>資本コスト!F644/SUM(資本コスト!F644,労働コスト!F644)</f>
        <v>0.7265545739928948</v>
      </c>
      <c r="G644" s="6">
        <f>資本コスト!G644/SUM(資本コスト!G644,労働コスト!G644)</f>
        <v>0.68895108526008886</v>
      </c>
      <c r="H644" s="6">
        <f>資本コスト!H644/SUM(資本コスト!H644,労働コスト!H644)</f>
        <v>0.67419274615426406</v>
      </c>
      <c r="I644" s="6">
        <f>資本コスト!I644/SUM(資本コスト!I644,労働コスト!I644)</f>
        <v>0.76982230810687191</v>
      </c>
    </row>
    <row r="645" spans="1:9" x14ac:dyDescent="0.15">
      <c r="A645" s="1">
        <v>28</v>
      </c>
      <c r="B645" s="1" t="s">
        <v>76</v>
      </c>
      <c r="C645" s="1">
        <v>21</v>
      </c>
      <c r="D645" s="1" t="s">
        <v>154</v>
      </c>
      <c r="E645" s="6">
        <f>資本コスト!E645/SUM(資本コスト!E645,労働コスト!E645)</f>
        <v>0.59302687877417648</v>
      </c>
      <c r="F645" s="6">
        <f>資本コスト!F645/SUM(資本コスト!F645,労働コスト!F645)</f>
        <v>0.50072459738194963</v>
      </c>
      <c r="G645" s="6">
        <f>資本コスト!G645/SUM(資本コスト!G645,労働コスト!G645)</f>
        <v>0.42873870585453905</v>
      </c>
      <c r="H645" s="6">
        <f>資本コスト!H645/SUM(資本コスト!H645,労働コスト!H645)</f>
        <v>0.4712290784719535</v>
      </c>
      <c r="I645" s="6">
        <f>資本コスト!I645/SUM(資本コスト!I645,労働コスト!I645)</f>
        <v>0.59258188828353686</v>
      </c>
    </row>
    <row r="646" spans="1:9" x14ac:dyDescent="0.15">
      <c r="A646" s="1">
        <v>28</v>
      </c>
      <c r="B646" s="1" t="s">
        <v>27</v>
      </c>
      <c r="C646" s="1">
        <v>22</v>
      </c>
      <c r="D646" s="1" t="s">
        <v>146</v>
      </c>
      <c r="E646" s="6">
        <f>資本コスト!E646/SUM(資本コスト!E646,労働コスト!E646)</f>
        <v>0.28496169017014666</v>
      </c>
      <c r="F646" s="6">
        <f>資本コスト!F646/SUM(資本コスト!F646,労働コスト!F646)</f>
        <v>0.23369613120460445</v>
      </c>
      <c r="G646" s="6">
        <f>資本コスト!G646/SUM(資本コスト!G646,労働コスト!G646)</f>
        <v>0.32077652765811776</v>
      </c>
      <c r="H646" s="6">
        <f>資本コスト!H646/SUM(資本コスト!H646,労働コスト!H646)</f>
        <v>0.26415685379916271</v>
      </c>
      <c r="I646" s="6">
        <f>資本コスト!I646/SUM(資本コスト!I646,労働コスト!I646)</f>
        <v>0.25932896087704443</v>
      </c>
    </row>
    <row r="647" spans="1:9" x14ac:dyDescent="0.15">
      <c r="A647" s="1">
        <v>28</v>
      </c>
      <c r="B647" s="1" t="s">
        <v>27</v>
      </c>
      <c r="C647" s="1">
        <v>23</v>
      </c>
      <c r="D647" s="1" t="s">
        <v>167</v>
      </c>
      <c r="E647" s="6">
        <f>資本コスト!E647/SUM(資本コスト!E647,労働コスト!E647)</f>
        <v>0.38342636601932606</v>
      </c>
      <c r="F647" s="6">
        <f>資本コスト!F647/SUM(資本コスト!F647,労働コスト!F647)</f>
        <v>0.28335586292426374</v>
      </c>
      <c r="G647" s="6">
        <f>資本コスト!G647/SUM(資本コスト!G647,労働コスト!G647)</f>
        <v>0.32033169106485937</v>
      </c>
      <c r="H647" s="6">
        <f>資本コスト!H647/SUM(資本コスト!H647,労働コスト!H647)</f>
        <v>0.26580316656596875</v>
      </c>
      <c r="I647" s="6">
        <f>資本コスト!I647/SUM(資本コスト!I647,労働コスト!I647)</f>
        <v>0.32174503078734457</v>
      </c>
    </row>
    <row r="648" spans="1:9" x14ac:dyDescent="0.15">
      <c r="A648" s="1">
        <v>29</v>
      </c>
      <c r="B648" s="1" t="s">
        <v>77</v>
      </c>
      <c r="C648" s="1">
        <v>1</v>
      </c>
      <c r="D648" s="1" t="s">
        <v>147</v>
      </c>
      <c r="E648" s="6">
        <f>資本コスト!E648/SUM(資本コスト!E648,労働コスト!E648)</f>
        <v>0.55306820695174785</v>
      </c>
      <c r="F648" s="6">
        <f>資本コスト!F648/SUM(資本コスト!F648,労働コスト!F648)</f>
        <v>0.49257393810716771</v>
      </c>
      <c r="G648" s="6">
        <f>資本コスト!G648/SUM(資本コスト!G648,労働コスト!G648)</f>
        <v>0.56417390422796099</v>
      </c>
      <c r="H648" s="6">
        <f>資本コスト!H648/SUM(資本コスト!H648,労働コスト!H648)</f>
        <v>0.64411879820814899</v>
      </c>
      <c r="I648" s="6">
        <f>資本コスト!I648/SUM(資本コスト!I648,労働コスト!I648)</f>
        <v>0.67931724427186135</v>
      </c>
    </row>
    <row r="649" spans="1:9" x14ac:dyDescent="0.15">
      <c r="A649" s="1">
        <v>29</v>
      </c>
      <c r="B649" s="1" t="s">
        <v>77</v>
      </c>
      <c r="C649" s="1">
        <v>2</v>
      </c>
      <c r="D649" s="1" t="s">
        <v>148</v>
      </c>
      <c r="E649" s="6">
        <f>資本コスト!E649/SUM(資本コスト!E649,労働コスト!E649)</f>
        <v>0.29724166321305684</v>
      </c>
      <c r="F649" s="6">
        <f>資本コスト!F649/SUM(資本コスト!F649,労働コスト!F649)</f>
        <v>0.36187031088767335</v>
      </c>
      <c r="G649" s="6">
        <f>資本コスト!G649/SUM(資本コスト!G649,労働コスト!G649)</f>
        <v>0.2546462628196412</v>
      </c>
      <c r="H649" s="6">
        <f>資本コスト!H649/SUM(資本コスト!H649,労働コスト!H649)</f>
        <v>0.26211405204779908</v>
      </c>
      <c r="I649" s="6">
        <f>資本コスト!I649/SUM(資本コスト!I649,労働コスト!I649)</f>
        <v>0.55863973259167743</v>
      </c>
    </row>
    <row r="650" spans="1:9" x14ac:dyDescent="0.15">
      <c r="A650" s="1">
        <v>29</v>
      </c>
      <c r="B650" s="1" t="s">
        <v>127</v>
      </c>
      <c r="C650" s="1">
        <v>3</v>
      </c>
      <c r="D650" s="1" t="s">
        <v>155</v>
      </c>
      <c r="E650" s="6">
        <f>資本コスト!E650/SUM(資本コスト!E650,労働コスト!E650)</f>
        <v>0.55450139621770478</v>
      </c>
      <c r="F650" s="6">
        <f>資本コスト!F650/SUM(資本コスト!F650,労働コスト!F650)</f>
        <v>0.35978282871729111</v>
      </c>
      <c r="G650" s="6">
        <f>資本コスト!G650/SUM(資本コスト!G650,労働コスト!G650)</f>
        <v>0.34364391197892508</v>
      </c>
      <c r="H650" s="6">
        <f>資本コスト!H650/SUM(資本コスト!H650,労働コスト!H650)</f>
        <v>0.31152817621322421</v>
      </c>
      <c r="I650" s="6">
        <f>資本コスト!I650/SUM(資本コスト!I650,労働コスト!I650)</f>
        <v>0.35680851028911209</v>
      </c>
    </row>
    <row r="651" spans="1:9" x14ac:dyDescent="0.15">
      <c r="A651" s="1">
        <v>29</v>
      </c>
      <c r="B651" s="1" t="s">
        <v>127</v>
      </c>
      <c r="C651" s="1">
        <v>4</v>
      </c>
      <c r="D651" s="1" t="s">
        <v>156</v>
      </c>
      <c r="E651" s="6">
        <f>資本コスト!E651/SUM(資本コスト!E651,労働コスト!E651)</f>
        <v>0.29142754510538793</v>
      </c>
      <c r="F651" s="6">
        <f>資本コスト!F651/SUM(資本コスト!F651,労働コスト!F651)</f>
        <v>0.21178987472482289</v>
      </c>
      <c r="G651" s="6">
        <f>資本コスト!G651/SUM(資本コスト!G651,労働コスト!G651)</f>
        <v>0.21477372893670674</v>
      </c>
      <c r="H651" s="6">
        <f>資本コスト!H651/SUM(資本コスト!H651,労働コスト!H651)</f>
        <v>0.21068295149256874</v>
      </c>
      <c r="I651" s="6">
        <f>資本コスト!I651/SUM(資本コスト!I651,労働コスト!I651)</f>
        <v>0.24774714773476408</v>
      </c>
    </row>
    <row r="652" spans="1:9" x14ac:dyDescent="0.15">
      <c r="A652" s="1">
        <v>29</v>
      </c>
      <c r="B652" s="1" t="s">
        <v>127</v>
      </c>
      <c r="C652" s="1">
        <v>5</v>
      </c>
      <c r="D652" s="1" t="s">
        <v>157</v>
      </c>
      <c r="E652" s="6">
        <f>資本コスト!E652/SUM(資本コスト!E652,労働コスト!E652)</f>
        <v>0.15194994993894093</v>
      </c>
      <c r="F652" s="6">
        <f>資本コスト!F652/SUM(資本コスト!F652,労働コスト!F652)</f>
        <v>0.11265313016408919</v>
      </c>
      <c r="G652" s="6">
        <f>資本コスト!G652/SUM(資本コスト!G652,労働コスト!G652)</f>
        <v>0.12571932567034202</v>
      </c>
      <c r="H652" s="6">
        <f>資本コスト!H652/SUM(資本コスト!H652,労働コスト!H652)</f>
        <v>0.15301864451766953</v>
      </c>
      <c r="I652" s="6">
        <f>資本コスト!I652/SUM(資本コスト!I652,労働コスト!I652)</f>
        <v>0.14873369014235807</v>
      </c>
    </row>
    <row r="653" spans="1:9" x14ac:dyDescent="0.15">
      <c r="A653" s="1">
        <v>29</v>
      </c>
      <c r="B653" s="1" t="s">
        <v>127</v>
      </c>
      <c r="C653" s="1">
        <v>6</v>
      </c>
      <c r="D653" s="1" t="s">
        <v>49</v>
      </c>
      <c r="E653" s="6">
        <f>資本コスト!E653/SUM(資本コスト!E653,労働コスト!E653)</f>
        <v>0.31294117652762277</v>
      </c>
      <c r="F653" s="6">
        <f>資本コスト!F653/SUM(資本コスト!F653,労働コスト!F653)</f>
        <v>0.1933320358949967</v>
      </c>
      <c r="G653" s="6">
        <f>資本コスト!G653/SUM(資本コスト!G653,労働コスト!G653)</f>
        <v>0.19734506795278095</v>
      </c>
      <c r="H653" s="6">
        <f>資本コスト!H653/SUM(資本コスト!H653,労働コスト!H653)</f>
        <v>0.17252465610209755</v>
      </c>
      <c r="I653" s="6">
        <f>資本コスト!I653/SUM(資本コスト!I653,労働コスト!I653)</f>
        <v>0.2562047036111233</v>
      </c>
    </row>
    <row r="654" spans="1:9" x14ac:dyDescent="0.15">
      <c r="A654" s="1">
        <v>29</v>
      </c>
      <c r="B654" s="1" t="s">
        <v>127</v>
      </c>
      <c r="C654" s="1">
        <v>7</v>
      </c>
      <c r="D654" s="1" t="s">
        <v>158</v>
      </c>
      <c r="E654" s="6">
        <f>資本コスト!E654/SUM(資本コスト!E654,労働コスト!E654)</f>
        <v>0.47299390474859876</v>
      </c>
      <c r="F654" s="6">
        <f>資本コスト!F654/SUM(資本コスト!F654,労働コスト!F654)</f>
        <v>0.76381156563122099</v>
      </c>
      <c r="G654" s="6">
        <f>資本コスト!G654/SUM(資本コスト!G654,労働コスト!G654)</f>
        <v>0.46666761708042276</v>
      </c>
      <c r="H654" s="6">
        <f>資本コスト!H654/SUM(資本コスト!H654,労働コスト!H654)</f>
        <v>0.32087544346135688</v>
      </c>
      <c r="I654" s="6">
        <f>資本コスト!I654/SUM(資本コスト!I654,労働コスト!I654)</f>
        <v>0.3657261153391444</v>
      </c>
    </row>
    <row r="655" spans="1:9" x14ac:dyDescent="0.15">
      <c r="A655" s="1">
        <v>29</v>
      </c>
      <c r="B655" s="1" t="s">
        <v>127</v>
      </c>
      <c r="C655" s="1">
        <v>8</v>
      </c>
      <c r="D655" s="1" t="s">
        <v>159</v>
      </c>
      <c r="E655" s="6">
        <f>資本コスト!E655/SUM(資本コスト!E655,労働コスト!E655)</f>
        <v>0.25834075812293306</v>
      </c>
      <c r="F655" s="6">
        <f>資本コスト!F655/SUM(資本コスト!F655,労働コスト!F655)</f>
        <v>0.17088158202976764</v>
      </c>
      <c r="G655" s="6">
        <f>資本コスト!G655/SUM(資本コスト!G655,労働コスト!G655)</f>
        <v>0.19811348665246289</v>
      </c>
      <c r="H655" s="6">
        <f>資本コスト!H655/SUM(資本コスト!H655,労働コスト!H655)</f>
        <v>0.15631549788849808</v>
      </c>
      <c r="I655" s="6">
        <f>資本コスト!I655/SUM(資本コスト!I655,労働コスト!I655)</f>
        <v>0.2036101896434411</v>
      </c>
    </row>
    <row r="656" spans="1:9" x14ac:dyDescent="0.15">
      <c r="A656" s="1">
        <v>29</v>
      </c>
      <c r="B656" s="1" t="s">
        <v>127</v>
      </c>
      <c r="C656" s="1">
        <v>9</v>
      </c>
      <c r="D656" s="1" t="s">
        <v>160</v>
      </c>
      <c r="E656" s="6">
        <f>資本コスト!E656/SUM(資本コスト!E656,労働コスト!E656)</f>
        <v>0.19644988000011923</v>
      </c>
      <c r="F656" s="6">
        <f>資本コスト!F656/SUM(資本コスト!F656,労働コスト!F656)</f>
        <v>0.19063424285668126</v>
      </c>
      <c r="G656" s="6">
        <f>資本コスト!G656/SUM(資本コスト!G656,労働コスト!G656)</f>
        <v>0.20596598875404279</v>
      </c>
      <c r="H656" s="6">
        <f>資本コスト!H656/SUM(資本コスト!H656,労働コスト!H656)</f>
        <v>0.24454916260815859</v>
      </c>
      <c r="I656" s="6">
        <f>資本コスト!I656/SUM(資本コスト!I656,労働コスト!I656)</f>
        <v>0.24942684197386958</v>
      </c>
    </row>
    <row r="657" spans="1:9" x14ac:dyDescent="0.15">
      <c r="A657" s="1">
        <v>29</v>
      </c>
      <c r="B657" s="1" t="s">
        <v>127</v>
      </c>
      <c r="C657" s="1">
        <v>10</v>
      </c>
      <c r="D657" s="1" t="s">
        <v>161</v>
      </c>
      <c r="E657" s="6">
        <f>資本コスト!E657/SUM(資本コスト!E657,労働コスト!E657)</f>
        <v>0.39984755850227394</v>
      </c>
      <c r="F657" s="6">
        <f>資本コスト!F657/SUM(資本コスト!F657,労働コスト!F657)</f>
        <v>0.24217042869682442</v>
      </c>
      <c r="G657" s="6">
        <f>資本コスト!G657/SUM(資本コスト!G657,労働コスト!G657)</f>
        <v>0.18955554049231527</v>
      </c>
      <c r="H657" s="6">
        <f>資本コスト!H657/SUM(資本コスト!H657,労働コスト!H657)</f>
        <v>0.17711085250160766</v>
      </c>
      <c r="I657" s="6">
        <f>資本コスト!I657/SUM(資本コスト!I657,労働コスト!I657)</f>
        <v>0.21222526275799314</v>
      </c>
    </row>
    <row r="658" spans="1:9" x14ac:dyDescent="0.15">
      <c r="A658" s="1">
        <v>29</v>
      </c>
      <c r="B658" s="1" t="s">
        <v>127</v>
      </c>
      <c r="C658" s="1">
        <v>11</v>
      </c>
      <c r="D658" s="1" t="s">
        <v>162</v>
      </c>
      <c r="E658" s="6">
        <f>資本コスト!E658/SUM(資本コスト!E658,労働コスト!E658)</f>
        <v>0.32685869394508338</v>
      </c>
      <c r="F658" s="6">
        <f>資本コスト!F658/SUM(資本コスト!F658,労働コスト!F658)</f>
        <v>0.24802813537109047</v>
      </c>
      <c r="G658" s="6">
        <f>資本コスト!G658/SUM(資本コスト!G658,労働コスト!G658)</f>
        <v>0.34606894876576727</v>
      </c>
      <c r="H658" s="6">
        <f>資本コスト!H658/SUM(資本コスト!H658,労働コスト!H658)</f>
        <v>0.41952998671240715</v>
      </c>
      <c r="I658" s="6">
        <f>資本コスト!I658/SUM(資本コスト!I658,労働コスト!I658)</f>
        <v>0.36904508418873844</v>
      </c>
    </row>
    <row r="659" spans="1:9" x14ac:dyDescent="0.15">
      <c r="A659" s="1">
        <v>29</v>
      </c>
      <c r="B659" s="1" t="s">
        <v>127</v>
      </c>
      <c r="C659" s="1">
        <v>12</v>
      </c>
      <c r="D659" s="1" t="s">
        <v>163</v>
      </c>
      <c r="E659" s="6">
        <f>資本コスト!E659/SUM(資本コスト!E659,労働コスト!E659)</f>
        <v>0.23058172776052396</v>
      </c>
      <c r="F659" s="6">
        <f>資本コスト!F659/SUM(資本コスト!F659,労働コスト!F659)</f>
        <v>0.20789572432153411</v>
      </c>
      <c r="G659" s="6">
        <f>資本コスト!G659/SUM(資本コスト!G659,労働コスト!G659)</f>
        <v>0.36303954653547887</v>
      </c>
      <c r="H659" s="6">
        <f>資本コスト!H659/SUM(資本コスト!H659,労働コスト!H659)</f>
        <v>0.3181736292609143</v>
      </c>
      <c r="I659" s="6">
        <f>資本コスト!I659/SUM(資本コスト!I659,労働コスト!I659)</f>
        <v>0.47526210706307898</v>
      </c>
    </row>
    <row r="660" spans="1:9" x14ac:dyDescent="0.15">
      <c r="A660" s="1">
        <v>29</v>
      </c>
      <c r="B660" s="1" t="s">
        <v>127</v>
      </c>
      <c r="C660" s="1">
        <v>13</v>
      </c>
      <c r="D660" s="1" t="s">
        <v>164</v>
      </c>
      <c r="E660" s="6">
        <f>資本コスト!E660/SUM(資本コスト!E660,労働コスト!E660)</f>
        <v>0.14096846560934745</v>
      </c>
      <c r="F660" s="6">
        <f>資本コスト!F660/SUM(資本コスト!F660,労働コスト!F660)</f>
        <v>0.21403670942679717</v>
      </c>
      <c r="G660" s="6">
        <f>資本コスト!G660/SUM(資本コスト!G660,労働コスト!G660)</f>
        <v>0.32682016227105071</v>
      </c>
      <c r="H660" s="6">
        <f>資本コスト!H660/SUM(資本コスト!H660,労働コスト!H660)</f>
        <v>0.33779665518809476</v>
      </c>
      <c r="I660" s="6">
        <f>資本コスト!I660/SUM(資本コスト!I660,労働コスト!I660)</f>
        <v>0.25591262203062703</v>
      </c>
    </row>
    <row r="661" spans="1:9" x14ac:dyDescent="0.15">
      <c r="A661" s="1">
        <v>29</v>
      </c>
      <c r="B661" s="1" t="s">
        <v>127</v>
      </c>
      <c r="C661" s="1">
        <v>14</v>
      </c>
      <c r="D661" s="1" t="s">
        <v>165</v>
      </c>
      <c r="E661" s="6">
        <f>資本コスト!E661/SUM(資本コスト!E661,労働コスト!E661)</f>
        <v>0.13374724870775756</v>
      </c>
      <c r="F661" s="6">
        <f>資本コスト!F661/SUM(資本コスト!F661,労働コスト!F661)</f>
        <v>0.14203152944916289</v>
      </c>
      <c r="G661" s="6">
        <f>資本コスト!G661/SUM(資本コスト!G661,労働コスト!G661)</f>
        <v>0.18379342021870784</v>
      </c>
      <c r="H661" s="6">
        <f>資本コスト!H661/SUM(資本コスト!H661,労働コスト!H661)</f>
        <v>0.17136847251140677</v>
      </c>
      <c r="I661" s="6">
        <f>資本コスト!I661/SUM(資本コスト!I661,労働コスト!I661)</f>
        <v>0.13707570342605049</v>
      </c>
    </row>
    <row r="662" spans="1:9" x14ac:dyDescent="0.15">
      <c r="A662" s="1">
        <v>29</v>
      </c>
      <c r="B662" s="1" t="s">
        <v>127</v>
      </c>
      <c r="C662" s="1">
        <v>15</v>
      </c>
      <c r="D662" s="1" t="s">
        <v>166</v>
      </c>
      <c r="E662" s="6">
        <f>資本コスト!E662/SUM(資本コスト!E662,労働コスト!E662)</f>
        <v>0.1829549106639147</v>
      </c>
      <c r="F662" s="6">
        <f>資本コスト!F662/SUM(資本コスト!F662,労働コスト!F662)</f>
        <v>0.10266899135751376</v>
      </c>
      <c r="G662" s="6">
        <f>資本コスト!G662/SUM(資本コスト!G662,労働コスト!G662)</f>
        <v>0.1996231659513738</v>
      </c>
      <c r="H662" s="6">
        <f>資本コスト!H662/SUM(資本コスト!H662,労働コスト!H662)</f>
        <v>0.2494485072480897</v>
      </c>
      <c r="I662" s="6">
        <f>資本コスト!I662/SUM(資本コスト!I662,労働コスト!I662)</f>
        <v>0.26931184213899639</v>
      </c>
    </row>
    <row r="663" spans="1:9" x14ac:dyDescent="0.15">
      <c r="A663" s="1">
        <v>29</v>
      </c>
      <c r="B663" s="1" t="s">
        <v>77</v>
      </c>
      <c r="C663" s="1">
        <v>16</v>
      </c>
      <c r="D663" s="1" t="s">
        <v>149</v>
      </c>
      <c r="E663" s="6">
        <f>資本コスト!E663/SUM(資本コスト!E663,労働コスト!E663)</f>
        <v>0.30121578278463729</v>
      </c>
      <c r="F663" s="6">
        <f>資本コスト!F663/SUM(資本コスト!F663,労働コスト!F663)</f>
        <v>0.10533441778923948</v>
      </c>
      <c r="G663" s="6">
        <f>資本コスト!G663/SUM(資本コスト!G663,労働コスト!G663)</f>
        <v>8.5797870907944426E-2</v>
      </c>
      <c r="H663" s="6">
        <f>資本コスト!H663/SUM(資本コスト!H663,労働コスト!H663)</f>
        <v>0.10110454425775564</v>
      </c>
      <c r="I663" s="6">
        <f>資本コスト!I663/SUM(資本コスト!I663,労働コスト!I663)</f>
        <v>9.688383820266816E-2</v>
      </c>
    </row>
    <row r="664" spans="1:9" x14ac:dyDescent="0.15">
      <c r="A664" s="1">
        <v>29</v>
      </c>
      <c r="B664" s="1" t="s">
        <v>77</v>
      </c>
      <c r="C664" s="1">
        <v>17</v>
      </c>
      <c r="D664" s="1" t="s">
        <v>150</v>
      </c>
      <c r="E664" s="6">
        <f>資本コスト!E664/SUM(資本コスト!E664,労働コスト!E664)</f>
        <v>0.60851241162278491</v>
      </c>
      <c r="F664" s="6">
        <f>資本コスト!F664/SUM(資本コスト!F664,労働コスト!F664)</f>
        <v>0.7400541645978107</v>
      </c>
      <c r="G664" s="6">
        <f>資本コスト!G664/SUM(資本コスト!G664,労働コスト!G664)</f>
        <v>0.68464333782219877</v>
      </c>
      <c r="H664" s="6">
        <f>資本コスト!H664/SUM(資本コスト!H664,労働コスト!H664)</f>
        <v>0.6669982881164308</v>
      </c>
      <c r="I664" s="6">
        <f>資本コスト!I664/SUM(資本コスト!I664,労働コスト!I664)</f>
        <v>0.72727704713179986</v>
      </c>
    </row>
    <row r="665" spans="1:9" x14ac:dyDescent="0.15">
      <c r="A665" s="1">
        <v>29</v>
      </c>
      <c r="B665" s="1" t="s">
        <v>77</v>
      </c>
      <c r="C665" s="1">
        <v>18</v>
      </c>
      <c r="D665" s="1" t="s">
        <v>151</v>
      </c>
      <c r="E665" s="6">
        <f>資本コスト!E665/SUM(資本コスト!E665,労働コスト!E665)</f>
        <v>0.10221184678456359</v>
      </c>
      <c r="F665" s="6">
        <f>資本コスト!F665/SUM(資本コスト!F665,労働コスト!F665)</f>
        <v>0.14066003902327359</v>
      </c>
      <c r="G665" s="6">
        <f>資本コスト!G665/SUM(資本コスト!G665,労働コスト!G665)</f>
        <v>0.23504344668735444</v>
      </c>
      <c r="H665" s="6">
        <f>資本コスト!H665/SUM(資本コスト!H665,労働コスト!H665)</f>
        <v>0.12148044313661682</v>
      </c>
      <c r="I665" s="6">
        <f>資本コスト!I665/SUM(資本コスト!I665,労働コスト!I665)</f>
        <v>0.23061191128563407</v>
      </c>
    </row>
    <row r="666" spans="1:9" x14ac:dyDescent="0.15">
      <c r="A666" s="1">
        <v>29</v>
      </c>
      <c r="B666" s="1" t="s">
        <v>77</v>
      </c>
      <c r="C666" s="1">
        <v>19</v>
      </c>
      <c r="D666" s="1" t="s">
        <v>152</v>
      </c>
      <c r="E666" s="6">
        <f>資本コスト!E666/SUM(資本コスト!E666,労働コスト!E666)</f>
        <v>0.51541044162079253</v>
      </c>
      <c r="F666" s="6">
        <f>資本コスト!F666/SUM(資本コスト!F666,労働コスト!F666)</f>
        <v>0.15755893809561836</v>
      </c>
      <c r="G666" s="6">
        <f>資本コスト!G666/SUM(資本コスト!G666,労働コスト!G666)</f>
        <v>0.11713372631835994</v>
      </c>
      <c r="H666" s="6">
        <f>資本コスト!H666/SUM(資本コスト!H666,労働コスト!H666)</f>
        <v>0.19526434619469643</v>
      </c>
      <c r="I666" s="6">
        <f>資本コスト!I666/SUM(資本コスト!I666,労働コスト!I666)</f>
        <v>0.17642122726301693</v>
      </c>
    </row>
    <row r="667" spans="1:9" x14ac:dyDescent="0.15">
      <c r="A667" s="1">
        <v>29</v>
      </c>
      <c r="B667" s="1" t="s">
        <v>77</v>
      </c>
      <c r="C667" s="1">
        <v>20</v>
      </c>
      <c r="D667" s="1" t="s">
        <v>153</v>
      </c>
      <c r="E667" s="6">
        <f>資本コスト!E667/SUM(資本コスト!E667,労働コスト!E667)</f>
        <v>0.50395358976723714</v>
      </c>
      <c r="F667" s="6">
        <f>資本コスト!F667/SUM(資本コスト!F667,労働コスト!F667)</f>
        <v>0.83503631700932035</v>
      </c>
      <c r="G667" s="6">
        <f>資本コスト!G667/SUM(資本コスト!G667,労働コスト!G667)</f>
        <v>0.72008586972068245</v>
      </c>
      <c r="H667" s="6">
        <f>資本コスト!H667/SUM(資本コスト!H667,労働コスト!H667)</f>
        <v>0.72229079736940105</v>
      </c>
      <c r="I667" s="6">
        <f>資本コスト!I667/SUM(資本コスト!I667,労働コスト!I667)</f>
        <v>0.8262952860050653</v>
      </c>
    </row>
    <row r="668" spans="1:9" x14ac:dyDescent="0.15">
      <c r="A668" s="1">
        <v>29</v>
      </c>
      <c r="B668" s="1" t="s">
        <v>77</v>
      </c>
      <c r="C668" s="1">
        <v>21</v>
      </c>
      <c r="D668" s="1" t="s">
        <v>154</v>
      </c>
      <c r="E668" s="6">
        <f>資本コスト!E668/SUM(資本コスト!E668,労働コスト!E668)</f>
        <v>0.58197864875823035</v>
      </c>
      <c r="F668" s="6">
        <f>資本コスト!F668/SUM(資本コスト!F668,労働コスト!F668)</f>
        <v>0.55677589420774498</v>
      </c>
      <c r="G668" s="6">
        <f>資本コスト!G668/SUM(資本コスト!G668,労働コスト!G668)</f>
        <v>0.43972286320321813</v>
      </c>
      <c r="H668" s="6">
        <f>資本コスト!H668/SUM(資本コスト!H668,労働コスト!H668)</f>
        <v>0.39456927823143262</v>
      </c>
      <c r="I668" s="6">
        <f>資本コスト!I668/SUM(資本コスト!I668,労働コスト!I668)</f>
        <v>0.5568035503866553</v>
      </c>
    </row>
    <row r="669" spans="1:9" x14ac:dyDescent="0.15">
      <c r="A669" s="1">
        <v>29</v>
      </c>
      <c r="B669" s="1" t="s">
        <v>28</v>
      </c>
      <c r="C669" s="1">
        <v>22</v>
      </c>
      <c r="D669" s="1" t="s">
        <v>146</v>
      </c>
      <c r="E669" s="6">
        <f>資本コスト!E669/SUM(資本コスト!E669,労働コスト!E669)</f>
        <v>0.34118120084921055</v>
      </c>
      <c r="F669" s="6">
        <f>資本コスト!F669/SUM(資本コスト!F669,労働コスト!F669)</f>
        <v>0.297016974369607</v>
      </c>
      <c r="G669" s="6">
        <f>資本コスト!G669/SUM(資本コスト!G669,労働コスト!G669)</f>
        <v>0.3695126908678788</v>
      </c>
      <c r="H669" s="6">
        <f>資本コスト!H669/SUM(資本コスト!H669,労働コスト!H669)</f>
        <v>0.27232520761306739</v>
      </c>
      <c r="I669" s="6">
        <f>資本コスト!I669/SUM(資本コスト!I669,労働コスト!I669)</f>
        <v>0.22596338981638248</v>
      </c>
    </row>
    <row r="670" spans="1:9" x14ac:dyDescent="0.15">
      <c r="A670" s="1">
        <v>29</v>
      </c>
      <c r="B670" s="1" t="s">
        <v>28</v>
      </c>
      <c r="C670" s="1">
        <v>23</v>
      </c>
      <c r="D670" s="1" t="s">
        <v>167</v>
      </c>
      <c r="E670" s="6">
        <f>資本コスト!E670/SUM(資本コスト!E670,労働コスト!E670)</f>
        <v>0.47897220474969127</v>
      </c>
      <c r="F670" s="6">
        <f>資本コスト!F670/SUM(資本コスト!F670,労働コスト!F670)</f>
        <v>0.35362680962535459</v>
      </c>
      <c r="G670" s="6">
        <f>資本コスト!G670/SUM(資本コスト!G670,労働コスト!G670)</f>
        <v>0.3420532446525984</v>
      </c>
      <c r="H670" s="6">
        <f>資本コスト!H670/SUM(資本コスト!H670,労働コスト!H670)</f>
        <v>0.30217039411378288</v>
      </c>
      <c r="I670" s="6">
        <f>資本コスト!I670/SUM(資本コスト!I670,労働コスト!I670)</f>
        <v>0.32793644084279394</v>
      </c>
    </row>
    <row r="671" spans="1:9" x14ac:dyDescent="0.15">
      <c r="A671" s="1">
        <v>30</v>
      </c>
      <c r="B671" s="1" t="s">
        <v>78</v>
      </c>
      <c r="C671" s="1">
        <v>1</v>
      </c>
      <c r="D671" s="1" t="s">
        <v>147</v>
      </c>
      <c r="E671" s="6">
        <f>資本コスト!E671/SUM(資本コスト!E671,労働コスト!E671)</f>
        <v>0.70767834022599863</v>
      </c>
      <c r="F671" s="6">
        <f>資本コスト!F671/SUM(資本コスト!F671,労働コスト!F671)</f>
        <v>0.5934873805648434</v>
      </c>
      <c r="G671" s="6">
        <f>資本コスト!G671/SUM(資本コスト!G671,労働コスト!G671)</f>
        <v>0.60094091622202384</v>
      </c>
      <c r="H671" s="6">
        <f>資本コスト!H671/SUM(資本コスト!H671,労働コスト!H671)</f>
        <v>0.64049690504404033</v>
      </c>
      <c r="I671" s="6">
        <f>資本コスト!I671/SUM(資本コスト!I671,労働コスト!I671)</f>
        <v>0.66819035820611794</v>
      </c>
    </row>
    <row r="672" spans="1:9" x14ac:dyDescent="0.15">
      <c r="A672" s="1">
        <v>30</v>
      </c>
      <c r="B672" s="1" t="s">
        <v>78</v>
      </c>
      <c r="C672" s="1">
        <v>2</v>
      </c>
      <c r="D672" s="1" t="s">
        <v>148</v>
      </c>
      <c r="E672" s="6">
        <f>資本コスト!E672/SUM(資本コスト!E672,労働コスト!E672)</f>
        <v>0.40967843844079793</v>
      </c>
      <c r="F672" s="6">
        <f>資本コスト!F672/SUM(資本コスト!F672,労働コスト!F672)</f>
        <v>0.40644570913057454</v>
      </c>
      <c r="G672" s="6">
        <f>資本コスト!G672/SUM(資本コスト!G672,労働コスト!G672)</f>
        <v>0.84500337440258877</v>
      </c>
      <c r="H672" s="6">
        <f>資本コスト!H672/SUM(資本コスト!H672,労働コスト!H672)</f>
        <v>0.77354674687692893</v>
      </c>
      <c r="I672" s="6">
        <f>資本コスト!I672/SUM(資本コスト!I672,労働コスト!I672)</f>
        <v>0.88639379534630836</v>
      </c>
    </row>
    <row r="673" spans="1:9" x14ac:dyDescent="0.15">
      <c r="A673" s="1">
        <v>30</v>
      </c>
      <c r="B673" s="1" t="s">
        <v>128</v>
      </c>
      <c r="C673" s="1">
        <v>3</v>
      </c>
      <c r="D673" s="1" t="s">
        <v>155</v>
      </c>
      <c r="E673" s="6">
        <f>資本コスト!E673/SUM(資本コスト!E673,労働コスト!E673)</f>
        <v>0.25042574000110157</v>
      </c>
      <c r="F673" s="6">
        <f>資本コスト!F673/SUM(資本コスト!F673,労働コスト!F673)</f>
        <v>0.16474604960245737</v>
      </c>
      <c r="G673" s="6">
        <f>資本コスト!G673/SUM(資本コスト!G673,労働コスト!G673)</f>
        <v>0.20264148495174544</v>
      </c>
      <c r="H673" s="6">
        <f>資本コスト!H673/SUM(資本コスト!H673,労働コスト!H673)</f>
        <v>0.21614442371937842</v>
      </c>
      <c r="I673" s="6">
        <f>資本コスト!I673/SUM(資本コスト!I673,労働コスト!I673)</f>
        <v>0.27919478542009468</v>
      </c>
    </row>
    <row r="674" spans="1:9" x14ac:dyDescent="0.15">
      <c r="A674" s="1">
        <v>30</v>
      </c>
      <c r="B674" s="1" t="s">
        <v>128</v>
      </c>
      <c r="C674" s="1">
        <v>4</v>
      </c>
      <c r="D674" s="1" t="s">
        <v>156</v>
      </c>
      <c r="E674" s="6">
        <f>資本コスト!E674/SUM(資本コスト!E674,労働コスト!E674)</f>
        <v>0.25993562581871138</v>
      </c>
      <c r="F674" s="6">
        <f>資本コスト!F674/SUM(資本コスト!F674,労働コスト!F674)</f>
        <v>0.21627203282399846</v>
      </c>
      <c r="G674" s="6">
        <f>資本コスト!G674/SUM(資本コスト!G674,労働コスト!G674)</f>
        <v>0.20826777193809035</v>
      </c>
      <c r="H674" s="6">
        <f>資本コスト!H674/SUM(資本コスト!H674,労働コスト!H674)</f>
        <v>0.27113561106250406</v>
      </c>
      <c r="I674" s="6">
        <f>資本コスト!I674/SUM(資本コスト!I674,労働コスト!I674)</f>
        <v>0.34436709461796833</v>
      </c>
    </row>
    <row r="675" spans="1:9" x14ac:dyDescent="0.15">
      <c r="A675" s="1">
        <v>30</v>
      </c>
      <c r="B675" s="1" t="s">
        <v>128</v>
      </c>
      <c r="C675" s="1">
        <v>5</v>
      </c>
      <c r="D675" s="1" t="s">
        <v>157</v>
      </c>
      <c r="E675" s="6">
        <f>資本コスト!E675/SUM(資本コスト!E675,労働コスト!E675)</f>
        <v>0.2648919955655073</v>
      </c>
      <c r="F675" s="6">
        <f>資本コスト!F675/SUM(資本コスト!F675,労働コスト!F675)</f>
        <v>0.17046016052468232</v>
      </c>
      <c r="G675" s="6">
        <f>資本コスト!G675/SUM(資本コスト!G675,労働コスト!G675)</f>
        <v>0.17352223392619776</v>
      </c>
      <c r="H675" s="6">
        <f>資本コスト!H675/SUM(資本コスト!H675,労働コスト!H675)</f>
        <v>0.23684952697458692</v>
      </c>
      <c r="I675" s="6">
        <f>資本コスト!I675/SUM(資本コスト!I675,労働コスト!I675)</f>
        <v>0.30238523707152953</v>
      </c>
    </row>
    <row r="676" spans="1:9" x14ac:dyDescent="0.15">
      <c r="A676" s="1">
        <v>30</v>
      </c>
      <c r="B676" s="1" t="s">
        <v>128</v>
      </c>
      <c r="C676" s="1">
        <v>6</v>
      </c>
      <c r="D676" s="1" t="s">
        <v>49</v>
      </c>
      <c r="E676" s="6">
        <f>資本コスト!E676/SUM(資本コスト!E676,労働コスト!E676)</f>
        <v>0.42990065989703063</v>
      </c>
      <c r="F676" s="6">
        <f>資本コスト!F676/SUM(資本コスト!F676,労働コスト!F676)</f>
        <v>0.41185158876612971</v>
      </c>
      <c r="G676" s="6">
        <f>資本コスト!G676/SUM(資本コスト!G676,労働コスト!G676)</f>
        <v>0.54530673306148203</v>
      </c>
      <c r="H676" s="6">
        <f>資本コスト!H676/SUM(資本コスト!H676,労働コスト!H676)</f>
        <v>0.52010397245994133</v>
      </c>
      <c r="I676" s="6">
        <f>資本コスト!I676/SUM(資本コスト!I676,労働コスト!I676)</f>
        <v>0.60495598523815286</v>
      </c>
    </row>
    <row r="677" spans="1:9" x14ac:dyDescent="0.15">
      <c r="A677" s="1">
        <v>30</v>
      </c>
      <c r="B677" s="1" t="s">
        <v>128</v>
      </c>
      <c r="C677" s="1">
        <v>7</v>
      </c>
      <c r="D677" s="1" t="s">
        <v>158</v>
      </c>
      <c r="E677" s="6">
        <f>資本コスト!E677/SUM(資本コスト!E677,労働コスト!E677)</f>
        <v>0.87839490139067278</v>
      </c>
      <c r="F677" s="6">
        <f>資本コスト!F677/SUM(資本コスト!F677,労働コスト!F677)</f>
        <v>0.69940833705553673</v>
      </c>
      <c r="G677" s="6">
        <f>資本コスト!G677/SUM(資本コスト!G677,労働コスト!G677)</f>
        <v>0.77806871096766284</v>
      </c>
      <c r="H677" s="6">
        <f>資本コスト!H677/SUM(資本コスト!H677,労働コスト!H677)</f>
        <v>0.79024947291736414</v>
      </c>
      <c r="I677" s="6">
        <f>資本コスト!I677/SUM(資本コスト!I677,労働コスト!I677)</f>
        <v>0.84862405674663111</v>
      </c>
    </row>
    <row r="678" spans="1:9" x14ac:dyDescent="0.15">
      <c r="A678" s="1">
        <v>30</v>
      </c>
      <c r="B678" s="1" t="s">
        <v>128</v>
      </c>
      <c r="C678" s="1">
        <v>8</v>
      </c>
      <c r="D678" s="1" t="s">
        <v>159</v>
      </c>
      <c r="E678" s="6">
        <f>資本コスト!E678/SUM(資本コスト!E678,労働コスト!E678)</f>
        <v>0.32545706465944629</v>
      </c>
      <c r="F678" s="6">
        <f>資本コスト!F678/SUM(資本コスト!F678,労働コスト!F678)</f>
        <v>0.15728219537325594</v>
      </c>
      <c r="G678" s="6">
        <f>資本コスト!G678/SUM(資本コスト!G678,労働コスト!G678)</f>
        <v>0.16110731453900029</v>
      </c>
      <c r="H678" s="6">
        <f>資本コスト!H678/SUM(資本コスト!H678,労働コスト!H678)</f>
        <v>0.17718761586696088</v>
      </c>
      <c r="I678" s="6">
        <f>資本コスト!I678/SUM(資本コスト!I678,労働コスト!I678)</f>
        <v>0.20956277330857506</v>
      </c>
    </row>
    <row r="679" spans="1:9" x14ac:dyDescent="0.15">
      <c r="A679" s="1">
        <v>30</v>
      </c>
      <c r="B679" s="1" t="s">
        <v>128</v>
      </c>
      <c r="C679" s="1">
        <v>9</v>
      </c>
      <c r="D679" s="1" t="s">
        <v>160</v>
      </c>
      <c r="E679" s="6">
        <f>資本コスト!E679/SUM(資本コスト!E679,労働コスト!E679)</f>
        <v>0.62372879549897287</v>
      </c>
      <c r="F679" s="6">
        <f>資本コスト!F679/SUM(資本コスト!F679,労働コスト!F679)</f>
        <v>0.54100247643212129</v>
      </c>
      <c r="G679" s="6">
        <f>資本コスト!G679/SUM(資本コスト!G679,労働コスト!G679)</f>
        <v>0.6058747406386128</v>
      </c>
      <c r="H679" s="6">
        <f>資本コスト!H679/SUM(資本コスト!H679,労働コスト!H679)</f>
        <v>0.65327875495980214</v>
      </c>
      <c r="I679" s="6">
        <f>資本コスト!I679/SUM(資本コスト!I679,労働コスト!I679)</f>
        <v>0.61989864347009871</v>
      </c>
    </row>
    <row r="680" spans="1:9" x14ac:dyDescent="0.15">
      <c r="A680" s="1">
        <v>30</v>
      </c>
      <c r="B680" s="1" t="s">
        <v>128</v>
      </c>
      <c r="C680" s="1">
        <v>10</v>
      </c>
      <c r="D680" s="1" t="s">
        <v>161</v>
      </c>
      <c r="E680" s="6">
        <f>資本コスト!E680/SUM(資本コスト!E680,労働コスト!E680)</f>
        <v>8.6744265496328715E-2</v>
      </c>
      <c r="F680" s="6">
        <f>資本コスト!F680/SUM(資本コスト!F680,労働コスト!F680)</f>
        <v>0.12359702526037955</v>
      </c>
      <c r="G680" s="6">
        <f>資本コスト!G680/SUM(資本コスト!G680,労働コスト!G680)</f>
        <v>0.11118383606320385</v>
      </c>
      <c r="H680" s="6">
        <f>資本コスト!H680/SUM(資本コスト!H680,労働コスト!H680)</f>
        <v>0.12502136179002546</v>
      </c>
      <c r="I680" s="6">
        <f>資本コスト!I680/SUM(資本コスト!I680,労働コスト!I680)</f>
        <v>0.18793190707800428</v>
      </c>
    </row>
    <row r="681" spans="1:9" x14ac:dyDescent="0.15">
      <c r="A681" s="1">
        <v>30</v>
      </c>
      <c r="B681" s="1" t="s">
        <v>128</v>
      </c>
      <c r="C681" s="1">
        <v>11</v>
      </c>
      <c r="D681" s="1" t="s">
        <v>162</v>
      </c>
      <c r="E681" s="6">
        <f>資本コスト!E681/SUM(資本コスト!E681,労働コスト!E681)</f>
        <v>0.15189347810473194</v>
      </c>
      <c r="F681" s="6">
        <f>資本コスト!F681/SUM(資本コスト!F681,労働コスト!F681)</f>
        <v>0.11312414069686642</v>
      </c>
      <c r="G681" s="6">
        <f>資本コスト!G681/SUM(資本コスト!G681,労働コスト!G681)</f>
        <v>0.21689133731813562</v>
      </c>
      <c r="H681" s="6">
        <f>資本コスト!H681/SUM(資本コスト!H681,労働コスト!H681)</f>
        <v>0.26461187395179275</v>
      </c>
      <c r="I681" s="6">
        <f>資本コスト!I681/SUM(資本コスト!I681,労働コスト!I681)</f>
        <v>0.28531777024664012</v>
      </c>
    </row>
    <row r="682" spans="1:9" x14ac:dyDescent="0.15">
      <c r="A682" s="1">
        <v>30</v>
      </c>
      <c r="B682" s="1" t="s">
        <v>128</v>
      </c>
      <c r="C682" s="1">
        <v>12</v>
      </c>
      <c r="D682" s="1" t="s">
        <v>163</v>
      </c>
      <c r="E682" s="6">
        <f>資本コスト!E682/SUM(資本コスト!E682,労働コスト!E682)</f>
        <v>7.9255856624053989E-2</v>
      </c>
      <c r="F682" s="6">
        <f>資本コスト!F682/SUM(資本コスト!F682,労働コスト!F682)</f>
        <v>5.9557682979678651E-2</v>
      </c>
      <c r="G682" s="6">
        <f>資本コスト!G682/SUM(資本コスト!G682,労働コスト!G682)</f>
        <v>9.0895365765276223E-2</v>
      </c>
      <c r="H682" s="6">
        <f>資本コスト!H682/SUM(資本コスト!H682,労働コスト!H682)</f>
        <v>0.19436368537578944</v>
      </c>
      <c r="I682" s="6">
        <f>資本コスト!I682/SUM(資本コスト!I682,労働コスト!I682)</f>
        <v>0.30233718765298029</v>
      </c>
    </row>
    <row r="683" spans="1:9" x14ac:dyDescent="0.15">
      <c r="A683" s="1">
        <v>30</v>
      </c>
      <c r="B683" s="1" t="s">
        <v>128</v>
      </c>
      <c r="C683" s="1">
        <v>13</v>
      </c>
      <c r="D683" s="1" t="s">
        <v>164</v>
      </c>
      <c r="E683" s="6">
        <f>資本コスト!E683/SUM(資本コスト!E683,労働コスト!E683)</f>
        <v>5.1977588794870092E-2</v>
      </c>
      <c r="F683" s="6">
        <f>資本コスト!F683/SUM(資本コスト!F683,労働コスト!F683)</f>
        <v>0.23737650541077396</v>
      </c>
      <c r="G683" s="6">
        <f>資本コスト!G683/SUM(資本コスト!G683,労働コスト!G683)</f>
        <v>0.23880649276215732</v>
      </c>
      <c r="H683" s="6">
        <f>資本コスト!H683/SUM(資本コスト!H683,労働コスト!H683)</f>
        <v>0.17094648951485394</v>
      </c>
      <c r="I683" s="6">
        <f>資本コスト!I683/SUM(資本コスト!I683,労働コスト!I683)</f>
        <v>0.13713740364387747</v>
      </c>
    </row>
    <row r="684" spans="1:9" x14ac:dyDescent="0.15">
      <c r="A684" s="1">
        <v>30</v>
      </c>
      <c r="B684" s="1" t="s">
        <v>128</v>
      </c>
      <c r="C684" s="1">
        <v>14</v>
      </c>
      <c r="D684" s="1" t="s">
        <v>165</v>
      </c>
      <c r="E684" s="6">
        <f>資本コスト!E684/SUM(資本コスト!E684,労働コスト!E684)</f>
        <v>0.12259553790424561</v>
      </c>
      <c r="F684" s="6">
        <f>資本コスト!F684/SUM(資本コスト!F684,労働コスト!F684)</f>
        <v>0.1613329372539816</v>
      </c>
      <c r="G684" s="6">
        <f>資本コスト!G684/SUM(資本コスト!G684,労働コスト!G684)</f>
        <v>0.37692445841943095</v>
      </c>
      <c r="H684" s="6">
        <f>資本コスト!H684/SUM(資本コスト!H684,労働コスト!H684)</f>
        <v>0.61379346512337563</v>
      </c>
      <c r="I684" s="6">
        <f>資本コスト!I684/SUM(資本コスト!I684,労働コスト!I684)</f>
        <v>0.66500661000242633</v>
      </c>
    </row>
    <row r="685" spans="1:9" x14ac:dyDescent="0.15">
      <c r="A685" s="1">
        <v>30</v>
      </c>
      <c r="B685" s="1" t="s">
        <v>128</v>
      </c>
      <c r="C685" s="1">
        <v>15</v>
      </c>
      <c r="D685" s="1" t="s">
        <v>166</v>
      </c>
      <c r="E685" s="6">
        <f>資本コスト!E685/SUM(資本コスト!E685,労働コスト!E685)</f>
        <v>0.1662354773436486</v>
      </c>
      <c r="F685" s="6">
        <f>資本コスト!F685/SUM(資本コスト!F685,労働コスト!F685)</f>
        <v>0.10534654493785081</v>
      </c>
      <c r="G685" s="6">
        <f>資本コスト!G685/SUM(資本コスト!G685,労働コスト!G685)</f>
        <v>0.1337516259443127</v>
      </c>
      <c r="H685" s="6">
        <f>資本コスト!H685/SUM(資本コスト!H685,労働コスト!H685)</f>
        <v>0.19014127220465346</v>
      </c>
      <c r="I685" s="6">
        <f>資本コスト!I685/SUM(資本コスト!I685,労働コスト!I685)</f>
        <v>0.24513678712639766</v>
      </c>
    </row>
    <row r="686" spans="1:9" x14ac:dyDescent="0.15">
      <c r="A686" s="1">
        <v>30</v>
      </c>
      <c r="B686" s="1" t="s">
        <v>78</v>
      </c>
      <c r="C686" s="1">
        <v>16</v>
      </c>
      <c r="D686" s="1" t="s">
        <v>149</v>
      </c>
      <c r="E686" s="6">
        <f>資本コスト!E686/SUM(資本コスト!E686,労働コスト!E686)</f>
        <v>0.24092559593330504</v>
      </c>
      <c r="F686" s="6">
        <f>資本コスト!F686/SUM(資本コスト!F686,労働コスト!F686)</f>
        <v>7.9030399691529807E-2</v>
      </c>
      <c r="G686" s="6">
        <f>資本コスト!G686/SUM(資本コスト!G686,労働コスト!G686)</f>
        <v>8.8423749904819618E-2</v>
      </c>
      <c r="H686" s="6">
        <f>資本コスト!H686/SUM(資本コスト!H686,労働コスト!H686)</f>
        <v>8.2527838473423085E-2</v>
      </c>
      <c r="I686" s="6">
        <f>資本コスト!I686/SUM(資本コスト!I686,労働コスト!I686)</f>
        <v>7.6232348991304419E-2</v>
      </c>
    </row>
    <row r="687" spans="1:9" x14ac:dyDescent="0.15">
      <c r="A687" s="1">
        <v>30</v>
      </c>
      <c r="B687" s="1" t="s">
        <v>78</v>
      </c>
      <c r="C687" s="1">
        <v>17</v>
      </c>
      <c r="D687" s="1" t="s">
        <v>150</v>
      </c>
      <c r="E687" s="6">
        <f>資本コスト!E687/SUM(資本コスト!E687,労働コスト!E687)</f>
        <v>0.81713874278467702</v>
      </c>
      <c r="F687" s="6">
        <f>資本コスト!F687/SUM(資本コスト!F687,労働コスト!F687)</f>
        <v>0.76124002594077134</v>
      </c>
      <c r="G687" s="6">
        <f>資本コスト!G687/SUM(資本コスト!G687,労働コスト!G687)</f>
        <v>0.69953253947826144</v>
      </c>
      <c r="H687" s="6">
        <f>資本コスト!H687/SUM(資本コスト!H687,労働コスト!H687)</f>
        <v>0.60465409422970307</v>
      </c>
      <c r="I687" s="6">
        <f>資本コスト!I687/SUM(資本コスト!I687,労働コスト!I687)</f>
        <v>0.60841731818972311</v>
      </c>
    </row>
    <row r="688" spans="1:9" x14ac:dyDescent="0.15">
      <c r="A688" s="1">
        <v>30</v>
      </c>
      <c r="B688" s="1" t="s">
        <v>78</v>
      </c>
      <c r="C688" s="1">
        <v>18</v>
      </c>
      <c r="D688" s="1" t="s">
        <v>151</v>
      </c>
      <c r="E688" s="6">
        <f>資本コスト!E688/SUM(資本コスト!E688,労働コスト!E688)</f>
        <v>0.11148714848669841</v>
      </c>
      <c r="F688" s="6">
        <f>資本コスト!F688/SUM(資本コスト!F688,労働コスト!F688)</f>
        <v>0.17122197884987453</v>
      </c>
      <c r="G688" s="6">
        <f>資本コスト!G688/SUM(資本コスト!G688,労働コスト!G688)</f>
        <v>0.17310630374067978</v>
      </c>
      <c r="H688" s="6">
        <f>資本コスト!H688/SUM(資本コスト!H688,労働コスト!H688)</f>
        <v>0.11536380457741281</v>
      </c>
      <c r="I688" s="6">
        <f>資本コスト!I688/SUM(資本コスト!I688,労働コスト!I688)</f>
        <v>0.13983336544849426</v>
      </c>
    </row>
    <row r="689" spans="1:9" x14ac:dyDescent="0.15">
      <c r="A689" s="1">
        <v>30</v>
      </c>
      <c r="B689" s="1" t="s">
        <v>78</v>
      </c>
      <c r="C689" s="1">
        <v>19</v>
      </c>
      <c r="D689" s="1" t="s">
        <v>152</v>
      </c>
      <c r="E689" s="6">
        <f>資本コスト!E689/SUM(資本コスト!E689,労働コスト!E689)</f>
        <v>0.43316784948457548</v>
      </c>
      <c r="F689" s="6">
        <f>資本コスト!F689/SUM(資本コスト!F689,労働コスト!F689)</f>
        <v>0.21443978769383878</v>
      </c>
      <c r="G689" s="6">
        <f>資本コスト!G689/SUM(資本コスト!G689,労働コスト!G689)</f>
        <v>0.15024892842162738</v>
      </c>
      <c r="H689" s="6">
        <f>資本コスト!H689/SUM(資本コスト!H689,労働コスト!H689)</f>
        <v>0.27097601330035737</v>
      </c>
      <c r="I689" s="6">
        <f>資本コスト!I689/SUM(資本コスト!I689,労働コスト!I689)</f>
        <v>0.2336426190535999</v>
      </c>
    </row>
    <row r="690" spans="1:9" x14ac:dyDescent="0.15">
      <c r="A690" s="1">
        <v>30</v>
      </c>
      <c r="B690" s="1" t="s">
        <v>78</v>
      </c>
      <c r="C690" s="1">
        <v>20</v>
      </c>
      <c r="D690" s="1" t="s">
        <v>153</v>
      </c>
      <c r="E690" s="6">
        <f>資本コスト!E690/SUM(資本コスト!E690,労働コスト!E690)</f>
        <v>0.56706900175013442</v>
      </c>
      <c r="F690" s="6">
        <f>資本コスト!F690/SUM(資本コスト!F690,労働コスト!F690)</f>
        <v>0.85248258446431757</v>
      </c>
      <c r="G690" s="6">
        <f>資本コスト!G690/SUM(資本コスト!G690,労働コスト!G690)</f>
        <v>0.74753731319676753</v>
      </c>
      <c r="H690" s="6">
        <f>資本コスト!H690/SUM(資本コスト!H690,労働コスト!H690)</f>
        <v>0.76308086629812011</v>
      </c>
      <c r="I690" s="6">
        <f>資本コスト!I690/SUM(資本コスト!I690,労働コスト!I690)</f>
        <v>0.81702231988163865</v>
      </c>
    </row>
    <row r="691" spans="1:9" x14ac:dyDescent="0.15">
      <c r="A691" s="1">
        <v>30</v>
      </c>
      <c r="B691" s="1" t="s">
        <v>78</v>
      </c>
      <c r="C691" s="1">
        <v>21</v>
      </c>
      <c r="D691" s="1" t="s">
        <v>154</v>
      </c>
      <c r="E691" s="6">
        <f>資本コスト!E691/SUM(資本コスト!E691,労働コスト!E691)</f>
        <v>0.65139354708308794</v>
      </c>
      <c r="F691" s="6">
        <f>資本コスト!F691/SUM(資本コスト!F691,労働コスト!F691)</f>
        <v>0.52489230585607494</v>
      </c>
      <c r="G691" s="6">
        <f>資本コスト!G691/SUM(資本コスト!G691,労働コスト!G691)</f>
        <v>0.46712325242701941</v>
      </c>
      <c r="H691" s="6">
        <f>資本コスト!H691/SUM(資本コスト!H691,労働コスト!H691)</f>
        <v>0.4061817098500814</v>
      </c>
      <c r="I691" s="6">
        <f>資本コスト!I691/SUM(資本コスト!I691,労働コスト!I691)</f>
        <v>0.48502948853405381</v>
      </c>
    </row>
    <row r="692" spans="1:9" x14ac:dyDescent="0.15">
      <c r="A692" s="1">
        <v>30</v>
      </c>
      <c r="B692" s="1" t="s">
        <v>29</v>
      </c>
      <c r="C692" s="1">
        <v>22</v>
      </c>
      <c r="D692" s="1" t="s">
        <v>146</v>
      </c>
      <c r="E692" s="6">
        <f>資本コスト!E692/SUM(資本コスト!E692,労働コスト!E692)</f>
        <v>0.36536508254920325</v>
      </c>
      <c r="F692" s="6">
        <f>資本コスト!F692/SUM(資本コスト!F692,労働コスト!F692)</f>
        <v>0.25844547790676864</v>
      </c>
      <c r="G692" s="6">
        <f>資本コスト!G692/SUM(資本コスト!G692,労働コスト!G692)</f>
        <v>0.30347512126943071</v>
      </c>
      <c r="H692" s="6">
        <f>資本コスト!H692/SUM(資本コスト!H692,労働コスト!H692)</f>
        <v>0.30766940912898366</v>
      </c>
      <c r="I692" s="6">
        <f>資本コスト!I692/SUM(資本コスト!I692,労働コスト!I692)</f>
        <v>0.24976805400475832</v>
      </c>
    </row>
    <row r="693" spans="1:9" x14ac:dyDescent="0.15">
      <c r="A693" s="1">
        <v>30</v>
      </c>
      <c r="B693" s="1" t="s">
        <v>29</v>
      </c>
      <c r="C693" s="1">
        <v>23</v>
      </c>
      <c r="D693" s="1" t="s">
        <v>167</v>
      </c>
      <c r="E693" s="6">
        <f>資本コスト!E693/SUM(資本コスト!E693,労働コスト!E693)</f>
        <v>0.41560430791439834</v>
      </c>
      <c r="F693" s="6">
        <f>資本コスト!F693/SUM(資本コスト!F693,労働コスト!F693)</f>
        <v>0.27734038871748573</v>
      </c>
      <c r="G693" s="6">
        <f>資本コスト!G693/SUM(資本コスト!G693,労働コスト!G693)</f>
        <v>0.28770940772152465</v>
      </c>
      <c r="H693" s="6">
        <f>資本コスト!H693/SUM(資本コスト!H693,労働コスト!H693)</f>
        <v>0.29152251104979093</v>
      </c>
      <c r="I693" s="6">
        <f>資本コスト!I693/SUM(資本コスト!I693,労働コスト!I693)</f>
        <v>0.34543853467368424</v>
      </c>
    </row>
    <row r="694" spans="1:9" x14ac:dyDescent="0.15">
      <c r="A694" s="1">
        <v>31</v>
      </c>
      <c r="B694" s="1" t="s">
        <v>79</v>
      </c>
      <c r="C694" s="1">
        <v>1</v>
      </c>
      <c r="D694" s="1" t="s">
        <v>147</v>
      </c>
      <c r="E694" s="6">
        <f>資本コスト!E694/SUM(資本コスト!E694,労働コスト!E694)</f>
        <v>0.59919557004999568</v>
      </c>
      <c r="F694" s="6">
        <f>資本コスト!F694/SUM(資本コスト!F694,労働コスト!F694)</f>
        <v>0.55045515458730432</v>
      </c>
      <c r="G694" s="6">
        <f>資本コスト!G694/SUM(資本コスト!G694,労働コスト!G694)</f>
        <v>0.57649086043088771</v>
      </c>
      <c r="H694" s="6">
        <f>資本コスト!H694/SUM(資本コスト!H694,労働コスト!H694)</f>
        <v>0.67772864444789227</v>
      </c>
      <c r="I694" s="6">
        <f>資本コスト!I694/SUM(資本コスト!I694,労働コスト!I694)</f>
        <v>0.71071298200947142</v>
      </c>
    </row>
    <row r="695" spans="1:9" x14ac:dyDescent="0.15">
      <c r="A695" s="1">
        <v>31</v>
      </c>
      <c r="B695" s="1" t="s">
        <v>79</v>
      </c>
      <c r="C695" s="1">
        <v>2</v>
      </c>
      <c r="D695" s="1" t="s">
        <v>148</v>
      </c>
      <c r="E695" s="6">
        <f>資本コスト!E695/SUM(資本コスト!E695,労働コスト!E695)</f>
        <v>0.35888542498945147</v>
      </c>
      <c r="F695" s="6">
        <f>資本コスト!F695/SUM(資本コスト!F695,労働コスト!F695)</f>
        <v>0.52990302530144717</v>
      </c>
      <c r="G695" s="6">
        <f>資本コスト!G695/SUM(資本コスト!G695,労働コスト!G695)</f>
        <v>0.50003924399751165</v>
      </c>
      <c r="H695" s="6">
        <f>資本コスト!H695/SUM(資本コスト!H695,労働コスト!H695)</f>
        <v>0.4087980979842798</v>
      </c>
      <c r="I695" s="6">
        <f>資本コスト!I695/SUM(資本コスト!I695,労働コスト!I695)</f>
        <v>0.65909338264856498</v>
      </c>
    </row>
    <row r="696" spans="1:9" x14ac:dyDescent="0.15">
      <c r="A696" s="1">
        <v>31</v>
      </c>
      <c r="B696" s="1" t="s">
        <v>129</v>
      </c>
      <c r="C696" s="1">
        <v>3</v>
      </c>
      <c r="D696" s="1" t="s">
        <v>155</v>
      </c>
      <c r="E696" s="6">
        <f>資本コスト!E696/SUM(資本コスト!E696,労働コスト!E696)</f>
        <v>0.3900641874575963</v>
      </c>
      <c r="F696" s="6">
        <f>資本コスト!F696/SUM(資本コスト!F696,労働コスト!F696)</f>
        <v>0.27569061576803072</v>
      </c>
      <c r="G696" s="6">
        <f>資本コスト!G696/SUM(資本コスト!G696,労働コスト!G696)</f>
        <v>0.37713789005805121</v>
      </c>
      <c r="H696" s="6">
        <f>資本コスト!H696/SUM(資本コスト!H696,労働コスト!H696)</f>
        <v>0.37482380836244189</v>
      </c>
      <c r="I696" s="6">
        <f>資本コスト!I696/SUM(資本コスト!I696,労働コスト!I696)</f>
        <v>0.44899136497768599</v>
      </c>
    </row>
    <row r="697" spans="1:9" x14ac:dyDescent="0.15">
      <c r="A697" s="1">
        <v>31</v>
      </c>
      <c r="B697" s="1" t="s">
        <v>129</v>
      </c>
      <c r="C697" s="1">
        <v>4</v>
      </c>
      <c r="D697" s="1" t="s">
        <v>156</v>
      </c>
      <c r="E697" s="6">
        <f>資本コスト!E697/SUM(資本コスト!E697,労働コスト!E697)</f>
        <v>0.18267313652636219</v>
      </c>
      <c r="F697" s="6">
        <f>資本コスト!F697/SUM(資本コスト!F697,労働コスト!F697)</f>
        <v>0.12515055164739686</v>
      </c>
      <c r="G697" s="6">
        <f>資本コスト!G697/SUM(資本コスト!G697,労働コスト!G697)</f>
        <v>0.12738471642208157</v>
      </c>
      <c r="H697" s="6">
        <f>資本コスト!H697/SUM(資本コスト!H697,労働コスト!H697)</f>
        <v>0.18824023672883197</v>
      </c>
      <c r="I697" s="6">
        <f>資本コスト!I697/SUM(資本コスト!I697,労働コスト!I697)</f>
        <v>0.25584411434950527</v>
      </c>
    </row>
    <row r="698" spans="1:9" x14ac:dyDescent="0.15">
      <c r="A698" s="1">
        <v>31</v>
      </c>
      <c r="B698" s="1" t="s">
        <v>129</v>
      </c>
      <c r="C698" s="1">
        <v>5</v>
      </c>
      <c r="D698" s="1" t="s">
        <v>157</v>
      </c>
      <c r="E698" s="6">
        <f>資本コスト!E698/SUM(資本コスト!E698,労働コスト!E698)</f>
        <v>0.52412993702034683</v>
      </c>
      <c r="F698" s="6">
        <f>資本コスト!F698/SUM(資本コスト!F698,労働コスト!F698)</f>
        <v>0.37990539776704307</v>
      </c>
      <c r="G698" s="6">
        <f>資本コスト!G698/SUM(資本コスト!G698,労働コスト!G698)</f>
        <v>0.43110835392772751</v>
      </c>
      <c r="H698" s="6">
        <f>資本コスト!H698/SUM(資本コスト!H698,労働コスト!H698)</f>
        <v>0.56204358470519622</v>
      </c>
      <c r="I698" s="6">
        <f>資本コスト!I698/SUM(資本コスト!I698,労働コスト!I698)</f>
        <v>0.62034314772325339</v>
      </c>
    </row>
    <row r="699" spans="1:9" x14ac:dyDescent="0.15">
      <c r="A699" s="1">
        <v>31</v>
      </c>
      <c r="B699" s="1" t="s">
        <v>129</v>
      </c>
      <c r="C699" s="1">
        <v>6</v>
      </c>
      <c r="D699" s="1" t="s">
        <v>49</v>
      </c>
      <c r="E699" s="6">
        <f>資本コスト!E699/SUM(資本コスト!E699,労働コスト!E699)</f>
        <v>0.2905914597327785</v>
      </c>
      <c r="F699" s="6">
        <f>資本コスト!F699/SUM(資本コスト!F699,労働コスト!F699)</f>
        <v>0.10818709374980136</v>
      </c>
      <c r="G699" s="6">
        <f>資本コスト!G699/SUM(資本コスト!G699,労働コスト!G699)</f>
        <v>0.24307450185005128</v>
      </c>
      <c r="H699" s="6">
        <f>資本コスト!H699/SUM(資本コスト!H699,労働コスト!H699)</f>
        <v>0.13708198533397448</v>
      </c>
      <c r="I699" s="6">
        <f>資本コスト!I699/SUM(資本コスト!I699,労働コスト!I699)</f>
        <v>0.1193745513632424</v>
      </c>
    </row>
    <row r="700" spans="1:9" x14ac:dyDescent="0.15">
      <c r="A700" s="1">
        <v>31</v>
      </c>
      <c r="B700" s="1" t="s">
        <v>129</v>
      </c>
      <c r="C700" s="1">
        <v>7</v>
      </c>
      <c r="D700" s="1" t="s">
        <v>158</v>
      </c>
      <c r="E700" s="6">
        <f>資本コスト!E700/SUM(資本コスト!E700,労働コスト!E700)</f>
        <v>0.78834420657580828</v>
      </c>
      <c r="F700" s="6">
        <f>資本コスト!F700/SUM(資本コスト!F700,労働コスト!F700)</f>
        <v>0.36150306382705089</v>
      </c>
      <c r="G700" s="6">
        <f>資本コスト!G700/SUM(資本コスト!G700,労働コスト!G700)</f>
        <v>0.36517982886294204</v>
      </c>
      <c r="H700" s="6">
        <f>資本コスト!H700/SUM(資本コスト!H700,労働コスト!H700)</f>
        <v>0.52401503029253405</v>
      </c>
      <c r="I700" s="6">
        <f>資本コスト!I700/SUM(資本コスト!I700,労働コスト!I700)</f>
        <v>0.40308836489120708</v>
      </c>
    </row>
    <row r="701" spans="1:9" x14ac:dyDescent="0.15">
      <c r="A701" s="1">
        <v>31</v>
      </c>
      <c r="B701" s="1" t="s">
        <v>129</v>
      </c>
      <c r="C701" s="1">
        <v>8</v>
      </c>
      <c r="D701" s="1" t="s">
        <v>159</v>
      </c>
      <c r="E701" s="6">
        <f>資本コスト!E701/SUM(資本コスト!E701,労働コスト!E701)</f>
        <v>0.29288724134490701</v>
      </c>
      <c r="F701" s="6">
        <f>資本コスト!F701/SUM(資本コスト!F701,労働コスト!F701)</f>
        <v>0.19513921815091814</v>
      </c>
      <c r="G701" s="6">
        <f>資本コスト!G701/SUM(資本コスト!G701,労働コスト!G701)</f>
        <v>0.19234330592894636</v>
      </c>
      <c r="H701" s="6">
        <f>資本コスト!H701/SUM(資本コスト!H701,労働コスト!H701)</f>
        <v>0.17020364985758174</v>
      </c>
      <c r="I701" s="6">
        <f>資本コスト!I701/SUM(資本コスト!I701,労働コスト!I701)</f>
        <v>0.24046973223741874</v>
      </c>
    </row>
    <row r="702" spans="1:9" x14ac:dyDescent="0.15">
      <c r="A702" s="1">
        <v>31</v>
      </c>
      <c r="B702" s="1" t="s">
        <v>129</v>
      </c>
      <c r="C702" s="1">
        <v>9</v>
      </c>
      <c r="D702" s="1" t="s">
        <v>160</v>
      </c>
      <c r="E702" s="6">
        <f>資本コスト!E702/SUM(資本コスト!E702,労働コスト!E702)</f>
        <v>0.26215866452464026</v>
      </c>
      <c r="F702" s="6">
        <f>資本コスト!F702/SUM(資本コスト!F702,労働コスト!F702)</f>
        <v>0.35808359747984303</v>
      </c>
      <c r="G702" s="6">
        <f>資本コスト!G702/SUM(資本コスト!G702,労働コスト!G702)</f>
        <v>0.34482066559319352</v>
      </c>
      <c r="H702" s="6">
        <f>資本コスト!H702/SUM(資本コスト!H702,労働コスト!H702)</f>
        <v>0.21862811610487756</v>
      </c>
      <c r="I702" s="6">
        <f>資本コスト!I702/SUM(資本コスト!I702,労働コスト!I702)</f>
        <v>0.22598923521509881</v>
      </c>
    </row>
    <row r="703" spans="1:9" x14ac:dyDescent="0.15">
      <c r="A703" s="1">
        <v>31</v>
      </c>
      <c r="B703" s="1" t="s">
        <v>129</v>
      </c>
      <c r="C703" s="1">
        <v>10</v>
      </c>
      <c r="D703" s="1" t="s">
        <v>161</v>
      </c>
      <c r="E703" s="6">
        <f>資本コスト!E703/SUM(資本コスト!E703,労働コスト!E703)</f>
        <v>0.40997350430319124</v>
      </c>
      <c r="F703" s="6">
        <f>資本コスト!F703/SUM(資本コスト!F703,労働コスト!F703)</f>
        <v>0.38921994494475698</v>
      </c>
      <c r="G703" s="6">
        <f>資本コスト!G703/SUM(資本コスト!G703,労働コスト!G703)</f>
        <v>0.31895332686504907</v>
      </c>
      <c r="H703" s="6">
        <f>資本コスト!H703/SUM(資本コスト!H703,労働コスト!H703)</f>
        <v>0.24591755052090694</v>
      </c>
      <c r="I703" s="6">
        <f>資本コスト!I703/SUM(資本コスト!I703,労働コスト!I703)</f>
        <v>0.23469971611244361</v>
      </c>
    </row>
    <row r="704" spans="1:9" x14ac:dyDescent="0.15">
      <c r="A704" s="1">
        <v>31</v>
      </c>
      <c r="B704" s="1" t="s">
        <v>129</v>
      </c>
      <c r="C704" s="1">
        <v>11</v>
      </c>
      <c r="D704" s="1" t="s">
        <v>162</v>
      </c>
      <c r="E704" s="6">
        <f>資本コスト!E704/SUM(資本コスト!E704,労働コスト!E704)</f>
        <v>0.57207725798380538</v>
      </c>
      <c r="F704" s="6">
        <f>資本コスト!F704/SUM(資本コスト!F704,労働コスト!F704)</f>
        <v>0.33083580982345367</v>
      </c>
      <c r="G704" s="6">
        <f>資本コスト!G704/SUM(資本コスト!G704,労働コスト!G704)</f>
        <v>0.29570934418275918</v>
      </c>
      <c r="H704" s="6">
        <f>資本コスト!H704/SUM(資本コスト!H704,労働コスト!H704)</f>
        <v>0.22545436278380354</v>
      </c>
      <c r="I704" s="6">
        <f>資本コスト!I704/SUM(資本コスト!I704,労働コスト!I704)</f>
        <v>0.21661060040812055</v>
      </c>
    </row>
    <row r="705" spans="1:9" x14ac:dyDescent="0.15">
      <c r="A705" s="1">
        <v>31</v>
      </c>
      <c r="B705" s="1" t="s">
        <v>129</v>
      </c>
      <c r="C705" s="1">
        <v>12</v>
      </c>
      <c r="D705" s="1" t="s">
        <v>163</v>
      </c>
      <c r="E705" s="6">
        <f>資本コスト!E705/SUM(資本コスト!E705,労働コスト!E705)</f>
        <v>0.15026179643462068</v>
      </c>
      <c r="F705" s="6">
        <f>資本コスト!F705/SUM(資本コスト!F705,労働コスト!F705)</f>
        <v>0.19335417588245657</v>
      </c>
      <c r="G705" s="6">
        <f>資本コスト!G705/SUM(資本コスト!G705,労働コスト!G705)</f>
        <v>0.27814673182506561</v>
      </c>
      <c r="H705" s="6">
        <f>資本コスト!H705/SUM(資本コスト!H705,労働コスト!H705)</f>
        <v>0.2970122228960409</v>
      </c>
      <c r="I705" s="6">
        <f>資本コスト!I705/SUM(資本コスト!I705,労働コスト!I705)</f>
        <v>0.400293309993563</v>
      </c>
    </row>
    <row r="706" spans="1:9" x14ac:dyDescent="0.15">
      <c r="A706" s="1">
        <v>31</v>
      </c>
      <c r="B706" s="1" t="s">
        <v>129</v>
      </c>
      <c r="C706" s="1">
        <v>13</v>
      </c>
      <c r="D706" s="1" t="s">
        <v>164</v>
      </c>
      <c r="E706" s="6">
        <f>資本コスト!E706/SUM(資本コスト!E706,労働コスト!E706)</f>
        <v>5.7302572886195433E-2</v>
      </c>
      <c r="F706" s="6">
        <f>資本コスト!F706/SUM(資本コスト!F706,労働コスト!F706)</f>
        <v>0.10566544496561842</v>
      </c>
      <c r="G706" s="6">
        <f>資本コスト!G706/SUM(資本コスト!G706,労働コスト!G706)</f>
        <v>0.17136280549902036</v>
      </c>
      <c r="H706" s="6">
        <f>資本コスト!H706/SUM(資本コスト!H706,労働コスト!H706)</f>
        <v>0.17981483390595782</v>
      </c>
      <c r="I706" s="6">
        <f>資本コスト!I706/SUM(資本コスト!I706,労働コスト!I706)</f>
        <v>0.13094975496701522</v>
      </c>
    </row>
    <row r="707" spans="1:9" x14ac:dyDescent="0.15">
      <c r="A707" s="1">
        <v>31</v>
      </c>
      <c r="B707" s="1" t="s">
        <v>129</v>
      </c>
      <c r="C707" s="1">
        <v>14</v>
      </c>
      <c r="D707" s="1" t="s">
        <v>165</v>
      </c>
      <c r="E707" s="6">
        <f>資本コスト!E707/SUM(資本コスト!E707,労働コスト!E707)</f>
        <v>2.5118523935460747E-2</v>
      </c>
      <c r="F707" s="6">
        <f>資本コスト!F707/SUM(資本コスト!F707,労働コスト!F707)</f>
        <v>3.3231152506389451E-2</v>
      </c>
      <c r="G707" s="6">
        <f>資本コスト!G707/SUM(資本コスト!G707,労働コスト!G707)</f>
        <v>0.25095905463942864</v>
      </c>
      <c r="H707" s="6">
        <f>資本コスト!H707/SUM(資本コスト!H707,労働コスト!H707)</f>
        <v>0.26422123791962815</v>
      </c>
      <c r="I707" s="6">
        <f>資本コスト!I707/SUM(資本コスト!I707,労働コスト!I707)</f>
        <v>0.58452833265594462</v>
      </c>
    </row>
    <row r="708" spans="1:9" x14ac:dyDescent="0.15">
      <c r="A708" s="1">
        <v>31</v>
      </c>
      <c r="B708" s="1" t="s">
        <v>129</v>
      </c>
      <c r="C708" s="1">
        <v>15</v>
      </c>
      <c r="D708" s="1" t="s">
        <v>166</v>
      </c>
      <c r="E708" s="6">
        <f>資本コスト!E708/SUM(資本コスト!E708,労働コスト!E708)</f>
        <v>0.11039861009534216</v>
      </c>
      <c r="F708" s="6">
        <f>資本コスト!F708/SUM(資本コスト!F708,労働コスト!F708)</f>
        <v>0.15227349625516759</v>
      </c>
      <c r="G708" s="6">
        <f>資本コスト!G708/SUM(資本コスト!G708,労働コスト!G708)</f>
        <v>0.16443410420536747</v>
      </c>
      <c r="H708" s="6">
        <f>資本コスト!H708/SUM(資本コスト!H708,労働コスト!H708)</f>
        <v>0.20374795975096446</v>
      </c>
      <c r="I708" s="6">
        <f>資本コスト!I708/SUM(資本コスト!I708,労働コスト!I708)</f>
        <v>0.25156185628673322</v>
      </c>
    </row>
    <row r="709" spans="1:9" x14ac:dyDescent="0.15">
      <c r="A709" s="1">
        <v>31</v>
      </c>
      <c r="B709" s="1" t="s">
        <v>79</v>
      </c>
      <c r="C709" s="1">
        <v>16</v>
      </c>
      <c r="D709" s="1" t="s">
        <v>149</v>
      </c>
      <c r="E709" s="6">
        <f>資本コスト!E709/SUM(資本コスト!E709,労働コスト!E709)</f>
        <v>0.19081203330462176</v>
      </c>
      <c r="F709" s="6">
        <f>資本コスト!F709/SUM(資本コスト!F709,労働コスト!F709)</f>
        <v>0.11206487980521215</v>
      </c>
      <c r="G709" s="6">
        <f>資本コスト!G709/SUM(資本コスト!G709,労働コスト!G709)</f>
        <v>0.10883247559872407</v>
      </c>
      <c r="H709" s="6">
        <f>資本コスト!H709/SUM(資本コスト!H709,労働コスト!H709)</f>
        <v>9.1013182660178896E-2</v>
      </c>
      <c r="I709" s="6">
        <f>資本コスト!I709/SUM(資本コスト!I709,労働コスト!I709)</f>
        <v>7.731612673691042E-2</v>
      </c>
    </row>
    <row r="710" spans="1:9" x14ac:dyDescent="0.15">
      <c r="A710" s="1">
        <v>31</v>
      </c>
      <c r="B710" s="1" t="s">
        <v>79</v>
      </c>
      <c r="C710" s="1">
        <v>17</v>
      </c>
      <c r="D710" s="1" t="s">
        <v>150</v>
      </c>
      <c r="E710" s="6">
        <f>資本コスト!E710/SUM(資本コスト!E710,労働コスト!E710)</f>
        <v>0.58908933641361161</v>
      </c>
      <c r="F710" s="6">
        <f>資本コスト!F710/SUM(資本コスト!F710,労働コスト!F710)</f>
        <v>0.7405995915046919</v>
      </c>
      <c r="G710" s="6">
        <f>資本コスト!G710/SUM(資本コスト!G710,労働コスト!G710)</f>
        <v>0.73325460929304964</v>
      </c>
      <c r="H710" s="6">
        <f>資本コスト!H710/SUM(資本コスト!H710,労働コスト!H710)</f>
        <v>0.64396767891800966</v>
      </c>
      <c r="I710" s="6">
        <f>資本コスト!I710/SUM(資本コスト!I710,労働コスト!I710)</f>
        <v>0.67011292629527908</v>
      </c>
    </row>
    <row r="711" spans="1:9" x14ac:dyDescent="0.15">
      <c r="A711" s="1">
        <v>31</v>
      </c>
      <c r="B711" s="1" t="s">
        <v>79</v>
      </c>
      <c r="C711" s="1">
        <v>18</v>
      </c>
      <c r="D711" s="1" t="s">
        <v>151</v>
      </c>
      <c r="E711" s="6">
        <f>資本コスト!E711/SUM(資本コスト!E711,労働コスト!E711)</f>
        <v>0.13217211931327399</v>
      </c>
      <c r="F711" s="6">
        <f>資本コスト!F711/SUM(資本コスト!F711,労働コスト!F711)</f>
        <v>0.20760844713397661</v>
      </c>
      <c r="G711" s="6">
        <f>資本コスト!G711/SUM(資本コスト!G711,労働コスト!G711)</f>
        <v>0.25205740726233183</v>
      </c>
      <c r="H711" s="6">
        <f>資本コスト!H711/SUM(資本コスト!H711,労働コスト!H711)</f>
        <v>0.17083879863889162</v>
      </c>
      <c r="I711" s="6">
        <f>資本コスト!I711/SUM(資本コスト!I711,労働コスト!I711)</f>
        <v>0.2353740059819438</v>
      </c>
    </row>
    <row r="712" spans="1:9" x14ac:dyDescent="0.15">
      <c r="A712" s="1">
        <v>31</v>
      </c>
      <c r="B712" s="1" t="s">
        <v>79</v>
      </c>
      <c r="C712" s="1">
        <v>19</v>
      </c>
      <c r="D712" s="1" t="s">
        <v>152</v>
      </c>
      <c r="E712" s="6">
        <f>資本コスト!E712/SUM(資本コスト!E712,労働コスト!E712)</f>
        <v>0.26121057111748908</v>
      </c>
      <c r="F712" s="6">
        <f>資本コスト!F712/SUM(資本コスト!F712,労働コスト!F712)</f>
        <v>0.12812592399735212</v>
      </c>
      <c r="G712" s="6">
        <f>資本コスト!G712/SUM(資本コスト!G712,労働コスト!G712)</f>
        <v>0.10403108543301445</v>
      </c>
      <c r="H712" s="6">
        <f>資本コスト!H712/SUM(資本コスト!H712,労働コスト!H712)</f>
        <v>0.181089573279128</v>
      </c>
      <c r="I712" s="6">
        <f>資本コスト!I712/SUM(資本コスト!I712,労働コスト!I712)</f>
        <v>0.24331152169471365</v>
      </c>
    </row>
    <row r="713" spans="1:9" x14ac:dyDescent="0.15">
      <c r="A713" s="1">
        <v>31</v>
      </c>
      <c r="B713" s="1" t="s">
        <v>79</v>
      </c>
      <c r="C713" s="1">
        <v>20</v>
      </c>
      <c r="D713" s="1" t="s">
        <v>153</v>
      </c>
      <c r="E713" s="6">
        <f>資本コスト!E713/SUM(資本コスト!E713,労働コスト!E713)</f>
        <v>0.44186303525172338</v>
      </c>
      <c r="F713" s="6">
        <f>資本コスト!F713/SUM(資本コスト!F713,労働コスト!F713)</f>
        <v>0.88433307193524802</v>
      </c>
      <c r="G713" s="6">
        <f>資本コスト!G713/SUM(資本コスト!G713,労働コスト!G713)</f>
        <v>0.80186633532892959</v>
      </c>
      <c r="H713" s="6">
        <f>資本コスト!H713/SUM(資本コスト!H713,労働コスト!H713)</f>
        <v>0.80863565147734195</v>
      </c>
      <c r="I713" s="6">
        <f>資本コスト!I713/SUM(資本コスト!I713,労働コスト!I713)</f>
        <v>0.85936074134539353</v>
      </c>
    </row>
    <row r="714" spans="1:9" x14ac:dyDescent="0.15">
      <c r="A714" s="1">
        <v>31</v>
      </c>
      <c r="B714" s="1" t="s">
        <v>79</v>
      </c>
      <c r="C714" s="1">
        <v>21</v>
      </c>
      <c r="D714" s="1" t="s">
        <v>154</v>
      </c>
      <c r="E714" s="6">
        <f>資本コスト!E714/SUM(資本コスト!E714,労働コスト!E714)</f>
        <v>8.6240094367526665E-2</v>
      </c>
      <c r="F714" s="6">
        <f>資本コスト!F714/SUM(資本コスト!F714,労働コスト!F714)</f>
        <v>0.40685864213122869</v>
      </c>
      <c r="G714" s="6">
        <f>資本コスト!G714/SUM(資本コスト!G714,労働コスト!G714)</f>
        <v>0.34604967851125801</v>
      </c>
      <c r="H714" s="6">
        <f>資本コスト!H714/SUM(資本コスト!H714,労働コスト!H714)</f>
        <v>0.35408893852682272</v>
      </c>
      <c r="I714" s="6">
        <f>資本コスト!I714/SUM(資本コスト!I714,労働コスト!I714)</f>
        <v>0.47736510190024511</v>
      </c>
    </row>
    <row r="715" spans="1:9" x14ac:dyDescent="0.15">
      <c r="A715" s="1">
        <v>31</v>
      </c>
      <c r="B715" s="1" t="s">
        <v>30</v>
      </c>
      <c r="C715" s="1">
        <v>22</v>
      </c>
      <c r="D715" s="1" t="s">
        <v>146</v>
      </c>
      <c r="E715" s="6">
        <f>資本コスト!E715/SUM(資本コスト!E715,労働コスト!E715)</f>
        <v>0.12620348777729076</v>
      </c>
      <c r="F715" s="6">
        <f>資本コスト!F715/SUM(資本コスト!F715,労働コスト!F715)</f>
        <v>0.24953375369846753</v>
      </c>
      <c r="G715" s="6">
        <f>資本コスト!G715/SUM(資本コスト!G715,労働コスト!G715)</f>
        <v>0.30963304810341202</v>
      </c>
      <c r="H715" s="6">
        <f>資本コスト!H715/SUM(資本コスト!H715,労働コスト!H715)</f>
        <v>0.32219882148169465</v>
      </c>
      <c r="I715" s="6">
        <f>資本コスト!I715/SUM(資本コスト!I715,労働コスト!I715)</f>
        <v>0.2416856052770438</v>
      </c>
    </row>
    <row r="716" spans="1:9" x14ac:dyDescent="0.15">
      <c r="A716" s="1">
        <v>31</v>
      </c>
      <c r="B716" s="1" t="s">
        <v>30</v>
      </c>
      <c r="C716" s="1">
        <v>23</v>
      </c>
      <c r="D716" s="1" t="s">
        <v>167</v>
      </c>
      <c r="E716" s="6">
        <f>資本コスト!E716/SUM(資本コスト!E716,労働コスト!E716)</f>
        <v>0.3750975663397656</v>
      </c>
      <c r="F716" s="6">
        <f>資本コスト!F716/SUM(資本コスト!F716,労働コスト!F716)</f>
        <v>0.30227581859577901</v>
      </c>
      <c r="G716" s="6">
        <f>資本コスト!G716/SUM(資本コスト!G716,労働コスト!G716)</f>
        <v>0.29407241514276117</v>
      </c>
      <c r="H716" s="6">
        <f>資本コスト!H716/SUM(資本コスト!H716,労働コスト!H716)</f>
        <v>0.30034019081473506</v>
      </c>
      <c r="I716" s="6">
        <f>資本コスト!I716/SUM(資本コスト!I716,労働コスト!I716)</f>
        <v>0.33348763336072534</v>
      </c>
    </row>
    <row r="717" spans="1:9" x14ac:dyDescent="0.15">
      <c r="A717" s="1">
        <v>32</v>
      </c>
      <c r="B717" s="1" t="s">
        <v>80</v>
      </c>
      <c r="C717" s="1">
        <v>1</v>
      </c>
      <c r="D717" s="1" t="s">
        <v>147</v>
      </c>
      <c r="E717" s="6">
        <f>資本コスト!E717/SUM(資本コスト!E717,労働コスト!E717)</f>
        <v>0.56022284199174777</v>
      </c>
      <c r="F717" s="6">
        <f>資本コスト!F717/SUM(資本コスト!F717,労働コスト!F717)</f>
        <v>0.41267824731124403</v>
      </c>
      <c r="G717" s="6">
        <f>資本コスト!G717/SUM(資本コスト!G717,労働コスト!G717)</f>
        <v>0.44971931989328912</v>
      </c>
      <c r="H717" s="6">
        <f>資本コスト!H717/SUM(資本コスト!H717,労働コスト!H717)</f>
        <v>0.6487276418206771</v>
      </c>
      <c r="I717" s="6">
        <f>資本コスト!I717/SUM(資本コスト!I717,労働コスト!I717)</f>
        <v>0.70425542167669775</v>
      </c>
    </row>
    <row r="718" spans="1:9" x14ac:dyDescent="0.15">
      <c r="A718" s="1">
        <v>32</v>
      </c>
      <c r="B718" s="1" t="s">
        <v>80</v>
      </c>
      <c r="C718" s="1">
        <v>2</v>
      </c>
      <c r="D718" s="1" t="s">
        <v>148</v>
      </c>
      <c r="E718" s="6">
        <f>資本コスト!E718/SUM(資本コスト!E718,労働コスト!E718)</f>
        <v>0.33948334953851056</v>
      </c>
      <c r="F718" s="6">
        <f>資本コスト!F718/SUM(資本コスト!F718,労働コスト!F718)</f>
        <v>0.2723003012081569</v>
      </c>
      <c r="G718" s="6">
        <f>資本コスト!G718/SUM(資本コスト!G718,労働コスト!G718)</f>
        <v>0.26596325574593693</v>
      </c>
      <c r="H718" s="6">
        <f>資本コスト!H718/SUM(資本コスト!H718,労働コスト!H718)</f>
        <v>0.20785775654481442</v>
      </c>
      <c r="I718" s="6">
        <f>資本コスト!I718/SUM(資本コスト!I718,労働コスト!I718)</f>
        <v>0.23232314365305098</v>
      </c>
    </row>
    <row r="719" spans="1:9" x14ac:dyDescent="0.15">
      <c r="A719" s="1">
        <v>32</v>
      </c>
      <c r="B719" s="1" t="s">
        <v>130</v>
      </c>
      <c r="C719" s="1">
        <v>3</v>
      </c>
      <c r="D719" s="1" t="s">
        <v>155</v>
      </c>
      <c r="E719" s="6">
        <f>資本コスト!E719/SUM(資本コスト!E719,労働コスト!E719)</f>
        <v>0.33501588073316796</v>
      </c>
      <c r="F719" s="6">
        <f>資本コスト!F719/SUM(資本コスト!F719,労働コスト!F719)</f>
        <v>0.23384036231743671</v>
      </c>
      <c r="G719" s="6">
        <f>資本コスト!G719/SUM(資本コスト!G719,労働コスト!G719)</f>
        <v>0.21479028445671527</v>
      </c>
      <c r="H719" s="6">
        <f>資本コスト!H719/SUM(資本コスト!H719,労働コスト!H719)</f>
        <v>0.208412407756253</v>
      </c>
      <c r="I719" s="6">
        <f>資本コスト!I719/SUM(資本コスト!I719,労働コスト!I719)</f>
        <v>0.21310371402571798</v>
      </c>
    </row>
    <row r="720" spans="1:9" x14ac:dyDescent="0.15">
      <c r="A720" s="1">
        <v>32</v>
      </c>
      <c r="B720" s="1" t="s">
        <v>130</v>
      </c>
      <c r="C720" s="1">
        <v>4</v>
      </c>
      <c r="D720" s="1" t="s">
        <v>156</v>
      </c>
      <c r="E720" s="6">
        <f>資本コスト!E720/SUM(資本コスト!E720,労働コスト!E720)</f>
        <v>0.42023352109424322</v>
      </c>
      <c r="F720" s="6">
        <f>資本コスト!F720/SUM(資本コスト!F720,労働コスト!F720)</f>
        <v>0.21578039021163978</v>
      </c>
      <c r="G720" s="6">
        <f>資本コスト!G720/SUM(資本コスト!G720,労働コスト!G720)</f>
        <v>0.22205917391702773</v>
      </c>
      <c r="H720" s="6">
        <f>資本コスト!H720/SUM(資本コスト!H720,労働コスト!H720)</f>
        <v>0.31695297686036722</v>
      </c>
      <c r="I720" s="6">
        <f>資本コスト!I720/SUM(資本コスト!I720,労働コスト!I720)</f>
        <v>0.43013746895402288</v>
      </c>
    </row>
    <row r="721" spans="1:9" x14ac:dyDescent="0.15">
      <c r="A721" s="1">
        <v>32</v>
      </c>
      <c r="B721" s="1" t="s">
        <v>130</v>
      </c>
      <c r="C721" s="1">
        <v>5</v>
      </c>
      <c r="D721" s="1" t="s">
        <v>157</v>
      </c>
      <c r="E721" s="6">
        <f>資本コスト!E721/SUM(資本コスト!E721,労働コスト!E721)</f>
        <v>0.61099062031562168</v>
      </c>
      <c r="F721" s="6">
        <f>資本コスト!F721/SUM(資本コスト!F721,労働コスト!F721)</f>
        <v>0.34026501144999355</v>
      </c>
      <c r="G721" s="6">
        <f>資本コスト!G721/SUM(資本コスト!G721,労働コスト!G721)</f>
        <v>0.2361692107193902</v>
      </c>
      <c r="H721" s="6">
        <f>資本コスト!H721/SUM(資本コスト!H721,労働コスト!H721)</f>
        <v>0.22471660439480343</v>
      </c>
      <c r="I721" s="6">
        <f>資本コスト!I721/SUM(資本コスト!I721,労働コスト!I721)</f>
        <v>0.35437906321071344</v>
      </c>
    </row>
    <row r="722" spans="1:9" x14ac:dyDescent="0.15">
      <c r="A722" s="1">
        <v>32</v>
      </c>
      <c r="B722" s="1" t="s">
        <v>130</v>
      </c>
      <c r="C722" s="1">
        <v>6</v>
      </c>
      <c r="D722" s="1" t="s">
        <v>49</v>
      </c>
      <c r="E722" s="6">
        <f>資本コスト!E722/SUM(資本コスト!E722,労働コスト!E722)</f>
        <v>0.47620145742169928</v>
      </c>
      <c r="F722" s="6">
        <f>資本コスト!F722/SUM(資本コスト!F722,労働コスト!F722)</f>
        <v>0.29432504271104626</v>
      </c>
      <c r="G722" s="6">
        <f>資本コスト!G722/SUM(資本コスト!G722,労働コスト!G722)</f>
        <v>0.33003642928306243</v>
      </c>
      <c r="H722" s="6">
        <f>資本コスト!H722/SUM(資本コスト!H722,労働コスト!H722)</f>
        <v>0.23765566582353065</v>
      </c>
      <c r="I722" s="6">
        <f>資本コスト!I722/SUM(資本コスト!I722,労働コスト!I722)</f>
        <v>0.16940296910184705</v>
      </c>
    </row>
    <row r="723" spans="1:9" x14ac:dyDescent="0.15">
      <c r="A723" s="1">
        <v>32</v>
      </c>
      <c r="B723" s="1" t="s">
        <v>130</v>
      </c>
      <c r="C723" s="1">
        <v>7</v>
      </c>
      <c r="D723" s="1" t="s">
        <v>158</v>
      </c>
      <c r="E723" s="6">
        <f>資本コスト!E723/SUM(資本コスト!E723,労働コスト!E723)</f>
        <v>0.84395369263102071</v>
      </c>
      <c r="F723" s="6">
        <f>資本コスト!F723/SUM(資本コスト!F723,労働コスト!F723)</f>
        <v>0.44789066222772611</v>
      </c>
      <c r="G723" s="6">
        <f>資本コスト!G723/SUM(資本コスト!G723,労働コスト!G723)</f>
        <v>0.4145548793653045</v>
      </c>
      <c r="H723" s="6">
        <f>資本コスト!H723/SUM(資本コスト!H723,労働コスト!H723)</f>
        <v>0.4679491281121767</v>
      </c>
      <c r="I723" s="6">
        <f>資本コスト!I723/SUM(資本コスト!I723,労働コスト!I723)</f>
        <v>0.33191456623718479</v>
      </c>
    </row>
    <row r="724" spans="1:9" x14ac:dyDescent="0.15">
      <c r="A724" s="1">
        <v>32</v>
      </c>
      <c r="B724" s="1" t="s">
        <v>130</v>
      </c>
      <c r="C724" s="1">
        <v>8</v>
      </c>
      <c r="D724" s="1" t="s">
        <v>159</v>
      </c>
      <c r="E724" s="6">
        <f>資本コスト!E724/SUM(資本コスト!E724,労働コスト!E724)</f>
        <v>0.2761519272120983</v>
      </c>
      <c r="F724" s="6">
        <f>資本コスト!F724/SUM(資本コスト!F724,労働コスト!F724)</f>
        <v>0.20706328314871517</v>
      </c>
      <c r="G724" s="6">
        <f>資本コスト!G724/SUM(資本コスト!G724,労働コスト!G724)</f>
        <v>0.24736529683484335</v>
      </c>
      <c r="H724" s="6">
        <f>資本コスト!H724/SUM(資本コスト!H724,労働コスト!H724)</f>
        <v>0.23166860342872658</v>
      </c>
      <c r="I724" s="6">
        <f>資本コスト!I724/SUM(資本コスト!I724,労働コスト!I724)</f>
        <v>0.2647142081612196</v>
      </c>
    </row>
    <row r="725" spans="1:9" x14ac:dyDescent="0.15">
      <c r="A725" s="1">
        <v>32</v>
      </c>
      <c r="B725" s="1" t="s">
        <v>130</v>
      </c>
      <c r="C725" s="1">
        <v>9</v>
      </c>
      <c r="D725" s="1" t="s">
        <v>160</v>
      </c>
      <c r="E725" s="6">
        <f>資本コスト!E725/SUM(資本コスト!E725,労働コスト!E725)</f>
        <v>0.29394939190382485</v>
      </c>
      <c r="F725" s="6">
        <f>資本コスト!F725/SUM(資本コスト!F725,労働コスト!F725)</f>
        <v>0.23190473961886129</v>
      </c>
      <c r="G725" s="6">
        <f>資本コスト!G725/SUM(資本コスト!G725,労働コスト!G725)</f>
        <v>0.31838709512212549</v>
      </c>
      <c r="H725" s="6">
        <f>資本コスト!H725/SUM(資本コスト!H725,労働コスト!H725)</f>
        <v>0.31949027131326091</v>
      </c>
      <c r="I725" s="6">
        <f>資本コスト!I725/SUM(資本コスト!I725,労働コスト!I725)</f>
        <v>0.38373838180832032</v>
      </c>
    </row>
    <row r="726" spans="1:9" x14ac:dyDescent="0.15">
      <c r="A726" s="1">
        <v>32</v>
      </c>
      <c r="B726" s="1" t="s">
        <v>130</v>
      </c>
      <c r="C726" s="1">
        <v>10</v>
      </c>
      <c r="D726" s="1" t="s">
        <v>161</v>
      </c>
      <c r="E726" s="6">
        <f>資本コスト!E726/SUM(資本コスト!E726,労働コスト!E726)</f>
        <v>0.20046606224550129</v>
      </c>
      <c r="F726" s="6">
        <f>資本コスト!F726/SUM(資本コスト!F726,労働コスト!F726)</f>
        <v>0.1698741899758742</v>
      </c>
      <c r="G726" s="6">
        <f>資本コスト!G726/SUM(資本コスト!G726,労働コスト!G726)</f>
        <v>0.15127366245038221</v>
      </c>
      <c r="H726" s="6">
        <f>資本コスト!H726/SUM(資本コスト!H726,労働コスト!H726)</f>
        <v>0.20662376816762801</v>
      </c>
      <c r="I726" s="6">
        <f>資本コスト!I726/SUM(資本コスト!I726,労働コスト!I726)</f>
        <v>0.27737497598981437</v>
      </c>
    </row>
    <row r="727" spans="1:9" x14ac:dyDescent="0.15">
      <c r="A727" s="1">
        <v>32</v>
      </c>
      <c r="B727" s="1" t="s">
        <v>130</v>
      </c>
      <c r="C727" s="1">
        <v>11</v>
      </c>
      <c r="D727" s="1" t="s">
        <v>162</v>
      </c>
      <c r="E727" s="6">
        <f>資本コスト!E727/SUM(資本コスト!E727,労働コスト!E727)</f>
        <v>0.55407754677003607</v>
      </c>
      <c r="F727" s="6">
        <f>資本コスト!F727/SUM(資本コスト!F727,労働コスト!F727)</f>
        <v>0.33163463335714616</v>
      </c>
      <c r="G727" s="6">
        <f>資本コスト!G727/SUM(資本コスト!G727,労働コスト!G727)</f>
        <v>0.35778104745444761</v>
      </c>
      <c r="H727" s="6">
        <f>資本コスト!H727/SUM(資本コスト!H727,労働コスト!H727)</f>
        <v>0.30898423137766867</v>
      </c>
      <c r="I727" s="6">
        <f>資本コスト!I727/SUM(資本コスト!I727,労働コスト!I727)</f>
        <v>0.30933422326289373</v>
      </c>
    </row>
    <row r="728" spans="1:9" x14ac:dyDescent="0.15">
      <c r="A728" s="1">
        <v>32</v>
      </c>
      <c r="B728" s="1" t="s">
        <v>130</v>
      </c>
      <c r="C728" s="1">
        <v>12</v>
      </c>
      <c r="D728" s="1" t="s">
        <v>163</v>
      </c>
      <c r="E728" s="6">
        <f>資本コスト!E728/SUM(資本コスト!E728,労働コスト!E728)</f>
        <v>7.8196100324882348E-2</v>
      </c>
      <c r="F728" s="6">
        <f>資本コスト!F728/SUM(資本コスト!F728,労働コスト!F728)</f>
        <v>0.12831744664722541</v>
      </c>
      <c r="G728" s="6">
        <f>資本コスト!G728/SUM(資本コスト!G728,労働コスト!G728)</f>
        <v>0.28935878055661768</v>
      </c>
      <c r="H728" s="6">
        <f>資本コスト!H728/SUM(資本コスト!H728,労働コスト!H728)</f>
        <v>0.30270231880325921</v>
      </c>
      <c r="I728" s="6">
        <f>資本コスト!I728/SUM(資本コスト!I728,労働コスト!I728)</f>
        <v>0.41618864946262202</v>
      </c>
    </row>
    <row r="729" spans="1:9" x14ac:dyDescent="0.15">
      <c r="A729" s="1">
        <v>32</v>
      </c>
      <c r="B729" s="1" t="s">
        <v>130</v>
      </c>
      <c r="C729" s="1">
        <v>13</v>
      </c>
      <c r="D729" s="1" t="s">
        <v>164</v>
      </c>
      <c r="E729" s="6">
        <f>資本コスト!E729/SUM(資本コスト!E729,労働コスト!E729)</f>
        <v>9.1352803118353684E-2</v>
      </c>
      <c r="F729" s="6">
        <f>資本コスト!F729/SUM(資本コスト!F729,労働コスト!F729)</f>
        <v>0.28411135644449714</v>
      </c>
      <c r="G729" s="6">
        <f>資本コスト!G729/SUM(資本コスト!G729,労働コスト!G729)</f>
        <v>0.38574331743742796</v>
      </c>
      <c r="H729" s="6">
        <f>資本コスト!H729/SUM(資本コスト!H729,労働コスト!H729)</f>
        <v>0.38618834504827465</v>
      </c>
      <c r="I729" s="6">
        <f>資本コスト!I729/SUM(資本コスト!I729,労働コスト!I729)</f>
        <v>0.31748266495820177</v>
      </c>
    </row>
    <row r="730" spans="1:9" x14ac:dyDescent="0.15">
      <c r="A730" s="1">
        <v>32</v>
      </c>
      <c r="B730" s="1" t="s">
        <v>130</v>
      </c>
      <c r="C730" s="1">
        <v>14</v>
      </c>
      <c r="D730" s="1" t="s">
        <v>165</v>
      </c>
      <c r="E730" s="6">
        <f>資本コスト!E730/SUM(資本コスト!E730,労働コスト!E730)</f>
        <v>5.0294927005134778E-2</v>
      </c>
      <c r="F730" s="6">
        <f>資本コスト!F730/SUM(資本コスト!F730,労働コスト!F730)</f>
        <v>0.14134275654469802</v>
      </c>
      <c r="G730" s="6">
        <f>資本コスト!G730/SUM(資本コスト!G730,労働コスト!G730)</f>
        <v>0.40209911938671933</v>
      </c>
      <c r="H730" s="6">
        <f>資本コスト!H730/SUM(資本コスト!H730,労働コスト!H730)</f>
        <v>0.4388956940340738</v>
      </c>
      <c r="I730" s="6">
        <f>資本コスト!I730/SUM(資本コスト!I730,労働コスト!I730)</f>
        <v>0.510082417905665</v>
      </c>
    </row>
    <row r="731" spans="1:9" x14ac:dyDescent="0.15">
      <c r="A731" s="1">
        <v>32</v>
      </c>
      <c r="B731" s="1" t="s">
        <v>130</v>
      </c>
      <c r="C731" s="1">
        <v>15</v>
      </c>
      <c r="D731" s="1" t="s">
        <v>166</v>
      </c>
      <c r="E731" s="6">
        <f>資本コスト!E731/SUM(資本コスト!E731,労働コスト!E731)</f>
        <v>0.10632385399211151</v>
      </c>
      <c r="F731" s="6">
        <f>資本コスト!F731/SUM(資本コスト!F731,労働コスト!F731)</f>
        <v>0.14765400415410732</v>
      </c>
      <c r="G731" s="6">
        <f>資本コスト!G731/SUM(資本コスト!G731,労働コスト!G731)</f>
        <v>0.17462447029225506</v>
      </c>
      <c r="H731" s="6">
        <f>資本コスト!H731/SUM(資本コスト!H731,労働コスト!H731)</f>
        <v>0.25177637019742655</v>
      </c>
      <c r="I731" s="6">
        <f>資本コスト!I731/SUM(資本コスト!I731,労働コスト!I731)</f>
        <v>0.35548830056835928</v>
      </c>
    </row>
    <row r="732" spans="1:9" x14ac:dyDescent="0.15">
      <c r="A732" s="1">
        <v>32</v>
      </c>
      <c r="B732" s="1" t="s">
        <v>80</v>
      </c>
      <c r="C732" s="1">
        <v>16</v>
      </c>
      <c r="D732" s="1" t="s">
        <v>149</v>
      </c>
      <c r="E732" s="6">
        <f>資本コスト!E732/SUM(資本コスト!E732,労働コスト!E732)</f>
        <v>0.20007090199270258</v>
      </c>
      <c r="F732" s="6">
        <f>資本コスト!F732/SUM(資本コスト!F732,労働コスト!F732)</f>
        <v>0.11456680827609397</v>
      </c>
      <c r="G732" s="6">
        <f>資本コスト!G732/SUM(資本コスト!G732,労働コスト!G732)</f>
        <v>0.12529986760001363</v>
      </c>
      <c r="H732" s="6">
        <f>資本コスト!H732/SUM(資本コスト!H732,労働コスト!H732)</f>
        <v>0.12934989496250301</v>
      </c>
      <c r="I732" s="6">
        <f>資本コスト!I732/SUM(資本コスト!I732,労働コスト!I732)</f>
        <v>0.13440990390964741</v>
      </c>
    </row>
    <row r="733" spans="1:9" x14ac:dyDescent="0.15">
      <c r="A733" s="1">
        <v>32</v>
      </c>
      <c r="B733" s="1" t="s">
        <v>80</v>
      </c>
      <c r="C733" s="1">
        <v>17</v>
      </c>
      <c r="D733" s="1" t="s">
        <v>150</v>
      </c>
      <c r="E733" s="6">
        <f>資本コスト!E733/SUM(資本コスト!E733,労働コスト!E733)</f>
        <v>0.77981585756587568</v>
      </c>
      <c r="F733" s="6">
        <f>資本コスト!F733/SUM(資本コスト!F733,労働コスト!F733)</f>
        <v>0.69996807905252134</v>
      </c>
      <c r="G733" s="6">
        <f>資本コスト!G733/SUM(資本コスト!G733,労働コスト!G733)</f>
        <v>0.69490225181141418</v>
      </c>
      <c r="H733" s="6">
        <f>資本コスト!H733/SUM(資本コスト!H733,労働コスト!H733)</f>
        <v>0.71917659278903445</v>
      </c>
      <c r="I733" s="6">
        <f>資本コスト!I733/SUM(資本コスト!I733,労働コスト!I733)</f>
        <v>0.81282393220803895</v>
      </c>
    </row>
    <row r="734" spans="1:9" x14ac:dyDescent="0.15">
      <c r="A734" s="1">
        <v>32</v>
      </c>
      <c r="B734" s="1" t="s">
        <v>80</v>
      </c>
      <c r="C734" s="1">
        <v>18</v>
      </c>
      <c r="D734" s="1" t="s">
        <v>151</v>
      </c>
      <c r="E734" s="6">
        <f>資本コスト!E734/SUM(資本コスト!E734,労働コスト!E734)</f>
        <v>0.13885128739201699</v>
      </c>
      <c r="F734" s="6">
        <f>資本コスト!F734/SUM(資本コスト!F734,労働コスト!F734)</f>
        <v>0.16105988737289748</v>
      </c>
      <c r="G734" s="6">
        <f>資本コスト!G734/SUM(資本コスト!G734,労働コスト!G734)</f>
        <v>0.17283452911567729</v>
      </c>
      <c r="H734" s="6">
        <f>資本コスト!H734/SUM(資本コスト!H734,労働コスト!H734)</f>
        <v>0.14937588006569025</v>
      </c>
      <c r="I734" s="6">
        <f>資本コスト!I734/SUM(資本コスト!I734,労働コスト!I734)</f>
        <v>0.14109451776476736</v>
      </c>
    </row>
    <row r="735" spans="1:9" x14ac:dyDescent="0.15">
      <c r="A735" s="1">
        <v>32</v>
      </c>
      <c r="B735" s="1" t="s">
        <v>80</v>
      </c>
      <c r="C735" s="1">
        <v>19</v>
      </c>
      <c r="D735" s="1" t="s">
        <v>152</v>
      </c>
      <c r="E735" s="6">
        <f>資本コスト!E735/SUM(資本コスト!E735,労働コスト!E735)</f>
        <v>0.28223647859523687</v>
      </c>
      <c r="F735" s="6">
        <f>資本コスト!F735/SUM(資本コスト!F735,労働コスト!F735)</f>
        <v>0.15956461017813953</v>
      </c>
      <c r="G735" s="6">
        <f>資本コスト!G735/SUM(資本コスト!G735,労働コスト!G735)</f>
        <v>0.15506853210720456</v>
      </c>
      <c r="H735" s="6">
        <f>資本コスト!H735/SUM(資本コスト!H735,労働コスト!H735)</f>
        <v>0.21485237365616933</v>
      </c>
      <c r="I735" s="6">
        <f>資本コスト!I735/SUM(資本コスト!I735,労働コスト!I735)</f>
        <v>0.24142611105880876</v>
      </c>
    </row>
    <row r="736" spans="1:9" x14ac:dyDescent="0.15">
      <c r="A736" s="1">
        <v>32</v>
      </c>
      <c r="B736" s="1" t="s">
        <v>80</v>
      </c>
      <c r="C736" s="1">
        <v>20</v>
      </c>
      <c r="D736" s="1" t="s">
        <v>153</v>
      </c>
      <c r="E736" s="6">
        <f>資本コスト!E736/SUM(資本コスト!E736,労働コスト!E736)</f>
        <v>0.41613233680112988</v>
      </c>
      <c r="F736" s="6">
        <f>資本コスト!F736/SUM(資本コスト!F736,労働コスト!F736)</f>
        <v>0.89053075399173798</v>
      </c>
      <c r="G736" s="6">
        <f>資本コスト!G736/SUM(資本コスト!G736,労働コスト!G736)</f>
        <v>0.84369983616160382</v>
      </c>
      <c r="H736" s="6">
        <f>資本コスト!H736/SUM(資本コスト!H736,労働コスト!H736)</f>
        <v>0.83565643133022616</v>
      </c>
      <c r="I736" s="6">
        <f>資本コスト!I736/SUM(資本コスト!I736,労働コスト!I736)</f>
        <v>0.88212580292613574</v>
      </c>
    </row>
    <row r="737" spans="1:9" x14ac:dyDescent="0.15">
      <c r="A737" s="1">
        <v>32</v>
      </c>
      <c r="B737" s="1" t="s">
        <v>80</v>
      </c>
      <c r="C737" s="1">
        <v>21</v>
      </c>
      <c r="D737" s="1" t="s">
        <v>154</v>
      </c>
      <c r="E737" s="6">
        <f>資本コスト!E737/SUM(資本コスト!E737,労働コスト!E737)</f>
        <v>8.2032651874292845E-2</v>
      </c>
      <c r="F737" s="6">
        <f>資本コスト!F737/SUM(資本コスト!F737,労働コスト!F737)</f>
        <v>0.25076589170614805</v>
      </c>
      <c r="G737" s="6">
        <f>資本コスト!G737/SUM(資本コスト!G737,労働コスト!G737)</f>
        <v>0.31853026324914968</v>
      </c>
      <c r="H737" s="6">
        <f>資本コスト!H737/SUM(資本コスト!H737,労働コスト!H737)</f>
        <v>0.40558287180177521</v>
      </c>
      <c r="I737" s="6">
        <f>資本コスト!I737/SUM(資本コスト!I737,労働コスト!I737)</f>
        <v>0.68314603680321184</v>
      </c>
    </row>
    <row r="738" spans="1:9" x14ac:dyDescent="0.15">
      <c r="A738" s="1">
        <v>32</v>
      </c>
      <c r="B738" s="1" t="s">
        <v>31</v>
      </c>
      <c r="C738" s="1">
        <v>22</v>
      </c>
      <c r="D738" s="1" t="s">
        <v>146</v>
      </c>
      <c r="E738" s="6">
        <f>資本コスト!E738/SUM(資本コスト!E738,労働コスト!E738)</f>
        <v>0.10025623969423296</v>
      </c>
      <c r="F738" s="6">
        <f>資本コスト!F738/SUM(資本コスト!F738,労働コスト!F738)</f>
        <v>0.23795692954578837</v>
      </c>
      <c r="G738" s="6">
        <f>資本コスト!G738/SUM(資本コスト!G738,労働コスト!G738)</f>
        <v>0.27202456026317245</v>
      </c>
      <c r="H738" s="6">
        <f>資本コスト!H738/SUM(資本コスト!H738,労働コスト!H738)</f>
        <v>0.35700575716587113</v>
      </c>
      <c r="I738" s="6">
        <f>資本コスト!I738/SUM(資本コスト!I738,労働コスト!I738)</f>
        <v>0.32876193007128657</v>
      </c>
    </row>
    <row r="739" spans="1:9" x14ac:dyDescent="0.15">
      <c r="A739" s="1">
        <v>32</v>
      </c>
      <c r="B739" s="1" t="s">
        <v>31</v>
      </c>
      <c r="C739" s="1">
        <v>23</v>
      </c>
      <c r="D739" s="1" t="s">
        <v>167</v>
      </c>
      <c r="E739" s="6">
        <f>資本コスト!E739/SUM(資本コスト!E739,労働コスト!E739)</f>
        <v>0.39617775701347646</v>
      </c>
      <c r="F739" s="6">
        <f>資本コスト!F739/SUM(資本コスト!F739,労働コスト!F739)</f>
        <v>0.2764718825234857</v>
      </c>
      <c r="G739" s="6">
        <f>資本コスト!G739/SUM(資本コスト!G739,労働コスト!G739)</f>
        <v>0.29510222439749545</v>
      </c>
      <c r="H739" s="6">
        <f>資本コスト!H739/SUM(資本コスト!H739,労働コスト!H739)</f>
        <v>0.30366280720692612</v>
      </c>
      <c r="I739" s="6">
        <f>資本コスト!I739/SUM(資本コスト!I739,労働コスト!I739)</f>
        <v>0.3982969350948774</v>
      </c>
    </row>
    <row r="740" spans="1:9" x14ac:dyDescent="0.15">
      <c r="A740" s="1">
        <v>33</v>
      </c>
      <c r="B740" s="1" t="s">
        <v>81</v>
      </c>
      <c r="C740" s="1">
        <v>1</v>
      </c>
      <c r="D740" s="1" t="s">
        <v>147</v>
      </c>
      <c r="E740" s="6">
        <f>資本コスト!E740/SUM(資本コスト!E740,労働コスト!E740)</f>
        <v>0.58562421147442367</v>
      </c>
      <c r="F740" s="6">
        <f>資本コスト!F740/SUM(資本コスト!F740,労働コスト!F740)</f>
        <v>0.47488821418909588</v>
      </c>
      <c r="G740" s="6">
        <f>資本コスト!G740/SUM(資本コスト!G740,労働コスト!G740)</f>
        <v>0.51779490417665242</v>
      </c>
      <c r="H740" s="6">
        <f>資本コスト!H740/SUM(資本コスト!H740,労働コスト!H740)</f>
        <v>0.61339033504133833</v>
      </c>
      <c r="I740" s="6">
        <f>資本コスト!I740/SUM(資本コスト!I740,労働コスト!I740)</f>
        <v>0.65578696596557962</v>
      </c>
    </row>
    <row r="741" spans="1:9" x14ac:dyDescent="0.15">
      <c r="A741" s="1">
        <v>33</v>
      </c>
      <c r="B741" s="1" t="s">
        <v>81</v>
      </c>
      <c r="C741" s="1">
        <v>2</v>
      </c>
      <c r="D741" s="1" t="s">
        <v>148</v>
      </c>
      <c r="E741" s="6">
        <f>資本コスト!E741/SUM(資本コスト!E741,労働コスト!E741)</f>
        <v>0.31607252101027022</v>
      </c>
      <c r="F741" s="6">
        <f>資本コスト!F741/SUM(資本コスト!F741,労働コスト!F741)</f>
        <v>0.26765252981237886</v>
      </c>
      <c r="G741" s="6">
        <f>資本コスト!G741/SUM(資本コスト!G741,労働コスト!G741)</f>
        <v>0.32820925672803813</v>
      </c>
      <c r="H741" s="6">
        <f>資本コスト!H741/SUM(資本コスト!H741,労働コスト!H741)</f>
        <v>0.36613337267789142</v>
      </c>
      <c r="I741" s="6">
        <f>資本コスト!I741/SUM(資本コスト!I741,労働コスト!I741)</f>
        <v>0.34531637446949248</v>
      </c>
    </row>
    <row r="742" spans="1:9" x14ac:dyDescent="0.15">
      <c r="A742" s="1">
        <v>33</v>
      </c>
      <c r="B742" s="1" t="s">
        <v>131</v>
      </c>
      <c r="C742" s="1">
        <v>3</v>
      </c>
      <c r="D742" s="1" t="s">
        <v>155</v>
      </c>
      <c r="E742" s="6">
        <f>資本コスト!E742/SUM(資本コスト!E742,労働コスト!E742)</f>
        <v>0.44145242935566392</v>
      </c>
      <c r="F742" s="6">
        <f>資本コスト!F742/SUM(資本コスト!F742,労働コスト!F742)</f>
        <v>0.31542840915178361</v>
      </c>
      <c r="G742" s="6">
        <f>資本コスト!G742/SUM(資本コスト!G742,労働コスト!G742)</f>
        <v>0.35104012163567672</v>
      </c>
      <c r="H742" s="6">
        <f>資本コスト!H742/SUM(資本コスト!H742,労働コスト!H742)</f>
        <v>0.35073414934059677</v>
      </c>
      <c r="I742" s="6">
        <f>資本コスト!I742/SUM(資本コスト!I742,労働コスト!I742)</f>
        <v>0.38822691201182991</v>
      </c>
    </row>
    <row r="743" spans="1:9" x14ac:dyDescent="0.15">
      <c r="A743" s="1">
        <v>33</v>
      </c>
      <c r="B743" s="1" t="s">
        <v>131</v>
      </c>
      <c r="C743" s="1">
        <v>4</v>
      </c>
      <c r="D743" s="1" t="s">
        <v>156</v>
      </c>
      <c r="E743" s="6">
        <f>資本コスト!E743/SUM(資本コスト!E743,労働コスト!E743)</f>
        <v>0.24217545200675022</v>
      </c>
      <c r="F743" s="6">
        <f>資本コスト!F743/SUM(資本コスト!F743,労働コスト!F743)</f>
        <v>0.16775113998432495</v>
      </c>
      <c r="G743" s="6">
        <f>資本コスト!G743/SUM(資本コスト!G743,労働コスト!G743)</f>
        <v>0.19763900749089472</v>
      </c>
      <c r="H743" s="6">
        <f>資本コスト!H743/SUM(資本コスト!H743,労働コスト!H743)</f>
        <v>0.28303426393648723</v>
      </c>
      <c r="I743" s="6">
        <f>資本コスト!I743/SUM(資本コスト!I743,労働コスト!I743)</f>
        <v>0.40435110420997483</v>
      </c>
    </row>
    <row r="744" spans="1:9" x14ac:dyDescent="0.15">
      <c r="A744" s="1">
        <v>33</v>
      </c>
      <c r="B744" s="1" t="s">
        <v>131</v>
      </c>
      <c r="C744" s="1">
        <v>5</v>
      </c>
      <c r="D744" s="1" t="s">
        <v>157</v>
      </c>
      <c r="E744" s="6">
        <f>資本コスト!E744/SUM(資本コスト!E744,労働コスト!E744)</f>
        <v>0.29401599759779362</v>
      </c>
      <c r="F744" s="6">
        <f>資本コスト!F744/SUM(資本コスト!F744,労働コスト!F744)</f>
        <v>0.1826348251816457</v>
      </c>
      <c r="G744" s="6">
        <f>資本コスト!G744/SUM(資本コスト!G744,労働コスト!G744)</f>
        <v>0.21879176262110867</v>
      </c>
      <c r="H744" s="6">
        <f>資本コスト!H744/SUM(資本コスト!H744,労働コスト!H744)</f>
        <v>0.23591256910999561</v>
      </c>
      <c r="I744" s="6">
        <f>資本コスト!I744/SUM(資本コスト!I744,労働コスト!I744)</f>
        <v>0.21749339459589562</v>
      </c>
    </row>
    <row r="745" spans="1:9" x14ac:dyDescent="0.15">
      <c r="A745" s="1">
        <v>33</v>
      </c>
      <c r="B745" s="1" t="s">
        <v>131</v>
      </c>
      <c r="C745" s="1">
        <v>6</v>
      </c>
      <c r="D745" s="1" t="s">
        <v>49</v>
      </c>
      <c r="E745" s="6">
        <f>資本コスト!E745/SUM(資本コスト!E745,労働コスト!E745)</f>
        <v>0.6721932216912202</v>
      </c>
      <c r="F745" s="6">
        <f>資本コスト!F745/SUM(資本コスト!F745,労働コスト!F745)</f>
        <v>0.61275943645193975</v>
      </c>
      <c r="G745" s="6">
        <f>資本コスト!G745/SUM(資本コスト!G745,労働コスト!G745)</f>
        <v>0.58139997612731076</v>
      </c>
      <c r="H745" s="6">
        <f>資本コスト!H745/SUM(資本コスト!H745,労働コスト!H745)</f>
        <v>0.56451869067579052</v>
      </c>
      <c r="I745" s="6">
        <f>資本コスト!I745/SUM(資本コスト!I745,労働コスト!I745)</f>
        <v>0.60376661667596265</v>
      </c>
    </row>
    <row r="746" spans="1:9" x14ac:dyDescent="0.15">
      <c r="A746" s="1">
        <v>33</v>
      </c>
      <c r="B746" s="1" t="s">
        <v>131</v>
      </c>
      <c r="C746" s="1">
        <v>7</v>
      </c>
      <c r="D746" s="1" t="s">
        <v>158</v>
      </c>
      <c r="E746" s="6">
        <f>資本コスト!E746/SUM(資本コスト!E746,労働コスト!E746)</f>
        <v>0.92746202830084912</v>
      </c>
      <c r="F746" s="6">
        <f>資本コスト!F746/SUM(資本コスト!F746,労働コスト!F746)</f>
        <v>0.80754810697578872</v>
      </c>
      <c r="G746" s="6">
        <f>資本コスト!G746/SUM(資本コスト!G746,労働コスト!G746)</f>
        <v>0.7521982866543413</v>
      </c>
      <c r="H746" s="6">
        <f>資本コスト!H746/SUM(資本コスト!H746,労働コスト!H746)</f>
        <v>0.800183446889562</v>
      </c>
      <c r="I746" s="6">
        <f>資本コスト!I746/SUM(資本コスト!I746,労働コスト!I746)</f>
        <v>0.82645813807434021</v>
      </c>
    </row>
    <row r="747" spans="1:9" x14ac:dyDescent="0.15">
      <c r="A747" s="1">
        <v>33</v>
      </c>
      <c r="B747" s="1" t="s">
        <v>131</v>
      </c>
      <c r="C747" s="1">
        <v>8</v>
      </c>
      <c r="D747" s="1" t="s">
        <v>159</v>
      </c>
      <c r="E747" s="6">
        <f>資本コスト!E747/SUM(資本コスト!E747,労働コスト!E747)</f>
        <v>0.30164305030254984</v>
      </c>
      <c r="F747" s="6">
        <f>資本コスト!F747/SUM(資本コスト!F747,労働コスト!F747)</f>
        <v>0.20378260887627112</v>
      </c>
      <c r="G747" s="6">
        <f>資本コスト!G747/SUM(資本コスト!G747,労働コスト!G747)</f>
        <v>0.22294970617543608</v>
      </c>
      <c r="H747" s="6">
        <f>資本コスト!H747/SUM(資本コスト!H747,労働コスト!H747)</f>
        <v>0.23068998729282819</v>
      </c>
      <c r="I747" s="6">
        <f>資本コスト!I747/SUM(資本コスト!I747,労働コスト!I747)</f>
        <v>0.24778008001852689</v>
      </c>
    </row>
    <row r="748" spans="1:9" x14ac:dyDescent="0.15">
      <c r="A748" s="1">
        <v>33</v>
      </c>
      <c r="B748" s="1" t="s">
        <v>131</v>
      </c>
      <c r="C748" s="1">
        <v>9</v>
      </c>
      <c r="D748" s="1" t="s">
        <v>160</v>
      </c>
      <c r="E748" s="6">
        <f>資本コスト!E748/SUM(資本コスト!E748,労働コスト!E748)</f>
        <v>0.63336860317214161</v>
      </c>
      <c r="F748" s="6">
        <f>資本コスト!F748/SUM(資本コスト!F748,労働コスト!F748)</f>
        <v>0.59756811936591459</v>
      </c>
      <c r="G748" s="6">
        <f>資本コスト!G748/SUM(資本コスト!G748,労働コスト!G748)</f>
        <v>0.5913207470324241</v>
      </c>
      <c r="H748" s="6">
        <f>資本コスト!H748/SUM(資本コスト!H748,労働コスト!H748)</f>
        <v>0.58809286660299775</v>
      </c>
      <c r="I748" s="6">
        <f>資本コスト!I748/SUM(資本コスト!I748,労働コスト!I748)</f>
        <v>0.57369994327917895</v>
      </c>
    </row>
    <row r="749" spans="1:9" x14ac:dyDescent="0.15">
      <c r="A749" s="1">
        <v>33</v>
      </c>
      <c r="B749" s="1" t="s">
        <v>131</v>
      </c>
      <c r="C749" s="1">
        <v>10</v>
      </c>
      <c r="D749" s="1" t="s">
        <v>161</v>
      </c>
      <c r="E749" s="6">
        <f>資本コスト!E749/SUM(資本コスト!E749,労働コスト!E749)</f>
        <v>0.18827581431620596</v>
      </c>
      <c r="F749" s="6">
        <f>資本コスト!F749/SUM(資本コスト!F749,労働コスト!F749)</f>
        <v>0.17831717778809159</v>
      </c>
      <c r="G749" s="6">
        <f>資本コスト!G749/SUM(資本コスト!G749,労働コスト!G749)</f>
        <v>0.15250180412569903</v>
      </c>
      <c r="H749" s="6">
        <f>資本コスト!H749/SUM(資本コスト!H749,労働コスト!H749)</f>
        <v>0.1623252448535541</v>
      </c>
      <c r="I749" s="6">
        <f>資本コスト!I749/SUM(資本コスト!I749,労働コスト!I749)</f>
        <v>0.26027499521715802</v>
      </c>
    </row>
    <row r="750" spans="1:9" x14ac:dyDescent="0.15">
      <c r="A750" s="1">
        <v>33</v>
      </c>
      <c r="B750" s="1" t="s">
        <v>131</v>
      </c>
      <c r="C750" s="1">
        <v>11</v>
      </c>
      <c r="D750" s="1" t="s">
        <v>162</v>
      </c>
      <c r="E750" s="6">
        <f>資本コスト!E750/SUM(資本コスト!E750,労働コスト!E750)</f>
        <v>0.50765129388882746</v>
      </c>
      <c r="F750" s="6">
        <f>資本コスト!F750/SUM(資本コスト!F750,労働コスト!F750)</f>
        <v>0.30993237970848669</v>
      </c>
      <c r="G750" s="6">
        <f>資本コスト!G750/SUM(資本コスト!G750,労働コスト!G750)</f>
        <v>0.31682212543230898</v>
      </c>
      <c r="H750" s="6">
        <f>資本コスト!H750/SUM(資本コスト!H750,労働コスト!H750)</f>
        <v>0.29785047306597751</v>
      </c>
      <c r="I750" s="6">
        <f>資本コスト!I750/SUM(資本コスト!I750,労働コスト!I750)</f>
        <v>0.28266702053001069</v>
      </c>
    </row>
    <row r="751" spans="1:9" x14ac:dyDescent="0.15">
      <c r="A751" s="1">
        <v>33</v>
      </c>
      <c r="B751" s="1" t="s">
        <v>131</v>
      </c>
      <c r="C751" s="1">
        <v>12</v>
      </c>
      <c r="D751" s="1" t="s">
        <v>163</v>
      </c>
      <c r="E751" s="6">
        <f>資本コスト!E751/SUM(資本コスト!E751,労働コスト!E751)</f>
        <v>6.1982309293817067E-2</v>
      </c>
      <c r="F751" s="6">
        <f>資本コスト!F751/SUM(資本コスト!F751,労働コスト!F751)</f>
        <v>0.1362073497717993</v>
      </c>
      <c r="G751" s="6">
        <f>資本コスト!G751/SUM(資本コスト!G751,労働コスト!G751)</f>
        <v>0.28722204638957011</v>
      </c>
      <c r="H751" s="6">
        <f>資本コスト!H751/SUM(資本コスト!H751,労働コスト!H751)</f>
        <v>0.27731227130785052</v>
      </c>
      <c r="I751" s="6">
        <f>資本コスト!I751/SUM(資本コスト!I751,労働コスト!I751)</f>
        <v>0.35962819586843331</v>
      </c>
    </row>
    <row r="752" spans="1:9" x14ac:dyDescent="0.15">
      <c r="A752" s="1">
        <v>33</v>
      </c>
      <c r="B752" s="1" t="s">
        <v>131</v>
      </c>
      <c r="C752" s="1">
        <v>13</v>
      </c>
      <c r="D752" s="1" t="s">
        <v>164</v>
      </c>
      <c r="E752" s="6">
        <f>資本コスト!E752/SUM(資本コスト!E752,労働コスト!E752)</f>
        <v>0.18038795179925152</v>
      </c>
      <c r="F752" s="6">
        <f>資本コスト!F752/SUM(資本コスト!F752,労働コスト!F752)</f>
        <v>0.27012136776244933</v>
      </c>
      <c r="G752" s="6">
        <f>資本コスト!G752/SUM(資本コスト!G752,労働コスト!G752)</f>
        <v>0.36883270237277793</v>
      </c>
      <c r="H752" s="6">
        <f>資本コスト!H752/SUM(資本コスト!H752,労働コスト!H752)</f>
        <v>0.33343254766030839</v>
      </c>
      <c r="I752" s="6">
        <f>資本コスト!I752/SUM(資本コスト!I752,労働コスト!I752)</f>
        <v>0.29366331741036839</v>
      </c>
    </row>
    <row r="753" spans="1:9" x14ac:dyDescent="0.15">
      <c r="A753" s="1">
        <v>33</v>
      </c>
      <c r="B753" s="1" t="s">
        <v>131</v>
      </c>
      <c r="C753" s="1">
        <v>14</v>
      </c>
      <c r="D753" s="1" t="s">
        <v>165</v>
      </c>
      <c r="E753" s="6">
        <f>資本コスト!E753/SUM(資本コスト!E753,労働コスト!E753)</f>
        <v>3.9201875541363992E-2</v>
      </c>
      <c r="F753" s="6">
        <f>資本コスト!F753/SUM(資本コスト!F753,労働コスト!F753)</f>
        <v>0.14598075163933569</v>
      </c>
      <c r="G753" s="6">
        <f>資本コスト!G753/SUM(資本コスト!G753,労働コスト!G753)</f>
        <v>0.38501067217176166</v>
      </c>
      <c r="H753" s="6">
        <f>資本コスト!H753/SUM(資本コスト!H753,労働コスト!H753)</f>
        <v>0.44864702892183572</v>
      </c>
      <c r="I753" s="6">
        <f>資本コスト!I753/SUM(資本コスト!I753,労働コスト!I753)</f>
        <v>0.39368713278143302</v>
      </c>
    </row>
    <row r="754" spans="1:9" x14ac:dyDescent="0.15">
      <c r="A754" s="1">
        <v>33</v>
      </c>
      <c r="B754" s="1" t="s">
        <v>131</v>
      </c>
      <c r="C754" s="1">
        <v>15</v>
      </c>
      <c r="D754" s="1" t="s">
        <v>166</v>
      </c>
      <c r="E754" s="6">
        <f>資本コスト!E754/SUM(資本コスト!E754,労働コスト!E754)</f>
        <v>7.2907818485227205E-2</v>
      </c>
      <c r="F754" s="6">
        <f>資本コスト!F754/SUM(資本コスト!F754,労働コスト!F754)</f>
        <v>9.8520407695231821E-2</v>
      </c>
      <c r="G754" s="6">
        <f>資本コスト!G754/SUM(資本コスト!G754,労働コスト!G754)</f>
        <v>0.16034813322536212</v>
      </c>
      <c r="H754" s="6">
        <f>資本コスト!H754/SUM(資本コスト!H754,労働コスト!H754)</f>
        <v>0.21664951823931092</v>
      </c>
      <c r="I754" s="6">
        <f>資本コスト!I754/SUM(資本コスト!I754,労働コスト!I754)</f>
        <v>0.26740931989157241</v>
      </c>
    </row>
    <row r="755" spans="1:9" x14ac:dyDescent="0.15">
      <c r="A755" s="1">
        <v>33</v>
      </c>
      <c r="B755" s="1" t="s">
        <v>81</v>
      </c>
      <c r="C755" s="1">
        <v>16</v>
      </c>
      <c r="D755" s="1" t="s">
        <v>149</v>
      </c>
      <c r="E755" s="6">
        <f>資本コスト!E755/SUM(資本コスト!E755,労働コスト!E755)</f>
        <v>0.1047956862992224</v>
      </c>
      <c r="F755" s="6">
        <f>資本コスト!F755/SUM(資本コスト!F755,労働コスト!F755)</f>
        <v>0.12068348380469138</v>
      </c>
      <c r="G755" s="6">
        <f>資本コスト!G755/SUM(資本コスト!G755,労働コスト!G755)</f>
        <v>0.14375319432716913</v>
      </c>
      <c r="H755" s="6">
        <f>資本コスト!H755/SUM(資本コスト!H755,労働コスト!H755)</f>
        <v>8.5199951035601407E-2</v>
      </c>
      <c r="I755" s="6">
        <f>資本コスト!I755/SUM(資本コスト!I755,労働コスト!I755)</f>
        <v>9.520579554828032E-2</v>
      </c>
    </row>
    <row r="756" spans="1:9" x14ac:dyDescent="0.15">
      <c r="A756" s="1">
        <v>33</v>
      </c>
      <c r="B756" s="1" t="s">
        <v>81</v>
      </c>
      <c r="C756" s="1">
        <v>17</v>
      </c>
      <c r="D756" s="1" t="s">
        <v>150</v>
      </c>
      <c r="E756" s="6">
        <f>資本コスト!E756/SUM(資本コスト!E756,労働コスト!E756)</f>
        <v>0.85775856029762165</v>
      </c>
      <c r="F756" s="6">
        <f>資本コスト!F756/SUM(資本コスト!F756,労働コスト!F756)</f>
        <v>0.76094058002080012</v>
      </c>
      <c r="G756" s="6">
        <f>資本コスト!G756/SUM(資本コスト!G756,労働コスト!G756)</f>
        <v>0.69025536790527842</v>
      </c>
      <c r="H756" s="6">
        <f>資本コスト!H756/SUM(資本コスト!H756,労働コスト!H756)</f>
        <v>0.66160907459005336</v>
      </c>
      <c r="I756" s="6">
        <f>資本コスト!I756/SUM(資本コスト!I756,労働コスト!I756)</f>
        <v>0.69562510311033177</v>
      </c>
    </row>
    <row r="757" spans="1:9" x14ac:dyDescent="0.15">
      <c r="A757" s="1">
        <v>33</v>
      </c>
      <c r="B757" s="1" t="s">
        <v>81</v>
      </c>
      <c r="C757" s="1">
        <v>18</v>
      </c>
      <c r="D757" s="1" t="s">
        <v>151</v>
      </c>
      <c r="E757" s="6">
        <f>資本コスト!E757/SUM(資本コスト!E757,労働コスト!E757)</f>
        <v>0.13014694170556645</v>
      </c>
      <c r="F757" s="6">
        <f>資本コスト!F757/SUM(資本コスト!F757,労働コスト!F757)</f>
        <v>0.19809016188382433</v>
      </c>
      <c r="G757" s="6">
        <f>資本コスト!G757/SUM(資本コスト!G757,労働コスト!G757)</f>
        <v>0.21139323705136084</v>
      </c>
      <c r="H757" s="6">
        <f>資本コスト!H757/SUM(資本コスト!H757,労働コスト!H757)</f>
        <v>0.17555801719017006</v>
      </c>
      <c r="I757" s="6">
        <f>資本コスト!I757/SUM(資本コスト!I757,労働コスト!I757)</f>
        <v>0.13552824455894594</v>
      </c>
    </row>
    <row r="758" spans="1:9" x14ac:dyDescent="0.15">
      <c r="A758" s="1">
        <v>33</v>
      </c>
      <c r="B758" s="1" t="s">
        <v>81</v>
      </c>
      <c r="C758" s="1">
        <v>19</v>
      </c>
      <c r="D758" s="1" t="s">
        <v>152</v>
      </c>
      <c r="E758" s="6">
        <f>資本コスト!E758/SUM(資本コスト!E758,労働コスト!E758)</f>
        <v>0.27123400728846314</v>
      </c>
      <c r="F758" s="6">
        <f>資本コスト!F758/SUM(資本コスト!F758,労働コスト!F758)</f>
        <v>0.17171900453216843</v>
      </c>
      <c r="G758" s="6">
        <f>資本コスト!G758/SUM(資本コスト!G758,労働コスト!G758)</f>
        <v>0.14707620172808686</v>
      </c>
      <c r="H758" s="6">
        <f>資本コスト!H758/SUM(資本コスト!H758,労働コスト!H758)</f>
        <v>0.17169539086752481</v>
      </c>
      <c r="I758" s="6">
        <f>資本コスト!I758/SUM(資本コスト!I758,労働コスト!I758)</f>
        <v>0.24291670629331563</v>
      </c>
    </row>
    <row r="759" spans="1:9" x14ac:dyDescent="0.15">
      <c r="A759" s="1">
        <v>33</v>
      </c>
      <c r="B759" s="1" t="s">
        <v>81</v>
      </c>
      <c r="C759" s="1">
        <v>20</v>
      </c>
      <c r="D759" s="1" t="s">
        <v>153</v>
      </c>
      <c r="E759" s="6">
        <f>資本コスト!E759/SUM(資本コスト!E759,労働コスト!E759)</f>
        <v>0.42778580899952234</v>
      </c>
      <c r="F759" s="6">
        <f>資本コスト!F759/SUM(資本コスト!F759,労働コスト!F759)</f>
        <v>0.86696699451403625</v>
      </c>
      <c r="G759" s="6">
        <f>資本コスト!G759/SUM(資本コスト!G759,労働コスト!G759)</f>
        <v>0.77589822416518017</v>
      </c>
      <c r="H759" s="6">
        <f>資本コスト!H759/SUM(資本コスト!H759,労働コスト!H759)</f>
        <v>0.7688088448524506</v>
      </c>
      <c r="I759" s="6">
        <f>資本コスト!I759/SUM(資本コスト!I759,労働コスト!I759)</f>
        <v>0.80140435550281164</v>
      </c>
    </row>
    <row r="760" spans="1:9" x14ac:dyDescent="0.15">
      <c r="A760" s="1">
        <v>33</v>
      </c>
      <c r="B760" s="1" t="s">
        <v>81</v>
      </c>
      <c r="C760" s="1">
        <v>21</v>
      </c>
      <c r="D760" s="1" t="s">
        <v>154</v>
      </c>
      <c r="E760" s="6">
        <f>資本コスト!E760/SUM(資本コスト!E760,労働コスト!E760)</f>
        <v>0.26966292414887211</v>
      </c>
      <c r="F760" s="6">
        <f>資本コスト!F760/SUM(資本コスト!F760,労働コスト!F760)</f>
        <v>0.33511856202112944</v>
      </c>
      <c r="G760" s="6">
        <f>資本コスト!G760/SUM(資本コスト!G760,労働コスト!G760)</f>
        <v>0.34391288097640615</v>
      </c>
      <c r="H760" s="6">
        <f>資本コスト!H760/SUM(資本コスト!H760,労働コスト!H760)</f>
        <v>0.43514343278298201</v>
      </c>
      <c r="I760" s="6">
        <f>資本コスト!I760/SUM(資本コスト!I760,労働コスト!I760)</f>
        <v>0.51742713126821693</v>
      </c>
    </row>
    <row r="761" spans="1:9" x14ac:dyDescent="0.15">
      <c r="A761" s="1">
        <v>33</v>
      </c>
      <c r="B761" s="1" t="s">
        <v>32</v>
      </c>
      <c r="C761" s="1">
        <v>22</v>
      </c>
      <c r="D761" s="1" t="s">
        <v>146</v>
      </c>
      <c r="E761" s="6">
        <f>資本コスト!E761/SUM(資本コスト!E761,労働コスト!E761)</f>
        <v>0.15714522069686543</v>
      </c>
      <c r="F761" s="6">
        <f>資本コスト!F761/SUM(資本コスト!F761,労働コスト!F761)</f>
        <v>0.25359448093207126</v>
      </c>
      <c r="G761" s="6">
        <f>資本コスト!G761/SUM(資本コスト!G761,労働コスト!G761)</f>
        <v>0.32749337263502187</v>
      </c>
      <c r="H761" s="6">
        <f>資本コスト!H761/SUM(資本コスト!H761,労働コスト!H761)</f>
        <v>0.29249425783557148</v>
      </c>
      <c r="I761" s="6">
        <f>資本コスト!I761/SUM(資本コスト!I761,労働コスト!I761)</f>
        <v>0.2539578482851288</v>
      </c>
    </row>
    <row r="762" spans="1:9" x14ac:dyDescent="0.15">
      <c r="A762" s="1">
        <v>33</v>
      </c>
      <c r="B762" s="1" t="s">
        <v>32</v>
      </c>
      <c r="C762" s="1">
        <v>23</v>
      </c>
      <c r="D762" s="1" t="s">
        <v>167</v>
      </c>
      <c r="E762" s="6">
        <f>資本コスト!E762/SUM(資本コスト!E762,労働コスト!E762)</f>
        <v>0.38847001890433491</v>
      </c>
      <c r="F762" s="6">
        <f>資本コスト!F762/SUM(資本コスト!F762,労働コスト!F762)</f>
        <v>0.29029509720071611</v>
      </c>
      <c r="G762" s="6">
        <f>資本コスト!G762/SUM(資本コスト!G762,労働コスト!G762)</f>
        <v>0.30522115984320802</v>
      </c>
      <c r="H762" s="6">
        <f>資本コスト!H762/SUM(資本コスト!H762,労働コスト!H762)</f>
        <v>0.30402430919911255</v>
      </c>
      <c r="I762" s="6">
        <f>資本コスト!I762/SUM(資本コスト!I762,労働コスト!I762)</f>
        <v>0.30517688206972809</v>
      </c>
    </row>
    <row r="763" spans="1:9" x14ac:dyDescent="0.15">
      <c r="A763" s="1">
        <v>34</v>
      </c>
      <c r="B763" s="1" t="s">
        <v>82</v>
      </c>
      <c r="C763" s="1">
        <v>1</v>
      </c>
      <c r="D763" s="1" t="s">
        <v>147</v>
      </c>
      <c r="E763" s="6">
        <f>資本コスト!E763/SUM(資本コスト!E763,労働コスト!E763)</f>
        <v>0.61286112770949763</v>
      </c>
      <c r="F763" s="6">
        <f>資本コスト!F763/SUM(資本コスト!F763,労働コスト!F763)</f>
        <v>0.48122882381315712</v>
      </c>
      <c r="G763" s="6">
        <f>資本コスト!G763/SUM(資本コスト!G763,労働コスト!G763)</f>
        <v>0.50455091227010151</v>
      </c>
      <c r="H763" s="6">
        <f>資本コスト!H763/SUM(資本コスト!H763,労働コスト!H763)</f>
        <v>0.60712303685225033</v>
      </c>
      <c r="I763" s="6">
        <f>資本コスト!I763/SUM(資本コスト!I763,労働コスト!I763)</f>
        <v>0.66656910265671609</v>
      </c>
    </row>
    <row r="764" spans="1:9" x14ac:dyDescent="0.15">
      <c r="A764" s="1">
        <v>34</v>
      </c>
      <c r="B764" s="1" t="s">
        <v>82</v>
      </c>
      <c r="C764" s="1">
        <v>2</v>
      </c>
      <c r="D764" s="1" t="s">
        <v>148</v>
      </c>
      <c r="E764" s="6">
        <f>資本コスト!E764/SUM(資本コスト!E764,労働コスト!E764)</f>
        <v>0.30636116866544594</v>
      </c>
      <c r="F764" s="6">
        <f>資本コスト!F764/SUM(資本コスト!F764,労働コスト!F764)</f>
        <v>0.40330553384015799</v>
      </c>
      <c r="G764" s="6">
        <f>資本コスト!G764/SUM(資本コスト!G764,労働コスト!G764)</f>
        <v>0.39047284323281656</v>
      </c>
      <c r="H764" s="6">
        <f>資本コスト!H764/SUM(資本コスト!H764,労働コスト!H764)</f>
        <v>0.36754530635607069</v>
      </c>
      <c r="I764" s="6">
        <f>資本コスト!I764/SUM(資本コスト!I764,労働コスト!I764)</f>
        <v>0.55548734199650474</v>
      </c>
    </row>
    <row r="765" spans="1:9" x14ac:dyDescent="0.15">
      <c r="A765" s="1">
        <v>34</v>
      </c>
      <c r="B765" s="1" t="s">
        <v>132</v>
      </c>
      <c r="C765" s="1">
        <v>3</v>
      </c>
      <c r="D765" s="1" t="s">
        <v>155</v>
      </c>
      <c r="E765" s="6">
        <f>資本コスト!E765/SUM(資本コスト!E765,労働コスト!E765)</f>
        <v>0.35827077158654808</v>
      </c>
      <c r="F765" s="6">
        <f>資本コスト!F765/SUM(資本コスト!F765,労働コスト!F765)</f>
        <v>0.23032358616621171</v>
      </c>
      <c r="G765" s="6">
        <f>資本コスト!G765/SUM(資本コスト!G765,労働コスト!G765)</f>
        <v>0.27945428514488424</v>
      </c>
      <c r="H765" s="6">
        <f>資本コスト!H765/SUM(資本コスト!H765,労働コスト!H765)</f>
        <v>0.27971101182110508</v>
      </c>
      <c r="I765" s="6">
        <f>資本コスト!I765/SUM(資本コスト!I765,労働コスト!I765)</f>
        <v>0.29321527093676908</v>
      </c>
    </row>
    <row r="766" spans="1:9" x14ac:dyDescent="0.15">
      <c r="A766" s="1">
        <v>34</v>
      </c>
      <c r="B766" s="1" t="s">
        <v>132</v>
      </c>
      <c r="C766" s="1">
        <v>4</v>
      </c>
      <c r="D766" s="1" t="s">
        <v>156</v>
      </c>
      <c r="E766" s="6">
        <f>資本コスト!E766/SUM(資本コスト!E766,労働コスト!E766)</f>
        <v>0.18737930131962163</v>
      </c>
      <c r="F766" s="6">
        <f>資本コスト!F766/SUM(資本コスト!F766,労働コスト!F766)</f>
        <v>0.12599402375518426</v>
      </c>
      <c r="G766" s="6">
        <f>資本コスト!G766/SUM(資本コスト!G766,労働コスト!G766)</f>
        <v>0.14110287613751385</v>
      </c>
      <c r="H766" s="6">
        <f>資本コスト!H766/SUM(資本コスト!H766,労働コスト!H766)</f>
        <v>0.19609040822135335</v>
      </c>
      <c r="I766" s="6">
        <f>資本コスト!I766/SUM(資本コスト!I766,労働コスト!I766)</f>
        <v>0.30205608326516165</v>
      </c>
    </row>
    <row r="767" spans="1:9" x14ac:dyDescent="0.15">
      <c r="A767" s="1">
        <v>34</v>
      </c>
      <c r="B767" s="1" t="s">
        <v>132</v>
      </c>
      <c r="C767" s="1">
        <v>5</v>
      </c>
      <c r="D767" s="1" t="s">
        <v>157</v>
      </c>
      <c r="E767" s="6">
        <f>資本コスト!E767/SUM(資本コスト!E767,労働コスト!E767)</f>
        <v>0.47218986665106499</v>
      </c>
      <c r="F767" s="6">
        <f>資本コスト!F767/SUM(資本コスト!F767,労働コスト!F767)</f>
        <v>0.33467500334355438</v>
      </c>
      <c r="G767" s="6">
        <f>資本コスト!G767/SUM(資本コスト!G767,労働コスト!G767)</f>
        <v>0.40900857487563264</v>
      </c>
      <c r="H767" s="6">
        <f>資本コスト!H767/SUM(資本コスト!H767,労働コスト!H767)</f>
        <v>0.37929047084525275</v>
      </c>
      <c r="I767" s="6">
        <f>資本コスト!I767/SUM(資本コスト!I767,労働コスト!I767)</f>
        <v>0.42666166937890182</v>
      </c>
    </row>
    <row r="768" spans="1:9" x14ac:dyDescent="0.15">
      <c r="A768" s="1">
        <v>34</v>
      </c>
      <c r="B768" s="1" t="s">
        <v>132</v>
      </c>
      <c r="C768" s="1">
        <v>6</v>
      </c>
      <c r="D768" s="1" t="s">
        <v>49</v>
      </c>
      <c r="E768" s="6">
        <f>資本コスト!E768/SUM(資本コスト!E768,労働コスト!E768)</f>
        <v>0.52720850089829763</v>
      </c>
      <c r="F768" s="6">
        <f>資本コスト!F768/SUM(資本コスト!F768,労働コスト!F768)</f>
        <v>0.4509135770951162</v>
      </c>
      <c r="G768" s="6">
        <f>資本コスト!G768/SUM(資本コスト!G768,労働コスト!G768)</f>
        <v>0.45447528707757817</v>
      </c>
      <c r="H768" s="6">
        <f>資本コスト!H768/SUM(資本コスト!H768,労働コスト!H768)</f>
        <v>0.47296616820514636</v>
      </c>
      <c r="I768" s="6">
        <f>資本コスト!I768/SUM(資本コスト!I768,労働コスト!I768)</f>
        <v>0.57239453073059754</v>
      </c>
    </row>
    <row r="769" spans="1:9" x14ac:dyDescent="0.15">
      <c r="A769" s="1">
        <v>34</v>
      </c>
      <c r="B769" s="1" t="s">
        <v>132</v>
      </c>
      <c r="C769" s="1">
        <v>7</v>
      </c>
      <c r="D769" s="1" t="s">
        <v>158</v>
      </c>
      <c r="E769" s="6">
        <f>資本コスト!E769/SUM(資本コスト!E769,労働コスト!E769)</f>
        <v>0.45713201852529817</v>
      </c>
      <c r="F769" s="6">
        <f>資本コスト!F769/SUM(資本コスト!F769,労働コスト!F769)</f>
        <v>0.28333615544874241</v>
      </c>
      <c r="G769" s="6">
        <f>資本コスト!G769/SUM(資本コスト!G769,労働コスト!G769)</f>
        <v>0.3098791584155402</v>
      </c>
      <c r="H769" s="6">
        <f>資本コスト!H769/SUM(資本コスト!H769,労働コスト!H769)</f>
        <v>0.3472168233607611</v>
      </c>
      <c r="I769" s="6">
        <f>資本コスト!I769/SUM(資本コスト!I769,労働コスト!I769)</f>
        <v>0.37130851884085736</v>
      </c>
    </row>
    <row r="770" spans="1:9" x14ac:dyDescent="0.15">
      <c r="A770" s="1">
        <v>34</v>
      </c>
      <c r="B770" s="1" t="s">
        <v>132</v>
      </c>
      <c r="C770" s="1">
        <v>8</v>
      </c>
      <c r="D770" s="1" t="s">
        <v>159</v>
      </c>
      <c r="E770" s="6">
        <f>資本コスト!E770/SUM(資本コスト!E770,労働コスト!E770)</f>
        <v>0.27333753748887551</v>
      </c>
      <c r="F770" s="6">
        <f>資本コスト!F770/SUM(資本コスト!F770,労働コスト!F770)</f>
        <v>0.16414764871970144</v>
      </c>
      <c r="G770" s="6">
        <f>資本コスト!G770/SUM(資本コスト!G770,労働コスト!G770)</f>
        <v>0.17617228076938873</v>
      </c>
      <c r="H770" s="6">
        <f>資本コスト!H770/SUM(資本コスト!H770,労働コスト!H770)</f>
        <v>0.1675052624108759</v>
      </c>
      <c r="I770" s="6">
        <f>資本コスト!I770/SUM(資本コスト!I770,労働コスト!I770)</f>
        <v>0.18928889600971194</v>
      </c>
    </row>
    <row r="771" spans="1:9" x14ac:dyDescent="0.15">
      <c r="A771" s="1">
        <v>34</v>
      </c>
      <c r="B771" s="1" t="s">
        <v>132</v>
      </c>
      <c r="C771" s="1">
        <v>9</v>
      </c>
      <c r="D771" s="1" t="s">
        <v>160</v>
      </c>
      <c r="E771" s="6">
        <f>資本コスト!E771/SUM(資本コスト!E771,労働コスト!E771)</f>
        <v>0.5699572536631029</v>
      </c>
      <c r="F771" s="6">
        <f>資本コスト!F771/SUM(資本コスト!F771,労働コスト!F771)</f>
        <v>0.52736735180364669</v>
      </c>
      <c r="G771" s="6">
        <f>資本コスト!G771/SUM(資本コスト!G771,労働コスト!G771)</f>
        <v>0.55377944055711481</v>
      </c>
      <c r="H771" s="6">
        <f>資本コスト!H771/SUM(資本コスト!H771,労働コスト!H771)</f>
        <v>0.54011370743458142</v>
      </c>
      <c r="I771" s="6">
        <f>資本コスト!I771/SUM(資本コスト!I771,労働コスト!I771)</f>
        <v>0.50998253112811787</v>
      </c>
    </row>
    <row r="772" spans="1:9" x14ac:dyDescent="0.15">
      <c r="A772" s="1">
        <v>34</v>
      </c>
      <c r="B772" s="1" t="s">
        <v>132</v>
      </c>
      <c r="C772" s="1">
        <v>10</v>
      </c>
      <c r="D772" s="1" t="s">
        <v>161</v>
      </c>
      <c r="E772" s="6">
        <f>資本コスト!E772/SUM(資本コスト!E772,労働コスト!E772)</f>
        <v>0.25178180598502775</v>
      </c>
      <c r="F772" s="6">
        <f>資本コスト!F772/SUM(資本コスト!F772,労働コスト!F772)</f>
        <v>0.17769837303789149</v>
      </c>
      <c r="G772" s="6">
        <f>資本コスト!G772/SUM(資本コスト!G772,労働コスト!G772)</f>
        <v>0.16913827544190427</v>
      </c>
      <c r="H772" s="6">
        <f>資本コスト!H772/SUM(資本コスト!H772,労働コスト!H772)</f>
        <v>0.17708223065018219</v>
      </c>
      <c r="I772" s="6">
        <f>資本コスト!I772/SUM(資本コスト!I772,労働コスト!I772)</f>
        <v>0.19737852283228005</v>
      </c>
    </row>
    <row r="773" spans="1:9" x14ac:dyDescent="0.15">
      <c r="A773" s="1">
        <v>34</v>
      </c>
      <c r="B773" s="1" t="s">
        <v>132</v>
      </c>
      <c r="C773" s="1">
        <v>11</v>
      </c>
      <c r="D773" s="1" t="s">
        <v>162</v>
      </c>
      <c r="E773" s="6">
        <f>資本コスト!E773/SUM(資本コスト!E773,労働コスト!E773)</f>
        <v>0.56036709463360612</v>
      </c>
      <c r="F773" s="6">
        <f>資本コスト!F773/SUM(資本コスト!F773,労働コスト!F773)</f>
        <v>0.30189867409652238</v>
      </c>
      <c r="G773" s="6">
        <f>資本コスト!G773/SUM(資本コスト!G773,労働コスト!G773)</f>
        <v>0.30016977162478026</v>
      </c>
      <c r="H773" s="6">
        <f>資本コスト!H773/SUM(資本コスト!H773,労働コスト!H773)</f>
        <v>0.28150879042458005</v>
      </c>
      <c r="I773" s="6">
        <f>資本コスト!I773/SUM(資本コスト!I773,労働コスト!I773)</f>
        <v>0.28854893679179594</v>
      </c>
    </row>
    <row r="774" spans="1:9" x14ac:dyDescent="0.15">
      <c r="A774" s="1">
        <v>34</v>
      </c>
      <c r="B774" s="1" t="s">
        <v>132</v>
      </c>
      <c r="C774" s="1">
        <v>12</v>
      </c>
      <c r="D774" s="1" t="s">
        <v>163</v>
      </c>
      <c r="E774" s="6">
        <f>資本コスト!E774/SUM(資本コスト!E774,労働コスト!E774)</f>
        <v>0.12380707678834309</v>
      </c>
      <c r="F774" s="6">
        <f>資本コスト!F774/SUM(資本コスト!F774,労働コスト!F774)</f>
        <v>0.12994795191648778</v>
      </c>
      <c r="G774" s="6">
        <f>資本コスト!G774/SUM(資本コスト!G774,労働コスト!G774)</f>
        <v>0.35338660558750401</v>
      </c>
      <c r="H774" s="6">
        <f>資本コスト!H774/SUM(資本コスト!H774,労働コスト!H774)</f>
        <v>0.44310018148210667</v>
      </c>
      <c r="I774" s="6">
        <f>資本コスト!I774/SUM(資本コスト!I774,労働コスト!I774)</f>
        <v>0.68166915367261904</v>
      </c>
    </row>
    <row r="775" spans="1:9" x14ac:dyDescent="0.15">
      <c r="A775" s="1">
        <v>34</v>
      </c>
      <c r="B775" s="1" t="s">
        <v>132</v>
      </c>
      <c r="C775" s="1">
        <v>13</v>
      </c>
      <c r="D775" s="1" t="s">
        <v>164</v>
      </c>
      <c r="E775" s="6">
        <f>資本コスト!E775/SUM(資本コスト!E775,労働コスト!E775)</f>
        <v>0.19149691568309518</v>
      </c>
      <c r="F775" s="6">
        <f>資本コスト!F775/SUM(資本コスト!F775,労働コスト!F775)</f>
        <v>0.32167046753410428</v>
      </c>
      <c r="G775" s="6">
        <f>資本コスト!G775/SUM(資本コスト!G775,労働コスト!G775)</f>
        <v>0.4010451204083299</v>
      </c>
      <c r="H775" s="6">
        <f>資本コスト!H775/SUM(資本コスト!H775,労働コスト!H775)</f>
        <v>0.37270543167182607</v>
      </c>
      <c r="I775" s="6">
        <f>資本コスト!I775/SUM(資本コスト!I775,労働コスト!I775)</f>
        <v>0.32247257366377574</v>
      </c>
    </row>
    <row r="776" spans="1:9" x14ac:dyDescent="0.15">
      <c r="A776" s="1">
        <v>34</v>
      </c>
      <c r="B776" s="1" t="s">
        <v>132</v>
      </c>
      <c r="C776" s="1">
        <v>14</v>
      </c>
      <c r="D776" s="1" t="s">
        <v>165</v>
      </c>
      <c r="E776" s="6">
        <f>資本コスト!E776/SUM(資本コスト!E776,労働コスト!E776)</f>
        <v>1.0557114983889747E-2</v>
      </c>
      <c r="F776" s="6">
        <f>資本コスト!F776/SUM(資本コスト!F776,労働コスト!F776)</f>
        <v>9.761987882788177E-2</v>
      </c>
      <c r="G776" s="6">
        <f>資本コスト!G776/SUM(資本コスト!G776,労働コスト!G776)</f>
        <v>0.32520214459294033</v>
      </c>
      <c r="H776" s="6">
        <f>資本コスト!H776/SUM(資本コスト!H776,労働コスト!H776)</f>
        <v>0.4203774066930076</v>
      </c>
      <c r="I776" s="6">
        <f>資本コスト!I776/SUM(資本コスト!I776,労働コスト!I776)</f>
        <v>0.43019336875687442</v>
      </c>
    </row>
    <row r="777" spans="1:9" x14ac:dyDescent="0.15">
      <c r="A777" s="1">
        <v>34</v>
      </c>
      <c r="B777" s="1" t="s">
        <v>132</v>
      </c>
      <c r="C777" s="1">
        <v>15</v>
      </c>
      <c r="D777" s="1" t="s">
        <v>166</v>
      </c>
      <c r="E777" s="6">
        <f>資本コスト!E777/SUM(資本コスト!E777,労働コスト!E777)</f>
        <v>8.5402178635619552E-2</v>
      </c>
      <c r="F777" s="6">
        <f>資本コスト!F777/SUM(資本コスト!F777,労働コスト!F777)</f>
        <v>0.11467253771113987</v>
      </c>
      <c r="G777" s="6">
        <f>資本コスト!G777/SUM(資本コスト!G777,労働コスト!G777)</f>
        <v>0.18832554494899498</v>
      </c>
      <c r="H777" s="6">
        <f>資本コスト!H777/SUM(資本コスト!H777,労働コスト!H777)</f>
        <v>0.23733243044367874</v>
      </c>
      <c r="I777" s="6">
        <f>資本コスト!I777/SUM(資本コスト!I777,労働コスト!I777)</f>
        <v>0.31821136610693451</v>
      </c>
    </row>
    <row r="778" spans="1:9" x14ac:dyDescent="0.15">
      <c r="A778" s="1">
        <v>34</v>
      </c>
      <c r="B778" s="1" t="s">
        <v>82</v>
      </c>
      <c r="C778" s="1">
        <v>16</v>
      </c>
      <c r="D778" s="1" t="s">
        <v>149</v>
      </c>
      <c r="E778" s="6">
        <f>資本コスト!E778/SUM(資本コスト!E778,労働コスト!E778)</f>
        <v>0.12029856423010384</v>
      </c>
      <c r="F778" s="6">
        <f>資本コスト!F778/SUM(資本コスト!F778,労働コスト!F778)</f>
        <v>0.12648604036545152</v>
      </c>
      <c r="G778" s="6">
        <f>資本コスト!G778/SUM(資本コスト!G778,労働コスト!G778)</f>
        <v>7.6400863047346043E-2</v>
      </c>
      <c r="H778" s="6">
        <f>資本コスト!H778/SUM(資本コスト!H778,労働コスト!H778)</f>
        <v>4.6271542134970596E-2</v>
      </c>
      <c r="I778" s="6">
        <f>資本コスト!I778/SUM(資本コスト!I778,労働コスト!I778)</f>
        <v>6.8087986767943282E-2</v>
      </c>
    </row>
    <row r="779" spans="1:9" x14ac:dyDescent="0.15">
      <c r="A779" s="1">
        <v>34</v>
      </c>
      <c r="B779" s="1" t="s">
        <v>82</v>
      </c>
      <c r="C779" s="1">
        <v>17</v>
      </c>
      <c r="D779" s="1" t="s">
        <v>150</v>
      </c>
      <c r="E779" s="6">
        <f>資本コスト!E779/SUM(資本コスト!E779,労働コスト!E779)</f>
        <v>0.7039607968147028</v>
      </c>
      <c r="F779" s="6">
        <f>資本コスト!F779/SUM(資本コスト!F779,労働コスト!F779)</f>
        <v>0.72764219316366874</v>
      </c>
      <c r="G779" s="6">
        <f>資本コスト!G779/SUM(資本コスト!G779,労働コスト!G779)</f>
        <v>0.67707282823307247</v>
      </c>
      <c r="H779" s="6">
        <f>資本コスト!H779/SUM(資本コスト!H779,労働コスト!H779)</f>
        <v>0.62770660777771714</v>
      </c>
      <c r="I779" s="6">
        <f>資本コスト!I779/SUM(資本コスト!I779,労働コスト!I779)</f>
        <v>0.71542059856478613</v>
      </c>
    </row>
    <row r="780" spans="1:9" x14ac:dyDescent="0.15">
      <c r="A780" s="1">
        <v>34</v>
      </c>
      <c r="B780" s="1" t="s">
        <v>82</v>
      </c>
      <c r="C780" s="1">
        <v>18</v>
      </c>
      <c r="D780" s="1" t="s">
        <v>151</v>
      </c>
      <c r="E780" s="6">
        <f>資本コスト!E780/SUM(資本コスト!E780,労働コスト!E780)</f>
        <v>0.13007031384164378</v>
      </c>
      <c r="F780" s="6">
        <f>資本コスト!F780/SUM(資本コスト!F780,労働コスト!F780)</f>
        <v>0.18452955112065314</v>
      </c>
      <c r="G780" s="6">
        <f>資本コスト!G780/SUM(資本コスト!G780,労働コスト!G780)</f>
        <v>0.22671366853028094</v>
      </c>
      <c r="H780" s="6">
        <f>資本コスト!H780/SUM(資本コスト!H780,労働コスト!H780)</f>
        <v>0.16461692492579377</v>
      </c>
      <c r="I780" s="6">
        <f>資本コスト!I780/SUM(資本コスト!I780,労働コスト!I780)</f>
        <v>0.17456157198033556</v>
      </c>
    </row>
    <row r="781" spans="1:9" x14ac:dyDescent="0.15">
      <c r="A781" s="1">
        <v>34</v>
      </c>
      <c r="B781" s="1" t="s">
        <v>82</v>
      </c>
      <c r="C781" s="1">
        <v>19</v>
      </c>
      <c r="D781" s="1" t="s">
        <v>152</v>
      </c>
      <c r="E781" s="6">
        <f>資本コスト!E781/SUM(資本コスト!E781,労働コスト!E781)</f>
        <v>0.27128600205047215</v>
      </c>
      <c r="F781" s="6">
        <f>資本コスト!F781/SUM(資本コスト!F781,労働コスト!F781)</f>
        <v>9.7503783949702202E-2</v>
      </c>
      <c r="G781" s="6">
        <f>資本コスト!G781/SUM(資本コスト!G781,労働コスト!G781)</f>
        <v>9.2916342973390215E-2</v>
      </c>
      <c r="H781" s="6">
        <f>資本コスト!H781/SUM(資本コスト!H781,労働コスト!H781)</f>
        <v>0.17784632889888621</v>
      </c>
      <c r="I781" s="6">
        <f>資本コスト!I781/SUM(資本コスト!I781,労働コスト!I781)</f>
        <v>0.21418001892764382</v>
      </c>
    </row>
    <row r="782" spans="1:9" x14ac:dyDescent="0.15">
      <c r="A782" s="1">
        <v>34</v>
      </c>
      <c r="B782" s="1" t="s">
        <v>82</v>
      </c>
      <c r="C782" s="1">
        <v>20</v>
      </c>
      <c r="D782" s="1" t="s">
        <v>153</v>
      </c>
      <c r="E782" s="6">
        <f>資本コスト!E782/SUM(資本コスト!E782,労働コスト!E782)</f>
        <v>0.37581699320017048</v>
      </c>
      <c r="F782" s="6">
        <f>資本コスト!F782/SUM(資本コスト!F782,労働コスト!F782)</f>
        <v>0.72554697111226052</v>
      </c>
      <c r="G782" s="6">
        <f>資本コスト!G782/SUM(資本コスト!G782,労働コスト!G782)</f>
        <v>0.65683965215929119</v>
      </c>
      <c r="H782" s="6">
        <f>資本コスト!H782/SUM(資本コスト!H782,労働コスト!H782)</f>
        <v>0.67978955866482871</v>
      </c>
      <c r="I782" s="6">
        <f>資本コスト!I782/SUM(資本コスト!I782,労働コスト!I782)</f>
        <v>0.73830754247223107</v>
      </c>
    </row>
    <row r="783" spans="1:9" x14ac:dyDescent="0.15">
      <c r="A783" s="1">
        <v>34</v>
      </c>
      <c r="B783" s="1" t="s">
        <v>82</v>
      </c>
      <c r="C783" s="1">
        <v>21</v>
      </c>
      <c r="D783" s="1" t="s">
        <v>154</v>
      </c>
      <c r="E783" s="6">
        <f>資本コスト!E783/SUM(資本コスト!E783,労働コスト!E783)</f>
        <v>0.2022853774171593</v>
      </c>
      <c r="F783" s="6">
        <f>資本コスト!F783/SUM(資本コスト!F783,労働コスト!F783)</f>
        <v>0.37867779341046598</v>
      </c>
      <c r="G783" s="6">
        <f>資本コスト!G783/SUM(資本コスト!G783,労働コスト!G783)</f>
        <v>0.37132090758449604</v>
      </c>
      <c r="H783" s="6">
        <f>資本コスト!H783/SUM(資本コスト!H783,労働コスト!H783)</f>
        <v>0.40417983999016321</v>
      </c>
      <c r="I783" s="6">
        <f>資本コスト!I783/SUM(資本コスト!I783,労働コスト!I783)</f>
        <v>0.49327156293837121</v>
      </c>
    </row>
    <row r="784" spans="1:9" x14ac:dyDescent="0.15">
      <c r="A784" s="1">
        <v>34</v>
      </c>
      <c r="B784" s="1" t="s">
        <v>33</v>
      </c>
      <c r="C784" s="1">
        <v>22</v>
      </c>
      <c r="D784" s="1" t="s">
        <v>146</v>
      </c>
      <c r="E784" s="6">
        <f>資本コスト!E784/SUM(資本コスト!E784,労働コスト!E784)</f>
        <v>0.14525409147662033</v>
      </c>
      <c r="F784" s="6">
        <f>資本コスト!F784/SUM(資本コスト!F784,労働コスト!F784)</f>
        <v>0.22455975050393048</v>
      </c>
      <c r="G784" s="6">
        <f>資本コスト!G784/SUM(資本コスト!G784,労働コスト!G784)</f>
        <v>0.29342899950233836</v>
      </c>
      <c r="H784" s="6">
        <f>資本コスト!H784/SUM(資本コスト!H784,労働コスト!H784)</f>
        <v>0.27416355071372728</v>
      </c>
      <c r="I784" s="6">
        <f>資本コスト!I784/SUM(資本コスト!I784,労働コスト!I784)</f>
        <v>0.21080831506414838</v>
      </c>
    </row>
    <row r="785" spans="1:9" x14ac:dyDescent="0.15">
      <c r="A785" s="1">
        <v>34</v>
      </c>
      <c r="B785" s="1" t="s">
        <v>33</v>
      </c>
      <c r="C785" s="1">
        <v>23</v>
      </c>
      <c r="D785" s="1" t="s">
        <v>167</v>
      </c>
      <c r="E785" s="6">
        <f>資本コスト!E785/SUM(資本コスト!E785,労働コスト!E785)</f>
        <v>0.29799616762818487</v>
      </c>
      <c r="F785" s="6">
        <f>資本コスト!F785/SUM(資本コスト!F785,労働コスト!F785)</f>
        <v>0.24738773936621333</v>
      </c>
      <c r="G785" s="6">
        <f>資本コスト!G785/SUM(資本コスト!G785,労働コスト!G785)</f>
        <v>0.29548669522274423</v>
      </c>
      <c r="H785" s="6">
        <f>資本コスト!H785/SUM(資本コスト!H785,労働コスト!H785)</f>
        <v>0.25384267295796797</v>
      </c>
      <c r="I785" s="6">
        <f>資本コスト!I785/SUM(資本コスト!I785,労働コスト!I785)</f>
        <v>0.30862718851920518</v>
      </c>
    </row>
    <row r="786" spans="1:9" x14ac:dyDescent="0.15">
      <c r="A786" s="1">
        <v>35</v>
      </c>
      <c r="B786" s="1" t="s">
        <v>83</v>
      </c>
      <c r="C786" s="1">
        <v>1</v>
      </c>
      <c r="D786" s="1" t="s">
        <v>147</v>
      </c>
      <c r="E786" s="6">
        <f>資本コスト!E786/SUM(資本コスト!E786,労働コスト!E786)</f>
        <v>0.58904522813210569</v>
      </c>
      <c r="F786" s="6">
        <f>資本コスト!F786/SUM(資本コスト!F786,労働コスト!F786)</f>
        <v>0.44897167090336815</v>
      </c>
      <c r="G786" s="6">
        <f>資本コスト!G786/SUM(資本コスト!G786,労働コスト!G786)</f>
        <v>0.46550452688456884</v>
      </c>
      <c r="H786" s="6">
        <f>資本コスト!H786/SUM(資本コスト!H786,労働コスト!H786)</f>
        <v>0.56976632608728173</v>
      </c>
      <c r="I786" s="6">
        <f>資本コスト!I786/SUM(資本コスト!I786,労働コスト!I786)</f>
        <v>0.59628079225198538</v>
      </c>
    </row>
    <row r="787" spans="1:9" x14ac:dyDescent="0.15">
      <c r="A787" s="1">
        <v>35</v>
      </c>
      <c r="B787" s="1" t="s">
        <v>83</v>
      </c>
      <c r="C787" s="1">
        <v>2</v>
      </c>
      <c r="D787" s="1" t="s">
        <v>148</v>
      </c>
      <c r="E787" s="6">
        <f>資本コスト!E787/SUM(資本コスト!E787,労働コスト!E787)</f>
        <v>0.37175456399237794</v>
      </c>
      <c r="F787" s="6">
        <f>資本コスト!F787/SUM(資本コスト!F787,労働コスト!F787)</f>
        <v>0.37652059386742143</v>
      </c>
      <c r="G787" s="6">
        <f>資本コスト!G787/SUM(資本コスト!G787,労働コスト!G787)</f>
        <v>0.4192044425046576</v>
      </c>
      <c r="H787" s="6">
        <f>資本コスト!H787/SUM(資本コスト!H787,労働コスト!H787)</f>
        <v>0.31929360080321206</v>
      </c>
      <c r="I787" s="6">
        <f>資本コスト!I787/SUM(資本コスト!I787,労働コスト!I787)</f>
        <v>0.37070271576356972</v>
      </c>
    </row>
    <row r="788" spans="1:9" x14ac:dyDescent="0.15">
      <c r="A788" s="1">
        <v>35</v>
      </c>
      <c r="B788" s="1" t="s">
        <v>133</v>
      </c>
      <c r="C788" s="1">
        <v>3</v>
      </c>
      <c r="D788" s="1" t="s">
        <v>155</v>
      </c>
      <c r="E788" s="6">
        <f>資本コスト!E788/SUM(資本コスト!E788,労働コスト!E788)</f>
        <v>0.36876736071010807</v>
      </c>
      <c r="F788" s="6">
        <f>資本コスト!F788/SUM(資本コスト!F788,労働コスト!F788)</f>
        <v>0.25454505567346924</v>
      </c>
      <c r="G788" s="6">
        <f>資本コスト!G788/SUM(資本コスト!G788,労働コスト!G788)</f>
        <v>0.27687652975257421</v>
      </c>
      <c r="H788" s="6">
        <f>資本コスト!H788/SUM(資本コスト!H788,労働コスト!H788)</f>
        <v>0.27936746256637218</v>
      </c>
      <c r="I788" s="6">
        <f>資本コスト!I788/SUM(資本コスト!I788,労働コスト!I788)</f>
        <v>0.25779642492419169</v>
      </c>
    </row>
    <row r="789" spans="1:9" x14ac:dyDescent="0.15">
      <c r="A789" s="1">
        <v>35</v>
      </c>
      <c r="B789" s="1" t="s">
        <v>133</v>
      </c>
      <c r="C789" s="1">
        <v>4</v>
      </c>
      <c r="D789" s="1" t="s">
        <v>156</v>
      </c>
      <c r="E789" s="6">
        <f>資本コスト!E789/SUM(資本コスト!E789,労働コスト!E789)</f>
        <v>0.23951889311463753</v>
      </c>
      <c r="F789" s="6">
        <f>資本コスト!F789/SUM(資本コスト!F789,労働コスト!F789)</f>
        <v>0.21493044245164736</v>
      </c>
      <c r="G789" s="6">
        <f>資本コスト!G789/SUM(資本コスト!G789,労働コスト!G789)</f>
        <v>0.28873265282499244</v>
      </c>
      <c r="H789" s="6">
        <f>資本コスト!H789/SUM(資本コスト!H789,労働コスト!H789)</f>
        <v>0.39726083885574764</v>
      </c>
      <c r="I789" s="6">
        <f>資本コスト!I789/SUM(資本コスト!I789,労働コスト!I789)</f>
        <v>0.67729194663007242</v>
      </c>
    </row>
    <row r="790" spans="1:9" x14ac:dyDescent="0.15">
      <c r="A790" s="1">
        <v>35</v>
      </c>
      <c r="B790" s="1" t="s">
        <v>133</v>
      </c>
      <c r="C790" s="1">
        <v>5</v>
      </c>
      <c r="D790" s="1" t="s">
        <v>157</v>
      </c>
      <c r="E790" s="6">
        <f>資本コスト!E790/SUM(資本コスト!E790,労働コスト!E790)</f>
        <v>0.54769822782956679</v>
      </c>
      <c r="F790" s="6">
        <f>資本コスト!F790/SUM(資本コスト!F790,労働コスト!F790)</f>
        <v>0.43602967386408858</v>
      </c>
      <c r="G790" s="6">
        <f>資本コスト!G790/SUM(資本コスト!G790,労働コスト!G790)</f>
        <v>0.44045595801702775</v>
      </c>
      <c r="H790" s="6">
        <f>資本コスト!H790/SUM(資本コスト!H790,労働コスト!H790)</f>
        <v>0.52825975766248967</v>
      </c>
      <c r="I790" s="6">
        <f>資本コスト!I790/SUM(資本コスト!I790,労働コスト!I790)</f>
        <v>0.52855067380964038</v>
      </c>
    </row>
    <row r="791" spans="1:9" x14ac:dyDescent="0.15">
      <c r="A791" s="1">
        <v>35</v>
      </c>
      <c r="B791" s="1" t="s">
        <v>133</v>
      </c>
      <c r="C791" s="1">
        <v>6</v>
      </c>
      <c r="D791" s="1" t="s">
        <v>49</v>
      </c>
      <c r="E791" s="6">
        <f>資本コスト!E791/SUM(資本コスト!E791,労働コスト!E791)</f>
        <v>0.6219827713784607</v>
      </c>
      <c r="F791" s="6">
        <f>資本コスト!F791/SUM(資本コスト!F791,労働コスト!F791)</f>
        <v>0.57029125066184605</v>
      </c>
      <c r="G791" s="6">
        <f>資本コスト!G791/SUM(資本コスト!G791,労働コスト!G791)</f>
        <v>0.62796431755649362</v>
      </c>
      <c r="H791" s="6">
        <f>資本コスト!H791/SUM(資本コスト!H791,労働コスト!H791)</f>
        <v>0.64909705606579482</v>
      </c>
      <c r="I791" s="6">
        <f>資本コスト!I791/SUM(資本コスト!I791,労働コスト!I791)</f>
        <v>0.68960708334164511</v>
      </c>
    </row>
    <row r="792" spans="1:9" x14ac:dyDescent="0.15">
      <c r="A792" s="1">
        <v>35</v>
      </c>
      <c r="B792" s="1" t="s">
        <v>133</v>
      </c>
      <c r="C792" s="1">
        <v>7</v>
      </c>
      <c r="D792" s="1" t="s">
        <v>158</v>
      </c>
      <c r="E792" s="6">
        <f>資本コスト!E792/SUM(資本コスト!E792,労働コスト!E792)</f>
        <v>0.80222934508993038</v>
      </c>
      <c r="F792" s="6">
        <f>資本コスト!F792/SUM(資本コスト!F792,労働コスト!F792)</f>
        <v>0.67821756329328375</v>
      </c>
      <c r="G792" s="6">
        <f>資本コスト!G792/SUM(資本コスト!G792,労働コスト!G792)</f>
        <v>0.68900440475196245</v>
      </c>
      <c r="H792" s="6">
        <f>資本コスト!H792/SUM(資本コスト!H792,労働コスト!H792)</f>
        <v>0.75762415248546933</v>
      </c>
      <c r="I792" s="6">
        <f>資本コスト!I792/SUM(資本コスト!I792,労働コスト!I792)</f>
        <v>0.77375544849395683</v>
      </c>
    </row>
    <row r="793" spans="1:9" x14ac:dyDescent="0.15">
      <c r="A793" s="1">
        <v>35</v>
      </c>
      <c r="B793" s="1" t="s">
        <v>133</v>
      </c>
      <c r="C793" s="1">
        <v>8</v>
      </c>
      <c r="D793" s="1" t="s">
        <v>159</v>
      </c>
      <c r="E793" s="6">
        <f>資本コスト!E793/SUM(資本コスト!E793,労働コスト!E793)</f>
        <v>0.56699249744512015</v>
      </c>
      <c r="F793" s="6">
        <f>資本コスト!F793/SUM(資本コスト!F793,労働コスト!F793)</f>
        <v>0.37873712404805782</v>
      </c>
      <c r="G793" s="6">
        <f>資本コスト!G793/SUM(資本コスト!G793,労働コスト!G793)</f>
        <v>0.4026658964313316</v>
      </c>
      <c r="H793" s="6">
        <f>資本コスト!H793/SUM(資本コスト!H793,労働コスト!H793)</f>
        <v>0.35992727679485309</v>
      </c>
      <c r="I793" s="6">
        <f>資本コスト!I793/SUM(資本コスト!I793,労働コスト!I793)</f>
        <v>0.4352557966223819</v>
      </c>
    </row>
    <row r="794" spans="1:9" x14ac:dyDescent="0.15">
      <c r="A794" s="1">
        <v>35</v>
      </c>
      <c r="B794" s="1" t="s">
        <v>133</v>
      </c>
      <c r="C794" s="1">
        <v>9</v>
      </c>
      <c r="D794" s="1" t="s">
        <v>160</v>
      </c>
      <c r="E794" s="6">
        <f>資本コスト!E794/SUM(資本コスト!E794,労働コスト!E794)</f>
        <v>0.46692422025579761</v>
      </c>
      <c r="F794" s="6">
        <f>資本コスト!F794/SUM(資本コスト!F794,労働コスト!F794)</f>
        <v>0.39424749239327417</v>
      </c>
      <c r="G794" s="6">
        <f>資本コスト!G794/SUM(資本コスト!G794,労働コスト!G794)</f>
        <v>0.42650573910486506</v>
      </c>
      <c r="H794" s="6">
        <f>資本コスト!H794/SUM(資本コスト!H794,労働コスト!H794)</f>
        <v>0.47122315476413923</v>
      </c>
      <c r="I794" s="6">
        <f>資本コスト!I794/SUM(資本コスト!I794,労働コスト!I794)</f>
        <v>0.44440968736110603</v>
      </c>
    </row>
    <row r="795" spans="1:9" x14ac:dyDescent="0.15">
      <c r="A795" s="1">
        <v>35</v>
      </c>
      <c r="B795" s="1" t="s">
        <v>133</v>
      </c>
      <c r="C795" s="1">
        <v>10</v>
      </c>
      <c r="D795" s="1" t="s">
        <v>161</v>
      </c>
      <c r="E795" s="6">
        <f>資本コスト!E795/SUM(資本コスト!E795,労働コスト!E795)</f>
        <v>0.20646188204323893</v>
      </c>
      <c r="F795" s="6">
        <f>資本コスト!F795/SUM(資本コスト!F795,労働コスト!F795)</f>
        <v>0.20020498205367918</v>
      </c>
      <c r="G795" s="6">
        <f>資本コスト!G795/SUM(資本コスト!G795,労働コスト!G795)</f>
        <v>0.16063720140742441</v>
      </c>
      <c r="H795" s="6">
        <f>資本コスト!H795/SUM(資本コスト!H795,労働コスト!H795)</f>
        <v>0.1799559501352414</v>
      </c>
      <c r="I795" s="6">
        <f>資本コスト!I795/SUM(資本コスト!I795,労働コスト!I795)</f>
        <v>0.1686639592626677</v>
      </c>
    </row>
    <row r="796" spans="1:9" x14ac:dyDescent="0.15">
      <c r="A796" s="1">
        <v>35</v>
      </c>
      <c r="B796" s="1" t="s">
        <v>133</v>
      </c>
      <c r="C796" s="1">
        <v>11</v>
      </c>
      <c r="D796" s="1" t="s">
        <v>162</v>
      </c>
      <c r="E796" s="6">
        <f>資本コスト!E796/SUM(資本コスト!E796,労働コスト!E796)</f>
        <v>0.48978350266479276</v>
      </c>
      <c r="F796" s="6">
        <f>資本コスト!F796/SUM(資本コスト!F796,労働コスト!F796)</f>
        <v>0.27273830239027463</v>
      </c>
      <c r="G796" s="6">
        <f>資本コスト!G796/SUM(資本コスト!G796,労働コスト!G796)</f>
        <v>0.33079325902397705</v>
      </c>
      <c r="H796" s="6">
        <f>資本コスト!H796/SUM(資本コスト!H796,労働コスト!H796)</f>
        <v>0.3476594803729699</v>
      </c>
      <c r="I796" s="6">
        <f>資本コスト!I796/SUM(資本コスト!I796,労働コスト!I796)</f>
        <v>0.29190184247531559</v>
      </c>
    </row>
    <row r="797" spans="1:9" x14ac:dyDescent="0.15">
      <c r="A797" s="1">
        <v>35</v>
      </c>
      <c r="B797" s="1" t="s">
        <v>133</v>
      </c>
      <c r="C797" s="1">
        <v>12</v>
      </c>
      <c r="D797" s="1" t="s">
        <v>163</v>
      </c>
      <c r="E797" s="6">
        <f>資本コスト!E797/SUM(資本コスト!E797,労働コスト!E797)</f>
        <v>6.5699300913270448E-2</v>
      </c>
      <c r="F797" s="6">
        <f>資本コスト!F797/SUM(資本コスト!F797,労働コスト!F797)</f>
        <v>0.12909311230879586</v>
      </c>
      <c r="G797" s="6">
        <f>資本コスト!G797/SUM(資本コスト!G797,労働コスト!G797)</f>
        <v>0.36771363780057753</v>
      </c>
      <c r="H797" s="6">
        <f>資本コスト!H797/SUM(資本コスト!H797,労働コスト!H797)</f>
        <v>0.47458332612927656</v>
      </c>
      <c r="I797" s="6">
        <f>資本コスト!I797/SUM(資本コスト!I797,労働コスト!I797)</f>
        <v>0.45903054875228733</v>
      </c>
    </row>
    <row r="798" spans="1:9" x14ac:dyDescent="0.15">
      <c r="A798" s="1">
        <v>35</v>
      </c>
      <c r="B798" s="1" t="s">
        <v>133</v>
      </c>
      <c r="C798" s="1">
        <v>13</v>
      </c>
      <c r="D798" s="1" t="s">
        <v>164</v>
      </c>
      <c r="E798" s="6">
        <f>資本コスト!E798/SUM(資本コスト!E798,労働コスト!E798)</f>
        <v>9.7749904230762949E-2</v>
      </c>
      <c r="F798" s="6">
        <f>資本コスト!F798/SUM(資本コスト!F798,労働コスト!F798)</f>
        <v>0.18920388213434042</v>
      </c>
      <c r="G798" s="6">
        <f>資本コスト!G798/SUM(資本コスト!G798,労働コスト!G798)</f>
        <v>0.33313600007750099</v>
      </c>
      <c r="H798" s="6">
        <f>資本コスト!H798/SUM(資本コスト!H798,労働コスト!H798)</f>
        <v>0.40039396763714352</v>
      </c>
      <c r="I798" s="6">
        <f>資本コスト!I798/SUM(資本コスト!I798,労働コスト!I798)</f>
        <v>0.30082321793332656</v>
      </c>
    </row>
    <row r="799" spans="1:9" x14ac:dyDescent="0.15">
      <c r="A799" s="1">
        <v>35</v>
      </c>
      <c r="B799" s="1" t="s">
        <v>133</v>
      </c>
      <c r="C799" s="1">
        <v>14</v>
      </c>
      <c r="D799" s="1" t="s">
        <v>165</v>
      </c>
      <c r="E799" s="6">
        <f>資本コスト!E799/SUM(資本コスト!E799,労働コスト!E799)</f>
        <v>8.9505111859753735E-3</v>
      </c>
      <c r="F799" s="6">
        <f>資本コスト!F799/SUM(資本コスト!F799,労働コスト!F799)</f>
        <v>0.10417915951428061</v>
      </c>
      <c r="G799" s="6">
        <f>資本コスト!G799/SUM(資本コスト!G799,労働コスト!G799)</f>
        <v>8.0293071026015753E-2</v>
      </c>
      <c r="H799" s="6">
        <f>資本コスト!H799/SUM(資本コスト!H799,労働コスト!H799)</f>
        <v>0.10914726579614208</v>
      </c>
      <c r="I799" s="6">
        <f>資本コスト!I799/SUM(資本コスト!I799,労働コスト!I799)</f>
        <v>8.0771316718592501E-2</v>
      </c>
    </row>
    <row r="800" spans="1:9" x14ac:dyDescent="0.15">
      <c r="A800" s="1">
        <v>35</v>
      </c>
      <c r="B800" s="1" t="s">
        <v>133</v>
      </c>
      <c r="C800" s="1">
        <v>15</v>
      </c>
      <c r="D800" s="1" t="s">
        <v>166</v>
      </c>
      <c r="E800" s="6">
        <f>資本コスト!E800/SUM(資本コスト!E800,労働コスト!E800)</f>
        <v>0.10800646530691606</v>
      </c>
      <c r="F800" s="6">
        <f>資本コスト!F800/SUM(資本コスト!F800,労働コスト!F800)</f>
        <v>0.18317896521149227</v>
      </c>
      <c r="G800" s="6">
        <f>資本コスト!G800/SUM(資本コスト!G800,労働コスト!G800)</f>
        <v>0.28022612367194066</v>
      </c>
      <c r="H800" s="6">
        <f>資本コスト!H800/SUM(資本コスト!H800,労働コスト!H800)</f>
        <v>0.33679872582111664</v>
      </c>
      <c r="I800" s="6">
        <f>資本コスト!I800/SUM(資本コスト!I800,労働コスト!I800)</f>
        <v>0.35451362516533441</v>
      </c>
    </row>
    <row r="801" spans="1:9" x14ac:dyDescent="0.15">
      <c r="A801" s="1">
        <v>35</v>
      </c>
      <c r="B801" s="1" t="s">
        <v>83</v>
      </c>
      <c r="C801" s="1">
        <v>16</v>
      </c>
      <c r="D801" s="1" t="s">
        <v>149</v>
      </c>
      <c r="E801" s="6">
        <f>資本コスト!E801/SUM(資本コスト!E801,労働コスト!E801)</f>
        <v>0.13831116059929632</v>
      </c>
      <c r="F801" s="6">
        <f>資本コスト!F801/SUM(資本コスト!F801,労働コスト!F801)</f>
        <v>0.10886414577619423</v>
      </c>
      <c r="G801" s="6">
        <f>資本コスト!G801/SUM(資本コスト!G801,労働コスト!G801)</f>
        <v>9.8306677947636575E-2</v>
      </c>
      <c r="H801" s="6">
        <f>資本コスト!H801/SUM(資本コスト!H801,労働コスト!H801)</f>
        <v>7.5443032504196594E-2</v>
      </c>
      <c r="I801" s="6">
        <f>資本コスト!I801/SUM(資本コスト!I801,労働コスト!I801)</f>
        <v>7.2561956361409857E-2</v>
      </c>
    </row>
    <row r="802" spans="1:9" x14ac:dyDescent="0.15">
      <c r="A802" s="1">
        <v>35</v>
      </c>
      <c r="B802" s="1" t="s">
        <v>83</v>
      </c>
      <c r="C802" s="1">
        <v>17</v>
      </c>
      <c r="D802" s="1" t="s">
        <v>150</v>
      </c>
      <c r="E802" s="6">
        <f>資本コスト!E802/SUM(資本コスト!E802,労働コスト!E802)</f>
        <v>0.73223863909378406</v>
      </c>
      <c r="F802" s="6">
        <f>資本コスト!F802/SUM(資本コスト!F802,労働コスト!F802)</f>
        <v>0.765799490287981</v>
      </c>
      <c r="G802" s="6">
        <f>資本コスト!G802/SUM(資本コスト!G802,労働コスト!G802)</f>
        <v>0.7693859175349862</v>
      </c>
      <c r="H802" s="6">
        <f>資本コスト!H802/SUM(資本コスト!H802,労働コスト!H802)</f>
        <v>0.70975449546792369</v>
      </c>
      <c r="I802" s="6">
        <f>資本コスト!I802/SUM(資本コスト!I802,労働コスト!I802)</f>
        <v>0.74430915051801061</v>
      </c>
    </row>
    <row r="803" spans="1:9" x14ac:dyDescent="0.15">
      <c r="A803" s="1">
        <v>35</v>
      </c>
      <c r="B803" s="1" t="s">
        <v>83</v>
      </c>
      <c r="C803" s="1">
        <v>18</v>
      </c>
      <c r="D803" s="1" t="s">
        <v>151</v>
      </c>
      <c r="E803" s="6">
        <f>資本コスト!E803/SUM(資本コスト!E803,労働コスト!E803)</f>
        <v>0.14170250238640908</v>
      </c>
      <c r="F803" s="6">
        <f>資本コスト!F803/SUM(資本コスト!F803,労働コスト!F803)</f>
        <v>0.18251734343295922</v>
      </c>
      <c r="G803" s="6">
        <f>資本コスト!G803/SUM(資本コスト!G803,労働コスト!G803)</f>
        <v>0.15636385346162723</v>
      </c>
      <c r="H803" s="6">
        <f>資本コスト!H803/SUM(資本コスト!H803,労働コスト!H803)</f>
        <v>0.13406321622593426</v>
      </c>
      <c r="I803" s="6">
        <f>資本コスト!I803/SUM(資本コスト!I803,労働コスト!I803)</f>
        <v>0.17062186358366546</v>
      </c>
    </row>
    <row r="804" spans="1:9" x14ac:dyDescent="0.15">
      <c r="A804" s="1">
        <v>35</v>
      </c>
      <c r="B804" s="1" t="s">
        <v>83</v>
      </c>
      <c r="C804" s="1">
        <v>19</v>
      </c>
      <c r="D804" s="1" t="s">
        <v>152</v>
      </c>
      <c r="E804" s="6">
        <f>資本コスト!E804/SUM(資本コスト!E804,労働コスト!E804)</f>
        <v>0.26453239838680631</v>
      </c>
      <c r="F804" s="6">
        <f>資本コスト!F804/SUM(資本コスト!F804,労働コスト!F804)</f>
        <v>0.20136423663428368</v>
      </c>
      <c r="G804" s="6">
        <f>資本コスト!G804/SUM(資本コスト!G804,労働コスト!G804)</f>
        <v>0.14747781578005953</v>
      </c>
      <c r="H804" s="6">
        <f>資本コスト!H804/SUM(資本コスト!H804,労働コスト!H804)</f>
        <v>0.16133555102150729</v>
      </c>
      <c r="I804" s="6">
        <f>資本コスト!I804/SUM(資本コスト!I804,労働コスト!I804)</f>
        <v>0.29377049706882169</v>
      </c>
    </row>
    <row r="805" spans="1:9" x14ac:dyDescent="0.15">
      <c r="A805" s="1">
        <v>35</v>
      </c>
      <c r="B805" s="1" t="s">
        <v>83</v>
      </c>
      <c r="C805" s="1">
        <v>20</v>
      </c>
      <c r="D805" s="1" t="s">
        <v>153</v>
      </c>
      <c r="E805" s="6">
        <f>資本コスト!E805/SUM(資本コスト!E805,労働コスト!E805)</f>
        <v>0.45709081338514357</v>
      </c>
      <c r="F805" s="6">
        <f>資本コスト!F805/SUM(資本コスト!F805,労働コスト!F805)</f>
        <v>0.84259751556128404</v>
      </c>
      <c r="G805" s="6">
        <f>資本コスト!G805/SUM(資本コスト!G805,労働コスト!G805)</f>
        <v>0.77665366843696604</v>
      </c>
      <c r="H805" s="6">
        <f>資本コスト!H805/SUM(資本コスト!H805,労働コスト!H805)</f>
        <v>0.78324227501735155</v>
      </c>
      <c r="I805" s="6">
        <f>資本コスト!I805/SUM(資本コスト!I805,労働コスト!I805)</f>
        <v>0.81474947069961268</v>
      </c>
    </row>
    <row r="806" spans="1:9" x14ac:dyDescent="0.15">
      <c r="A806" s="1">
        <v>35</v>
      </c>
      <c r="B806" s="1" t="s">
        <v>83</v>
      </c>
      <c r="C806" s="1">
        <v>21</v>
      </c>
      <c r="D806" s="1" t="s">
        <v>154</v>
      </c>
      <c r="E806" s="6">
        <f>資本コスト!E806/SUM(資本コスト!E806,労働コスト!E806)</f>
        <v>0.22819401733262321</v>
      </c>
      <c r="F806" s="6">
        <f>資本コスト!F806/SUM(資本コスト!F806,労働コスト!F806)</f>
        <v>0.30822538719345016</v>
      </c>
      <c r="G806" s="6">
        <f>資本コスト!G806/SUM(資本コスト!G806,労働コスト!G806)</f>
        <v>0.39541413409491383</v>
      </c>
      <c r="H806" s="6">
        <f>資本コスト!H806/SUM(資本コスト!H806,労働コスト!H806)</f>
        <v>0.36158725780642292</v>
      </c>
      <c r="I806" s="6">
        <f>資本コスト!I806/SUM(資本コスト!I806,労働コスト!I806)</f>
        <v>0.4703091393530266</v>
      </c>
    </row>
    <row r="807" spans="1:9" x14ac:dyDescent="0.15">
      <c r="A807" s="1">
        <v>35</v>
      </c>
      <c r="B807" s="1" t="s">
        <v>34</v>
      </c>
      <c r="C807" s="1">
        <v>22</v>
      </c>
      <c r="D807" s="1" t="s">
        <v>146</v>
      </c>
      <c r="E807" s="6">
        <f>資本コスト!E807/SUM(資本コスト!E807,労働コスト!E807)</f>
        <v>0.13856439772044379</v>
      </c>
      <c r="F807" s="6">
        <f>資本コスト!F807/SUM(資本コスト!F807,労働コスト!F807)</f>
        <v>0.24440852006076524</v>
      </c>
      <c r="G807" s="6">
        <f>資本コスト!G807/SUM(資本コスト!G807,労働コスト!G807)</f>
        <v>0.27900503041956648</v>
      </c>
      <c r="H807" s="6">
        <f>資本コスト!H807/SUM(資本コスト!H807,労働コスト!H807)</f>
        <v>0.28814576437828743</v>
      </c>
      <c r="I807" s="6">
        <f>資本コスト!I807/SUM(資本コスト!I807,労働コスト!I807)</f>
        <v>0.23094236982665328</v>
      </c>
    </row>
    <row r="808" spans="1:9" x14ac:dyDescent="0.15">
      <c r="A808" s="1">
        <v>35</v>
      </c>
      <c r="B808" s="1" t="s">
        <v>34</v>
      </c>
      <c r="C808" s="1">
        <v>23</v>
      </c>
      <c r="D808" s="1" t="s">
        <v>167</v>
      </c>
      <c r="E808" s="6">
        <f>資本コスト!E808/SUM(資本コスト!E808,労働コスト!E808)</f>
        <v>0.35563035077994926</v>
      </c>
      <c r="F808" s="6">
        <f>資本コスト!F808/SUM(資本コスト!F808,労働コスト!F808)</f>
        <v>0.28155690388396387</v>
      </c>
      <c r="G808" s="6">
        <f>資本コスト!G808/SUM(資本コスト!G808,労働コスト!G808)</f>
        <v>0.27051710635847992</v>
      </c>
      <c r="H808" s="6">
        <f>資本コスト!H808/SUM(資本コスト!H808,労働コスト!H808)</f>
        <v>0.23419693173583039</v>
      </c>
      <c r="I808" s="6">
        <f>資本コスト!I808/SUM(資本コスト!I808,労働コスト!I808)</f>
        <v>0.28116351209393348</v>
      </c>
    </row>
    <row r="809" spans="1:9" x14ac:dyDescent="0.15">
      <c r="A809" s="1">
        <v>36</v>
      </c>
      <c r="B809" s="1" t="s">
        <v>84</v>
      </c>
      <c r="C809" s="1">
        <v>1</v>
      </c>
      <c r="D809" s="1" t="s">
        <v>147</v>
      </c>
      <c r="E809" s="6">
        <f>資本コスト!E809/SUM(資本コスト!E809,労働コスト!E809)</f>
        <v>0.6069639934373614</v>
      </c>
      <c r="F809" s="6">
        <f>資本コスト!F809/SUM(資本コスト!F809,労働コスト!F809)</f>
        <v>0.52878529415633357</v>
      </c>
      <c r="G809" s="6">
        <f>資本コスト!G809/SUM(資本コスト!G809,労働コスト!G809)</f>
        <v>0.56412363712530766</v>
      </c>
      <c r="H809" s="6">
        <f>資本コスト!H809/SUM(資本コスト!H809,労働コスト!H809)</f>
        <v>0.68013668508309533</v>
      </c>
      <c r="I809" s="6">
        <f>資本コスト!I809/SUM(資本コスト!I809,労働コスト!I809)</f>
        <v>0.71477314303693551</v>
      </c>
    </row>
    <row r="810" spans="1:9" x14ac:dyDescent="0.15">
      <c r="A810" s="1">
        <v>36</v>
      </c>
      <c r="B810" s="1" t="s">
        <v>84</v>
      </c>
      <c r="C810" s="1">
        <v>2</v>
      </c>
      <c r="D810" s="1" t="s">
        <v>148</v>
      </c>
      <c r="E810" s="6">
        <f>資本コスト!E810/SUM(資本コスト!E810,労働コスト!E810)</f>
        <v>0.61155901931855183</v>
      </c>
      <c r="F810" s="6">
        <f>資本コスト!F810/SUM(資本コスト!F810,労働コスト!F810)</f>
        <v>0.36848668415248031</v>
      </c>
      <c r="G810" s="6">
        <f>資本コスト!G810/SUM(資本コスト!G810,労働コスト!G810)</f>
        <v>0.21334916454147723</v>
      </c>
      <c r="H810" s="6">
        <f>資本コスト!H810/SUM(資本コスト!H810,労働コスト!H810)</f>
        <v>0.14740064306311315</v>
      </c>
      <c r="I810" s="6">
        <f>資本コスト!I810/SUM(資本コスト!I810,労働コスト!I810)</f>
        <v>0.4588676285176031</v>
      </c>
    </row>
    <row r="811" spans="1:9" x14ac:dyDescent="0.15">
      <c r="A811" s="1">
        <v>36</v>
      </c>
      <c r="B811" s="1" t="s">
        <v>134</v>
      </c>
      <c r="C811" s="1">
        <v>3</v>
      </c>
      <c r="D811" s="1" t="s">
        <v>155</v>
      </c>
      <c r="E811" s="6">
        <f>資本コスト!E811/SUM(資本コスト!E811,労働コスト!E811)</f>
        <v>0.19970976435378907</v>
      </c>
      <c r="F811" s="6">
        <f>資本コスト!F811/SUM(資本コスト!F811,労働コスト!F811)</f>
        <v>0.1861326868636817</v>
      </c>
      <c r="G811" s="6">
        <f>資本コスト!G811/SUM(資本コスト!G811,労働コスト!G811)</f>
        <v>0.35993817617161716</v>
      </c>
      <c r="H811" s="6">
        <f>資本コスト!H811/SUM(資本コスト!H811,労働コスト!H811)</f>
        <v>0.38209487902768097</v>
      </c>
      <c r="I811" s="6">
        <f>資本コスト!I811/SUM(資本コスト!I811,労働コスト!I811)</f>
        <v>0.36159876041199901</v>
      </c>
    </row>
    <row r="812" spans="1:9" x14ac:dyDescent="0.15">
      <c r="A812" s="1">
        <v>36</v>
      </c>
      <c r="B812" s="1" t="s">
        <v>134</v>
      </c>
      <c r="C812" s="1">
        <v>4</v>
      </c>
      <c r="D812" s="1" t="s">
        <v>156</v>
      </c>
      <c r="E812" s="6">
        <f>資本コスト!E812/SUM(資本コスト!E812,労働コスト!E812)</f>
        <v>0.33344022125013867</v>
      </c>
      <c r="F812" s="6">
        <f>資本コスト!F812/SUM(資本コスト!F812,労働コスト!F812)</f>
        <v>0.16242295763621015</v>
      </c>
      <c r="G812" s="6">
        <f>資本コスト!G812/SUM(資本コスト!G812,労働コスト!G812)</f>
        <v>0.17684715724417266</v>
      </c>
      <c r="H812" s="6">
        <f>資本コスト!H812/SUM(資本コスト!H812,労働コスト!H812)</f>
        <v>0.2722648638870126</v>
      </c>
      <c r="I812" s="6">
        <f>資本コスト!I812/SUM(資本コスト!I812,労働コスト!I812)</f>
        <v>0.3780154506254077</v>
      </c>
    </row>
    <row r="813" spans="1:9" x14ac:dyDescent="0.15">
      <c r="A813" s="1">
        <v>36</v>
      </c>
      <c r="B813" s="1" t="s">
        <v>134</v>
      </c>
      <c r="C813" s="1">
        <v>5</v>
      </c>
      <c r="D813" s="1" t="s">
        <v>157</v>
      </c>
      <c r="E813" s="6">
        <f>資本コスト!E813/SUM(資本コスト!E813,労働コスト!E813)</f>
        <v>0.68456542669127685</v>
      </c>
      <c r="F813" s="6">
        <f>資本コスト!F813/SUM(資本コスト!F813,労働コスト!F813)</f>
        <v>0.49961537744448897</v>
      </c>
      <c r="G813" s="6">
        <f>資本コスト!G813/SUM(資本コスト!G813,労働コスト!G813)</f>
        <v>0.54468289891148591</v>
      </c>
      <c r="H813" s="6">
        <f>資本コスト!H813/SUM(資本コスト!H813,労働コスト!H813)</f>
        <v>0.4532279159274602</v>
      </c>
      <c r="I813" s="6">
        <f>資本コスト!I813/SUM(資本コスト!I813,労働コスト!I813)</f>
        <v>0.51094511057796166</v>
      </c>
    </row>
    <row r="814" spans="1:9" x14ac:dyDescent="0.15">
      <c r="A814" s="1">
        <v>36</v>
      </c>
      <c r="B814" s="1" t="s">
        <v>134</v>
      </c>
      <c r="C814" s="1">
        <v>6</v>
      </c>
      <c r="D814" s="1" t="s">
        <v>49</v>
      </c>
      <c r="E814" s="6">
        <f>資本コスト!E814/SUM(資本コスト!E814,労働コスト!E814)</f>
        <v>0.51838790030233739</v>
      </c>
      <c r="F814" s="6">
        <f>資本コスト!F814/SUM(資本コスト!F814,労働コスト!F814)</f>
        <v>0.49043516415935817</v>
      </c>
      <c r="G814" s="6">
        <f>資本コスト!G814/SUM(資本コスト!G814,労働コスト!G814)</f>
        <v>0.47712453886649725</v>
      </c>
      <c r="H814" s="6">
        <f>資本コスト!H814/SUM(資本コスト!H814,労働コスト!H814)</f>
        <v>0.41742272969168093</v>
      </c>
      <c r="I814" s="6">
        <f>資本コスト!I814/SUM(資本コスト!I814,労働コスト!I814)</f>
        <v>0.5017279466894472</v>
      </c>
    </row>
    <row r="815" spans="1:9" x14ac:dyDescent="0.15">
      <c r="A815" s="1">
        <v>36</v>
      </c>
      <c r="B815" s="1" t="s">
        <v>134</v>
      </c>
      <c r="C815" s="1">
        <v>7</v>
      </c>
      <c r="D815" s="1" t="s">
        <v>158</v>
      </c>
      <c r="E815" s="6">
        <f>資本コスト!E815/SUM(資本コスト!E815,労働コスト!E815)</f>
        <v>0.8881552611164697</v>
      </c>
      <c r="F815" s="6">
        <f>資本コスト!F815/SUM(資本コスト!F815,労働コスト!F815)</f>
        <v>0.83199421422749853</v>
      </c>
      <c r="G815" s="6">
        <f>資本コスト!G815/SUM(資本コスト!G815,労働コスト!G815)</f>
        <v>0.67657914628971094</v>
      </c>
      <c r="H815" s="6">
        <f>資本コスト!H815/SUM(資本コスト!H815,労働コスト!H815)</f>
        <v>0.65173686684118493</v>
      </c>
      <c r="I815" s="6">
        <f>資本コスト!I815/SUM(資本コスト!I815,労働コスト!I815)</f>
        <v>0.78757807143933056</v>
      </c>
    </row>
    <row r="816" spans="1:9" x14ac:dyDescent="0.15">
      <c r="A816" s="1">
        <v>36</v>
      </c>
      <c r="B816" s="1" t="s">
        <v>134</v>
      </c>
      <c r="C816" s="1">
        <v>8</v>
      </c>
      <c r="D816" s="1" t="s">
        <v>159</v>
      </c>
      <c r="E816" s="6">
        <f>資本コスト!E816/SUM(資本コスト!E816,労働コスト!E816)</f>
        <v>0.16940942924674035</v>
      </c>
      <c r="F816" s="6">
        <f>資本コスト!F816/SUM(資本コスト!F816,労働コスト!F816)</f>
        <v>0.10825387092970933</v>
      </c>
      <c r="G816" s="6">
        <f>資本コスト!G816/SUM(資本コスト!G816,労働コスト!G816)</f>
        <v>0.13467162187580359</v>
      </c>
      <c r="H816" s="6">
        <f>資本コスト!H816/SUM(資本コスト!H816,労働コスト!H816)</f>
        <v>0.12639189535110262</v>
      </c>
      <c r="I816" s="6">
        <f>資本コスト!I816/SUM(資本コスト!I816,労働コスト!I816)</f>
        <v>0.12932939195886645</v>
      </c>
    </row>
    <row r="817" spans="1:9" x14ac:dyDescent="0.15">
      <c r="A817" s="1">
        <v>36</v>
      </c>
      <c r="B817" s="1" t="s">
        <v>134</v>
      </c>
      <c r="C817" s="1">
        <v>9</v>
      </c>
      <c r="D817" s="1" t="s">
        <v>160</v>
      </c>
      <c r="E817" s="6">
        <f>資本コスト!E817/SUM(資本コスト!E817,労働コスト!E817)</f>
        <v>0.40829024767707006</v>
      </c>
      <c r="F817" s="6">
        <f>資本コスト!F817/SUM(資本コスト!F817,労働コスト!F817)</f>
        <v>0.40198505920436439</v>
      </c>
      <c r="G817" s="6">
        <f>資本コスト!G817/SUM(資本コスト!G817,労働コスト!G817)</f>
        <v>0.36487128970099286</v>
      </c>
      <c r="H817" s="6">
        <f>資本コスト!H817/SUM(資本コスト!H817,労働コスト!H817)</f>
        <v>0.37246820807080361</v>
      </c>
      <c r="I817" s="6">
        <f>資本コスト!I817/SUM(資本コスト!I817,労働コスト!I817)</f>
        <v>0.42713915237741851</v>
      </c>
    </row>
    <row r="818" spans="1:9" x14ac:dyDescent="0.15">
      <c r="A818" s="1">
        <v>36</v>
      </c>
      <c r="B818" s="1" t="s">
        <v>134</v>
      </c>
      <c r="C818" s="1">
        <v>10</v>
      </c>
      <c r="D818" s="1" t="s">
        <v>161</v>
      </c>
      <c r="E818" s="6">
        <f>資本コスト!E818/SUM(資本コスト!E818,労働コスト!E818)</f>
        <v>0.10599789793669064</v>
      </c>
      <c r="F818" s="6">
        <f>資本コスト!F818/SUM(資本コスト!F818,労働コスト!F818)</f>
        <v>0.15505344282358319</v>
      </c>
      <c r="G818" s="6">
        <f>資本コスト!G818/SUM(資本コスト!G818,労働コスト!G818)</f>
        <v>0.16899754519681981</v>
      </c>
      <c r="H818" s="6">
        <f>資本コスト!H818/SUM(資本コスト!H818,労働コスト!H818)</f>
        <v>0.16141438080320442</v>
      </c>
      <c r="I818" s="6">
        <f>資本コスト!I818/SUM(資本コスト!I818,労働コスト!I818)</f>
        <v>0.16434767221820193</v>
      </c>
    </row>
    <row r="819" spans="1:9" x14ac:dyDescent="0.15">
      <c r="A819" s="1">
        <v>36</v>
      </c>
      <c r="B819" s="1" t="s">
        <v>134</v>
      </c>
      <c r="C819" s="1">
        <v>11</v>
      </c>
      <c r="D819" s="1" t="s">
        <v>162</v>
      </c>
      <c r="E819" s="6">
        <f>資本コスト!E819/SUM(資本コスト!E819,労働コスト!E819)</f>
        <v>0.36943879190051354</v>
      </c>
      <c r="F819" s="6">
        <f>資本コスト!F819/SUM(資本コスト!F819,労働コスト!F819)</f>
        <v>0.29923091579230776</v>
      </c>
      <c r="G819" s="6">
        <f>資本コスト!G819/SUM(資本コスト!G819,労働コスト!G819)</f>
        <v>0.33457281098768782</v>
      </c>
      <c r="H819" s="6">
        <f>資本コスト!H819/SUM(資本コスト!H819,労働コスト!H819)</f>
        <v>0.2788966071830361</v>
      </c>
      <c r="I819" s="6">
        <f>資本コスト!I819/SUM(資本コスト!I819,労働コスト!I819)</f>
        <v>0.29568798397703661</v>
      </c>
    </row>
    <row r="820" spans="1:9" x14ac:dyDescent="0.15">
      <c r="A820" s="1">
        <v>36</v>
      </c>
      <c r="B820" s="1" t="s">
        <v>134</v>
      </c>
      <c r="C820" s="1">
        <v>12</v>
      </c>
      <c r="D820" s="1" t="s">
        <v>163</v>
      </c>
      <c r="E820" s="6">
        <f>資本コスト!E820/SUM(資本コスト!E820,労働コスト!E820)</f>
        <v>7.3265090914761771E-2</v>
      </c>
      <c r="F820" s="6">
        <f>資本コスト!F820/SUM(資本コスト!F820,労働コスト!F820)</f>
        <v>9.7726758395942637E-2</v>
      </c>
      <c r="G820" s="6">
        <f>資本コスト!G820/SUM(資本コスト!G820,労働コスト!G820)</f>
        <v>0.17344620912506098</v>
      </c>
      <c r="H820" s="6">
        <f>資本コスト!H820/SUM(資本コスト!H820,労働コスト!H820)</f>
        <v>0.30477683683008477</v>
      </c>
      <c r="I820" s="6">
        <f>資本コスト!I820/SUM(資本コスト!I820,労働コスト!I820)</f>
        <v>0.48178802228398365</v>
      </c>
    </row>
    <row r="821" spans="1:9" x14ac:dyDescent="0.15">
      <c r="A821" s="1">
        <v>36</v>
      </c>
      <c r="B821" s="1" t="s">
        <v>134</v>
      </c>
      <c r="C821" s="1">
        <v>13</v>
      </c>
      <c r="D821" s="1" t="s">
        <v>164</v>
      </c>
      <c r="E821" s="6">
        <f>資本コスト!E821/SUM(資本コスト!E821,労働コスト!E821)</f>
        <v>0.13831233578531632</v>
      </c>
      <c r="F821" s="6">
        <f>資本コスト!F821/SUM(資本コスト!F821,労働コスト!F821)</f>
        <v>0.23909808017842149</v>
      </c>
      <c r="G821" s="6">
        <f>資本コスト!G821/SUM(資本コスト!G821,労働コスト!G821)</f>
        <v>0.1759365951254272</v>
      </c>
      <c r="H821" s="6">
        <f>資本コスト!H821/SUM(資本コスト!H821,労働コスト!H821)</f>
        <v>0.21121568084804981</v>
      </c>
      <c r="I821" s="6">
        <f>資本コスト!I821/SUM(資本コスト!I821,労働コスト!I821)</f>
        <v>9.1890877313505509E-2</v>
      </c>
    </row>
    <row r="822" spans="1:9" x14ac:dyDescent="0.15">
      <c r="A822" s="1">
        <v>36</v>
      </c>
      <c r="B822" s="1" t="s">
        <v>134</v>
      </c>
      <c r="C822" s="1">
        <v>14</v>
      </c>
      <c r="D822" s="1" t="s">
        <v>165</v>
      </c>
      <c r="E822" s="6">
        <f>資本コスト!E822/SUM(資本コスト!E822,労働コスト!E822)</f>
        <v>1.5497073921148675E-2</v>
      </c>
      <c r="F822" s="6">
        <f>資本コスト!F822/SUM(資本コスト!F822,労働コスト!F822)</f>
        <v>0.10321656031072578</v>
      </c>
      <c r="G822" s="6">
        <f>資本コスト!G822/SUM(資本コスト!G822,労働コスト!G822)</f>
        <v>6.259724309105448E-2</v>
      </c>
      <c r="H822" s="6">
        <f>資本コスト!H822/SUM(資本コスト!H822,労働コスト!H822)</f>
        <v>4.7628015684236177E-2</v>
      </c>
      <c r="I822" s="6">
        <f>資本コスト!I822/SUM(資本コスト!I822,労働コスト!I822)</f>
        <v>0.11325331558951626</v>
      </c>
    </row>
    <row r="823" spans="1:9" x14ac:dyDescent="0.15">
      <c r="A823" s="1">
        <v>36</v>
      </c>
      <c r="B823" s="1" t="s">
        <v>134</v>
      </c>
      <c r="C823" s="1">
        <v>15</v>
      </c>
      <c r="D823" s="1" t="s">
        <v>166</v>
      </c>
      <c r="E823" s="6">
        <f>資本コスト!E823/SUM(資本コスト!E823,労働コスト!E823)</f>
        <v>0.1813137260565168</v>
      </c>
      <c r="F823" s="6">
        <f>資本コスト!F823/SUM(資本コスト!F823,労働コスト!F823)</f>
        <v>0.12564920538697408</v>
      </c>
      <c r="G823" s="6">
        <f>資本コスト!G823/SUM(資本コスト!G823,労働コスト!G823)</f>
        <v>0.16528870268220194</v>
      </c>
      <c r="H823" s="6">
        <f>資本コスト!H823/SUM(資本コスト!H823,労働コスト!H823)</f>
        <v>0.24634273243362675</v>
      </c>
      <c r="I823" s="6">
        <f>資本コスト!I823/SUM(資本コスト!I823,労働コスト!I823)</f>
        <v>0.29607604139190452</v>
      </c>
    </row>
    <row r="824" spans="1:9" x14ac:dyDescent="0.15">
      <c r="A824" s="1">
        <v>36</v>
      </c>
      <c r="B824" s="1" t="s">
        <v>84</v>
      </c>
      <c r="C824" s="1">
        <v>16</v>
      </c>
      <c r="D824" s="1" t="s">
        <v>149</v>
      </c>
      <c r="E824" s="6">
        <f>資本コスト!E824/SUM(資本コスト!E824,労働コスト!E824)</f>
        <v>0.27875349173038466</v>
      </c>
      <c r="F824" s="6">
        <f>資本コスト!F824/SUM(資本コスト!F824,労働コスト!F824)</f>
        <v>0.11019928120277329</v>
      </c>
      <c r="G824" s="6">
        <f>資本コスト!G824/SUM(資本コスト!G824,労働コスト!G824)</f>
        <v>0.13148114054893431</v>
      </c>
      <c r="H824" s="6">
        <f>資本コスト!H824/SUM(資本コスト!H824,労働コスト!H824)</f>
        <v>0.12968174472241981</v>
      </c>
      <c r="I824" s="6">
        <f>資本コスト!I824/SUM(資本コスト!I824,労働コスト!I824)</f>
        <v>9.7990129228369499E-2</v>
      </c>
    </row>
    <row r="825" spans="1:9" x14ac:dyDescent="0.15">
      <c r="A825" s="1">
        <v>36</v>
      </c>
      <c r="B825" s="1" t="s">
        <v>84</v>
      </c>
      <c r="C825" s="1">
        <v>17</v>
      </c>
      <c r="D825" s="1" t="s">
        <v>150</v>
      </c>
      <c r="E825" s="6">
        <f>資本コスト!E825/SUM(資本コスト!E825,労働コスト!E825)</f>
        <v>0.81210314519606797</v>
      </c>
      <c r="F825" s="6">
        <f>資本コスト!F825/SUM(資本コスト!F825,労働コスト!F825)</f>
        <v>0.72826944396723159</v>
      </c>
      <c r="G825" s="6">
        <f>資本コスト!G825/SUM(資本コスト!G825,労働コスト!G825)</f>
        <v>0.65167937563160194</v>
      </c>
      <c r="H825" s="6">
        <f>資本コスト!H825/SUM(資本コスト!H825,労働コスト!H825)</f>
        <v>0.7373301996755095</v>
      </c>
      <c r="I825" s="6">
        <f>資本コスト!I825/SUM(資本コスト!I825,労働コスト!I825)</f>
        <v>0.78885920937398823</v>
      </c>
    </row>
    <row r="826" spans="1:9" x14ac:dyDescent="0.15">
      <c r="A826" s="1">
        <v>36</v>
      </c>
      <c r="B826" s="1" t="s">
        <v>84</v>
      </c>
      <c r="C826" s="1">
        <v>18</v>
      </c>
      <c r="D826" s="1" t="s">
        <v>151</v>
      </c>
      <c r="E826" s="6">
        <f>資本コスト!E826/SUM(資本コスト!E826,労働コスト!E826)</f>
        <v>8.709505872718841E-2</v>
      </c>
      <c r="F826" s="6">
        <f>資本コスト!F826/SUM(資本コスト!F826,労働コスト!F826)</f>
        <v>0.18741849330879776</v>
      </c>
      <c r="G826" s="6">
        <f>資本コスト!G826/SUM(資本コスト!G826,労働コスト!G826)</f>
        <v>0.15311877343175118</v>
      </c>
      <c r="H826" s="6">
        <f>資本コスト!H826/SUM(資本コスト!H826,労働コスト!H826)</f>
        <v>0.12316372423536091</v>
      </c>
      <c r="I826" s="6">
        <f>資本コスト!I826/SUM(資本コスト!I826,労働コスト!I826)</f>
        <v>0.20016688714275216</v>
      </c>
    </row>
    <row r="827" spans="1:9" x14ac:dyDescent="0.15">
      <c r="A827" s="1">
        <v>36</v>
      </c>
      <c r="B827" s="1" t="s">
        <v>84</v>
      </c>
      <c r="C827" s="1">
        <v>19</v>
      </c>
      <c r="D827" s="1" t="s">
        <v>152</v>
      </c>
      <c r="E827" s="6">
        <f>資本コスト!E827/SUM(資本コスト!E827,労働コスト!E827)</f>
        <v>0.24716773805309436</v>
      </c>
      <c r="F827" s="6">
        <f>資本コスト!F827/SUM(資本コスト!F827,労働コスト!F827)</f>
        <v>0.17871994114176323</v>
      </c>
      <c r="G827" s="6">
        <f>資本コスト!G827/SUM(資本コスト!G827,労働コスト!G827)</f>
        <v>0.13085313077340507</v>
      </c>
      <c r="H827" s="6">
        <f>資本コスト!H827/SUM(資本コスト!H827,労働コスト!H827)</f>
        <v>0.17718173938238119</v>
      </c>
      <c r="I827" s="6">
        <f>資本コスト!I827/SUM(資本コスト!I827,労働コスト!I827)</f>
        <v>0.20152666459752314</v>
      </c>
    </row>
    <row r="828" spans="1:9" x14ac:dyDescent="0.15">
      <c r="A828" s="1">
        <v>36</v>
      </c>
      <c r="B828" s="1" t="s">
        <v>84</v>
      </c>
      <c r="C828" s="1">
        <v>20</v>
      </c>
      <c r="D828" s="1" t="s">
        <v>153</v>
      </c>
      <c r="E828" s="6">
        <f>資本コスト!E828/SUM(資本コスト!E828,労働コスト!E828)</f>
        <v>0.42450153997935552</v>
      </c>
      <c r="F828" s="6">
        <f>資本コスト!F828/SUM(資本コスト!F828,労働コスト!F828)</f>
        <v>0.79156342109374045</v>
      </c>
      <c r="G828" s="6">
        <f>資本コスト!G828/SUM(資本コスト!G828,労働コスト!G828)</f>
        <v>0.70084738965202109</v>
      </c>
      <c r="H828" s="6">
        <f>資本コスト!H828/SUM(資本コスト!H828,労働コスト!H828)</f>
        <v>0.75328749508054027</v>
      </c>
      <c r="I828" s="6">
        <f>資本コスト!I828/SUM(資本コスト!I828,労働コスト!I828)</f>
        <v>0.79914923312213448</v>
      </c>
    </row>
    <row r="829" spans="1:9" x14ac:dyDescent="0.15">
      <c r="A829" s="1">
        <v>36</v>
      </c>
      <c r="B829" s="1" t="s">
        <v>84</v>
      </c>
      <c r="C829" s="1">
        <v>21</v>
      </c>
      <c r="D829" s="1" t="s">
        <v>154</v>
      </c>
      <c r="E829" s="6">
        <f>資本コスト!E829/SUM(資本コスト!E829,労働コスト!E829)</f>
        <v>0.14738254900185527</v>
      </c>
      <c r="F829" s="6">
        <f>資本コスト!F829/SUM(資本コスト!F829,労働コスト!F829)</f>
        <v>0.28469010634251329</v>
      </c>
      <c r="G829" s="6">
        <f>資本コスト!G829/SUM(資本コスト!G829,労働コスト!G829)</f>
        <v>0.30976062242161412</v>
      </c>
      <c r="H829" s="6">
        <f>資本コスト!H829/SUM(資本コスト!H829,労働コスト!H829)</f>
        <v>0.55794213967386719</v>
      </c>
      <c r="I829" s="6">
        <f>資本コスト!I829/SUM(資本コスト!I829,労働コスト!I829)</f>
        <v>0.59381362065596821</v>
      </c>
    </row>
    <row r="830" spans="1:9" x14ac:dyDescent="0.15">
      <c r="A830" s="1">
        <v>36</v>
      </c>
      <c r="B830" s="1" t="s">
        <v>35</v>
      </c>
      <c r="C830" s="1">
        <v>22</v>
      </c>
      <c r="D830" s="1" t="s">
        <v>146</v>
      </c>
      <c r="E830" s="6">
        <f>資本コスト!E830/SUM(資本コスト!E830,労働コスト!E830)</f>
        <v>3.5106826517630939E-2</v>
      </c>
      <c r="F830" s="6">
        <f>資本コスト!F830/SUM(資本コスト!F830,労働コスト!F830)</f>
        <v>0.19595502826578265</v>
      </c>
      <c r="G830" s="6">
        <f>資本コスト!G830/SUM(資本コスト!G830,労働コスト!G830)</f>
        <v>0.28995563445068356</v>
      </c>
      <c r="H830" s="6">
        <f>資本コスト!H830/SUM(資本コスト!H830,労働コスト!H830)</f>
        <v>0.31950184433523821</v>
      </c>
      <c r="I830" s="6">
        <f>資本コスト!I830/SUM(資本コスト!I830,労働コスト!I830)</f>
        <v>0.29778004198066937</v>
      </c>
    </row>
    <row r="831" spans="1:9" x14ac:dyDescent="0.15">
      <c r="A831" s="1">
        <v>36</v>
      </c>
      <c r="B831" s="1" t="s">
        <v>35</v>
      </c>
      <c r="C831" s="1">
        <v>23</v>
      </c>
      <c r="D831" s="1" t="s">
        <v>167</v>
      </c>
      <c r="E831" s="6">
        <f>資本コスト!E831/SUM(資本コスト!E831,労働コスト!E831)</f>
        <v>0.35632741576233529</v>
      </c>
      <c r="F831" s="6">
        <f>資本コスト!F831/SUM(資本コスト!F831,労働コスト!F831)</f>
        <v>0.29471848375126009</v>
      </c>
      <c r="G831" s="6">
        <f>資本コスト!G831/SUM(資本コスト!G831,労働コスト!G831)</f>
        <v>0.27858303979461352</v>
      </c>
      <c r="H831" s="6">
        <f>資本コスト!H831/SUM(資本コスト!H831,労働コスト!H831)</f>
        <v>0.26035820294561357</v>
      </c>
      <c r="I831" s="6">
        <f>資本コスト!I831/SUM(資本コスト!I831,労働コスト!I831)</f>
        <v>0.32715277788238589</v>
      </c>
    </row>
    <row r="832" spans="1:9" x14ac:dyDescent="0.15">
      <c r="A832" s="1">
        <v>37</v>
      </c>
      <c r="B832" s="1" t="s">
        <v>85</v>
      </c>
      <c r="C832" s="1">
        <v>1</v>
      </c>
      <c r="D832" s="1" t="s">
        <v>147</v>
      </c>
      <c r="E832" s="6">
        <f>資本コスト!E832/SUM(資本コスト!E832,労働コスト!E832)</f>
        <v>0.67663192031774833</v>
      </c>
      <c r="F832" s="6">
        <f>資本コスト!F832/SUM(資本コスト!F832,労働コスト!F832)</f>
        <v>0.54154715097036632</v>
      </c>
      <c r="G832" s="6">
        <f>資本コスト!G832/SUM(資本コスト!G832,労働コスト!G832)</f>
        <v>0.5644061172682584</v>
      </c>
      <c r="H832" s="6">
        <f>資本コスト!H832/SUM(資本コスト!H832,労働コスト!H832)</f>
        <v>0.62826333576113069</v>
      </c>
      <c r="I832" s="6">
        <f>資本コスト!I832/SUM(資本コスト!I832,労働コスト!I832)</f>
        <v>0.68027680016058678</v>
      </c>
    </row>
    <row r="833" spans="1:9" x14ac:dyDescent="0.15">
      <c r="A833" s="1">
        <v>37</v>
      </c>
      <c r="B833" s="1" t="s">
        <v>85</v>
      </c>
      <c r="C833" s="1">
        <v>2</v>
      </c>
      <c r="D833" s="1" t="s">
        <v>148</v>
      </c>
      <c r="E833" s="6">
        <f>資本コスト!E833/SUM(資本コスト!E833,労働コスト!E833)</f>
        <v>0.62351712105138102</v>
      </c>
      <c r="F833" s="6">
        <f>資本コスト!F833/SUM(資本コスト!F833,労働コスト!F833)</f>
        <v>0.31024066998420385</v>
      </c>
      <c r="G833" s="6">
        <f>資本コスト!G833/SUM(資本コスト!G833,労働コスト!G833)</f>
        <v>0.35219154499604488</v>
      </c>
      <c r="H833" s="6">
        <f>資本コスト!H833/SUM(資本コスト!H833,労働コスト!H833)</f>
        <v>0.34566376463757764</v>
      </c>
      <c r="I833" s="6">
        <f>資本コスト!I833/SUM(資本コスト!I833,労働コスト!I833)</f>
        <v>0.56990166689458477</v>
      </c>
    </row>
    <row r="834" spans="1:9" x14ac:dyDescent="0.15">
      <c r="A834" s="1">
        <v>37</v>
      </c>
      <c r="B834" s="1" t="s">
        <v>135</v>
      </c>
      <c r="C834" s="1">
        <v>3</v>
      </c>
      <c r="D834" s="1" t="s">
        <v>155</v>
      </c>
      <c r="E834" s="6">
        <f>資本コスト!E834/SUM(資本コスト!E834,労働コスト!E834)</f>
        <v>0.25265083322650339</v>
      </c>
      <c r="F834" s="6">
        <f>資本コスト!F834/SUM(資本コスト!F834,労働コスト!F834)</f>
        <v>0.20283534295193181</v>
      </c>
      <c r="G834" s="6">
        <f>資本コスト!G834/SUM(資本コスト!G834,労働コスト!G834)</f>
        <v>0.25245685449964883</v>
      </c>
      <c r="H834" s="6">
        <f>資本コスト!H834/SUM(資本コスト!H834,労働コスト!H834)</f>
        <v>0.27576012993641069</v>
      </c>
      <c r="I834" s="6">
        <f>資本コスト!I834/SUM(資本コスト!I834,労働コスト!I834)</f>
        <v>0.30323899947094685</v>
      </c>
    </row>
    <row r="835" spans="1:9" x14ac:dyDescent="0.15">
      <c r="A835" s="1">
        <v>37</v>
      </c>
      <c r="B835" s="1" t="s">
        <v>135</v>
      </c>
      <c r="C835" s="1">
        <v>4</v>
      </c>
      <c r="D835" s="1" t="s">
        <v>156</v>
      </c>
      <c r="E835" s="6">
        <f>資本コスト!E835/SUM(資本コスト!E835,労働コスト!E835)</f>
        <v>0.25289243813061957</v>
      </c>
      <c r="F835" s="6">
        <f>資本コスト!F835/SUM(資本コスト!F835,労働コスト!F835)</f>
        <v>0.16077866225803711</v>
      </c>
      <c r="G835" s="6">
        <f>資本コスト!G835/SUM(資本コスト!G835,労働コスト!G835)</f>
        <v>0.15926455047809063</v>
      </c>
      <c r="H835" s="6">
        <f>資本コスト!H835/SUM(資本コスト!H835,労働コスト!H835)</f>
        <v>0.21025629155361908</v>
      </c>
      <c r="I835" s="6">
        <f>資本コスト!I835/SUM(資本コスト!I835,労働コスト!I835)</f>
        <v>0.31511734134200475</v>
      </c>
    </row>
    <row r="836" spans="1:9" x14ac:dyDescent="0.15">
      <c r="A836" s="1">
        <v>37</v>
      </c>
      <c r="B836" s="1" t="s">
        <v>135</v>
      </c>
      <c r="C836" s="1">
        <v>5</v>
      </c>
      <c r="D836" s="1" t="s">
        <v>157</v>
      </c>
      <c r="E836" s="6">
        <f>資本コスト!E836/SUM(資本コスト!E836,労働コスト!E836)</f>
        <v>0.27064992338686505</v>
      </c>
      <c r="F836" s="6">
        <f>資本コスト!F836/SUM(資本コスト!F836,労働コスト!F836)</f>
        <v>0.19461546998391405</v>
      </c>
      <c r="G836" s="6">
        <f>資本コスト!G836/SUM(資本コスト!G836,労働コスト!G836)</f>
        <v>0.24066627976176053</v>
      </c>
      <c r="H836" s="6">
        <f>資本コスト!H836/SUM(資本コスト!H836,労働コスト!H836)</f>
        <v>0.29567287648111856</v>
      </c>
      <c r="I836" s="6">
        <f>資本コスト!I836/SUM(資本コスト!I836,労働コスト!I836)</f>
        <v>0.35683794617108389</v>
      </c>
    </row>
    <row r="837" spans="1:9" x14ac:dyDescent="0.15">
      <c r="A837" s="1">
        <v>37</v>
      </c>
      <c r="B837" s="1" t="s">
        <v>135</v>
      </c>
      <c r="C837" s="1">
        <v>6</v>
      </c>
      <c r="D837" s="1" t="s">
        <v>49</v>
      </c>
      <c r="E837" s="6">
        <f>資本コスト!E837/SUM(資本コスト!E837,労働コスト!E837)</f>
        <v>0.45338216483577837</v>
      </c>
      <c r="F837" s="6">
        <f>資本コスト!F837/SUM(資本コスト!F837,労働コスト!F837)</f>
        <v>0.38150690774074453</v>
      </c>
      <c r="G837" s="6">
        <f>資本コスト!G837/SUM(資本コスト!G837,労働コスト!G837)</f>
        <v>0.38816841285372877</v>
      </c>
      <c r="H837" s="6">
        <f>資本コスト!H837/SUM(資本コスト!H837,労働コスト!H837)</f>
        <v>0.43384564945864934</v>
      </c>
      <c r="I837" s="6">
        <f>資本コスト!I837/SUM(資本コスト!I837,労働コスト!I837)</f>
        <v>0.53316301111915854</v>
      </c>
    </row>
    <row r="838" spans="1:9" x14ac:dyDescent="0.15">
      <c r="A838" s="1">
        <v>37</v>
      </c>
      <c r="B838" s="1" t="s">
        <v>135</v>
      </c>
      <c r="C838" s="1">
        <v>7</v>
      </c>
      <c r="D838" s="1" t="s">
        <v>158</v>
      </c>
      <c r="E838" s="6">
        <f>資本コスト!E838/SUM(資本コスト!E838,労働コスト!E838)</f>
        <v>0.53755502384204423</v>
      </c>
      <c r="F838" s="6">
        <f>資本コスト!F838/SUM(資本コスト!F838,労働コスト!F838)</f>
        <v>0.83663799114636528</v>
      </c>
      <c r="G838" s="6">
        <f>資本コスト!G838/SUM(資本コスト!G838,労働コスト!G838)</f>
        <v>0.72662976168373006</v>
      </c>
      <c r="H838" s="6">
        <f>資本コスト!H838/SUM(資本コスト!H838,労働コスト!H838)</f>
        <v>0.77525565314267508</v>
      </c>
      <c r="I838" s="6">
        <f>資本コスト!I838/SUM(資本コスト!I838,労働コスト!I838)</f>
        <v>0.79499956714631048</v>
      </c>
    </row>
    <row r="839" spans="1:9" x14ac:dyDescent="0.15">
      <c r="A839" s="1">
        <v>37</v>
      </c>
      <c r="B839" s="1" t="s">
        <v>135</v>
      </c>
      <c r="C839" s="1">
        <v>8</v>
      </c>
      <c r="D839" s="1" t="s">
        <v>159</v>
      </c>
      <c r="E839" s="6">
        <f>資本コスト!E839/SUM(資本コスト!E839,労働コスト!E839)</f>
        <v>0.22410025644523804</v>
      </c>
      <c r="F839" s="6">
        <f>資本コスト!F839/SUM(資本コスト!F839,労働コスト!F839)</f>
        <v>0.17029144788890488</v>
      </c>
      <c r="G839" s="6">
        <f>資本コスト!G839/SUM(資本コスト!G839,労働コスト!G839)</f>
        <v>0.1725833880531227</v>
      </c>
      <c r="H839" s="6">
        <f>資本コスト!H839/SUM(資本コスト!H839,労働コスト!H839)</f>
        <v>0.20877983894947957</v>
      </c>
      <c r="I839" s="6">
        <f>資本コスト!I839/SUM(資本コスト!I839,労働コスト!I839)</f>
        <v>0.26042947453597787</v>
      </c>
    </row>
    <row r="840" spans="1:9" x14ac:dyDescent="0.15">
      <c r="A840" s="1">
        <v>37</v>
      </c>
      <c r="B840" s="1" t="s">
        <v>135</v>
      </c>
      <c r="C840" s="1">
        <v>9</v>
      </c>
      <c r="D840" s="1" t="s">
        <v>160</v>
      </c>
      <c r="E840" s="6">
        <f>資本コスト!E840/SUM(資本コスト!E840,労働コスト!E840)</f>
        <v>0.29973840307195337</v>
      </c>
      <c r="F840" s="6">
        <f>資本コスト!F840/SUM(資本コスト!F840,労働コスト!F840)</f>
        <v>0.42221891496850306</v>
      </c>
      <c r="G840" s="6">
        <f>資本コスト!G840/SUM(資本コスト!G840,労働コスト!G840)</f>
        <v>0.43411632858332222</v>
      </c>
      <c r="H840" s="6">
        <f>資本コスト!H840/SUM(資本コスト!H840,労働コスト!H840)</f>
        <v>0.43895450259738356</v>
      </c>
      <c r="I840" s="6">
        <f>資本コスト!I840/SUM(資本コスト!I840,労働コスト!I840)</f>
        <v>0.44484106194875317</v>
      </c>
    </row>
    <row r="841" spans="1:9" x14ac:dyDescent="0.15">
      <c r="A841" s="1">
        <v>37</v>
      </c>
      <c r="B841" s="1" t="s">
        <v>135</v>
      </c>
      <c r="C841" s="1">
        <v>10</v>
      </c>
      <c r="D841" s="1" t="s">
        <v>161</v>
      </c>
      <c r="E841" s="6">
        <f>資本コスト!E841/SUM(資本コスト!E841,労働コスト!E841)</f>
        <v>0.13595317890507153</v>
      </c>
      <c r="F841" s="6">
        <f>資本コスト!F841/SUM(資本コスト!F841,労働コスト!F841)</f>
        <v>0.16867330861992486</v>
      </c>
      <c r="G841" s="6">
        <f>資本コスト!G841/SUM(資本コスト!G841,労働コスト!G841)</f>
        <v>0.16609141070659705</v>
      </c>
      <c r="H841" s="6">
        <f>資本コスト!H841/SUM(資本コスト!H841,労働コスト!H841)</f>
        <v>0.17987669401885767</v>
      </c>
      <c r="I841" s="6">
        <f>資本コスト!I841/SUM(資本コスト!I841,労働コスト!I841)</f>
        <v>0.19831739811203505</v>
      </c>
    </row>
    <row r="842" spans="1:9" x14ac:dyDescent="0.15">
      <c r="A842" s="1">
        <v>37</v>
      </c>
      <c r="B842" s="1" t="s">
        <v>135</v>
      </c>
      <c r="C842" s="1">
        <v>11</v>
      </c>
      <c r="D842" s="1" t="s">
        <v>162</v>
      </c>
      <c r="E842" s="6">
        <f>資本コスト!E842/SUM(資本コスト!E842,労働コスト!E842)</f>
        <v>0.40877348316501066</v>
      </c>
      <c r="F842" s="6">
        <f>資本コスト!F842/SUM(資本コスト!F842,労働コスト!F842)</f>
        <v>0.26741184907758564</v>
      </c>
      <c r="G842" s="6">
        <f>資本コスト!G842/SUM(資本コスト!G842,労働コスト!G842)</f>
        <v>0.31069002776708071</v>
      </c>
      <c r="H842" s="6">
        <f>資本コスト!H842/SUM(資本コスト!H842,労働コスト!H842)</f>
        <v>0.34816148700729194</v>
      </c>
      <c r="I842" s="6">
        <f>資本コスト!I842/SUM(資本コスト!I842,労働コスト!I842)</f>
        <v>0.36456151001622605</v>
      </c>
    </row>
    <row r="843" spans="1:9" x14ac:dyDescent="0.15">
      <c r="A843" s="1">
        <v>37</v>
      </c>
      <c r="B843" s="1" t="s">
        <v>135</v>
      </c>
      <c r="C843" s="1">
        <v>12</v>
      </c>
      <c r="D843" s="1" t="s">
        <v>163</v>
      </c>
      <c r="E843" s="6">
        <f>資本コスト!E843/SUM(資本コスト!E843,労働コスト!E843)</f>
        <v>0.14512638347520371</v>
      </c>
      <c r="F843" s="6">
        <f>資本コスト!F843/SUM(資本コスト!F843,労働コスト!F843)</f>
        <v>0.20814153712945097</v>
      </c>
      <c r="G843" s="6">
        <f>資本コスト!G843/SUM(資本コスト!G843,労働コスト!G843)</f>
        <v>0.18009635858374759</v>
      </c>
      <c r="H843" s="6">
        <f>資本コスト!H843/SUM(資本コスト!H843,労働コスト!H843)</f>
        <v>0.19354672099837969</v>
      </c>
      <c r="I843" s="6">
        <f>資本コスト!I843/SUM(資本コスト!I843,労働コスト!I843)</f>
        <v>0.2712661791845406</v>
      </c>
    </row>
    <row r="844" spans="1:9" x14ac:dyDescent="0.15">
      <c r="A844" s="1">
        <v>37</v>
      </c>
      <c r="B844" s="1" t="s">
        <v>135</v>
      </c>
      <c r="C844" s="1">
        <v>13</v>
      </c>
      <c r="D844" s="1" t="s">
        <v>164</v>
      </c>
      <c r="E844" s="6">
        <f>資本コスト!E844/SUM(資本コスト!E844,労働コスト!E844)</f>
        <v>0.39226288914145213</v>
      </c>
      <c r="F844" s="6">
        <f>資本コスト!F844/SUM(資本コスト!F844,労働コスト!F844)</f>
        <v>0.42397644517526234</v>
      </c>
      <c r="G844" s="6">
        <f>資本コスト!G844/SUM(資本コスト!G844,労働コスト!G844)</f>
        <v>0.39997559631425367</v>
      </c>
      <c r="H844" s="6">
        <f>資本コスト!H844/SUM(資本コスト!H844,労働コスト!H844)</f>
        <v>0.32457293141778298</v>
      </c>
      <c r="I844" s="6">
        <f>資本コスト!I844/SUM(資本コスト!I844,労働コスト!I844)</f>
        <v>0.26668509868446039</v>
      </c>
    </row>
    <row r="845" spans="1:9" x14ac:dyDescent="0.15">
      <c r="A845" s="1">
        <v>37</v>
      </c>
      <c r="B845" s="1" t="s">
        <v>135</v>
      </c>
      <c r="C845" s="1">
        <v>14</v>
      </c>
      <c r="D845" s="1" t="s">
        <v>165</v>
      </c>
      <c r="E845" s="6">
        <f>資本コスト!E845/SUM(資本コスト!E845,労働コスト!E845)</f>
        <v>4.2117160629843255E-2</v>
      </c>
      <c r="F845" s="6">
        <f>資本コスト!F845/SUM(資本コスト!F845,労働コスト!F845)</f>
        <v>0.10173789683301319</v>
      </c>
      <c r="G845" s="6">
        <f>資本コスト!G845/SUM(資本コスト!G845,労働コスト!G845)</f>
        <v>0.10569073620824114</v>
      </c>
      <c r="H845" s="6">
        <f>資本コスト!H845/SUM(資本コスト!H845,労働コスト!H845)</f>
        <v>0.18393912592314915</v>
      </c>
      <c r="I845" s="6">
        <f>資本コスト!I845/SUM(資本コスト!I845,労働コスト!I845)</f>
        <v>0.16915689886622493</v>
      </c>
    </row>
    <row r="846" spans="1:9" x14ac:dyDescent="0.15">
      <c r="A846" s="1">
        <v>37</v>
      </c>
      <c r="B846" s="1" t="s">
        <v>135</v>
      </c>
      <c r="C846" s="1">
        <v>15</v>
      </c>
      <c r="D846" s="1" t="s">
        <v>166</v>
      </c>
      <c r="E846" s="6">
        <f>資本コスト!E846/SUM(資本コスト!E846,労働コスト!E846)</f>
        <v>0.29426599684951327</v>
      </c>
      <c r="F846" s="6">
        <f>資本コスト!F846/SUM(資本コスト!F846,労働コスト!F846)</f>
        <v>0.21122922382460352</v>
      </c>
      <c r="G846" s="6">
        <f>資本コスト!G846/SUM(資本コスト!G846,労働コスト!G846)</f>
        <v>0.23560257251396985</v>
      </c>
      <c r="H846" s="6">
        <f>資本コスト!H846/SUM(資本コスト!H846,労働コスト!H846)</f>
        <v>0.28339199957520955</v>
      </c>
      <c r="I846" s="6">
        <f>資本コスト!I846/SUM(資本コスト!I846,労働コスト!I846)</f>
        <v>0.35595573212116355</v>
      </c>
    </row>
    <row r="847" spans="1:9" x14ac:dyDescent="0.15">
      <c r="A847" s="1">
        <v>37</v>
      </c>
      <c r="B847" s="1" t="s">
        <v>85</v>
      </c>
      <c r="C847" s="1">
        <v>16</v>
      </c>
      <c r="D847" s="1" t="s">
        <v>149</v>
      </c>
      <c r="E847" s="6">
        <f>資本コスト!E847/SUM(資本コスト!E847,労働コスト!E847)</f>
        <v>0.19930090552513596</v>
      </c>
      <c r="F847" s="6">
        <f>資本コスト!F847/SUM(資本コスト!F847,労働コスト!F847)</f>
        <v>9.2252181204252146E-2</v>
      </c>
      <c r="G847" s="6">
        <f>資本コスト!G847/SUM(資本コスト!G847,労働コスト!G847)</f>
        <v>7.2104565721952632E-2</v>
      </c>
      <c r="H847" s="6">
        <f>資本コスト!H847/SUM(資本コスト!H847,労働コスト!H847)</f>
        <v>5.8076455032001893E-2</v>
      </c>
      <c r="I847" s="6">
        <f>資本コスト!I847/SUM(資本コスト!I847,労働コスト!I847)</f>
        <v>4.7403339618204983E-2</v>
      </c>
    </row>
    <row r="848" spans="1:9" x14ac:dyDescent="0.15">
      <c r="A848" s="1">
        <v>37</v>
      </c>
      <c r="B848" s="1" t="s">
        <v>85</v>
      </c>
      <c r="C848" s="1">
        <v>17</v>
      </c>
      <c r="D848" s="1" t="s">
        <v>150</v>
      </c>
      <c r="E848" s="6">
        <f>資本コスト!E848/SUM(資本コスト!E848,労働コスト!E848)</f>
        <v>0.72102938958094231</v>
      </c>
      <c r="F848" s="6">
        <f>資本コスト!F848/SUM(資本コスト!F848,労働コスト!F848)</f>
        <v>0.76831331476233677</v>
      </c>
      <c r="G848" s="6">
        <f>資本コスト!G848/SUM(資本コスト!G848,労働コスト!G848)</f>
        <v>0.67575972347208668</v>
      </c>
      <c r="H848" s="6">
        <f>資本コスト!H848/SUM(資本コスト!H848,労働コスト!H848)</f>
        <v>0.61918473572818411</v>
      </c>
      <c r="I848" s="6">
        <f>資本コスト!I848/SUM(資本コスト!I848,労働コスト!I848)</f>
        <v>0.59878479139526708</v>
      </c>
    </row>
    <row r="849" spans="1:9" x14ac:dyDescent="0.15">
      <c r="A849" s="1">
        <v>37</v>
      </c>
      <c r="B849" s="1" t="s">
        <v>85</v>
      </c>
      <c r="C849" s="1">
        <v>18</v>
      </c>
      <c r="D849" s="1" t="s">
        <v>151</v>
      </c>
      <c r="E849" s="6">
        <f>資本コスト!E849/SUM(資本コスト!E849,労働コスト!E849)</f>
        <v>0.10545488709970061</v>
      </c>
      <c r="F849" s="6">
        <f>資本コスト!F849/SUM(資本コスト!F849,労働コスト!F849)</f>
        <v>0.18510064515379293</v>
      </c>
      <c r="G849" s="6">
        <f>資本コスト!G849/SUM(資本コスト!G849,労働コスト!G849)</f>
        <v>0.15786127233872169</v>
      </c>
      <c r="H849" s="6">
        <f>資本コスト!H849/SUM(資本コスト!H849,労働コスト!H849)</f>
        <v>0.21232784830187537</v>
      </c>
      <c r="I849" s="6">
        <f>資本コスト!I849/SUM(資本コスト!I849,労働コスト!I849)</f>
        <v>0.17400198470930162</v>
      </c>
    </row>
    <row r="850" spans="1:9" x14ac:dyDescent="0.15">
      <c r="A850" s="1">
        <v>37</v>
      </c>
      <c r="B850" s="1" t="s">
        <v>85</v>
      </c>
      <c r="C850" s="1">
        <v>19</v>
      </c>
      <c r="D850" s="1" t="s">
        <v>152</v>
      </c>
      <c r="E850" s="6">
        <f>資本コスト!E850/SUM(資本コスト!E850,労働コスト!E850)</f>
        <v>0.24057673579362351</v>
      </c>
      <c r="F850" s="6">
        <f>資本コスト!F850/SUM(資本コスト!F850,労働コスト!F850)</f>
        <v>0.1081014150810314</v>
      </c>
      <c r="G850" s="6">
        <f>資本コスト!G850/SUM(資本コスト!G850,労働コスト!G850)</f>
        <v>0.10620881294895321</v>
      </c>
      <c r="H850" s="6">
        <f>資本コスト!H850/SUM(資本コスト!H850,労働コスト!H850)</f>
        <v>0.18011188636394199</v>
      </c>
      <c r="I850" s="6">
        <f>資本コスト!I850/SUM(資本コスト!I850,労働コスト!I850)</f>
        <v>0.32109520176386053</v>
      </c>
    </row>
    <row r="851" spans="1:9" x14ac:dyDescent="0.15">
      <c r="A851" s="1">
        <v>37</v>
      </c>
      <c r="B851" s="1" t="s">
        <v>85</v>
      </c>
      <c r="C851" s="1">
        <v>20</v>
      </c>
      <c r="D851" s="1" t="s">
        <v>153</v>
      </c>
      <c r="E851" s="6">
        <f>資本コスト!E851/SUM(資本コスト!E851,労働コスト!E851)</f>
        <v>0.43797457052104988</v>
      </c>
      <c r="F851" s="6">
        <f>資本コスト!F851/SUM(資本コスト!F851,労働コスト!F851)</f>
        <v>0.82866748042934446</v>
      </c>
      <c r="G851" s="6">
        <f>資本コスト!G851/SUM(資本コスト!G851,労働コスト!G851)</f>
        <v>0.78824477535754156</v>
      </c>
      <c r="H851" s="6">
        <f>資本コスト!H851/SUM(資本コスト!H851,労働コスト!H851)</f>
        <v>0.8032093870704059</v>
      </c>
      <c r="I851" s="6">
        <f>資本コスト!I851/SUM(資本コスト!I851,労働コスト!I851)</f>
        <v>0.85992363560309992</v>
      </c>
    </row>
    <row r="852" spans="1:9" x14ac:dyDescent="0.15">
      <c r="A852" s="1">
        <v>37</v>
      </c>
      <c r="B852" s="1" t="s">
        <v>85</v>
      </c>
      <c r="C852" s="1">
        <v>21</v>
      </c>
      <c r="D852" s="1" t="s">
        <v>154</v>
      </c>
      <c r="E852" s="6">
        <f>資本コスト!E852/SUM(資本コスト!E852,労働コスト!E852)</f>
        <v>0.30131237668314326</v>
      </c>
      <c r="F852" s="6">
        <f>資本コスト!F852/SUM(資本コスト!F852,労働コスト!F852)</f>
        <v>0.37397289402786887</v>
      </c>
      <c r="G852" s="6">
        <f>資本コスト!G852/SUM(資本コスト!G852,労働コスト!G852)</f>
        <v>0.36738152792117096</v>
      </c>
      <c r="H852" s="6">
        <f>資本コスト!H852/SUM(資本コスト!H852,労働コスト!H852)</f>
        <v>0.39421766434498101</v>
      </c>
      <c r="I852" s="6">
        <f>資本コスト!I852/SUM(資本コスト!I852,労働コスト!I852)</f>
        <v>0.56513669340535377</v>
      </c>
    </row>
    <row r="853" spans="1:9" x14ac:dyDescent="0.15">
      <c r="A853" s="1">
        <v>37</v>
      </c>
      <c r="B853" s="1" t="s">
        <v>36</v>
      </c>
      <c r="C853" s="1">
        <v>22</v>
      </c>
      <c r="D853" s="1" t="s">
        <v>146</v>
      </c>
      <c r="E853" s="6">
        <f>資本コスト!E853/SUM(資本コスト!E853,労働コスト!E853)</f>
        <v>6.8654879655090581E-2</v>
      </c>
      <c r="F853" s="6">
        <f>資本コスト!F853/SUM(資本コスト!F853,労働コスト!F853)</f>
        <v>0.25106370142887735</v>
      </c>
      <c r="G853" s="6">
        <f>資本コスト!G853/SUM(資本コスト!G853,労働コスト!G853)</f>
        <v>0.33410378130492607</v>
      </c>
      <c r="H853" s="6">
        <f>資本コスト!H853/SUM(資本コスト!H853,労働コスト!H853)</f>
        <v>0.32069039453436049</v>
      </c>
      <c r="I853" s="6">
        <f>資本コスト!I853/SUM(資本コスト!I853,労働コスト!I853)</f>
        <v>0.29757286666082677</v>
      </c>
    </row>
    <row r="854" spans="1:9" x14ac:dyDescent="0.15">
      <c r="A854" s="1">
        <v>37</v>
      </c>
      <c r="B854" s="1" t="s">
        <v>36</v>
      </c>
      <c r="C854" s="1">
        <v>23</v>
      </c>
      <c r="D854" s="1" t="s">
        <v>167</v>
      </c>
      <c r="E854" s="6">
        <f>資本コスト!E854/SUM(資本コスト!E854,労働コスト!E854)</f>
        <v>0.32683904512646356</v>
      </c>
      <c r="F854" s="6">
        <f>資本コスト!F854/SUM(資本コスト!F854,労働コスト!F854)</f>
        <v>0.26243769752854107</v>
      </c>
      <c r="G854" s="6">
        <f>資本コスト!G854/SUM(資本コスト!G854,労働コスト!G854)</f>
        <v>0.29110460607855687</v>
      </c>
      <c r="H854" s="6">
        <f>資本コスト!H854/SUM(資本コスト!H854,労働コスト!H854)</f>
        <v>0.27658602189678744</v>
      </c>
      <c r="I854" s="6">
        <f>資本コスト!I854/SUM(資本コスト!I854,労働コスト!I854)</f>
        <v>0.34215778416748788</v>
      </c>
    </row>
    <row r="855" spans="1:9" x14ac:dyDescent="0.15">
      <c r="A855" s="1">
        <v>38</v>
      </c>
      <c r="B855" s="1" t="s">
        <v>86</v>
      </c>
      <c r="C855" s="1">
        <v>1</v>
      </c>
      <c r="D855" s="1" t="s">
        <v>147</v>
      </c>
      <c r="E855" s="6">
        <f>資本コスト!E855/SUM(資本コスト!E855,労働コスト!E855)</f>
        <v>0.66056350038097389</v>
      </c>
      <c r="F855" s="6">
        <f>資本コスト!F855/SUM(資本コスト!F855,労働コスト!F855)</f>
        <v>0.48327737688480416</v>
      </c>
      <c r="G855" s="6">
        <f>資本コスト!G855/SUM(資本コスト!G855,労働コスト!G855)</f>
        <v>0.45716078512374425</v>
      </c>
      <c r="H855" s="6">
        <f>資本コスト!H855/SUM(資本コスト!H855,労働コスト!H855)</f>
        <v>0.55036271260980141</v>
      </c>
      <c r="I855" s="6">
        <f>資本コスト!I855/SUM(資本コスト!I855,労働コスト!I855)</f>
        <v>0.63247890764027348</v>
      </c>
    </row>
    <row r="856" spans="1:9" x14ac:dyDescent="0.15">
      <c r="A856" s="1">
        <v>38</v>
      </c>
      <c r="B856" s="1" t="s">
        <v>86</v>
      </c>
      <c r="C856" s="1">
        <v>2</v>
      </c>
      <c r="D856" s="1" t="s">
        <v>148</v>
      </c>
      <c r="E856" s="6">
        <f>資本コスト!E856/SUM(資本コスト!E856,労働コスト!E856)</f>
        <v>0.66540112602741663</v>
      </c>
      <c r="F856" s="6">
        <f>資本コスト!F856/SUM(資本コスト!F856,労働コスト!F856)</f>
        <v>0.59950701320228394</v>
      </c>
      <c r="G856" s="6">
        <f>資本コスト!G856/SUM(資本コスト!G856,労働コスト!G856)</f>
        <v>0.35083202610325881</v>
      </c>
      <c r="H856" s="6">
        <f>資本コスト!H856/SUM(資本コスト!H856,労働コスト!H856)</f>
        <v>0.30746718200964346</v>
      </c>
      <c r="I856" s="6">
        <f>資本コスト!I856/SUM(資本コスト!I856,労働コスト!I856)</f>
        <v>0.5373702308514936</v>
      </c>
    </row>
    <row r="857" spans="1:9" x14ac:dyDescent="0.15">
      <c r="A857" s="1">
        <v>38</v>
      </c>
      <c r="B857" s="1" t="s">
        <v>136</v>
      </c>
      <c r="C857" s="1">
        <v>3</v>
      </c>
      <c r="D857" s="1" t="s">
        <v>155</v>
      </c>
      <c r="E857" s="6">
        <f>資本コスト!E857/SUM(資本コスト!E857,労働コスト!E857)</f>
        <v>0.19622354305508155</v>
      </c>
      <c r="F857" s="6">
        <f>資本コスト!F857/SUM(資本コスト!F857,労働コスト!F857)</f>
        <v>0.18480271710637766</v>
      </c>
      <c r="G857" s="6">
        <f>資本コスト!G857/SUM(資本コスト!G857,労働コスト!G857)</f>
        <v>0.24665454782320179</v>
      </c>
      <c r="H857" s="6">
        <f>資本コスト!H857/SUM(資本コスト!H857,労働コスト!H857)</f>
        <v>0.29486139340827783</v>
      </c>
      <c r="I857" s="6">
        <f>資本コスト!I857/SUM(資本コスト!I857,労働コスト!I857)</f>
        <v>0.25017969568898246</v>
      </c>
    </row>
    <row r="858" spans="1:9" x14ac:dyDescent="0.15">
      <c r="A858" s="1">
        <v>38</v>
      </c>
      <c r="B858" s="1" t="s">
        <v>136</v>
      </c>
      <c r="C858" s="1">
        <v>4</v>
      </c>
      <c r="D858" s="1" t="s">
        <v>156</v>
      </c>
      <c r="E858" s="6">
        <f>資本コスト!E858/SUM(資本コスト!E858,労働コスト!E858)</f>
        <v>0.32146948702032674</v>
      </c>
      <c r="F858" s="6">
        <f>資本コスト!F858/SUM(資本コスト!F858,労働コスト!F858)</f>
        <v>0.23037824560650158</v>
      </c>
      <c r="G858" s="6">
        <f>資本コスト!G858/SUM(資本コスト!G858,労働コスト!G858)</f>
        <v>0.32978927794354773</v>
      </c>
      <c r="H858" s="6">
        <f>資本コスト!H858/SUM(資本コスト!H858,労働コスト!H858)</f>
        <v>0.48812925126358597</v>
      </c>
      <c r="I858" s="6">
        <f>資本コスト!I858/SUM(資本コスト!I858,労働コスト!I858)</f>
        <v>0.65887568165799337</v>
      </c>
    </row>
    <row r="859" spans="1:9" x14ac:dyDescent="0.15">
      <c r="A859" s="1">
        <v>38</v>
      </c>
      <c r="B859" s="1" t="s">
        <v>136</v>
      </c>
      <c r="C859" s="1">
        <v>5</v>
      </c>
      <c r="D859" s="1" t="s">
        <v>157</v>
      </c>
      <c r="E859" s="6">
        <f>資本コスト!E859/SUM(資本コスト!E859,労働コスト!E859)</f>
        <v>0.45627140273821459</v>
      </c>
      <c r="F859" s="6">
        <f>資本コスト!F859/SUM(資本コスト!F859,労働コスト!F859)</f>
        <v>0.43258779375482859</v>
      </c>
      <c r="G859" s="6">
        <f>資本コスト!G859/SUM(資本コスト!G859,労働コスト!G859)</f>
        <v>0.49189665025857071</v>
      </c>
      <c r="H859" s="6">
        <f>資本コスト!H859/SUM(資本コスト!H859,労働コスト!H859)</f>
        <v>0.45494745805828174</v>
      </c>
      <c r="I859" s="6">
        <f>資本コスト!I859/SUM(資本コスト!I859,労働コスト!I859)</f>
        <v>0.42654636368061954</v>
      </c>
    </row>
    <row r="860" spans="1:9" x14ac:dyDescent="0.15">
      <c r="A860" s="1">
        <v>38</v>
      </c>
      <c r="B860" s="1" t="s">
        <v>136</v>
      </c>
      <c r="C860" s="1">
        <v>6</v>
      </c>
      <c r="D860" s="1" t="s">
        <v>49</v>
      </c>
      <c r="E860" s="6">
        <f>資本コスト!E860/SUM(資本コスト!E860,労働コスト!E860)</f>
        <v>0.69319519878224778</v>
      </c>
      <c r="F860" s="6">
        <f>資本コスト!F860/SUM(資本コスト!F860,労働コスト!F860)</f>
        <v>0.62373989751685399</v>
      </c>
      <c r="G860" s="6">
        <f>資本コスト!G860/SUM(資本コスト!G860,労働コスト!G860)</f>
        <v>0.61497516648785877</v>
      </c>
      <c r="H860" s="6">
        <f>資本コスト!H860/SUM(資本コスト!H860,労働コスト!H860)</f>
        <v>0.59940554059241913</v>
      </c>
      <c r="I860" s="6">
        <f>資本コスト!I860/SUM(資本コスト!I860,労働コスト!I860)</f>
        <v>0.57954485789236221</v>
      </c>
    </row>
    <row r="861" spans="1:9" x14ac:dyDescent="0.15">
      <c r="A861" s="1">
        <v>38</v>
      </c>
      <c r="B861" s="1" t="s">
        <v>136</v>
      </c>
      <c r="C861" s="1">
        <v>7</v>
      </c>
      <c r="D861" s="1" t="s">
        <v>158</v>
      </c>
      <c r="E861" s="6">
        <f>資本コスト!E861/SUM(資本コスト!E861,労働コスト!E861)</f>
        <v>0.78892202255646759</v>
      </c>
      <c r="F861" s="6">
        <f>資本コスト!F861/SUM(資本コスト!F861,労働コスト!F861)</f>
        <v>0.68052670860107367</v>
      </c>
      <c r="G861" s="6">
        <f>資本コスト!G861/SUM(資本コスト!G861,労働コスト!G861)</f>
        <v>0.68371070026952541</v>
      </c>
      <c r="H861" s="6">
        <f>資本コスト!H861/SUM(資本コスト!H861,労働コスト!H861)</f>
        <v>0.75502966632100998</v>
      </c>
      <c r="I861" s="6">
        <f>資本コスト!I861/SUM(資本コスト!I861,労働コスト!I861)</f>
        <v>0.7777111163075876</v>
      </c>
    </row>
    <row r="862" spans="1:9" x14ac:dyDescent="0.15">
      <c r="A862" s="1">
        <v>38</v>
      </c>
      <c r="B862" s="1" t="s">
        <v>136</v>
      </c>
      <c r="C862" s="1">
        <v>8</v>
      </c>
      <c r="D862" s="1" t="s">
        <v>159</v>
      </c>
      <c r="E862" s="6">
        <f>資本コスト!E862/SUM(資本コスト!E862,労働コスト!E862)</f>
        <v>0.19570227694171846</v>
      </c>
      <c r="F862" s="6">
        <f>資本コスト!F862/SUM(資本コスト!F862,労働コスト!F862)</f>
        <v>0.16282610285760379</v>
      </c>
      <c r="G862" s="6">
        <f>資本コスト!G862/SUM(資本コスト!G862,労働コスト!G862)</f>
        <v>0.18306257327873476</v>
      </c>
      <c r="H862" s="6">
        <f>資本コスト!H862/SUM(資本コスト!H862,労働コスト!H862)</f>
        <v>0.20798511004883263</v>
      </c>
      <c r="I862" s="6">
        <f>資本コスト!I862/SUM(資本コスト!I862,労働コスト!I862)</f>
        <v>0.19670938057646312</v>
      </c>
    </row>
    <row r="863" spans="1:9" x14ac:dyDescent="0.15">
      <c r="A863" s="1">
        <v>38</v>
      </c>
      <c r="B863" s="1" t="s">
        <v>136</v>
      </c>
      <c r="C863" s="1">
        <v>9</v>
      </c>
      <c r="D863" s="1" t="s">
        <v>160</v>
      </c>
      <c r="E863" s="6">
        <f>資本コスト!E863/SUM(資本コスト!E863,労働コスト!E863)</f>
        <v>0.41226255091141678</v>
      </c>
      <c r="F863" s="6">
        <f>資本コスト!F863/SUM(資本コスト!F863,労働コスト!F863)</f>
        <v>0.54779253468850664</v>
      </c>
      <c r="G863" s="6">
        <f>資本コスト!G863/SUM(資本コスト!G863,労働コスト!G863)</f>
        <v>0.58789353599538741</v>
      </c>
      <c r="H863" s="6">
        <f>資本コスト!H863/SUM(資本コスト!H863,労働コスト!H863)</f>
        <v>0.57704700177994794</v>
      </c>
      <c r="I863" s="6">
        <f>資本コスト!I863/SUM(資本コスト!I863,労働コスト!I863)</f>
        <v>0.51473006270219801</v>
      </c>
    </row>
    <row r="864" spans="1:9" x14ac:dyDescent="0.15">
      <c r="A864" s="1">
        <v>38</v>
      </c>
      <c r="B864" s="1" t="s">
        <v>136</v>
      </c>
      <c r="C864" s="1">
        <v>10</v>
      </c>
      <c r="D864" s="1" t="s">
        <v>161</v>
      </c>
      <c r="E864" s="6">
        <f>資本コスト!E864/SUM(資本コスト!E864,労働コスト!E864)</f>
        <v>7.2701884176578913E-2</v>
      </c>
      <c r="F864" s="6">
        <f>資本コスト!F864/SUM(資本コスト!F864,労働コスト!F864)</f>
        <v>0.1111444898688618</v>
      </c>
      <c r="G864" s="6">
        <f>資本コスト!G864/SUM(資本コスト!G864,労働コスト!G864)</f>
        <v>0.12365061113337861</v>
      </c>
      <c r="H864" s="6">
        <f>資本コスト!H864/SUM(資本コスト!H864,労働コスト!H864)</f>
        <v>0.14277074240324439</v>
      </c>
      <c r="I864" s="6">
        <f>資本コスト!I864/SUM(資本コスト!I864,労働コスト!I864)</f>
        <v>0.12532364874976573</v>
      </c>
    </row>
    <row r="865" spans="1:9" x14ac:dyDescent="0.15">
      <c r="A865" s="1">
        <v>38</v>
      </c>
      <c r="B865" s="1" t="s">
        <v>136</v>
      </c>
      <c r="C865" s="1">
        <v>11</v>
      </c>
      <c r="D865" s="1" t="s">
        <v>162</v>
      </c>
      <c r="E865" s="6">
        <f>資本コスト!E865/SUM(資本コスト!E865,労働コスト!E865)</f>
        <v>0.32543933950136961</v>
      </c>
      <c r="F865" s="6">
        <f>資本コスト!F865/SUM(資本コスト!F865,労働コスト!F865)</f>
        <v>0.30281469413940543</v>
      </c>
      <c r="G865" s="6">
        <f>資本コスト!G865/SUM(資本コスト!G865,労働コスト!G865)</f>
        <v>0.35406802549474853</v>
      </c>
      <c r="H865" s="6">
        <f>資本コスト!H865/SUM(資本コスト!H865,労働コスト!H865)</f>
        <v>0.3205508164096913</v>
      </c>
      <c r="I865" s="6">
        <f>資本コスト!I865/SUM(資本コスト!I865,労働コスト!I865)</f>
        <v>0.24798179310255744</v>
      </c>
    </row>
    <row r="866" spans="1:9" x14ac:dyDescent="0.15">
      <c r="A866" s="1">
        <v>38</v>
      </c>
      <c r="B866" s="1" t="s">
        <v>136</v>
      </c>
      <c r="C866" s="1">
        <v>12</v>
      </c>
      <c r="D866" s="1" t="s">
        <v>163</v>
      </c>
      <c r="E866" s="6">
        <f>資本コスト!E866/SUM(資本コスト!E866,労働コスト!E866)</f>
        <v>0.11482988581613679</v>
      </c>
      <c r="F866" s="6">
        <f>資本コスト!F866/SUM(資本コスト!F866,労働コスト!F866)</f>
        <v>0.13333840683804352</v>
      </c>
      <c r="G866" s="6">
        <f>資本コスト!G866/SUM(資本コスト!G866,労働コスト!G866)</f>
        <v>0.39237979579862531</v>
      </c>
      <c r="H866" s="6">
        <f>資本コスト!H866/SUM(資本コスト!H866,労働コスト!H866)</f>
        <v>0.4960336683344273</v>
      </c>
      <c r="I866" s="6">
        <f>資本コスト!I866/SUM(資本コスト!I866,労働コスト!I866)</f>
        <v>0.51907570763930477</v>
      </c>
    </row>
    <row r="867" spans="1:9" x14ac:dyDescent="0.15">
      <c r="A867" s="1">
        <v>38</v>
      </c>
      <c r="B867" s="1" t="s">
        <v>136</v>
      </c>
      <c r="C867" s="1">
        <v>13</v>
      </c>
      <c r="D867" s="1" t="s">
        <v>164</v>
      </c>
      <c r="E867" s="6">
        <f>資本コスト!E867/SUM(資本コスト!E867,労働コスト!E867)</f>
        <v>0.21993213114462909</v>
      </c>
      <c r="F867" s="6">
        <f>資本コスト!F867/SUM(資本コスト!F867,労働コスト!F867)</f>
        <v>0.369138891853526</v>
      </c>
      <c r="G867" s="6">
        <f>資本コスト!G867/SUM(資本コスト!G867,労働コスト!G867)</f>
        <v>0.39476375448228929</v>
      </c>
      <c r="H867" s="6">
        <f>資本コスト!H867/SUM(資本コスト!H867,労働コスト!H867)</f>
        <v>0.35013643887062379</v>
      </c>
      <c r="I867" s="6">
        <f>資本コスト!I867/SUM(資本コスト!I867,労働コスト!I867)</f>
        <v>0.25543258391842932</v>
      </c>
    </row>
    <row r="868" spans="1:9" x14ac:dyDescent="0.15">
      <c r="A868" s="1">
        <v>38</v>
      </c>
      <c r="B868" s="1" t="s">
        <v>136</v>
      </c>
      <c r="C868" s="1">
        <v>14</v>
      </c>
      <c r="D868" s="1" t="s">
        <v>165</v>
      </c>
      <c r="E868" s="6">
        <f>資本コスト!E868/SUM(資本コスト!E868,労働コスト!E868)</f>
        <v>2.7171079166427223E-2</v>
      </c>
      <c r="F868" s="6">
        <f>資本コスト!F868/SUM(資本コスト!F868,労働コスト!F868)</f>
        <v>1.8671141745780311E-2</v>
      </c>
      <c r="G868" s="6">
        <f>資本コスト!G868/SUM(資本コスト!G868,労働コスト!G868)</f>
        <v>3.1973368504077983E-2</v>
      </c>
      <c r="H868" s="6">
        <f>資本コスト!H868/SUM(資本コスト!H868,労働コスト!H868)</f>
        <v>8.5445713357733336E-2</v>
      </c>
      <c r="I868" s="6">
        <f>資本コスト!I868/SUM(資本コスト!I868,労働コスト!I868)</f>
        <v>0.20657656567781893</v>
      </c>
    </row>
    <row r="869" spans="1:9" x14ac:dyDescent="0.15">
      <c r="A869" s="1">
        <v>38</v>
      </c>
      <c r="B869" s="1" t="s">
        <v>136</v>
      </c>
      <c r="C869" s="1">
        <v>15</v>
      </c>
      <c r="D869" s="1" t="s">
        <v>166</v>
      </c>
      <c r="E869" s="6">
        <f>資本コスト!E869/SUM(資本コスト!E869,労働コスト!E869)</f>
        <v>0.22274867277024765</v>
      </c>
      <c r="F869" s="6">
        <f>資本コスト!F869/SUM(資本コスト!F869,労働コスト!F869)</f>
        <v>0.17099859594517389</v>
      </c>
      <c r="G869" s="6">
        <f>資本コスト!G869/SUM(資本コスト!G869,労働コスト!G869)</f>
        <v>0.14863058291651873</v>
      </c>
      <c r="H869" s="6">
        <f>資本コスト!H869/SUM(資本コスト!H869,労働コスト!H869)</f>
        <v>0.18725519622564313</v>
      </c>
      <c r="I869" s="6">
        <f>資本コスト!I869/SUM(資本コスト!I869,労働コスト!I869)</f>
        <v>0.22271868162230662</v>
      </c>
    </row>
    <row r="870" spans="1:9" x14ac:dyDescent="0.15">
      <c r="A870" s="1">
        <v>38</v>
      </c>
      <c r="B870" s="1" t="s">
        <v>86</v>
      </c>
      <c r="C870" s="1">
        <v>16</v>
      </c>
      <c r="D870" s="1" t="s">
        <v>149</v>
      </c>
      <c r="E870" s="6">
        <f>資本コスト!E870/SUM(資本コスト!E870,労働コスト!E870)</f>
        <v>0.22990962653710209</v>
      </c>
      <c r="F870" s="6">
        <f>資本コスト!F870/SUM(資本コスト!F870,労働コスト!F870)</f>
        <v>9.0081886922934729E-2</v>
      </c>
      <c r="G870" s="6">
        <f>資本コスト!G870/SUM(資本コスト!G870,労働コスト!G870)</f>
        <v>0.1028912155878548</v>
      </c>
      <c r="H870" s="6">
        <f>資本コスト!H870/SUM(資本コスト!H870,労働コスト!H870)</f>
        <v>9.1382312979789895E-2</v>
      </c>
      <c r="I870" s="6">
        <f>資本コスト!I870/SUM(資本コスト!I870,労働コスト!I870)</f>
        <v>9.2485612635744258E-2</v>
      </c>
    </row>
    <row r="871" spans="1:9" x14ac:dyDescent="0.15">
      <c r="A871" s="1">
        <v>38</v>
      </c>
      <c r="B871" s="1" t="s">
        <v>86</v>
      </c>
      <c r="C871" s="1">
        <v>17</v>
      </c>
      <c r="D871" s="1" t="s">
        <v>150</v>
      </c>
      <c r="E871" s="6">
        <f>資本コスト!E871/SUM(資本コスト!E871,労働コスト!E871)</f>
        <v>0.75215640546659224</v>
      </c>
      <c r="F871" s="6">
        <f>資本コスト!F871/SUM(資本コスト!F871,労働コスト!F871)</f>
        <v>0.73206463546412848</v>
      </c>
      <c r="G871" s="6">
        <f>資本コスト!G871/SUM(資本コスト!G871,労働コスト!G871)</f>
        <v>0.67737371778129196</v>
      </c>
      <c r="H871" s="6">
        <f>資本コスト!H871/SUM(資本コスト!H871,労働コスト!H871)</f>
        <v>0.58562400116352764</v>
      </c>
      <c r="I871" s="6">
        <f>資本コスト!I871/SUM(資本コスト!I871,労働コスト!I871)</f>
        <v>0.65395858095826809</v>
      </c>
    </row>
    <row r="872" spans="1:9" x14ac:dyDescent="0.15">
      <c r="A872" s="1">
        <v>38</v>
      </c>
      <c r="B872" s="1" t="s">
        <v>86</v>
      </c>
      <c r="C872" s="1">
        <v>18</v>
      </c>
      <c r="D872" s="1" t="s">
        <v>151</v>
      </c>
      <c r="E872" s="6">
        <f>資本コスト!E872/SUM(資本コスト!E872,労働コスト!E872)</f>
        <v>0.11524723693711263</v>
      </c>
      <c r="F872" s="6">
        <f>資本コスト!F872/SUM(資本コスト!F872,労働コスト!F872)</f>
        <v>0.15487585893155933</v>
      </c>
      <c r="G872" s="6">
        <f>資本コスト!G872/SUM(資本コスト!G872,労働コスト!G872)</f>
        <v>0.17504214675276131</v>
      </c>
      <c r="H872" s="6">
        <f>資本コスト!H872/SUM(資本コスト!H872,労働コスト!H872)</f>
        <v>0.20203216773250726</v>
      </c>
      <c r="I872" s="6">
        <f>資本コスト!I872/SUM(資本コスト!I872,労働コスト!I872)</f>
        <v>0.13241248064185418</v>
      </c>
    </row>
    <row r="873" spans="1:9" x14ac:dyDescent="0.15">
      <c r="A873" s="1">
        <v>38</v>
      </c>
      <c r="B873" s="1" t="s">
        <v>86</v>
      </c>
      <c r="C873" s="1">
        <v>19</v>
      </c>
      <c r="D873" s="1" t="s">
        <v>152</v>
      </c>
      <c r="E873" s="6">
        <f>資本コスト!E873/SUM(資本コスト!E873,労働コスト!E873)</f>
        <v>0.30816359306046615</v>
      </c>
      <c r="F873" s="6">
        <f>資本コスト!F873/SUM(資本コスト!F873,労働コスト!F873)</f>
        <v>0.1375595516804313</v>
      </c>
      <c r="G873" s="6">
        <f>資本コスト!G873/SUM(資本コスト!G873,労働コスト!G873)</f>
        <v>0.12612334120434984</v>
      </c>
      <c r="H873" s="6">
        <f>資本コスト!H873/SUM(資本コスト!H873,労働コスト!H873)</f>
        <v>0.18489318755787265</v>
      </c>
      <c r="I873" s="6">
        <f>資本コスト!I873/SUM(資本コスト!I873,労働コスト!I873)</f>
        <v>0.21131337575318432</v>
      </c>
    </row>
    <row r="874" spans="1:9" x14ac:dyDescent="0.15">
      <c r="A874" s="1">
        <v>38</v>
      </c>
      <c r="B874" s="1" t="s">
        <v>86</v>
      </c>
      <c r="C874" s="1">
        <v>20</v>
      </c>
      <c r="D874" s="1" t="s">
        <v>153</v>
      </c>
      <c r="E874" s="6">
        <f>資本コスト!E874/SUM(資本コスト!E874,労働コスト!E874)</f>
        <v>0.36278200181320625</v>
      </c>
      <c r="F874" s="6">
        <f>資本コスト!F874/SUM(資本コスト!F874,労働コスト!F874)</f>
        <v>0.81624584849870385</v>
      </c>
      <c r="G874" s="6">
        <f>資本コスト!G874/SUM(資本コスト!G874,労働コスト!G874)</f>
        <v>0.7059613018018589</v>
      </c>
      <c r="H874" s="6">
        <f>資本コスト!H874/SUM(資本コスト!H874,労働コスト!H874)</f>
        <v>0.69806822251454703</v>
      </c>
      <c r="I874" s="6">
        <f>資本コスト!I874/SUM(資本コスト!I874,労働コスト!I874)</f>
        <v>0.76018827853425253</v>
      </c>
    </row>
    <row r="875" spans="1:9" x14ac:dyDescent="0.15">
      <c r="A875" s="1">
        <v>38</v>
      </c>
      <c r="B875" s="1" t="s">
        <v>86</v>
      </c>
      <c r="C875" s="1">
        <v>21</v>
      </c>
      <c r="D875" s="1" t="s">
        <v>154</v>
      </c>
      <c r="E875" s="6">
        <f>資本コスト!E875/SUM(資本コスト!E875,労働コスト!E875)</f>
        <v>0.18951407291461425</v>
      </c>
      <c r="F875" s="6">
        <f>資本コスト!F875/SUM(資本コスト!F875,労働コスト!F875)</f>
        <v>0.36883507803009458</v>
      </c>
      <c r="G875" s="6">
        <f>資本コスト!G875/SUM(資本コスト!G875,労働コスト!G875)</f>
        <v>0.32938385025215389</v>
      </c>
      <c r="H875" s="6">
        <f>資本コスト!H875/SUM(資本コスト!H875,労働コスト!H875)</f>
        <v>0.34480055127368597</v>
      </c>
      <c r="I875" s="6">
        <f>資本コスト!I875/SUM(資本コスト!I875,労働コスト!I875)</f>
        <v>0.42044229466442862</v>
      </c>
    </row>
    <row r="876" spans="1:9" x14ac:dyDescent="0.15">
      <c r="A876" s="1">
        <v>38</v>
      </c>
      <c r="B876" s="1" t="s">
        <v>37</v>
      </c>
      <c r="C876" s="1">
        <v>22</v>
      </c>
      <c r="D876" s="1" t="s">
        <v>146</v>
      </c>
      <c r="E876" s="6">
        <f>資本コスト!E876/SUM(資本コスト!E876,労働コスト!E876)</f>
        <v>4.206475009711818E-2</v>
      </c>
      <c r="F876" s="6">
        <f>資本コスト!F876/SUM(資本コスト!F876,労働コスト!F876)</f>
        <v>0.2611591968000756</v>
      </c>
      <c r="G876" s="6">
        <f>資本コスト!G876/SUM(資本コスト!G876,労働コスト!G876)</f>
        <v>0.29689889654956253</v>
      </c>
      <c r="H876" s="6">
        <f>資本コスト!H876/SUM(資本コスト!H876,労働コスト!H876)</f>
        <v>0.26051553527050048</v>
      </c>
      <c r="I876" s="6">
        <f>資本コスト!I876/SUM(資本コスト!I876,労働コスト!I876)</f>
        <v>0.22080482605048071</v>
      </c>
    </row>
    <row r="877" spans="1:9" x14ac:dyDescent="0.15">
      <c r="A877" s="1">
        <v>38</v>
      </c>
      <c r="B877" s="1" t="s">
        <v>37</v>
      </c>
      <c r="C877" s="1">
        <v>23</v>
      </c>
      <c r="D877" s="1" t="s">
        <v>167</v>
      </c>
      <c r="E877" s="6">
        <f>資本コスト!E877/SUM(資本コスト!E877,労働コスト!E877)</f>
        <v>0.38713959991874608</v>
      </c>
      <c r="F877" s="6">
        <f>資本コスト!F877/SUM(資本コスト!F877,労働コスト!F877)</f>
        <v>0.27146350341951825</v>
      </c>
      <c r="G877" s="6">
        <f>資本コスト!G877/SUM(資本コスト!G877,労働コスト!G877)</f>
        <v>0.28873351255637864</v>
      </c>
      <c r="H877" s="6">
        <f>資本コスト!H877/SUM(資本コスト!H877,労働コスト!H877)</f>
        <v>0.23150145224592505</v>
      </c>
      <c r="I877" s="6">
        <f>資本コスト!I877/SUM(資本コスト!I877,労働コスト!I877)</f>
        <v>0.2677330972570453</v>
      </c>
    </row>
    <row r="878" spans="1:9" x14ac:dyDescent="0.15">
      <c r="A878" s="1">
        <v>39</v>
      </c>
      <c r="B878" s="1" t="s">
        <v>87</v>
      </c>
      <c r="C878" s="1">
        <v>1</v>
      </c>
      <c r="D878" s="1" t="s">
        <v>147</v>
      </c>
      <c r="E878" s="6">
        <f>資本コスト!E878/SUM(資本コスト!E878,労働コスト!E878)</f>
        <v>0.63520079441064636</v>
      </c>
      <c r="F878" s="6">
        <f>資本コスト!F878/SUM(資本コスト!F878,労働コスト!F878)</f>
        <v>0.44543112873152169</v>
      </c>
      <c r="G878" s="6">
        <f>資本コスト!G878/SUM(資本コスト!G878,労働コスト!G878)</f>
        <v>0.42781843954742382</v>
      </c>
      <c r="H878" s="6">
        <f>資本コスト!H878/SUM(資本コスト!H878,労働コスト!H878)</f>
        <v>0.51960776031383693</v>
      </c>
      <c r="I878" s="6">
        <f>資本コスト!I878/SUM(資本コスト!I878,労働コスト!I878)</f>
        <v>0.57930114534423438</v>
      </c>
    </row>
    <row r="879" spans="1:9" x14ac:dyDescent="0.15">
      <c r="A879" s="1">
        <v>39</v>
      </c>
      <c r="B879" s="1" t="s">
        <v>87</v>
      </c>
      <c r="C879" s="1">
        <v>2</v>
      </c>
      <c r="D879" s="1" t="s">
        <v>148</v>
      </c>
      <c r="E879" s="6">
        <f>資本コスト!E879/SUM(資本コスト!E879,労働コスト!E879)</f>
        <v>0.6069053580337247</v>
      </c>
      <c r="F879" s="6">
        <f>資本コスト!F879/SUM(資本コスト!F879,労働コスト!F879)</f>
        <v>0.34728514428862733</v>
      </c>
      <c r="G879" s="6">
        <f>資本コスト!G879/SUM(資本コスト!G879,労働コスト!G879)</f>
        <v>0.28148056636799273</v>
      </c>
      <c r="H879" s="6">
        <f>資本コスト!H879/SUM(資本コスト!H879,労働コスト!H879)</f>
        <v>0.18068065815465151</v>
      </c>
      <c r="I879" s="6">
        <f>資本コスト!I879/SUM(資本コスト!I879,労働コスト!I879)</f>
        <v>0.28776151635597108</v>
      </c>
    </row>
    <row r="880" spans="1:9" x14ac:dyDescent="0.15">
      <c r="A880" s="1">
        <v>39</v>
      </c>
      <c r="B880" s="1" t="s">
        <v>137</v>
      </c>
      <c r="C880" s="1">
        <v>3</v>
      </c>
      <c r="D880" s="1" t="s">
        <v>155</v>
      </c>
      <c r="E880" s="6">
        <f>資本コスト!E880/SUM(資本コスト!E880,労働コスト!E880)</f>
        <v>0.17319936721746687</v>
      </c>
      <c r="F880" s="6">
        <f>資本コスト!F880/SUM(資本コスト!F880,労働コスト!F880)</f>
        <v>0.15489294072799834</v>
      </c>
      <c r="G880" s="6">
        <f>資本コスト!G880/SUM(資本コスト!G880,労働コスト!G880)</f>
        <v>0.18765603888380725</v>
      </c>
      <c r="H880" s="6">
        <f>資本コスト!H880/SUM(資本コスト!H880,労働コスト!H880)</f>
        <v>0.22934390188825299</v>
      </c>
      <c r="I880" s="6">
        <f>資本コスト!I880/SUM(資本コスト!I880,労働コスト!I880)</f>
        <v>0.25183015056022329</v>
      </c>
    </row>
    <row r="881" spans="1:9" x14ac:dyDescent="0.15">
      <c r="A881" s="1">
        <v>39</v>
      </c>
      <c r="B881" s="1" t="s">
        <v>137</v>
      </c>
      <c r="C881" s="1">
        <v>4</v>
      </c>
      <c r="D881" s="1" t="s">
        <v>156</v>
      </c>
      <c r="E881" s="6">
        <f>資本コスト!E881/SUM(資本コスト!E881,労働コスト!E881)</f>
        <v>0.28631803980808762</v>
      </c>
      <c r="F881" s="6">
        <f>資本コスト!F881/SUM(資本コスト!F881,労働コスト!F881)</f>
        <v>0.14083835757726004</v>
      </c>
      <c r="G881" s="6">
        <f>資本コスト!G881/SUM(資本コスト!G881,労働コスト!G881)</f>
        <v>0.13655047112627422</v>
      </c>
      <c r="H881" s="6">
        <f>資本コスト!H881/SUM(資本コスト!H881,労働コスト!H881)</f>
        <v>0.22555121022210317</v>
      </c>
      <c r="I881" s="6">
        <f>資本コスト!I881/SUM(資本コスト!I881,労働コスト!I881)</f>
        <v>0.35552359142460105</v>
      </c>
    </row>
    <row r="882" spans="1:9" x14ac:dyDescent="0.15">
      <c r="A882" s="1">
        <v>39</v>
      </c>
      <c r="B882" s="1" t="s">
        <v>137</v>
      </c>
      <c r="C882" s="1">
        <v>5</v>
      </c>
      <c r="D882" s="1" t="s">
        <v>157</v>
      </c>
      <c r="E882" s="6">
        <f>資本コスト!E882/SUM(資本コスト!E882,労働コスト!E882)</f>
        <v>0.22514656381492065</v>
      </c>
      <c r="F882" s="6">
        <f>資本コスト!F882/SUM(資本コスト!F882,労働コスト!F882)</f>
        <v>0.18659982181072093</v>
      </c>
      <c r="G882" s="6">
        <f>資本コスト!G882/SUM(資本コスト!G882,労働コスト!G882)</f>
        <v>0.26631442539602213</v>
      </c>
      <c r="H882" s="6">
        <f>資本コスト!H882/SUM(資本コスト!H882,労働コスト!H882)</f>
        <v>0.24880643834247887</v>
      </c>
      <c r="I882" s="6">
        <f>資本コスト!I882/SUM(資本コスト!I882,労働コスト!I882)</f>
        <v>0.36321809760487506</v>
      </c>
    </row>
    <row r="883" spans="1:9" x14ac:dyDescent="0.15">
      <c r="A883" s="1">
        <v>39</v>
      </c>
      <c r="B883" s="1" t="s">
        <v>137</v>
      </c>
      <c r="C883" s="1">
        <v>6</v>
      </c>
      <c r="D883" s="1" t="s">
        <v>49</v>
      </c>
      <c r="E883" s="6">
        <f>資本コスト!E883/SUM(資本コスト!E883,労働コスト!E883)</f>
        <v>0.33021497718477238</v>
      </c>
      <c r="F883" s="6">
        <f>資本コスト!F883/SUM(資本コスト!F883,労働コスト!F883)</f>
        <v>0.58203973017495336</v>
      </c>
      <c r="G883" s="6">
        <f>資本コスト!G883/SUM(資本コスト!G883,労働コスト!G883)</f>
        <v>0.39633638719126685</v>
      </c>
      <c r="H883" s="6">
        <f>資本コスト!H883/SUM(資本コスト!H883,労働コスト!H883)</f>
        <v>0.30253472770450129</v>
      </c>
      <c r="I883" s="6">
        <f>資本コスト!I883/SUM(資本コスト!I883,労働コスト!I883)</f>
        <v>0.33468823032223316</v>
      </c>
    </row>
    <row r="884" spans="1:9" x14ac:dyDescent="0.15">
      <c r="A884" s="1">
        <v>39</v>
      </c>
      <c r="B884" s="1" t="s">
        <v>137</v>
      </c>
      <c r="C884" s="1">
        <v>7</v>
      </c>
      <c r="D884" s="1" t="s">
        <v>158</v>
      </c>
      <c r="E884" s="6">
        <f>資本コスト!E884/SUM(資本コスト!E884,労働コスト!E884)</f>
        <v>0.18943215467019062</v>
      </c>
      <c r="F884" s="6">
        <f>資本コスト!F884/SUM(資本コスト!F884,労働コスト!F884)</f>
        <v>0.41982082136731586</v>
      </c>
      <c r="G884" s="6">
        <f>資本コスト!G884/SUM(資本コスト!G884,労働コスト!G884)</f>
        <v>0.14880804735567563</v>
      </c>
      <c r="H884" s="6">
        <f>資本コスト!H884/SUM(資本コスト!H884,労働コスト!H884)</f>
        <v>0.67717012235881857</v>
      </c>
      <c r="I884" s="6">
        <f>資本コスト!I884/SUM(資本コスト!I884,労働コスト!I884)</f>
        <v>0.19650093945839936</v>
      </c>
    </row>
    <row r="885" spans="1:9" x14ac:dyDescent="0.15">
      <c r="A885" s="1">
        <v>39</v>
      </c>
      <c r="B885" s="1" t="s">
        <v>137</v>
      </c>
      <c r="C885" s="1">
        <v>8</v>
      </c>
      <c r="D885" s="1" t="s">
        <v>159</v>
      </c>
      <c r="E885" s="6">
        <f>資本コスト!E885/SUM(資本コスト!E885,労働コスト!E885)</f>
        <v>0.60336968522255729</v>
      </c>
      <c r="F885" s="6">
        <f>資本コスト!F885/SUM(資本コスト!F885,労働コスト!F885)</f>
        <v>0.40137816140982657</v>
      </c>
      <c r="G885" s="6">
        <f>資本コスト!G885/SUM(資本コスト!G885,労働コスト!G885)</f>
        <v>0.4013648807269069</v>
      </c>
      <c r="H885" s="6">
        <f>資本コスト!H885/SUM(資本コスト!H885,労働コスト!H885)</f>
        <v>0.39042938784057712</v>
      </c>
      <c r="I885" s="6">
        <f>資本コスト!I885/SUM(資本コスト!I885,労働コスト!I885)</f>
        <v>0.54756418809431429</v>
      </c>
    </row>
    <row r="886" spans="1:9" x14ac:dyDescent="0.15">
      <c r="A886" s="1">
        <v>39</v>
      </c>
      <c r="B886" s="1" t="s">
        <v>137</v>
      </c>
      <c r="C886" s="1">
        <v>9</v>
      </c>
      <c r="D886" s="1" t="s">
        <v>160</v>
      </c>
      <c r="E886" s="6">
        <f>資本コスト!E886/SUM(資本コスト!E886,労働コスト!E886)</f>
        <v>0.24604637220750611</v>
      </c>
      <c r="F886" s="6">
        <f>資本コスト!F886/SUM(資本コスト!F886,労働コスト!F886)</f>
        <v>0.24174004230508087</v>
      </c>
      <c r="G886" s="6">
        <f>資本コスト!G886/SUM(資本コスト!G886,労働コスト!G886)</f>
        <v>0.30884194234695023</v>
      </c>
      <c r="H886" s="6">
        <f>資本コスト!H886/SUM(資本コスト!H886,労働コスト!H886)</f>
        <v>0.260554690452591</v>
      </c>
      <c r="I886" s="6">
        <f>資本コスト!I886/SUM(資本コスト!I886,労働コスト!I886)</f>
        <v>0.34053281154850273</v>
      </c>
    </row>
    <row r="887" spans="1:9" x14ac:dyDescent="0.15">
      <c r="A887" s="1">
        <v>39</v>
      </c>
      <c r="B887" s="1" t="s">
        <v>137</v>
      </c>
      <c r="C887" s="1">
        <v>10</v>
      </c>
      <c r="D887" s="1" t="s">
        <v>161</v>
      </c>
      <c r="E887" s="6">
        <f>資本コスト!E887/SUM(資本コスト!E887,労働コスト!E887)</f>
        <v>6.1670942869045987E-2</v>
      </c>
      <c r="F887" s="6">
        <f>資本コスト!F887/SUM(資本コスト!F887,労働コスト!F887)</f>
        <v>9.1413611338838269E-2</v>
      </c>
      <c r="G887" s="6">
        <f>資本コスト!G887/SUM(資本コスト!G887,労働コスト!G887)</f>
        <v>8.2910572465031071E-2</v>
      </c>
      <c r="H887" s="6">
        <f>資本コスト!H887/SUM(資本コスト!H887,労働コスト!H887)</f>
        <v>9.7287973932129707E-2</v>
      </c>
      <c r="I887" s="6">
        <f>資本コスト!I887/SUM(資本コスト!I887,労働コスト!I887)</f>
        <v>0.10156526653138548</v>
      </c>
    </row>
    <row r="888" spans="1:9" x14ac:dyDescent="0.15">
      <c r="A888" s="1">
        <v>39</v>
      </c>
      <c r="B888" s="1" t="s">
        <v>137</v>
      </c>
      <c r="C888" s="1">
        <v>11</v>
      </c>
      <c r="D888" s="1" t="s">
        <v>162</v>
      </c>
      <c r="E888" s="6">
        <f>資本コスト!E888/SUM(資本コスト!E888,労働コスト!E888)</f>
        <v>0.32190220849305862</v>
      </c>
      <c r="F888" s="6">
        <f>資本コスト!F888/SUM(資本コスト!F888,労働コスト!F888)</f>
        <v>0.27982567775950662</v>
      </c>
      <c r="G888" s="6">
        <f>資本コスト!G888/SUM(資本コスト!G888,労働コスト!G888)</f>
        <v>0.35821091060338894</v>
      </c>
      <c r="H888" s="6">
        <f>資本コスト!H888/SUM(資本コスト!H888,労働コスト!H888)</f>
        <v>0.31353716319355912</v>
      </c>
      <c r="I888" s="6">
        <f>資本コスト!I888/SUM(資本コスト!I888,労働コスト!I888)</f>
        <v>0.32426003357507577</v>
      </c>
    </row>
    <row r="889" spans="1:9" x14ac:dyDescent="0.15">
      <c r="A889" s="1">
        <v>39</v>
      </c>
      <c r="B889" s="1" t="s">
        <v>137</v>
      </c>
      <c r="C889" s="1">
        <v>12</v>
      </c>
      <c r="D889" s="1" t="s">
        <v>163</v>
      </c>
      <c r="E889" s="6">
        <f>資本コスト!E889/SUM(資本コスト!E889,労働コスト!E889)</f>
        <v>0.15639866477744252</v>
      </c>
      <c r="F889" s="6">
        <f>資本コスト!F889/SUM(資本コスト!F889,労働コスト!F889)</f>
        <v>8.7593786729116066E-2</v>
      </c>
      <c r="G889" s="6">
        <f>資本コスト!G889/SUM(資本コスト!G889,労働コスト!G889)</f>
        <v>0.65701538277789018</v>
      </c>
      <c r="H889" s="6">
        <f>資本コスト!H889/SUM(資本コスト!H889,労働コスト!H889)</f>
        <v>0.47370290024806294</v>
      </c>
      <c r="I889" s="6">
        <f>資本コスト!I889/SUM(資本コスト!I889,労働コスト!I889)</f>
        <v>0.44194245605494631</v>
      </c>
    </row>
    <row r="890" spans="1:9" x14ac:dyDescent="0.15">
      <c r="A890" s="1">
        <v>39</v>
      </c>
      <c r="B890" s="1" t="s">
        <v>137</v>
      </c>
      <c r="C890" s="1">
        <v>13</v>
      </c>
      <c r="D890" s="1" t="s">
        <v>164</v>
      </c>
      <c r="E890" s="6">
        <f>資本コスト!E890/SUM(資本コスト!E890,労働コスト!E890)</f>
        <v>0.15108610564844174</v>
      </c>
      <c r="F890" s="6">
        <f>資本コスト!F890/SUM(資本コスト!F890,労働コスト!F890)</f>
        <v>0.28177787848230162</v>
      </c>
      <c r="G890" s="6">
        <f>資本コスト!G890/SUM(資本コスト!G890,労働コスト!G890)</f>
        <v>0.428019661117787</v>
      </c>
      <c r="H890" s="6">
        <f>資本コスト!H890/SUM(資本コスト!H890,労働コスト!H890)</f>
        <v>0.25275745510078912</v>
      </c>
      <c r="I890" s="6">
        <f>資本コスト!I890/SUM(資本コスト!I890,労働コスト!I890)</f>
        <v>0.24405685600993526</v>
      </c>
    </row>
    <row r="891" spans="1:9" x14ac:dyDescent="0.15">
      <c r="A891" s="1">
        <v>39</v>
      </c>
      <c r="B891" s="1" t="s">
        <v>137</v>
      </c>
      <c r="C891" s="1">
        <v>14</v>
      </c>
      <c r="D891" s="1" t="s">
        <v>165</v>
      </c>
      <c r="E891" s="6">
        <f>資本コスト!E891/SUM(資本コスト!E891,労働コスト!E891)</f>
        <v>2.3123682678303993E-3</v>
      </c>
      <c r="F891" s="6">
        <f>資本コスト!F891/SUM(資本コスト!F891,労働コスト!F891)</f>
        <v>0.13597573211192646</v>
      </c>
      <c r="G891" s="6">
        <f>資本コスト!G891/SUM(資本コスト!G891,労働コスト!G891)</f>
        <v>0.20397948060288798</v>
      </c>
      <c r="H891" s="6">
        <f>資本コスト!H891/SUM(資本コスト!H891,労働コスト!H891)</f>
        <v>0.21004353079906907</v>
      </c>
      <c r="I891" s="6">
        <f>資本コスト!I891/SUM(資本コスト!I891,労働コスト!I891)</f>
        <v>0.43238293821432733</v>
      </c>
    </row>
    <row r="892" spans="1:9" x14ac:dyDescent="0.15">
      <c r="A892" s="1">
        <v>39</v>
      </c>
      <c r="B892" s="1" t="s">
        <v>137</v>
      </c>
      <c r="C892" s="1">
        <v>15</v>
      </c>
      <c r="D892" s="1" t="s">
        <v>166</v>
      </c>
      <c r="E892" s="6">
        <f>資本コスト!E892/SUM(資本コスト!E892,労働コスト!E892)</f>
        <v>0.25822438748116944</v>
      </c>
      <c r="F892" s="6">
        <f>資本コスト!F892/SUM(資本コスト!F892,労働コスト!F892)</f>
        <v>0.19838358901180547</v>
      </c>
      <c r="G892" s="6">
        <f>資本コスト!G892/SUM(資本コスト!G892,労働コスト!G892)</f>
        <v>0.21529799863992441</v>
      </c>
      <c r="H892" s="6">
        <f>資本コスト!H892/SUM(資本コスト!H892,労働コスト!H892)</f>
        <v>0.21024845200710576</v>
      </c>
      <c r="I892" s="6">
        <f>資本コスト!I892/SUM(資本コスト!I892,労働コスト!I892)</f>
        <v>0.25876279140828207</v>
      </c>
    </row>
    <row r="893" spans="1:9" x14ac:dyDescent="0.15">
      <c r="A893" s="1">
        <v>39</v>
      </c>
      <c r="B893" s="1" t="s">
        <v>87</v>
      </c>
      <c r="C893" s="1">
        <v>16</v>
      </c>
      <c r="D893" s="1" t="s">
        <v>149</v>
      </c>
      <c r="E893" s="6">
        <f>資本コスト!E893/SUM(資本コスト!E893,労働コスト!E893)</f>
        <v>0.25424334372143448</v>
      </c>
      <c r="F893" s="6">
        <f>資本コスト!F893/SUM(資本コスト!F893,労働コスト!F893)</f>
        <v>0.11431819761202473</v>
      </c>
      <c r="G893" s="6">
        <f>資本コスト!G893/SUM(資本コスト!G893,労働コスト!G893)</f>
        <v>8.9502967543657178E-2</v>
      </c>
      <c r="H893" s="6">
        <f>資本コスト!H893/SUM(資本コスト!H893,労働コスト!H893)</f>
        <v>7.8312410988931283E-2</v>
      </c>
      <c r="I893" s="6">
        <f>資本コスト!I893/SUM(資本コスト!I893,労働コスト!I893)</f>
        <v>7.7810195206420393E-2</v>
      </c>
    </row>
    <row r="894" spans="1:9" x14ac:dyDescent="0.15">
      <c r="A894" s="1">
        <v>39</v>
      </c>
      <c r="B894" s="1" t="s">
        <v>87</v>
      </c>
      <c r="C894" s="1">
        <v>17</v>
      </c>
      <c r="D894" s="1" t="s">
        <v>150</v>
      </c>
      <c r="E894" s="6">
        <f>資本コスト!E894/SUM(資本コスト!E894,労働コスト!E894)</f>
        <v>0.78798304266369279</v>
      </c>
      <c r="F894" s="6">
        <f>資本コスト!F894/SUM(資本コスト!F894,労働コスト!F894)</f>
        <v>0.79141307495191671</v>
      </c>
      <c r="G894" s="6">
        <f>資本コスト!G894/SUM(資本コスト!G894,労働コスト!G894)</f>
        <v>0.70296603121110302</v>
      </c>
      <c r="H894" s="6">
        <f>資本コスト!H894/SUM(資本コスト!H894,労働コスト!H894)</f>
        <v>0.61639744133196805</v>
      </c>
      <c r="I894" s="6">
        <f>資本コスト!I894/SUM(資本コスト!I894,労働コスト!I894)</f>
        <v>0.72880667085991169</v>
      </c>
    </row>
    <row r="895" spans="1:9" x14ac:dyDescent="0.15">
      <c r="A895" s="1">
        <v>39</v>
      </c>
      <c r="B895" s="1" t="s">
        <v>87</v>
      </c>
      <c r="C895" s="1">
        <v>18</v>
      </c>
      <c r="D895" s="1" t="s">
        <v>151</v>
      </c>
      <c r="E895" s="6">
        <f>資本コスト!E895/SUM(資本コスト!E895,労働コスト!E895)</f>
        <v>0.11719965678438958</v>
      </c>
      <c r="F895" s="6">
        <f>資本コスト!F895/SUM(資本コスト!F895,労働コスト!F895)</f>
        <v>0.18505865371898819</v>
      </c>
      <c r="G895" s="6">
        <f>資本コスト!G895/SUM(資本コスト!G895,労働コスト!G895)</f>
        <v>0.14993728433574785</v>
      </c>
      <c r="H895" s="6">
        <f>資本コスト!H895/SUM(資本コスト!H895,労働コスト!H895)</f>
        <v>0.1493501658067411</v>
      </c>
      <c r="I895" s="6">
        <f>資本コスト!I895/SUM(資本コスト!I895,労働コスト!I895)</f>
        <v>0.16493927616268272</v>
      </c>
    </row>
    <row r="896" spans="1:9" x14ac:dyDescent="0.15">
      <c r="A896" s="1">
        <v>39</v>
      </c>
      <c r="B896" s="1" t="s">
        <v>87</v>
      </c>
      <c r="C896" s="1">
        <v>19</v>
      </c>
      <c r="D896" s="1" t="s">
        <v>152</v>
      </c>
      <c r="E896" s="6">
        <f>資本コスト!E896/SUM(資本コスト!E896,労働コスト!E896)</f>
        <v>0.28624556389946748</v>
      </c>
      <c r="F896" s="6">
        <f>資本コスト!F896/SUM(資本コスト!F896,労働コスト!F896)</f>
        <v>0.13870933074591577</v>
      </c>
      <c r="G896" s="6">
        <f>資本コスト!G896/SUM(資本コスト!G896,労働コスト!G896)</f>
        <v>0.13427396114601117</v>
      </c>
      <c r="H896" s="6">
        <f>資本コスト!H896/SUM(資本コスト!H896,労働コスト!H896)</f>
        <v>0.2238663074651733</v>
      </c>
      <c r="I896" s="6">
        <f>資本コスト!I896/SUM(資本コスト!I896,労働コスト!I896)</f>
        <v>0.25978309491861007</v>
      </c>
    </row>
    <row r="897" spans="1:9" x14ac:dyDescent="0.15">
      <c r="A897" s="1">
        <v>39</v>
      </c>
      <c r="B897" s="1" t="s">
        <v>87</v>
      </c>
      <c r="C897" s="1">
        <v>20</v>
      </c>
      <c r="D897" s="1" t="s">
        <v>153</v>
      </c>
      <c r="E897" s="6">
        <f>資本コスト!E897/SUM(資本コスト!E897,労働コスト!E897)</f>
        <v>0.3527973666334851</v>
      </c>
      <c r="F897" s="6">
        <f>資本コスト!F897/SUM(資本コスト!F897,労働コスト!F897)</f>
        <v>0.77218098320578032</v>
      </c>
      <c r="G897" s="6">
        <f>資本コスト!G897/SUM(資本コスト!G897,労働コスト!G897)</f>
        <v>0.74535004167807839</v>
      </c>
      <c r="H897" s="6">
        <f>資本コスト!H897/SUM(資本コスト!H897,労働コスト!H897)</f>
        <v>0.77834182780058381</v>
      </c>
      <c r="I897" s="6">
        <f>資本コスト!I897/SUM(資本コスト!I897,労働コスト!I897)</f>
        <v>0.81144762753798527</v>
      </c>
    </row>
    <row r="898" spans="1:9" x14ac:dyDescent="0.15">
      <c r="A898" s="1">
        <v>39</v>
      </c>
      <c r="B898" s="1" t="s">
        <v>87</v>
      </c>
      <c r="C898" s="1">
        <v>21</v>
      </c>
      <c r="D898" s="1" t="s">
        <v>154</v>
      </c>
      <c r="E898" s="6">
        <f>資本コスト!E898/SUM(資本コスト!E898,労働コスト!E898)</f>
        <v>0.14944896261289708</v>
      </c>
      <c r="F898" s="6">
        <f>資本コスト!F898/SUM(資本コスト!F898,労働コスト!F898)</f>
        <v>0.36461530070572784</v>
      </c>
      <c r="G898" s="6">
        <f>資本コスト!G898/SUM(資本コスト!G898,労働コスト!G898)</f>
        <v>0.35439047740105872</v>
      </c>
      <c r="H898" s="6">
        <f>資本コスト!H898/SUM(資本コスト!H898,労働コスト!H898)</f>
        <v>0.38395995499200797</v>
      </c>
      <c r="I898" s="6">
        <f>資本コスト!I898/SUM(資本コスト!I898,労働コスト!I898)</f>
        <v>0.51281541965228661</v>
      </c>
    </row>
    <row r="899" spans="1:9" x14ac:dyDescent="0.15">
      <c r="A899" s="1">
        <v>39</v>
      </c>
      <c r="B899" s="1" t="s">
        <v>38</v>
      </c>
      <c r="C899" s="1">
        <v>22</v>
      </c>
      <c r="D899" s="1" t="s">
        <v>146</v>
      </c>
      <c r="E899" s="6">
        <f>資本コスト!E899/SUM(資本コスト!E899,労働コスト!E899)</f>
        <v>4.1503267267248754E-2</v>
      </c>
      <c r="F899" s="6">
        <f>資本コスト!F899/SUM(資本コスト!F899,労働コスト!F899)</f>
        <v>0.20608363068055879</v>
      </c>
      <c r="G899" s="6">
        <f>資本コスト!G899/SUM(資本コスト!G899,労働コスト!G899)</f>
        <v>0.24992734792724333</v>
      </c>
      <c r="H899" s="6">
        <f>資本コスト!H899/SUM(資本コスト!H899,労働コスト!H899)</f>
        <v>0.30805522885276748</v>
      </c>
      <c r="I899" s="6">
        <f>資本コスト!I899/SUM(資本コスト!I899,労働コスト!I899)</f>
        <v>0.22596533014138517</v>
      </c>
    </row>
    <row r="900" spans="1:9" x14ac:dyDescent="0.15">
      <c r="A900" s="1">
        <v>39</v>
      </c>
      <c r="B900" s="1" t="s">
        <v>38</v>
      </c>
      <c r="C900" s="1">
        <v>23</v>
      </c>
      <c r="D900" s="1" t="s">
        <v>167</v>
      </c>
      <c r="E900" s="6">
        <f>資本コスト!E900/SUM(資本コスト!E900,労働コスト!E900)</f>
        <v>0.38305796966516731</v>
      </c>
      <c r="F900" s="6">
        <f>資本コスト!F900/SUM(資本コスト!F900,労働コスト!F900)</f>
        <v>0.27582365608185366</v>
      </c>
      <c r="G900" s="6">
        <f>資本コスト!G900/SUM(資本コスト!G900,労働コスト!G900)</f>
        <v>0.28612110982199079</v>
      </c>
      <c r="H900" s="6">
        <f>資本コスト!H900/SUM(資本コスト!H900,労働コスト!H900)</f>
        <v>0.26394515035931715</v>
      </c>
      <c r="I900" s="6">
        <f>資本コスト!I900/SUM(資本コスト!I900,労働コスト!I900)</f>
        <v>0.2953758256583866</v>
      </c>
    </row>
    <row r="901" spans="1:9" x14ac:dyDescent="0.15">
      <c r="A901" s="1">
        <v>40</v>
      </c>
      <c r="B901" s="1" t="s">
        <v>88</v>
      </c>
      <c r="C901" s="1">
        <v>1</v>
      </c>
      <c r="D901" s="1" t="s">
        <v>147</v>
      </c>
      <c r="E901" s="6">
        <f>資本コスト!E901/SUM(資本コスト!E901,労働コスト!E901)</f>
        <v>0.52819732034461708</v>
      </c>
      <c r="F901" s="6">
        <f>資本コスト!F901/SUM(資本コスト!F901,労働コスト!F901)</f>
        <v>0.50548102787111227</v>
      </c>
      <c r="G901" s="6">
        <f>資本コスト!G901/SUM(資本コスト!G901,労働コスト!G901)</f>
        <v>0.56717797928356994</v>
      </c>
      <c r="H901" s="6">
        <f>資本コスト!H901/SUM(資本コスト!H901,労働コスト!H901)</f>
        <v>0.68074633542057084</v>
      </c>
      <c r="I901" s="6">
        <f>資本コスト!I901/SUM(資本コスト!I901,労働コスト!I901)</f>
        <v>0.709924306283791</v>
      </c>
    </row>
    <row r="902" spans="1:9" x14ac:dyDescent="0.15">
      <c r="A902" s="1">
        <v>40</v>
      </c>
      <c r="B902" s="1" t="s">
        <v>88</v>
      </c>
      <c r="C902" s="1">
        <v>2</v>
      </c>
      <c r="D902" s="1" t="s">
        <v>148</v>
      </c>
      <c r="E902" s="6">
        <f>資本コスト!E902/SUM(資本コスト!E902,労働コスト!E902)</f>
        <v>0.36566595582822786</v>
      </c>
      <c r="F902" s="6">
        <f>資本コスト!F902/SUM(資本コスト!F902,労働コスト!F902)</f>
        <v>0.31454038917838756</v>
      </c>
      <c r="G902" s="6">
        <f>資本コスト!G902/SUM(資本コスト!G902,労働コスト!G902)</f>
        <v>0.38166629299888116</v>
      </c>
      <c r="H902" s="6">
        <f>資本コスト!H902/SUM(資本コスト!H902,労働コスト!H902)</f>
        <v>0.59070384840199142</v>
      </c>
      <c r="I902" s="6">
        <f>資本コスト!I902/SUM(資本コスト!I902,労働コスト!I902)</f>
        <v>0.6619093886430818</v>
      </c>
    </row>
    <row r="903" spans="1:9" x14ac:dyDescent="0.15">
      <c r="A903" s="1">
        <v>40</v>
      </c>
      <c r="B903" s="1" t="s">
        <v>138</v>
      </c>
      <c r="C903" s="1">
        <v>3</v>
      </c>
      <c r="D903" s="1" t="s">
        <v>155</v>
      </c>
      <c r="E903" s="6">
        <f>資本コスト!E903/SUM(資本コスト!E903,労働コスト!E903)</f>
        <v>0.2818059609072065</v>
      </c>
      <c r="F903" s="6">
        <f>資本コスト!F903/SUM(資本コスト!F903,労働コスト!F903)</f>
        <v>0.22482034939220999</v>
      </c>
      <c r="G903" s="6">
        <f>資本コスト!G903/SUM(資本コスト!G903,労働コスト!G903)</f>
        <v>0.29923469608674341</v>
      </c>
      <c r="H903" s="6">
        <f>資本コスト!H903/SUM(資本コスト!H903,労働コスト!H903)</f>
        <v>0.30111346496164132</v>
      </c>
      <c r="I903" s="6">
        <f>資本コスト!I903/SUM(資本コスト!I903,労働コスト!I903)</f>
        <v>0.30544001193690462</v>
      </c>
    </row>
    <row r="904" spans="1:9" x14ac:dyDescent="0.15">
      <c r="A904" s="1">
        <v>40</v>
      </c>
      <c r="B904" s="1" t="s">
        <v>138</v>
      </c>
      <c r="C904" s="1">
        <v>4</v>
      </c>
      <c r="D904" s="1" t="s">
        <v>156</v>
      </c>
      <c r="E904" s="6">
        <f>資本コスト!E904/SUM(資本コスト!E904,労働コスト!E904)</f>
        <v>8.8501835601348292E-2</v>
      </c>
      <c r="F904" s="6">
        <f>資本コスト!F904/SUM(資本コスト!F904,労働コスト!F904)</f>
        <v>7.599273394632125E-2</v>
      </c>
      <c r="G904" s="6">
        <f>資本コスト!G904/SUM(資本コスト!G904,労働コスト!G904)</f>
        <v>9.7714452716583147E-2</v>
      </c>
      <c r="H904" s="6">
        <f>資本コスト!H904/SUM(資本コスト!H904,労働コスト!H904)</f>
        <v>0.13877311058357594</v>
      </c>
      <c r="I904" s="6">
        <f>資本コスト!I904/SUM(資本コスト!I904,労働コスト!I904)</f>
        <v>0.18957968940695569</v>
      </c>
    </row>
    <row r="905" spans="1:9" x14ac:dyDescent="0.15">
      <c r="A905" s="1">
        <v>40</v>
      </c>
      <c r="B905" s="1" t="s">
        <v>138</v>
      </c>
      <c r="C905" s="1">
        <v>5</v>
      </c>
      <c r="D905" s="1" t="s">
        <v>157</v>
      </c>
      <c r="E905" s="6">
        <f>資本コスト!E905/SUM(資本コスト!E905,労働コスト!E905)</f>
        <v>0.27060121230341527</v>
      </c>
      <c r="F905" s="6">
        <f>資本コスト!F905/SUM(資本コスト!F905,労働コスト!F905)</f>
        <v>0.17078756222347638</v>
      </c>
      <c r="G905" s="6">
        <f>資本コスト!G905/SUM(資本コスト!G905,労働コスト!G905)</f>
        <v>0.17147421371642066</v>
      </c>
      <c r="H905" s="6">
        <f>資本コスト!H905/SUM(資本コスト!H905,労働コスト!H905)</f>
        <v>0.17273747725507019</v>
      </c>
      <c r="I905" s="6">
        <f>資本コスト!I905/SUM(資本コスト!I905,労働コスト!I905)</f>
        <v>0.18780770954852133</v>
      </c>
    </row>
    <row r="906" spans="1:9" x14ac:dyDescent="0.15">
      <c r="A906" s="1">
        <v>40</v>
      </c>
      <c r="B906" s="1" t="s">
        <v>138</v>
      </c>
      <c r="C906" s="1">
        <v>6</v>
      </c>
      <c r="D906" s="1" t="s">
        <v>49</v>
      </c>
      <c r="E906" s="6">
        <f>資本コスト!E906/SUM(資本コスト!E906,労働コスト!E906)</f>
        <v>0.65972534950562201</v>
      </c>
      <c r="F906" s="6">
        <f>資本コスト!F906/SUM(資本コスト!F906,労働コスト!F906)</f>
        <v>0.57576266159140987</v>
      </c>
      <c r="G906" s="6">
        <f>資本コスト!G906/SUM(資本コスト!G906,労働コスト!G906)</f>
        <v>0.55910951158263</v>
      </c>
      <c r="H906" s="6">
        <f>資本コスト!H906/SUM(資本コスト!H906,労働コスト!H906)</f>
        <v>0.55375268475776629</v>
      </c>
      <c r="I906" s="6">
        <f>資本コスト!I906/SUM(資本コスト!I906,労働コスト!I906)</f>
        <v>0.62547421075701581</v>
      </c>
    </row>
    <row r="907" spans="1:9" x14ac:dyDescent="0.15">
      <c r="A907" s="1">
        <v>40</v>
      </c>
      <c r="B907" s="1" t="s">
        <v>138</v>
      </c>
      <c r="C907" s="1">
        <v>7</v>
      </c>
      <c r="D907" s="1" t="s">
        <v>158</v>
      </c>
      <c r="E907" s="6">
        <f>資本コスト!E907/SUM(資本コスト!E907,労働コスト!E907)</f>
        <v>0.28962780693797069</v>
      </c>
      <c r="F907" s="6">
        <f>資本コスト!F907/SUM(資本コスト!F907,労働コスト!F907)</f>
        <v>0.44392997343027824</v>
      </c>
      <c r="G907" s="6">
        <f>資本コスト!G907/SUM(資本コスト!G907,労働コスト!G907)</f>
        <v>0.36503776527751558</v>
      </c>
      <c r="H907" s="6">
        <f>資本コスト!H907/SUM(資本コスト!H907,労働コスト!H907)</f>
        <v>0.69787834512195968</v>
      </c>
      <c r="I907" s="6">
        <f>資本コスト!I907/SUM(資本コスト!I907,労働コスト!I907)</f>
        <v>0.74107850129359076</v>
      </c>
    </row>
    <row r="908" spans="1:9" x14ac:dyDescent="0.15">
      <c r="A908" s="1">
        <v>40</v>
      </c>
      <c r="B908" s="1" t="s">
        <v>138</v>
      </c>
      <c r="C908" s="1">
        <v>8</v>
      </c>
      <c r="D908" s="1" t="s">
        <v>159</v>
      </c>
      <c r="E908" s="6">
        <f>資本コスト!E908/SUM(資本コスト!E908,労働コスト!E908)</f>
        <v>0.51187165888028963</v>
      </c>
      <c r="F908" s="6">
        <f>資本コスト!F908/SUM(資本コスト!F908,労働コスト!F908)</f>
        <v>0.36041707718566113</v>
      </c>
      <c r="G908" s="6">
        <f>資本コスト!G908/SUM(資本コスト!G908,労働コスト!G908)</f>
        <v>0.34298856832045538</v>
      </c>
      <c r="H908" s="6">
        <f>資本コスト!H908/SUM(資本コスト!H908,労働コスト!H908)</f>
        <v>0.27972340216485592</v>
      </c>
      <c r="I908" s="6">
        <f>資本コスト!I908/SUM(資本コスト!I908,労働コスト!I908)</f>
        <v>0.3050991592600707</v>
      </c>
    </row>
    <row r="909" spans="1:9" x14ac:dyDescent="0.15">
      <c r="A909" s="1">
        <v>40</v>
      </c>
      <c r="B909" s="1" t="s">
        <v>138</v>
      </c>
      <c r="C909" s="1">
        <v>9</v>
      </c>
      <c r="D909" s="1" t="s">
        <v>160</v>
      </c>
      <c r="E909" s="6">
        <f>資本コスト!E909/SUM(資本コスト!E909,労働コスト!E909)</f>
        <v>0.53594439374108238</v>
      </c>
      <c r="F909" s="6">
        <f>資本コスト!F909/SUM(資本コスト!F909,労働コスト!F909)</f>
        <v>0.50486531191890982</v>
      </c>
      <c r="G909" s="6">
        <f>資本コスト!G909/SUM(資本コスト!G909,労働コスト!G909)</f>
        <v>0.53823233211537314</v>
      </c>
      <c r="H909" s="6">
        <f>資本コスト!H909/SUM(資本コスト!H909,労働コスト!H909)</f>
        <v>0.54764747364069377</v>
      </c>
      <c r="I909" s="6">
        <f>資本コスト!I909/SUM(資本コスト!I909,労働コスト!I909)</f>
        <v>0.49401538191262051</v>
      </c>
    </row>
    <row r="910" spans="1:9" x14ac:dyDescent="0.15">
      <c r="A910" s="1">
        <v>40</v>
      </c>
      <c r="B910" s="1" t="s">
        <v>138</v>
      </c>
      <c r="C910" s="1">
        <v>10</v>
      </c>
      <c r="D910" s="1" t="s">
        <v>161</v>
      </c>
      <c r="E910" s="6">
        <f>資本コスト!E910/SUM(資本コスト!E910,労働コスト!E910)</f>
        <v>0.3081603660088521</v>
      </c>
      <c r="F910" s="6">
        <f>資本コスト!F910/SUM(資本コスト!F910,労働コスト!F910)</f>
        <v>0.191972835871315</v>
      </c>
      <c r="G910" s="6">
        <f>資本コスト!G910/SUM(資本コスト!G910,労働コスト!G910)</f>
        <v>0.15035571826748764</v>
      </c>
      <c r="H910" s="6">
        <f>資本コスト!H910/SUM(資本コスト!H910,労働コスト!H910)</f>
        <v>0.17736239697303099</v>
      </c>
      <c r="I910" s="6">
        <f>資本コスト!I910/SUM(資本コスト!I910,労働コスト!I910)</f>
        <v>0.20782477914381559</v>
      </c>
    </row>
    <row r="911" spans="1:9" x14ac:dyDescent="0.15">
      <c r="A911" s="1">
        <v>40</v>
      </c>
      <c r="B911" s="1" t="s">
        <v>138</v>
      </c>
      <c r="C911" s="1">
        <v>11</v>
      </c>
      <c r="D911" s="1" t="s">
        <v>162</v>
      </c>
      <c r="E911" s="6">
        <f>資本コスト!E911/SUM(資本コスト!E911,労働コスト!E911)</f>
        <v>0.15469515963309302</v>
      </c>
      <c r="F911" s="6">
        <f>資本コスト!F911/SUM(資本コスト!F911,労働コスト!F911)</f>
        <v>0.1681316801147574</v>
      </c>
      <c r="G911" s="6">
        <f>資本コスト!G911/SUM(資本コスト!G911,労働コスト!G911)</f>
        <v>0.25472091861626017</v>
      </c>
      <c r="H911" s="6">
        <f>資本コスト!H911/SUM(資本コスト!H911,労働コスト!H911)</f>
        <v>0.24755786919405348</v>
      </c>
      <c r="I911" s="6">
        <f>資本コスト!I911/SUM(資本コスト!I911,労働コスト!I911)</f>
        <v>0.23702289591552506</v>
      </c>
    </row>
    <row r="912" spans="1:9" x14ac:dyDescent="0.15">
      <c r="A912" s="1">
        <v>40</v>
      </c>
      <c r="B912" s="1" t="s">
        <v>138</v>
      </c>
      <c r="C912" s="1">
        <v>12</v>
      </c>
      <c r="D912" s="1" t="s">
        <v>163</v>
      </c>
      <c r="E912" s="6">
        <f>資本コスト!E912/SUM(資本コスト!E912,労働コスト!E912)</f>
        <v>0.25557903096688661</v>
      </c>
      <c r="F912" s="6">
        <f>資本コスト!F912/SUM(資本コスト!F912,労働コスト!F912)</f>
        <v>0.17375041171399599</v>
      </c>
      <c r="G912" s="6">
        <f>資本コスト!G912/SUM(資本コスト!G912,労働コスト!G912)</f>
        <v>0.27468005395032591</v>
      </c>
      <c r="H912" s="6">
        <f>資本コスト!H912/SUM(資本コスト!H912,労働コスト!H912)</f>
        <v>0.30416719918125135</v>
      </c>
      <c r="I912" s="6">
        <f>資本コスト!I912/SUM(資本コスト!I912,労働コスト!I912)</f>
        <v>0.33898383620102895</v>
      </c>
    </row>
    <row r="913" spans="1:9" x14ac:dyDescent="0.15">
      <c r="A913" s="1">
        <v>40</v>
      </c>
      <c r="B913" s="1" t="s">
        <v>138</v>
      </c>
      <c r="C913" s="1">
        <v>13</v>
      </c>
      <c r="D913" s="1" t="s">
        <v>164</v>
      </c>
      <c r="E913" s="6">
        <f>資本コスト!E913/SUM(資本コスト!E913,労働コスト!E913)</f>
        <v>6.3980334358985286E-2</v>
      </c>
      <c r="F913" s="6">
        <f>資本コスト!F913/SUM(資本コスト!F913,労働コスト!F913)</f>
        <v>0.2833363518718271</v>
      </c>
      <c r="G913" s="6">
        <f>資本コスト!G913/SUM(資本コスト!G913,労働コスト!G913)</f>
        <v>0.36624944616242217</v>
      </c>
      <c r="H913" s="6">
        <f>資本コスト!H913/SUM(資本コスト!H913,労働コスト!H913)</f>
        <v>0.46981852947307046</v>
      </c>
      <c r="I913" s="6">
        <f>資本コスト!I913/SUM(資本コスト!I913,労働コスト!I913)</f>
        <v>0.47727018828325807</v>
      </c>
    </row>
    <row r="914" spans="1:9" x14ac:dyDescent="0.15">
      <c r="A914" s="1">
        <v>40</v>
      </c>
      <c r="B914" s="1" t="s">
        <v>138</v>
      </c>
      <c r="C914" s="1">
        <v>14</v>
      </c>
      <c r="D914" s="1" t="s">
        <v>165</v>
      </c>
      <c r="E914" s="6">
        <f>資本コスト!E914/SUM(資本コスト!E914,労働コスト!E914)</f>
        <v>4.9943881987528829E-3</v>
      </c>
      <c r="F914" s="6">
        <f>資本コスト!F914/SUM(資本コスト!F914,労働コスト!F914)</f>
        <v>7.226261873485075E-2</v>
      </c>
      <c r="G914" s="6">
        <f>資本コスト!G914/SUM(資本コスト!G914,労働コスト!G914)</f>
        <v>0.13450961731952679</v>
      </c>
      <c r="H914" s="6">
        <f>資本コスト!H914/SUM(資本コスト!H914,労働コスト!H914)</f>
        <v>0.22637186103766366</v>
      </c>
      <c r="I914" s="6">
        <f>資本コスト!I914/SUM(資本コスト!I914,労働コスト!I914)</f>
        <v>0.3069154976436741</v>
      </c>
    </row>
    <row r="915" spans="1:9" x14ac:dyDescent="0.15">
      <c r="A915" s="1">
        <v>40</v>
      </c>
      <c r="B915" s="1" t="s">
        <v>138</v>
      </c>
      <c r="C915" s="1">
        <v>15</v>
      </c>
      <c r="D915" s="1" t="s">
        <v>166</v>
      </c>
      <c r="E915" s="6">
        <f>資本コスト!E915/SUM(資本コスト!E915,労働コスト!E915)</f>
        <v>0.11548500666793206</v>
      </c>
      <c r="F915" s="6">
        <f>資本コスト!F915/SUM(資本コスト!F915,労働コスト!F915)</f>
        <v>0.13999326182469687</v>
      </c>
      <c r="G915" s="6">
        <f>資本コスト!G915/SUM(資本コスト!G915,労働コスト!G915)</f>
        <v>0.20202033266165081</v>
      </c>
      <c r="H915" s="6">
        <f>資本コスト!H915/SUM(資本コスト!H915,労働コスト!H915)</f>
        <v>0.24228569487609344</v>
      </c>
      <c r="I915" s="6">
        <f>資本コスト!I915/SUM(資本コスト!I915,労働コスト!I915)</f>
        <v>0.28575819291048288</v>
      </c>
    </row>
    <row r="916" spans="1:9" x14ac:dyDescent="0.15">
      <c r="A916" s="1">
        <v>40</v>
      </c>
      <c r="B916" s="1" t="s">
        <v>88</v>
      </c>
      <c r="C916" s="1">
        <v>16</v>
      </c>
      <c r="D916" s="1" t="s">
        <v>149</v>
      </c>
      <c r="E916" s="6">
        <f>資本コスト!E916/SUM(資本コスト!E916,労働コスト!E916)</f>
        <v>0.20507507171335915</v>
      </c>
      <c r="F916" s="6">
        <f>資本コスト!F916/SUM(資本コスト!F916,労働コスト!F916)</f>
        <v>7.9047068970011417E-2</v>
      </c>
      <c r="G916" s="6">
        <f>資本コスト!G916/SUM(資本コスト!G916,労働コスト!G916)</f>
        <v>5.7217493966701664E-2</v>
      </c>
      <c r="H916" s="6">
        <f>資本コスト!H916/SUM(資本コスト!H916,労働コスト!H916)</f>
        <v>6.797276085507202E-2</v>
      </c>
      <c r="I916" s="6">
        <f>資本コスト!I916/SUM(資本コスト!I916,労働コスト!I916)</f>
        <v>9.0955359170029754E-2</v>
      </c>
    </row>
    <row r="917" spans="1:9" x14ac:dyDescent="0.15">
      <c r="A917" s="1">
        <v>40</v>
      </c>
      <c r="B917" s="1" t="s">
        <v>88</v>
      </c>
      <c r="C917" s="1">
        <v>17</v>
      </c>
      <c r="D917" s="1" t="s">
        <v>150</v>
      </c>
      <c r="E917" s="6">
        <f>資本コスト!E917/SUM(資本コスト!E917,労働コスト!E917)</f>
        <v>0.74472957820026275</v>
      </c>
      <c r="F917" s="6">
        <f>資本コスト!F917/SUM(資本コスト!F917,労働コスト!F917)</f>
        <v>0.73641257638904456</v>
      </c>
      <c r="G917" s="6">
        <f>資本コスト!G917/SUM(資本コスト!G917,労働コスト!G917)</f>
        <v>0.64446536187228376</v>
      </c>
      <c r="H917" s="6">
        <f>資本コスト!H917/SUM(資本コスト!H917,労働コスト!H917)</f>
        <v>0.59979583414049142</v>
      </c>
      <c r="I917" s="6">
        <f>資本コスト!I917/SUM(資本コスト!I917,労働コスト!I917)</f>
        <v>0.69162445303762976</v>
      </c>
    </row>
    <row r="918" spans="1:9" x14ac:dyDescent="0.15">
      <c r="A918" s="1">
        <v>40</v>
      </c>
      <c r="B918" s="1" t="s">
        <v>88</v>
      </c>
      <c r="C918" s="1">
        <v>18</v>
      </c>
      <c r="D918" s="1" t="s">
        <v>151</v>
      </c>
      <c r="E918" s="6">
        <f>資本コスト!E918/SUM(資本コスト!E918,労働コスト!E918)</f>
        <v>0.11735463570224974</v>
      </c>
      <c r="F918" s="6">
        <f>資本コスト!F918/SUM(資本コスト!F918,労働コスト!F918)</f>
        <v>0.18976946144972293</v>
      </c>
      <c r="G918" s="6">
        <f>資本コスト!G918/SUM(資本コスト!G918,労働コスト!G918)</f>
        <v>0.17164713633323916</v>
      </c>
      <c r="H918" s="6">
        <f>資本コスト!H918/SUM(資本コスト!H918,労働コスト!H918)</f>
        <v>0.16280266557520756</v>
      </c>
      <c r="I918" s="6">
        <f>資本コスト!I918/SUM(資本コスト!I918,労働コスト!I918)</f>
        <v>0.17354716661682559</v>
      </c>
    </row>
    <row r="919" spans="1:9" x14ac:dyDescent="0.15">
      <c r="A919" s="1">
        <v>40</v>
      </c>
      <c r="B919" s="1" t="s">
        <v>88</v>
      </c>
      <c r="C919" s="1">
        <v>19</v>
      </c>
      <c r="D919" s="1" t="s">
        <v>152</v>
      </c>
      <c r="E919" s="6">
        <f>資本コスト!E919/SUM(資本コスト!E919,労働コスト!E919)</f>
        <v>0.32319826027881576</v>
      </c>
      <c r="F919" s="6">
        <f>資本コスト!F919/SUM(資本コスト!F919,労働コスト!F919)</f>
        <v>8.538384768575219E-2</v>
      </c>
      <c r="G919" s="6">
        <f>資本コスト!G919/SUM(資本コスト!G919,労働コスト!G919)</f>
        <v>7.3514872205603515E-2</v>
      </c>
      <c r="H919" s="6">
        <f>資本コスト!H919/SUM(資本コスト!H919,労働コスト!H919)</f>
        <v>0.10953644122679761</v>
      </c>
      <c r="I919" s="6">
        <f>資本コスト!I919/SUM(資本コスト!I919,労働コスト!I919)</f>
        <v>0.19327794519461</v>
      </c>
    </row>
    <row r="920" spans="1:9" x14ac:dyDescent="0.15">
      <c r="A920" s="1">
        <v>40</v>
      </c>
      <c r="B920" s="1" t="s">
        <v>88</v>
      </c>
      <c r="C920" s="1">
        <v>20</v>
      </c>
      <c r="D920" s="1" t="s">
        <v>153</v>
      </c>
      <c r="E920" s="6">
        <f>資本コスト!E920/SUM(資本コスト!E920,労働コスト!E920)</f>
        <v>0.53523213191100838</v>
      </c>
      <c r="F920" s="6">
        <f>資本コスト!F920/SUM(資本コスト!F920,労働コスト!F920)</f>
        <v>0.70178129421278512</v>
      </c>
      <c r="G920" s="6">
        <f>資本コスト!G920/SUM(資本コスト!G920,労働コスト!G920)</f>
        <v>0.6278834645491882</v>
      </c>
      <c r="H920" s="6">
        <f>資本コスト!H920/SUM(資本コスト!H920,労働コスト!H920)</f>
        <v>0.65300274287345272</v>
      </c>
      <c r="I920" s="6">
        <f>資本コスト!I920/SUM(資本コスト!I920,労働コスト!I920)</f>
        <v>0.72654412507746824</v>
      </c>
    </row>
    <row r="921" spans="1:9" x14ac:dyDescent="0.15">
      <c r="A921" s="1">
        <v>40</v>
      </c>
      <c r="B921" s="1" t="s">
        <v>88</v>
      </c>
      <c r="C921" s="1">
        <v>21</v>
      </c>
      <c r="D921" s="1" t="s">
        <v>154</v>
      </c>
      <c r="E921" s="6">
        <f>資本コスト!E921/SUM(資本コスト!E921,労働コスト!E921)</f>
        <v>0.33507715455626341</v>
      </c>
      <c r="F921" s="6">
        <f>資本コスト!F921/SUM(資本コスト!F921,労働コスト!F921)</f>
        <v>0.39731675627910912</v>
      </c>
      <c r="G921" s="6">
        <f>資本コスト!G921/SUM(資本コスト!G921,労働コスト!G921)</f>
        <v>0.33638238614536264</v>
      </c>
      <c r="H921" s="6">
        <f>資本コスト!H921/SUM(資本コスト!H921,労働コスト!H921)</f>
        <v>0.41854269933229088</v>
      </c>
      <c r="I921" s="6">
        <f>資本コスト!I921/SUM(資本コスト!I921,労働コスト!I921)</f>
        <v>0.45440785327363692</v>
      </c>
    </row>
    <row r="922" spans="1:9" x14ac:dyDescent="0.15">
      <c r="A922" s="1">
        <v>40</v>
      </c>
      <c r="B922" s="1" t="s">
        <v>39</v>
      </c>
      <c r="C922" s="1">
        <v>22</v>
      </c>
      <c r="D922" s="1" t="s">
        <v>146</v>
      </c>
      <c r="E922" s="6">
        <f>資本コスト!E922/SUM(資本コスト!E922,労働コスト!E922)</f>
        <v>0.2028382330678532</v>
      </c>
      <c r="F922" s="6">
        <f>資本コスト!F922/SUM(資本コスト!F922,労働コスト!F922)</f>
        <v>0.23587815201462853</v>
      </c>
      <c r="G922" s="6">
        <f>資本コスト!G922/SUM(資本コスト!G922,労働コスト!G922)</f>
        <v>0.24627357652082538</v>
      </c>
      <c r="H922" s="6">
        <f>資本コスト!H922/SUM(資本コスト!H922,労働コスト!H922)</f>
        <v>0.26101976238389563</v>
      </c>
      <c r="I922" s="6">
        <f>資本コスト!I922/SUM(資本コスト!I922,労働コスト!I922)</f>
        <v>0.25570612460945447</v>
      </c>
    </row>
    <row r="923" spans="1:9" x14ac:dyDescent="0.15">
      <c r="A923" s="1">
        <v>40</v>
      </c>
      <c r="B923" s="1" t="s">
        <v>39</v>
      </c>
      <c r="C923" s="1">
        <v>23</v>
      </c>
      <c r="D923" s="1" t="s">
        <v>167</v>
      </c>
      <c r="E923" s="6">
        <f>資本コスト!E923/SUM(資本コスト!E923,労働コスト!E923)</f>
        <v>0.31162680987301372</v>
      </c>
      <c r="F923" s="6">
        <f>資本コスト!F923/SUM(資本コスト!F923,労働コスト!F923)</f>
        <v>0.22898318319457117</v>
      </c>
      <c r="G923" s="6">
        <f>資本コスト!G923/SUM(資本コスト!G923,労働コスト!G923)</f>
        <v>0.24002575013275199</v>
      </c>
      <c r="H923" s="6">
        <f>資本コスト!H923/SUM(資本コスト!H923,労働コスト!H923)</f>
        <v>0.2299117284021088</v>
      </c>
      <c r="I923" s="6">
        <f>資本コスト!I923/SUM(資本コスト!I923,労働コスト!I923)</f>
        <v>0.28563605024703898</v>
      </c>
    </row>
    <row r="924" spans="1:9" x14ac:dyDescent="0.15">
      <c r="A924" s="1">
        <v>41</v>
      </c>
      <c r="B924" s="1" t="s">
        <v>89</v>
      </c>
      <c r="C924" s="1">
        <v>1</v>
      </c>
      <c r="D924" s="1" t="s">
        <v>147</v>
      </c>
      <c r="E924" s="6">
        <f>資本コスト!E924/SUM(資本コスト!E924,労働コスト!E924)</f>
        <v>0.53910558859801239</v>
      </c>
      <c r="F924" s="6">
        <f>資本コスト!F924/SUM(資本コスト!F924,労働コスト!F924)</f>
        <v>0.38809466652438096</v>
      </c>
      <c r="G924" s="6">
        <f>資本コスト!G924/SUM(資本コスト!G924,労働コスト!G924)</f>
        <v>0.46092272875537116</v>
      </c>
      <c r="H924" s="6">
        <f>資本コスト!H924/SUM(資本コスト!H924,労働コスト!H924)</f>
        <v>0.53880630593145562</v>
      </c>
      <c r="I924" s="6">
        <f>資本コスト!I924/SUM(資本コスト!I924,労働コスト!I924)</f>
        <v>0.62505561790432929</v>
      </c>
    </row>
    <row r="925" spans="1:9" x14ac:dyDescent="0.15">
      <c r="A925" s="1">
        <v>41</v>
      </c>
      <c r="B925" s="1" t="s">
        <v>89</v>
      </c>
      <c r="C925" s="1">
        <v>2</v>
      </c>
      <c r="D925" s="1" t="s">
        <v>148</v>
      </c>
      <c r="E925" s="6">
        <f>資本コスト!E925/SUM(資本コスト!E925,労働コスト!E925)</f>
        <v>0.23338669432670972</v>
      </c>
      <c r="F925" s="6">
        <f>資本コスト!F925/SUM(資本コスト!F925,労働コスト!F925)</f>
        <v>0.34787101135726683</v>
      </c>
      <c r="G925" s="6">
        <f>資本コスト!G925/SUM(資本コスト!G925,労働コスト!G925)</f>
        <v>0.48107441795699218</v>
      </c>
      <c r="H925" s="6">
        <f>資本コスト!H925/SUM(資本コスト!H925,労働コスト!H925)</f>
        <v>0.42902279506942231</v>
      </c>
      <c r="I925" s="6">
        <f>資本コスト!I925/SUM(資本コスト!I925,労働コスト!I925)</f>
        <v>0.41311573918033651</v>
      </c>
    </row>
    <row r="926" spans="1:9" x14ac:dyDescent="0.15">
      <c r="A926" s="1">
        <v>41</v>
      </c>
      <c r="B926" s="1" t="s">
        <v>139</v>
      </c>
      <c r="C926" s="1">
        <v>3</v>
      </c>
      <c r="D926" s="1" t="s">
        <v>155</v>
      </c>
      <c r="E926" s="6">
        <f>資本コスト!E926/SUM(資本コスト!E926,労働コスト!E926)</f>
        <v>0.45844411750864839</v>
      </c>
      <c r="F926" s="6">
        <f>資本コスト!F926/SUM(資本コスト!F926,労働コスト!F926)</f>
        <v>0.32839734394639036</v>
      </c>
      <c r="G926" s="6">
        <f>資本コスト!G926/SUM(資本コスト!G926,労働コスト!G926)</f>
        <v>0.42015761195784362</v>
      </c>
      <c r="H926" s="6">
        <f>資本コスト!H926/SUM(資本コスト!H926,労働コスト!H926)</f>
        <v>0.40716806836198527</v>
      </c>
      <c r="I926" s="6">
        <f>資本コスト!I926/SUM(資本コスト!I926,労働コスト!I926)</f>
        <v>0.41885681076893128</v>
      </c>
    </row>
    <row r="927" spans="1:9" x14ac:dyDescent="0.15">
      <c r="A927" s="1">
        <v>41</v>
      </c>
      <c r="B927" s="1" t="s">
        <v>139</v>
      </c>
      <c r="C927" s="1">
        <v>4</v>
      </c>
      <c r="D927" s="1" t="s">
        <v>156</v>
      </c>
      <c r="E927" s="6">
        <f>資本コスト!E927/SUM(資本コスト!E927,労働コスト!E927)</f>
        <v>0.18327070023437533</v>
      </c>
      <c r="F927" s="6">
        <f>資本コスト!F927/SUM(資本コスト!F927,労働コスト!F927)</f>
        <v>0.12892278871610849</v>
      </c>
      <c r="G927" s="6">
        <f>資本コスト!G927/SUM(資本コスト!G927,労働コスト!G927)</f>
        <v>0.13261158438360934</v>
      </c>
      <c r="H927" s="6">
        <f>資本コスト!H927/SUM(資本コスト!H927,労働コスト!H927)</f>
        <v>0.19883159374800072</v>
      </c>
      <c r="I927" s="6">
        <f>資本コスト!I927/SUM(資本コスト!I927,労働コスト!I927)</f>
        <v>0.24439079011959133</v>
      </c>
    </row>
    <row r="928" spans="1:9" x14ac:dyDescent="0.15">
      <c r="A928" s="1">
        <v>41</v>
      </c>
      <c r="B928" s="1" t="s">
        <v>139</v>
      </c>
      <c r="C928" s="1">
        <v>5</v>
      </c>
      <c r="D928" s="1" t="s">
        <v>157</v>
      </c>
      <c r="E928" s="6">
        <f>資本コスト!E928/SUM(資本コスト!E928,労働コスト!E928)</f>
        <v>0.48403697112079341</v>
      </c>
      <c r="F928" s="6">
        <f>資本コスト!F928/SUM(資本コスト!F928,労働コスト!F928)</f>
        <v>0.30616695395243404</v>
      </c>
      <c r="G928" s="6">
        <f>資本コスト!G928/SUM(資本コスト!G928,労働コスト!G928)</f>
        <v>0.30219516564808663</v>
      </c>
      <c r="H928" s="6">
        <f>資本コスト!H928/SUM(資本コスト!H928,労働コスト!H928)</f>
        <v>0.33217352410947748</v>
      </c>
      <c r="I928" s="6">
        <f>資本コスト!I928/SUM(資本コスト!I928,労働コスト!I928)</f>
        <v>0.41766297475328029</v>
      </c>
    </row>
    <row r="929" spans="1:9" x14ac:dyDescent="0.15">
      <c r="A929" s="1">
        <v>41</v>
      </c>
      <c r="B929" s="1" t="s">
        <v>139</v>
      </c>
      <c r="C929" s="1">
        <v>6</v>
      </c>
      <c r="D929" s="1" t="s">
        <v>49</v>
      </c>
      <c r="E929" s="6">
        <f>資本コスト!E929/SUM(資本コスト!E929,労働コスト!E929)</f>
        <v>0.3119953169195589</v>
      </c>
      <c r="F929" s="6">
        <f>資本コスト!F929/SUM(資本コスト!F929,労働コスト!F929)</f>
        <v>0.27401873509727859</v>
      </c>
      <c r="G929" s="6">
        <f>資本コスト!G929/SUM(資本コスト!G929,労働コスト!G929)</f>
        <v>0.37098859893138153</v>
      </c>
      <c r="H929" s="6">
        <f>資本コスト!H929/SUM(資本コスト!H929,労働コスト!H929)</f>
        <v>0.37705127859862414</v>
      </c>
      <c r="I929" s="6">
        <f>資本コスト!I929/SUM(資本コスト!I929,労働コスト!I929)</f>
        <v>0.50691861426970697</v>
      </c>
    </row>
    <row r="930" spans="1:9" x14ac:dyDescent="0.15">
      <c r="A930" s="1">
        <v>41</v>
      </c>
      <c r="B930" s="1" t="s">
        <v>139</v>
      </c>
      <c r="C930" s="1">
        <v>7</v>
      </c>
      <c r="D930" s="1" t="s">
        <v>158</v>
      </c>
      <c r="E930" s="6">
        <f>資本コスト!E930/SUM(資本コスト!E930,労働コスト!E930)</f>
        <v>0.95322273827395743</v>
      </c>
      <c r="F930" s="6">
        <f>資本コスト!F930/SUM(資本コスト!F930,労働コスト!F930)</f>
        <v>0.95046279778843101</v>
      </c>
      <c r="G930" s="6">
        <f>資本コスト!G930/SUM(資本コスト!G930,労働コスト!G930)</f>
        <v>0.73165068858485216</v>
      </c>
      <c r="H930" s="6">
        <f>資本コスト!H930/SUM(資本コスト!H930,労働コスト!H930)</f>
        <v>0.65960589387957447</v>
      </c>
      <c r="I930" s="6">
        <f>資本コスト!I930/SUM(資本コスト!I930,労働コスト!I930)</f>
        <v>0.5933592400362131</v>
      </c>
    </row>
    <row r="931" spans="1:9" x14ac:dyDescent="0.15">
      <c r="A931" s="1">
        <v>41</v>
      </c>
      <c r="B931" s="1" t="s">
        <v>139</v>
      </c>
      <c r="C931" s="1">
        <v>8</v>
      </c>
      <c r="D931" s="1" t="s">
        <v>159</v>
      </c>
      <c r="E931" s="6">
        <f>資本コスト!E931/SUM(資本コスト!E931,労働コスト!E931)</f>
        <v>0.24903180991337834</v>
      </c>
      <c r="F931" s="6">
        <f>資本コスト!F931/SUM(資本コスト!F931,労働コスト!F931)</f>
        <v>0.12223633497384355</v>
      </c>
      <c r="G931" s="6">
        <f>資本コスト!G931/SUM(資本コスト!G931,労働コスト!G931)</f>
        <v>0.12343464253986058</v>
      </c>
      <c r="H931" s="6">
        <f>資本コスト!H931/SUM(資本コスト!H931,労働コスト!H931)</f>
        <v>0.12261802578085131</v>
      </c>
      <c r="I931" s="6">
        <f>資本コスト!I931/SUM(資本コスト!I931,労働コスト!I931)</f>
        <v>0.14668518666528974</v>
      </c>
    </row>
    <row r="932" spans="1:9" x14ac:dyDescent="0.15">
      <c r="A932" s="1">
        <v>41</v>
      </c>
      <c r="B932" s="1" t="s">
        <v>139</v>
      </c>
      <c r="C932" s="1">
        <v>9</v>
      </c>
      <c r="D932" s="1" t="s">
        <v>160</v>
      </c>
      <c r="E932" s="6">
        <f>資本コスト!E932/SUM(資本コスト!E932,労働コスト!E932)</f>
        <v>0.26465830294725945</v>
      </c>
      <c r="F932" s="6">
        <f>資本コスト!F932/SUM(資本コスト!F932,労働コスト!F932)</f>
        <v>0.25756316504939192</v>
      </c>
      <c r="G932" s="6">
        <f>資本コスト!G932/SUM(資本コスト!G932,労働コスト!G932)</f>
        <v>0.54608246723997844</v>
      </c>
      <c r="H932" s="6">
        <f>資本コスト!H932/SUM(資本コスト!H932,労働コスト!H932)</f>
        <v>0.39130016337447626</v>
      </c>
      <c r="I932" s="6">
        <f>資本コスト!I932/SUM(資本コスト!I932,労働コスト!I932)</f>
        <v>0.45749611800196183</v>
      </c>
    </row>
    <row r="933" spans="1:9" x14ac:dyDescent="0.15">
      <c r="A933" s="1">
        <v>41</v>
      </c>
      <c r="B933" s="1" t="s">
        <v>139</v>
      </c>
      <c r="C933" s="1">
        <v>10</v>
      </c>
      <c r="D933" s="1" t="s">
        <v>161</v>
      </c>
      <c r="E933" s="6">
        <f>資本コスト!E933/SUM(資本コスト!E933,労働コスト!E933)</f>
        <v>0.30487157127965331</v>
      </c>
      <c r="F933" s="6">
        <f>資本コスト!F933/SUM(資本コスト!F933,労働コスト!F933)</f>
        <v>0.33762416422023445</v>
      </c>
      <c r="G933" s="6">
        <f>資本コスト!G933/SUM(資本コスト!G933,労働コスト!G933)</f>
        <v>0.38869131884813718</v>
      </c>
      <c r="H933" s="6">
        <f>資本コスト!H933/SUM(資本コスト!H933,労働コスト!H933)</f>
        <v>0.34990963355094196</v>
      </c>
      <c r="I933" s="6">
        <f>資本コスト!I933/SUM(資本コスト!I933,労働コスト!I933)</f>
        <v>0.44967662442453432</v>
      </c>
    </row>
    <row r="934" spans="1:9" x14ac:dyDescent="0.15">
      <c r="A934" s="1">
        <v>41</v>
      </c>
      <c r="B934" s="1" t="s">
        <v>139</v>
      </c>
      <c r="C934" s="1">
        <v>11</v>
      </c>
      <c r="D934" s="1" t="s">
        <v>162</v>
      </c>
      <c r="E934" s="6">
        <f>資本コスト!E934/SUM(資本コスト!E934,労働コスト!E934)</f>
        <v>0.25386928406500975</v>
      </c>
      <c r="F934" s="6">
        <f>資本コスト!F934/SUM(資本コスト!F934,労働コスト!F934)</f>
        <v>0.18517036013406205</v>
      </c>
      <c r="G934" s="6">
        <f>資本コスト!G934/SUM(資本コスト!G934,労働コスト!G934)</f>
        <v>0.26533034865216665</v>
      </c>
      <c r="H934" s="6">
        <f>資本コスト!H934/SUM(資本コスト!H934,労働コスト!H934)</f>
        <v>0.2847432569268698</v>
      </c>
      <c r="I934" s="6">
        <f>資本コスト!I934/SUM(資本コスト!I934,労働コスト!I934)</f>
        <v>0.31001595787729302</v>
      </c>
    </row>
    <row r="935" spans="1:9" x14ac:dyDescent="0.15">
      <c r="A935" s="1">
        <v>41</v>
      </c>
      <c r="B935" s="1" t="s">
        <v>139</v>
      </c>
      <c r="C935" s="1">
        <v>12</v>
      </c>
      <c r="D935" s="1" t="s">
        <v>163</v>
      </c>
      <c r="E935" s="6">
        <f>資本コスト!E935/SUM(資本コスト!E935,労働コスト!E935)</f>
        <v>0.40380805449785095</v>
      </c>
      <c r="F935" s="6">
        <f>資本コスト!F935/SUM(資本コスト!F935,労働コスト!F935)</f>
        <v>0.27360544159036937</v>
      </c>
      <c r="G935" s="6">
        <f>資本コスト!G935/SUM(資本コスト!G935,労働コスト!G935)</f>
        <v>0.36171984422205183</v>
      </c>
      <c r="H935" s="6">
        <f>資本コスト!H935/SUM(資本コスト!H935,労働コスト!H935)</f>
        <v>0.38047471034198854</v>
      </c>
      <c r="I935" s="6">
        <f>資本コスト!I935/SUM(資本コスト!I935,労働コスト!I935)</f>
        <v>0.61042888680753737</v>
      </c>
    </row>
    <row r="936" spans="1:9" x14ac:dyDescent="0.15">
      <c r="A936" s="1">
        <v>41</v>
      </c>
      <c r="B936" s="1" t="s">
        <v>139</v>
      </c>
      <c r="C936" s="1">
        <v>13</v>
      </c>
      <c r="D936" s="1" t="s">
        <v>164</v>
      </c>
      <c r="E936" s="6">
        <f>資本コスト!E936/SUM(資本コスト!E936,労働コスト!E936)</f>
        <v>0.10453016149391353</v>
      </c>
      <c r="F936" s="6">
        <f>資本コスト!F936/SUM(資本コスト!F936,労働コスト!F936)</f>
        <v>0.20522360422476357</v>
      </c>
      <c r="G936" s="6">
        <f>資本コスト!G936/SUM(資本コスト!G936,労働コスト!G936)</f>
        <v>0.24325704937065279</v>
      </c>
      <c r="H936" s="6">
        <f>資本コスト!H936/SUM(資本コスト!H936,労働コスト!H936)</f>
        <v>0.26057509554418412</v>
      </c>
      <c r="I936" s="6">
        <f>資本コスト!I936/SUM(資本コスト!I936,労働コスト!I936)</f>
        <v>0.36241279494178047</v>
      </c>
    </row>
    <row r="937" spans="1:9" x14ac:dyDescent="0.15">
      <c r="A937" s="1">
        <v>41</v>
      </c>
      <c r="B937" s="1" t="s">
        <v>139</v>
      </c>
      <c r="C937" s="1">
        <v>14</v>
      </c>
      <c r="D937" s="1" t="s">
        <v>165</v>
      </c>
      <c r="E937" s="6">
        <f>資本コスト!E937/SUM(資本コスト!E937,労働コスト!E937)</f>
        <v>4.6192866845460893E-3</v>
      </c>
      <c r="F937" s="6">
        <f>資本コスト!F937/SUM(資本コスト!F937,労働コスト!F937)</f>
        <v>0.10655307683605894</v>
      </c>
      <c r="G937" s="6">
        <f>資本コスト!G937/SUM(資本コスト!G937,労働コスト!G937)</f>
        <v>7.1984904352756021E-2</v>
      </c>
      <c r="H937" s="6">
        <f>資本コスト!H937/SUM(資本コスト!H937,労働コスト!H937)</f>
        <v>0.38780675124262481</v>
      </c>
      <c r="I937" s="6">
        <f>資本コスト!I937/SUM(資本コスト!I937,労働コスト!I937)</f>
        <v>0.30007201320715549</v>
      </c>
    </row>
    <row r="938" spans="1:9" x14ac:dyDescent="0.15">
      <c r="A938" s="1">
        <v>41</v>
      </c>
      <c r="B938" s="1" t="s">
        <v>139</v>
      </c>
      <c r="C938" s="1">
        <v>15</v>
      </c>
      <c r="D938" s="1" t="s">
        <v>166</v>
      </c>
      <c r="E938" s="6">
        <f>資本コスト!E938/SUM(資本コスト!E938,労働コスト!E938)</f>
        <v>0.19617522675921464</v>
      </c>
      <c r="F938" s="6">
        <f>資本コスト!F938/SUM(資本コスト!F938,労働コスト!F938)</f>
        <v>0.21464490065801103</v>
      </c>
      <c r="G938" s="6">
        <f>資本コスト!G938/SUM(資本コスト!G938,労働コスト!G938)</f>
        <v>0.3075338406544072</v>
      </c>
      <c r="H938" s="6">
        <f>資本コスト!H938/SUM(資本コスト!H938,労働コスト!H938)</f>
        <v>0.32815882434977756</v>
      </c>
      <c r="I938" s="6">
        <f>資本コスト!I938/SUM(資本コスト!I938,労働コスト!I938)</f>
        <v>0.41406287443534034</v>
      </c>
    </row>
    <row r="939" spans="1:9" x14ac:dyDescent="0.15">
      <c r="A939" s="1">
        <v>41</v>
      </c>
      <c r="B939" s="1" t="s">
        <v>89</v>
      </c>
      <c r="C939" s="1">
        <v>16</v>
      </c>
      <c r="D939" s="1" t="s">
        <v>149</v>
      </c>
      <c r="E939" s="6">
        <f>資本コスト!E939/SUM(資本コスト!E939,労働コスト!E939)</f>
        <v>0.37640238042893326</v>
      </c>
      <c r="F939" s="6">
        <f>資本コスト!F939/SUM(資本コスト!F939,労働コスト!F939)</f>
        <v>0.12529090631760584</v>
      </c>
      <c r="G939" s="6">
        <f>資本コスト!G939/SUM(資本コスト!G939,労働コスト!G939)</f>
        <v>0.1329235911460715</v>
      </c>
      <c r="H939" s="6">
        <f>資本コスト!H939/SUM(資本コスト!H939,労働コスト!H939)</f>
        <v>0.12283849987522961</v>
      </c>
      <c r="I939" s="6">
        <f>資本コスト!I939/SUM(資本コスト!I939,労働コスト!I939)</f>
        <v>0.15994533106335015</v>
      </c>
    </row>
    <row r="940" spans="1:9" x14ac:dyDescent="0.15">
      <c r="A940" s="1">
        <v>41</v>
      </c>
      <c r="B940" s="1" t="s">
        <v>89</v>
      </c>
      <c r="C940" s="1">
        <v>17</v>
      </c>
      <c r="D940" s="1" t="s">
        <v>150</v>
      </c>
      <c r="E940" s="6">
        <f>資本コスト!E940/SUM(資本コスト!E940,労働コスト!E940)</f>
        <v>0.81277664227326218</v>
      </c>
      <c r="F940" s="6">
        <f>資本コスト!F940/SUM(資本コスト!F940,労働コスト!F940)</f>
        <v>0.83438879302301416</v>
      </c>
      <c r="G940" s="6">
        <f>資本コスト!G940/SUM(資本コスト!G940,労働コスト!G940)</f>
        <v>0.7719937465430966</v>
      </c>
      <c r="H940" s="6">
        <f>資本コスト!H940/SUM(資本コスト!H940,労働コスト!H940)</f>
        <v>0.79986327107738264</v>
      </c>
      <c r="I940" s="6">
        <f>資本コスト!I940/SUM(資本コスト!I940,労働コスト!I940)</f>
        <v>0.82564612419623851</v>
      </c>
    </row>
    <row r="941" spans="1:9" x14ac:dyDescent="0.15">
      <c r="A941" s="1">
        <v>41</v>
      </c>
      <c r="B941" s="1" t="s">
        <v>89</v>
      </c>
      <c r="C941" s="1">
        <v>18</v>
      </c>
      <c r="D941" s="1" t="s">
        <v>151</v>
      </c>
      <c r="E941" s="6">
        <f>資本コスト!E941/SUM(資本コスト!E941,労働コスト!E941)</f>
        <v>0.12733193726191896</v>
      </c>
      <c r="F941" s="6">
        <f>資本コスト!F941/SUM(資本コスト!F941,労働コスト!F941)</f>
        <v>0.18654713823537561</v>
      </c>
      <c r="G941" s="6">
        <f>資本コスト!G941/SUM(資本コスト!G941,労働コスト!G941)</f>
        <v>0.22266310302595069</v>
      </c>
      <c r="H941" s="6">
        <f>資本コスト!H941/SUM(資本コスト!H941,労働コスト!H941)</f>
        <v>0.19348741248345913</v>
      </c>
      <c r="I941" s="6">
        <f>資本コスト!I941/SUM(資本コスト!I941,労働コスト!I941)</f>
        <v>0.23343003680007227</v>
      </c>
    </row>
    <row r="942" spans="1:9" x14ac:dyDescent="0.15">
      <c r="A942" s="1">
        <v>41</v>
      </c>
      <c r="B942" s="1" t="s">
        <v>89</v>
      </c>
      <c r="C942" s="1">
        <v>19</v>
      </c>
      <c r="D942" s="1" t="s">
        <v>152</v>
      </c>
      <c r="E942" s="6">
        <f>資本コスト!E942/SUM(資本コスト!E942,労働コスト!E942)</f>
        <v>0.40685970386066705</v>
      </c>
      <c r="F942" s="6">
        <f>資本コスト!F942/SUM(資本コスト!F942,労働コスト!F942)</f>
        <v>0.15031209721125346</v>
      </c>
      <c r="G942" s="6">
        <f>資本コスト!G942/SUM(資本コスト!G942,労働コスト!G942)</f>
        <v>0.14109805463551986</v>
      </c>
      <c r="H942" s="6">
        <f>資本コスト!H942/SUM(資本コスト!H942,労働コスト!H942)</f>
        <v>0.17645141002180412</v>
      </c>
      <c r="I942" s="6">
        <f>資本コスト!I942/SUM(資本コスト!I942,労働コスト!I942)</f>
        <v>0.3188300644885747</v>
      </c>
    </row>
    <row r="943" spans="1:9" x14ac:dyDescent="0.15">
      <c r="A943" s="1">
        <v>41</v>
      </c>
      <c r="B943" s="1" t="s">
        <v>89</v>
      </c>
      <c r="C943" s="1">
        <v>20</v>
      </c>
      <c r="D943" s="1" t="s">
        <v>153</v>
      </c>
      <c r="E943" s="6">
        <f>資本コスト!E943/SUM(資本コスト!E943,労働コスト!E943)</f>
        <v>0.37952734490486184</v>
      </c>
      <c r="F943" s="6">
        <f>資本コスト!F943/SUM(資本コスト!F943,労働コスト!F943)</f>
        <v>0.86817075588002024</v>
      </c>
      <c r="G943" s="6">
        <f>資本コスト!G943/SUM(資本コスト!G943,労働コスト!G943)</f>
        <v>0.85212345792251198</v>
      </c>
      <c r="H943" s="6">
        <f>資本コスト!H943/SUM(資本コスト!H943,労働コスト!H943)</f>
        <v>0.86302258838294155</v>
      </c>
      <c r="I943" s="6">
        <f>資本コスト!I943/SUM(資本コスト!I943,労働コスト!I943)</f>
        <v>0.86662598803915647</v>
      </c>
    </row>
    <row r="944" spans="1:9" x14ac:dyDescent="0.15">
      <c r="A944" s="1">
        <v>41</v>
      </c>
      <c r="B944" s="1" t="s">
        <v>89</v>
      </c>
      <c r="C944" s="1">
        <v>21</v>
      </c>
      <c r="D944" s="1" t="s">
        <v>154</v>
      </c>
      <c r="E944" s="6">
        <f>資本コスト!E944/SUM(資本コスト!E944,労働コスト!E944)</f>
        <v>0.15367846620573261</v>
      </c>
      <c r="F944" s="6">
        <f>資本コスト!F944/SUM(資本コスト!F944,労働コスト!F944)</f>
        <v>0.29015605891196045</v>
      </c>
      <c r="G944" s="6">
        <f>資本コスト!G944/SUM(資本コスト!G944,労働コスト!G944)</f>
        <v>0.47723637658052376</v>
      </c>
      <c r="H944" s="6">
        <f>資本コスト!H944/SUM(資本コスト!H944,労働コスト!H944)</f>
        <v>0.57275817987422595</v>
      </c>
      <c r="I944" s="6">
        <f>資本コスト!I944/SUM(資本コスト!I944,労働コスト!I944)</f>
        <v>0.67950062203639738</v>
      </c>
    </row>
    <row r="945" spans="1:9" x14ac:dyDescent="0.15">
      <c r="A945" s="1">
        <v>41</v>
      </c>
      <c r="B945" s="1" t="s">
        <v>40</v>
      </c>
      <c r="C945" s="1">
        <v>22</v>
      </c>
      <c r="D945" s="1" t="s">
        <v>146</v>
      </c>
      <c r="E945" s="6">
        <f>資本コスト!E945/SUM(資本コスト!E945,労働コスト!E945)</f>
        <v>0.1614675117364078</v>
      </c>
      <c r="F945" s="6">
        <f>資本コスト!F945/SUM(資本コスト!F945,労働コスト!F945)</f>
        <v>0.24577359096169002</v>
      </c>
      <c r="G945" s="6">
        <f>資本コスト!G945/SUM(資本コスト!G945,労働コスト!G945)</f>
        <v>0.37590592838062042</v>
      </c>
      <c r="H945" s="6">
        <f>資本コスト!H945/SUM(資本コスト!H945,労働コスト!H945)</f>
        <v>0.30563419434454231</v>
      </c>
      <c r="I945" s="6">
        <f>資本コスト!I945/SUM(資本コスト!I945,労働コスト!I945)</f>
        <v>0.26644285162960124</v>
      </c>
    </row>
    <row r="946" spans="1:9" x14ac:dyDescent="0.15">
      <c r="A946" s="1">
        <v>41</v>
      </c>
      <c r="B946" s="1" t="s">
        <v>40</v>
      </c>
      <c r="C946" s="1">
        <v>23</v>
      </c>
      <c r="D946" s="1" t="s">
        <v>167</v>
      </c>
      <c r="E946" s="6">
        <f>資本コスト!E946/SUM(資本コスト!E946,労働コスト!E946)</f>
        <v>0.40171196464096409</v>
      </c>
      <c r="F946" s="6">
        <f>資本コスト!F946/SUM(資本コスト!F946,労働コスト!F946)</f>
        <v>0.30255191865262232</v>
      </c>
      <c r="G946" s="6">
        <f>資本コスト!G946/SUM(資本コスト!G946,労働コスト!G946)</f>
        <v>0.33157849798647426</v>
      </c>
      <c r="H946" s="6">
        <f>資本コスト!H946/SUM(資本コスト!H946,労働コスト!H946)</f>
        <v>0.28675996595689174</v>
      </c>
      <c r="I946" s="6">
        <f>資本コスト!I946/SUM(資本コスト!I946,労働コスト!I946)</f>
        <v>0.31707189024813587</v>
      </c>
    </row>
    <row r="947" spans="1:9" x14ac:dyDescent="0.15">
      <c r="A947" s="1">
        <v>42</v>
      </c>
      <c r="B947" s="1" t="s">
        <v>90</v>
      </c>
      <c r="C947" s="1">
        <v>1</v>
      </c>
      <c r="D947" s="1" t="s">
        <v>147</v>
      </c>
      <c r="E947" s="6">
        <f>資本コスト!E947/SUM(資本コスト!E947,労働コスト!E947)</f>
        <v>0.59277422481344111</v>
      </c>
      <c r="F947" s="6">
        <f>資本コスト!F947/SUM(資本コスト!F947,労働コスト!F947)</f>
        <v>0.45011934533943088</v>
      </c>
      <c r="G947" s="6">
        <f>資本コスト!G947/SUM(資本コスト!G947,労働コスト!G947)</f>
        <v>0.49138941453205637</v>
      </c>
      <c r="H947" s="6">
        <f>資本コスト!H947/SUM(資本コスト!H947,労働コスト!H947)</f>
        <v>0.6106859080081154</v>
      </c>
      <c r="I947" s="6">
        <f>資本コスト!I947/SUM(資本コスト!I947,労働コスト!I947)</f>
        <v>0.66266520480418001</v>
      </c>
    </row>
    <row r="948" spans="1:9" x14ac:dyDescent="0.15">
      <c r="A948" s="1">
        <v>42</v>
      </c>
      <c r="B948" s="1" t="s">
        <v>90</v>
      </c>
      <c r="C948" s="1">
        <v>2</v>
      </c>
      <c r="D948" s="1" t="s">
        <v>148</v>
      </c>
      <c r="E948" s="6">
        <f>資本コスト!E948/SUM(資本コスト!E948,労働コスト!E948)</f>
        <v>0.32510695871467321</v>
      </c>
      <c r="F948" s="6">
        <f>資本コスト!F948/SUM(資本コスト!F948,労働コスト!F948)</f>
        <v>0.23603372476950221</v>
      </c>
      <c r="G948" s="6">
        <f>資本コスト!G948/SUM(資本コスト!G948,労働コスト!G948)</f>
        <v>0.27646722150415703</v>
      </c>
      <c r="H948" s="6">
        <f>資本コスト!H948/SUM(資本コスト!H948,労働コスト!H948)</f>
        <v>0.21574888199405481</v>
      </c>
      <c r="I948" s="6">
        <f>資本コスト!I948/SUM(資本コスト!I948,労働コスト!I948)</f>
        <v>0.4425650875680433</v>
      </c>
    </row>
    <row r="949" spans="1:9" x14ac:dyDescent="0.15">
      <c r="A949" s="1">
        <v>42</v>
      </c>
      <c r="B949" s="1" t="s">
        <v>140</v>
      </c>
      <c r="C949" s="1">
        <v>3</v>
      </c>
      <c r="D949" s="1" t="s">
        <v>155</v>
      </c>
      <c r="E949" s="6">
        <f>資本コスト!E949/SUM(資本コスト!E949,労働コスト!E949)</f>
        <v>0.18479008693219015</v>
      </c>
      <c r="F949" s="6">
        <f>資本コスト!F949/SUM(資本コスト!F949,労働コスト!F949)</f>
        <v>0.17331017338094906</v>
      </c>
      <c r="G949" s="6">
        <f>資本コスト!G949/SUM(資本コスト!G949,労働コスト!G949)</f>
        <v>0.19801789692373789</v>
      </c>
      <c r="H949" s="6">
        <f>資本コスト!H949/SUM(資本コスト!H949,労働コスト!H949)</f>
        <v>0.24562636662127899</v>
      </c>
      <c r="I949" s="6">
        <f>資本コスト!I949/SUM(資本コスト!I949,労働コスト!I949)</f>
        <v>0.2475374474570618</v>
      </c>
    </row>
    <row r="950" spans="1:9" x14ac:dyDescent="0.15">
      <c r="A950" s="1">
        <v>42</v>
      </c>
      <c r="B950" s="1" t="s">
        <v>140</v>
      </c>
      <c r="C950" s="1">
        <v>4</v>
      </c>
      <c r="D950" s="1" t="s">
        <v>156</v>
      </c>
      <c r="E950" s="6">
        <f>資本コスト!E950/SUM(資本コスト!E950,労働コスト!E950)</f>
        <v>9.3666202046167019E-2</v>
      </c>
      <c r="F950" s="6">
        <f>資本コスト!F950/SUM(資本コスト!F950,労働コスト!F950)</f>
        <v>0.14112296531106455</v>
      </c>
      <c r="G950" s="6">
        <f>資本コスト!G950/SUM(資本コスト!G950,労働コスト!G950)</f>
        <v>0.12899732158557958</v>
      </c>
      <c r="H950" s="6">
        <f>資本コスト!H950/SUM(資本コスト!H950,労働コスト!H950)</f>
        <v>0.16853981378747618</v>
      </c>
      <c r="I950" s="6">
        <f>資本コスト!I950/SUM(資本コスト!I950,労働コスト!I950)</f>
        <v>0.20175444960503758</v>
      </c>
    </row>
    <row r="951" spans="1:9" x14ac:dyDescent="0.15">
      <c r="A951" s="1">
        <v>42</v>
      </c>
      <c r="B951" s="1" t="s">
        <v>140</v>
      </c>
      <c r="C951" s="1">
        <v>5</v>
      </c>
      <c r="D951" s="1" t="s">
        <v>157</v>
      </c>
      <c r="E951" s="6">
        <f>資本コスト!E951/SUM(資本コスト!E951,労働コスト!E951)</f>
        <v>0.1034532388324875</v>
      </c>
      <c r="F951" s="6">
        <f>資本コスト!F951/SUM(資本コスト!F951,労働コスト!F951)</f>
        <v>0.10396312393671119</v>
      </c>
      <c r="G951" s="6">
        <f>資本コスト!G951/SUM(資本コスト!G951,労働コスト!G951)</f>
        <v>0.11169463211920841</v>
      </c>
      <c r="H951" s="6">
        <f>資本コスト!H951/SUM(資本コスト!H951,労働コスト!H951)</f>
        <v>8.90874926267234E-2</v>
      </c>
      <c r="I951" s="6">
        <f>資本コスト!I951/SUM(資本コスト!I951,労働コスト!I951)</f>
        <v>9.338533671200272E-2</v>
      </c>
    </row>
    <row r="952" spans="1:9" x14ac:dyDescent="0.15">
      <c r="A952" s="1">
        <v>42</v>
      </c>
      <c r="B952" s="1" t="s">
        <v>140</v>
      </c>
      <c r="C952" s="1">
        <v>6</v>
      </c>
      <c r="D952" s="1" t="s">
        <v>49</v>
      </c>
      <c r="E952" s="6">
        <f>資本コスト!E952/SUM(資本コスト!E952,労働コスト!E952)</f>
        <v>0.37214245857217521</v>
      </c>
      <c r="F952" s="6">
        <f>資本コスト!F952/SUM(資本コスト!F952,労働コスト!F952)</f>
        <v>0.38455676024625812</v>
      </c>
      <c r="G952" s="6">
        <f>資本コスト!G952/SUM(資本コスト!G952,労働コスト!G952)</f>
        <v>0.41194355662640708</v>
      </c>
      <c r="H952" s="6">
        <f>資本コスト!H952/SUM(資本コスト!H952,労働コスト!H952)</f>
        <v>0.43089337584866005</v>
      </c>
      <c r="I952" s="6">
        <f>資本コスト!I952/SUM(資本コスト!I952,労働コスト!I952)</f>
        <v>0.44738788466592572</v>
      </c>
    </row>
    <row r="953" spans="1:9" x14ac:dyDescent="0.15">
      <c r="A953" s="1">
        <v>42</v>
      </c>
      <c r="B953" s="1" t="s">
        <v>140</v>
      </c>
      <c r="C953" s="1">
        <v>7</v>
      </c>
      <c r="D953" s="1" t="s">
        <v>158</v>
      </c>
      <c r="E953" s="6">
        <f>資本コスト!E953/SUM(資本コスト!E953,労働コスト!E953)</f>
        <v>0.86868313237662198</v>
      </c>
      <c r="F953" s="6">
        <f>資本コスト!F953/SUM(資本コスト!F953,労働コスト!F953)</f>
        <v>0.93961014091905892</v>
      </c>
      <c r="G953" s="6">
        <f>資本コスト!G953/SUM(資本コスト!G953,労働コスト!G953)</f>
        <v>0.78657624806937698</v>
      </c>
      <c r="H953" s="6">
        <f>資本コスト!H953/SUM(資本コスト!H953,労働コスト!H953)</f>
        <v>0.94496578216098392</v>
      </c>
      <c r="I953" s="6">
        <f>資本コスト!I953/SUM(資本コスト!I953,労働コスト!I953)</f>
        <v>0.77754962102867475</v>
      </c>
    </row>
    <row r="954" spans="1:9" x14ac:dyDescent="0.15">
      <c r="A954" s="1">
        <v>42</v>
      </c>
      <c r="B954" s="1" t="s">
        <v>140</v>
      </c>
      <c r="C954" s="1">
        <v>8</v>
      </c>
      <c r="D954" s="1" t="s">
        <v>159</v>
      </c>
      <c r="E954" s="6">
        <f>資本コスト!E954/SUM(資本コスト!E954,労働コスト!E954)</f>
        <v>0.16042621051845532</v>
      </c>
      <c r="F954" s="6">
        <f>資本コスト!F954/SUM(資本コスト!F954,労働コスト!F954)</f>
        <v>0.10450827009883348</v>
      </c>
      <c r="G954" s="6">
        <f>資本コスト!G954/SUM(資本コスト!G954,労働コスト!G954)</f>
        <v>0.12033621263800975</v>
      </c>
      <c r="H954" s="6">
        <f>資本コスト!H954/SUM(資本コスト!H954,労働コスト!H954)</f>
        <v>0.12492519605921194</v>
      </c>
      <c r="I954" s="6">
        <f>資本コスト!I954/SUM(資本コスト!I954,労働コスト!I954)</f>
        <v>0.17689304462535532</v>
      </c>
    </row>
    <row r="955" spans="1:9" x14ac:dyDescent="0.15">
      <c r="A955" s="1">
        <v>42</v>
      </c>
      <c r="B955" s="1" t="s">
        <v>140</v>
      </c>
      <c r="C955" s="1">
        <v>9</v>
      </c>
      <c r="D955" s="1" t="s">
        <v>160</v>
      </c>
      <c r="E955" s="6">
        <f>資本コスト!E955/SUM(資本コスト!E955,労働コスト!E955)</f>
        <v>0.29542225293884605</v>
      </c>
      <c r="F955" s="6">
        <f>資本コスト!F955/SUM(資本コスト!F955,労働コスト!F955)</f>
        <v>0.46064938125565991</v>
      </c>
      <c r="G955" s="6">
        <f>資本コスト!G955/SUM(資本コスト!G955,労働コスト!G955)</f>
        <v>0.31534918411820101</v>
      </c>
      <c r="H955" s="6">
        <f>資本コスト!H955/SUM(資本コスト!H955,労働コスト!H955)</f>
        <v>0.23465770354654539</v>
      </c>
      <c r="I955" s="6">
        <f>資本コスト!I955/SUM(資本コスト!I955,労働コスト!I955)</f>
        <v>0.11714519194294468</v>
      </c>
    </row>
    <row r="956" spans="1:9" x14ac:dyDescent="0.15">
      <c r="A956" s="1">
        <v>42</v>
      </c>
      <c r="B956" s="1" t="s">
        <v>140</v>
      </c>
      <c r="C956" s="1">
        <v>10</v>
      </c>
      <c r="D956" s="1" t="s">
        <v>161</v>
      </c>
      <c r="E956" s="6">
        <f>資本コスト!E956/SUM(資本コスト!E956,労働コスト!E956)</f>
        <v>0.1613906323379081</v>
      </c>
      <c r="F956" s="6">
        <f>資本コスト!F956/SUM(資本コスト!F956,労働コスト!F956)</f>
        <v>0.18909135770125798</v>
      </c>
      <c r="G956" s="6">
        <f>資本コスト!G956/SUM(資本コスト!G956,労働コスト!G956)</f>
        <v>0.13389528823684982</v>
      </c>
      <c r="H956" s="6">
        <f>資本コスト!H956/SUM(資本コスト!H956,労働コスト!H956)</f>
        <v>0.133726427025191</v>
      </c>
      <c r="I956" s="6">
        <f>資本コスト!I956/SUM(資本コスト!I956,労働コスト!I956)</f>
        <v>0.1283585018986044</v>
      </c>
    </row>
    <row r="957" spans="1:9" x14ac:dyDescent="0.15">
      <c r="A957" s="1">
        <v>42</v>
      </c>
      <c r="B957" s="1" t="s">
        <v>140</v>
      </c>
      <c r="C957" s="1">
        <v>11</v>
      </c>
      <c r="D957" s="1" t="s">
        <v>162</v>
      </c>
      <c r="E957" s="6">
        <f>資本コスト!E957/SUM(資本コスト!E957,労働コスト!E957)</f>
        <v>0.26018205802431926</v>
      </c>
      <c r="F957" s="6">
        <f>資本コスト!F957/SUM(資本コスト!F957,労働コスト!F957)</f>
        <v>0.37722016145424597</v>
      </c>
      <c r="G957" s="6">
        <f>資本コスト!G957/SUM(資本コスト!G957,労働コスト!G957)</f>
        <v>0.34042751366697788</v>
      </c>
      <c r="H957" s="6">
        <f>資本コスト!H957/SUM(資本コスト!H957,労働コスト!H957)</f>
        <v>0.34829060302554493</v>
      </c>
      <c r="I957" s="6">
        <f>資本コスト!I957/SUM(資本コスト!I957,労働コスト!I957)</f>
        <v>0.49975520369264453</v>
      </c>
    </row>
    <row r="958" spans="1:9" x14ac:dyDescent="0.15">
      <c r="A958" s="1">
        <v>42</v>
      </c>
      <c r="B958" s="1" t="s">
        <v>140</v>
      </c>
      <c r="C958" s="1">
        <v>12</v>
      </c>
      <c r="D958" s="1" t="s">
        <v>163</v>
      </c>
      <c r="E958" s="6">
        <f>資本コスト!E958/SUM(資本コスト!E958,労働コスト!E958)</f>
        <v>0.31474656116408795</v>
      </c>
      <c r="F958" s="6">
        <f>資本コスト!F958/SUM(資本コスト!F958,労働コスト!F958)</f>
        <v>0.20234316118216406</v>
      </c>
      <c r="G958" s="6">
        <f>資本コスト!G958/SUM(資本コスト!G958,労働コスト!G958)</f>
        <v>0.30935777452406954</v>
      </c>
      <c r="H958" s="6">
        <f>資本コスト!H958/SUM(資本コスト!H958,労働コスト!H958)</f>
        <v>0.4216474451126111</v>
      </c>
      <c r="I958" s="6">
        <f>資本コスト!I958/SUM(資本コスト!I958,労働コスト!I958)</f>
        <v>0.7719534503478358</v>
      </c>
    </row>
    <row r="959" spans="1:9" x14ac:dyDescent="0.15">
      <c r="A959" s="1">
        <v>42</v>
      </c>
      <c r="B959" s="1" t="s">
        <v>140</v>
      </c>
      <c r="C959" s="1">
        <v>13</v>
      </c>
      <c r="D959" s="1" t="s">
        <v>164</v>
      </c>
      <c r="E959" s="6">
        <f>資本コスト!E959/SUM(資本コスト!E959,労働コスト!E959)</f>
        <v>0.10756518416780726</v>
      </c>
      <c r="F959" s="6">
        <f>資本コスト!F959/SUM(資本コスト!F959,労働コスト!F959)</f>
        <v>0.30483984402007663</v>
      </c>
      <c r="G959" s="6">
        <f>資本コスト!G959/SUM(資本コスト!G959,労働コスト!G959)</f>
        <v>0.32760650991212092</v>
      </c>
      <c r="H959" s="6">
        <f>資本コスト!H959/SUM(資本コスト!H959,労働コスト!H959)</f>
        <v>0.28072444152606074</v>
      </c>
      <c r="I959" s="6">
        <f>資本コスト!I959/SUM(資本コスト!I959,労働コスト!I959)</f>
        <v>0.14029038082449644</v>
      </c>
    </row>
    <row r="960" spans="1:9" x14ac:dyDescent="0.15">
      <c r="A960" s="1">
        <v>42</v>
      </c>
      <c r="B960" s="1" t="s">
        <v>140</v>
      </c>
      <c r="C960" s="1">
        <v>14</v>
      </c>
      <c r="D960" s="1" t="s">
        <v>165</v>
      </c>
      <c r="E960" s="6">
        <f>資本コスト!E960/SUM(資本コスト!E960,労働コスト!E960)</f>
        <v>3.0348922873448873E-2</v>
      </c>
      <c r="F960" s="6">
        <f>資本コスト!F960/SUM(資本コスト!F960,労働コスト!F960)</f>
        <v>7.559524628253346E-2</v>
      </c>
      <c r="G960" s="6">
        <f>資本コスト!G960/SUM(資本コスト!G960,労働コスト!G960)</f>
        <v>0.17756936976587587</v>
      </c>
      <c r="H960" s="6">
        <f>資本コスト!H960/SUM(資本コスト!H960,労働コスト!H960)</f>
        <v>0.12566417990000905</v>
      </c>
      <c r="I960" s="6">
        <f>資本コスト!I960/SUM(資本コスト!I960,労働コスト!I960)</f>
        <v>6.2325677963292594E-2</v>
      </c>
    </row>
    <row r="961" spans="1:9" x14ac:dyDescent="0.15">
      <c r="A961" s="1">
        <v>42</v>
      </c>
      <c r="B961" s="1" t="s">
        <v>140</v>
      </c>
      <c r="C961" s="1">
        <v>15</v>
      </c>
      <c r="D961" s="1" t="s">
        <v>166</v>
      </c>
      <c r="E961" s="6">
        <f>資本コスト!E961/SUM(資本コスト!E961,労働コスト!E961)</f>
        <v>8.2599031483879384E-2</v>
      </c>
      <c r="F961" s="6">
        <f>資本コスト!F961/SUM(資本コスト!F961,労働コスト!F961)</f>
        <v>0.11420870903819809</v>
      </c>
      <c r="G961" s="6">
        <f>資本コスト!G961/SUM(資本コスト!G961,労働コスト!G961)</f>
        <v>9.3624385299447346E-2</v>
      </c>
      <c r="H961" s="6">
        <f>資本コスト!H961/SUM(資本コスト!H961,労働コスト!H961)</f>
        <v>0.1250612756425033</v>
      </c>
      <c r="I961" s="6">
        <f>資本コスト!I961/SUM(資本コスト!I961,労働コスト!I961)</f>
        <v>0.17135251254728848</v>
      </c>
    </row>
    <row r="962" spans="1:9" x14ac:dyDescent="0.15">
      <c r="A962" s="1">
        <v>42</v>
      </c>
      <c r="B962" s="1" t="s">
        <v>90</v>
      </c>
      <c r="C962" s="1">
        <v>16</v>
      </c>
      <c r="D962" s="1" t="s">
        <v>149</v>
      </c>
      <c r="E962" s="6">
        <f>資本コスト!E962/SUM(資本コスト!E962,労働コスト!E962)</f>
        <v>0.29873127655757514</v>
      </c>
      <c r="F962" s="6">
        <f>資本コスト!F962/SUM(資本コスト!F962,労働コスト!F962)</f>
        <v>0.10558249080748044</v>
      </c>
      <c r="G962" s="6">
        <f>資本コスト!G962/SUM(資本コスト!G962,労働コスト!G962)</f>
        <v>9.9240850626077057E-2</v>
      </c>
      <c r="H962" s="6">
        <f>資本コスト!H962/SUM(資本コスト!H962,労働コスト!H962)</f>
        <v>7.9468091320964121E-2</v>
      </c>
      <c r="I962" s="6">
        <f>資本コスト!I962/SUM(資本コスト!I962,労働コスト!I962)</f>
        <v>7.9056624213911367E-2</v>
      </c>
    </row>
    <row r="963" spans="1:9" x14ac:dyDescent="0.15">
      <c r="A963" s="1">
        <v>42</v>
      </c>
      <c r="B963" s="1" t="s">
        <v>90</v>
      </c>
      <c r="C963" s="1">
        <v>17</v>
      </c>
      <c r="D963" s="1" t="s">
        <v>150</v>
      </c>
      <c r="E963" s="6">
        <f>資本コスト!E963/SUM(資本コスト!E963,労働コスト!E963)</f>
        <v>0.63291869230476994</v>
      </c>
      <c r="F963" s="6">
        <f>資本コスト!F963/SUM(資本コスト!F963,労働コスト!F963)</f>
        <v>0.6803422648375278</v>
      </c>
      <c r="G963" s="6">
        <f>資本コスト!G963/SUM(資本コスト!G963,労働コスト!G963)</f>
        <v>0.63759761064897691</v>
      </c>
      <c r="H963" s="6">
        <f>資本コスト!H963/SUM(資本コスト!H963,労働コスト!H963)</f>
        <v>0.59417668473694696</v>
      </c>
      <c r="I963" s="6">
        <f>資本コスト!I963/SUM(資本コスト!I963,労働コスト!I963)</f>
        <v>0.65090773024931292</v>
      </c>
    </row>
    <row r="964" spans="1:9" x14ac:dyDescent="0.15">
      <c r="A964" s="1">
        <v>42</v>
      </c>
      <c r="B964" s="1" t="s">
        <v>90</v>
      </c>
      <c r="C964" s="1">
        <v>18</v>
      </c>
      <c r="D964" s="1" t="s">
        <v>151</v>
      </c>
      <c r="E964" s="6">
        <f>資本コスト!E964/SUM(資本コスト!E964,労働コスト!E964)</f>
        <v>6.8064251411006998E-2</v>
      </c>
      <c r="F964" s="6">
        <f>資本コスト!F964/SUM(資本コスト!F964,労働コスト!F964)</f>
        <v>0.13558355297261834</v>
      </c>
      <c r="G964" s="6">
        <f>資本コスト!G964/SUM(資本コスト!G964,労働コスト!G964)</f>
        <v>0.14560471255069138</v>
      </c>
      <c r="H964" s="6">
        <f>資本コスト!H964/SUM(資本コスト!H964,労働コスト!H964)</f>
        <v>0.12811159219046597</v>
      </c>
      <c r="I964" s="6">
        <f>資本コスト!I964/SUM(資本コスト!I964,労働コスト!I964)</f>
        <v>0.16743234786250497</v>
      </c>
    </row>
    <row r="965" spans="1:9" x14ac:dyDescent="0.15">
      <c r="A965" s="1">
        <v>42</v>
      </c>
      <c r="B965" s="1" t="s">
        <v>90</v>
      </c>
      <c r="C965" s="1">
        <v>19</v>
      </c>
      <c r="D965" s="1" t="s">
        <v>152</v>
      </c>
      <c r="E965" s="6">
        <f>資本コスト!E965/SUM(資本コスト!E965,労働コスト!E965)</f>
        <v>0.40188221368649119</v>
      </c>
      <c r="F965" s="6">
        <f>資本コスト!F965/SUM(資本コスト!F965,労働コスト!F965)</f>
        <v>0.10587184520877733</v>
      </c>
      <c r="G965" s="6">
        <f>資本コスト!G965/SUM(資本コスト!G965,労働コスト!G965)</f>
        <v>9.1776410470913394E-2</v>
      </c>
      <c r="H965" s="6">
        <f>資本コスト!H965/SUM(資本コスト!H965,労働コスト!H965)</f>
        <v>0.11667288495002115</v>
      </c>
      <c r="I965" s="6">
        <f>資本コスト!I965/SUM(資本コスト!I965,労働コスト!I965)</f>
        <v>0.12933181238855398</v>
      </c>
    </row>
    <row r="966" spans="1:9" x14ac:dyDescent="0.15">
      <c r="A966" s="1">
        <v>42</v>
      </c>
      <c r="B966" s="1" t="s">
        <v>90</v>
      </c>
      <c r="C966" s="1">
        <v>20</v>
      </c>
      <c r="D966" s="1" t="s">
        <v>153</v>
      </c>
      <c r="E966" s="6">
        <f>資本コスト!E966/SUM(資本コスト!E966,労働コスト!E966)</f>
        <v>0.4828220825602319</v>
      </c>
      <c r="F966" s="6">
        <f>資本コスト!F966/SUM(資本コスト!F966,労働コスト!F966)</f>
        <v>0.79226802857848444</v>
      </c>
      <c r="G966" s="6">
        <f>資本コスト!G966/SUM(資本コスト!G966,労働コスト!G966)</f>
        <v>0.69341173238838916</v>
      </c>
      <c r="H966" s="6">
        <f>資本コスト!H966/SUM(資本コスト!H966,労働コスト!H966)</f>
        <v>0.67861129624623695</v>
      </c>
      <c r="I966" s="6">
        <f>資本コスト!I966/SUM(資本コスト!I966,労働コスト!I966)</f>
        <v>0.7206030411058667</v>
      </c>
    </row>
    <row r="967" spans="1:9" x14ac:dyDescent="0.15">
      <c r="A967" s="1">
        <v>42</v>
      </c>
      <c r="B967" s="1" t="s">
        <v>90</v>
      </c>
      <c r="C967" s="1">
        <v>21</v>
      </c>
      <c r="D967" s="1" t="s">
        <v>154</v>
      </c>
      <c r="E967" s="6">
        <f>資本コスト!E967/SUM(資本コスト!E967,労働コスト!E967)</f>
        <v>0.38025216297579045</v>
      </c>
      <c r="F967" s="6">
        <f>資本コスト!F967/SUM(資本コスト!F967,労働コスト!F967)</f>
        <v>0.43639079861661306</v>
      </c>
      <c r="G967" s="6">
        <f>資本コスト!G967/SUM(資本コスト!G967,労働コスト!G967)</f>
        <v>0.44007799739452913</v>
      </c>
      <c r="H967" s="6">
        <f>資本コスト!H967/SUM(資本コスト!H967,労働コスト!H967)</f>
        <v>0.41582158637516059</v>
      </c>
      <c r="I967" s="6">
        <f>資本コスト!I967/SUM(資本コスト!I967,労働コスト!I967)</f>
        <v>0.5592517937297099</v>
      </c>
    </row>
    <row r="968" spans="1:9" x14ac:dyDescent="0.15">
      <c r="A968" s="1">
        <v>42</v>
      </c>
      <c r="B968" s="1" t="s">
        <v>41</v>
      </c>
      <c r="C968" s="1">
        <v>22</v>
      </c>
      <c r="D968" s="1" t="s">
        <v>146</v>
      </c>
      <c r="E968" s="6">
        <f>資本コスト!E968/SUM(資本コスト!E968,労働コスト!E968)</f>
        <v>0.16724886078514756</v>
      </c>
      <c r="F968" s="6">
        <f>資本コスト!F968/SUM(資本コスト!F968,労働コスト!F968)</f>
        <v>0.20848215305331461</v>
      </c>
      <c r="G968" s="6">
        <f>資本コスト!G968/SUM(資本コスト!G968,労働コスト!G968)</f>
        <v>0.29328022803182519</v>
      </c>
      <c r="H968" s="6">
        <f>資本コスト!H968/SUM(資本コスト!H968,労働コスト!H968)</f>
        <v>0.28340321411685521</v>
      </c>
      <c r="I968" s="6">
        <f>資本コスト!I968/SUM(資本コスト!I968,労働コスト!I968)</f>
        <v>0.20218020701582307</v>
      </c>
    </row>
    <row r="969" spans="1:9" x14ac:dyDescent="0.15">
      <c r="A969" s="1">
        <v>42</v>
      </c>
      <c r="B969" s="1" t="s">
        <v>41</v>
      </c>
      <c r="C969" s="1">
        <v>23</v>
      </c>
      <c r="D969" s="1" t="s">
        <v>167</v>
      </c>
      <c r="E969" s="6">
        <f>資本コスト!E969/SUM(資本コスト!E969,労働コスト!E969)</f>
        <v>0.32406311245752312</v>
      </c>
      <c r="F969" s="6">
        <f>資本コスト!F969/SUM(資本コスト!F969,労働コスト!F969)</f>
        <v>0.26613052991095032</v>
      </c>
      <c r="G969" s="6">
        <f>資本コスト!G969/SUM(資本コスト!G969,労働コスト!G969)</f>
        <v>0.2881799794010646</v>
      </c>
      <c r="H969" s="6">
        <f>資本コスト!H969/SUM(資本コスト!H969,労働コスト!H969)</f>
        <v>0.26703656169320666</v>
      </c>
      <c r="I969" s="6">
        <f>資本コスト!I969/SUM(資本コスト!I969,労働コスト!I969)</f>
        <v>0.29352878591098358</v>
      </c>
    </row>
    <row r="970" spans="1:9" x14ac:dyDescent="0.15">
      <c r="A970" s="1">
        <v>43</v>
      </c>
      <c r="B970" s="1" t="s">
        <v>91</v>
      </c>
      <c r="C970" s="1">
        <v>1</v>
      </c>
      <c r="D970" s="1" t="s">
        <v>147</v>
      </c>
      <c r="E970" s="6">
        <f>資本コスト!E970/SUM(資本コスト!E970,労働コスト!E970)</f>
        <v>0.50667469160998146</v>
      </c>
      <c r="F970" s="6">
        <f>資本コスト!F970/SUM(資本コスト!F970,労働コスト!F970)</f>
        <v>0.4352079861596288</v>
      </c>
      <c r="G970" s="6">
        <f>資本コスト!G970/SUM(資本コスト!G970,労働コスト!G970)</f>
        <v>0.46240863022021583</v>
      </c>
      <c r="H970" s="6">
        <f>資本コスト!H970/SUM(資本コスト!H970,労働コスト!H970)</f>
        <v>0.53470630116392948</v>
      </c>
      <c r="I970" s="6">
        <f>資本コスト!I970/SUM(資本コスト!I970,労働コスト!I970)</f>
        <v>0.59849525155933248</v>
      </c>
    </row>
    <row r="971" spans="1:9" x14ac:dyDescent="0.15">
      <c r="A971" s="1">
        <v>43</v>
      </c>
      <c r="B971" s="1" t="s">
        <v>91</v>
      </c>
      <c r="C971" s="1">
        <v>2</v>
      </c>
      <c r="D971" s="1" t="s">
        <v>148</v>
      </c>
      <c r="E971" s="6">
        <f>資本コスト!E971/SUM(資本コスト!E971,労働コスト!E971)</f>
        <v>0.34452342175483164</v>
      </c>
      <c r="F971" s="6">
        <f>資本コスト!F971/SUM(資本コスト!F971,労働コスト!F971)</f>
        <v>0.28773673846167097</v>
      </c>
      <c r="G971" s="6">
        <f>資本コスト!G971/SUM(資本コスト!G971,労働コスト!G971)</f>
        <v>0.40925251693064912</v>
      </c>
      <c r="H971" s="6">
        <f>資本コスト!H971/SUM(資本コスト!H971,労働コスト!H971)</f>
        <v>0.28691178926964828</v>
      </c>
      <c r="I971" s="6">
        <f>資本コスト!I971/SUM(資本コスト!I971,労働コスト!I971)</f>
        <v>0.41403751580282061</v>
      </c>
    </row>
    <row r="972" spans="1:9" x14ac:dyDescent="0.15">
      <c r="A972" s="1">
        <v>43</v>
      </c>
      <c r="B972" s="1" t="s">
        <v>141</v>
      </c>
      <c r="C972" s="1">
        <v>3</v>
      </c>
      <c r="D972" s="1" t="s">
        <v>155</v>
      </c>
      <c r="E972" s="6">
        <f>資本コスト!E972/SUM(資本コスト!E972,労働コスト!E972)</f>
        <v>0.27332627022581241</v>
      </c>
      <c r="F972" s="6">
        <f>資本コスト!F972/SUM(資本コスト!F972,労働コスト!F972)</f>
        <v>0.23890238023113602</v>
      </c>
      <c r="G972" s="6">
        <f>資本コスト!G972/SUM(資本コスト!G972,労働コスト!G972)</f>
        <v>0.33598057516088931</v>
      </c>
      <c r="H972" s="6">
        <f>資本コスト!H972/SUM(資本コスト!H972,労働コスト!H972)</f>
        <v>0.29344716365791174</v>
      </c>
      <c r="I972" s="6">
        <f>資本コスト!I972/SUM(資本コスト!I972,労働コスト!I972)</f>
        <v>0.29609763757532526</v>
      </c>
    </row>
    <row r="973" spans="1:9" x14ac:dyDescent="0.15">
      <c r="A973" s="1">
        <v>43</v>
      </c>
      <c r="B973" s="1" t="s">
        <v>141</v>
      </c>
      <c r="C973" s="1">
        <v>4</v>
      </c>
      <c r="D973" s="1" t="s">
        <v>156</v>
      </c>
      <c r="E973" s="6">
        <f>資本コスト!E973/SUM(資本コスト!E973,労働コスト!E973)</f>
        <v>0.17081050642217402</v>
      </c>
      <c r="F973" s="6">
        <f>資本コスト!F973/SUM(資本コスト!F973,労働コスト!F973)</f>
        <v>0.2100000123064884</v>
      </c>
      <c r="G973" s="6">
        <f>資本コスト!G973/SUM(資本コスト!G973,労働コスト!G973)</f>
        <v>0.20281405190070656</v>
      </c>
      <c r="H973" s="6">
        <f>資本コスト!H973/SUM(資本コスト!H973,労働コスト!H973)</f>
        <v>0.24258554093254406</v>
      </c>
      <c r="I973" s="6">
        <f>資本コスト!I973/SUM(資本コスト!I973,労働コスト!I973)</f>
        <v>0.23991389204707103</v>
      </c>
    </row>
    <row r="974" spans="1:9" x14ac:dyDescent="0.15">
      <c r="A974" s="1">
        <v>43</v>
      </c>
      <c r="B974" s="1" t="s">
        <v>141</v>
      </c>
      <c r="C974" s="1">
        <v>5</v>
      </c>
      <c r="D974" s="1" t="s">
        <v>157</v>
      </c>
      <c r="E974" s="6">
        <f>資本コスト!E974/SUM(資本コスト!E974,労働コスト!E974)</f>
        <v>0.64544907514928951</v>
      </c>
      <c r="F974" s="6">
        <f>資本コスト!F974/SUM(資本コスト!F974,労働コスト!F974)</f>
        <v>0.45930547126511506</v>
      </c>
      <c r="G974" s="6">
        <f>資本コスト!G974/SUM(資本コスト!G974,労働コスト!G974)</f>
        <v>0.52148686077965778</v>
      </c>
      <c r="H974" s="6">
        <f>資本コスト!H974/SUM(資本コスト!H974,労働コスト!H974)</f>
        <v>0.52232549330051603</v>
      </c>
      <c r="I974" s="6">
        <f>資本コスト!I974/SUM(資本コスト!I974,労働コスト!I974)</f>
        <v>0.48054032478365216</v>
      </c>
    </row>
    <row r="975" spans="1:9" x14ac:dyDescent="0.15">
      <c r="A975" s="1">
        <v>43</v>
      </c>
      <c r="B975" s="1" t="s">
        <v>141</v>
      </c>
      <c r="C975" s="1">
        <v>6</v>
      </c>
      <c r="D975" s="1" t="s">
        <v>49</v>
      </c>
      <c r="E975" s="6">
        <f>資本コスト!E975/SUM(資本コスト!E975,労働コスト!E975)</f>
        <v>0.5314944047212703</v>
      </c>
      <c r="F975" s="6">
        <f>資本コスト!F975/SUM(資本コスト!F975,労働コスト!F975)</f>
        <v>0.40454867703266401</v>
      </c>
      <c r="G975" s="6">
        <f>資本コスト!G975/SUM(資本コスト!G975,労働コスト!G975)</f>
        <v>0.40577058005497807</v>
      </c>
      <c r="H975" s="6">
        <f>資本コスト!H975/SUM(資本コスト!H975,労働コスト!H975)</f>
        <v>0.43052867229635045</v>
      </c>
      <c r="I975" s="6">
        <f>資本コスト!I975/SUM(資本コスト!I975,労働コスト!I975)</f>
        <v>0.50889918055319816</v>
      </c>
    </row>
    <row r="976" spans="1:9" x14ac:dyDescent="0.15">
      <c r="A976" s="1">
        <v>43</v>
      </c>
      <c r="B976" s="1" t="s">
        <v>141</v>
      </c>
      <c r="C976" s="1">
        <v>7</v>
      </c>
      <c r="D976" s="1" t="s">
        <v>158</v>
      </c>
      <c r="E976" s="6">
        <f>資本コスト!E976/SUM(資本コスト!E976,労働コスト!E976)</f>
        <v>0.39523332905642522</v>
      </c>
      <c r="F976" s="6">
        <f>資本コスト!F976/SUM(資本コスト!F976,労働コスト!F976)</f>
        <v>0.83734240283567196</v>
      </c>
      <c r="G976" s="6">
        <f>資本コスト!G976/SUM(資本コスト!G976,労働コスト!G976)</f>
        <v>0.76669388766408242</v>
      </c>
      <c r="H976" s="6">
        <f>資本コスト!H976/SUM(資本コスト!H976,労働コスト!H976)</f>
        <v>0.58883201184073708</v>
      </c>
      <c r="I976" s="6">
        <f>資本コスト!I976/SUM(資本コスト!I976,労働コスト!I976)</f>
        <v>0.50542091568619318</v>
      </c>
    </row>
    <row r="977" spans="1:9" x14ac:dyDescent="0.15">
      <c r="A977" s="1">
        <v>43</v>
      </c>
      <c r="B977" s="1" t="s">
        <v>141</v>
      </c>
      <c r="C977" s="1">
        <v>8</v>
      </c>
      <c r="D977" s="1" t="s">
        <v>159</v>
      </c>
      <c r="E977" s="6">
        <f>資本コスト!E977/SUM(資本コスト!E977,労働コスト!E977)</f>
        <v>0.4678870323079784</v>
      </c>
      <c r="F977" s="6">
        <f>資本コスト!F977/SUM(資本コスト!F977,労働コスト!F977)</f>
        <v>0.24492325338765578</v>
      </c>
      <c r="G977" s="6">
        <f>資本コスト!G977/SUM(資本コスト!G977,労働コスト!G977)</f>
        <v>0.25484790677291846</v>
      </c>
      <c r="H977" s="6">
        <f>資本コスト!H977/SUM(資本コスト!H977,労働コスト!H977)</f>
        <v>0.21139286797655982</v>
      </c>
      <c r="I977" s="6">
        <f>資本コスト!I977/SUM(資本コスト!I977,労働コスト!I977)</f>
        <v>0.21390043622778343</v>
      </c>
    </row>
    <row r="978" spans="1:9" x14ac:dyDescent="0.15">
      <c r="A978" s="1">
        <v>43</v>
      </c>
      <c r="B978" s="1" t="s">
        <v>141</v>
      </c>
      <c r="C978" s="1">
        <v>9</v>
      </c>
      <c r="D978" s="1" t="s">
        <v>160</v>
      </c>
      <c r="E978" s="6">
        <f>資本コスト!E978/SUM(資本コスト!E978,労働コスト!E978)</f>
        <v>0.42110750821239562</v>
      </c>
      <c r="F978" s="6">
        <f>資本コスト!F978/SUM(資本コスト!F978,労働コスト!F978)</f>
        <v>0.55398093983101593</v>
      </c>
      <c r="G978" s="6">
        <f>資本コスト!G978/SUM(資本コスト!G978,労働コスト!G978)</f>
        <v>0.44470944172912708</v>
      </c>
      <c r="H978" s="6">
        <f>資本コスト!H978/SUM(資本コスト!H978,労働コスト!H978)</f>
        <v>0.3655693551300227</v>
      </c>
      <c r="I978" s="6">
        <f>資本コスト!I978/SUM(資本コスト!I978,労働コスト!I978)</f>
        <v>0.26431018421861485</v>
      </c>
    </row>
    <row r="979" spans="1:9" x14ac:dyDescent="0.15">
      <c r="A979" s="1">
        <v>43</v>
      </c>
      <c r="B979" s="1" t="s">
        <v>141</v>
      </c>
      <c r="C979" s="1">
        <v>10</v>
      </c>
      <c r="D979" s="1" t="s">
        <v>161</v>
      </c>
      <c r="E979" s="6">
        <f>資本コスト!E979/SUM(資本コスト!E979,労働コスト!E979)</f>
        <v>0.25266721994436281</v>
      </c>
      <c r="F979" s="6">
        <f>資本コスト!F979/SUM(資本コスト!F979,労働コスト!F979)</f>
        <v>0.36383987830638098</v>
      </c>
      <c r="G979" s="6">
        <f>資本コスト!G979/SUM(資本コスト!G979,労働コスト!G979)</f>
        <v>0.27676803541427936</v>
      </c>
      <c r="H979" s="6">
        <f>資本コスト!H979/SUM(資本コスト!H979,労働コスト!H979)</f>
        <v>0.21381568185285835</v>
      </c>
      <c r="I979" s="6">
        <f>資本コスト!I979/SUM(資本コスト!I979,労働コスト!I979)</f>
        <v>0.26268267603524192</v>
      </c>
    </row>
    <row r="980" spans="1:9" x14ac:dyDescent="0.15">
      <c r="A980" s="1">
        <v>43</v>
      </c>
      <c r="B980" s="1" t="s">
        <v>141</v>
      </c>
      <c r="C980" s="1">
        <v>11</v>
      </c>
      <c r="D980" s="1" t="s">
        <v>162</v>
      </c>
      <c r="E980" s="6">
        <f>資本コスト!E980/SUM(資本コスト!E980,労働コスト!E980)</f>
        <v>0.1576747540587829</v>
      </c>
      <c r="F980" s="6">
        <f>資本コスト!F980/SUM(資本コスト!F980,労働コスト!F980)</f>
        <v>0.31700074514598359</v>
      </c>
      <c r="G980" s="6">
        <f>資本コスト!G980/SUM(資本コスト!G980,労働コスト!G980)</f>
        <v>0.35484231363021435</v>
      </c>
      <c r="H980" s="6">
        <f>資本コスト!H980/SUM(資本コスト!H980,労働コスト!H980)</f>
        <v>0.26505474315132282</v>
      </c>
      <c r="I980" s="6">
        <f>資本コスト!I980/SUM(資本コスト!I980,労働コスト!I980)</f>
        <v>0.26472126797306322</v>
      </c>
    </row>
    <row r="981" spans="1:9" x14ac:dyDescent="0.15">
      <c r="A981" s="1">
        <v>43</v>
      </c>
      <c r="B981" s="1" t="s">
        <v>141</v>
      </c>
      <c r="C981" s="1">
        <v>12</v>
      </c>
      <c r="D981" s="1" t="s">
        <v>163</v>
      </c>
      <c r="E981" s="6">
        <f>資本コスト!E981/SUM(資本コスト!E981,労働コスト!E981)</f>
        <v>0.28665106112949068</v>
      </c>
      <c r="F981" s="6">
        <f>資本コスト!F981/SUM(資本コスト!F981,労働コスト!F981)</f>
        <v>0.26771726181360567</v>
      </c>
      <c r="G981" s="6">
        <f>資本コスト!G981/SUM(資本コスト!G981,労働コスト!G981)</f>
        <v>0.42135861377855671</v>
      </c>
      <c r="H981" s="6">
        <f>資本コスト!H981/SUM(資本コスト!H981,労働コスト!H981)</f>
        <v>0.48757949339048962</v>
      </c>
      <c r="I981" s="6">
        <f>資本コスト!I981/SUM(資本コスト!I981,労働コスト!I981)</f>
        <v>0.55147011496736598</v>
      </c>
    </row>
    <row r="982" spans="1:9" x14ac:dyDescent="0.15">
      <c r="A982" s="1">
        <v>43</v>
      </c>
      <c r="B982" s="1" t="s">
        <v>141</v>
      </c>
      <c r="C982" s="1">
        <v>13</v>
      </c>
      <c r="D982" s="1" t="s">
        <v>164</v>
      </c>
      <c r="E982" s="6">
        <f>資本コスト!E982/SUM(資本コスト!E982,労働コスト!E982)</f>
        <v>6.8873213424723856E-2</v>
      </c>
      <c r="F982" s="6">
        <f>資本コスト!F982/SUM(資本コスト!F982,労働コスト!F982)</f>
        <v>0.36382481847001769</v>
      </c>
      <c r="G982" s="6">
        <f>資本コスト!G982/SUM(資本コスト!G982,労働コスト!G982)</f>
        <v>0.42774556822301607</v>
      </c>
      <c r="H982" s="6">
        <f>資本コスト!H982/SUM(資本コスト!H982,労働コスト!H982)</f>
        <v>0.30491504518467349</v>
      </c>
      <c r="I982" s="6">
        <f>資本コスト!I982/SUM(資本コスト!I982,労働コスト!I982)</f>
        <v>0.27689130120326877</v>
      </c>
    </row>
    <row r="983" spans="1:9" x14ac:dyDescent="0.15">
      <c r="A983" s="1">
        <v>43</v>
      </c>
      <c r="B983" s="1" t="s">
        <v>141</v>
      </c>
      <c r="C983" s="1">
        <v>14</v>
      </c>
      <c r="D983" s="1" t="s">
        <v>165</v>
      </c>
      <c r="E983" s="6">
        <f>資本コスト!E983/SUM(資本コスト!E983,労働コスト!E983)</f>
        <v>8.4630649804892821E-2</v>
      </c>
      <c r="F983" s="6">
        <f>資本コスト!F983/SUM(資本コスト!F983,労働コスト!F983)</f>
        <v>0.11129295014432775</v>
      </c>
      <c r="G983" s="6">
        <f>資本コスト!G983/SUM(資本コスト!G983,労働コスト!G983)</f>
        <v>0.11901469183638215</v>
      </c>
      <c r="H983" s="6">
        <f>資本コスト!H983/SUM(資本コスト!H983,労働コスト!H983)</f>
        <v>0.15777478159758315</v>
      </c>
      <c r="I983" s="6">
        <f>資本コスト!I983/SUM(資本コスト!I983,労働コスト!I983)</f>
        <v>0.35067934604403622</v>
      </c>
    </row>
    <row r="984" spans="1:9" x14ac:dyDescent="0.15">
      <c r="A984" s="1">
        <v>43</v>
      </c>
      <c r="B984" s="1" t="s">
        <v>141</v>
      </c>
      <c r="C984" s="1">
        <v>15</v>
      </c>
      <c r="D984" s="1" t="s">
        <v>166</v>
      </c>
      <c r="E984" s="6">
        <f>資本コスト!E984/SUM(資本コスト!E984,労働コスト!E984)</f>
        <v>0.14648468957232941</v>
      </c>
      <c r="F984" s="6">
        <f>資本コスト!F984/SUM(資本コスト!F984,労働コスト!F984)</f>
        <v>0.14965870052709254</v>
      </c>
      <c r="G984" s="6">
        <f>資本コスト!G984/SUM(資本コスト!G984,労働コスト!G984)</f>
        <v>0.22865452945312481</v>
      </c>
      <c r="H984" s="6">
        <f>資本コスト!H984/SUM(資本コスト!H984,労働コスト!H984)</f>
        <v>0.26216722496081163</v>
      </c>
      <c r="I984" s="6">
        <f>資本コスト!I984/SUM(資本コスト!I984,労働コスト!I984)</f>
        <v>0.32121535389152805</v>
      </c>
    </row>
    <row r="985" spans="1:9" x14ac:dyDescent="0.15">
      <c r="A985" s="1">
        <v>43</v>
      </c>
      <c r="B985" s="1" t="s">
        <v>91</v>
      </c>
      <c r="C985" s="1">
        <v>16</v>
      </c>
      <c r="D985" s="1" t="s">
        <v>149</v>
      </c>
      <c r="E985" s="6">
        <f>資本コスト!E985/SUM(資本コスト!E985,労働コスト!E985)</f>
        <v>0.32875787990344352</v>
      </c>
      <c r="F985" s="6">
        <f>資本コスト!F985/SUM(資本コスト!F985,労働コスト!F985)</f>
        <v>8.5844844947450538E-2</v>
      </c>
      <c r="G985" s="6">
        <f>資本コスト!G985/SUM(資本コスト!G985,労働コスト!G985)</f>
        <v>8.6966641694618277E-2</v>
      </c>
      <c r="H985" s="6">
        <f>資本コスト!H985/SUM(資本コスト!H985,労働コスト!H985)</f>
        <v>7.7111145265359407E-2</v>
      </c>
      <c r="I985" s="6">
        <f>資本コスト!I985/SUM(資本コスト!I985,労働コスト!I985)</f>
        <v>0.11410019227277046</v>
      </c>
    </row>
    <row r="986" spans="1:9" x14ac:dyDescent="0.15">
      <c r="A986" s="1">
        <v>43</v>
      </c>
      <c r="B986" s="1" t="s">
        <v>91</v>
      </c>
      <c r="C986" s="1">
        <v>17</v>
      </c>
      <c r="D986" s="1" t="s">
        <v>150</v>
      </c>
      <c r="E986" s="6">
        <f>資本コスト!E986/SUM(資本コスト!E986,労働コスト!E986)</f>
        <v>0.55823148620971963</v>
      </c>
      <c r="F986" s="6">
        <f>資本コスト!F986/SUM(資本コスト!F986,労働コスト!F986)</f>
        <v>0.74161948243645615</v>
      </c>
      <c r="G986" s="6">
        <f>資本コスト!G986/SUM(資本コスト!G986,労働コスト!G986)</f>
        <v>0.65205862597143549</v>
      </c>
      <c r="H986" s="6">
        <f>資本コスト!H986/SUM(資本コスト!H986,労働コスト!H986)</f>
        <v>0.62451323624788269</v>
      </c>
      <c r="I986" s="6">
        <f>資本コスト!I986/SUM(資本コスト!I986,労働コスト!I986)</f>
        <v>0.67684149899166779</v>
      </c>
    </row>
    <row r="987" spans="1:9" x14ac:dyDescent="0.15">
      <c r="A987" s="1">
        <v>43</v>
      </c>
      <c r="B987" s="1" t="s">
        <v>91</v>
      </c>
      <c r="C987" s="1">
        <v>18</v>
      </c>
      <c r="D987" s="1" t="s">
        <v>151</v>
      </c>
      <c r="E987" s="6">
        <f>資本コスト!E987/SUM(資本コスト!E987,労働コスト!E987)</f>
        <v>0.11321691704453746</v>
      </c>
      <c r="F987" s="6">
        <f>資本コスト!F987/SUM(資本コスト!F987,労働コスト!F987)</f>
        <v>0.16028049982729478</v>
      </c>
      <c r="G987" s="6">
        <f>資本コスト!G987/SUM(資本コスト!G987,労働コスト!G987)</f>
        <v>0.11629587456938259</v>
      </c>
      <c r="H987" s="6">
        <f>資本コスト!H987/SUM(資本コスト!H987,労働コスト!H987)</f>
        <v>0.16737125362656521</v>
      </c>
      <c r="I987" s="6">
        <f>資本コスト!I987/SUM(資本コスト!I987,労働コスト!I987)</f>
        <v>0.16709960150422626</v>
      </c>
    </row>
    <row r="988" spans="1:9" x14ac:dyDescent="0.15">
      <c r="A988" s="1">
        <v>43</v>
      </c>
      <c r="B988" s="1" t="s">
        <v>91</v>
      </c>
      <c r="C988" s="1">
        <v>19</v>
      </c>
      <c r="D988" s="1" t="s">
        <v>152</v>
      </c>
      <c r="E988" s="6">
        <f>資本コスト!E988/SUM(資本コスト!E988,労働コスト!E988)</f>
        <v>0.32247235980820071</v>
      </c>
      <c r="F988" s="6">
        <f>資本コスト!F988/SUM(資本コスト!F988,労働コスト!F988)</f>
        <v>0.17003558321180637</v>
      </c>
      <c r="G988" s="6">
        <f>資本コスト!G988/SUM(資本コスト!G988,労働コスト!G988)</f>
        <v>0.1333716324457927</v>
      </c>
      <c r="H988" s="6">
        <f>資本コスト!H988/SUM(資本コスト!H988,労働コスト!H988)</f>
        <v>0.12118574091769482</v>
      </c>
      <c r="I988" s="6">
        <f>資本コスト!I988/SUM(資本コスト!I988,労働コスト!I988)</f>
        <v>0.16142239081732793</v>
      </c>
    </row>
    <row r="989" spans="1:9" x14ac:dyDescent="0.15">
      <c r="A989" s="1">
        <v>43</v>
      </c>
      <c r="B989" s="1" t="s">
        <v>91</v>
      </c>
      <c r="C989" s="1">
        <v>20</v>
      </c>
      <c r="D989" s="1" t="s">
        <v>153</v>
      </c>
      <c r="E989" s="6">
        <f>資本コスト!E989/SUM(資本コスト!E989,労働コスト!E989)</f>
        <v>0.48654073050624047</v>
      </c>
      <c r="F989" s="6">
        <f>資本コスト!F989/SUM(資本コスト!F989,労働コスト!F989)</f>
        <v>0.80390905007732361</v>
      </c>
      <c r="G989" s="6">
        <f>資本コスト!G989/SUM(資本コスト!G989,労働コスト!G989)</f>
        <v>0.7231022427908872</v>
      </c>
      <c r="H989" s="6">
        <f>資本コスト!H989/SUM(資本コスト!H989,労働コスト!H989)</f>
        <v>0.71731714396743262</v>
      </c>
      <c r="I989" s="6">
        <f>資本コスト!I989/SUM(資本コスト!I989,労働コスト!I989)</f>
        <v>0.77804338900821468</v>
      </c>
    </row>
    <row r="990" spans="1:9" x14ac:dyDescent="0.15">
      <c r="A990" s="1">
        <v>43</v>
      </c>
      <c r="B990" s="1" t="s">
        <v>91</v>
      </c>
      <c r="C990" s="1">
        <v>21</v>
      </c>
      <c r="D990" s="1" t="s">
        <v>154</v>
      </c>
      <c r="E990" s="6">
        <f>資本コスト!E990/SUM(資本コスト!E990,労働コスト!E990)</f>
        <v>0.18748199798425996</v>
      </c>
      <c r="F990" s="6">
        <f>資本コスト!F990/SUM(資本コスト!F990,労働コスト!F990)</f>
        <v>0.3224382104269416</v>
      </c>
      <c r="G990" s="6">
        <f>資本コスト!G990/SUM(資本コスト!G990,労働コスト!G990)</f>
        <v>0.38062460292608902</v>
      </c>
      <c r="H990" s="6">
        <f>資本コスト!H990/SUM(資本コスト!H990,労働コスト!H990)</f>
        <v>0.36254914588037079</v>
      </c>
      <c r="I990" s="6">
        <f>資本コスト!I990/SUM(資本コスト!I990,労働コスト!I990)</f>
        <v>0.54488215293346165</v>
      </c>
    </row>
    <row r="991" spans="1:9" x14ac:dyDescent="0.15">
      <c r="A991" s="1">
        <v>43</v>
      </c>
      <c r="B991" s="1" t="s">
        <v>42</v>
      </c>
      <c r="C991" s="1">
        <v>22</v>
      </c>
      <c r="D991" s="1" t="s">
        <v>146</v>
      </c>
      <c r="E991" s="6">
        <f>資本コスト!E991/SUM(資本コスト!E991,労働コスト!E991)</f>
        <v>0.19076964088708709</v>
      </c>
      <c r="F991" s="6">
        <f>資本コスト!F991/SUM(資本コスト!F991,労働コスト!F991)</f>
        <v>0.22694491808019765</v>
      </c>
      <c r="G991" s="6">
        <f>資本コスト!G991/SUM(資本コスト!G991,労働コスト!G991)</f>
        <v>0.31102392491064146</v>
      </c>
      <c r="H991" s="6">
        <f>資本コスト!H991/SUM(資本コスト!H991,労働コスト!H991)</f>
        <v>0.31037189849913666</v>
      </c>
      <c r="I991" s="6">
        <f>資本コスト!I991/SUM(資本コスト!I991,労働コスト!I991)</f>
        <v>0.25571645287538852</v>
      </c>
    </row>
    <row r="992" spans="1:9" x14ac:dyDescent="0.15">
      <c r="A992" s="1">
        <v>43</v>
      </c>
      <c r="B992" s="1" t="s">
        <v>42</v>
      </c>
      <c r="C992" s="1">
        <v>23</v>
      </c>
      <c r="D992" s="1" t="s">
        <v>167</v>
      </c>
      <c r="E992" s="6">
        <f>資本コスト!E992/SUM(資本コスト!E992,労働コスト!E992)</f>
        <v>0.32858289160596083</v>
      </c>
      <c r="F992" s="6">
        <f>資本コスト!F992/SUM(資本コスト!F992,労働コスト!F992)</f>
        <v>0.31495894796185431</v>
      </c>
      <c r="G992" s="6">
        <f>資本コスト!G992/SUM(資本コスト!G992,労働コスト!G992)</f>
        <v>0.2702692327567684</v>
      </c>
      <c r="H992" s="6">
        <f>資本コスト!H992/SUM(資本コスト!H992,労働コスト!H992)</f>
        <v>0.28724828276250763</v>
      </c>
      <c r="I992" s="6">
        <f>資本コスト!I992/SUM(資本コスト!I992,労働コスト!I992)</f>
        <v>0.31984289477148931</v>
      </c>
    </row>
    <row r="993" spans="1:9" x14ac:dyDescent="0.15">
      <c r="A993" s="1">
        <v>44</v>
      </c>
      <c r="B993" s="1" t="s">
        <v>92</v>
      </c>
      <c r="C993" s="1">
        <v>1</v>
      </c>
      <c r="D993" s="1" t="s">
        <v>147</v>
      </c>
      <c r="E993" s="6">
        <f>資本コスト!E993/SUM(資本コスト!E993,労働コスト!E993)</f>
        <v>0.50565010128826149</v>
      </c>
      <c r="F993" s="6">
        <f>資本コスト!F993/SUM(資本コスト!F993,労働コスト!F993)</f>
        <v>0.49054151669962903</v>
      </c>
      <c r="G993" s="6">
        <f>資本コスト!G993/SUM(資本コスト!G993,労働コスト!G993)</f>
        <v>0.5215238061336821</v>
      </c>
      <c r="H993" s="6">
        <f>資本コスト!H993/SUM(資本コスト!H993,労働コスト!H993)</f>
        <v>0.62072511405572139</v>
      </c>
      <c r="I993" s="6">
        <f>資本コスト!I993/SUM(資本コスト!I993,労働コスト!I993)</f>
        <v>0.66591136112999205</v>
      </c>
    </row>
    <row r="994" spans="1:9" x14ac:dyDescent="0.15">
      <c r="A994" s="1">
        <v>44</v>
      </c>
      <c r="B994" s="1" t="s">
        <v>92</v>
      </c>
      <c r="C994" s="1">
        <v>2</v>
      </c>
      <c r="D994" s="1" t="s">
        <v>148</v>
      </c>
      <c r="E994" s="6">
        <f>資本コスト!E994/SUM(資本コスト!E994,労働コスト!E994)</f>
        <v>0.2693506742219221</v>
      </c>
      <c r="F994" s="6">
        <f>資本コスト!F994/SUM(資本コスト!F994,労働コスト!F994)</f>
        <v>0.26322357695538923</v>
      </c>
      <c r="G994" s="6">
        <f>資本コスト!G994/SUM(資本コスト!G994,労働コスト!G994)</f>
        <v>0.23795369300683969</v>
      </c>
      <c r="H994" s="6">
        <f>資本コスト!H994/SUM(資本コスト!H994,労働コスト!H994)</f>
        <v>0.24762394210925509</v>
      </c>
      <c r="I994" s="6">
        <f>資本コスト!I994/SUM(資本コスト!I994,労働コスト!I994)</f>
        <v>0.5703621416359006</v>
      </c>
    </row>
    <row r="995" spans="1:9" x14ac:dyDescent="0.15">
      <c r="A995" s="1">
        <v>44</v>
      </c>
      <c r="B995" s="1" t="s">
        <v>142</v>
      </c>
      <c r="C995" s="1">
        <v>3</v>
      </c>
      <c r="D995" s="1" t="s">
        <v>155</v>
      </c>
      <c r="E995" s="6">
        <f>資本コスト!E995/SUM(資本コスト!E995,労働コスト!E995)</f>
        <v>0.23150224621608589</v>
      </c>
      <c r="F995" s="6">
        <f>資本コスト!F995/SUM(資本コスト!F995,労働コスト!F995)</f>
        <v>0.19287140387209145</v>
      </c>
      <c r="G995" s="6">
        <f>資本コスト!G995/SUM(資本コスト!G995,労働コスト!G995)</f>
        <v>0.33356740341671792</v>
      </c>
      <c r="H995" s="6">
        <f>資本コスト!H995/SUM(資本コスト!H995,労働コスト!H995)</f>
        <v>0.33873217043709836</v>
      </c>
      <c r="I995" s="6">
        <f>資本コスト!I995/SUM(資本コスト!I995,労働コスト!I995)</f>
        <v>0.34852348822773288</v>
      </c>
    </row>
    <row r="996" spans="1:9" x14ac:dyDescent="0.15">
      <c r="A996" s="1">
        <v>44</v>
      </c>
      <c r="B996" s="1" t="s">
        <v>142</v>
      </c>
      <c r="C996" s="1">
        <v>4</v>
      </c>
      <c r="D996" s="1" t="s">
        <v>156</v>
      </c>
      <c r="E996" s="6">
        <f>資本コスト!E996/SUM(資本コスト!E996,労働コスト!E996)</f>
        <v>0.16283302114131346</v>
      </c>
      <c r="F996" s="6">
        <f>資本コスト!F996/SUM(資本コスト!F996,労働コスト!F996)</f>
        <v>0.11994547402535682</v>
      </c>
      <c r="G996" s="6">
        <f>資本コスト!G996/SUM(資本コスト!G996,労働コスト!G996)</f>
        <v>0.10311136847380173</v>
      </c>
      <c r="H996" s="6">
        <f>資本コスト!H996/SUM(資本コスト!H996,労働コスト!H996)</f>
        <v>0.19412370411564406</v>
      </c>
      <c r="I996" s="6">
        <f>資本コスト!I996/SUM(資本コスト!I996,労働コスト!I996)</f>
        <v>0.32246767337071158</v>
      </c>
    </row>
    <row r="997" spans="1:9" x14ac:dyDescent="0.15">
      <c r="A997" s="1">
        <v>44</v>
      </c>
      <c r="B997" s="1" t="s">
        <v>142</v>
      </c>
      <c r="C997" s="1">
        <v>5</v>
      </c>
      <c r="D997" s="1" t="s">
        <v>157</v>
      </c>
      <c r="E997" s="6">
        <f>資本コスト!E997/SUM(資本コスト!E997,労働コスト!E997)</f>
        <v>0.63137259843977334</v>
      </c>
      <c r="F997" s="6">
        <f>資本コスト!F997/SUM(資本コスト!F997,労働コスト!F997)</f>
        <v>0.4329981186852081</v>
      </c>
      <c r="G997" s="6">
        <f>資本コスト!G997/SUM(資本コスト!G997,労働コスト!G997)</f>
        <v>0.50290410112888273</v>
      </c>
      <c r="H997" s="6">
        <f>資本コスト!H997/SUM(資本コスト!H997,労働コスト!H997)</f>
        <v>0.45899969898650861</v>
      </c>
      <c r="I997" s="6">
        <f>資本コスト!I997/SUM(資本コスト!I997,労働コスト!I997)</f>
        <v>0.60644584066767171</v>
      </c>
    </row>
    <row r="998" spans="1:9" x14ac:dyDescent="0.15">
      <c r="A998" s="1">
        <v>44</v>
      </c>
      <c r="B998" s="1" t="s">
        <v>142</v>
      </c>
      <c r="C998" s="1">
        <v>6</v>
      </c>
      <c r="D998" s="1" t="s">
        <v>49</v>
      </c>
      <c r="E998" s="6">
        <f>資本コスト!E998/SUM(資本コスト!E998,労働コスト!E998)</f>
        <v>0.72494666960886711</v>
      </c>
      <c r="F998" s="6">
        <f>資本コスト!F998/SUM(資本コスト!F998,労働コスト!F998)</f>
        <v>0.70995220319906827</v>
      </c>
      <c r="G998" s="6">
        <f>資本コスト!G998/SUM(資本コスト!G998,労働コスト!G998)</f>
        <v>0.67117974399972102</v>
      </c>
      <c r="H998" s="6">
        <f>資本コスト!H998/SUM(資本コスト!H998,労働コスト!H998)</f>
        <v>0.69777384639890971</v>
      </c>
      <c r="I998" s="6">
        <f>資本コスト!I998/SUM(資本コスト!I998,労働コスト!I998)</f>
        <v>0.76777397547630599</v>
      </c>
    </row>
    <row r="999" spans="1:9" x14ac:dyDescent="0.15">
      <c r="A999" s="1">
        <v>44</v>
      </c>
      <c r="B999" s="1" t="s">
        <v>142</v>
      </c>
      <c r="C999" s="1">
        <v>7</v>
      </c>
      <c r="D999" s="1" t="s">
        <v>158</v>
      </c>
      <c r="E999" s="6">
        <f>資本コスト!E999/SUM(資本コスト!E999,労働コスト!E999)</f>
        <v>0.76179732472770678</v>
      </c>
      <c r="F999" s="6">
        <f>資本コスト!F999/SUM(資本コスト!F999,労働コスト!F999)</f>
        <v>0.59776618313440621</v>
      </c>
      <c r="G999" s="6">
        <f>資本コスト!G999/SUM(資本コスト!G999,労働コスト!G999)</f>
        <v>0.67301325120554267</v>
      </c>
      <c r="H999" s="6">
        <f>資本コスト!H999/SUM(資本コスト!H999,労働コスト!H999)</f>
        <v>0.78933378791011977</v>
      </c>
      <c r="I999" s="6">
        <f>資本コスト!I999/SUM(資本コスト!I999,労働コスト!I999)</f>
        <v>0.82761405970513868</v>
      </c>
    </row>
    <row r="1000" spans="1:9" x14ac:dyDescent="0.15">
      <c r="A1000" s="1">
        <v>44</v>
      </c>
      <c r="B1000" s="1" t="s">
        <v>142</v>
      </c>
      <c r="C1000" s="1">
        <v>8</v>
      </c>
      <c r="D1000" s="1" t="s">
        <v>159</v>
      </c>
      <c r="E1000" s="6">
        <f>資本コスト!E1000/SUM(資本コスト!E1000,労働コスト!E1000)</f>
        <v>0.61685376536539227</v>
      </c>
      <c r="F1000" s="6">
        <f>資本コスト!F1000/SUM(資本コスト!F1000,労働コスト!F1000)</f>
        <v>0.38937025856474489</v>
      </c>
      <c r="G1000" s="6">
        <f>資本コスト!G1000/SUM(資本コスト!G1000,労働コスト!G1000)</f>
        <v>0.40918056298793154</v>
      </c>
      <c r="H1000" s="6">
        <f>資本コスト!H1000/SUM(資本コスト!H1000,労働コスト!H1000)</f>
        <v>0.34137449171323397</v>
      </c>
      <c r="I1000" s="6">
        <f>資本コスト!I1000/SUM(資本コスト!I1000,労働コスト!I1000)</f>
        <v>0.35401693822919111</v>
      </c>
    </row>
    <row r="1001" spans="1:9" x14ac:dyDescent="0.15">
      <c r="A1001" s="1">
        <v>44</v>
      </c>
      <c r="B1001" s="1" t="s">
        <v>142</v>
      </c>
      <c r="C1001" s="1">
        <v>9</v>
      </c>
      <c r="D1001" s="1" t="s">
        <v>160</v>
      </c>
      <c r="E1001" s="6">
        <f>資本コスト!E1001/SUM(資本コスト!E1001,労働コスト!E1001)</f>
        <v>0.43298358808615384</v>
      </c>
      <c r="F1001" s="6">
        <f>資本コスト!F1001/SUM(資本コスト!F1001,労働コスト!F1001)</f>
        <v>0.66076776834722739</v>
      </c>
      <c r="G1001" s="6">
        <f>資本コスト!G1001/SUM(資本コスト!G1001,労働コスト!G1001)</f>
        <v>0.63419945432460179</v>
      </c>
      <c r="H1001" s="6">
        <f>資本コスト!H1001/SUM(資本コスト!H1001,労働コスト!H1001)</f>
        <v>0.65637586852171126</v>
      </c>
      <c r="I1001" s="6">
        <f>資本コスト!I1001/SUM(資本コスト!I1001,労働コスト!I1001)</f>
        <v>0.68884819238092554</v>
      </c>
    </row>
    <row r="1002" spans="1:9" x14ac:dyDescent="0.15">
      <c r="A1002" s="1">
        <v>44</v>
      </c>
      <c r="B1002" s="1" t="s">
        <v>142</v>
      </c>
      <c r="C1002" s="1">
        <v>10</v>
      </c>
      <c r="D1002" s="1" t="s">
        <v>161</v>
      </c>
      <c r="E1002" s="6">
        <f>資本コスト!E1002/SUM(資本コスト!E1002,労働コスト!E1002)</f>
        <v>0.18246394781917685</v>
      </c>
      <c r="F1002" s="6">
        <f>資本コスト!F1002/SUM(資本コスト!F1002,労働コスト!F1002)</f>
        <v>0.16402157781864485</v>
      </c>
      <c r="G1002" s="6">
        <f>資本コスト!G1002/SUM(資本コスト!G1002,労働コスト!G1002)</f>
        <v>0.1791367797964846</v>
      </c>
      <c r="H1002" s="6">
        <f>資本コスト!H1002/SUM(資本コスト!H1002,労働コスト!H1002)</f>
        <v>0.19406708813162477</v>
      </c>
      <c r="I1002" s="6">
        <f>資本コスト!I1002/SUM(資本コスト!I1002,労働コスト!I1002)</f>
        <v>0.22004120038825783</v>
      </c>
    </row>
    <row r="1003" spans="1:9" x14ac:dyDescent="0.15">
      <c r="A1003" s="1">
        <v>44</v>
      </c>
      <c r="B1003" s="1" t="s">
        <v>142</v>
      </c>
      <c r="C1003" s="1">
        <v>11</v>
      </c>
      <c r="D1003" s="1" t="s">
        <v>162</v>
      </c>
      <c r="E1003" s="6">
        <f>資本コスト!E1003/SUM(資本コスト!E1003,労働コスト!E1003)</f>
        <v>0.25091017385937864</v>
      </c>
      <c r="F1003" s="6">
        <f>資本コスト!F1003/SUM(資本コスト!F1003,労働コスト!F1003)</f>
        <v>0.17934038452065423</v>
      </c>
      <c r="G1003" s="6">
        <f>資本コスト!G1003/SUM(資本コスト!G1003,労働コスト!G1003)</f>
        <v>0.29748689108146231</v>
      </c>
      <c r="H1003" s="6">
        <f>資本コスト!H1003/SUM(資本コスト!H1003,労働コスト!H1003)</f>
        <v>0.29141935933449153</v>
      </c>
      <c r="I1003" s="6">
        <f>資本コスト!I1003/SUM(資本コスト!I1003,労働コスト!I1003)</f>
        <v>0.29874643059344269</v>
      </c>
    </row>
    <row r="1004" spans="1:9" x14ac:dyDescent="0.15">
      <c r="A1004" s="1">
        <v>44</v>
      </c>
      <c r="B1004" s="1" t="s">
        <v>142</v>
      </c>
      <c r="C1004" s="1">
        <v>12</v>
      </c>
      <c r="D1004" s="1" t="s">
        <v>163</v>
      </c>
      <c r="E1004" s="6">
        <f>資本コスト!E1004/SUM(資本コスト!E1004,労働コスト!E1004)</f>
        <v>0.2943484158985033</v>
      </c>
      <c r="F1004" s="6">
        <f>資本コスト!F1004/SUM(資本コスト!F1004,労働コスト!F1004)</f>
        <v>0.24166782925015426</v>
      </c>
      <c r="G1004" s="6">
        <f>資本コスト!G1004/SUM(資本コスト!G1004,労働コスト!G1004)</f>
        <v>0.5268614736816547</v>
      </c>
      <c r="H1004" s="6">
        <f>資本コスト!H1004/SUM(資本コスト!H1004,労働コスト!H1004)</f>
        <v>0.51575294049564402</v>
      </c>
      <c r="I1004" s="6">
        <f>資本コスト!I1004/SUM(資本コスト!I1004,労働コスト!I1004)</f>
        <v>0.57699167089485059</v>
      </c>
    </row>
    <row r="1005" spans="1:9" x14ac:dyDescent="0.15">
      <c r="A1005" s="1">
        <v>44</v>
      </c>
      <c r="B1005" s="1" t="s">
        <v>142</v>
      </c>
      <c r="C1005" s="1">
        <v>13</v>
      </c>
      <c r="D1005" s="1" t="s">
        <v>164</v>
      </c>
      <c r="E1005" s="6">
        <f>資本コスト!E1005/SUM(資本コスト!E1005,労働コスト!E1005)</f>
        <v>4.0075293164106546E-2</v>
      </c>
      <c r="F1005" s="6">
        <f>資本コスト!F1005/SUM(資本コスト!F1005,労働コスト!F1005)</f>
        <v>0.14906851925531814</v>
      </c>
      <c r="G1005" s="6">
        <f>資本コスト!G1005/SUM(資本コスト!G1005,労働コスト!G1005)</f>
        <v>0.24594124601558892</v>
      </c>
      <c r="H1005" s="6">
        <f>資本コスト!H1005/SUM(資本コスト!H1005,労働コスト!H1005)</f>
        <v>0.28217771499751515</v>
      </c>
      <c r="I1005" s="6">
        <f>資本コスト!I1005/SUM(資本コスト!I1005,労働コスト!I1005)</f>
        <v>0.29437050338239024</v>
      </c>
    </row>
    <row r="1006" spans="1:9" x14ac:dyDescent="0.15">
      <c r="A1006" s="1">
        <v>44</v>
      </c>
      <c r="B1006" s="1" t="s">
        <v>142</v>
      </c>
      <c r="C1006" s="1">
        <v>14</v>
      </c>
      <c r="D1006" s="1" t="s">
        <v>165</v>
      </c>
      <c r="E1006" s="6">
        <f>資本コスト!E1006/SUM(資本コスト!E1006,労働コスト!E1006)</f>
        <v>1.4093549067356916E-2</v>
      </c>
      <c r="F1006" s="6">
        <f>資本コスト!F1006/SUM(資本コスト!F1006,労働コスト!F1006)</f>
        <v>0.16177050492849007</v>
      </c>
      <c r="G1006" s="6">
        <f>資本コスト!G1006/SUM(資本コスト!G1006,労働コスト!G1006)</f>
        <v>0.36640169928382171</v>
      </c>
      <c r="H1006" s="6">
        <f>資本コスト!H1006/SUM(資本コスト!H1006,労働コスト!H1006)</f>
        <v>0.40254606502752355</v>
      </c>
      <c r="I1006" s="6">
        <f>資本コスト!I1006/SUM(資本コスト!I1006,労働コスト!I1006)</f>
        <v>0.50080883321510472</v>
      </c>
    </row>
    <row r="1007" spans="1:9" x14ac:dyDescent="0.15">
      <c r="A1007" s="1">
        <v>44</v>
      </c>
      <c r="B1007" s="1" t="s">
        <v>142</v>
      </c>
      <c r="C1007" s="1">
        <v>15</v>
      </c>
      <c r="D1007" s="1" t="s">
        <v>166</v>
      </c>
      <c r="E1007" s="6">
        <f>資本コスト!E1007/SUM(資本コスト!E1007,労働コスト!E1007)</f>
        <v>0.10557339943432373</v>
      </c>
      <c r="F1007" s="6">
        <f>資本コスト!F1007/SUM(資本コスト!F1007,労働コスト!F1007)</f>
        <v>0.12810486011313307</v>
      </c>
      <c r="G1007" s="6">
        <f>資本コスト!G1007/SUM(資本コスト!G1007,労働コスト!G1007)</f>
        <v>0.17821356666984667</v>
      </c>
      <c r="H1007" s="6">
        <f>資本コスト!H1007/SUM(資本コスト!H1007,労働コスト!H1007)</f>
        <v>0.21335074918355387</v>
      </c>
      <c r="I1007" s="6">
        <f>資本コスト!I1007/SUM(資本コスト!I1007,労働コスト!I1007)</f>
        <v>0.2525988547457122</v>
      </c>
    </row>
    <row r="1008" spans="1:9" x14ac:dyDescent="0.15">
      <c r="A1008" s="1">
        <v>44</v>
      </c>
      <c r="B1008" s="1" t="s">
        <v>92</v>
      </c>
      <c r="C1008" s="1">
        <v>16</v>
      </c>
      <c r="D1008" s="1" t="s">
        <v>149</v>
      </c>
      <c r="E1008" s="6">
        <f>資本コスト!E1008/SUM(資本コスト!E1008,労働コスト!E1008)</f>
        <v>0.40964261899206522</v>
      </c>
      <c r="F1008" s="6">
        <f>資本コスト!F1008/SUM(資本コスト!F1008,労働コスト!F1008)</f>
        <v>0.13432974331575676</v>
      </c>
      <c r="G1008" s="6">
        <f>資本コスト!G1008/SUM(資本コスト!G1008,労働コスト!G1008)</f>
        <v>0.13829723187400661</v>
      </c>
      <c r="H1008" s="6">
        <f>資本コスト!H1008/SUM(資本コスト!H1008,労働コスト!H1008)</f>
        <v>0.10371526728160346</v>
      </c>
      <c r="I1008" s="6">
        <f>資本コスト!I1008/SUM(資本コスト!I1008,労働コスト!I1008)</f>
        <v>0.17288832144269517</v>
      </c>
    </row>
    <row r="1009" spans="1:9" x14ac:dyDescent="0.15">
      <c r="A1009" s="1">
        <v>44</v>
      </c>
      <c r="B1009" s="1" t="s">
        <v>92</v>
      </c>
      <c r="C1009" s="1">
        <v>17</v>
      </c>
      <c r="D1009" s="1" t="s">
        <v>150</v>
      </c>
      <c r="E1009" s="6">
        <f>資本コスト!E1009/SUM(資本コスト!E1009,労働コスト!E1009)</f>
        <v>0.83609876628519264</v>
      </c>
      <c r="F1009" s="6">
        <f>資本コスト!F1009/SUM(資本コスト!F1009,労働コスト!F1009)</f>
        <v>0.76762487508060018</v>
      </c>
      <c r="G1009" s="6">
        <f>資本コスト!G1009/SUM(資本コスト!G1009,労働コスト!G1009)</f>
        <v>0.66707704734787565</v>
      </c>
      <c r="H1009" s="6">
        <f>資本コスト!H1009/SUM(資本コスト!H1009,労働コスト!H1009)</f>
        <v>0.69033843046908239</v>
      </c>
      <c r="I1009" s="6">
        <f>資本コスト!I1009/SUM(資本コスト!I1009,労働コスト!I1009)</f>
        <v>0.7541524407030552</v>
      </c>
    </row>
    <row r="1010" spans="1:9" x14ac:dyDescent="0.15">
      <c r="A1010" s="1">
        <v>44</v>
      </c>
      <c r="B1010" s="1" t="s">
        <v>92</v>
      </c>
      <c r="C1010" s="1">
        <v>18</v>
      </c>
      <c r="D1010" s="1" t="s">
        <v>151</v>
      </c>
      <c r="E1010" s="6">
        <f>資本コスト!E1010/SUM(資本コスト!E1010,労働コスト!E1010)</f>
        <v>0.10474966301271414</v>
      </c>
      <c r="F1010" s="6">
        <f>資本コスト!F1010/SUM(資本コスト!F1010,労働コスト!F1010)</f>
        <v>0.17173823367891006</v>
      </c>
      <c r="G1010" s="6">
        <f>資本コスト!G1010/SUM(資本コスト!G1010,労働コスト!G1010)</f>
        <v>0.14536222486805664</v>
      </c>
      <c r="H1010" s="6">
        <f>資本コスト!H1010/SUM(資本コスト!H1010,労働コスト!H1010)</f>
        <v>0.15737748188960829</v>
      </c>
      <c r="I1010" s="6">
        <f>資本コスト!I1010/SUM(資本コスト!I1010,労働コスト!I1010)</f>
        <v>0.1932362736412426</v>
      </c>
    </row>
    <row r="1011" spans="1:9" x14ac:dyDescent="0.15">
      <c r="A1011" s="1">
        <v>44</v>
      </c>
      <c r="B1011" s="1" t="s">
        <v>92</v>
      </c>
      <c r="C1011" s="1">
        <v>19</v>
      </c>
      <c r="D1011" s="1" t="s">
        <v>152</v>
      </c>
      <c r="E1011" s="6">
        <f>資本コスト!E1011/SUM(資本コスト!E1011,労働コスト!E1011)</f>
        <v>0.31817977388985613</v>
      </c>
      <c r="F1011" s="6">
        <f>資本コスト!F1011/SUM(資本コスト!F1011,労働コスト!F1011)</f>
        <v>0.17761080890542125</v>
      </c>
      <c r="G1011" s="6">
        <f>資本コスト!G1011/SUM(資本コスト!G1011,労働コスト!G1011)</f>
        <v>0.12890483571293848</v>
      </c>
      <c r="H1011" s="6">
        <f>資本コスト!H1011/SUM(資本コスト!H1011,労働コスト!H1011)</f>
        <v>0.13792416943042687</v>
      </c>
      <c r="I1011" s="6">
        <f>資本コスト!I1011/SUM(資本コスト!I1011,労働コスト!I1011)</f>
        <v>0.15751713822474253</v>
      </c>
    </row>
    <row r="1012" spans="1:9" x14ac:dyDescent="0.15">
      <c r="A1012" s="1">
        <v>44</v>
      </c>
      <c r="B1012" s="1" t="s">
        <v>92</v>
      </c>
      <c r="C1012" s="1">
        <v>20</v>
      </c>
      <c r="D1012" s="1" t="s">
        <v>153</v>
      </c>
      <c r="E1012" s="6">
        <f>資本コスト!E1012/SUM(資本コスト!E1012,労働コスト!E1012)</f>
        <v>0.47560793540605256</v>
      </c>
      <c r="F1012" s="6">
        <f>資本コスト!F1012/SUM(資本コスト!F1012,労働コスト!F1012)</f>
        <v>0.79108786965681588</v>
      </c>
      <c r="G1012" s="6">
        <f>資本コスト!G1012/SUM(資本コスト!G1012,労働コスト!G1012)</f>
        <v>0.70655158625419445</v>
      </c>
      <c r="H1012" s="6">
        <f>資本コスト!H1012/SUM(資本コスト!H1012,労働コスト!H1012)</f>
        <v>0.70903345386890959</v>
      </c>
      <c r="I1012" s="6">
        <f>資本コスト!I1012/SUM(資本コスト!I1012,労働コスト!I1012)</f>
        <v>0.77964413411631406</v>
      </c>
    </row>
    <row r="1013" spans="1:9" x14ac:dyDescent="0.15">
      <c r="A1013" s="1">
        <v>44</v>
      </c>
      <c r="B1013" s="1" t="s">
        <v>92</v>
      </c>
      <c r="C1013" s="1">
        <v>21</v>
      </c>
      <c r="D1013" s="1" t="s">
        <v>154</v>
      </c>
      <c r="E1013" s="6">
        <f>資本コスト!E1013/SUM(資本コスト!E1013,労働コスト!E1013)</f>
        <v>0.34008832638689362</v>
      </c>
      <c r="F1013" s="6">
        <f>資本コスト!F1013/SUM(資本コスト!F1013,労働コスト!F1013)</f>
        <v>0.34776094068540381</v>
      </c>
      <c r="G1013" s="6">
        <f>資本コスト!G1013/SUM(資本コスト!G1013,労働コスト!G1013)</f>
        <v>0.40930318864944748</v>
      </c>
      <c r="H1013" s="6">
        <f>資本コスト!H1013/SUM(資本コスト!H1013,労働コスト!H1013)</f>
        <v>0.45365936007054025</v>
      </c>
      <c r="I1013" s="6">
        <f>資本コスト!I1013/SUM(資本コスト!I1013,労働コスト!I1013)</f>
        <v>0.52484429265366939</v>
      </c>
    </row>
    <row r="1014" spans="1:9" x14ac:dyDescent="0.15">
      <c r="A1014" s="1">
        <v>44</v>
      </c>
      <c r="B1014" s="1" t="s">
        <v>43</v>
      </c>
      <c r="C1014" s="1">
        <v>22</v>
      </c>
      <c r="D1014" s="1" t="s">
        <v>146</v>
      </c>
      <c r="E1014" s="6">
        <f>資本コスト!E1014/SUM(資本コスト!E1014,労働コスト!E1014)</f>
        <v>0.22618735785537705</v>
      </c>
      <c r="F1014" s="6">
        <f>資本コスト!F1014/SUM(資本コスト!F1014,労働コスト!F1014)</f>
        <v>0.22298568199473939</v>
      </c>
      <c r="G1014" s="6">
        <f>資本コスト!G1014/SUM(資本コスト!G1014,労働コスト!G1014)</f>
        <v>0.31279577100947598</v>
      </c>
      <c r="H1014" s="6">
        <f>資本コスト!H1014/SUM(資本コスト!H1014,労働コスト!H1014)</f>
        <v>0.32757517321070545</v>
      </c>
      <c r="I1014" s="6">
        <f>資本コスト!I1014/SUM(資本コスト!I1014,労働コスト!I1014)</f>
        <v>0.31538427741960701</v>
      </c>
    </row>
    <row r="1015" spans="1:9" x14ac:dyDescent="0.15">
      <c r="A1015" s="1">
        <v>44</v>
      </c>
      <c r="B1015" s="1" t="s">
        <v>43</v>
      </c>
      <c r="C1015" s="1">
        <v>23</v>
      </c>
      <c r="D1015" s="1" t="s">
        <v>167</v>
      </c>
      <c r="E1015" s="6">
        <f>資本コスト!E1015/SUM(資本コスト!E1015,労働コスト!E1015)</f>
        <v>0.3762034413510455</v>
      </c>
      <c r="F1015" s="6">
        <f>資本コスト!F1015/SUM(資本コスト!F1015,労働コスト!F1015)</f>
        <v>0.2506345562799816</v>
      </c>
      <c r="G1015" s="6">
        <f>資本コスト!G1015/SUM(資本コスト!G1015,労働コスト!G1015)</f>
        <v>0.28350232135694309</v>
      </c>
      <c r="H1015" s="6">
        <f>資本コスト!H1015/SUM(資本コスト!H1015,労働コスト!H1015)</f>
        <v>0.29319408725873658</v>
      </c>
      <c r="I1015" s="6">
        <f>資本コスト!I1015/SUM(資本コスト!I1015,労働コスト!I1015)</f>
        <v>0.34611601005463544</v>
      </c>
    </row>
    <row r="1016" spans="1:9" x14ac:dyDescent="0.15">
      <c r="A1016" s="1">
        <v>45</v>
      </c>
      <c r="B1016" s="1" t="s">
        <v>93</v>
      </c>
      <c r="C1016" s="1">
        <v>1</v>
      </c>
      <c r="D1016" s="1" t="s">
        <v>147</v>
      </c>
      <c r="E1016" s="6">
        <f>資本コスト!E1016/SUM(資本コスト!E1016,労働コスト!E1016)</f>
        <v>0.56717589343773767</v>
      </c>
      <c r="F1016" s="6">
        <f>資本コスト!F1016/SUM(資本コスト!F1016,労働コスト!F1016)</f>
        <v>0.44013095832581089</v>
      </c>
      <c r="G1016" s="6">
        <f>資本コスト!G1016/SUM(資本コスト!G1016,労働コスト!G1016)</f>
        <v>0.46159097008312744</v>
      </c>
      <c r="H1016" s="6">
        <f>資本コスト!H1016/SUM(資本コスト!H1016,労働コスト!H1016)</f>
        <v>0.58549916223764609</v>
      </c>
      <c r="I1016" s="6">
        <f>資本コスト!I1016/SUM(資本コスト!I1016,労働コスト!I1016)</f>
        <v>0.67123581797651422</v>
      </c>
    </row>
    <row r="1017" spans="1:9" x14ac:dyDescent="0.15">
      <c r="A1017" s="1">
        <v>45</v>
      </c>
      <c r="B1017" s="1" t="s">
        <v>93</v>
      </c>
      <c r="C1017" s="1">
        <v>2</v>
      </c>
      <c r="D1017" s="1" t="s">
        <v>148</v>
      </c>
      <c r="E1017" s="6">
        <f>資本コスト!E1017/SUM(資本コスト!E1017,労働コスト!E1017)</f>
        <v>0.27305229996629027</v>
      </c>
      <c r="F1017" s="6">
        <f>資本コスト!F1017/SUM(資本コスト!F1017,労働コスト!F1017)</f>
        <v>0.18956592538802433</v>
      </c>
      <c r="G1017" s="6">
        <f>資本コスト!G1017/SUM(資本コスト!G1017,労働コスト!G1017)</f>
        <v>0.27015690751470639</v>
      </c>
      <c r="H1017" s="6">
        <f>資本コスト!H1017/SUM(資本コスト!H1017,労働コスト!H1017)</f>
        <v>0.35859764675631883</v>
      </c>
      <c r="I1017" s="6">
        <f>資本コスト!I1017/SUM(資本コスト!I1017,労働コスト!I1017)</f>
        <v>0.4319868835478009</v>
      </c>
    </row>
    <row r="1018" spans="1:9" x14ac:dyDescent="0.15">
      <c r="A1018" s="1">
        <v>45</v>
      </c>
      <c r="B1018" s="1" t="s">
        <v>143</v>
      </c>
      <c r="C1018" s="1">
        <v>3</v>
      </c>
      <c r="D1018" s="1" t="s">
        <v>155</v>
      </c>
      <c r="E1018" s="6">
        <f>資本コスト!E1018/SUM(資本コスト!E1018,労働コスト!E1018)</f>
        <v>0.34953830314704515</v>
      </c>
      <c r="F1018" s="6">
        <f>資本コスト!F1018/SUM(資本コスト!F1018,労働コスト!F1018)</f>
        <v>0.24367656855695649</v>
      </c>
      <c r="G1018" s="6">
        <f>資本コスト!G1018/SUM(資本コスト!G1018,労働コスト!G1018)</f>
        <v>0.32724269287506991</v>
      </c>
      <c r="H1018" s="6">
        <f>資本コスト!H1018/SUM(資本コスト!H1018,労働コスト!H1018)</f>
        <v>0.27361632814660525</v>
      </c>
      <c r="I1018" s="6">
        <f>資本コスト!I1018/SUM(資本コスト!I1018,労働コスト!I1018)</f>
        <v>0.32325714838830777</v>
      </c>
    </row>
    <row r="1019" spans="1:9" x14ac:dyDescent="0.15">
      <c r="A1019" s="1">
        <v>45</v>
      </c>
      <c r="B1019" s="1" t="s">
        <v>143</v>
      </c>
      <c r="C1019" s="1">
        <v>4</v>
      </c>
      <c r="D1019" s="1" t="s">
        <v>156</v>
      </c>
      <c r="E1019" s="6">
        <f>資本コスト!E1019/SUM(資本コスト!E1019,労働コスト!E1019)</f>
        <v>0.20990820743562688</v>
      </c>
      <c r="F1019" s="6">
        <f>資本コスト!F1019/SUM(資本コスト!F1019,労働コスト!F1019)</f>
        <v>0.24525588236817289</v>
      </c>
      <c r="G1019" s="6">
        <f>資本コスト!G1019/SUM(資本コスト!G1019,労働コスト!G1019)</f>
        <v>0.31632436641998007</v>
      </c>
      <c r="H1019" s="6">
        <f>資本コスト!H1019/SUM(資本コスト!H1019,労働コスト!H1019)</f>
        <v>0.44793484792721933</v>
      </c>
      <c r="I1019" s="6">
        <f>資本コスト!I1019/SUM(資本コスト!I1019,労働コスト!I1019)</f>
        <v>0.56321511116158007</v>
      </c>
    </row>
    <row r="1020" spans="1:9" x14ac:dyDescent="0.15">
      <c r="A1020" s="1">
        <v>45</v>
      </c>
      <c r="B1020" s="1" t="s">
        <v>143</v>
      </c>
      <c r="C1020" s="1">
        <v>5</v>
      </c>
      <c r="D1020" s="1" t="s">
        <v>157</v>
      </c>
      <c r="E1020" s="6">
        <f>資本コスト!E1020/SUM(資本コスト!E1020,労働コスト!E1020)</f>
        <v>0.57840435053205652</v>
      </c>
      <c r="F1020" s="6">
        <f>資本コスト!F1020/SUM(資本コスト!F1020,労働コスト!F1020)</f>
        <v>0.48153135639109784</v>
      </c>
      <c r="G1020" s="6">
        <f>資本コスト!G1020/SUM(資本コスト!G1020,労働コスト!G1020)</f>
        <v>0.48789433809380406</v>
      </c>
      <c r="H1020" s="6">
        <f>資本コスト!H1020/SUM(資本コスト!H1020,労働コスト!H1020)</f>
        <v>0.53060867605290518</v>
      </c>
      <c r="I1020" s="6">
        <f>資本コスト!I1020/SUM(資本コスト!I1020,労働コスト!I1020)</f>
        <v>0.55787721270445934</v>
      </c>
    </row>
    <row r="1021" spans="1:9" x14ac:dyDescent="0.15">
      <c r="A1021" s="1">
        <v>45</v>
      </c>
      <c r="B1021" s="1" t="s">
        <v>143</v>
      </c>
      <c r="C1021" s="1">
        <v>6</v>
      </c>
      <c r="D1021" s="1" t="s">
        <v>49</v>
      </c>
      <c r="E1021" s="6">
        <f>資本コスト!E1021/SUM(資本コスト!E1021,労働コスト!E1021)</f>
        <v>0.45089388350829707</v>
      </c>
      <c r="F1021" s="6">
        <f>資本コスト!F1021/SUM(資本コスト!F1021,労働コスト!F1021)</f>
        <v>0.52780024510158319</v>
      </c>
      <c r="G1021" s="6">
        <f>資本コスト!G1021/SUM(資本コスト!G1021,労働コスト!G1021)</f>
        <v>0.52327270180189855</v>
      </c>
      <c r="H1021" s="6">
        <f>資本コスト!H1021/SUM(資本コスト!H1021,労働コスト!H1021)</f>
        <v>0.52948968341760216</v>
      </c>
      <c r="I1021" s="6">
        <f>資本コスト!I1021/SUM(資本コスト!I1021,労働コスト!I1021)</f>
        <v>0.69835268237597281</v>
      </c>
    </row>
    <row r="1022" spans="1:9" x14ac:dyDescent="0.15">
      <c r="A1022" s="1">
        <v>45</v>
      </c>
      <c r="B1022" s="1" t="s">
        <v>143</v>
      </c>
      <c r="C1022" s="1">
        <v>7</v>
      </c>
      <c r="D1022" s="1" t="s">
        <v>158</v>
      </c>
      <c r="E1022" s="6">
        <f>資本コスト!E1022/SUM(資本コスト!E1022,労働コスト!E1022)</f>
        <v>0.96636962584508368</v>
      </c>
      <c r="F1022" s="6">
        <f>資本コスト!F1022/SUM(資本コスト!F1022,労働コスト!F1022)</f>
        <v>0.62264413422874398</v>
      </c>
      <c r="G1022" s="6">
        <f>資本コスト!G1022/SUM(資本コスト!G1022,労働コスト!G1022)</f>
        <v>0.79665454185425899</v>
      </c>
      <c r="H1022" s="6">
        <f>資本コスト!H1022/SUM(資本コスト!H1022,労働コスト!H1022)</f>
        <v>0.71763531696737148</v>
      </c>
      <c r="I1022" s="6">
        <f>資本コスト!I1022/SUM(資本コスト!I1022,労働コスト!I1022)</f>
        <v>0.65990856821613675</v>
      </c>
    </row>
    <row r="1023" spans="1:9" x14ac:dyDescent="0.15">
      <c r="A1023" s="1">
        <v>45</v>
      </c>
      <c r="B1023" s="1" t="s">
        <v>143</v>
      </c>
      <c r="C1023" s="1">
        <v>8</v>
      </c>
      <c r="D1023" s="1" t="s">
        <v>159</v>
      </c>
      <c r="E1023" s="6">
        <f>資本コスト!E1023/SUM(資本コスト!E1023,労働コスト!E1023)</f>
        <v>0.31098925193890714</v>
      </c>
      <c r="F1023" s="6">
        <f>資本コスト!F1023/SUM(資本コスト!F1023,労働コスト!F1023)</f>
        <v>0.18843502788472388</v>
      </c>
      <c r="G1023" s="6">
        <f>資本コスト!G1023/SUM(資本コスト!G1023,労働コスト!G1023)</f>
        <v>0.22183618417772483</v>
      </c>
      <c r="H1023" s="6">
        <f>資本コスト!H1023/SUM(資本コスト!H1023,労働コスト!H1023)</f>
        <v>0.185406521961962</v>
      </c>
      <c r="I1023" s="6">
        <f>資本コスト!I1023/SUM(資本コスト!I1023,労働コスト!I1023)</f>
        <v>0.20658213381791263</v>
      </c>
    </row>
    <row r="1024" spans="1:9" x14ac:dyDescent="0.15">
      <c r="A1024" s="1">
        <v>45</v>
      </c>
      <c r="B1024" s="1" t="s">
        <v>143</v>
      </c>
      <c r="C1024" s="1">
        <v>9</v>
      </c>
      <c r="D1024" s="1" t="s">
        <v>160</v>
      </c>
      <c r="E1024" s="6">
        <f>資本コスト!E1024/SUM(資本コスト!E1024,労働コスト!E1024)</f>
        <v>0.56876696740591637</v>
      </c>
      <c r="F1024" s="6">
        <f>資本コスト!F1024/SUM(資本コスト!F1024,労働コスト!F1024)</f>
        <v>0.57007662807785953</v>
      </c>
      <c r="G1024" s="6">
        <f>資本コスト!G1024/SUM(資本コスト!G1024,労働コスト!G1024)</f>
        <v>0.50101013455223131</v>
      </c>
      <c r="H1024" s="6">
        <f>資本コスト!H1024/SUM(資本コスト!H1024,労働コスト!H1024)</f>
        <v>0.35615275995566176</v>
      </c>
      <c r="I1024" s="6">
        <f>資本コスト!I1024/SUM(資本コスト!I1024,労働コスト!I1024)</f>
        <v>0.39181941131243503</v>
      </c>
    </row>
    <row r="1025" spans="1:9" x14ac:dyDescent="0.15">
      <c r="A1025" s="1">
        <v>45</v>
      </c>
      <c r="B1025" s="1" t="s">
        <v>143</v>
      </c>
      <c r="C1025" s="1">
        <v>10</v>
      </c>
      <c r="D1025" s="1" t="s">
        <v>161</v>
      </c>
      <c r="E1025" s="6">
        <f>資本コスト!E1025/SUM(資本コスト!E1025,労働コスト!E1025)</f>
        <v>0.20717535337941248</v>
      </c>
      <c r="F1025" s="6">
        <f>資本コスト!F1025/SUM(資本コスト!F1025,労働コスト!F1025)</f>
        <v>0.18322888093880293</v>
      </c>
      <c r="G1025" s="6">
        <f>資本コスト!G1025/SUM(資本コスト!G1025,労働コスト!G1025)</f>
        <v>0.14716582461657543</v>
      </c>
      <c r="H1025" s="6">
        <f>資本コスト!H1025/SUM(資本コスト!H1025,労働コスト!H1025)</f>
        <v>0.14721327159286621</v>
      </c>
      <c r="I1025" s="6">
        <f>資本コスト!I1025/SUM(資本コスト!I1025,労働コスト!I1025)</f>
        <v>0.18853365485130658</v>
      </c>
    </row>
    <row r="1026" spans="1:9" x14ac:dyDescent="0.15">
      <c r="A1026" s="1">
        <v>45</v>
      </c>
      <c r="B1026" s="1" t="s">
        <v>143</v>
      </c>
      <c r="C1026" s="1">
        <v>11</v>
      </c>
      <c r="D1026" s="1" t="s">
        <v>162</v>
      </c>
      <c r="E1026" s="6">
        <f>資本コスト!E1026/SUM(資本コスト!E1026,労働コスト!E1026)</f>
        <v>0.1169690873433176</v>
      </c>
      <c r="F1026" s="6">
        <f>資本コスト!F1026/SUM(資本コスト!F1026,労働コスト!F1026)</f>
        <v>0.12136069415573966</v>
      </c>
      <c r="G1026" s="6">
        <f>資本コスト!G1026/SUM(資本コスト!G1026,労働コスト!G1026)</f>
        <v>0.1663239989845389</v>
      </c>
      <c r="H1026" s="6">
        <f>資本コスト!H1026/SUM(資本コスト!H1026,労働コスト!H1026)</f>
        <v>0.18388557929599261</v>
      </c>
      <c r="I1026" s="6">
        <f>資本コスト!I1026/SUM(資本コスト!I1026,労働コスト!I1026)</f>
        <v>0.24238704201198288</v>
      </c>
    </row>
    <row r="1027" spans="1:9" x14ac:dyDescent="0.15">
      <c r="A1027" s="1">
        <v>45</v>
      </c>
      <c r="B1027" s="1" t="s">
        <v>143</v>
      </c>
      <c r="C1027" s="1">
        <v>12</v>
      </c>
      <c r="D1027" s="1" t="s">
        <v>163</v>
      </c>
      <c r="E1027" s="6">
        <f>資本コスト!E1027/SUM(資本コスト!E1027,労働コスト!E1027)</f>
        <v>0.14963096425341185</v>
      </c>
      <c r="F1027" s="6">
        <f>資本コスト!F1027/SUM(資本コスト!F1027,労働コスト!F1027)</f>
        <v>0.13678150821290594</v>
      </c>
      <c r="G1027" s="6">
        <f>資本コスト!G1027/SUM(資本コスト!G1027,労働コスト!G1027)</f>
        <v>0.27480490887076792</v>
      </c>
      <c r="H1027" s="6">
        <f>資本コスト!H1027/SUM(資本コスト!H1027,労働コスト!H1027)</f>
        <v>0.29613608610839048</v>
      </c>
      <c r="I1027" s="6">
        <f>資本コスト!I1027/SUM(資本コスト!I1027,労働コスト!I1027)</f>
        <v>0.48517760210050065</v>
      </c>
    </row>
    <row r="1028" spans="1:9" x14ac:dyDescent="0.15">
      <c r="A1028" s="1">
        <v>45</v>
      </c>
      <c r="B1028" s="1" t="s">
        <v>143</v>
      </c>
      <c r="C1028" s="1">
        <v>13</v>
      </c>
      <c r="D1028" s="1" t="s">
        <v>164</v>
      </c>
      <c r="E1028" s="6">
        <f>資本コスト!E1028/SUM(資本コスト!E1028,労働コスト!E1028)</f>
        <v>7.3219251160721005E-2</v>
      </c>
      <c r="F1028" s="6">
        <f>資本コスト!F1028/SUM(資本コスト!F1028,労働コスト!F1028)</f>
        <v>0.20588392181214984</v>
      </c>
      <c r="G1028" s="6">
        <f>資本コスト!G1028/SUM(資本コスト!G1028,労働コスト!G1028)</f>
        <v>0.36549300630825327</v>
      </c>
      <c r="H1028" s="6">
        <f>資本コスト!H1028/SUM(資本コスト!H1028,労働コスト!H1028)</f>
        <v>0.2324927423636397</v>
      </c>
      <c r="I1028" s="6">
        <f>資本コスト!I1028/SUM(資本コスト!I1028,労働コスト!I1028)</f>
        <v>0.23883965639814181</v>
      </c>
    </row>
    <row r="1029" spans="1:9" x14ac:dyDescent="0.15">
      <c r="A1029" s="1">
        <v>45</v>
      </c>
      <c r="B1029" s="1" t="s">
        <v>143</v>
      </c>
      <c r="C1029" s="1">
        <v>14</v>
      </c>
      <c r="D1029" s="1" t="s">
        <v>165</v>
      </c>
      <c r="E1029" s="6">
        <f>資本コスト!E1029/SUM(資本コスト!E1029,労働コスト!E1029)</f>
        <v>2.8570316468193892E-3</v>
      </c>
      <c r="F1029" s="6">
        <f>資本コスト!F1029/SUM(資本コスト!F1029,労働コスト!F1029)</f>
        <v>3.366242862036322E-2</v>
      </c>
      <c r="G1029" s="6">
        <f>資本コスト!G1029/SUM(資本コスト!G1029,労働コスト!G1029)</f>
        <v>0.33354879606665788</v>
      </c>
      <c r="H1029" s="6">
        <f>資本コスト!H1029/SUM(資本コスト!H1029,労働コスト!H1029)</f>
        <v>0.45375731100828243</v>
      </c>
      <c r="I1029" s="6">
        <f>資本コスト!I1029/SUM(資本コスト!I1029,労働コスト!I1029)</f>
        <v>0.59979742671746328</v>
      </c>
    </row>
    <row r="1030" spans="1:9" x14ac:dyDescent="0.15">
      <c r="A1030" s="1">
        <v>45</v>
      </c>
      <c r="B1030" s="1" t="s">
        <v>143</v>
      </c>
      <c r="C1030" s="1">
        <v>15</v>
      </c>
      <c r="D1030" s="1" t="s">
        <v>166</v>
      </c>
      <c r="E1030" s="6">
        <f>資本コスト!E1030/SUM(資本コスト!E1030,労働コスト!E1030)</f>
        <v>0.12889121249145832</v>
      </c>
      <c r="F1030" s="6">
        <f>資本コスト!F1030/SUM(資本コスト!F1030,労働コスト!F1030)</f>
        <v>0.13679312561009938</v>
      </c>
      <c r="G1030" s="6">
        <f>資本コスト!G1030/SUM(資本コスト!G1030,労働コスト!G1030)</f>
        <v>0.19964435908868794</v>
      </c>
      <c r="H1030" s="6">
        <f>資本コスト!H1030/SUM(資本コスト!H1030,労働コスト!H1030)</f>
        <v>0.23416601927926825</v>
      </c>
      <c r="I1030" s="6">
        <f>資本コスト!I1030/SUM(資本コスト!I1030,労働コスト!I1030)</f>
        <v>0.37603567755241307</v>
      </c>
    </row>
    <row r="1031" spans="1:9" x14ac:dyDescent="0.15">
      <c r="A1031" s="1">
        <v>45</v>
      </c>
      <c r="B1031" s="1" t="s">
        <v>93</v>
      </c>
      <c r="C1031" s="1">
        <v>16</v>
      </c>
      <c r="D1031" s="1" t="s">
        <v>149</v>
      </c>
      <c r="E1031" s="6">
        <f>資本コスト!E1031/SUM(資本コスト!E1031,労働コスト!E1031)</f>
        <v>0.37262245079692891</v>
      </c>
      <c r="F1031" s="6">
        <f>資本コスト!F1031/SUM(資本コスト!F1031,労働コスト!F1031)</f>
        <v>0.1043627567254508</v>
      </c>
      <c r="G1031" s="6">
        <f>資本コスト!G1031/SUM(資本コスト!G1031,労働コスト!G1031)</f>
        <v>0.124925935757585</v>
      </c>
      <c r="H1031" s="6">
        <f>資本コスト!H1031/SUM(資本コスト!H1031,労働コスト!H1031)</f>
        <v>0.10254876092357106</v>
      </c>
      <c r="I1031" s="6">
        <f>資本コスト!I1031/SUM(資本コスト!I1031,労働コスト!I1031)</f>
        <v>0.11883344863683125</v>
      </c>
    </row>
    <row r="1032" spans="1:9" x14ac:dyDescent="0.15">
      <c r="A1032" s="1">
        <v>45</v>
      </c>
      <c r="B1032" s="1" t="s">
        <v>93</v>
      </c>
      <c r="C1032" s="1">
        <v>17</v>
      </c>
      <c r="D1032" s="1" t="s">
        <v>150</v>
      </c>
      <c r="E1032" s="6">
        <f>資本コスト!E1032/SUM(資本コスト!E1032,労働コスト!E1032)</f>
        <v>0.82195483326411833</v>
      </c>
      <c r="F1032" s="6">
        <f>資本コスト!F1032/SUM(資本コスト!F1032,労働コスト!F1032)</f>
        <v>0.63010283719518423</v>
      </c>
      <c r="G1032" s="6">
        <f>資本コスト!G1032/SUM(資本コスト!G1032,労働コスト!G1032)</f>
        <v>0.62981652154940326</v>
      </c>
      <c r="H1032" s="6">
        <f>資本コスト!H1032/SUM(資本コスト!H1032,労働コスト!H1032)</f>
        <v>0.56151003094645813</v>
      </c>
      <c r="I1032" s="6">
        <f>資本コスト!I1032/SUM(資本コスト!I1032,労働コスト!I1032)</f>
        <v>0.59382863119643237</v>
      </c>
    </row>
    <row r="1033" spans="1:9" x14ac:dyDescent="0.15">
      <c r="A1033" s="1">
        <v>45</v>
      </c>
      <c r="B1033" s="1" t="s">
        <v>93</v>
      </c>
      <c r="C1033" s="1">
        <v>18</v>
      </c>
      <c r="D1033" s="1" t="s">
        <v>151</v>
      </c>
      <c r="E1033" s="6">
        <f>資本コスト!E1033/SUM(資本コスト!E1033,労働コスト!E1033)</f>
        <v>0.11602241070991992</v>
      </c>
      <c r="F1033" s="6">
        <f>資本コスト!F1033/SUM(資本コスト!F1033,労働コスト!F1033)</f>
        <v>0.14905496234633892</v>
      </c>
      <c r="G1033" s="6">
        <f>資本コスト!G1033/SUM(資本コスト!G1033,労働コスト!G1033)</f>
        <v>0.12901082861619473</v>
      </c>
      <c r="H1033" s="6">
        <f>資本コスト!H1033/SUM(資本コスト!H1033,労働コスト!H1033)</f>
        <v>0.14285917353013219</v>
      </c>
      <c r="I1033" s="6">
        <f>資本コスト!I1033/SUM(資本コスト!I1033,労働コスト!I1033)</f>
        <v>0.14209371493428416</v>
      </c>
    </row>
    <row r="1034" spans="1:9" x14ac:dyDescent="0.15">
      <c r="A1034" s="1">
        <v>45</v>
      </c>
      <c r="B1034" s="1" t="s">
        <v>93</v>
      </c>
      <c r="C1034" s="1">
        <v>19</v>
      </c>
      <c r="D1034" s="1" t="s">
        <v>152</v>
      </c>
      <c r="E1034" s="6">
        <f>資本コスト!E1034/SUM(資本コスト!E1034,労働コスト!E1034)</f>
        <v>0.35595488734069858</v>
      </c>
      <c r="F1034" s="6">
        <f>資本コスト!F1034/SUM(資本コスト!F1034,労働コスト!F1034)</f>
        <v>0.17735511175336113</v>
      </c>
      <c r="G1034" s="6">
        <f>資本コスト!G1034/SUM(資本コスト!G1034,労働コスト!G1034)</f>
        <v>0.10059768027055162</v>
      </c>
      <c r="H1034" s="6">
        <f>資本コスト!H1034/SUM(資本コスト!H1034,労働コスト!H1034)</f>
        <v>0.1258053723485815</v>
      </c>
      <c r="I1034" s="6">
        <f>資本コスト!I1034/SUM(資本コスト!I1034,労働コスト!I1034)</f>
        <v>0.27193561449193659</v>
      </c>
    </row>
    <row r="1035" spans="1:9" x14ac:dyDescent="0.15">
      <c r="A1035" s="1">
        <v>45</v>
      </c>
      <c r="B1035" s="1" t="s">
        <v>93</v>
      </c>
      <c r="C1035" s="1">
        <v>20</v>
      </c>
      <c r="D1035" s="1" t="s">
        <v>153</v>
      </c>
      <c r="E1035" s="6">
        <f>資本コスト!E1035/SUM(資本コスト!E1035,労働コスト!E1035)</f>
        <v>0.48975953520692206</v>
      </c>
      <c r="F1035" s="6">
        <f>資本コスト!F1035/SUM(資本コスト!F1035,労働コスト!F1035)</f>
        <v>0.72784898900298689</v>
      </c>
      <c r="G1035" s="6">
        <f>資本コスト!G1035/SUM(資本コスト!G1035,労働コスト!G1035)</f>
        <v>0.75256002697852065</v>
      </c>
      <c r="H1035" s="6">
        <f>資本コスト!H1035/SUM(資本コスト!H1035,労働コスト!H1035)</f>
        <v>0.77149481923951613</v>
      </c>
      <c r="I1035" s="6">
        <f>資本コスト!I1035/SUM(資本コスト!I1035,労働コスト!I1035)</f>
        <v>0.81853543663227191</v>
      </c>
    </row>
    <row r="1036" spans="1:9" x14ac:dyDescent="0.15">
      <c r="A1036" s="1">
        <v>45</v>
      </c>
      <c r="B1036" s="1" t="s">
        <v>93</v>
      </c>
      <c r="C1036" s="1">
        <v>21</v>
      </c>
      <c r="D1036" s="1" t="s">
        <v>154</v>
      </c>
      <c r="E1036" s="6">
        <f>資本コスト!E1036/SUM(資本コスト!E1036,労働コスト!E1036)</f>
        <v>0.26552458664968087</v>
      </c>
      <c r="F1036" s="6">
        <f>資本コスト!F1036/SUM(資本コスト!F1036,労働コスト!F1036)</f>
        <v>0.31561611825906677</v>
      </c>
      <c r="G1036" s="6">
        <f>資本コスト!G1036/SUM(資本コスト!G1036,労働コスト!G1036)</f>
        <v>0.33705902980669833</v>
      </c>
      <c r="H1036" s="6">
        <f>資本コスト!H1036/SUM(資本コスト!H1036,労働コスト!H1036)</f>
        <v>0.39932420179514988</v>
      </c>
      <c r="I1036" s="6">
        <f>資本コスト!I1036/SUM(資本コスト!I1036,労働コスト!I1036)</f>
        <v>0.53229370124877751</v>
      </c>
    </row>
    <row r="1037" spans="1:9" x14ac:dyDescent="0.15">
      <c r="A1037" s="1">
        <v>45</v>
      </c>
      <c r="B1037" s="1" t="s">
        <v>44</v>
      </c>
      <c r="C1037" s="1">
        <v>22</v>
      </c>
      <c r="D1037" s="1" t="s">
        <v>146</v>
      </c>
      <c r="E1037" s="6">
        <f>資本コスト!E1037/SUM(資本コスト!E1037,労働コスト!E1037)</f>
        <v>0.16396255161251808</v>
      </c>
      <c r="F1037" s="6">
        <f>資本コスト!F1037/SUM(資本コスト!F1037,労働コスト!F1037)</f>
        <v>0.21788245226081762</v>
      </c>
      <c r="G1037" s="6">
        <f>資本コスト!G1037/SUM(資本コスト!G1037,労働コスト!G1037)</f>
        <v>0.28199140809474793</v>
      </c>
      <c r="H1037" s="6">
        <f>資本コスト!H1037/SUM(資本コスト!H1037,労働コスト!H1037)</f>
        <v>0.29113908043724535</v>
      </c>
      <c r="I1037" s="6">
        <f>資本コスト!I1037/SUM(資本コスト!I1037,労働コスト!I1037)</f>
        <v>0.25704790452117748</v>
      </c>
    </row>
    <row r="1038" spans="1:9" x14ac:dyDescent="0.15">
      <c r="A1038" s="1">
        <v>45</v>
      </c>
      <c r="B1038" s="1" t="s">
        <v>44</v>
      </c>
      <c r="C1038" s="1">
        <v>23</v>
      </c>
      <c r="D1038" s="1" t="s">
        <v>167</v>
      </c>
      <c r="E1038" s="6">
        <f>資本コスト!E1038/SUM(資本コスト!E1038,労働コスト!E1038)</f>
        <v>0.37086632094162941</v>
      </c>
      <c r="F1038" s="6">
        <f>資本コスト!F1038/SUM(資本コスト!F1038,労働コスト!F1038)</f>
        <v>0.24434527548483448</v>
      </c>
      <c r="G1038" s="6">
        <f>資本コスト!G1038/SUM(資本コスト!G1038,労働コスト!G1038)</f>
        <v>0.25567572770375485</v>
      </c>
      <c r="H1038" s="6">
        <f>資本コスト!H1038/SUM(資本コスト!H1038,労働コスト!H1038)</f>
        <v>0.24223712147320808</v>
      </c>
      <c r="I1038" s="6">
        <f>資本コスト!I1038/SUM(資本コスト!I1038,労働コスト!I1038)</f>
        <v>0.33176860987273726</v>
      </c>
    </row>
    <row r="1039" spans="1:9" x14ac:dyDescent="0.15">
      <c r="A1039" s="1">
        <v>46</v>
      </c>
      <c r="B1039" s="1" t="s">
        <v>94</v>
      </c>
      <c r="C1039" s="1">
        <v>1</v>
      </c>
      <c r="D1039" s="1" t="s">
        <v>147</v>
      </c>
      <c r="E1039" s="6">
        <f>資本コスト!E1039/SUM(資本コスト!E1039,労働コスト!E1039)</f>
        <v>0.52962962108824962</v>
      </c>
      <c r="F1039" s="6">
        <f>資本コスト!F1039/SUM(資本コスト!F1039,労働コスト!F1039)</f>
        <v>0.42684751850736774</v>
      </c>
      <c r="G1039" s="6">
        <f>資本コスト!G1039/SUM(資本コスト!G1039,労働コスト!G1039)</f>
        <v>0.49240936403727897</v>
      </c>
      <c r="H1039" s="6">
        <f>資本コスト!H1039/SUM(資本コスト!H1039,労働コスト!H1039)</f>
        <v>0.60459728473178953</v>
      </c>
      <c r="I1039" s="6">
        <f>資本コスト!I1039/SUM(資本コスト!I1039,労働コスト!I1039)</f>
        <v>0.67967381845301578</v>
      </c>
    </row>
    <row r="1040" spans="1:9" x14ac:dyDescent="0.15">
      <c r="A1040" s="1">
        <v>46</v>
      </c>
      <c r="B1040" s="1" t="s">
        <v>94</v>
      </c>
      <c r="C1040" s="1">
        <v>2</v>
      </c>
      <c r="D1040" s="1" t="s">
        <v>148</v>
      </c>
      <c r="E1040" s="6">
        <f>資本コスト!E1040/SUM(資本コスト!E1040,労働コスト!E1040)</f>
        <v>0.28256224617316622</v>
      </c>
      <c r="F1040" s="6">
        <f>資本コスト!F1040/SUM(資本コスト!F1040,労働コスト!F1040)</f>
        <v>0.28702779143548779</v>
      </c>
      <c r="G1040" s="6">
        <f>資本コスト!G1040/SUM(資本コスト!G1040,労働コスト!G1040)</f>
        <v>0.38871080117497597</v>
      </c>
      <c r="H1040" s="6">
        <f>資本コスト!H1040/SUM(資本コスト!H1040,労働コスト!H1040)</f>
        <v>0.34431479790873171</v>
      </c>
      <c r="I1040" s="6">
        <f>資本コスト!I1040/SUM(資本コスト!I1040,労働コスト!I1040)</f>
        <v>0.52887513777747686</v>
      </c>
    </row>
    <row r="1041" spans="1:9" x14ac:dyDescent="0.15">
      <c r="A1041" s="1">
        <v>46</v>
      </c>
      <c r="B1041" s="1" t="s">
        <v>144</v>
      </c>
      <c r="C1041" s="1">
        <v>3</v>
      </c>
      <c r="D1041" s="1" t="s">
        <v>155</v>
      </c>
      <c r="E1041" s="6">
        <f>資本コスト!E1041/SUM(資本コスト!E1041,労働コスト!E1041)</f>
        <v>0.35842836475731465</v>
      </c>
      <c r="F1041" s="6">
        <f>資本コスト!F1041/SUM(資本コスト!F1041,労働コスト!F1041)</f>
        <v>0.27065742354042777</v>
      </c>
      <c r="G1041" s="6">
        <f>資本コスト!G1041/SUM(資本コスト!G1041,労働コスト!G1041)</f>
        <v>0.31490245434821384</v>
      </c>
      <c r="H1041" s="6">
        <f>資本コスト!H1041/SUM(資本コスト!H1041,労働コスト!H1041)</f>
        <v>0.30560405353461334</v>
      </c>
      <c r="I1041" s="6">
        <f>資本コスト!I1041/SUM(資本コスト!I1041,労働コスト!I1041)</f>
        <v>0.32021037543974917</v>
      </c>
    </row>
    <row r="1042" spans="1:9" x14ac:dyDescent="0.15">
      <c r="A1042" s="1">
        <v>46</v>
      </c>
      <c r="B1042" s="1" t="s">
        <v>144</v>
      </c>
      <c r="C1042" s="1">
        <v>4</v>
      </c>
      <c r="D1042" s="1" t="s">
        <v>156</v>
      </c>
      <c r="E1042" s="6">
        <f>資本コスト!E1042/SUM(資本コスト!E1042,労働コスト!E1042)</f>
        <v>4.3838765550959342E-2</v>
      </c>
      <c r="F1042" s="6">
        <f>資本コスト!F1042/SUM(資本コスト!F1042,労働コスト!F1042)</f>
        <v>7.3855528503744064E-2</v>
      </c>
      <c r="G1042" s="6">
        <f>資本コスト!G1042/SUM(資本コスト!G1042,労働コスト!G1042)</f>
        <v>0.12288896176897636</v>
      </c>
      <c r="H1042" s="6">
        <f>資本コスト!H1042/SUM(資本コスト!H1042,労働コスト!H1042)</f>
        <v>0.20007494581327198</v>
      </c>
      <c r="I1042" s="6">
        <f>資本コスト!I1042/SUM(資本コスト!I1042,労働コスト!I1042)</f>
        <v>0.29615175105279823</v>
      </c>
    </row>
    <row r="1043" spans="1:9" x14ac:dyDescent="0.15">
      <c r="A1043" s="1">
        <v>46</v>
      </c>
      <c r="B1043" s="1" t="s">
        <v>144</v>
      </c>
      <c r="C1043" s="1">
        <v>5</v>
      </c>
      <c r="D1043" s="1" t="s">
        <v>157</v>
      </c>
      <c r="E1043" s="6">
        <f>資本コスト!E1043/SUM(資本コスト!E1043,労働コスト!E1043)</f>
        <v>0.56233494077347612</v>
      </c>
      <c r="F1043" s="6">
        <f>資本コスト!F1043/SUM(資本コスト!F1043,労働コスト!F1043)</f>
        <v>0.42102564122695568</v>
      </c>
      <c r="G1043" s="6">
        <f>資本コスト!G1043/SUM(資本コスト!G1043,労働コスト!G1043)</f>
        <v>0.500252747095842</v>
      </c>
      <c r="H1043" s="6">
        <f>資本コスト!H1043/SUM(資本コスト!H1043,労働コスト!H1043)</f>
        <v>0.52662100724127681</v>
      </c>
      <c r="I1043" s="6">
        <f>資本コスト!I1043/SUM(資本コスト!I1043,労働コスト!I1043)</f>
        <v>0.59698910260200344</v>
      </c>
    </row>
    <row r="1044" spans="1:9" x14ac:dyDescent="0.15">
      <c r="A1044" s="1">
        <v>46</v>
      </c>
      <c r="B1044" s="1" t="s">
        <v>144</v>
      </c>
      <c r="C1044" s="1">
        <v>6</v>
      </c>
      <c r="D1044" s="1" t="s">
        <v>49</v>
      </c>
      <c r="E1044" s="6">
        <f>資本コスト!E1044/SUM(資本コスト!E1044,労働コスト!E1044)</f>
        <v>0.50302613955681752</v>
      </c>
      <c r="F1044" s="6">
        <f>資本コスト!F1044/SUM(資本コスト!F1044,労働コスト!F1044)</f>
        <v>0.25478616107032448</v>
      </c>
      <c r="G1044" s="6">
        <f>資本コスト!G1044/SUM(資本コスト!G1044,労働コスト!G1044)</f>
        <v>0.21632112419461061</v>
      </c>
      <c r="H1044" s="6">
        <f>資本コスト!H1044/SUM(資本コスト!H1044,労働コスト!H1044)</f>
        <v>0.32108385079249607</v>
      </c>
      <c r="I1044" s="6">
        <f>資本コスト!I1044/SUM(資本コスト!I1044,労働コスト!I1044)</f>
        <v>0.46494452208064929</v>
      </c>
    </row>
    <row r="1045" spans="1:9" x14ac:dyDescent="0.15">
      <c r="A1045" s="1">
        <v>46</v>
      </c>
      <c r="B1045" s="1" t="s">
        <v>144</v>
      </c>
      <c r="C1045" s="1">
        <v>7</v>
      </c>
      <c r="D1045" s="1" t="s">
        <v>158</v>
      </c>
      <c r="E1045" s="6">
        <f>資本コスト!E1045/SUM(資本コスト!E1045,労働コスト!E1045)</f>
        <v>0.79287165341797583</v>
      </c>
      <c r="F1045" s="6">
        <f>資本コスト!F1045/SUM(資本コスト!F1045,労働コスト!F1045)</f>
        <v>0.33396874332924786</v>
      </c>
      <c r="G1045" s="6">
        <f>資本コスト!G1045/SUM(資本コスト!G1045,労働コスト!G1045)</f>
        <v>0.2847978875067988</v>
      </c>
      <c r="H1045" s="6">
        <f>資本コスト!H1045/SUM(資本コスト!H1045,労働コスト!H1045)</f>
        <v>0.45843073592972894</v>
      </c>
      <c r="I1045" s="6">
        <f>資本コスト!I1045/SUM(資本コスト!I1045,労働コスト!I1045)</f>
        <v>0.45473036908687131</v>
      </c>
    </row>
    <row r="1046" spans="1:9" x14ac:dyDescent="0.15">
      <c r="A1046" s="1">
        <v>46</v>
      </c>
      <c r="B1046" s="1" t="s">
        <v>144</v>
      </c>
      <c r="C1046" s="1">
        <v>8</v>
      </c>
      <c r="D1046" s="1" t="s">
        <v>159</v>
      </c>
      <c r="E1046" s="6">
        <f>資本コスト!E1046/SUM(資本コスト!E1046,労働コスト!E1046)</f>
        <v>0.32449547925382777</v>
      </c>
      <c r="F1046" s="6">
        <f>資本コスト!F1046/SUM(資本コスト!F1046,労働コスト!F1046)</f>
        <v>0.19598239217210964</v>
      </c>
      <c r="G1046" s="6">
        <f>資本コスト!G1046/SUM(資本コスト!G1046,労働コスト!G1046)</f>
        <v>0.18846267160064439</v>
      </c>
      <c r="H1046" s="6">
        <f>資本コスト!H1046/SUM(資本コスト!H1046,労働コスト!H1046)</f>
        <v>0.31107235059258492</v>
      </c>
      <c r="I1046" s="6">
        <f>資本コスト!I1046/SUM(資本コスト!I1046,労働コスト!I1046)</f>
        <v>0.44823016383305653</v>
      </c>
    </row>
    <row r="1047" spans="1:9" x14ac:dyDescent="0.15">
      <c r="A1047" s="1">
        <v>46</v>
      </c>
      <c r="B1047" s="1" t="s">
        <v>144</v>
      </c>
      <c r="C1047" s="1">
        <v>9</v>
      </c>
      <c r="D1047" s="1" t="s">
        <v>160</v>
      </c>
      <c r="E1047" s="6">
        <f>資本コスト!E1047/SUM(資本コスト!E1047,労働コスト!E1047)</f>
        <v>0.39484279422487928</v>
      </c>
      <c r="F1047" s="6">
        <f>資本コスト!F1047/SUM(資本コスト!F1047,労働コスト!F1047)</f>
        <v>0.73890073649886245</v>
      </c>
      <c r="G1047" s="6">
        <f>資本コスト!G1047/SUM(資本コスト!G1047,労働コスト!G1047)</f>
        <v>0.53649845740237867</v>
      </c>
      <c r="H1047" s="6">
        <f>資本コスト!H1047/SUM(資本コスト!H1047,労働コスト!H1047)</f>
        <v>0.56290050011520631</v>
      </c>
      <c r="I1047" s="6">
        <f>資本コスト!I1047/SUM(資本コスト!I1047,労働コスト!I1047)</f>
        <v>0.38500746605223629</v>
      </c>
    </row>
    <row r="1048" spans="1:9" x14ac:dyDescent="0.15">
      <c r="A1048" s="1">
        <v>46</v>
      </c>
      <c r="B1048" s="1" t="s">
        <v>144</v>
      </c>
      <c r="C1048" s="1">
        <v>10</v>
      </c>
      <c r="D1048" s="1" t="s">
        <v>161</v>
      </c>
      <c r="E1048" s="6">
        <f>資本コスト!E1048/SUM(資本コスト!E1048,労働コスト!E1048)</f>
        <v>0.24373346164765253</v>
      </c>
      <c r="F1048" s="6">
        <f>資本コスト!F1048/SUM(資本コスト!F1048,労働コスト!F1048)</f>
        <v>0.15272624325167605</v>
      </c>
      <c r="G1048" s="6">
        <f>資本コスト!G1048/SUM(資本コスト!G1048,労働コスト!G1048)</f>
        <v>0.19731659776542243</v>
      </c>
      <c r="H1048" s="6">
        <f>資本コスト!H1048/SUM(資本コスト!H1048,労働コスト!H1048)</f>
        <v>0.21754234452577778</v>
      </c>
      <c r="I1048" s="6">
        <f>資本コスト!I1048/SUM(資本コスト!I1048,労働コスト!I1048)</f>
        <v>0.24625463578221379</v>
      </c>
    </row>
    <row r="1049" spans="1:9" x14ac:dyDescent="0.15">
      <c r="A1049" s="1">
        <v>46</v>
      </c>
      <c r="B1049" s="1" t="s">
        <v>144</v>
      </c>
      <c r="C1049" s="1">
        <v>11</v>
      </c>
      <c r="D1049" s="1" t="s">
        <v>162</v>
      </c>
      <c r="E1049" s="6">
        <f>資本コスト!E1049/SUM(資本コスト!E1049,労働コスト!E1049)</f>
        <v>0.14927450042047741</v>
      </c>
      <c r="F1049" s="6">
        <f>資本コスト!F1049/SUM(資本コスト!F1049,労働コスト!F1049)</f>
        <v>0.16082534778007887</v>
      </c>
      <c r="G1049" s="6">
        <f>資本コスト!G1049/SUM(資本コスト!G1049,労働コスト!G1049)</f>
        <v>0.21765994735274866</v>
      </c>
      <c r="H1049" s="6">
        <f>資本コスト!H1049/SUM(資本コスト!H1049,労働コスト!H1049)</f>
        <v>0.21311070257356673</v>
      </c>
      <c r="I1049" s="6">
        <f>資本コスト!I1049/SUM(資本コスト!I1049,労働コスト!I1049)</f>
        <v>0.2688593637534813</v>
      </c>
    </row>
    <row r="1050" spans="1:9" x14ac:dyDescent="0.15">
      <c r="A1050" s="1">
        <v>46</v>
      </c>
      <c r="B1050" s="1" t="s">
        <v>144</v>
      </c>
      <c r="C1050" s="1">
        <v>12</v>
      </c>
      <c r="D1050" s="1" t="s">
        <v>163</v>
      </c>
      <c r="E1050" s="6">
        <f>資本コスト!E1050/SUM(資本コスト!E1050,労働コスト!E1050)</f>
        <v>0.14418977422270748</v>
      </c>
      <c r="F1050" s="6">
        <f>資本コスト!F1050/SUM(資本コスト!F1050,労働コスト!F1050)</f>
        <v>0.19856148858815043</v>
      </c>
      <c r="G1050" s="6">
        <f>資本コスト!G1050/SUM(資本コスト!G1050,労働コスト!G1050)</f>
        <v>0.35085203796611519</v>
      </c>
      <c r="H1050" s="6">
        <f>資本コスト!H1050/SUM(資本コスト!H1050,労働コスト!H1050)</f>
        <v>0.36080309602148974</v>
      </c>
      <c r="I1050" s="6">
        <f>資本コスト!I1050/SUM(資本コスト!I1050,労働コスト!I1050)</f>
        <v>0.44458090756655033</v>
      </c>
    </row>
    <row r="1051" spans="1:9" x14ac:dyDescent="0.15">
      <c r="A1051" s="1">
        <v>46</v>
      </c>
      <c r="B1051" s="1" t="s">
        <v>144</v>
      </c>
      <c r="C1051" s="1">
        <v>13</v>
      </c>
      <c r="D1051" s="1" t="s">
        <v>164</v>
      </c>
      <c r="E1051" s="6">
        <f>資本コスト!E1051/SUM(資本コスト!E1051,労働コスト!E1051)</f>
        <v>5.6848697179714094E-2</v>
      </c>
      <c r="F1051" s="6">
        <f>資本コスト!F1051/SUM(資本コスト!F1051,労働コスト!F1051)</f>
        <v>0.21277721721618217</v>
      </c>
      <c r="G1051" s="6">
        <f>資本コスト!G1051/SUM(資本コスト!G1051,労働コスト!G1051)</f>
        <v>0.16564529114038107</v>
      </c>
      <c r="H1051" s="6">
        <f>資本コスト!H1051/SUM(資本コスト!H1051,労働コスト!H1051)</f>
        <v>0.20648017884383679</v>
      </c>
      <c r="I1051" s="6">
        <f>資本コスト!I1051/SUM(資本コスト!I1051,労働コスト!I1051)</f>
        <v>0.1538012271215777</v>
      </c>
    </row>
    <row r="1052" spans="1:9" x14ac:dyDescent="0.15">
      <c r="A1052" s="1">
        <v>46</v>
      </c>
      <c r="B1052" s="1" t="s">
        <v>144</v>
      </c>
      <c r="C1052" s="1">
        <v>14</v>
      </c>
      <c r="D1052" s="1" t="s">
        <v>165</v>
      </c>
      <c r="E1052" s="6">
        <f>資本コスト!E1052/SUM(資本コスト!E1052,労働コスト!E1052)</f>
        <v>7.8191720161348791E-3</v>
      </c>
      <c r="F1052" s="6">
        <f>資本コスト!F1052/SUM(資本コスト!F1052,労働コスト!F1052)</f>
        <v>7.5830349049724063E-2</v>
      </c>
      <c r="G1052" s="6">
        <f>資本コスト!G1052/SUM(資本コスト!G1052,労働コスト!G1052)</f>
        <v>0.14088356844651082</v>
      </c>
      <c r="H1052" s="6">
        <f>資本コスト!H1052/SUM(資本コスト!H1052,労働コスト!H1052)</f>
        <v>0.14036739773551796</v>
      </c>
      <c r="I1052" s="6">
        <f>資本コスト!I1052/SUM(資本コスト!I1052,労働コスト!I1052)</f>
        <v>0.29134385792742012</v>
      </c>
    </row>
    <row r="1053" spans="1:9" x14ac:dyDescent="0.15">
      <c r="A1053" s="1">
        <v>46</v>
      </c>
      <c r="B1053" s="1" t="s">
        <v>144</v>
      </c>
      <c r="C1053" s="1">
        <v>15</v>
      </c>
      <c r="D1053" s="1" t="s">
        <v>166</v>
      </c>
      <c r="E1053" s="6">
        <f>資本コスト!E1053/SUM(資本コスト!E1053,労働コスト!E1053)</f>
        <v>0.14178267450046544</v>
      </c>
      <c r="F1053" s="6">
        <f>資本コスト!F1053/SUM(資本コスト!F1053,労働コスト!F1053)</f>
        <v>0.14783946471683718</v>
      </c>
      <c r="G1053" s="6">
        <f>資本コスト!G1053/SUM(資本コスト!G1053,労働コスト!G1053)</f>
        <v>0.18795453610965421</v>
      </c>
      <c r="H1053" s="6">
        <f>資本コスト!H1053/SUM(資本コスト!H1053,労働コスト!H1053)</f>
        <v>0.20592717807143657</v>
      </c>
      <c r="I1053" s="6">
        <f>資本コスト!I1053/SUM(資本コスト!I1053,労働コスト!I1053)</f>
        <v>0.22458226992483971</v>
      </c>
    </row>
    <row r="1054" spans="1:9" x14ac:dyDescent="0.15">
      <c r="A1054" s="1">
        <v>46</v>
      </c>
      <c r="B1054" s="1" t="s">
        <v>94</v>
      </c>
      <c r="C1054" s="1">
        <v>16</v>
      </c>
      <c r="D1054" s="1" t="s">
        <v>149</v>
      </c>
      <c r="E1054" s="6">
        <f>資本コスト!E1054/SUM(資本コスト!E1054,労働コスト!E1054)</f>
        <v>0.37161783528098907</v>
      </c>
      <c r="F1054" s="6">
        <f>資本コスト!F1054/SUM(資本コスト!F1054,労働コスト!F1054)</f>
        <v>0.10561966697545186</v>
      </c>
      <c r="G1054" s="6">
        <f>資本コスト!G1054/SUM(資本コスト!G1054,労働コスト!G1054)</f>
        <v>8.6978528722069848E-2</v>
      </c>
      <c r="H1054" s="6">
        <f>資本コスト!H1054/SUM(資本コスト!H1054,労働コスト!H1054)</f>
        <v>7.3533676196500364E-2</v>
      </c>
      <c r="I1054" s="6">
        <f>資本コスト!I1054/SUM(資本コスト!I1054,労働コスト!I1054)</f>
        <v>7.662971799996951E-2</v>
      </c>
    </row>
    <row r="1055" spans="1:9" x14ac:dyDescent="0.15">
      <c r="A1055" s="1">
        <v>46</v>
      </c>
      <c r="B1055" s="1" t="s">
        <v>94</v>
      </c>
      <c r="C1055" s="1">
        <v>17</v>
      </c>
      <c r="D1055" s="1" t="s">
        <v>150</v>
      </c>
      <c r="E1055" s="6">
        <f>資本コスト!E1055/SUM(資本コスト!E1055,労働コスト!E1055)</f>
        <v>0.52338689094238378</v>
      </c>
      <c r="F1055" s="6">
        <f>資本コスト!F1055/SUM(資本コスト!F1055,労働コスト!F1055)</f>
        <v>0.72226897024449721</v>
      </c>
      <c r="G1055" s="6">
        <f>資本コスト!G1055/SUM(資本コスト!G1055,労働コスト!G1055)</f>
        <v>0.69610012376875785</v>
      </c>
      <c r="H1055" s="6">
        <f>資本コスト!H1055/SUM(資本コスト!H1055,労働コスト!H1055)</f>
        <v>0.64528540753606178</v>
      </c>
      <c r="I1055" s="6">
        <f>資本コスト!I1055/SUM(資本コスト!I1055,労働コスト!I1055)</f>
        <v>0.68068649913389612</v>
      </c>
    </row>
    <row r="1056" spans="1:9" x14ac:dyDescent="0.15">
      <c r="A1056" s="1">
        <v>46</v>
      </c>
      <c r="B1056" s="1" t="s">
        <v>94</v>
      </c>
      <c r="C1056" s="1">
        <v>18</v>
      </c>
      <c r="D1056" s="1" t="s">
        <v>151</v>
      </c>
      <c r="E1056" s="6">
        <f>資本コスト!E1056/SUM(資本コスト!E1056,労働コスト!E1056)</f>
        <v>0.11052452713426603</v>
      </c>
      <c r="F1056" s="6">
        <f>資本コスト!F1056/SUM(資本コスト!F1056,労働コスト!F1056)</f>
        <v>0.14216253780570981</v>
      </c>
      <c r="G1056" s="6">
        <f>資本コスト!G1056/SUM(資本コスト!G1056,労働コスト!G1056)</f>
        <v>0.13905790410099594</v>
      </c>
      <c r="H1056" s="6">
        <f>資本コスト!H1056/SUM(資本コスト!H1056,労働コスト!H1056)</f>
        <v>0.12485437543067607</v>
      </c>
      <c r="I1056" s="6">
        <f>資本コスト!I1056/SUM(資本コスト!I1056,労働コスト!I1056)</f>
        <v>0.18949714581928845</v>
      </c>
    </row>
    <row r="1057" spans="1:9" x14ac:dyDescent="0.15">
      <c r="A1057" s="1">
        <v>46</v>
      </c>
      <c r="B1057" s="1" t="s">
        <v>94</v>
      </c>
      <c r="C1057" s="1">
        <v>19</v>
      </c>
      <c r="D1057" s="1" t="s">
        <v>152</v>
      </c>
      <c r="E1057" s="6">
        <f>資本コスト!E1057/SUM(資本コスト!E1057,労働コスト!E1057)</f>
        <v>0.38467489225363621</v>
      </c>
      <c r="F1057" s="6">
        <f>資本コスト!F1057/SUM(資本コスト!F1057,労働コスト!F1057)</f>
        <v>0.17057257664036637</v>
      </c>
      <c r="G1057" s="6">
        <f>資本コスト!G1057/SUM(資本コスト!G1057,労働コスト!G1057)</f>
        <v>0.12297512608741577</v>
      </c>
      <c r="H1057" s="6">
        <f>資本コスト!H1057/SUM(資本コスト!H1057,労働コスト!H1057)</f>
        <v>0.14073764797419333</v>
      </c>
      <c r="I1057" s="6">
        <f>資本コスト!I1057/SUM(資本コスト!I1057,労働コスト!I1057)</f>
        <v>0.25448191765250616</v>
      </c>
    </row>
    <row r="1058" spans="1:9" x14ac:dyDescent="0.15">
      <c r="A1058" s="1">
        <v>46</v>
      </c>
      <c r="B1058" s="1" t="s">
        <v>94</v>
      </c>
      <c r="C1058" s="1">
        <v>20</v>
      </c>
      <c r="D1058" s="1" t="s">
        <v>153</v>
      </c>
      <c r="E1058" s="6">
        <f>資本コスト!E1058/SUM(資本コスト!E1058,労働コスト!E1058)</f>
        <v>0.41510560144766612</v>
      </c>
      <c r="F1058" s="6">
        <f>資本コスト!F1058/SUM(資本コスト!F1058,労働コスト!F1058)</f>
        <v>0.70109399079490464</v>
      </c>
      <c r="G1058" s="6">
        <f>資本コスト!G1058/SUM(資本コスト!G1058,労働コスト!G1058)</f>
        <v>0.69907675855158558</v>
      </c>
      <c r="H1058" s="6">
        <f>資本コスト!H1058/SUM(資本コスト!H1058,労働コスト!H1058)</f>
        <v>0.73081304752084675</v>
      </c>
      <c r="I1058" s="6">
        <f>資本コスト!I1058/SUM(資本コスト!I1058,労働コスト!I1058)</f>
        <v>0.80247314721110774</v>
      </c>
    </row>
    <row r="1059" spans="1:9" x14ac:dyDescent="0.15">
      <c r="A1059" s="1">
        <v>46</v>
      </c>
      <c r="B1059" s="1" t="s">
        <v>94</v>
      </c>
      <c r="C1059" s="1">
        <v>21</v>
      </c>
      <c r="D1059" s="1" t="s">
        <v>154</v>
      </c>
      <c r="E1059" s="6">
        <f>資本コスト!E1059/SUM(資本コスト!E1059,労働コスト!E1059)</f>
        <v>0.29623335819068553</v>
      </c>
      <c r="F1059" s="6">
        <f>資本コスト!F1059/SUM(資本コスト!F1059,労働コスト!F1059)</f>
        <v>0.50750152871440957</v>
      </c>
      <c r="G1059" s="6">
        <f>資本コスト!G1059/SUM(資本コスト!G1059,労働コスト!G1059)</f>
        <v>0.45143089854321217</v>
      </c>
      <c r="H1059" s="6">
        <f>資本コスト!H1059/SUM(資本コスト!H1059,労働コスト!H1059)</f>
        <v>0.45505372065243688</v>
      </c>
      <c r="I1059" s="6">
        <f>資本コスト!I1059/SUM(資本コスト!I1059,労働コスト!I1059)</f>
        <v>0.46989945338718581</v>
      </c>
    </row>
    <row r="1060" spans="1:9" x14ac:dyDescent="0.15">
      <c r="A1060" s="1">
        <v>46</v>
      </c>
      <c r="B1060" s="1" t="s">
        <v>45</v>
      </c>
      <c r="C1060" s="1">
        <v>22</v>
      </c>
      <c r="D1060" s="1" t="s">
        <v>146</v>
      </c>
      <c r="E1060" s="6">
        <f>資本コスト!E1060/SUM(資本コスト!E1060,労働コスト!E1060)</f>
        <v>0.18098715284526301</v>
      </c>
      <c r="F1060" s="6">
        <f>資本コスト!F1060/SUM(資本コスト!F1060,労働コスト!F1060)</f>
        <v>0.26715597296774007</v>
      </c>
      <c r="G1060" s="6">
        <f>資本コスト!G1060/SUM(資本コスト!G1060,労働コスト!G1060)</f>
        <v>0.32836694138831074</v>
      </c>
      <c r="H1060" s="6">
        <f>資本コスト!H1060/SUM(資本コスト!H1060,労働コスト!H1060)</f>
        <v>0.29772298681095682</v>
      </c>
      <c r="I1060" s="6">
        <f>資本コスト!I1060/SUM(資本コスト!I1060,労働コスト!I1060)</f>
        <v>0.25782455674731558</v>
      </c>
    </row>
    <row r="1061" spans="1:9" x14ac:dyDescent="0.15">
      <c r="A1061" s="1">
        <v>46</v>
      </c>
      <c r="B1061" s="1" t="s">
        <v>45</v>
      </c>
      <c r="C1061" s="1">
        <v>23</v>
      </c>
      <c r="D1061" s="1" t="s">
        <v>167</v>
      </c>
      <c r="E1061" s="6">
        <f>資本コスト!E1061/SUM(資本コスト!E1061,労働コスト!E1061)</f>
        <v>0.33081965815145903</v>
      </c>
      <c r="F1061" s="6">
        <f>資本コスト!F1061/SUM(資本コスト!F1061,労働コスト!F1061)</f>
        <v>0.26756146838046307</v>
      </c>
      <c r="G1061" s="6">
        <f>資本コスト!G1061/SUM(資本コスト!G1061,労働コスト!G1061)</f>
        <v>0.27895867075935066</v>
      </c>
      <c r="H1061" s="6">
        <f>資本コスト!H1061/SUM(資本コスト!H1061,労働コスト!H1061)</f>
        <v>0.25864610127409771</v>
      </c>
      <c r="I1061" s="6">
        <f>資本コスト!I1061/SUM(資本コスト!I1061,労働コスト!I1061)</f>
        <v>0.29676213656220096</v>
      </c>
    </row>
    <row r="1062" spans="1:9" x14ac:dyDescent="0.15">
      <c r="A1062" s="1">
        <v>47</v>
      </c>
      <c r="B1062" s="1" t="s">
        <v>95</v>
      </c>
      <c r="C1062" s="1">
        <v>1</v>
      </c>
      <c r="D1062" s="1" t="s">
        <v>147</v>
      </c>
      <c r="E1062" s="6"/>
      <c r="F1062" s="6">
        <f>資本コスト!F1062/SUM(資本コスト!F1062,労働コスト!F1062)</f>
        <v>0.49440294447740818</v>
      </c>
      <c r="G1062" s="6">
        <f>資本コスト!G1062/SUM(資本コスト!G1062,労働コスト!G1062)</f>
        <v>0.55230074962810349</v>
      </c>
      <c r="H1062" s="6">
        <f>資本コスト!H1062/SUM(資本コスト!H1062,労働コスト!H1062)</f>
        <v>0.67965811691884837</v>
      </c>
      <c r="I1062" s="6">
        <f>資本コスト!I1062/SUM(資本コスト!I1062,労働コスト!I1062)</f>
        <v>0.76231044265636239</v>
      </c>
    </row>
    <row r="1063" spans="1:9" x14ac:dyDescent="0.15">
      <c r="A1063" s="1">
        <v>47</v>
      </c>
      <c r="B1063" s="1" t="s">
        <v>95</v>
      </c>
      <c r="C1063" s="1">
        <v>2</v>
      </c>
      <c r="D1063" s="1" t="s">
        <v>148</v>
      </c>
      <c r="E1063" s="6"/>
      <c r="F1063" s="6">
        <f>資本コスト!F1063/SUM(資本コスト!F1063,労働コスト!F1063)</f>
        <v>8.7269724660297796E-2</v>
      </c>
      <c r="G1063" s="6">
        <f>資本コスト!G1063/SUM(資本コスト!G1063,労働コスト!G1063)</f>
        <v>0.22860791654308971</v>
      </c>
      <c r="H1063" s="6">
        <f>資本コスト!H1063/SUM(資本コスト!H1063,労働コスト!H1063)</f>
        <v>0.25748880655805334</v>
      </c>
      <c r="I1063" s="6">
        <f>資本コスト!I1063/SUM(資本コスト!I1063,労働コスト!I1063)</f>
        <v>0.48599667847068562</v>
      </c>
    </row>
    <row r="1064" spans="1:9" x14ac:dyDescent="0.15">
      <c r="A1064" s="1">
        <v>47</v>
      </c>
      <c r="B1064" s="1" t="s">
        <v>145</v>
      </c>
      <c r="C1064" s="1">
        <v>3</v>
      </c>
      <c r="D1064" s="1" t="s">
        <v>155</v>
      </c>
      <c r="E1064" s="6"/>
      <c r="F1064" s="6">
        <f>資本コスト!F1064/SUM(資本コスト!F1064,労働コスト!F1064)</f>
        <v>0.26328836568243585</v>
      </c>
      <c r="G1064" s="6">
        <f>資本コスト!G1064/SUM(資本コスト!G1064,労働コスト!G1064)</f>
        <v>0.35979395028909994</v>
      </c>
      <c r="H1064" s="6">
        <f>資本コスト!H1064/SUM(資本コスト!H1064,労働コスト!H1064)</f>
        <v>0.36436215497271768</v>
      </c>
      <c r="I1064" s="6">
        <f>資本コスト!I1064/SUM(資本コスト!I1064,労働コスト!I1064)</f>
        <v>0.47003411630622804</v>
      </c>
    </row>
    <row r="1065" spans="1:9" x14ac:dyDescent="0.15">
      <c r="A1065" s="1">
        <v>47</v>
      </c>
      <c r="B1065" s="1" t="s">
        <v>145</v>
      </c>
      <c r="C1065" s="1">
        <v>4</v>
      </c>
      <c r="D1065" s="1" t="s">
        <v>156</v>
      </c>
      <c r="E1065" s="6"/>
      <c r="F1065" s="6">
        <f>資本コスト!F1065/SUM(資本コスト!F1065,労働コスト!F1065)</f>
        <v>0.12823939724595171</v>
      </c>
      <c r="G1065" s="6">
        <f>資本コスト!G1065/SUM(資本コスト!G1065,労働コスト!G1065)</f>
        <v>0.13872884158542695</v>
      </c>
      <c r="H1065" s="6">
        <f>資本コスト!H1065/SUM(資本コスト!H1065,労働コスト!H1065)</f>
        <v>0.17917071966937459</v>
      </c>
      <c r="I1065" s="6">
        <f>資本コスト!I1065/SUM(資本コスト!I1065,労働コスト!I1065)</f>
        <v>0.24858144339765634</v>
      </c>
    </row>
    <row r="1066" spans="1:9" x14ac:dyDescent="0.15">
      <c r="A1066" s="1">
        <v>47</v>
      </c>
      <c r="B1066" s="1" t="s">
        <v>145</v>
      </c>
      <c r="C1066" s="1">
        <v>5</v>
      </c>
      <c r="D1066" s="1" t="s">
        <v>157</v>
      </c>
      <c r="E1066" s="6"/>
      <c r="F1066" s="6">
        <f>資本コスト!F1066/SUM(資本コスト!F1066,労働コスト!F1066)</f>
        <v>0.18341392820952732</v>
      </c>
      <c r="G1066" s="6">
        <f>資本コスト!G1066/SUM(資本コスト!G1066,労働コスト!G1066)</f>
        <v>0.2981085987794812</v>
      </c>
      <c r="H1066" s="6">
        <f>資本コスト!H1066/SUM(資本コスト!H1066,労働コスト!H1066)</f>
        <v>0.32994684156035164</v>
      </c>
      <c r="I1066" s="6">
        <f>資本コスト!I1066/SUM(資本コスト!I1066,労働コスト!I1066)</f>
        <v>0.37798285873368515</v>
      </c>
    </row>
    <row r="1067" spans="1:9" x14ac:dyDescent="0.15">
      <c r="A1067" s="1">
        <v>47</v>
      </c>
      <c r="B1067" s="1" t="s">
        <v>145</v>
      </c>
      <c r="C1067" s="1">
        <v>6</v>
      </c>
      <c r="D1067" s="1" t="s">
        <v>49</v>
      </c>
      <c r="E1067" s="6"/>
      <c r="F1067" s="6">
        <f>資本コスト!F1067/SUM(資本コスト!F1067,労働コスト!F1067)</f>
        <v>0.19308752213450503</v>
      </c>
      <c r="G1067" s="6">
        <f>資本コスト!G1067/SUM(資本コスト!G1067,労働コスト!G1067)</f>
        <v>0.19109563680799879</v>
      </c>
      <c r="H1067" s="6">
        <f>資本コスト!H1067/SUM(資本コスト!H1067,労働コスト!H1067)</f>
        <v>0.17798474131402797</v>
      </c>
      <c r="I1067" s="6">
        <f>資本コスト!I1067/SUM(資本コスト!I1067,労働コスト!I1067)</f>
        <v>0.34181409721323452</v>
      </c>
    </row>
    <row r="1068" spans="1:9" x14ac:dyDescent="0.15">
      <c r="A1068" s="1">
        <v>47</v>
      </c>
      <c r="B1068" s="1" t="s">
        <v>145</v>
      </c>
      <c r="C1068" s="1">
        <v>7</v>
      </c>
      <c r="D1068" s="1" t="s">
        <v>158</v>
      </c>
      <c r="E1068" s="6"/>
      <c r="F1068" s="6">
        <f>資本コスト!F1068/SUM(資本コスト!F1068,労働コスト!F1068)</f>
        <v>0.5977736349125955</v>
      </c>
      <c r="G1068" s="6">
        <f>資本コスト!G1068/SUM(資本コスト!G1068,労働コスト!G1068)</f>
        <v>0.53001340084909676</v>
      </c>
      <c r="H1068" s="6">
        <f>資本コスト!H1068/SUM(資本コスト!H1068,労働コスト!H1068)</f>
        <v>0.68074373510240105</v>
      </c>
      <c r="I1068" s="6">
        <f>資本コスト!I1068/SUM(資本コスト!I1068,労働コスト!I1068)</f>
        <v>0.86303493545578136</v>
      </c>
    </row>
    <row r="1069" spans="1:9" x14ac:dyDescent="0.15">
      <c r="A1069" s="1">
        <v>47</v>
      </c>
      <c r="B1069" s="1" t="s">
        <v>145</v>
      </c>
      <c r="C1069" s="1">
        <v>8</v>
      </c>
      <c r="D1069" s="1" t="s">
        <v>159</v>
      </c>
      <c r="E1069" s="6"/>
      <c r="F1069" s="6">
        <f>資本コスト!F1069/SUM(資本コスト!F1069,労働コスト!F1069)</f>
        <v>0.13584772282205068</v>
      </c>
      <c r="G1069" s="6">
        <f>資本コスト!G1069/SUM(資本コスト!G1069,労働コスト!G1069)</f>
        <v>0.1750977541397459</v>
      </c>
      <c r="H1069" s="6">
        <f>資本コスト!H1069/SUM(資本コスト!H1069,労働コスト!H1069)</f>
        <v>0.17271421667879749</v>
      </c>
      <c r="I1069" s="6">
        <f>資本コスト!I1069/SUM(資本コスト!I1069,労働コスト!I1069)</f>
        <v>0.27963023702190792</v>
      </c>
    </row>
    <row r="1070" spans="1:9" x14ac:dyDescent="0.15">
      <c r="A1070" s="1">
        <v>47</v>
      </c>
      <c r="B1070" s="1" t="s">
        <v>145</v>
      </c>
      <c r="C1070" s="1">
        <v>9</v>
      </c>
      <c r="D1070" s="1" t="s">
        <v>160</v>
      </c>
      <c r="E1070" s="6"/>
      <c r="F1070" s="6">
        <f>資本コスト!F1070/SUM(資本コスト!F1070,労働コスト!F1070)</f>
        <v>0.21821844590642969</v>
      </c>
      <c r="G1070" s="6">
        <f>資本コスト!G1070/SUM(資本コスト!G1070,労働コスト!G1070)</f>
        <v>0.2460983090076686</v>
      </c>
      <c r="H1070" s="6">
        <f>資本コスト!H1070/SUM(資本コスト!H1070,労働コスト!H1070)</f>
        <v>0.31344873051713967</v>
      </c>
      <c r="I1070" s="6">
        <f>資本コスト!I1070/SUM(資本コスト!I1070,労働コスト!I1070)</f>
        <v>0.37659237409888419</v>
      </c>
    </row>
    <row r="1071" spans="1:9" x14ac:dyDescent="0.15">
      <c r="A1071" s="1">
        <v>47</v>
      </c>
      <c r="B1071" s="1" t="s">
        <v>145</v>
      </c>
      <c r="C1071" s="1">
        <v>10</v>
      </c>
      <c r="D1071" s="1" t="s">
        <v>161</v>
      </c>
      <c r="E1071" s="6"/>
      <c r="F1071" s="6">
        <f>資本コスト!F1071/SUM(資本コスト!F1071,労働コスト!F1071)</f>
        <v>0.12404616093826751</v>
      </c>
      <c r="G1071" s="6">
        <f>資本コスト!G1071/SUM(資本コスト!G1071,労働コスト!G1071)</f>
        <v>0.15991972122426218</v>
      </c>
      <c r="H1071" s="6">
        <f>資本コスト!H1071/SUM(資本コスト!H1071,労働コスト!H1071)</f>
        <v>0.17427662160151203</v>
      </c>
      <c r="I1071" s="6">
        <f>資本コスト!I1071/SUM(資本コスト!I1071,労働コスト!I1071)</f>
        <v>0.26147671309390852</v>
      </c>
    </row>
    <row r="1072" spans="1:9" x14ac:dyDescent="0.15">
      <c r="A1072" s="1">
        <v>47</v>
      </c>
      <c r="B1072" s="1" t="s">
        <v>145</v>
      </c>
      <c r="C1072" s="1">
        <v>11</v>
      </c>
      <c r="D1072" s="1" t="s">
        <v>162</v>
      </c>
      <c r="E1072" s="6"/>
      <c r="F1072" s="6">
        <f>資本コスト!F1072/SUM(資本コスト!F1072,労働コスト!F1072)</f>
        <v>9.8418639153332099E-2</v>
      </c>
      <c r="G1072" s="6">
        <f>資本コスト!G1072/SUM(資本コスト!G1072,労働コスト!G1072)</f>
        <v>9.4814397127700858E-2</v>
      </c>
      <c r="H1072" s="6">
        <f>資本コスト!H1072/SUM(資本コスト!H1072,労働コスト!H1072)</f>
        <v>0.18693465245754995</v>
      </c>
      <c r="I1072" s="6">
        <f>資本コスト!I1072/SUM(資本コスト!I1072,労働コスト!I1072)</f>
        <v>0.39974577959412755</v>
      </c>
    </row>
    <row r="1073" spans="1:9" x14ac:dyDescent="0.15">
      <c r="A1073" s="1">
        <v>47</v>
      </c>
      <c r="B1073" s="1" t="s">
        <v>145</v>
      </c>
      <c r="C1073" s="1">
        <v>12</v>
      </c>
      <c r="D1073" s="1" t="s">
        <v>163</v>
      </c>
      <c r="E1073" s="6"/>
      <c r="F1073" s="6">
        <f>資本コスト!F1073/SUM(資本コスト!F1073,労働コスト!F1073)</f>
        <v>9.8592252313015785E-2</v>
      </c>
      <c r="G1073" s="6">
        <f>資本コスト!G1073/SUM(資本コスト!G1073,労働コスト!G1073)</f>
        <v>0.13630027287021362</v>
      </c>
      <c r="H1073" s="6">
        <f>資本コスト!H1073/SUM(資本コスト!H1073,労働コスト!H1073)</f>
        <v>0.11792807199087869</v>
      </c>
      <c r="I1073" s="6">
        <f>資本コスト!I1073/SUM(資本コスト!I1073,労働コスト!I1073)</f>
        <v>0.11725031778797178</v>
      </c>
    </row>
    <row r="1074" spans="1:9" x14ac:dyDescent="0.15">
      <c r="A1074" s="1">
        <v>47</v>
      </c>
      <c r="B1074" s="1" t="s">
        <v>145</v>
      </c>
      <c r="C1074" s="1">
        <v>13</v>
      </c>
      <c r="D1074" s="1" t="s">
        <v>164</v>
      </c>
      <c r="E1074" s="6"/>
      <c r="F1074" s="6">
        <f>資本コスト!F1074/SUM(資本コスト!F1074,労働コスト!F1074)</f>
        <v>0.12447044888579997</v>
      </c>
      <c r="G1074" s="6">
        <f>資本コスト!G1074/SUM(資本コスト!G1074,労働コスト!G1074)</f>
        <v>9.0223249776172604E-2</v>
      </c>
      <c r="H1074" s="6">
        <f>資本コスト!H1074/SUM(資本コスト!H1074,労働コスト!H1074)</f>
        <v>0.11013958039469422</v>
      </c>
      <c r="I1074" s="6">
        <f>資本コスト!I1074/SUM(資本コスト!I1074,労働コスト!I1074)</f>
        <v>0.38057320223030183</v>
      </c>
    </row>
    <row r="1075" spans="1:9" x14ac:dyDescent="0.15">
      <c r="A1075" s="1">
        <v>47</v>
      </c>
      <c r="B1075" s="1" t="s">
        <v>145</v>
      </c>
      <c r="C1075" s="1">
        <v>14</v>
      </c>
      <c r="D1075" s="1" t="s">
        <v>165</v>
      </c>
      <c r="E1075" s="6"/>
      <c r="F1075" s="6">
        <f>資本コスト!F1075/SUM(資本コスト!F1075,労働コスト!F1075)</f>
        <v>1.1240244561870911E-2</v>
      </c>
      <c r="G1075" s="6">
        <f>資本コスト!G1075/SUM(資本コスト!G1075,労働コスト!G1075)</f>
        <v>1.0181787443059991E-2</v>
      </c>
      <c r="H1075" s="6">
        <f>資本コスト!H1075/SUM(資本コスト!H1075,労働コスト!H1075)</f>
        <v>1.8380563815911733E-2</v>
      </c>
      <c r="I1075" s="6">
        <f>資本コスト!I1075/SUM(資本コスト!I1075,労働コスト!I1075)</f>
        <v>5.9782665560074218E-3</v>
      </c>
    </row>
    <row r="1076" spans="1:9" x14ac:dyDescent="0.15">
      <c r="A1076" s="1">
        <v>47</v>
      </c>
      <c r="B1076" s="1" t="s">
        <v>145</v>
      </c>
      <c r="C1076" s="1">
        <v>15</v>
      </c>
      <c r="D1076" s="1" t="s">
        <v>166</v>
      </c>
      <c r="E1076" s="6"/>
      <c r="F1076" s="6">
        <f>資本コスト!F1076/SUM(資本コスト!F1076,労働コスト!F1076)</f>
        <v>0.10624840182273752</v>
      </c>
      <c r="G1076" s="6">
        <f>資本コスト!G1076/SUM(資本コスト!G1076,労働コスト!G1076)</f>
        <v>0.15512235164618399</v>
      </c>
      <c r="H1076" s="6">
        <f>資本コスト!H1076/SUM(資本コスト!H1076,労働コスト!H1076)</f>
        <v>0.16943812446282705</v>
      </c>
      <c r="I1076" s="6">
        <f>資本コスト!I1076/SUM(資本コスト!I1076,労働コスト!I1076)</f>
        <v>0.28688736419007849</v>
      </c>
    </row>
    <row r="1077" spans="1:9" x14ac:dyDescent="0.15">
      <c r="A1077" s="1">
        <v>47</v>
      </c>
      <c r="B1077" s="1" t="s">
        <v>95</v>
      </c>
      <c r="C1077" s="1">
        <v>16</v>
      </c>
      <c r="D1077" s="1" t="s">
        <v>149</v>
      </c>
      <c r="E1077" s="6"/>
      <c r="F1077" s="6">
        <f>資本コスト!F1077/SUM(資本コスト!F1077,労働コスト!F1077)</f>
        <v>5.623409865332378E-2</v>
      </c>
      <c r="G1077" s="6">
        <f>資本コスト!G1077/SUM(資本コスト!G1077,労働コスト!G1077)</f>
        <v>5.766988986279549E-2</v>
      </c>
      <c r="H1077" s="6">
        <f>資本コスト!H1077/SUM(資本コスト!H1077,労働コスト!H1077)</f>
        <v>5.9601097314319527E-2</v>
      </c>
      <c r="I1077" s="6">
        <f>資本コスト!I1077/SUM(資本コスト!I1077,労働コスト!I1077)</f>
        <v>7.908188357718593E-2</v>
      </c>
    </row>
    <row r="1078" spans="1:9" x14ac:dyDescent="0.15">
      <c r="A1078" s="1">
        <v>47</v>
      </c>
      <c r="B1078" s="1" t="s">
        <v>95</v>
      </c>
      <c r="C1078" s="1">
        <v>17</v>
      </c>
      <c r="D1078" s="1" t="s">
        <v>150</v>
      </c>
      <c r="E1078" s="6"/>
      <c r="F1078" s="6">
        <f>資本コスト!F1078/SUM(資本コスト!F1078,労働コスト!F1078)</f>
        <v>0.74665535255371085</v>
      </c>
      <c r="G1078" s="6">
        <f>資本コスト!G1078/SUM(資本コスト!G1078,労働コスト!G1078)</f>
        <v>0.6684984200032148</v>
      </c>
      <c r="H1078" s="6">
        <f>資本コスト!H1078/SUM(資本コスト!H1078,労働コスト!H1078)</f>
        <v>0.71993010974406724</v>
      </c>
      <c r="I1078" s="6">
        <f>資本コスト!I1078/SUM(資本コスト!I1078,労働コスト!I1078)</f>
        <v>0.77707192002619307</v>
      </c>
    </row>
    <row r="1079" spans="1:9" x14ac:dyDescent="0.15">
      <c r="A1079" s="1">
        <v>47</v>
      </c>
      <c r="B1079" s="1" t="s">
        <v>95</v>
      </c>
      <c r="C1079" s="1">
        <v>18</v>
      </c>
      <c r="D1079" s="1" t="s">
        <v>151</v>
      </c>
      <c r="E1079" s="6"/>
      <c r="F1079" s="6">
        <f>資本コスト!F1079/SUM(資本コスト!F1079,労働コスト!F1079)</f>
        <v>0.1654833732788196</v>
      </c>
      <c r="G1079" s="6">
        <f>資本コスト!G1079/SUM(資本コスト!G1079,労働コスト!G1079)</f>
        <v>0.19189397864469074</v>
      </c>
      <c r="H1079" s="6">
        <f>資本コスト!H1079/SUM(資本コスト!H1079,労働コスト!H1079)</f>
        <v>0.16745026593493109</v>
      </c>
      <c r="I1079" s="6">
        <f>資本コスト!I1079/SUM(資本コスト!I1079,労働コスト!I1079)</f>
        <v>0.21217792255153747</v>
      </c>
    </row>
    <row r="1080" spans="1:9" x14ac:dyDescent="0.15">
      <c r="A1080" s="1">
        <v>47</v>
      </c>
      <c r="B1080" s="1" t="s">
        <v>95</v>
      </c>
      <c r="C1080" s="1">
        <v>19</v>
      </c>
      <c r="D1080" s="1" t="s">
        <v>152</v>
      </c>
      <c r="E1080" s="6"/>
      <c r="F1080" s="6">
        <f>資本コスト!F1080/SUM(資本コスト!F1080,労働コスト!F1080)</f>
        <v>0.19191484059662198</v>
      </c>
      <c r="G1080" s="6">
        <f>資本コスト!G1080/SUM(資本コスト!G1080,労働コスト!G1080)</f>
        <v>0.1717609671038631</v>
      </c>
      <c r="H1080" s="6">
        <f>資本コスト!H1080/SUM(資本コスト!H1080,労働コスト!H1080)</f>
        <v>0.26359715140730139</v>
      </c>
      <c r="I1080" s="6">
        <f>資本コスト!I1080/SUM(資本コスト!I1080,労働コスト!I1080)</f>
        <v>0.24577900366801633</v>
      </c>
    </row>
    <row r="1081" spans="1:9" x14ac:dyDescent="0.15">
      <c r="A1081" s="1">
        <v>47</v>
      </c>
      <c r="B1081" s="1" t="s">
        <v>95</v>
      </c>
      <c r="C1081" s="1">
        <v>20</v>
      </c>
      <c r="D1081" s="1" t="s">
        <v>153</v>
      </c>
      <c r="E1081" s="6"/>
      <c r="F1081" s="6">
        <f>資本コスト!F1081/SUM(資本コスト!F1081,労働コスト!F1081)</f>
        <v>0.84529090255082795</v>
      </c>
      <c r="G1081" s="6">
        <f>資本コスト!G1081/SUM(資本コスト!G1081,労働コスト!G1081)</f>
        <v>0.66652288229184287</v>
      </c>
      <c r="H1081" s="6">
        <f>資本コスト!H1081/SUM(資本コスト!H1081,労働コスト!H1081)</f>
        <v>0.66177361283425029</v>
      </c>
      <c r="I1081" s="6">
        <f>資本コスト!I1081/SUM(資本コスト!I1081,労働コスト!I1081)</f>
        <v>0.70658547924783355</v>
      </c>
    </row>
    <row r="1082" spans="1:9" x14ac:dyDescent="0.15">
      <c r="A1082" s="1">
        <v>47</v>
      </c>
      <c r="B1082" s="1" t="s">
        <v>95</v>
      </c>
      <c r="C1082" s="1">
        <v>21</v>
      </c>
      <c r="D1082" s="1" t="s">
        <v>154</v>
      </c>
      <c r="E1082" s="6"/>
      <c r="F1082" s="6">
        <f>資本コスト!F1082/SUM(資本コスト!F1082,労働コスト!F1082)</f>
        <v>0.33433587706914836</v>
      </c>
      <c r="G1082" s="6">
        <f>資本コスト!G1082/SUM(資本コスト!G1082,労働コスト!G1082)</f>
        <v>0.33862314177349034</v>
      </c>
      <c r="H1082" s="6">
        <f>資本コスト!H1082/SUM(資本コスト!H1082,労働コスト!H1082)</f>
        <v>0.54575588903089389</v>
      </c>
      <c r="I1082" s="6">
        <f>資本コスト!I1082/SUM(資本コスト!I1082,労働コスト!I1082)</f>
        <v>0.61084690342822534</v>
      </c>
    </row>
    <row r="1083" spans="1:9" x14ac:dyDescent="0.15">
      <c r="A1083" s="1">
        <v>47</v>
      </c>
      <c r="B1083" s="1" t="s">
        <v>46</v>
      </c>
      <c r="C1083" s="1">
        <v>22</v>
      </c>
      <c r="D1083" s="1" t="s">
        <v>146</v>
      </c>
      <c r="E1083" s="6"/>
      <c r="F1083" s="6">
        <f>資本コスト!F1083/SUM(資本コスト!F1083,労働コスト!F1083)</f>
        <v>0.30150956156132408</v>
      </c>
      <c r="G1083" s="6">
        <f>資本コスト!G1083/SUM(資本コスト!G1083,労働コスト!G1083)</f>
        <v>0.39692034259376352</v>
      </c>
      <c r="H1083" s="6">
        <f>資本コスト!H1083/SUM(資本コスト!H1083,労働コスト!H1083)</f>
        <v>0.32271639851443562</v>
      </c>
      <c r="I1083" s="6">
        <f>資本コスト!I1083/SUM(資本コスト!I1083,労働コスト!I1083)</f>
        <v>0.32989597265090931</v>
      </c>
    </row>
    <row r="1084" spans="1:9" x14ac:dyDescent="0.15">
      <c r="A1084" s="1">
        <v>47</v>
      </c>
      <c r="B1084" s="1" t="s">
        <v>46</v>
      </c>
      <c r="C1084" s="1">
        <v>23</v>
      </c>
      <c r="D1084" s="1" t="s">
        <v>167</v>
      </c>
      <c r="E1084" s="6"/>
      <c r="F1084" s="6">
        <f>資本コスト!F1084/SUM(資本コスト!F1084,労働コスト!F1084)</f>
        <v>0.24836889623308914</v>
      </c>
      <c r="G1084" s="6">
        <f>資本コスト!G1084/SUM(資本コスト!G1084,労働コスト!G1084)</f>
        <v>0.31656939664659528</v>
      </c>
      <c r="H1084" s="6">
        <f>資本コスト!H1084/SUM(資本コスト!H1084,労働コスト!H1084)</f>
        <v>0.27159400733036232</v>
      </c>
      <c r="I1084" s="6">
        <f>資本コスト!I1084/SUM(資本コスト!I1084,労働コスト!I1084)</f>
        <v>0.36787161011582015</v>
      </c>
    </row>
    <row r="1085" spans="1:9" x14ac:dyDescent="0.15">
      <c r="A1085" s="1">
        <v>0</v>
      </c>
      <c r="B1085" s="1" t="s">
        <v>172</v>
      </c>
      <c r="C1085" s="1">
        <v>1</v>
      </c>
      <c r="D1085" s="1" t="s">
        <v>147</v>
      </c>
      <c r="E1085" s="6">
        <f>AVERAGEIFS(E$4:E$1084,$C$4:$C$1084,"=1",E$4:E$1084,"&lt;&gt;0")</f>
        <v>0.57662612766310661</v>
      </c>
      <c r="F1085" s="6">
        <f t="shared" ref="F1085:I1085" si="0">AVERAGEIFS(F$4:F$1084,$C$4:$C$1084,"=1",F$4:F$1084,"&lt;&gt;0")</f>
        <v>0.49795858523054887</v>
      </c>
      <c r="G1085" s="6">
        <f t="shared" si="0"/>
        <v>0.54663872751215969</v>
      </c>
      <c r="H1085" s="6">
        <f t="shared" si="0"/>
        <v>0.64692926452328137</v>
      </c>
      <c r="I1085" s="6">
        <f t="shared" si="0"/>
        <v>0.69330453892254196</v>
      </c>
    </row>
    <row r="1086" spans="1:9" x14ac:dyDescent="0.15">
      <c r="A1086" s="1">
        <v>0</v>
      </c>
      <c r="B1086" s="1" t="s">
        <v>172</v>
      </c>
      <c r="C1086" s="1">
        <v>2</v>
      </c>
      <c r="D1086" s="1" t="s">
        <v>148</v>
      </c>
      <c r="E1086" s="6">
        <f>AVERAGEIFS(E$4:E$1084,$C$4:$C$1084,"=2",E$4:E$1084,"&lt;&gt;0")</f>
        <v>0.37763101386466252</v>
      </c>
      <c r="F1086" s="6">
        <f t="shared" ref="F1086:I1086" si="1">AVERAGEIFS(F$4:F$1084,$C$4:$C$1084,"=2",F$4:F$1084,"&lt;&gt;0")</f>
        <v>0.34125277633660878</v>
      </c>
      <c r="G1086" s="6">
        <f t="shared" si="1"/>
        <v>0.35717269550909375</v>
      </c>
      <c r="H1086" s="6">
        <f t="shared" si="1"/>
        <v>0.34799746729854769</v>
      </c>
      <c r="I1086" s="6">
        <f t="shared" si="1"/>
        <v>0.49196184735358361</v>
      </c>
    </row>
    <row r="1087" spans="1:9" x14ac:dyDescent="0.15">
      <c r="A1087" s="1">
        <v>0</v>
      </c>
      <c r="B1087" s="1" t="s">
        <v>172</v>
      </c>
      <c r="C1087" s="1">
        <v>3</v>
      </c>
      <c r="D1087" s="1" t="s">
        <v>155</v>
      </c>
      <c r="E1087" s="6">
        <f>AVERAGEIFS(E$4:E$1084,$C$4:$C$1084,"=3",E$4:E$1084,"&lt;&gt;0")</f>
        <v>0.32373567356185001</v>
      </c>
      <c r="F1087" s="6">
        <f t="shared" ref="F1087:I1087" si="2">AVERAGEIFS(F$4:F$1084,$C$4:$C$1084,"=3",F$4:F$1084,"&lt;&gt;0")</f>
        <v>0.24962497464726222</v>
      </c>
      <c r="G1087" s="6">
        <f t="shared" si="2"/>
        <v>0.30543749671139014</v>
      </c>
      <c r="H1087" s="6">
        <f t="shared" si="2"/>
        <v>0.30535943507113567</v>
      </c>
      <c r="I1087" s="6">
        <f t="shared" si="2"/>
        <v>0.32940489344457669</v>
      </c>
    </row>
    <row r="1088" spans="1:9" x14ac:dyDescent="0.15">
      <c r="A1088" s="1">
        <v>0</v>
      </c>
      <c r="B1088" s="1" t="s">
        <v>172</v>
      </c>
      <c r="C1088" s="1">
        <v>4</v>
      </c>
      <c r="D1088" s="1" t="s">
        <v>156</v>
      </c>
      <c r="E1088" s="6">
        <f>AVERAGEIFS(E$4:E$1084,$C$4:$C$1084,"=4",E$4:E$1084,"&lt;&gt;0")</f>
        <v>0.23070355387086935</v>
      </c>
      <c r="F1088" s="6">
        <f t="shared" ref="F1088:I1088" si="3">AVERAGEIFS(F$4:F$1084,$C$4:$C$1084,"=4",F$4:F$1084,"&lt;&gt;0")</f>
        <v>0.18521827428696069</v>
      </c>
      <c r="G1088" s="6">
        <f t="shared" si="3"/>
        <v>0.20110361976748345</v>
      </c>
      <c r="H1088" s="6">
        <f t="shared" si="3"/>
        <v>0.25931553854037442</v>
      </c>
      <c r="I1088" s="6">
        <f t="shared" si="3"/>
        <v>0.32857478151706354</v>
      </c>
    </row>
    <row r="1089" spans="1:9" x14ac:dyDescent="0.15">
      <c r="A1089" s="1">
        <v>0</v>
      </c>
      <c r="B1089" s="1" t="s">
        <v>172</v>
      </c>
      <c r="C1089" s="1">
        <v>5</v>
      </c>
      <c r="D1089" s="1" t="s">
        <v>157</v>
      </c>
      <c r="E1089" s="6">
        <f>AVERAGEIFS(E$4:E$1084,$C$4:$C$1084,"=5",E$4:E$1084,"&lt;&gt;0")</f>
        <v>0.39402462456442533</v>
      </c>
      <c r="F1089" s="6">
        <f t="shared" ref="F1089:I1089" si="4">AVERAGEIFS(F$4:F$1084,$C$4:$C$1084,"=5",F$4:F$1084,"&lt;&gt;0")</f>
        <v>0.29127920383089784</v>
      </c>
      <c r="G1089" s="6">
        <f t="shared" si="4"/>
        <v>0.31393644371584883</v>
      </c>
      <c r="H1089" s="6">
        <f t="shared" si="4"/>
        <v>0.3199996652430383</v>
      </c>
      <c r="I1089" s="6">
        <f t="shared" si="4"/>
        <v>0.37174932371595248</v>
      </c>
    </row>
    <row r="1090" spans="1:9" x14ac:dyDescent="0.15">
      <c r="A1090" s="1">
        <v>0</v>
      </c>
      <c r="B1090" s="1" t="s">
        <v>172</v>
      </c>
      <c r="C1090" s="1">
        <v>6</v>
      </c>
      <c r="D1090" s="1" t="s">
        <v>49</v>
      </c>
      <c r="E1090" s="6">
        <f>AVERAGEIFS(E$4:E$1084,$C$4:$C$1084,"=6",E$4:E$1084,"&lt;&gt;0")</f>
        <v>0.48337187844084778</v>
      </c>
      <c r="F1090" s="6">
        <f t="shared" ref="F1090:I1090" si="5">AVERAGEIFS(F$4:F$1084,$C$4:$C$1084,"=6",F$4:F$1084,"&lt;&gt;0")</f>
        <v>0.4188653986404865</v>
      </c>
      <c r="G1090" s="6">
        <f t="shared" si="5"/>
        <v>0.43598750424263844</v>
      </c>
      <c r="H1090" s="6">
        <f t="shared" si="5"/>
        <v>0.41982778106697582</v>
      </c>
      <c r="I1090" s="6">
        <f t="shared" si="5"/>
        <v>0.49763339796421996</v>
      </c>
    </row>
    <row r="1091" spans="1:9" x14ac:dyDescent="0.15">
      <c r="A1091" s="1">
        <v>0</v>
      </c>
      <c r="B1091" s="1" t="s">
        <v>172</v>
      </c>
      <c r="C1091" s="1">
        <v>7</v>
      </c>
      <c r="D1091" s="1" t="s">
        <v>158</v>
      </c>
      <c r="E1091" s="6">
        <f>AVERAGEIFS(E$4:E$1084,$C$4:$C$1084,"=7",E$4:E$1084,"&lt;&gt;0")</f>
        <v>0.69559638872698892</v>
      </c>
      <c r="F1091" s="6">
        <f t="shared" ref="F1091:I1091" si="6">AVERAGEIFS(F$4:F$1084,$C$4:$C$1084,"=7",F$4:F$1084,"&lt;&gt;0")</f>
        <v>0.65367224707558635</v>
      </c>
      <c r="G1091" s="6">
        <f t="shared" si="6"/>
        <v>0.57810565504541767</v>
      </c>
      <c r="H1091" s="6">
        <f t="shared" si="6"/>
        <v>0.61307411114531196</v>
      </c>
      <c r="I1091" s="6">
        <f t="shared" si="6"/>
        <v>0.60169542468966231</v>
      </c>
    </row>
    <row r="1092" spans="1:9" x14ac:dyDescent="0.15">
      <c r="A1092" s="1">
        <v>0</v>
      </c>
      <c r="B1092" s="1" t="s">
        <v>172</v>
      </c>
      <c r="C1092" s="1">
        <v>8</v>
      </c>
      <c r="D1092" s="1" t="s">
        <v>159</v>
      </c>
      <c r="E1092" s="6">
        <f>AVERAGEIFS(E$4:E$1084,$C$4:$C$1084,"=8",E$4:E$1084,"&lt;&gt;0")</f>
        <v>0.37526518550394522</v>
      </c>
      <c r="F1092" s="6">
        <f t="shared" ref="F1092:I1092" si="7">AVERAGEIFS(F$4:F$1084,$C$4:$C$1084,"=8",F$4:F$1084,"&lt;&gt;0")</f>
        <v>0.2375710271925299</v>
      </c>
      <c r="G1092" s="6">
        <f t="shared" si="7"/>
        <v>0.24313359757064942</v>
      </c>
      <c r="H1092" s="6">
        <f t="shared" si="7"/>
        <v>0.22927259067337311</v>
      </c>
      <c r="I1092" s="6">
        <f t="shared" si="7"/>
        <v>0.28516080560430512</v>
      </c>
    </row>
    <row r="1093" spans="1:9" x14ac:dyDescent="0.15">
      <c r="A1093" s="1">
        <v>0</v>
      </c>
      <c r="B1093" s="1" t="s">
        <v>172</v>
      </c>
      <c r="C1093" s="1">
        <v>9</v>
      </c>
      <c r="D1093" s="1" t="s">
        <v>160</v>
      </c>
      <c r="E1093" s="6">
        <f>AVERAGEIFS(E$4:E$1084,$C$4:$C$1084,"=9",E$4:E$1084,"&lt;&gt;0")</f>
        <v>0.37397112077082761</v>
      </c>
      <c r="F1093" s="6">
        <f t="shared" ref="F1093:I1093" si="8">AVERAGEIFS(F$4:F$1084,$C$4:$C$1084,"=9",F$4:F$1084,"&lt;&gt;0")</f>
        <v>0.3860725354123869</v>
      </c>
      <c r="G1093" s="6">
        <f t="shared" si="8"/>
        <v>0.41249283364270456</v>
      </c>
      <c r="H1093" s="6">
        <f t="shared" si="8"/>
        <v>0.39930398219364827</v>
      </c>
      <c r="I1093" s="6">
        <f t="shared" si="8"/>
        <v>0.38686252518217212</v>
      </c>
    </row>
    <row r="1094" spans="1:9" x14ac:dyDescent="0.15">
      <c r="A1094" s="1">
        <v>0</v>
      </c>
      <c r="B1094" s="1" t="s">
        <v>172</v>
      </c>
      <c r="C1094" s="1">
        <v>10</v>
      </c>
      <c r="D1094" s="1" t="s">
        <v>161</v>
      </c>
      <c r="E1094" s="6">
        <f>AVERAGEIFS(E$4:E$1084,$C$4:$C$1084,"=10",E$4:E$1084,"&lt;&gt;0")</f>
        <v>0.23769703482794113</v>
      </c>
      <c r="F1094" s="6">
        <f t="shared" ref="F1094:I1094" si="9">AVERAGEIFS(F$4:F$1084,$C$4:$C$1084,"=10",F$4:F$1084,"&lt;&gt;0")</f>
        <v>0.20108714658269458</v>
      </c>
      <c r="G1094" s="6">
        <f t="shared" si="9"/>
        <v>0.18813870118239939</v>
      </c>
      <c r="H1094" s="6">
        <f t="shared" si="9"/>
        <v>0.18412056280772915</v>
      </c>
      <c r="I1094" s="6">
        <f t="shared" si="9"/>
        <v>0.21912645974803241</v>
      </c>
    </row>
    <row r="1095" spans="1:9" x14ac:dyDescent="0.15">
      <c r="A1095" s="1">
        <v>0</v>
      </c>
      <c r="B1095" s="1" t="s">
        <v>172</v>
      </c>
      <c r="C1095" s="1">
        <v>11</v>
      </c>
      <c r="D1095" s="1" t="s">
        <v>162</v>
      </c>
      <c r="E1095" s="6">
        <f>AVERAGEIFS(E$4:E$1084,$C$4:$C$1084,"=11",E$4:E$1084,"&lt;&gt;0")</f>
        <v>0.27037993683079115</v>
      </c>
      <c r="F1095" s="6">
        <f t="shared" ref="F1095:I1095" si="10">AVERAGEIFS(F$4:F$1084,$C$4:$C$1084,"=11",F$4:F$1084,"&lt;&gt;0")</f>
        <v>0.21837903945291617</v>
      </c>
      <c r="G1095" s="6">
        <f t="shared" si="10"/>
        <v>0.27646325858327825</v>
      </c>
      <c r="H1095" s="6">
        <f t="shared" si="10"/>
        <v>0.27123863379692514</v>
      </c>
      <c r="I1095" s="6">
        <f t="shared" si="10"/>
        <v>0.29697429752660198</v>
      </c>
    </row>
    <row r="1096" spans="1:9" x14ac:dyDescent="0.15">
      <c r="A1096" s="1">
        <v>0</v>
      </c>
      <c r="B1096" s="1" t="s">
        <v>172</v>
      </c>
      <c r="C1096" s="1">
        <v>12</v>
      </c>
      <c r="D1096" s="1" t="s">
        <v>163</v>
      </c>
      <c r="E1096" s="6">
        <f>AVERAGEIFS(E$4:E$1084,$C$4:$C$1084,"=12",E$4:E$1084,"&lt;&gt;0")</f>
        <v>0.2193149862898234</v>
      </c>
      <c r="F1096" s="6">
        <f t="shared" ref="F1096:I1096" si="11">AVERAGEIFS(F$4:F$1084,$C$4:$C$1084,"=12",F$4:F$1084,"&lt;&gt;0")</f>
        <v>0.1779681136810769</v>
      </c>
      <c r="G1096" s="6">
        <f t="shared" si="11"/>
        <v>0.31159893468235084</v>
      </c>
      <c r="H1096" s="6">
        <f t="shared" si="11"/>
        <v>0.33596207668989286</v>
      </c>
      <c r="I1096" s="6">
        <f t="shared" si="11"/>
        <v>0.41836581834709069</v>
      </c>
    </row>
    <row r="1097" spans="1:9" x14ac:dyDescent="0.15">
      <c r="A1097" s="1">
        <v>0</v>
      </c>
      <c r="B1097" s="1" t="s">
        <v>172</v>
      </c>
      <c r="C1097" s="1">
        <v>13</v>
      </c>
      <c r="D1097" s="1" t="s">
        <v>164</v>
      </c>
      <c r="E1097" s="6">
        <f>AVERAGEIFS(E$4:E$1084,$C$4:$C$1084,"=13",E$4:E$1084,"&lt;&gt;0")</f>
        <v>0.18948260381010626</v>
      </c>
      <c r="F1097" s="6">
        <f t="shared" ref="F1097:I1097" si="12">AVERAGEIFS(F$4:F$1084,$C$4:$C$1084,"=13",F$4:F$1084,"&lt;&gt;0")</f>
        <v>0.26577480742475057</v>
      </c>
      <c r="G1097" s="6">
        <f t="shared" si="12"/>
        <v>0.31951643263007373</v>
      </c>
      <c r="H1097" s="6">
        <f t="shared" si="12"/>
        <v>0.31053225776504756</v>
      </c>
      <c r="I1097" s="6">
        <f t="shared" si="12"/>
        <v>0.28513067100210393</v>
      </c>
    </row>
    <row r="1098" spans="1:9" x14ac:dyDescent="0.15">
      <c r="A1098" s="1">
        <v>0</v>
      </c>
      <c r="B1098" s="1" t="s">
        <v>172</v>
      </c>
      <c r="C1098" s="1">
        <v>14</v>
      </c>
      <c r="D1098" s="1" t="s">
        <v>165</v>
      </c>
      <c r="E1098" s="6">
        <f>AVERAGEIFS(E$4:E$1084,$C$4:$C$1084,"=14",E$4:E$1084,"&lt;&gt;0")</f>
        <v>7.9545173101670114E-2</v>
      </c>
      <c r="F1098" s="6">
        <f t="shared" ref="F1098:I1098" si="13">AVERAGEIFS(F$4:F$1084,$C$4:$C$1084,"=14",F$4:F$1084,"&lt;&gt;0")</f>
        <v>0.14059569246399631</v>
      </c>
      <c r="G1098" s="6">
        <f t="shared" si="13"/>
        <v>0.22871948500249012</v>
      </c>
      <c r="H1098" s="6">
        <f t="shared" si="13"/>
        <v>0.28873468741096953</v>
      </c>
      <c r="I1098" s="6">
        <f t="shared" si="13"/>
        <v>0.3301448038256482</v>
      </c>
    </row>
    <row r="1099" spans="1:9" x14ac:dyDescent="0.15">
      <c r="A1099" s="1">
        <v>0</v>
      </c>
      <c r="B1099" s="1" t="s">
        <v>172</v>
      </c>
      <c r="C1099" s="1">
        <v>15</v>
      </c>
      <c r="D1099" s="1" t="s">
        <v>166</v>
      </c>
      <c r="E1099" s="6">
        <f>AVERAGEIFS(E$4:E$1084,$C$4:$C$1084,"=15",E$4:E$1084,"&lt;&gt;0")</f>
        <v>0.18944880948791396</v>
      </c>
      <c r="F1099" s="6">
        <f t="shared" ref="F1099:I1099" si="14">AVERAGEIFS(F$4:F$1084,$C$4:$C$1084,"=15",F$4:F$1084,"&lt;&gt;0")</f>
        <v>0.16667558058208809</v>
      </c>
      <c r="G1099" s="6">
        <f t="shared" si="14"/>
        <v>0.22071832684131337</v>
      </c>
      <c r="H1099" s="6">
        <f t="shared" si="14"/>
        <v>0.25133445844608776</v>
      </c>
      <c r="I1099" s="6">
        <f t="shared" si="14"/>
        <v>0.30491152569394825</v>
      </c>
    </row>
    <row r="1100" spans="1:9" x14ac:dyDescent="0.15">
      <c r="A1100" s="1">
        <v>0</v>
      </c>
      <c r="B1100" s="1" t="s">
        <v>172</v>
      </c>
      <c r="C1100" s="1">
        <v>16</v>
      </c>
      <c r="D1100" s="1" t="s">
        <v>149</v>
      </c>
      <c r="E1100" s="6">
        <f>AVERAGEIFS(E$4:E$1084,$C$4:$C$1084,"=16",E$4:E$1084,"&lt;&gt;0")</f>
        <v>0.25346145130212711</v>
      </c>
      <c r="F1100" s="6">
        <f t="shared" ref="F1100:I1100" si="15">AVERAGEIFS(F$4:F$1084,$C$4:$C$1084,"=16",F$4:F$1084,"&lt;&gt;0")</f>
        <v>0.1085121663294553</v>
      </c>
      <c r="G1100" s="6">
        <f t="shared" si="15"/>
        <v>0.11505573309845536</v>
      </c>
      <c r="H1100" s="6">
        <f t="shared" si="15"/>
        <v>9.2975847071252865E-2</v>
      </c>
      <c r="I1100" s="6">
        <f t="shared" si="15"/>
        <v>0.11086544232823879</v>
      </c>
    </row>
    <row r="1101" spans="1:9" x14ac:dyDescent="0.15">
      <c r="A1101" s="1">
        <v>0</v>
      </c>
      <c r="B1101" s="1" t="s">
        <v>172</v>
      </c>
      <c r="C1101" s="1">
        <v>17</v>
      </c>
      <c r="D1101" s="1" t="s">
        <v>150</v>
      </c>
      <c r="E1101" s="6">
        <f>AVERAGEIFS(E$4:E$1084,$C$4:$C$1084,"=17",E$4:E$1084,"&lt;&gt;0")</f>
        <v>0.75892818322847599</v>
      </c>
      <c r="F1101" s="6">
        <f t="shared" ref="F1101:I1101" si="16">AVERAGEIFS(F$4:F$1084,$C$4:$C$1084,"=17",F$4:F$1084,"&lt;&gt;0")</f>
        <v>0.7546521777326396</v>
      </c>
      <c r="G1101" s="6">
        <f t="shared" si="16"/>
        <v>0.70477417539786524</v>
      </c>
      <c r="H1101" s="6">
        <f t="shared" si="16"/>
        <v>0.68786344717136005</v>
      </c>
      <c r="I1101" s="6">
        <f t="shared" si="16"/>
        <v>0.74230508281310947</v>
      </c>
    </row>
    <row r="1102" spans="1:9" x14ac:dyDescent="0.15">
      <c r="A1102" s="1">
        <v>0</v>
      </c>
      <c r="B1102" s="1" t="s">
        <v>172</v>
      </c>
      <c r="C1102" s="1">
        <v>18</v>
      </c>
      <c r="D1102" s="1" t="s">
        <v>151</v>
      </c>
      <c r="E1102" s="6">
        <f>AVERAGEIFS(E$4:E$1084,$C$4:$C$1084,"=18",E$4:E$1084,"&lt;&gt;0")</f>
        <v>0.14047251724260584</v>
      </c>
      <c r="F1102" s="6">
        <f t="shared" ref="F1102:I1102" si="17">AVERAGEIFS(F$4:F$1084,$C$4:$C$1084,"=18",F$4:F$1084,"&lt;&gt;0")</f>
        <v>0.18056243635579128</v>
      </c>
      <c r="G1102" s="6">
        <f t="shared" si="17"/>
        <v>0.18392959221034941</v>
      </c>
      <c r="H1102" s="6">
        <f t="shared" si="17"/>
        <v>0.16391716880626375</v>
      </c>
      <c r="I1102" s="6">
        <f t="shared" si="17"/>
        <v>0.186049140763758</v>
      </c>
    </row>
    <row r="1103" spans="1:9" x14ac:dyDescent="0.15">
      <c r="A1103" s="1">
        <v>0</v>
      </c>
      <c r="B1103" s="1" t="s">
        <v>172</v>
      </c>
      <c r="C1103" s="1">
        <v>19</v>
      </c>
      <c r="D1103" s="1" t="s">
        <v>152</v>
      </c>
      <c r="E1103" s="6">
        <f>AVERAGEIFS(E$4:E$1084,$C$4:$C$1084,"=19",E$4:E$1084,"&lt;&gt;0")</f>
        <v>0.33735764624468084</v>
      </c>
      <c r="F1103" s="6">
        <f t="shared" ref="F1103:I1103" si="18">AVERAGEIFS(F$4:F$1084,$C$4:$C$1084,"=19",F$4:F$1084,"&lt;&gt;0")</f>
        <v>0.15357447259668783</v>
      </c>
      <c r="G1103" s="6">
        <f t="shared" si="18"/>
        <v>0.13391324898241513</v>
      </c>
      <c r="H1103" s="6">
        <f t="shared" si="18"/>
        <v>0.1743346929179091</v>
      </c>
      <c r="I1103" s="6">
        <f t="shared" si="18"/>
        <v>0.22437248550751177</v>
      </c>
    </row>
    <row r="1104" spans="1:9" x14ac:dyDescent="0.15">
      <c r="A1104" s="1">
        <v>0</v>
      </c>
      <c r="B1104" s="1" t="s">
        <v>172</v>
      </c>
      <c r="C1104" s="1">
        <v>20</v>
      </c>
      <c r="D1104" s="1" t="s">
        <v>153</v>
      </c>
      <c r="E1104" s="6">
        <f>AVERAGEIFS(E$4:E$1084,$C$4:$C$1084,"=20",E$4:E$1084,"&lt;&gt;0")</f>
        <v>0.49439025647114127</v>
      </c>
      <c r="F1104" s="6">
        <f t="shared" ref="F1104:I1104" si="19">AVERAGEIFS(F$4:F$1084,$C$4:$C$1084,"=20",F$4:F$1084,"&lt;&gt;0")</f>
        <v>0.80833919565777235</v>
      </c>
      <c r="G1104" s="6">
        <f t="shared" si="19"/>
        <v>0.75208482330091853</v>
      </c>
      <c r="H1104" s="6">
        <f t="shared" si="19"/>
        <v>0.7562226341537942</v>
      </c>
      <c r="I1104" s="6">
        <f t="shared" si="19"/>
        <v>0.80460665434674972</v>
      </c>
    </row>
    <row r="1105" spans="1:9" x14ac:dyDescent="0.15">
      <c r="A1105" s="1">
        <v>0</v>
      </c>
      <c r="B1105" s="1" t="s">
        <v>172</v>
      </c>
      <c r="C1105" s="1">
        <v>21</v>
      </c>
      <c r="D1105" s="1" t="s">
        <v>154</v>
      </c>
      <c r="E1105" s="6">
        <f>AVERAGEIFS(E$4:E$1084,$C$4:$C$1084,"=21",E$4:E$1084,"&lt;&gt;0")</f>
        <v>0.32424855523945345</v>
      </c>
      <c r="F1105" s="6">
        <f t="shared" ref="F1105:I1105" si="20">AVERAGEIFS(F$4:F$1084,$C$4:$C$1084,"=21",F$4:F$1084,"&lt;&gt;0")</f>
        <v>0.40468398321411336</v>
      </c>
      <c r="G1105" s="6">
        <f t="shared" si="20"/>
        <v>0.40490963953900133</v>
      </c>
      <c r="H1105" s="6">
        <f t="shared" si="20"/>
        <v>0.42764588694565314</v>
      </c>
      <c r="I1105" s="6">
        <f t="shared" si="20"/>
        <v>0.53587350252538435</v>
      </c>
    </row>
    <row r="1106" spans="1:9" x14ac:dyDescent="0.15">
      <c r="A1106" s="1">
        <v>0</v>
      </c>
      <c r="B1106" s="1" t="s">
        <v>172</v>
      </c>
      <c r="C1106" s="1">
        <v>22</v>
      </c>
      <c r="D1106" s="1" t="s">
        <v>146</v>
      </c>
      <c r="E1106" s="6">
        <f>AVERAGEIFS(E$4:E$1084,$C$4:$C$1084,"=22",E$4:E$1084,"&lt;&gt;0")</f>
        <v>0.19972128457170263</v>
      </c>
      <c r="F1106" s="6">
        <f t="shared" ref="F1106:I1106" si="21">AVERAGEIFS(F$4:F$1084,$C$4:$C$1084,"=22",F$4:F$1084,"&lt;&gt;0")</f>
        <v>0.2521562469635637</v>
      </c>
      <c r="G1106" s="6">
        <f t="shared" si="21"/>
        <v>0.32172134868187763</v>
      </c>
      <c r="H1106" s="6">
        <f t="shared" si="21"/>
        <v>0.29993379204419834</v>
      </c>
      <c r="I1106" s="6">
        <f t="shared" si="21"/>
        <v>0.26165217060747392</v>
      </c>
    </row>
    <row r="1107" spans="1:9" x14ac:dyDescent="0.15">
      <c r="A1107" s="1">
        <v>0</v>
      </c>
      <c r="B1107" s="1" t="s">
        <v>172</v>
      </c>
      <c r="C1107" s="1">
        <v>23</v>
      </c>
      <c r="D1107" s="1" t="s">
        <v>167</v>
      </c>
      <c r="E1107" s="6">
        <f>AVERAGEIFS(E$4:E$1084,$C$4:$C$1084,"=23",E$4:E$1084,"&lt;&gt;0")</f>
        <v>0.3892693301375193</v>
      </c>
      <c r="F1107" s="6">
        <f t="shared" ref="F1107:I1107" si="22">AVERAGEIFS(F$4:F$1084,$C$4:$C$1084,"=23",F$4:F$1084,"&lt;&gt;0")</f>
        <v>0.28459397667973468</v>
      </c>
      <c r="G1107" s="6">
        <f t="shared" si="22"/>
        <v>0.30157240209868846</v>
      </c>
      <c r="H1107" s="6">
        <f t="shared" si="22"/>
        <v>0.28384030963677176</v>
      </c>
      <c r="I1107" s="6">
        <f t="shared" si="22"/>
        <v>0.32604051799821204</v>
      </c>
    </row>
  </sheetData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I1107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5" width="9.5" style="1" bestFit="1" customWidth="1"/>
    <col min="6" max="9" width="10.5" style="1" bestFit="1" customWidth="1"/>
    <col min="10" max="16384" width="9.33203125" style="1"/>
  </cols>
  <sheetData>
    <row r="1" spans="1:9" x14ac:dyDescent="0.15">
      <c r="A1" s="1" t="s">
        <v>178</v>
      </c>
    </row>
    <row r="3" spans="1:9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</row>
    <row r="4" spans="1:9" x14ac:dyDescent="0.15">
      <c r="A4" s="1">
        <v>1</v>
      </c>
      <c r="B4" s="1" t="s">
        <v>48</v>
      </c>
      <c r="C4" s="1">
        <v>1</v>
      </c>
      <c r="D4" s="1" t="s">
        <v>147</v>
      </c>
      <c r="E4" s="6">
        <f>労働コスト!E4/SUM(資本コスト!E4,労働コスト!E4)</f>
        <v>0.3144089327817608</v>
      </c>
      <c r="F4" s="6">
        <f>労働コスト!F4/SUM(資本コスト!F4,労働コスト!F4)</f>
        <v>0.42530066112034176</v>
      </c>
      <c r="G4" s="6">
        <f>労働コスト!G4/SUM(資本コスト!G4,労働コスト!G4)</f>
        <v>0.40640447982261518</v>
      </c>
      <c r="H4" s="6">
        <f>労働コスト!H4/SUM(資本コスト!H4,労働コスト!H4)</f>
        <v>0.2941088934061214</v>
      </c>
      <c r="I4" s="6">
        <f>労働コスト!I4/SUM(資本コスト!I4,労働コスト!I4)</f>
        <v>0.21861202941387184</v>
      </c>
    </row>
    <row r="5" spans="1:9" x14ac:dyDescent="0.15">
      <c r="A5" s="1">
        <v>1</v>
      </c>
      <c r="B5" s="1" t="s">
        <v>48</v>
      </c>
      <c r="C5" s="1">
        <v>2</v>
      </c>
      <c r="D5" s="1" t="s">
        <v>148</v>
      </c>
      <c r="E5" s="6">
        <f>労働コスト!E5/SUM(資本コスト!E5,労働コスト!E5)</f>
        <v>0.6507578891125978</v>
      </c>
      <c r="F5" s="6">
        <f>労働コスト!F5/SUM(資本コスト!F5,労働コスト!F5)</f>
        <v>0.80447847101040348</v>
      </c>
      <c r="G5" s="6">
        <f>労働コスト!G5/SUM(資本コスト!G5,労働コスト!G5)</f>
        <v>0.75755572089962775</v>
      </c>
      <c r="H5" s="6">
        <f>労働コスト!H5/SUM(資本コスト!H5,労働コスト!H5)</f>
        <v>0.78863667221899414</v>
      </c>
      <c r="I5" s="6">
        <f>労働コスト!I5/SUM(資本コスト!I5,労働コスト!I5)</f>
        <v>0.54075590142750896</v>
      </c>
    </row>
    <row r="6" spans="1:9" x14ac:dyDescent="0.15">
      <c r="A6" s="1">
        <v>1</v>
      </c>
      <c r="B6" s="1" t="s">
        <v>99</v>
      </c>
      <c r="C6" s="1">
        <v>3</v>
      </c>
      <c r="D6" s="1" t="s">
        <v>155</v>
      </c>
      <c r="E6" s="6">
        <f>労働コスト!E6/SUM(資本コスト!E6,労働コスト!E6)</f>
        <v>0.63708275709769646</v>
      </c>
      <c r="F6" s="6">
        <f>労働コスト!F6/SUM(資本コスト!F6,労働コスト!F6)</f>
        <v>0.70613773043546624</v>
      </c>
      <c r="G6" s="6">
        <f>労働コスト!G6/SUM(資本コスト!G6,労働コスト!G6)</f>
        <v>0.68495312999318436</v>
      </c>
      <c r="H6" s="6">
        <f>労働コスト!H6/SUM(資本コスト!H6,労働コスト!H6)</f>
        <v>0.63656882159582284</v>
      </c>
      <c r="I6" s="6">
        <f>労働コスト!I6/SUM(資本コスト!I6,労働コスト!I6)</f>
        <v>0.60172140381015349</v>
      </c>
    </row>
    <row r="7" spans="1:9" x14ac:dyDescent="0.15">
      <c r="A7" s="1">
        <v>1</v>
      </c>
      <c r="B7" s="1" t="s">
        <v>99</v>
      </c>
      <c r="C7" s="1">
        <v>4</v>
      </c>
      <c r="D7" s="1" t="s">
        <v>156</v>
      </c>
      <c r="E7" s="6">
        <f>労働コスト!E7/SUM(資本コスト!E7,労働コスト!E7)</f>
        <v>0.92664318598619344</v>
      </c>
      <c r="F7" s="6">
        <f>労働コスト!F7/SUM(資本コスト!F7,労働コスト!F7)</f>
        <v>0.86635313024515204</v>
      </c>
      <c r="G7" s="6">
        <f>労働コスト!G7/SUM(資本コスト!G7,労働コスト!G7)</f>
        <v>0.86472458006593644</v>
      </c>
      <c r="H7" s="6">
        <f>労働コスト!H7/SUM(資本コスト!H7,労働コスト!H7)</f>
        <v>0.74510276700684797</v>
      </c>
      <c r="I7" s="6">
        <f>労働コスト!I7/SUM(資本コスト!I7,労働コスト!I7)</f>
        <v>0.7083564463178762</v>
      </c>
    </row>
    <row r="8" spans="1:9" x14ac:dyDescent="0.15">
      <c r="A8" s="1">
        <v>1</v>
      </c>
      <c r="B8" s="1" t="s">
        <v>99</v>
      </c>
      <c r="C8" s="1">
        <v>5</v>
      </c>
      <c r="D8" s="1" t="s">
        <v>157</v>
      </c>
      <c r="E8" s="6">
        <f>労働コスト!E8/SUM(資本コスト!E8,労働コスト!E8)</f>
        <v>0.18765813547204718</v>
      </c>
      <c r="F8" s="6">
        <f>労働コスト!F8/SUM(資本コスト!F8,労働コスト!F8)</f>
        <v>0.34706969204741112</v>
      </c>
      <c r="G8" s="6">
        <f>労働コスト!G8/SUM(資本コスト!G8,労働コスト!G8)</f>
        <v>0.35954214746746183</v>
      </c>
      <c r="H8" s="6">
        <f>労働コスト!H8/SUM(資本コスト!H8,労働コスト!H8)</f>
        <v>0.34780403638161628</v>
      </c>
      <c r="I8" s="6">
        <f>労働コスト!I8/SUM(資本コスト!I8,労働コスト!I8)</f>
        <v>0.30593725278892675</v>
      </c>
    </row>
    <row r="9" spans="1:9" x14ac:dyDescent="0.15">
      <c r="A9" s="1">
        <v>1</v>
      </c>
      <c r="B9" s="1" t="s">
        <v>99</v>
      </c>
      <c r="C9" s="1">
        <v>6</v>
      </c>
      <c r="D9" s="1" t="s">
        <v>49</v>
      </c>
      <c r="E9" s="6">
        <f>労働コスト!E9/SUM(資本コスト!E9,労働コスト!E9)</f>
        <v>0.41057532382727513</v>
      </c>
      <c r="F9" s="6">
        <f>労働コスト!F9/SUM(資本コスト!F9,労働コスト!F9)</f>
        <v>0.56749171635236328</v>
      </c>
      <c r="G9" s="6">
        <f>労働コスト!G9/SUM(資本コスト!G9,労働コスト!G9)</f>
        <v>0.58739047614992679</v>
      </c>
      <c r="H9" s="6">
        <f>労働コスト!H9/SUM(資本コスト!H9,労働コスト!H9)</f>
        <v>0.5472139693163709</v>
      </c>
      <c r="I9" s="6">
        <f>労働コスト!I9/SUM(資本コスト!I9,労働コスト!I9)</f>
        <v>0.42490543609122094</v>
      </c>
    </row>
    <row r="10" spans="1:9" x14ac:dyDescent="0.15">
      <c r="A10" s="1">
        <v>1</v>
      </c>
      <c r="B10" s="1" t="s">
        <v>99</v>
      </c>
      <c r="C10" s="1">
        <v>7</v>
      </c>
      <c r="D10" s="1" t="s">
        <v>158</v>
      </c>
      <c r="E10" s="6">
        <f>労働コスト!E10/SUM(資本コスト!E10,労働コスト!E10)</f>
        <v>0.32334802551801284</v>
      </c>
      <c r="F10" s="6">
        <f>労働コスト!F10/SUM(資本コスト!F10,労働コスト!F10)</f>
        <v>0.26544537349218911</v>
      </c>
      <c r="G10" s="6">
        <f>労働コスト!G10/SUM(資本コスト!G10,労働コスト!G10)</f>
        <v>0.24678215349167168</v>
      </c>
      <c r="H10" s="6">
        <f>労働コスト!H10/SUM(資本コスト!H10,労働コスト!H10)</f>
        <v>0.13971157744480828</v>
      </c>
      <c r="I10" s="6">
        <f>労働コスト!I10/SUM(資本コスト!I10,労働コスト!I10)</f>
        <v>0.11467800048067459</v>
      </c>
    </row>
    <row r="11" spans="1:9" x14ac:dyDescent="0.15">
      <c r="A11" s="1">
        <v>1</v>
      </c>
      <c r="B11" s="1" t="s">
        <v>99</v>
      </c>
      <c r="C11" s="1">
        <v>8</v>
      </c>
      <c r="D11" s="1" t="s">
        <v>159</v>
      </c>
      <c r="E11" s="6">
        <f>労働コスト!E11/SUM(資本コスト!E11,労働コスト!E11)</f>
        <v>0.48243856131500717</v>
      </c>
      <c r="F11" s="6">
        <f>労働コスト!F11/SUM(資本コスト!F11,労働コスト!F11)</f>
        <v>0.73035576317871409</v>
      </c>
      <c r="G11" s="6">
        <f>労働コスト!G11/SUM(資本コスト!G11,労働コスト!G11)</f>
        <v>0.74452576020488181</v>
      </c>
      <c r="H11" s="6">
        <f>労働コスト!H11/SUM(資本コスト!H11,労働コスト!H11)</f>
        <v>0.69033213621141976</v>
      </c>
      <c r="I11" s="6">
        <f>労働コスト!I11/SUM(資本コスト!I11,労働コスト!I11)</f>
        <v>0.62681302506086933</v>
      </c>
    </row>
    <row r="12" spans="1:9" x14ac:dyDescent="0.15">
      <c r="A12" s="1">
        <v>1</v>
      </c>
      <c r="B12" s="1" t="s">
        <v>99</v>
      </c>
      <c r="C12" s="1">
        <v>9</v>
      </c>
      <c r="D12" s="1" t="s">
        <v>160</v>
      </c>
      <c r="E12" s="6">
        <f>労働コスト!E12/SUM(資本コスト!E12,労働コスト!E12)</f>
        <v>0.42648979342919136</v>
      </c>
      <c r="F12" s="6">
        <f>労働コスト!F12/SUM(資本コスト!F12,労働コスト!F12)</f>
        <v>0.53176771769775066</v>
      </c>
      <c r="G12" s="6">
        <f>労働コスト!G12/SUM(資本コスト!G12,労働コスト!G12)</f>
        <v>0.43909591616798022</v>
      </c>
      <c r="H12" s="6">
        <f>労働コスト!H12/SUM(資本コスト!H12,労働コスト!H12)</f>
        <v>0.40834290420739833</v>
      </c>
      <c r="I12" s="6">
        <f>労働コスト!I12/SUM(資本コスト!I12,労働コスト!I12)</f>
        <v>0.43948852996580362</v>
      </c>
    </row>
    <row r="13" spans="1:9" x14ac:dyDescent="0.15">
      <c r="A13" s="1">
        <v>1</v>
      </c>
      <c r="B13" s="1" t="s">
        <v>99</v>
      </c>
      <c r="C13" s="1">
        <v>10</v>
      </c>
      <c r="D13" s="1" t="s">
        <v>161</v>
      </c>
      <c r="E13" s="6">
        <f>労働コスト!E13/SUM(資本コスト!E13,労働コスト!E13)</f>
        <v>0.79907149761160923</v>
      </c>
      <c r="F13" s="6">
        <f>労働コスト!F13/SUM(資本コスト!F13,労働コスト!F13)</f>
        <v>0.82874743098017301</v>
      </c>
      <c r="G13" s="6">
        <f>労働コスト!G13/SUM(資本コスト!G13,労働コスト!G13)</f>
        <v>0.8270408581881129</v>
      </c>
      <c r="H13" s="6">
        <f>労働コスト!H13/SUM(資本コスト!H13,労働コスト!H13)</f>
        <v>0.78442971020396934</v>
      </c>
      <c r="I13" s="6">
        <f>労働コスト!I13/SUM(資本コスト!I13,労働コスト!I13)</f>
        <v>0.73439579544081746</v>
      </c>
    </row>
    <row r="14" spans="1:9" x14ac:dyDescent="0.15">
      <c r="A14" s="1">
        <v>1</v>
      </c>
      <c r="B14" s="1" t="s">
        <v>99</v>
      </c>
      <c r="C14" s="1">
        <v>11</v>
      </c>
      <c r="D14" s="1" t="s">
        <v>162</v>
      </c>
      <c r="E14" s="6">
        <f>労働コスト!E14/SUM(資本コスト!E14,労働コスト!E14)</f>
        <v>0.61752145189353591</v>
      </c>
      <c r="F14" s="6">
        <f>労働コスト!F14/SUM(資本コスト!F14,労働コスト!F14)</f>
        <v>0.70839410560135019</v>
      </c>
      <c r="G14" s="6">
        <f>労働コスト!G14/SUM(資本コスト!G14,労働コスト!G14)</f>
        <v>0.71705601601922886</v>
      </c>
      <c r="H14" s="6">
        <f>労働コスト!H14/SUM(資本コスト!H14,労働コスト!H14)</f>
        <v>0.69169608733904098</v>
      </c>
      <c r="I14" s="6">
        <f>労働コスト!I14/SUM(資本コスト!I14,労働コスト!I14)</f>
        <v>0.69492378974536873</v>
      </c>
    </row>
    <row r="15" spans="1:9" x14ac:dyDescent="0.15">
      <c r="A15" s="1">
        <v>1</v>
      </c>
      <c r="B15" s="1" t="s">
        <v>99</v>
      </c>
      <c r="C15" s="1">
        <v>12</v>
      </c>
      <c r="D15" s="1" t="s">
        <v>163</v>
      </c>
      <c r="E15" s="6">
        <f>労働コスト!E15/SUM(資本コスト!E15,労働コスト!E15)</f>
        <v>0.95486424335441866</v>
      </c>
      <c r="F15" s="6">
        <f>労働コスト!F15/SUM(資本コスト!F15,労働コスト!F15)</f>
        <v>0.83140427016701424</v>
      </c>
      <c r="G15" s="6">
        <f>労働コスト!G15/SUM(資本コスト!G15,労働コスト!G15)</f>
        <v>0.6572517803463116</v>
      </c>
      <c r="H15" s="6">
        <f>労働コスト!H15/SUM(資本コスト!H15,労働コスト!H15)</f>
        <v>0.56557160472152512</v>
      </c>
      <c r="I15" s="6">
        <f>労働コスト!I15/SUM(資本コスト!I15,労働コスト!I15)</f>
        <v>0.45327657325019466</v>
      </c>
    </row>
    <row r="16" spans="1:9" x14ac:dyDescent="0.15">
      <c r="A16" s="1">
        <v>1</v>
      </c>
      <c r="B16" s="1" t="s">
        <v>99</v>
      </c>
      <c r="C16" s="1">
        <v>13</v>
      </c>
      <c r="D16" s="1" t="s">
        <v>164</v>
      </c>
      <c r="E16" s="6">
        <f>労働コスト!E16/SUM(資本コスト!E16,労働コスト!E16)</f>
        <v>0.86871196494724889</v>
      </c>
      <c r="F16" s="6">
        <f>労働コスト!F16/SUM(資本コスト!F16,労働コスト!F16)</f>
        <v>0.72215056804403643</v>
      </c>
      <c r="G16" s="6">
        <f>労働コスト!G16/SUM(資本コスト!G16,労働コスト!G16)</f>
        <v>0.65463825969751355</v>
      </c>
      <c r="H16" s="6">
        <f>労働コスト!H16/SUM(資本コスト!H16,労働コスト!H16)</f>
        <v>0.48701492056937123</v>
      </c>
      <c r="I16" s="6">
        <f>労働コスト!I16/SUM(資本コスト!I16,労働コスト!I16)</f>
        <v>0.44201389392657509</v>
      </c>
    </row>
    <row r="17" spans="1:9" x14ac:dyDescent="0.15">
      <c r="A17" s="1">
        <v>1</v>
      </c>
      <c r="B17" s="1" t="s">
        <v>99</v>
      </c>
      <c r="C17" s="1">
        <v>14</v>
      </c>
      <c r="D17" s="1" t="s">
        <v>165</v>
      </c>
      <c r="E17" s="6">
        <f>労働コスト!E17/SUM(資本コスト!E17,労働コスト!E17)</f>
        <v>0.9720180767043014</v>
      </c>
      <c r="F17" s="6">
        <f>労働コスト!F17/SUM(資本コスト!F17,労働コスト!F17)</f>
        <v>0.9169931515343982</v>
      </c>
      <c r="G17" s="6">
        <f>労働コスト!G17/SUM(資本コスト!G17,労働コスト!G17)</f>
        <v>0.90898796259952708</v>
      </c>
      <c r="H17" s="6">
        <f>労働コスト!H17/SUM(資本コスト!H17,労働コスト!H17)</f>
        <v>0.82957209663668796</v>
      </c>
      <c r="I17" s="6">
        <f>労働コスト!I17/SUM(資本コスト!I17,労働コスト!I17)</f>
        <v>0.81628806227999262</v>
      </c>
    </row>
    <row r="18" spans="1:9" x14ac:dyDescent="0.15">
      <c r="A18" s="1">
        <v>1</v>
      </c>
      <c r="B18" s="1" t="s">
        <v>99</v>
      </c>
      <c r="C18" s="1">
        <v>15</v>
      </c>
      <c r="D18" s="1" t="s">
        <v>166</v>
      </c>
      <c r="E18" s="6">
        <f>労働コスト!E18/SUM(資本コスト!E18,労働コスト!E18)</f>
        <v>0.87309273371025575</v>
      </c>
      <c r="F18" s="6">
        <f>労働コスト!F18/SUM(資本コスト!F18,労働コスト!F18)</f>
        <v>0.83534624653884515</v>
      </c>
      <c r="G18" s="6">
        <f>労働コスト!G18/SUM(資本コスト!G18,労働コスト!G18)</f>
        <v>0.78612390470811611</v>
      </c>
      <c r="H18" s="6">
        <f>労働コスト!H18/SUM(資本コスト!H18,労働コスト!H18)</f>
        <v>0.71134735849619335</v>
      </c>
      <c r="I18" s="6">
        <f>労働コスト!I18/SUM(資本コスト!I18,労働コスト!I18)</f>
        <v>0.66045822582837155</v>
      </c>
    </row>
    <row r="19" spans="1:9" x14ac:dyDescent="0.15">
      <c r="A19" s="1">
        <v>1</v>
      </c>
      <c r="B19" s="1" t="s">
        <v>48</v>
      </c>
      <c r="C19" s="1">
        <v>16</v>
      </c>
      <c r="D19" s="1" t="s">
        <v>149</v>
      </c>
      <c r="E19" s="6">
        <f>労働コスト!E19/SUM(資本コスト!E19,労働コスト!E19)</f>
        <v>0.881662500613835</v>
      </c>
      <c r="F19" s="6">
        <f>労働コスト!F19/SUM(資本コスト!F19,労働コスト!F19)</f>
        <v>0.90610281081461075</v>
      </c>
      <c r="G19" s="6">
        <f>労働コスト!G19/SUM(資本コスト!G19,労働コスト!G19)</f>
        <v>0.91477690850916371</v>
      </c>
      <c r="H19" s="6">
        <f>労働コスト!H19/SUM(資本コスト!H19,労働コスト!H19)</f>
        <v>0.90913140909807422</v>
      </c>
      <c r="I19" s="6">
        <f>労働コスト!I19/SUM(資本コスト!I19,労働コスト!I19)</f>
        <v>0.88248973714016521</v>
      </c>
    </row>
    <row r="20" spans="1:9" x14ac:dyDescent="0.15">
      <c r="A20" s="1">
        <v>1</v>
      </c>
      <c r="B20" s="1" t="s">
        <v>48</v>
      </c>
      <c r="C20" s="1">
        <v>17</v>
      </c>
      <c r="D20" s="1" t="s">
        <v>150</v>
      </c>
      <c r="E20" s="6">
        <f>労働コスト!E20/SUM(資本コスト!E20,労働コスト!E20)</f>
        <v>0.22831217275664625</v>
      </c>
      <c r="F20" s="6">
        <f>労働コスト!F20/SUM(資本コスト!F20,労働コスト!F20)</f>
        <v>0.22605016983508402</v>
      </c>
      <c r="G20" s="6">
        <f>労働コスト!G20/SUM(資本コスト!G20,労働コスト!G20)</f>
        <v>0.28214923171901868</v>
      </c>
      <c r="H20" s="6">
        <f>労働コスト!H20/SUM(資本コスト!H20,労働コスト!H20)</f>
        <v>0.33819672842931253</v>
      </c>
      <c r="I20" s="6">
        <f>労働コスト!I20/SUM(資本コスト!I20,労働コスト!I20)</f>
        <v>0.27493260064651853</v>
      </c>
    </row>
    <row r="21" spans="1:9" x14ac:dyDescent="0.15">
      <c r="A21" s="1">
        <v>1</v>
      </c>
      <c r="B21" s="1" t="s">
        <v>48</v>
      </c>
      <c r="C21" s="1">
        <v>18</v>
      </c>
      <c r="D21" s="1" t="s">
        <v>151</v>
      </c>
      <c r="E21" s="6">
        <f>労働コスト!E21/SUM(資本コスト!E21,労働コスト!E21)</f>
        <v>0.81358540696109038</v>
      </c>
      <c r="F21" s="6">
        <f>労働コスト!F21/SUM(資本コスト!F21,労働コスト!F21)</f>
        <v>0.78236011055260402</v>
      </c>
      <c r="G21" s="6">
        <f>労働コスト!G21/SUM(資本コスト!G21,労働コスト!G21)</f>
        <v>0.8084177227210243</v>
      </c>
      <c r="H21" s="6">
        <f>労働コスト!H21/SUM(資本コスト!H21,労働コスト!H21)</f>
        <v>0.81198447837606014</v>
      </c>
      <c r="I21" s="6">
        <f>労働コスト!I21/SUM(資本コスト!I21,労働コスト!I21)</f>
        <v>0.79904577694153434</v>
      </c>
    </row>
    <row r="22" spans="1:9" x14ac:dyDescent="0.15">
      <c r="A22" s="1">
        <v>1</v>
      </c>
      <c r="B22" s="1" t="s">
        <v>48</v>
      </c>
      <c r="C22" s="1">
        <v>19</v>
      </c>
      <c r="D22" s="1" t="s">
        <v>152</v>
      </c>
      <c r="E22" s="6">
        <f>労働コスト!E22/SUM(資本コスト!E22,労働コスト!E22)</f>
        <v>0.75654228995811135</v>
      </c>
      <c r="F22" s="6">
        <f>労働コスト!F22/SUM(資本コスト!F22,労働コスト!F22)</f>
        <v>0.86540245901919477</v>
      </c>
      <c r="G22" s="6">
        <f>労働コスト!G22/SUM(資本コスト!G22,労働コスト!G22)</f>
        <v>0.91067723103448761</v>
      </c>
      <c r="H22" s="6">
        <f>労働コスト!H22/SUM(資本コスト!H22,労働コスト!H22)</f>
        <v>0.81923273557173193</v>
      </c>
      <c r="I22" s="6">
        <f>労働コスト!I22/SUM(資本コスト!I22,労働コスト!I22)</f>
        <v>0.78141214595316522</v>
      </c>
    </row>
    <row r="23" spans="1:9" x14ac:dyDescent="0.15">
      <c r="A23" s="1">
        <v>1</v>
      </c>
      <c r="B23" s="1" t="s">
        <v>48</v>
      </c>
      <c r="C23" s="1">
        <v>20</v>
      </c>
      <c r="D23" s="1" t="s">
        <v>153</v>
      </c>
      <c r="E23" s="6">
        <f>労働コスト!E23/SUM(資本コスト!E23,労働コスト!E23)</f>
        <v>0.59146008630591562</v>
      </c>
      <c r="F23" s="6">
        <f>労働コスト!F23/SUM(資本コスト!F23,労働コスト!F23)</f>
        <v>0.19177708358273321</v>
      </c>
      <c r="G23" s="6">
        <f>労働コスト!G23/SUM(資本コスト!G23,労働コスト!G23)</f>
        <v>0.26538916147715014</v>
      </c>
      <c r="H23" s="6">
        <f>労働コスト!H23/SUM(資本コスト!H23,労働コスト!H23)</f>
        <v>0.28295893295741309</v>
      </c>
      <c r="I23" s="6">
        <f>労働コスト!I23/SUM(資本コスト!I23,労働コスト!I23)</f>
        <v>0.24485611831424578</v>
      </c>
    </row>
    <row r="24" spans="1:9" x14ac:dyDescent="0.15">
      <c r="A24" s="1">
        <v>1</v>
      </c>
      <c r="B24" s="1" t="s">
        <v>48</v>
      </c>
      <c r="C24" s="1">
        <v>21</v>
      </c>
      <c r="D24" s="1" t="s">
        <v>154</v>
      </c>
      <c r="E24" s="6">
        <f>労働コスト!E24/SUM(資本コスト!E24,労働コスト!E24)</f>
        <v>0.74233417556660153</v>
      </c>
      <c r="F24" s="6">
        <f>労働コスト!F24/SUM(資本コスト!F24,労働コスト!F24)</f>
        <v>0.58087446841351753</v>
      </c>
      <c r="G24" s="6">
        <f>労働コスト!G24/SUM(資本コスト!G24,労働コスト!G24)</f>
        <v>0.5799411115056502</v>
      </c>
      <c r="H24" s="6">
        <f>労働コスト!H24/SUM(資本コスト!H24,労働コスト!H24)</f>
        <v>0.51287675468964056</v>
      </c>
      <c r="I24" s="6">
        <f>労働コスト!I24/SUM(資本コスト!I24,労働コスト!I24)</f>
        <v>0.40417281738700417</v>
      </c>
    </row>
    <row r="25" spans="1:9" x14ac:dyDescent="0.15">
      <c r="A25" s="1">
        <v>1</v>
      </c>
      <c r="B25" s="1" t="s">
        <v>0</v>
      </c>
      <c r="C25" s="1">
        <v>22</v>
      </c>
      <c r="D25" s="1" t="s">
        <v>146</v>
      </c>
      <c r="E25" s="6">
        <f>労働コスト!E25/SUM(資本コスト!E25,労働コスト!E25)</f>
        <v>0.82456487555941682</v>
      </c>
      <c r="F25" s="6">
        <f>労働コスト!F25/SUM(資本コスト!F25,労働コスト!F25)</f>
        <v>0.73337157607653158</v>
      </c>
      <c r="G25" s="6">
        <f>労働コスト!G25/SUM(資本コスト!G25,労働コスト!G25)</f>
        <v>0.69599549662733395</v>
      </c>
      <c r="H25" s="6">
        <f>労働コスト!H25/SUM(資本コスト!H25,労働コスト!H25)</f>
        <v>0.68292488498218673</v>
      </c>
      <c r="I25" s="6">
        <f>労働コスト!I25/SUM(資本コスト!I25,労働コスト!I25)</f>
        <v>0.75221600978215042</v>
      </c>
    </row>
    <row r="26" spans="1:9" x14ac:dyDescent="0.15">
      <c r="A26" s="1">
        <v>1</v>
      </c>
      <c r="B26" s="1" t="s">
        <v>0</v>
      </c>
      <c r="C26" s="1">
        <v>23</v>
      </c>
      <c r="D26" s="1" t="s">
        <v>167</v>
      </c>
      <c r="E26" s="6">
        <f>労働コスト!E26/SUM(資本コスト!E26,労働コスト!E26)</f>
        <v>0.54090914461903861</v>
      </c>
      <c r="F26" s="6">
        <f>労働コスト!F26/SUM(資本コスト!F26,労働コスト!F26)</f>
        <v>0.71199358348111397</v>
      </c>
      <c r="G26" s="6">
        <f>労働コスト!G26/SUM(資本コスト!G26,労働コスト!G26)</f>
        <v>0.66439429498913249</v>
      </c>
      <c r="H26" s="6">
        <f>労働コスト!H26/SUM(資本コスト!H26,労働コスト!H26)</f>
        <v>0.69717309191627441</v>
      </c>
      <c r="I26" s="6">
        <f>労働コスト!I26/SUM(資本コスト!I26,労働コスト!I26)</f>
        <v>0.65742133433188921</v>
      </c>
    </row>
    <row r="27" spans="1:9" x14ac:dyDescent="0.15">
      <c r="A27" s="1">
        <v>2</v>
      </c>
      <c r="B27" s="1" t="s">
        <v>50</v>
      </c>
      <c r="C27" s="1">
        <v>1</v>
      </c>
      <c r="D27" s="1" t="s">
        <v>147</v>
      </c>
      <c r="E27" s="6">
        <f>労働コスト!E27/SUM(資本コスト!E27,労働コスト!E27)</f>
        <v>0.44915223938403531</v>
      </c>
      <c r="F27" s="6">
        <f>労働コスト!F27/SUM(資本コスト!F27,労働コスト!F27)</f>
        <v>0.51160650756107462</v>
      </c>
      <c r="G27" s="6">
        <f>労働コスト!G27/SUM(資本コスト!G27,労働コスト!G27)</f>
        <v>0.49834878621338885</v>
      </c>
      <c r="H27" s="6">
        <f>労働コスト!H27/SUM(資本コスト!H27,労働コスト!H27)</f>
        <v>0.40158771590671177</v>
      </c>
      <c r="I27" s="6">
        <f>労働コスト!I27/SUM(資本コスト!I27,労働コスト!I27)</f>
        <v>0.34591982588029996</v>
      </c>
    </row>
    <row r="28" spans="1:9" x14ac:dyDescent="0.15">
      <c r="A28" s="1">
        <v>2</v>
      </c>
      <c r="B28" s="1" t="s">
        <v>50</v>
      </c>
      <c r="C28" s="1">
        <v>2</v>
      </c>
      <c r="D28" s="1" t="s">
        <v>148</v>
      </c>
      <c r="E28" s="6">
        <f>労働コスト!E28/SUM(資本コスト!E28,労働コスト!E28)</f>
        <v>0.60363926138027646</v>
      </c>
      <c r="F28" s="6">
        <f>労働コスト!F28/SUM(資本コスト!F28,労働コスト!F28)</f>
        <v>0.52822312789105363</v>
      </c>
      <c r="G28" s="6">
        <f>労働コスト!G28/SUM(資本コスト!G28,労働コスト!G28)</f>
        <v>0.58777898453960564</v>
      </c>
      <c r="H28" s="6">
        <f>労働コスト!H28/SUM(資本コスト!H28,労働コスト!H28)</f>
        <v>0.49417419786549088</v>
      </c>
      <c r="I28" s="6">
        <f>労働コスト!I28/SUM(資本コスト!I28,労働コスト!I28)</f>
        <v>0.38176577490715696</v>
      </c>
    </row>
    <row r="29" spans="1:9" x14ac:dyDescent="0.15">
      <c r="A29" s="1">
        <v>2</v>
      </c>
      <c r="B29" s="1" t="s">
        <v>100</v>
      </c>
      <c r="C29" s="1">
        <v>3</v>
      </c>
      <c r="D29" s="1" t="s">
        <v>155</v>
      </c>
      <c r="E29" s="6">
        <f>労働コスト!E29/SUM(資本コスト!E29,労働コスト!E29)</f>
        <v>0.73145883452372651</v>
      </c>
      <c r="F29" s="6">
        <f>労働コスト!F29/SUM(資本コスト!F29,労働コスト!F29)</f>
        <v>0.72108925596625684</v>
      </c>
      <c r="G29" s="6">
        <f>労働コスト!G29/SUM(資本コスト!G29,労働コスト!G29)</f>
        <v>0.66437997105063429</v>
      </c>
      <c r="H29" s="6">
        <f>労働コスト!H29/SUM(資本コスト!H29,労働コスト!H29)</f>
        <v>0.66061452821483202</v>
      </c>
      <c r="I29" s="6">
        <f>労働コスト!I29/SUM(資本コスト!I29,労働コスト!I29)</f>
        <v>0.67950664943687422</v>
      </c>
    </row>
    <row r="30" spans="1:9" x14ac:dyDescent="0.15">
      <c r="A30" s="1">
        <v>2</v>
      </c>
      <c r="B30" s="1" t="s">
        <v>100</v>
      </c>
      <c r="C30" s="1">
        <v>4</v>
      </c>
      <c r="D30" s="1" t="s">
        <v>156</v>
      </c>
      <c r="E30" s="6">
        <f>労働コスト!E30/SUM(資本コスト!E30,労働コスト!E30)</f>
        <v>0.62719488150828107</v>
      </c>
      <c r="F30" s="6">
        <f>労働コスト!F30/SUM(資本コスト!F30,労働コスト!F30)</f>
        <v>0.65181022813453049</v>
      </c>
      <c r="G30" s="6">
        <f>労働コスト!G30/SUM(資本コスト!G30,労働コスト!G30)</f>
        <v>0.734047513529417</v>
      </c>
      <c r="H30" s="6">
        <f>労働コスト!H30/SUM(資本コスト!H30,労働コスト!H30)</f>
        <v>0.6794344742750047</v>
      </c>
      <c r="I30" s="6">
        <f>労働コスト!I30/SUM(資本コスト!I30,労働コスト!I30)</f>
        <v>0.66826181819742569</v>
      </c>
    </row>
    <row r="31" spans="1:9" x14ac:dyDescent="0.15">
      <c r="A31" s="1">
        <v>2</v>
      </c>
      <c r="B31" s="1" t="s">
        <v>100</v>
      </c>
      <c r="C31" s="1">
        <v>5</v>
      </c>
      <c r="D31" s="1" t="s">
        <v>157</v>
      </c>
      <c r="E31" s="6">
        <f>労働コスト!E31/SUM(資本コスト!E31,労働コスト!E31)</f>
        <v>0.30024591699432995</v>
      </c>
      <c r="F31" s="6">
        <f>労働コスト!F31/SUM(資本コスト!F31,労働コスト!F31)</f>
        <v>0.44434688759175778</v>
      </c>
      <c r="G31" s="6">
        <f>労働コスト!G31/SUM(資本コスト!G31,労働コスト!G31)</f>
        <v>0.32532155927016237</v>
      </c>
      <c r="H31" s="6">
        <f>労働コスト!H31/SUM(資本コスト!H31,労働コスト!H31)</f>
        <v>0.33777749947376812</v>
      </c>
      <c r="I31" s="6">
        <f>労働コスト!I31/SUM(資本コスト!I31,労働コスト!I31)</f>
        <v>0.39731242326216404</v>
      </c>
    </row>
    <row r="32" spans="1:9" x14ac:dyDescent="0.15">
      <c r="A32" s="1">
        <v>2</v>
      </c>
      <c r="B32" s="1" t="s">
        <v>100</v>
      </c>
      <c r="C32" s="1">
        <v>6</v>
      </c>
      <c r="D32" s="1" t="s">
        <v>49</v>
      </c>
      <c r="E32" s="6">
        <f>労働コスト!E32/SUM(資本コスト!E32,労働コスト!E32)</f>
        <v>0.36971047071246943</v>
      </c>
      <c r="F32" s="6">
        <f>労働コスト!F32/SUM(資本コスト!F32,労働コスト!F32)</f>
        <v>0.39109564170533517</v>
      </c>
      <c r="G32" s="6">
        <f>労働コスト!G32/SUM(資本コスト!G32,労働コスト!G32)</f>
        <v>0.34387982152304108</v>
      </c>
      <c r="H32" s="6">
        <f>労働コスト!H32/SUM(資本コスト!H32,労働コスト!H32)</f>
        <v>0.41758800924520884</v>
      </c>
      <c r="I32" s="6">
        <f>労働コスト!I32/SUM(資本コスト!I32,労働コスト!I32)</f>
        <v>0.41213428619716735</v>
      </c>
    </row>
    <row r="33" spans="1:9" x14ac:dyDescent="0.15">
      <c r="A33" s="1">
        <v>2</v>
      </c>
      <c r="B33" s="1" t="s">
        <v>100</v>
      </c>
      <c r="C33" s="1">
        <v>7</v>
      </c>
      <c r="D33" s="1" t="s">
        <v>158</v>
      </c>
      <c r="E33" s="6">
        <f>労働コスト!E33/SUM(資本コスト!E33,労働コスト!E33)</f>
        <v>0.11389565395975031</v>
      </c>
      <c r="F33" s="6">
        <f>労働コスト!F33/SUM(資本コスト!F33,労働コスト!F33)</f>
        <v>0.1293826407018524</v>
      </c>
      <c r="G33" s="6">
        <f>労働コスト!G33/SUM(資本コスト!G33,労働コスト!G33)</f>
        <v>0.14400906033399519</v>
      </c>
      <c r="H33" s="6">
        <f>労働コスト!H33/SUM(資本コスト!H33,労働コスト!H33)</f>
        <v>0.25726982868572018</v>
      </c>
      <c r="I33" s="6">
        <f>労働コスト!I33/SUM(資本コスト!I33,労働コスト!I33)</f>
        <v>0.45620005035445632</v>
      </c>
    </row>
    <row r="34" spans="1:9" x14ac:dyDescent="0.15">
      <c r="A34" s="1">
        <v>2</v>
      </c>
      <c r="B34" s="1" t="s">
        <v>100</v>
      </c>
      <c r="C34" s="1">
        <v>8</v>
      </c>
      <c r="D34" s="1" t="s">
        <v>159</v>
      </c>
      <c r="E34" s="6">
        <f>労働コスト!E34/SUM(資本コスト!E34,労働コスト!E34)</f>
        <v>0.50046416655378534</v>
      </c>
      <c r="F34" s="6">
        <f>労働コスト!F34/SUM(資本コスト!F34,労働コスト!F34)</f>
        <v>0.60995977495121856</v>
      </c>
      <c r="G34" s="6">
        <f>労働コスト!G34/SUM(資本コスト!G34,労働コスト!G34)</f>
        <v>0.59659418348223558</v>
      </c>
      <c r="H34" s="6">
        <f>労働コスト!H34/SUM(資本コスト!H34,労働コスト!H34)</f>
        <v>0.7020297119988278</v>
      </c>
      <c r="I34" s="6">
        <f>労働コスト!I34/SUM(資本コスト!I34,労働コスト!I34)</f>
        <v>0.6577472326089604</v>
      </c>
    </row>
    <row r="35" spans="1:9" x14ac:dyDescent="0.15">
      <c r="A35" s="1">
        <v>2</v>
      </c>
      <c r="B35" s="1" t="s">
        <v>100</v>
      </c>
      <c r="C35" s="1">
        <v>9</v>
      </c>
      <c r="D35" s="1" t="s">
        <v>160</v>
      </c>
      <c r="E35" s="6">
        <f>労働コスト!E35/SUM(資本コスト!E35,労働コスト!E35)</f>
        <v>0.51970025243358264</v>
      </c>
      <c r="F35" s="6">
        <f>労働コスト!F35/SUM(資本コスト!F35,労働コスト!F35)</f>
        <v>0.51258719402721975</v>
      </c>
      <c r="G35" s="6">
        <f>労働コスト!G35/SUM(資本コスト!G35,労働コスト!G35)</f>
        <v>0.47677509686697578</v>
      </c>
      <c r="H35" s="6">
        <f>労働コスト!H35/SUM(資本コスト!H35,労働コスト!H35)</f>
        <v>0.20409131577091008</v>
      </c>
      <c r="I35" s="6">
        <f>労働コスト!I35/SUM(資本コスト!I35,労働コスト!I35)</f>
        <v>0.35508129198931793</v>
      </c>
    </row>
    <row r="36" spans="1:9" x14ac:dyDescent="0.15">
      <c r="A36" s="1">
        <v>2</v>
      </c>
      <c r="B36" s="1" t="s">
        <v>100</v>
      </c>
      <c r="C36" s="1">
        <v>10</v>
      </c>
      <c r="D36" s="1" t="s">
        <v>161</v>
      </c>
      <c r="E36" s="6">
        <f>労働コスト!E36/SUM(資本コスト!E36,労働コスト!E36)</f>
        <v>0.86001843204672745</v>
      </c>
      <c r="F36" s="6">
        <f>労働コスト!F36/SUM(資本コスト!F36,労働コスト!F36)</f>
        <v>0.84576322646194468</v>
      </c>
      <c r="G36" s="6">
        <f>労働コスト!G36/SUM(資本コスト!G36,労働コスト!G36)</f>
        <v>0.83591950271297555</v>
      </c>
      <c r="H36" s="6">
        <f>労働コスト!H36/SUM(資本コスト!H36,労働コスト!H36)</f>
        <v>0.82746493710521596</v>
      </c>
      <c r="I36" s="6">
        <f>労働コスト!I36/SUM(資本コスト!I36,労働コスト!I36)</f>
        <v>0.80482034532793867</v>
      </c>
    </row>
    <row r="37" spans="1:9" x14ac:dyDescent="0.15">
      <c r="A37" s="1">
        <v>2</v>
      </c>
      <c r="B37" s="1" t="s">
        <v>100</v>
      </c>
      <c r="C37" s="1">
        <v>11</v>
      </c>
      <c r="D37" s="1" t="s">
        <v>162</v>
      </c>
      <c r="E37" s="6">
        <f>労働コスト!E37/SUM(資本コスト!E37,労働コスト!E37)</f>
        <v>0.81627976893610299</v>
      </c>
      <c r="F37" s="6">
        <f>労働コスト!F37/SUM(資本コスト!F37,労働コスト!F37)</f>
        <v>0.82010059856379014</v>
      </c>
      <c r="G37" s="6">
        <f>労働コスト!G37/SUM(資本コスト!G37,労働コスト!G37)</f>
        <v>0.78825797194357183</v>
      </c>
      <c r="H37" s="6">
        <f>労働コスト!H37/SUM(資本コスト!H37,労働コスト!H37)</f>
        <v>0.74388340073086479</v>
      </c>
      <c r="I37" s="6">
        <f>労働コスト!I37/SUM(資本コスト!I37,労働コスト!I37)</f>
        <v>0.63951154756507611</v>
      </c>
    </row>
    <row r="38" spans="1:9" x14ac:dyDescent="0.15">
      <c r="A38" s="1">
        <v>2</v>
      </c>
      <c r="B38" s="1" t="s">
        <v>100</v>
      </c>
      <c r="C38" s="1">
        <v>12</v>
      </c>
      <c r="D38" s="1" t="s">
        <v>163</v>
      </c>
      <c r="E38" s="6">
        <f>労働コスト!E38/SUM(資本コスト!E38,労働コスト!E38)</f>
        <v>0.85484823281817179</v>
      </c>
      <c r="F38" s="6">
        <f>労働コスト!F38/SUM(資本コスト!F38,労働コスト!F38)</f>
        <v>0.91080363869459435</v>
      </c>
      <c r="G38" s="6">
        <f>労働コスト!G38/SUM(資本コスト!G38,労働コスト!G38)</f>
        <v>0.79074360339055494</v>
      </c>
      <c r="H38" s="6">
        <f>労働コスト!H38/SUM(資本コスト!H38,労働コスト!H38)</f>
        <v>0.72900767199345817</v>
      </c>
      <c r="I38" s="6">
        <f>労働コスト!I38/SUM(資本コスト!I38,労働コスト!I38)</f>
        <v>0.70944955779989238</v>
      </c>
    </row>
    <row r="39" spans="1:9" x14ac:dyDescent="0.15">
      <c r="A39" s="1">
        <v>2</v>
      </c>
      <c r="B39" s="1" t="s">
        <v>100</v>
      </c>
      <c r="C39" s="1">
        <v>13</v>
      </c>
      <c r="D39" s="1" t="s">
        <v>164</v>
      </c>
      <c r="E39" s="6">
        <f>労働コスト!E39/SUM(資本コスト!E39,労働コスト!E39)</f>
        <v>0.8383342114034591</v>
      </c>
      <c r="F39" s="6">
        <f>労働コスト!F39/SUM(資本コスト!F39,労働コスト!F39)</f>
        <v>0.8488787840787746</v>
      </c>
      <c r="G39" s="6">
        <f>労働コスト!G39/SUM(資本コスト!G39,労働コスト!G39)</f>
        <v>0.77495430427112488</v>
      </c>
      <c r="H39" s="6">
        <f>労働コスト!H39/SUM(資本コスト!H39,労働コスト!H39)</f>
        <v>0.78517763160476162</v>
      </c>
      <c r="I39" s="6">
        <f>労働コスト!I39/SUM(資本コスト!I39,労働コスト!I39)</f>
        <v>0.84103652906010418</v>
      </c>
    </row>
    <row r="40" spans="1:9" x14ac:dyDescent="0.15">
      <c r="A40" s="1">
        <v>2</v>
      </c>
      <c r="B40" s="1" t="s">
        <v>100</v>
      </c>
      <c r="C40" s="1">
        <v>14</v>
      </c>
      <c r="D40" s="1" t="s">
        <v>165</v>
      </c>
      <c r="E40" s="6">
        <f>労働コスト!E40/SUM(資本コスト!E40,労働コスト!E40)</f>
        <v>0.99384928707885789</v>
      </c>
      <c r="F40" s="6">
        <f>労働コスト!F40/SUM(資本コスト!F40,労働コスト!F40)</f>
        <v>0.8409326315039003</v>
      </c>
      <c r="G40" s="6">
        <f>労働コスト!G40/SUM(資本コスト!G40,労働コスト!G40)</f>
        <v>0.81514028356039603</v>
      </c>
      <c r="H40" s="6">
        <f>労働コスト!H40/SUM(資本コスト!H40,労働コスト!H40)</f>
        <v>0.79337244442209987</v>
      </c>
      <c r="I40" s="6">
        <f>労働コスト!I40/SUM(資本コスト!I40,労働コスト!I40)</f>
        <v>0.80219414505395958</v>
      </c>
    </row>
    <row r="41" spans="1:9" x14ac:dyDescent="0.15">
      <c r="A41" s="1">
        <v>2</v>
      </c>
      <c r="B41" s="1" t="s">
        <v>100</v>
      </c>
      <c r="C41" s="1">
        <v>15</v>
      </c>
      <c r="D41" s="1" t="s">
        <v>166</v>
      </c>
      <c r="E41" s="6">
        <f>労働コスト!E41/SUM(資本コスト!E41,労働コスト!E41)</f>
        <v>0.86611333302203464</v>
      </c>
      <c r="F41" s="6">
        <f>労働コスト!F41/SUM(資本コスト!F41,労働コスト!F41)</f>
        <v>0.83155116150763642</v>
      </c>
      <c r="G41" s="6">
        <f>労働コスト!G41/SUM(資本コスト!G41,労働コスト!G41)</f>
        <v>0.79849345033495756</v>
      </c>
      <c r="H41" s="6">
        <f>労働コスト!H41/SUM(資本コスト!H41,労働コスト!H41)</f>
        <v>0.79264500550775907</v>
      </c>
      <c r="I41" s="6">
        <f>労働コスト!I41/SUM(資本コスト!I41,労働コスト!I41)</f>
        <v>0.77823744927520933</v>
      </c>
    </row>
    <row r="42" spans="1:9" x14ac:dyDescent="0.15">
      <c r="A42" s="1">
        <v>2</v>
      </c>
      <c r="B42" s="1" t="s">
        <v>50</v>
      </c>
      <c r="C42" s="1">
        <v>16</v>
      </c>
      <c r="D42" s="1" t="s">
        <v>149</v>
      </c>
      <c r="E42" s="6">
        <f>労働コスト!E42/SUM(資本コスト!E42,労働コスト!E42)</f>
        <v>0.74210622052653796</v>
      </c>
      <c r="F42" s="6">
        <f>労働コスト!F42/SUM(資本コスト!F42,労働コスト!F42)</f>
        <v>0.91597825837507807</v>
      </c>
      <c r="G42" s="6">
        <f>労働コスト!G42/SUM(資本コスト!G42,労働コスト!G42)</f>
        <v>0.83131973899913092</v>
      </c>
      <c r="H42" s="6">
        <f>労働コスト!H42/SUM(資本コスト!H42,労働コスト!H42)</f>
        <v>0.79438367082106009</v>
      </c>
      <c r="I42" s="6">
        <f>労働コスト!I42/SUM(資本コスト!I42,労働コスト!I42)</f>
        <v>0.79335727945985568</v>
      </c>
    </row>
    <row r="43" spans="1:9" x14ac:dyDescent="0.15">
      <c r="A43" s="1">
        <v>2</v>
      </c>
      <c r="B43" s="1" t="s">
        <v>50</v>
      </c>
      <c r="C43" s="1">
        <v>17</v>
      </c>
      <c r="D43" s="1" t="s">
        <v>150</v>
      </c>
      <c r="E43" s="6">
        <f>労働コスト!E43/SUM(資本コスト!E43,労働コスト!E43)</f>
        <v>0.28483326081547666</v>
      </c>
      <c r="F43" s="6">
        <f>労働コスト!F43/SUM(資本コスト!F43,労働コスト!F43)</f>
        <v>0.26977874346992142</v>
      </c>
      <c r="G43" s="6">
        <f>労働コスト!G43/SUM(資本コスト!G43,労働コスト!G43)</f>
        <v>0.37467375401954478</v>
      </c>
      <c r="H43" s="6">
        <f>労働コスト!H43/SUM(資本コスト!H43,労働コスト!H43)</f>
        <v>0.21568389458581294</v>
      </c>
      <c r="I43" s="6">
        <f>労働コスト!I43/SUM(資本コスト!I43,労働コスト!I43)</f>
        <v>0.20501499661153391</v>
      </c>
    </row>
    <row r="44" spans="1:9" x14ac:dyDescent="0.15">
      <c r="A44" s="1">
        <v>2</v>
      </c>
      <c r="B44" s="1" t="s">
        <v>50</v>
      </c>
      <c r="C44" s="1">
        <v>18</v>
      </c>
      <c r="D44" s="1" t="s">
        <v>151</v>
      </c>
      <c r="E44" s="6">
        <f>労働コスト!E44/SUM(資本コスト!E44,労働コスト!E44)</f>
        <v>0.8343770250647824</v>
      </c>
      <c r="F44" s="6">
        <f>労働コスト!F44/SUM(資本コスト!F44,労働コスト!F44)</f>
        <v>0.7653100577197518</v>
      </c>
      <c r="G44" s="6">
        <f>労働コスト!G44/SUM(資本コスト!G44,労働コスト!G44)</f>
        <v>0.78212484286241069</v>
      </c>
      <c r="H44" s="6">
        <f>労働コスト!H44/SUM(資本コスト!H44,労働コスト!H44)</f>
        <v>0.78308560283336137</v>
      </c>
      <c r="I44" s="6">
        <f>労働コスト!I44/SUM(資本コスト!I44,労働コスト!I44)</f>
        <v>0.81174451844313722</v>
      </c>
    </row>
    <row r="45" spans="1:9" x14ac:dyDescent="0.15">
      <c r="A45" s="1">
        <v>2</v>
      </c>
      <c r="B45" s="1" t="s">
        <v>50</v>
      </c>
      <c r="C45" s="1">
        <v>19</v>
      </c>
      <c r="D45" s="1" t="s">
        <v>152</v>
      </c>
      <c r="E45" s="6">
        <f>労働コスト!E45/SUM(資本コスト!E45,労働コスト!E45)</f>
        <v>0.73006196641277032</v>
      </c>
      <c r="F45" s="6">
        <f>労働コスト!F45/SUM(資本コスト!F45,労働コスト!F45)</f>
        <v>0.86844005229866106</v>
      </c>
      <c r="G45" s="6">
        <f>労働コスト!G45/SUM(資本コスト!G45,労働コスト!G45)</f>
        <v>0.85979822895958802</v>
      </c>
      <c r="H45" s="6">
        <f>労働コスト!H45/SUM(資本コスト!H45,労働コスト!H45)</f>
        <v>0.83823286724835244</v>
      </c>
      <c r="I45" s="6">
        <f>労働コスト!I45/SUM(資本コスト!I45,労働コスト!I45)</f>
        <v>0.77392502050177769</v>
      </c>
    </row>
    <row r="46" spans="1:9" x14ac:dyDescent="0.15">
      <c r="A46" s="1">
        <v>2</v>
      </c>
      <c r="B46" s="1" t="s">
        <v>50</v>
      </c>
      <c r="C46" s="1">
        <v>20</v>
      </c>
      <c r="D46" s="1" t="s">
        <v>153</v>
      </c>
      <c r="E46" s="6">
        <f>労働コスト!E46/SUM(資本コスト!E46,労働コスト!E46)</f>
        <v>0.66712318211230681</v>
      </c>
      <c r="F46" s="6">
        <f>労働コスト!F46/SUM(資本コスト!F46,労働コスト!F46)</f>
        <v>0.20586212889897429</v>
      </c>
      <c r="G46" s="6">
        <f>労働コスト!G46/SUM(資本コスト!G46,労働コスト!G46)</f>
        <v>0.22062473789049841</v>
      </c>
      <c r="H46" s="6">
        <f>労働コスト!H46/SUM(資本コスト!H46,労働コスト!H46)</f>
        <v>0.22747560361399555</v>
      </c>
      <c r="I46" s="6">
        <f>労働コスト!I46/SUM(資本コスト!I46,労働コスト!I46)</f>
        <v>0.18771899864719718</v>
      </c>
    </row>
    <row r="47" spans="1:9" x14ac:dyDescent="0.15">
      <c r="A47" s="1">
        <v>2</v>
      </c>
      <c r="B47" s="1" t="s">
        <v>50</v>
      </c>
      <c r="C47" s="1">
        <v>21</v>
      </c>
      <c r="D47" s="1" t="s">
        <v>154</v>
      </c>
      <c r="E47" s="6">
        <f>労働コスト!E47/SUM(資本コスト!E47,労働コスト!E47)</f>
        <v>0.81481766109529719</v>
      </c>
      <c r="F47" s="6">
        <f>労働コスト!F47/SUM(資本コスト!F47,労働コスト!F47)</f>
        <v>0.65213201561617806</v>
      </c>
      <c r="G47" s="6">
        <f>労働コスト!G47/SUM(資本コスト!G47,労働コスト!G47)</f>
        <v>0.59633752326779821</v>
      </c>
      <c r="H47" s="6">
        <f>労働コスト!H47/SUM(資本コスト!H47,労働コスト!H47)</f>
        <v>0.38138887792205778</v>
      </c>
      <c r="I47" s="6">
        <f>労働コスト!I47/SUM(資本コスト!I47,労働コスト!I47)</f>
        <v>0.34972951393811913</v>
      </c>
    </row>
    <row r="48" spans="1:9" x14ac:dyDescent="0.15">
      <c r="A48" s="1">
        <v>2</v>
      </c>
      <c r="B48" s="1" t="s">
        <v>1</v>
      </c>
      <c r="C48" s="1">
        <v>22</v>
      </c>
      <c r="D48" s="1" t="s">
        <v>146</v>
      </c>
      <c r="E48" s="6">
        <f>労働コスト!E48/SUM(資本コスト!E48,労働コスト!E48)</f>
        <v>0.86801958803418577</v>
      </c>
      <c r="F48" s="6">
        <f>労働コスト!F48/SUM(資本コスト!F48,労働コスト!F48)</f>
        <v>0.74511250862854406</v>
      </c>
      <c r="G48" s="6">
        <f>労働コスト!G48/SUM(資本コスト!G48,労働コスト!G48)</f>
        <v>0.64914425140622478</v>
      </c>
      <c r="H48" s="6">
        <f>労働コスト!H48/SUM(資本コスト!H48,労働コスト!H48)</f>
        <v>0.64551873932975512</v>
      </c>
      <c r="I48" s="6">
        <f>労働コスト!I48/SUM(資本コスト!I48,労働コスト!I48)</f>
        <v>0.72975726418610898</v>
      </c>
    </row>
    <row r="49" spans="1:9" x14ac:dyDescent="0.15">
      <c r="A49" s="1">
        <v>2</v>
      </c>
      <c r="B49" s="1" t="s">
        <v>1</v>
      </c>
      <c r="C49" s="1">
        <v>23</v>
      </c>
      <c r="D49" s="1" t="s">
        <v>167</v>
      </c>
      <c r="E49" s="6">
        <f>労働コスト!E49/SUM(資本コスト!E49,労働コスト!E49)</f>
        <v>0.64328268819059586</v>
      </c>
      <c r="F49" s="6">
        <f>労働コスト!F49/SUM(資本コスト!F49,労働コスト!F49)</f>
        <v>0.72136191977982056</v>
      </c>
      <c r="G49" s="6">
        <f>労働コスト!G49/SUM(資本コスト!G49,労働コスト!G49)</f>
        <v>0.69612828776338087</v>
      </c>
      <c r="H49" s="6">
        <f>労働コスト!H49/SUM(資本コスト!H49,労働コスト!H49)</f>
        <v>0.67833072367620784</v>
      </c>
      <c r="I49" s="6">
        <f>労働コスト!I49/SUM(資本コスト!I49,労働コスト!I49)</f>
        <v>0.63406792621162766</v>
      </c>
    </row>
    <row r="50" spans="1:9" x14ac:dyDescent="0.15">
      <c r="A50" s="1">
        <v>3</v>
      </c>
      <c r="B50" s="1" t="s">
        <v>51</v>
      </c>
      <c r="C50" s="1">
        <v>1</v>
      </c>
      <c r="D50" s="1" t="s">
        <v>147</v>
      </c>
      <c r="E50" s="6">
        <f>労働コスト!E50/SUM(資本コスト!E50,労働コスト!E50)</f>
        <v>0.4683234514525777</v>
      </c>
      <c r="F50" s="6">
        <f>労働コスト!F50/SUM(資本コスト!F50,労働コスト!F50)</f>
        <v>0.57500457620664636</v>
      </c>
      <c r="G50" s="6">
        <f>労働コスト!G50/SUM(資本コスト!G50,労働コスト!G50)</f>
        <v>0.54439245132917713</v>
      </c>
      <c r="H50" s="6">
        <f>労働コスト!H50/SUM(資本コスト!H50,労働コスト!H50)</f>
        <v>0.37801908114624788</v>
      </c>
      <c r="I50" s="6">
        <f>労働コスト!I50/SUM(資本コスト!I50,労働コスト!I50)</f>
        <v>0.30676970294135858</v>
      </c>
    </row>
    <row r="51" spans="1:9" x14ac:dyDescent="0.15">
      <c r="A51" s="1">
        <v>3</v>
      </c>
      <c r="B51" s="1" t="s">
        <v>51</v>
      </c>
      <c r="C51" s="1">
        <v>2</v>
      </c>
      <c r="D51" s="1" t="s">
        <v>148</v>
      </c>
      <c r="E51" s="6">
        <f>労働コスト!E51/SUM(資本コスト!E51,労働コスト!E51)</f>
        <v>0.52094901133304305</v>
      </c>
      <c r="F51" s="6">
        <f>労働コスト!F51/SUM(資本コスト!F51,労働コスト!F51)</f>
        <v>0.69948593539125459</v>
      </c>
      <c r="G51" s="6">
        <f>労働コスト!G51/SUM(資本コスト!G51,労働コスト!G51)</f>
        <v>0.71864837947222182</v>
      </c>
      <c r="H51" s="6">
        <f>労働コスト!H51/SUM(資本コスト!H51,労働コスト!H51)</f>
        <v>0.78095690155813102</v>
      </c>
      <c r="I51" s="6">
        <f>労働コスト!I51/SUM(資本コスト!I51,労働コスト!I51)</f>
        <v>0.75859920408633563</v>
      </c>
    </row>
    <row r="52" spans="1:9" x14ac:dyDescent="0.15">
      <c r="A52" s="1">
        <v>3</v>
      </c>
      <c r="B52" s="1" t="s">
        <v>101</v>
      </c>
      <c r="C52" s="1">
        <v>3</v>
      </c>
      <c r="D52" s="1" t="s">
        <v>155</v>
      </c>
      <c r="E52" s="6">
        <f>労働コスト!E52/SUM(資本コスト!E52,労働コスト!E52)</f>
        <v>0.7611526583950845</v>
      </c>
      <c r="F52" s="6">
        <f>労働コスト!F52/SUM(資本コスト!F52,労働コスト!F52)</f>
        <v>0.76840147690834493</v>
      </c>
      <c r="G52" s="6">
        <f>労働コスト!G52/SUM(資本コスト!G52,労働コスト!G52)</f>
        <v>0.73195922478040798</v>
      </c>
      <c r="H52" s="6">
        <f>労働コスト!H52/SUM(資本コスト!H52,労働コスト!H52)</f>
        <v>0.73642319620002039</v>
      </c>
      <c r="I52" s="6">
        <f>労働コスト!I52/SUM(資本コスト!I52,労働コスト!I52)</f>
        <v>0.72823249714921945</v>
      </c>
    </row>
    <row r="53" spans="1:9" x14ac:dyDescent="0.15">
      <c r="A53" s="1">
        <v>3</v>
      </c>
      <c r="B53" s="1" t="s">
        <v>101</v>
      </c>
      <c r="C53" s="1">
        <v>4</v>
      </c>
      <c r="D53" s="1" t="s">
        <v>156</v>
      </c>
      <c r="E53" s="6">
        <f>労働コスト!E53/SUM(資本コスト!E53,労働コスト!E53)</f>
        <v>0.72133780038688766</v>
      </c>
      <c r="F53" s="6">
        <f>労働コスト!F53/SUM(資本コスト!F53,労働コスト!F53)</f>
        <v>0.71596038111127225</v>
      </c>
      <c r="G53" s="6">
        <f>労働コスト!G53/SUM(資本コスト!G53,労働コスト!G53)</f>
        <v>0.80357220586249922</v>
      </c>
      <c r="H53" s="6">
        <f>労働コスト!H53/SUM(資本コスト!H53,労働コスト!H53)</f>
        <v>0.79372100514556387</v>
      </c>
      <c r="I53" s="6">
        <f>労働コスト!I53/SUM(資本コスト!I53,労働コスト!I53)</f>
        <v>0.77519039825190206</v>
      </c>
    </row>
    <row r="54" spans="1:9" x14ac:dyDescent="0.15">
      <c r="A54" s="1">
        <v>3</v>
      </c>
      <c r="B54" s="1" t="s">
        <v>101</v>
      </c>
      <c r="C54" s="1">
        <v>5</v>
      </c>
      <c r="D54" s="1" t="s">
        <v>157</v>
      </c>
      <c r="E54" s="6">
        <f>労働コスト!E54/SUM(資本コスト!E54,労働コスト!E54)</f>
        <v>0.45693673049397282</v>
      </c>
      <c r="F54" s="6">
        <f>労働コスト!F54/SUM(資本コスト!F54,労働コスト!F54)</f>
        <v>0.63511310072517735</v>
      </c>
      <c r="G54" s="6">
        <f>労働コスト!G54/SUM(資本コスト!G54,労働コスト!G54)</f>
        <v>0.65909276837003761</v>
      </c>
      <c r="H54" s="6">
        <f>労働コスト!H54/SUM(資本コスト!H54,労働コスト!H54)</f>
        <v>0.66901937989283899</v>
      </c>
      <c r="I54" s="6">
        <f>労働コスト!I54/SUM(資本コスト!I54,労働コスト!I54)</f>
        <v>0.52353602244309028</v>
      </c>
    </row>
    <row r="55" spans="1:9" x14ac:dyDescent="0.15">
      <c r="A55" s="1">
        <v>3</v>
      </c>
      <c r="B55" s="1" t="s">
        <v>101</v>
      </c>
      <c r="C55" s="1">
        <v>6</v>
      </c>
      <c r="D55" s="1" t="s">
        <v>49</v>
      </c>
      <c r="E55" s="6">
        <f>労働コスト!E55/SUM(資本コスト!E55,労働コスト!E55)</f>
        <v>0.43675269468181349</v>
      </c>
      <c r="F55" s="6">
        <f>労働コスト!F55/SUM(資本コスト!F55,労働コスト!F55)</f>
        <v>0.47886213127829069</v>
      </c>
      <c r="G55" s="6">
        <f>労働コスト!G55/SUM(資本コスト!G55,労働コスト!G55)</f>
        <v>0.31837859918852662</v>
      </c>
      <c r="H55" s="6">
        <f>労働コスト!H55/SUM(資本コスト!H55,労働コスト!H55)</f>
        <v>0.37157256679429451</v>
      </c>
      <c r="I55" s="6">
        <f>労働コスト!I55/SUM(資本コスト!I55,労働コスト!I55)</f>
        <v>0.38596779682566468</v>
      </c>
    </row>
    <row r="56" spans="1:9" x14ac:dyDescent="0.15">
      <c r="A56" s="1">
        <v>3</v>
      </c>
      <c r="B56" s="1" t="s">
        <v>101</v>
      </c>
      <c r="C56" s="1">
        <v>7</v>
      </c>
      <c r="D56" s="1" t="s">
        <v>158</v>
      </c>
      <c r="E56" s="6">
        <f>労働コスト!E56/SUM(資本コスト!E56,労働コスト!E56)</f>
        <v>0.12905731380469818</v>
      </c>
      <c r="F56" s="6">
        <f>労働コスト!F56/SUM(資本コスト!F56,労働コスト!F56)</f>
        <v>0.12500919941664301</v>
      </c>
      <c r="G56" s="6">
        <f>労働コスト!G56/SUM(資本コスト!G56,労働コスト!G56)</f>
        <v>0.30712301459080871</v>
      </c>
      <c r="H56" s="6">
        <f>労働コスト!H56/SUM(資本コスト!H56,労働コスト!H56)</f>
        <v>0.40341791666611526</v>
      </c>
      <c r="I56" s="6">
        <f>労働コスト!I56/SUM(資本コスト!I56,労働コスト!I56)</f>
        <v>0.55788590008905292</v>
      </c>
    </row>
    <row r="57" spans="1:9" x14ac:dyDescent="0.15">
      <c r="A57" s="1">
        <v>3</v>
      </c>
      <c r="B57" s="1" t="s">
        <v>101</v>
      </c>
      <c r="C57" s="1">
        <v>8</v>
      </c>
      <c r="D57" s="1" t="s">
        <v>159</v>
      </c>
      <c r="E57" s="6">
        <f>労働コスト!E57/SUM(資本コスト!E57,労働コスト!E57)</f>
        <v>0.34743033796111011</v>
      </c>
      <c r="F57" s="6">
        <f>労働コスト!F57/SUM(資本コスト!F57,労働コスト!F57)</f>
        <v>0.57050427688908556</v>
      </c>
      <c r="G57" s="6">
        <f>労働コスト!G57/SUM(資本コスト!G57,労働コスト!G57)</f>
        <v>0.59454827504232999</v>
      </c>
      <c r="H57" s="6">
        <f>労働コスト!H57/SUM(資本コスト!H57,労働コスト!H57)</f>
        <v>0.68373140779936503</v>
      </c>
      <c r="I57" s="6">
        <f>労働コスト!I57/SUM(資本コスト!I57,労働コスト!I57)</f>
        <v>0.61074471981963518</v>
      </c>
    </row>
    <row r="58" spans="1:9" x14ac:dyDescent="0.15">
      <c r="A58" s="1">
        <v>3</v>
      </c>
      <c r="B58" s="1" t="s">
        <v>101</v>
      </c>
      <c r="C58" s="1">
        <v>9</v>
      </c>
      <c r="D58" s="1" t="s">
        <v>160</v>
      </c>
      <c r="E58" s="6">
        <f>労働コスト!E58/SUM(資本コスト!E58,労働コスト!E58)</f>
        <v>0.52579574454387268</v>
      </c>
      <c r="F58" s="6">
        <f>労働コスト!F58/SUM(資本コスト!F58,労働コスト!F58)</f>
        <v>0.49392741111234895</v>
      </c>
      <c r="G58" s="6">
        <f>労働コスト!G58/SUM(資本コスト!G58,労働コスト!G58)</f>
        <v>0.43402715636064265</v>
      </c>
      <c r="H58" s="6">
        <f>労働コスト!H58/SUM(資本コスト!H58,労働コスト!H58)</f>
        <v>0.46685977436179682</v>
      </c>
      <c r="I58" s="6">
        <f>労働コスト!I58/SUM(資本コスト!I58,労働コスト!I58)</f>
        <v>0.49693029449894166</v>
      </c>
    </row>
    <row r="59" spans="1:9" x14ac:dyDescent="0.15">
      <c r="A59" s="1">
        <v>3</v>
      </c>
      <c r="B59" s="1" t="s">
        <v>101</v>
      </c>
      <c r="C59" s="1">
        <v>10</v>
      </c>
      <c r="D59" s="1" t="s">
        <v>161</v>
      </c>
      <c r="E59" s="6">
        <f>労働コスト!E59/SUM(資本コスト!E59,労働コスト!E59)</f>
        <v>0.83062430495360917</v>
      </c>
      <c r="F59" s="6">
        <f>労働コスト!F59/SUM(資本コスト!F59,労働コスト!F59)</f>
        <v>0.80560479304233246</v>
      </c>
      <c r="G59" s="6">
        <f>労働コスト!G59/SUM(資本コスト!G59,労働コスト!G59)</f>
        <v>0.80652685219535292</v>
      </c>
      <c r="H59" s="6">
        <f>労働コスト!H59/SUM(資本コスト!H59,労働コスト!H59)</f>
        <v>0.8203732829382725</v>
      </c>
      <c r="I59" s="6">
        <f>労働コスト!I59/SUM(資本コスト!I59,労働コスト!I59)</f>
        <v>0.76952656171755207</v>
      </c>
    </row>
    <row r="60" spans="1:9" x14ac:dyDescent="0.15">
      <c r="A60" s="1">
        <v>3</v>
      </c>
      <c r="B60" s="1" t="s">
        <v>101</v>
      </c>
      <c r="C60" s="1">
        <v>11</v>
      </c>
      <c r="D60" s="1" t="s">
        <v>162</v>
      </c>
      <c r="E60" s="6">
        <f>労働コスト!E60/SUM(資本コスト!E60,労働コスト!E60)</f>
        <v>0.8104931267454023</v>
      </c>
      <c r="F60" s="6">
        <f>労働コスト!F60/SUM(資本コスト!F60,労働コスト!F60)</f>
        <v>0.80051728422543367</v>
      </c>
      <c r="G60" s="6">
        <f>労働コスト!G60/SUM(資本コスト!G60,労働コスト!G60)</f>
        <v>0.72295991460994913</v>
      </c>
      <c r="H60" s="6">
        <f>労働コスト!H60/SUM(資本コスト!H60,労働コスト!H60)</f>
        <v>0.75926973692196609</v>
      </c>
      <c r="I60" s="6">
        <f>労働コスト!I60/SUM(資本コスト!I60,労働コスト!I60)</f>
        <v>0.74462060016589149</v>
      </c>
    </row>
    <row r="61" spans="1:9" x14ac:dyDescent="0.15">
      <c r="A61" s="1">
        <v>3</v>
      </c>
      <c r="B61" s="1" t="s">
        <v>101</v>
      </c>
      <c r="C61" s="1">
        <v>12</v>
      </c>
      <c r="D61" s="1" t="s">
        <v>163</v>
      </c>
      <c r="E61" s="6">
        <f>労働コスト!E61/SUM(資本コスト!E61,労働コスト!E61)</f>
        <v>0.80414998188398068</v>
      </c>
      <c r="F61" s="6">
        <f>労働コスト!F61/SUM(資本コスト!F61,労働コスト!F61)</f>
        <v>0.83283364396877924</v>
      </c>
      <c r="G61" s="6">
        <f>労働コスト!G61/SUM(資本コスト!G61,労働コスト!G61)</f>
        <v>0.56669394651088612</v>
      </c>
      <c r="H61" s="6">
        <f>労働コスト!H61/SUM(資本コスト!H61,労働コスト!H61)</f>
        <v>0.56886262095149387</v>
      </c>
      <c r="I61" s="6">
        <f>労働コスト!I61/SUM(資本コスト!I61,労働コスト!I61)</f>
        <v>0.56587617682028002</v>
      </c>
    </row>
    <row r="62" spans="1:9" x14ac:dyDescent="0.15">
      <c r="A62" s="1">
        <v>3</v>
      </c>
      <c r="B62" s="1" t="s">
        <v>101</v>
      </c>
      <c r="C62" s="1">
        <v>13</v>
      </c>
      <c r="D62" s="1" t="s">
        <v>164</v>
      </c>
      <c r="E62" s="6">
        <f>労働コスト!E62/SUM(資本コスト!E62,労働コスト!E62)</f>
        <v>0.84808610524128547</v>
      </c>
      <c r="F62" s="6">
        <f>労働コスト!F62/SUM(資本コスト!F62,労働コスト!F62)</f>
        <v>0.82120766971850345</v>
      </c>
      <c r="G62" s="6">
        <f>労働コスト!G62/SUM(資本コスト!G62,労働コスト!G62)</f>
        <v>0.74639667001074317</v>
      </c>
      <c r="H62" s="6">
        <f>労働コスト!H62/SUM(資本コスト!H62,労働コスト!H62)</f>
        <v>0.58913693763769392</v>
      </c>
      <c r="I62" s="6">
        <f>労働コスト!I62/SUM(資本コスト!I62,労働コスト!I62)</f>
        <v>0.57476031427828522</v>
      </c>
    </row>
    <row r="63" spans="1:9" x14ac:dyDescent="0.15">
      <c r="A63" s="1">
        <v>3</v>
      </c>
      <c r="B63" s="1" t="s">
        <v>101</v>
      </c>
      <c r="C63" s="1">
        <v>14</v>
      </c>
      <c r="D63" s="1" t="s">
        <v>165</v>
      </c>
      <c r="E63" s="6">
        <f>労働コスト!E63/SUM(資本コスト!E63,労働コスト!E63)</f>
        <v>0.98938125177265024</v>
      </c>
      <c r="F63" s="6">
        <f>労働コスト!F63/SUM(資本コスト!F63,労働コスト!F63)</f>
        <v>0.80069002824305069</v>
      </c>
      <c r="G63" s="6">
        <f>労働コスト!G63/SUM(資本コスト!G63,労働コスト!G63)</f>
        <v>0.72901632923650961</v>
      </c>
      <c r="H63" s="6">
        <f>労働コスト!H63/SUM(資本コスト!H63,労働コスト!H63)</f>
        <v>0.61339643138982913</v>
      </c>
      <c r="I63" s="6">
        <f>労働コスト!I63/SUM(資本コスト!I63,労働コスト!I63)</f>
        <v>0.50856271457432356</v>
      </c>
    </row>
    <row r="64" spans="1:9" x14ac:dyDescent="0.15">
      <c r="A64" s="1">
        <v>3</v>
      </c>
      <c r="B64" s="1" t="s">
        <v>101</v>
      </c>
      <c r="C64" s="1">
        <v>15</v>
      </c>
      <c r="D64" s="1" t="s">
        <v>166</v>
      </c>
      <c r="E64" s="6">
        <f>労働コスト!E64/SUM(資本コスト!E64,労働コスト!E64)</f>
        <v>0.84631317525020489</v>
      </c>
      <c r="F64" s="6">
        <f>労働コスト!F64/SUM(資本コスト!F64,労働コスト!F64)</f>
        <v>0.82670305727997151</v>
      </c>
      <c r="G64" s="6">
        <f>労働コスト!G64/SUM(資本コスト!G64,労働コスト!G64)</f>
        <v>0.7693448810749729</v>
      </c>
      <c r="H64" s="6">
        <f>労働コスト!H64/SUM(資本コスト!H64,労働コスト!H64)</f>
        <v>0.74095862343708252</v>
      </c>
      <c r="I64" s="6">
        <f>労働コスト!I64/SUM(資本コスト!I64,労働コスト!I64)</f>
        <v>0.74618634922220617</v>
      </c>
    </row>
    <row r="65" spans="1:9" x14ac:dyDescent="0.15">
      <c r="A65" s="1">
        <v>3</v>
      </c>
      <c r="B65" s="1" t="s">
        <v>51</v>
      </c>
      <c r="C65" s="1">
        <v>16</v>
      </c>
      <c r="D65" s="1" t="s">
        <v>149</v>
      </c>
      <c r="E65" s="6">
        <f>労働コスト!E65/SUM(資本コスト!E65,労働コスト!E65)</f>
        <v>0.75760075047843878</v>
      </c>
      <c r="F65" s="6">
        <f>労働コスト!F65/SUM(資本コスト!F65,労働コスト!F65)</f>
        <v>0.88909331954755166</v>
      </c>
      <c r="G65" s="6">
        <f>労働コスト!G65/SUM(資本コスト!G65,労働コスト!G65)</f>
        <v>0.82754567351769648</v>
      </c>
      <c r="H65" s="6">
        <f>労働コスト!H65/SUM(資本コスト!H65,労働コスト!H65)</f>
        <v>0.89093970167895342</v>
      </c>
      <c r="I65" s="6">
        <f>労働コスト!I65/SUM(資本コスト!I65,労働コスト!I65)</f>
        <v>0.86199224882152448</v>
      </c>
    </row>
    <row r="66" spans="1:9" x14ac:dyDescent="0.15">
      <c r="A66" s="1">
        <v>3</v>
      </c>
      <c r="B66" s="1" t="s">
        <v>51</v>
      </c>
      <c r="C66" s="1">
        <v>17</v>
      </c>
      <c r="D66" s="1" t="s">
        <v>150</v>
      </c>
      <c r="E66" s="6">
        <f>労働コスト!E66/SUM(資本コスト!E66,労働コスト!E66)</f>
        <v>0.42454142485232554</v>
      </c>
      <c r="F66" s="6">
        <f>労働コスト!F66/SUM(資本コスト!F66,労働コスト!F66)</f>
        <v>0.31140740720756588</v>
      </c>
      <c r="G66" s="6">
        <f>労働コスト!G66/SUM(資本コスト!G66,労働コスト!G66)</f>
        <v>0.4189805285296947</v>
      </c>
      <c r="H66" s="6">
        <f>労働コスト!H66/SUM(資本コスト!H66,労働コスト!H66)</f>
        <v>0.37218120639851276</v>
      </c>
      <c r="I66" s="6">
        <f>労働コスト!I66/SUM(資本コスト!I66,労働コスト!I66)</f>
        <v>0.30428995453663932</v>
      </c>
    </row>
    <row r="67" spans="1:9" x14ac:dyDescent="0.15">
      <c r="A67" s="1">
        <v>3</v>
      </c>
      <c r="B67" s="1" t="s">
        <v>51</v>
      </c>
      <c r="C67" s="1">
        <v>18</v>
      </c>
      <c r="D67" s="1" t="s">
        <v>151</v>
      </c>
      <c r="E67" s="6">
        <f>労働コスト!E67/SUM(資本コスト!E67,労働コスト!E67)</f>
        <v>0.82402467383534994</v>
      </c>
      <c r="F67" s="6">
        <f>労働コスト!F67/SUM(資本コスト!F67,労働コスト!F67)</f>
        <v>0.79468050519748845</v>
      </c>
      <c r="G67" s="6">
        <f>労働コスト!G67/SUM(資本コスト!G67,労働コスト!G67)</f>
        <v>0.82611865707872023</v>
      </c>
      <c r="H67" s="6">
        <f>労働コスト!H67/SUM(資本コスト!H67,労働コスト!H67)</f>
        <v>0.84843137645087252</v>
      </c>
      <c r="I67" s="6">
        <f>労働コスト!I67/SUM(資本コスト!I67,労働コスト!I67)</f>
        <v>0.84854046329373611</v>
      </c>
    </row>
    <row r="68" spans="1:9" x14ac:dyDescent="0.15">
      <c r="A68" s="1">
        <v>3</v>
      </c>
      <c r="B68" s="1" t="s">
        <v>51</v>
      </c>
      <c r="C68" s="1">
        <v>19</v>
      </c>
      <c r="D68" s="1" t="s">
        <v>152</v>
      </c>
      <c r="E68" s="6">
        <f>労働コスト!E68/SUM(資本コスト!E68,労働コスト!E68)</f>
        <v>0.70744741681716417</v>
      </c>
      <c r="F68" s="6">
        <f>労働コスト!F68/SUM(資本コスト!F68,労働コスト!F68)</f>
        <v>0.8361905663295881</v>
      </c>
      <c r="G68" s="6">
        <f>労働コスト!G68/SUM(資本コスト!G68,労働コスト!G68)</f>
        <v>0.87016570488315514</v>
      </c>
      <c r="H68" s="6">
        <f>労働コスト!H68/SUM(資本コスト!H68,労働コスト!H68)</f>
        <v>0.87792395103100107</v>
      </c>
      <c r="I68" s="6">
        <f>労働コスト!I68/SUM(資本コスト!I68,労働コスト!I68)</f>
        <v>0.7367840456909881</v>
      </c>
    </row>
    <row r="69" spans="1:9" x14ac:dyDescent="0.15">
      <c r="A69" s="1">
        <v>3</v>
      </c>
      <c r="B69" s="1" t="s">
        <v>51</v>
      </c>
      <c r="C69" s="1">
        <v>20</v>
      </c>
      <c r="D69" s="1" t="s">
        <v>153</v>
      </c>
      <c r="E69" s="6">
        <f>労働コスト!E69/SUM(資本コスト!E69,労働コスト!E69)</f>
        <v>0.53367745709164605</v>
      </c>
      <c r="F69" s="6">
        <f>労働コスト!F69/SUM(資本コスト!F69,労働コスト!F69)</f>
        <v>0.12790904045511953</v>
      </c>
      <c r="G69" s="6">
        <f>労働コスト!G69/SUM(資本コスト!G69,労働コスト!G69)</f>
        <v>0.19292288769702465</v>
      </c>
      <c r="H69" s="6">
        <f>労働コスト!H69/SUM(資本コスト!H69,労働コスト!H69)</f>
        <v>0.2193388014610006</v>
      </c>
      <c r="I69" s="6">
        <f>労働コスト!I69/SUM(資本コスト!I69,労働コスト!I69)</f>
        <v>0.14541445068116621</v>
      </c>
    </row>
    <row r="70" spans="1:9" x14ac:dyDescent="0.15">
      <c r="A70" s="1">
        <v>3</v>
      </c>
      <c r="B70" s="1" t="s">
        <v>51</v>
      </c>
      <c r="C70" s="1">
        <v>21</v>
      </c>
      <c r="D70" s="1" t="s">
        <v>154</v>
      </c>
      <c r="E70" s="6">
        <f>労働コスト!E70/SUM(資本コスト!E70,労働コスト!E70)</f>
        <v>0.83902902204615681</v>
      </c>
      <c r="F70" s="6">
        <f>労働コスト!F70/SUM(資本コスト!F70,労働コスト!F70)</f>
        <v>0.61624780600662377</v>
      </c>
      <c r="G70" s="6">
        <f>労働コスト!G70/SUM(資本コスト!G70,労働コスト!G70)</f>
        <v>0.65167265121799134</v>
      </c>
      <c r="H70" s="6">
        <f>労働コスト!H70/SUM(資本コスト!H70,労働コスト!H70)</f>
        <v>0.57497791184013014</v>
      </c>
      <c r="I70" s="6">
        <f>労働コスト!I70/SUM(資本コスト!I70,労働コスト!I70)</f>
        <v>0.49562417987119789</v>
      </c>
    </row>
    <row r="71" spans="1:9" x14ac:dyDescent="0.15">
      <c r="A71" s="1">
        <v>3</v>
      </c>
      <c r="B71" s="1" t="s">
        <v>2</v>
      </c>
      <c r="C71" s="1">
        <v>22</v>
      </c>
      <c r="D71" s="1" t="s">
        <v>146</v>
      </c>
      <c r="E71" s="6">
        <f>労働コスト!E71/SUM(資本コスト!E71,労働コスト!E71)</f>
        <v>0.84991716170746268</v>
      </c>
      <c r="F71" s="6">
        <f>労働コスト!F71/SUM(資本コスト!F71,労働コスト!F71)</f>
        <v>0.74092670294820751</v>
      </c>
      <c r="G71" s="6">
        <f>労働コスト!G71/SUM(資本コスト!G71,労働コスト!G71)</f>
        <v>0.66656641047569642</v>
      </c>
      <c r="H71" s="6">
        <f>労働コスト!H71/SUM(資本コスト!H71,労働コスト!H71)</f>
        <v>0.69238926007134294</v>
      </c>
      <c r="I71" s="6">
        <f>労働コスト!I71/SUM(資本コスト!I71,労働コスト!I71)</f>
        <v>0.68417751732004872</v>
      </c>
    </row>
    <row r="72" spans="1:9" x14ac:dyDescent="0.15">
      <c r="A72" s="1">
        <v>3</v>
      </c>
      <c r="B72" s="1" t="s">
        <v>2</v>
      </c>
      <c r="C72" s="1">
        <v>23</v>
      </c>
      <c r="D72" s="1" t="s">
        <v>167</v>
      </c>
      <c r="E72" s="6">
        <f>労働コスト!E72/SUM(資本コスト!E72,労働コスト!E72)</f>
        <v>0.54456822022273954</v>
      </c>
      <c r="F72" s="6">
        <f>労働コスト!F72/SUM(資本コスト!F72,労働コスト!F72)</f>
        <v>0.71732206800762244</v>
      </c>
      <c r="G72" s="6">
        <f>労働コスト!G72/SUM(資本コスト!G72,労働コスト!G72)</f>
        <v>0.69279168615069331</v>
      </c>
      <c r="H72" s="6">
        <f>労働コスト!H72/SUM(資本コスト!H72,労働コスト!H72)</f>
        <v>0.71063846336189307</v>
      </c>
      <c r="I72" s="6">
        <f>労働コスト!I72/SUM(資本コスト!I72,労働コスト!I72)</f>
        <v>0.66082632173346711</v>
      </c>
    </row>
    <row r="73" spans="1:9" x14ac:dyDescent="0.15">
      <c r="A73" s="1">
        <v>4</v>
      </c>
      <c r="B73" s="1" t="s">
        <v>52</v>
      </c>
      <c r="C73" s="1">
        <v>1</v>
      </c>
      <c r="D73" s="1" t="s">
        <v>147</v>
      </c>
      <c r="E73" s="6">
        <f>労働コスト!E73/SUM(資本コスト!E73,労働コスト!E73)</f>
        <v>0.43551974388408504</v>
      </c>
      <c r="F73" s="6">
        <f>労働コスト!F73/SUM(資本コスト!F73,労働コスト!F73)</f>
        <v>0.45374181164723121</v>
      </c>
      <c r="G73" s="6">
        <f>労働コスト!G73/SUM(資本コスト!G73,労働コスト!G73)</f>
        <v>0.42533910114025092</v>
      </c>
      <c r="H73" s="6">
        <f>労働コスト!H73/SUM(資本コスト!H73,労働コスト!H73)</f>
        <v>0.28185700857219631</v>
      </c>
      <c r="I73" s="6">
        <f>労働コスト!I73/SUM(資本コスト!I73,労働コスト!I73)</f>
        <v>0.23193221102431039</v>
      </c>
    </row>
    <row r="74" spans="1:9" x14ac:dyDescent="0.15">
      <c r="A74" s="1">
        <v>4</v>
      </c>
      <c r="B74" s="1" t="s">
        <v>52</v>
      </c>
      <c r="C74" s="1">
        <v>2</v>
      </c>
      <c r="D74" s="1" t="s">
        <v>148</v>
      </c>
      <c r="E74" s="6">
        <f>労働コスト!E74/SUM(資本コスト!E74,労働コスト!E74)</f>
        <v>0.57993278062885634</v>
      </c>
      <c r="F74" s="6">
        <f>労働コスト!F74/SUM(資本コスト!F74,労働コスト!F74)</f>
        <v>0.79263738371396264</v>
      </c>
      <c r="G74" s="6">
        <f>労働コスト!G74/SUM(資本コスト!G74,労働コスト!G74)</f>
        <v>0.66239258132443213</v>
      </c>
      <c r="H74" s="6">
        <f>労働コスト!H74/SUM(資本コスト!H74,労働コスト!H74)</f>
        <v>0.73606991592788573</v>
      </c>
      <c r="I74" s="6">
        <f>労働コスト!I74/SUM(資本コスト!I74,労働コスト!I74)</f>
        <v>0.43750080766269045</v>
      </c>
    </row>
    <row r="75" spans="1:9" x14ac:dyDescent="0.15">
      <c r="A75" s="1">
        <v>4</v>
      </c>
      <c r="B75" s="1" t="s">
        <v>102</v>
      </c>
      <c r="C75" s="1">
        <v>3</v>
      </c>
      <c r="D75" s="1" t="s">
        <v>155</v>
      </c>
      <c r="E75" s="6">
        <f>労働コスト!E75/SUM(資本コスト!E75,労働コスト!E75)</f>
        <v>0.72203775960028094</v>
      </c>
      <c r="F75" s="6">
        <f>労働コスト!F75/SUM(資本コスト!F75,労働コスト!F75)</f>
        <v>0.74965267880578956</v>
      </c>
      <c r="G75" s="6">
        <f>労働コスト!G75/SUM(資本コスト!G75,労働コスト!G75)</f>
        <v>0.65889663208763882</v>
      </c>
      <c r="H75" s="6">
        <f>労働コスト!H75/SUM(資本コスト!H75,労働コスト!H75)</f>
        <v>0.67552733325627812</v>
      </c>
      <c r="I75" s="6">
        <f>労働コスト!I75/SUM(資本コスト!I75,労働コスト!I75)</f>
        <v>0.67803028808384114</v>
      </c>
    </row>
    <row r="76" spans="1:9" x14ac:dyDescent="0.15">
      <c r="A76" s="1">
        <v>4</v>
      </c>
      <c r="B76" s="1" t="s">
        <v>102</v>
      </c>
      <c r="C76" s="1">
        <v>4</v>
      </c>
      <c r="D76" s="1" t="s">
        <v>156</v>
      </c>
      <c r="E76" s="6">
        <f>労働コスト!E76/SUM(資本コスト!E76,労働コスト!E76)</f>
        <v>0.85903797088605705</v>
      </c>
      <c r="F76" s="6">
        <f>労働コスト!F76/SUM(資本コスト!F76,労働コスト!F76)</f>
        <v>0.78027657546295193</v>
      </c>
      <c r="G76" s="6">
        <f>労働コスト!G76/SUM(資本コスト!G76,労働コスト!G76)</f>
        <v>0.72126418615074184</v>
      </c>
      <c r="H76" s="6">
        <f>労働コスト!H76/SUM(資本コスト!H76,労働コスト!H76)</f>
        <v>0.68885730220402408</v>
      </c>
      <c r="I76" s="6">
        <f>労働コスト!I76/SUM(資本コスト!I76,労働コスト!I76)</f>
        <v>0.67864732765982994</v>
      </c>
    </row>
    <row r="77" spans="1:9" x14ac:dyDescent="0.15">
      <c r="A77" s="1">
        <v>4</v>
      </c>
      <c r="B77" s="1" t="s">
        <v>102</v>
      </c>
      <c r="C77" s="1">
        <v>5</v>
      </c>
      <c r="D77" s="1" t="s">
        <v>157</v>
      </c>
      <c r="E77" s="6">
        <f>労働コスト!E77/SUM(資本コスト!E77,労働コスト!E77)</f>
        <v>0.27025989264967143</v>
      </c>
      <c r="F77" s="6">
        <f>労働コスト!F77/SUM(資本コスト!F77,労働コスト!F77)</f>
        <v>0.48114992774895288</v>
      </c>
      <c r="G77" s="6">
        <f>労働コスト!G77/SUM(資本コスト!G77,労働コスト!G77)</f>
        <v>0.42353325566680311</v>
      </c>
      <c r="H77" s="6">
        <f>労働コスト!H77/SUM(資本コスト!H77,労働コスト!H77)</f>
        <v>0.46790146303155461</v>
      </c>
      <c r="I77" s="6">
        <f>労働コスト!I77/SUM(資本コスト!I77,労働コスト!I77)</f>
        <v>0.34228709945302654</v>
      </c>
    </row>
    <row r="78" spans="1:9" x14ac:dyDescent="0.15">
      <c r="A78" s="1">
        <v>4</v>
      </c>
      <c r="B78" s="1" t="s">
        <v>102</v>
      </c>
      <c r="C78" s="1">
        <v>6</v>
      </c>
      <c r="D78" s="1" t="s">
        <v>49</v>
      </c>
      <c r="E78" s="6">
        <f>労働コスト!E78/SUM(資本コスト!E78,労働コスト!E78)</f>
        <v>0.60313388639058851</v>
      </c>
      <c r="F78" s="6">
        <f>労働コスト!F78/SUM(資本コスト!F78,労働コスト!F78)</f>
        <v>0.73610524163438129</v>
      </c>
      <c r="G78" s="6">
        <f>労働コスト!G78/SUM(資本コスト!G78,労働コスト!G78)</f>
        <v>0.72014355085748916</v>
      </c>
      <c r="H78" s="6">
        <f>労働コスト!H78/SUM(資本コスト!H78,労働コスト!H78)</f>
        <v>0.77042928817557865</v>
      </c>
      <c r="I78" s="6">
        <f>労働コスト!I78/SUM(資本コスト!I78,労働コスト!I78)</f>
        <v>0.65364328599580979</v>
      </c>
    </row>
    <row r="79" spans="1:9" x14ac:dyDescent="0.15">
      <c r="A79" s="1">
        <v>4</v>
      </c>
      <c r="B79" s="1" t="s">
        <v>102</v>
      </c>
      <c r="C79" s="1">
        <v>7</v>
      </c>
      <c r="D79" s="1" t="s">
        <v>158</v>
      </c>
      <c r="E79" s="6">
        <f>労働コスト!E79/SUM(資本コスト!E79,労働コスト!E79)</f>
        <v>0.62911727366074344</v>
      </c>
      <c r="F79" s="6">
        <f>労働コスト!F79/SUM(資本コスト!F79,労働コスト!F79)</f>
        <v>0.22864095169680013</v>
      </c>
      <c r="G79" s="6">
        <f>労働コスト!G79/SUM(資本コスト!G79,労働コスト!G79)</f>
        <v>0.32782332062182257</v>
      </c>
      <c r="H79" s="6">
        <f>労働コスト!H79/SUM(資本コスト!H79,労働コスト!H79)</f>
        <v>0.16720070599230341</v>
      </c>
      <c r="I79" s="6">
        <f>労働コスト!I79/SUM(資本コスト!I79,労働コスト!I79)</f>
        <v>0.13278817639118667</v>
      </c>
    </row>
    <row r="80" spans="1:9" x14ac:dyDescent="0.15">
      <c r="A80" s="1">
        <v>4</v>
      </c>
      <c r="B80" s="1" t="s">
        <v>102</v>
      </c>
      <c r="C80" s="1">
        <v>8</v>
      </c>
      <c r="D80" s="1" t="s">
        <v>159</v>
      </c>
      <c r="E80" s="6">
        <f>労働コスト!E80/SUM(資本コスト!E80,労働コスト!E80)</f>
        <v>0.68711556907474114</v>
      </c>
      <c r="F80" s="6">
        <f>労働コスト!F80/SUM(資本コスト!F80,労働コスト!F80)</f>
        <v>0.79814520525322963</v>
      </c>
      <c r="G80" s="6">
        <f>労働コスト!G80/SUM(資本コスト!G80,労働コスト!G80)</f>
        <v>0.74737340029169297</v>
      </c>
      <c r="H80" s="6">
        <f>労働コスト!H80/SUM(資本コスト!H80,労働コスト!H80)</f>
        <v>0.76096472588154584</v>
      </c>
      <c r="I80" s="6">
        <f>労働コスト!I80/SUM(資本コスト!I80,労働コスト!I80)</f>
        <v>0.73089207348965535</v>
      </c>
    </row>
    <row r="81" spans="1:9" x14ac:dyDescent="0.15">
      <c r="A81" s="1">
        <v>4</v>
      </c>
      <c r="B81" s="1" t="s">
        <v>102</v>
      </c>
      <c r="C81" s="1">
        <v>9</v>
      </c>
      <c r="D81" s="1" t="s">
        <v>160</v>
      </c>
      <c r="E81" s="6">
        <f>労働コスト!E81/SUM(資本コスト!E81,労働コスト!E81)</f>
        <v>0.72480589823929331</v>
      </c>
      <c r="F81" s="6">
        <f>労働コスト!F81/SUM(資本コスト!F81,労働コスト!F81)</f>
        <v>0.57172976539867881</v>
      </c>
      <c r="G81" s="6">
        <f>労働コスト!G81/SUM(資本コスト!G81,労働コスト!G81)</f>
        <v>0.53842275890918234</v>
      </c>
      <c r="H81" s="6">
        <f>労働コスト!H81/SUM(資本コスト!H81,労働コスト!H81)</f>
        <v>0.53145751489909177</v>
      </c>
      <c r="I81" s="6">
        <f>労働コスト!I81/SUM(資本コスト!I81,労働コスト!I81)</f>
        <v>0.62177788824130775</v>
      </c>
    </row>
    <row r="82" spans="1:9" x14ac:dyDescent="0.15">
      <c r="A82" s="1">
        <v>4</v>
      </c>
      <c r="B82" s="1" t="s">
        <v>102</v>
      </c>
      <c r="C82" s="1">
        <v>10</v>
      </c>
      <c r="D82" s="1" t="s">
        <v>161</v>
      </c>
      <c r="E82" s="6">
        <f>労働コスト!E82/SUM(資本コスト!E82,労働コスト!E82)</f>
        <v>0.72600888172199263</v>
      </c>
      <c r="F82" s="6">
        <f>労働コスト!F82/SUM(資本コスト!F82,労働コスト!F82)</f>
        <v>0.70787410970128328</v>
      </c>
      <c r="G82" s="6">
        <f>労働コスト!G82/SUM(資本コスト!G82,労働コスト!G82)</f>
        <v>0.69476388053777505</v>
      </c>
      <c r="H82" s="6">
        <f>労働コスト!H82/SUM(資本コスト!H82,労働コスト!H82)</f>
        <v>0.70708130145418946</v>
      </c>
      <c r="I82" s="6">
        <f>労働コスト!I82/SUM(資本コスト!I82,労働コスト!I82)</f>
        <v>0.69804105970347741</v>
      </c>
    </row>
    <row r="83" spans="1:9" x14ac:dyDescent="0.15">
      <c r="A83" s="1">
        <v>4</v>
      </c>
      <c r="B83" s="1" t="s">
        <v>102</v>
      </c>
      <c r="C83" s="1">
        <v>11</v>
      </c>
      <c r="D83" s="1" t="s">
        <v>162</v>
      </c>
      <c r="E83" s="6">
        <f>労働コスト!E83/SUM(資本コスト!E83,労働コスト!E83)</f>
        <v>0.83253112593199863</v>
      </c>
      <c r="F83" s="6">
        <f>労働コスト!F83/SUM(資本コスト!F83,労働コスト!F83)</f>
        <v>0.85155022286320303</v>
      </c>
      <c r="G83" s="6">
        <f>労働コスト!G83/SUM(資本コスト!G83,労働コスト!G83)</f>
        <v>0.78839978166713098</v>
      </c>
      <c r="H83" s="6">
        <f>労働コスト!H83/SUM(資本コスト!H83,労働コスト!H83)</f>
        <v>0.77911864082736826</v>
      </c>
      <c r="I83" s="6">
        <f>労働コスト!I83/SUM(資本コスト!I83,労働コスト!I83)</f>
        <v>0.76898557140725843</v>
      </c>
    </row>
    <row r="84" spans="1:9" x14ac:dyDescent="0.15">
      <c r="A84" s="1">
        <v>4</v>
      </c>
      <c r="B84" s="1" t="s">
        <v>102</v>
      </c>
      <c r="C84" s="1">
        <v>12</v>
      </c>
      <c r="D84" s="1" t="s">
        <v>163</v>
      </c>
      <c r="E84" s="6">
        <f>労働コスト!E84/SUM(資本コスト!E84,労働コスト!E84)</f>
        <v>0.69750562069467181</v>
      </c>
      <c r="F84" s="6">
        <f>労働コスト!F84/SUM(資本コスト!F84,労働コスト!F84)</f>
        <v>0.8213645750801789</v>
      </c>
      <c r="G84" s="6">
        <f>労働コスト!G84/SUM(資本コスト!G84,労働コスト!G84)</f>
        <v>0.6651077463322449</v>
      </c>
      <c r="H84" s="6">
        <f>労働コスト!H84/SUM(資本コスト!H84,労働コスト!H84)</f>
        <v>0.63755053004768081</v>
      </c>
      <c r="I84" s="6">
        <f>労働コスト!I84/SUM(資本コスト!I84,労働コスト!I84)</f>
        <v>0.63276841222517533</v>
      </c>
    </row>
    <row r="85" spans="1:9" x14ac:dyDescent="0.15">
      <c r="A85" s="1">
        <v>4</v>
      </c>
      <c r="B85" s="1" t="s">
        <v>102</v>
      </c>
      <c r="C85" s="1">
        <v>13</v>
      </c>
      <c r="D85" s="1" t="s">
        <v>164</v>
      </c>
      <c r="E85" s="6">
        <f>労働コスト!E85/SUM(資本コスト!E85,労働コスト!E85)</f>
        <v>0.78846360436597762</v>
      </c>
      <c r="F85" s="6">
        <f>労働コスト!F85/SUM(資本コスト!F85,労働コスト!F85)</f>
        <v>0.75708914710704978</v>
      </c>
      <c r="G85" s="6">
        <f>労働コスト!G85/SUM(資本コスト!G85,労働コスト!G85)</f>
        <v>0.71283405685606704</v>
      </c>
      <c r="H85" s="6">
        <f>労働コスト!H85/SUM(資本コスト!H85,労働コスト!H85)</f>
        <v>0.75892348249906105</v>
      </c>
      <c r="I85" s="6">
        <f>労働コスト!I85/SUM(資本コスト!I85,労働コスト!I85)</f>
        <v>0.78294239413884525</v>
      </c>
    </row>
    <row r="86" spans="1:9" x14ac:dyDescent="0.15">
      <c r="A86" s="1">
        <v>4</v>
      </c>
      <c r="B86" s="1" t="s">
        <v>102</v>
      </c>
      <c r="C86" s="1">
        <v>14</v>
      </c>
      <c r="D86" s="1" t="s">
        <v>165</v>
      </c>
      <c r="E86" s="6">
        <f>労働コスト!E86/SUM(資本コスト!E86,労働コスト!E86)</f>
        <v>0.96821864688030534</v>
      </c>
      <c r="F86" s="6">
        <f>労働コスト!F86/SUM(資本コスト!F86,労働コスト!F86)</f>
        <v>0.83374136605297411</v>
      </c>
      <c r="G86" s="6">
        <f>労働コスト!G86/SUM(資本コスト!G86,労働コスト!G86)</f>
        <v>0.73295467199097264</v>
      </c>
      <c r="H86" s="6">
        <f>労働コスト!H86/SUM(資本コスト!H86,労働コスト!H86)</f>
        <v>0.71750220671354492</v>
      </c>
      <c r="I86" s="6">
        <f>労働コスト!I86/SUM(資本コスト!I86,労働コスト!I86)</f>
        <v>0.81013338447850314</v>
      </c>
    </row>
    <row r="87" spans="1:9" x14ac:dyDescent="0.15">
      <c r="A87" s="1">
        <v>4</v>
      </c>
      <c r="B87" s="1" t="s">
        <v>102</v>
      </c>
      <c r="C87" s="1">
        <v>15</v>
      </c>
      <c r="D87" s="1" t="s">
        <v>166</v>
      </c>
      <c r="E87" s="6">
        <f>労働コスト!E87/SUM(資本コスト!E87,労働コスト!E87)</f>
        <v>0.81835376919464642</v>
      </c>
      <c r="F87" s="6">
        <f>労働コスト!F87/SUM(資本コスト!F87,労働コスト!F87)</f>
        <v>0.80923925994613111</v>
      </c>
      <c r="G87" s="6">
        <f>労働コスト!G87/SUM(資本コスト!G87,労働コスト!G87)</f>
        <v>0.69864817057918405</v>
      </c>
      <c r="H87" s="6">
        <f>労働コスト!H87/SUM(資本コスト!H87,労働コスト!H87)</f>
        <v>0.66370513965485822</v>
      </c>
      <c r="I87" s="6">
        <f>労働コスト!I87/SUM(資本コスト!I87,労働コスト!I87)</f>
        <v>0.64541317134699339</v>
      </c>
    </row>
    <row r="88" spans="1:9" x14ac:dyDescent="0.15">
      <c r="A88" s="1">
        <v>4</v>
      </c>
      <c r="B88" s="1" t="s">
        <v>52</v>
      </c>
      <c r="C88" s="1">
        <v>16</v>
      </c>
      <c r="D88" s="1" t="s">
        <v>149</v>
      </c>
      <c r="E88" s="6">
        <f>労働コスト!E88/SUM(資本コスト!E88,労働コスト!E88)</f>
        <v>0.82152955561697338</v>
      </c>
      <c r="F88" s="6">
        <f>労働コスト!F88/SUM(資本コスト!F88,労働コスト!F88)</f>
        <v>0.9066065588122818</v>
      </c>
      <c r="G88" s="6">
        <f>労働コスト!G88/SUM(資本コスト!G88,労働コスト!G88)</f>
        <v>0.86360489201915069</v>
      </c>
      <c r="H88" s="6">
        <f>労働コスト!H88/SUM(資本コスト!H88,労働コスト!H88)</f>
        <v>0.92160076747582675</v>
      </c>
      <c r="I88" s="6">
        <f>労働コスト!I88/SUM(資本コスト!I88,労働コスト!I88)</f>
        <v>0.92663024050283305</v>
      </c>
    </row>
    <row r="89" spans="1:9" x14ac:dyDescent="0.15">
      <c r="A89" s="1">
        <v>4</v>
      </c>
      <c r="B89" s="1" t="s">
        <v>52</v>
      </c>
      <c r="C89" s="1">
        <v>17</v>
      </c>
      <c r="D89" s="1" t="s">
        <v>150</v>
      </c>
      <c r="E89" s="6">
        <f>労働コスト!E89/SUM(資本コスト!E89,労働コスト!E89)</f>
        <v>0.27272038949114075</v>
      </c>
      <c r="F89" s="6">
        <f>労働コスト!F89/SUM(資本コスト!F89,労働コスト!F89)</f>
        <v>0.25916332458467983</v>
      </c>
      <c r="G89" s="6">
        <f>労働コスト!G89/SUM(資本コスト!G89,労働コスト!G89)</f>
        <v>0.2845490499901821</v>
      </c>
      <c r="H89" s="6">
        <f>労働コスト!H89/SUM(資本コスト!H89,労働コスト!H89)</f>
        <v>0.34710958713491569</v>
      </c>
      <c r="I89" s="6">
        <f>労働コスト!I89/SUM(資本コスト!I89,労働コスト!I89)</f>
        <v>0.28668734761641412</v>
      </c>
    </row>
    <row r="90" spans="1:9" x14ac:dyDescent="0.15">
      <c r="A90" s="1">
        <v>4</v>
      </c>
      <c r="B90" s="1" t="s">
        <v>52</v>
      </c>
      <c r="C90" s="1">
        <v>18</v>
      </c>
      <c r="D90" s="1" t="s">
        <v>151</v>
      </c>
      <c r="E90" s="6">
        <f>労働コスト!E90/SUM(資本コスト!E90,労働コスト!E90)</f>
        <v>0.86652317294376946</v>
      </c>
      <c r="F90" s="6">
        <f>労働コスト!F90/SUM(資本コスト!F90,労働コスト!F90)</f>
        <v>0.84248598367741689</v>
      </c>
      <c r="G90" s="6">
        <f>労働コスト!G90/SUM(資本コスト!G90,労働コスト!G90)</f>
        <v>0.84267030052727865</v>
      </c>
      <c r="H90" s="6">
        <f>労働コスト!H90/SUM(資本コスト!H90,労働コスト!H90)</f>
        <v>0.8362800268679963</v>
      </c>
      <c r="I90" s="6">
        <f>労働コスト!I90/SUM(資本コスト!I90,労働コスト!I90)</f>
        <v>0.70486019513878062</v>
      </c>
    </row>
    <row r="91" spans="1:9" x14ac:dyDescent="0.15">
      <c r="A91" s="1">
        <v>4</v>
      </c>
      <c r="B91" s="1" t="s">
        <v>52</v>
      </c>
      <c r="C91" s="1">
        <v>19</v>
      </c>
      <c r="D91" s="1" t="s">
        <v>152</v>
      </c>
      <c r="E91" s="6">
        <f>労働コスト!E91/SUM(資本コスト!E91,労働コスト!E91)</f>
        <v>0.7687291754914245</v>
      </c>
      <c r="F91" s="6">
        <f>労働コスト!F91/SUM(資本コスト!F91,労働コスト!F91)</f>
        <v>0.91492698511531256</v>
      </c>
      <c r="G91" s="6">
        <f>労働コスト!G91/SUM(資本コスト!G91,労働コスト!G91)</f>
        <v>0.86260869210031477</v>
      </c>
      <c r="H91" s="6">
        <f>労働コスト!H91/SUM(資本コスト!H91,労働コスト!H91)</f>
        <v>0.72654835618085201</v>
      </c>
      <c r="I91" s="6">
        <f>労働コスト!I91/SUM(資本コスト!I91,労働コスト!I91)</f>
        <v>0.72776687653980021</v>
      </c>
    </row>
    <row r="92" spans="1:9" x14ac:dyDescent="0.15">
      <c r="A92" s="1">
        <v>4</v>
      </c>
      <c r="B92" s="1" t="s">
        <v>52</v>
      </c>
      <c r="C92" s="1">
        <v>20</v>
      </c>
      <c r="D92" s="1" t="s">
        <v>153</v>
      </c>
      <c r="E92" s="6">
        <f>労働コスト!E92/SUM(資本コスト!E92,労働コスト!E92)</f>
        <v>0.59161496347287856</v>
      </c>
      <c r="F92" s="6">
        <f>労働コスト!F92/SUM(資本コスト!F92,労働コスト!F92)</f>
        <v>0.19728038237186407</v>
      </c>
      <c r="G92" s="6">
        <f>労働コスト!G92/SUM(資本コスト!G92,労働コスト!G92)</f>
        <v>0.23931972704137186</v>
      </c>
      <c r="H92" s="6">
        <f>労働コスト!H92/SUM(資本コスト!H92,労働コスト!H92)</f>
        <v>0.2369301113830154</v>
      </c>
      <c r="I92" s="6">
        <f>労働コスト!I92/SUM(資本コスト!I92,労働コスト!I92)</f>
        <v>0.18457584444677144</v>
      </c>
    </row>
    <row r="93" spans="1:9" x14ac:dyDescent="0.15">
      <c r="A93" s="1">
        <v>4</v>
      </c>
      <c r="B93" s="1" t="s">
        <v>52</v>
      </c>
      <c r="C93" s="1">
        <v>21</v>
      </c>
      <c r="D93" s="1" t="s">
        <v>154</v>
      </c>
      <c r="E93" s="6">
        <f>労働コスト!E93/SUM(資本コスト!E93,労働コスト!E93)</f>
        <v>0.83581632569693354</v>
      </c>
      <c r="F93" s="6">
        <f>労働コスト!F93/SUM(資本コスト!F93,労働コスト!F93)</f>
        <v>0.53239827887013447</v>
      </c>
      <c r="G93" s="6">
        <f>労働コスト!G93/SUM(資本コスト!G93,労働コスト!G93)</f>
        <v>0.51356893677556836</v>
      </c>
      <c r="H93" s="6">
        <f>労働コスト!H93/SUM(資本コスト!H93,労働コスト!H93)</f>
        <v>0.53080133903631121</v>
      </c>
      <c r="I93" s="6">
        <f>労働コスト!I93/SUM(資本コスト!I93,労働コスト!I93)</f>
        <v>0.48687832449578905</v>
      </c>
    </row>
    <row r="94" spans="1:9" x14ac:dyDescent="0.15">
      <c r="A94" s="1">
        <v>4</v>
      </c>
      <c r="B94" s="1" t="s">
        <v>3</v>
      </c>
      <c r="C94" s="1">
        <v>22</v>
      </c>
      <c r="D94" s="1" t="s">
        <v>146</v>
      </c>
      <c r="E94" s="6">
        <f>労働コスト!E94/SUM(資本コスト!E94,労働コスト!E94)</f>
        <v>0.79718898815968398</v>
      </c>
      <c r="F94" s="6">
        <f>労働コスト!F94/SUM(資本コスト!F94,労働コスト!F94)</f>
        <v>0.76533342164267004</v>
      </c>
      <c r="G94" s="6">
        <f>労働コスト!G94/SUM(資本コスト!G94,労働コスト!G94)</f>
        <v>0.6780239094913556</v>
      </c>
      <c r="H94" s="6">
        <f>労働コスト!H94/SUM(資本コスト!H94,労働コスト!H94)</f>
        <v>0.69944783444560799</v>
      </c>
      <c r="I94" s="6">
        <f>労働コスト!I94/SUM(資本コスト!I94,労働コスト!I94)</f>
        <v>0.74020955759522744</v>
      </c>
    </row>
    <row r="95" spans="1:9" x14ac:dyDescent="0.15">
      <c r="A95" s="1">
        <v>4</v>
      </c>
      <c r="B95" s="1" t="s">
        <v>3</v>
      </c>
      <c r="C95" s="1">
        <v>23</v>
      </c>
      <c r="D95" s="1" t="s">
        <v>167</v>
      </c>
      <c r="E95" s="6">
        <f>労働コスト!E95/SUM(資本コスト!E95,労働コスト!E95)</f>
        <v>0.66205903730265081</v>
      </c>
      <c r="F95" s="6">
        <f>労働コスト!F95/SUM(資本コスト!F95,労働コスト!F95)</f>
        <v>0.69057603088820063</v>
      </c>
      <c r="G95" s="6">
        <f>労働コスト!G95/SUM(資本コスト!G95,労働コスト!G95)</f>
        <v>0.67599944228381359</v>
      </c>
      <c r="H95" s="6">
        <f>労働コスト!H95/SUM(資本コスト!H95,労働コスト!H95)</f>
        <v>0.71174164543408514</v>
      </c>
      <c r="I95" s="6">
        <f>労働コスト!I95/SUM(資本コスト!I95,労働コスト!I95)</f>
        <v>0.6734264042345276</v>
      </c>
    </row>
    <row r="96" spans="1:9" x14ac:dyDescent="0.15">
      <c r="A96" s="1">
        <v>5</v>
      </c>
      <c r="B96" s="1" t="s">
        <v>53</v>
      </c>
      <c r="C96" s="1">
        <v>1</v>
      </c>
      <c r="D96" s="1" t="s">
        <v>147</v>
      </c>
      <c r="E96" s="6">
        <f>労働コスト!E96/SUM(資本コスト!E96,労働コスト!E96)</f>
        <v>0.51711458595071669</v>
      </c>
      <c r="F96" s="6">
        <f>労働コスト!F96/SUM(資本コスト!F96,労働コスト!F96)</f>
        <v>0.52436121057307916</v>
      </c>
      <c r="G96" s="6">
        <f>労働コスト!G96/SUM(資本コスト!G96,労働コスト!G96)</f>
        <v>0.49100054728928849</v>
      </c>
      <c r="H96" s="6">
        <f>労働コスト!H96/SUM(資本コスト!H96,労働コスト!H96)</f>
        <v>0.3218094090410229</v>
      </c>
      <c r="I96" s="6">
        <f>労働コスト!I96/SUM(資本コスト!I96,労働コスト!I96)</f>
        <v>0.2743056783126917</v>
      </c>
    </row>
    <row r="97" spans="1:9" x14ac:dyDescent="0.15">
      <c r="A97" s="1">
        <v>5</v>
      </c>
      <c r="B97" s="1" t="s">
        <v>53</v>
      </c>
      <c r="C97" s="1">
        <v>2</v>
      </c>
      <c r="D97" s="1" t="s">
        <v>148</v>
      </c>
      <c r="E97" s="6">
        <f>労働コスト!E97/SUM(資本コスト!E97,労働コスト!E97)</f>
        <v>0.57956131411426792</v>
      </c>
      <c r="F97" s="6">
        <f>労働コスト!F97/SUM(資本コスト!F97,労働コスト!F97)</f>
        <v>0.64761865423363185</v>
      </c>
      <c r="G97" s="6">
        <f>労働コスト!G97/SUM(資本コスト!G97,労働コスト!G97)</f>
        <v>0.52219460102074633</v>
      </c>
      <c r="H97" s="6">
        <f>労働コスト!H97/SUM(資本コスト!H97,労働コスト!H97)</f>
        <v>0.57269854364261474</v>
      </c>
      <c r="I97" s="6">
        <f>労働コスト!I97/SUM(資本コスト!I97,労働コスト!I97)</f>
        <v>0.3930745026359484</v>
      </c>
    </row>
    <row r="98" spans="1:9" x14ac:dyDescent="0.15">
      <c r="A98" s="1">
        <v>5</v>
      </c>
      <c r="B98" s="1" t="s">
        <v>103</v>
      </c>
      <c r="C98" s="1">
        <v>3</v>
      </c>
      <c r="D98" s="1" t="s">
        <v>155</v>
      </c>
      <c r="E98" s="6">
        <f>労働コスト!E98/SUM(資本コスト!E98,労働コスト!E98)</f>
        <v>0.74077454894627548</v>
      </c>
      <c r="F98" s="6">
        <f>労働コスト!F98/SUM(資本コスト!F98,労働コスト!F98)</f>
        <v>0.73663900047814657</v>
      </c>
      <c r="G98" s="6">
        <f>労働コスト!G98/SUM(資本コスト!G98,労働コスト!G98)</f>
        <v>0.71882676081225572</v>
      </c>
      <c r="H98" s="6">
        <f>労働コスト!H98/SUM(資本コスト!H98,労働コスト!H98)</f>
        <v>0.74176958671360393</v>
      </c>
      <c r="I98" s="6">
        <f>労働コスト!I98/SUM(資本コスト!I98,労働コスト!I98)</f>
        <v>0.72991054294356406</v>
      </c>
    </row>
    <row r="99" spans="1:9" x14ac:dyDescent="0.15">
      <c r="A99" s="1">
        <v>5</v>
      </c>
      <c r="B99" s="1" t="s">
        <v>103</v>
      </c>
      <c r="C99" s="1">
        <v>4</v>
      </c>
      <c r="D99" s="1" t="s">
        <v>156</v>
      </c>
      <c r="E99" s="6">
        <f>労働コスト!E99/SUM(資本コスト!E99,労働コスト!E99)</f>
        <v>0.95083379834116377</v>
      </c>
      <c r="F99" s="6">
        <f>労働コスト!F99/SUM(資本コスト!F99,労働コスト!F99)</f>
        <v>0.95982633118264227</v>
      </c>
      <c r="G99" s="6">
        <f>労働コスト!G99/SUM(資本コスト!G99,労働コスト!G99)</f>
        <v>0.92814358895015825</v>
      </c>
      <c r="H99" s="6">
        <f>労働コスト!H99/SUM(資本コスト!H99,労働コスト!H99)</f>
        <v>0.90704940057053529</v>
      </c>
      <c r="I99" s="6">
        <f>労働コスト!I99/SUM(資本コスト!I99,労働コスト!I99)</f>
        <v>0.87532007285048719</v>
      </c>
    </row>
    <row r="100" spans="1:9" x14ac:dyDescent="0.15">
      <c r="A100" s="1">
        <v>5</v>
      </c>
      <c r="B100" s="1" t="s">
        <v>103</v>
      </c>
      <c r="C100" s="1">
        <v>5</v>
      </c>
      <c r="D100" s="1" t="s">
        <v>157</v>
      </c>
      <c r="E100" s="6">
        <f>労働コスト!E100/SUM(資本コスト!E100,労働コスト!E100)</f>
        <v>0.3984656087817478</v>
      </c>
      <c r="F100" s="6">
        <f>労働コスト!F100/SUM(資本コスト!F100,労働コスト!F100)</f>
        <v>0.36591087985944942</v>
      </c>
      <c r="G100" s="6">
        <f>労働コスト!G100/SUM(資本コスト!G100,労働コスト!G100)</f>
        <v>0.44306830828774374</v>
      </c>
      <c r="H100" s="6">
        <f>労働コスト!H100/SUM(資本コスト!H100,労働コスト!H100)</f>
        <v>0.36940588013114245</v>
      </c>
      <c r="I100" s="6">
        <f>労働コスト!I100/SUM(資本コスト!I100,労働コスト!I100)</f>
        <v>0.31001909257849941</v>
      </c>
    </row>
    <row r="101" spans="1:9" x14ac:dyDescent="0.15">
      <c r="A101" s="1">
        <v>5</v>
      </c>
      <c r="B101" s="1" t="s">
        <v>103</v>
      </c>
      <c r="C101" s="1">
        <v>6</v>
      </c>
      <c r="D101" s="1" t="s">
        <v>49</v>
      </c>
      <c r="E101" s="6">
        <f>労働コスト!E101/SUM(資本コスト!E101,労働コスト!E101)</f>
        <v>0.30528662612604923</v>
      </c>
      <c r="F101" s="6">
        <f>労働コスト!F101/SUM(資本コスト!F101,労働コスト!F101)</f>
        <v>0.42868849413082916</v>
      </c>
      <c r="G101" s="6">
        <f>労働コスト!G101/SUM(資本コスト!G101,労働コスト!G101)</f>
        <v>0.3488559809766395</v>
      </c>
      <c r="H101" s="6">
        <f>労働コスト!H101/SUM(資本コスト!H101,労働コスト!H101)</f>
        <v>0.43673968933221252</v>
      </c>
      <c r="I101" s="6">
        <f>労働コスト!I101/SUM(資本コスト!I101,労働コスト!I101)</f>
        <v>0.31776675342652672</v>
      </c>
    </row>
    <row r="102" spans="1:9" x14ac:dyDescent="0.15">
      <c r="A102" s="1">
        <v>5</v>
      </c>
      <c r="B102" s="1" t="s">
        <v>103</v>
      </c>
      <c r="C102" s="1">
        <v>7</v>
      </c>
      <c r="D102" s="1" t="s">
        <v>158</v>
      </c>
      <c r="E102" s="6">
        <f>労働コスト!E102/SUM(資本コスト!E102,労働コスト!E102)</f>
        <v>0.31763629678378769</v>
      </c>
      <c r="F102" s="6">
        <f>労働コスト!F102/SUM(資本コスト!F102,労働コスト!F102)</f>
        <v>0.21269013380337901</v>
      </c>
      <c r="G102" s="6">
        <f>労働コスト!G102/SUM(資本コスト!G102,労働コスト!G102)</f>
        <v>0.31737137604472976</v>
      </c>
      <c r="H102" s="6">
        <f>労働コスト!H102/SUM(資本コスト!H102,労働コスト!H102)</f>
        <v>0.30681446527038636</v>
      </c>
      <c r="I102" s="6">
        <f>労働コスト!I102/SUM(資本コスト!I102,労働コスト!I102)</f>
        <v>0.30167472344281804</v>
      </c>
    </row>
    <row r="103" spans="1:9" x14ac:dyDescent="0.15">
      <c r="A103" s="1">
        <v>5</v>
      </c>
      <c r="B103" s="1" t="s">
        <v>103</v>
      </c>
      <c r="C103" s="1">
        <v>8</v>
      </c>
      <c r="D103" s="1" t="s">
        <v>159</v>
      </c>
      <c r="E103" s="6">
        <f>労働コスト!E103/SUM(資本コスト!E103,労働コスト!E103)</f>
        <v>0.69200252058184097</v>
      </c>
      <c r="F103" s="6">
        <f>労働コスト!F103/SUM(資本コスト!F103,労働コスト!F103)</f>
        <v>0.78209479228612167</v>
      </c>
      <c r="G103" s="6">
        <f>労働コスト!G103/SUM(資本コスト!G103,労働コスト!G103)</f>
        <v>0.76991737304276753</v>
      </c>
      <c r="H103" s="6">
        <f>労働コスト!H103/SUM(資本コスト!H103,労働コスト!H103)</f>
        <v>0.81825325354057143</v>
      </c>
      <c r="I103" s="6">
        <f>労働コスト!I103/SUM(資本コスト!I103,労働コスト!I103)</f>
        <v>0.72418419115766486</v>
      </c>
    </row>
    <row r="104" spans="1:9" x14ac:dyDescent="0.15">
      <c r="A104" s="1">
        <v>5</v>
      </c>
      <c r="B104" s="1" t="s">
        <v>103</v>
      </c>
      <c r="C104" s="1">
        <v>9</v>
      </c>
      <c r="D104" s="1" t="s">
        <v>160</v>
      </c>
      <c r="E104" s="6">
        <f>労働コスト!E104/SUM(資本コスト!E104,労働コスト!E104)</f>
        <v>0.42687521953278651</v>
      </c>
      <c r="F104" s="6">
        <f>労働コスト!F104/SUM(資本コスト!F104,労働コスト!F104)</f>
        <v>0.49598391528384428</v>
      </c>
      <c r="G104" s="6">
        <f>労働コスト!G104/SUM(資本コスト!G104,労働コスト!G104)</f>
        <v>0.49276768058947124</v>
      </c>
      <c r="H104" s="6">
        <f>労働コスト!H104/SUM(資本コスト!H104,労働コスト!H104)</f>
        <v>0.56868784219736468</v>
      </c>
      <c r="I104" s="6">
        <f>労働コスト!I104/SUM(資本コスト!I104,労働コスト!I104)</f>
        <v>0.51821913484914051</v>
      </c>
    </row>
    <row r="105" spans="1:9" x14ac:dyDescent="0.15">
      <c r="A105" s="1">
        <v>5</v>
      </c>
      <c r="B105" s="1" t="s">
        <v>103</v>
      </c>
      <c r="C105" s="1">
        <v>10</v>
      </c>
      <c r="D105" s="1" t="s">
        <v>161</v>
      </c>
      <c r="E105" s="6">
        <f>労働コスト!E105/SUM(資本コスト!E105,労働コスト!E105)</f>
        <v>0.7951623618885717</v>
      </c>
      <c r="F105" s="6">
        <f>労働コスト!F105/SUM(資本コスト!F105,労働コスト!F105)</f>
        <v>0.80219111592418957</v>
      </c>
      <c r="G105" s="6">
        <f>労働コスト!G105/SUM(資本コスト!G105,労働コスト!G105)</f>
        <v>0.80137045263497597</v>
      </c>
      <c r="H105" s="6">
        <f>労働コスト!H105/SUM(資本コスト!H105,労働コスト!H105)</f>
        <v>0.80711868141022347</v>
      </c>
      <c r="I105" s="6">
        <f>労働コスト!I105/SUM(資本コスト!I105,労働コスト!I105)</f>
        <v>0.7735075256078372</v>
      </c>
    </row>
    <row r="106" spans="1:9" x14ac:dyDescent="0.15">
      <c r="A106" s="1">
        <v>5</v>
      </c>
      <c r="B106" s="1" t="s">
        <v>103</v>
      </c>
      <c r="C106" s="1">
        <v>11</v>
      </c>
      <c r="D106" s="1" t="s">
        <v>162</v>
      </c>
      <c r="E106" s="6">
        <f>労働コスト!E106/SUM(資本コスト!E106,労働コスト!E106)</f>
        <v>0.84688465177060379</v>
      </c>
      <c r="F106" s="6">
        <f>労働コスト!F106/SUM(資本コスト!F106,労働コスト!F106)</f>
        <v>0.7979936356847408</v>
      </c>
      <c r="G106" s="6">
        <f>労働コスト!G106/SUM(資本コスト!G106,労働コスト!G106)</f>
        <v>0.71224920367959832</v>
      </c>
      <c r="H106" s="6">
        <f>労働コスト!H106/SUM(資本コスト!H106,労働コスト!H106)</f>
        <v>0.7638625171264547</v>
      </c>
      <c r="I106" s="6">
        <f>労働コスト!I106/SUM(資本コスト!I106,労働コスト!I106)</f>
        <v>0.71936846204667326</v>
      </c>
    </row>
    <row r="107" spans="1:9" x14ac:dyDescent="0.15">
      <c r="A107" s="1">
        <v>5</v>
      </c>
      <c r="B107" s="1" t="s">
        <v>103</v>
      </c>
      <c r="C107" s="1">
        <v>12</v>
      </c>
      <c r="D107" s="1" t="s">
        <v>163</v>
      </c>
      <c r="E107" s="6">
        <f>労働コスト!E107/SUM(資本コスト!E107,労働コスト!E107)</f>
        <v>0.68415102513862114</v>
      </c>
      <c r="F107" s="6">
        <f>労働コスト!F107/SUM(資本コスト!F107,労働コスト!F107)</f>
        <v>0.79033018963988011</v>
      </c>
      <c r="G107" s="6">
        <f>労働コスト!G107/SUM(資本コスト!G107,労働コスト!G107)</f>
        <v>0.70119761824253779</v>
      </c>
      <c r="H107" s="6">
        <f>労働コスト!H107/SUM(資本コスト!H107,労働コスト!H107)</f>
        <v>0.66951236593662433</v>
      </c>
      <c r="I107" s="6">
        <f>労働コスト!I107/SUM(資本コスト!I107,労働コスト!I107)</f>
        <v>0.50758062159981865</v>
      </c>
    </row>
    <row r="108" spans="1:9" x14ac:dyDescent="0.15">
      <c r="A108" s="1">
        <v>5</v>
      </c>
      <c r="B108" s="1" t="s">
        <v>103</v>
      </c>
      <c r="C108" s="1">
        <v>13</v>
      </c>
      <c r="D108" s="1" t="s">
        <v>164</v>
      </c>
      <c r="E108" s="6">
        <f>労働コスト!E108/SUM(資本コスト!E108,労働コスト!E108)</f>
        <v>0.85052348217076446</v>
      </c>
      <c r="F108" s="6">
        <f>労働コスト!F108/SUM(資本コスト!F108,労働コスト!F108)</f>
        <v>0.64556966382720427</v>
      </c>
      <c r="G108" s="6">
        <f>労働コスト!G108/SUM(資本コスト!G108,労働コスト!G108)</f>
        <v>0.60646398173050675</v>
      </c>
      <c r="H108" s="6">
        <f>労働コスト!H108/SUM(資本コスト!H108,労働コスト!H108)</f>
        <v>0.63177071670914609</v>
      </c>
      <c r="I108" s="6">
        <f>労働コスト!I108/SUM(資本コスト!I108,労働コスト!I108)</f>
        <v>0.63269744500758107</v>
      </c>
    </row>
    <row r="109" spans="1:9" x14ac:dyDescent="0.15">
      <c r="A109" s="1">
        <v>5</v>
      </c>
      <c r="B109" s="1" t="s">
        <v>103</v>
      </c>
      <c r="C109" s="1">
        <v>14</v>
      </c>
      <c r="D109" s="1" t="s">
        <v>165</v>
      </c>
      <c r="E109" s="6">
        <f>労働コスト!E109/SUM(資本コスト!E109,労働コスト!E109)</f>
        <v>0.97510830338247534</v>
      </c>
      <c r="F109" s="6">
        <f>労働コスト!F109/SUM(資本コスト!F109,労働コスト!F109)</f>
        <v>0.71018219732487242</v>
      </c>
      <c r="G109" s="6">
        <f>労働コスト!G109/SUM(資本コスト!G109,労働コスト!G109)</f>
        <v>0.535098486045819</v>
      </c>
      <c r="H109" s="6">
        <f>労働コスト!H109/SUM(資本コスト!H109,労働コスト!H109)</f>
        <v>0.48654477222876219</v>
      </c>
      <c r="I109" s="6">
        <f>労働コスト!I109/SUM(資本コスト!I109,労働コスト!I109)</f>
        <v>0.33034159292863996</v>
      </c>
    </row>
    <row r="110" spans="1:9" x14ac:dyDescent="0.15">
      <c r="A110" s="1">
        <v>5</v>
      </c>
      <c r="B110" s="1" t="s">
        <v>103</v>
      </c>
      <c r="C110" s="1">
        <v>15</v>
      </c>
      <c r="D110" s="1" t="s">
        <v>166</v>
      </c>
      <c r="E110" s="6">
        <f>労働コスト!E110/SUM(資本コスト!E110,労働コスト!E110)</f>
        <v>0.85290319019739291</v>
      </c>
      <c r="F110" s="6">
        <f>労働コスト!F110/SUM(資本コスト!F110,労働コスト!F110)</f>
        <v>0.82369096708999567</v>
      </c>
      <c r="G110" s="6">
        <f>労働コスト!G110/SUM(資本コスト!G110,労働コスト!G110)</f>
        <v>0.79605519420852855</v>
      </c>
      <c r="H110" s="6">
        <f>労働コスト!H110/SUM(資本コスト!H110,労働コスト!H110)</f>
        <v>0.7884469758606435</v>
      </c>
      <c r="I110" s="6">
        <f>労働コスト!I110/SUM(資本コスト!I110,労働コスト!I110)</f>
        <v>0.72581424108550185</v>
      </c>
    </row>
    <row r="111" spans="1:9" x14ac:dyDescent="0.15">
      <c r="A111" s="1">
        <v>5</v>
      </c>
      <c r="B111" s="1" t="s">
        <v>53</v>
      </c>
      <c r="C111" s="1">
        <v>16</v>
      </c>
      <c r="D111" s="1" t="s">
        <v>149</v>
      </c>
      <c r="E111" s="6">
        <f>労働コスト!E111/SUM(資本コスト!E111,労働コスト!E111)</f>
        <v>0.76727875754474339</v>
      </c>
      <c r="F111" s="6">
        <f>労働コスト!F111/SUM(資本コスト!F111,労働コスト!F111)</f>
        <v>0.90941746637700727</v>
      </c>
      <c r="G111" s="6">
        <f>労働コスト!G111/SUM(資本コスト!G111,労働コスト!G111)</f>
        <v>0.86061533243424038</v>
      </c>
      <c r="H111" s="6">
        <f>労働コスト!H111/SUM(資本コスト!H111,労働コスト!H111)</f>
        <v>0.90276970546489865</v>
      </c>
      <c r="I111" s="6">
        <f>労働コスト!I111/SUM(資本コスト!I111,労働コスト!I111)</f>
        <v>0.84513356591058331</v>
      </c>
    </row>
    <row r="112" spans="1:9" x14ac:dyDescent="0.15">
      <c r="A112" s="1">
        <v>5</v>
      </c>
      <c r="B112" s="1" t="s">
        <v>53</v>
      </c>
      <c r="C112" s="1">
        <v>17</v>
      </c>
      <c r="D112" s="1" t="s">
        <v>150</v>
      </c>
      <c r="E112" s="6">
        <f>労働コスト!E112/SUM(資本コスト!E112,労働コスト!E112)</f>
        <v>0.25928950736345802</v>
      </c>
      <c r="F112" s="6">
        <f>労働コスト!F112/SUM(資本コスト!F112,労働コスト!F112)</f>
        <v>0.21963987528174214</v>
      </c>
      <c r="G112" s="6">
        <f>労働コスト!G112/SUM(資本コスト!G112,労働コスト!G112)</f>
        <v>0.3054781619574633</v>
      </c>
      <c r="H112" s="6">
        <f>労働コスト!H112/SUM(資本コスト!H112,労働コスト!H112)</f>
        <v>0.3181035968871273</v>
      </c>
      <c r="I112" s="6">
        <f>労働コスト!I112/SUM(資本コスト!I112,労働コスト!I112)</f>
        <v>0.24193558396104017</v>
      </c>
    </row>
    <row r="113" spans="1:9" x14ac:dyDescent="0.15">
      <c r="A113" s="1">
        <v>5</v>
      </c>
      <c r="B113" s="1" t="s">
        <v>53</v>
      </c>
      <c r="C113" s="1">
        <v>18</v>
      </c>
      <c r="D113" s="1" t="s">
        <v>151</v>
      </c>
      <c r="E113" s="6">
        <f>労働コスト!E113/SUM(資本コスト!E113,労働コスト!E113)</f>
        <v>0.83855737311602241</v>
      </c>
      <c r="F113" s="6">
        <f>労働コスト!F113/SUM(資本コスト!F113,労働コスト!F113)</f>
        <v>0.77478556728603099</v>
      </c>
      <c r="G113" s="6">
        <f>労働コスト!G113/SUM(資本コスト!G113,労働コスト!G113)</f>
        <v>0.78825101252627428</v>
      </c>
      <c r="H113" s="6">
        <f>労働コスト!H113/SUM(資本コスト!H113,労働コスト!H113)</f>
        <v>0.81435469654789505</v>
      </c>
      <c r="I113" s="6">
        <f>労働コスト!I113/SUM(資本コスト!I113,労働コスト!I113)</f>
        <v>0.7998471777915257</v>
      </c>
    </row>
    <row r="114" spans="1:9" x14ac:dyDescent="0.15">
      <c r="A114" s="1">
        <v>5</v>
      </c>
      <c r="B114" s="1" t="s">
        <v>53</v>
      </c>
      <c r="C114" s="1">
        <v>19</v>
      </c>
      <c r="D114" s="1" t="s">
        <v>152</v>
      </c>
      <c r="E114" s="6">
        <f>労働コスト!E114/SUM(資本コスト!E114,労働コスト!E114)</f>
        <v>0.77009273658647492</v>
      </c>
      <c r="F114" s="6">
        <f>労働コスト!F114/SUM(資本コスト!F114,労働コスト!F114)</f>
        <v>0.90215967331771962</v>
      </c>
      <c r="G114" s="6">
        <f>労働コスト!G114/SUM(資本コスト!G114,労働コスト!G114)</f>
        <v>0.92488493492621549</v>
      </c>
      <c r="H114" s="6">
        <f>労働コスト!H114/SUM(資本コスト!H114,労働コスト!H114)</f>
        <v>0.83146494011030159</v>
      </c>
      <c r="I114" s="6">
        <f>労働コスト!I114/SUM(資本コスト!I114,労働コスト!I114)</f>
        <v>0.76389469160149659</v>
      </c>
    </row>
    <row r="115" spans="1:9" x14ac:dyDescent="0.15">
      <c r="A115" s="1">
        <v>5</v>
      </c>
      <c r="B115" s="1" t="s">
        <v>53</v>
      </c>
      <c r="C115" s="1">
        <v>20</v>
      </c>
      <c r="D115" s="1" t="s">
        <v>153</v>
      </c>
      <c r="E115" s="6">
        <f>労働コスト!E115/SUM(資本コスト!E115,労働コスト!E115)</f>
        <v>0.45024946341937494</v>
      </c>
      <c r="F115" s="6">
        <f>労働コスト!F115/SUM(資本コスト!F115,労働コスト!F115)</f>
        <v>8.5307023207117569E-2</v>
      </c>
      <c r="G115" s="6">
        <f>労働コスト!G115/SUM(資本コスト!G115,労働コスト!G115)</f>
        <v>0.13842015341985908</v>
      </c>
      <c r="H115" s="6">
        <f>労働コスト!H115/SUM(資本コスト!H115,労働コスト!H115)</f>
        <v>0.15789964567077847</v>
      </c>
      <c r="I115" s="6">
        <f>労働コスト!I115/SUM(資本コスト!I115,労働コスト!I115)</f>
        <v>0.13270096340607365</v>
      </c>
    </row>
    <row r="116" spans="1:9" x14ac:dyDescent="0.15">
      <c r="A116" s="1">
        <v>5</v>
      </c>
      <c r="B116" s="1" t="s">
        <v>53</v>
      </c>
      <c r="C116" s="1">
        <v>21</v>
      </c>
      <c r="D116" s="1" t="s">
        <v>154</v>
      </c>
      <c r="E116" s="6">
        <f>労働コスト!E116/SUM(資本コスト!E116,労働コスト!E116)</f>
        <v>0.85568050938971651</v>
      </c>
      <c r="F116" s="6">
        <f>労働コスト!F116/SUM(資本コスト!F116,労働コスト!F116)</f>
        <v>0.63128155937135699</v>
      </c>
      <c r="G116" s="6">
        <f>労働コスト!G116/SUM(資本コスト!G116,労働コスト!G116)</f>
        <v>0.5816569421361697</v>
      </c>
      <c r="H116" s="6">
        <f>労働コスト!H116/SUM(資本コスト!H116,労働コスト!H116)</f>
        <v>0.56883935558889775</v>
      </c>
      <c r="I116" s="6">
        <f>労働コスト!I116/SUM(資本コスト!I116,労働コスト!I116)</f>
        <v>0.51026838703508004</v>
      </c>
    </row>
    <row r="117" spans="1:9" x14ac:dyDescent="0.15">
      <c r="A117" s="1">
        <v>5</v>
      </c>
      <c r="B117" s="1" t="s">
        <v>4</v>
      </c>
      <c r="C117" s="1">
        <v>22</v>
      </c>
      <c r="D117" s="1" t="s">
        <v>146</v>
      </c>
      <c r="E117" s="6">
        <f>労働コスト!E117/SUM(資本コスト!E117,労働コスト!E117)</f>
        <v>0.84870138040151022</v>
      </c>
      <c r="F117" s="6">
        <f>労働コスト!F117/SUM(資本コスト!F117,労働コスト!F117)</f>
        <v>0.75197636917870281</v>
      </c>
      <c r="G117" s="6">
        <f>労働コスト!G117/SUM(資本コスト!G117,労働コスト!G117)</f>
        <v>0.72850436202363977</v>
      </c>
      <c r="H117" s="6">
        <f>労働コスト!H117/SUM(資本コスト!H117,労働コスト!H117)</f>
        <v>0.70159882789210204</v>
      </c>
      <c r="I117" s="6">
        <f>労働コスト!I117/SUM(資本コスト!I117,労働コスト!I117)</f>
        <v>0.70185551097719612</v>
      </c>
    </row>
    <row r="118" spans="1:9" x14ac:dyDescent="0.15">
      <c r="A118" s="1">
        <v>5</v>
      </c>
      <c r="B118" s="1" t="s">
        <v>4</v>
      </c>
      <c r="C118" s="1">
        <v>23</v>
      </c>
      <c r="D118" s="1" t="s">
        <v>167</v>
      </c>
      <c r="E118" s="6">
        <f>労働コスト!E118/SUM(資本コスト!E118,労働コスト!E118)</f>
        <v>0.53226780963035292</v>
      </c>
      <c r="F118" s="6">
        <f>労働コスト!F118/SUM(資本コスト!F118,労働コスト!F118)</f>
        <v>0.69032218998689454</v>
      </c>
      <c r="G118" s="6">
        <f>労働コスト!G118/SUM(資本コスト!G118,労働コスト!G118)</f>
        <v>0.68087581517236584</v>
      </c>
      <c r="H118" s="6">
        <f>労働コスト!H118/SUM(資本コスト!H118,労働コスト!H118)</f>
        <v>0.68521320588434176</v>
      </c>
      <c r="I118" s="6">
        <f>労働コスト!I118/SUM(資本コスト!I118,労働コスト!I118)</f>
        <v>0.62179810087332232</v>
      </c>
    </row>
    <row r="119" spans="1:9" x14ac:dyDescent="0.15">
      <c r="A119" s="1">
        <v>6</v>
      </c>
      <c r="B119" s="1" t="s">
        <v>54</v>
      </c>
      <c r="C119" s="1">
        <v>1</v>
      </c>
      <c r="D119" s="1" t="s">
        <v>147</v>
      </c>
      <c r="E119" s="6">
        <f>労働コスト!E119/SUM(資本コスト!E119,労働コスト!E119)</f>
        <v>0.45477650586302681</v>
      </c>
      <c r="F119" s="6">
        <f>労働コスト!F119/SUM(資本コスト!F119,労働コスト!F119)</f>
        <v>0.53490926891842971</v>
      </c>
      <c r="G119" s="6">
        <f>労働コスト!G119/SUM(資本コスト!G119,労働コスト!G119)</f>
        <v>0.50904139459978559</v>
      </c>
      <c r="H119" s="6">
        <f>労働コスト!H119/SUM(資本コスト!H119,労働コスト!H119)</f>
        <v>0.40025192795397513</v>
      </c>
      <c r="I119" s="6">
        <f>労働コスト!I119/SUM(資本コスト!I119,労働コスト!I119)</f>
        <v>0.33082758569874254</v>
      </c>
    </row>
    <row r="120" spans="1:9" x14ac:dyDescent="0.15">
      <c r="A120" s="1">
        <v>6</v>
      </c>
      <c r="B120" s="1" t="s">
        <v>54</v>
      </c>
      <c r="C120" s="1">
        <v>2</v>
      </c>
      <c r="D120" s="1" t="s">
        <v>148</v>
      </c>
      <c r="E120" s="6">
        <f>労働コスト!E120/SUM(資本コスト!E120,労働コスト!E120)</f>
        <v>0.60435234770450474</v>
      </c>
      <c r="F120" s="6">
        <f>労働コスト!F120/SUM(資本コスト!F120,労働コスト!F120)</f>
        <v>0.66662368704798347</v>
      </c>
      <c r="G120" s="6">
        <f>労働コスト!G120/SUM(資本コスト!G120,労働コスト!G120)</f>
        <v>0.67641792693662406</v>
      </c>
      <c r="H120" s="6">
        <f>労働コスト!H120/SUM(資本コスト!H120,労働コスト!H120)</f>
        <v>0.59089690414332174</v>
      </c>
      <c r="I120" s="6">
        <f>労働コスト!I120/SUM(資本コスト!I120,労働コスト!I120)</f>
        <v>0.52085829130044037</v>
      </c>
    </row>
    <row r="121" spans="1:9" x14ac:dyDescent="0.15">
      <c r="A121" s="1">
        <v>6</v>
      </c>
      <c r="B121" s="1" t="s">
        <v>104</v>
      </c>
      <c r="C121" s="1">
        <v>3</v>
      </c>
      <c r="D121" s="1" t="s">
        <v>155</v>
      </c>
      <c r="E121" s="6">
        <f>労働コスト!E121/SUM(資本コスト!E121,労働コスト!E121)</f>
        <v>0.75800121530491194</v>
      </c>
      <c r="F121" s="6">
        <f>労働コスト!F121/SUM(資本コスト!F121,労働コスト!F121)</f>
        <v>0.7756681176301965</v>
      </c>
      <c r="G121" s="6">
        <f>労働コスト!G121/SUM(資本コスト!G121,労働コスト!G121)</f>
        <v>0.73312698749833338</v>
      </c>
      <c r="H121" s="6">
        <f>労働コスト!H121/SUM(資本コスト!H121,労働コスト!H121)</f>
        <v>0.71502134757529778</v>
      </c>
      <c r="I121" s="6">
        <f>労働コスト!I121/SUM(資本コスト!I121,労働コスト!I121)</f>
        <v>0.71413767079056423</v>
      </c>
    </row>
    <row r="122" spans="1:9" x14ac:dyDescent="0.15">
      <c r="A122" s="1">
        <v>6</v>
      </c>
      <c r="B122" s="1" t="s">
        <v>104</v>
      </c>
      <c r="C122" s="1">
        <v>4</v>
      </c>
      <c r="D122" s="1" t="s">
        <v>156</v>
      </c>
      <c r="E122" s="6">
        <f>労働コスト!E122/SUM(資本コスト!E122,労働コスト!E122)</f>
        <v>0.80749604338242642</v>
      </c>
      <c r="F122" s="6">
        <f>労働コスト!F122/SUM(資本コスト!F122,労働コスト!F122)</f>
        <v>0.82112042759969073</v>
      </c>
      <c r="G122" s="6">
        <f>労働コスト!G122/SUM(資本コスト!G122,労働コスト!G122)</f>
        <v>0.83758618482029312</v>
      </c>
      <c r="H122" s="6">
        <f>労働コスト!H122/SUM(資本コスト!H122,労働コスト!H122)</f>
        <v>0.79438289883904933</v>
      </c>
      <c r="I122" s="6">
        <f>労働コスト!I122/SUM(資本コスト!I122,労働コスト!I122)</f>
        <v>0.78587087610521689</v>
      </c>
    </row>
    <row r="123" spans="1:9" x14ac:dyDescent="0.15">
      <c r="A123" s="1">
        <v>6</v>
      </c>
      <c r="B123" s="1" t="s">
        <v>104</v>
      </c>
      <c r="C123" s="1">
        <v>5</v>
      </c>
      <c r="D123" s="1" t="s">
        <v>157</v>
      </c>
      <c r="E123" s="6">
        <f>労働コスト!E123/SUM(資本コスト!E123,労働コスト!E123)</f>
        <v>0.7185735795965742</v>
      </c>
      <c r="F123" s="6">
        <f>労働コスト!F123/SUM(資本コスト!F123,労働コスト!F123)</f>
        <v>0.82299098088433331</v>
      </c>
      <c r="G123" s="6">
        <f>労働コスト!G123/SUM(資本コスト!G123,労働コスト!G123)</f>
        <v>0.82750731057858551</v>
      </c>
      <c r="H123" s="6">
        <f>労働コスト!H123/SUM(資本コスト!H123,労働コスト!H123)</f>
        <v>0.83286905822696011</v>
      </c>
      <c r="I123" s="6">
        <f>労働コスト!I123/SUM(資本コスト!I123,労働コスト!I123)</f>
        <v>0.78110937284758797</v>
      </c>
    </row>
    <row r="124" spans="1:9" x14ac:dyDescent="0.15">
      <c r="A124" s="1">
        <v>6</v>
      </c>
      <c r="B124" s="1" t="s">
        <v>104</v>
      </c>
      <c r="C124" s="1">
        <v>6</v>
      </c>
      <c r="D124" s="1" t="s">
        <v>49</v>
      </c>
      <c r="E124" s="6">
        <f>労働コスト!E124/SUM(資本コスト!E124,労働コスト!E124)</f>
        <v>0.53961694898791279</v>
      </c>
      <c r="F124" s="6">
        <f>労働コスト!F124/SUM(資本コスト!F124,労働コスト!F124)</f>
        <v>0.56840877621132613</v>
      </c>
      <c r="G124" s="6">
        <f>労働コスト!G124/SUM(資本コスト!G124,労働コスト!G124)</f>
        <v>0.51455331551589134</v>
      </c>
      <c r="H124" s="6">
        <f>労働コスト!H124/SUM(資本コスト!H124,労働コスト!H124)</f>
        <v>0.51878170703992699</v>
      </c>
      <c r="I124" s="6">
        <f>労働コスト!I124/SUM(資本コスト!I124,労働コスト!I124)</f>
        <v>0.52339913017305983</v>
      </c>
    </row>
    <row r="125" spans="1:9" x14ac:dyDescent="0.15">
      <c r="A125" s="1">
        <v>6</v>
      </c>
      <c r="B125" s="1" t="s">
        <v>104</v>
      </c>
      <c r="C125" s="1">
        <v>7</v>
      </c>
      <c r="D125" s="1" t="s">
        <v>158</v>
      </c>
      <c r="E125" s="6">
        <f>労働コスト!E125/SUM(資本コスト!E125,労働コスト!E125)</f>
        <v>0.25055798597967976</v>
      </c>
      <c r="F125" s="6">
        <f>労働コスト!F125/SUM(資本コスト!F125,労働コスト!F125)</f>
        <v>0.18188078361906437</v>
      </c>
      <c r="G125" s="6">
        <f>労働コスト!G125/SUM(資本コスト!G125,労働コスト!G125)</f>
        <v>0.47371650361418749</v>
      </c>
      <c r="H125" s="6">
        <f>労働コスト!H125/SUM(資本コスト!H125,労働コスト!H125)</f>
        <v>0.53231623137388961</v>
      </c>
      <c r="I125" s="6">
        <f>労働コスト!I125/SUM(資本コスト!I125,労働コスト!I125)</f>
        <v>0.57106941339857142</v>
      </c>
    </row>
    <row r="126" spans="1:9" x14ac:dyDescent="0.15">
      <c r="A126" s="1">
        <v>6</v>
      </c>
      <c r="B126" s="1" t="s">
        <v>104</v>
      </c>
      <c r="C126" s="1">
        <v>8</v>
      </c>
      <c r="D126" s="1" t="s">
        <v>159</v>
      </c>
      <c r="E126" s="6">
        <f>労働コスト!E126/SUM(資本コスト!E126,労働コスト!E126)</f>
        <v>0.63249196782136285</v>
      </c>
      <c r="F126" s="6">
        <f>労働コスト!F126/SUM(資本コスト!F126,労働コスト!F126)</f>
        <v>0.77164828078813696</v>
      </c>
      <c r="G126" s="6">
        <f>労働コスト!G126/SUM(資本コスト!G126,労働コスト!G126)</f>
        <v>0.72681854102591303</v>
      </c>
      <c r="H126" s="6">
        <f>労働コスト!H126/SUM(資本コスト!H126,労働コスト!H126)</f>
        <v>0.67157340234299556</v>
      </c>
      <c r="I126" s="6">
        <f>労働コスト!I126/SUM(資本コスト!I126,労働コスト!I126)</f>
        <v>0.64107416499043246</v>
      </c>
    </row>
    <row r="127" spans="1:9" x14ac:dyDescent="0.15">
      <c r="A127" s="1">
        <v>6</v>
      </c>
      <c r="B127" s="1" t="s">
        <v>104</v>
      </c>
      <c r="C127" s="1">
        <v>9</v>
      </c>
      <c r="D127" s="1" t="s">
        <v>160</v>
      </c>
      <c r="E127" s="6">
        <f>労働コスト!E127/SUM(資本コスト!E127,労働コスト!E127)</f>
        <v>0.70604994308720903</v>
      </c>
      <c r="F127" s="6">
        <f>労働コスト!F127/SUM(資本コスト!F127,労働コスト!F127)</f>
        <v>0.53415538053121547</v>
      </c>
      <c r="G127" s="6">
        <f>労働コスト!G127/SUM(資本コスト!G127,労働コスト!G127)</f>
        <v>0.58412391253070706</v>
      </c>
      <c r="H127" s="6">
        <f>労働コスト!H127/SUM(資本コスト!H127,労働コスト!H127)</f>
        <v>0.62915316225697293</v>
      </c>
      <c r="I127" s="6">
        <f>労働コスト!I127/SUM(資本コスト!I127,労働コスト!I127)</f>
        <v>0.57580718160989808</v>
      </c>
    </row>
    <row r="128" spans="1:9" x14ac:dyDescent="0.15">
      <c r="A128" s="1">
        <v>6</v>
      </c>
      <c r="B128" s="1" t="s">
        <v>104</v>
      </c>
      <c r="C128" s="1">
        <v>10</v>
      </c>
      <c r="D128" s="1" t="s">
        <v>161</v>
      </c>
      <c r="E128" s="6">
        <f>労働コスト!E128/SUM(資本コスト!E128,労働コスト!E128)</f>
        <v>0.71980734067464569</v>
      </c>
      <c r="F128" s="6">
        <f>労働コスト!F128/SUM(資本コスト!F128,労働コスト!F128)</f>
        <v>0.73136340294033408</v>
      </c>
      <c r="G128" s="6">
        <f>労働コスト!G128/SUM(資本コスト!G128,労働コスト!G128)</f>
        <v>0.76933399788990187</v>
      </c>
      <c r="H128" s="6">
        <f>労働コスト!H128/SUM(資本コスト!H128,労働コスト!H128)</f>
        <v>0.78405774111898741</v>
      </c>
      <c r="I128" s="6">
        <f>労働コスト!I128/SUM(資本コスト!I128,労働コスト!I128)</f>
        <v>0.75644287601354288</v>
      </c>
    </row>
    <row r="129" spans="1:9" x14ac:dyDescent="0.15">
      <c r="A129" s="1">
        <v>6</v>
      </c>
      <c r="B129" s="1" t="s">
        <v>104</v>
      </c>
      <c r="C129" s="1">
        <v>11</v>
      </c>
      <c r="D129" s="1" t="s">
        <v>162</v>
      </c>
      <c r="E129" s="6">
        <f>労働コスト!E129/SUM(資本コスト!E129,労働コスト!E129)</f>
        <v>0.81304315062927612</v>
      </c>
      <c r="F129" s="6">
        <f>労働コスト!F129/SUM(資本コスト!F129,労働コスト!F129)</f>
        <v>0.81244791094578184</v>
      </c>
      <c r="G129" s="6">
        <f>労働コスト!G129/SUM(資本コスト!G129,労働コスト!G129)</f>
        <v>0.71635998105250831</v>
      </c>
      <c r="H129" s="6">
        <f>労働コスト!H129/SUM(資本コスト!H129,労働コスト!H129)</f>
        <v>0.7252827463633873</v>
      </c>
      <c r="I129" s="6">
        <f>労働コスト!I129/SUM(資本コスト!I129,労働コスト!I129)</f>
        <v>0.71627465974143345</v>
      </c>
    </row>
    <row r="130" spans="1:9" x14ac:dyDescent="0.15">
      <c r="A130" s="1">
        <v>6</v>
      </c>
      <c r="B130" s="1" t="s">
        <v>104</v>
      </c>
      <c r="C130" s="1">
        <v>12</v>
      </c>
      <c r="D130" s="1" t="s">
        <v>163</v>
      </c>
      <c r="E130" s="6">
        <f>労働コスト!E130/SUM(資本コスト!E130,労働コスト!E130)</f>
        <v>0.72205119231761639</v>
      </c>
      <c r="F130" s="6">
        <f>労働コスト!F130/SUM(資本コスト!F130,労働コスト!F130)</f>
        <v>0.82030566803449823</v>
      </c>
      <c r="G130" s="6">
        <f>労働コスト!G130/SUM(資本コスト!G130,労働コスト!G130)</f>
        <v>0.69443241192998817</v>
      </c>
      <c r="H130" s="6">
        <f>労働コスト!H130/SUM(資本コスト!H130,労働コスト!H130)</f>
        <v>0.64335032575003981</v>
      </c>
      <c r="I130" s="6">
        <f>労働コスト!I130/SUM(資本コスト!I130,労働コスト!I130)</f>
        <v>0.59788170647169869</v>
      </c>
    </row>
    <row r="131" spans="1:9" x14ac:dyDescent="0.15">
      <c r="A131" s="1">
        <v>6</v>
      </c>
      <c r="B131" s="1" t="s">
        <v>104</v>
      </c>
      <c r="C131" s="1">
        <v>13</v>
      </c>
      <c r="D131" s="1" t="s">
        <v>164</v>
      </c>
      <c r="E131" s="6">
        <f>労働コスト!E131/SUM(資本コスト!E131,労働コスト!E131)</f>
        <v>0.66220710138200667</v>
      </c>
      <c r="F131" s="6">
        <f>労働コスト!F131/SUM(資本コスト!F131,労働コスト!F131)</f>
        <v>0.75197682852849379</v>
      </c>
      <c r="G131" s="6">
        <f>労働コスト!G131/SUM(資本コスト!G131,労働コスト!G131)</f>
        <v>0.70809357792452554</v>
      </c>
      <c r="H131" s="6">
        <f>労働コスト!H131/SUM(資本コスト!H131,労働コスト!H131)</f>
        <v>0.66192615538101551</v>
      </c>
      <c r="I131" s="6">
        <f>労働コスト!I131/SUM(資本コスト!I131,労働コスト!I131)</f>
        <v>0.69972904235403455</v>
      </c>
    </row>
    <row r="132" spans="1:9" x14ac:dyDescent="0.15">
      <c r="A132" s="1">
        <v>6</v>
      </c>
      <c r="B132" s="1" t="s">
        <v>104</v>
      </c>
      <c r="C132" s="1">
        <v>14</v>
      </c>
      <c r="D132" s="1" t="s">
        <v>165</v>
      </c>
      <c r="E132" s="6">
        <f>労働コスト!E132/SUM(資本コスト!E132,労働コスト!E132)</f>
        <v>0.98822082825322966</v>
      </c>
      <c r="F132" s="6">
        <f>労働コスト!F132/SUM(資本コスト!F132,労働コスト!F132)</f>
        <v>0.83651431569981505</v>
      </c>
      <c r="G132" s="6">
        <f>労働コスト!G132/SUM(資本コスト!G132,労働コスト!G132)</f>
        <v>0.75152582463560891</v>
      </c>
      <c r="H132" s="6">
        <f>労働コスト!H132/SUM(資本コスト!H132,労働コスト!H132)</f>
        <v>0.74020115263605668</v>
      </c>
      <c r="I132" s="6">
        <f>労働コスト!I132/SUM(資本コスト!I132,労働コスト!I132)</f>
        <v>0.69718346118618912</v>
      </c>
    </row>
    <row r="133" spans="1:9" x14ac:dyDescent="0.15">
      <c r="A133" s="1">
        <v>6</v>
      </c>
      <c r="B133" s="1" t="s">
        <v>104</v>
      </c>
      <c r="C133" s="1">
        <v>15</v>
      </c>
      <c r="D133" s="1" t="s">
        <v>166</v>
      </c>
      <c r="E133" s="6">
        <f>労働コスト!E133/SUM(資本コスト!E133,労働コスト!E133)</f>
        <v>0.80942369967600669</v>
      </c>
      <c r="F133" s="6">
        <f>労働コスト!F133/SUM(資本コスト!F133,労働コスト!F133)</f>
        <v>0.82418973622129177</v>
      </c>
      <c r="G133" s="6">
        <f>労働コスト!G133/SUM(資本コスト!G133,労働コスト!G133)</f>
        <v>0.8033459944862732</v>
      </c>
      <c r="H133" s="6">
        <f>労働コスト!H133/SUM(資本コスト!H133,労働コスト!H133)</f>
        <v>0.76213741960522929</v>
      </c>
      <c r="I133" s="6">
        <f>労働コスト!I133/SUM(資本コスト!I133,労働コスト!I133)</f>
        <v>0.70955218309355794</v>
      </c>
    </row>
    <row r="134" spans="1:9" x14ac:dyDescent="0.15">
      <c r="A134" s="1">
        <v>6</v>
      </c>
      <c r="B134" s="1" t="s">
        <v>54</v>
      </c>
      <c r="C134" s="1">
        <v>16</v>
      </c>
      <c r="D134" s="1" t="s">
        <v>149</v>
      </c>
      <c r="E134" s="6">
        <f>労働コスト!E134/SUM(資本コスト!E134,労働コスト!E134)</f>
        <v>0.76161517598477713</v>
      </c>
      <c r="F134" s="6">
        <f>労働コスト!F134/SUM(資本コスト!F134,労働コスト!F134)</f>
        <v>0.83554589554152725</v>
      </c>
      <c r="G134" s="6">
        <f>労働コスト!G134/SUM(資本コスト!G134,労働コスト!G134)</f>
        <v>0.81296142260074877</v>
      </c>
      <c r="H134" s="6">
        <f>労働コスト!H134/SUM(資本コスト!H134,労働コスト!H134)</f>
        <v>0.84469476983255909</v>
      </c>
      <c r="I134" s="6">
        <f>労働コスト!I134/SUM(資本コスト!I134,労働コスト!I134)</f>
        <v>0.87560179157648743</v>
      </c>
    </row>
    <row r="135" spans="1:9" x14ac:dyDescent="0.15">
      <c r="A135" s="1">
        <v>6</v>
      </c>
      <c r="B135" s="1" t="s">
        <v>54</v>
      </c>
      <c r="C135" s="1">
        <v>17</v>
      </c>
      <c r="D135" s="1" t="s">
        <v>150</v>
      </c>
      <c r="E135" s="6">
        <f>労働コスト!E135/SUM(資本コスト!E135,労働コスト!E135)</f>
        <v>0.36278826039346912</v>
      </c>
      <c r="F135" s="6">
        <f>労働コスト!F135/SUM(資本コスト!F135,労働コスト!F135)</f>
        <v>0.29441679737891308</v>
      </c>
      <c r="G135" s="6">
        <f>労働コスト!G135/SUM(資本コスト!G135,労働コスト!G135)</f>
        <v>0.36054799278076455</v>
      </c>
      <c r="H135" s="6">
        <f>労働コスト!H135/SUM(資本コスト!H135,労働コスト!H135)</f>
        <v>0.37415817315835159</v>
      </c>
      <c r="I135" s="6">
        <f>労働コスト!I135/SUM(資本コスト!I135,労働コスト!I135)</f>
        <v>0.29675963211240464</v>
      </c>
    </row>
    <row r="136" spans="1:9" x14ac:dyDescent="0.15">
      <c r="A136" s="1">
        <v>6</v>
      </c>
      <c r="B136" s="1" t="s">
        <v>54</v>
      </c>
      <c r="C136" s="1">
        <v>18</v>
      </c>
      <c r="D136" s="1" t="s">
        <v>151</v>
      </c>
      <c r="E136" s="6">
        <f>労働コスト!E136/SUM(資本コスト!E136,労働コスト!E136)</f>
        <v>0.84299601241129218</v>
      </c>
      <c r="F136" s="6">
        <f>労働コスト!F136/SUM(資本コスト!F136,労働コスト!F136)</f>
        <v>0.79935949100530757</v>
      </c>
      <c r="G136" s="6">
        <f>労働コスト!G136/SUM(資本コスト!G136,労働コスト!G136)</f>
        <v>0.84143934111339025</v>
      </c>
      <c r="H136" s="6">
        <f>労働コスト!H136/SUM(資本コスト!H136,労働コスト!H136)</f>
        <v>0.85459994283259677</v>
      </c>
      <c r="I136" s="6">
        <f>労働コスト!I136/SUM(資本コスト!I136,労働コスト!I136)</f>
        <v>0.82492059073265145</v>
      </c>
    </row>
    <row r="137" spans="1:9" x14ac:dyDescent="0.15">
      <c r="A137" s="1">
        <v>6</v>
      </c>
      <c r="B137" s="1" t="s">
        <v>54</v>
      </c>
      <c r="C137" s="1">
        <v>19</v>
      </c>
      <c r="D137" s="1" t="s">
        <v>152</v>
      </c>
      <c r="E137" s="6">
        <f>労働コスト!E137/SUM(資本コスト!E137,労働コスト!E137)</f>
        <v>0.75135053275099051</v>
      </c>
      <c r="F137" s="6">
        <f>労働コスト!F137/SUM(資本コスト!F137,労働コスト!F137)</f>
        <v>0.81976785704553345</v>
      </c>
      <c r="G137" s="6">
        <f>労働コスト!G137/SUM(資本コスト!G137,労働コスト!G137)</f>
        <v>0.90150982486625986</v>
      </c>
      <c r="H137" s="6">
        <f>労働コスト!H137/SUM(資本コスト!H137,労働コスト!H137)</f>
        <v>0.81320741486599313</v>
      </c>
      <c r="I137" s="6">
        <f>労働コスト!I137/SUM(資本コスト!I137,労働コスト!I137)</f>
        <v>0.7656640044789117</v>
      </c>
    </row>
    <row r="138" spans="1:9" x14ac:dyDescent="0.15">
      <c r="A138" s="1">
        <v>6</v>
      </c>
      <c r="B138" s="1" t="s">
        <v>54</v>
      </c>
      <c r="C138" s="1">
        <v>20</v>
      </c>
      <c r="D138" s="1" t="s">
        <v>153</v>
      </c>
      <c r="E138" s="6">
        <f>労働コスト!E138/SUM(資本コスト!E138,労働コスト!E138)</f>
        <v>0.49720963674586927</v>
      </c>
      <c r="F138" s="6">
        <f>労働コスト!F138/SUM(資本コスト!F138,労働コスト!F138)</f>
        <v>0.12649042342865766</v>
      </c>
      <c r="G138" s="6">
        <f>労働コスト!G138/SUM(資本コスト!G138,労働コスト!G138)</f>
        <v>0.14259017739357915</v>
      </c>
      <c r="H138" s="6">
        <f>労働コスト!H138/SUM(資本コスト!H138,労働コスト!H138)</f>
        <v>0.17640828598296127</v>
      </c>
      <c r="I138" s="6">
        <f>労働コスト!I138/SUM(資本コスト!I138,労働コスト!I138)</f>
        <v>0.16767397473272461</v>
      </c>
    </row>
    <row r="139" spans="1:9" x14ac:dyDescent="0.15">
      <c r="A139" s="1">
        <v>6</v>
      </c>
      <c r="B139" s="1" t="s">
        <v>54</v>
      </c>
      <c r="C139" s="1">
        <v>21</v>
      </c>
      <c r="D139" s="1" t="s">
        <v>154</v>
      </c>
      <c r="E139" s="6">
        <f>労働コスト!E139/SUM(資本コスト!E139,労働コスト!E139)</f>
        <v>0.85534683956052349</v>
      </c>
      <c r="F139" s="6">
        <f>労働コスト!F139/SUM(資本コスト!F139,労働コスト!F139)</f>
        <v>0.59312205923233707</v>
      </c>
      <c r="G139" s="6">
        <f>労働コスト!G139/SUM(資本コスト!G139,労働コスト!G139)</f>
        <v>0.59006186570687913</v>
      </c>
      <c r="H139" s="6">
        <f>労働コスト!H139/SUM(資本コスト!H139,労働コスト!H139)</f>
        <v>0.58506613600971202</v>
      </c>
      <c r="I139" s="6">
        <f>労働コスト!I139/SUM(資本コスト!I139,労働コスト!I139)</f>
        <v>0.41985227443119277</v>
      </c>
    </row>
    <row r="140" spans="1:9" x14ac:dyDescent="0.15">
      <c r="A140" s="1">
        <v>6</v>
      </c>
      <c r="B140" s="1" t="s">
        <v>5</v>
      </c>
      <c r="C140" s="1">
        <v>22</v>
      </c>
      <c r="D140" s="1" t="s">
        <v>146</v>
      </c>
      <c r="E140" s="6">
        <f>労働コスト!E140/SUM(資本コスト!E140,労働コスト!E140)</f>
        <v>0.83564832354823859</v>
      </c>
      <c r="F140" s="6">
        <f>労働コスト!F140/SUM(資本コスト!F140,労働コスト!F140)</f>
        <v>0.75865748837643976</v>
      </c>
      <c r="G140" s="6">
        <f>労働コスト!G140/SUM(資本コスト!G140,労働コスト!G140)</f>
        <v>0.65366816601925049</v>
      </c>
      <c r="H140" s="6">
        <f>労働コスト!H140/SUM(資本コスト!H140,労働コスト!H140)</f>
        <v>0.66910925237487207</v>
      </c>
      <c r="I140" s="6">
        <f>労働コスト!I140/SUM(資本コスト!I140,労働コスト!I140)</f>
        <v>0.73947276868048262</v>
      </c>
    </row>
    <row r="141" spans="1:9" x14ac:dyDescent="0.15">
      <c r="A141" s="1">
        <v>6</v>
      </c>
      <c r="B141" s="1" t="s">
        <v>5</v>
      </c>
      <c r="C141" s="1">
        <v>23</v>
      </c>
      <c r="D141" s="1" t="s">
        <v>167</v>
      </c>
      <c r="E141" s="6">
        <f>労働コスト!E141/SUM(資本コスト!E141,労働コスト!E141)</f>
        <v>0.6199132488148742</v>
      </c>
      <c r="F141" s="6">
        <f>労働コスト!F141/SUM(資本コスト!F141,労働コスト!F141)</f>
        <v>0.71602792826722761</v>
      </c>
      <c r="G141" s="6">
        <f>労働コスト!G141/SUM(資本コスト!G141,労働コスト!G141)</f>
        <v>0.70486051252995963</v>
      </c>
      <c r="H141" s="6">
        <f>労働コスト!H141/SUM(資本コスト!H141,労働コスト!H141)</f>
        <v>0.69200443360432318</v>
      </c>
      <c r="I141" s="6">
        <f>労働コスト!I141/SUM(資本コスト!I141,労働コスト!I141)</f>
        <v>0.65435088991706003</v>
      </c>
    </row>
    <row r="142" spans="1:9" x14ac:dyDescent="0.15">
      <c r="A142" s="1">
        <v>7</v>
      </c>
      <c r="B142" s="1" t="s">
        <v>55</v>
      </c>
      <c r="C142" s="1">
        <v>1</v>
      </c>
      <c r="D142" s="1" t="s">
        <v>147</v>
      </c>
      <c r="E142" s="6">
        <f>労働コスト!E142/SUM(資本コスト!E142,労働コスト!E142)</f>
        <v>0.44810645514339303</v>
      </c>
      <c r="F142" s="6">
        <f>労働コスト!F142/SUM(資本コスト!F142,労働コスト!F142)</f>
        <v>0.58309417148524145</v>
      </c>
      <c r="G142" s="6">
        <f>労働コスト!G142/SUM(資本コスト!G142,労働コスト!G142)</f>
        <v>0.51537565314585676</v>
      </c>
      <c r="H142" s="6">
        <f>労働コスト!H142/SUM(資本コスト!H142,労働コスト!H142)</f>
        <v>0.40118217578515197</v>
      </c>
      <c r="I142" s="6">
        <f>労働コスト!I142/SUM(資本コスト!I142,労働コスト!I142)</f>
        <v>0.360751057483441</v>
      </c>
    </row>
    <row r="143" spans="1:9" x14ac:dyDescent="0.15">
      <c r="A143" s="1">
        <v>7</v>
      </c>
      <c r="B143" s="1" t="s">
        <v>55</v>
      </c>
      <c r="C143" s="1">
        <v>2</v>
      </c>
      <c r="D143" s="1" t="s">
        <v>148</v>
      </c>
      <c r="E143" s="6">
        <f>労働コスト!E143/SUM(資本コスト!E143,労働コスト!E143)</f>
        <v>0.61210930759044757</v>
      </c>
      <c r="F143" s="6">
        <f>労働コスト!F143/SUM(資本コスト!F143,労働コスト!F143)</f>
        <v>0.61756106461824278</v>
      </c>
      <c r="G143" s="6">
        <f>労働コスト!G143/SUM(資本コスト!G143,労働コスト!G143)</f>
        <v>0.67060877284940645</v>
      </c>
      <c r="H143" s="6">
        <f>労働コスト!H143/SUM(資本コスト!H143,労働コスト!H143)</f>
        <v>0.7000452667084186</v>
      </c>
      <c r="I143" s="6">
        <f>労働コスト!I143/SUM(資本コスト!I143,労働コスト!I143)</f>
        <v>0.72608083735593698</v>
      </c>
    </row>
    <row r="144" spans="1:9" x14ac:dyDescent="0.15">
      <c r="A144" s="1">
        <v>7</v>
      </c>
      <c r="B144" s="1" t="s">
        <v>105</v>
      </c>
      <c r="C144" s="1">
        <v>3</v>
      </c>
      <c r="D144" s="1" t="s">
        <v>155</v>
      </c>
      <c r="E144" s="6">
        <f>労働コスト!E144/SUM(資本コスト!E144,労働コスト!E144)</f>
        <v>0.76097112611507634</v>
      </c>
      <c r="F144" s="6">
        <f>労働コスト!F144/SUM(資本コスト!F144,労働コスト!F144)</f>
        <v>0.75373442828518822</v>
      </c>
      <c r="G144" s="6">
        <f>労働コスト!G144/SUM(資本コスト!G144,労働コスト!G144)</f>
        <v>0.60859622123335499</v>
      </c>
      <c r="H144" s="6">
        <f>労働コスト!H144/SUM(資本コスト!H144,労働コスト!H144)</f>
        <v>0.6500083479003248</v>
      </c>
      <c r="I144" s="6">
        <f>労働コスト!I144/SUM(資本コスト!I144,労働コスト!I144)</f>
        <v>0.62300163907938155</v>
      </c>
    </row>
    <row r="145" spans="1:9" x14ac:dyDescent="0.15">
      <c r="A145" s="1">
        <v>7</v>
      </c>
      <c r="B145" s="1" t="s">
        <v>105</v>
      </c>
      <c r="C145" s="1">
        <v>4</v>
      </c>
      <c r="D145" s="1" t="s">
        <v>156</v>
      </c>
      <c r="E145" s="6">
        <f>労働コスト!E145/SUM(資本コスト!E145,労働コスト!E145)</f>
        <v>0.82075999179393566</v>
      </c>
      <c r="F145" s="6">
        <f>労働コスト!F145/SUM(資本コスト!F145,労働コスト!F145)</f>
        <v>0.88000747463045814</v>
      </c>
      <c r="G145" s="6">
        <f>労働コスト!G145/SUM(資本コスト!G145,労働コスト!G145)</f>
        <v>0.86911606059099689</v>
      </c>
      <c r="H145" s="6">
        <f>労働コスト!H145/SUM(資本コスト!H145,労働コスト!H145)</f>
        <v>0.85087984849842357</v>
      </c>
      <c r="I145" s="6">
        <f>労働コスト!I145/SUM(資本コスト!I145,労働コスト!I145)</f>
        <v>0.83395958699570971</v>
      </c>
    </row>
    <row r="146" spans="1:9" x14ac:dyDescent="0.15">
      <c r="A146" s="1">
        <v>7</v>
      </c>
      <c r="B146" s="1" t="s">
        <v>105</v>
      </c>
      <c r="C146" s="1">
        <v>5</v>
      </c>
      <c r="D146" s="1" t="s">
        <v>157</v>
      </c>
      <c r="E146" s="6">
        <f>労働コスト!E146/SUM(資本コスト!E146,労働コスト!E146)</f>
        <v>0.49585785587782549</v>
      </c>
      <c r="F146" s="6">
        <f>労働コスト!F146/SUM(資本コスト!F146,労働コスト!F146)</f>
        <v>0.6818457113173243</v>
      </c>
      <c r="G146" s="6">
        <f>労働コスト!G146/SUM(資本コスト!G146,労働コスト!G146)</f>
        <v>0.6856613698280476</v>
      </c>
      <c r="H146" s="6">
        <f>労働コスト!H146/SUM(資本コスト!H146,労働コスト!H146)</f>
        <v>0.69923083423965182</v>
      </c>
      <c r="I146" s="6">
        <f>労働コスト!I146/SUM(資本コスト!I146,労働コスト!I146)</f>
        <v>0.58417868706095843</v>
      </c>
    </row>
    <row r="147" spans="1:9" x14ac:dyDescent="0.15">
      <c r="A147" s="1">
        <v>7</v>
      </c>
      <c r="B147" s="1" t="s">
        <v>105</v>
      </c>
      <c r="C147" s="1">
        <v>6</v>
      </c>
      <c r="D147" s="1" t="s">
        <v>49</v>
      </c>
      <c r="E147" s="6">
        <f>労働コスト!E147/SUM(資本コスト!E147,労働コスト!E147)</f>
        <v>0.34703312698731281</v>
      </c>
      <c r="F147" s="6">
        <f>労働コスト!F147/SUM(資本コスト!F147,労働コスト!F147)</f>
        <v>0.42100298680035136</v>
      </c>
      <c r="G147" s="6">
        <f>労働コスト!G147/SUM(資本コスト!G147,労働コスト!G147)</f>
        <v>0.40179011817953791</v>
      </c>
      <c r="H147" s="6">
        <f>労働コスト!H147/SUM(資本コスト!H147,労働コスト!H147)</f>
        <v>0.42601561270250704</v>
      </c>
      <c r="I147" s="6">
        <f>労働コスト!I147/SUM(資本コスト!I147,労働コスト!I147)</f>
        <v>0.35489842107296471</v>
      </c>
    </row>
    <row r="148" spans="1:9" x14ac:dyDescent="0.15">
      <c r="A148" s="1">
        <v>7</v>
      </c>
      <c r="B148" s="1" t="s">
        <v>105</v>
      </c>
      <c r="C148" s="1">
        <v>7</v>
      </c>
      <c r="D148" s="1" t="s">
        <v>158</v>
      </c>
      <c r="E148" s="6">
        <f>労働コスト!E148/SUM(資本コスト!E148,労働コスト!E148)</f>
        <v>0.48582308115465273</v>
      </c>
      <c r="F148" s="6">
        <f>労働コスト!F148/SUM(資本コスト!F148,労働コスト!F148)</f>
        <v>0.34257781045538332</v>
      </c>
      <c r="G148" s="6">
        <f>労働コスト!G148/SUM(資本コスト!G148,労働コスト!G148)</f>
        <v>0.26342230960835444</v>
      </c>
      <c r="H148" s="6">
        <f>労働コスト!H148/SUM(資本コスト!H148,労働コスト!H148)</f>
        <v>0.2464183368708199</v>
      </c>
      <c r="I148" s="6">
        <f>労働コスト!I148/SUM(資本コスト!I148,労働コスト!I148)</f>
        <v>0.24572310286672322</v>
      </c>
    </row>
    <row r="149" spans="1:9" x14ac:dyDescent="0.15">
      <c r="A149" s="1">
        <v>7</v>
      </c>
      <c r="B149" s="1" t="s">
        <v>105</v>
      </c>
      <c r="C149" s="1">
        <v>8</v>
      </c>
      <c r="D149" s="1" t="s">
        <v>159</v>
      </c>
      <c r="E149" s="6">
        <f>労働コスト!E149/SUM(資本コスト!E149,労働コスト!E149)</f>
        <v>0.52969188878682805</v>
      </c>
      <c r="F149" s="6">
        <f>労働コスト!F149/SUM(資本コスト!F149,労働コスト!F149)</f>
        <v>0.7223879731011279</v>
      </c>
      <c r="G149" s="6">
        <f>労働コスト!G149/SUM(資本コスト!G149,労働コスト!G149)</f>
        <v>0.71464947998117168</v>
      </c>
      <c r="H149" s="6">
        <f>労働コスト!H149/SUM(資本コスト!H149,労働コスト!H149)</f>
        <v>0.76481822320169812</v>
      </c>
      <c r="I149" s="6">
        <f>労働コスト!I149/SUM(資本コスト!I149,労働コスト!I149)</f>
        <v>0.72646909181162678</v>
      </c>
    </row>
    <row r="150" spans="1:9" x14ac:dyDescent="0.15">
      <c r="A150" s="1">
        <v>7</v>
      </c>
      <c r="B150" s="1" t="s">
        <v>105</v>
      </c>
      <c r="C150" s="1">
        <v>9</v>
      </c>
      <c r="D150" s="1" t="s">
        <v>160</v>
      </c>
      <c r="E150" s="6">
        <f>労働コスト!E150/SUM(資本コスト!E150,労働コスト!E150)</f>
        <v>0.57153716701350932</v>
      </c>
      <c r="F150" s="6">
        <f>労働コスト!F150/SUM(資本コスト!F150,労働コスト!F150)</f>
        <v>0.64936396629477322</v>
      </c>
      <c r="G150" s="6">
        <f>労働コスト!G150/SUM(資本コスト!G150,労働コスト!G150)</f>
        <v>0.62838464706007668</v>
      </c>
      <c r="H150" s="6">
        <f>労働コスト!H150/SUM(資本コスト!H150,労働コスト!H150)</f>
        <v>0.66414986347910354</v>
      </c>
      <c r="I150" s="6">
        <f>労働コスト!I150/SUM(資本コスト!I150,労働コスト!I150)</f>
        <v>0.66023659596094497</v>
      </c>
    </row>
    <row r="151" spans="1:9" x14ac:dyDescent="0.15">
      <c r="A151" s="1">
        <v>7</v>
      </c>
      <c r="B151" s="1" t="s">
        <v>105</v>
      </c>
      <c r="C151" s="1">
        <v>10</v>
      </c>
      <c r="D151" s="1" t="s">
        <v>161</v>
      </c>
      <c r="E151" s="6">
        <f>労働コスト!E151/SUM(資本コスト!E151,労働コスト!E151)</f>
        <v>0.7923029410493535</v>
      </c>
      <c r="F151" s="6">
        <f>労働コスト!F151/SUM(資本コスト!F151,労働コスト!F151)</f>
        <v>0.79383882819272</v>
      </c>
      <c r="G151" s="6">
        <f>労働コスト!G151/SUM(資本コスト!G151,労働コスト!G151)</f>
        <v>0.78746409694148856</v>
      </c>
      <c r="H151" s="6">
        <f>労働コスト!H151/SUM(資本コスト!H151,労働コスト!H151)</f>
        <v>0.79600030430759006</v>
      </c>
      <c r="I151" s="6">
        <f>労働コスト!I151/SUM(資本コスト!I151,労働コスト!I151)</f>
        <v>0.74777473046998355</v>
      </c>
    </row>
    <row r="152" spans="1:9" x14ac:dyDescent="0.15">
      <c r="A152" s="1">
        <v>7</v>
      </c>
      <c r="B152" s="1" t="s">
        <v>105</v>
      </c>
      <c r="C152" s="1">
        <v>11</v>
      </c>
      <c r="D152" s="1" t="s">
        <v>162</v>
      </c>
      <c r="E152" s="6">
        <f>労働コスト!E152/SUM(資本コスト!E152,労働コスト!E152)</f>
        <v>0.820119268467565</v>
      </c>
      <c r="F152" s="6">
        <f>労働コスト!F152/SUM(資本コスト!F152,労働コスト!F152)</f>
        <v>0.8103988254050315</v>
      </c>
      <c r="G152" s="6">
        <f>労働コスト!G152/SUM(資本コスト!G152,労働コスト!G152)</f>
        <v>0.69240395236390984</v>
      </c>
      <c r="H152" s="6">
        <f>労働コスト!H152/SUM(資本コスト!H152,労働コスト!H152)</f>
        <v>0.72936637402025539</v>
      </c>
      <c r="I152" s="6">
        <f>労働コスト!I152/SUM(資本コスト!I152,労働コスト!I152)</f>
        <v>0.78198174891553573</v>
      </c>
    </row>
    <row r="153" spans="1:9" x14ac:dyDescent="0.15">
      <c r="A153" s="1">
        <v>7</v>
      </c>
      <c r="B153" s="1" t="s">
        <v>105</v>
      </c>
      <c r="C153" s="1">
        <v>12</v>
      </c>
      <c r="D153" s="1" t="s">
        <v>163</v>
      </c>
      <c r="E153" s="6">
        <f>労働コスト!E153/SUM(資本コスト!E153,労働コスト!E153)</f>
        <v>0.79098000939687585</v>
      </c>
      <c r="F153" s="6">
        <f>労働コスト!F153/SUM(資本コスト!F153,労働コスト!F153)</f>
        <v>0.81385612513906802</v>
      </c>
      <c r="G153" s="6">
        <f>労働コスト!G153/SUM(資本コスト!G153,労働コスト!G153)</f>
        <v>0.69422624358856821</v>
      </c>
      <c r="H153" s="6">
        <f>労働コスト!H153/SUM(資本コスト!H153,労働コスト!H153)</f>
        <v>0.68368103760326582</v>
      </c>
      <c r="I153" s="6">
        <f>労働コスト!I153/SUM(資本コスト!I153,労働コスト!I153)</f>
        <v>0.55025889467261824</v>
      </c>
    </row>
    <row r="154" spans="1:9" x14ac:dyDescent="0.15">
      <c r="A154" s="1">
        <v>7</v>
      </c>
      <c r="B154" s="1" t="s">
        <v>105</v>
      </c>
      <c r="C154" s="1">
        <v>13</v>
      </c>
      <c r="D154" s="1" t="s">
        <v>164</v>
      </c>
      <c r="E154" s="6">
        <f>労働コスト!E154/SUM(資本コスト!E154,労働コスト!E154)</f>
        <v>0.77351915354170664</v>
      </c>
      <c r="F154" s="6">
        <f>労働コスト!F154/SUM(資本コスト!F154,労働コスト!F154)</f>
        <v>0.71886539563717788</v>
      </c>
      <c r="G154" s="6">
        <f>労働コスト!G154/SUM(資本コスト!G154,労働コスト!G154)</f>
        <v>0.67106490907503069</v>
      </c>
      <c r="H154" s="6">
        <f>労働コスト!H154/SUM(資本コスト!H154,労働コスト!H154)</f>
        <v>0.65552635130205361</v>
      </c>
      <c r="I154" s="6">
        <f>労働コスト!I154/SUM(資本コスト!I154,労働コスト!I154)</f>
        <v>0.68777571716736241</v>
      </c>
    </row>
    <row r="155" spans="1:9" x14ac:dyDescent="0.15">
      <c r="A155" s="1">
        <v>7</v>
      </c>
      <c r="B155" s="1" t="s">
        <v>105</v>
      </c>
      <c r="C155" s="1">
        <v>14</v>
      </c>
      <c r="D155" s="1" t="s">
        <v>165</v>
      </c>
      <c r="E155" s="6">
        <f>労働コスト!E155/SUM(資本コスト!E155,労働コスト!E155)</f>
        <v>0.97493624199912643</v>
      </c>
      <c r="F155" s="6">
        <f>労働コスト!F155/SUM(資本コスト!F155,労働コスト!F155)</f>
        <v>0.83714187807966967</v>
      </c>
      <c r="G155" s="6">
        <f>労働コスト!G155/SUM(資本コスト!G155,労働コスト!G155)</f>
        <v>0.67419946040013412</v>
      </c>
      <c r="H155" s="6">
        <f>労働コスト!H155/SUM(資本コスト!H155,労働コスト!H155)</f>
        <v>0.66900990898672308</v>
      </c>
      <c r="I155" s="6">
        <f>労働コスト!I155/SUM(資本コスト!I155,労働コスト!I155)</f>
        <v>0.64243403540142707</v>
      </c>
    </row>
    <row r="156" spans="1:9" x14ac:dyDescent="0.15">
      <c r="A156" s="1">
        <v>7</v>
      </c>
      <c r="B156" s="1" t="s">
        <v>105</v>
      </c>
      <c r="C156" s="1">
        <v>15</v>
      </c>
      <c r="D156" s="1" t="s">
        <v>166</v>
      </c>
      <c r="E156" s="6">
        <f>労働コスト!E156/SUM(資本コスト!E156,労働コスト!E156)</f>
        <v>0.87192148740045294</v>
      </c>
      <c r="F156" s="6">
        <f>労働コスト!F156/SUM(資本コスト!F156,労働コスト!F156)</f>
        <v>0.82994954572113333</v>
      </c>
      <c r="G156" s="6">
        <f>労働コスト!G156/SUM(資本コスト!G156,労働コスト!G156)</f>
        <v>0.75343078016080745</v>
      </c>
      <c r="H156" s="6">
        <f>労働コスト!H156/SUM(資本コスト!H156,労働コスト!H156)</f>
        <v>0.72826356573666429</v>
      </c>
      <c r="I156" s="6">
        <f>労働コスト!I156/SUM(資本コスト!I156,労働コスト!I156)</f>
        <v>0.68204465217343258</v>
      </c>
    </row>
    <row r="157" spans="1:9" x14ac:dyDescent="0.15">
      <c r="A157" s="1">
        <v>7</v>
      </c>
      <c r="B157" s="1" t="s">
        <v>55</v>
      </c>
      <c r="C157" s="1">
        <v>16</v>
      </c>
      <c r="D157" s="1" t="s">
        <v>149</v>
      </c>
      <c r="E157" s="6">
        <f>労働コスト!E157/SUM(資本コスト!E157,労働コスト!E157)</f>
        <v>0.73416333264803568</v>
      </c>
      <c r="F157" s="6">
        <f>労働コスト!F157/SUM(資本コスト!F157,労働コスト!F157)</f>
        <v>0.88204607754994424</v>
      </c>
      <c r="G157" s="6">
        <f>労働コスト!G157/SUM(資本コスト!G157,労働コスト!G157)</f>
        <v>0.8001840904977402</v>
      </c>
      <c r="H157" s="6">
        <f>労働コスト!H157/SUM(資本コスト!H157,労働コスト!H157)</f>
        <v>0.88950385839393142</v>
      </c>
      <c r="I157" s="6">
        <f>労働コスト!I157/SUM(資本コスト!I157,労働コスト!I157)</f>
        <v>0.8812684472364356</v>
      </c>
    </row>
    <row r="158" spans="1:9" x14ac:dyDescent="0.15">
      <c r="A158" s="1">
        <v>7</v>
      </c>
      <c r="B158" s="1" t="s">
        <v>55</v>
      </c>
      <c r="C158" s="1">
        <v>17</v>
      </c>
      <c r="D158" s="1" t="s">
        <v>150</v>
      </c>
      <c r="E158" s="6">
        <f>労働コスト!E158/SUM(資本コスト!E158,労働コスト!E158)</f>
        <v>0.11253569750727523</v>
      </c>
      <c r="F158" s="6">
        <f>労働コスト!F158/SUM(資本コスト!F158,労働コスト!F158)</f>
        <v>0.10525089705071392</v>
      </c>
      <c r="G158" s="6">
        <f>労働コスト!G158/SUM(資本コスト!G158,労働コスト!G158)</f>
        <v>0.16539421528182366</v>
      </c>
      <c r="H158" s="6">
        <f>労働コスト!H158/SUM(資本コスト!H158,労働コスト!H158)</f>
        <v>0.2232741744727349</v>
      </c>
      <c r="I158" s="6">
        <f>労働コスト!I158/SUM(資本コスト!I158,労働コスト!I158)</f>
        <v>0.18496470270021004</v>
      </c>
    </row>
    <row r="159" spans="1:9" x14ac:dyDescent="0.15">
      <c r="A159" s="1">
        <v>7</v>
      </c>
      <c r="B159" s="1" t="s">
        <v>55</v>
      </c>
      <c r="C159" s="1">
        <v>18</v>
      </c>
      <c r="D159" s="1" t="s">
        <v>151</v>
      </c>
      <c r="E159" s="6">
        <f>労働コスト!E159/SUM(資本コスト!E159,労働コスト!E159)</f>
        <v>0.83488911288429235</v>
      </c>
      <c r="F159" s="6">
        <f>労働コスト!F159/SUM(資本コスト!F159,労働コスト!F159)</f>
        <v>0.80619239313903002</v>
      </c>
      <c r="G159" s="6">
        <f>労働コスト!G159/SUM(資本コスト!G159,労働コスト!G159)</f>
        <v>0.81473105394758771</v>
      </c>
      <c r="H159" s="6">
        <f>労働コスト!H159/SUM(資本コスト!H159,労働コスト!H159)</f>
        <v>0.82320604254741525</v>
      </c>
      <c r="I159" s="6">
        <f>労働コスト!I159/SUM(資本コスト!I159,労働コスト!I159)</f>
        <v>0.84704151236490921</v>
      </c>
    </row>
    <row r="160" spans="1:9" x14ac:dyDescent="0.15">
      <c r="A160" s="1">
        <v>7</v>
      </c>
      <c r="B160" s="1" t="s">
        <v>55</v>
      </c>
      <c r="C160" s="1">
        <v>19</v>
      </c>
      <c r="D160" s="1" t="s">
        <v>152</v>
      </c>
      <c r="E160" s="6">
        <f>労働コスト!E160/SUM(資本コスト!E160,労働コスト!E160)</f>
        <v>0.71512961118135054</v>
      </c>
      <c r="F160" s="6">
        <f>労働コスト!F160/SUM(資本コスト!F160,労働コスト!F160)</f>
        <v>0.84308801219984264</v>
      </c>
      <c r="G160" s="6">
        <f>労働コスト!G160/SUM(資本コスト!G160,労働コスト!G160)</f>
        <v>0.9047753792525538</v>
      </c>
      <c r="H160" s="6">
        <f>労働コスト!H160/SUM(資本コスト!H160,労働コスト!H160)</f>
        <v>0.8010234082870491</v>
      </c>
      <c r="I160" s="6">
        <f>労働コスト!I160/SUM(資本コスト!I160,労働コスト!I160)</f>
        <v>0.71191079357448639</v>
      </c>
    </row>
    <row r="161" spans="1:9" x14ac:dyDescent="0.15">
      <c r="A161" s="1">
        <v>7</v>
      </c>
      <c r="B161" s="1" t="s">
        <v>55</v>
      </c>
      <c r="C161" s="1">
        <v>20</v>
      </c>
      <c r="D161" s="1" t="s">
        <v>153</v>
      </c>
      <c r="E161" s="6">
        <f>労働コスト!E161/SUM(資本コスト!E161,労働コスト!E161)</f>
        <v>0.61713095196734447</v>
      </c>
      <c r="F161" s="6">
        <f>労働コスト!F161/SUM(資本コスト!F161,労働コスト!F161)</f>
        <v>0.18412458720887237</v>
      </c>
      <c r="G161" s="6">
        <f>労働コスト!G161/SUM(資本コスト!G161,労働コスト!G161)</f>
        <v>0.24781227245736612</v>
      </c>
      <c r="H161" s="6">
        <f>労働コスト!H161/SUM(資本コスト!H161,労働コスト!H161)</f>
        <v>0.23013572510523056</v>
      </c>
      <c r="I161" s="6">
        <f>労働コスト!I161/SUM(資本コスト!I161,労働コスト!I161)</f>
        <v>0.17847581915245533</v>
      </c>
    </row>
    <row r="162" spans="1:9" x14ac:dyDescent="0.15">
      <c r="A162" s="1">
        <v>7</v>
      </c>
      <c r="B162" s="1" t="s">
        <v>55</v>
      </c>
      <c r="C162" s="1">
        <v>21</v>
      </c>
      <c r="D162" s="1" t="s">
        <v>154</v>
      </c>
      <c r="E162" s="6">
        <f>労働コスト!E162/SUM(資本コスト!E162,労働コスト!E162)</f>
        <v>0.84444058426745772</v>
      </c>
      <c r="F162" s="6">
        <f>労働コスト!F162/SUM(資本コスト!F162,労働コスト!F162)</f>
        <v>0.65521450648291313</v>
      </c>
      <c r="G162" s="6">
        <f>労働コスト!G162/SUM(資本コスト!G162,労働コスト!G162)</f>
        <v>0.64526037921642754</v>
      </c>
      <c r="H162" s="6">
        <f>労働コスト!H162/SUM(資本コスト!H162,労働コスト!H162)</f>
        <v>0.65221699142065104</v>
      </c>
      <c r="I162" s="6">
        <f>労働コスト!I162/SUM(資本コスト!I162,労働コスト!I162)</f>
        <v>0.63749440964110815</v>
      </c>
    </row>
    <row r="163" spans="1:9" x14ac:dyDescent="0.15">
      <c r="A163" s="1">
        <v>7</v>
      </c>
      <c r="B163" s="1" t="s">
        <v>6</v>
      </c>
      <c r="C163" s="1">
        <v>22</v>
      </c>
      <c r="D163" s="1" t="s">
        <v>146</v>
      </c>
      <c r="E163" s="6">
        <f>労働コスト!E163/SUM(資本コスト!E163,労働コスト!E163)</f>
        <v>0.78755849817815871</v>
      </c>
      <c r="F163" s="6">
        <f>労働コスト!F163/SUM(資本コスト!F163,労働コスト!F163)</f>
        <v>0.7664518707139828</v>
      </c>
      <c r="G163" s="6">
        <f>労働コスト!G163/SUM(資本コスト!G163,労働コスト!G163)</f>
        <v>0.64899090425678418</v>
      </c>
      <c r="H163" s="6">
        <f>労働コスト!H163/SUM(資本コスト!H163,労働コスト!H163)</f>
        <v>0.68815172197454144</v>
      </c>
      <c r="I163" s="6">
        <f>労働コスト!I163/SUM(資本コスト!I163,労働コスト!I163)</f>
        <v>0.75553219344089773</v>
      </c>
    </row>
    <row r="164" spans="1:9" x14ac:dyDescent="0.15">
      <c r="A164" s="1">
        <v>7</v>
      </c>
      <c r="B164" s="1" t="s">
        <v>6</v>
      </c>
      <c r="C164" s="1">
        <v>23</v>
      </c>
      <c r="D164" s="1" t="s">
        <v>167</v>
      </c>
      <c r="E164" s="6">
        <f>労働コスト!E164/SUM(資本コスト!E164,労働コスト!E164)</f>
        <v>0.62525380824353549</v>
      </c>
      <c r="F164" s="6">
        <f>労働コスト!F164/SUM(資本コスト!F164,労働コスト!F164)</f>
        <v>0.74083924861734884</v>
      </c>
      <c r="G164" s="6">
        <f>労働コスト!G164/SUM(資本コスト!G164,労働コスト!G164)</f>
        <v>0.67842866794871859</v>
      </c>
      <c r="H164" s="6">
        <f>労働コスト!H164/SUM(資本コスト!H164,労働コスト!H164)</f>
        <v>0.71279210624291556</v>
      </c>
      <c r="I164" s="6">
        <f>労働コスト!I164/SUM(資本コスト!I164,労働コスト!I164)</f>
        <v>0.6535280868861274</v>
      </c>
    </row>
    <row r="165" spans="1:9" x14ac:dyDescent="0.15">
      <c r="A165" s="1">
        <v>8</v>
      </c>
      <c r="B165" s="1" t="s">
        <v>56</v>
      </c>
      <c r="C165" s="1">
        <v>1</v>
      </c>
      <c r="D165" s="1" t="s">
        <v>147</v>
      </c>
      <c r="E165" s="6">
        <f>労働コスト!E165/SUM(資本コスト!E165,労働コスト!E165)</f>
        <v>0.4356755675983594</v>
      </c>
      <c r="F165" s="6">
        <f>労働コスト!F165/SUM(資本コスト!F165,労働コスト!F165)</f>
        <v>0.58474986520294692</v>
      </c>
      <c r="G165" s="6">
        <f>労働コスト!G165/SUM(資本コスト!G165,労働コスト!G165)</f>
        <v>0.48336241175549249</v>
      </c>
      <c r="H165" s="6">
        <f>労働コスト!H165/SUM(資本コスト!H165,労働コスト!H165)</f>
        <v>0.33342236486426724</v>
      </c>
      <c r="I165" s="6">
        <f>労働コスト!I165/SUM(資本コスト!I165,労働コスト!I165)</f>
        <v>0.2613867000322318</v>
      </c>
    </row>
    <row r="166" spans="1:9" x14ac:dyDescent="0.15">
      <c r="A166" s="1">
        <v>8</v>
      </c>
      <c r="B166" s="1" t="s">
        <v>56</v>
      </c>
      <c r="C166" s="1">
        <v>2</v>
      </c>
      <c r="D166" s="1" t="s">
        <v>148</v>
      </c>
      <c r="E166" s="6">
        <f>労働コスト!E166/SUM(資本コスト!E166,労働コスト!E166)</f>
        <v>0.56731424667164432</v>
      </c>
      <c r="F166" s="6">
        <f>労働コスト!F166/SUM(資本コスト!F166,労働コスト!F166)</f>
        <v>0.61118559373106962</v>
      </c>
      <c r="G166" s="6">
        <f>労働コスト!G166/SUM(資本コスト!G166,労働コスト!G166)</f>
        <v>0.60399387405782534</v>
      </c>
      <c r="H166" s="6">
        <f>労働コスト!H166/SUM(資本コスト!H166,労働コスト!H166)</f>
        <v>0.44952562790829842</v>
      </c>
      <c r="I166" s="6">
        <f>労働コスト!I166/SUM(資本コスト!I166,労働コスト!I166)</f>
        <v>0.29928409275071832</v>
      </c>
    </row>
    <row r="167" spans="1:9" x14ac:dyDescent="0.15">
      <c r="A167" s="1">
        <v>8</v>
      </c>
      <c r="B167" s="1" t="s">
        <v>106</v>
      </c>
      <c r="C167" s="1">
        <v>3</v>
      </c>
      <c r="D167" s="1" t="s">
        <v>155</v>
      </c>
      <c r="E167" s="6">
        <f>労働コスト!E167/SUM(資本コスト!E167,労働コスト!E167)</f>
        <v>0.64257496937545</v>
      </c>
      <c r="F167" s="6">
        <f>労働コスト!F167/SUM(資本コスト!F167,労働コスト!F167)</f>
        <v>0.67916661213324514</v>
      </c>
      <c r="G167" s="6">
        <f>労働コスト!G167/SUM(資本コスト!G167,労働コスト!G167)</f>
        <v>0.63126770392045584</v>
      </c>
      <c r="H167" s="6">
        <f>労働コスト!H167/SUM(資本コスト!H167,労働コスト!H167)</f>
        <v>0.60025151546788713</v>
      </c>
      <c r="I167" s="6">
        <f>労働コスト!I167/SUM(資本コスト!I167,労働コスト!I167)</f>
        <v>0.55383526592624877</v>
      </c>
    </row>
    <row r="168" spans="1:9" x14ac:dyDescent="0.15">
      <c r="A168" s="1">
        <v>8</v>
      </c>
      <c r="B168" s="1" t="s">
        <v>106</v>
      </c>
      <c r="C168" s="1">
        <v>4</v>
      </c>
      <c r="D168" s="1" t="s">
        <v>156</v>
      </c>
      <c r="E168" s="6">
        <f>労働コスト!E168/SUM(資本コスト!E168,労働コスト!E168)</f>
        <v>0.92893098781429717</v>
      </c>
      <c r="F168" s="6">
        <f>労働コスト!F168/SUM(資本コスト!F168,労働コスト!F168)</f>
        <v>0.93626215343492292</v>
      </c>
      <c r="G168" s="6">
        <f>労働コスト!G168/SUM(資本コスト!G168,労働コスト!G168)</f>
        <v>0.88351403877330936</v>
      </c>
      <c r="H168" s="6">
        <f>労働コスト!H168/SUM(資本コスト!H168,労働コスト!H168)</f>
        <v>0.81137499368651878</v>
      </c>
      <c r="I168" s="6">
        <f>労働コスト!I168/SUM(資本コスト!I168,労働コスト!I168)</f>
        <v>0.66789627688555797</v>
      </c>
    </row>
    <row r="169" spans="1:9" x14ac:dyDescent="0.15">
      <c r="A169" s="1">
        <v>8</v>
      </c>
      <c r="B169" s="1" t="s">
        <v>106</v>
      </c>
      <c r="C169" s="1">
        <v>5</v>
      </c>
      <c r="D169" s="1" t="s">
        <v>157</v>
      </c>
      <c r="E169" s="6">
        <f>労働コスト!E169/SUM(資本コスト!E169,労働コスト!E169)</f>
        <v>0.54417265540706727</v>
      </c>
      <c r="F169" s="6">
        <f>労働コスト!F169/SUM(資本コスト!F169,労働コスト!F169)</f>
        <v>0.69332055218724886</v>
      </c>
      <c r="G169" s="6">
        <f>労働コスト!G169/SUM(資本コスト!G169,労働コスト!G169)</f>
        <v>0.72698692023094902</v>
      </c>
      <c r="H169" s="6">
        <f>労働コスト!H169/SUM(資本コスト!H169,労働コスト!H169)</f>
        <v>0.73732287436112509</v>
      </c>
      <c r="I169" s="6">
        <f>労働コスト!I169/SUM(資本コスト!I169,労働コスト!I169)</f>
        <v>0.6606031378123457</v>
      </c>
    </row>
    <row r="170" spans="1:9" x14ac:dyDescent="0.15">
      <c r="A170" s="1">
        <v>8</v>
      </c>
      <c r="B170" s="1" t="s">
        <v>106</v>
      </c>
      <c r="C170" s="1">
        <v>6</v>
      </c>
      <c r="D170" s="1" t="s">
        <v>49</v>
      </c>
      <c r="E170" s="6">
        <f>労働コスト!E170/SUM(資本コスト!E170,労働コスト!E170)</f>
        <v>0.39951400908841184</v>
      </c>
      <c r="F170" s="6">
        <f>労働コスト!F170/SUM(資本コスト!F170,労働コスト!F170)</f>
        <v>0.43833064195861832</v>
      </c>
      <c r="G170" s="6">
        <f>労働コスト!G170/SUM(資本コスト!G170,労働コスト!G170)</f>
        <v>0.4372740636805697</v>
      </c>
      <c r="H170" s="6">
        <f>労働コスト!H170/SUM(資本コスト!H170,労働コスト!H170)</f>
        <v>0.45249340191770804</v>
      </c>
      <c r="I170" s="6">
        <f>労働コスト!I170/SUM(資本コスト!I170,労働コスト!I170)</f>
        <v>0.37928989402158764</v>
      </c>
    </row>
    <row r="171" spans="1:9" x14ac:dyDescent="0.15">
      <c r="A171" s="1">
        <v>8</v>
      </c>
      <c r="B171" s="1" t="s">
        <v>106</v>
      </c>
      <c r="C171" s="1">
        <v>7</v>
      </c>
      <c r="D171" s="1" t="s">
        <v>158</v>
      </c>
      <c r="E171" s="6">
        <f>労働コスト!E171/SUM(資本コスト!E171,労働コスト!E171)</f>
        <v>0.15553981262034949</v>
      </c>
      <c r="F171" s="6">
        <f>労働コスト!F171/SUM(資本コスト!F171,労働コスト!F171)</f>
        <v>0.29807323075755832</v>
      </c>
      <c r="G171" s="6">
        <f>労働コスト!G171/SUM(資本コスト!G171,労働コスト!G171)</f>
        <v>0.28884095843078245</v>
      </c>
      <c r="H171" s="6">
        <f>労働コスト!H171/SUM(資本コスト!H171,労働コスト!H171)</f>
        <v>0.29133970461149433</v>
      </c>
      <c r="I171" s="6">
        <f>労働コスト!I171/SUM(資本コスト!I171,労働コスト!I171)</f>
        <v>0.21906733731197067</v>
      </c>
    </row>
    <row r="172" spans="1:9" x14ac:dyDescent="0.15">
      <c r="A172" s="1">
        <v>8</v>
      </c>
      <c r="B172" s="1" t="s">
        <v>106</v>
      </c>
      <c r="C172" s="1">
        <v>8</v>
      </c>
      <c r="D172" s="1" t="s">
        <v>159</v>
      </c>
      <c r="E172" s="6">
        <f>労働コスト!E172/SUM(資本コスト!E172,労働コスト!E172)</f>
        <v>0.58818715491132278</v>
      </c>
      <c r="F172" s="6">
        <f>労働コスト!F172/SUM(資本コスト!F172,労働コスト!F172)</f>
        <v>0.74577751602016373</v>
      </c>
      <c r="G172" s="6">
        <f>労働コスト!G172/SUM(資本コスト!G172,労働コスト!G172)</f>
        <v>0.74296250331318903</v>
      </c>
      <c r="H172" s="6">
        <f>労働コスト!H172/SUM(資本コスト!H172,労働コスト!H172)</f>
        <v>0.78157531060860674</v>
      </c>
      <c r="I172" s="6">
        <f>労働コスト!I172/SUM(資本コスト!I172,労働コスト!I172)</f>
        <v>0.70023902716038045</v>
      </c>
    </row>
    <row r="173" spans="1:9" x14ac:dyDescent="0.15">
      <c r="A173" s="1">
        <v>8</v>
      </c>
      <c r="B173" s="1" t="s">
        <v>106</v>
      </c>
      <c r="C173" s="1">
        <v>9</v>
      </c>
      <c r="D173" s="1" t="s">
        <v>160</v>
      </c>
      <c r="E173" s="6">
        <f>労働コスト!E173/SUM(資本コスト!E173,労働コスト!E173)</f>
        <v>0.57934996412723683</v>
      </c>
      <c r="F173" s="6">
        <f>労働コスト!F173/SUM(資本コスト!F173,労働コスト!F173)</f>
        <v>0.5125666773646318</v>
      </c>
      <c r="G173" s="6">
        <f>労働コスト!G173/SUM(資本コスト!G173,労働コスト!G173)</f>
        <v>0.498186015074151</v>
      </c>
      <c r="H173" s="6">
        <f>労働コスト!H173/SUM(資本コスト!H173,労働コスト!H173)</f>
        <v>0.48587651104171287</v>
      </c>
      <c r="I173" s="6">
        <f>労働コスト!I173/SUM(資本コスト!I173,労働コスト!I173)</f>
        <v>0.48306403592621855</v>
      </c>
    </row>
    <row r="174" spans="1:9" x14ac:dyDescent="0.15">
      <c r="A174" s="1">
        <v>8</v>
      </c>
      <c r="B174" s="1" t="s">
        <v>106</v>
      </c>
      <c r="C174" s="1">
        <v>10</v>
      </c>
      <c r="D174" s="1" t="s">
        <v>161</v>
      </c>
      <c r="E174" s="6">
        <f>労働コスト!E174/SUM(資本コスト!E174,労働コスト!E174)</f>
        <v>0.75953845485688909</v>
      </c>
      <c r="F174" s="6">
        <f>労働コスト!F174/SUM(資本コスト!F174,労働コスト!F174)</f>
        <v>0.79429904350121883</v>
      </c>
      <c r="G174" s="6">
        <f>労働コスト!G174/SUM(資本コスト!G174,労働コスト!G174)</f>
        <v>0.79416364902995285</v>
      </c>
      <c r="H174" s="6">
        <f>労働コスト!H174/SUM(資本コスト!H174,労働コスト!H174)</f>
        <v>0.8084106943735051</v>
      </c>
      <c r="I174" s="6">
        <f>労働コスト!I174/SUM(資本コスト!I174,労働コスト!I174)</f>
        <v>0.76041246742752022</v>
      </c>
    </row>
    <row r="175" spans="1:9" x14ac:dyDescent="0.15">
      <c r="A175" s="1">
        <v>8</v>
      </c>
      <c r="B175" s="1" t="s">
        <v>106</v>
      </c>
      <c r="C175" s="1">
        <v>11</v>
      </c>
      <c r="D175" s="1" t="s">
        <v>162</v>
      </c>
      <c r="E175" s="6">
        <f>労働コスト!E175/SUM(資本コスト!E175,労働コスト!E175)</f>
        <v>0.74416096329457293</v>
      </c>
      <c r="F175" s="6">
        <f>労働コスト!F175/SUM(資本コスト!F175,労働コスト!F175)</f>
        <v>0.74743199119463521</v>
      </c>
      <c r="G175" s="6">
        <f>労働コスト!G175/SUM(資本コスト!G175,労働コスト!G175)</f>
        <v>0.68199032500547818</v>
      </c>
      <c r="H175" s="6">
        <f>労働コスト!H175/SUM(資本コスト!H175,労働コスト!H175)</f>
        <v>0.65060997964054845</v>
      </c>
      <c r="I175" s="6">
        <f>労働コスト!I175/SUM(資本コスト!I175,労働コスト!I175)</f>
        <v>0.52479598974955954</v>
      </c>
    </row>
    <row r="176" spans="1:9" x14ac:dyDescent="0.15">
      <c r="A176" s="1">
        <v>8</v>
      </c>
      <c r="B176" s="1" t="s">
        <v>106</v>
      </c>
      <c r="C176" s="1">
        <v>12</v>
      </c>
      <c r="D176" s="1" t="s">
        <v>163</v>
      </c>
      <c r="E176" s="6">
        <f>労働コスト!E176/SUM(資本コスト!E176,労働コスト!E176)</f>
        <v>0.73458524119396407</v>
      </c>
      <c r="F176" s="6">
        <f>労働コスト!F176/SUM(資本コスト!F176,労働コスト!F176)</f>
        <v>0.82185861714688446</v>
      </c>
      <c r="G176" s="6">
        <f>労働コスト!G176/SUM(資本コスト!G176,労働コスト!G176)</f>
        <v>0.70882380769892184</v>
      </c>
      <c r="H176" s="6">
        <f>労働コスト!H176/SUM(資本コスト!H176,労働コスト!H176)</f>
        <v>0.67456010737930749</v>
      </c>
      <c r="I176" s="6">
        <f>労働コスト!I176/SUM(資本コスト!I176,労働コスト!I176)</f>
        <v>0.63050274311532228</v>
      </c>
    </row>
    <row r="177" spans="1:9" x14ac:dyDescent="0.15">
      <c r="A177" s="1">
        <v>8</v>
      </c>
      <c r="B177" s="1" t="s">
        <v>106</v>
      </c>
      <c r="C177" s="1">
        <v>13</v>
      </c>
      <c r="D177" s="1" t="s">
        <v>164</v>
      </c>
      <c r="E177" s="6">
        <f>労働コスト!E177/SUM(資本コスト!E177,労働コスト!E177)</f>
        <v>0.88422434484083745</v>
      </c>
      <c r="F177" s="6">
        <f>労働コスト!F177/SUM(資本コスト!F177,労働コスト!F177)</f>
        <v>0.9033150727476692</v>
      </c>
      <c r="G177" s="6">
        <f>労働コスト!G177/SUM(資本コスト!G177,労働コスト!G177)</f>
        <v>0.81727353435526795</v>
      </c>
      <c r="H177" s="6">
        <f>労働コスト!H177/SUM(資本コスト!H177,労働コスト!H177)</f>
        <v>0.81776864167329355</v>
      </c>
      <c r="I177" s="6">
        <f>労働コスト!I177/SUM(資本コスト!I177,労働コスト!I177)</f>
        <v>0.80653532907832948</v>
      </c>
    </row>
    <row r="178" spans="1:9" x14ac:dyDescent="0.15">
      <c r="A178" s="1">
        <v>8</v>
      </c>
      <c r="B178" s="1" t="s">
        <v>106</v>
      </c>
      <c r="C178" s="1">
        <v>14</v>
      </c>
      <c r="D178" s="1" t="s">
        <v>165</v>
      </c>
      <c r="E178" s="6">
        <f>労働コスト!E178/SUM(資本コスト!E178,労働コスト!E178)</f>
        <v>0.90291802035689361</v>
      </c>
      <c r="F178" s="6">
        <f>労働コスト!F178/SUM(資本コスト!F178,労働コスト!F178)</f>
        <v>0.87014095981909445</v>
      </c>
      <c r="G178" s="6">
        <f>労働コスト!G178/SUM(資本コスト!G178,労働コスト!G178)</f>
        <v>0.757868350462372</v>
      </c>
      <c r="H178" s="6">
        <f>労働コスト!H178/SUM(資本コスト!H178,労働コスト!H178)</f>
        <v>0.65530468549489407</v>
      </c>
      <c r="I178" s="6">
        <f>労働コスト!I178/SUM(資本コスト!I178,労働コスト!I178)</f>
        <v>0.6590125160981174</v>
      </c>
    </row>
    <row r="179" spans="1:9" x14ac:dyDescent="0.15">
      <c r="A179" s="1">
        <v>8</v>
      </c>
      <c r="B179" s="1" t="s">
        <v>106</v>
      </c>
      <c r="C179" s="1">
        <v>15</v>
      </c>
      <c r="D179" s="1" t="s">
        <v>166</v>
      </c>
      <c r="E179" s="6">
        <f>労働コスト!E179/SUM(資本コスト!E179,労働コスト!E179)</f>
        <v>0.77082642005128932</v>
      </c>
      <c r="F179" s="6">
        <f>労働コスト!F179/SUM(資本コスト!F179,労働コスト!F179)</f>
        <v>0.78205781772134786</v>
      </c>
      <c r="G179" s="6">
        <f>労働コスト!G179/SUM(資本コスト!G179,労働コスト!G179)</f>
        <v>0.70131087858675278</v>
      </c>
      <c r="H179" s="6">
        <f>労働コスト!H179/SUM(資本コスト!H179,労働コスト!H179)</f>
        <v>0.64113229864023202</v>
      </c>
      <c r="I179" s="6">
        <f>労働コスト!I179/SUM(資本コスト!I179,労働コスト!I179)</f>
        <v>0.56319574718725474</v>
      </c>
    </row>
    <row r="180" spans="1:9" x14ac:dyDescent="0.15">
      <c r="A180" s="1">
        <v>8</v>
      </c>
      <c r="B180" s="1" t="s">
        <v>56</v>
      </c>
      <c r="C180" s="1">
        <v>16</v>
      </c>
      <c r="D180" s="1" t="s">
        <v>149</v>
      </c>
      <c r="E180" s="6">
        <f>労働コスト!E180/SUM(資本コスト!E180,労働コスト!E180)</f>
        <v>0.66585129610462568</v>
      </c>
      <c r="F180" s="6">
        <f>労働コスト!F180/SUM(資本コスト!F180,労働コスト!F180)</f>
        <v>0.86935172642235359</v>
      </c>
      <c r="G180" s="6">
        <f>労働コスト!G180/SUM(資本コスト!G180,労働コスト!G180)</f>
        <v>0.78395306121423358</v>
      </c>
      <c r="H180" s="6">
        <f>労働コスト!H180/SUM(資本コスト!H180,労働コスト!H180)</f>
        <v>0.84944002906252825</v>
      </c>
      <c r="I180" s="6">
        <f>労働コスト!I180/SUM(資本コスト!I180,労働コスト!I180)</f>
        <v>0.86477864870957744</v>
      </c>
    </row>
    <row r="181" spans="1:9" x14ac:dyDescent="0.15">
      <c r="A181" s="1">
        <v>8</v>
      </c>
      <c r="B181" s="1" t="s">
        <v>56</v>
      </c>
      <c r="C181" s="1">
        <v>17</v>
      </c>
      <c r="D181" s="1" t="s">
        <v>150</v>
      </c>
      <c r="E181" s="6">
        <f>労働コスト!E181/SUM(資本コスト!E181,労働コスト!E181)</f>
        <v>0.16282678918196292</v>
      </c>
      <c r="F181" s="6">
        <f>労働コスト!F181/SUM(資本コスト!F181,労働コスト!F181)</f>
        <v>0.14419259904382353</v>
      </c>
      <c r="G181" s="6">
        <f>労働コスト!G181/SUM(資本コスト!G181,労働コスト!G181)</f>
        <v>0.22867612969084694</v>
      </c>
      <c r="H181" s="6">
        <f>労働コスト!H181/SUM(資本コスト!H181,労働コスト!H181)</f>
        <v>0.29013929822034829</v>
      </c>
      <c r="I181" s="6">
        <f>労働コスト!I181/SUM(資本コスト!I181,労働コスト!I181)</f>
        <v>0.24086902945942074</v>
      </c>
    </row>
    <row r="182" spans="1:9" x14ac:dyDescent="0.15">
      <c r="A182" s="1">
        <v>8</v>
      </c>
      <c r="B182" s="1" t="s">
        <v>56</v>
      </c>
      <c r="C182" s="1">
        <v>18</v>
      </c>
      <c r="D182" s="1" t="s">
        <v>151</v>
      </c>
      <c r="E182" s="6">
        <f>労働コスト!E182/SUM(資本コスト!E182,労働コスト!E182)</f>
        <v>0.82209102384487465</v>
      </c>
      <c r="F182" s="6">
        <f>労働コスト!F182/SUM(資本コスト!F182,労働コスト!F182)</f>
        <v>0.82409527061440724</v>
      </c>
      <c r="G182" s="6">
        <f>労働コスト!G182/SUM(資本コスト!G182,労働コスト!G182)</f>
        <v>0.76796472789738812</v>
      </c>
      <c r="H182" s="6">
        <f>労働コスト!H182/SUM(資本コスト!H182,労働コスト!H182)</f>
        <v>0.77979075589876368</v>
      </c>
      <c r="I182" s="6">
        <f>労働コスト!I182/SUM(資本コスト!I182,労働コスト!I182)</f>
        <v>0.8048253953310085</v>
      </c>
    </row>
    <row r="183" spans="1:9" x14ac:dyDescent="0.15">
      <c r="A183" s="1">
        <v>8</v>
      </c>
      <c r="B183" s="1" t="s">
        <v>56</v>
      </c>
      <c r="C183" s="1">
        <v>19</v>
      </c>
      <c r="D183" s="1" t="s">
        <v>152</v>
      </c>
      <c r="E183" s="6">
        <f>労働コスト!E183/SUM(資本コスト!E183,労働コスト!E183)</f>
        <v>0.56913932623077346</v>
      </c>
      <c r="F183" s="6">
        <f>労働コスト!F183/SUM(資本コスト!F183,労働コスト!F183)</f>
        <v>0.84323198145100298</v>
      </c>
      <c r="G183" s="6">
        <f>労働コスト!G183/SUM(資本コスト!G183,労働コスト!G183)</f>
        <v>0.85647981284149788</v>
      </c>
      <c r="H183" s="6">
        <f>労働コスト!H183/SUM(資本コスト!H183,労働コスト!H183)</f>
        <v>0.81551117812140062</v>
      </c>
      <c r="I183" s="6">
        <f>労働コスト!I183/SUM(資本コスト!I183,労働コスト!I183)</f>
        <v>0.77178961997875861</v>
      </c>
    </row>
    <row r="184" spans="1:9" x14ac:dyDescent="0.15">
      <c r="A184" s="1">
        <v>8</v>
      </c>
      <c r="B184" s="1" t="s">
        <v>56</v>
      </c>
      <c r="C184" s="1">
        <v>20</v>
      </c>
      <c r="D184" s="1" t="s">
        <v>153</v>
      </c>
      <c r="E184" s="6">
        <f>労働コスト!E184/SUM(資本コスト!E184,労働コスト!E184)</f>
        <v>0.48061708206356146</v>
      </c>
      <c r="F184" s="6">
        <f>労働コスト!F184/SUM(資本コスト!F184,労働コスト!F184)</f>
        <v>0.21947303386155073</v>
      </c>
      <c r="G184" s="6">
        <f>労働コスト!G184/SUM(資本コスト!G184,労働コスト!G184)</f>
        <v>0.23719890696467924</v>
      </c>
      <c r="H184" s="6">
        <f>労働コスト!H184/SUM(資本コスト!H184,労働コスト!H184)</f>
        <v>0.2088788994130025</v>
      </c>
      <c r="I184" s="6">
        <f>労働コスト!I184/SUM(資本コスト!I184,労働コスト!I184)</f>
        <v>0.15555585528537505</v>
      </c>
    </row>
    <row r="185" spans="1:9" x14ac:dyDescent="0.15">
      <c r="A185" s="1">
        <v>8</v>
      </c>
      <c r="B185" s="1" t="s">
        <v>56</v>
      </c>
      <c r="C185" s="1">
        <v>21</v>
      </c>
      <c r="D185" s="1" t="s">
        <v>154</v>
      </c>
      <c r="E185" s="6">
        <f>労働コスト!E185/SUM(資本コスト!E185,労働コスト!E185)</f>
        <v>0.5272555650541958</v>
      </c>
      <c r="F185" s="6">
        <f>労働コスト!F185/SUM(資本コスト!F185,労働コスト!F185)</f>
        <v>0.51346078841444576</v>
      </c>
      <c r="G185" s="6">
        <f>労働コスト!G185/SUM(資本コスト!G185,労働コスト!G185)</f>
        <v>0.60262587466992612</v>
      </c>
      <c r="H185" s="6">
        <f>労働コスト!H185/SUM(資本コスト!H185,労働コスト!H185)</f>
        <v>0.58601453285456095</v>
      </c>
      <c r="I185" s="6">
        <f>労働コスト!I185/SUM(資本コスト!I185,労働コスト!I185)</f>
        <v>0.48755505852562014</v>
      </c>
    </row>
    <row r="186" spans="1:9" x14ac:dyDescent="0.15">
      <c r="A186" s="1">
        <v>8</v>
      </c>
      <c r="B186" s="1" t="s">
        <v>7</v>
      </c>
      <c r="C186" s="1">
        <v>22</v>
      </c>
      <c r="D186" s="1" t="s">
        <v>146</v>
      </c>
      <c r="E186" s="6">
        <f>労働コスト!E186/SUM(資本コスト!E186,労働コスト!E186)</f>
        <v>0.75583348983276266</v>
      </c>
      <c r="F186" s="6">
        <f>労働コスト!F186/SUM(資本コスト!F186,労働コスト!F186)</f>
        <v>0.68989671987464085</v>
      </c>
      <c r="G186" s="6">
        <f>労働コスト!G186/SUM(資本コスト!G186,労働コスト!G186)</f>
        <v>0.63862818941994171</v>
      </c>
      <c r="H186" s="6">
        <f>労働コスト!H186/SUM(資本コスト!H186,労働コスト!H186)</f>
        <v>0.6985634927684109</v>
      </c>
      <c r="I186" s="6">
        <f>労働コスト!I186/SUM(資本コスト!I186,労働コスト!I186)</f>
        <v>0.72330493559736608</v>
      </c>
    </row>
    <row r="187" spans="1:9" x14ac:dyDescent="0.15">
      <c r="A187" s="1">
        <v>8</v>
      </c>
      <c r="B187" s="1" t="s">
        <v>7</v>
      </c>
      <c r="C187" s="1">
        <v>23</v>
      </c>
      <c r="D187" s="1" t="s">
        <v>167</v>
      </c>
      <c r="E187" s="6">
        <f>労働コスト!E187/SUM(資本コスト!E187,労働コスト!E187)</f>
        <v>0.64995638942655176</v>
      </c>
      <c r="F187" s="6">
        <f>労働コスト!F187/SUM(資本コスト!F187,労働コスト!F187)</f>
        <v>0.61281865856096429</v>
      </c>
      <c r="G187" s="6">
        <f>労働コスト!G187/SUM(資本コスト!G187,労働コスト!G187)</f>
        <v>0.65396501175990707</v>
      </c>
      <c r="H187" s="6">
        <f>労働コスト!H187/SUM(資本コスト!H187,労働コスト!H187)</f>
        <v>0.72016131265430616</v>
      </c>
      <c r="I187" s="6">
        <f>労働コスト!I187/SUM(資本コスト!I187,労働コスト!I187)</f>
        <v>0.67639844549003625</v>
      </c>
    </row>
    <row r="188" spans="1:9" x14ac:dyDescent="0.15">
      <c r="A188" s="1">
        <v>9</v>
      </c>
      <c r="B188" s="1" t="s">
        <v>57</v>
      </c>
      <c r="C188" s="1">
        <v>1</v>
      </c>
      <c r="D188" s="1" t="s">
        <v>147</v>
      </c>
      <c r="E188" s="6">
        <f>労働コスト!E188/SUM(資本コスト!E188,労働コスト!E188)</f>
        <v>0.49681489197852374</v>
      </c>
      <c r="F188" s="6">
        <f>労働コスト!F188/SUM(資本コスト!F188,労働コスト!F188)</f>
        <v>0.61577844627271539</v>
      </c>
      <c r="G188" s="6">
        <f>労働コスト!G188/SUM(資本コスト!G188,労働コスト!G188)</f>
        <v>0.52185406843263293</v>
      </c>
      <c r="H188" s="6">
        <f>労働コスト!H188/SUM(資本コスト!H188,労働コスト!H188)</f>
        <v>0.39588632842698002</v>
      </c>
      <c r="I188" s="6">
        <f>労働コスト!I188/SUM(資本コスト!I188,労働コスト!I188)</f>
        <v>0.30586800301316108</v>
      </c>
    </row>
    <row r="189" spans="1:9" x14ac:dyDescent="0.15">
      <c r="A189" s="1">
        <v>9</v>
      </c>
      <c r="B189" s="1" t="s">
        <v>57</v>
      </c>
      <c r="C189" s="1">
        <v>2</v>
      </c>
      <c r="D189" s="1" t="s">
        <v>148</v>
      </c>
      <c r="E189" s="6">
        <f>労働コスト!E189/SUM(資本コスト!E189,労働コスト!E189)</f>
        <v>0.61570011498785748</v>
      </c>
      <c r="F189" s="6">
        <f>労働コスト!F189/SUM(資本コスト!F189,労働コスト!F189)</f>
        <v>0.77201684586468344</v>
      </c>
      <c r="G189" s="6">
        <f>労働コスト!G189/SUM(資本コスト!G189,労働コスト!G189)</f>
        <v>0.69660829149802517</v>
      </c>
      <c r="H189" s="6">
        <f>労働コスト!H189/SUM(資本コスト!H189,労働コスト!H189)</f>
        <v>0.70150680921494213</v>
      </c>
      <c r="I189" s="6">
        <f>労働コスト!I189/SUM(資本コスト!I189,労働コスト!I189)</f>
        <v>0.43758600752706184</v>
      </c>
    </row>
    <row r="190" spans="1:9" x14ac:dyDescent="0.15">
      <c r="A190" s="1">
        <v>9</v>
      </c>
      <c r="B190" s="1" t="s">
        <v>107</v>
      </c>
      <c r="C190" s="1">
        <v>3</v>
      </c>
      <c r="D190" s="1" t="s">
        <v>155</v>
      </c>
      <c r="E190" s="6">
        <f>労働コスト!E190/SUM(資本コスト!E190,労働コスト!E190)</f>
        <v>0.659884128883232</v>
      </c>
      <c r="F190" s="6">
        <f>労働コスト!F190/SUM(資本コスト!F190,労働コスト!F190)</f>
        <v>0.72894072754861927</v>
      </c>
      <c r="G190" s="6">
        <f>労働コスト!G190/SUM(資本コスト!G190,労働コスト!G190)</f>
        <v>0.59650336124229786</v>
      </c>
      <c r="H190" s="6">
        <f>労働コスト!H190/SUM(資本コスト!H190,労働コスト!H190)</f>
        <v>0.6392464136570053</v>
      </c>
      <c r="I190" s="6">
        <f>労働コスト!I190/SUM(資本コスト!I190,労働コスト!I190)</f>
        <v>0.60567966854687183</v>
      </c>
    </row>
    <row r="191" spans="1:9" x14ac:dyDescent="0.15">
      <c r="A191" s="1">
        <v>9</v>
      </c>
      <c r="B191" s="1" t="s">
        <v>107</v>
      </c>
      <c r="C191" s="1">
        <v>4</v>
      </c>
      <c r="D191" s="1" t="s">
        <v>156</v>
      </c>
      <c r="E191" s="6">
        <f>労働コスト!E191/SUM(資本コスト!E191,労働コスト!E191)</f>
        <v>0.78329416079698944</v>
      </c>
      <c r="F191" s="6">
        <f>労働コスト!F191/SUM(資本コスト!F191,労働コスト!F191)</f>
        <v>0.85104313011462374</v>
      </c>
      <c r="G191" s="6">
        <f>労働コスト!G191/SUM(資本コスト!G191,労働コスト!G191)</f>
        <v>0.83748887288515161</v>
      </c>
      <c r="H191" s="6">
        <f>労働コスト!H191/SUM(資本コスト!H191,労働コスト!H191)</f>
        <v>0.80163158258878908</v>
      </c>
      <c r="I191" s="6">
        <f>労働コスト!I191/SUM(資本コスト!I191,労働コスト!I191)</f>
        <v>0.75074590543940178</v>
      </c>
    </row>
    <row r="192" spans="1:9" x14ac:dyDescent="0.15">
      <c r="A192" s="1">
        <v>9</v>
      </c>
      <c r="B192" s="1" t="s">
        <v>107</v>
      </c>
      <c r="C192" s="1">
        <v>5</v>
      </c>
      <c r="D192" s="1" t="s">
        <v>157</v>
      </c>
      <c r="E192" s="6">
        <f>労働コスト!E192/SUM(資本コスト!E192,労働コスト!E192)</f>
        <v>0.7178365555963957</v>
      </c>
      <c r="F192" s="6">
        <f>労働コスト!F192/SUM(資本コスト!F192,労働コスト!F192)</f>
        <v>0.77124493142352635</v>
      </c>
      <c r="G192" s="6">
        <f>労働コスト!G192/SUM(資本コスト!G192,労働コスト!G192)</f>
        <v>0.72586814265005783</v>
      </c>
      <c r="H192" s="6">
        <f>労働コスト!H192/SUM(資本コスト!H192,労働コスト!H192)</f>
        <v>0.66749864695844219</v>
      </c>
      <c r="I192" s="6">
        <f>労働コスト!I192/SUM(資本コスト!I192,労働コスト!I192)</f>
        <v>0.64429720606441365</v>
      </c>
    </row>
    <row r="193" spans="1:9" x14ac:dyDescent="0.15">
      <c r="A193" s="1">
        <v>9</v>
      </c>
      <c r="B193" s="1" t="s">
        <v>107</v>
      </c>
      <c r="C193" s="1">
        <v>6</v>
      </c>
      <c r="D193" s="1" t="s">
        <v>49</v>
      </c>
      <c r="E193" s="6">
        <f>労働コスト!E193/SUM(資本コスト!E193,労働コスト!E193)</f>
        <v>0.76930768563687224</v>
      </c>
      <c r="F193" s="6">
        <f>労働コスト!F193/SUM(資本コスト!F193,労働コスト!F193)</f>
        <v>0.69619404354025249</v>
      </c>
      <c r="G193" s="6">
        <f>労働コスト!G193/SUM(資本コスト!G193,労働コスト!G193)</f>
        <v>0.60292560074797041</v>
      </c>
      <c r="H193" s="6">
        <f>労働コスト!H193/SUM(資本コスト!H193,労働コスト!H193)</f>
        <v>0.59840973833412692</v>
      </c>
      <c r="I193" s="6">
        <f>労働コスト!I193/SUM(資本コスト!I193,労働コスト!I193)</f>
        <v>0.53438365660320652</v>
      </c>
    </row>
    <row r="194" spans="1:9" x14ac:dyDescent="0.15">
      <c r="A194" s="1">
        <v>9</v>
      </c>
      <c r="B194" s="1" t="s">
        <v>107</v>
      </c>
      <c r="C194" s="1">
        <v>7</v>
      </c>
      <c r="D194" s="1" t="s">
        <v>158</v>
      </c>
      <c r="E194" s="6">
        <f>労働コスト!E194/SUM(資本コスト!E194,労働コスト!E194)</f>
        <v>0.60729295760570456</v>
      </c>
      <c r="F194" s="6">
        <f>労働コスト!F194/SUM(資本コスト!F194,労働コスト!F194)</f>
        <v>0.41859919457675276</v>
      </c>
      <c r="G194" s="6">
        <f>労働コスト!G194/SUM(資本コスト!G194,労働コスト!G194)</f>
        <v>0.52774966578522398</v>
      </c>
      <c r="H194" s="6">
        <f>労働コスト!H194/SUM(資本コスト!H194,労働コスト!H194)</f>
        <v>0.66726217618855344</v>
      </c>
      <c r="I194" s="6">
        <f>労働コスト!I194/SUM(資本コスト!I194,労働コスト!I194)</f>
        <v>0.68080735898982658</v>
      </c>
    </row>
    <row r="195" spans="1:9" x14ac:dyDescent="0.15">
      <c r="A195" s="1">
        <v>9</v>
      </c>
      <c r="B195" s="1" t="s">
        <v>107</v>
      </c>
      <c r="C195" s="1">
        <v>8</v>
      </c>
      <c r="D195" s="1" t="s">
        <v>159</v>
      </c>
      <c r="E195" s="6">
        <f>労働コスト!E195/SUM(資本コスト!E195,労働コスト!E195)</f>
        <v>0.56755873905832477</v>
      </c>
      <c r="F195" s="6">
        <f>労働コスト!F195/SUM(資本コスト!F195,労働コスト!F195)</f>
        <v>0.73078705399265076</v>
      </c>
      <c r="G195" s="6">
        <f>労働コスト!G195/SUM(資本コスト!G195,労働コスト!G195)</f>
        <v>0.75781646738968167</v>
      </c>
      <c r="H195" s="6">
        <f>労働コスト!H195/SUM(資本コスト!H195,労働コスト!H195)</f>
        <v>0.77170637940471476</v>
      </c>
      <c r="I195" s="6">
        <f>労働コスト!I195/SUM(資本コスト!I195,労働コスト!I195)</f>
        <v>0.73858405505016378</v>
      </c>
    </row>
    <row r="196" spans="1:9" x14ac:dyDescent="0.15">
      <c r="A196" s="1">
        <v>9</v>
      </c>
      <c r="B196" s="1" t="s">
        <v>107</v>
      </c>
      <c r="C196" s="1">
        <v>9</v>
      </c>
      <c r="D196" s="1" t="s">
        <v>160</v>
      </c>
      <c r="E196" s="6">
        <f>労働コスト!E196/SUM(資本コスト!E196,労働コスト!E196)</f>
        <v>0.64331774454555779</v>
      </c>
      <c r="F196" s="6">
        <f>労働コスト!F196/SUM(資本コスト!F196,労働コスト!F196)</f>
        <v>0.67207455174141995</v>
      </c>
      <c r="G196" s="6">
        <f>労働コスト!G196/SUM(資本コスト!G196,労働コスト!G196)</f>
        <v>0.63748183285418236</v>
      </c>
      <c r="H196" s="6">
        <f>労働コスト!H196/SUM(資本コスト!H196,労働コスト!H196)</f>
        <v>0.63402033740089869</v>
      </c>
      <c r="I196" s="6">
        <f>労働コスト!I196/SUM(資本コスト!I196,労働コスト!I196)</f>
        <v>0.64011785080230887</v>
      </c>
    </row>
    <row r="197" spans="1:9" x14ac:dyDescent="0.15">
      <c r="A197" s="1">
        <v>9</v>
      </c>
      <c r="B197" s="1" t="s">
        <v>107</v>
      </c>
      <c r="C197" s="1">
        <v>10</v>
      </c>
      <c r="D197" s="1" t="s">
        <v>161</v>
      </c>
      <c r="E197" s="6">
        <f>労働コスト!E197/SUM(資本コスト!E197,労働コスト!E197)</f>
        <v>0.6390449872704792</v>
      </c>
      <c r="F197" s="6">
        <f>労働コスト!F197/SUM(資本コスト!F197,労働コスト!F197)</f>
        <v>0.75612724576954438</v>
      </c>
      <c r="G197" s="6">
        <f>労働コスト!G197/SUM(資本コスト!G197,労働コスト!G197)</f>
        <v>0.73536985658129028</v>
      </c>
      <c r="H197" s="6">
        <f>労働コスト!H197/SUM(資本コスト!H197,労働コスト!H197)</f>
        <v>0.73801414994070824</v>
      </c>
      <c r="I197" s="6">
        <f>労働コスト!I197/SUM(資本コスト!I197,労働コスト!I197)</f>
        <v>0.7338991889742581</v>
      </c>
    </row>
    <row r="198" spans="1:9" x14ac:dyDescent="0.15">
      <c r="A198" s="1">
        <v>9</v>
      </c>
      <c r="B198" s="1" t="s">
        <v>107</v>
      </c>
      <c r="C198" s="1">
        <v>11</v>
      </c>
      <c r="D198" s="1" t="s">
        <v>162</v>
      </c>
      <c r="E198" s="6">
        <f>労働コスト!E198/SUM(資本コスト!E198,労働コスト!E198)</f>
        <v>0.74407523853538315</v>
      </c>
      <c r="F198" s="6">
        <f>労働コスト!F198/SUM(資本コスト!F198,労働コスト!F198)</f>
        <v>0.78889362449438771</v>
      </c>
      <c r="G198" s="6">
        <f>労働コスト!G198/SUM(資本コスト!G198,労働コスト!G198)</f>
        <v>0.72443966206374844</v>
      </c>
      <c r="H198" s="6">
        <f>労働コスト!H198/SUM(資本コスト!H198,労働コスト!H198)</f>
        <v>0.70203318793875003</v>
      </c>
      <c r="I198" s="6">
        <f>労働コスト!I198/SUM(資本コスト!I198,労働コスト!I198)</f>
        <v>0.63412496936329898</v>
      </c>
    </row>
    <row r="199" spans="1:9" x14ac:dyDescent="0.15">
      <c r="A199" s="1">
        <v>9</v>
      </c>
      <c r="B199" s="1" t="s">
        <v>107</v>
      </c>
      <c r="C199" s="1">
        <v>12</v>
      </c>
      <c r="D199" s="1" t="s">
        <v>163</v>
      </c>
      <c r="E199" s="6">
        <f>労働コスト!E199/SUM(資本コスト!E199,労働コスト!E199)</f>
        <v>0.70044957268515562</v>
      </c>
      <c r="F199" s="6">
        <f>労働コスト!F199/SUM(資本コスト!F199,労働コスト!F199)</f>
        <v>0.78764252192543172</v>
      </c>
      <c r="G199" s="6">
        <f>労働コスト!G199/SUM(資本コスト!G199,労働コスト!G199)</f>
        <v>0.68387559368607409</v>
      </c>
      <c r="H199" s="6">
        <f>労働コスト!H199/SUM(資本コスト!H199,労働コスト!H199)</f>
        <v>0.68613280965441148</v>
      </c>
      <c r="I199" s="6">
        <f>労働コスト!I199/SUM(資本コスト!I199,労働コスト!I199)</f>
        <v>0.65880745171782362</v>
      </c>
    </row>
    <row r="200" spans="1:9" x14ac:dyDescent="0.15">
      <c r="A200" s="1">
        <v>9</v>
      </c>
      <c r="B200" s="1" t="s">
        <v>107</v>
      </c>
      <c r="C200" s="1">
        <v>13</v>
      </c>
      <c r="D200" s="1" t="s">
        <v>164</v>
      </c>
      <c r="E200" s="6">
        <f>労働コスト!E200/SUM(資本コスト!E200,労働コスト!E200)</f>
        <v>0.74028698498775281</v>
      </c>
      <c r="F200" s="6">
        <f>労働コスト!F200/SUM(資本コスト!F200,労働コスト!F200)</f>
        <v>0.6437089558146234</v>
      </c>
      <c r="G200" s="6">
        <f>労働コスト!G200/SUM(資本コスト!G200,労働コスト!G200)</f>
        <v>0.61718572443738839</v>
      </c>
      <c r="H200" s="6">
        <f>労働コスト!H200/SUM(資本コスト!H200,労働コスト!H200)</f>
        <v>0.6322702476587323</v>
      </c>
      <c r="I200" s="6">
        <f>労働コスト!I200/SUM(資本コスト!I200,労働コスト!I200)</f>
        <v>0.68937427161881804</v>
      </c>
    </row>
    <row r="201" spans="1:9" x14ac:dyDescent="0.15">
      <c r="A201" s="1">
        <v>9</v>
      </c>
      <c r="B201" s="1" t="s">
        <v>107</v>
      </c>
      <c r="C201" s="1">
        <v>14</v>
      </c>
      <c r="D201" s="1" t="s">
        <v>165</v>
      </c>
      <c r="E201" s="6">
        <f>労働コスト!E201/SUM(資本コスト!E201,労働コスト!E201)</f>
        <v>0.79642268428213814</v>
      </c>
      <c r="F201" s="6">
        <f>労働コスト!F201/SUM(資本コスト!F201,労働コスト!F201)</f>
        <v>0.79287755123359405</v>
      </c>
      <c r="G201" s="6">
        <f>労働コスト!G201/SUM(資本コスト!G201,労働コスト!G201)</f>
        <v>0.67148860120698994</v>
      </c>
      <c r="H201" s="6">
        <f>労働コスト!H201/SUM(資本コスト!H201,労働コスト!H201)</f>
        <v>0.66013795870996761</v>
      </c>
      <c r="I201" s="6">
        <f>労働コスト!I201/SUM(資本コスト!I201,労働コスト!I201)</f>
        <v>0.63856361910741044</v>
      </c>
    </row>
    <row r="202" spans="1:9" x14ac:dyDescent="0.15">
      <c r="A202" s="1">
        <v>9</v>
      </c>
      <c r="B202" s="1" t="s">
        <v>107</v>
      </c>
      <c r="C202" s="1">
        <v>15</v>
      </c>
      <c r="D202" s="1" t="s">
        <v>166</v>
      </c>
      <c r="E202" s="6">
        <f>労働コスト!E202/SUM(資本コスト!E202,労働コスト!E202)</f>
        <v>0.72821568997245523</v>
      </c>
      <c r="F202" s="6">
        <f>労働コスト!F202/SUM(資本コスト!F202,労働コスト!F202)</f>
        <v>0.78315862077219711</v>
      </c>
      <c r="G202" s="6">
        <f>労働コスト!G202/SUM(資本コスト!G202,労働コスト!G202)</f>
        <v>0.70128203853898563</v>
      </c>
      <c r="H202" s="6">
        <f>労働コスト!H202/SUM(資本コスト!H202,労働コスト!H202)</f>
        <v>0.68188882234956238</v>
      </c>
      <c r="I202" s="6">
        <f>労働コスト!I202/SUM(資本コスト!I202,労働コスト!I202)</f>
        <v>0.63427189249380056</v>
      </c>
    </row>
    <row r="203" spans="1:9" x14ac:dyDescent="0.15">
      <c r="A203" s="1">
        <v>9</v>
      </c>
      <c r="B203" s="1" t="s">
        <v>57</v>
      </c>
      <c r="C203" s="1">
        <v>16</v>
      </c>
      <c r="D203" s="1" t="s">
        <v>149</v>
      </c>
      <c r="E203" s="6">
        <f>労働コスト!E203/SUM(資本コスト!E203,労働コスト!E203)</f>
        <v>0.52782848815098971</v>
      </c>
      <c r="F203" s="6">
        <f>労働コスト!F203/SUM(資本コスト!F203,労働コスト!F203)</f>
        <v>0.87325871326058213</v>
      </c>
      <c r="G203" s="6">
        <f>労働コスト!G203/SUM(資本コスト!G203,労働コスト!G203)</f>
        <v>0.81915821344599637</v>
      </c>
      <c r="H203" s="6">
        <f>労働コスト!H203/SUM(資本コスト!H203,労働コスト!H203)</f>
        <v>0.91314132505480838</v>
      </c>
      <c r="I203" s="6">
        <f>労働コスト!I203/SUM(資本コスト!I203,労働コスト!I203)</f>
        <v>0.86458685002713853</v>
      </c>
    </row>
    <row r="204" spans="1:9" x14ac:dyDescent="0.15">
      <c r="A204" s="1">
        <v>9</v>
      </c>
      <c r="B204" s="1" t="s">
        <v>57</v>
      </c>
      <c r="C204" s="1">
        <v>17</v>
      </c>
      <c r="D204" s="1" t="s">
        <v>150</v>
      </c>
      <c r="E204" s="6">
        <f>労働コスト!E204/SUM(資本コスト!E204,労働コスト!E204)</f>
        <v>0.25245793324052856</v>
      </c>
      <c r="F204" s="6">
        <f>労働コスト!F204/SUM(資本コスト!F204,労働コスト!F204)</f>
        <v>0.31073890787720648</v>
      </c>
      <c r="G204" s="6">
        <f>労働コスト!G204/SUM(資本コスト!G204,労働コスト!G204)</f>
        <v>0.27847377091418091</v>
      </c>
      <c r="H204" s="6">
        <f>労働コスト!H204/SUM(資本コスト!H204,労働コスト!H204)</f>
        <v>0.31474708155452696</v>
      </c>
      <c r="I204" s="6">
        <f>労働コスト!I204/SUM(資本コスト!I204,労働コスト!I204)</f>
        <v>0.30145307347714068</v>
      </c>
    </row>
    <row r="205" spans="1:9" x14ac:dyDescent="0.15">
      <c r="A205" s="1">
        <v>9</v>
      </c>
      <c r="B205" s="1" t="s">
        <v>57</v>
      </c>
      <c r="C205" s="1">
        <v>18</v>
      </c>
      <c r="D205" s="1" t="s">
        <v>151</v>
      </c>
      <c r="E205" s="6">
        <f>労働コスト!E205/SUM(資本コスト!E205,労働コスト!E205)</f>
        <v>0.78529853628878132</v>
      </c>
      <c r="F205" s="6">
        <f>労働コスト!F205/SUM(資本コスト!F205,労働コスト!F205)</f>
        <v>0.82327474279191848</v>
      </c>
      <c r="G205" s="6">
        <f>労働コスト!G205/SUM(資本コスト!G205,労働コスト!G205)</f>
        <v>0.81781916074763683</v>
      </c>
      <c r="H205" s="6">
        <f>労働コスト!H205/SUM(資本コスト!H205,労働コスト!H205)</f>
        <v>0.84336938975543829</v>
      </c>
      <c r="I205" s="6">
        <f>労働コスト!I205/SUM(資本コスト!I205,労働コスト!I205)</f>
        <v>0.81700529992787374</v>
      </c>
    </row>
    <row r="206" spans="1:9" x14ac:dyDescent="0.15">
      <c r="A206" s="1">
        <v>9</v>
      </c>
      <c r="B206" s="1" t="s">
        <v>57</v>
      </c>
      <c r="C206" s="1">
        <v>19</v>
      </c>
      <c r="D206" s="1" t="s">
        <v>152</v>
      </c>
      <c r="E206" s="6">
        <f>労働コスト!E206/SUM(資本コスト!E206,労働コスト!E206)</f>
        <v>0.56827797655559997</v>
      </c>
      <c r="F206" s="6">
        <f>労働コスト!F206/SUM(資本コスト!F206,労働コスト!F206)</f>
        <v>0.86086214622960744</v>
      </c>
      <c r="G206" s="6">
        <f>労働コスト!G206/SUM(資本コスト!G206,労働コスト!G206)</f>
        <v>0.88715506774993025</v>
      </c>
      <c r="H206" s="6">
        <f>労働コスト!H206/SUM(資本コスト!H206,労働コスト!H206)</f>
        <v>0.82785547040780383</v>
      </c>
      <c r="I206" s="6">
        <f>労働コスト!I206/SUM(資本コスト!I206,労働コスト!I206)</f>
        <v>0.78946249971896221</v>
      </c>
    </row>
    <row r="207" spans="1:9" x14ac:dyDescent="0.15">
      <c r="A207" s="1">
        <v>9</v>
      </c>
      <c r="B207" s="1" t="s">
        <v>57</v>
      </c>
      <c r="C207" s="1">
        <v>20</v>
      </c>
      <c r="D207" s="1" t="s">
        <v>153</v>
      </c>
      <c r="E207" s="6">
        <f>労働コスト!E207/SUM(資本コスト!E207,労働コスト!E207)</f>
        <v>0.36203128440092264</v>
      </c>
      <c r="F207" s="6">
        <f>労働コスト!F207/SUM(資本コスト!F207,労働コスト!F207)</f>
        <v>0.16980983761761256</v>
      </c>
      <c r="G207" s="6">
        <f>労働コスト!G207/SUM(資本コスト!G207,労働コスト!G207)</f>
        <v>0.22444673966455495</v>
      </c>
      <c r="H207" s="6">
        <f>労働コスト!H207/SUM(資本コスト!H207,労働コスト!H207)</f>
        <v>0.2065078947083511</v>
      </c>
      <c r="I207" s="6">
        <f>労働コスト!I207/SUM(資本コスト!I207,労働コスト!I207)</f>
        <v>0.16721370755207149</v>
      </c>
    </row>
    <row r="208" spans="1:9" x14ac:dyDescent="0.15">
      <c r="A208" s="1">
        <v>9</v>
      </c>
      <c r="B208" s="1" t="s">
        <v>57</v>
      </c>
      <c r="C208" s="1">
        <v>21</v>
      </c>
      <c r="D208" s="1" t="s">
        <v>154</v>
      </c>
      <c r="E208" s="6">
        <f>労働コスト!E208/SUM(資本コスト!E208,労働コスト!E208)</f>
        <v>0.57323486916863275</v>
      </c>
      <c r="F208" s="6">
        <f>労働コスト!F208/SUM(資本コスト!F208,労働コスト!F208)</f>
        <v>0.521900090145067</v>
      </c>
      <c r="G208" s="6">
        <f>労働コスト!G208/SUM(資本コスト!G208,労働コスト!G208)</f>
        <v>0.56501869058273846</v>
      </c>
      <c r="H208" s="6">
        <f>労働コスト!H208/SUM(資本コスト!H208,労働コスト!H208)</f>
        <v>0.643479895944161</v>
      </c>
      <c r="I208" s="6">
        <f>労働コスト!I208/SUM(資本コスト!I208,労働コスト!I208)</f>
        <v>0.5049115892224022</v>
      </c>
    </row>
    <row r="209" spans="1:9" x14ac:dyDescent="0.15">
      <c r="A209" s="1">
        <v>9</v>
      </c>
      <c r="B209" s="1" t="s">
        <v>8</v>
      </c>
      <c r="C209" s="1">
        <v>22</v>
      </c>
      <c r="D209" s="1" t="s">
        <v>146</v>
      </c>
      <c r="E209" s="6">
        <f>労働コスト!E209/SUM(資本コスト!E209,労働コスト!E209)</f>
        <v>0.70964411662559712</v>
      </c>
      <c r="F209" s="6">
        <f>労働コスト!F209/SUM(資本コスト!F209,労働コスト!F209)</f>
        <v>0.68971833329228394</v>
      </c>
      <c r="G209" s="6">
        <f>労働コスト!G209/SUM(資本コスト!G209,労働コスト!G209)</f>
        <v>0.60435112078481934</v>
      </c>
      <c r="H209" s="6">
        <f>労働コスト!H209/SUM(資本コスト!H209,労働コスト!H209)</f>
        <v>0.72559740384630267</v>
      </c>
      <c r="I209" s="6">
        <f>労働コスト!I209/SUM(資本コスト!I209,労働コスト!I209)</f>
        <v>0.76274498337468644</v>
      </c>
    </row>
    <row r="210" spans="1:9" x14ac:dyDescent="0.15">
      <c r="A210" s="1">
        <v>9</v>
      </c>
      <c r="B210" s="1" t="s">
        <v>8</v>
      </c>
      <c r="C210" s="1">
        <v>23</v>
      </c>
      <c r="D210" s="1" t="s">
        <v>167</v>
      </c>
      <c r="E210" s="6">
        <f>労働コスト!E210/SUM(資本コスト!E210,労働コスト!E210)</f>
        <v>0.66941158184459471</v>
      </c>
      <c r="F210" s="6">
        <f>労働コスト!F210/SUM(資本コスト!F210,労働コスト!F210)</f>
        <v>0.71276176754286302</v>
      </c>
      <c r="G210" s="6">
        <f>労働コスト!G210/SUM(資本コスト!G210,労働コスト!G210)</f>
        <v>0.69842481329628947</v>
      </c>
      <c r="H210" s="6">
        <f>労働コスト!H210/SUM(資本コスト!H210,労働コスト!H210)</f>
        <v>0.70123330360477376</v>
      </c>
      <c r="I210" s="6">
        <f>労働コスト!I210/SUM(資本コスト!I210,労働コスト!I210)</f>
        <v>0.63885029623571277</v>
      </c>
    </row>
    <row r="211" spans="1:9" x14ac:dyDescent="0.15">
      <c r="A211" s="1">
        <v>10</v>
      </c>
      <c r="B211" s="1" t="s">
        <v>58</v>
      </c>
      <c r="C211" s="1">
        <v>1</v>
      </c>
      <c r="D211" s="1" t="s">
        <v>147</v>
      </c>
      <c r="E211" s="6">
        <f>労働コスト!E211/SUM(資本コスト!E211,労働コスト!E211)</f>
        <v>0.35961827157722187</v>
      </c>
      <c r="F211" s="6">
        <f>労働コスト!F211/SUM(資本コスト!F211,労働コスト!F211)</f>
        <v>0.45353219732061689</v>
      </c>
      <c r="G211" s="6">
        <f>労働コスト!G211/SUM(資本コスト!G211,労働コスト!G211)</f>
        <v>0.43042998976016339</v>
      </c>
      <c r="H211" s="6">
        <f>労働コスト!H211/SUM(資本コスト!H211,労働コスト!H211)</f>
        <v>0.3453910320151784</v>
      </c>
      <c r="I211" s="6">
        <f>労働コスト!I211/SUM(資本コスト!I211,労働コスト!I211)</f>
        <v>0.28887335949205351</v>
      </c>
    </row>
    <row r="212" spans="1:9" x14ac:dyDescent="0.15">
      <c r="A212" s="1">
        <v>10</v>
      </c>
      <c r="B212" s="1" t="s">
        <v>58</v>
      </c>
      <c r="C212" s="1">
        <v>2</v>
      </c>
      <c r="D212" s="1" t="s">
        <v>148</v>
      </c>
      <c r="E212" s="6">
        <f>労働コスト!E212/SUM(資本コスト!E212,労働コスト!E212)</f>
        <v>0.55889569424963259</v>
      </c>
      <c r="F212" s="6">
        <f>労働コスト!F212/SUM(資本コスト!F212,労働コスト!F212)</f>
        <v>0.61149476064417063</v>
      </c>
      <c r="G212" s="6">
        <f>労働コスト!G212/SUM(資本コスト!G212,労働コスト!G212)</f>
        <v>0.69041810979610829</v>
      </c>
      <c r="H212" s="6">
        <f>労働コスト!H212/SUM(資本コスト!H212,労働コスト!H212)</f>
        <v>0.67807984504701879</v>
      </c>
      <c r="I212" s="6">
        <f>労働コスト!I212/SUM(資本コスト!I212,労働コスト!I212)</f>
        <v>0.45486617112707262</v>
      </c>
    </row>
    <row r="213" spans="1:9" x14ac:dyDescent="0.15">
      <c r="A213" s="1">
        <v>10</v>
      </c>
      <c r="B213" s="1" t="s">
        <v>108</v>
      </c>
      <c r="C213" s="1">
        <v>3</v>
      </c>
      <c r="D213" s="1" t="s">
        <v>155</v>
      </c>
      <c r="E213" s="6">
        <f>労働コスト!E213/SUM(資本コスト!E213,労働コスト!E213)</f>
        <v>0.52176647427008416</v>
      </c>
      <c r="F213" s="6">
        <f>労働コスト!F213/SUM(資本コスト!F213,労働コスト!F213)</f>
        <v>0.67501080234021593</v>
      </c>
      <c r="G213" s="6">
        <f>労働コスト!G213/SUM(資本コスト!G213,労働コスト!G213)</f>
        <v>0.55334746954954983</v>
      </c>
      <c r="H213" s="6">
        <f>労働コスト!H213/SUM(資本コスト!H213,労働コスト!H213)</f>
        <v>0.58911586029247054</v>
      </c>
      <c r="I213" s="6">
        <f>労働コスト!I213/SUM(資本コスト!I213,労働コスト!I213)</f>
        <v>0.575923319874175</v>
      </c>
    </row>
    <row r="214" spans="1:9" x14ac:dyDescent="0.15">
      <c r="A214" s="1">
        <v>10</v>
      </c>
      <c r="B214" s="1" t="s">
        <v>108</v>
      </c>
      <c r="C214" s="1">
        <v>4</v>
      </c>
      <c r="D214" s="1" t="s">
        <v>156</v>
      </c>
      <c r="E214" s="6">
        <f>労働コスト!E214/SUM(資本コスト!E214,労働コスト!E214)</f>
        <v>0.83400551338051143</v>
      </c>
      <c r="F214" s="6">
        <f>労働コスト!F214/SUM(資本コスト!F214,労働コスト!F214)</f>
        <v>0.85298716782259987</v>
      </c>
      <c r="G214" s="6">
        <f>労働コスト!G214/SUM(資本コスト!G214,労働コスト!G214)</f>
        <v>0.84527619222539863</v>
      </c>
      <c r="H214" s="6">
        <f>労働コスト!H214/SUM(資本コスト!H214,労働コスト!H214)</f>
        <v>0.82131468785360506</v>
      </c>
      <c r="I214" s="6">
        <f>労働コスト!I214/SUM(資本コスト!I214,労働コスト!I214)</f>
        <v>0.79835263927953182</v>
      </c>
    </row>
    <row r="215" spans="1:9" x14ac:dyDescent="0.15">
      <c r="A215" s="1">
        <v>10</v>
      </c>
      <c r="B215" s="1" t="s">
        <v>108</v>
      </c>
      <c r="C215" s="1">
        <v>5</v>
      </c>
      <c r="D215" s="1" t="s">
        <v>157</v>
      </c>
      <c r="E215" s="6">
        <f>労働コスト!E215/SUM(資本コスト!E215,労働コスト!E215)</f>
        <v>0.83581261608826551</v>
      </c>
      <c r="F215" s="6">
        <f>労働コスト!F215/SUM(資本コスト!F215,労働コスト!F215)</f>
        <v>0.81329486583831756</v>
      </c>
      <c r="G215" s="6">
        <f>労働コスト!G215/SUM(資本コスト!G215,労働コスト!G215)</f>
        <v>0.8243154732669058</v>
      </c>
      <c r="H215" s="6">
        <f>労働コスト!H215/SUM(資本コスト!H215,労働コスト!H215)</f>
        <v>0.80609906594395431</v>
      </c>
      <c r="I215" s="6">
        <f>労働コスト!I215/SUM(資本コスト!I215,労働コスト!I215)</f>
        <v>0.76660505072153895</v>
      </c>
    </row>
    <row r="216" spans="1:9" x14ac:dyDescent="0.15">
      <c r="A216" s="1">
        <v>10</v>
      </c>
      <c r="B216" s="1" t="s">
        <v>108</v>
      </c>
      <c r="C216" s="1">
        <v>6</v>
      </c>
      <c r="D216" s="1" t="s">
        <v>49</v>
      </c>
      <c r="E216" s="6">
        <f>労働コスト!E216/SUM(資本コスト!E216,労働コスト!E216)</f>
        <v>0.54252373898134487</v>
      </c>
      <c r="F216" s="6">
        <f>労働コスト!F216/SUM(資本コスト!F216,労働コスト!F216)</f>
        <v>0.63027507826518647</v>
      </c>
      <c r="G216" s="6">
        <f>労働コスト!G216/SUM(資本コスト!G216,労働コスト!G216)</f>
        <v>0.56153105240406698</v>
      </c>
      <c r="H216" s="6">
        <f>労働コスト!H216/SUM(資本コスト!H216,労働コスト!H216)</f>
        <v>0.55926041114093827</v>
      </c>
      <c r="I216" s="6">
        <f>労働コスト!I216/SUM(資本コスト!I216,労働コスト!I216)</f>
        <v>0.45292249630099463</v>
      </c>
    </row>
    <row r="217" spans="1:9" x14ac:dyDescent="0.15">
      <c r="A217" s="1">
        <v>10</v>
      </c>
      <c r="B217" s="1" t="s">
        <v>108</v>
      </c>
      <c r="C217" s="1">
        <v>7</v>
      </c>
      <c r="D217" s="1" t="s">
        <v>158</v>
      </c>
      <c r="E217" s="6">
        <f>労働コスト!E217/SUM(資本コスト!E217,労働コスト!E217)</f>
        <v>0.29913732332802795</v>
      </c>
      <c r="F217" s="6">
        <f>労働コスト!F217/SUM(資本コスト!F217,労働コスト!F217)</f>
        <v>0.39503876032641327</v>
      </c>
      <c r="G217" s="6">
        <f>労働コスト!G217/SUM(資本コスト!G217,労働コスト!G217)</f>
        <v>0.60291553990622648</v>
      </c>
      <c r="H217" s="6">
        <f>労働コスト!H217/SUM(資本コスト!H217,労働コスト!H217)</f>
        <v>0.64961640400087384</v>
      </c>
      <c r="I217" s="6">
        <f>労働コスト!I217/SUM(資本コスト!I217,労働コスト!I217)</f>
        <v>0.61557692537932163</v>
      </c>
    </row>
    <row r="218" spans="1:9" x14ac:dyDescent="0.15">
      <c r="A218" s="1">
        <v>10</v>
      </c>
      <c r="B218" s="1" t="s">
        <v>108</v>
      </c>
      <c r="C218" s="1">
        <v>8</v>
      </c>
      <c r="D218" s="1" t="s">
        <v>159</v>
      </c>
      <c r="E218" s="6">
        <f>労働コスト!E218/SUM(資本コスト!E218,労働コスト!E218)</f>
        <v>0.66297384447890717</v>
      </c>
      <c r="F218" s="6">
        <f>労働コスト!F218/SUM(資本コスト!F218,労働コスト!F218)</f>
        <v>0.7918729704995594</v>
      </c>
      <c r="G218" s="6">
        <f>労働コスト!G218/SUM(資本コスト!G218,労働コスト!G218)</f>
        <v>0.76044410696614539</v>
      </c>
      <c r="H218" s="6">
        <f>労働コスト!H218/SUM(資本コスト!H218,労働コスト!H218)</f>
        <v>0.77558076289776523</v>
      </c>
      <c r="I218" s="6">
        <f>労働コスト!I218/SUM(資本コスト!I218,労働コスト!I218)</f>
        <v>0.75118171383365562</v>
      </c>
    </row>
    <row r="219" spans="1:9" x14ac:dyDescent="0.15">
      <c r="A219" s="1">
        <v>10</v>
      </c>
      <c r="B219" s="1" t="s">
        <v>108</v>
      </c>
      <c r="C219" s="1">
        <v>9</v>
      </c>
      <c r="D219" s="1" t="s">
        <v>160</v>
      </c>
      <c r="E219" s="6">
        <f>労働コスト!E219/SUM(資本コスト!E219,労働コスト!E219)</f>
        <v>0.63066810604099854</v>
      </c>
      <c r="F219" s="6">
        <f>労働コスト!F219/SUM(資本コスト!F219,労働コスト!F219)</f>
        <v>0.68241835561876962</v>
      </c>
      <c r="G219" s="6">
        <f>労働コスト!G219/SUM(資本コスト!G219,労働コスト!G219)</f>
        <v>0.6781551108659456</v>
      </c>
      <c r="H219" s="6">
        <f>労働コスト!H219/SUM(資本コスト!H219,労働コスト!H219)</f>
        <v>0.69141672821616329</v>
      </c>
      <c r="I219" s="6">
        <f>労働コスト!I219/SUM(資本コスト!I219,労働コスト!I219)</f>
        <v>0.72243033770771048</v>
      </c>
    </row>
    <row r="220" spans="1:9" x14ac:dyDescent="0.15">
      <c r="A220" s="1">
        <v>10</v>
      </c>
      <c r="B220" s="1" t="s">
        <v>108</v>
      </c>
      <c r="C220" s="1">
        <v>10</v>
      </c>
      <c r="D220" s="1" t="s">
        <v>161</v>
      </c>
      <c r="E220" s="6">
        <f>労働コスト!E220/SUM(資本コスト!E220,労働コスト!E220)</f>
        <v>0.71667820977620533</v>
      </c>
      <c r="F220" s="6">
        <f>労働コスト!F220/SUM(資本コスト!F220,労働コスト!F220)</f>
        <v>0.77400146134887271</v>
      </c>
      <c r="G220" s="6">
        <f>労働コスト!G220/SUM(資本コスト!G220,労働コスト!G220)</f>
        <v>0.82218073930991031</v>
      </c>
      <c r="H220" s="6">
        <f>労働コスト!H220/SUM(資本コスト!H220,労働コスト!H220)</f>
        <v>0.82619515090731488</v>
      </c>
      <c r="I220" s="6">
        <f>労働コスト!I220/SUM(資本コスト!I220,労働コスト!I220)</f>
        <v>0.75610912825506849</v>
      </c>
    </row>
    <row r="221" spans="1:9" x14ac:dyDescent="0.15">
      <c r="A221" s="1">
        <v>10</v>
      </c>
      <c r="B221" s="1" t="s">
        <v>108</v>
      </c>
      <c r="C221" s="1">
        <v>11</v>
      </c>
      <c r="D221" s="1" t="s">
        <v>162</v>
      </c>
      <c r="E221" s="6">
        <f>労働コスト!E221/SUM(資本コスト!E221,労働コスト!E221)</f>
        <v>0.7697357207297002</v>
      </c>
      <c r="F221" s="6">
        <f>労働コスト!F221/SUM(資本コスト!F221,労働コスト!F221)</f>
        <v>0.80032833294902817</v>
      </c>
      <c r="G221" s="6">
        <f>労働コスト!G221/SUM(資本コスト!G221,労働コスト!G221)</f>
        <v>0.76063700100537102</v>
      </c>
      <c r="H221" s="6">
        <f>労働コスト!H221/SUM(資本コスト!H221,労働コスト!H221)</f>
        <v>0.76186912208874225</v>
      </c>
      <c r="I221" s="6">
        <f>労働コスト!I221/SUM(資本コスト!I221,労働コスト!I221)</f>
        <v>0.74729830990611634</v>
      </c>
    </row>
    <row r="222" spans="1:9" x14ac:dyDescent="0.15">
      <c r="A222" s="1">
        <v>10</v>
      </c>
      <c r="B222" s="1" t="s">
        <v>108</v>
      </c>
      <c r="C222" s="1">
        <v>12</v>
      </c>
      <c r="D222" s="1" t="s">
        <v>163</v>
      </c>
      <c r="E222" s="6">
        <f>労働コスト!E222/SUM(資本コスト!E222,労働コスト!E222)</f>
        <v>0.76614667783524726</v>
      </c>
      <c r="F222" s="6">
        <f>労働コスト!F222/SUM(資本コスト!F222,労働コスト!F222)</f>
        <v>0.76914753962972604</v>
      </c>
      <c r="G222" s="6">
        <f>労働コスト!G222/SUM(資本コスト!G222,労働コスト!G222)</f>
        <v>0.6736144500265745</v>
      </c>
      <c r="H222" s="6">
        <f>労働コスト!H222/SUM(資本コスト!H222,労働コスト!H222)</f>
        <v>0.69353017277969975</v>
      </c>
      <c r="I222" s="6">
        <f>労働コスト!I222/SUM(資本コスト!I222,労働コスト!I222)</f>
        <v>0.68665972816286114</v>
      </c>
    </row>
    <row r="223" spans="1:9" x14ac:dyDescent="0.15">
      <c r="A223" s="1">
        <v>10</v>
      </c>
      <c r="B223" s="1" t="s">
        <v>108</v>
      </c>
      <c r="C223" s="1">
        <v>13</v>
      </c>
      <c r="D223" s="1" t="s">
        <v>164</v>
      </c>
      <c r="E223" s="6">
        <f>労働コスト!E223/SUM(資本コスト!E223,労働コスト!E223)</f>
        <v>0.71470804635454033</v>
      </c>
      <c r="F223" s="6">
        <f>労働コスト!F223/SUM(資本コスト!F223,労働コスト!F223)</f>
        <v>0.69536676650550566</v>
      </c>
      <c r="G223" s="6">
        <f>労働コスト!G223/SUM(資本コスト!G223,労働コスト!G223)</f>
        <v>0.60820913163933854</v>
      </c>
      <c r="H223" s="6">
        <f>労働コスト!H223/SUM(資本コスト!H223,労働コスト!H223)</f>
        <v>0.66160823033353544</v>
      </c>
      <c r="I223" s="6">
        <f>労働コスト!I223/SUM(資本コスト!I223,労働コスト!I223)</f>
        <v>0.66809790945076797</v>
      </c>
    </row>
    <row r="224" spans="1:9" x14ac:dyDescent="0.15">
      <c r="A224" s="1">
        <v>10</v>
      </c>
      <c r="B224" s="1" t="s">
        <v>108</v>
      </c>
      <c r="C224" s="1">
        <v>14</v>
      </c>
      <c r="D224" s="1" t="s">
        <v>165</v>
      </c>
      <c r="E224" s="6">
        <f>労働コスト!E224/SUM(資本コスト!E224,労働コスト!E224)</f>
        <v>0.87220161469561563</v>
      </c>
      <c r="F224" s="6">
        <f>労働コスト!F224/SUM(資本コスト!F224,労働コスト!F224)</f>
        <v>0.85041826516135821</v>
      </c>
      <c r="G224" s="6">
        <f>労働コスト!G224/SUM(資本コスト!G224,労働コスト!G224)</f>
        <v>0.77330372443275608</v>
      </c>
      <c r="H224" s="6">
        <f>労働コスト!H224/SUM(資本コスト!H224,労働コスト!H224)</f>
        <v>0.75811513699615785</v>
      </c>
      <c r="I224" s="6">
        <f>労働コスト!I224/SUM(資本コスト!I224,労働コスト!I224)</f>
        <v>0.76782266904602958</v>
      </c>
    </row>
    <row r="225" spans="1:9" x14ac:dyDescent="0.15">
      <c r="A225" s="1">
        <v>10</v>
      </c>
      <c r="B225" s="1" t="s">
        <v>108</v>
      </c>
      <c r="C225" s="1">
        <v>15</v>
      </c>
      <c r="D225" s="1" t="s">
        <v>166</v>
      </c>
      <c r="E225" s="6">
        <f>労働コスト!E225/SUM(資本コスト!E225,労働コスト!E225)</f>
        <v>0.75346989792032215</v>
      </c>
      <c r="F225" s="6">
        <f>労働コスト!F225/SUM(資本コスト!F225,労働コスト!F225)</f>
        <v>0.80183040976258535</v>
      </c>
      <c r="G225" s="6">
        <f>労働コスト!G225/SUM(資本コスト!G225,労働コスト!G225)</f>
        <v>0.73184726652476417</v>
      </c>
      <c r="H225" s="6">
        <f>労働コスト!H225/SUM(資本コスト!H225,労働コスト!H225)</f>
        <v>0.71368747526309895</v>
      </c>
      <c r="I225" s="6">
        <f>労働コスト!I225/SUM(資本コスト!I225,労働コスト!I225)</f>
        <v>0.67761662404780409</v>
      </c>
    </row>
    <row r="226" spans="1:9" x14ac:dyDescent="0.15">
      <c r="A226" s="1">
        <v>10</v>
      </c>
      <c r="B226" s="1" t="s">
        <v>58</v>
      </c>
      <c r="C226" s="1">
        <v>16</v>
      </c>
      <c r="D226" s="1" t="s">
        <v>149</v>
      </c>
      <c r="E226" s="6">
        <f>労働コスト!E226/SUM(資本コスト!E226,労働コスト!E226)</f>
        <v>0.64429564100164594</v>
      </c>
      <c r="F226" s="6">
        <f>労働コスト!F226/SUM(資本コスト!F226,労働コスト!F226)</f>
        <v>0.84031080950240122</v>
      </c>
      <c r="G226" s="6">
        <f>労働コスト!G226/SUM(資本コスト!G226,労働コスト!G226)</f>
        <v>0.90452112909498283</v>
      </c>
      <c r="H226" s="6">
        <f>労働コスト!H226/SUM(資本コスト!H226,労働コスト!H226)</f>
        <v>0.93793925334177919</v>
      </c>
      <c r="I226" s="6">
        <f>労働コスト!I226/SUM(資本コスト!I226,労働コスト!I226)</f>
        <v>0.91881661730037667</v>
      </c>
    </row>
    <row r="227" spans="1:9" x14ac:dyDescent="0.15">
      <c r="A227" s="1">
        <v>10</v>
      </c>
      <c r="B227" s="1" t="s">
        <v>58</v>
      </c>
      <c r="C227" s="1">
        <v>17</v>
      </c>
      <c r="D227" s="1" t="s">
        <v>150</v>
      </c>
      <c r="E227" s="6">
        <f>労働コスト!E227/SUM(資本コスト!E227,労働コスト!E227)</f>
        <v>0.19716271294311846</v>
      </c>
      <c r="F227" s="6">
        <f>労働コスト!F227/SUM(資本コスト!F227,労働コスト!F227)</f>
        <v>0.29241294053486538</v>
      </c>
      <c r="G227" s="6">
        <f>労働コスト!G227/SUM(資本コスト!G227,労働コスト!G227)</f>
        <v>0.30972150463718845</v>
      </c>
      <c r="H227" s="6">
        <f>労働コスト!H227/SUM(資本コスト!H227,労働コスト!H227)</f>
        <v>0.32086089176673294</v>
      </c>
      <c r="I227" s="6">
        <f>労働コスト!I227/SUM(資本コスト!I227,労働コスト!I227)</f>
        <v>0.26262598124270242</v>
      </c>
    </row>
    <row r="228" spans="1:9" x14ac:dyDescent="0.15">
      <c r="A228" s="1">
        <v>10</v>
      </c>
      <c r="B228" s="1" t="s">
        <v>58</v>
      </c>
      <c r="C228" s="1">
        <v>18</v>
      </c>
      <c r="D228" s="1" t="s">
        <v>151</v>
      </c>
      <c r="E228" s="6">
        <f>労働コスト!E228/SUM(資本コスト!E228,労働コスト!E228)</f>
        <v>0.81500821813260538</v>
      </c>
      <c r="F228" s="6">
        <f>労働コスト!F228/SUM(資本コスト!F228,労働コスト!F228)</f>
        <v>0.75552532676827688</v>
      </c>
      <c r="G228" s="6">
        <f>労働コスト!G228/SUM(資本コスト!G228,労働コスト!G228)</f>
        <v>0.79916524835740066</v>
      </c>
      <c r="H228" s="6">
        <f>労働コスト!H228/SUM(資本コスト!H228,労働コスト!H228)</f>
        <v>0.8587030795939149</v>
      </c>
      <c r="I228" s="6">
        <f>労働コスト!I228/SUM(資本コスト!I228,労働コスト!I228)</f>
        <v>0.73354229508417568</v>
      </c>
    </row>
    <row r="229" spans="1:9" x14ac:dyDescent="0.15">
      <c r="A229" s="1">
        <v>10</v>
      </c>
      <c r="B229" s="1" t="s">
        <v>58</v>
      </c>
      <c r="C229" s="1">
        <v>19</v>
      </c>
      <c r="D229" s="1" t="s">
        <v>152</v>
      </c>
      <c r="E229" s="6">
        <f>労働コスト!E229/SUM(資本コスト!E229,労働コスト!E229)</f>
        <v>0.56781321475675983</v>
      </c>
      <c r="F229" s="6">
        <f>労働コスト!F229/SUM(資本コスト!F229,労働コスト!F229)</f>
        <v>0.82256619640557671</v>
      </c>
      <c r="G229" s="6">
        <f>労働コスト!G229/SUM(資本コスト!G229,労働コスト!G229)</f>
        <v>0.83435643893734357</v>
      </c>
      <c r="H229" s="6">
        <f>労働コスト!H229/SUM(資本コスト!H229,労働コスト!H229)</f>
        <v>0.81625889461505186</v>
      </c>
      <c r="I229" s="6">
        <f>労働コスト!I229/SUM(資本コスト!I229,労働コスト!I229)</f>
        <v>0.86785247374028374</v>
      </c>
    </row>
    <row r="230" spans="1:9" x14ac:dyDescent="0.15">
      <c r="A230" s="1">
        <v>10</v>
      </c>
      <c r="B230" s="1" t="s">
        <v>58</v>
      </c>
      <c r="C230" s="1">
        <v>20</v>
      </c>
      <c r="D230" s="1" t="s">
        <v>153</v>
      </c>
      <c r="E230" s="6">
        <f>労働コスト!E230/SUM(資本コスト!E230,労働コスト!E230)</f>
        <v>0.37802804264882633</v>
      </c>
      <c r="F230" s="6">
        <f>労働コスト!F230/SUM(資本コスト!F230,労働コスト!F230)</f>
        <v>0.20220048533474896</v>
      </c>
      <c r="G230" s="6">
        <f>労働コスト!G230/SUM(資本コスト!G230,労働コスト!G230)</f>
        <v>0.2468080244007376</v>
      </c>
      <c r="H230" s="6">
        <f>労働コスト!H230/SUM(資本コスト!H230,労働コスト!H230)</f>
        <v>0.22912679238507069</v>
      </c>
      <c r="I230" s="6">
        <f>労働コスト!I230/SUM(資本コスト!I230,労働コスト!I230)</f>
        <v>0.18109063857094704</v>
      </c>
    </row>
    <row r="231" spans="1:9" x14ac:dyDescent="0.15">
      <c r="A231" s="1">
        <v>10</v>
      </c>
      <c r="B231" s="1" t="s">
        <v>58</v>
      </c>
      <c r="C231" s="1">
        <v>21</v>
      </c>
      <c r="D231" s="1" t="s">
        <v>154</v>
      </c>
      <c r="E231" s="6">
        <f>労働コスト!E231/SUM(資本コスト!E231,労働コスト!E231)</f>
        <v>0.59287956735805969</v>
      </c>
      <c r="F231" s="6">
        <f>労働コスト!F231/SUM(資本コスト!F231,労働コスト!F231)</f>
        <v>0.64059895925371013</v>
      </c>
      <c r="G231" s="6">
        <f>労働コスト!G231/SUM(資本コスト!G231,労働コスト!G231)</f>
        <v>0.71739118330017282</v>
      </c>
      <c r="H231" s="6">
        <f>労働コスト!H231/SUM(資本コスト!H231,労働コスト!H231)</f>
        <v>0.64543950800233063</v>
      </c>
      <c r="I231" s="6">
        <f>労働コスト!I231/SUM(資本コスト!I231,労働コスト!I231)</f>
        <v>0.55412104763929171</v>
      </c>
    </row>
    <row r="232" spans="1:9" x14ac:dyDescent="0.15">
      <c r="A232" s="1">
        <v>10</v>
      </c>
      <c r="B232" s="1" t="s">
        <v>9</v>
      </c>
      <c r="C232" s="1">
        <v>22</v>
      </c>
      <c r="D232" s="1" t="s">
        <v>146</v>
      </c>
      <c r="E232" s="6">
        <f>労働コスト!E232/SUM(資本コスト!E232,労働コスト!E232)</f>
        <v>0.71908283573113718</v>
      </c>
      <c r="F232" s="6">
        <f>労働コスト!F232/SUM(資本コスト!F232,労働コスト!F232)</f>
        <v>0.70073781187883144</v>
      </c>
      <c r="G232" s="6">
        <f>労働コスト!G232/SUM(資本コスト!G232,労働コスト!G232)</f>
        <v>0.65055110361589141</v>
      </c>
      <c r="H232" s="6">
        <f>労働コスト!H232/SUM(資本コスト!H232,労働コスト!H232)</f>
        <v>0.69172762241154051</v>
      </c>
      <c r="I232" s="6">
        <f>労働コスト!I232/SUM(資本コスト!I232,労働コスト!I232)</f>
        <v>0.73999811745917865</v>
      </c>
    </row>
    <row r="233" spans="1:9" x14ac:dyDescent="0.15">
      <c r="A233" s="1">
        <v>10</v>
      </c>
      <c r="B233" s="1" t="s">
        <v>9</v>
      </c>
      <c r="C233" s="1">
        <v>23</v>
      </c>
      <c r="D233" s="1" t="s">
        <v>167</v>
      </c>
      <c r="E233" s="6">
        <f>労働コスト!E233/SUM(資本コスト!E233,労働コスト!E233)</f>
        <v>0.64968364947393653</v>
      </c>
      <c r="F233" s="6">
        <f>労働コスト!F233/SUM(資本コスト!F233,労働コスト!F233)</f>
        <v>0.73397810734104851</v>
      </c>
      <c r="G233" s="6">
        <f>労働コスト!G233/SUM(資本コスト!G233,労働コスト!G233)</f>
        <v>0.71240561362935595</v>
      </c>
      <c r="H233" s="6">
        <f>労働コスト!H233/SUM(資本コスト!H233,労働コスト!H233)</f>
        <v>0.69504653452457532</v>
      </c>
      <c r="I233" s="6">
        <f>労働コスト!I233/SUM(資本コスト!I233,労働コスト!I233)</f>
        <v>0.68696302198432435</v>
      </c>
    </row>
    <row r="234" spans="1:9" x14ac:dyDescent="0.15">
      <c r="A234" s="1">
        <v>11</v>
      </c>
      <c r="B234" s="1" t="s">
        <v>59</v>
      </c>
      <c r="C234" s="1">
        <v>1</v>
      </c>
      <c r="D234" s="1" t="s">
        <v>147</v>
      </c>
      <c r="E234" s="6">
        <f>労働コスト!E234/SUM(資本コスト!E234,労働コスト!E234)</f>
        <v>0.43998271503252318</v>
      </c>
      <c r="F234" s="6">
        <f>労働コスト!F234/SUM(資本コスト!F234,労働コスト!F234)</f>
        <v>0.52548865664779998</v>
      </c>
      <c r="G234" s="6">
        <f>労働コスト!G234/SUM(資本コスト!G234,労働コスト!G234)</f>
        <v>0.40762634914603285</v>
      </c>
      <c r="H234" s="6">
        <f>労働コスト!H234/SUM(資本コスト!H234,労働コスト!H234)</f>
        <v>0.33779893629467378</v>
      </c>
      <c r="I234" s="6">
        <f>労働コスト!I234/SUM(資本コスト!I234,労働コスト!I234)</f>
        <v>0.31624427228987079</v>
      </c>
    </row>
    <row r="235" spans="1:9" x14ac:dyDescent="0.15">
      <c r="A235" s="1">
        <v>11</v>
      </c>
      <c r="B235" s="1" t="s">
        <v>59</v>
      </c>
      <c r="C235" s="1">
        <v>2</v>
      </c>
      <c r="D235" s="1" t="s">
        <v>148</v>
      </c>
      <c r="E235" s="6">
        <f>労働コスト!E235/SUM(資本コスト!E235,労働コスト!E235)</f>
        <v>0.63108350106559186</v>
      </c>
      <c r="F235" s="6">
        <f>労働コスト!F235/SUM(資本コスト!F235,労働コスト!F235)</f>
        <v>0.77344026094488805</v>
      </c>
      <c r="G235" s="6">
        <f>労働コスト!G235/SUM(資本コスト!G235,労働コスト!G235)</f>
        <v>0.68255829143461377</v>
      </c>
      <c r="H235" s="6">
        <f>労働コスト!H235/SUM(資本コスト!H235,労働コスト!H235)</f>
        <v>0.75717063917096794</v>
      </c>
      <c r="I235" s="6">
        <f>労働コスト!I235/SUM(資本コスト!I235,労働コスト!I235)</f>
        <v>0.65081903362613158</v>
      </c>
    </row>
    <row r="236" spans="1:9" x14ac:dyDescent="0.15">
      <c r="A236" s="1">
        <v>11</v>
      </c>
      <c r="B236" s="1" t="s">
        <v>109</v>
      </c>
      <c r="C236" s="1">
        <v>3</v>
      </c>
      <c r="D236" s="1" t="s">
        <v>155</v>
      </c>
      <c r="E236" s="6">
        <f>労働コスト!E236/SUM(資本コスト!E236,労働コスト!E236)</f>
        <v>0.59684130309900896</v>
      </c>
      <c r="F236" s="6">
        <f>労働コスト!F236/SUM(資本コスト!F236,労働コスト!F236)</f>
        <v>0.72938996161015623</v>
      </c>
      <c r="G236" s="6">
        <f>労働コスト!G236/SUM(資本コスト!G236,労働コスト!G236)</f>
        <v>0.71865472274500786</v>
      </c>
      <c r="H236" s="6">
        <f>労働コスト!H236/SUM(資本コスト!H236,労働コスト!H236)</f>
        <v>0.7223523054658324</v>
      </c>
      <c r="I236" s="6">
        <f>労働コスト!I236/SUM(資本コスト!I236,労働コスト!I236)</f>
        <v>0.66725967814416887</v>
      </c>
    </row>
    <row r="237" spans="1:9" x14ac:dyDescent="0.15">
      <c r="A237" s="1">
        <v>11</v>
      </c>
      <c r="B237" s="1" t="s">
        <v>109</v>
      </c>
      <c r="C237" s="1">
        <v>4</v>
      </c>
      <c r="D237" s="1" t="s">
        <v>156</v>
      </c>
      <c r="E237" s="6">
        <f>労働コスト!E237/SUM(資本コスト!E237,労働コスト!E237)</f>
        <v>0.80439766907645749</v>
      </c>
      <c r="F237" s="6">
        <f>労働コスト!F237/SUM(資本コスト!F237,労働コスト!F237)</f>
        <v>0.86476153400839695</v>
      </c>
      <c r="G237" s="6">
        <f>労働コスト!G237/SUM(資本コスト!G237,労働コスト!G237)</f>
        <v>0.86395268612353759</v>
      </c>
      <c r="H237" s="6">
        <f>労働コスト!H237/SUM(資本コスト!H237,労働コスト!H237)</f>
        <v>0.81941604093426723</v>
      </c>
      <c r="I237" s="6">
        <f>労働コスト!I237/SUM(資本コスト!I237,労働コスト!I237)</f>
        <v>0.72964152116328262</v>
      </c>
    </row>
    <row r="238" spans="1:9" x14ac:dyDescent="0.15">
      <c r="A238" s="1">
        <v>11</v>
      </c>
      <c r="B238" s="1" t="s">
        <v>109</v>
      </c>
      <c r="C238" s="1">
        <v>5</v>
      </c>
      <c r="D238" s="1" t="s">
        <v>157</v>
      </c>
      <c r="E238" s="6">
        <f>労働コスト!E238/SUM(資本コスト!E238,労働コスト!E238)</f>
        <v>0.72948461350147487</v>
      </c>
      <c r="F238" s="6">
        <f>労働コスト!F238/SUM(資本コスト!F238,労働コスト!F238)</f>
        <v>0.80118198458802181</v>
      </c>
      <c r="G238" s="6">
        <f>労働コスト!G238/SUM(資本コスト!G238,労働コスト!G238)</f>
        <v>0.789961343121383</v>
      </c>
      <c r="H238" s="6">
        <f>労働コスト!H238/SUM(資本コスト!H238,労働コスト!H238)</f>
        <v>0.7804164877284655</v>
      </c>
      <c r="I238" s="6">
        <f>労働コスト!I238/SUM(資本コスト!I238,労働コスト!I238)</f>
        <v>0.71977747331901609</v>
      </c>
    </row>
    <row r="239" spans="1:9" x14ac:dyDescent="0.15">
      <c r="A239" s="1">
        <v>11</v>
      </c>
      <c r="B239" s="1" t="s">
        <v>109</v>
      </c>
      <c r="C239" s="1">
        <v>6</v>
      </c>
      <c r="D239" s="1" t="s">
        <v>49</v>
      </c>
      <c r="E239" s="6">
        <f>労働コスト!E239/SUM(資本コスト!E239,労働コスト!E239)</f>
        <v>0.70239894713532647</v>
      </c>
      <c r="F239" s="6">
        <f>労働コスト!F239/SUM(資本コスト!F239,労働コスト!F239)</f>
        <v>0.76167769186549383</v>
      </c>
      <c r="G239" s="6">
        <f>労働コスト!G239/SUM(資本コスト!G239,労働コスト!G239)</f>
        <v>0.69225719965371668</v>
      </c>
      <c r="H239" s="6">
        <f>労働コスト!H239/SUM(資本コスト!H239,労働コスト!H239)</f>
        <v>0.66566275419186605</v>
      </c>
      <c r="I239" s="6">
        <f>労働コスト!I239/SUM(資本コスト!I239,労働コスト!I239)</f>
        <v>0.54551464678947426</v>
      </c>
    </row>
    <row r="240" spans="1:9" x14ac:dyDescent="0.15">
      <c r="A240" s="1">
        <v>11</v>
      </c>
      <c r="B240" s="1" t="s">
        <v>109</v>
      </c>
      <c r="C240" s="1">
        <v>7</v>
      </c>
      <c r="D240" s="1" t="s">
        <v>158</v>
      </c>
      <c r="E240" s="6">
        <f>労働コスト!E240/SUM(資本コスト!E240,労働コスト!E240)</f>
        <v>0.58827830407020265</v>
      </c>
      <c r="F240" s="6">
        <f>労働コスト!F240/SUM(資本コスト!F240,労働コスト!F240)</f>
        <v>0.16527225408241938</v>
      </c>
      <c r="G240" s="6">
        <f>労働コスト!G240/SUM(資本コスト!G240,労働コスト!G240)</f>
        <v>0.47107967921989524</v>
      </c>
      <c r="H240" s="6">
        <f>労働コスト!H240/SUM(資本コスト!H240,労働コスト!H240)</f>
        <v>0.38602360052106155</v>
      </c>
      <c r="I240" s="6">
        <f>労働コスト!I240/SUM(資本コスト!I240,労働コスト!I240)</f>
        <v>0.45663843108375435</v>
      </c>
    </row>
    <row r="241" spans="1:9" x14ac:dyDescent="0.15">
      <c r="A241" s="1">
        <v>11</v>
      </c>
      <c r="B241" s="1" t="s">
        <v>109</v>
      </c>
      <c r="C241" s="1">
        <v>8</v>
      </c>
      <c r="D241" s="1" t="s">
        <v>159</v>
      </c>
      <c r="E241" s="6">
        <f>労働コスト!E241/SUM(資本コスト!E241,労働コスト!E241)</f>
        <v>0.45836559220817003</v>
      </c>
      <c r="F241" s="6">
        <f>労働コスト!F241/SUM(資本コスト!F241,労働コスト!F241)</f>
        <v>0.66872805458597484</v>
      </c>
      <c r="G241" s="6">
        <f>労働コスト!G241/SUM(資本コスト!G241,労働コスト!G241)</f>
        <v>0.72250987414244294</v>
      </c>
      <c r="H241" s="6">
        <f>労働コスト!H241/SUM(資本コスト!H241,労働コスト!H241)</f>
        <v>0.73176854172098538</v>
      </c>
      <c r="I241" s="6">
        <f>労働コスト!I241/SUM(資本コスト!I241,労働コスト!I241)</f>
        <v>0.65878125991619063</v>
      </c>
    </row>
    <row r="242" spans="1:9" x14ac:dyDescent="0.15">
      <c r="A242" s="1">
        <v>11</v>
      </c>
      <c r="B242" s="1" t="s">
        <v>109</v>
      </c>
      <c r="C242" s="1">
        <v>9</v>
      </c>
      <c r="D242" s="1" t="s">
        <v>160</v>
      </c>
      <c r="E242" s="6">
        <f>労働コスト!E242/SUM(資本コスト!E242,労働コスト!E242)</f>
        <v>0.75954196689799736</v>
      </c>
      <c r="F242" s="6">
        <f>労働コスト!F242/SUM(資本コスト!F242,労働コスト!F242)</f>
        <v>0.76296893140241462</v>
      </c>
      <c r="G242" s="6">
        <f>労働コスト!G242/SUM(資本コスト!G242,労働コスト!G242)</f>
        <v>0.72881424434130049</v>
      </c>
      <c r="H242" s="6">
        <f>労働コスト!H242/SUM(資本コスト!H242,労働コスト!H242)</f>
        <v>0.70627655292418701</v>
      </c>
      <c r="I242" s="6">
        <f>労働コスト!I242/SUM(資本コスト!I242,労働コスト!I242)</f>
        <v>0.68445408892703097</v>
      </c>
    </row>
    <row r="243" spans="1:9" x14ac:dyDescent="0.15">
      <c r="A243" s="1">
        <v>11</v>
      </c>
      <c r="B243" s="1" t="s">
        <v>109</v>
      </c>
      <c r="C243" s="1">
        <v>10</v>
      </c>
      <c r="D243" s="1" t="s">
        <v>161</v>
      </c>
      <c r="E243" s="6">
        <f>労働コスト!E243/SUM(資本コスト!E243,労働コスト!E243)</f>
        <v>0.74997557186887054</v>
      </c>
      <c r="F243" s="6">
        <f>労働コスト!F243/SUM(資本コスト!F243,労働コスト!F243)</f>
        <v>0.80449522823423936</v>
      </c>
      <c r="G243" s="6">
        <f>労働コスト!G243/SUM(資本コスト!G243,労働コスト!G243)</f>
        <v>0.83207861840317243</v>
      </c>
      <c r="H243" s="6">
        <f>労働コスト!H243/SUM(資本コスト!H243,労働コスト!H243)</f>
        <v>0.82751613849285188</v>
      </c>
      <c r="I243" s="6">
        <f>労働コスト!I243/SUM(資本コスト!I243,労働コスト!I243)</f>
        <v>0.77795908317089435</v>
      </c>
    </row>
    <row r="244" spans="1:9" x14ac:dyDescent="0.15">
      <c r="A244" s="1">
        <v>11</v>
      </c>
      <c r="B244" s="1" t="s">
        <v>109</v>
      </c>
      <c r="C244" s="1">
        <v>11</v>
      </c>
      <c r="D244" s="1" t="s">
        <v>162</v>
      </c>
      <c r="E244" s="6">
        <f>労働コスト!E244/SUM(資本コスト!E244,労働コスト!E244)</f>
        <v>0.77535400709345981</v>
      </c>
      <c r="F244" s="6">
        <f>労働コスト!F244/SUM(資本コスト!F244,労働コスト!F244)</f>
        <v>0.82444585565056783</v>
      </c>
      <c r="G244" s="6">
        <f>労働コスト!G244/SUM(資本コスト!G244,労働コスト!G244)</f>
        <v>0.78623115356023376</v>
      </c>
      <c r="H244" s="6">
        <f>労働コスト!H244/SUM(資本コスト!H244,労働コスト!H244)</f>
        <v>0.76145729503621995</v>
      </c>
      <c r="I244" s="6">
        <f>労働コスト!I244/SUM(資本コスト!I244,労働コスト!I244)</f>
        <v>0.7062752398818517</v>
      </c>
    </row>
    <row r="245" spans="1:9" x14ac:dyDescent="0.15">
      <c r="A245" s="1">
        <v>11</v>
      </c>
      <c r="B245" s="1" t="s">
        <v>109</v>
      </c>
      <c r="C245" s="1">
        <v>12</v>
      </c>
      <c r="D245" s="1" t="s">
        <v>163</v>
      </c>
      <c r="E245" s="6">
        <f>労働コスト!E245/SUM(資本コスト!E245,労働コスト!E245)</f>
        <v>0.78288539910075605</v>
      </c>
      <c r="F245" s="6">
        <f>労働コスト!F245/SUM(資本コスト!F245,労働コスト!F245)</f>
        <v>0.81355874587469879</v>
      </c>
      <c r="G245" s="6">
        <f>労働コスト!G245/SUM(資本コスト!G245,労働コスト!G245)</f>
        <v>0.71358007882380214</v>
      </c>
      <c r="H245" s="6">
        <f>労働コスト!H245/SUM(資本コスト!H245,労働コスト!H245)</f>
        <v>0.70089099471001493</v>
      </c>
      <c r="I245" s="6">
        <f>労働コスト!I245/SUM(資本コスト!I245,労働コスト!I245)</f>
        <v>0.68404849956656444</v>
      </c>
    </row>
    <row r="246" spans="1:9" x14ac:dyDescent="0.15">
      <c r="A246" s="1">
        <v>11</v>
      </c>
      <c r="B246" s="1" t="s">
        <v>109</v>
      </c>
      <c r="C246" s="1">
        <v>13</v>
      </c>
      <c r="D246" s="1" t="s">
        <v>164</v>
      </c>
      <c r="E246" s="6">
        <f>労働コスト!E246/SUM(資本コスト!E246,労働コスト!E246)</f>
        <v>0.70136699323117335</v>
      </c>
      <c r="F246" s="6">
        <f>労働コスト!F246/SUM(資本コスト!F246,労働コスト!F246)</f>
        <v>0.67673011379355541</v>
      </c>
      <c r="G246" s="6">
        <f>労働コスト!G246/SUM(資本コスト!G246,労働コスト!G246)</f>
        <v>0.65727347222104271</v>
      </c>
      <c r="H246" s="6">
        <f>労働コスト!H246/SUM(資本コスト!H246,労働コスト!H246)</f>
        <v>0.64342346982956167</v>
      </c>
      <c r="I246" s="6">
        <f>労働コスト!I246/SUM(資本コスト!I246,労働コスト!I246)</f>
        <v>0.65971426066219319</v>
      </c>
    </row>
    <row r="247" spans="1:9" x14ac:dyDescent="0.15">
      <c r="A247" s="1">
        <v>11</v>
      </c>
      <c r="B247" s="1" t="s">
        <v>109</v>
      </c>
      <c r="C247" s="1">
        <v>14</v>
      </c>
      <c r="D247" s="1" t="s">
        <v>165</v>
      </c>
      <c r="E247" s="6">
        <f>労働コスト!E247/SUM(資本コスト!E247,労働コスト!E247)</f>
        <v>0.82892987903959414</v>
      </c>
      <c r="F247" s="6">
        <f>労働コスト!F247/SUM(資本コスト!F247,労働コスト!F247)</f>
        <v>0.82480776110808851</v>
      </c>
      <c r="G247" s="6">
        <f>労働コスト!G247/SUM(資本コスト!G247,労働コスト!G247)</f>
        <v>0.75143057067936492</v>
      </c>
      <c r="H247" s="6">
        <f>労働コスト!H247/SUM(資本コスト!H247,労働コスト!H247)</f>
        <v>0.65734205016614844</v>
      </c>
      <c r="I247" s="6">
        <f>労働コスト!I247/SUM(資本コスト!I247,労働コスト!I247)</f>
        <v>0.53607357763515617</v>
      </c>
    </row>
    <row r="248" spans="1:9" x14ac:dyDescent="0.15">
      <c r="A248" s="1">
        <v>11</v>
      </c>
      <c r="B248" s="1" t="s">
        <v>109</v>
      </c>
      <c r="C248" s="1">
        <v>15</v>
      </c>
      <c r="D248" s="1" t="s">
        <v>166</v>
      </c>
      <c r="E248" s="6">
        <f>労働コスト!E248/SUM(資本コスト!E248,労働コスト!E248)</f>
        <v>0.71522148239245109</v>
      </c>
      <c r="F248" s="6">
        <f>労働コスト!F248/SUM(資本コスト!F248,労働コスト!F248)</f>
        <v>0.8080589132242888</v>
      </c>
      <c r="G248" s="6">
        <f>労働コスト!G248/SUM(資本コスト!G248,労働コスト!G248)</f>
        <v>0.73726326636100947</v>
      </c>
      <c r="H248" s="6">
        <f>労働コスト!H248/SUM(資本コスト!H248,労働コスト!H248)</f>
        <v>0.69864728365852058</v>
      </c>
      <c r="I248" s="6">
        <f>労働コスト!I248/SUM(資本コスト!I248,労働コスト!I248)</f>
        <v>0.62506102339672975</v>
      </c>
    </row>
    <row r="249" spans="1:9" x14ac:dyDescent="0.15">
      <c r="A249" s="1">
        <v>11</v>
      </c>
      <c r="B249" s="1" t="s">
        <v>59</v>
      </c>
      <c r="C249" s="1">
        <v>16</v>
      </c>
      <c r="D249" s="1" t="s">
        <v>149</v>
      </c>
      <c r="E249" s="6">
        <f>労働コスト!E249/SUM(資本コスト!E249,労働コスト!E249)</f>
        <v>0.69478636331266197</v>
      </c>
      <c r="F249" s="6">
        <f>労働コスト!F249/SUM(資本コスト!F249,労働コスト!F249)</f>
        <v>0.88615603484351946</v>
      </c>
      <c r="G249" s="6">
        <f>労働コスト!G249/SUM(資本コスト!G249,労働コスト!G249)</f>
        <v>0.90801870804975349</v>
      </c>
      <c r="H249" s="6">
        <f>労働コスト!H249/SUM(資本コスト!H249,労働コスト!H249)</f>
        <v>0.94514838237191034</v>
      </c>
      <c r="I249" s="6">
        <f>労働コスト!I249/SUM(資本コスト!I249,労働コスト!I249)</f>
        <v>0.93725010449313539</v>
      </c>
    </row>
    <row r="250" spans="1:9" x14ac:dyDescent="0.15">
      <c r="A250" s="1">
        <v>11</v>
      </c>
      <c r="B250" s="1" t="s">
        <v>59</v>
      </c>
      <c r="C250" s="1">
        <v>17</v>
      </c>
      <c r="D250" s="1" t="s">
        <v>150</v>
      </c>
      <c r="E250" s="6">
        <f>労働コスト!E250/SUM(資本コスト!E250,労働コスト!E250)</f>
        <v>0.27250813422199094</v>
      </c>
      <c r="F250" s="6">
        <f>労働コスト!F250/SUM(資本コスト!F250,労働コスト!F250)</f>
        <v>0.24188721117269901</v>
      </c>
      <c r="G250" s="6">
        <f>労働コスト!G250/SUM(資本コスト!G250,労働コスト!G250)</f>
        <v>0.29574779426052838</v>
      </c>
      <c r="H250" s="6">
        <f>労働コスト!H250/SUM(資本コスト!H250,労働コスト!H250)</f>
        <v>0.29994515608161276</v>
      </c>
      <c r="I250" s="6">
        <f>労働コスト!I250/SUM(資本コスト!I250,労働コスト!I250)</f>
        <v>0.22130676506229235</v>
      </c>
    </row>
    <row r="251" spans="1:9" x14ac:dyDescent="0.15">
      <c r="A251" s="1">
        <v>11</v>
      </c>
      <c r="B251" s="1" t="s">
        <v>59</v>
      </c>
      <c r="C251" s="1">
        <v>18</v>
      </c>
      <c r="D251" s="1" t="s">
        <v>151</v>
      </c>
      <c r="E251" s="6">
        <f>労働コスト!E251/SUM(資本コスト!E251,労働コスト!E251)</f>
        <v>0.81415508228472055</v>
      </c>
      <c r="F251" s="6">
        <f>労働コスト!F251/SUM(資本コスト!F251,労働コスト!F251)</f>
        <v>0.82997294427477231</v>
      </c>
      <c r="G251" s="6">
        <f>労働コスト!G251/SUM(資本コスト!G251,労働コスト!G251)</f>
        <v>0.7678378622620623</v>
      </c>
      <c r="H251" s="6">
        <f>労働コスト!H251/SUM(資本コスト!H251,労働コスト!H251)</f>
        <v>0.82192877243596552</v>
      </c>
      <c r="I251" s="6">
        <f>労働コスト!I251/SUM(資本コスト!I251,労働コスト!I251)</f>
        <v>0.79106157197711824</v>
      </c>
    </row>
    <row r="252" spans="1:9" x14ac:dyDescent="0.15">
      <c r="A252" s="1">
        <v>11</v>
      </c>
      <c r="B252" s="1" t="s">
        <v>59</v>
      </c>
      <c r="C252" s="1">
        <v>19</v>
      </c>
      <c r="D252" s="1" t="s">
        <v>152</v>
      </c>
      <c r="E252" s="6">
        <f>労働コスト!E252/SUM(資本コスト!E252,労働コスト!E252)</f>
        <v>0.53360265939465268</v>
      </c>
      <c r="F252" s="6">
        <f>労働コスト!F252/SUM(資本コスト!F252,労働コスト!F252)</f>
        <v>0.83130927841915314</v>
      </c>
      <c r="G252" s="6">
        <f>労働コスト!G252/SUM(資本コスト!G252,労働コスト!G252)</f>
        <v>0.80179170397023647</v>
      </c>
      <c r="H252" s="6">
        <f>労働コスト!H252/SUM(資本コスト!H252,労働コスト!H252)</f>
        <v>0.85827474440767082</v>
      </c>
      <c r="I252" s="6">
        <f>労働コスト!I252/SUM(資本コスト!I252,労働コスト!I252)</f>
        <v>0.73719462828518434</v>
      </c>
    </row>
    <row r="253" spans="1:9" x14ac:dyDescent="0.15">
      <c r="A253" s="1">
        <v>11</v>
      </c>
      <c r="B253" s="1" t="s">
        <v>59</v>
      </c>
      <c r="C253" s="1">
        <v>20</v>
      </c>
      <c r="D253" s="1" t="s">
        <v>153</v>
      </c>
      <c r="E253" s="6">
        <f>労働コスト!E253/SUM(資本コスト!E253,労働コスト!E253)</f>
        <v>0.47875735168183681</v>
      </c>
      <c r="F253" s="6">
        <f>労働コスト!F253/SUM(資本コスト!F253,労働コスト!F253)</f>
        <v>0.24018056713093741</v>
      </c>
      <c r="G253" s="6">
        <f>労働コスト!G253/SUM(資本コスト!G253,労働コスト!G253)</f>
        <v>0.29308759795214134</v>
      </c>
      <c r="H253" s="6">
        <f>労働コスト!H253/SUM(資本コスト!H253,労働コスト!H253)</f>
        <v>0.29178966746245349</v>
      </c>
      <c r="I253" s="6">
        <f>労働コスト!I253/SUM(資本コスト!I253,労働コスト!I253)</f>
        <v>0.22408515977659985</v>
      </c>
    </row>
    <row r="254" spans="1:9" x14ac:dyDescent="0.15">
      <c r="A254" s="1">
        <v>11</v>
      </c>
      <c r="B254" s="1" t="s">
        <v>59</v>
      </c>
      <c r="C254" s="1">
        <v>21</v>
      </c>
      <c r="D254" s="1" t="s">
        <v>154</v>
      </c>
      <c r="E254" s="6">
        <f>労働コスト!E254/SUM(資本コスト!E254,労働コスト!E254)</f>
        <v>0.47311518195902325</v>
      </c>
      <c r="F254" s="6">
        <f>労働コスト!F254/SUM(資本コスト!F254,労働コスト!F254)</f>
        <v>0.5729245354591761</v>
      </c>
      <c r="G254" s="6">
        <f>労働コスト!G254/SUM(資本コスト!G254,労働コスト!G254)</f>
        <v>0.53939977169538811</v>
      </c>
      <c r="H254" s="6">
        <f>労働コスト!H254/SUM(資本コスト!H254,労働コスト!H254)</f>
        <v>0.62473010735726098</v>
      </c>
      <c r="I254" s="6">
        <f>労働コスト!I254/SUM(資本コスト!I254,労働コスト!I254)</f>
        <v>0.45106249532891535</v>
      </c>
    </row>
    <row r="255" spans="1:9" x14ac:dyDescent="0.15">
      <c r="A255" s="1">
        <v>11</v>
      </c>
      <c r="B255" s="1" t="s">
        <v>10</v>
      </c>
      <c r="C255" s="1">
        <v>22</v>
      </c>
      <c r="D255" s="1" t="s">
        <v>146</v>
      </c>
      <c r="E255" s="6">
        <f>労働コスト!E255/SUM(資本コスト!E255,労働コスト!E255)</f>
        <v>0.76443394520521712</v>
      </c>
      <c r="F255" s="6">
        <f>労働コスト!F255/SUM(資本コスト!F255,労働コスト!F255)</f>
        <v>0.74787041538676835</v>
      </c>
      <c r="G255" s="6">
        <f>労働コスト!G255/SUM(資本コスト!G255,労働コスト!G255)</f>
        <v>0.74251632584951366</v>
      </c>
      <c r="H255" s="6">
        <f>労働コスト!H255/SUM(資本コスト!H255,労働コスト!H255)</f>
        <v>0.7528167358226554</v>
      </c>
      <c r="I255" s="6">
        <f>労働コスト!I255/SUM(資本コスト!I255,労働コスト!I255)</f>
        <v>0.75828373090539314</v>
      </c>
    </row>
    <row r="256" spans="1:9" x14ac:dyDescent="0.15">
      <c r="A256" s="1">
        <v>11</v>
      </c>
      <c r="B256" s="1" t="s">
        <v>10</v>
      </c>
      <c r="C256" s="1">
        <v>23</v>
      </c>
      <c r="D256" s="1" t="s">
        <v>167</v>
      </c>
      <c r="E256" s="6">
        <f>労働コスト!E256/SUM(資本コスト!E256,労働コスト!E256)</f>
        <v>0.60121621944453241</v>
      </c>
      <c r="F256" s="6">
        <f>労働コスト!F256/SUM(資本コスト!F256,労働コスト!F256)</f>
        <v>0.70663285861035219</v>
      </c>
      <c r="G256" s="6">
        <f>労働コスト!G256/SUM(資本コスト!G256,労働コスト!G256)</f>
        <v>0.70281286342973892</v>
      </c>
      <c r="H256" s="6">
        <f>労働コスト!H256/SUM(資本コスト!H256,労働コスト!H256)</f>
        <v>0.72948073522140489</v>
      </c>
      <c r="I256" s="6">
        <f>労働コスト!I256/SUM(資本コスト!I256,労働コスト!I256)</f>
        <v>0.69879210699195926</v>
      </c>
    </row>
    <row r="257" spans="1:9" x14ac:dyDescent="0.15">
      <c r="A257" s="1">
        <v>12</v>
      </c>
      <c r="B257" s="1" t="s">
        <v>60</v>
      </c>
      <c r="C257" s="1">
        <v>1</v>
      </c>
      <c r="D257" s="1" t="s">
        <v>147</v>
      </c>
      <c r="E257" s="6">
        <f>労働コスト!E257/SUM(資本コスト!E257,労働コスト!E257)</f>
        <v>0.46158510871176617</v>
      </c>
      <c r="F257" s="6">
        <f>労働コスト!F257/SUM(資本コスト!F257,労働コスト!F257)</f>
        <v>0.62121570601643705</v>
      </c>
      <c r="G257" s="6">
        <f>労働コスト!G257/SUM(資本コスト!G257,労働コスト!G257)</f>
        <v>0.54265860425670054</v>
      </c>
      <c r="H257" s="6">
        <f>労働コスト!H257/SUM(資本コスト!H257,労働コスト!H257)</f>
        <v>0.43181168534084169</v>
      </c>
      <c r="I257" s="6">
        <f>労働コスト!I257/SUM(資本コスト!I257,労働コスト!I257)</f>
        <v>0.36808976438430818</v>
      </c>
    </row>
    <row r="258" spans="1:9" x14ac:dyDescent="0.15">
      <c r="A258" s="1">
        <v>12</v>
      </c>
      <c r="B258" s="1" t="s">
        <v>60</v>
      </c>
      <c r="C258" s="1">
        <v>2</v>
      </c>
      <c r="D258" s="1" t="s">
        <v>148</v>
      </c>
      <c r="E258" s="6">
        <f>労働コスト!E258/SUM(資本コスト!E258,労働コスト!E258)</f>
        <v>0.60044267788130323</v>
      </c>
      <c r="F258" s="6">
        <f>労働コスト!F258/SUM(資本コスト!F258,労働コスト!F258)</f>
        <v>0.4372301213389892</v>
      </c>
      <c r="G258" s="6">
        <f>労働コスト!G258/SUM(資本コスト!G258,労働コスト!G258)</f>
        <v>0.51747456733049557</v>
      </c>
      <c r="H258" s="6">
        <f>労働コスト!H258/SUM(資本コスト!H258,労働コスト!H258)</f>
        <v>0.52228538713262607</v>
      </c>
      <c r="I258" s="6">
        <f>労働コスト!I258/SUM(資本コスト!I258,労働コスト!I258)</f>
        <v>0.49693707340906779</v>
      </c>
    </row>
    <row r="259" spans="1:9" x14ac:dyDescent="0.15">
      <c r="A259" s="1">
        <v>12</v>
      </c>
      <c r="B259" s="1" t="s">
        <v>110</v>
      </c>
      <c r="C259" s="1">
        <v>3</v>
      </c>
      <c r="D259" s="1" t="s">
        <v>155</v>
      </c>
      <c r="E259" s="6">
        <f>労働コスト!E259/SUM(資本コスト!E259,労働コスト!E259)</f>
        <v>0.5441513209293497</v>
      </c>
      <c r="F259" s="6">
        <f>労働コスト!F259/SUM(資本コスト!F259,労働コスト!F259)</f>
        <v>0.68471834046705093</v>
      </c>
      <c r="G259" s="6">
        <f>労働コスト!G259/SUM(資本コスト!G259,労働コスト!G259)</f>
        <v>0.66902149783361042</v>
      </c>
      <c r="H259" s="6">
        <f>労働コスト!H259/SUM(資本コスト!H259,労働コスト!H259)</f>
        <v>0.67430878676304995</v>
      </c>
      <c r="I259" s="6">
        <f>労働コスト!I259/SUM(資本コスト!I259,労働コスト!I259)</f>
        <v>0.65865989512962975</v>
      </c>
    </row>
    <row r="260" spans="1:9" x14ac:dyDescent="0.15">
      <c r="A260" s="1">
        <v>12</v>
      </c>
      <c r="B260" s="1" t="s">
        <v>110</v>
      </c>
      <c r="C260" s="1">
        <v>4</v>
      </c>
      <c r="D260" s="1" t="s">
        <v>156</v>
      </c>
      <c r="E260" s="6">
        <f>労働コスト!E260/SUM(資本コスト!E260,労働コスト!E260)</f>
        <v>0.86743248790567129</v>
      </c>
      <c r="F260" s="6">
        <f>労働コスト!F260/SUM(資本コスト!F260,労働コスト!F260)</f>
        <v>0.91922174158453607</v>
      </c>
      <c r="G260" s="6">
        <f>労働コスト!G260/SUM(資本コスト!G260,労働コスト!G260)</f>
        <v>0.90140961381026596</v>
      </c>
      <c r="H260" s="6">
        <f>労働コスト!H260/SUM(資本コスト!H260,労働コスト!H260)</f>
        <v>0.87735068206362787</v>
      </c>
      <c r="I260" s="6">
        <f>労働コスト!I260/SUM(資本コスト!I260,労働コスト!I260)</f>
        <v>0.84409161768781626</v>
      </c>
    </row>
    <row r="261" spans="1:9" x14ac:dyDescent="0.15">
      <c r="A261" s="1">
        <v>12</v>
      </c>
      <c r="B261" s="1" t="s">
        <v>110</v>
      </c>
      <c r="C261" s="1">
        <v>5</v>
      </c>
      <c r="D261" s="1" t="s">
        <v>157</v>
      </c>
      <c r="E261" s="6">
        <f>労働コスト!E261/SUM(資本コスト!E261,労働コスト!E261)</f>
        <v>0.77922982684628417</v>
      </c>
      <c r="F261" s="6">
        <f>労働コスト!F261/SUM(資本コスト!F261,労働コスト!F261)</f>
        <v>0.82559522359415094</v>
      </c>
      <c r="G261" s="6">
        <f>労働コスト!G261/SUM(資本コスト!G261,労働コスト!G261)</f>
        <v>0.79518053599576322</v>
      </c>
      <c r="H261" s="6">
        <f>労働コスト!H261/SUM(資本コスト!H261,労働コスト!H261)</f>
        <v>0.78800601714736962</v>
      </c>
      <c r="I261" s="6">
        <f>労働コスト!I261/SUM(資本コスト!I261,労働コスト!I261)</f>
        <v>0.78874873864259532</v>
      </c>
    </row>
    <row r="262" spans="1:9" x14ac:dyDescent="0.15">
      <c r="A262" s="1">
        <v>12</v>
      </c>
      <c r="B262" s="1" t="s">
        <v>110</v>
      </c>
      <c r="C262" s="1">
        <v>6</v>
      </c>
      <c r="D262" s="1" t="s">
        <v>49</v>
      </c>
      <c r="E262" s="6">
        <f>労働コスト!E262/SUM(資本コスト!E262,労働コスト!E262)</f>
        <v>0.32078293437063543</v>
      </c>
      <c r="F262" s="6">
        <f>労働コスト!F262/SUM(資本コスト!F262,労働コスト!F262)</f>
        <v>0.40565521609084032</v>
      </c>
      <c r="G262" s="6">
        <f>労働コスト!G262/SUM(資本コスト!G262,労働コスト!G262)</f>
        <v>0.39383341460321275</v>
      </c>
      <c r="H262" s="6">
        <f>労働コスト!H262/SUM(資本コスト!H262,労働コスト!H262)</f>
        <v>0.43500013640652302</v>
      </c>
      <c r="I262" s="6">
        <f>労働コスト!I262/SUM(資本コスト!I262,労働コスト!I262)</f>
        <v>0.38794537288529607</v>
      </c>
    </row>
    <row r="263" spans="1:9" x14ac:dyDescent="0.15">
      <c r="A263" s="1">
        <v>12</v>
      </c>
      <c r="B263" s="1" t="s">
        <v>110</v>
      </c>
      <c r="C263" s="1">
        <v>7</v>
      </c>
      <c r="D263" s="1" t="s">
        <v>158</v>
      </c>
      <c r="E263" s="6">
        <f>労働コスト!E263/SUM(資本コスト!E263,労働コスト!E263)</f>
        <v>9.2238844695105376E-2</v>
      </c>
      <c r="F263" s="6">
        <f>労働コスト!F263/SUM(資本コスト!F263,労働コスト!F263)</f>
        <v>0.21114230931056038</v>
      </c>
      <c r="G263" s="6">
        <f>労働コスト!G263/SUM(資本コスト!G263,労働コスト!G263)</f>
        <v>0.25127300920796503</v>
      </c>
      <c r="H263" s="6">
        <f>労働コスト!H263/SUM(資本コスト!H263,労働コスト!H263)</f>
        <v>0.25123256706302349</v>
      </c>
      <c r="I263" s="6">
        <f>労働コスト!I263/SUM(資本コスト!I263,労働コスト!I263)</f>
        <v>0.17914113256996236</v>
      </c>
    </row>
    <row r="264" spans="1:9" x14ac:dyDescent="0.15">
      <c r="A264" s="1">
        <v>12</v>
      </c>
      <c r="B264" s="1" t="s">
        <v>110</v>
      </c>
      <c r="C264" s="1">
        <v>8</v>
      </c>
      <c r="D264" s="1" t="s">
        <v>159</v>
      </c>
      <c r="E264" s="6">
        <f>労働コスト!E264/SUM(資本コスト!E264,労働コスト!E264)</f>
        <v>0.56748376367118514</v>
      </c>
      <c r="F264" s="6">
        <f>労働コスト!F264/SUM(資本コスト!F264,労働コスト!F264)</f>
        <v>0.68470248055944927</v>
      </c>
      <c r="G264" s="6">
        <f>労働コスト!G264/SUM(資本コスト!G264,労働コスト!G264)</f>
        <v>0.70103048768442588</v>
      </c>
      <c r="H264" s="6">
        <f>労働コスト!H264/SUM(資本コスト!H264,労働コスト!H264)</f>
        <v>0.72168784347674408</v>
      </c>
      <c r="I264" s="6">
        <f>労働コスト!I264/SUM(資本コスト!I264,労働コスト!I264)</f>
        <v>0.67616687062247605</v>
      </c>
    </row>
    <row r="265" spans="1:9" x14ac:dyDescent="0.15">
      <c r="A265" s="1">
        <v>12</v>
      </c>
      <c r="B265" s="1" t="s">
        <v>110</v>
      </c>
      <c r="C265" s="1">
        <v>9</v>
      </c>
      <c r="D265" s="1" t="s">
        <v>160</v>
      </c>
      <c r="E265" s="6">
        <f>労働コスト!E265/SUM(資本コスト!E265,労働コスト!E265)</f>
        <v>0.41748250019454147</v>
      </c>
      <c r="F265" s="6">
        <f>労働コスト!F265/SUM(資本コスト!F265,労働コスト!F265)</f>
        <v>0.48309092887154897</v>
      </c>
      <c r="G265" s="6">
        <f>労働コスト!G265/SUM(資本コスト!G265,労働コスト!G265)</f>
        <v>0.49144967956589736</v>
      </c>
      <c r="H265" s="6">
        <f>労働コスト!H265/SUM(資本コスト!H265,労働コスト!H265)</f>
        <v>0.4926273413534899</v>
      </c>
      <c r="I265" s="6">
        <f>労働コスト!I265/SUM(資本コスト!I265,労働コスト!I265)</f>
        <v>0.51132214471879789</v>
      </c>
    </row>
    <row r="266" spans="1:9" x14ac:dyDescent="0.15">
      <c r="A266" s="1">
        <v>12</v>
      </c>
      <c r="B266" s="1" t="s">
        <v>110</v>
      </c>
      <c r="C266" s="1">
        <v>10</v>
      </c>
      <c r="D266" s="1" t="s">
        <v>161</v>
      </c>
      <c r="E266" s="6">
        <f>労働コスト!E266/SUM(資本コスト!E266,労働コスト!E266)</f>
        <v>0.69446863131528236</v>
      </c>
      <c r="F266" s="6">
        <f>労働コスト!F266/SUM(資本コスト!F266,労働コスト!F266)</f>
        <v>0.77865007201233971</v>
      </c>
      <c r="G266" s="6">
        <f>労働コスト!G266/SUM(資本コスト!G266,労働コスト!G266)</f>
        <v>0.80234509399033527</v>
      </c>
      <c r="H266" s="6">
        <f>労働コスト!H266/SUM(資本コスト!H266,労働コスト!H266)</f>
        <v>0.79153344957377003</v>
      </c>
      <c r="I266" s="6">
        <f>労働コスト!I266/SUM(資本コスト!I266,労働コスト!I266)</f>
        <v>0.78099954960919593</v>
      </c>
    </row>
    <row r="267" spans="1:9" x14ac:dyDescent="0.15">
      <c r="A267" s="1">
        <v>12</v>
      </c>
      <c r="B267" s="1" t="s">
        <v>110</v>
      </c>
      <c r="C267" s="1">
        <v>11</v>
      </c>
      <c r="D267" s="1" t="s">
        <v>162</v>
      </c>
      <c r="E267" s="6">
        <f>労働コスト!E267/SUM(資本コスト!E267,労働コスト!E267)</f>
        <v>0.74716552208051623</v>
      </c>
      <c r="F267" s="6">
        <f>労働コスト!F267/SUM(資本コスト!F267,労働コスト!F267)</f>
        <v>0.79784753539856113</v>
      </c>
      <c r="G267" s="6">
        <f>労働コスト!G267/SUM(資本コスト!G267,労働コスト!G267)</f>
        <v>0.74736544582100473</v>
      </c>
      <c r="H267" s="6">
        <f>労働コスト!H267/SUM(資本コスト!H267,労働コスト!H267)</f>
        <v>0.72645695339354499</v>
      </c>
      <c r="I267" s="6">
        <f>労働コスト!I267/SUM(資本コスト!I267,労働コスト!I267)</f>
        <v>0.72656775638053195</v>
      </c>
    </row>
    <row r="268" spans="1:9" x14ac:dyDescent="0.15">
      <c r="A268" s="1">
        <v>12</v>
      </c>
      <c r="B268" s="1" t="s">
        <v>110</v>
      </c>
      <c r="C268" s="1">
        <v>12</v>
      </c>
      <c r="D268" s="1" t="s">
        <v>163</v>
      </c>
      <c r="E268" s="6">
        <f>労働コスト!E268/SUM(資本コスト!E268,労働コスト!E268)</f>
        <v>0.74760179830409923</v>
      </c>
      <c r="F268" s="6">
        <f>労働コスト!F268/SUM(資本コスト!F268,労働コスト!F268)</f>
        <v>0.82630011266832526</v>
      </c>
      <c r="G268" s="6">
        <f>労働コスト!G268/SUM(資本コスト!G268,労働コスト!G268)</f>
        <v>0.70544238892295175</v>
      </c>
      <c r="H268" s="6">
        <f>労働コスト!H268/SUM(資本コスト!H268,労働コスト!H268)</f>
        <v>0.64474077931745832</v>
      </c>
      <c r="I268" s="6">
        <f>労働コスト!I268/SUM(資本コスト!I268,労働コスト!I268)</f>
        <v>0.48183653424726747</v>
      </c>
    </row>
    <row r="269" spans="1:9" x14ac:dyDescent="0.15">
      <c r="A269" s="1">
        <v>12</v>
      </c>
      <c r="B269" s="1" t="s">
        <v>110</v>
      </c>
      <c r="C269" s="1">
        <v>13</v>
      </c>
      <c r="D269" s="1" t="s">
        <v>164</v>
      </c>
      <c r="E269" s="6">
        <f>労働コスト!E269/SUM(資本コスト!E269,労働コスト!E269)</f>
        <v>0.81811712208533338</v>
      </c>
      <c r="F269" s="6">
        <f>労働コスト!F269/SUM(資本コスト!F269,労働コスト!F269)</f>
        <v>0.76706786441535879</v>
      </c>
      <c r="G269" s="6">
        <f>労働コスト!G269/SUM(資本コスト!G269,労働コスト!G269)</f>
        <v>0.75652123814362371</v>
      </c>
      <c r="H269" s="6">
        <f>労働コスト!H269/SUM(資本コスト!H269,労働コスト!H269)</f>
        <v>0.7870610963604594</v>
      </c>
      <c r="I269" s="6">
        <f>労働コスト!I269/SUM(資本コスト!I269,労働コスト!I269)</f>
        <v>0.85125692277002729</v>
      </c>
    </row>
    <row r="270" spans="1:9" x14ac:dyDescent="0.15">
      <c r="A270" s="1">
        <v>12</v>
      </c>
      <c r="B270" s="1" t="s">
        <v>110</v>
      </c>
      <c r="C270" s="1">
        <v>14</v>
      </c>
      <c r="D270" s="1" t="s">
        <v>165</v>
      </c>
      <c r="E270" s="6">
        <f>労働コスト!E270/SUM(資本コスト!E270,労働コスト!E270)</f>
        <v>0.84311601128424429</v>
      </c>
      <c r="F270" s="6">
        <f>労働コスト!F270/SUM(資本コスト!F270,労働コスト!F270)</f>
        <v>0.79647266747370404</v>
      </c>
      <c r="G270" s="6">
        <f>労働コスト!G270/SUM(資本コスト!G270,労働コスト!G270)</f>
        <v>0.706101216336528</v>
      </c>
      <c r="H270" s="6">
        <f>労働コスト!H270/SUM(資本コスト!H270,労働コスト!H270)</f>
        <v>0.62856539811069978</v>
      </c>
      <c r="I270" s="6">
        <f>労働コスト!I270/SUM(資本コスト!I270,労働コスト!I270)</f>
        <v>0.75298650886961893</v>
      </c>
    </row>
    <row r="271" spans="1:9" x14ac:dyDescent="0.15">
      <c r="A271" s="1">
        <v>12</v>
      </c>
      <c r="B271" s="1" t="s">
        <v>110</v>
      </c>
      <c r="C271" s="1">
        <v>15</v>
      </c>
      <c r="D271" s="1" t="s">
        <v>166</v>
      </c>
      <c r="E271" s="6">
        <f>労働コスト!E271/SUM(資本コスト!E271,労働コスト!E271)</f>
        <v>0.76830410569651386</v>
      </c>
      <c r="F271" s="6">
        <f>労働コスト!F271/SUM(資本コスト!F271,労働コスト!F271)</f>
        <v>0.82589824879875484</v>
      </c>
      <c r="G271" s="6">
        <f>労働コスト!G271/SUM(資本コスト!G271,労働コスト!G271)</f>
        <v>0.77181373992081248</v>
      </c>
      <c r="H271" s="6">
        <f>労働コスト!H271/SUM(資本コスト!H271,労働コスト!H271)</f>
        <v>0.73864486084105929</v>
      </c>
      <c r="I271" s="6">
        <f>労働コスト!I271/SUM(資本コスト!I271,労働コスト!I271)</f>
        <v>0.70169448008282131</v>
      </c>
    </row>
    <row r="272" spans="1:9" x14ac:dyDescent="0.15">
      <c r="A272" s="1">
        <v>12</v>
      </c>
      <c r="B272" s="1" t="s">
        <v>60</v>
      </c>
      <c r="C272" s="1">
        <v>16</v>
      </c>
      <c r="D272" s="1" t="s">
        <v>149</v>
      </c>
      <c r="E272" s="6">
        <f>労働コスト!E272/SUM(資本コスト!E272,労働コスト!E272)</f>
        <v>0.69127640826577685</v>
      </c>
      <c r="F272" s="6">
        <f>労働コスト!F272/SUM(資本コスト!F272,労働コスト!F272)</f>
        <v>0.87993135572963233</v>
      </c>
      <c r="G272" s="6">
        <f>労働コスト!G272/SUM(資本コスト!G272,労働コスト!G272)</f>
        <v>0.84807999647191934</v>
      </c>
      <c r="H272" s="6">
        <f>労働コスト!H272/SUM(資本コスト!H272,労働コスト!H272)</f>
        <v>0.91746206994225588</v>
      </c>
      <c r="I272" s="6">
        <f>労働コスト!I272/SUM(資本コスト!I272,労働コスト!I272)</f>
        <v>0.89138696571390619</v>
      </c>
    </row>
    <row r="273" spans="1:9" x14ac:dyDescent="0.15">
      <c r="A273" s="1">
        <v>12</v>
      </c>
      <c r="B273" s="1" t="s">
        <v>60</v>
      </c>
      <c r="C273" s="1">
        <v>17</v>
      </c>
      <c r="D273" s="1" t="s">
        <v>150</v>
      </c>
      <c r="E273" s="6">
        <f>労働コスト!E273/SUM(資本コスト!E273,労働コスト!E273)</f>
        <v>0.12760516797368429</v>
      </c>
      <c r="F273" s="6">
        <f>労働コスト!F273/SUM(資本コスト!F273,労働コスト!F273)</f>
        <v>0.18524491927991688</v>
      </c>
      <c r="G273" s="6">
        <f>労働コスト!G273/SUM(資本コスト!G273,労働コスト!G273)</f>
        <v>0.23909591077727665</v>
      </c>
      <c r="H273" s="6">
        <f>労働コスト!H273/SUM(資本コスト!H273,労働コスト!H273)</f>
        <v>0.25987690821337694</v>
      </c>
      <c r="I273" s="6">
        <f>労働コスト!I273/SUM(資本コスト!I273,労働コスト!I273)</f>
        <v>0.16850061389920437</v>
      </c>
    </row>
    <row r="274" spans="1:9" x14ac:dyDescent="0.15">
      <c r="A274" s="1">
        <v>12</v>
      </c>
      <c r="B274" s="1" t="s">
        <v>60</v>
      </c>
      <c r="C274" s="1">
        <v>18</v>
      </c>
      <c r="D274" s="1" t="s">
        <v>151</v>
      </c>
      <c r="E274" s="6">
        <f>労働コスト!E274/SUM(資本コスト!E274,労働コスト!E274)</f>
        <v>0.81287965696263109</v>
      </c>
      <c r="F274" s="6">
        <f>労働コスト!F274/SUM(資本コスト!F274,労働コスト!F274)</f>
        <v>0.77937635843642294</v>
      </c>
      <c r="G274" s="6">
        <f>労働コスト!G274/SUM(資本コスト!G274,労働コスト!G274)</f>
        <v>0.78171893203568288</v>
      </c>
      <c r="H274" s="6">
        <f>労働コスト!H274/SUM(資本コスト!H274,労働コスト!H274)</f>
        <v>0.78433087944123592</v>
      </c>
      <c r="I274" s="6">
        <f>労働コスト!I274/SUM(資本コスト!I274,労働コスト!I274)</f>
        <v>0.79918005969122252</v>
      </c>
    </row>
    <row r="275" spans="1:9" x14ac:dyDescent="0.15">
      <c r="A275" s="1">
        <v>12</v>
      </c>
      <c r="B275" s="1" t="s">
        <v>60</v>
      </c>
      <c r="C275" s="1">
        <v>19</v>
      </c>
      <c r="D275" s="1" t="s">
        <v>152</v>
      </c>
      <c r="E275" s="6">
        <f>労働コスト!E275/SUM(資本コスト!E275,労働コスト!E275)</f>
        <v>0.56959958964077495</v>
      </c>
      <c r="F275" s="6">
        <f>労働コスト!F275/SUM(資本コスト!F275,労働コスト!F275)</f>
        <v>0.85882277028780651</v>
      </c>
      <c r="G275" s="6">
        <f>労働コスト!G275/SUM(資本コスト!G275,労働コスト!G275)</f>
        <v>0.81156771596531352</v>
      </c>
      <c r="H275" s="6">
        <f>労働コスト!H275/SUM(資本コスト!H275,労働コスト!H275)</f>
        <v>0.776643128146149</v>
      </c>
      <c r="I275" s="6">
        <f>労働コスト!I275/SUM(資本コスト!I275,労働コスト!I275)</f>
        <v>0.76459453955123802</v>
      </c>
    </row>
    <row r="276" spans="1:9" x14ac:dyDescent="0.15">
      <c r="A276" s="1">
        <v>12</v>
      </c>
      <c r="B276" s="1" t="s">
        <v>60</v>
      </c>
      <c r="C276" s="1">
        <v>20</v>
      </c>
      <c r="D276" s="1" t="s">
        <v>153</v>
      </c>
      <c r="E276" s="6">
        <f>労働コスト!E276/SUM(資本コスト!E276,労働コスト!E276)</f>
        <v>0.38533881967692118</v>
      </c>
      <c r="F276" s="6">
        <f>労働コスト!F276/SUM(資本コスト!F276,労働コスト!F276)</f>
        <v>0.21935966658459666</v>
      </c>
      <c r="G276" s="6">
        <f>労働コスト!G276/SUM(資本コスト!G276,労働コスト!G276)</f>
        <v>0.22604135605135753</v>
      </c>
      <c r="H276" s="6">
        <f>労働コスト!H276/SUM(資本コスト!H276,労働コスト!H276)</f>
        <v>0.25370445417331322</v>
      </c>
      <c r="I276" s="6">
        <f>労働コスト!I276/SUM(資本コスト!I276,労働コスト!I276)</f>
        <v>0.19282052243910311</v>
      </c>
    </row>
    <row r="277" spans="1:9" x14ac:dyDescent="0.15">
      <c r="A277" s="1">
        <v>12</v>
      </c>
      <c r="B277" s="1" t="s">
        <v>60</v>
      </c>
      <c r="C277" s="1">
        <v>21</v>
      </c>
      <c r="D277" s="1" t="s">
        <v>154</v>
      </c>
      <c r="E277" s="6">
        <f>労働コスト!E277/SUM(資本コスト!E277,労働コスト!E277)</f>
        <v>0.32248976626392889</v>
      </c>
      <c r="F277" s="6">
        <f>労働コスト!F277/SUM(資本コスト!F277,労働コスト!F277)</f>
        <v>0.50605166805441193</v>
      </c>
      <c r="G277" s="6">
        <f>労働コスト!G277/SUM(資本コスト!G277,労働コスト!G277)</f>
        <v>0.53951892428844128</v>
      </c>
      <c r="H277" s="6">
        <f>労働コスト!H277/SUM(資本コスト!H277,労働コスト!H277)</f>
        <v>0.55039617163271348</v>
      </c>
      <c r="I277" s="6">
        <f>労働コスト!I277/SUM(資本コスト!I277,労働コスト!I277)</f>
        <v>0.37578960762032637</v>
      </c>
    </row>
    <row r="278" spans="1:9" x14ac:dyDescent="0.15">
      <c r="A278" s="1">
        <v>12</v>
      </c>
      <c r="B278" s="1" t="s">
        <v>11</v>
      </c>
      <c r="C278" s="1">
        <v>22</v>
      </c>
      <c r="D278" s="1" t="s">
        <v>146</v>
      </c>
      <c r="E278" s="6">
        <f>労働コスト!E278/SUM(資本コスト!E278,労働コスト!E278)</f>
        <v>0.71608079618540132</v>
      </c>
      <c r="F278" s="6">
        <f>労働コスト!F278/SUM(資本コスト!F278,労働コスト!F278)</f>
        <v>0.71690217650408505</v>
      </c>
      <c r="G278" s="6">
        <f>労働コスト!G278/SUM(資本コスト!G278,労働コスト!G278)</f>
        <v>0.63631856165134737</v>
      </c>
      <c r="H278" s="6">
        <f>労働コスト!H278/SUM(資本コスト!H278,労働コスト!H278)</f>
        <v>0.74047377210344878</v>
      </c>
      <c r="I278" s="6">
        <f>労働コスト!I278/SUM(資本コスト!I278,労働コスト!I278)</f>
        <v>0.75790149288771413</v>
      </c>
    </row>
    <row r="279" spans="1:9" x14ac:dyDescent="0.15">
      <c r="A279" s="1">
        <v>12</v>
      </c>
      <c r="B279" s="1" t="s">
        <v>11</v>
      </c>
      <c r="C279" s="1">
        <v>23</v>
      </c>
      <c r="D279" s="1" t="s">
        <v>167</v>
      </c>
      <c r="E279" s="6">
        <f>労働コスト!E279/SUM(資本コスト!E279,労働コスト!E279)</f>
        <v>0.52075029014277463</v>
      </c>
      <c r="F279" s="6">
        <f>労働コスト!F279/SUM(資本コスト!F279,労働コスト!F279)</f>
        <v>0.7251997894765817</v>
      </c>
      <c r="G279" s="6">
        <f>労働コスト!G279/SUM(資本コスト!G279,労働コスト!G279)</f>
        <v>0.70014283711181957</v>
      </c>
      <c r="H279" s="6">
        <f>労働コスト!H279/SUM(資本コスト!H279,労働コスト!H279)</f>
        <v>0.70638221371440368</v>
      </c>
      <c r="I279" s="6">
        <f>労働コスト!I279/SUM(資本コスト!I279,労働コスト!I279)</f>
        <v>0.67092318436846543</v>
      </c>
    </row>
    <row r="280" spans="1:9" x14ac:dyDescent="0.15">
      <c r="A280" s="1">
        <v>13</v>
      </c>
      <c r="B280" s="1" t="s">
        <v>61</v>
      </c>
      <c r="C280" s="1">
        <v>1</v>
      </c>
      <c r="D280" s="1" t="s">
        <v>147</v>
      </c>
      <c r="E280" s="6">
        <f>労働コスト!E280/SUM(資本コスト!E280,労働コスト!E280)</f>
        <v>0.33943710864497634</v>
      </c>
      <c r="F280" s="6">
        <f>労働コスト!F280/SUM(資本コスト!F280,労働コスト!F280)</f>
        <v>0.29518822639113096</v>
      </c>
      <c r="G280" s="6">
        <f>労働コスト!G280/SUM(資本コスト!G280,労働コスト!G280)</f>
        <v>0.36919833214486247</v>
      </c>
      <c r="H280" s="6">
        <f>労働コスト!H280/SUM(資本コスト!H280,労働コスト!H280)</f>
        <v>0.29430003889044398</v>
      </c>
      <c r="I280" s="6">
        <f>労働コスト!I280/SUM(資本コスト!I280,労働コスト!I280)</f>
        <v>0.35247753530737719</v>
      </c>
    </row>
    <row r="281" spans="1:9" x14ac:dyDescent="0.15">
      <c r="A281" s="1">
        <v>13</v>
      </c>
      <c r="B281" s="1" t="s">
        <v>61</v>
      </c>
      <c r="C281" s="1">
        <v>2</v>
      </c>
      <c r="D281" s="1" t="s">
        <v>148</v>
      </c>
      <c r="E281" s="6">
        <f>労働コスト!E281/SUM(資本コスト!E281,労働コスト!E281)</f>
        <v>0.58190070214543643</v>
      </c>
      <c r="F281" s="6">
        <f>労働コスト!F281/SUM(資本コスト!F281,労働コスト!F281)</f>
        <v>0.61925385306266145</v>
      </c>
      <c r="G281" s="6">
        <f>労働コスト!G281/SUM(資本コスト!G281,労働コスト!G281)</f>
        <v>0.68733530097632012</v>
      </c>
      <c r="H281" s="6">
        <f>労働コスト!H281/SUM(資本コスト!H281,労働コスト!H281)</f>
        <v>0.76351932639481479</v>
      </c>
      <c r="I281" s="6">
        <f>労働コスト!I281/SUM(資本コスト!I281,労働コスト!I281)</f>
        <v>0.73807466546065936</v>
      </c>
    </row>
    <row r="282" spans="1:9" x14ac:dyDescent="0.15">
      <c r="A282" s="1">
        <v>13</v>
      </c>
      <c r="B282" s="1" t="s">
        <v>111</v>
      </c>
      <c r="C282" s="1">
        <v>3</v>
      </c>
      <c r="D282" s="1" t="s">
        <v>155</v>
      </c>
      <c r="E282" s="6">
        <f>労働コスト!E282/SUM(資本コスト!E282,労働コスト!E282)</f>
        <v>0.70982208047819473</v>
      </c>
      <c r="F282" s="6">
        <f>労働コスト!F282/SUM(資本コスト!F282,労働コスト!F282)</f>
        <v>0.81503608293674279</v>
      </c>
      <c r="G282" s="6">
        <f>労働コスト!G282/SUM(資本コスト!G282,労働コスト!G282)</f>
        <v>0.81830210315244123</v>
      </c>
      <c r="H282" s="6">
        <f>労働コスト!H282/SUM(資本コスト!H282,労働コスト!H282)</f>
        <v>0.82025661065102995</v>
      </c>
      <c r="I282" s="6">
        <f>労働コスト!I282/SUM(資本コスト!I282,労働コスト!I282)</f>
        <v>0.7909628479507429</v>
      </c>
    </row>
    <row r="283" spans="1:9" x14ac:dyDescent="0.15">
      <c r="A283" s="1">
        <v>13</v>
      </c>
      <c r="B283" s="1" t="s">
        <v>111</v>
      </c>
      <c r="C283" s="1">
        <v>4</v>
      </c>
      <c r="D283" s="1" t="s">
        <v>156</v>
      </c>
      <c r="E283" s="6">
        <f>労働コスト!E283/SUM(資本コスト!E283,労働コスト!E283)</f>
        <v>0.91504141325722654</v>
      </c>
      <c r="F283" s="6">
        <f>労働コスト!F283/SUM(資本コスト!F283,労働コスト!F283)</f>
        <v>0.94705801187674488</v>
      </c>
      <c r="G283" s="6">
        <f>労働コスト!G283/SUM(資本コスト!G283,労働コスト!G283)</f>
        <v>0.94844688825470658</v>
      </c>
      <c r="H283" s="6">
        <f>労働コスト!H283/SUM(資本コスト!H283,労働コスト!H283)</f>
        <v>0.94033658349294835</v>
      </c>
      <c r="I283" s="6">
        <f>労働コスト!I283/SUM(資本コスト!I283,労働コスト!I283)</f>
        <v>0.93365943631067616</v>
      </c>
    </row>
    <row r="284" spans="1:9" x14ac:dyDescent="0.15">
      <c r="A284" s="1">
        <v>13</v>
      </c>
      <c r="B284" s="1" t="s">
        <v>111</v>
      </c>
      <c r="C284" s="1">
        <v>5</v>
      </c>
      <c r="D284" s="1" t="s">
        <v>157</v>
      </c>
      <c r="E284" s="6">
        <f>労働コスト!E284/SUM(資本コスト!E284,労働コスト!E284)</f>
        <v>0.84713667767719014</v>
      </c>
      <c r="F284" s="6">
        <f>労働コスト!F284/SUM(資本コスト!F284,労働コスト!F284)</f>
        <v>0.90156408614068695</v>
      </c>
      <c r="G284" s="6">
        <f>労働コスト!G284/SUM(資本コスト!G284,労働コスト!G284)</f>
        <v>0.89807863473278504</v>
      </c>
      <c r="H284" s="6">
        <f>労働コスト!H284/SUM(資本コスト!H284,労働コスト!H284)</f>
        <v>0.9015293603069553</v>
      </c>
      <c r="I284" s="6">
        <f>労働コスト!I284/SUM(資本コスト!I284,労働コスト!I284)</f>
        <v>0.88983260599921765</v>
      </c>
    </row>
    <row r="285" spans="1:9" x14ac:dyDescent="0.15">
      <c r="A285" s="1">
        <v>13</v>
      </c>
      <c r="B285" s="1" t="s">
        <v>111</v>
      </c>
      <c r="C285" s="1">
        <v>6</v>
      </c>
      <c r="D285" s="1" t="s">
        <v>49</v>
      </c>
      <c r="E285" s="6">
        <f>労働コスト!E285/SUM(資本コスト!E285,労働コスト!E285)</f>
        <v>0.82074183047161986</v>
      </c>
      <c r="F285" s="6">
        <f>労働コスト!F285/SUM(資本コスト!F285,労働コスト!F285)</f>
        <v>0.88978951810044182</v>
      </c>
      <c r="G285" s="6">
        <f>労働コスト!G285/SUM(資本コスト!G285,労働コスト!G285)</f>
        <v>0.89318926363199203</v>
      </c>
      <c r="H285" s="6">
        <f>労働コスト!H285/SUM(資本コスト!H285,労働コスト!H285)</f>
        <v>0.89704467051486469</v>
      </c>
      <c r="I285" s="6">
        <f>労働コスト!I285/SUM(資本コスト!I285,労働コスト!I285)</f>
        <v>0.86317364211708203</v>
      </c>
    </row>
    <row r="286" spans="1:9" x14ac:dyDescent="0.15">
      <c r="A286" s="1">
        <v>13</v>
      </c>
      <c r="B286" s="1" t="s">
        <v>111</v>
      </c>
      <c r="C286" s="1">
        <v>7</v>
      </c>
      <c r="D286" s="1" t="s">
        <v>158</v>
      </c>
      <c r="E286" s="6">
        <f>労働コスト!E286/SUM(資本コスト!E286,労働コスト!E286)</f>
        <v>0.79948338083845616</v>
      </c>
      <c r="F286" s="6">
        <f>労働コスト!F286/SUM(資本コスト!F286,労働コスト!F286)</f>
        <v>0.80412564541872755</v>
      </c>
      <c r="G286" s="6">
        <f>労働コスト!G286/SUM(資本コスト!G286,労働コスト!G286)</f>
        <v>0.91492922980424551</v>
      </c>
      <c r="H286" s="6">
        <f>労働コスト!H286/SUM(資本コスト!H286,労働コスト!H286)</f>
        <v>0.8884922028011204</v>
      </c>
      <c r="I286" s="6">
        <f>労働コスト!I286/SUM(資本コスト!I286,労働コスト!I286)</f>
        <v>0.89556385918749071</v>
      </c>
    </row>
    <row r="287" spans="1:9" x14ac:dyDescent="0.15">
      <c r="A287" s="1">
        <v>13</v>
      </c>
      <c r="B287" s="1" t="s">
        <v>111</v>
      </c>
      <c r="C287" s="1">
        <v>8</v>
      </c>
      <c r="D287" s="1" t="s">
        <v>159</v>
      </c>
      <c r="E287" s="6">
        <f>労働コスト!E287/SUM(資本コスト!E287,労働コスト!E287)</f>
        <v>0.82120217937763074</v>
      </c>
      <c r="F287" s="6">
        <f>労働コスト!F287/SUM(資本コスト!F287,労働コスト!F287)</f>
        <v>0.89479010203839049</v>
      </c>
      <c r="G287" s="6">
        <f>労働コスト!G287/SUM(資本コスト!G287,労働コスト!G287)</f>
        <v>0.90192937631831693</v>
      </c>
      <c r="H287" s="6">
        <f>労働コスト!H287/SUM(資本コスト!H287,労働コスト!H287)</f>
        <v>0.90538554904899604</v>
      </c>
      <c r="I287" s="6">
        <f>労働コスト!I287/SUM(資本コスト!I287,労働コスト!I287)</f>
        <v>0.89849879992800885</v>
      </c>
    </row>
    <row r="288" spans="1:9" x14ac:dyDescent="0.15">
      <c r="A288" s="1">
        <v>13</v>
      </c>
      <c r="B288" s="1" t="s">
        <v>111</v>
      </c>
      <c r="C288" s="1">
        <v>9</v>
      </c>
      <c r="D288" s="1" t="s">
        <v>160</v>
      </c>
      <c r="E288" s="6">
        <f>労働コスト!E288/SUM(資本コスト!E288,労働コスト!E288)</f>
        <v>0.79959905942352805</v>
      </c>
      <c r="F288" s="6">
        <f>労働コスト!F288/SUM(資本コスト!F288,労働コスト!F288)</f>
        <v>0.85295428139961194</v>
      </c>
      <c r="G288" s="6">
        <f>労働コスト!G288/SUM(資本コスト!G288,労働コスト!G288)</f>
        <v>0.87046356392548163</v>
      </c>
      <c r="H288" s="6">
        <f>労働コスト!H288/SUM(資本コスト!H288,労働コスト!H288)</f>
        <v>0.88203107692301297</v>
      </c>
      <c r="I288" s="6">
        <f>労働コスト!I288/SUM(資本コスト!I288,労働コスト!I288)</f>
        <v>0.90059628387552115</v>
      </c>
    </row>
    <row r="289" spans="1:9" x14ac:dyDescent="0.15">
      <c r="A289" s="1">
        <v>13</v>
      </c>
      <c r="B289" s="1" t="s">
        <v>111</v>
      </c>
      <c r="C289" s="1">
        <v>10</v>
      </c>
      <c r="D289" s="1" t="s">
        <v>161</v>
      </c>
      <c r="E289" s="6">
        <f>労働コスト!E289/SUM(資本コスト!E289,労働コスト!E289)</f>
        <v>0.79055469830311265</v>
      </c>
      <c r="F289" s="6">
        <f>労働コスト!F289/SUM(資本コスト!F289,労働コスト!F289)</f>
        <v>0.86265755039776937</v>
      </c>
      <c r="G289" s="6">
        <f>労働コスト!G289/SUM(資本コスト!G289,労働コスト!G289)</f>
        <v>0.88236286598077285</v>
      </c>
      <c r="H289" s="6">
        <f>労働コスト!H289/SUM(資本コスト!H289,労働コスト!H289)</f>
        <v>0.90513952178741175</v>
      </c>
      <c r="I289" s="6">
        <f>労働コスト!I289/SUM(資本コスト!I289,労働コスト!I289)</f>
        <v>0.89674113131629873</v>
      </c>
    </row>
    <row r="290" spans="1:9" x14ac:dyDescent="0.15">
      <c r="A290" s="1">
        <v>13</v>
      </c>
      <c r="B290" s="1" t="s">
        <v>111</v>
      </c>
      <c r="C290" s="1">
        <v>11</v>
      </c>
      <c r="D290" s="1" t="s">
        <v>162</v>
      </c>
      <c r="E290" s="6">
        <f>労働コスト!E290/SUM(資本コスト!E290,労働コスト!E290)</f>
        <v>0.83191441221758633</v>
      </c>
      <c r="F290" s="6">
        <f>労働コスト!F290/SUM(資本コスト!F290,労働コスト!F290)</f>
        <v>0.87640474248891209</v>
      </c>
      <c r="G290" s="6">
        <f>労働コスト!G290/SUM(資本コスト!G290,労働コスト!G290)</f>
        <v>0.85753063150802789</v>
      </c>
      <c r="H290" s="6">
        <f>労働コスト!H290/SUM(資本コスト!H290,労働コスト!H290)</f>
        <v>0.87111162976705336</v>
      </c>
      <c r="I290" s="6">
        <f>労働コスト!I290/SUM(資本コスト!I290,労働コスト!I290)</f>
        <v>0.8860525860394024</v>
      </c>
    </row>
    <row r="291" spans="1:9" x14ac:dyDescent="0.15">
      <c r="A291" s="1">
        <v>13</v>
      </c>
      <c r="B291" s="1" t="s">
        <v>111</v>
      </c>
      <c r="C291" s="1">
        <v>12</v>
      </c>
      <c r="D291" s="1" t="s">
        <v>163</v>
      </c>
      <c r="E291" s="6">
        <f>労働コスト!E291/SUM(資本コスト!E291,労働コスト!E291)</f>
        <v>0.81508079573774572</v>
      </c>
      <c r="F291" s="6">
        <f>労働コスト!F291/SUM(資本コスト!F291,労働コスト!F291)</f>
        <v>0.85460820521546721</v>
      </c>
      <c r="G291" s="6">
        <f>労働コスト!G291/SUM(資本コスト!G291,労働コスト!G291)</f>
        <v>0.81953068386912409</v>
      </c>
      <c r="H291" s="6">
        <f>労働コスト!H291/SUM(資本コスト!H291,労働コスト!H291)</f>
        <v>0.85596479354381527</v>
      </c>
      <c r="I291" s="6">
        <f>労働コスト!I291/SUM(資本コスト!I291,労働コスト!I291)</f>
        <v>0.84612925509473969</v>
      </c>
    </row>
    <row r="292" spans="1:9" x14ac:dyDescent="0.15">
      <c r="A292" s="1">
        <v>13</v>
      </c>
      <c r="B292" s="1" t="s">
        <v>111</v>
      </c>
      <c r="C292" s="1">
        <v>13</v>
      </c>
      <c r="D292" s="1" t="s">
        <v>164</v>
      </c>
      <c r="E292" s="6">
        <f>労働コスト!E292/SUM(資本コスト!E292,労働コスト!E292)</f>
        <v>0.78596129517215185</v>
      </c>
      <c r="F292" s="6">
        <f>労働コスト!F292/SUM(資本コスト!F292,労働コスト!F292)</f>
        <v>0.77779447604101937</v>
      </c>
      <c r="G292" s="6">
        <f>労働コスト!G292/SUM(資本コスト!G292,労働コスト!G292)</f>
        <v>0.75969013830348475</v>
      </c>
      <c r="H292" s="6">
        <f>労働コスト!H292/SUM(資本コスト!H292,労働コスト!H292)</f>
        <v>0.75853959042832042</v>
      </c>
      <c r="I292" s="6">
        <f>労働コスト!I292/SUM(資本コスト!I292,労働コスト!I292)</f>
        <v>0.77062344403353167</v>
      </c>
    </row>
    <row r="293" spans="1:9" x14ac:dyDescent="0.15">
      <c r="A293" s="1">
        <v>13</v>
      </c>
      <c r="B293" s="1" t="s">
        <v>111</v>
      </c>
      <c r="C293" s="1">
        <v>14</v>
      </c>
      <c r="D293" s="1" t="s">
        <v>165</v>
      </c>
      <c r="E293" s="6">
        <f>労働コスト!E293/SUM(資本コスト!E293,労働コスト!E293)</f>
        <v>0.82255920502620516</v>
      </c>
      <c r="F293" s="6">
        <f>労働コスト!F293/SUM(資本コスト!F293,労働コスト!F293)</f>
        <v>0.8001284449335162</v>
      </c>
      <c r="G293" s="6">
        <f>労働コスト!G293/SUM(資本コスト!G293,労働コスト!G293)</f>
        <v>0.77251020552161898</v>
      </c>
      <c r="H293" s="6">
        <f>労働コスト!H293/SUM(資本コスト!H293,労働コスト!H293)</f>
        <v>0.73117700721070722</v>
      </c>
      <c r="I293" s="6">
        <f>労働コスト!I293/SUM(資本コスト!I293,労働コスト!I293)</f>
        <v>0.69306784199096383</v>
      </c>
    </row>
    <row r="294" spans="1:9" x14ac:dyDescent="0.15">
      <c r="A294" s="1">
        <v>13</v>
      </c>
      <c r="B294" s="1" t="s">
        <v>111</v>
      </c>
      <c r="C294" s="1">
        <v>15</v>
      </c>
      <c r="D294" s="1" t="s">
        <v>166</v>
      </c>
      <c r="E294" s="6">
        <f>労働コスト!E294/SUM(資本コスト!E294,労働コスト!E294)</f>
        <v>0.78875455161101049</v>
      </c>
      <c r="F294" s="6">
        <f>労働コスト!F294/SUM(資本コスト!F294,労働コスト!F294)</f>
        <v>0.86737137175621137</v>
      </c>
      <c r="G294" s="6">
        <f>労働コスト!G294/SUM(資本コスト!G294,労働コスト!G294)</f>
        <v>0.85273147538580341</v>
      </c>
      <c r="H294" s="6">
        <f>労働コスト!H294/SUM(資本コスト!H294,労働コスト!H294)</f>
        <v>0.86796750002049416</v>
      </c>
      <c r="I294" s="6">
        <f>労働コスト!I294/SUM(資本コスト!I294,労働コスト!I294)</f>
        <v>0.85411782604504038</v>
      </c>
    </row>
    <row r="295" spans="1:9" x14ac:dyDescent="0.15">
      <c r="A295" s="1">
        <v>13</v>
      </c>
      <c r="B295" s="1" t="s">
        <v>61</v>
      </c>
      <c r="C295" s="1">
        <v>16</v>
      </c>
      <c r="D295" s="1" t="s">
        <v>149</v>
      </c>
      <c r="E295" s="6">
        <f>労働コスト!E295/SUM(資本コスト!E295,労働コスト!E295)</f>
        <v>0.71526736028519855</v>
      </c>
      <c r="F295" s="6">
        <f>労働コスト!F295/SUM(資本コスト!F295,労働コスト!F295)</f>
        <v>0.92196210312243798</v>
      </c>
      <c r="G295" s="6">
        <f>労働コスト!G295/SUM(資本コスト!G295,労働コスト!G295)</f>
        <v>0.92452911000358995</v>
      </c>
      <c r="H295" s="6">
        <f>労働コスト!H295/SUM(資本コスト!H295,労働コスト!H295)</f>
        <v>0.93765726897866075</v>
      </c>
      <c r="I295" s="6">
        <f>労働コスト!I295/SUM(資本コスト!I295,労働コスト!I295)</f>
        <v>0.92757122877421117</v>
      </c>
    </row>
    <row r="296" spans="1:9" x14ac:dyDescent="0.15">
      <c r="A296" s="1">
        <v>13</v>
      </c>
      <c r="B296" s="1" t="s">
        <v>61</v>
      </c>
      <c r="C296" s="1">
        <v>17</v>
      </c>
      <c r="D296" s="1" t="s">
        <v>150</v>
      </c>
      <c r="E296" s="6">
        <f>労働コスト!E296/SUM(資本コスト!E296,労働コスト!E296)</f>
        <v>0.28456477353096821</v>
      </c>
      <c r="F296" s="6">
        <f>労働コスト!F296/SUM(資本コスト!F296,労働コスト!F296)</f>
        <v>0.23532891763732716</v>
      </c>
      <c r="G296" s="6">
        <f>労働コスト!G296/SUM(資本コスト!G296,労働コスト!G296)</f>
        <v>0.21215482855920145</v>
      </c>
      <c r="H296" s="6">
        <f>労働コスト!H296/SUM(資本コスト!H296,労働コスト!H296)</f>
        <v>0.2553317215508028</v>
      </c>
      <c r="I296" s="6">
        <f>労働コスト!I296/SUM(資本コスト!I296,労働コスト!I296)</f>
        <v>0.17509784149977661</v>
      </c>
    </row>
    <row r="297" spans="1:9" x14ac:dyDescent="0.15">
      <c r="A297" s="1">
        <v>13</v>
      </c>
      <c r="B297" s="1" t="s">
        <v>61</v>
      </c>
      <c r="C297" s="1">
        <v>18</v>
      </c>
      <c r="D297" s="1" t="s">
        <v>151</v>
      </c>
      <c r="E297" s="6">
        <f>労働コスト!E297/SUM(資本コスト!E297,労働コスト!E297)</f>
        <v>0.80654166998479127</v>
      </c>
      <c r="F297" s="6">
        <f>労働コスト!F297/SUM(資本コスト!F297,労働コスト!F297)</f>
        <v>0.82331237530542112</v>
      </c>
      <c r="G297" s="6">
        <f>労働コスト!G297/SUM(資本コスト!G297,労働コスト!G297)</f>
        <v>0.83845812537286868</v>
      </c>
      <c r="H297" s="6">
        <f>労働コスト!H297/SUM(資本コスト!H297,労働コスト!H297)</f>
        <v>0.85433567716762238</v>
      </c>
      <c r="I297" s="6">
        <f>労働コスト!I297/SUM(資本コスト!I297,労働コスト!I297)</f>
        <v>0.81139622653999488</v>
      </c>
    </row>
    <row r="298" spans="1:9" x14ac:dyDescent="0.15">
      <c r="A298" s="1">
        <v>13</v>
      </c>
      <c r="B298" s="1" t="s">
        <v>61</v>
      </c>
      <c r="C298" s="1">
        <v>19</v>
      </c>
      <c r="D298" s="1" t="s">
        <v>152</v>
      </c>
      <c r="E298" s="6">
        <f>労働コスト!E298/SUM(資本コスト!E298,労働コスト!E298)</f>
        <v>0.61486311979728137</v>
      </c>
      <c r="F298" s="6">
        <f>労働コスト!F298/SUM(資本コスト!F298,労働コスト!F298)</f>
        <v>0.83912807303939874</v>
      </c>
      <c r="G298" s="6">
        <f>労働コスト!G298/SUM(資本コスト!G298,労働コスト!G298)</f>
        <v>0.85215404735727884</v>
      </c>
      <c r="H298" s="6">
        <f>労働コスト!H298/SUM(資本コスト!H298,労働コスト!H298)</f>
        <v>0.84027277842441628</v>
      </c>
      <c r="I298" s="6">
        <f>労働コスト!I298/SUM(資本コスト!I298,労働コスト!I298)</f>
        <v>0.8014901188074669</v>
      </c>
    </row>
    <row r="299" spans="1:9" x14ac:dyDescent="0.15">
      <c r="A299" s="1">
        <v>13</v>
      </c>
      <c r="B299" s="1" t="s">
        <v>61</v>
      </c>
      <c r="C299" s="1">
        <v>20</v>
      </c>
      <c r="D299" s="1" t="s">
        <v>153</v>
      </c>
      <c r="E299" s="6">
        <f>労働コスト!E299/SUM(資本コスト!E299,労働コスト!E299)</f>
        <v>0.35654939965352317</v>
      </c>
      <c r="F299" s="6">
        <f>労働コスト!F299/SUM(資本コスト!F299,労働コスト!F299)</f>
        <v>0.29777869493057579</v>
      </c>
      <c r="G299" s="6">
        <f>労働コスト!G299/SUM(資本コスト!G299,労働コスト!G299)</f>
        <v>0.33160504699977034</v>
      </c>
      <c r="H299" s="6">
        <f>労働コスト!H299/SUM(資本コスト!H299,労働コスト!H299)</f>
        <v>0.39956021302987788</v>
      </c>
      <c r="I299" s="6">
        <f>労働コスト!I299/SUM(資本コスト!I299,労働コスト!I299)</f>
        <v>0.33433268488851442</v>
      </c>
    </row>
    <row r="300" spans="1:9" x14ac:dyDescent="0.15">
      <c r="A300" s="1">
        <v>13</v>
      </c>
      <c r="B300" s="1" t="s">
        <v>61</v>
      </c>
      <c r="C300" s="1">
        <v>21</v>
      </c>
      <c r="D300" s="1" t="s">
        <v>154</v>
      </c>
      <c r="E300" s="6">
        <f>労働コスト!E300/SUM(資本コスト!E300,労働コスト!E300)</f>
        <v>0.55595389045880206</v>
      </c>
      <c r="F300" s="6">
        <f>労働コスト!F300/SUM(資本コスト!F300,労働コスト!F300)</f>
        <v>0.58390618087137613</v>
      </c>
      <c r="G300" s="6">
        <f>労働コスト!G300/SUM(資本コスト!G300,労働コスト!G300)</f>
        <v>0.56536610468588078</v>
      </c>
      <c r="H300" s="6">
        <f>労働コスト!H300/SUM(資本コスト!H300,労働コスト!H300)</f>
        <v>0.56986220910475271</v>
      </c>
      <c r="I300" s="6">
        <f>労働コスト!I300/SUM(資本コスト!I300,労働コスト!I300)</f>
        <v>0.47833654743149628</v>
      </c>
    </row>
    <row r="301" spans="1:9" x14ac:dyDescent="0.15">
      <c r="A301" s="1">
        <v>13</v>
      </c>
      <c r="B301" s="1" t="s">
        <v>12</v>
      </c>
      <c r="C301" s="1">
        <v>22</v>
      </c>
      <c r="D301" s="1" t="s">
        <v>146</v>
      </c>
      <c r="E301" s="6">
        <f>労働コスト!E301/SUM(資本コスト!E301,労働コスト!E301)</f>
        <v>0.7096173405840277</v>
      </c>
      <c r="F301" s="6">
        <f>労働コスト!F301/SUM(資本コスト!F301,労働コスト!F301)</f>
        <v>0.82539109869246952</v>
      </c>
      <c r="G301" s="6">
        <f>労働コスト!G301/SUM(資本コスト!G301,労働コスト!G301)</f>
        <v>0.78191407768941479</v>
      </c>
      <c r="H301" s="6">
        <f>労働コスト!H301/SUM(資本コスト!H301,労働コスト!H301)</f>
        <v>0.81357417871775917</v>
      </c>
      <c r="I301" s="6">
        <f>労働コスト!I301/SUM(資本コスト!I301,労働コスト!I301)</f>
        <v>0.83664943724660612</v>
      </c>
    </row>
    <row r="302" spans="1:9" x14ac:dyDescent="0.15">
      <c r="A302" s="1">
        <v>13</v>
      </c>
      <c r="B302" s="1" t="s">
        <v>12</v>
      </c>
      <c r="C302" s="1">
        <v>23</v>
      </c>
      <c r="D302" s="1" t="s">
        <v>167</v>
      </c>
      <c r="E302" s="6">
        <f>労働コスト!E302/SUM(資本コスト!E302,労働コスト!E302)</f>
        <v>0.65749315660094609</v>
      </c>
      <c r="F302" s="6">
        <f>労働コスト!F302/SUM(資本コスト!F302,労働コスト!F302)</f>
        <v>0.79523899043155821</v>
      </c>
      <c r="G302" s="6">
        <f>労働コスト!G302/SUM(資本コスト!G302,労働コスト!G302)</f>
        <v>0.82864314100941505</v>
      </c>
      <c r="H302" s="6">
        <f>労働コスト!H302/SUM(資本コスト!H302,労働コスト!H302)</f>
        <v>0.83074738433930762</v>
      </c>
      <c r="I302" s="6">
        <f>労働コスト!I302/SUM(資本コスト!I302,労働コスト!I302)</f>
        <v>0.80028531664990021</v>
      </c>
    </row>
    <row r="303" spans="1:9" x14ac:dyDescent="0.15">
      <c r="A303" s="1">
        <v>14</v>
      </c>
      <c r="B303" s="1" t="s">
        <v>62</v>
      </c>
      <c r="C303" s="1">
        <v>1</v>
      </c>
      <c r="D303" s="1" t="s">
        <v>147</v>
      </c>
      <c r="E303" s="6">
        <f>労働コスト!E303/SUM(資本コスト!E303,労働コスト!E303)</f>
        <v>0.33883067054162996</v>
      </c>
      <c r="F303" s="6">
        <f>労働コスト!F303/SUM(資本コスト!F303,労働コスト!F303)</f>
        <v>0.45088553188223168</v>
      </c>
      <c r="G303" s="6">
        <f>労働コスト!G303/SUM(資本コスト!G303,労働コスト!G303)</f>
        <v>0.41738364706776421</v>
      </c>
      <c r="H303" s="6">
        <f>労働コスト!H303/SUM(資本コスト!H303,労働コスト!H303)</f>
        <v>0.36836710133735595</v>
      </c>
      <c r="I303" s="6">
        <f>労働コスト!I303/SUM(資本コスト!I303,労働コスト!I303)</f>
        <v>0.35391621678087642</v>
      </c>
    </row>
    <row r="304" spans="1:9" x14ac:dyDescent="0.15">
      <c r="A304" s="1">
        <v>14</v>
      </c>
      <c r="B304" s="1" t="s">
        <v>62</v>
      </c>
      <c r="C304" s="1">
        <v>2</v>
      </c>
      <c r="D304" s="1" t="s">
        <v>148</v>
      </c>
      <c r="E304" s="6">
        <f>労働コスト!E304/SUM(資本コスト!E304,労働コスト!E304)</f>
        <v>0.67684947139835816</v>
      </c>
      <c r="F304" s="6">
        <f>労働コスト!F304/SUM(資本コスト!F304,労働コスト!F304)</f>
        <v>0.81126859484408254</v>
      </c>
      <c r="G304" s="6">
        <f>労働コスト!G304/SUM(資本コスト!G304,労働コスト!G304)</f>
        <v>0.80367531307417261</v>
      </c>
      <c r="H304" s="6">
        <f>労働コスト!H304/SUM(資本コスト!H304,労働コスト!H304)</f>
        <v>0.79031353538396132</v>
      </c>
      <c r="I304" s="6">
        <f>労働コスト!I304/SUM(資本コスト!I304,労働コスト!I304)</f>
        <v>0.5789749358733246</v>
      </c>
    </row>
    <row r="305" spans="1:9" x14ac:dyDescent="0.15">
      <c r="A305" s="1">
        <v>14</v>
      </c>
      <c r="B305" s="1" t="s">
        <v>112</v>
      </c>
      <c r="C305" s="1">
        <v>3</v>
      </c>
      <c r="D305" s="1" t="s">
        <v>155</v>
      </c>
      <c r="E305" s="6">
        <f>労働コスト!E305/SUM(資本コスト!E305,労働コスト!E305)</f>
        <v>0.5127854319856725</v>
      </c>
      <c r="F305" s="6">
        <f>労働コスト!F305/SUM(資本コスト!F305,労働コスト!F305)</f>
        <v>0.6636944704611405</v>
      </c>
      <c r="G305" s="6">
        <f>労働コスト!G305/SUM(資本コスト!G305,労働コスト!G305)</f>
        <v>0.66713381929578919</v>
      </c>
      <c r="H305" s="6">
        <f>労働コスト!H305/SUM(資本コスト!H305,労働コスト!H305)</f>
        <v>0.67004831559668243</v>
      </c>
      <c r="I305" s="6">
        <f>労働コスト!I305/SUM(資本コスト!I305,労働コスト!I305)</f>
        <v>0.56164412071545355</v>
      </c>
    </row>
    <row r="306" spans="1:9" x14ac:dyDescent="0.15">
      <c r="A306" s="1">
        <v>14</v>
      </c>
      <c r="B306" s="1" t="s">
        <v>112</v>
      </c>
      <c r="C306" s="1">
        <v>4</v>
      </c>
      <c r="D306" s="1" t="s">
        <v>156</v>
      </c>
      <c r="E306" s="6">
        <f>労働コスト!E306/SUM(資本コスト!E306,労働コスト!E306)</f>
        <v>0.7758883682498825</v>
      </c>
      <c r="F306" s="6">
        <f>労働コスト!F306/SUM(資本コスト!F306,労働コスト!F306)</f>
        <v>0.84671020196500402</v>
      </c>
      <c r="G306" s="6">
        <f>労働コスト!G306/SUM(資本コスト!G306,労働コスト!G306)</f>
        <v>0.84324586703505433</v>
      </c>
      <c r="H306" s="6">
        <f>労働コスト!H306/SUM(資本コスト!H306,労働コスト!H306)</f>
        <v>0.82455985406226107</v>
      </c>
      <c r="I306" s="6">
        <f>労働コスト!I306/SUM(資本コスト!I306,労働コスト!I306)</f>
        <v>0.76480006576178383</v>
      </c>
    </row>
    <row r="307" spans="1:9" x14ac:dyDescent="0.15">
      <c r="A307" s="1">
        <v>14</v>
      </c>
      <c r="B307" s="1" t="s">
        <v>112</v>
      </c>
      <c r="C307" s="1">
        <v>5</v>
      </c>
      <c r="D307" s="1" t="s">
        <v>157</v>
      </c>
      <c r="E307" s="6">
        <f>労働コスト!E307/SUM(資本コスト!E307,労働コスト!E307)</f>
        <v>0.80645461063865398</v>
      </c>
      <c r="F307" s="6">
        <f>労働コスト!F307/SUM(資本コスト!F307,労働コスト!F307)</f>
        <v>0.81794831582323524</v>
      </c>
      <c r="G307" s="6">
        <f>労働コスト!G307/SUM(資本コスト!G307,労働コスト!G307)</f>
        <v>0.82293360335826993</v>
      </c>
      <c r="H307" s="6">
        <f>労働コスト!H307/SUM(資本コスト!H307,労働コスト!H307)</f>
        <v>0.81338300408152686</v>
      </c>
      <c r="I307" s="6">
        <f>労働コスト!I307/SUM(資本コスト!I307,労働コスト!I307)</f>
        <v>0.70576581124614801</v>
      </c>
    </row>
    <row r="308" spans="1:9" x14ac:dyDescent="0.15">
      <c r="A308" s="1">
        <v>14</v>
      </c>
      <c r="B308" s="1" t="s">
        <v>112</v>
      </c>
      <c r="C308" s="1">
        <v>6</v>
      </c>
      <c r="D308" s="1" t="s">
        <v>49</v>
      </c>
      <c r="E308" s="6">
        <f>労働コスト!E308/SUM(資本コスト!E308,労働コスト!E308)</f>
        <v>0.44961982643238746</v>
      </c>
      <c r="F308" s="6">
        <f>労働コスト!F308/SUM(資本コスト!F308,労働コスト!F308)</f>
        <v>0.55967718698120594</v>
      </c>
      <c r="G308" s="6">
        <f>労働コスト!G308/SUM(資本コスト!G308,労働コスト!G308)</f>
        <v>0.52867678018383935</v>
      </c>
      <c r="H308" s="6">
        <f>労働コスト!H308/SUM(資本コスト!H308,労働コスト!H308)</f>
        <v>0.54743508795979601</v>
      </c>
      <c r="I308" s="6">
        <f>労働コスト!I308/SUM(資本コスト!I308,労働コスト!I308)</f>
        <v>0.35698619082439825</v>
      </c>
    </row>
    <row r="309" spans="1:9" x14ac:dyDescent="0.15">
      <c r="A309" s="1">
        <v>14</v>
      </c>
      <c r="B309" s="1" t="s">
        <v>112</v>
      </c>
      <c r="C309" s="1">
        <v>7</v>
      </c>
      <c r="D309" s="1" t="s">
        <v>158</v>
      </c>
      <c r="E309" s="6">
        <f>労働コスト!E309/SUM(資本コスト!E309,労働コスト!E309)</f>
        <v>0.174966397775109</v>
      </c>
      <c r="F309" s="6">
        <f>労働コスト!F309/SUM(資本コスト!F309,労働コスト!F309)</f>
        <v>0.35706602468775051</v>
      </c>
      <c r="G309" s="6">
        <f>労働コスト!G309/SUM(資本コスト!G309,労働コスト!G309)</f>
        <v>0.34296797723293121</v>
      </c>
      <c r="H309" s="6">
        <f>労働コスト!H309/SUM(資本コスト!H309,労働コスト!H309)</f>
        <v>0.29201006311967137</v>
      </c>
      <c r="I309" s="6">
        <f>労働コスト!I309/SUM(資本コスト!I309,労働コスト!I309)</f>
        <v>0.18035322378835666</v>
      </c>
    </row>
    <row r="310" spans="1:9" x14ac:dyDescent="0.15">
      <c r="A310" s="1">
        <v>14</v>
      </c>
      <c r="B310" s="1" t="s">
        <v>112</v>
      </c>
      <c r="C310" s="1">
        <v>8</v>
      </c>
      <c r="D310" s="1" t="s">
        <v>159</v>
      </c>
      <c r="E310" s="6">
        <f>労働コスト!E310/SUM(資本コスト!E310,労働コスト!E310)</f>
        <v>0.56478189392100886</v>
      </c>
      <c r="F310" s="6">
        <f>労働コスト!F310/SUM(資本コスト!F310,労働コスト!F310)</f>
        <v>0.71357012057170111</v>
      </c>
      <c r="G310" s="6">
        <f>労働コスト!G310/SUM(資本コスト!G310,労働コスト!G310)</f>
        <v>0.72719022148251999</v>
      </c>
      <c r="H310" s="6">
        <f>労働コスト!H310/SUM(資本コスト!H310,労働コスト!H310)</f>
        <v>0.70471170497260205</v>
      </c>
      <c r="I310" s="6">
        <f>労働コスト!I310/SUM(資本コスト!I310,労働コスト!I310)</f>
        <v>0.58267213983410948</v>
      </c>
    </row>
    <row r="311" spans="1:9" x14ac:dyDescent="0.15">
      <c r="A311" s="1">
        <v>14</v>
      </c>
      <c r="B311" s="1" t="s">
        <v>112</v>
      </c>
      <c r="C311" s="1">
        <v>9</v>
      </c>
      <c r="D311" s="1" t="s">
        <v>160</v>
      </c>
      <c r="E311" s="6">
        <f>労働コスト!E311/SUM(資本コスト!E311,労働コスト!E311)</f>
        <v>0.58129272184576997</v>
      </c>
      <c r="F311" s="6">
        <f>労働コスト!F311/SUM(資本コスト!F311,労働コスト!F311)</f>
        <v>0.52619169071342897</v>
      </c>
      <c r="G311" s="6">
        <f>労働コスト!G311/SUM(資本コスト!G311,労働コスト!G311)</f>
        <v>0.53260644579562333</v>
      </c>
      <c r="H311" s="6">
        <f>労働コスト!H311/SUM(資本コスト!H311,労働コスト!H311)</f>
        <v>0.54419238893171307</v>
      </c>
      <c r="I311" s="6">
        <f>労働コスト!I311/SUM(資本コスト!I311,労働コスト!I311)</f>
        <v>0.50011185038964112</v>
      </c>
    </row>
    <row r="312" spans="1:9" x14ac:dyDescent="0.15">
      <c r="A312" s="1">
        <v>14</v>
      </c>
      <c r="B312" s="1" t="s">
        <v>112</v>
      </c>
      <c r="C312" s="1">
        <v>10</v>
      </c>
      <c r="D312" s="1" t="s">
        <v>161</v>
      </c>
      <c r="E312" s="6">
        <f>労働コスト!E312/SUM(資本コスト!E312,労働コスト!E312)</f>
        <v>0.69743364115321904</v>
      </c>
      <c r="F312" s="6">
        <f>労働コスト!F312/SUM(資本コスト!F312,労働コスト!F312)</f>
        <v>0.78715798072127197</v>
      </c>
      <c r="G312" s="6">
        <f>労働コスト!G312/SUM(資本コスト!G312,労働コスト!G312)</f>
        <v>0.81354849211531044</v>
      </c>
      <c r="H312" s="6">
        <f>労働コスト!H312/SUM(資本コスト!H312,労働コスト!H312)</f>
        <v>0.80960434008161164</v>
      </c>
      <c r="I312" s="6">
        <f>労働コスト!I312/SUM(資本コスト!I312,労働コスト!I312)</f>
        <v>0.7219710994518691</v>
      </c>
    </row>
    <row r="313" spans="1:9" x14ac:dyDescent="0.15">
      <c r="A313" s="1">
        <v>14</v>
      </c>
      <c r="B313" s="1" t="s">
        <v>112</v>
      </c>
      <c r="C313" s="1">
        <v>11</v>
      </c>
      <c r="D313" s="1" t="s">
        <v>162</v>
      </c>
      <c r="E313" s="6">
        <f>労働コスト!E313/SUM(資本コスト!E313,労働コスト!E313)</f>
        <v>0.73776768002460225</v>
      </c>
      <c r="F313" s="6">
        <f>労働コスト!F313/SUM(資本コスト!F313,労働コスト!F313)</f>
        <v>0.78609339678306234</v>
      </c>
      <c r="G313" s="6">
        <f>労働コスト!G313/SUM(資本コスト!G313,労働コスト!G313)</f>
        <v>0.7359333090395751</v>
      </c>
      <c r="H313" s="6">
        <f>労働コスト!H313/SUM(資本コスト!H313,労働コスト!H313)</f>
        <v>0.70225128565493</v>
      </c>
      <c r="I313" s="6">
        <f>労働コスト!I313/SUM(資本コスト!I313,労働コスト!I313)</f>
        <v>0.5964703108309235</v>
      </c>
    </row>
    <row r="314" spans="1:9" x14ac:dyDescent="0.15">
      <c r="A314" s="1">
        <v>14</v>
      </c>
      <c r="B314" s="1" t="s">
        <v>112</v>
      </c>
      <c r="C314" s="1">
        <v>12</v>
      </c>
      <c r="D314" s="1" t="s">
        <v>163</v>
      </c>
      <c r="E314" s="6">
        <f>労働コスト!E314/SUM(資本コスト!E314,労働コスト!E314)</f>
        <v>0.71351983861344159</v>
      </c>
      <c r="F314" s="6">
        <f>労働コスト!F314/SUM(資本コスト!F314,労働コスト!F314)</f>
        <v>0.75547637477083307</v>
      </c>
      <c r="G314" s="6">
        <f>労働コスト!G314/SUM(資本コスト!G314,労働コスト!G314)</f>
        <v>0.65794958652710323</v>
      </c>
      <c r="H314" s="6">
        <f>労働コスト!H314/SUM(資本コスト!H314,労働コスト!H314)</f>
        <v>0.66943036798278743</v>
      </c>
      <c r="I314" s="6">
        <f>労働コスト!I314/SUM(資本コスト!I314,労働コスト!I314)</f>
        <v>0.64074349138988285</v>
      </c>
    </row>
    <row r="315" spans="1:9" x14ac:dyDescent="0.15">
      <c r="A315" s="1">
        <v>14</v>
      </c>
      <c r="B315" s="1" t="s">
        <v>112</v>
      </c>
      <c r="C315" s="1">
        <v>13</v>
      </c>
      <c r="D315" s="1" t="s">
        <v>164</v>
      </c>
      <c r="E315" s="6">
        <f>労働コスト!E315/SUM(資本コスト!E315,労働コスト!E315)</f>
        <v>0.68635332518867698</v>
      </c>
      <c r="F315" s="6">
        <f>労働コスト!F315/SUM(資本コスト!F315,労働コスト!F315)</f>
        <v>0.66016334288136891</v>
      </c>
      <c r="G315" s="6">
        <f>労働コスト!G315/SUM(資本コスト!G315,労働コスト!G315)</f>
        <v>0.63020955728715122</v>
      </c>
      <c r="H315" s="6">
        <f>労働コスト!H315/SUM(資本コスト!H315,労働コスト!H315)</f>
        <v>0.6204869309939679</v>
      </c>
      <c r="I315" s="6">
        <f>労働コスト!I315/SUM(資本コスト!I315,労働コスト!I315)</f>
        <v>0.61896725318110146</v>
      </c>
    </row>
    <row r="316" spans="1:9" x14ac:dyDescent="0.15">
      <c r="A316" s="1">
        <v>14</v>
      </c>
      <c r="B316" s="1" t="s">
        <v>112</v>
      </c>
      <c r="C316" s="1">
        <v>14</v>
      </c>
      <c r="D316" s="1" t="s">
        <v>165</v>
      </c>
      <c r="E316" s="6">
        <f>労働コスト!E316/SUM(資本コスト!E316,労働コスト!E316)</f>
        <v>0.84483494616146626</v>
      </c>
      <c r="F316" s="6">
        <f>労働コスト!F316/SUM(資本コスト!F316,労働コスト!F316)</f>
        <v>0.82082871797694001</v>
      </c>
      <c r="G316" s="6">
        <f>労働コスト!G316/SUM(資本コスト!G316,労働コスト!G316)</f>
        <v>0.7285881630963974</v>
      </c>
      <c r="H316" s="6">
        <f>労働コスト!H316/SUM(資本コスト!H316,労働コスト!H316)</f>
        <v>0.68995492827452953</v>
      </c>
      <c r="I316" s="6">
        <f>労働コスト!I316/SUM(資本コスト!I316,労働コスト!I316)</f>
        <v>0.64816130088482027</v>
      </c>
    </row>
    <row r="317" spans="1:9" x14ac:dyDescent="0.15">
      <c r="A317" s="1">
        <v>14</v>
      </c>
      <c r="B317" s="1" t="s">
        <v>112</v>
      </c>
      <c r="C317" s="1">
        <v>15</v>
      </c>
      <c r="D317" s="1" t="s">
        <v>166</v>
      </c>
      <c r="E317" s="6">
        <f>労働コスト!E317/SUM(資本コスト!E317,労働コスト!E317)</f>
        <v>0.66888527622195559</v>
      </c>
      <c r="F317" s="6">
        <f>労働コスト!F317/SUM(資本コスト!F317,労働コスト!F317)</f>
        <v>0.77915644272092066</v>
      </c>
      <c r="G317" s="6">
        <f>労働コスト!G317/SUM(資本コスト!G317,労働コスト!G317)</f>
        <v>0.72905484891497441</v>
      </c>
      <c r="H317" s="6">
        <f>労働コスト!H317/SUM(資本コスト!H317,労働コスト!H317)</f>
        <v>0.72237368465156504</v>
      </c>
      <c r="I317" s="6">
        <f>労働コスト!I317/SUM(資本コスト!I317,労働コスト!I317)</f>
        <v>0.61596613548666646</v>
      </c>
    </row>
    <row r="318" spans="1:9" x14ac:dyDescent="0.15">
      <c r="A318" s="1">
        <v>14</v>
      </c>
      <c r="B318" s="1" t="s">
        <v>62</v>
      </c>
      <c r="C318" s="1">
        <v>16</v>
      </c>
      <c r="D318" s="1" t="s">
        <v>149</v>
      </c>
      <c r="E318" s="6">
        <f>労働コスト!E318/SUM(資本コスト!E318,労働コスト!E318)</f>
        <v>0.70962124197890297</v>
      </c>
      <c r="F318" s="6">
        <f>労働コスト!F318/SUM(資本コスト!F318,労働コスト!F318)</f>
        <v>0.8882518624757042</v>
      </c>
      <c r="G318" s="6">
        <f>労働コスト!G318/SUM(資本コスト!G318,労働コスト!G318)</f>
        <v>0.91221189319594831</v>
      </c>
      <c r="H318" s="6">
        <f>労働コスト!H318/SUM(資本コスト!H318,労働コスト!H318)</f>
        <v>0.93983921009045202</v>
      </c>
      <c r="I318" s="6">
        <f>労働コスト!I318/SUM(資本コスト!I318,労働コスト!I318)</f>
        <v>0.9283639410799277</v>
      </c>
    </row>
    <row r="319" spans="1:9" x14ac:dyDescent="0.15">
      <c r="A319" s="1">
        <v>14</v>
      </c>
      <c r="B319" s="1" t="s">
        <v>62</v>
      </c>
      <c r="C319" s="1">
        <v>17</v>
      </c>
      <c r="D319" s="1" t="s">
        <v>150</v>
      </c>
      <c r="E319" s="6">
        <f>労働コスト!E319/SUM(資本コスト!E319,労働コスト!E319)</f>
        <v>0.1719922824193075</v>
      </c>
      <c r="F319" s="6">
        <f>労働コスト!F319/SUM(資本コスト!F319,労働コスト!F319)</f>
        <v>0.24521037863818965</v>
      </c>
      <c r="G319" s="6">
        <f>労働コスト!G319/SUM(資本コスト!G319,労働コスト!G319)</f>
        <v>0.2225034116360799</v>
      </c>
      <c r="H319" s="6">
        <f>労働コスト!H319/SUM(資本コスト!H319,労働コスト!H319)</f>
        <v>0.23019300899815223</v>
      </c>
      <c r="I319" s="6">
        <f>労働コスト!I319/SUM(資本コスト!I319,労働コスト!I319)</f>
        <v>0.16053919829923008</v>
      </c>
    </row>
    <row r="320" spans="1:9" x14ac:dyDescent="0.15">
      <c r="A320" s="1">
        <v>14</v>
      </c>
      <c r="B320" s="1" t="s">
        <v>62</v>
      </c>
      <c r="C320" s="1">
        <v>18</v>
      </c>
      <c r="D320" s="1" t="s">
        <v>151</v>
      </c>
      <c r="E320" s="6">
        <f>労働コスト!E320/SUM(資本コスト!E320,労働コスト!E320)</f>
        <v>0.79114129451940607</v>
      </c>
      <c r="F320" s="6">
        <f>労働コスト!F320/SUM(資本コスト!F320,労働コスト!F320)</f>
        <v>0.82245396613596899</v>
      </c>
      <c r="G320" s="6">
        <f>労働コスト!G320/SUM(資本コスト!G320,労働コスト!G320)</f>
        <v>0.76659319296637085</v>
      </c>
      <c r="H320" s="6">
        <f>労働コスト!H320/SUM(資本コスト!H320,労働コスト!H320)</f>
        <v>0.82648962955484306</v>
      </c>
      <c r="I320" s="6">
        <f>労働コスト!I320/SUM(資本コスト!I320,労働コスト!I320)</f>
        <v>0.8065145456806192</v>
      </c>
    </row>
    <row r="321" spans="1:9" x14ac:dyDescent="0.15">
      <c r="A321" s="1">
        <v>14</v>
      </c>
      <c r="B321" s="1" t="s">
        <v>62</v>
      </c>
      <c r="C321" s="1">
        <v>19</v>
      </c>
      <c r="D321" s="1" t="s">
        <v>152</v>
      </c>
      <c r="E321" s="6">
        <f>労働コスト!E321/SUM(資本コスト!E321,労働コスト!E321)</f>
        <v>0.56292733099217829</v>
      </c>
      <c r="F321" s="6">
        <f>労働コスト!F321/SUM(資本コスト!F321,労働コスト!F321)</f>
        <v>0.86684253343021811</v>
      </c>
      <c r="G321" s="6">
        <f>労働コスト!G321/SUM(資本コスト!G321,労働コスト!G321)</f>
        <v>0.88730305090493655</v>
      </c>
      <c r="H321" s="6">
        <f>労働コスト!H321/SUM(資本コスト!H321,労働コスト!H321)</f>
        <v>0.74776840608959982</v>
      </c>
      <c r="I321" s="6">
        <f>労働コスト!I321/SUM(資本コスト!I321,労働コスト!I321)</f>
        <v>0.73025540676926715</v>
      </c>
    </row>
    <row r="322" spans="1:9" x14ac:dyDescent="0.15">
      <c r="A322" s="1">
        <v>14</v>
      </c>
      <c r="B322" s="1" t="s">
        <v>62</v>
      </c>
      <c r="C322" s="1">
        <v>20</v>
      </c>
      <c r="D322" s="1" t="s">
        <v>153</v>
      </c>
      <c r="E322" s="6">
        <f>労働コスト!E322/SUM(資本コスト!E322,労働コスト!E322)</f>
        <v>0.40191553844559536</v>
      </c>
      <c r="F322" s="6">
        <f>労働コスト!F322/SUM(資本コスト!F322,労働コスト!F322)</f>
        <v>0.25712345351190724</v>
      </c>
      <c r="G322" s="6">
        <f>労働コスト!G322/SUM(資本コスト!G322,労働コスト!G322)</f>
        <v>0.28505629194960397</v>
      </c>
      <c r="H322" s="6">
        <f>労働コスト!H322/SUM(資本コスト!H322,労働コスト!H322)</f>
        <v>0.30868713053519564</v>
      </c>
      <c r="I322" s="6">
        <f>労働コスト!I322/SUM(資本コスト!I322,労働コスト!I322)</f>
        <v>0.25655958868032702</v>
      </c>
    </row>
    <row r="323" spans="1:9" x14ac:dyDescent="0.15">
      <c r="A323" s="1">
        <v>14</v>
      </c>
      <c r="B323" s="1" t="s">
        <v>62</v>
      </c>
      <c r="C323" s="1">
        <v>21</v>
      </c>
      <c r="D323" s="1" t="s">
        <v>154</v>
      </c>
      <c r="E323" s="6">
        <f>労働コスト!E323/SUM(資本コスト!E323,労働コスト!E323)</f>
        <v>0.27913444682736266</v>
      </c>
      <c r="F323" s="6">
        <f>労働コスト!F323/SUM(資本コスト!F323,労働コスト!F323)</f>
        <v>0.42665613140270814</v>
      </c>
      <c r="G323" s="6">
        <f>労働コスト!G323/SUM(資本コスト!G323,労働コスト!G323)</f>
        <v>0.46857627036091676</v>
      </c>
      <c r="H323" s="6">
        <f>労働コスト!H323/SUM(資本コスト!H323,労働コスト!H323)</f>
        <v>0.48624964704454077</v>
      </c>
      <c r="I323" s="6">
        <f>労働コスト!I323/SUM(資本コスト!I323,労働コスト!I323)</f>
        <v>0.41668675635176783</v>
      </c>
    </row>
    <row r="324" spans="1:9" x14ac:dyDescent="0.15">
      <c r="A324" s="1">
        <v>14</v>
      </c>
      <c r="B324" s="1" t="s">
        <v>13</v>
      </c>
      <c r="C324" s="1">
        <v>22</v>
      </c>
      <c r="D324" s="1" t="s">
        <v>146</v>
      </c>
      <c r="E324" s="6">
        <f>労働コスト!E324/SUM(資本コスト!E324,労働コスト!E324)</f>
        <v>0.77009661638033311</v>
      </c>
      <c r="F324" s="6">
        <f>労働コスト!F324/SUM(資本コスト!F324,労働コスト!F324)</f>
        <v>0.78245373006495833</v>
      </c>
      <c r="G324" s="6">
        <f>労働コスト!G324/SUM(資本コスト!G324,労働コスト!G324)</f>
        <v>0.73197531497298718</v>
      </c>
      <c r="H324" s="6">
        <f>労働コスト!H324/SUM(資本コスト!H324,労働コスト!H324)</f>
        <v>0.79079376920734012</v>
      </c>
      <c r="I324" s="6">
        <f>労働コスト!I324/SUM(資本コスト!I324,労働コスト!I324)</f>
        <v>0.76387940005006716</v>
      </c>
    </row>
    <row r="325" spans="1:9" x14ac:dyDescent="0.15">
      <c r="A325" s="1">
        <v>14</v>
      </c>
      <c r="B325" s="1" t="s">
        <v>13</v>
      </c>
      <c r="C325" s="1">
        <v>23</v>
      </c>
      <c r="D325" s="1" t="s">
        <v>167</v>
      </c>
      <c r="E325" s="6">
        <f>労働コスト!E325/SUM(資本コスト!E325,労働コスト!E325)</f>
        <v>0.55485862234741878</v>
      </c>
      <c r="F325" s="6">
        <f>労働コスト!F325/SUM(資本コスト!F325,労働コスト!F325)</f>
        <v>0.78681286679928653</v>
      </c>
      <c r="G325" s="6">
        <f>労働コスト!G325/SUM(資本コスト!G325,労働コスト!G325)</f>
        <v>0.70445863656632879</v>
      </c>
      <c r="H325" s="6">
        <f>労働コスト!H325/SUM(資本コスト!H325,労働コスト!H325)</f>
        <v>0.77146297602174096</v>
      </c>
      <c r="I325" s="6">
        <f>労働コスト!I325/SUM(資本コスト!I325,労働コスト!I325)</f>
        <v>0.73604028711414071</v>
      </c>
    </row>
    <row r="326" spans="1:9" x14ac:dyDescent="0.15">
      <c r="A326" s="1">
        <v>15</v>
      </c>
      <c r="B326" s="1" t="s">
        <v>63</v>
      </c>
      <c r="C326" s="1">
        <v>1</v>
      </c>
      <c r="D326" s="1" t="s">
        <v>147</v>
      </c>
      <c r="E326" s="6">
        <f>労働コスト!E326/SUM(資本コスト!E326,労働コスト!E326)</f>
        <v>0.48116120020274533</v>
      </c>
      <c r="F326" s="6">
        <f>労働コスト!F326/SUM(資本コスト!F326,労働コスト!F326)</f>
        <v>0.5211099537899474</v>
      </c>
      <c r="G326" s="6">
        <f>労働コスト!G326/SUM(資本コスト!G326,労働コスト!G326)</f>
        <v>0.41831142453091974</v>
      </c>
      <c r="H326" s="6">
        <f>労働コスト!H326/SUM(資本コスト!H326,労働コスト!H326)</f>
        <v>0.29486973189564591</v>
      </c>
      <c r="I326" s="6">
        <f>労働コスト!I326/SUM(資本コスト!I326,労働コスト!I326)</f>
        <v>0.25686982389908913</v>
      </c>
    </row>
    <row r="327" spans="1:9" x14ac:dyDescent="0.15">
      <c r="A327" s="1">
        <v>15</v>
      </c>
      <c r="B327" s="1" t="s">
        <v>63</v>
      </c>
      <c r="C327" s="1">
        <v>2</v>
      </c>
      <c r="D327" s="1" t="s">
        <v>148</v>
      </c>
      <c r="E327" s="6">
        <f>労働コスト!E327/SUM(資本コスト!E327,労働コスト!E327)</f>
        <v>0.55419857380839521</v>
      </c>
      <c r="F327" s="6">
        <f>労働コスト!F327/SUM(資本コスト!F327,労働コスト!F327)</f>
        <v>0.64343814271710476</v>
      </c>
      <c r="G327" s="6">
        <f>労働コスト!G327/SUM(資本コスト!G327,労働コスト!G327)</f>
        <v>0.56050517183168957</v>
      </c>
      <c r="H327" s="6">
        <f>労働コスト!H327/SUM(資本コスト!H327,労働コスト!H327)</f>
        <v>0.56394773908540174</v>
      </c>
      <c r="I327" s="6">
        <f>労働コスト!I327/SUM(資本コスト!I327,労働コスト!I327)</f>
        <v>0.43780874566201539</v>
      </c>
    </row>
    <row r="328" spans="1:9" x14ac:dyDescent="0.15">
      <c r="A328" s="1">
        <v>15</v>
      </c>
      <c r="B328" s="1" t="s">
        <v>113</v>
      </c>
      <c r="C328" s="1">
        <v>3</v>
      </c>
      <c r="D328" s="1" t="s">
        <v>155</v>
      </c>
      <c r="E328" s="6">
        <f>労働コスト!E328/SUM(資本コスト!E328,労働コスト!E328)</f>
        <v>0.76459007593550377</v>
      </c>
      <c r="F328" s="6">
        <f>労働コスト!F328/SUM(資本コスト!F328,労働コスト!F328)</f>
        <v>0.7893156098017996</v>
      </c>
      <c r="G328" s="6">
        <f>労働コスト!G328/SUM(資本コスト!G328,労働コスト!G328)</f>
        <v>0.71333717295613841</v>
      </c>
      <c r="H328" s="6">
        <f>労働コスト!H328/SUM(資本コスト!H328,労働コスト!H328)</f>
        <v>0.70548256620824867</v>
      </c>
      <c r="I328" s="6">
        <f>労働コスト!I328/SUM(資本コスト!I328,労働コスト!I328)</f>
        <v>0.67391350148506612</v>
      </c>
    </row>
    <row r="329" spans="1:9" x14ac:dyDescent="0.15">
      <c r="A329" s="1">
        <v>15</v>
      </c>
      <c r="B329" s="1" t="s">
        <v>113</v>
      </c>
      <c r="C329" s="1">
        <v>4</v>
      </c>
      <c r="D329" s="1" t="s">
        <v>156</v>
      </c>
      <c r="E329" s="6">
        <f>労働コスト!E329/SUM(資本コスト!E329,労働コスト!E329)</f>
        <v>0.77606010721136065</v>
      </c>
      <c r="F329" s="6">
        <f>労働コスト!F329/SUM(資本コスト!F329,労働コスト!F329)</f>
        <v>0.79391402968479252</v>
      </c>
      <c r="G329" s="6">
        <f>労働コスト!G329/SUM(資本コスト!G329,労働コスト!G329)</f>
        <v>0.79588690866314626</v>
      </c>
      <c r="H329" s="6">
        <f>労働コスト!H329/SUM(資本コスト!H329,労働コスト!H329)</f>
        <v>0.74941377185967217</v>
      </c>
      <c r="I329" s="6">
        <f>労働コスト!I329/SUM(資本コスト!I329,労働コスト!I329)</f>
        <v>0.68890546230744931</v>
      </c>
    </row>
    <row r="330" spans="1:9" x14ac:dyDescent="0.15">
      <c r="A330" s="1">
        <v>15</v>
      </c>
      <c r="B330" s="1" t="s">
        <v>113</v>
      </c>
      <c r="C330" s="1">
        <v>5</v>
      </c>
      <c r="D330" s="1" t="s">
        <v>157</v>
      </c>
      <c r="E330" s="6">
        <f>労働コスト!E330/SUM(資本コスト!E330,労働コスト!E330)</f>
        <v>0.55193266819873843</v>
      </c>
      <c r="F330" s="6">
        <f>労働コスト!F330/SUM(資本コスト!F330,労働コスト!F330)</f>
        <v>0.6721758916670687</v>
      </c>
      <c r="G330" s="6">
        <f>労働コスト!G330/SUM(資本コスト!G330,労働コスト!G330)</f>
        <v>0.6344798422021054</v>
      </c>
      <c r="H330" s="6">
        <f>労働コスト!H330/SUM(資本コスト!H330,労働コスト!H330)</f>
        <v>0.58216221648449962</v>
      </c>
      <c r="I330" s="6">
        <f>労働コスト!I330/SUM(資本コスト!I330,労働コスト!I330)</f>
        <v>0.43567927659001127</v>
      </c>
    </row>
    <row r="331" spans="1:9" x14ac:dyDescent="0.15">
      <c r="A331" s="1">
        <v>15</v>
      </c>
      <c r="B331" s="1" t="s">
        <v>113</v>
      </c>
      <c r="C331" s="1">
        <v>6</v>
      </c>
      <c r="D331" s="1" t="s">
        <v>49</v>
      </c>
      <c r="E331" s="6">
        <f>労働コスト!E331/SUM(資本コスト!E331,労働コスト!E331)</f>
        <v>0.35064864172418325</v>
      </c>
      <c r="F331" s="6">
        <f>労働コスト!F331/SUM(資本コスト!F331,労働コスト!F331)</f>
        <v>0.37810767611181645</v>
      </c>
      <c r="G331" s="6">
        <f>労働コスト!G331/SUM(資本コスト!G331,労働コスト!G331)</f>
        <v>0.34710919407099455</v>
      </c>
      <c r="H331" s="6">
        <f>労働コスト!H331/SUM(資本コスト!H331,労働コスト!H331)</f>
        <v>0.38352480795286753</v>
      </c>
      <c r="I331" s="6">
        <f>労働コスト!I331/SUM(資本コスト!I331,労働コスト!I331)</f>
        <v>0.28671267346622714</v>
      </c>
    </row>
    <row r="332" spans="1:9" x14ac:dyDescent="0.15">
      <c r="A332" s="1">
        <v>15</v>
      </c>
      <c r="B332" s="1" t="s">
        <v>113</v>
      </c>
      <c r="C332" s="1">
        <v>7</v>
      </c>
      <c r="D332" s="1" t="s">
        <v>158</v>
      </c>
      <c r="E332" s="6">
        <f>労働コスト!E332/SUM(資本コスト!E332,労働コスト!E332)</f>
        <v>0.28521343931233456</v>
      </c>
      <c r="F332" s="6">
        <f>労働コスト!F332/SUM(資本コスト!F332,労働コスト!F332)</f>
        <v>0.52070926974608711</v>
      </c>
      <c r="G332" s="6">
        <f>労働コスト!G332/SUM(資本コスト!G332,労働コスト!G332)</f>
        <v>0.53416937044134094</v>
      </c>
      <c r="H332" s="6">
        <f>労働コスト!H332/SUM(資本コスト!H332,労働コスト!H332)</f>
        <v>0.30189616676914144</v>
      </c>
      <c r="I332" s="6">
        <f>労働コスト!I332/SUM(資本コスト!I332,労働コスト!I332)</f>
        <v>0.22671928374498401</v>
      </c>
    </row>
    <row r="333" spans="1:9" x14ac:dyDescent="0.15">
      <c r="A333" s="1">
        <v>15</v>
      </c>
      <c r="B333" s="1" t="s">
        <v>113</v>
      </c>
      <c r="C333" s="1">
        <v>8</v>
      </c>
      <c r="D333" s="1" t="s">
        <v>159</v>
      </c>
      <c r="E333" s="6">
        <f>労働コスト!E333/SUM(資本コスト!E333,労働コスト!E333)</f>
        <v>0.57868781209847142</v>
      </c>
      <c r="F333" s="6">
        <f>労働コスト!F333/SUM(資本コスト!F333,労働コスト!F333)</f>
        <v>0.72404521994838389</v>
      </c>
      <c r="G333" s="6">
        <f>労働コスト!G333/SUM(資本コスト!G333,労働コスト!G333)</f>
        <v>0.75288947041768317</v>
      </c>
      <c r="H333" s="6">
        <f>労働コスト!H333/SUM(資本コスト!H333,労働コスト!H333)</f>
        <v>0.72129670774246823</v>
      </c>
      <c r="I333" s="6">
        <f>労働コスト!I333/SUM(資本コスト!I333,労働コスト!I333)</f>
        <v>0.70000199667280683</v>
      </c>
    </row>
    <row r="334" spans="1:9" x14ac:dyDescent="0.15">
      <c r="A334" s="1">
        <v>15</v>
      </c>
      <c r="B334" s="1" t="s">
        <v>113</v>
      </c>
      <c r="C334" s="1">
        <v>9</v>
      </c>
      <c r="D334" s="1" t="s">
        <v>160</v>
      </c>
      <c r="E334" s="6">
        <f>労働コスト!E334/SUM(資本コスト!E334,労働コスト!E334)</f>
        <v>0.52225884800575251</v>
      </c>
      <c r="F334" s="6">
        <f>労働コスト!F334/SUM(資本コスト!F334,労働コスト!F334)</f>
        <v>0.585559087155202</v>
      </c>
      <c r="G334" s="6">
        <f>労働コスト!G334/SUM(資本コスト!G334,労働コスト!G334)</f>
        <v>0.57830033384536161</v>
      </c>
      <c r="H334" s="6">
        <f>労働コスト!H334/SUM(資本コスト!H334,労働コスト!H334)</f>
        <v>0.59989194834660919</v>
      </c>
      <c r="I334" s="6">
        <f>労働コスト!I334/SUM(資本コスト!I334,労働コスト!I334)</f>
        <v>0.66275932176267338</v>
      </c>
    </row>
    <row r="335" spans="1:9" x14ac:dyDescent="0.15">
      <c r="A335" s="1">
        <v>15</v>
      </c>
      <c r="B335" s="1" t="s">
        <v>113</v>
      </c>
      <c r="C335" s="1">
        <v>10</v>
      </c>
      <c r="D335" s="1" t="s">
        <v>161</v>
      </c>
      <c r="E335" s="6">
        <f>労働コスト!E335/SUM(資本コスト!E335,労働コスト!E335)</f>
        <v>0.76836458397763241</v>
      </c>
      <c r="F335" s="6">
        <f>労働コスト!F335/SUM(資本コスト!F335,労働コスト!F335)</f>
        <v>0.77489161702113418</v>
      </c>
      <c r="G335" s="6">
        <f>労働コスト!G335/SUM(資本コスト!G335,労働コスト!G335)</f>
        <v>0.77994795599695377</v>
      </c>
      <c r="H335" s="6">
        <f>労働コスト!H335/SUM(資本コスト!H335,労働コスト!H335)</f>
        <v>0.80111417892547376</v>
      </c>
      <c r="I335" s="6">
        <f>労働コスト!I335/SUM(資本コスト!I335,労働コスト!I335)</f>
        <v>0.76420611905912406</v>
      </c>
    </row>
    <row r="336" spans="1:9" x14ac:dyDescent="0.15">
      <c r="A336" s="1">
        <v>15</v>
      </c>
      <c r="B336" s="1" t="s">
        <v>113</v>
      </c>
      <c r="C336" s="1">
        <v>11</v>
      </c>
      <c r="D336" s="1" t="s">
        <v>162</v>
      </c>
      <c r="E336" s="6">
        <f>労働コスト!E336/SUM(資本コスト!E336,労働コスト!E336)</f>
        <v>0.80352616724745807</v>
      </c>
      <c r="F336" s="6">
        <f>労働コスト!F336/SUM(資本コスト!F336,労働コスト!F336)</f>
        <v>0.80036112511731106</v>
      </c>
      <c r="G336" s="6">
        <f>労働コスト!G336/SUM(資本コスト!G336,労働コスト!G336)</f>
        <v>0.73455369300008944</v>
      </c>
      <c r="H336" s="6">
        <f>労働コスト!H336/SUM(資本コスト!H336,労働コスト!H336)</f>
        <v>0.73377401056887048</v>
      </c>
      <c r="I336" s="6">
        <f>労働コスト!I336/SUM(資本コスト!I336,労働コスト!I336)</f>
        <v>0.71613048563790982</v>
      </c>
    </row>
    <row r="337" spans="1:9" x14ac:dyDescent="0.15">
      <c r="A337" s="1">
        <v>15</v>
      </c>
      <c r="B337" s="1" t="s">
        <v>113</v>
      </c>
      <c r="C337" s="1">
        <v>12</v>
      </c>
      <c r="D337" s="1" t="s">
        <v>163</v>
      </c>
      <c r="E337" s="6">
        <f>労働コスト!E337/SUM(資本コスト!E337,労働コスト!E337)</f>
        <v>0.80328748959770402</v>
      </c>
      <c r="F337" s="6">
        <f>労働コスト!F337/SUM(資本コスト!F337,労働コスト!F337)</f>
        <v>0.85323044620568012</v>
      </c>
      <c r="G337" s="6">
        <f>労働コスト!G337/SUM(資本コスト!G337,労働コスト!G337)</f>
        <v>0.69876776511960192</v>
      </c>
      <c r="H337" s="6">
        <f>労働コスト!H337/SUM(資本コスト!H337,労働コスト!H337)</f>
        <v>0.63232869941901859</v>
      </c>
      <c r="I337" s="6">
        <f>労働コスト!I337/SUM(資本コスト!I337,労働コスト!I337)</f>
        <v>0.57788436185565351</v>
      </c>
    </row>
    <row r="338" spans="1:9" x14ac:dyDescent="0.15">
      <c r="A338" s="1">
        <v>15</v>
      </c>
      <c r="B338" s="1" t="s">
        <v>113</v>
      </c>
      <c r="C338" s="1">
        <v>13</v>
      </c>
      <c r="D338" s="1" t="s">
        <v>164</v>
      </c>
      <c r="E338" s="6">
        <f>労働コスト!E338/SUM(資本コスト!E338,労働コスト!E338)</f>
        <v>0.67922701254785511</v>
      </c>
      <c r="F338" s="6">
        <f>労働コスト!F338/SUM(資本コスト!F338,労働コスト!F338)</f>
        <v>0.73334061258482153</v>
      </c>
      <c r="G338" s="6">
        <f>労働コスト!G338/SUM(資本コスト!G338,労働コスト!G338)</f>
        <v>0.71340629087090746</v>
      </c>
      <c r="H338" s="6">
        <f>労働コスト!H338/SUM(資本コスト!H338,労働コスト!H338)</f>
        <v>0.7563617785960185</v>
      </c>
      <c r="I338" s="6">
        <f>労働コスト!I338/SUM(資本コスト!I338,労働コスト!I338)</f>
        <v>0.80664498481051705</v>
      </c>
    </row>
    <row r="339" spans="1:9" x14ac:dyDescent="0.15">
      <c r="A339" s="1">
        <v>15</v>
      </c>
      <c r="B339" s="1" t="s">
        <v>113</v>
      </c>
      <c r="C339" s="1">
        <v>14</v>
      </c>
      <c r="D339" s="1" t="s">
        <v>165</v>
      </c>
      <c r="E339" s="6">
        <f>労働コスト!E339/SUM(資本コスト!E339,労働コスト!E339)</f>
        <v>0.97533503951506206</v>
      </c>
      <c r="F339" s="6">
        <f>労働コスト!F339/SUM(資本コスト!F339,労働コスト!F339)</f>
        <v>0.84077651537661746</v>
      </c>
      <c r="G339" s="6">
        <f>労働コスト!G339/SUM(資本コスト!G339,労働コスト!G339)</f>
        <v>0.6768274183786761</v>
      </c>
      <c r="H339" s="6">
        <f>労働コスト!H339/SUM(資本コスト!H339,労働コスト!H339)</f>
        <v>0.67909715559326589</v>
      </c>
      <c r="I339" s="6">
        <f>労働コスト!I339/SUM(資本コスト!I339,労働コスト!I339)</f>
        <v>0.61187498201789503</v>
      </c>
    </row>
    <row r="340" spans="1:9" x14ac:dyDescent="0.15">
      <c r="A340" s="1">
        <v>15</v>
      </c>
      <c r="B340" s="1" t="s">
        <v>113</v>
      </c>
      <c r="C340" s="1">
        <v>15</v>
      </c>
      <c r="D340" s="1" t="s">
        <v>166</v>
      </c>
      <c r="E340" s="6">
        <f>労働コスト!E340/SUM(資本コスト!E340,労働コスト!E340)</f>
        <v>0.88016441847865046</v>
      </c>
      <c r="F340" s="6">
        <f>労働コスト!F340/SUM(資本コスト!F340,労働コスト!F340)</f>
        <v>0.87115746567753394</v>
      </c>
      <c r="G340" s="6">
        <f>労働コスト!G340/SUM(資本コスト!G340,労働コスト!G340)</f>
        <v>0.82141386397560501</v>
      </c>
      <c r="H340" s="6">
        <f>労働コスト!H340/SUM(資本コスト!H340,労働コスト!H340)</f>
        <v>0.76983811148876691</v>
      </c>
      <c r="I340" s="6">
        <f>労働コスト!I340/SUM(資本コスト!I340,労働コスト!I340)</f>
        <v>0.71915913242506946</v>
      </c>
    </row>
    <row r="341" spans="1:9" x14ac:dyDescent="0.15">
      <c r="A341" s="1">
        <v>15</v>
      </c>
      <c r="B341" s="1" t="s">
        <v>63</v>
      </c>
      <c r="C341" s="1">
        <v>16</v>
      </c>
      <c r="D341" s="1" t="s">
        <v>149</v>
      </c>
      <c r="E341" s="6">
        <f>労働コスト!E341/SUM(資本コスト!E341,労働コスト!E341)</f>
        <v>0.71712742431961973</v>
      </c>
      <c r="F341" s="6">
        <f>労働コスト!F341/SUM(資本コスト!F341,労働コスト!F341)</f>
        <v>0.88953000581528441</v>
      </c>
      <c r="G341" s="6">
        <f>労働コスト!G341/SUM(資本コスト!G341,労働コスト!G341)</f>
        <v>0.90743440519284035</v>
      </c>
      <c r="H341" s="6">
        <f>労働コスト!H341/SUM(資本コスト!H341,労働コスト!H341)</f>
        <v>0.88601726701582073</v>
      </c>
      <c r="I341" s="6">
        <f>労働コスト!I341/SUM(資本コスト!I341,労働コスト!I341)</f>
        <v>0.89765130326486786</v>
      </c>
    </row>
    <row r="342" spans="1:9" x14ac:dyDescent="0.15">
      <c r="A342" s="1">
        <v>15</v>
      </c>
      <c r="B342" s="1" t="s">
        <v>63</v>
      </c>
      <c r="C342" s="1">
        <v>17</v>
      </c>
      <c r="D342" s="1" t="s">
        <v>150</v>
      </c>
      <c r="E342" s="6">
        <f>労働コスト!E342/SUM(資本コスト!E342,労働コスト!E342)</f>
        <v>0.20160742595684489</v>
      </c>
      <c r="F342" s="6">
        <f>労働コスト!F342/SUM(資本コスト!F342,労働コスト!F342)</f>
        <v>0.15765165116862112</v>
      </c>
      <c r="G342" s="6">
        <f>労働コスト!G342/SUM(資本コスト!G342,労働コスト!G342)</f>
        <v>0.17088726087624581</v>
      </c>
      <c r="H342" s="6">
        <f>労働コスト!H342/SUM(資本コスト!H342,労働コスト!H342)</f>
        <v>0.21764912306837755</v>
      </c>
      <c r="I342" s="6">
        <f>労働コスト!I342/SUM(資本コスト!I342,労働コスト!I342)</f>
        <v>0.17172934559313122</v>
      </c>
    </row>
    <row r="343" spans="1:9" x14ac:dyDescent="0.15">
      <c r="A343" s="1">
        <v>15</v>
      </c>
      <c r="B343" s="1" t="s">
        <v>63</v>
      </c>
      <c r="C343" s="1">
        <v>18</v>
      </c>
      <c r="D343" s="1" t="s">
        <v>151</v>
      </c>
      <c r="E343" s="6">
        <f>労働コスト!E343/SUM(資本コスト!E343,労働コスト!E343)</f>
        <v>0.84660584162429298</v>
      </c>
      <c r="F343" s="6">
        <f>労働コスト!F343/SUM(資本コスト!F343,労働コスト!F343)</f>
        <v>0.83135613345503778</v>
      </c>
      <c r="G343" s="6">
        <f>労働コスト!G343/SUM(資本コスト!G343,労働コスト!G343)</f>
        <v>0.81071920981853673</v>
      </c>
      <c r="H343" s="6">
        <f>労働コスト!H343/SUM(資本コスト!H343,労働コスト!H343)</f>
        <v>0.84223091261346272</v>
      </c>
      <c r="I343" s="6">
        <f>労働コスト!I343/SUM(資本コスト!I343,労働コスト!I343)</f>
        <v>0.83316860769900014</v>
      </c>
    </row>
    <row r="344" spans="1:9" x14ac:dyDescent="0.15">
      <c r="A344" s="1">
        <v>15</v>
      </c>
      <c r="B344" s="1" t="s">
        <v>63</v>
      </c>
      <c r="C344" s="1">
        <v>19</v>
      </c>
      <c r="D344" s="1" t="s">
        <v>152</v>
      </c>
      <c r="E344" s="6">
        <f>労働コスト!E344/SUM(資本コスト!E344,労働コスト!E344)</f>
        <v>0.72227852799154668</v>
      </c>
      <c r="F344" s="6">
        <f>労働コスト!F344/SUM(資本コスト!F344,労働コスト!F344)</f>
        <v>0.88963800792016301</v>
      </c>
      <c r="G344" s="6">
        <f>労働コスト!G344/SUM(資本コスト!G344,労働コスト!G344)</f>
        <v>0.89443770978152026</v>
      </c>
      <c r="H344" s="6">
        <f>労働コスト!H344/SUM(資本コスト!H344,労働コスト!H344)</f>
        <v>0.84777800537525638</v>
      </c>
      <c r="I344" s="6">
        <f>労働コスト!I344/SUM(資本コスト!I344,労働コスト!I344)</f>
        <v>0.71062964505881376</v>
      </c>
    </row>
    <row r="345" spans="1:9" x14ac:dyDescent="0.15">
      <c r="A345" s="1">
        <v>15</v>
      </c>
      <c r="B345" s="1" t="s">
        <v>63</v>
      </c>
      <c r="C345" s="1">
        <v>20</v>
      </c>
      <c r="D345" s="1" t="s">
        <v>153</v>
      </c>
      <c r="E345" s="6">
        <f>労働コスト!E345/SUM(資本コスト!E345,労働コスト!E345)</f>
        <v>0.54416256188842693</v>
      </c>
      <c r="F345" s="6">
        <f>労働コスト!F345/SUM(資本コスト!F345,労働コスト!F345)</f>
        <v>0.12835731005158668</v>
      </c>
      <c r="G345" s="6">
        <f>労働コスト!G345/SUM(資本コスト!G345,労働コスト!G345)</f>
        <v>0.17479660182690149</v>
      </c>
      <c r="H345" s="6">
        <f>労働コスト!H345/SUM(資本コスト!H345,労働コスト!H345)</f>
        <v>0.18283791206628863</v>
      </c>
      <c r="I345" s="6">
        <f>労働コスト!I345/SUM(資本コスト!I345,労働コスト!I345)</f>
        <v>0.15489997993024326</v>
      </c>
    </row>
    <row r="346" spans="1:9" x14ac:dyDescent="0.15">
      <c r="A346" s="1">
        <v>15</v>
      </c>
      <c r="B346" s="1" t="s">
        <v>63</v>
      </c>
      <c r="C346" s="1">
        <v>21</v>
      </c>
      <c r="D346" s="1" t="s">
        <v>154</v>
      </c>
      <c r="E346" s="6">
        <f>労働コスト!E346/SUM(資本コスト!E346,労働コスト!E346)</f>
        <v>0.80507619027457233</v>
      </c>
      <c r="F346" s="6">
        <f>労働コスト!F346/SUM(資本コスト!F346,労働コスト!F346)</f>
        <v>0.50604875301132268</v>
      </c>
      <c r="G346" s="6">
        <f>労働コスト!G346/SUM(資本コスト!G346,労働コスト!G346)</f>
        <v>0.44925239223266067</v>
      </c>
      <c r="H346" s="6">
        <f>労働コスト!H346/SUM(資本コスト!H346,労働コスト!H346)</f>
        <v>0.56854891036956667</v>
      </c>
      <c r="I346" s="6">
        <f>労働コスト!I346/SUM(資本コスト!I346,労働コスト!I346)</f>
        <v>0.56374124232042822</v>
      </c>
    </row>
    <row r="347" spans="1:9" x14ac:dyDescent="0.15">
      <c r="A347" s="1">
        <v>15</v>
      </c>
      <c r="B347" s="1" t="s">
        <v>14</v>
      </c>
      <c r="C347" s="1">
        <v>22</v>
      </c>
      <c r="D347" s="1" t="s">
        <v>146</v>
      </c>
      <c r="E347" s="6">
        <f>労働コスト!E347/SUM(資本コスト!E347,労働コスト!E347)</f>
        <v>0.84067635181095002</v>
      </c>
      <c r="F347" s="6">
        <f>労働コスト!F347/SUM(資本コスト!F347,労働コスト!F347)</f>
        <v>0.72245260065584693</v>
      </c>
      <c r="G347" s="6">
        <f>労働コスト!G347/SUM(資本コスト!G347,労働コスト!G347)</f>
        <v>0.65250818590067683</v>
      </c>
      <c r="H347" s="6">
        <f>労働コスト!H347/SUM(資本コスト!H347,労働コスト!H347)</f>
        <v>0.66029706789650877</v>
      </c>
      <c r="I347" s="6">
        <f>労働コスト!I347/SUM(資本コスト!I347,労働コスト!I347)</f>
        <v>0.74403565893324131</v>
      </c>
    </row>
    <row r="348" spans="1:9" x14ac:dyDescent="0.15">
      <c r="A348" s="1">
        <v>15</v>
      </c>
      <c r="B348" s="1" t="s">
        <v>14</v>
      </c>
      <c r="C348" s="1">
        <v>23</v>
      </c>
      <c r="D348" s="1" t="s">
        <v>167</v>
      </c>
      <c r="E348" s="6">
        <f>労働コスト!E348/SUM(資本コスト!E348,労働コスト!E348)</f>
        <v>0.56751871426599354</v>
      </c>
      <c r="F348" s="6">
        <f>労働コスト!F348/SUM(資本コスト!F348,労働コスト!F348)</f>
        <v>0.70737043877708761</v>
      </c>
      <c r="G348" s="6">
        <f>労働コスト!G348/SUM(資本コスト!G348,労働コスト!G348)</f>
        <v>0.66756345885125634</v>
      </c>
      <c r="H348" s="6">
        <f>労働コスト!H348/SUM(資本コスト!H348,労働コスト!H348)</f>
        <v>0.68040860678237503</v>
      </c>
      <c r="I348" s="6">
        <f>労働コスト!I348/SUM(資本コスト!I348,労働コスト!I348)</f>
        <v>0.65624580691874079</v>
      </c>
    </row>
    <row r="349" spans="1:9" x14ac:dyDescent="0.15">
      <c r="A349" s="1">
        <v>16</v>
      </c>
      <c r="B349" s="1" t="s">
        <v>64</v>
      </c>
      <c r="C349" s="1">
        <v>1</v>
      </c>
      <c r="D349" s="1" t="s">
        <v>147</v>
      </c>
      <c r="E349" s="6">
        <f>労働コスト!E349/SUM(資本コスト!E349,労働コスト!E349)</f>
        <v>0.39811761072846763</v>
      </c>
      <c r="F349" s="6">
        <f>労働コスト!F349/SUM(資本コスト!F349,労働コスト!F349)</f>
        <v>0.39955008971993189</v>
      </c>
      <c r="G349" s="6">
        <f>労働コスト!G349/SUM(資本コスト!G349,労働コスト!G349)</f>
        <v>0.26618917240600504</v>
      </c>
      <c r="H349" s="6">
        <f>労働コスト!H349/SUM(資本コスト!H349,労働コスト!H349)</f>
        <v>0.1653135765567674</v>
      </c>
      <c r="I349" s="6">
        <f>労働コスト!I349/SUM(資本コスト!I349,労働コスト!I349)</f>
        <v>0.15359881486196186</v>
      </c>
    </row>
    <row r="350" spans="1:9" x14ac:dyDescent="0.15">
      <c r="A350" s="1">
        <v>16</v>
      </c>
      <c r="B350" s="1" t="s">
        <v>64</v>
      </c>
      <c r="C350" s="1">
        <v>2</v>
      </c>
      <c r="D350" s="1" t="s">
        <v>148</v>
      </c>
      <c r="E350" s="6">
        <f>労働コスト!E350/SUM(資本コスト!E350,労働コスト!E350)</f>
        <v>0.86224028723643098</v>
      </c>
      <c r="F350" s="6">
        <f>労働コスト!F350/SUM(資本コスト!F350,労働コスト!F350)</f>
        <v>0.65655774902731745</v>
      </c>
      <c r="G350" s="6">
        <f>労働コスト!G350/SUM(資本コスト!G350,労働コスト!G350)</f>
        <v>0.64427469111372115</v>
      </c>
      <c r="H350" s="6">
        <f>労働コスト!H350/SUM(資本コスト!H350,労働コスト!H350)</f>
        <v>0.57993921936643156</v>
      </c>
      <c r="I350" s="6">
        <f>労働コスト!I350/SUM(資本コスト!I350,労働コスト!I350)</f>
        <v>0.45123154732803755</v>
      </c>
    </row>
    <row r="351" spans="1:9" x14ac:dyDescent="0.15">
      <c r="A351" s="1">
        <v>16</v>
      </c>
      <c r="B351" s="1" t="s">
        <v>114</v>
      </c>
      <c r="C351" s="1">
        <v>3</v>
      </c>
      <c r="D351" s="1" t="s">
        <v>155</v>
      </c>
      <c r="E351" s="6">
        <f>労働コスト!E351/SUM(資本コスト!E351,労働コスト!E351)</f>
        <v>0.76350789591399759</v>
      </c>
      <c r="F351" s="6">
        <f>労働コスト!F351/SUM(資本コスト!F351,労働コスト!F351)</f>
        <v>0.80182318426905774</v>
      </c>
      <c r="G351" s="6">
        <f>労働コスト!G351/SUM(資本コスト!G351,労働コスト!G351)</f>
        <v>0.77340842767659479</v>
      </c>
      <c r="H351" s="6">
        <f>労働コスト!H351/SUM(資本コスト!H351,労働コスト!H351)</f>
        <v>0.71584032861523506</v>
      </c>
      <c r="I351" s="6">
        <f>労働コスト!I351/SUM(資本コスト!I351,労働コスト!I351)</f>
        <v>0.70633262640811989</v>
      </c>
    </row>
    <row r="352" spans="1:9" x14ac:dyDescent="0.15">
      <c r="A352" s="1">
        <v>16</v>
      </c>
      <c r="B352" s="1" t="s">
        <v>114</v>
      </c>
      <c r="C352" s="1">
        <v>4</v>
      </c>
      <c r="D352" s="1" t="s">
        <v>156</v>
      </c>
      <c r="E352" s="6">
        <f>労働コスト!E352/SUM(資本コスト!E352,労働コスト!E352)</f>
        <v>0.65388791044840955</v>
      </c>
      <c r="F352" s="6">
        <f>労働コスト!F352/SUM(資本コスト!F352,労働コスト!F352)</f>
        <v>0.68028742345319126</v>
      </c>
      <c r="G352" s="6">
        <f>労働コスト!G352/SUM(資本コスト!G352,労働コスト!G352)</f>
        <v>0.65411298662680017</v>
      </c>
      <c r="H352" s="6">
        <f>労働コスト!H352/SUM(資本コスト!H352,労働コスト!H352)</f>
        <v>0.55187350640040167</v>
      </c>
      <c r="I352" s="6">
        <f>労働コスト!I352/SUM(資本コスト!I352,労働コスト!I352)</f>
        <v>0.49644966422228182</v>
      </c>
    </row>
    <row r="353" spans="1:9" x14ac:dyDescent="0.15">
      <c r="A353" s="1">
        <v>16</v>
      </c>
      <c r="B353" s="1" t="s">
        <v>114</v>
      </c>
      <c r="C353" s="1">
        <v>5</v>
      </c>
      <c r="D353" s="1" t="s">
        <v>157</v>
      </c>
      <c r="E353" s="6">
        <f>労働コスト!E353/SUM(資本コスト!E353,労働コスト!E353)</f>
        <v>0.58596049616557322</v>
      </c>
      <c r="F353" s="6">
        <f>労働コスト!F353/SUM(資本コスト!F353,労働コスト!F353)</f>
        <v>0.66592775466877951</v>
      </c>
      <c r="G353" s="6">
        <f>労働コスト!G353/SUM(資本コスト!G353,労働コスト!G353)</f>
        <v>0.61309961615129305</v>
      </c>
      <c r="H353" s="6">
        <f>労働コスト!H353/SUM(資本コスト!H353,労働コスト!H353)</f>
        <v>0.56475344535411387</v>
      </c>
      <c r="I353" s="6">
        <f>労働コスト!I353/SUM(資本コスト!I353,労働コスト!I353)</f>
        <v>0.47650233339260561</v>
      </c>
    </row>
    <row r="354" spans="1:9" x14ac:dyDescent="0.15">
      <c r="A354" s="1">
        <v>16</v>
      </c>
      <c r="B354" s="1" t="s">
        <v>114</v>
      </c>
      <c r="C354" s="1">
        <v>6</v>
      </c>
      <c r="D354" s="1" t="s">
        <v>49</v>
      </c>
      <c r="E354" s="6">
        <f>労働コスト!E354/SUM(資本コスト!E354,労働コスト!E354)</f>
        <v>0.43277083624218143</v>
      </c>
      <c r="F354" s="6">
        <f>労働コスト!F354/SUM(資本コスト!F354,労働コスト!F354)</f>
        <v>0.51682773559057749</v>
      </c>
      <c r="G354" s="6">
        <f>労働コスト!G354/SUM(資本コスト!G354,労働コスト!G354)</f>
        <v>0.54103183752453365</v>
      </c>
      <c r="H354" s="6">
        <f>労働コスト!H354/SUM(資本コスト!H354,労働コスト!H354)</f>
        <v>0.53780333457553631</v>
      </c>
      <c r="I354" s="6">
        <f>労働コスト!I354/SUM(資本コスト!I354,労働コスト!I354)</f>
        <v>0.4620905104940608</v>
      </c>
    </row>
    <row r="355" spans="1:9" x14ac:dyDescent="0.15">
      <c r="A355" s="1">
        <v>16</v>
      </c>
      <c r="B355" s="1" t="s">
        <v>114</v>
      </c>
      <c r="C355" s="1">
        <v>7</v>
      </c>
      <c r="D355" s="1" t="s">
        <v>158</v>
      </c>
      <c r="E355" s="6">
        <f>労働コスト!E355/SUM(資本コスト!E355,労働コスト!E355)</f>
        <v>0.41877465858069851</v>
      </c>
      <c r="F355" s="6">
        <f>労働コスト!F355/SUM(資本コスト!F355,労働コスト!F355)</f>
        <v>0.27367044450603789</v>
      </c>
      <c r="G355" s="6">
        <f>労働コスト!G355/SUM(資本コスト!G355,労働コスト!G355)</f>
        <v>0.25779893818353683</v>
      </c>
      <c r="H355" s="6">
        <f>労働コスト!H355/SUM(資本コスト!H355,労働コスト!H355)</f>
        <v>0.2345362401000472</v>
      </c>
      <c r="I355" s="6">
        <f>労働コスト!I355/SUM(資本コスト!I355,労働コスト!I355)</f>
        <v>0.24134501192144542</v>
      </c>
    </row>
    <row r="356" spans="1:9" x14ac:dyDescent="0.15">
      <c r="A356" s="1">
        <v>16</v>
      </c>
      <c r="B356" s="1" t="s">
        <v>114</v>
      </c>
      <c r="C356" s="1">
        <v>8</v>
      </c>
      <c r="D356" s="1" t="s">
        <v>159</v>
      </c>
      <c r="E356" s="6">
        <f>労働コスト!E356/SUM(資本コスト!E356,労働コスト!E356)</f>
        <v>0.45845644184746914</v>
      </c>
      <c r="F356" s="6">
        <f>労働コスト!F356/SUM(資本コスト!F356,労働コスト!F356)</f>
        <v>0.67955675780258129</v>
      </c>
      <c r="G356" s="6">
        <f>労働コスト!G356/SUM(資本コスト!G356,労働コスト!G356)</f>
        <v>0.72633798511768866</v>
      </c>
      <c r="H356" s="6">
        <f>労働コスト!H356/SUM(資本コスト!H356,労働コスト!H356)</f>
        <v>0.74524959346545527</v>
      </c>
      <c r="I356" s="6">
        <f>労働コスト!I356/SUM(資本コスト!I356,労働コスト!I356)</f>
        <v>0.6805698798429155</v>
      </c>
    </row>
    <row r="357" spans="1:9" x14ac:dyDescent="0.15">
      <c r="A357" s="1">
        <v>16</v>
      </c>
      <c r="B357" s="1" t="s">
        <v>114</v>
      </c>
      <c r="C357" s="1">
        <v>9</v>
      </c>
      <c r="D357" s="1" t="s">
        <v>160</v>
      </c>
      <c r="E357" s="6">
        <f>労働コスト!E357/SUM(資本コスト!E357,労働コスト!E357)</f>
        <v>0.697187696600854</v>
      </c>
      <c r="F357" s="6">
        <f>労働コスト!F357/SUM(資本コスト!F357,労働コスト!F357)</f>
        <v>0.53086761449398967</v>
      </c>
      <c r="G357" s="6">
        <f>労働コスト!G357/SUM(資本コスト!G357,労働コスト!G357)</f>
        <v>0.51466315490953862</v>
      </c>
      <c r="H357" s="6">
        <f>労働コスト!H357/SUM(資本コスト!H357,労働コスト!H357)</f>
        <v>0.51139496500788029</v>
      </c>
      <c r="I357" s="6">
        <f>労働コスト!I357/SUM(資本コスト!I357,労働コスト!I357)</f>
        <v>0.53775085862081595</v>
      </c>
    </row>
    <row r="358" spans="1:9" x14ac:dyDescent="0.15">
      <c r="A358" s="1">
        <v>16</v>
      </c>
      <c r="B358" s="1" t="s">
        <v>114</v>
      </c>
      <c r="C358" s="1">
        <v>10</v>
      </c>
      <c r="D358" s="1" t="s">
        <v>161</v>
      </c>
      <c r="E358" s="6">
        <f>労働コスト!E358/SUM(資本コスト!E358,労働コスト!E358)</f>
        <v>0.64480576727511862</v>
      </c>
      <c r="F358" s="6">
        <f>労働コスト!F358/SUM(資本コスト!F358,労働コスト!F358)</f>
        <v>0.79185437583051344</v>
      </c>
      <c r="G358" s="6">
        <f>労働コスト!G358/SUM(資本コスト!G358,労働コスト!G358)</f>
        <v>0.77285778539010841</v>
      </c>
      <c r="H358" s="6">
        <f>労働コスト!H358/SUM(資本コスト!H358,労働コスト!H358)</f>
        <v>0.74710282017629459</v>
      </c>
      <c r="I358" s="6">
        <f>労働コスト!I358/SUM(資本コスト!I358,労働コスト!I358)</f>
        <v>0.73839962798498626</v>
      </c>
    </row>
    <row r="359" spans="1:9" x14ac:dyDescent="0.15">
      <c r="A359" s="1">
        <v>16</v>
      </c>
      <c r="B359" s="1" t="s">
        <v>114</v>
      </c>
      <c r="C359" s="1">
        <v>11</v>
      </c>
      <c r="D359" s="1" t="s">
        <v>162</v>
      </c>
      <c r="E359" s="6">
        <f>労働コスト!E359/SUM(資本コスト!E359,労働コスト!E359)</f>
        <v>0.68672924688159354</v>
      </c>
      <c r="F359" s="6">
        <f>労働コスト!F359/SUM(資本コスト!F359,労働コスト!F359)</f>
        <v>0.74897455209264197</v>
      </c>
      <c r="G359" s="6">
        <f>労働コスト!G359/SUM(資本コスト!G359,労働コスト!G359)</f>
        <v>0.67950857468078485</v>
      </c>
      <c r="H359" s="6">
        <f>労働コスト!H359/SUM(資本コスト!H359,労働コスト!H359)</f>
        <v>0.66670410556866666</v>
      </c>
      <c r="I359" s="6">
        <f>労働コスト!I359/SUM(資本コスト!I359,労働コスト!I359)</f>
        <v>0.65087193334826943</v>
      </c>
    </row>
    <row r="360" spans="1:9" x14ac:dyDescent="0.15">
      <c r="A360" s="1">
        <v>16</v>
      </c>
      <c r="B360" s="1" t="s">
        <v>114</v>
      </c>
      <c r="C360" s="1">
        <v>12</v>
      </c>
      <c r="D360" s="1" t="s">
        <v>163</v>
      </c>
      <c r="E360" s="6">
        <f>労働コスト!E360/SUM(資本コスト!E360,労働コスト!E360)</f>
        <v>0.75562128136528317</v>
      </c>
      <c r="F360" s="6">
        <f>労働コスト!F360/SUM(資本コスト!F360,労働コスト!F360)</f>
        <v>0.8665980651495413</v>
      </c>
      <c r="G360" s="6">
        <f>労働コスト!G360/SUM(資本コスト!G360,労働コスト!G360)</f>
        <v>0.71832480793323061</v>
      </c>
      <c r="H360" s="6">
        <f>労働コスト!H360/SUM(資本コスト!H360,労働コスト!H360)</f>
        <v>0.59845964301623056</v>
      </c>
      <c r="I360" s="6">
        <f>労働コスト!I360/SUM(資本コスト!I360,労働コスト!I360)</f>
        <v>0.54531626195954064</v>
      </c>
    </row>
    <row r="361" spans="1:9" x14ac:dyDescent="0.15">
      <c r="A361" s="1">
        <v>16</v>
      </c>
      <c r="B361" s="1" t="s">
        <v>114</v>
      </c>
      <c r="C361" s="1">
        <v>13</v>
      </c>
      <c r="D361" s="1" t="s">
        <v>164</v>
      </c>
      <c r="E361" s="6">
        <f>労働コスト!E361/SUM(資本コスト!E361,労働コスト!E361)</f>
        <v>0.66576810714504064</v>
      </c>
      <c r="F361" s="6">
        <f>労働コスト!F361/SUM(資本コスト!F361,労働コスト!F361)</f>
        <v>0.68810393725595143</v>
      </c>
      <c r="G361" s="6">
        <f>労働コスト!G361/SUM(資本コスト!G361,労働コスト!G361)</f>
        <v>0.61970353008424306</v>
      </c>
      <c r="H361" s="6">
        <f>労働コスト!H361/SUM(資本コスト!H361,労働コスト!H361)</f>
        <v>0.64572906633878391</v>
      </c>
      <c r="I361" s="6">
        <f>労働コスト!I361/SUM(資本コスト!I361,労働コスト!I361)</f>
        <v>0.73133071909282854</v>
      </c>
    </row>
    <row r="362" spans="1:9" x14ac:dyDescent="0.15">
      <c r="A362" s="1">
        <v>16</v>
      </c>
      <c r="B362" s="1" t="s">
        <v>114</v>
      </c>
      <c r="C362" s="1">
        <v>14</v>
      </c>
      <c r="D362" s="1" t="s">
        <v>165</v>
      </c>
      <c r="E362" s="6">
        <f>労働コスト!E362/SUM(資本コスト!E362,労働コスト!E362)</f>
        <v>0.82683318269486539</v>
      </c>
      <c r="F362" s="6">
        <f>労働コスト!F362/SUM(資本コスト!F362,労働コスト!F362)</f>
        <v>0.6442982405707155</v>
      </c>
      <c r="G362" s="6">
        <f>労働コスト!G362/SUM(資本コスト!G362,労働コスト!G362)</f>
        <v>0.72527455111377404</v>
      </c>
      <c r="H362" s="6">
        <f>労働コスト!H362/SUM(資本コスト!H362,労働コスト!H362)</f>
        <v>0.5982027322188973</v>
      </c>
      <c r="I362" s="6">
        <f>労働コスト!I362/SUM(資本コスト!I362,労働コスト!I362)</f>
        <v>0.63943635101752616</v>
      </c>
    </row>
    <row r="363" spans="1:9" x14ac:dyDescent="0.15">
      <c r="A363" s="1">
        <v>16</v>
      </c>
      <c r="B363" s="1" t="s">
        <v>114</v>
      </c>
      <c r="C363" s="1">
        <v>15</v>
      </c>
      <c r="D363" s="1" t="s">
        <v>166</v>
      </c>
      <c r="E363" s="6">
        <f>労働コスト!E363/SUM(資本コスト!E363,労働コスト!E363)</f>
        <v>0.72424481100863358</v>
      </c>
      <c r="F363" s="6">
        <f>労働コスト!F363/SUM(資本コスト!F363,労働コスト!F363)</f>
        <v>0.76868516427111044</v>
      </c>
      <c r="G363" s="6">
        <f>労働コスト!G363/SUM(資本コスト!G363,労働コスト!G363)</f>
        <v>0.70684370316138201</v>
      </c>
      <c r="H363" s="6">
        <f>労働コスト!H363/SUM(資本コスト!H363,労働コスト!H363)</f>
        <v>0.70487280446780265</v>
      </c>
      <c r="I363" s="6">
        <f>労働コスト!I363/SUM(資本コスト!I363,労働コスト!I363)</f>
        <v>0.63295225673619671</v>
      </c>
    </row>
    <row r="364" spans="1:9" x14ac:dyDescent="0.15">
      <c r="A364" s="1">
        <v>16</v>
      </c>
      <c r="B364" s="1" t="s">
        <v>64</v>
      </c>
      <c r="C364" s="1">
        <v>16</v>
      </c>
      <c r="D364" s="1" t="s">
        <v>149</v>
      </c>
      <c r="E364" s="6">
        <f>労働コスト!E364/SUM(資本コスト!E364,労働コスト!E364)</f>
        <v>0.7777708312078061</v>
      </c>
      <c r="F364" s="6">
        <f>労働コスト!F364/SUM(資本コスト!F364,労働コスト!F364)</f>
        <v>0.86079178399072298</v>
      </c>
      <c r="G364" s="6">
        <f>労働コスト!G364/SUM(資本コスト!G364,労働コスト!G364)</f>
        <v>0.80534271395516022</v>
      </c>
      <c r="H364" s="6">
        <f>労働コスト!H364/SUM(資本コスト!H364,労働コスト!H364)</f>
        <v>0.86020053635931426</v>
      </c>
      <c r="I364" s="6">
        <f>労働コスト!I364/SUM(資本コスト!I364,労働コスト!I364)</f>
        <v>0.84243279160551765</v>
      </c>
    </row>
    <row r="365" spans="1:9" x14ac:dyDescent="0.15">
      <c r="A365" s="1">
        <v>16</v>
      </c>
      <c r="B365" s="1" t="s">
        <v>64</v>
      </c>
      <c r="C365" s="1">
        <v>17</v>
      </c>
      <c r="D365" s="1" t="s">
        <v>150</v>
      </c>
      <c r="E365" s="6">
        <f>労働コスト!E365/SUM(資本コスト!E365,労働コスト!E365)</f>
        <v>0.1294920535961494</v>
      </c>
      <c r="F365" s="6">
        <f>労働コスト!F365/SUM(資本コスト!F365,労働コスト!F365)</f>
        <v>0.22932172569158216</v>
      </c>
      <c r="G365" s="6">
        <f>労働コスト!G365/SUM(資本コスト!G365,労働コスト!G365)</f>
        <v>0.28145398718878217</v>
      </c>
      <c r="H365" s="6">
        <f>労働コスト!H365/SUM(資本コスト!H365,労働コスト!H365)</f>
        <v>0.31060712877974056</v>
      </c>
      <c r="I365" s="6">
        <f>労働コスト!I365/SUM(資本コスト!I365,労働コスト!I365)</f>
        <v>0.23792737609154874</v>
      </c>
    </row>
    <row r="366" spans="1:9" x14ac:dyDescent="0.15">
      <c r="A366" s="1">
        <v>16</v>
      </c>
      <c r="B366" s="1" t="s">
        <v>64</v>
      </c>
      <c r="C366" s="1">
        <v>18</v>
      </c>
      <c r="D366" s="1" t="s">
        <v>151</v>
      </c>
      <c r="E366" s="6">
        <f>労働コスト!E366/SUM(資本コスト!E366,労働コスト!E366)</f>
        <v>0.87325766448652731</v>
      </c>
      <c r="F366" s="6">
        <f>労働コスト!F366/SUM(資本コスト!F366,労働コスト!F366)</f>
        <v>0.81956835062414757</v>
      </c>
      <c r="G366" s="6">
        <f>労働コスト!G366/SUM(資本コスト!G366,労働コスト!G366)</f>
        <v>0.82048965112498695</v>
      </c>
      <c r="H366" s="6">
        <f>労働コスト!H366/SUM(資本コスト!H366,労働コスト!H366)</f>
        <v>0.82221943609893355</v>
      </c>
      <c r="I366" s="6">
        <f>労働コスト!I366/SUM(資本コスト!I366,労働コスト!I366)</f>
        <v>0.84306937139714788</v>
      </c>
    </row>
    <row r="367" spans="1:9" x14ac:dyDescent="0.15">
      <c r="A367" s="1">
        <v>16</v>
      </c>
      <c r="B367" s="1" t="s">
        <v>64</v>
      </c>
      <c r="C367" s="1">
        <v>19</v>
      </c>
      <c r="D367" s="1" t="s">
        <v>152</v>
      </c>
      <c r="E367" s="6">
        <f>労働コスト!E367/SUM(資本コスト!E367,労働コスト!E367)</f>
        <v>0.75738613022427936</v>
      </c>
      <c r="F367" s="6">
        <f>労働コスト!F367/SUM(資本コスト!F367,労働コスト!F367)</f>
        <v>0.84923077335649078</v>
      </c>
      <c r="G367" s="6">
        <f>労働コスト!G367/SUM(資本コスト!G367,労働コスト!G367)</f>
        <v>0.86634962189745401</v>
      </c>
      <c r="H367" s="6">
        <f>労働コスト!H367/SUM(資本コスト!H367,労働コスト!H367)</f>
        <v>0.87891039070460164</v>
      </c>
      <c r="I367" s="6">
        <f>労働コスト!I367/SUM(資本コスト!I367,労働コスト!I367)</f>
        <v>0.80859895664498171</v>
      </c>
    </row>
    <row r="368" spans="1:9" x14ac:dyDescent="0.15">
      <c r="A368" s="1">
        <v>16</v>
      </c>
      <c r="B368" s="1" t="s">
        <v>64</v>
      </c>
      <c r="C368" s="1">
        <v>20</v>
      </c>
      <c r="D368" s="1" t="s">
        <v>153</v>
      </c>
      <c r="E368" s="6">
        <f>労働コスト!E368/SUM(資本コスト!E368,労働コスト!E368)</f>
        <v>0.62407553496780976</v>
      </c>
      <c r="F368" s="6">
        <f>労働コスト!F368/SUM(資本コスト!F368,労働コスト!F368)</f>
        <v>0.15634258089661665</v>
      </c>
      <c r="G368" s="6">
        <f>労働コスト!G368/SUM(資本コスト!G368,労働コスト!G368)</f>
        <v>0.17732392720462606</v>
      </c>
      <c r="H368" s="6">
        <f>労働コスト!H368/SUM(資本コスト!H368,労働コスト!H368)</f>
        <v>0.1752125862566711</v>
      </c>
      <c r="I368" s="6">
        <f>労働コスト!I368/SUM(資本コスト!I368,労働コスト!I368)</f>
        <v>0.15627936878262411</v>
      </c>
    </row>
    <row r="369" spans="1:9" x14ac:dyDescent="0.15">
      <c r="A369" s="1">
        <v>16</v>
      </c>
      <c r="B369" s="1" t="s">
        <v>64</v>
      </c>
      <c r="C369" s="1">
        <v>21</v>
      </c>
      <c r="D369" s="1" t="s">
        <v>154</v>
      </c>
      <c r="E369" s="6">
        <f>労働コスト!E369/SUM(資本コスト!E369,労働コスト!E369)</f>
        <v>0.40544614837136872</v>
      </c>
      <c r="F369" s="6">
        <f>労働コスト!F369/SUM(資本コスト!F369,労働コスト!F369)</f>
        <v>0.51977755608599263</v>
      </c>
      <c r="G369" s="6">
        <f>労働コスト!G369/SUM(資本コスト!G369,労働コスト!G369)</f>
        <v>0.54666600257631004</v>
      </c>
      <c r="H369" s="6">
        <f>労働コスト!H369/SUM(資本コスト!H369,労働コスト!H369)</f>
        <v>0.58789423796205953</v>
      </c>
      <c r="I369" s="6">
        <f>労働コスト!I369/SUM(資本コスト!I369,労働コスト!I369)</f>
        <v>0.49745081392791357</v>
      </c>
    </row>
    <row r="370" spans="1:9" x14ac:dyDescent="0.15">
      <c r="A370" s="1">
        <v>16</v>
      </c>
      <c r="B370" s="1" t="s">
        <v>15</v>
      </c>
      <c r="C370" s="1">
        <v>22</v>
      </c>
      <c r="D370" s="1" t="s">
        <v>146</v>
      </c>
      <c r="E370" s="6">
        <f>労働コスト!E370/SUM(資本コスト!E370,労働コスト!E370)</f>
        <v>0.78464589508761373</v>
      </c>
      <c r="F370" s="6">
        <f>労働コスト!F370/SUM(資本コスト!F370,労働コスト!F370)</f>
        <v>0.7735220347153402</v>
      </c>
      <c r="G370" s="6">
        <f>労働コスト!G370/SUM(資本コスト!G370,労働コスト!G370)</f>
        <v>0.66894584363872545</v>
      </c>
      <c r="H370" s="6">
        <f>労働コスト!H370/SUM(資本コスト!H370,労働コスト!H370)</f>
        <v>0.63389239767801919</v>
      </c>
      <c r="I370" s="6">
        <f>労働コスト!I370/SUM(資本コスト!I370,労働コスト!I370)</f>
        <v>0.69131464776105478</v>
      </c>
    </row>
    <row r="371" spans="1:9" x14ac:dyDescent="0.15">
      <c r="A371" s="1">
        <v>16</v>
      </c>
      <c r="B371" s="1" t="s">
        <v>15</v>
      </c>
      <c r="C371" s="1">
        <v>23</v>
      </c>
      <c r="D371" s="1" t="s">
        <v>167</v>
      </c>
      <c r="E371" s="6">
        <f>労働コスト!E371/SUM(資本コスト!E371,労働コスト!E371)</f>
        <v>0.53914001701260117</v>
      </c>
      <c r="F371" s="6">
        <f>労働コスト!F371/SUM(資本コスト!F371,労働コスト!F371)</f>
        <v>0.68743168913754327</v>
      </c>
      <c r="G371" s="6">
        <f>労働コスト!G371/SUM(資本コスト!G371,労働コスト!G371)</f>
        <v>0.65259469456257091</v>
      </c>
      <c r="H371" s="6">
        <f>労働コスト!H371/SUM(資本コスト!H371,労働コスト!H371)</f>
        <v>0.64382958650215816</v>
      </c>
      <c r="I371" s="6">
        <f>労働コスト!I371/SUM(資本コスト!I371,労働コスト!I371)</f>
        <v>0.61173815914469409</v>
      </c>
    </row>
    <row r="372" spans="1:9" x14ac:dyDescent="0.15">
      <c r="A372" s="1">
        <v>17</v>
      </c>
      <c r="B372" s="1" t="s">
        <v>65</v>
      </c>
      <c r="C372" s="1">
        <v>1</v>
      </c>
      <c r="D372" s="1" t="s">
        <v>147</v>
      </c>
      <c r="E372" s="6">
        <f>労働コスト!E372/SUM(資本コスト!E372,労働コスト!E372)</f>
        <v>0.35109377010650633</v>
      </c>
      <c r="F372" s="6">
        <f>労働コスト!F372/SUM(資本コスト!F372,労働コスト!F372)</f>
        <v>0.39372069062412951</v>
      </c>
      <c r="G372" s="6">
        <f>労働コスト!G372/SUM(資本コスト!G372,労働コスト!G372)</f>
        <v>0.34349276741365797</v>
      </c>
      <c r="H372" s="6">
        <f>労働コスト!H372/SUM(資本コスト!H372,労働コスト!H372)</f>
        <v>0.22673467442012074</v>
      </c>
      <c r="I372" s="6">
        <f>労働コスト!I372/SUM(資本コスト!I372,労働コスト!I372)</f>
        <v>0.19720677699669478</v>
      </c>
    </row>
    <row r="373" spans="1:9" x14ac:dyDescent="0.15">
      <c r="A373" s="1">
        <v>17</v>
      </c>
      <c r="B373" s="1" t="s">
        <v>65</v>
      </c>
      <c r="C373" s="1">
        <v>2</v>
      </c>
      <c r="D373" s="1" t="s">
        <v>148</v>
      </c>
      <c r="E373" s="6">
        <f>労働コスト!E373/SUM(資本コスト!E373,労働コスト!E373)</f>
        <v>0.84788902299212465</v>
      </c>
      <c r="F373" s="6">
        <f>労働コスト!F373/SUM(資本コスト!F373,労働コスト!F373)</f>
        <v>0.43148210188469599</v>
      </c>
      <c r="G373" s="6">
        <f>労働コスト!G373/SUM(資本コスト!G373,労働コスト!G373)</f>
        <v>0.59231348105518566</v>
      </c>
      <c r="H373" s="6">
        <f>労働コスト!H373/SUM(資本コスト!H373,労働コスト!H373)</f>
        <v>0.5866897291359372</v>
      </c>
      <c r="I373" s="6">
        <f>労働コスト!I373/SUM(資本コスト!I373,労働コスト!I373)</f>
        <v>0.46920815702033108</v>
      </c>
    </row>
    <row r="374" spans="1:9" x14ac:dyDescent="0.15">
      <c r="A374" s="1">
        <v>17</v>
      </c>
      <c r="B374" s="1" t="s">
        <v>115</v>
      </c>
      <c r="C374" s="1">
        <v>3</v>
      </c>
      <c r="D374" s="1" t="s">
        <v>155</v>
      </c>
      <c r="E374" s="6">
        <f>労働コスト!E374/SUM(資本コスト!E374,労働コスト!E374)</f>
        <v>0.77958780641565495</v>
      </c>
      <c r="F374" s="6">
        <f>労働コスト!F374/SUM(資本コスト!F374,労働コスト!F374)</f>
        <v>0.82478790212987818</v>
      </c>
      <c r="G374" s="6">
        <f>労働コスト!G374/SUM(資本コスト!G374,労働コスト!G374)</f>
        <v>0.76186984170612004</v>
      </c>
      <c r="H374" s="6">
        <f>労働コスト!H374/SUM(資本コスト!H374,労働コスト!H374)</f>
        <v>0.72939643389884734</v>
      </c>
      <c r="I374" s="6">
        <f>労働コスト!I374/SUM(資本コスト!I374,労働コスト!I374)</f>
        <v>0.73446073829654979</v>
      </c>
    </row>
    <row r="375" spans="1:9" x14ac:dyDescent="0.15">
      <c r="A375" s="1">
        <v>17</v>
      </c>
      <c r="B375" s="1" t="s">
        <v>115</v>
      </c>
      <c r="C375" s="1">
        <v>4</v>
      </c>
      <c r="D375" s="1" t="s">
        <v>156</v>
      </c>
      <c r="E375" s="6">
        <f>労働コスト!E375/SUM(資本コスト!E375,労働コスト!E375)</f>
        <v>0.6749752237951484</v>
      </c>
      <c r="F375" s="6">
        <f>労働コスト!F375/SUM(資本コスト!F375,労働コスト!F375)</f>
        <v>0.70466070571321482</v>
      </c>
      <c r="G375" s="6">
        <f>労働コスト!G375/SUM(資本コスト!G375,労働コスト!G375)</f>
        <v>0.66011101166673669</v>
      </c>
      <c r="H375" s="6">
        <f>労働コスト!H375/SUM(資本コスト!H375,労働コスト!H375)</f>
        <v>0.5867880012728498</v>
      </c>
      <c r="I375" s="6">
        <f>労働コスト!I375/SUM(資本コスト!I375,労働コスト!I375)</f>
        <v>0.54451096370147034</v>
      </c>
    </row>
    <row r="376" spans="1:9" x14ac:dyDescent="0.15">
      <c r="A376" s="1">
        <v>17</v>
      </c>
      <c r="B376" s="1" t="s">
        <v>115</v>
      </c>
      <c r="C376" s="1">
        <v>5</v>
      </c>
      <c r="D376" s="1" t="s">
        <v>157</v>
      </c>
      <c r="E376" s="6">
        <f>労働コスト!E376/SUM(資本コスト!E376,労働コスト!E376)</f>
        <v>0.76064677034226935</v>
      </c>
      <c r="F376" s="6">
        <f>労働コスト!F376/SUM(資本コスト!F376,労働コスト!F376)</f>
        <v>0.8259731129890503</v>
      </c>
      <c r="G376" s="6">
        <f>労働コスト!G376/SUM(資本コスト!G376,労働コスト!G376)</f>
        <v>0.79584085642888014</v>
      </c>
      <c r="H376" s="6">
        <f>労働コスト!H376/SUM(資本コスト!H376,労働コスト!H376)</f>
        <v>0.82974467801218799</v>
      </c>
      <c r="I376" s="6">
        <f>労働コスト!I376/SUM(資本コスト!I376,労働コスト!I376)</f>
        <v>0.83766381605344797</v>
      </c>
    </row>
    <row r="377" spans="1:9" x14ac:dyDescent="0.15">
      <c r="A377" s="1">
        <v>17</v>
      </c>
      <c r="B377" s="1" t="s">
        <v>115</v>
      </c>
      <c r="C377" s="1">
        <v>6</v>
      </c>
      <c r="D377" s="1" t="s">
        <v>49</v>
      </c>
      <c r="E377" s="6">
        <f>労働コスト!E377/SUM(資本コスト!E377,労働コスト!E377)</f>
        <v>0.70917682025963569</v>
      </c>
      <c r="F377" s="6">
        <f>労働コスト!F377/SUM(資本コスト!F377,労働コスト!F377)</f>
        <v>0.5624475287222882</v>
      </c>
      <c r="G377" s="6">
        <f>労働コスト!G377/SUM(資本コスト!G377,労働コスト!G377)</f>
        <v>0.63581713181612076</v>
      </c>
      <c r="H377" s="6">
        <f>労働コスト!H377/SUM(資本コスト!H377,労働コスト!H377)</f>
        <v>0.66701726516114734</v>
      </c>
      <c r="I377" s="6">
        <f>労働コスト!I377/SUM(資本コスト!I377,労働コスト!I377)</f>
        <v>0.59563726113043913</v>
      </c>
    </row>
    <row r="378" spans="1:9" x14ac:dyDescent="0.15">
      <c r="A378" s="1">
        <v>17</v>
      </c>
      <c r="B378" s="1" t="s">
        <v>115</v>
      </c>
      <c r="C378" s="1">
        <v>7</v>
      </c>
      <c r="D378" s="1" t="s">
        <v>158</v>
      </c>
      <c r="E378" s="6">
        <f>労働コスト!E378/SUM(資本コスト!E378,労働コスト!E378)</f>
        <v>0.37464793040233818</v>
      </c>
      <c r="F378" s="6">
        <f>労働コスト!F378/SUM(資本コスト!F378,労働コスト!F378)</f>
        <v>0.5757686732065862</v>
      </c>
      <c r="G378" s="6">
        <f>労働コスト!G378/SUM(資本コスト!G378,労働コスト!G378)</f>
        <v>0.54048112220213118</v>
      </c>
      <c r="H378" s="6">
        <f>労働コスト!H378/SUM(資本コスト!H378,労働コスト!H378)</f>
        <v>0.36825529400585361</v>
      </c>
      <c r="I378" s="6">
        <f>労働コスト!I378/SUM(資本コスト!I378,労働コスト!I378)</f>
        <v>0.40237899047040815</v>
      </c>
    </row>
    <row r="379" spans="1:9" x14ac:dyDescent="0.15">
      <c r="A379" s="1">
        <v>17</v>
      </c>
      <c r="B379" s="1" t="s">
        <v>115</v>
      </c>
      <c r="C379" s="1">
        <v>8</v>
      </c>
      <c r="D379" s="1" t="s">
        <v>159</v>
      </c>
      <c r="E379" s="6">
        <f>労働コスト!E379/SUM(資本コスト!E379,労働コスト!E379)</f>
        <v>0.62304733307322091</v>
      </c>
      <c r="F379" s="6">
        <f>労働コスト!F379/SUM(資本コスト!F379,労働コスト!F379)</f>
        <v>0.81606648224946587</v>
      </c>
      <c r="G379" s="6">
        <f>労働コスト!G379/SUM(資本コスト!G379,労働コスト!G379)</f>
        <v>0.82389237909888613</v>
      </c>
      <c r="H379" s="6">
        <f>労働コスト!H379/SUM(資本コスト!H379,労働コスト!H379)</f>
        <v>0.85292676105901377</v>
      </c>
      <c r="I379" s="6">
        <f>労働コスト!I379/SUM(資本コスト!I379,労働コスト!I379)</f>
        <v>0.82906272497831313</v>
      </c>
    </row>
    <row r="380" spans="1:9" x14ac:dyDescent="0.15">
      <c r="A380" s="1">
        <v>17</v>
      </c>
      <c r="B380" s="1" t="s">
        <v>115</v>
      </c>
      <c r="C380" s="1">
        <v>9</v>
      </c>
      <c r="D380" s="1" t="s">
        <v>160</v>
      </c>
      <c r="E380" s="6">
        <f>労働コスト!E380/SUM(資本コスト!E380,労働コスト!E380)</f>
        <v>0.74888771529880949</v>
      </c>
      <c r="F380" s="6">
        <f>労働コスト!F380/SUM(資本コスト!F380,労働コスト!F380)</f>
        <v>0.78296980896130219</v>
      </c>
      <c r="G380" s="6">
        <f>労働コスト!G380/SUM(資本コスト!G380,労働コスト!G380)</f>
        <v>0.6827347600798066</v>
      </c>
      <c r="H380" s="6">
        <f>労働コスト!H380/SUM(資本コスト!H380,労働コスト!H380)</f>
        <v>0.72006464305929552</v>
      </c>
      <c r="I380" s="6">
        <f>労働コスト!I380/SUM(資本コスト!I380,労働コスト!I380)</f>
        <v>0.72777886063755526</v>
      </c>
    </row>
    <row r="381" spans="1:9" x14ac:dyDescent="0.15">
      <c r="A381" s="1">
        <v>17</v>
      </c>
      <c r="B381" s="1" t="s">
        <v>115</v>
      </c>
      <c r="C381" s="1">
        <v>10</v>
      </c>
      <c r="D381" s="1" t="s">
        <v>161</v>
      </c>
      <c r="E381" s="6">
        <f>労働コスト!E381/SUM(資本コスト!E381,労働コスト!E381)</f>
        <v>0.82055829180929851</v>
      </c>
      <c r="F381" s="6">
        <f>労働コスト!F381/SUM(資本コスト!F381,労働コスト!F381)</f>
        <v>0.86926796553685448</v>
      </c>
      <c r="G381" s="6">
        <f>労働コスト!G381/SUM(資本コスト!G381,労働コスト!G381)</f>
        <v>0.87949549601307286</v>
      </c>
      <c r="H381" s="6">
        <f>労働コスト!H381/SUM(資本コスト!H381,労働コスト!H381)</f>
        <v>0.86754314192676008</v>
      </c>
      <c r="I381" s="6">
        <f>労働コスト!I381/SUM(資本コスト!I381,労働コスト!I381)</f>
        <v>0.81718795807735822</v>
      </c>
    </row>
    <row r="382" spans="1:9" x14ac:dyDescent="0.15">
      <c r="A382" s="1">
        <v>17</v>
      </c>
      <c r="B382" s="1" t="s">
        <v>115</v>
      </c>
      <c r="C382" s="1">
        <v>11</v>
      </c>
      <c r="D382" s="1" t="s">
        <v>162</v>
      </c>
      <c r="E382" s="6">
        <f>労働コスト!E382/SUM(資本コスト!E382,労働コスト!E382)</f>
        <v>0.69653195418285474</v>
      </c>
      <c r="F382" s="6">
        <f>労働コスト!F382/SUM(資本コスト!F382,労働コスト!F382)</f>
        <v>0.76290151626810243</v>
      </c>
      <c r="G382" s="6">
        <f>労働コスト!G382/SUM(資本コスト!G382,労働コスト!G382)</f>
        <v>0.67412380510327607</v>
      </c>
      <c r="H382" s="6">
        <f>労働コスト!H382/SUM(資本コスト!H382,労働コスト!H382)</f>
        <v>0.69596543303671499</v>
      </c>
      <c r="I382" s="6">
        <f>労働コスト!I382/SUM(資本コスト!I382,労働コスト!I382)</f>
        <v>0.67992481982213016</v>
      </c>
    </row>
    <row r="383" spans="1:9" x14ac:dyDescent="0.15">
      <c r="A383" s="1">
        <v>17</v>
      </c>
      <c r="B383" s="1" t="s">
        <v>115</v>
      </c>
      <c r="C383" s="1">
        <v>12</v>
      </c>
      <c r="D383" s="1" t="s">
        <v>163</v>
      </c>
      <c r="E383" s="6">
        <f>労働コスト!E383/SUM(資本コスト!E383,労働コスト!E383)</f>
        <v>0.71803878970497392</v>
      </c>
      <c r="F383" s="6">
        <f>労働コスト!F383/SUM(資本コスト!F383,労働コスト!F383)</f>
        <v>0.8733159824489094</v>
      </c>
      <c r="G383" s="6">
        <f>労働コスト!G383/SUM(資本コスト!G383,労働コスト!G383)</f>
        <v>0.77661780272791792</v>
      </c>
      <c r="H383" s="6">
        <f>労働コスト!H383/SUM(資本コスト!H383,労働コスト!H383)</f>
        <v>0.64364618289713327</v>
      </c>
      <c r="I383" s="6">
        <f>労働コスト!I383/SUM(資本コスト!I383,労働コスト!I383)</f>
        <v>0.56838771553401635</v>
      </c>
    </row>
    <row r="384" spans="1:9" x14ac:dyDescent="0.15">
      <c r="A384" s="1">
        <v>17</v>
      </c>
      <c r="B384" s="1" t="s">
        <v>115</v>
      </c>
      <c r="C384" s="1">
        <v>13</v>
      </c>
      <c r="D384" s="1" t="s">
        <v>164</v>
      </c>
      <c r="E384" s="6">
        <f>労働コスト!E384/SUM(資本コスト!E384,労働コスト!E384)</f>
        <v>0.77846041992074477</v>
      </c>
      <c r="F384" s="6">
        <f>労働コスト!F384/SUM(資本コスト!F384,労働コスト!F384)</f>
        <v>0.71238793034680348</v>
      </c>
      <c r="G384" s="6">
        <f>労働コスト!G384/SUM(資本コスト!G384,労働コスト!G384)</f>
        <v>0.77905416776211467</v>
      </c>
      <c r="H384" s="6">
        <f>労働コスト!H384/SUM(資本コスト!H384,労働コスト!H384)</f>
        <v>0.77802818305711174</v>
      </c>
      <c r="I384" s="6">
        <f>労働コスト!I384/SUM(資本コスト!I384,労働コスト!I384)</f>
        <v>0.80426307599409885</v>
      </c>
    </row>
    <row r="385" spans="1:9" x14ac:dyDescent="0.15">
      <c r="A385" s="1">
        <v>17</v>
      </c>
      <c r="B385" s="1" t="s">
        <v>115</v>
      </c>
      <c r="C385" s="1">
        <v>14</v>
      </c>
      <c r="D385" s="1" t="s">
        <v>165</v>
      </c>
      <c r="E385" s="6">
        <f>労働コスト!E385/SUM(資本コスト!E385,労働コスト!E385)</f>
        <v>0.77342851837167637</v>
      </c>
      <c r="F385" s="6">
        <f>労働コスト!F385/SUM(資本コスト!F385,労働コスト!F385)</f>
        <v>0.92879479271422738</v>
      </c>
      <c r="G385" s="6">
        <f>労働コスト!G385/SUM(資本コスト!G385,労働コスト!G385)</f>
        <v>0.88676015347288539</v>
      </c>
      <c r="H385" s="6">
        <f>労働コスト!H385/SUM(資本コスト!H385,労働コスト!H385)</f>
        <v>0.7242191132045942</v>
      </c>
      <c r="I385" s="6">
        <f>労働コスト!I385/SUM(資本コスト!I385,労働コスト!I385)</f>
        <v>0.69935750549752052</v>
      </c>
    </row>
    <row r="386" spans="1:9" x14ac:dyDescent="0.15">
      <c r="A386" s="1">
        <v>17</v>
      </c>
      <c r="B386" s="1" t="s">
        <v>115</v>
      </c>
      <c r="C386" s="1">
        <v>15</v>
      </c>
      <c r="D386" s="1" t="s">
        <v>166</v>
      </c>
      <c r="E386" s="6">
        <f>労働コスト!E386/SUM(資本コスト!E386,労働コスト!E386)</f>
        <v>0.86140316232594349</v>
      </c>
      <c r="F386" s="6">
        <f>労働コスト!F386/SUM(資本コスト!F386,労働コスト!F386)</f>
        <v>0.87786015859397915</v>
      </c>
      <c r="G386" s="6">
        <f>労働コスト!G386/SUM(資本コスト!G386,労働コスト!G386)</f>
        <v>0.82547944927777361</v>
      </c>
      <c r="H386" s="6">
        <f>労働コスト!H386/SUM(資本コスト!H386,労働コスト!H386)</f>
        <v>0.77119295356429451</v>
      </c>
      <c r="I386" s="6">
        <f>労働コスト!I386/SUM(資本コスト!I386,労働コスト!I386)</f>
        <v>0.70913374697956366</v>
      </c>
    </row>
    <row r="387" spans="1:9" x14ac:dyDescent="0.15">
      <c r="A387" s="1">
        <v>17</v>
      </c>
      <c r="B387" s="1" t="s">
        <v>65</v>
      </c>
      <c r="C387" s="1">
        <v>16</v>
      </c>
      <c r="D387" s="1" t="s">
        <v>149</v>
      </c>
      <c r="E387" s="6">
        <f>労働コスト!E387/SUM(資本コスト!E387,労働コスト!E387)</f>
        <v>0.81075740943109964</v>
      </c>
      <c r="F387" s="6">
        <f>労働コスト!F387/SUM(資本コスト!F387,労働コスト!F387)</f>
        <v>0.86760550028047612</v>
      </c>
      <c r="G387" s="6">
        <f>労働コスト!G387/SUM(資本コスト!G387,労働コスト!G387)</f>
        <v>0.87389483632609644</v>
      </c>
      <c r="H387" s="6">
        <f>労働コスト!H387/SUM(資本コスト!H387,労働コスト!H387)</f>
        <v>0.8770899371238684</v>
      </c>
      <c r="I387" s="6">
        <f>労働コスト!I387/SUM(資本コスト!I387,労働コスト!I387)</f>
        <v>0.87541953063532463</v>
      </c>
    </row>
    <row r="388" spans="1:9" x14ac:dyDescent="0.15">
      <c r="A388" s="1">
        <v>17</v>
      </c>
      <c r="B388" s="1" t="s">
        <v>65</v>
      </c>
      <c r="C388" s="1">
        <v>17</v>
      </c>
      <c r="D388" s="1" t="s">
        <v>150</v>
      </c>
      <c r="E388" s="6">
        <f>労働コスト!E388/SUM(資本コスト!E388,労働コスト!E388)</f>
        <v>0.40307792474298004</v>
      </c>
      <c r="F388" s="6">
        <f>労働コスト!F388/SUM(資本コスト!F388,労働コスト!F388)</f>
        <v>0.2520397831905612</v>
      </c>
      <c r="G388" s="6">
        <f>労働コスト!G388/SUM(資本コスト!G388,労働コスト!G388)</f>
        <v>0.2671347176506923</v>
      </c>
      <c r="H388" s="6">
        <f>労働コスト!H388/SUM(資本コスト!H388,労働コスト!H388)</f>
        <v>0.20572573479260078</v>
      </c>
      <c r="I388" s="6">
        <f>労働コスト!I388/SUM(資本コスト!I388,労働コスト!I388)</f>
        <v>0.18611431704924758</v>
      </c>
    </row>
    <row r="389" spans="1:9" x14ac:dyDescent="0.15">
      <c r="A389" s="1">
        <v>17</v>
      </c>
      <c r="B389" s="1" t="s">
        <v>65</v>
      </c>
      <c r="C389" s="1">
        <v>18</v>
      </c>
      <c r="D389" s="1" t="s">
        <v>151</v>
      </c>
      <c r="E389" s="6">
        <f>労働コスト!E389/SUM(資本コスト!E389,労働コスト!E389)</f>
        <v>0.85901745722335421</v>
      </c>
      <c r="F389" s="6">
        <f>労働コスト!F389/SUM(資本コスト!F389,労働コスト!F389)</f>
        <v>0.86800504372809661</v>
      </c>
      <c r="G389" s="6">
        <f>労働コスト!G389/SUM(資本コスト!G389,労働コスト!G389)</f>
        <v>0.79870873106992135</v>
      </c>
      <c r="H389" s="6">
        <f>労働コスト!H389/SUM(資本コスト!H389,労働コスト!H389)</f>
        <v>0.84045701826038266</v>
      </c>
      <c r="I389" s="6">
        <f>労働コスト!I389/SUM(資本コスト!I389,労働コスト!I389)</f>
        <v>0.79660085229111688</v>
      </c>
    </row>
    <row r="390" spans="1:9" x14ac:dyDescent="0.15">
      <c r="A390" s="1">
        <v>17</v>
      </c>
      <c r="B390" s="1" t="s">
        <v>65</v>
      </c>
      <c r="C390" s="1">
        <v>19</v>
      </c>
      <c r="D390" s="1" t="s">
        <v>152</v>
      </c>
      <c r="E390" s="6">
        <f>労働コスト!E390/SUM(資本コスト!E390,労働コスト!E390)</f>
        <v>0.77798447842382423</v>
      </c>
      <c r="F390" s="6">
        <f>労働コスト!F390/SUM(資本コスト!F390,労働コスト!F390)</f>
        <v>0.89654582226685597</v>
      </c>
      <c r="G390" s="6">
        <f>労働コスト!G390/SUM(資本コスト!G390,労働コスト!G390)</f>
        <v>0.89001468058344457</v>
      </c>
      <c r="H390" s="6">
        <f>労働コスト!H390/SUM(資本コスト!H390,労働コスト!H390)</f>
        <v>0.87111255711562618</v>
      </c>
      <c r="I390" s="6">
        <f>労働コスト!I390/SUM(資本コスト!I390,労働コスト!I390)</f>
        <v>0.80518516289423658</v>
      </c>
    </row>
    <row r="391" spans="1:9" x14ac:dyDescent="0.15">
      <c r="A391" s="1">
        <v>17</v>
      </c>
      <c r="B391" s="1" t="s">
        <v>65</v>
      </c>
      <c r="C391" s="1">
        <v>20</v>
      </c>
      <c r="D391" s="1" t="s">
        <v>153</v>
      </c>
      <c r="E391" s="6">
        <f>労働コスト!E391/SUM(資本コスト!E391,労働コスト!E391)</f>
        <v>0.53117330487192771</v>
      </c>
      <c r="F391" s="6">
        <f>労働コスト!F391/SUM(資本コスト!F391,労働コスト!F391)</f>
        <v>0.17628856071577922</v>
      </c>
      <c r="G391" s="6">
        <f>労働コスト!G391/SUM(資本コスト!G391,労働コスト!G391)</f>
        <v>0.25058234989989531</v>
      </c>
      <c r="H391" s="6">
        <f>労働コスト!H391/SUM(資本コスト!H391,労働コスト!H391)</f>
        <v>0.22292613477281389</v>
      </c>
      <c r="I391" s="6">
        <f>労働コスト!I391/SUM(資本コスト!I391,労働コスト!I391)</f>
        <v>0.20691715260601146</v>
      </c>
    </row>
    <row r="392" spans="1:9" x14ac:dyDescent="0.15">
      <c r="A392" s="1">
        <v>17</v>
      </c>
      <c r="B392" s="1" t="s">
        <v>65</v>
      </c>
      <c r="C392" s="1">
        <v>21</v>
      </c>
      <c r="D392" s="1" t="s">
        <v>154</v>
      </c>
      <c r="E392" s="6">
        <f>労働コスト!E392/SUM(資本コスト!E392,労働コスト!E392)</f>
        <v>0.58796512932093425</v>
      </c>
      <c r="F392" s="6">
        <f>労働コスト!F392/SUM(資本コスト!F392,労働コスト!F392)</f>
        <v>0.60378622132498061</v>
      </c>
      <c r="G392" s="6">
        <f>労働コスト!G392/SUM(資本コスト!G392,労働コスト!G392)</f>
        <v>0.59832631854470431</v>
      </c>
      <c r="H392" s="6">
        <f>労働コスト!H392/SUM(資本コスト!H392,労働コスト!H392)</f>
        <v>0.53086131662129388</v>
      </c>
      <c r="I392" s="6">
        <f>労働コスト!I392/SUM(資本コスト!I392,労働コスト!I392)</f>
        <v>0.38228389200494123</v>
      </c>
    </row>
    <row r="393" spans="1:9" x14ac:dyDescent="0.15">
      <c r="A393" s="1">
        <v>17</v>
      </c>
      <c r="B393" s="1" t="s">
        <v>16</v>
      </c>
      <c r="C393" s="1">
        <v>22</v>
      </c>
      <c r="D393" s="1" t="s">
        <v>146</v>
      </c>
      <c r="E393" s="6">
        <f>労働コスト!E393/SUM(資本コスト!E393,労働コスト!E393)</f>
        <v>0.78781739809068263</v>
      </c>
      <c r="F393" s="6">
        <f>労働コスト!F393/SUM(資本コスト!F393,労働コスト!F393)</f>
        <v>0.74569990001899944</v>
      </c>
      <c r="G393" s="6">
        <f>労働コスト!G393/SUM(資本コスト!G393,労働コスト!G393)</f>
        <v>0.64663086027166494</v>
      </c>
      <c r="H393" s="6">
        <f>労働コスト!H393/SUM(資本コスト!H393,労働コスト!H393)</f>
        <v>0.6532931312377942</v>
      </c>
      <c r="I393" s="6">
        <f>労働コスト!I393/SUM(資本コスト!I393,労働コスト!I393)</f>
        <v>0.73258482012745652</v>
      </c>
    </row>
    <row r="394" spans="1:9" x14ac:dyDescent="0.15">
      <c r="A394" s="1">
        <v>17</v>
      </c>
      <c r="B394" s="1" t="s">
        <v>16</v>
      </c>
      <c r="C394" s="1">
        <v>23</v>
      </c>
      <c r="D394" s="1" t="s">
        <v>167</v>
      </c>
      <c r="E394" s="6">
        <f>労働コスト!E394/SUM(資本コスト!E394,労働コスト!E394)</f>
        <v>0.54734719945410226</v>
      </c>
      <c r="F394" s="6">
        <f>労働コスト!F394/SUM(資本コスト!F394,労働コスト!F394)</f>
        <v>0.66049364006068312</v>
      </c>
      <c r="G394" s="6">
        <f>労働コスト!G394/SUM(資本コスト!G394,労働コスト!G394)</f>
        <v>0.63367110908415269</v>
      </c>
      <c r="H394" s="6">
        <f>労働コスト!H394/SUM(資本コスト!H394,労働コスト!H394)</f>
        <v>0.69048085228911726</v>
      </c>
      <c r="I394" s="6">
        <f>労働コスト!I394/SUM(資本コスト!I394,労働コスト!I394)</f>
        <v>0.62108133975996416</v>
      </c>
    </row>
    <row r="395" spans="1:9" x14ac:dyDescent="0.15">
      <c r="A395" s="1">
        <v>18</v>
      </c>
      <c r="B395" s="1" t="s">
        <v>66</v>
      </c>
      <c r="C395" s="1">
        <v>1</v>
      </c>
      <c r="D395" s="1" t="s">
        <v>147</v>
      </c>
      <c r="E395" s="6">
        <f>労働コスト!E395/SUM(資本コスト!E395,労働コスト!E395)</f>
        <v>0.40900459294629798</v>
      </c>
      <c r="F395" s="6">
        <f>労働コスト!F395/SUM(資本コスト!F395,労働コスト!F395)</f>
        <v>0.47218496181651093</v>
      </c>
      <c r="G395" s="6">
        <f>労働コスト!G395/SUM(資本コスト!G395,労働コスト!G395)</f>
        <v>0.36370485778757233</v>
      </c>
      <c r="H395" s="6">
        <f>労働コスト!H395/SUM(資本コスト!H395,労働コスト!H395)</f>
        <v>0.23446300419645758</v>
      </c>
      <c r="I395" s="6">
        <f>労働コスト!I395/SUM(資本コスト!I395,労働コスト!I395)</f>
        <v>0.19150316004142279</v>
      </c>
    </row>
    <row r="396" spans="1:9" x14ac:dyDescent="0.15">
      <c r="A396" s="1">
        <v>18</v>
      </c>
      <c r="B396" s="1" t="s">
        <v>66</v>
      </c>
      <c r="C396" s="1">
        <v>2</v>
      </c>
      <c r="D396" s="1" t="s">
        <v>148</v>
      </c>
      <c r="E396" s="6">
        <f>労働コスト!E396/SUM(資本コスト!E396,労働コスト!E396)</f>
        <v>0.88395016971441587</v>
      </c>
      <c r="F396" s="6">
        <f>労働コスト!F396/SUM(資本コスト!F396,労働コスト!F396)</f>
        <v>0.84450156226218032</v>
      </c>
      <c r="G396" s="6">
        <f>労働コスト!G396/SUM(資本コスト!G396,労働コスト!G396)</f>
        <v>0.59907031394935217</v>
      </c>
      <c r="H396" s="6">
        <f>労働コスト!H396/SUM(資本コスト!H396,労働コスト!H396)</f>
        <v>0.60704406465616167</v>
      </c>
      <c r="I396" s="6">
        <f>労働コスト!I396/SUM(資本コスト!I396,労働コスト!I396)</f>
        <v>0.45035710084152475</v>
      </c>
    </row>
    <row r="397" spans="1:9" x14ac:dyDescent="0.15">
      <c r="A397" s="1">
        <v>18</v>
      </c>
      <c r="B397" s="1" t="s">
        <v>116</v>
      </c>
      <c r="C397" s="1">
        <v>3</v>
      </c>
      <c r="D397" s="1" t="s">
        <v>155</v>
      </c>
      <c r="E397" s="6">
        <f>労働コスト!E397/SUM(資本コスト!E397,労働コスト!E397)</f>
        <v>0.80319025564160929</v>
      </c>
      <c r="F397" s="6">
        <f>労働コスト!F397/SUM(資本コスト!F397,労働コスト!F397)</f>
        <v>0.81549947774781439</v>
      </c>
      <c r="G397" s="6">
        <f>労働コスト!G397/SUM(資本コスト!G397,労働コスト!G397)</f>
        <v>0.79058905188766648</v>
      </c>
      <c r="H397" s="6">
        <f>労働コスト!H397/SUM(資本コスト!H397,労働コスト!H397)</f>
        <v>0.79363021153126834</v>
      </c>
      <c r="I397" s="6">
        <f>労働コスト!I397/SUM(資本コスト!I397,労働コスト!I397)</f>
        <v>0.80059462123533742</v>
      </c>
    </row>
    <row r="398" spans="1:9" x14ac:dyDescent="0.15">
      <c r="A398" s="1">
        <v>18</v>
      </c>
      <c r="B398" s="1" t="s">
        <v>116</v>
      </c>
      <c r="C398" s="1">
        <v>4</v>
      </c>
      <c r="D398" s="1" t="s">
        <v>156</v>
      </c>
      <c r="E398" s="6">
        <f>労働コスト!E398/SUM(資本コスト!E398,労働コスト!E398)</f>
        <v>0.60695361759854682</v>
      </c>
      <c r="F398" s="6">
        <f>労働コスト!F398/SUM(資本コスト!F398,労働コスト!F398)</f>
        <v>0.67303842088245791</v>
      </c>
      <c r="G398" s="6">
        <f>労働コスト!G398/SUM(資本コスト!G398,労働コスト!G398)</f>
        <v>0.60431061923059559</v>
      </c>
      <c r="H398" s="6">
        <f>労働コスト!H398/SUM(資本コスト!H398,労働コスト!H398)</f>
        <v>0.58115029302968779</v>
      </c>
      <c r="I398" s="6">
        <f>労働コスト!I398/SUM(資本コスト!I398,労働コスト!I398)</f>
        <v>0.54188390293422495</v>
      </c>
    </row>
    <row r="399" spans="1:9" x14ac:dyDescent="0.15">
      <c r="A399" s="1">
        <v>18</v>
      </c>
      <c r="B399" s="1" t="s">
        <v>116</v>
      </c>
      <c r="C399" s="1">
        <v>5</v>
      </c>
      <c r="D399" s="1" t="s">
        <v>157</v>
      </c>
      <c r="E399" s="6">
        <f>労働コスト!E399/SUM(資本コスト!E399,労働コスト!E399)</f>
        <v>0.66714112812853132</v>
      </c>
      <c r="F399" s="6">
        <f>労働コスト!F399/SUM(資本コスト!F399,労働コスト!F399)</f>
        <v>0.75843296354856016</v>
      </c>
      <c r="G399" s="6">
        <f>労働コスト!G399/SUM(資本コスト!G399,労働コスト!G399)</f>
        <v>0.74811093730286382</v>
      </c>
      <c r="H399" s="6">
        <f>労働コスト!H399/SUM(資本コスト!H399,労働コスト!H399)</f>
        <v>0.72805762505153426</v>
      </c>
      <c r="I399" s="6">
        <f>労働コスト!I399/SUM(資本コスト!I399,労働コスト!I399)</f>
        <v>0.70028272978074002</v>
      </c>
    </row>
    <row r="400" spans="1:9" x14ac:dyDescent="0.15">
      <c r="A400" s="1">
        <v>18</v>
      </c>
      <c r="B400" s="1" t="s">
        <v>116</v>
      </c>
      <c r="C400" s="1">
        <v>6</v>
      </c>
      <c r="D400" s="1" t="s">
        <v>49</v>
      </c>
      <c r="E400" s="6">
        <f>労働コスト!E400/SUM(資本コスト!E400,労働コスト!E400)</f>
        <v>0.42964268599000616</v>
      </c>
      <c r="F400" s="6">
        <f>労働コスト!F400/SUM(資本コスト!F400,労働コスト!F400)</f>
        <v>0.52148944693799748</v>
      </c>
      <c r="G400" s="6">
        <f>労働コスト!G400/SUM(資本コスト!G400,労働コスト!G400)</f>
        <v>0.5804211194711133</v>
      </c>
      <c r="H400" s="6">
        <f>労働コスト!H400/SUM(資本コスト!H400,労働コスト!H400)</f>
        <v>0.63191485071970044</v>
      </c>
      <c r="I400" s="6">
        <f>労働コスト!I400/SUM(資本コスト!I400,労働コスト!I400)</f>
        <v>0.55588280985587546</v>
      </c>
    </row>
    <row r="401" spans="1:9" x14ac:dyDescent="0.15">
      <c r="A401" s="1">
        <v>18</v>
      </c>
      <c r="B401" s="1" t="s">
        <v>116</v>
      </c>
      <c r="C401" s="1">
        <v>7</v>
      </c>
      <c r="D401" s="1" t="s">
        <v>158</v>
      </c>
      <c r="E401" s="6">
        <f>労働コスト!E401/SUM(資本コスト!E401,労働コスト!E401)</f>
        <v>0.36557178424182407</v>
      </c>
      <c r="F401" s="6">
        <f>労働コスト!F401/SUM(資本コスト!F401,労働コスト!F401)</f>
        <v>0.83160652405159696</v>
      </c>
      <c r="G401" s="6">
        <f>労働コスト!G401/SUM(資本コスト!G401,労働コスト!G401)</f>
        <v>0.41661625827156151</v>
      </c>
      <c r="H401" s="6">
        <f>労働コスト!H401/SUM(資本コスト!H401,労働コスト!H401)</f>
        <v>0.43666356775797499</v>
      </c>
      <c r="I401" s="6">
        <f>労働コスト!I401/SUM(資本コスト!I401,労働コスト!I401)</f>
        <v>0.45832018227722005</v>
      </c>
    </row>
    <row r="402" spans="1:9" x14ac:dyDescent="0.15">
      <c r="A402" s="1">
        <v>18</v>
      </c>
      <c r="B402" s="1" t="s">
        <v>116</v>
      </c>
      <c r="C402" s="1">
        <v>8</v>
      </c>
      <c r="D402" s="1" t="s">
        <v>159</v>
      </c>
      <c r="E402" s="6">
        <f>労働コスト!E402/SUM(資本コスト!E402,労働コスト!E402)</f>
        <v>0.50464678252846484</v>
      </c>
      <c r="F402" s="6">
        <f>労働コスト!F402/SUM(資本コスト!F402,労働コスト!F402)</f>
        <v>0.68655464388786258</v>
      </c>
      <c r="G402" s="6">
        <f>労働コスト!G402/SUM(資本コスト!G402,労働コスト!G402)</f>
        <v>0.71971216708093788</v>
      </c>
      <c r="H402" s="6">
        <f>労働コスト!H402/SUM(資本コスト!H402,労働コスト!H402)</f>
        <v>0.74998707327952741</v>
      </c>
      <c r="I402" s="6">
        <f>労働コスト!I402/SUM(資本コスト!I402,労働コスト!I402)</f>
        <v>0.6192263027942807</v>
      </c>
    </row>
    <row r="403" spans="1:9" x14ac:dyDescent="0.15">
      <c r="A403" s="1">
        <v>18</v>
      </c>
      <c r="B403" s="1" t="s">
        <v>116</v>
      </c>
      <c r="C403" s="1">
        <v>9</v>
      </c>
      <c r="D403" s="1" t="s">
        <v>160</v>
      </c>
      <c r="E403" s="6">
        <f>労働コスト!E403/SUM(資本コスト!E403,労働コスト!E403)</f>
        <v>0.73201339626231332</v>
      </c>
      <c r="F403" s="6">
        <f>労働コスト!F403/SUM(資本コスト!F403,労働コスト!F403)</f>
        <v>0.75279827553599898</v>
      </c>
      <c r="G403" s="6">
        <f>労働コスト!G403/SUM(資本コスト!G403,労働コスト!G403)</f>
        <v>0.39212826405772672</v>
      </c>
      <c r="H403" s="6">
        <f>労働コスト!H403/SUM(資本コスト!H403,労働コスト!H403)</f>
        <v>0.57772816945380523</v>
      </c>
      <c r="I403" s="6">
        <f>労働コスト!I403/SUM(資本コスト!I403,労働コスト!I403)</f>
        <v>0.52819221103774239</v>
      </c>
    </row>
    <row r="404" spans="1:9" x14ac:dyDescent="0.15">
      <c r="A404" s="1">
        <v>18</v>
      </c>
      <c r="B404" s="1" t="s">
        <v>116</v>
      </c>
      <c r="C404" s="1">
        <v>10</v>
      </c>
      <c r="D404" s="1" t="s">
        <v>161</v>
      </c>
      <c r="E404" s="6">
        <f>労働コスト!E404/SUM(資本コスト!E404,労働コスト!E404)</f>
        <v>0.80457108877895267</v>
      </c>
      <c r="F404" s="6">
        <f>労働コスト!F404/SUM(資本コスト!F404,労働コスト!F404)</f>
        <v>0.84437807411579002</v>
      </c>
      <c r="G404" s="6">
        <f>労働コスト!G404/SUM(資本コスト!G404,労働コスト!G404)</f>
        <v>0.82262804060477435</v>
      </c>
      <c r="H404" s="6">
        <f>労働コスト!H404/SUM(資本コスト!H404,労働コスト!H404)</f>
        <v>0.84573569316523733</v>
      </c>
      <c r="I404" s="6">
        <f>労働コスト!I404/SUM(資本コスト!I404,労働コスト!I404)</f>
        <v>0.82017801061709961</v>
      </c>
    </row>
    <row r="405" spans="1:9" x14ac:dyDescent="0.15">
      <c r="A405" s="1">
        <v>18</v>
      </c>
      <c r="B405" s="1" t="s">
        <v>116</v>
      </c>
      <c r="C405" s="1">
        <v>11</v>
      </c>
      <c r="D405" s="1" t="s">
        <v>162</v>
      </c>
      <c r="E405" s="6">
        <f>労働コスト!E405/SUM(資本コスト!E405,労働コスト!E405)</f>
        <v>0.77385807582653454</v>
      </c>
      <c r="F405" s="6">
        <f>労働コスト!F405/SUM(資本コスト!F405,労働コスト!F405)</f>
        <v>0.80039680716043615</v>
      </c>
      <c r="G405" s="6">
        <f>労働コスト!G405/SUM(資本コスト!G405,労働コスト!G405)</f>
        <v>0.74859302519761928</v>
      </c>
      <c r="H405" s="6">
        <f>労働コスト!H405/SUM(資本コスト!H405,労働コスト!H405)</f>
        <v>0.82113178699048706</v>
      </c>
      <c r="I405" s="6">
        <f>労働コスト!I405/SUM(資本コスト!I405,労働コスト!I405)</f>
        <v>0.78480568415835839</v>
      </c>
    </row>
    <row r="406" spans="1:9" x14ac:dyDescent="0.15">
      <c r="A406" s="1">
        <v>18</v>
      </c>
      <c r="B406" s="1" t="s">
        <v>116</v>
      </c>
      <c r="C406" s="1">
        <v>12</v>
      </c>
      <c r="D406" s="1" t="s">
        <v>163</v>
      </c>
      <c r="E406" s="6">
        <f>労働コスト!E406/SUM(資本コスト!E406,労働コスト!E406)</f>
        <v>0.6849716052617506</v>
      </c>
      <c r="F406" s="6">
        <f>労働コスト!F406/SUM(資本コスト!F406,労働コスト!F406)</f>
        <v>0.77926759227473164</v>
      </c>
      <c r="G406" s="6">
        <f>労働コスト!G406/SUM(資本コスト!G406,労働コスト!G406)</f>
        <v>0.64711798771769713</v>
      </c>
      <c r="H406" s="6">
        <f>労働コスト!H406/SUM(資本コスト!H406,労働コスト!H406)</f>
        <v>0.66199651946201543</v>
      </c>
      <c r="I406" s="6">
        <f>労働コスト!I406/SUM(資本コスト!I406,労働コスト!I406)</f>
        <v>0.56592999094683383</v>
      </c>
    </row>
    <row r="407" spans="1:9" x14ac:dyDescent="0.15">
      <c r="A407" s="1">
        <v>18</v>
      </c>
      <c r="B407" s="1" t="s">
        <v>116</v>
      </c>
      <c r="C407" s="1">
        <v>13</v>
      </c>
      <c r="D407" s="1" t="s">
        <v>164</v>
      </c>
      <c r="E407" s="6">
        <f>労働コスト!E407/SUM(資本コスト!E407,労働コスト!E407)</f>
        <v>0.84332879975067854</v>
      </c>
      <c r="F407" s="6">
        <f>労働コスト!F407/SUM(資本コスト!F407,労働コスト!F407)</f>
        <v>0.81526741955986004</v>
      </c>
      <c r="G407" s="6">
        <f>労働コスト!G407/SUM(資本コスト!G407,労働コスト!G407)</f>
        <v>0.68148338590260449</v>
      </c>
      <c r="H407" s="6">
        <f>労働コスト!H407/SUM(資本コスト!H407,労働コスト!H407)</f>
        <v>0.65763323637111915</v>
      </c>
      <c r="I407" s="6">
        <f>労働コスト!I407/SUM(資本コスト!I407,労働コスト!I407)</f>
        <v>0.62855836175796043</v>
      </c>
    </row>
    <row r="408" spans="1:9" x14ac:dyDescent="0.15">
      <c r="A408" s="1">
        <v>18</v>
      </c>
      <c r="B408" s="1" t="s">
        <v>116</v>
      </c>
      <c r="C408" s="1">
        <v>14</v>
      </c>
      <c r="D408" s="1" t="s">
        <v>165</v>
      </c>
      <c r="E408" s="6">
        <f>労働コスト!E408/SUM(資本コスト!E408,労働コスト!E408)</f>
        <v>0.8323665210407889</v>
      </c>
      <c r="F408" s="6">
        <f>労働コスト!F408/SUM(資本コスト!F408,労働コスト!F408)</f>
        <v>0.85733148378262691</v>
      </c>
      <c r="G408" s="6">
        <f>労働コスト!G408/SUM(資本コスト!G408,労働コスト!G408)</f>
        <v>0.83191987513556442</v>
      </c>
      <c r="H408" s="6">
        <f>労働コスト!H408/SUM(資本コスト!H408,労働コスト!H408)</f>
        <v>0.81772134293278209</v>
      </c>
      <c r="I408" s="6">
        <f>労働コスト!I408/SUM(資本コスト!I408,労働コスト!I408)</f>
        <v>0.77267809081264582</v>
      </c>
    </row>
    <row r="409" spans="1:9" x14ac:dyDescent="0.15">
      <c r="A409" s="1">
        <v>18</v>
      </c>
      <c r="B409" s="1" t="s">
        <v>116</v>
      </c>
      <c r="C409" s="1">
        <v>15</v>
      </c>
      <c r="D409" s="1" t="s">
        <v>166</v>
      </c>
      <c r="E409" s="6">
        <f>労働コスト!E409/SUM(資本コスト!E409,労働コスト!E409)</f>
        <v>0.81971983653088643</v>
      </c>
      <c r="F409" s="6">
        <f>労働コスト!F409/SUM(資本コスト!F409,労働コスト!F409)</f>
        <v>0.83846230973876645</v>
      </c>
      <c r="G409" s="6">
        <f>労働コスト!G409/SUM(資本コスト!G409,労働コスト!G409)</f>
        <v>0.78236628332223679</v>
      </c>
      <c r="H409" s="6">
        <f>労働コスト!H409/SUM(資本コスト!H409,労働コスト!H409)</f>
        <v>0.78419787849994738</v>
      </c>
      <c r="I409" s="6">
        <f>労働コスト!I409/SUM(資本コスト!I409,労働コスト!I409)</f>
        <v>0.71873677583768369</v>
      </c>
    </row>
    <row r="410" spans="1:9" x14ac:dyDescent="0.15">
      <c r="A410" s="1">
        <v>18</v>
      </c>
      <c r="B410" s="1" t="s">
        <v>66</v>
      </c>
      <c r="C410" s="1">
        <v>16</v>
      </c>
      <c r="D410" s="1" t="s">
        <v>149</v>
      </c>
      <c r="E410" s="6">
        <f>労働コスト!E410/SUM(資本コスト!E410,労働コスト!E410)</f>
        <v>0.80201322861598878</v>
      </c>
      <c r="F410" s="6">
        <f>労働コスト!F410/SUM(資本コスト!F410,労働コスト!F410)</f>
        <v>0.86348327277334336</v>
      </c>
      <c r="G410" s="6">
        <f>労働コスト!G410/SUM(資本コスト!G410,労働コスト!G410)</f>
        <v>0.87967107385401067</v>
      </c>
      <c r="H410" s="6">
        <f>労働コスト!H410/SUM(資本コスト!H410,労働コスト!H410)</f>
        <v>0.89740547282260641</v>
      </c>
      <c r="I410" s="6">
        <f>労働コスト!I410/SUM(資本コスト!I410,労働コスト!I410)</f>
        <v>0.8452853805820667</v>
      </c>
    </row>
    <row r="411" spans="1:9" x14ac:dyDescent="0.15">
      <c r="A411" s="1">
        <v>18</v>
      </c>
      <c r="B411" s="1" t="s">
        <v>66</v>
      </c>
      <c r="C411" s="1">
        <v>17</v>
      </c>
      <c r="D411" s="1" t="s">
        <v>150</v>
      </c>
      <c r="E411" s="6">
        <f>労働コスト!E411/SUM(資本コスト!E411,労働コスト!E411)</f>
        <v>6.4450897031203727E-2</v>
      </c>
      <c r="F411" s="6">
        <f>労働コスト!F411/SUM(資本コスト!F411,労働コスト!F411)</f>
        <v>0.10210183379428206</v>
      </c>
      <c r="G411" s="6">
        <f>労働コスト!G411/SUM(資本コスト!G411,労働コスト!G411)</f>
        <v>0.12640744983694299</v>
      </c>
      <c r="H411" s="6">
        <f>労働コスト!H411/SUM(資本コスト!H411,労働コスト!H411)</f>
        <v>0.1642575232747453</v>
      </c>
      <c r="I411" s="6">
        <f>労働コスト!I411/SUM(資本コスト!I411,労働コスト!I411)</f>
        <v>0.15430872589451392</v>
      </c>
    </row>
    <row r="412" spans="1:9" x14ac:dyDescent="0.15">
      <c r="A412" s="1">
        <v>18</v>
      </c>
      <c r="B412" s="1" t="s">
        <v>66</v>
      </c>
      <c r="C412" s="1">
        <v>18</v>
      </c>
      <c r="D412" s="1" t="s">
        <v>151</v>
      </c>
      <c r="E412" s="6">
        <f>労働コスト!E412/SUM(資本コスト!E412,労働コスト!E412)</f>
        <v>0.85379762973132811</v>
      </c>
      <c r="F412" s="6">
        <f>労働コスト!F412/SUM(資本コスト!F412,労働コスト!F412)</f>
        <v>0.78149597370000656</v>
      </c>
      <c r="G412" s="6">
        <f>労働コスト!G412/SUM(資本コスト!G412,労働コスト!G412)</f>
        <v>0.79725144579669893</v>
      </c>
      <c r="H412" s="6">
        <f>労働コスト!H412/SUM(資本コスト!H412,労働コスト!H412)</f>
        <v>0.83435927112538766</v>
      </c>
      <c r="I412" s="6">
        <f>労働コスト!I412/SUM(資本コスト!I412,労働コスト!I412)</f>
        <v>0.84426201630164566</v>
      </c>
    </row>
    <row r="413" spans="1:9" x14ac:dyDescent="0.15">
      <c r="A413" s="1">
        <v>18</v>
      </c>
      <c r="B413" s="1" t="s">
        <v>66</v>
      </c>
      <c r="C413" s="1">
        <v>19</v>
      </c>
      <c r="D413" s="1" t="s">
        <v>152</v>
      </c>
      <c r="E413" s="6">
        <f>労働コスト!E413/SUM(資本コスト!E413,労働コスト!E413)</f>
        <v>0.73476057818251961</v>
      </c>
      <c r="F413" s="6">
        <f>労働コスト!F413/SUM(資本コスト!F413,労働コスト!F413)</f>
        <v>0.84490185585922417</v>
      </c>
      <c r="G413" s="6">
        <f>労働コスト!G413/SUM(資本コスト!G413,労働コスト!G413)</f>
        <v>0.80591634828006953</v>
      </c>
      <c r="H413" s="6">
        <f>労働コスト!H413/SUM(資本コスト!H413,労働コスト!H413)</f>
        <v>0.80722752012627019</v>
      </c>
      <c r="I413" s="6">
        <f>労働コスト!I413/SUM(資本コスト!I413,労働コスト!I413)</f>
        <v>0.82230456059969337</v>
      </c>
    </row>
    <row r="414" spans="1:9" x14ac:dyDescent="0.15">
      <c r="A414" s="1">
        <v>18</v>
      </c>
      <c r="B414" s="1" t="s">
        <v>66</v>
      </c>
      <c r="C414" s="1">
        <v>20</v>
      </c>
      <c r="D414" s="1" t="s">
        <v>153</v>
      </c>
      <c r="E414" s="6">
        <f>労働コスト!E414/SUM(資本コスト!E414,労働コスト!E414)</f>
        <v>0.47345461333538746</v>
      </c>
      <c r="F414" s="6">
        <f>労働コスト!F414/SUM(資本コスト!F414,労働コスト!F414)</f>
        <v>0.12971793872270468</v>
      </c>
      <c r="G414" s="6">
        <f>労働コスト!G414/SUM(資本コスト!G414,労働コスト!G414)</f>
        <v>0.1632878038912835</v>
      </c>
      <c r="H414" s="6">
        <f>労働コスト!H414/SUM(資本コスト!H414,労働コスト!H414)</f>
        <v>0.15238383477769937</v>
      </c>
      <c r="I414" s="6">
        <f>労働コスト!I414/SUM(資本コスト!I414,労働コスト!I414)</f>
        <v>0.11492861211213974</v>
      </c>
    </row>
    <row r="415" spans="1:9" x14ac:dyDescent="0.15">
      <c r="A415" s="1">
        <v>18</v>
      </c>
      <c r="B415" s="1" t="s">
        <v>66</v>
      </c>
      <c r="C415" s="1">
        <v>21</v>
      </c>
      <c r="D415" s="1" t="s">
        <v>154</v>
      </c>
      <c r="E415" s="6">
        <f>労働コスト!E415/SUM(資本コスト!E415,労働コスト!E415)</f>
        <v>0.58481556011278957</v>
      </c>
      <c r="F415" s="6">
        <f>労働コスト!F415/SUM(資本コスト!F415,労働コスト!F415)</f>
        <v>0.5091078677397457</v>
      </c>
      <c r="G415" s="6">
        <f>労働コスト!G415/SUM(資本コスト!G415,労働コスト!G415)</f>
        <v>0.4830095468278085</v>
      </c>
      <c r="H415" s="6">
        <f>労働コスト!H415/SUM(資本コスト!H415,労働コスト!H415)</f>
        <v>0.5209683545633127</v>
      </c>
      <c r="I415" s="6">
        <f>労働コスト!I415/SUM(資本コスト!I415,労働コスト!I415)</f>
        <v>0.44715489697252908</v>
      </c>
    </row>
    <row r="416" spans="1:9" x14ac:dyDescent="0.15">
      <c r="A416" s="1">
        <v>18</v>
      </c>
      <c r="B416" s="1" t="s">
        <v>17</v>
      </c>
      <c r="C416" s="1">
        <v>22</v>
      </c>
      <c r="D416" s="1" t="s">
        <v>146</v>
      </c>
      <c r="E416" s="6">
        <f>労働コスト!E416/SUM(資本コスト!E416,労働コスト!E416)</f>
        <v>0.7895426246731797</v>
      </c>
      <c r="F416" s="6">
        <f>労働コスト!F416/SUM(資本コスト!F416,労働コスト!F416)</f>
        <v>0.71684045604086344</v>
      </c>
      <c r="G416" s="6">
        <f>労働コスト!G416/SUM(資本コスト!G416,労働コスト!G416)</f>
        <v>0.65508866783377184</v>
      </c>
      <c r="H416" s="6">
        <f>労働コスト!H416/SUM(資本コスト!H416,労働コスト!H416)</f>
        <v>0.65625673340309476</v>
      </c>
      <c r="I416" s="6">
        <f>労働コスト!I416/SUM(資本コスト!I416,労働コスト!I416)</f>
        <v>0.73787428675315736</v>
      </c>
    </row>
    <row r="417" spans="1:9" x14ac:dyDescent="0.15">
      <c r="A417" s="1">
        <v>18</v>
      </c>
      <c r="B417" s="1" t="s">
        <v>17</v>
      </c>
      <c r="C417" s="1">
        <v>23</v>
      </c>
      <c r="D417" s="1" t="s">
        <v>167</v>
      </c>
      <c r="E417" s="6">
        <f>労働コスト!E417/SUM(資本コスト!E417,労働コスト!E417)</f>
        <v>0.5826243866492179</v>
      </c>
      <c r="F417" s="6">
        <f>労働コスト!F417/SUM(資本コスト!F417,労働コスト!F417)</f>
        <v>0.67615215698832276</v>
      </c>
      <c r="G417" s="6">
        <f>労働コスト!G417/SUM(資本コスト!G417,労働コスト!G417)</f>
        <v>0.6318136726025726</v>
      </c>
      <c r="H417" s="6">
        <f>労働コスト!H417/SUM(資本コスト!H417,労働コスト!H417)</f>
        <v>0.66906577164238401</v>
      </c>
      <c r="I417" s="6">
        <f>労働コスト!I417/SUM(資本コスト!I417,労働コスト!I417)</f>
        <v>0.66566513811901884</v>
      </c>
    </row>
    <row r="418" spans="1:9" x14ac:dyDescent="0.15">
      <c r="A418" s="1">
        <v>19</v>
      </c>
      <c r="B418" s="1" t="s">
        <v>67</v>
      </c>
      <c r="C418" s="1">
        <v>1</v>
      </c>
      <c r="D418" s="1" t="s">
        <v>147</v>
      </c>
      <c r="E418" s="6">
        <f>労働コスト!E418/SUM(資本コスト!E418,労働コスト!E418)</f>
        <v>0.42657465973708203</v>
      </c>
      <c r="F418" s="6">
        <f>労働コスト!F418/SUM(資本コスト!F418,労働コスト!F418)</f>
        <v>0.63025126352473626</v>
      </c>
      <c r="G418" s="6">
        <f>労働コスト!G418/SUM(資本コスト!G418,労働コスト!G418)</f>
        <v>0.65485525318652704</v>
      </c>
      <c r="H418" s="6">
        <f>労働コスト!H418/SUM(資本コスト!H418,労働コスト!H418)</f>
        <v>0.56238264889480027</v>
      </c>
      <c r="I418" s="6">
        <f>労働コスト!I418/SUM(資本コスト!I418,労働コスト!I418)</f>
        <v>0.49136824375614185</v>
      </c>
    </row>
    <row r="419" spans="1:9" x14ac:dyDescent="0.15">
      <c r="A419" s="1">
        <v>19</v>
      </c>
      <c r="B419" s="1" t="s">
        <v>67</v>
      </c>
      <c r="C419" s="1">
        <v>2</v>
      </c>
      <c r="D419" s="1" t="s">
        <v>148</v>
      </c>
      <c r="E419" s="6">
        <f>労働コスト!E419/SUM(資本コスト!E419,労働コスト!E419)</f>
        <v>0.6358368168814853</v>
      </c>
      <c r="F419" s="6">
        <f>労働コスト!F419/SUM(資本コスト!F419,労働コスト!F419)</f>
        <v>0.7166472915561547</v>
      </c>
      <c r="G419" s="6">
        <f>労働コスト!G419/SUM(資本コスト!G419,労働コスト!G419)</f>
        <v>0.70140283119413027</v>
      </c>
      <c r="H419" s="6">
        <f>労働コスト!H419/SUM(資本コスト!H419,労働コスト!H419)</f>
        <v>0.64821167193995455</v>
      </c>
      <c r="I419" s="6">
        <f>労働コスト!I419/SUM(資本コスト!I419,労働コスト!I419)</f>
        <v>0.59678601376620688</v>
      </c>
    </row>
    <row r="420" spans="1:9" x14ac:dyDescent="0.15">
      <c r="A420" s="1">
        <v>19</v>
      </c>
      <c r="B420" s="1" t="s">
        <v>117</v>
      </c>
      <c r="C420" s="1">
        <v>3</v>
      </c>
      <c r="D420" s="1" t="s">
        <v>155</v>
      </c>
      <c r="E420" s="6">
        <f>労働コスト!E420/SUM(資本コスト!E420,労働コスト!E420)</f>
        <v>0.61800242548783058</v>
      </c>
      <c r="F420" s="6">
        <f>労働コスト!F420/SUM(資本コスト!F420,労働コスト!F420)</f>
        <v>0.72126376755909871</v>
      </c>
      <c r="G420" s="6">
        <f>労働コスト!G420/SUM(資本コスト!G420,労働コスト!G420)</f>
        <v>0.61202910424434753</v>
      </c>
      <c r="H420" s="6">
        <f>労働コスト!H420/SUM(資本コスト!H420,労働コスト!H420)</f>
        <v>0.63696719850562256</v>
      </c>
      <c r="I420" s="6">
        <f>労働コスト!I420/SUM(資本コスト!I420,労働コスト!I420)</f>
        <v>0.57578832968782534</v>
      </c>
    </row>
    <row r="421" spans="1:9" x14ac:dyDescent="0.15">
      <c r="A421" s="1">
        <v>19</v>
      </c>
      <c r="B421" s="1" t="s">
        <v>117</v>
      </c>
      <c r="C421" s="1">
        <v>4</v>
      </c>
      <c r="D421" s="1" t="s">
        <v>156</v>
      </c>
      <c r="E421" s="6">
        <f>労働コスト!E421/SUM(資本コスト!E421,労働コスト!E421)</f>
        <v>0.8466279483670841</v>
      </c>
      <c r="F421" s="6">
        <f>労働コスト!F421/SUM(資本コスト!F421,労働コスト!F421)</f>
        <v>0.85814471255982561</v>
      </c>
      <c r="G421" s="6">
        <f>労働コスト!G421/SUM(資本コスト!G421,労働コスト!G421)</f>
        <v>0.79530866801341327</v>
      </c>
      <c r="H421" s="6">
        <f>労働コスト!H421/SUM(資本コスト!H421,労働コスト!H421)</f>
        <v>0.76210539655142395</v>
      </c>
      <c r="I421" s="6">
        <f>労働コスト!I421/SUM(資本コスト!I421,労働コスト!I421)</f>
        <v>0.61747730941142931</v>
      </c>
    </row>
    <row r="422" spans="1:9" x14ac:dyDescent="0.15">
      <c r="A422" s="1">
        <v>19</v>
      </c>
      <c r="B422" s="1" t="s">
        <v>117</v>
      </c>
      <c r="C422" s="1">
        <v>5</v>
      </c>
      <c r="D422" s="1" t="s">
        <v>157</v>
      </c>
      <c r="E422" s="6">
        <f>労働コスト!E422/SUM(資本コスト!E422,労働コスト!E422)</f>
        <v>0.84025818484564485</v>
      </c>
      <c r="F422" s="6">
        <f>労働コスト!F422/SUM(資本コスト!F422,労働コスト!F422)</f>
        <v>0.87417543003165599</v>
      </c>
      <c r="G422" s="6">
        <f>労働コスト!G422/SUM(資本コスト!G422,労働コスト!G422)</f>
        <v>0.85826030977539502</v>
      </c>
      <c r="H422" s="6">
        <f>労働コスト!H422/SUM(資本コスト!H422,労働コスト!H422)</f>
        <v>0.86081369949362541</v>
      </c>
      <c r="I422" s="6">
        <f>労働コスト!I422/SUM(資本コスト!I422,労働コスト!I422)</f>
        <v>0.80481124265904602</v>
      </c>
    </row>
    <row r="423" spans="1:9" x14ac:dyDescent="0.15">
      <c r="A423" s="1">
        <v>19</v>
      </c>
      <c r="B423" s="1" t="s">
        <v>117</v>
      </c>
      <c r="C423" s="1">
        <v>6</v>
      </c>
      <c r="D423" s="1" t="s">
        <v>49</v>
      </c>
      <c r="E423" s="6">
        <f>労働コスト!E423/SUM(資本コスト!E423,労働コスト!E423)</f>
        <v>0.69821332344748555</v>
      </c>
      <c r="F423" s="6">
        <f>労働コスト!F423/SUM(資本コスト!F423,労働コスト!F423)</f>
        <v>0.69599650228716914</v>
      </c>
      <c r="G423" s="6">
        <f>労働コスト!G423/SUM(資本コスト!G423,労働コスト!G423)</f>
        <v>0.62460129497272043</v>
      </c>
      <c r="H423" s="6">
        <f>労働コスト!H423/SUM(資本コスト!H423,労働コスト!H423)</f>
        <v>0.80977990242039788</v>
      </c>
      <c r="I423" s="6">
        <f>労働コスト!I423/SUM(資本コスト!I423,労働コスト!I423)</f>
        <v>0.57276462980559906</v>
      </c>
    </row>
    <row r="424" spans="1:9" x14ac:dyDescent="0.15">
      <c r="A424" s="1">
        <v>19</v>
      </c>
      <c r="B424" s="1" t="s">
        <v>117</v>
      </c>
      <c r="C424" s="1">
        <v>7</v>
      </c>
      <c r="D424" s="1" t="s">
        <v>158</v>
      </c>
      <c r="E424" s="6">
        <f>労働コスト!E424/SUM(資本コスト!E424,労働コスト!E424)</f>
        <v>0.14856614004277777</v>
      </c>
      <c r="F424" s="6">
        <f>労働コスト!F424/SUM(資本コスト!F424,労働コスト!F424)</f>
        <v>0.23435610364468448</v>
      </c>
      <c r="G424" s="6">
        <f>労働コスト!G424/SUM(資本コスト!G424,労働コスト!G424)</f>
        <v>0.7139496139273821</v>
      </c>
      <c r="H424" s="6">
        <f>労働コスト!H424/SUM(資本コスト!H424,労働コスト!H424)</f>
        <v>0.72346236622146387</v>
      </c>
      <c r="I424" s="6">
        <f>労働コスト!I424/SUM(資本コスト!I424,労働コスト!I424)</f>
        <v>0.86557481867945985</v>
      </c>
    </row>
    <row r="425" spans="1:9" x14ac:dyDescent="0.15">
      <c r="A425" s="1">
        <v>19</v>
      </c>
      <c r="B425" s="1" t="s">
        <v>117</v>
      </c>
      <c r="C425" s="1">
        <v>8</v>
      </c>
      <c r="D425" s="1" t="s">
        <v>159</v>
      </c>
      <c r="E425" s="6">
        <f>労働コスト!E425/SUM(資本コスト!E425,労働コスト!E425)</f>
        <v>0.66851286480150873</v>
      </c>
      <c r="F425" s="6">
        <f>労働コスト!F425/SUM(資本コスト!F425,労働コスト!F425)</f>
        <v>0.7881126023370757</v>
      </c>
      <c r="G425" s="6">
        <f>労働コスト!G425/SUM(資本コスト!G425,労働コスト!G425)</f>
        <v>0.79683565241125986</v>
      </c>
      <c r="H425" s="6">
        <f>労働コスト!H425/SUM(資本コスト!H425,労働コスト!H425)</f>
        <v>0.8577458520952046</v>
      </c>
      <c r="I425" s="6">
        <f>労働コスト!I425/SUM(資本コスト!I425,労働コスト!I425)</f>
        <v>0.69762716824780613</v>
      </c>
    </row>
    <row r="426" spans="1:9" x14ac:dyDescent="0.15">
      <c r="A426" s="1">
        <v>19</v>
      </c>
      <c r="B426" s="1" t="s">
        <v>117</v>
      </c>
      <c r="C426" s="1">
        <v>9</v>
      </c>
      <c r="D426" s="1" t="s">
        <v>160</v>
      </c>
      <c r="E426" s="6">
        <f>労働コスト!E426/SUM(資本コスト!E426,労働コスト!E426)</f>
        <v>0.81125708974421717</v>
      </c>
      <c r="F426" s="6">
        <f>労働コスト!F426/SUM(資本コスト!F426,労働コスト!F426)</f>
        <v>0.86704533412422591</v>
      </c>
      <c r="G426" s="6">
        <f>労働コスト!G426/SUM(資本コスト!G426,労働コスト!G426)</f>
        <v>0.81003668018118513</v>
      </c>
      <c r="H426" s="6">
        <f>労働コスト!H426/SUM(資本コスト!H426,労働コスト!H426)</f>
        <v>0.81622059132533853</v>
      </c>
      <c r="I426" s="6">
        <f>労働コスト!I426/SUM(資本コスト!I426,労働コスト!I426)</f>
        <v>0.78979220734674627</v>
      </c>
    </row>
    <row r="427" spans="1:9" x14ac:dyDescent="0.15">
      <c r="A427" s="1">
        <v>19</v>
      </c>
      <c r="B427" s="1" t="s">
        <v>117</v>
      </c>
      <c r="C427" s="1">
        <v>10</v>
      </c>
      <c r="D427" s="1" t="s">
        <v>161</v>
      </c>
      <c r="E427" s="6">
        <f>労働コスト!E427/SUM(資本コスト!E427,労働コスト!E427)</f>
        <v>0.827697631058806</v>
      </c>
      <c r="F427" s="6">
        <f>労働コスト!F427/SUM(資本コスト!F427,労働コスト!F427)</f>
        <v>0.79032284436162237</v>
      </c>
      <c r="G427" s="6">
        <f>労働コスト!G427/SUM(資本コスト!G427,労働コスト!G427)</f>
        <v>0.79639724745265639</v>
      </c>
      <c r="H427" s="6">
        <f>労働コスト!H427/SUM(資本コスト!H427,労働コスト!H427)</f>
        <v>0.85003528187945832</v>
      </c>
      <c r="I427" s="6">
        <f>労働コスト!I427/SUM(資本コスト!I427,労働コスト!I427)</f>
        <v>0.76791759319837483</v>
      </c>
    </row>
    <row r="428" spans="1:9" x14ac:dyDescent="0.15">
      <c r="A428" s="1">
        <v>19</v>
      </c>
      <c r="B428" s="1" t="s">
        <v>117</v>
      </c>
      <c r="C428" s="1">
        <v>11</v>
      </c>
      <c r="D428" s="1" t="s">
        <v>162</v>
      </c>
      <c r="E428" s="6">
        <f>労働コスト!E428/SUM(資本コスト!E428,労働コスト!E428)</f>
        <v>0.78154775317140801</v>
      </c>
      <c r="F428" s="6">
        <f>労働コスト!F428/SUM(資本コスト!F428,労働コスト!F428)</f>
        <v>0.80268166650098394</v>
      </c>
      <c r="G428" s="6">
        <f>労働コスト!G428/SUM(資本コスト!G428,労働コスト!G428)</f>
        <v>0.62106030000485901</v>
      </c>
      <c r="H428" s="6">
        <f>労働コスト!H428/SUM(資本コスト!H428,労働コスト!H428)</f>
        <v>0.71137896140379009</v>
      </c>
      <c r="I428" s="6">
        <f>労働コスト!I428/SUM(資本コスト!I428,労働コスト!I428)</f>
        <v>0.61715374985801463</v>
      </c>
    </row>
    <row r="429" spans="1:9" x14ac:dyDescent="0.15">
      <c r="A429" s="1">
        <v>19</v>
      </c>
      <c r="B429" s="1" t="s">
        <v>117</v>
      </c>
      <c r="C429" s="1">
        <v>12</v>
      </c>
      <c r="D429" s="1" t="s">
        <v>163</v>
      </c>
      <c r="E429" s="6">
        <f>労働コスト!E429/SUM(資本コスト!E429,労働コスト!E429)</f>
        <v>0.85464735751140786</v>
      </c>
      <c r="F429" s="6">
        <f>労働コスト!F429/SUM(資本コスト!F429,労働コスト!F429)</f>
        <v>0.80026001374553213</v>
      </c>
      <c r="G429" s="6">
        <f>労働コスト!G429/SUM(資本コスト!G429,労働コスト!G429)</f>
        <v>0.58832823054659278</v>
      </c>
      <c r="H429" s="6">
        <f>労働コスト!H429/SUM(資本コスト!H429,労働コスト!H429)</f>
        <v>0.60171650969720469</v>
      </c>
      <c r="I429" s="6">
        <f>労働コスト!I429/SUM(資本コスト!I429,労働コスト!I429)</f>
        <v>0.5001138025708417</v>
      </c>
    </row>
    <row r="430" spans="1:9" x14ac:dyDescent="0.15">
      <c r="A430" s="1">
        <v>19</v>
      </c>
      <c r="B430" s="1" t="s">
        <v>117</v>
      </c>
      <c r="C430" s="1">
        <v>13</v>
      </c>
      <c r="D430" s="1" t="s">
        <v>164</v>
      </c>
      <c r="E430" s="6">
        <f>労働コスト!E430/SUM(資本コスト!E430,労働コスト!E430)</f>
        <v>0.77915444322517169</v>
      </c>
      <c r="F430" s="6">
        <f>労働コスト!F430/SUM(資本コスト!F430,労働コスト!F430)</f>
        <v>0.7621056318923346</v>
      </c>
      <c r="G430" s="6">
        <f>労働コスト!G430/SUM(資本コスト!G430,労働コスト!G430)</f>
        <v>0.72047701823083998</v>
      </c>
      <c r="H430" s="6">
        <f>労働コスト!H430/SUM(資本コスト!H430,労働コスト!H430)</f>
        <v>0.76905792225315772</v>
      </c>
      <c r="I430" s="6">
        <f>労働コスト!I430/SUM(資本コスト!I430,労働コスト!I430)</f>
        <v>0.71022067458254234</v>
      </c>
    </row>
    <row r="431" spans="1:9" x14ac:dyDescent="0.15">
      <c r="A431" s="1">
        <v>19</v>
      </c>
      <c r="B431" s="1" t="s">
        <v>117</v>
      </c>
      <c r="C431" s="1">
        <v>14</v>
      </c>
      <c r="D431" s="1" t="s">
        <v>165</v>
      </c>
      <c r="E431" s="6">
        <f>労働コスト!E431/SUM(資本コスト!E431,労働コスト!E431)</f>
        <v>0.88699683229360304</v>
      </c>
      <c r="F431" s="6">
        <f>労働コスト!F431/SUM(資本コスト!F431,労働コスト!F431)</f>
        <v>0.84553323141533143</v>
      </c>
      <c r="G431" s="6">
        <f>労働コスト!G431/SUM(資本コスト!G431,労働コスト!G431)</f>
        <v>0.65344930564957437</v>
      </c>
      <c r="H431" s="6">
        <f>労働コスト!H431/SUM(資本コスト!H431,労働コスト!H431)</f>
        <v>0.6261621850885285</v>
      </c>
      <c r="I431" s="6">
        <f>労働コスト!I431/SUM(資本コスト!I431,労働コスト!I431)</f>
        <v>0.473912885227397</v>
      </c>
    </row>
    <row r="432" spans="1:9" x14ac:dyDescent="0.15">
      <c r="A432" s="1">
        <v>19</v>
      </c>
      <c r="B432" s="1" t="s">
        <v>117</v>
      </c>
      <c r="C432" s="1">
        <v>15</v>
      </c>
      <c r="D432" s="1" t="s">
        <v>166</v>
      </c>
      <c r="E432" s="6">
        <f>労働コスト!E432/SUM(資本コスト!E432,労働コスト!E432)</f>
        <v>0.77441448940187974</v>
      </c>
      <c r="F432" s="6">
        <f>労働コスト!F432/SUM(資本コスト!F432,労働コスト!F432)</f>
        <v>0.85861695676515903</v>
      </c>
      <c r="G432" s="6">
        <f>労働コスト!G432/SUM(資本コスト!G432,労働コスト!G432)</f>
        <v>0.80515636359693454</v>
      </c>
      <c r="H432" s="6">
        <f>労働コスト!H432/SUM(資本コスト!H432,労働コスト!H432)</f>
        <v>0.79724642946703261</v>
      </c>
      <c r="I432" s="6">
        <f>労働コスト!I432/SUM(資本コスト!I432,労働コスト!I432)</f>
        <v>0.71958675913589409</v>
      </c>
    </row>
    <row r="433" spans="1:9" x14ac:dyDescent="0.15">
      <c r="A433" s="1">
        <v>19</v>
      </c>
      <c r="B433" s="1" t="s">
        <v>67</v>
      </c>
      <c r="C433" s="1">
        <v>16</v>
      </c>
      <c r="D433" s="1" t="s">
        <v>149</v>
      </c>
      <c r="E433" s="6">
        <f>労働コスト!E433/SUM(資本コスト!E433,労働コスト!E433)</f>
        <v>0.67062700846905254</v>
      </c>
      <c r="F433" s="6">
        <f>労働コスト!F433/SUM(資本コスト!F433,労働コスト!F433)</f>
        <v>0.89217301948895844</v>
      </c>
      <c r="G433" s="6">
        <f>労働コスト!G433/SUM(資本コスト!G433,労働コスト!G433)</f>
        <v>0.8999375993404809</v>
      </c>
      <c r="H433" s="6">
        <f>労働コスト!H433/SUM(資本コスト!H433,労働コスト!H433)</f>
        <v>0.91575241552947706</v>
      </c>
      <c r="I433" s="6">
        <f>労働コスト!I433/SUM(資本コスト!I433,労働コスト!I433)</f>
        <v>0.8743249649579834</v>
      </c>
    </row>
    <row r="434" spans="1:9" x14ac:dyDescent="0.15">
      <c r="A434" s="1">
        <v>19</v>
      </c>
      <c r="B434" s="1" t="s">
        <v>67</v>
      </c>
      <c r="C434" s="1">
        <v>17</v>
      </c>
      <c r="D434" s="1" t="s">
        <v>150</v>
      </c>
      <c r="E434" s="6">
        <f>労働コスト!E434/SUM(資本コスト!E434,労働コスト!E434)</f>
        <v>0.32431009504730413</v>
      </c>
      <c r="F434" s="6">
        <f>労働コスト!F434/SUM(資本コスト!F434,労働コスト!F434)</f>
        <v>0.43491326757411808</v>
      </c>
      <c r="G434" s="6">
        <f>労働コスト!G434/SUM(資本コスト!G434,労働コスト!G434)</f>
        <v>0.47176990269307195</v>
      </c>
      <c r="H434" s="6">
        <f>労働コスト!H434/SUM(資本コスト!H434,労働コスト!H434)</f>
        <v>0.46961419122895909</v>
      </c>
      <c r="I434" s="6">
        <f>労働コスト!I434/SUM(資本コスト!I434,労働コスト!I434)</f>
        <v>0.38654640512010685</v>
      </c>
    </row>
    <row r="435" spans="1:9" x14ac:dyDescent="0.15">
      <c r="A435" s="1">
        <v>19</v>
      </c>
      <c r="B435" s="1" t="s">
        <v>67</v>
      </c>
      <c r="C435" s="1">
        <v>18</v>
      </c>
      <c r="D435" s="1" t="s">
        <v>151</v>
      </c>
      <c r="E435" s="6">
        <f>労働コスト!E435/SUM(資本コスト!E435,労働コスト!E435)</f>
        <v>0.84417879984044497</v>
      </c>
      <c r="F435" s="6">
        <f>労働コスト!F435/SUM(資本コスト!F435,労働コスト!F435)</f>
        <v>0.852543073043871</v>
      </c>
      <c r="G435" s="6">
        <f>労働コスト!G435/SUM(資本コスト!G435,労働コスト!G435)</f>
        <v>0.81547883663218523</v>
      </c>
      <c r="H435" s="6">
        <f>労働コスト!H435/SUM(資本コスト!H435,労働コスト!H435)</f>
        <v>0.85682207244608954</v>
      </c>
      <c r="I435" s="6">
        <f>労働コスト!I435/SUM(資本コスト!I435,労働コスト!I435)</f>
        <v>0.78497027187381418</v>
      </c>
    </row>
    <row r="436" spans="1:9" x14ac:dyDescent="0.15">
      <c r="A436" s="1">
        <v>19</v>
      </c>
      <c r="B436" s="1" t="s">
        <v>67</v>
      </c>
      <c r="C436" s="1">
        <v>19</v>
      </c>
      <c r="D436" s="1" t="s">
        <v>152</v>
      </c>
      <c r="E436" s="6">
        <f>労働コスト!E436/SUM(資本コスト!E436,労働コスト!E436)</f>
        <v>0.62484990825736142</v>
      </c>
      <c r="F436" s="6">
        <f>労働コスト!F436/SUM(資本コスト!F436,労働コスト!F436)</f>
        <v>0.8378956129442211</v>
      </c>
      <c r="G436" s="6">
        <f>労働コスト!G436/SUM(資本コスト!G436,労働コスト!G436)</f>
        <v>0.8213870225984039</v>
      </c>
      <c r="H436" s="6">
        <f>労働コスト!H436/SUM(資本コスト!H436,労働コスト!H436)</f>
        <v>0.82696101211033579</v>
      </c>
      <c r="I436" s="6">
        <f>労働コスト!I436/SUM(資本コスト!I436,労働コスト!I436)</f>
        <v>0.82155634984537496</v>
      </c>
    </row>
    <row r="437" spans="1:9" x14ac:dyDescent="0.15">
      <c r="A437" s="1">
        <v>19</v>
      </c>
      <c r="B437" s="1" t="s">
        <v>67</v>
      </c>
      <c r="C437" s="1">
        <v>20</v>
      </c>
      <c r="D437" s="1" t="s">
        <v>153</v>
      </c>
      <c r="E437" s="6">
        <f>労働コスト!E437/SUM(資本コスト!E437,労働コスト!E437)</f>
        <v>0.50428920923454712</v>
      </c>
      <c r="F437" s="6">
        <f>労働コスト!F437/SUM(資本コスト!F437,労働コスト!F437)</f>
        <v>0.19757993071288796</v>
      </c>
      <c r="G437" s="6">
        <f>労働コスト!G437/SUM(資本コスト!G437,労働コスト!G437)</f>
        <v>0.25572610894255021</v>
      </c>
      <c r="H437" s="6">
        <f>労働コスト!H437/SUM(資本コスト!H437,労働コスト!H437)</f>
        <v>0.2227382627049147</v>
      </c>
      <c r="I437" s="6">
        <f>労働コスト!I437/SUM(資本コスト!I437,労働コスト!I437)</f>
        <v>0.19083958491303418</v>
      </c>
    </row>
    <row r="438" spans="1:9" x14ac:dyDescent="0.15">
      <c r="A438" s="1">
        <v>19</v>
      </c>
      <c r="B438" s="1" t="s">
        <v>67</v>
      </c>
      <c r="C438" s="1">
        <v>21</v>
      </c>
      <c r="D438" s="1" t="s">
        <v>154</v>
      </c>
      <c r="E438" s="6">
        <f>労働コスト!E438/SUM(資本コスト!E438,労働コスト!E438)</f>
        <v>0.68708502550167605</v>
      </c>
      <c r="F438" s="6">
        <f>労働コスト!F438/SUM(資本コスト!F438,労働コスト!F438)</f>
        <v>0.68791903919737929</v>
      </c>
      <c r="G438" s="6">
        <f>労働コスト!G438/SUM(資本コスト!G438,労働コスト!G438)</f>
        <v>0.65535528955664302</v>
      </c>
      <c r="H438" s="6">
        <f>労働コスト!H438/SUM(資本コスト!H438,労働コスト!H438)</f>
        <v>0.63409039102561671</v>
      </c>
      <c r="I438" s="6">
        <f>労働コスト!I438/SUM(資本コスト!I438,労働コスト!I438)</f>
        <v>0.53463438478279435</v>
      </c>
    </row>
    <row r="439" spans="1:9" x14ac:dyDescent="0.15">
      <c r="A439" s="1">
        <v>19</v>
      </c>
      <c r="B439" s="1" t="s">
        <v>18</v>
      </c>
      <c r="C439" s="1">
        <v>22</v>
      </c>
      <c r="D439" s="1" t="s">
        <v>146</v>
      </c>
      <c r="E439" s="6">
        <f>労働コスト!E439/SUM(資本コスト!E439,労働コスト!E439)</f>
        <v>0.72968789876117224</v>
      </c>
      <c r="F439" s="6">
        <f>労働コスト!F439/SUM(資本コスト!F439,労働コスト!F439)</f>
        <v>0.72188654125466933</v>
      </c>
      <c r="G439" s="6">
        <f>労働コスト!G439/SUM(資本コスト!G439,労働コスト!G439)</f>
        <v>0.59568495097852237</v>
      </c>
      <c r="H439" s="6">
        <f>労働コスト!H439/SUM(資本コスト!H439,労働コスト!H439)</f>
        <v>0.64781532483680926</v>
      </c>
      <c r="I439" s="6">
        <f>労働コスト!I439/SUM(資本コスト!I439,労働コスト!I439)</f>
        <v>0.68803674035602769</v>
      </c>
    </row>
    <row r="440" spans="1:9" x14ac:dyDescent="0.15">
      <c r="A440" s="1">
        <v>19</v>
      </c>
      <c r="B440" s="1" t="s">
        <v>18</v>
      </c>
      <c r="C440" s="1">
        <v>23</v>
      </c>
      <c r="D440" s="1" t="s">
        <v>167</v>
      </c>
      <c r="E440" s="6">
        <f>労働コスト!E440/SUM(資本コスト!E440,労働コスト!E440)</f>
        <v>0.61948025457591305</v>
      </c>
      <c r="F440" s="6">
        <f>労働コスト!F440/SUM(資本コスト!F440,労働コスト!F440)</f>
        <v>0.67244843943469668</v>
      </c>
      <c r="G440" s="6">
        <f>労働コスト!G440/SUM(資本コスト!G440,労働コスト!G440)</f>
        <v>0.6614882303635552</v>
      </c>
      <c r="H440" s="6">
        <f>労働コスト!H440/SUM(資本コスト!H440,労働コスト!H440)</f>
        <v>0.65031372203585891</v>
      </c>
      <c r="I440" s="6">
        <f>労働コスト!I440/SUM(資本コスト!I440,労働コスト!I440)</f>
        <v>0.63438636550002148</v>
      </c>
    </row>
    <row r="441" spans="1:9" x14ac:dyDescent="0.15">
      <c r="A441" s="1">
        <v>20</v>
      </c>
      <c r="B441" s="1" t="s">
        <v>68</v>
      </c>
      <c r="C441" s="1">
        <v>1</v>
      </c>
      <c r="D441" s="1" t="s">
        <v>147</v>
      </c>
      <c r="E441" s="6">
        <f>労働コスト!E441/SUM(資本コスト!E441,労働コスト!E441)</f>
        <v>0.46521523360962308</v>
      </c>
      <c r="F441" s="6">
        <f>労働コスト!F441/SUM(資本コスト!F441,労働コスト!F441)</f>
        <v>0.53888053917992829</v>
      </c>
      <c r="G441" s="6">
        <f>労働コスト!G441/SUM(資本コスト!G441,労働コスト!G441)</f>
        <v>0.47876752543077189</v>
      </c>
      <c r="H441" s="6">
        <f>労働コスト!H441/SUM(資本コスト!H441,労働コスト!H441)</f>
        <v>0.37636151232690912</v>
      </c>
      <c r="I441" s="6">
        <f>労働コスト!I441/SUM(資本コスト!I441,労働コスト!I441)</f>
        <v>0.3465065147623434</v>
      </c>
    </row>
    <row r="442" spans="1:9" x14ac:dyDescent="0.15">
      <c r="A442" s="1">
        <v>20</v>
      </c>
      <c r="B442" s="1" t="s">
        <v>68</v>
      </c>
      <c r="C442" s="1">
        <v>2</v>
      </c>
      <c r="D442" s="1" t="s">
        <v>148</v>
      </c>
      <c r="E442" s="6">
        <f>労働コスト!E442/SUM(資本コスト!E442,労働コスト!E442)</f>
        <v>0.62738791666081317</v>
      </c>
      <c r="F442" s="6">
        <f>労働コスト!F442/SUM(資本コスト!F442,労働コスト!F442)</f>
        <v>0.60404444320343975</v>
      </c>
      <c r="G442" s="6">
        <f>労働コスト!G442/SUM(資本コスト!G442,労働コスト!G442)</f>
        <v>0.64975960086260032</v>
      </c>
      <c r="H442" s="6">
        <f>労働コスト!H442/SUM(資本コスト!H442,労働コスト!H442)</f>
        <v>0.63425042252672292</v>
      </c>
      <c r="I442" s="6">
        <f>労働コスト!I442/SUM(資本コスト!I442,労働コスト!I442)</f>
        <v>0.44465973624867688</v>
      </c>
    </row>
    <row r="443" spans="1:9" x14ac:dyDescent="0.15">
      <c r="A443" s="1">
        <v>20</v>
      </c>
      <c r="B443" s="1" t="s">
        <v>118</v>
      </c>
      <c r="C443" s="1">
        <v>3</v>
      </c>
      <c r="D443" s="1" t="s">
        <v>155</v>
      </c>
      <c r="E443" s="6">
        <f>労働コスト!E443/SUM(資本コスト!E443,労働コスト!E443)</f>
        <v>0.66196037999085688</v>
      </c>
      <c r="F443" s="6">
        <f>労働コスト!F443/SUM(資本コスト!F443,労働コスト!F443)</f>
        <v>0.74148387818135508</v>
      </c>
      <c r="G443" s="6">
        <f>労働コスト!G443/SUM(資本コスト!G443,労働コスト!G443)</f>
        <v>0.71100703848868219</v>
      </c>
      <c r="H443" s="6">
        <f>労働コスト!H443/SUM(資本コスト!H443,労働コスト!H443)</f>
        <v>0.68457540929760508</v>
      </c>
      <c r="I443" s="6">
        <f>労働コスト!I443/SUM(資本コスト!I443,労働コスト!I443)</f>
        <v>0.66601706938600236</v>
      </c>
    </row>
    <row r="444" spans="1:9" x14ac:dyDescent="0.15">
      <c r="A444" s="1">
        <v>20</v>
      </c>
      <c r="B444" s="1" t="s">
        <v>118</v>
      </c>
      <c r="C444" s="1">
        <v>4</v>
      </c>
      <c r="D444" s="1" t="s">
        <v>156</v>
      </c>
      <c r="E444" s="6">
        <f>労働コスト!E444/SUM(資本コスト!E444,労働コスト!E444)</f>
        <v>0.70729130779742277</v>
      </c>
      <c r="F444" s="6">
        <f>労働コスト!F444/SUM(資本コスト!F444,労働コスト!F444)</f>
        <v>0.76170630759804725</v>
      </c>
      <c r="G444" s="6">
        <f>労働コスト!G444/SUM(資本コスト!G444,労働コスト!G444)</f>
        <v>0.75185366114970609</v>
      </c>
      <c r="H444" s="6">
        <f>労働コスト!H444/SUM(資本コスト!H444,労働コスト!H444)</f>
        <v>0.69201197030287709</v>
      </c>
      <c r="I444" s="6">
        <f>労働コスト!I444/SUM(資本コスト!I444,労働コスト!I444)</f>
        <v>0.67073841276902202</v>
      </c>
    </row>
    <row r="445" spans="1:9" x14ac:dyDescent="0.15">
      <c r="A445" s="1">
        <v>20</v>
      </c>
      <c r="B445" s="1" t="s">
        <v>118</v>
      </c>
      <c r="C445" s="1">
        <v>5</v>
      </c>
      <c r="D445" s="1" t="s">
        <v>157</v>
      </c>
      <c r="E445" s="6">
        <f>労働コスト!E445/SUM(資本コスト!E445,労働コスト!E445)</f>
        <v>0.77533073008179187</v>
      </c>
      <c r="F445" s="6">
        <f>労働コスト!F445/SUM(資本コスト!F445,労働コスト!F445)</f>
        <v>0.8471226690581497</v>
      </c>
      <c r="G445" s="6">
        <f>労働コスト!G445/SUM(資本コスト!G445,労働コスト!G445)</f>
        <v>0.82747925747396889</v>
      </c>
      <c r="H445" s="6">
        <f>労働コスト!H445/SUM(資本コスト!H445,労働コスト!H445)</f>
        <v>0.83973525633288704</v>
      </c>
      <c r="I445" s="6">
        <f>労働コスト!I445/SUM(資本コスト!I445,労働コスト!I445)</f>
        <v>0.77880229493126718</v>
      </c>
    </row>
    <row r="446" spans="1:9" x14ac:dyDescent="0.15">
      <c r="A446" s="1">
        <v>20</v>
      </c>
      <c r="B446" s="1" t="s">
        <v>118</v>
      </c>
      <c r="C446" s="1">
        <v>6</v>
      </c>
      <c r="D446" s="1" t="s">
        <v>49</v>
      </c>
      <c r="E446" s="6">
        <f>労働コスト!E446/SUM(資本コスト!E446,労働コスト!E446)</f>
        <v>0.69781312775769522</v>
      </c>
      <c r="F446" s="6">
        <f>労働コスト!F446/SUM(資本コスト!F446,労働コスト!F446)</f>
        <v>0.72211229384420605</v>
      </c>
      <c r="G446" s="6">
        <f>労働コスト!G446/SUM(資本コスト!G446,労働コスト!G446)</f>
        <v>0.72610460054048731</v>
      </c>
      <c r="H446" s="6">
        <f>労働コスト!H446/SUM(資本コスト!H446,労働コスト!H446)</f>
        <v>0.70946155660242416</v>
      </c>
      <c r="I446" s="6">
        <f>労働コスト!I446/SUM(資本コスト!I446,労働コスト!I446)</f>
        <v>0.613793953678344</v>
      </c>
    </row>
    <row r="447" spans="1:9" x14ac:dyDescent="0.15">
      <c r="A447" s="1">
        <v>20</v>
      </c>
      <c r="B447" s="1" t="s">
        <v>118</v>
      </c>
      <c r="C447" s="1">
        <v>7</v>
      </c>
      <c r="D447" s="1" t="s">
        <v>158</v>
      </c>
      <c r="E447" s="6">
        <f>労働コスト!E447/SUM(資本コスト!E447,労働コスト!E447)</f>
        <v>0.19059159481891963</v>
      </c>
      <c r="F447" s="6">
        <f>労働コスト!F447/SUM(資本コスト!F447,労働コスト!F447)</f>
        <v>0.3653125421570983</v>
      </c>
      <c r="G447" s="6">
        <f>労働コスト!G447/SUM(資本コスト!G447,労働コスト!G447)</f>
        <v>0.61999306792059938</v>
      </c>
      <c r="H447" s="6">
        <f>労働コスト!H447/SUM(資本コスト!H447,労働コスト!H447)</f>
        <v>0.61163869530579407</v>
      </c>
      <c r="I447" s="6">
        <f>労働コスト!I447/SUM(資本コスト!I447,労働コスト!I447)</f>
        <v>0.62666746697722653</v>
      </c>
    </row>
    <row r="448" spans="1:9" x14ac:dyDescent="0.15">
      <c r="A448" s="1">
        <v>20</v>
      </c>
      <c r="B448" s="1" t="s">
        <v>118</v>
      </c>
      <c r="C448" s="1">
        <v>8</v>
      </c>
      <c r="D448" s="1" t="s">
        <v>159</v>
      </c>
      <c r="E448" s="6">
        <f>労働コスト!E448/SUM(資本コスト!E448,労働コスト!E448)</f>
        <v>0.65055683325012348</v>
      </c>
      <c r="F448" s="6">
        <f>労働コスト!F448/SUM(資本コスト!F448,労働コスト!F448)</f>
        <v>0.72934041800272231</v>
      </c>
      <c r="G448" s="6">
        <f>労働コスト!G448/SUM(資本コスト!G448,労働コスト!G448)</f>
        <v>0.74413414115177279</v>
      </c>
      <c r="H448" s="6">
        <f>労働コスト!H448/SUM(資本コスト!H448,労働コスト!H448)</f>
        <v>0.77021335443932371</v>
      </c>
      <c r="I448" s="6">
        <f>労働コスト!I448/SUM(資本コスト!I448,労働コスト!I448)</f>
        <v>0.78262611274654736</v>
      </c>
    </row>
    <row r="449" spans="1:9" x14ac:dyDescent="0.15">
      <c r="A449" s="1">
        <v>20</v>
      </c>
      <c r="B449" s="1" t="s">
        <v>118</v>
      </c>
      <c r="C449" s="1">
        <v>9</v>
      </c>
      <c r="D449" s="1" t="s">
        <v>160</v>
      </c>
      <c r="E449" s="6">
        <f>労働コスト!E449/SUM(資本コスト!E449,労働コスト!E449)</f>
        <v>0.7431293899763779</v>
      </c>
      <c r="F449" s="6">
        <f>労働コスト!F449/SUM(資本コスト!F449,労働コスト!F449)</f>
        <v>0.77278179139664516</v>
      </c>
      <c r="G449" s="6">
        <f>労働コスト!G449/SUM(資本コスト!G449,労働コスト!G449)</f>
        <v>0.7655312852187518</v>
      </c>
      <c r="H449" s="6">
        <f>労働コスト!H449/SUM(資本コスト!H449,労働コスト!H449)</f>
        <v>0.80287979846396285</v>
      </c>
      <c r="I449" s="6">
        <f>労働コスト!I449/SUM(資本コスト!I449,労働コスト!I449)</f>
        <v>0.82712676019829523</v>
      </c>
    </row>
    <row r="450" spans="1:9" x14ac:dyDescent="0.15">
      <c r="A450" s="1">
        <v>20</v>
      </c>
      <c r="B450" s="1" t="s">
        <v>118</v>
      </c>
      <c r="C450" s="1">
        <v>10</v>
      </c>
      <c r="D450" s="1" t="s">
        <v>161</v>
      </c>
      <c r="E450" s="6">
        <f>労働コスト!E450/SUM(資本コスト!E450,労働コスト!E450)</f>
        <v>0.64529197702243646</v>
      </c>
      <c r="F450" s="6">
        <f>労働コスト!F450/SUM(資本コスト!F450,労働コスト!F450)</f>
        <v>0.7889868747268437</v>
      </c>
      <c r="G450" s="6">
        <f>労働コスト!G450/SUM(資本コスト!G450,労働コスト!G450)</f>
        <v>0.78534098446888079</v>
      </c>
      <c r="H450" s="6">
        <f>労働コスト!H450/SUM(資本コスト!H450,労働コスト!H450)</f>
        <v>0.81847346201992754</v>
      </c>
      <c r="I450" s="6">
        <f>労働コスト!I450/SUM(資本コスト!I450,労働コスト!I450)</f>
        <v>0.78011693199085919</v>
      </c>
    </row>
    <row r="451" spans="1:9" x14ac:dyDescent="0.15">
      <c r="A451" s="1">
        <v>20</v>
      </c>
      <c r="B451" s="1" t="s">
        <v>118</v>
      </c>
      <c r="C451" s="1">
        <v>11</v>
      </c>
      <c r="D451" s="1" t="s">
        <v>162</v>
      </c>
      <c r="E451" s="6">
        <f>労働コスト!E451/SUM(資本コスト!E451,労働コスト!E451)</f>
        <v>0.7251695236176865</v>
      </c>
      <c r="F451" s="6">
        <f>労働コスト!F451/SUM(資本コスト!F451,労働コスト!F451)</f>
        <v>0.77397644969248125</v>
      </c>
      <c r="G451" s="6">
        <f>労働コスト!G451/SUM(資本コスト!G451,労働コスト!G451)</f>
        <v>0.69335398767004308</v>
      </c>
      <c r="H451" s="6">
        <f>労働コスト!H451/SUM(資本コスト!H451,労働コスト!H451)</f>
        <v>0.71526932135346177</v>
      </c>
      <c r="I451" s="6">
        <f>労働コスト!I451/SUM(資本コスト!I451,労働コスト!I451)</f>
        <v>0.71236735356787306</v>
      </c>
    </row>
    <row r="452" spans="1:9" x14ac:dyDescent="0.15">
      <c r="A452" s="1">
        <v>20</v>
      </c>
      <c r="B452" s="1" t="s">
        <v>118</v>
      </c>
      <c r="C452" s="1">
        <v>12</v>
      </c>
      <c r="D452" s="1" t="s">
        <v>163</v>
      </c>
      <c r="E452" s="6">
        <f>労働コスト!E452/SUM(資本コスト!E452,労働コスト!E452)</f>
        <v>0.83246350013160231</v>
      </c>
      <c r="F452" s="6">
        <f>労働コスト!F452/SUM(資本コスト!F452,労働コスト!F452)</f>
        <v>0.8314021745996496</v>
      </c>
      <c r="G452" s="6">
        <f>労働コスト!G452/SUM(資本コスト!G452,労働コスト!G452)</f>
        <v>0.67860575066610163</v>
      </c>
      <c r="H452" s="6">
        <f>労働コスト!H452/SUM(資本コスト!H452,労働コスト!H452)</f>
        <v>0.66456005594400092</v>
      </c>
      <c r="I452" s="6">
        <f>労働コスト!I452/SUM(資本コスト!I452,労働コスト!I452)</f>
        <v>0.61595404710988599</v>
      </c>
    </row>
    <row r="453" spans="1:9" x14ac:dyDescent="0.15">
      <c r="A453" s="1">
        <v>20</v>
      </c>
      <c r="B453" s="1" t="s">
        <v>118</v>
      </c>
      <c r="C453" s="1">
        <v>13</v>
      </c>
      <c r="D453" s="1" t="s">
        <v>164</v>
      </c>
      <c r="E453" s="6">
        <f>労働コスト!E453/SUM(資本コスト!E453,労働コスト!E453)</f>
        <v>0.80286032486879189</v>
      </c>
      <c r="F453" s="6">
        <f>労働コスト!F453/SUM(資本コスト!F453,労働コスト!F453)</f>
        <v>0.75753859156055259</v>
      </c>
      <c r="G453" s="6">
        <f>労働コスト!G453/SUM(資本コスト!G453,労働コスト!G453)</f>
        <v>0.66802045158208756</v>
      </c>
      <c r="H453" s="6">
        <f>労働コスト!H453/SUM(資本コスト!H453,労働コスト!H453)</f>
        <v>0.69835638167810699</v>
      </c>
      <c r="I453" s="6">
        <f>労働コスト!I453/SUM(資本コスト!I453,労働コスト!I453)</f>
        <v>0.72912934039407984</v>
      </c>
    </row>
    <row r="454" spans="1:9" x14ac:dyDescent="0.15">
      <c r="A454" s="1">
        <v>20</v>
      </c>
      <c r="B454" s="1" t="s">
        <v>118</v>
      </c>
      <c r="C454" s="1">
        <v>14</v>
      </c>
      <c r="D454" s="1" t="s">
        <v>165</v>
      </c>
      <c r="E454" s="6">
        <f>労働コスト!E454/SUM(資本コスト!E454,労働コスト!E454)</f>
        <v>0.87948558800427079</v>
      </c>
      <c r="F454" s="6">
        <f>労働コスト!F454/SUM(資本コスト!F454,労働コスト!F454)</f>
        <v>0.78006398995248383</v>
      </c>
      <c r="G454" s="6">
        <f>労働コスト!G454/SUM(資本コスト!G454,労働コスト!G454)</f>
        <v>0.57605302875661124</v>
      </c>
      <c r="H454" s="6">
        <f>労働コスト!H454/SUM(資本コスト!H454,労働コスト!H454)</f>
        <v>0.54876314954691019</v>
      </c>
      <c r="I454" s="6">
        <f>労働コスト!I454/SUM(資本コスト!I454,労働コスト!I454)</f>
        <v>0.53740413993138392</v>
      </c>
    </row>
    <row r="455" spans="1:9" x14ac:dyDescent="0.15">
      <c r="A455" s="1">
        <v>20</v>
      </c>
      <c r="B455" s="1" t="s">
        <v>118</v>
      </c>
      <c r="C455" s="1">
        <v>15</v>
      </c>
      <c r="D455" s="1" t="s">
        <v>166</v>
      </c>
      <c r="E455" s="6">
        <f>労働コスト!E455/SUM(資本コスト!E455,労働コスト!E455)</f>
        <v>0.80454248801807338</v>
      </c>
      <c r="F455" s="6">
        <f>労働コスト!F455/SUM(資本コスト!F455,労働コスト!F455)</f>
        <v>0.83442877296768003</v>
      </c>
      <c r="G455" s="6">
        <f>労働コスト!G455/SUM(資本コスト!G455,労働コスト!G455)</f>
        <v>0.76459106292040269</v>
      </c>
      <c r="H455" s="6">
        <f>労働コスト!H455/SUM(資本コスト!H455,労働コスト!H455)</f>
        <v>0.75235320457473964</v>
      </c>
      <c r="I455" s="6">
        <f>労働コスト!I455/SUM(資本コスト!I455,労働コスト!I455)</f>
        <v>0.73782596707775194</v>
      </c>
    </row>
    <row r="456" spans="1:9" x14ac:dyDescent="0.15">
      <c r="A456" s="1">
        <v>20</v>
      </c>
      <c r="B456" s="1" t="s">
        <v>68</v>
      </c>
      <c r="C456" s="1">
        <v>16</v>
      </c>
      <c r="D456" s="1" t="s">
        <v>149</v>
      </c>
      <c r="E456" s="6">
        <f>労働コスト!E456/SUM(資本コスト!E456,労働コスト!E456)</f>
        <v>0.78402218581801963</v>
      </c>
      <c r="F456" s="6">
        <f>労働コスト!F456/SUM(資本コスト!F456,労働コスト!F456)</f>
        <v>0.90753161104178048</v>
      </c>
      <c r="G456" s="6">
        <f>労働コスト!G456/SUM(資本コスト!G456,労働コスト!G456)</f>
        <v>0.89875612143318517</v>
      </c>
      <c r="H456" s="6">
        <f>労働コスト!H456/SUM(資本コスト!H456,労働コスト!H456)</f>
        <v>0.91172411838042022</v>
      </c>
      <c r="I456" s="6">
        <f>労働コスト!I456/SUM(資本コスト!I456,労働コスト!I456)</f>
        <v>0.88167730909297615</v>
      </c>
    </row>
    <row r="457" spans="1:9" x14ac:dyDescent="0.15">
      <c r="A457" s="1">
        <v>20</v>
      </c>
      <c r="B457" s="1" t="s">
        <v>68</v>
      </c>
      <c r="C457" s="1">
        <v>17</v>
      </c>
      <c r="D457" s="1" t="s">
        <v>150</v>
      </c>
      <c r="E457" s="6">
        <f>労働コスト!E457/SUM(資本コスト!E457,労働コスト!E457)</f>
        <v>0.16129786378506739</v>
      </c>
      <c r="F457" s="6">
        <f>労働コスト!F457/SUM(資本コスト!F457,労働コスト!F457)</f>
        <v>0.24670731950110025</v>
      </c>
      <c r="G457" s="6">
        <f>労働コスト!G457/SUM(資本コスト!G457,労働コスト!G457)</f>
        <v>0.36040967997475754</v>
      </c>
      <c r="H457" s="6">
        <f>労働コスト!H457/SUM(資本コスト!H457,労働コスト!H457)</f>
        <v>0.3557344549904447</v>
      </c>
      <c r="I457" s="6">
        <f>労働コスト!I457/SUM(資本コスト!I457,労働コスト!I457)</f>
        <v>0.30741799190523322</v>
      </c>
    </row>
    <row r="458" spans="1:9" x14ac:dyDescent="0.15">
      <c r="A458" s="1">
        <v>20</v>
      </c>
      <c r="B458" s="1" t="s">
        <v>68</v>
      </c>
      <c r="C458" s="1">
        <v>18</v>
      </c>
      <c r="D458" s="1" t="s">
        <v>151</v>
      </c>
      <c r="E458" s="6">
        <f>労働コスト!E458/SUM(資本コスト!E458,労働コスト!E458)</f>
        <v>0.85546489118682034</v>
      </c>
      <c r="F458" s="6">
        <f>労働コスト!F458/SUM(資本コスト!F458,労働コスト!F458)</f>
        <v>0.77292937948968665</v>
      </c>
      <c r="G458" s="6">
        <f>労働コスト!G458/SUM(資本コスト!G458,労働コスト!G458)</f>
        <v>0.842704653666557</v>
      </c>
      <c r="H458" s="6">
        <f>労働コスト!H458/SUM(資本コスト!H458,労働コスト!H458)</f>
        <v>0.84269769420314256</v>
      </c>
      <c r="I458" s="6">
        <f>労働コスト!I458/SUM(資本コスト!I458,労働コスト!I458)</f>
        <v>0.84655726113393215</v>
      </c>
    </row>
    <row r="459" spans="1:9" x14ac:dyDescent="0.15">
      <c r="A459" s="1">
        <v>20</v>
      </c>
      <c r="B459" s="1" t="s">
        <v>68</v>
      </c>
      <c r="C459" s="1">
        <v>19</v>
      </c>
      <c r="D459" s="1" t="s">
        <v>152</v>
      </c>
      <c r="E459" s="6">
        <f>労働コスト!E459/SUM(資本コスト!E459,労働コスト!E459)</f>
        <v>0.61453818692964512</v>
      </c>
      <c r="F459" s="6">
        <f>労働コスト!F459/SUM(資本コスト!F459,労働コスト!F459)</f>
        <v>0.8350891516649338</v>
      </c>
      <c r="G459" s="6">
        <f>労働コスト!G459/SUM(資本コスト!G459,労働コスト!G459)</f>
        <v>0.81792336017390455</v>
      </c>
      <c r="H459" s="6">
        <f>労働コスト!H459/SUM(資本コスト!H459,労働コスト!H459)</f>
        <v>0.81598096965802247</v>
      </c>
      <c r="I459" s="6">
        <f>労働コスト!I459/SUM(資本コスト!I459,労働コスト!I459)</f>
        <v>0.83281092573361104</v>
      </c>
    </row>
    <row r="460" spans="1:9" x14ac:dyDescent="0.15">
      <c r="A460" s="1">
        <v>20</v>
      </c>
      <c r="B460" s="1" t="s">
        <v>68</v>
      </c>
      <c r="C460" s="1">
        <v>20</v>
      </c>
      <c r="D460" s="1" t="s">
        <v>153</v>
      </c>
      <c r="E460" s="6">
        <f>労働コスト!E460/SUM(資本コスト!E460,労働コスト!E460)</f>
        <v>0.35234630668345535</v>
      </c>
      <c r="F460" s="6">
        <f>労働コスト!F460/SUM(資本コスト!F460,労働コスト!F460)</f>
        <v>0.14521671365370725</v>
      </c>
      <c r="G460" s="6">
        <f>労働コスト!G460/SUM(資本コスト!G460,労働コスト!G460)</f>
        <v>0.2068217835762288</v>
      </c>
      <c r="H460" s="6">
        <f>労働コスト!H460/SUM(資本コスト!H460,労働コスト!H460)</f>
        <v>0.15817020032483961</v>
      </c>
      <c r="I460" s="6">
        <f>労働コスト!I460/SUM(資本コスト!I460,労働コスト!I460)</f>
        <v>0.14459592823024028</v>
      </c>
    </row>
    <row r="461" spans="1:9" x14ac:dyDescent="0.15">
      <c r="A461" s="1">
        <v>20</v>
      </c>
      <c r="B461" s="1" t="s">
        <v>68</v>
      </c>
      <c r="C461" s="1">
        <v>21</v>
      </c>
      <c r="D461" s="1" t="s">
        <v>154</v>
      </c>
      <c r="E461" s="6">
        <f>労働コスト!E461/SUM(資本コスト!E461,労働コスト!E461)</f>
        <v>0.84862312096634762</v>
      </c>
      <c r="F461" s="6">
        <f>労働コスト!F461/SUM(資本コスト!F461,労働コスト!F461)</f>
        <v>0.65859460644378487</v>
      </c>
      <c r="G461" s="6">
        <f>労働コスト!G461/SUM(資本コスト!G461,労働コスト!G461)</f>
        <v>0.57488513678124376</v>
      </c>
      <c r="H461" s="6">
        <f>労働コスト!H461/SUM(資本コスト!H461,労働コスト!H461)</f>
        <v>0.56503649987594839</v>
      </c>
      <c r="I461" s="6">
        <f>労働コスト!I461/SUM(資本コスト!I461,労働コスト!I461)</f>
        <v>0.49200132305043237</v>
      </c>
    </row>
    <row r="462" spans="1:9" x14ac:dyDescent="0.15">
      <c r="A462" s="1">
        <v>20</v>
      </c>
      <c r="B462" s="1" t="s">
        <v>19</v>
      </c>
      <c r="C462" s="1">
        <v>22</v>
      </c>
      <c r="D462" s="1" t="s">
        <v>146</v>
      </c>
      <c r="E462" s="6">
        <f>労働コスト!E462/SUM(資本コスト!E462,労働コスト!E462)</f>
        <v>0.80820665999141217</v>
      </c>
      <c r="F462" s="6">
        <f>労働コスト!F462/SUM(資本コスト!F462,労働コスト!F462)</f>
        <v>0.72020510920403635</v>
      </c>
      <c r="G462" s="6">
        <f>労働コスト!G462/SUM(資本コスト!G462,労働コスト!G462)</f>
        <v>0.60130819692809123</v>
      </c>
      <c r="H462" s="6">
        <f>労働コスト!H462/SUM(資本コスト!H462,労働コスト!H462)</f>
        <v>0.6594902973281076</v>
      </c>
      <c r="I462" s="6">
        <f>労働コスト!I462/SUM(資本コスト!I462,労働コスト!I462)</f>
        <v>0.64682762942584138</v>
      </c>
    </row>
    <row r="463" spans="1:9" x14ac:dyDescent="0.15">
      <c r="A463" s="1">
        <v>20</v>
      </c>
      <c r="B463" s="1" t="s">
        <v>19</v>
      </c>
      <c r="C463" s="1">
        <v>23</v>
      </c>
      <c r="D463" s="1" t="s">
        <v>167</v>
      </c>
      <c r="E463" s="6">
        <f>労働コスト!E463/SUM(資本コスト!E463,労働コスト!E463)</f>
        <v>0.59931479670357923</v>
      </c>
      <c r="F463" s="6">
        <f>労働コスト!F463/SUM(資本コスト!F463,労働コスト!F463)</f>
        <v>0.64627816880635069</v>
      </c>
      <c r="G463" s="6">
        <f>労働コスト!G463/SUM(資本コスト!G463,労働コスト!G463)</f>
        <v>0.63248443493583906</v>
      </c>
      <c r="H463" s="6">
        <f>労働コスト!H463/SUM(資本コスト!H463,労働コスト!H463)</f>
        <v>0.65622293246635366</v>
      </c>
      <c r="I463" s="6">
        <f>労働コスト!I463/SUM(資本コスト!I463,労働コスト!I463)</f>
        <v>0.62723945847743612</v>
      </c>
    </row>
    <row r="464" spans="1:9" x14ac:dyDescent="0.15">
      <c r="A464" s="1">
        <v>21</v>
      </c>
      <c r="B464" s="1" t="s">
        <v>69</v>
      </c>
      <c r="C464" s="1">
        <v>1</v>
      </c>
      <c r="D464" s="1" t="s">
        <v>147</v>
      </c>
      <c r="E464" s="6">
        <f>労働コスト!E464/SUM(資本コスト!E464,労働コスト!E464)</f>
        <v>0.46848965727580921</v>
      </c>
      <c r="F464" s="6">
        <f>労働コスト!F464/SUM(資本コスト!F464,労働コスト!F464)</f>
        <v>0.49635392904065034</v>
      </c>
      <c r="G464" s="6">
        <f>労働コスト!G464/SUM(資本コスト!G464,労働コスト!G464)</f>
        <v>0.41581962563891756</v>
      </c>
      <c r="H464" s="6">
        <f>労働コスト!H464/SUM(資本コスト!H464,労働コスト!H464)</f>
        <v>0.31247376961993079</v>
      </c>
      <c r="I464" s="6">
        <f>労働コスト!I464/SUM(資本コスト!I464,労働コスト!I464)</f>
        <v>0.28003804378640546</v>
      </c>
    </row>
    <row r="465" spans="1:9" x14ac:dyDescent="0.15">
      <c r="A465" s="1">
        <v>21</v>
      </c>
      <c r="B465" s="1" t="s">
        <v>69</v>
      </c>
      <c r="C465" s="1">
        <v>2</v>
      </c>
      <c r="D465" s="1" t="s">
        <v>148</v>
      </c>
      <c r="E465" s="6">
        <f>労働コスト!E465/SUM(資本コスト!E465,労働コスト!E465)</f>
        <v>0.65983218395393251</v>
      </c>
      <c r="F465" s="6">
        <f>労働コスト!F465/SUM(資本コスト!F465,労働コスト!F465)</f>
        <v>0.72123016740495871</v>
      </c>
      <c r="G465" s="6">
        <f>労働コスト!G465/SUM(資本コスト!G465,労働コスト!G465)</f>
        <v>0.74951583447827685</v>
      </c>
      <c r="H465" s="6">
        <f>労働コスト!H465/SUM(資本コスト!H465,労働コスト!H465)</f>
        <v>0.57916571079547707</v>
      </c>
      <c r="I465" s="6">
        <f>労働コスト!I465/SUM(資本コスト!I465,労働コスト!I465)</f>
        <v>0.25474782205559376</v>
      </c>
    </row>
    <row r="466" spans="1:9" x14ac:dyDescent="0.15">
      <c r="A466" s="1">
        <v>21</v>
      </c>
      <c r="B466" s="1" t="s">
        <v>119</v>
      </c>
      <c r="C466" s="1">
        <v>3</v>
      </c>
      <c r="D466" s="1" t="s">
        <v>155</v>
      </c>
      <c r="E466" s="6">
        <f>労働コスト!E466/SUM(資本コスト!E466,労働コスト!E466)</f>
        <v>0.74303889345180929</v>
      </c>
      <c r="F466" s="6">
        <f>労働コスト!F466/SUM(資本コスト!F466,労働コスト!F466)</f>
        <v>0.82694456925752069</v>
      </c>
      <c r="G466" s="6">
        <f>労働コスト!G466/SUM(資本コスト!G466,労働コスト!G466)</f>
        <v>0.75894544382696805</v>
      </c>
      <c r="H466" s="6">
        <f>労働コスト!H466/SUM(資本コスト!H466,労働コスト!H466)</f>
        <v>0.77579465847585671</v>
      </c>
      <c r="I466" s="6">
        <f>労働コスト!I466/SUM(資本コスト!I466,労働コスト!I466)</f>
        <v>0.72694743409403939</v>
      </c>
    </row>
    <row r="467" spans="1:9" x14ac:dyDescent="0.15">
      <c r="A467" s="1">
        <v>21</v>
      </c>
      <c r="B467" s="1" t="s">
        <v>119</v>
      </c>
      <c r="C467" s="1">
        <v>4</v>
      </c>
      <c r="D467" s="1" t="s">
        <v>156</v>
      </c>
      <c r="E467" s="6">
        <f>労働コスト!E467/SUM(資本コスト!E467,労働コスト!E467)</f>
        <v>0.68581512106557474</v>
      </c>
      <c r="F467" s="6">
        <f>労働コスト!F467/SUM(資本コスト!F467,労働コスト!F467)</f>
        <v>0.77656432179664059</v>
      </c>
      <c r="G467" s="6">
        <f>労働コスト!G467/SUM(資本コスト!G467,労働コスト!G467)</f>
        <v>0.77878030952346555</v>
      </c>
      <c r="H467" s="6">
        <f>労働コスト!H467/SUM(資本コスト!H467,労働コスト!H467)</f>
        <v>0.74502424378663934</v>
      </c>
      <c r="I467" s="6">
        <f>労働コスト!I467/SUM(資本コスト!I467,労働コスト!I467)</f>
        <v>0.67120721525325933</v>
      </c>
    </row>
    <row r="468" spans="1:9" x14ac:dyDescent="0.15">
      <c r="A468" s="1">
        <v>21</v>
      </c>
      <c r="B468" s="1" t="s">
        <v>119</v>
      </c>
      <c r="C468" s="1">
        <v>5</v>
      </c>
      <c r="D468" s="1" t="s">
        <v>157</v>
      </c>
      <c r="E468" s="6">
        <f>労働コスト!E468/SUM(資本コスト!E468,労働コスト!E468)</f>
        <v>0.59865482850260598</v>
      </c>
      <c r="F468" s="6">
        <f>労働コスト!F468/SUM(資本コスト!F468,労働コスト!F468)</f>
        <v>0.71099118842056364</v>
      </c>
      <c r="G468" s="6">
        <f>労働コスト!G468/SUM(資本コスト!G468,労働コスト!G468)</f>
        <v>0.65564766988228462</v>
      </c>
      <c r="H468" s="6">
        <f>労働コスト!H468/SUM(資本コスト!H468,労働コスト!H468)</f>
        <v>0.67966738890530276</v>
      </c>
      <c r="I468" s="6">
        <f>労働コスト!I468/SUM(資本コスト!I468,労働コスト!I468)</f>
        <v>0.61119288157020157</v>
      </c>
    </row>
    <row r="469" spans="1:9" x14ac:dyDescent="0.15">
      <c r="A469" s="1">
        <v>21</v>
      </c>
      <c r="B469" s="1" t="s">
        <v>119</v>
      </c>
      <c r="C469" s="1">
        <v>6</v>
      </c>
      <c r="D469" s="1" t="s">
        <v>49</v>
      </c>
      <c r="E469" s="6">
        <f>労働コスト!E469/SUM(資本コスト!E469,労働コスト!E469)</f>
        <v>0.6538721141019499</v>
      </c>
      <c r="F469" s="6">
        <f>労働コスト!F469/SUM(資本コスト!F469,労働コスト!F469)</f>
        <v>0.63184816002927913</v>
      </c>
      <c r="G469" s="6">
        <f>労働コスト!G469/SUM(資本コスト!G469,労働コスト!G469)</f>
        <v>0.56666765093420846</v>
      </c>
      <c r="H469" s="6">
        <f>労働コスト!H469/SUM(資本コスト!H469,労働コスト!H469)</f>
        <v>0.61600660360665394</v>
      </c>
      <c r="I469" s="6">
        <f>労働コスト!I469/SUM(資本コスト!I469,労働コスト!I469)</f>
        <v>0.50513267441433751</v>
      </c>
    </row>
    <row r="470" spans="1:9" x14ac:dyDescent="0.15">
      <c r="A470" s="1">
        <v>21</v>
      </c>
      <c r="B470" s="1" t="s">
        <v>119</v>
      </c>
      <c r="C470" s="1">
        <v>7</v>
      </c>
      <c r="D470" s="1" t="s">
        <v>158</v>
      </c>
      <c r="E470" s="6">
        <f>労働コスト!E470/SUM(資本コスト!E470,労働コスト!E470)</f>
        <v>0.11591350463894286</v>
      </c>
      <c r="F470" s="6">
        <f>労働コスト!F470/SUM(資本コスト!F470,労働コスト!F470)</f>
        <v>0.23963282765020408</v>
      </c>
      <c r="G470" s="6">
        <f>労働コスト!G470/SUM(資本コスト!G470,労働コスト!G470)</f>
        <v>0.36071924249720855</v>
      </c>
      <c r="H470" s="6">
        <f>労働コスト!H470/SUM(資本コスト!H470,労働コスト!H470)</f>
        <v>0.5985358042750123</v>
      </c>
      <c r="I470" s="6">
        <f>労働コスト!I470/SUM(資本コスト!I470,労働コスト!I470)</f>
        <v>0.55158739742361229</v>
      </c>
    </row>
    <row r="471" spans="1:9" x14ac:dyDescent="0.15">
      <c r="A471" s="1">
        <v>21</v>
      </c>
      <c r="B471" s="1" t="s">
        <v>119</v>
      </c>
      <c r="C471" s="1">
        <v>8</v>
      </c>
      <c r="D471" s="1" t="s">
        <v>159</v>
      </c>
      <c r="E471" s="6">
        <f>労働コスト!E471/SUM(資本コスト!E471,労働コスト!E471)</f>
        <v>0.76094841857065842</v>
      </c>
      <c r="F471" s="6">
        <f>労働コスト!F471/SUM(資本コスト!F471,労働コスト!F471)</f>
        <v>0.85661393110671846</v>
      </c>
      <c r="G471" s="6">
        <f>労働コスト!G471/SUM(資本コスト!G471,労働コスト!G471)</f>
        <v>0.81827086531032833</v>
      </c>
      <c r="H471" s="6">
        <f>労働コスト!H471/SUM(資本コスト!H471,労働コスト!H471)</f>
        <v>0.82486090805661594</v>
      </c>
      <c r="I471" s="6">
        <f>労働コスト!I471/SUM(資本コスト!I471,労働コスト!I471)</f>
        <v>0.76326831662174754</v>
      </c>
    </row>
    <row r="472" spans="1:9" x14ac:dyDescent="0.15">
      <c r="A472" s="1">
        <v>21</v>
      </c>
      <c r="B472" s="1" t="s">
        <v>119</v>
      </c>
      <c r="C472" s="1">
        <v>9</v>
      </c>
      <c r="D472" s="1" t="s">
        <v>160</v>
      </c>
      <c r="E472" s="6">
        <f>労働コスト!E472/SUM(資本コスト!E472,労働コスト!E472)</f>
        <v>0.72540304353769114</v>
      </c>
      <c r="F472" s="6">
        <f>労働コスト!F472/SUM(資本コスト!F472,労働コスト!F472)</f>
        <v>0.68535164550924921</v>
      </c>
      <c r="G472" s="6">
        <f>労働コスト!G472/SUM(資本コスト!G472,労働コスト!G472)</f>
        <v>0.66415601032439864</v>
      </c>
      <c r="H472" s="6">
        <f>労働コスト!H472/SUM(資本コスト!H472,労働コスト!H472)</f>
        <v>0.74545801034782211</v>
      </c>
      <c r="I472" s="6">
        <f>労働コスト!I472/SUM(資本コスト!I472,労働コスト!I472)</f>
        <v>0.7788977019885408</v>
      </c>
    </row>
    <row r="473" spans="1:9" x14ac:dyDescent="0.15">
      <c r="A473" s="1">
        <v>21</v>
      </c>
      <c r="B473" s="1" t="s">
        <v>119</v>
      </c>
      <c r="C473" s="1">
        <v>10</v>
      </c>
      <c r="D473" s="1" t="s">
        <v>161</v>
      </c>
      <c r="E473" s="6">
        <f>労働コスト!E473/SUM(資本コスト!E473,労働コスト!E473)</f>
        <v>0.68645132516100782</v>
      </c>
      <c r="F473" s="6">
        <f>労働コスト!F473/SUM(資本コスト!F473,労働コスト!F473)</f>
        <v>0.77564065202775334</v>
      </c>
      <c r="G473" s="6">
        <f>労働コスト!G473/SUM(資本コスト!G473,労働コスト!G473)</f>
        <v>0.7987177710280301</v>
      </c>
      <c r="H473" s="6">
        <f>労働コスト!H473/SUM(資本コスト!H473,労働コスト!H473)</f>
        <v>0.8125561086619657</v>
      </c>
      <c r="I473" s="6">
        <f>労働コスト!I473/SUM(資本コスト!I473,労働コスト!I473)</f>
        <v>0.77372559106060901</v>
      </c>
    </row>
    <row r="474" spans="1:9" x14ac:dyDescent="0.15">
      <c r="A474" s="1">
        <v>21</v>
      </c>
      <c r="B474" s="1" t="s">
        <v>119</v>
      </c>
      <c r="C474" s="1">
        <v>11</v>
      </c>
      <c r="D474" s="1" t="s">
        <v>162</v>
      </c>
      <c r="E474" s="6">
        <f>労働コスト!E474/SUM(資本コスト!E474,労働コスト!E474)</f>
        <v>0.82864178742438965</v>
      </c>
      <c r="F474" s="6">
        <f>労働コスト!F474/SUM(資本コスト!F474,労働コスト!F474)</f>
        <v>0.84617540862064677</v>
      </c>
      <c r="G474" s="6">
        <f>労働コスト!G474/SUM(資本コスト!G474,労働コスト!G474)</f>
        <v>0.72913558659635047</v>
      </c>
      <c r="H474" s="6">
        <f>労働コスト!H474/SUM(資本コスト!H474,労働コスト!H474)</f>
        <v>0.74486803831862625</v>
      </c>
      <c r="I474" s="6">
        <f>労働コスト!I474/SUM(資本コスト!I474,労働コスト!I474)</f>
        <v>0.70186212153251337</v>
      </c>
    </row>
    <row r="475" spans="1:9" x14ac:dyDescent="0.15">
      <c r="A475" s="1">
        <v>21</v>
      </c>
      <c r="B475" s="1" t="s">
        <v>119</v>
      </c>
      <c r="C475" s="1">
        <v>12</v>
      </c>
      <c r="D475" s="1" t="s">
        <v>163</v>
      </c>
      <c r="E475" s="6">
        <f>労働コスト!E475/SUM(資本コスト!E475,労働コスト!E475)</f>
        <v>0.76106159111196892</v>
      </c>
      <c r="F475" s="6">
        <f>労働コスト!F475/SUM(資本コスト!F475,労働コスト!F475)</f>
        <v>0.82956902938684784</v>
      </c>
      <c r="G475" s="6">
        <f>労働コスト!G475/SUM(資本コスト!G475,労働コスト!G475)</f>
        <v>0.69613558488425542</v>
      </c>
      <c r="H475" s="6">
        <f>労働コスト!H475/SUM(資本コスト!H475,労働コスト!H475)</f>
        <v>0.74132007588609716</v>
      </c>
      <c r="I475" s="6">
        <f>労働コスト!I475/SUM(資本コスト!I475,労働コスト!I475)</f>
        <v>0.65240514764964253</v>
      </c>
    </row>
    <row r="476" spans="1:9" x14ac:dyDescent="0.15">
      <c r="A476" s="1">
        <v>21</v>
      </c>
      <c r="B476" s="1" t="s">
        <v>119</v>
      </c>
      <c r="C476" s="1">
        <v>13</v>
      </c>
      <c r="D476" s="1" t="s">
        <v>164</v>
      </c>
      <c r="E476" s="6">
        <f>労働コスト!E476/SUM(資本コスト!E476,労働コスト!E476)</f>
        <v>0.70140832529805364</v>
      </c>
      <c r="F476" s="6">
        <f>労働コスト!F476/SUM(資本コスト!F476,労働コスト!F476)</f>
        <v>0.71825275052721094</v>
      </c>
      <c r="G476" s="6">
        <f>労働コスト!G476/SUM(資本コスト!G476,労働コスト!G476)</f>
        <v>0.67212733808006431</v>
      </c>
      <c r="H476" s="6">
        <f>労働コスト!H476/SUM(資本コスト!H476,労働コスト!H476)</f>
        <v>0.71695092107949987</v>
      </c>
      <c r="I476" s="6">
        <f>労働コスト!I476/SUM(資本コスト!I476,労働コスト!I476)</f>
        <v>0.71047806207653608</v>
      </c>
    </row>
    <row r="477" spans="1:9" x14ac:dyDescent="0.15">
      <c r="A477" s="1">
        <v>21</v>
      </c>
      <c r="B477" s="1" t="s">
        <v>119</v>
      </c>
      <c r="C477" s="1">
        <v>14</v>
      </c>
      <c r="D477" s="1" t="s">
        <v>165</v>
      </c>
      <c r="E477" s="6">
        <f>労働コスト!E477/SUM(資本コスト!E477,労働コスト!E477)</f>
        <v>0.92565367820426669</v>
      </c>
      <c r="F477" s="6">
        <f>労働コスト!F477/SUM(資本コスト!F477,労働コスト!F477)</f>
        <v>0.85209586767605572</v>
      </c>
      <c r="G477" s="6">
        <f>労働コスト!G477/SUM(資本コスト!G477,労働コスト!G477)</f>
        <v>0.78468750564060685</v>
      </c>
      <c r="H477" s="6">
        <f>労働コスト!H477/SUM(資本コスト!H477,労働コスト!H477)</f>
        <v>0.61821366713772463</v>
      </c>
      <c r="I477" s="6">
        <f>労働コスト!I477/SUM(資本コスト!I477,労働コスト!I477)</f>
        <v>0.68538387736495798</v>
      </c>
    </row>
    <row r="478" spans="1:9" x14ac:dyDescent="0.15">
      <c r="A478" s="1">
        <v>21</v>
      </c>
      <c r="B478" s="1" t="s">
        <v>119</v>
      </c>
      <c r="C478" s="1">
        <v>15</v>
      </c>
      <c r="D478" s="1" t="s">
        <v>166</v>
      </c>
      <c r="E478" s="6">
        <f>労働コスト!E478/SUM(資本コスト!E478,労働コスト!E478)</f>
        <v>0.82564034679138065</v>
      </c>
      <c r="F478" s="6">
        <f>労働コスト!F478/SUM(資本コスト!F478,労働コスト!F478)</f>
        <v>0.83575059076511471</v>
      </c>
      <c r="G478" s="6">
        <f>労働コスト!G478/SUM(資本コスト!G478,労働コスト!G478)</f>
        <v>0.75124812389910312</v>
      </c>
      <c r="H478" s="6">
        <f>労働コスト!H478/SUM(資本コスト!H478,労働コスト!H478)</f>
        <v>0.72688522178533443</v>
      </c>
      <c r="I478" s="6">
        <f>労働コスト!I478/SUM(資本コスト!I478,労働コスト!I478)</f>
        <v>0.66133294626163164</v>
      </c>
    </row>
    <row r="479" spans="1:9" x14ac:dyDescent="0.15">
      <c r="A479" s="1">
        <v>21</v>
      </c>
      <c r="B479" s="1" t="s">
        <v>69</v>
      </c>
      <c r="C479" s="1">
        <v>16</v>
      </c>
      <c r="D479" s="1" t="s">
        <v>149</v>
      </c>
      <c r="E479" s="6">
        <f>労働コスト!E479/SUM(資本コスト!E479,労働コスト!E479)</f>
        <v>0.81212342504753643</v>
      </c>
      <c r="F479" s="6">
        <f>労働コスト!F479/SUM(資本コスト!F479,労働コスト!F479)</f>
        <v>0.88228037241449608</v>
      </c>
      <c r="G479" s="6">
        <f>労働コスト!G479/SUM(資本コスト!G479,労働コスト!G479)</f>
        <v>0.90662736706472802</v>
      </c>
      <c r="H479" s="6">
        <f>労働コスト!H479/SUM(資本コスト!H479,労働コスト!H479)</f>
        <v>0.91929999914383231</v>
      </c>
      <c r="I479" s="6">
        <f>労働コスト!I479/SUM(資本コスト!I479,労働コスト!I479)</f>
        <v>0.87932688261819347</v>
      </c>
    </row>
    <row r="480" spans="1:9" x14ac:dyDescent="0.15">
      <c r="A480" s="1">
        <v>21</v>
      </c>
      <c r="B480" s="1" t="s">
        <v>69</v>
      </c>
      <c r="C480" s="1">
        <v>17</v>
      </c>
      <c r="D480" s="1" t="s">
        <v>150</v>
      </c>
      <c r="E480" s="6">
        <f>労働コスト!E480/SUM(資本コスト!E480,労働コスト!E480)</f>
        <v>0.13943187359604264</v>
      </c>
      <c r="F480" s="6">
        <f>労働コスト!F480/SUM(資本コスト!F480,労働コスト!F480)</f>
        <v>0.25769435866609075</v>
      </c>
      <c r="G480" s="6">
        <f>労働コスト!G480/SUM(資本コスト!G480,労働コスト!G480)</f>
        <v>0.32783393348965323</v>
      </c>
      <c r="H480" s="6">
        <f>労働コスト!H480/SUM(資本コスト!H480,労働コスト!H480)</f>
        <v>0.29339871591274086</v>
      </c>
      <c r="I480" s="6">
        <f>労働コスト!I480/SUM(資本コスト!I480,労働コスト!I480)</f>
        <v>0.28824115207357348</v>
      </c>
    </row>
    <row r="481" spans="1:9" x14ac:dyDescent="0.15">
      <c r="A481" s="1">
        <v>21</v>
      </c>
      <c r="B481" s="1" t="s">
        <v>69</v>
      </c>
      <c r="C481" s="1">
        <v>18</v>
      </c>
      <c r="D481" s="1" t="s">
        <v>151</v>
      </c>
      <c r="E481" s="6">
        <f>労働コスト!E481/SUM(資本コスト!E481,労働コスト!E481)</f>
        <v>0.86366277729874119</v>
      </c>
      <c r="F481" s="6">
        <f>労働コスト!F481/SUM(資本コスト!F481,労働コスト!F481)</f>
        <v>0.84751786388396932</v>
      </c>
      <c r="G481" s="6">
        <f>労働コスト!G481/SUM(資本コスト!G481,労働コスト!G481)</f>
        <v>0.83390216666211969</v>
      </c>
      <c r="H481" s="6">
        <f>労働コスト!H481/SUM(資本コスト!H481,労働コスト!H481)</f>
        <v>0.83254057132349335</v>
      </c>
      <c r="I481" s="6">
        <f>労働コスト!I481/SUM(資本コスト!I481,労働コスト!I481)</f>
        <v>0.76102517223089428</v>
      </c>
    </row>
    <row r="482" spans="1:9" x14ac:dyDescent="0.15">
      <c r="A482" s="1">
        <v>21</v>
      </c>
      <c r="B482" s="1" t="s">
        <v>69</v>
      </c>
      <c r="C482" s="1">
        <v>19</v>
      </c>
      <c r="D482" s="1" t="s">
        <v>152</v>
      </c>
      <c r="E482" s="6">
        <f>労働コスト!E482/SUM(資本コスト!E482,労働コスト!E482)</f>
        <v>0.59862666600197301</v>
      </c>
      <c r="F482" s="6">
        <f>労働コスト!F482/SUM(資本コスト!F482,労働コスト!F482)</f>
        <v>0.79915547782432905</v>
      </c>
      <c r="G482" s="6">
        <f>労働コスト!G482/SUM(資本コスト!G482,労働コスト!G482)</f>
        <v>0.85746429001279123</v>
      </c>
      <c r="H482" s="6">
        <f>労働コスト!H482/SUM(資本コスト!H482,労働コスト!H482)</f>
        <v>0.84588520869636552</v>
      </c>
      <c r="I482" s="6">
        <f>労働コスト!I482/SUM(資本コスト!I482,労働コスト!I482)</f>
        <v>0.82625509846308509</v>
      </c>
    </row>
    <row r="483" spans="1:9" x14ac:dyDescent="0.15">
      <c r="A483" s="1">
        <v>21</v>
      </c>
      <c r="B483" s="1" t="s">
        <v>69</v>
      </c>
      <c r="C483" s="1">
        <v>20</v>
      </c>
      <c r="D483" s="1" t="s">
        <v>153</v>
      </c>
      <c r="E483" s="6">
        <f>労働コスト!E483/SUM(資本コスト!E483,労働コスト!E483)</f>
        <v>0.46738080136534477</v>
      </c>
      <c r="F483" s="6">
        <f>労働コスト!F483/SUM(資本コスト!F483,労働コスト!F483)</f>
        <v>0.15085569745931848</v>
      </c>
      <c r="G483" s="6">
        <f>労働コスト!G483/SUM(資本コスト!G483,労働コスト!G483)</f>
        <v>0.19868914476684219</v>
      </c>
      <c r="H483" s="6">
        <f>労働コスト!H483/SUM(資本コスト!H483,労働コスト!H483)</f>
        <v>0.19535353344531967</v>
      </c>
      <c r="I483" s="6">
        <f>労働コスト!I483/SUM(資本コスト!I483,労働コスト!I483)</f>
        <v>0.15418562003739381</v>
      </c>
    </row>
    <row r="484" spans="1:9" x14ac:dyDescent="0.15">
      <c r="A484" s="1">
        <v>21</v>
      </c>
      <c r="B484" s="1" t="s">
        <v>69</v>
      </c>
      <c r="C484" s="1">
        <v>21</v>
      </c>
      <c r="D484" s="1" t="s">
        <v>154</v>
      </c>
      <c r="E484" s="6">
        <f>労働コスト!E484/SUM(資本コスト!E484,労働コスト!E484)</f>
        <v>0.73045113232922898</v>
      </c>
      <c r="F484" s="6">
        <f>労働コスト!F484/SUM(資本コスト!F484,労働コスト!F484)</f>
        <v>0.62461810173959798</v>
      </c>
      <c r="G484" s="6">
        <f>労働コスト!G484/SUM(資本コスト!G484,労働コスト!G484)</f>
        <v>0.6448000359522843</v>
      </c>
      <c r="H484" s="6">
        <f>労働コスト!H484/SUM(資本コスト!H484,労働コスト!H484)</f>
        <v>0.54675110424805784</v>
      </c>
      <c r="I484" s="6">
        <f>労働コスト!I484/SUM(資本コスト!I484,労働コスト!I484)</f>
        <v>0.39360587424016141</v>
      </c>
    </row>
    <row r="485" spans="1:9" x14ac:dyDescent="0.15">
      <c r="A485" s="1">
        <v>21</v>
      </c>
      <c r="B485" s="1" t="s">
        <v>20</v>
      </c>
      <c r="C485" s="1">
        <v>22</v>
      </c>
      <c r="D485" s="1" t="s">
        <v>146</v>
      </c>
      <c r="E485" s="6">
        <f>労働コスト!E485/SUM(資本コスト!E485,労働コスト!E485)</f>
        <v>0.84142904839952781</v>
      </c>
      <c r="F485" s="6">
        <f>労働コスト!F485/SUM(資本コスト!F485,労働コスト!F485)</f>
        <v>0.73070812506993743</v>
      </c>
      <c r="G485" s="6">
        <f>労働コスト!G485/SUM(資本コスト!G485,労働コスト!G485)</f>
        <v>0.67631392936227741</v>
      </c>
      <c r="H485" s="6">
        <f>労働コスト!H485/SUM(資本コスト!H485,労働コスト!H485)</f>
        <v>0.68528339862957743</v>
      </c>
      <c r="I485" s="6">
        <f>労働コスト!I485/SUM(資本コスト!I485,労働コスト!I485)</f>
        <v>0.70411729119430078</v>
      </c>
    </row>
    <row r="486" spans="1:9" x14ac:dyDescent="0.15">
      <c r="A486" s="1">
        <v>21</v>
      </c>
      <c r="B486" s="1" t="s">
        <v>20</v>
      </c>
      <c r="C486" s="1">
        <v>23</v>
      </c>
      <c r="D486" s="1" t="s">
        <v>167</v>
      </c>
      <c r="E486" s="6">
        <f>労働コスト!E486/SUM(資本コスト!E486,労働コスト!E486)</f>
        <v>0.60807657756559941</v>
      </c>
      <c r="F486" s="6">
        <f>労働コスト!F486/SUM(資本コスト!F486,労働コスト!F486)</f>
        <v>0.71985820069410089</v>
      </c>
      <c r="G486" s="6">
        <f>労働コスト!G486/SUM(資本コスト!G486,労働コスト!G486)</f>
        <v>0.67689467130120984</v>
      </c>
      <c r="H486" s="6">
        <f>労働コスト!H486/SUM(資本コスト!H486,労働コスト!H486)</f>
        <v>0.67978067820874821</v>
      </c>
      <c r="I486" s="6">
        <f>労働コスト!I486/SUM(資本コスト!I486,労働コスト!I486)</f>
        <v>0.63647336190114057</v>
      </c>
    </row>
    <row r="487" spans="1:9" x14ac:dyDescent="0.15">
      <c r="A487" s="1">
        <v>22</v>
      </c>
      <c r="B487" s="1" t="s">
        <v>70</v>
      </c>
      <c r="C487" s="1">
        <v>1</v>
      </c>
      <c r="D487" s="1" t="s">
        <v>147</v>
      </c>
      <c r="E487" s="6">
        <f>労働コスト!E487/SUM(資本コスト!E487,労働コスト!E487)</f>
        <v>0.33926353004726995</v>
      </c>
      <c r="F487" s="6">
        <f>労働コスト!F487/SUM(資本コスト!F487,労働コスト!F487)</f>
        <v>0.44356082536486646</v>
      </c>
      <c r="G487" s="6">
        <f>労働コスト!G487/SUM(資本コスト!G487,労働コスト!G487)</f>
        <v>0.43299092535918426</v>
      </c>
      <c r="H487" s="6">
        <f>労働コスト!H487/SUM(資本コスト!H487,労働コスト!H487)</f>
        <v>0.36737304408078114</v>
      </c>
      <c r="I487" s="6">
        <f>労働コスト!I487/SUM(資本コスト!I487,労働コスト!I487)</f>
        <v>0.31368799222745047</v>
      </c>
    </row>
    <row r="488" spans="1:9" x14ac:dyDescent="0.15">
      <c r="A488" s="1">
        <v>22</v>
      </c>
      <c r="B488" s="1" t="s">
        <v>70</v>
      </c>
      <c r="C488" s="1">
        <v>2</v>
      </c>
      <c r="D488" s="1" t="s">
        <v>148</v>
      </c>
      <c r="E488" s="6">
        <f>労働コスト!E488/SUM(資本コスト!E488,労働コスト!E488)</f>
        <v>0.66917500961740473</v>
      </c>
      <c r="F488" s="6">
        <f>労働コスト!F488/SUM(資本コスト!F488,労働コスト!F488)</f>
        <v>0.65324987600718698</v>
      </c>
      <c r="G488" s="6">
        <f>労働コスト!G488/SUM(資本コスト!G488,労働コスト!G488)</f>
        <v>0.62806026695637163</v>
      </c>
      <c r="H488" s="6">
        <f>労働コスト!H488/SUM(資本コスト!H488,労働コスト!H488)</f>
        <v>0.7115641450269713</v>
      </c>
      <c r="I488" s="6">
        <f>労働コスト!I488/SUM(資本コスト!I488,労働コスト!I488)</f>
        <v>0.68508412392415052</v>
      </c>
    </row>
    <row r="489" spans="1:9" x14ac:dyDescent="0.15">
      <c r="A489" s="1">
        <v>22</v>
      </c>
      <c r="B489" s="1" t="s">
        <v>120</v>
      </c>
      <c r="C489" s="1">
        <v>3</v>
      </c>
      <c r="D489" s="1" t="s">
        <v>155</v>
      </c>
      <c r="E489" s="6">
        <f>労働コスト!E489/SUM(資本コスト!E489,労働コスト!E489)</f>
        <v>0.71341791163093793</v>
      </c>
      <c r="F489" s="6">
        <f>労働コスト!F489/SUM(資本コスト!F489,労働コスト!F489)</f>
        <v>0.77814688081917383</v>
      </c>
      <c r="G489" s="6">
        <f>労働コスト!G489/SUM(資本コスト!G489,労働コスト!G489)</f>
        <v>0.66652119499786522</v>
      </c>
      <c r="H489" s="6">
        <f>労働コスト!H489/SUM(資本コスト!H489,労働コスト!H489)</f>
        <v>0.6868610941116432</v>
      </c>
      <c r="I489" s="6">
        <f>労働コスト!I489/SUM(資本コスト!I489,労働コスト!I489)</f>
        <v>0.64577082930806962</v>
      </c>
    </row>
    <row r="490" spans="1:9" x14ac:dyDescent="0.15">
      <c r="A490" s="1">
        <v>22</v>
      </c>
      <c r="B490" s="1" t="s">
        <v>120</v>
      </c>
      <c r="C490" s="1">
        <v>4</v>
      </c>
      <c r="D490" s="1" t="s">
        <v>156</v>
      </c>
      <c r="E490" s="6">
        <f>労働コスト!E490/SUM(資本コスト!E490,労働コスト!E490)</f>
        <v>0.62038130004233338</v>
      </c>
      <c r="F490" s="6">
        <f>労働コスト!F490/SUM(資本コスト!F490,労働コスト!F490)</f>
        <v>0.67712680261394864</v>
      </c>
      <c r="G490" s="6">
        <f>労働コスト!G490/SUM(資本コスト!G490,労働コスト!G490)</f>
        <v>0.55382735148819329</v>
      </c>
      <c r="H490" s="6">
        <f>労働コスト!H490/SUM(資本コスト!H490,労働コスト!H490)</f>
        <v>0.46308335879954943</v>
      </c>
      <c r="I490" s="6">
        <f>労働コスト!I490/SUM(資本コスト!I490,労働コスト!I490)</f>
        <v>0.32532975543317394</v>
      </c>
    </row>
    <row r="491" spans="1:9" x14ac:dyDescent="0.15">
      <c r="A491" s="1">
        <v>22</v>
      </c>
      <c r="B491" s="1" t="s">
        <v>120</v>
      </c>
      <c r="C491" s="1">
        <v>5</v>
      </c>
      <c r="D491" s="1" t="s">
        <v>157</v>
      </c>
      <c r="E491" s="6">
        <f>労働コスト!E491/SUM(資本コスト!E491,労働コスト!E491)</f>
        <v>0.52597312507816607</v>
      </c>
      <c r="F491" s="6">
        <f>労働コスト!F491/SUM(資本コスト!F491,労働コスト!F491)</f>
        <v>0.65246108188569263</v>
      </c>
      <c r="G491" s="6">
        <f>労働コスト!G491/SUM(資本コスト!G491,労働コスト!G491)</f>
        <v>0.63494310306411983</v>
      </c>
      <c r="H491" s="6">
        <f>労働コスト!H491/SUM(資本コスト!H491,労働コスト!H491)</f>
        <v>0.64797201984518027</v>
      </c>
      <c r="I491" s="6">
        <f>労働コスト!I491/SUM(資本コスト!I491,労働コスト!I491)</f>
        <v>0.5695185030629234</v>
      </c>
    </row>
    <row r="492" spans="1:9" x14ac:dyDescent="0.15">
      <c r="A492" s="1">
        <v>22</v>
      </c>
      <c r="B492" s="1" t="s">
        <v>120</v>
      </c>
      <c r="C492" s="1">
        <v>6</v>
      </c>
      <c r="D492" s="1" t="s">
        <v>49</v>
      </c>
      <c r="E492" s="6">
        <f>労働コスト!E492/SUM(資本コスト!E492,労働コスト!E492)</f>
        <v>0.4574771253274818</v>
      </c>
      <c r="F492" s="6">
        <f>労働コスト!F492/SUM(資本コスト!F492,労働コスト!F492)</f>
        <v>0.57774024304389504</v>
      </c>
      <c r="G492" s="6">
        <f>労働コスト!G492/SUM(資本コスト!G492,労働コスト!G492)</f>
        <v>0.5659189931304226</v>
      </c>
      <c r="H492" s="6">
        <f>労働コスト!H492/SUM(資本コスト!H492,労働コスト!H492)</f>
        <v>0.55644551231078088</v>
      </c>
      <c r="I492" s="6">
        <f>労働コスト!I492/SUM(資本コスト!I492,労働コスト!I492)</f>
        <v>0.47236524766432442</v>
      </c>
    </row>
    <row r="493" spans="1:9" x14ac:dyDescent="0.15">
      <c r="A493" s="1">
        <v>22</v>
      </c>
      <c r="B493" s="1" t="s">
        <v>120</v>
      </c>
      <c r="C493" s="1">
        <v>7</v>
      </c>
      <c r="D493" s="1" t="s">
        <v>158</v>
      </c>
      <c r="E493" s="6">
        <f>労働コスト!E493/SUM(資本コスト!E493,労働コスト!E493)</f>
        <v>0.22992999153090771</v>
      </c>
      <c r="F493" s="6">
        <f>労働コスト!F493/SUM(資本コスト!F493,労働コスト!F493)</f>
        <v>0.3683887144830707</v>
      </c>
      <c r="G493" s="6">
        <f>労働コスト!G493/SUM(資本コスト!G493,労働コスト!G493)</f>
        <v>0.40565762361197161</v>
      </c>
      <c r="H493" s="6">
        <f>労働コスト!H493/SUM(資本コスト!H493,労働コスト!H493)</f>
        <v>0.48188395825761077</v>
      </c>
      <c r="I493" s="6">
        <f>労働コスト!I493/SUM(資本コスト!I493,労働コスト!I493)</f>
        <v>0.51610852985000766</v>
      </c>
    </row>
    <row r="494" spans="1:9" x14ac:dyDescent="0.15">
      <c r="A494" s="1">
        <v>22</v>
      </c>
      <c r="B494" s="1" t="s">
        <v>120</v>
      </c>
      <c r="C494" s="1">
        <v>8</v>
      </c>
      <c r="D494" s="1" t="s">
        <v>159</v>
      </c>
      <c r="E494" s="6">
        <f>労働コスト!E494/SUM(資本コスト!E494,労働コスト!E494)</f>
        <v>0.70955740998651762</v>
      </c>
      <c r="F494" s="6">
        <f>労働コスト!F494/SUM(資本コスト!F494,労働コスト!F494)</f>
        <v>0.82267309771280916</v>
      </c>
      <c r="G494" s="6">
        <f>労働コスト!G494/SUM(資本コスト!G494,労働コスト!G494)</f>
        <v>0.82671432366676834</v>
      </c>
      <c r="H494" s="6">
        <f>労働コスト!H494/SUM(資本コスト!H494,労働コスト!H494)</f>
        <v>0.82434096880303487</v>
      </c>
      <c r="I494" s="6">
        <f>労働コスト!I494/SUM(資本コスト!I494,労働コスト!I494)</f>
        <v>0.65930098879373533</v>
      </c>
    </row>
    <row r="495" spans="1:9" x14ac:dyDescent="0.15">
      <c r="A495" s="1">
        <v>22</v>
      </c>
      <c r="B495" s="1" t="s">
        <v>120</v>
      </c>
      <c r="C495" s="1">
        <v>9</v>
      </c>
      <c r="D495" s="1" t="s">
        <v>160</v>
      </c>
      <c r="E495" s="6">
        <f>労働コスト!E495/SUM(資本コスト!E495,労働コスト!E495)</f>
        <v>0.69420935183613419</v>
      </c>
      <c r="F495" s="6">
        <f>労働コスト!F495/SUM(資本コスト!F495,労働コスト!F495)</f>
        <v>0.74298168967031786</v>
      </c>
      <c r="G495" s="6">
        <f>労働コスト!G495/SUM(資本コスト!G495,労働コスト!G495)</f>
        <v>0.6965760254811959</v>
      </c>
      <c r="H495" s="6">
        <f>労働コスト!H495/SUM(資本コスト!H495,労働コスト!H495)</f>
        <v>0.69687898274653104</v>
      </c>
      <c r="I495" s="6">
        <f>労働コスト!I495/SUM(資本コスト!I495,労働コスト!I495)</f>
        <v>0.70849698910426961</v>
      </c>
    </row>
    <row r="496" spans="1:9" x14ac:dyDescent="0.15">
      <c r="A496" s="1">
        <v>22</v>
      </c>
      <c r="B496" s="1" t="s">
        <v>120</v>
      </c>
      <c r="C496" s="1">
        <v>10</v>
      </c>
      <c r="D496" s="1" t="s">
        <v>161</v>
      </c>
      <c r="E496" s="6">
        <f>労働コスト!E496/SUM(資本コスト!E496,労働コスト!E496)</f>
        <v>0.66952030001003626</v>
      </c>
      <c r="F496" s="6">
        <f>労働コスト!F496/SUM(資本コスト!F496,労働コスト!F496)</f>
        <v>0.76506391001241603</v>
      </c>
      <c r="G496" s="6">
        <f>労働コスト!G496/SUM(資本コスト!G496,労働コスト!G496)</f>
        <v>0.80943250212274775</v>
      </c>
      <c r="H496" s="6">
        <f>労働コスト!H496/SUM(資本コスト!H496,労働コスト!H496)</f>
        <v>0.82940081438598023</v>
      </c>
      <c r="I496" s="6">
        <f>労働コスト!I496/SUM(資本コスト!I496,労働コスト!I496)</f>
        <v>0.80566354897253334</v>
      </c>
    </row>
    <row r="497" spans="1:9" x14ac:dyDescent="0.15">
      <c r="A497" s="1">
        <v>22</v>
      </c>
      <c r="B497" s="1" t="s">
        <v>120</v>
      </c>
      <c r="C497" s="1">
        <v>11</v>
      </c>
      <c r="D497" s="1" t="s">
        <v>162</v>
      </c>
      <c r="E497" s="6">
        <f>労働コスト!E497/SUM(資本コスト!E497,労働コスト!E497)</f>
        <v>0.77701654521458074</v>
      </c>
      <c r="F497" s="6">
        <f>労働コスト!F497/SUM(資本コスト!F497,労働コスト!F497)</f>
        <v>0.8229334578128632</v>
      </c>
      <c r="G497" s="6">
        <f>労働コスト!G497/SUM(資本コスト!G497,労働コスト!G497)</f>
        <v>0.77889063206387577</v>
      </c>
      <c r="H497" s="6">
        <f>労働コスト!H497/SUM(資本コスト!H497,労働コスト!H497)</f>
        <v>0.78797567212209396</v>
      </c>
      <c r="I497" s="6">
        <f>労働コスト!I497/SUM(資本コスト!I497,労働コスト!I497)</f>
        <v>0.76929863245651597</v>
      </c>
    </row>
    <row r="498" spans="1:9" x14ac:dyDescent="0.15">
      <c r="A498" s="1">
        <v>22</v>
      </c>
      <c r="B498" s="1" t="s">
        <v>120</v>
      </c>
      <c r="C498" s="1">
        <v>12</v>
      </c>
      <c r="D498" s="1" t="s">
        <v>163</v>
      </c>
      <c r="E498" s="6">
        <f>労働コスト!E498/SUM(資本コスト!E498,労働コスト!E498)</f>
        <v>0.70673770695086191</v>
      </c>
      <c r="F498" s="6">
        <f>労働コスト!F498/SUM(資本コスト!F498,労働コスト!F498)</f>
        <v>0.80593995599841994</v>
      </c>
      <c r="G498" s="6">
        <f>労働コスト!G498/SUM(資本コスト!G498,労働コスト!G498)</f>
        <v>0.721469573732759</v>
      </c>
      <c r="H498" s="6">
        <f>労働コスト!H498/SUM(資本コスト!H498,労働コスト!H498)</f>
        <v>0.72921086810981317</v>
      </c>
      <c r="I498" s="6">
        <f>労働コスト!I498/SUM(資本コスト!I498,労働コスト!I498)</f>
        <v>0.67260144377448394</v>
      </c>
    </row>
    <row r="499" spans="1:9" x14ac:dyDescent="0.15">
      <c r="A499" s="1">
        <v>22</v>
      </c>
      <c r="B499" s="1" t="s">
        <v>120</v>
      </c>
      <c r="C499" s="1">
        <v>13</v>
      </c>
      <c r="D499" s="1" t="s">
        <v>164</v>
      </c>
      <c r="E499" s="6">
        <f>労働コスト!E499/SUM(資本コスト!E499,労働コスト!E499)</f>
        <v>0.75385356006935755</v>
      </c>
      <c r="F499" s="6">
        <f>労働コスト!F499/SUM(資本コスト!F499,労働コスト!F499)</f>
        <v>0.71166599144553588</v>
      </c>
      <c r="G499" s="6">
        <f>労働コスト!G499/SUM(資本コスト!G499,労働コスト!G499)</f>
        <v>0.62093549436321438</v>
      </c>
      <c r="H499" s="6">
        <f>労働コスト!H499/SUM(資本コスト!H499,労働コスト!H499)</f>
        <v>0.65486850364101001</v>
      </c>
      <c r="I499" s="6">
        <f>労働コスト!I499/SUM(資本コスト!I499,労働コスト!I499)</f>
        <v>0.67144872862423355</v>
      </c>
    </row>
    <row r="500" spans="1:9" x14ac:dyDescent="0.15">
      <c r="A500" s="1">
        <v>22</v>
      </c>
      <c r="B500" s="1" t="s">
        <v>120</v>
      </c>
      <c r="C500" s="1">
        <v>14</v>
      </c>
      <c r="D500" s="1" t="s">
        <v>165</v>
      </c>
      <c r="E500" s="6">
        <f>労働コスト!E500/SUM(資本コスト!E500,労働コスト!E500)</f>
        <v>0.88000980228237313</v>
      </c>
      <c r="F500" s="6">
        <f>労働コスト!F500/SUM(資本コスト!F500,労働コスト!F500)</f>
        <v>0.7694574479928018</v>
      </c>
      <c r="G500" s="6">
        <f>労働コスト!G500/SUM(資本コスト!G500,労働コスト!G500)</f>
        <v>0.70343212409258515</v>
      </c>
      <c r="H500" s="6">
        <f>労働コスト!H500/SUM(資本コスト!H500,労働コスト!H500)</f>
        <v>0.61690451250970435</v>
      </c>
      <c r="I500" s="6">
        <f>労働コスト!I500/SUM(資本コスト!I500,労働コスト!I500)</f>
        <v>0.52574144586152294</v>
      </c>
    </row>
    <row r="501" spans="1:9" x14ac:dyDescent="0.15">
      <c r="A501" s="1">
        <v>22</v>
      </c>
      <c r="B501" s="1" t="s">
        <v>120</v>
      </c>
      <c r="C501" s="1">
        <v>15</v>
      </c>
      <c r="D501" s="1" t="s">
        <v>166</v>
      </c>
      <c r="E501" s="6">
        <f>労働コスト!E501/SUM(資本コスト!E501,労働コスト!E501)</f>
        <v>0.78682081799495107</v>
      </c>
      <c r="F501" s="6">
        <f>労働コスト!F501/SUM(資本コスト!F501,労働コスト!F501)</f>
        <v>0.82181216819789193</v>
      </c>
      <c r="G501" s="6">
        <f>労働コスト!G501/SUM(資本コスト!G501,労働コスト!G501)</f>
        <v>0.73932621149476951</v>
      </c>
      <c r="H501" s="6">
        <f>労働コスト!H501/SUM(資本コスト!H501,労働コスト!H501)</f>
        <v>0.71664458743817994</v>
      </c>
      <c r="I501" s="6">
        <f>労働コスト!I501/SUM(資本コスト!I501,労働コスト!I501)</f>
        <v>0.68399367911876374</v>
      </c>
    </row>
    <row r="502" spans="1:9" x14ac:dyDescent="0.15">
      <c r="A502" s="1">
        <v>22</v>
      </c>
      <c r="B502" s="1" t="s">
        <v>70</v>
      </c>
      <c r="C502" s="1">
        <v>16</v>
      </c>
      <c r="D502" s="1" t="s">
        <v>149</v>
      </c>
      <c r="E502" s="6">
        <f>労働コスト!E502/SUM(資本コスト!E502,労働コスト!E502)</f>
        <v>0.79649314511070335</v>
      </c>
      <c r="F502" s="6">
        <f>労働コスト!F502/SUM(資本コスト!F502,労働コスト!F502)</f>
        <v>0.92871372402930974</v>
      </c>
      <c r="G502" s="6">
        <f>労働コスト!G502/SUM(資本コスト!G502,労働コスト!G502)</f>
        <v>0.90974544322340301</v>
      </c>
      <c r="H502" s="6">
        <f>労働コスト!H502/SUM(資本コスト!H502,労働コスト!H502)</f>
        <v>0.9245728038328016</v>
      </c>
      <c r="I502" s="6">
        <f>労働コスト!I502/SUM(資本コスト!I502,労働コスト!I502)</f>
        <v>0.87227535297059777</v>
      </c>
    </row>
    <row r="503" spans="1:9" x14ac:dyDescent="0.15">
      <c r="A503" s="1">
        <v>22</v>
      </c>
      <c r="B503" s="1" t="s">
        <v>70</v>
      </c>
      <c r="C503" s="1">
        <v>17</v>
      </c>
      <c r="D503" s="1" t="s">
        <v>150</v>
      </c>
      <c r="E503" s="6">
        <f>労働コスト!E503/SUM(資本コスト!E503,労働コスト!E503)</f>
        <v>0.19662013543336751</v>
      </c>
      <c r="F503" s="6">
        <f>労働コスト!F503/SUM(資本コスト!F503,労働コスト!F503)</f>
        <v>0.26777044254419352</v>
      </c>
      <c r="G503" s="6">
        <f>労働コスト!G503/SUM(資本コスト!G503,労働コスト!G503)</f>
        <v>0.29163900416481942</v>
      </c>
      <c r="H503" s="6">
        <f>労働コスト!H503/SUM(資本コスト!H503,労働コスト!H503)</f>
        <v>0.29932220348863353</v>
      </c>
      <c r="I503" s="6">
        <f>労働コスト!I503/SUM(資本コスト!I503,労働コスト!I503)</f>
        <v>0.22800465550135177</v>
      </c>
    </row>
    <row r="504" spans="1:9" x14ac:dyDescent="0.15">
      <c r="A504" s="1">
        <v>22</v>
      </c>
      <c r="B504" s="1" t="s">
        <v>70</v>
      </c>
      <c r="C504" s="1">
        <v>18</v>
      </c>
      <c r="D504" s="1" t="s">
        <v>151</v>
      </c>
      <c r="E504" s="6">
        <f>労働コスト!E504/SUM(資本コスト!E504,労働コスト!E504)</f>
        <v>0.86968982230073366</v>
      </c>
      <c r="F504" s="6">
        <f>労働コスト!F504/SUM(資本コスト!F504,労働コスト!F504)</f>
        <v>0.85263075627615725</v>
      </c>
      <c r="G504" s="6">
        <f>労働コスト!G504/SUM(資本コスト!G504,労働コスト!G504)</f>
        <v>0.87945602306749393</v>
      </c>
      <c r="H504" s="6">
        <f>労働コスト!H504/SUM(資本コスト!H504,労働コスト!H504)</f>
        <v>0.85443890604064854</v>
      </c>
      <c r="I504" s="6">
        <f>労働コスト!I504/SUM(資本コスト!I504,労働コスト!I504)</f>
        <v>0.85044995383954103</v>
      </c>
    </row>
    <row r="505" spans="1:9" x14ac:dyDescent="0.15">
      <c r="A505" s="1">
        <v>22</v>
      </c>
      <c r="B505" s="1" t="s">
        <v>70</v>
      </c>
      <c r="C505" s="1">
        <v>19</v>
      </c>
      <c r="D505" s="1" t="s">
        <v>152</v>
      </c>
      <c r="E505" s="6">
        <f>労働コスト!E505/SUM(資本コスト!E505,労働コスト!E505)</f>
        <v>0.64413826186935119</v>
      </c>
      <c r="F505" s="6">
        <f>労働コスト!F505/SUM(資本コスト!F505,労働コスト!F505)</f>
        <v>0.86054968137133125</v>
      </c>
      <c r="G505" s="6">
        <f>労働コスト!G505/SUM(資本コスト!G505,労働コスト!G505)</f>
        <v>0.88089357805543145</v>
      </c>
      <c r="H505" s="6">
        <f>労働コスト!H505/SUM(資本コスト!H505,労働コスト!H505)</f>
        <v>0.8473062118009248</v>
      </c>
      <c r="I505" s="6">
        <f>労働コスト!I505/SUM(資本コスト!I505,労働コスト!I505)</f>
        <v>0.79355318610107128</v>
      </c>
    </row>
    <row r="506" spans="1:9" x14ac:dyDescent="0.15">
      <c r="A506" s="1">
        <v>22</v>
      </c>
      <c r="B506" s="1" t="s">
        <v>70</v>
      </c>
      <c r="C506" s="1">
        <v>20</v>
      </c>
      <c r="D506" s="1" t="s">
        <v>153</v>
      </c>
      <c r="E506" s="6">
        <f>労働コスト!E506/SUM(資本コスト!E506,労働コスト!E506)</f>
        <v>0.41094606318331989</v>
      </c>
      <c r="F506" s="6">
        <f>労働コスト!F506/SUM(資本コスト!F506,労働コスト!F506)</f>
        <v>0.22629452494148325</v>
      </c>
      <c r="G506" s="6">
        <f>労働コスト!G506/SUM(資本コスト!G506,労働コスト!G506)</f>
        <v>0.2930902623472656</v>
      </c>
      <c r="H506" s="6">
        <f>労働コスト!H506/SUM(資本コスト!H506,労働コスト!H506)</f>
        <v>0.25468758098980943</v>
      </c>
      <c r="I506" s="6">
        <f>労働コスト!I506/SUM(資本コスト!I506,労働コスト!I506)</f>
        <v>0.18789133875976155</v>
      </c>
    </row>
    <row r="507" spans="1:9" x14ac:dyDescent="0.15">
      <c r="A507" s="1">
        <v>22</v>
      </c>
      <c r="B507" s="1" t="s">
        <v>70</v>
      </c>
      <c r="C507" s="1">
        <v>21</v>
      </c>
      <c r="D507" s="1" t="s">
        <v>154</v>
      </c>
      <c r="E507" s="6">
        <f>労働コスト!E507/SUM(資本コスト!E507,労働コスト!E507)</f>
        <v>0.71230381870029402</v>
      </c>
      <c r="F507" s="6">
        <f>労働コスト!F507/SUM(資本コスト!F507,労働コスト!F507)</f>
        <v>0.58914760104051223</v>
      </c>
      <c r="G507" s="6">
        <f>労働コスト!G507/SUM(資本コスト!G507,労働コスト!G507)</f>
        <v>0.55505312774749227</v>
      </c>
      <c r="H507" s="6">
        <f>労働コスト!H507/SUM(資本コスト!H507,労働コスト!H507)</f>
        <v>0.59640486226413669</v>
      </c>
      <c r="I507" s="6">
        <f>労働コスト!I507/SUM(資本コスト!I507,労働コスト!I507)</f>
        <v>0.42876808149441559</v>
      </c>
    </row>
    <row r="508" spans="1:9" x14ac:dyDescent="0.15">
      <c r="A508" s="1">
        <v>22</v>
      </c>
      <c r="B508" s="1" t="s">
        <v>21</v>
      </c>
      <c r="C508" s="1">
        <v>22</v>
      </c>
      <c r="D508" s="1" t="s">
        <v>146</v>
      </c>
      <c r="E508" s="6">
        <f>労働コスト!E508/SUM(資本コスト!E508,労働コスト!E508)</f>
        <v>0.7653977471648693</v>
      </c>
      <c r="F508" s="6">
        <f>労働コスト!F508/SUM(資本コスト!F508,労働コスト!F508)</f>
        <v>0.72834960368998103</v>
      </c>
      <c r="G508" s="6">
        <f>労働コスト!G508/SUM(資本コスト!G508,労働コスト!G508)</f>
        <v>0.6517539438889296</v>
      </c>
      <c r="H508" s="6">
        <f>労働コスト!H508/SUM(資本コスト!H508,労働コスト!H508)</f>
        <v>0.71548067627264811</v>
      </c>
      <c r="I508" s="6">
        <f>労働コスト!I508/SUM(資本コスト!I508,労働コスト!I508)</f>
        <v>0.72076879573472996</v>
      </c>
    </row>
    <row r="509" spans="1:9" x14ac:dyDescent="0.15">
      <c r="A509" s="1">
        <v>22</v>
      </c>
      <c r="B509" s="1" t="s">
        <v>21</v>
      </c>
      <c r="C509" s="1">
        <v>23</v>
      </c>
      <c r="D509" s="1" t="s">
        <v>167</v>
      </c>
      <c r="E509" s="6">
        <f>労働コスト!E509/SUM(資本コスト!E509,労働コスト!E509)</f>
        <v>0.58396112120911092</v>
      </c>
      <c r="F509" s="6">
        <f>労働コスト!F509/SUM(資本コスト!F509,労働コスト!F509)</f>
        <v>0.69536621424593692</v>
      </c>
      <c r="G509" s="6">
        <f>労働コスト!G509/SUM(資本コスト!G509,労働コスト!G509)</f>
        <v>0.68489691228478655</v>
      </c>
      <c r="H509" s="6">
        <f>労働コスト!H509/SUM(資本コスト!H509,労働コスト!H509)</f>
        <v>0.70905572837856479</v>
      </c>
      <c r="I509" s="6">
        <f>労働コスト!I509/SUM(資本コスト!I509,労働コスト!I509)</f>
        <v>0.67438380853520108</v>
      </c>
    </row>
    <row r="510" spans="1:9" x14ac:dyDescent="0.15">
      <c r="A510" s="1">
        <v>23</v>
      </c>
      <c r="B510" s="1" t="s">
        <v>71</v>
      </c>
      <c r="C510" s="1">
        <v>1</v>
      </c>
      <c r="D510" s="1" t="s">
        <v>147</v>
      </c>
      <c r="E510" s="6">
        <f>労働コスト!E510/SUM(資本コスト!E510,労働コスト!E510)</f>
        <v>0.42558367316136059</v>
      </c>
      <c r="F510" s="6">
        <f>労働コスト!F510/SUM(資本コスト!F510,労働コスト!F510)</f>
        <v>0.47924343771689482</v>
      </c>
      <c r="G510" s="6">
        <f>労働コスト!G510/SUM(資本コスト!G510,労働コスト!G510)</f>
        <v>0.41832875038772904</v>
      </c>
      <c r="H510" s="6">
        <f>労働コスト!H510/SUM(資本コスト!H510,労働コスト!H510)</f>
        <v>0.36160971540034142</v>
      </c>
      <c r="I510" s="6">
        <f>労働コスト!I510/SUM(資本コスト!I510,労働コスト!I510)</f>
        <v>0.30542689186488015</v>
      </c>
    </row>
    <row r="511" spans="1:9" x14ac:dyDescent="0.15">
      <c r="A511" s="1">
        <v>23</v>
      </c>
      <c r="B511" s="1" t="s">
        <v>71</v>
      </c>
      <c r="C511" s="1">
        <v>2</v>
      </c>
      <c r="D511" s="1" t="s">
        <v>148</v>
      </c>
      <c r="E511" s="6">
        <f>労働コスト!E511/SUM(資本コスト!E511,労働コスト!E511)</f>
        <v>0.67027407729006294</v>
      </c>
      <c r="F511" s="6">
        <f>労働コスト!F511/SUM(資本コスト!F511,労働コスト!F511)</f>
        <v>0.78559918342818036</v>
      </c>
      <c r="G511" s="6">
        <f>労働コスト!G511/SUM(資本コスト!G511,労働コスト!G511)</f>
        <v>0.80408580434612775</v>
      </c>
      <c r="H511" s="6">
        <f>労働コスト!H511/SUM(資本コスト!H511,労働コスト!H511)</f>
        <v>0.81305839331091345</v>
      </c>
      <c r="I511" s="6">
        <f>労働コスト!I511/SUM(資本コスト!I511,労働コスト!I511)</f>
        <v>0.64834605018404645</v>
      </c>
    </row>
    <row r="512" spans="1:9" x14ac:dyDescent="0.15">
      <c r="A512" s="1">
        <v>23</v>
      </c>
      <c r="B512" s="1" t="s">
        <v>121</v>
      </c>
      <c r="C512" s="1">
        <v>3</v>
      </c>
      <c r="D512" s="1" t="s">
        <v>155</v>
      </c>
      <c r="E512" s="6">
        <f>労働コスト!E512/SUM(資本コスト!E512,労働コスト!E512)</f>
        <v>0.64743605939183102</v>
      </c>
      <c r="F512" s="6">
        <f>労働コスト!F512/SUM(資本コスト!F512,労働コスト!F512)</f>
        <v>0.735031861170934</v>
      </c>
      <c r="G512" s="6">
        <f>労働コスト!G512/SUM(資本コスト!G512,労働コスト!G512)</f>
        <v>0.68682983870206304</v>
      </c>
      <c r="H512" s="6">
        <f>労働コスト!H512/SUM(資本コスト!H512,労働コスト!H512)</f>
        <v>0.68936519386559869</v>
      </c>
      <c r="I512" s="6">
        <f>労働コスト!I512/SUM(資本コスト!I512,労働コスト!I512)</f>
        <v>0.68458942600172923</v>
      </c>
    </row>
    <row r="513" spans="1:9" x14ac:dyDescent="0.15">
      <c r="A513" s="1">
        <v>23</v>
      </c>
      <c r="B513" s="1" t="s">
        <v>121</v>
      </c>
      <c r="C513" s="1">
        <v>4</v>
      </c>
      <c r="D513" s="1" t="s">
        <v>156</v>
      </c>
      <c r="E513" s="6">
        <f>労働コスト!E513/SUM(資本コスト!E513,労働コスト!E513)</f>
        <v>0.65265089082016814</v>
      </c>
      <c r="F513" s="6">
        <f>労働コスト!F513/SUM(資本コスト!F513,労働コスト!F513)</f>
        <v>0.71367206118622262</v>
      </c>
      <c r="G513" s="6">
        <f>労働コスト!G513/SUM(資本コスト!G513,労働コスト!G513)</f>
        <v>0.70089948740571306</v>
      </c>
      <c r="H513" s="6">
        <f>労働コスト!H513/SUM(資本コスト!H513,労働コスト!H513)</f>
        <v>0.63557461191126363</v>
      </c>
      <c r="I513" s="6">
        <f>労働コスト!I513/SUM(資本コスト!I513,労働コスト!I513)</f>
        <v>0.56578019705017701</v>
      </c>
    </row>
    <row r="514" spans="1:9" x14ac:dyDescent="0.15">
      <c r="A514" s="1">
        <v>23</v>
      </c>
      <c r="B514" s="1" t="s">
        <v>121</v>
      </c>
      <c r="C514" s="1">
        <v>5</v>
      </c>
      <c r="D514" s="1" t="s">
        <v>157</v>
      </c>
      <c r="E514" s="6">
        <f>労働コスト!E514/SUM(資本コスト!E514,労働コスト!E514)</f>
        <v>0.58339145281979621</v>
      </c>
      <c r="F514" s="6">
        <f>労働コスト!F514/SUM(資本コスト!F514,労働コスト!F514)</f>
        <v>0.74348944969935882</v>
      </c>
      <c r="G514" s="6">
        <f>労働コスト!G514/SUM(資本コスト!G514,労働コスト!G514)</f>
        <v>0.73959636530846973</v>
      </c>
      <c r="H514" s="6">
        <f>労働コスト!H514/SUM(資本コスト!H514,労働コスト!H514)</f>
        <v>0.75027283303702696</v>
      </c>
      <c r="I514" s="6">
        <f>労働コスト!I514/SUM(資本コスト!I514,労働コスト!I514)</f>
        <v>0.74758527634606742</v>
      </c>
    </row>
    <row r="515" spans="1:9" x14ac:dyDescent="0.15">
      <c r="A515" s="1">
        <v>23</v>
      </c>
      <c r="B515" s="1" t="s">
        <v>121</v>
      </c>
      <c r="C515" s="1">
        <v>6</v>
      </c>
      <c r="D515" s="1" t="s">
        <v>49</v>
      </c>
      <c r="E515" s="6">
        <f>労働コスト!E515/SUM(資本コスト!E515,労働コスト!E515)</f>
        <v>0.48935669335361509</v>
      </c>
      <c r="F515" s="6">
        <f>労働コスト!F515/SUM(資本コスト!F515,労働コスト!F515)</f>
        <v>0.59408796832600241</v>
      </c>
      <c r="G515" s="6">
        <f>労働コスト!G515/SUM(資本コスト!G515,労働コスト!G515)</f>
        <v>0.62714491827508523</v>
      </c>
      <c r="H515" s="6">
        <f>労働コスト!H515/SUM(資本コスト!H515,労働コスト!H515)</f>
        <v>0.61231503462005932</v>
      </c>
      <c r="I515" s="6">
        <f>労働コスト!I515/SUM(資本コスト!I515,労働コスト!I515)</f>
        <v>0.56033060423362613</v>
      </c>
    </row>
    <row r="516" spans="1:9" x14ac:dyDescent="0.15">
      <c r="A516" s="1">
        <v>23</v>
      </c>
      <c r="B516" s="1" t="s">
        <v>121</v>
      </c>
      <c r="C516" s="1">
        <v>7</v>
      </c>
      <c r="D516" s="1" t="s">
        <v>158</v>
      </c>
      <c r="E516" s="6">
        <f>労働コスト!E516/SUM(資本コスト!E516,労働コスト!E516)</f>
        <v>0.49811630066116425</v>
      </c>
      <c r="F516" s="6">
        <f>労働コスト!F516/SUM(資本コスト!F516,労働コスト!F516)</f>
        <v>0.22258405118170563</v>
      </c>
      <c r="G516" s="6">
        <f>労働コスト!G516/SUM(資本コスト!G516,労働コスト!G516)</f>
        <v>0.30353578584872865</v>
      </c>
      <c r="H516" s="6">
        <f>労働コスト!H516/SUM(資本コスト!H516,労働コスト!H516)</f>
        <v>0.28852237835626443</v>
      </c>
      <c r="I516" s="6">
        <f>労働コスト!I516/SUM(資本コスト!I516,労働コスト!I516)</f>
        <v>0.25363364492947632</v>
      </c>
    </row>
    <row r="517" spans="1:9" x14ac:dyDescent="0.15">
      <c r="A517" s="1">
        <v>23</v>
      </c>
      <c r="B517" s="1" t="s">
        <v>121</v>
      </c>
      <c r="C517" s="1">
        <v>8</v>
      </c>
      <c r="D517" s="1" t="s">
        <v>159</v>
      </c>
      <c r="E517" s="6">
        <f>労働コスト!E517/SUM(資本コスト!E517,労働コスト!E517)</f>
        <v>0.74517258787831309</v>
      </c>
      <c r="F517" s="6">
        <f>労働コスト!F517/SUM(資本コスト!F517,労働コスト!F517)</f>
        <v>0.82980153358320952</v>
      </c>
      <c r="G517" s="6">
        <f>労働コスト!G517/SUM(資本コスト!G517,労働コスト!G517)</f>
        <v>0.79867394588082696</v>
      </c>
      <c r="H517" s="6">
        <f>労働コスト!H517/SUM(資本コスト!H517,労働コスト!H517)</f>
        <v>0.79099147967958516</v>
      </c>
      <c r="I517" s="6">
        <f>労働コスト!I517/SUM(資本コスト!I517,労働コスト!I517)</f>
        <v>0.75660245341892374</v>
      </c>
    </row>
    <row r="518" spans="1:9" x14ac:dyDescent="0.15">
      <c r="A518" s="1">
        <v>23</v>
      </c>
      <c r="B518" s="1" t="s">
        <v>121</v>
      </c>
      <c r="C518" s="1">
        <v>9</v>
      </c>
      <c r="D518" s="1" t="s">
        <v>160</v>
      </c>
      <c r="E518" s="6">
        <f>労働コスト!E518/SUM(資本コスト!E518,労働コスト!E518)</f>
        <v>0.55319252108657779</v>
      </c>
      <c r="F518" s="6">
        <f>労働コスト!F518/SUM(資本コスト!F518,労働コスト!F518)</f>
        <v>0.63534087395417038</v>
      </c>
      <c r="G518" s="6">
        <f>労働コスト!G518/SUM(資本コスト!G518,労働コスト!G518)</f>
        <v>0.60417907750014987</v>
      </c>
      <c r="H518" s="6">
        <f>労働コスト!H518/SUM(資本コスト!H518,労働コスト!H518)</f>
        <v>0.60440831627434144</v>
      </c>
      <c r="I518" s="6">
        <f>労働コスト!I518/SUM(資本コスト!I518,労働コスト!I518)</f>
        <v>0.63264343244729537</v>
      </c>
    </row>
    <row r="519" spans="1:9" x14ac:dyDescent="0.15">
      <c r="A519" s="1">
        <v>23</v>
      </c>
      <c r="B519" s="1" t="s">
        <v>121</v>
      </c>
      <c r="C519" s="1">
        <v>10</v>
      </c>
      <c r="D519" s="1" t="s">
        <v>161</v>
      </c>
      <c r="E519" s="6">
        <f>労働コスト!E519/SUM(資本コスト!E519,労働コスト!E519)</f>
        <v>0.67794610094129659</v>
      </c>
      <c r="F519" s="6">
        <f>労働コスト!F519/SUM(資本コスト!F519,労働コスト!F519)</f>
        <v>0.76888487951212903</v>
      </c>
      <c r="G519" s="6">
        <f>労働コスト!G519/SUM(資本コスト!G519,労働コスト!G519)</f>
        <v>0.80598849620039115</v>
      </c>
      <c r="H519" s="6">
        <f>労働コスト!H519/SUM(資本コスト!H519,労働コスト!H519)</f>
        <v>0.83152352544626695</v>
      </c>
      <c r="I519" s="6">
        <f>労働コスト!I519/SUM(資本コスト!I519,労働コスト!I519)</f>
        <v>0.82789556559544486</v>
      </c>
    </row>
    <row r="520" spans="1:9" x14ac:dyDescent="0.15">
      <c r="A520" s="1">
        <v>23</v>
      </c>
      <c r="B520" s="1" t="s">
        <v>121</v>
      </c>
      <c r="C520" s="1">
        <v>11</v>
      </c>
      <c r="D520" s="1" t="s">
        <v>162</v>
      </c>
      <c r="E520" s="6">
        <f>労働コスト!E520/SUM(資本コスト!E520,労働コスト!E520)</f>
        <v>0.78221916092486166</v>
      </c>
      <c r="F520" s="6">
        <f>労働コスト!F520/SUM(資本コスト!F520,労働コスト!F520)</f>
        <v>0.79678376274759855</v>
      </c>
      <c r="G520" s="6">
        <f>労働コスト!G520/SUM(資本コスト!G520,労働コスト!G520)</f>
        <v>0.75488524663549073</v>
      </c>
      <c r="H520" s="6">
        <f>労働コスト!H520/SUM(資本コスト!H520,労働コスト!H520)</f>
        <v>0.74100824016200073</v>
      </c>
      <c r="I520" s="6">
        <f>労働コスト!I520/SUM(資本コスト!I520,労働コスト!I520)</f>
        <v>0.75150934689756443</v>
      </c>
    </row>
    <row r="521" spans="1:9" x14ac:dyDescent="0.15">
      <c r="A521" s="1">
        <v>23</v>
      </c>
      <c r="B521" s="1" t="s">
        <v>121</v>
      </c>
      <c r="C521" s="1">
        <v>12</v>
      </c>
      <c r="D521" s="1" t="s">
        <v>163</v>
      </c>
      <c r="E521" s="6">
        <f>労働コスト!E521/SUM(資本コスト!E521,労働コスト!E521)</f>
        <v>0.69531816527307932</v>
      </c>
      <c r="F521" s="6">
        <f>労働コスト!F521/SUM(資本コスト!F521,労働コスト!F521)</f>
        <v>0.78963882848135414</v>
      </c>
      <c r="G521" s="6">
        <f>労働コスト!G521/SUM(資本コスト!G521,労働コスト!G521)</f>
        <v>0.72749136818220916</v>
      </c>
      <c r="H521" s="6">
        <f>労働コスト!H521/SUM(資本コスト!H521,労働コスト!H521)</f>
        <v>0.72986016242070884</v>
      </c>
      <c r="I521" s="6">
        <f>労働コスト!I521/SUM(資本コスト!I521,労働コスト!I521)</f>
        <v>0.65628823704746087</v>
      </c>
    </row>
    <row r="522" spans="1:9" x14ac:dyDescent="0.15">
      <c r="A522" s="1">
        <v>23</v>
      </c>
      <c r="B522" s="1" t="s">
        <v>121</v>
      </c>
      <c r="C522" s="1">
        <v>13</v>
      </c>
      <c r="D522" s="1" t="s">
        <v>164</v>
      </c>
      <c r="E522" s="6">
        <f>労働コスト!E522/SUM(資本コスト!E522,労働コスト!E522)</f>
        <v>0.64564864169698089</v>
      </c>
      <c r="F522" s="6">
        <f>労働コスト!F522/SUM(資本コスト!F522,労働コスト!F522)</f>
        <v>0.61220388532872017</v>
      </c>
      <c r="G522" s="6">
        <f>労働コスト!G522/SUM(資本コスト!G522,労働コスト!G522)</f>
        <v>0.56297446171255405</v>
      </c>
      <c r="H522" s="6">
        <f>労働コスト!H522/SUM(資本コスト!H522,労働コスト!H522)</f>
        <v>0.57524074583489981</v>
      </c>
      <c r="I522" s="6">
        <f>労働コスト!I522/SUM(資本コスト!I522,労働コスト!I522)</f>
        <v>0.62360711763964249</v>
      </c>
    </row>
    <row r="523" spans="1:9" x14ac:dyDescent="0.15">
      <c r="A523" s="1">
        <v>23</v>
      </c>
      <c r="B523" s="1" t="s">
        <v>121</v>
      </c>
      <c r="C523" s="1">
        <v>14</v>
      </c>
      <c r="D523" s="1" t="s">
        <v>165</v>
      </c>
      <c r="E523" s="6">
        <f>労働コスト!E523/SUM(資本コスト!E523,労働コスト!E523)</f>
        <v>0.89493642569205856</v>
      </c>
      <c r="F523" s="6">
        <f>労働コスト!F523/SUM(資本コスト!F523,労働コスト!F523)</f>
        <v>0.86422895954359591</v>
      </c>
      <c r="G523" s="6">
        <f>労働コスト!G523/SUM(資本コスト!G523,労働コスト!G523)</f>
        <v>0.80133947821158125</v>
      </c>
      <c r="H523" s="6">
        <f>労働コスト!H523/SUM(資本コスト!H523,労働コスト!H523)</f>
        <v>0.65057142205912699</v>
      </c>
      <c r="I523" s="6">
        <f>労働コスト!I523/SUM(資本コスト!I523,労働コスト!I523)</f>
        <v>0.69589390416253238</v>
      </c>
    </row>
    <row r="524" spans="1:9" x14ac:dyDescent="0.15">
      <c r="A524" s="1">
        <v>23</v>
      </c>
      <c r="B524" s="1" t="s">
        <v>121</v>
      </c>
      <c r="C524" s="1">
        <v>15</v>
      </c>
      <c r="D524" s="1" t="s">
        <v>166</v>
      </c>
      <c r="E524" s="6">
        <f>労働コスト!E524/SUM(資本コスト!E524,労働コスト!E524)</f>
        <v>0.77352979933423327</v>
      </c>
      <c r="F524" s="6">
        <f>労働コスト!F524/SUM(資本コスト!F524,労働コスト!F524)</f>
        <v>0.81859802565557105</v>
      </c>
      <c r="G524" s="6">
        <f>労働コスト!G524/SUM(資本コスト!G524,労働コスト!G524)</f>
        <v>0.74420049196788707</v>
      </c>
      <c r="H524" s="6">
        <f>労働コスト!H524/SUM(資本コスト!H524,労働コスト!H524)</f>
        <v>0.72181337727966188</v>
      </c>
      <c r="I524" s="6">
        <f>労働コスト!I524/SUM(資本コスト!I524,労働コスト!I524)</f>
        <v>0.68268236284439288</v>
      </c>
    </row>
    <row r="525" spans="1:9" x14ac:dyDescent="0.15">
      <c r="A525" s="1">
        <v>23</v>
      </c>
      <c r="B525" s="1" t="s">
        <v>71</v>
      </c>
      <c r="C525" s="1">
        <v>16</v>
      </c>
      <c r="D525" s="1" t="s">
        <v>149</v>
      </c>
      <c r="E525" s="6">
        <f>労働コスト!E525/SUM(資本コスト!E525,労働コスト!E525)</f>
        <v>0.84998883751662191</v>
      </c>
      <c r="F525" s="6">
        <f>労働コスト!F525/SUM(資本コスト!F525,労働コスト!F525)</f>
        <v>0.87612056657564374</v>
      </c>
      <c r="G525" s="6">
        <f>労働コスト!G525/SUM(資本コスト!G525,労働コスト!G525)</f>
        <v>0.92509122786140174</v>
      </c>
      <c r="H525" s="6">
        <f>労働コスト!H525/SUM(資本コスト!H525,労働コスト!H525)</f>
        <v>0.93827803641040397</v>
      </c>
      <c r="I525" s="6">
        <f>労働コスト!I525/SUM(資本コスト!I525,労働コスト!I525)</f>
        <v>0.92371233132798236</v>
      </c>
    </row>
    <row r="526" spans="1:9" x14ac:dyDescent="0.15">
      <c r="A526" s="1">
        <v>23</v>
      </c>
      <c r="B526" s="1" t="s">
        <v>71</v>
      </c>
      <c r="C526" s="1">
        <v>17</v>
      </c>
      <c r="D526" s="1" t="s">
        <v>150</v>
      </c>
      <c r="E526" s="6">
        <f>労働コスト!E526/SUM(資本コスト!E526,労働コスト!E526)</f>
        <v>0.19973930093225664</v>
      </c>
      <c r="F526" s="6">
        <f>労働コスト!F526/SUM(資本コスト!F526,労働コスト!F526)</f>
        <v>0.18221121073677693</v>
      </c>
      <c r="G526" s="6">
        <f>労働コスト!G526/SUM(資本コスト!G526,労働コスト!G526)</f>
        <v>0.24733525387651109</v>
      </c>
      <c r="H526" s="6">
        <f>労働コスト!H526/SUM(資本コスト!H526,労働コスト!H526)</f>
        <v>0.23647564132904469</v>
      </c>
      <c r="I526" s="6">
        <f>労働コスト!I526/SUM(資本コスト!I526,労働コスト!I526)</f>
        <v>0.18645705084338823</v>
      </c>
    </row>
    <row r="527" spans="1:9" x14ac:dyDescent="0.15">
      <c r="A527" s="1">
        <v>23</v>
      </c>
      <c r="B527" s="1" t="s">
        <v>71</v>
      </c>
      <c r="C527" s="1">
        <v>18</v>
      </c>
      <c r="D527" s="1" t="s">
        <v>151</v>
      </c>
      <c r="E527" s="6">
        <f>労働コスト!E527/SUM(資本コスト!E527,労働コスト!E527)</f>
        <v>0.85919192717214932</v>
      </c>
      <c r="F527" s="6">
        <f>労働コスト!F527/SUM(資本コスト!F527,労働コスト!F527)</f>
        <v>0.83983044178587585</v>
      </c>
      <c r="G527" s="6">
        <f>労働コスト!G527/SUM(資本コスト!G527,労働コスト!G527)</f>
        <v>0.84254270093140682</v>
      </c>
      <c r="H527" s="6">
        <f>労働コスト!H527/SUM(資本コスト!H527,労働コスト!H527)</f>
        <v>0.85502457448319302</v>
      </c>
      <c r="I527" s="6">
        <f>労働コスト!I527/SUM(資本コスト!I527,労働コスト!I527)</f>
        <v>0.82409751142321708</v>
      </c>
    </row>
    <row r="528" spans="1:9" x14ac:dyDescent="0.15">
      <c r="A528" s="1">
        <v>23</v>
      </c>
      <c r="B528" s="1" t="s">
        <v>71</v>
      </c>
      <c r="C528" s="1">
        <v>19</v>
      </c>
      <c r="D528" s="1" t="s">
        <v>152</v>
      </c>
      <c r="E528" s="6">
        <f>労働コスト!E528/SUM(資本コスト!E528,労働コスト!E528)</f>
        <v>0.64887903347744735</v>
      </c>
      <c r="F528" s="6">
        <f>労働コスト!F528/SUM(資本コスト!F528,労働コスト!F528)</f>
        <v>0.87005281691772773</v>
      </c>
      <c r="G528" s="6">
        <f>労働コスト!G528/SUM(資本コスト!G528,労働コスト!G528)</f>
        <v>0.85464472655905677</v>
      </c>
      <c r="H528" s="6">
        <f>労働コスト!H528/SUM(資本コスト!H528,労働コスト!H528)</f>
        <v>0.85941409297809135</v>
      </c>
      <c r="I528" s="6">
        <f>労働コスト!I528/SUM(資本コスト!I528,労働コスト!I528)</f>
        <v>0.79169994682919165</v>
      </c>
    </row>
    <row r="529" spans="1:9" x14ac:dyDescent="0.15">
      <c r="A529" s="1">
        <v>23</v>
      </c>
      <c r="B529" s="1" t="s">
        <v>71</v>
      </c>
      <c r="C529" s="1">
        <v>20</v>
      </c>
      <c r="D529" s="1" t="s">
        <v>153</v>
      </c>
      <c r="E529" s="6">
        <f>労働コスト!E529/SUM(資本コスト!E529,労働コスト!E529)</f>
        <v>0.43317015620014293</v>
      </c>
      <c r="F529" s="6">
        <f>労働コスト!F529/SUM(資本コスト!F529,労働コスト!F529)</f>
        <v>0.19819939853994081</v>
      </c>
      <c r="G529" s="6">
        <f>労働コスト!G529/SUM(資本コスト!G529,労働コスト!G529)</f>
        <v>0.24916859486308948</v>
      </c>
      <c r="H529" s="6">
        <f>労働コスト!H529/SUM(資本コスト!H529,労働コスト!H529)</f>
        <v>0.30625289870008748</v>
      </c>
      <c r="I529" s="6">
        <f>労働コスト!I529/SUM(資本コスト!I529,労働コスト!I529)</f>
        <v>0.24021397393796398</v>
      </c>
    </row>
    <row r="530" spans="1:9" x14ac:dyDescent="0.15">
      <c r="A530" s="1">
        <v>23</v>
      </c>
      <c r="B530" s="1" t="s">
        <v>71</v>
      </c>
      <c r="C530" s="1">
        <v>21</v>
      </c>
      <c r="D530" s="1" t="s">
        <v>154</v>
      </c>
      <c r="E530" s="6">
        <f>労働コスト!E530/SUM(資本コスト!E530,労働コスト!E530)</f>
        <v>0.61946600146598274</v>
      </c>
      <c r="F530" s="6">
        <f>労働コスト!F530/SUM(資本コスト!F530,労働コスト!F530)</f>
        <v>0.5716200033140113</v>
      </c>
      <c r="G530" s="6">
        <f>労働コスト!G530/SUM(資本コスト!G530,労働コスト!G530)</f>
        <v>0.56575830882142353</v>
      </c>
      <c r="H530" s="6">
        <f>労働コスト!H530/SUM(資本コスト!H530,労働コスト!H530)</f>
        <v>0.59352651789757105</v>
      </c>
      <c r="I530" s="6">
        <f>労働コスト!I530/SUM(資本コスト!I530,労働コスト!I530)</f>
        <v>0.43351695632212378</v>
      </c>
    </row>
    <row r="531" spans="1:9" x14ac:dyDescent="0.15">
      <c r="A531" s="1">
        <v>23</v>
      </c>
      <c r="B531" s="1" t="s">
        <v>22</v>
      </c>
      <c r="C531" s="1">
        <v>22</v>
      </c>
      <c r="D531" s="1" t="s">
        <v>146</v>
      </c>
      <c r="E531" s="6">
        <f>労働コスト!E531/SUM(資本コスト!E531,労働コスト!E531)</f>
        <v>0.79592195802344523</v>
      </c>
      <c r="F531" s="6">
        <f>労働コスト!F531/SUM(資本コスト!F531,労働コスト!F531)</f>
        <v>0.75938943901000222</v>
      </c>
      <c r="G531" s="6">
        <f>労働コスト!G531/SUM(資本コスト!G531,労働コスト!G531)</f>
        <v>0.72588263481630444</v>
      </c>
      <c r="H531" s="6">
        <f>労働コスト!H531/SUM(資本コスト!H531,労働コスト!H531)</f>
        <v>0.7342914090781506</v>
      </c>
      <c r="I531" s="6">
        <f>労働コスト!I531/SUM(資本コスト!I531,労働コスト!I531)</f>
        <v>0.75413908940717311</v>
      </c>
    </row>
    <row r="532" spans="1:9" x14ac:dyDescent="0.15">
      <c r="A532" s="1">
        <v>23</v>
      </c>
      <c r="B532" s="1" t="s">
        <v>22</v>
      </c>
      <c r="C532" s="1">
        <v>23</v>
      </c>
      <c r="D532" s="1" t="s">
        <v>167</v>
      </c>
      <c r="E532" s="6">
        <f>労働コスト!E532/SUM(資本コスト!E532,労働コスト!E532)</f>
        <v>0.53926152758732426</v>
      </c>
      <c r="F532" s="6">
        <f>労働コスト!F532/SUM(資本コスト!F532,労働コスト!F532)</f>
        <v>0.74484662909564414</v>
      </c>
      <c r="G532" s="6">
        <f>労働コスト!G532/SUM(資本コスト!G532,労働コスト!G532)</f>
        <v>0.74630943197124633</v>
      </c>
      <c r="H532" s="6">
        <f>労働コスト!H532/SUM(資本コスト!H532,労働コスト!H532)</f>
        <v>0.76442064555259825</v>
      </c>
      <c r="I532" s="6">
        <f>労働コスト!I532/SUM(資本コスト!I532,労働コスト!I532)</f>
        <v>0.73040584079806437</v>
      </c>
    </row>
    <row r="533" spans="1:9" x14ac:dyDescent="0.15">
      <c r="A533" s="1">
        <v>24</v>
      </c>
      <c r="B533" s="1" t="s">
        <v>72</v>
      </c>
      <c r="C533" s="1">
        <v>1</v>
      </c>
      <c r="D533" s="1" t="s">
        <v>147</v>
      </c>
      <c r="E533" s="6">
        <f>労働コスト!E533/SUM(資本コスト!E533,労働コスト!E533)</f>
        <v>0.44212385623292089</v>
      </c>
      <c r="F533" s="6">
        <f>労働コスト!F533/SUM(資本コスト!F533,労働コスト!F533)</f>
        <v>0.45268035855561223</v>
      </c>
      <c r="G533" s="6">
        <f>労働コスト!G533/SUM(資本コスト!G533,労働コスト!G533)</f>
        <v>0.35594989369506441</v>
      </c>
      <c r="H533" s="6">
        <f>労働コスト!H533/SUM(資本コスト!H533,労働コスト!H533)</f>
        <v>0.25959715943402856</v>
      </c>
      <c r="I533" s="6">
        <f>労働コスト!I533/SUM(資本コスト!I533,労働コスト!I533)</f>
        <v>0.23454201244003409</v>
      </c>
    </row>
    <row r="534" spans="1:9" x14ac:dyDescent="0.15">
      <c r="A534" s="1">
        <v>24</v>
      </c>
      <c r="B534" s="1" t="s">
        <v>72</v>
      </c>
      <c r="C534" s="1">
        <v>2</v>
      </c>
      <c r="D534" s="1" t="s">
        <v>148</v>
      </c>
      <c r="E534" s="6">
        <f>労働コスト!E534/SUM(資本コスト!E534,労働コスト!E534)</f>
        <v>0.62186527257638446</v>
      </c>
      <c r="F534" s="6">
        <f>労働コスト!F534/SUM(資本コスト!F534,労働コスト!F534)</f>
        <v>0.68574133462526299</v>
      </c>
      <c r="G534" s="6">
        <f>労働コスト!G534/SUM(資本コスト!G534,労働コスト!G534)</f>
        <v>0.72154775467563492</v>
      </c>
      <c r="H534" s="6">
        <f>労働コスト!H534/SUM(資本コスト!H534,労働コスト!H534)</f>
        <v>0.78569812594027066</v>
      </c>
      <c r="I534" s="6">
        <f>労働コスト!I534/SUM(資本コスト!I534,労働コスト!I534)</f>
        <v>0.51628845901700482</v>
      </c>
    </row>
    <row r="535" spans="1:9" x14ac:dyDescent="0.15">
      <c r="A535" s="1">
        <v>24</v>
      </c>
      <c r="B535" s="1" t="s">
        <v>122</v>
      </c>
      <c r="C535" s="1">
        <v>3</v>
      </c>
      <c r="D535" s="1" t="s">
        <v>155</v>
      </c>
      <c r="E535" s="6">
        <f>労働コスト!E535/SUM(資本コスト!E535,労働コスト!E535)</f>
        <v>0.60060055797787393</v>
      </c>
      <c r="F535" s="6">
        <f>労働コスト!F535/SUM(資本コスト!F535,労働コスト!F535)</f>
        <v>0.69089132699579048</v>
      </c>
      <c r="G535" s="6">
        <f>労働コスト!G535/SUM(資本コスト!G535,労働コスト!G535)</f>
        <v>0.67646548148477692</v>
      </c>
      <c r="H535" s="6">
        <f>労働コスト!H535/SUM(資本コスト!H535,労働コスト!H535)</f>
        <v>0.70255763082962575</v>
      </c>
      <c r="I535" s="6">
        <f>労働コスト!I535/SUM(資本コスト!I535,労働コスト!I535)</f>
        <v>0.68724214533914829</v>
      </c>
    </row>
    <row r="536" spans="1:9" x14ac:dyDescent="0.15">
      <c r="A536" s="1">
        <v>24</v>
      </c>
      <c r="B536" s="1" t="s">
        <v>122</v>
      </c>
      <c r="C536" s="1">
        <v>4</v>
      </c>
      <c r="D536" s="1" t="s">
        <v>156</v>
      </c>
      <c r="E536" s="6">
        <f>労働コスト!E536/SUM(資本コスト!E536,労働コスト!E536)</f>
        <v>0.58116026283358513</v>
      </c>
      <c r="F536" s="6">
        <f>労働コスト!F536/SUM(資本コスト!F536,労働コスト!F536)</f>
        <v>0.69344725643728444</v>
      </c>
      <c r="G536" s="6">
        <f>労働コスト!G536/SUM(資本コスト!G536,労働コスト!G536)</f>
        <v>0.69200843462933681</v>
      </c>
      <c r="H536" s="6">
        <f>労働コスト!H536/SUM(資本コスト!H536,労働コスト!H536)</f>
        <v>0.62209865353979077</v>
      </c>
      <c r="I536" s="6">
        <f>労働コスト!I536/SUM(資本コスト!I536,労働コスト!I536)</f>
        <v>0.59041319983959517</v>
      </c>
    </row>
    <row r="537" spans="1:9" x14ac:dyDescent="0.15">
      <c r="A537" s="1">
        <v>24</v>
      </c>
      <c r="B537" s="1" t="s">
        <v>122</v>
      </c>
      <c r="C537" s="1">
        <v>5</v>
      </c>
      <c r="D537" s="1" t="s">
        <v>157</v>
      </c>
      <c r="E537" s="6">
        <f>労働コスト!E537/SUM(資本コスト!E537,労働コスト!E537)</f>
        <v>0.65802810427742964</v>
      </c>
      <c r="F537" s="6">
        <f>労働コスト!F537/SUM(資本コスト!F537,労働コスト!F537)</f>
        <v>0.71086155880755086</v>
      </c>
      <c r="G537" s="6">
        <f>労働コスト!G537/SUM(資本コスト!G537,労働コスト!G537)</f>
        <v>0.71620193065489934</v>
      </c>
      <c r="H537" s="6">
        <f>労働コスト!H537/SUM(資本コスト!H537,労働コスト!H537)</f>
        <v>0.79051426690679261</v>
      </c>
      <c r="I537" s="6">
        <f>労働コスト!I537/SUM(資本コスト!I537,労働コスト!I537)</f>
        <v>0.72273775532061368</v>
      </c>
    </row>
    <row r="538" spans="1:9" x14ac:dyDescent="0.15">
      <c r="A538" s="1">
        <v>24</v>
      </c>
      <c r="B538" s="1" t="s">
        <v>122</v>
      </c>
      <c r="C538" s="1">
        <v>6</v>
      </c>
      <c r="D538" s="1" t="s">
        <v>49</v>
      </c>
      <c r="E538" s="6">
        <f>労働コスト!E538/SUM(資本コスト!E538,労働コスト!E538)</f>
        <v>0.30099340159779897</v>
      </c>
      <c r="F538" s="6">
        <f>労働コスト!F538/SUM(資本コスト!F538,労働コスト!F538)</f>
        <v>0.40202938516455056</v>
      </c>
      <c r="G538" s="6">
        <f>労働コスト!G538/SUM(資本コスト!G538,労働コスト!G538)</f>
        <v>0.39364101658141032</v>
      </c>
      <c r="H538" s="6">
        <f>労働コスト!H538/SUM(資本コスト!H538,労働コスト!H538)</f>
        <v>0.4143784763823678</v>
      </c>
      <c r="I538" s="6">
        <f>労働コスト!I538/SUM(資本コスト!I538,労働コスト!I538)</f>
        <v>0.36590004357113504</v>
      </c>
    </row>
    <row r="539" spans="1:9" x14ac:dyDescent="0.15">
      <c r="A539" s="1">
        <v>24</v>
      </c>
      <c r="B539" s="1" t="s">
        <v>122</v>
      </c>
      <c r="C539" s="1">
        <v>7</v>
      </c>
      <c r="D539" s="1" t="s">
        <v>158</v>
      </c>
      <c r="E539" s="6">
        <f>労働コスト!E539/SUM(資本コスト!E539,労働コスト!E539)</f>
        <v>9.996268098977111E-2</v>
      </c>
      <c r="F539" s="6">
        <f>労働コスト!F539/SUM(資本コスト!F539,労働コスト!F539)</f>
        <v>0.24369100337945357</v>
      </c>
      <c r="G539" s="6">
        <f>労働コスト!G539/SUM(資本コスト!G539,労働コスト!G539)</f>
        <v>0.30734975707754553</v>
      </c>
      <c r="H539" s="6">
        <f>労働コスト!H539/SUM(資本コスト!H539,労働コスト!H539)</f>
        <v>0.25670546065927285</v>
      </c>
      <c r="I539" s="6">
        <f>労働コスト!I539/SUM(資本コスト!I539,労働コスト!I539)</f>
        <v>0.1877257535387675</v>
      </c>
    </row>
    <row r="540" spans="1:9" x14ac:dyDescent="0.15">
      <c r="A540" s="1">
        <v>24</v>
      </c>
      <c r="B540" s="1" t="s">
        <v>122</v>
      </c>
      <c r="C540" s="1">
        <v>8</v>
      </c>
      <c r="D540" s="1" t="s">
        <v>159</v>
      </c>
      <c r="E540" s="6">
        <f>労働コスト!E540/SUM(資本コスト!E540,労働コスト!E540)</f>
        <v>0.58127826679354544</v>
      </c>
      <c r="F540" s="6">
        <f>労働コスト!F540/SUM(資本コスト!F540,労働コスト!F540)</f>
        <v>0.75123862012469111</v>
      </c>
      <c r="G540" s="6">
        <f>労働コスト!G540/SUM(資本コスト!G540,労働コスト!G540)</f>
        <v>0.7346895579353121</v>
      </c>
      <c r="H540" s="6">
        <f>労働コスト!H540/SUM(資本コスト!H540,労働コスト!H540)</f>
        <v>0.75705914804445384</v>
      </c>
      <c r="I540" s="6">
        <f>労働コスト!I540/SUM(資本コスト!I540,労働コスト!I540)</f>
        <v>0.67199938695879424</v>
      </c>
    </row>
    <row r="541" spans="1:9" x14ac:dyDescent="0.15">
      <c r="A541" s="1">
        <v>24</v>
      </c>
      <c r="B541" s="1" t="s">
        <v>122</v>
      </c>
      <c r="C541" s="1">
        <v>9</v>
      </c>
      <c r="D541" s="1" t="s">
        <v>160</v>
      </c>
      <c r="E541" s="6">
        <f>労働コスト!E541/SUM(資本コスト!E541,労働コスト!E541)</f>
        <v>0.87331305122794955</v>
      </c>
      <c r="F541" s="6">
        <f>労働コスト!F541/SUM(資本コスト!F541,労働コスト!F541)</f>
        <v>0.8101883185752099</v>
      </c>
      <c r="G541" s="6">
        <f>労働コスト!G541/SUM(資本コスト!G541,労働コスト!G541)</f>
        <v>0.76252354286263202</v>
      </c>
      <c r="H541" s="6">
        <f>労働コスト!H541/SUM(資本コスト!H541,労働コスト!H541)</f>
        <v>0.70595239820324884</v>
      </c>
      <c r="I541" s="6">
        <f>労働コスト!I541/SUM(資本コスト!I541,労働コスト!I541)</f>
        <v>0.6600636078015768</v>
      </c>
    </row>
    <row r="542" spans="1:9" x14ac:dyDescent="0.15">
      <c r="A542" s="1">
        <v>24</v>
      </c>
      <c r="B542" s="1" t="s">
        <v>122</v>
      </c>
      <c r="C542" s="1">
        <v>10</v>
      </c>
      <c r="D542" s="1" t="s">
        <v>161</v>
      </c>
      <c r="E542" s="6">
        <f>労働コスト!E542/SUM(資本コスト!E542,労働コスト!E542)</f>
        <v>0.70309138315501296</v>
      </c>
      <c r="F542" s="6">
        <f>労働コスト!F542/SUM(資本コスト!F542,労働コスト!F542)</f>
        <v>0.81327943251122103</v>
      </c>
      <c r="G542" s="6">
        <f>労働コスト!G542/SUM(資本コスト!G542,労働コスト!G542)</f>
        <v>0.84206661450884335</v>
      </c>
      <c r="H542" s="6">
        <f>労働コスト!H542/SUM(資本コスト!H542,労働コスト!H542)</f>
        <v>0.84158807834382798</v>
      </c>
      <c r="I542" s="6">
        <f>労働コスト!I542/SUM(資本コスト!I542,労働コスト!I542)</f>
        <v>0.7936425432737314</v>
      </c>
    </row>
    <row r="543" spans="1:9" x14ac:dyDescent="0.15">
      <c r="A543" s="1">
        <v>24</v>
      </c>
      <c r="B543" s="1" t="s">
        <v>122</v>
      </c>
      <c r="C543" s="1">
        <v>11</v>
      </c>
      <c r="D543" s="1" t="s">
        <v>162</v>
      </c>
      <c r="E543" s="6">
        <f>労働コスト!E543/SUM(資本コスト!E543,労働コスト!E543)</f>
        <v>0.76203748253648307</v>
      </c>
      <c r="F543" s="6">
        <f>労働コスト!F543/SUM(資本コスト!F543,労働コスト!F543)</f>
        <v>0.81650525828340792</v>
      </c>
      <c r="G543" s="6">
        <f>労働コスト!G543/SUM(資本コスト!G543,労働コスト!G543)</f>
        <v>0.72553086154934532</v>
      </c>
      <c r="H543" s="6">
        <f>労働コスト!H543/SUM(資本コスト!H543,労働コスト!H543)</f>
        <v>0.71224075054338221</v>
      </c>
      <c r="I543" s="6">
        <f>労働コスト!I543/SUM(資本コスト!I543,労働コスト!I543)</f>
        <v>0.67682298864087764</v>
      </c>
    </row>
    <row r="544" spans="1:9" x14ac:dyDescent="0.15">
      <c r="A544" s="1">
        <v>24</v>
      </c>
      <c r="B544" s="1" t="s">
        <v>122</v>
      </c>
      <c r="C544" s="1">
        <v>12</v>
      </c>
      <c r="D544" s="1" t="s">
        <v>163</v>
      </c>
      <c r="E544" s="6">
        <f>労働コスト!E544/SUM(資本コスト!E544,労働コスト!E544)</f>
        <v>0.67949996622024511</v>
      </c>
      <c r="F544" s="6">
        <f>労働コスト!F544/SUM(資本コスト!F544,労働コスト!F544)</f>
        <v>0.81792918077517718</v>
      </c>
      <c r="G544" s="6">
        <f>労働コスト!G544/SUM(資本コスト!G544,労働コスト!G544)</f>
        <v>0.73945568311928012</v>
      </c>
      <c r="H544" s="6">
        <f>労働コスト!H544/SUM(資本コスト!H544,労働コスト!H544)</f>
        <v>0.64559421780022064</v>
      </c>
      <c r="I544" s="6">
        <f>労働コスト!I544/SUM(資本コスト!I544,労働コスト!I544)</f>
        <v>0.42491253701238052</v>
      </c>
    </row>
    <row r="545" spans="1:9" x14ac:dyDescent="0.15">
      <c r="A545" s="1">
        <v>24</v>
      </c>
      <c r="B545" s="1" t="s">
        <v>122</v>
      </c>
      <c r="C545" s="1">
        <v>13</v>
      </c>
      <c r="D545" s="1" t="s">
        <v>164</v>
      </c>
      <c r="E545" s="6">
        <f>労働コスト!E545/SUM(資本コスト!E545,労働コスト!E545)</f>
        <v>0.7640256086911803</v>
      </c>
      <c r="F545" s="6">
        <f>労働コスト!F545/SUM(資本コスト!F545,労働コスト!F545)</f>
        <v>0.66805571626712434</v>
      </c>
      <c r="G545" s="6">
        <f>労働コスト!G545/SUM(資本コスト!G545,労働コスト!G545)</f>
        <v>0.58932663583768574</v>
      </c>
      <c r="H545" s="6">
        <f>労働コスト!H545/SUM(資本コスト!H545,労働コスト!H545)</f>
        <v>0.59261816599803341</v>
      </c>
      <c r="I545" s="6">
        <f>労働コスト!I545/SUM(資本コスト!I545,労働コスト!I545)</f>
        <v>0.65339486643698408</v>
      </c>
    </row>
    <row r="546" spans="1:9" x14ac:dyDescent="0.15">
      <c r="A546" s="1">
        <v>24</v>
      </c>
      <c r="B546" s="1" t="s">
        <v>122</v>
      </c>
      <c r="C546" s="1">
        <v>14</v>
      </c>
      <c r="D546" s="1" t="s">
        <v>165</v>
      </c>
      <c r="E546" s="6">
        <f>労働コスト!E546/SUM(資本コスト!E546,労働コスト!E546)</f>
        <v>0.95359858052360658</v>
      </c>
      <c r="F546" s="6">
        <f>労働コスト!F546/SUM(資本コスト!F546,労働コスト!F546)</f>
        <v>0.93909807458137085</v>
      </c>
      <c r="G546" s="6">
        <f>労働コスト!G546/SUM(資本コスト!G546,労働コスト!G546)</f>
        <v>0.8796417390821164</v>
      </c>
      <c r="H546" s="6">
        <f>労働コスト!H546/SUM(資本コスト!H546,労働コスト!H546)</f>
        <v>0.87511419203058449</v>
      </c>
      <c r="I546" s="6">
        <f>労働コスト!I546/SUM(資本コスト!I546,労働コスト!I546)</f>
        <v>0.79179130209885873</v>
      </c>
    </row>
    <row r="547" spans="1:9" x14ac:dyDescent="0.15">
      <c r="A547" s="1">
        <v>24</v>
      </c>
      <c r="B547" s="1" t="s">
        <v>122</v>
      </c>
      <c r="C547" s="1">
        <v>15</v>
      </c>
      <c r="D547" s="1" t="s">
        <v>166</v>
      </c>
      <c r="E547" s="6">
        <f>労働コスト!E547/SUM(資本コスト!E547,労働コスト!E547)</f>
        <v>0.7736215364796617</v>
      </c>
      <c r="F547" s="6">
        <f>労働コスト!F547/SUM(資本コスト!F547,労働コスト!F547)</f>
        <v>0.79622730327197322</v>
      </c>
      <c r="G547" s="6">
        <f>労働コスト!G547/SUM(資本コスト!G547,労働コスト!G547)</f>
        <v>0.71552317869477566</v>
      </c>
      <c r="H547" s="6">
        <f>労働コスト!H547/SUM(資本コスト!H547,労働コスト!H547)</f>
        <v>0.67448827302971781</v>
      </c>
      <c r="I547" s="6">
        <f>労働コスト!I547/SUM(資本コスト!I547,労働コスト!I547)</f>
        <v>0.62544225388683639</v>
      </c>
    </row>
    <row r="548" spans="1:9" x14ac:dyDescent="0.15">
      <c r="A548" s="1">
        <v>24</v>
      </c>
      <c r="B548" s="1" t="s">
        <v>72</v>
      </c>
      <c r="C548" s="1">
        <v>16</v>
      </c>
      <c r="D548" s="1" t="s">
        <v>149</v>
      </c>
      <c r="E548" s="6">
        <f>労働コスト!E548/SUM(資本コスト!E548,労働コスト!E548)</f>
        <v>0.76812740691434322</v>
      </c>
      <c r="F548" s="6">
        <f>労働コスト!F548/SUM(資本コスト!F548,労働コスト!F548)</f>
        <v>0.88843432818652379</v>
      </c>
      <c r="G548" s="6">
        <f>労働コスト!G548/SUM(資本コスト!G548,労働コスト!G548)</f>
        <v>0.84167703509764669</v>
      </c>
      <c r="H548" s="6">
        <f>労働コスト!H548/SUM(資本コスト!H548,労働コスト!H548)</f>
        <v>0.8991725491944732</v>
      </c>
      <c r="I548" s="6">
        <f>労働コスト!I548/SUM(資本コスト!I548,労働コスト!I548)</f>
        <v>0.87153505672851828</v>
      </c>
    </row>
    <row r="549" spans="1:9" x14ac:dyDescent="0.15">
      <c r="A549" s="1">
        <v>24</v>
      </c>
      <c r="B549" s="1" t="s">
        <v>72</v>
      </c>
      <c r="C549" s="1">
        <v>17</v>
      </c>
      <c r="D549" s="1" t="s">
        <v>150</v>
      </c>
      <c r="E549" s="6">
        <f>労働コスト!E549/SUM(資本コスト!E549,労働コスト!E549)</f>
        <v>0.20592684036255759</v>
      </c>
      <c r="F549" s="6">
        <f>労働コスト!F549/SUM(資本コスト!F549,労働コスト!F549)</f>
        <v>0.30848427661985972</v>
      </c>
      <c r="G549" s="6">
        <f>労働コスト!G549/SUM(資本コスト!G549,労働コスト!G549)</f>
        <v>0.339698789269547</v>
      </c>
      <c r="H549" s="6">
        <f>労働コスト!H549/SUM(資本コスト!H549,労働コスト!H549)</f>
        <v>0.31796964613422501</v>
      </c>
      <c r="I549" s="6">
        <f>労働コスト!I549/SUM(資本コスト!I549,労働コスト!I549)</f>
        <v>0.2487253364161294</v>
      </c>
    </row>
    <row r="550" spans="1:9" x14ac:dyDescent="0.15">
      <c r="A550" s="1">
        <v>24</v>
      </c>
      <c r="B550" s="1" t="s">
        <v>72</v>
      </c>
      <c r="C550" s="1">
        <v>18</v>
      </c>
      <c r="D550" s="1" t="s">
        <v>151</v>
      </c>
      <c r="E550" s="6">
        <f>労働コスト!E550/SUM(資本コスト!E550,労働コスト!E550)</f>
        <v>0.85745350474555093</v>
      </c>
      <c r="F550" s="6">
        <f>労働コスト!F550/SUM(資本コスト!F550,労働コスト!F550)</f>
        <v>0.83552882878077817</v>
      </c>
      <c r="G550" s="6">
        <f>労働コスト!G550/SUM(資本コスト!G550,労働コスト!G550)</f>
        <v>0.82948437950305043</v>
      </c>
      <c r="H550" s="6">
        <f>労働コスト!H550/SUM(資本コスト!H550,労働コスト!H550)</f>
        <v>0.83727294809273167</v>
      </c>
      <c r="I550" s="6">
        <f>労働コスト!I550/SUM(資本コスト!I550,労働コスト!I550)</f>
        <v>0.81943160130270232</v>
      </c>
    </row>
    <row r="551" spans="1:9" x14ac:dyDescent="0.15">
      <c r="A551" s="1">
        <v>24</v>
      </c>
      <c r="B551" s="1" t="s">
        <v>72</v>
      </c>
      <c r="C551" s="1">
        <v>19</v>
      </c>
      <c r="D551" s="1" t="s">
        <v>152</v>
      </c>
      <c r="E551" s="6">
        <f>労働コスト!E551/SUM(資本コスト!E551,労働コスト!E551)</f>
        <v>0.58182750680966777</v>
      </c>
      <c r="F551" s="6">
        <f>労働コスト!F551/SUM(資本コスト!F551,労働コスト!F551)</f>
        <v>0.75892866094839972</v>
      </c>
      <c r="G551" s="6">
        <f>労働コスト!G551/SUM(資本コスト!G551,労働コスト!G551)</f>
        <v>0.80072610908477204</v>
      </c>
      <c r="H551" s="6">
        <f>労働コスト!H551/SUM(資本コスト!H551,労働コスト!H551)</f>
        <v>0.81707181227249037</v>
      </c>
      <c r="I551" s="6">
        <f>労働コスト!I551/SUM(資本コスト!I551,労働コスト!I551)</f>
        <v>0.77435449256170574</v>
      </c>
    </row>
    <row r="552" spans="1:9" x14ac:dyDescent="0.15">
      <c r="A552" s="1">
        <v>24</v>
      </c>
      <c r="B552" s="1" t="s">
        <v>72</v>
      </c>
      <c r="C552" s="1">
        <v>20</v>
      </c>
      <c r="D552" s="1" t="s">
        <v>153</v>
      </c>
      <c r="E552" s="6">
        <f>労働コスト!E552/SUM(資本コスト!E552,労働コスト!E552)</f>
        <v>0.4303127864937904</v>
      </c>
      <c r="F552" s="6">
        <f>労働コスト!F552/SUM(資本コスト!F552,労働コスト!F552)</f>
        <v>0.1658079035860808</v>
      </c>
      <c r="G552" s="6">
        <f>労働コスト!G552/SUM(資本コスト!G552,労働コスト!G552)</f>
        <v>0.20091062294914272</v>
      </c>
      <c r="H552" s="6">
        <f>労働コスト!H552/SUM(資本コスト!H552,労働コスト!H552)</f>
        <v>0.20297672261254351</v>
      </c>
      <c r="I552" s="6">
        <f>労働コスト!I552/SUM(資本コスト!I552,労働コスト!I552)</f>
        <v>0.1666711345099128</v>
      </c>
    </row>
    <row r="553" spans="1:9" x14ac:dyDescent="0.15">
      <c r="A553" s="1">
        <v>24</v>
      </c>
      <c r="B553" s="1" t="s">
        <v>72</v>
      </c>
      <c r="C553" s="1">
        <v>21</v>
      </c>
      <c r="D553" s="1" t="s">
        <v>154</v>
      </c>
      <c r="E553" s="6">
        <f>労働コスト!E553/SUM(資本コスト!E553,労働コスト!E553)</f>
        <v>0.48715092639269886</v>
      </c>
      <c r="F553" s="6">
        <f>労働コスト!F553/SUM(資本コスト!F553,労働コスト!F553)</f>
        <v>0.57795766742903443</v>
      </c>
      <c r="G553" s="6">
        <f>労働コスト!G553/SUM(資本コスト!G553,労働コスト!G553)</f>
        <v>0.63226326375391118</v>
      </c>
      <c r="H553" s="6">
        <f>労働コスト!H553/SUM(資本コスト!H553,労働コスト!H553)</f>
        <v>0.60802809936882818</v>
      </c>
      <c r="I553" s="6">
        <f>労働コスト!I553/SUM(資本コスト!I553,労働コスト!I553)</f>
        <v>0.43151218370016164</v>
      </c>
    </row>
    <row r="554" spans="1:9" x14ac:dyDescent="0.15">
      <c r="A554" s="1">
        <v>24</v>
      </c>
      <c r="B554" s="1" t="s">
        <v>23</v>
      </c>
      <c r="C554" s="1">
        <v>22</v>
      </c>
      <c r="D554" s="1" t="s">
        <v>146</v>
      </c>
      <c r="E554" s="6">
        <f>労働コスト!E554/SUM(資本コスト!E554,労働コスト!E554)</f>
        <v>0.80972310661390579</v>
      </c>
      <c r="F554" s="6">
        <f>労働コスト!F554/SUM(資本コスト!F554,労働コスト!F554)</f>
        <v>0.75097509761524439</v>
      </c>
      <c r="G554" s="6">
        <f>労働コスト!G554/SUM(資本コスト!G554,労働コスト!G554)</f>
        <v>0.64055685564157772</v>
      </c>
      <c r="H554" s="6">
        <f>労働コスト!H554/SUM(資本コスト!H554,労働コスト!H554)</f>
        <v>0.69534000746439462</v>
      </c>
      <c r="I554" s="6">
        <f>労働コスト!I554/SUM(資本コスト!I554,労働コスト!I554)</f>
        <v>0.74633146825694086</v>
      </c>
    </row>
    <row r="555" spans="1:9" x14ac:dyDescent="0.15">
      <c r="A555" s="1">
        <v>24</v>
      </c>
      <c r="B555" s="1" t="s">
        <v>23</v>
      </c>
      <c r="C555" s="1">
        <v>23</v>
      </c>
      <c r="D555" s="1" t="s">
        <v>167</v>
      </c>
      <c r="E555" s="6">
        <f>労働コスト!E555/SUM(資本コスト!E555,労働コスト!E555)</f>
        <v>0.59124038302191539</v>
      </c>
      <c r="F555" s="6">
        <f>労働コスト!F555/SUM(資本コスト!F555,労働コスト!F555)</f>
        <v>0.71258799586067889</v>
      </c>
      <c r="G555" s="6">
        <f>労働コスト!G555/SUM(資本コスト!G555,労働コスト!G555)</f>
        <v>0.72157401053710957</v>
      </c>
      <c r="H555" s="6">
        <f>労働コスト!H555/SUM(資本コスト!H555,労働コスト!H555)</f>
        <v>0.72041050480612545</v>
      </c>
      <c r="I555" s="6">
        <f>労働コスト!I555/SUM(資本コスト!I555,労働コスト!I555)</f>
        <v>0.66837252582565054</v>
      </c>
    </row>
    <row r="556" spans="1:9" x14ac:dyDescent="0.15">
      <c r="A556" s="1">
        <v>25</v>
      </c>
      <c r="B556" s="1" t="s">
        <v>73</v>
      </c>
      <c r="C556" s="1">
        <v>1</v>
      </c>
      <c r="D556" s="1" t="s">
        <v>147</v>
      </c>
      <c r="E556" s="6">
        <f>労働コスト!E556/SUM(資本コスト!E556,労働コスト!E556)</f>
        <v>0.53834108876045117</v>
      </c>
      <c r="F556" s="6">
        <f>労働コスト!F556/SUM(資本コスト!F556,労働コスト!F556)</f>
        <v>0.33558263297072821</v>
      </c>
      <c r="G556" s="6">
        <f>労働コスト!G556/SUM(資本コスト!G556,労働コスト!G556)</f>
        <v>0.21497157068712291</v>
      </c>
      <c r="H556" s="6">
        <f>労働コスト!H556/SUM(資本コスト!H556,労働コスト!H556)</f>
        <v>0.14903993317742345</v>
      </c>
      <c r="I556" s="6">
        <f>労働コスト!I556/SUM(資本コスト!I556,労働コスト!I556)</f>
        <v>0.13621717231845107</v>
      </c>
    </row>
    <row r="557" spans="1:9" x14ac:dyDescent="0.15">
      <c r="A557" s="1">
        <v>25</v>
      </c>
      <c r="B557" s="1" t="s">
        <v>73</v>
      </c>
      <c r="C557" s="1">
        <v>2</v>
      </c>
      <c r="D557" s="1" t="s">
        <v>148</v>
      </c>
      <c r="E557" s="6">
        <f>労働コスト!E557/SUM(資本コスト!E557,労働コスト!E557)</f>
        <v>0.48429124048320532</v>
      </c>
      <c r="F557" s="6">
        <f>労働コスト!F557/SUM(資本コスト!F557,労働コスト!F557)</f>
        <v>0.51872976051624897</v>
      </c>
      <c r="G557" s="6">
        <f>労働コスト!G557/SUM(資本コスト!G557,労働コスト!G557)</f>
        <v>0.54907806684302196</v>
      </c>
      <c r="H557" s="6">
        <f>労働コスト!H557/SUM(資本コスト!H557,労働コスト!H557)</f>
        <v>0.53878703194128774</v>
      </c>
      <c r="I557" s="6">
        <f>労働コスト!I557/SUM(資本コスト!I557,労働コスト!I557)</f>
        <v>0.49997516296166555</v>
      </c>
    </row>
    <row r="558" spans="1:9" x14ac:dyDescent="0.15">
      <c r="A558" s="1">
        <v>25</v>
      </c>
      <c r="B558" s="1" t="s">
        <v>123</v>
      </c>
      <c r="C558" s="1">
        <v>3</v>
      </c>
      <c r="D558" s="1" t="s">
        <v>155</v>
      </c>
      <c r="E558" s="6">
        <f>労働コスト!E558/SUM(資本コスト!E558,労働コスト!E558)</f>
        <v>0.62930356378782704</v>
      </c>
      <c r="F558" s="6">
        <f>労働コスト!F558/SUM(資本コスト!F558,労働コスト!F558)</f>
        <v>0.70450461554696997</v>
      </c>
      <c r="G558" s="6">
        <f>労働コスト!G558/SUM(資本コスト!G558,労働コスト!G558)</f>
        <v>0.6495957599154728</v>
      </c>
      <c r="H558" s="6">
        <f>労働コスト!H558/SUM(資本コスト!H558,労働コスト!H558)</f>
        <v>0.67846214317312692</v>
      </c>
      <c r="I558" s="6">
        <f>労働コスト!I558/SUM(資本コスト!I558,労働コスト!I558)</f>
        <v>0.62762635689707413</v>
      </c>
    </row>
    <row r="559" spans="1:9" x14ac:dyDescent="0.15">
      <c r="A559" s="1">
        <v>25</v>
      </c>
      <c r="B559" s="1" t="s">
        <v>123</v>
      </c>
      <c r="C559" s="1">
        <v>4</v>
      </c>
      <c r="D559" s="1" t="s">
        <v>156</v>
      </c>
      <c r="E559" s="6">
        <f>労働コスト!E559/SUM(資本コスト!E559,労働コスト!E559)</f>
        <v>0.62070920935134832</v>
      </c>
      <c r="F559" s="6">
        <f>労働コスト!F559/SUM(資本コスト!F559,労働コスト!F559)</f>
        <v>0.69402212044038092</v>
      </c>
      <c r="G559" s="6">
        <f>労働コスト!G559/SUM(資本コスト!G559,労働コスト!G559)</f>
        <v>0.67147930447609994</v>
      </c>
      <c r="H559" s="6">
        <f>労働コスト!H559/SUM(資本コスト!H559,労働コスト!H559)</f>
        <v>0.56943923837303689</v>
      </c>
      <c r="I559" s="6">
        <f>労働コスト!I559/SUM(資本コスト!I559,労働コスト!I559)</f>
        <v>0.45675084835778768</v>
      </c>
    </row>
    <row r="560" spans="1:9" x14ac:dyDescent="0.15">
      <c r="A560" s="1">
        <v>25</v>
      </c>
      <c r="B560" s="1" t="s">
        <v>123</v>
      </c>
      <c r="C560" s="1">
        <v>5</v>
      </c>
      <c r="D560" s="1" t="s">
        <v>157</v>
      </c>
      <c r="E560" s="6">
        <f>労働コスト!E560/SUM(資本コスト!E560,労働コスト!E560)</f>
        <v>0.68319273247789214</v>
      </c>
      <c r="F560" s="6">
        <f>労働コスト!F560/SUM(資本コスト!F560,労働コスト!F560)</f>
        <v>0.81631691502675652</v>
      </c>
      <c r="G560" s="6">
        <f>労働コスト!G560/SUM(資本コスト!G560,労働コスト!G560)</f>
        <v>0.79121269777647607</v>
      </c>
      <c r="H560" s="6">
        <f>労働コスト!H560/SUM(資本コスト!H560,労働コスト!H560)</f>
        <v>0.81532326156996326</v>
      </c>
      <c r="I560" s="6">
        <f>労働コスト!I560/SUM(資本コスト!I560,労働コスト!I560)</f>
        <v>0.70236995429515869</v>
      </c>
    </row>
    <row r="561" spans="1:9" x14ac:dyDescent="0.15">
      <c r="A561" s="1">
        <v>25</v>
      </c>
      <c r="B561" s="1" t="s">
        <v>123</v>
      </c>
      <c r="C561" s="1">
        <v>6</v>
      </c>
      <c r="D561" s="1" t="s">
        <v>49</v>
      </c>
      <c r="E561" s="6">
        <f>労働コスト!E561/SUM(資本コスト!E561,労働コスト!E561)</f>
        <v>0.48764923911238761</v>
      </c>
      <c r="F561" s="6">
        <f>労働コスト!F561/SUM(資本コスト!F561,労働コスト!F561)</f>
        <v>0.63461522312200069</v>
      </c>
      <c r="G561" s="6">
        <f>労働コスト!G561/SUM(資本コスト!G561,労働コスト!G561)</f>
        <v>0.70011030863668799</v>
      </c>
      <c r="H561" s="6">
        <f>労働コスト!H561/SUM(資本コスト!H561,労働コスト!H561)</f>
        <v>0.65601781628577704</v>
      </c>
      <c r="I561" s="6">
        <f>労働コスト!I561/SUM(資本コスト!I561,労働コスト!I561)</f>
        <v>0.55262773582780345</v>
      </c>
    </row>
    <row r="562" spans="1:9" x14ac:dyDescent="0.15">
      <c r="A562" s="1">
        <v>25</v>
      </c>
      <c r="B562" s="1" t="s">
        <v>123</v>
      </c>
      <c r="C562" s="1">
        <v>7</v>
      </c>
      <c r="D562" s="1" t="s">
        <v>158</v>
      </c>
      <c r="E562" s="6">
        <f>労働コスト!E562/SUM(資本コスト!E562,労働コスト!E562)</f>
        <v>0.1100050240572826</v>
      </c>
      <c r="F562" s="6">
        <f>労働コスト!F562/SUM(資本コスト!F562,労働コスト!F562)</f>
        <v>0.20817312728044685</v>
      </c>
      <c r="G562" s="6">
        <f>労働コスト!G562/SUM(資本コスト!G562,労働コスト!G562)</f>
        <v>0.51589490818593098</v>
      </c>
      <c r="H562" s="6">
        <f>労働コスト!H562/SUM(資本コスト!H562,労働コスト!H562)</f>
        <v>0.45687857499832307</v>
      </c>
      <c r="I562" s="6">
        <f>労働コスト!I562/SUM(資本コスト!I562,労働コスト!I562)</f>
        <v>0.47645352650661205</v>
      </c>
    </row>
    <row r="563" spans="1:9" x14ac:dyDescent="0.15">
      <c r="A563" s="1">
        <v>25</v>
      </c>
      <c r="B563" s="1" t="s">
        <v>123</v>
      </c>
      <c r="C563" s="1">
        <v>8</v>
      </c>
      <c r="D563" s="1" t="s">
        <v>159</v>
      </c>
      <c r="E563" s="6">
        <f>労働コスト!E563/SUM(資本コスト!E563,労働コスト!E563)</f>
        <v>0.48323699105680235</v>
      </c>
      <c r="F563" s="6">
        <f>労働コスト!F563/SUM(資本コスト!F563,労働コスト!F563)</f>
        <v>0.68744417054938978</v>
      </c>
      <c r="G563" s="6">
        <f>労働コスト!G563/SUM(資本コスト!G563,労働コスト!G563)</f>
        <v>0.66940541929202613</v>
      </c>
      <c r="H563" s="6">
        <f>労働コスト!H563/SUM(資本コスト!H563,労働コスト!H563)</f>
        <v>0.68382604101539513</v>
      </c>
      <c r="I563" s="6">
        <f>労働コスト!I563/SUM(資本コスト!I563,労働コスト!I563)</f>
        <v>0.57699945387500851</v>
      </c>
    </row>
    <row r="564" spans="1:9" x14ac:dyDescent="0.15">
      <c r="A564" s="1">
        <v>25</v>
      </c>
      <c r="B564" s="1" t="s">
        <v>123</v>
      </c>
      <c r="C564" s="1">
        <v>9</v>
      </c>
      <c r="D564" s="1" t="s">
        <v>160</v>
      </c>
      <c r="E564" s="6">
        <f>労働コスト!E564/SUM(資本コスト!E564,労働コスト!E564)</f>
        <v>0.74558408353465966</v>
      </c>
      <c r="F564" s="6">
        <f>労働コスト!F564/SUM(資本コスト!F564,労働コスト!F564)</f>
        <v>0.76175202416886811</v>
      </c>
      <c r="G564" s="6">
        <f>労働コスト!G564/SUM(資本コスト!G564,労働コスト!G564)</f>
        <v>0.66259193325406174</v>
      </c>
      <c r="H564" s="6">
        <f>労働コスト!H564/SUM(資本コスト!H564,労働コスト!H564)</f>
        <v>0.69417194404610438</v>
      </c>
      <c r="I564" s="6">
        <f>労働コスト!I564/SUM(資本コスト!I564,労働コスト!I564)</f>
        <v>0.71100507765419263</v>
      </c>
    </row>
    <row r="565" spans="1:9" x14ac:dyDescent="0.15">
      <c r="A565" s="1">
        <v>25</v>
      </c>
      <c r="B565" s="1" t="s">
        <v>123</v>
      </c>
      <c r="C565" s="1">
        <v>10</v>
      </c>
      <c r="D565" s="1" t="s">
        <v>161</v>
      </c>
      <c r="E565" s="6">
        <f>労働コスト!E565/SUM(資本コスト!E565,労働コスト!E565)</f>
        <v>0.67073198625867247</v>
      </c>
      <c r="F565" s="6">
        <f>労働コスト!F565/SUM(資本コスト!F565,労働コスト!F565)</f>
        <v>0.71029879914986516</v>
      </c>
      <c r="G565" s="6">
        <f>労働コスト!G565/SUM(資本コスト!G565,労働コスト!G565)</f>
        <v>0.74061571626258993</v>
      </c>
      <c r="H565" s="6">
        <f>労働コスト!H565/SUM(資本コスト!H565,労働コスト!H565)</f>
        <v>0.75171511707760741</v>
      </c>
      <c r="I565" s="6">
        <f>労働コスト!I565/SUM(資本コスト!I565,労働コスト!I565)</f>
        <v>0.69188666146823774</v>
      </c>
    </row>
    <row r="566" spans="1:9" x14ac:dyDescent="0.15">
      <c r="A566" s="1">
        <v>25</v>
      </c>
      <c r="B566" s="1" t="s">
        <v>123</v>
      </c>
      <c r="C566" s="1">
        <v>11</v>
      </c>
      <c r="D566" s="1" t="s">
        <v>162</v>
      </c>
      <c r="E566" s="6">
        <f>労働コスト!E566/SUM(資本コスト!E566,労働コスト!E566)</f>
        <v>0.70499338200928574</v>
      </c>
      <c r="F566" s="6">
        <f>労働コスト!F566/SUM(資本コスト!F566,労働コスト!F566)</f>
        <v>0.75261162900231082</v>
      </c>
      <c r="G566" s="6">
        <f>労働コスト!G566/SUM(資本コスト!G566,労働コスト!G566)</f>
        <v>0.67634547342141882</v>
      </c>
      <c r="H566" s="6">
        <f>労働コスト!H566/SUM(資本コスト!H566,労働コスト!H566)</f>
        <v>0.72155030547920007</v>
      </c>
      <c r="I566" s="6">
        <f>労働コスト!I566/SUM(資本コスト!I566,労働コスト!I566)</f>
        <v>0.63741509253671191</v>
      </c>
    </row>
    <row r="567" spans="1:9" x14ac:dyDescent="0.15">
      <c r="A567" s="1">
        <v>25</v>
      </c>
      <c r="B567" s="1" t="s">
        <v>123</v>
      </c>
      <c r="C567" s="1">
        <v>12</v>
      </c>
      <c r="D567" s="1" t="s">
        <v>163</v>
      </c>
      <c r="E567" s="6">
        <f>労働コスト!E567/SUM(資本コスト!E567,労働コスト!E567)</f>
        <v>0.68502312485193306</v>
      </c>
      <c r="F567" s="6">
        <f>労働コスト!F567/SUM(資本コスト!F567,労働コスト!F567)</f>
        <v>0.70657320907822352</v>
      </c>
      <c r="G567" s="6">
        <f>労働コスト!G567/SUM(資本コスト!G567,労働コスト!G567)</f>
        <v>0.60120157791968254</v>
      </c>
      <c r="H567" s="6">
        <f>労働コスト!H567/SUM(資本コスト!H567,労働コスト!H567)</f>
        <v>0.65296107812577497</v>
      </c>
      <c r="I567" s="6">
        <f>労働コスト!I567/SUM(資本コスト!I567,労働コスト!I567)</f>
        <v>0.59008550342753874</v>
      </c>
    </row>
    <row r="568" spans="1:9" x14ac:dyDescent="0.15">
      <c r="A568" s="1">
        <v>25</v>
      </c>
      <c r="B568" s="1" t="s">
        <v>123</v>
      </c>
      <c r="C568" s="1">
        <v>13</v>
      </c>
      <c r="D568" s="1" t="s">
        <v>164</v>
      </c>
      <c r="E568" s="6">
        <f>労働コスト!E568/SUM(資本コスト!E568,労働コスト!E568)</f>
        <v>0.74807677254744465</v>
      </c>
      <c r="F568" s="6">
        <f>労働コスト!F568/SUM(資本コスト!F568,労働コスト!F568)</f>
        <v>0.60433908649608203</v>
      </c>
      <c r="G568" s="6">
        <f>労働コスト!G568/SUM(資本コスト!G568,労働コスト!G568)</f>
        <v>0.51788434688038476</v>
      </c>
      <c r="H568" s="6">
        <f>労働コスト!H568/SUM(資本コスト!H568,労働コスト!H568)</f>
        <v>0.54097885781338773</v>
      </c>
      <c r="I568" s="6">
        <f>労働コスト!I568/SUM(資本コスト!I568,労働コスト!I568)</f>
        <v>0.58767397707685098</v>
      </c>
    </row>
    <row r="569" spans="1:9" x14ac:dyDescent="0.15">
      <c r="A569" s="1">
        <v>25</v>
      </c>
      <c r="B569" s="1" t="s">
        <v>123</v>
      </c>
      <c r="C569" s="1">
        <v>14</v>
      </c>
      <c r="D569" s="1" t="s">
        <v>165</v>
      </c>
      <c r="E569" s="6">
        <f>労働コスト!E569/SUM(資本コスト!E569,労働コスト!E569)</f>
        <v>0.82850273836668997</v>
      </c>
      <c r="F569" s="6">
        <f>労働コスト!F569/SUM(資本コスト!F569,労働コスト!F569)</f>
        <v>0.82390009810809761</v>
      </c>
      <c r="G569" s="6">
        <f>労働コスト!G569/SUM(資本コスト!G569,労働コスト!G569)</f>
        <v>0.82062382362538355</v>
      </c>
      <c r="H569" s="6">
        <f>労働コスト!H569/SUM(資本コスト!H569,労働コスト!H569)</f>
        <v>0.68597620910238866</v>
      </c>
      <c r="I569" s="6">
        <f>労働コスト!I569/SUM(資本コスト!I569,労働コスト!I569)</f>
        <v>0.62385324003674136</v>
      </c>
    </row>
    <row r="570" spans="1:9" x14ac:dyDescent="0.15">
      <c r="A570" s="1">
        <v>25</v>
      </c>
      <c r="B570" s="1" t="s">
        <v>123</v>
      </c>
      <c r="C570" s="1">
        <v>15</v>
      </c>
      <c r="D570" s="1" t="s">
        <v>166</v>
      </c>
      <c r="E570" s="6">
        <f>労働コスト!E570/SUM(資本コスト!E570,労働コスト!E570)</f>
        <v>0.52413108739835446</v>
      </c>
      <c r="F570" s="6">
        <f>労働コスト!F570/SUM(資本コスト!F570,労働コスト!F570)</f>
        <v>0.6830445355410909</v>
      </c>
      <c r="G570" s="6">
        <f>労働コスト!G570/SUM(資本コスト!G570,労働コスト!G570)</f>
        <v>0.59141897699109669</v>
      </c>
      <c r="H570" s="6">
        <f>労働コスト!H570/SUM(資本コスト!H570,労働コスト!H570)</f>
        <v>0.58261488654652194</v>
      </c>
      <c r="I570" s="6">
        <f>労働コスト!I570/SUM(資本コスト!I570,労働コスト!I570)</f>
        <v>0.45881441404351109</v>
      </c>
    </row>
    <row r="571" spans="1:9" x14ac:dyDescent="0.15">
      <c r="A571" s="1">
        <v>25</v>
      </c>
      <c r="B571" s="1" t="s">
        <v>73</v>
      </c>
      <c r="C571" s="1">
        <v>16</v>
      </c>
      <c r="D571" s="1" t="s">
        <v>149</v>
      </c>
      <c r="E571" s="6">
        <f>労働コスト!E571/SUM(資本コスト!E571,労働コスト!E571)</f>
        <v>0.63949794332489762</v>
      </c>
      <c r="F571" s="6">
        <f>労働コスト!F571/SUM(資本コスト!F571,労働コスト!F571)</f>
        <v>0.87946640866508197</v>
      </c>
      <c r="G571" s="6">
        <f>労働コスト!G571/SUM(資本コスト!G571,労働コスト!G571)</f>
        <v>0.8992743792342931</v>
      </c>
      <c r="H571" s="6">
        <f>労働コスト!H571/SUM(資本コスト!H571,労働コスト!H571)</f>
        <v>0.91023683897509078</v>
      </c>
      <c r="I571" s="6">
        <f>労働コスト!I571/SUM(資本コスト!I571,労働コスト!I571)</f>
        <v>0.7206128325864869</v>
      </c>
    </row>
    <row r="572" spans="1:9" x14ac:dyDescent="0.15">
      <c r="A572" s="1">
        <v>25</v>
      </c>
      <c r="B572" s="1" t="s">
        <v>73</v>
      </c>
      <c r="C572" s="1">
        <v>17</v>
      </c>
      <c r="D572" s="1" t="s">
        <v>150</v>
      </c>
      <c r="E572" s="6">
        <f>労働コスト!E572/SUM(資本コスト!E572,労働コスト!E572)</f>
        <v>0.23179617043653405</v>
      </c>
      <c r="F572" s="6">
        <f>労働コスト!F572/SUM(資本コスト!F572,労働コスト!F572)</f>
        <v>0.24166776349800986</v>
      </c>
      <c r="G572" s="6">
        <f>労働コスト!G572/SUM(資本コスト!G572,労働コスト!G572)</f>
        <v>0.29805585979494303</v>
      </c>
      <c r="H572" s="6">
        <f>労働コスト!H572/SUM(資本コスト!H572,労働コスト!H572)</f>
        <v>0.29890043962652996</v>
      </c>
      <c r="I572" s="6">
        <f>労働コスト!I572/SUM(資本コスト!I572,労働コスト!I572)</f>
        <v>0.22602569337045997</v>
      </c>
    </row>
    <row r="573" spans="1:9" x14ac:dyDescent="0.15">
      <c r="A573" s="1">
        <v>25</v>
      </c>
      <c r="B573" s="1" t="s">
        <v>73</v>
      </c>
      <c r="C573" s="1">
        <v>18</v>
      </c>
      <c r="D573" s="1" t="s">
        <v>151</v>
      </c>
      <c r="E573" s="6">
        <f>労働コスト!E573/SUM(資本コスト!E573,労働コスト!E573)</f>
        <v>0.87924865175952183</v>
      </c>
      <c r="F573" s="6">
        <f>労働コスト!F573/SUM(資本コスト!F573,労働コスト!F573)</f>
        <v>0.77442632351651208</v>
      </c>
      <c r="G573" s="6">
        <f>労働コスト!G573/SUM(資本コスト!G573,労働コスト!G573)</f>
        <v>0.75883046240763286</v>
      </c>
      <c r="H573" s="6">
        <f>労働コスト!H573/SUM(資本コスト!H573,労働コスト!H573)</f>
        <v>0.82684057274153111</v>
      </c>
      <c r="I573" s="6">
        <f>労働コスト!I573/SUM(資本コスト!I573,労働コスト!I573)</f>
        <v>0.83396285510287227</v>
      </c>
    </row>
    <row r="574" spans="1:9" x14ac:dyDescent="0.15">
      <c r="A574" s="1">
        <v>25</v>
      </c>
      <c r="B574" s="1" t="s">
        <v>73</v>
      </c>
      <c r="C574" s="1">
        <v>19</v>
      </c>
      <c r="D574" s="1" t="s">
        <v>152</v>
      </c>
      <c r="E574" s="6">
        <f>労働コスト!E574/SUM(資本コスト!E574,労働コスト!E574)</f>
        <v>0.57940801004556775</v>
      </c>
      <c r="F574" s="6">
        <f>労働コスト!F574/SUM(資本コスト!F574,労働コスト!F574)</f>
        <v>0.76638217282805188</v>
      </c>
      <c r="G574" s="6">
        <f>労働コスト!G574/SUM(資本コスト!G574,労働コスト!G574)</f>
        <v>0.88150855936992178</v>
      </c>
      <c r="H574" s="6">
        <f>労働コスト!H574/SUM(資本コスト!H574,労働コスト!H574)</f>
        <v>0.822648520302102</v>
      </c>
      <c r="I574" s="6">
        <f>労働コスト!I574/SUM(資本コスト!I574,労働コスト!I574)</f>
        <v>0.67544167835497382</v>
      </c>
    </row>
    <row r="575" spans="1:9" x14ac:dyDescent="0.15">
      <c r="A575" s="1">
        <v>25</v>
      </c>
      <c r="B575" s="1" t="s">
        <v>73</v>
      </c>
      <c r="C575" s="1">
        <v>20</v>
      </c>
      <c r="D575" s="1" t="s">
        <v>153</v>
      </c>
      <c r="E575" s="6">
        <f>労働コスト!E575/SUM(資本コスト!E575,労働コスト!E575)</f>
        <v>0.40047489390844515</v>
      </c>
      <c r="F575" s="6">
        <f>労働コスト!F575/SUM(資本コスト!F575,労働コスト!F575)</f>
        <v>0.12303768746250429</v>
      </c>
      <c r="G575" s="6">
        <f>労働コスト!G575/SUM(資本コスト!G575,労働コスト!G575)</f>
        <v>0.19493612995513132</v>
      </c>
      <c r="H575" s="6">
        <f>労働コスト!H575/SUM(資本コスト!H575,労働コスト!H575)</f>
        <v>0.17333277123163465</v>
      </c>
      <c r="I575" s="6">
        <f>労働コスト!I575/SUM(資本コスト!I575,労働コスト!I575)</f>
        <v>0.11447963847708539</v>
      </c>
    </row>
    <row r="576" spans="1:9" x14ac:dyDescent="0.15">
      <c r="A576" s="1">
        <v>25</v>
      </c>
      <c r="B576" s="1" t="s">
        <v>73</v>
      </c>
      <c r="C576" s="1">
        <v>21</v>
      </c>
      <c r="D576" s="1" t="s">
        <v>154</v>
      </c>
      <c r="E576" s="6">
        <f>労働コスト!E576/SUM(資本コスト!E576,労働コスト!E576)</f>
        <v>0.76655785871061943</v>
      </c>
      <c r="F576" s="6">
        <f>労働コスト!F576/SUM(資本コスト!F576,労働コスト!F576)</f>
        <v>0.58101546576486784</v>
      </c>
      <c r="G576" s="6">
        <f>労働コスト!G576/SUM(資本コスト!G576,労働コスト!G576)</f>
        <v>0.54089346733465626</v>
      </c>
      <c r="H576" s="6">
        <f>労働コスト!H576/SUM(資本コスト!H576,労働コスト!H576)</f>
        <v>0.57599665052175519</v>
      </c>
      <c r="I576" s="6">
        <f>労働コスト!I576/SUM(資本コスト!I576,労働コスト!I576)</f>
        <v>0.41046832242970271</v>
      </c>
    </row>
    <row r="577" spans="1:9" x14ac:dyDescent="0.15">
      <c r="A577" s="1">
        <v>25</v>
      </c>
      <c r="B577" s="1" t="s">
        <v>24</v>
      </c>
      <c r="C577" s="1">
        <v>22</v>
      </c>
      <c r="D577" s="1" t="s">
        <v>146</v>
      </c>
      <c r="E577" s="6">
        <f>労働コスト!E577/SUM(資本コスト!E577,労働コスト!E577)</f>
        <v>0.64757026478506563</v>
      </c>
      <c r="F577" s="6">
        <f>労働コスト!F577/SUM(資本コスト!F577,労働コスト!F577)</f>
        <v>0.67750090369109306</v>
      </c>
      <c r="G577" s="6">
        <f>労働コスト!G577/SUM(資本コスト!G577,労働コスト!G577)</f>
        <v>0.59374176562598813</v>
      </c>
      <c r="H577" s="6">
        <f>労働コスト!H577/SUM(資本コスト!H577,労働コスト!H577)</f>
        <v>0.64957973090444576</v>
      </c>
      <c r="I577" s="6">
        <f>労働コスト!I577/SUM(資本コスト!I577,労働コスト!I577)</f>
        <v>0.712132588441027</v>
      </c>
    </row>
    <row r="578" spans="1:9" x14ac:dyDescent="0.15">
      <c r="A578" s="1">
        <v>25</v>
      </c>
      <c r="B578" s="1" t="s">
        <v>24</v>
      </c>
      <c r="C578" s="1">
        <v>23</v>
      </c>
      <c r="D578" s="1" t="s">
        <v>167</v>
      </c>
      <c r="E578" s="6">
        <f>労働コスト!E578/SUM(資本コスト!E578,労働コスト!E578)</f>
        <v>0.56991735446217284</v>
      </c>
      <c r="F578" s="6">
        <f>労働コスト!F578/SUM(資本コスト!F578,労働コスト!F578)</f>
        <v>0.65533824588293388</v>
      </c>
      <c r="G578" s="6">
        <f>労働コスト!G578/SUM(資本コスト!G578,労働コスト!G578)</f>
        <v>0.63158249795102162</v>
      </c>
      <c r="H578" s="6">
        <f>労働コスト!H578/SUM(資本コスト!H578,労働コスト!H578)</f>
        <v>0.66668599284067875</v>
      </c>
      <c r="I578" s="6">
        <f>労働コスト!I578/SUM(資本コスト!I578,労働コスト!I578)</f>
        <v>0.62371079750236469</v>
      </c>
    </row>
    <row r="579" spans="1:9" x14ac:dyDescent="0.15">
      <c r="A579" s="1">
        <v>26</v>
      </c>
      <c r="B579" s="1" t="s">
        <v>74</v>
      </c>
      <c r="C579" s="1">
        <v>1</v>
      </c>
      <c r="D579" s="1" t="s">
        <v>147</v>
      </c>
      <c r="E579" s="6">
        <f>労働コスト!E579/SUM(資本コスト!E579,労働コスト!E579)</f>
        <v>0.48703384223996793</v>
      </c>
      <c r="F579" s="6">
        <f>労働コスト!F579/SUM(資本コスト!F579,労働コスト!F579)</f>
        <v>0.49640468284214678</v>
      </c>
      <c r="G579" s="6">
        <f>労働コスト!G579/SUM(資本コスト!G579,労働コスト!G579)</f>
        <v>0.4072807500384602</v>
      </c>
      <c r="H579" s="6">
        <f>労働コスト!H579/SUM(資本コスト!H579,労働コスト!H579)</f>
        <v>0.34557876412105615</v>
      </c>
      <c r="I579" s="6">
        <f>労働コスト!I579/SUM(資本コスト!I579,労働コスト!I579)</f>
        <v>0.29760793413950282</v>
      </c>
    </row>
    <row r="580" spans="1:9" x14ac:dyDescent="0.15">
      <c r="A580" s="1">
        <v>26</v>
      </c>
      <c r="B580" s="1" t="s">
        <v>74</v>
      </c>
      <c r="C580" s="1">
        <v>2</v>
      </c>
      <c r="D580" s="1" t="s">
        <v>148</v>
      </c>
      <c r="E580" s="6">
        <f>労働コスト!E580/SUM(資本コスト!E580,労働コスト!E580)</f>
        <v>0.58031214231731632</v>
      </c>
      <c r="F580" s="6">
        <f>労働コスト!F580/SUM(資本コスト!F580,労働コスト!F580)</f>
        <v>0.59825190281562102</v>
      </c>
      <c r="G580" s="6">
        <f>労働コスト!G580/SUM(資本コスト!G580,労働コスト!G580)</f>
        <v>0.57287180238836466</v>
      </c>
      <c r="H580" s="6">
        <f>労働コスト!H580/SUM(資本コスト!H580,労働コスト!H580)</f>
        <v>0.61606174264288005</v>
      </c>
      <c r="I580" s="6">
        <f>労働コスト!I580/SUM(資本コスト!I580,労働コスト!I580)</f>
        <v>0.56351544005673948</v>
      </c>
    </row>
    <row r="581" spans="1:9" x14ac:dyDescent="0.15">
      <c r="A581" s="1">
        <v>26</v>
      </c>
      <c r="B581" s="1" t="s">
        <v>124</v>
      </c>
      <c r="C581" s="1">
        <v>3</v>
      </c>
      <c r="D581" s="1" t="s">
        <v>155</v>
      </c>
      <c r="E581" s="6">
        <f>労働コスト!E581/SUM(資本コスト!E581,労働コスト!E581)</f>
        <v>0.56205919027570528</v>
      </c>
      <c r="F581" s="6">
        <f>労働コスト!F581/SUM(資本コスト!F581,労働コスト!F581)</f>
        <v>0.70817239968176071</v>
      </c>
      <c r="G581" s="6">
        <f>労働コスト!G581/SUM(資本コスト!G581,労働コスト!G581)</f>
        <v>0.66384725686047441</v>
      </c>
      <c r="H581" s="6">
        <f>労働コスト!H581/SUM(資本コスト!H581,労働コスト!H581)</f>
        <v>0.66066706030534372</v>
      </c>
      <c r="I581" s="6">
        <f>労働コスト!I581/SUM(資本コスト!I581,労働コスト!I581)</f>
        <v>0.61436585128432786</v>
      </c>
    </row>
    <row r="582" spans="1:9" x14ac:dyDescent="0.15">
      <c r="A582" s="1">
        <v>26</v>
      </c>
      <c r="B582" s="1" t="s">
        <v>124</v>
      </c>
      <c r="C582" s="1">
        <v>4</v>
      </c>
      <c r="D582" s="1" t="s">
        <v>156</v>
      </c>
      <c r="E582" s="6">
        <f>労働コスト!E582/SUM(資本コスト!E582,労働コスト!E582)</f>
        <v>0.79024210336683431</v>
      </c>
      <c r="F582" s="6">
        <f>労働コスト!F582/SUM(資本コスト!F582,労働コスト!F582)</f>
        <v>0.8514662119008175</v>
      </c>
      <c r="G582" s="6">
        <f>労働コスト!G582/SUM(資本コスト!G582,労働コスト!G582)</f>
        <v>0.83035813728356911</v>
      </c>
      <c r="H582" s="6">
        <f>労働コスト!H582/SUM(資本コスト!H582,労働コスト!H582)</f>
        <v>0.77691854156862084</v>
      </c>
      <c r="I582" s="6">
        <f>労働コスト!I582/SUM(資本コスト!I582,労働コスト!I582)</f>
        <v>0.76520891455390316</v>
      </c>
    </row>
    <row r="583" spans="1:9" x14ac:dyDescent="0.15">
      <c r="A583" s="1">
        <v>26</v>
      </c>
      <c r="B583" s="1" t="s">
        <v>124</v>
      </c>
      <c r="C583" s="1">
        <v>5</v>
      </c>
      <c r="D583" s="1" t="s">
        <v>157</v>
      </c>
      <c r="E583" s="6">
        <f>労働コスト!E583/SUM(資本コスト!E583,労働コスト!E583)</f>
        <v>0.87716469800909269</v>
      </c>
      <c r="F583" s="6">
        <f>労働コスト!F583/SUM(資本コスト!F583,労働コスト!F583)</f>
        <v>0.86413819675017389</v>
      </c>
      <c r="G583" s="6">
        <f>労働コスト!G583/SUM(資本コスト!G583,労働コスト!G583)</f>
        <v>0.83818076673162123</v>
      </c>
      <c r="H583" s="6">
        <f>労働コスト!H583/SUM(資本コスト!H583,労働コスト!H583)</f>
        <v>0.84607273516717363</v>
      </c>
      <c r="I583" s="6">
        <f>労働コスト!I583/SUM(資本コスト!I583,労働コスト!I583)</f>
        <v>0.80165449733819949</v>
      </c>
    </row>
    <row r="584" spans="1:9" x14ac:dyDescent="0.15">
      <c r="A584" s="1">
        <v>26</v>
      </c>
      <c r="B584" s="1" t="s">
        <v>124</v>
      </c>
      <c r="C584" s="1">
        <v>6</v>
      </c>
      <c r="D584" s="1" t="s">
        <v>49</v>
      </c>
      <c r="E584" s="6">
        <f>労働コスト!E584/SUM(資本コスト!E584,労働コスト!E584)</f>
        <v>0.61025589036395855</v>
      </c>
      <c r="F584" s="6">
        <f>労働コスト!F584/SUM(資本コスト!F584,労働コスト!F584)</f>
        <v>0.73536340390260169</v>
      </c>
      <c r="G584" s="6">
        <f>労働コスト!G584/SUM(資本コスト!G584,労働コスト!G584)</f>
        <v>0.72917682125298577</v>
      </c>
      <c r="H584" s="6">
        <f>労働コスト!H584/SUM(資本コスト!H584,労働コスト!H584)</f>
        <v>0.71794041142816711</v>
      </c>
      <c r="I584" s="6">
        <f>労働コスト!I584/SUM(資本コスト!I584,労働コスト!I584)</f>
        <v>0.60492141435782654</v>
      </c>
    </row>
    <row r="585" spans="1:9" x14ac:dyDescent="0.15">
      <c r="A585" s="1">
        <v>26</v>
      </c>
      <c r="B585" s="1" t="s">
        <v>124</v>
      </c>
      <c r="C585" s="1">
        <v>7</v>
      </c>
      <c r="D585" s="1" t="s">
        <v>158</v>
      </c>
      <c r="E585" s="6">
        <f>労働コスト!E585/SUM(資本コスト!E585,労働コスト!E585)</f>
        <v>0.24465484562641548</v>
      </c>
      <c r="F585" s="6">
        <f>労働コスト!F585/SUM(資本コスト!F585,労働コスト!F585)</f>
        <v>0.46070233886894907</v>
      </c>
      <c r="G585" s="6">
        <f>労働コスト!G585/SUM(資本コスト!G585,労働コスト!G585)</f>
        <v>0.52392552723056773</v>
      </c>
      <c r="H585" s="6">
        <f>労働コスト!H585/SUM(資本コスト!H585,労働コスト!H585)</f>
        <v>0.65803777663160223</v>
      </c>
      <c r="I585" s="6">
        <f>労働コスト!I585/SUM(資本コスト!I585,労働コスト!I585)</f>
        <v>0.64625600882916301</v>
      </c>
    </row>
    <row r="586" spans="1:9" x14ac:dyDescent="0.15">
      <c r="A586" s="1">
        <v>26</v>
      </c>
      <c r="B586" s="1" t="s">
        <v>124</v>
      </c>
      <c r="C586" s="1">
        <v>8</v>
      </c>
      <c r="D586" s="1" t="s">
        <v>159</v>
      </c>
      <c r="E586" s="6">
        <f>労働コスト!E586/SUM(資本コスト!E586,労働コスト!E586)</f>
        <v>0.6870361745386494</v>
      </c>
      <c r="F586" s="6">
        <f>労働コスト!F586/SUM(資本コスト!F586,労働コスト!F586)</f>
        <v>0.77974451262817523</v>
      </c>
      <c r="G586" s="6">
        <f>労働コスト!G586/SUM(資本コスト!G586,労働コスト!G586)</f>
        <v>0.77315622549237251</v>
      </c>
      <c r="H586" s="6">
        <f>労働コスト!H586/SUM(資本コスト!H586,労働コスト!H586)</f>
        <v>0.79000735290370439</v>
      </c>
      <c r="I586" s="6">
        <f>労働コスト!I586/SUM(資本コスト!I586,労働コスト!I586)</f>
        <v>0.73003106686578167</v>
      </c>
    </row>
    <row r="587" spans="1:9" x14ac:dyDescent="0.15">
      <c r="A587" s="1">
        <v>26</v>
      </c>
      <c r="B587" s="1" t="s">
        <v>124</v>
      </c>
      <c r="C587" s="1">
        <v>9</v>
      </c>
      <c r="D587" s="1" t="s">
        <v>160</v>
      </c>
      <c r="E587" s="6">
        <f>労働コスト!E587/SUM(資本コスト!E587,労働コスト!E587)</f>
        <v>0.74240988369215055</v>
      </c>
      <c r="F587" s="6">
        <f>労働コスト!F587/SUM(資本コスト!F587,労働コスト!F587)</f>
        <v>0.75510574301558575</v>
      </c>
      <c r="G587" s="6">
        <f>労働コスト!G587/SUM(資本コスト!G587,労働コスト!G587)</f>
        <v>0.73873804836565116</v>
      </c>
      <c r="H587" s="6">
        <f>労働コスト!H587/SUM(資本コスト!H587,労働コスト!H587)</f>
        <v>0.74211452925596444</v>
      </c>
      <c r="I587" s="6">
        <f>労働コスト!I587/SUM(資本コスト!I587,労働コスト!I587)</f>
        <v>0.80162860107907818</v>
      </c>
    </row>
    <row r="588" spans="1:9" x14ac:dyDescent="0.15">
      <c r="A588" s="1">
        <v>26</v>
      </c>
      <c r="B588" s="1" t="s">
        <v>124</v>
      </c>
      <c r="C588" s="1">
        <v>10</v>
      </c>
      <c r="D588" s="1" t="s">
        <v>161</v>
      </c>
      <c r="E588" s="6">
        <f>労働コスト!E588/SUM(資本コスト!E588,労働コスト!E588)</f>
        <v>0.79449539138302172</v>
      </c>
      <c r="F588" s="6">
        <f>労働コスト!F588/SUM(資本コスト!F588,労働コスト!F588)</f>
        <v>0.84195623825022292</v>
      </c>
      <c r="G588" s="6">
        <f>労働コスト!G588/SUM(資本コスト!G588,労働コスト!G588)</f>
        <v>0.85889009646692616</v>
      </c>
      <c r="H588" s="6">
        <f>労働コスト!H588/SUM(資本コスト!H588,労働コスト!H588)</f>
        <v>0.86072741510194917</v>
      </c>
      <c r="I588" s="6">
        <f>労働コスト!I588/SUM(資本コスト!I588,労働コスト!I588)</f>
        <v>0.83322234822025909</v>
      </c>
    </row>
    <row r="589" spans="1:9" x14ac:dyDescent="0.15">
      <c r="A589" s="1">
        <v>26</v>
      </c>
      <c r="B589" s="1" t="s">
        <v>124</v>
      </c>
      <c r="C589" s="1">
        <v>11</v>
      </c>
      <c r="D589" s="1" t="s">
        <v>162</v>
      </c>
      <c r="E589" s="6">
        <f>労働コスト!E589/SUM(資本コスト!E589,労働コスト!E589)</f>
        <v>0.79470905975267203</v>
      </c>
      <c r="F589" s="6">
        <f>労働コスト!F589/SUM(資本コスト!F589,労働コスト!F589)</f>
        <v>0.84496003795895192</v>
      </c>
      <c r="G589" s="6">
        <f>労働コスト!G589/SUM(資本コスト!G589,労働コスト!G589)</f>
        <v>0.78910549480251702</v>
      </c>
      <c r="H589" s="6">
        <f>労働コスト!H589/SUM(資本コスト!H589,労働コスト!H589)</f>
        <v>0.79812280765096288</v>
      </c>
      <c r="I589" s="6">
        <f>労働コスト!I589/SUM(資本コスト!I589,労働コスト!I589)</f>
        <v>0.79198780823157244</v>
      </c>
    </row>
    <row r="590" spans="1:9" x14ac:dyDescent="0.15">
      <c r="A590" s="1">
        <v>26</v>
      </c>
      <c r="B590" s="1" t="s">
        <v>124</v>
      </c>
      <c r="C590" s="1">
        <v>12</v>
      </c>
      <c r="D590" s="1" t="s">
        <v>163</v>
      </c>
      <c r="E590" s="6">
        <f>労働コスト!E590/SUM(資本コスト!E590,労働コスト!E590)</f>
        <v>0.67665173108681176</v>
      </c>
      <c r="F590" s="6">
        <f>労働コスト!F590/SUM(資本コスト!F590,労働コスト!F590)</f>
        <v>0.74336534851093017</v>
      </c>
      <c r="G590" s="6">
        <f>労働コスト!G590/SUM(資本コスト!G590,労働コスト!G590)</f>
        <v>0.68830627590214155</v>
      </c>
      <c r="H590" s="6">
        <f>労働コスト!H590/SUM(資本コスト!H590,労働コスト!H590)</f>
        <v>0.69275724002378003</v>
      </c>
      <c r="I590" s="6">
        <f>労働コスト!I590/SUM(資本コスト!I590,労働コスト!I590)</f>
        <v>0.6708525963995402</v>
      </c>
    </row>
    <row r="591" spans="1:9" x14ac:dyDescent="0.15">
      <c r="A591" s="1">
        <v>26</v>
      </c>
      <c r="B591" s="1" t="s">
        <v>124</v>
      </c>
      <c r="C591" s="1">
        <v>13</v>
      </c>
      <c r="D591" s="1" t="s">
        <v>164</v>
      </c>
      <c r="E591" s="6">
        <f>労働コスト!E591/SUM(資本コスト!E591,労働コスト!E591)</f>
        <v>0.73585625929985676</v>
      </c>
      <c r="F591" s="6">
        <f>労働コスト!F591/SUM(資本コスト!F591,労働コスト!F591)</f>
        <v>0.66107840919443361</v>
      </c>
      <c r="G591" s="6">
        <f>労働コスト!G591/SUM(資本コスト!G591,労働コスト!G591)</f>
        <v>0.56750875969628523</v>
      </c>
      <c r="H591" s="6">
        <f>労働コスト!H591/SUM(資本コスト!H591,労働コスト!H591)</f>
        <v>0.56012979613180958</v>
      </c>
      <c r="I591" s="6">
        <f>労働コスト!I591/SUM(資本コスト!I591,労働コスト!I591)</f>
        <v>0.60172584598252754</v>
      </c>
    </row>
    <row r="592" spans="1:9" x14ac:dyDescent="0.15">
      <c r="A592" s="1">
        <v>26</v>
      </c>
      <c r="B592" s="1" t="s">
        <v>124</v>
      </c>
      <c r="C592" s="1">
        <v>14</v>
      </c>
      <c r="D592" s="1" t="s">
        <v>165</v>
      </c>
      <c r="E592" s="6">
        <f>労働コスト!E592/SUM(資本コスト!E592,労働コスト!E592)</f>
        <v>0.81749712076471459</v>
      </c>
      <c r="F592" s="6">
        <f>労働コスト!F592/SUM(資本コスト!F592,労働コスト!F592)</f>
        <v>0.83980711966738275</v>
      </c>
      <c r="G592" s="6">
        <f>労働コスト!G592/SUM(資本コスト!G592,労働コスト!G592)</f>
        <v>0.70823328692216359</v>
      </c>
      <c r="H592" s="6">
        <f>労働コスト!H592/SUM(資本コスト!H592,労働コスト!H592)</f>
        <v>0.66382275202671071</v>
      </c>
      <c r="I592" s="6">
        <f>労働コスト!I592/SUM(資本コスト!I592,労働コスト!I592)</f>
        <v>0.61325230115430496</v>
      </c>
    </row>
    <row r="593" spans="1:9" x14ac:dyDescent="0.15">
      <c r="A593" s="1">
        <v>26</v>
      </c>
      <c r="B593" s="1" t="s">
        <v>124</v>
      </c>
      <c r="C593" s="1">
        <v>15</v>
      </c>
      <c r="D593" s="1" t="s">
        <v>166</v>
      </c>
      <c r="E593" s="6">
        <f>労働コスト!E593/SUM(資本コスト!E593,労働コスト!E593)</f>
        <v>0.82338584461544517</v>
      </c>
      <c r="F593" s="6">
        <f>労働コスト!F593/SUM(資本コスト!F593,労働コスト!F593)</f>
        <v>0.84000659783238818</v>
      </c>
      <c r="G593" s="6">
        <f>労働コスト!G593/SUM(資本コスト!G593,労働コスト!G593)</f>
        <v>0.79058514653008782</v>
      </c>
      <c r="H593" s="6">
        <f>労働コスト!H593/SUM(資本コスト!H593,労働コスト!H593)</f>
        <v>0.7780049244403886</v>
      </c>
      <c r="I593" s="6">
        <f>労働コスト!I593/SUM(資本コスト!I593,労働コスト!I593)</f>
        <v>0.73559019404084525</v>
      </c>
    </row>
    <row r="594" spans="1:9" x14ac:dyDescent="0.15">
      <c r="A594" s="1">
        <v>26</v>
      </c>
      <c r="B594" s="1" t="s">
        <v>74</v>
      </c>
      <c r="C594" s="1">
        <v>16</v>
      </c>
      <c r="D594" s="1" t="s">
        <v>149</v>
      </c>
      <c r="E594" s="6">
        <f>労働コスト!E594/SUM(資本コスト!E594,労働コスト!E594)</f>
        <v>0.75962585924761639</v>
      </c>
      <c r="F594" s="6">
        <f>労働コスト!F594/SUM(資本コスト!F594,労働コスト!F594)</f>
        <v>0.89019557320963427</v>
      </c>
      <c r="G594" s="6">
        <f>労働コスト!G594/SUM(資本コスト!G594,労働コスト!G594)</f>
        <v>0.88816303922255702</v>
      </c>
      <c r="H594" s="6">
        <f>労働コスト!H594/SUM(資本コスト!H594,労働コスト!H594)</f>
        <v>0.91036911110754726</v>
      </c>
      <c r="I594" s="6">
        <f>労働コスト!I594/SUM(資本コスト!I594,労働コスト!I594)</f>
        <v>0.91030873792559108</v>
      </c>
    </row>
    <row r="595" spans="1:9" x14ac:dyDescent="0.15">
      <c r="A595" s="1">
        <v>26</v>
      </c>
      <c r="B595" s="1" t="s">
        <v>74</v>
      </c>
      <c r="C595" s="1">
        <v>17</v>
      </c>
      <c r="D595" s="1" t="s">
        <v>150</v>
      </c>
      <c r="E595" s="6">
        <f>労働コスト!E595/SUM(資本コスト!E595,労働コスト!E595)</f>
        <v>0.18611219763019463</v>
      </c>
      <c r="F595" s="6">
        <f>労働コスト!F595/SUM(資本コスト!F595,労働コスト!F595)</f>
        <v>0.19964427650650596</v>
      </c>
      <c r="G595" s="6">
        <f>労働コスト!G595/SUM(資本コスト!G595,労働コスト!G595)</f>
        <v>0.24505574958598342</v>
      </c>
      <c r="H595" s="6">
        <f>労働コスト!H595/SUM(資本コスト!H595,労働コスト!H595)</f>
        <v>0.2808646510997489</v>
      </c>
      <c r="I595" s="6">
        <f>労働コスト!I595/SUM(資本コスト!I595,労働コスト!I595)</f>
        <v>0.22088275754073614</v>
      </c>
    </row>
    <row r="596" spans="1:9" x14ac:dyDescent="0.15">
      <c r="A596" s="1">
        <v>26</v>
      </c>
      <c r="B596" s="1" t="s">
        <v>74</v>
      </c>
      <c r="C596" s="1">
        <v>18</v>
      </c>
      <c r="D596" s="1" t="s">
        <v>151</v>
      </c>
      <c r="E596" s="6">
        <f>労働コスト!E596/SUM(資本コスト!E596,労働コスト!E596)</f>
        <v>0.88985920206986735</v>
      </c>
      <c r="F596" s="6">
        <f>労働コスト!F596/SUM(資本コスト!F596,労働コスト!F596)</f>
        <v>0.82670257689668936</v>
      </c>
      <c r="G596" s="6">
        <f>労働コスト!G596/SUM(資本コスト!G596,労働コスト!G596)</f>
        <v>0.83304814648794256</v>
      </c>
      <c r="H596" s="6">
        <f>労働コスト!H596/SUM(資本コスト!H596,労働コスト!H596)</f>
        <v>0.82359858883594161</v>
      </c>
      <c r="I596" s="6">
        <f>労働コスト!I596/SUM(資本コスト!I596,労働コスト!I596)</f>
        <v>0.8556700556903043</v>
      </c>
    </row>
    <row r="597" spans="1:9" x14ac:dyDescent="0.15">
      <c r="A597" s="1">
        <v>26</v>
      </c>
      <c r="B597" s="1" t="s">
        <v>74</v>
      </c>
      <c r="C597" s="1">
        <v>19</v>
      </c>
      <c r="D597" s="1" t="s">
        <v>152</v>
      </c>
      <c r="E597" s="6">
        <f>労働コスト!E597/SUM(資本コスト!E597,労働コスト!E597)</f>
        <v>0.62766039470907664</v>
      </c>
      <c r="F597" s="6">
        <f>労働コスト!F597/SUM(資本コスト!F597,労働コスト!F597)</f>
        <v>0.85672219461501953</v>
      </c>
      <c r="G597" s="6">
        <f>労働コスト!G597/SUM(資本コスト!G597,労働コスト!G597)</f>
        <v>0.8381165688393063</v>
      </c>
      <c r="H597" s="6">
        <f>労働コスト!H597/SUM(資本コスト!H597,労働コスト!H597)</f>
        <v>0.82428345770551348</v>
      </c>
      <c r="I597" s="6">
        <f>労働コスト!I597/SUM(資本コスト!I597,労働コスト!I597)</f>
        <v>0.80983938289661495</v>
      </c>
    </row>
    <row r="598" spans="1:9" x14ac:dyDescent="0.15">
      <c r="A598" s="1">
        <v>26</v>
      </c>
      <c r="B598" s="1" t="s">
        <v>74</v>
      </c>
      <c r="C598" s="1">
        <v>20</v>
      </c>
      <c r="D598" s="1" t="s">
        <v>153</v>
      </c>
      <c r="E598" s="6">
        <f>労働コスト!E598/SUM(資本コスト!E598,労働コスト!E598)</f>
        <v>0.47141646851521662</v>
      </c>
      <c r="F598" s="6">
        <f>労働コスト!F598/SUM(資本コスト!F598,労働コスト!F598)</f>
        <v>0.27196718535611375</v>
      </c>
      <c r="G598" s="6">
        <f>労働コスト!G598/SUM(資本コスト!G598,労働コスト!G598)</f>
        <v>0.34297535669560958</v>
      </c>
      <c r="H598" s="6">
        <f>労働コスト!H598/SUM(資本コスト!H598,労働コスト!H598)</f>
        <v>0.30518444519944926</v>
      </c>
      <c r="I598" s="6">
        <f>労働コスト!I598/SUM(資本コスト!I598,労働コスト!I598)</f>
        <v>0.25589374844154134</v>
      </c>
    </row>
    <row r="599" spans="1:9" x14ac:dyDescent="0.15">
      <c r="A599" s="1">
        <v>26</v>
      </c>
      <c r="B599" s="1" t="s">
        <v>74</v>
      </c>
      <c r="C599" s="1">
        <v>21</v>
      </c>
      <c r="D599" s="1" t="s">
        <v>154</v>
      </c>
      <c r="E599" s="6">
        <f>労働コスト!E599/SUM(資本コスト!E599,労働コスト!E599)</f>
        <v>0.6651118622701071</v>
      </c>
      <c r="F599" s="6">
        <f>労働コスト!F599/SUM(資本コスト!F599,労働コスト!F599)</f>
        <v>0.59271907801683466</v>
      </c>
      <c r="G599" s="6">
        <f>労働コスト!G599/SUM(資本コスト!G599,労働コスト!G599)</f>
        <v>0.6063989212478974</v>
      </c>
      <c r="H599" s="6">
        <f>労働コスト!H599/SUM(資本コスト!H599,労働コスト!H599)</f>
        <v>0.58309346686447672</v>
      </c>
      <c r="I599" s="6">
        <f>労働コスト!I599/SUM(資本コスト!I599,労働コスト!I599)</f>
        <v>0.51959631874491485</v>
      </c>
    </row>
    <row r="600" spans="1:9" x14ac:dyDescent="0.15">
      <c r="A600" s="1">
        <v>26</v>
      </c>
      <c r="B600" s="1" t="s">
        <v>25</v>
      </c>
      <c r="C600" s="1">
        <v>22</v>
      </c>
      <c r="D600" s="1" t="s">
        <v>146</v>
      </c>
      <c r="E600" s="6">
        <f>労働コスト!E600/SUM(資本コスト!E600,労働コスト!E600)</f>
        <v>0.76033404469769827</v>
      </c>
      <c r="F600" s="6">
        <f>労働コスト!F600/SUM(資本コスト!F600,労働コスト!F600)</f>
        <v>0.76258999798569782</v>
      </c>
      <c r="G600" s="6">
        <f>労働コスト!G600/SUM(資本コスト!G600,労働コスト!G600)</f>
        <v>0.71701301213578805</v>
      </c>
      <c r="H600" s="6">
        <f>労働コスト!H600/SUM(資本コスト!H600,労働コスト!H600)</f>
        <v>0.74016946323636434</v>
      </c>
      <c r="I600" s="6">
        <f>労働コスト!I600/SUM(資本コスト!I600,労働コスト!I600)</f>
        <v>0.79105205867468442</v>
      </c>
    </row>
    <row r="601" spans="1:9" x14ac:dyDescent="0.15">
      <c r="A601" s="1">
        <v>26</v>
      </c>
      <c r="B601" s="1" t="s">
        <v>25</v>
      </c>
      <c r="C601" s="1">
        <v>23</v>
      </c>
      <c r="D601" s="1" t="s">
        <v>167</v>
      </c>
      <c r="E601" s="6">
        <f>労働コスト!E601/SUM(資本コスト!E601,労働コスト!E601)</f>
        <v>0.71529661027241276</v>
      </c>
      <c r="F601" s="6">
        <f>労働コスト!F601/SUM(資本コスト!F601,労働コスト!F601)</f>
        <v>0.75749802012909195</v>
      </c>
      <c r="G601" s="6">
        <f>労働コスト!G601/SUM(資本コスト!G601,労働コスト!G601)</f>
        <v>0.73495121423537102</v>
      </c>
      <c r="H601" s="6">
        <f>労働コスト!H601/SUM(資本コスト!H601,労働コスト!H601)</f>
        <v>0.74010943965128628</v>
      </c>
      <c r="I601" s="6">
        <f>労働コスト!I601/SUM(資本コスト!I601,労働コスト!I601)</f>
        <v>0.72762477549600935</v>
      </c>
    </row>
    <row r="602" spans="1:9" x14ac:dyDescent="0.15">
      <c r="A602" s="1">
        <v>27</v>
      </c>
      <c r="B602" s="1" t="s">
        <v>75</v>
      </c>
      <c r="C602" s="1">
        <v>1</v>
      </c>
      <c r="D602" s="1" t="s">
        <v>147</v>
      </c>
      <c r="E602" s="6">
        <f>労働コスト!E602/SUM(資本コスト!E602,労働コスト!E602)</f>
        <v>0.46508506408098105</v>
      </c>
      <c r="F602" s="6">
        <f>労働コスト!F602/SUM(資本コスト!F602,労働コスト!F602)</f>
        <v>0.47666662533800097</v>
      </c>
      <c r="G602" s="6">
        <f>労働コスト!G602/SUM(資本コスト!G602,労働コスト!G602)</f>
        <v>0.34515474984156785</v>
      </c>
      <c r="H602" s="6">
        <f>労働コスト!H602/SUM(資本コスト!H602,労働コスト!H602)</f>
        <v>0.32721950056360677</v>
      </c>
      <c r="I602" s="6">
        <f>労働コスト!I602/SUM(資本コスト!I602,労働コスト!I602)</f>
        <v>0.31805417328501284</v>
      </c>
    </row>
    <row r="603" spans="1:9" x14ac:dyDescent="0.15">
      <c r="A603" s="1">
        <v>27</v>
      </c>
      <c r="B603" s="1" t="s">
        <v>75</v>
      </c>
      <c r="C603" s="1">
        <v>2</v>
      </c>
      <c r="D603" s="1" t="s">
        <v>148</v>
      </c>
      <c r="E603" s="6">
        <f>労働コスト!E603/SUM(資本コスト!E603,労働コスト!E603)</f>
        <v>0.63249680773639705</v>
      </c>
      <c r="F603" s="6">
        <f>労働コスト!F603/SUM(資本コスト!F603,労働コスト!F603)</f>
        <v>0.68418722432740853</v>
      </c>
      <c r="G603" s="6">
        <f>労働コスト!G603/SUM(資本コスト!G603,労働コスト!G603)</f>
        <v>0.78949753670448319</v>
      </c>
      <c r="H603" s="6">
        <f>労働コスト!H603/SUM(資本コスト!H603,労働コスト!H603)</f>
        <v>0.80295395103047684</v>
      </c>
      <c r="I603" s="6">
        <f>労働コスト!I603/SUM(資本コスト!I603,労働コスト!I603)</f>
        <v>0.73494041933869303</v>
      </c>
    </row>
    <row r="604" spans="1:9" x14ac:dyDescent="0.15">
      <c r="A604" s="1">
        <v>27</v>
      </c>
      <c r="B604" s="1" t="s">
        <v>125</v>
      </c>
      <c r="C604" s="1">
        <v>3</v>
      </c>
      <c r="D604" s="1" t="s">
        <v>155</v>
      </c>
      <c r="E604" s="6">
        <f>労働コスト!E604/SUM(資本コスト!E604,労働コスト!E604)</f>
        <v>0.6457234289868663</v>
      </c>
      <c r="F604" s="6">
        <f>労働コスト!F604/SUM(資本コスト!F604,労働コスト!F604)</f>
        <v>0.76100206222311206</v>
      </c>
      <c r="G604" s="6">
        <f>労働コスト!G604/SUM(資本コスト!G604,労働コスト!G604)</f>
        <v>0.75383919119706977</v>
      </c>
      <c r="H604" s="6">
        <f>労働コスト!H604/SUM(資本コスト!H604,労働コスト!H604)</f>
        <v>0.73773581087944939</v>
      </c>
      <c r="I604" s="6">
        <f>労働コスト!I604/SUM(資本コスト!I604,労働コスト!I604)</f>
        <v>0.7192500652942172</v>
      </c>
    </row>
    <row r="605" spans="1:9" x14ac:dyDescent="0.15">
      <c r="A605" s="1">
        <v>27</v>
      </c>
      <c r="B605" s="1" t="s">
        <v>125</v>
      </c>
      <c r="C605" s="1">
        <v>4</v>
      </c>
      <c r="D605" s="1" t="s">
        <v>156</v>
      </c>
      <c r="E605" s="6">
        <f>労働コスト!E605/SUM(資本コスト!E605,労働コスト!E605)</f>
        <v>0.79500915095579494</v>
      </c>
      <c r="F605" s="6">
        <f>労働コスト!F605/SUM(資本コスト!F605,労働コスト!F605)</f>
        <v>0.83012073652473528</v>
      </c>
      <c r="G605" s="6">
        <f>労働コスト!G605/SUM(資本コスト!G605,労働コスト!G605)</f>
        <v>0.83242570589239673</v>
      </c>
      <c r="H605" s="6">
        <f>労働コスト!H605/SUM(資本コスト!H605,労働コスト!H605)</f>
        <v>0.79535944853549989</v>
      </c>
      <c r="I605" s="6">
        <f>労働コスト!I605/SUM(資本コスト!I605,労働コスト!I605)</f>
        <v>0.76198969004819705</v>
      </c>
    </row>
    <row r="606" spans="1:9" x14ac:dyDescent="0.15">
      <c r="A606" s="1">
        <v>27</v>
      </c>
      <c r="B606" s="1" t="s">
        <v>125</v>
      </c>
      <c r="C606" s="1">
        <v>5</v>
      </c>
      <c r="D606" s="1" t="s">
        <v>157</v>
      </c>
      <c r="E606" s="6">
        <f>労働コスト!E606/SUM(資本コスト!E606,労働コスト!E606)</f>
        <v>0.78926260793149472</v>
      </c>
      <c r="F606" s="6">
        <f>労働コスト!F606/SUM(資本コスト!F606,労働コスト!F606)</f>
        <v>0.84753814103376934</v>
      </c>
      <c r="G606" s="6">
        <f>労働コスト!G606/SUM(資本コスト!G606,労働コスト!G606)</f>
        <v>0.84853668524933823</v>
      </c>
      <c r="H606" s="6">
        <f>労働コスト!H606/SUM(資本コスト!H606,労働コスト!H606)</f>
        <v>0.84463989941363982</v>
      </c>
      <c r="I606" s="6">
        <f>労働コスト!I606/SUM(資本コスト!I606,労働コスト!I606)</f>
        <v>0.82314850413826557</v>
      </c>
    </row>
    <row r="607" spans="1:9" x14ac:dyDescent="0.15">
      <c r="A607" s="1">
        <v>27</v>
      </c>
      <c r="B607" s="1" t="s">
        <v>125</v>
      </c>
      <c r="C607" s="1">
        <v>6</v>
      </c>
      <c r="D607" s="1" t="s">
        <v>49</v>
      </c>
      <c r="E607" s="6">
        <f>労働コスト!E607/SUM(資本コスト!E607,労働コスト!E607)</f>
        <v>0.72345410463394788</v>
      </c>
      <c r="F607" s="6">
        <f>労働コスト!F607/SUM(資本コスト!F607,労働コスト!F607)</f>
        <v>0.76691119763022653</v>
      </c>
      <c r="G607" s="6">
        <f>労働コスト!G607/SUM(資本コスト!G607,労働コスト!G607)</f>
        <v>0.72927725068775606</v>
      </c>
      <c r="H607" s="6">
        <f>労働コスト!H607/SUM(資本コスト!H607,労働コスト!H607)</f>
        <v>0.72771247155002428</v>
      </c>
      <c r="I607" s="6">
        <f>労働コスト!I607/SUM(資本コスト!I607,労働コスト!I607)</f>
        <v>0.659104003925714</v>
      </c>
    </row>
    <row r="608" spans="1:9" x14ac:dyDescent="0.15">
      <c r="A608" s="1">
        <v>27</v>
      </c>
      <c r="B608" s="1" t="s">
        <v>125</v>
      </c>
      <c r="C608" s="1">
        <v>7</v>
      </c>
      <c r="D608" s="1" t="s">
        <v>158</v>
      </c>
      <c r="E608" s="6">
        <f>労働コスト!E608/SUM(資本コスト!E608,労働コスト!E608)</f>
        <v>0.29090731972539635</v>
      </c>
      <c r="F608" s="6">
        <f>労働コスト!F608/SUM(資本コスト!F608,労働コスト!F608)</f>
        <v>0.3830689388760018</v>
      </c>
      <c r="G608" s="6">
        <f>労働コスト!G608/SUM(資本コスト!G608,労働コスト!G608)</f>
        <v>0.38058710428777764</v>
      </c>
      <c r="H608" s="6">
        <f>労働コスト!H608/SUM(資本コスト!H608,労働コスト!H608)</f>
        <v>0.32743341627396017</v>
      </c>
      <c r="I608" s="6">
        <f>労働コスト!I608/SUM(資本コスト!I608,労働コスト!I608)</f>
        <v>0.28017928962346889</v>
      </c>
    </row>
    <row r="609" spans="1:9" x14ac:dyDescent="0.15">
      <c r="A609" s="1">
        <v>27</v>
      </c>
      <c r="B609" s="1" t="s">
        <v>125</v>
      </c>
      <c r="C609" s="1">
        <v>8</v>
      </c>
      <c r="D609" s="1" t="s">
        <v>159</v>
      </c>
      <c r="E609" s="6">
        <f>労働コスト!E609/SUM(資本コスト!E609,労働コスト!E609)</f>
        <v>0.73502228765372624</v>
      </c>
      <c r="F609" s="6">
        <f>労働コスト!F609/SUM(資本コスト!F609,労働コスト!F609)</f>
        <v>0.81957302109183716</v>
      </c>
      <c r="G609" s="6">
        <f>労働コスト!G609/SUM(資本コスト!G609,労働コスト!G609)</f>
        <v>0.81237696965880024</v>
      </c>
      <c r="H609" s="6">
        <f>労働コスト!H609/SUM(資本コスト!H609,労働コスト!H609)</f>
        <v>0.83421891330576592</v>
      </c>
      <c r="I609" s="6">
        <f>労働コスト!I609/SUM(資本コスト!I609,労働コスト!I609)</f>
        <v>0.80279772918539694</v>
      </c>
    </row>
    <row r="610" spans="1:9" x14ac:dyDescent="0.15">
      <c r="A610" s="1">
        <v>27</v>
      </c>
      <c r="B610" s="1" t="s">
        <v>125</v>
      </c>
      <c r="C610" s="1">
        <v>9</v>
      </c>
      <c r="D610" s="1" t="s">
        <v>160</v>
      </c>
      <c r="E610" s="6">
        <f>労働コスト!E610/SUM(資本コスト!E610,労働コスト!E610)</f>
        <v>0.67402692627989069</v>
      </c>
      <c r="F610" s="6">
        <f>労働コスト!F610/SUM(資本コスト!F610,労働コスト!F610)</f>
        <v>0.71583223003897678</v>
      </c>
      <c r="G610" s="6">
        <f>労働コスト!G610/SUM(資本コスト!G610,労働コスト!G610)</f>
        <v>0.67930402473373852</v>
      </c>
      <c r="H610" s="6">
        <f>労働コスト!H610/SUM(資本コスト!H610,労働コスト!H610)</f>
        <v>0.6791380660381694</v>
      </c>
      <c r="I610" s="6">
        <f>労働コスト!I610/SUM(資本コスト!I610,労働コスト!I610)</f>
        <v>0.69703870228414766</v>
      </c>
    </row>
    <row r="611" spans="1:9" x14ac:dyDescent="0.15">
      <c r="A611" s="1">
        <v>27</v>
      </c>
      <c r="B611" s="1" t="s">
        <v>125</v>
      </c>
      <c r="C611" s="1">
        <v>10</v>
      </c>
      <c r="D611" s="1" t="s">
        <v>161</v>
      </c>
      <c r="E611" s="6">
        <f>労働コスト!E611/SUM(資本コスト!E611,労働コスト!E611)</f>
        <v>0.77419788992271754</v>
      </c>
      <c r="F611" s="6">
        <f>労働コスト!F611/SUM(資本コスト!F611,労働コスト!F611)</f>
        <v>0.8280519006159428</v>
      </c>
      <c r="G611" s="6">
        <f>労働コスト!G611/SUM(資本コスト!G611,労働コスト!G611)</f>
        <v>0.83972046499175657</v>
      </c>
      <c r="H611" s="6">
        <f>労働コスト!H611/SUM(資本コスト!H611,労働コスト!H611)</f>
        <v>0.85534655778022262</v>
      </c>
      <c r="I611" s="6">
        <f>労働コスト!I611/SUM(資本コスト!I611,労働コスト!I611)</f>
        <v>0.83125405571379263</v>
      </c>
    </row>
    <row r="612" spans="1:9" x14ac:dyDescent="0.15">
      <c r="A612" s="1">
        <v>27</v>
      </c>
      <c r="B612" s="1" t="s">
        <v>125</v>
      </c>
      <c r="C612" s="1">
        <v>11</v>
      </c>
      <c r="D612" s="1" t="s">
        <v>162</v>
      </c>
      <c r="E612" s="6">
        <f>労働コスト!E612/SUM(資本コスト!E612,労働コスト!E612)</f>
        <v>0.77619234905318046</v>
      </c>
      <c r="F612" s="6">
        <f>労働コスト!F612/SUM(資本コスト!F612,労働コスト!F612)</f>
        <v>0.82645775943822786</v>
      </c>
      <c r="G612" s="6">
        <f>労働コスト!G612/SUM(資本コスト!G612,労働コスト!G612)</f>
        <v>0.79216526046655344</v>
      </c>
      <c r="H612" s="6">
        <f>労働コスト!H612/SUM(資本コスト!H612,労働コスト!H612)</f>
        <v>0.79286267898727436</v>
      </c>
      <c r="I612" s="6">
        <f>労働コスト!I612/SUM(資本コスト!I612,労働コスト!I612)</f>
        <v>0.78373367775256686</v>
      </c>
    </row>
    <row r="613" spans="1:9" x14ac:dyDescent="0.15">
      <c r="A613" s="1">
        <v>27</v>
      </c>
      <c r="B613" s="1" t="s">
        <v>125</v>
      </c>
      <c r="C613" s="1">
        <v>12</v>
      </c>
      <c r="D613" s="1" t="s">
        <v>163</v>
      </c>
      <c r="E613" s="6">
        <f>労働コスト!E613/SUM(資本コスト!E613,労働コスト!E613)</f>
        <v>0.70602681483017371</v>
      </c>
      <c r="F613" s="6">
        <f>労働コスト!F613/SUM(資本コスト!F613,労働コスト!F613)</f>
        <v>0.80546795256154913</v>
      </c>
      <c r="G613" s="6">
        <f>労働コスト!G613/SUM(資本コスト!G613,労働コスト!G613)</f>
        <v>0.73989489116642282</v>
      </c>
      <c r="H613" s="6">
        <f>労働コスト!H613/SUM(資本コスト!H613,労働コスト!H613)</f>
        <v>0.78008994901065709</v>
      </c>
      <c r="I613" s="6">
        <f>労働コスト!I613/SUM(資本コスト!I613,労働コスト!I613)</f>
        <v>0.73075933014366434</v>
      </c>
    </row>
    <row r="614" spans="1:9" x14ac:dyDescent="0.15">
      <c r="A614" s="1">
        <v>27</v>
      </c>
      <c r="B614" s="1" t="s">
        <v>125</v>
      </c>
      <c r="C614" s="1">
        <v>13</v>
      </c>
      <c r="D614" s="1" t="s">
        <v>164</v>
      </c>
      <c r="E614" s="6">
        <f>労働コスト!E614/SUM(資本コスト!E614,労働コスト!E614)</f>
        <v>0.81370304151849826</v>
      </c>
      <c r="F614" s="6">
        <f>労働コスト!F614/SUM(資本コスト!F614,労働コスト!F614)</f>
        <v>0.74904993476877546</v>
      </c>
      <c r="G614" s="6">
        <f>労働コスト!G614/SUM(資本コスト!G614,労働コスト!G614)</f>
        <v>0.72931582496406555</v>
      </c>
      <c r="H614" s="6">
        <f>労働コスト!H614/SUM(資本コスト!H614,労働コスト!H614)</f>
        <v>0.70082699362519396</v>
      </c>
      <c r="I614" s="6">
        <f>労働コスト!I614/SUM(資本コスト!I614,労働コスト!I614)</f>
        <v>0.76439497369345377</v>
      </c>
    </row>
    <row r="615" spans="1:9" x14ac:dyDescent="0.15">
      <c r="A615" s="1">
        <v>27</v>
      </c>
      <c r="B615" s="1" t="s">
        <v>125</v>
      </c>
      <c r="C615" s="1">
        <v>14</v>
      </c>
      <c r="D615" s="1" t="s">
        <v>165</v>
      </c>
      <c r="E615" s="6">
        <f>労働コスト!E615/SUM(資本コスト!E615,労働コスト!E615)</f>
        <v>0.87695510487910522</v>
      </c>
      <c r="F615" s="6">
        <f>労働コスト!F615/SUM(資本コスト!F615,労働コスト!F615)</f>
        <v>0.86327357682153616</v>
      </c>
      <c r="G615" s="6">
        <f>労働コスト!G615/SUM(資本コスト!G615,労働コスト!G615)</f>
        <v>0.8112592292185371</v>
      </c>
      <c r="H615" s="6">
        <f>労働コスト!H615/SUM(資本コスト!H615,労働コスト!H615)</f>
        <v>0.75972925627165777</v>
      </c>
      <c r="I615" s="6">
        <f>労働コスト!I615/SUM(資本コスト!I615,労働コスト!I615)</f>
        <v>0.79896133095219457</v>
      </c>
    </row>
    <row r="616" spans="1:9" x14ac:dyDescent="0.15">
      <c r="A616" s="1">
        <v>27</v>
      </c>
      <c r="B616" s="1" t="s">
        <v>125</v>
      </c>
      <c r="C616" s="1">
        <v>15</v>
      </c>
      <c r="D616" s="1" t="s">
        <v>166</v>
      </c>
      <c r="E616" s="6">
        <f>労働コスト!E616/SUM(資本コスト!E616,労働コスト!E616)</f>
        <v>0.73781291014684958</v>
      </c>
      <c r="F616" s="6">
        <f>労働コスト!F616/SUM(資本コスト!F616,労働コスト!F616)</f>
        <v>0.82612977677302191</v>
      </c>
      <c r="G616" s="6">
        <f>労働コスト!G616/SUM(資本コスト!G616,労働コスト!G616)</f>
        <v>0.80474501771554696</v>
      </c>
      <c r="H616" s="6">
        <f>労働コスト!H616/SUM(資本コスト!H616,労働コスト!H616)</f>
        <v>0.80441348320186501</v>
      </c>
      <c r="I616" s="6">
        <f>労働コスト!I616/SUM(資本コスト!I616,労働コスト!I616)</f>
        <v>0.77300496225840565</v>
      </c>
    </row>
    <row r="617" spans="1:9" x14ac:dyDescent="0.15">
      <c r="A617" s="1">
        <v>27</v>
      </c>
      <c r="B617" s="1" t="s">
        <v>75</v>
      </c>
      <c r="C617" s="1">
        <v>16</v>
      </c>
      <c r="D617" s="1" t="s">
        <v>149</v>
      </c>
      <c r="E617" s="6">
        <f>労働コスト!E617/SUM(資本コスト!E617,労働コスト!E617)</f>
        <v>0.81986403850970957</v>
      </c>
      <c r="F617" s="6">
        <f>労働コスト!F617/SUM(資本コスト!F617,労働コスト!F617)</f>
        <v>0.93183544139909058</v>
      </c>
      <c r="G617" s="6">
        <f>労働コスト!G617/SUM(資本コスト!G617,労働コスト!G617)</f>
        <v>0.94741570734765745</v>
      </c>
      <c r="H617" s="6">
        <f>労働コスト!H617/SUM(資本コスト!H617,労働コスト!H617)</f>
        <v>0.95814908995812453</v>
      </c>
      <c r="I617" s="6">
        <f>労働コスト!I617/SUM(資本コスト!I617,労働コスト!I617)</f>
        <v>0.94236646917176958</v>
      </c>
    </row>
    <row r="618" spans="1:9" x14ac:dyDescent="0.15">
      <c r="A618" s="1">
        <v>27</v>
      </c>
      <c r="B618" s="1" t="s">
        <v>75</v>
      </c>
      <c r="C618" s="1">
        <v>17</v>
      </c>
      <c r="D618" s="1" t="s">
        <v>150</v>
      </c>
      <c r="E618" s="6">
        <f>労働コスト!E618/SUM(資本コスト!E618,労働コスト!E618)</f>
        <v>0.20123784770870409</v>
      </c>
      <c r="F618" s="6">
        <f>労働コスト!F618/SUM(資本コスト!F618,労働コスト!F618)</f>
        <v>0.20019543297469422</v>
      </c>
      <c r="G618" s="6">
        <f>労働コスト!G618/SUM(資本コスト!G618,労働コスト!G618)</f>
        <v>0.23590980215324367</v>
      </c>
      <c r="H618" s="6">
        <f>労働コスト!H618/SUM(資本コスト!H618,労働コスト!H618)</f>
        <v>0.23375251104231345</v>
      </c>
      <c r="I618" s="6">
        <f>労働コスト!I618/SUM(資本コスト!I618,労働コスト!I618)</f>
        <v>0.15639151331774773</v>
      </c>
    </row>
    <row r="619" spans="1:9" x14ac:dyDescent="0.15">
      <c r="A619" s="1">
        <v>27</v>
      </c>
      <c r="B619" s="1" t="s">
        <v>75</v>
      </c>
      <c r="C619" s="1">
        <v>18</v>
      </c>
      <c r="D619" s="1" t="s">
        <v>151</v>
      </c>
      <c r="E619" s="6">
        <f>労働コスト!E619/SUM(資本コスト!E619,労働コスト!E619)</f>
        <v>0.86819077862622074</v>
      </c>
      <c r="F619" s="6">
        <f>労働コスト!F619/SUM(資本コスト!F619,労働コスト!F619)</f>
        <v>0.83134659766420016</v>
      </c>
      <c r="G619" s="6">
        <f>労働コスト!G619/SUM(資本コスト!G619,労働コスト!G619)</f>
        <v>0.81588229475783469</v>
      </c>
      <c r="H619" s="6">
        <f>労働コスト!H619/SUM(資本コスト!H619,労働コスト!H619)</f>
        <v>0.83493710558913015</v>
      </c>
      <c r="I619" s="6">
        <f>労働コスト!I619/SUM(資本コスト!I619,労働コスト!I619)</f>
        <v>0.78562833289983658</v>
      </c>
    </row>
    <row r="620" spans="1:9" x14ac:dyDescent="0.15">
      <c r="A620" s="1">
        <v>27</v>
      </c>
      <c r="B620" s="1" t="s">
        <v>75</v>
      </c>
      <c r="C620" s="1">
        <v>19</v>
      </c>
      <c r="D620" s="1" t="s">
        <v>152</v>
      </c>
      <c r="E620" s="6">
        <f>労働コスト!E620/SUM(資本コスト!E620,労働コスト!E620)</f>
        <v>0.63360586444884037</v>
      </c>
      <c r="F620" s="6">
        <f>労働コスト!F620/SUM(資本コスト!F620,労働コスト!F620)</f>
        <v>0.82013265985418793</v>
      </c>
      <c r="G620" s="6">
        <f>労働コスト!G620/SUM(資本コスト!G620,労働コスト!G620)</f>
        <v>0.83399786243714658</v>
      </c>
      <c r="H620" s="6">
        <f>労働コスト!H620/SUM(資本コスト!H620,労働コスト!H620)</f>
        <v>0.84747785907583983</v>
      </c>
      <c r="I620" s="6">
        <f>労働コスト!I620/SUM(資本コスト!I620,労働コスト!I620)</f>
        <v>0.84667746015709544</v>
      </c>
    </row>
    <row r="621" spans="1:9" x14ac:dyDescent="0.15">
      <c r="A621" s="1">
        <v>27</v>
      </c>
      <c r="B621" s="1" t="s">
        <v>75</v>
      </c>
      <c r="C621" s="1">
        <v>20</v>
      </c>
      <c r="D621" s="1" t="s">
        <v>153</v>
      </c>
      <c r="E621" s="6">
        <f>労働コスト!E621/SUM(資本コスト!E621,労働コスト!E621)</f>
        <v>0.41035602181391001</v>
      </c>
      <c r="F621" s="6">
        <f>労働コスト!F621/SUM(資本コスト!F621,労働コスト!F621)</f>
        <v>0.27787336042352612</v>
      </c>
      <c r="G621" s="6">
        <f>労働コスト!G621/SUM(資本コスト!G621,労働コスト!G621)</f>
        <v>0.32554918122470367</v>
      </c>
      <c r="H621" s="6">
        <f>労働コスト!H621/SUM(資本コスト!H621,労働コスト!H621)</f>
        <v>0.32974996237159615</v>
      </c>
      <c r="I621" s="6">
        <f>労働コスト!I621/SUM(資本コスト!I621,労働コスト!I621)</f>
        <v>0.28146818056671735</v>
      </c>
    </row>
    <row r="622" spans="1:9" x14ac:dyDescent="0.15">
      <c r="A622" s="1">
        <v>27</v>
      </c>
      <c r="B622" s="1" t="s">
        <v>75</v>
      </c>
      <c r="C622" s="1">
        <v>21</v>
      </c>
      <c r="D622" s="1" t="s">
        <v>154</v>
      </c>
      <c r="E622" s="6">
        <f>労働コスト!E622/SUM(資本コスト!E622,労働コスト!E622)</f>
        <v>0.51379343377361653</v>
      </c>
      <c r="F622" s="6">
        <f>労働コスト!F622/SUM(資本コスト!F622,労働コスト!F622)</f>
        <v>0.53644052221170169</v>
      </c>
      <c r="G622" s="6">
        <f>労働コスト!G622/SUM(資本コスト!G622,労働コスト!G622)</f>
        <v>0.60265568659629787</v>
      </c>
      <c r="H622" s="6">
        <f>労働コスト!H622/SUM(資本コスト!H622,労働コスト!H622)</f>
        <v>0.61405096428119943</v>
      </c>
      <c r="I622" s="6">
        <f>労働コスト!I622/SUM(資本コスト!I622,労働コスト!I622)</f>
        <v>0.45079678293351955</v>
      </c>
    </row>
    <row r="623" spans="1:9" x14ac:dyDescent="0.15">
      <c r="A623" s="1">
        <v>27</v>
      </c>
      <c r="B623" s="1" t="s">
        <v>26</v>
      </c>
      <c r="C623" s="1">
        <v>22</v>
      </c>
      <c r="D623" s="1" t="s">
        <v>146</v>
      </c>
      <c r="E623" s="6">
        <f>労働コスト!E623/SUM(資本コスト!E623,労働コスト!E623)</f>
        <v>0.63520239872978002</v>
      </c>
      <c r="F623" s="6">
        <f>労働コスト!F623/SUM(資本コスト!F623,労働コスト!F623)</f>
        <v>0.76382241879343171</v>
      </c>
      <c r="G623" s="6">
        <f>労働コスト!G623/SUM(資本コスト!G623,労働コスト!G623)</f>
        <v>0.73931270252680015</v>
      </c>
      <c r="H623" s="6">
        <f>労働コスト!H623/SUM(資本コスト!H623,労働コスト!H623)</f>
        <v>0.76573997343590083</v>
      </c>
      <c r="I623" s="6">
        <f>労働コスト!I623/SUM(資本コスト!I623,労働コスト!I623)</f>
        <v>0.77068787240505687</v>
      </c>
    </row>
    <row r="624" spans="1:9" x14ac:dyDescent="0.15">
      <c r="A624" s="1">
        <v>27</v>
      </c>
      <c r="B624" s="1" t="s">
        <v>26</v>
      </c>
      <c r="C624" s="1">
        <v>23</v>
      </c>
      <c r="D624" s="1" t="s">
        <v>167</v>
      </c>
      <c r="E624" s="6">
        <f>労働コスト!E624/SUM(資本コスト!E624,労働コスト!E624)</f>
        <v>0.54742097343306106</v>
      </c>
      <c r="F624" s="6">
        <f>労働コスト!F624/SUM(資本コスト!F624,労働コスト!F624)</f>
        <v>0.76681586886531861</v>
      </c>
      <c r="G624" s="6">
        <f>労働コスト!G624/SUM(資本コスト!G624,労働コスト!G624)</f>
        <v>0.77573692843894726</v>
      </c>
      <c r="H624" s="6">
        <f>労働コスト!H624/SUM(資本コスト!H624,労働コスト!H624)</f>
        <v>0.77089452295780347</v>
      </c>
      <c r="I624" s="6">
        <f>労働コスト!I624/SUM(資本コスト!I624,労働コスト!I624)</f>
        <v>0.74798618327380284</v>
      </c>
    </row>
    <row r="625" spans="1:9" x14ac:dyDescent="0.15">
      <c r="A625" s="1">
        <v>28</v>
      </c>
      <c r="B625" s="1" t="s">
        <v>76</v>
      </c>
      <c r="C625" s="1">
        <v>1</v>
      </c>
      <c r="D625" s="1" t="s">
        <v>147</v>
      </c>
      <c r="E625" s="6">
        <f>労働コスト!E625/SUM(資本コスト!E625,労働コスト!E625)</f>
        <v>0.37502727608556435</v>
      </c>
      <c r="F625" s="6">
        <f>労働コスト!F625/SUM(資本コスト!F625,労働コスト!F625)</f>
        <v>0.38905001055816812</v>
      </c>
      <c r="G625" s="6">
        <f>労働コスト!G625/SUM(資本コスト!G625,労働コスト!G625)</f>
        <v>0.33215469026460614</v>
      </c>
      <c r="H625" s="6">
        <f>労働コスト!H625/SUM(資本コスト!H625,労働コスト!H625)</f>
        <v>0.26066054347430639</v>
      </c>
      <c r="I625" s="6">
        <f>労働コスト!I625/SUM(資本コスト!I625,労働コスト!I625)</f>
        <v>0.2392998581945241</v>
      </c>
    </row>
    <row r="626" spans="1:9" x14ac:dyDescent="0.15">
      <c r="A626" s="1">
        <v>28</v>
      </c>
      <c r="B626" s="1" t="s">
        <v>76</v>
      </c>
      <c r="C626" s="1">
        <v>2</v>
      </c>
      <c r="D626" s="1" t="s">
        <v>148</v>
      </c>
      <c r="E626" s="6">
        <f>労働コスト!E626/SUM(資本コスト!E626,労働コスト!E626)</f>
        <v>0.51624352596014378</v>
      </c>
      <c r="F626" s="6">
        <f>労働コスト!F626/SUM(資本コスト!F626,労働コスト!F626)</f>
        <v>0.28172681594797994</v>
      </c>
      <c r="G626" s="6">
        <f>労働コスト!G626/SUM(資本コスト!G626,労働コスト!G626)</f>
        <v>0.24852118853366997</v>
      </c>
      <c r="H626" s="6">
        <f>労働コスト!H626/SUM(資本コスト!H626,労働コスト!H626)</f>
        <v>0.2677812064753487</v>
      </c>
      <c r="I626" s="6">
        <f>労働コスト!I626/SUM(資本コスト!I626,労働コスト!I626)</f>
        <v>0.12037319854179059</v>
      </c>
    </row>
    <row r="627" spans="1:9" x14ac:dyDescent="0.15">
      <c r="A627" s="1">
        <v>28</v>
      </c>
      <c r="B627" s="1" t="s">
        <v>126</v>
      </c>
      <c r="C627" s="1">
        <v>3</v>
      </c>
      <c r="D627" s="1" t="s">
        <v>155</v>
      </c>
      <c r="E627" s="6">
        <f>労働コスト!E627/SUM(資本コスト!E627,労働コスト!E627)</f>
        <v>0.53455258587158871</v>
      </c>
      <c r="F627" s="6">
        <f>労働コスト!F627/SUM(資本コスト!F627,労働コスト!F627)</f>
        <v>0.68042357383712182</v>
      </c>
      <c r="G627" s="6">
        <f>労働コスト!G627/SUM(資本コスト!G627,労働コスト!G627)</f>
        <v>0.65237065184062737</v>
      </c>
      <c r="H627" s="6">
        <f>労働コスト!H627/SUM(資本コスト!H627,労働コスト!H627)</f>
        <v>0.65170935734285873</v>
      </c>
      <c r="I627" s="6">
        <f>労働コスト!I627/SUM(資本コスト!I627,労働コスト!I627)</f>
        <v>0.62070715062429394</v>
      </c>
    </row>
    <row r="628" spans="1:9" x14ac:dyDescent="0.15">
      <c r="A628" s="1">
        <v>28</v>
      </c>
      <c r="B628" s="1" t="s">
        <v>126</v>
      </c>
      <c r="C628" s="1">
        <v>4</v>
      </c>
      <c r="D628" s="1" t="s">
        <v>156</v>
      </c>
      <c r="E628" s="6">
        <f>労働コスト!E628/SUM(資本コスト!E628,労働コスト!E628)</f>
        <v>0.7238709951472686</v>
      </c>
      <c r="F628" s="6">
        <f>労働コスト!F628/SUM(資本コスト!F628,労働コスト!F628)</f>
        <v>0.78859296964799452</v>
      </c>
      <c r="G628" s="6">
        <f>労働コスト!G628/SUM(資本コスト!G628,労働コスト!G628)</f>
        <v>0.79058113909569516</v>
      </c>
      <c r="H628" s="6">
        <f>労働コスト!H628/SUM(資本コスト!H628,労働コスト!H628)</f>
        <v>0.75554971211091126</v>
      </c>
      <c r="I628" s="6">
        <f>労働コスト!I628/SUM(資本コスト!I628,労働コスト!I628)</f>
        <v>0.72092756888242537</v>
      </c>
    </row>
    <row r="629" spans="1:9" x14ac:dyDescent="0.15">
      <c r="A629" s="1">
        <v>28</v>
      </c>
      <c r="B629" s="1" t="s">
        <v>126</v>
      </c>
      <c r="C629" s="1">
        <v>5</v>
      </c>
      <c r="D629" s="1" t="s">
        <v>157</v>
      </c>
      <c r="E629" s="6">
        <f>労働コスト!E629/SUM(資本コスト!E629,労働コスト!E629)</f>
        <v>0.66795676625732425</v>
      </c>
      <c r="F629" s="6">
        <f>労働コスト!F629/SUM(資本コスト!F629,労働コスト!F629)</f>
        <v>0.74692974777065135</v>
      </c>
      <c r="G629" s="6">
        <f>労働コスト!G629/SUM(資本コスト!G629,労働コスト!G629)</f>
        <v>0.71069206597508583</v>
      </c>
      <c r="H629" s="6">
        <f>労働コスト!H629/SUM(資本コスト!H629,労働コスト!H629)</f>
        <v>0.69726885825006069</v>
      </c>
      <c r="I629" s="6">
        <f>労働コスト!I629/SUM(資本コスト!I629,労働コスト!I629)</f>
        <v>0.67060850010426065</v>
      </c>
    </row>
    <row r="630" spans="1:9" x14ac:dyDescent="0.15">
      <c r="A630" s="1">
        <v>28</v>
      </c>
      <c r="B630" s="1" t="s">
        <v>126</v>
      </c>
      <c r="C630" s="1">
        <v>6</v>
      </c>
      <c r="D630" s="1" t="s">
        <v>49</v>
      </c>
      <c r="E630" s="6">
        <f>労働コスト!E630/SUM(資本コスト!E630,労働コスト!E630)</f>
        <v>0.58699524902351397</v>
      </c>
      <c r="F630" s="6">
        <f>労働コスト!F630/SUM(資本コスト!F630,労働コスト!F630)</f>
        <v>0.64438982466549044</v>
      </c>
      <c r="G630" s="6">
        <f>労働コスト!G630/SUM(資本コスト!G630,労働コスト!G630)</f>
        <v>0.60277419771278584</v>
      </c>
      <c r="H630" s="6">
        <f>労働コスト!H630/SUM(資本コスト!H630,労働コスト!H630)</f>
        <v>0.60984417870228003</v>
      </c>
      <c r="I630" s="6">
        <f>労働コスト!I630/SUM(資本コスト!I630,労働コスト!I630)</f>
        <v>0.5374313774096714</v>
      </c>
    </row>
    <row r="631" spans="1:9" x14ac:dyDescent="0.15">
      <c r="A631" s="1">
        <v>28</v>
      </c>
      <c r="B631" s="1" t="s">
        <v>126</v>
      </c>
      <c r="C631" s="1">
        <v>7</v>
      </c>
      <c r="D631" s="1" t="s">
        <v>158</v>
      </c>
      <c r="E631" s="6">
        <f>労働コスト!E631/SUM(資本コスト!E631,労働コスト!E631)</f>
        <v>0.26571842221854458</v>
      </c>
      <c r="F631" s="6">
        <f>労働コスト!F631/SUM(資本コスト!F631,労働コスト!F631)</f>
        <v>0.3489887164500709</v>
      </c>
      <c r="G631" s="6">
        <f>労働コスト!G631/SUM(資本コスト!G631,労働コスト!G631)</f>
        <v>0.4140703079945891</v>
      </c>
      <c r="H631" s="6">
        <f>労働コスト!H631/SUM(資本コスト!H631,労働コスト!H631)</f>
        <v>0.36667271104397003</v>
      </c>
      <c r="I631" s="6">
        <f>労働コスト!I631/SUM(資本コスト!I631,労働コスト!I631)</f>
        <v>0.28055861296339918</v>
      </c>
    </row>
    <row r="632" spans="1:9" x14ac:dyDescent="0.15">
      <c r="A632" s="1">
        <v>28</v>
      </c>
      <c r="B632" s="1" t="s">
        <v>126</v>
      </c>
      <c r="C632" s="1">
        <v>8</v>
      </c>
      <c r="D632" s="1" t="s">
        <v>159</v>
      </c>
      <c r="E632" s="6">
        <f>労働コスト!E632/SUM(資本コスト!E632,労働コスト!E632)</f>
        <v>0.57840001563023902</v>
      </c>
      <c r="F632" s="6">
        <f>労働コスト!F632/SUM(資本コスト!F632,労働コスト!F632)</f>
        <v>0.70957592673300296</v>
      </c>
      <c r="G632" s="6">
        <f>労働コスト!G632/SUM(資本コスト!G632,労働コスト!G632)</f>
        <v>0.69590601574036814</v>
      </c>
      <c r="H632" s="6">
        <f>労働コスト!H632/SUM(資本コスト!H632,労働コスト!H632)</f>
        <v>0.71365633001345363</v>
      </c>
      <c r="I632" s="6">
        <f>労働コスト!I632/SUM(資本コスト!I632,労働コスト!I632)</f>
        <v>0.65903160115923787</v>
      </c>
    </row>
    <row r="633" spans="1:9" x14ac:dyDescent="0.15">
      <c r="A633" s="1">
        <v>28</v>
      </c>
      <c r="B633" s="1" t="s">
        <v>126</v>
      </c>
      <c r="C633" s="1">
        <v>9</v>
      </c>
      <c r="D633" s="1" t="s">
        <v>160</v>
      </c>
      <c r="E633" s="6">
        <f>労働コスト!E633/SUM(資本コスト!E633,労働コスト!E633)</f>
        <v>0.54854955654655779</v>
      </c>
      <c r="F633" s="6">
        <f>労働コスト!F633/SUM(資本コスト!F633,労働コスト!F633)</f>
        <v>0.59380257956257398</v>
      </c>
      <c r="G633" s="6">
        <f>労働コスト!G633/SUM(資本コスト!G633,労働コスト!G633)</f>
        <v>0.53517691098966236</v>
      </c>
      <c r="H633" s="6">
        <f>労働コスト!H633/SUM(資本コスト!H633,労働コスト!H633)</f>
        <v>0.53968015185564733</v>
      </c>
      <c r="I633" s="6">
        <f>労働コスト!I633/SUM(資本コスト!I633,労働コスト!I633)</f>
        <v>0.55427214774568534</v>
      </c>
    </row>
    <row r="634" spans="1:9" x14ac:dyDescent="0.15">
      <c r="A634" s="1">
        <v>28</v>
      </c>
      <c r="B634" s="1" t="s">
        <v>126</v>
      </c>
      <c r="C634" s="1">
        <v>10</v>
      </c>
      <c r="D634" s="1" t="s">
        <v>161</v>
      </c>
      <c r="E634" s="6">
        <f>労働コスト!E634/SUM(資本コスト!E634,労働コスト!E634)</f>
        <v>0.78786007586630291</v>
      </c>
      <c r="F634" s="6">
        <f>労働コスト!F634/SUM(資本コスト!F634,労働コスト!F634)</f>
        <v>0.82717313116809776</v>
      </c>
      <c r="G634" s="6">
        <f>労働コスト!G634/SUM(資本コスト!G634,労働コスト!G634)</f>
        <v>0.8490559869254749</v>
      </c>
      <c r="H634" s="6">
        <f>労働コスト!H634/SUM(資本コスト!H634,労働コスト!H634)</f>
        <v>0.86383216448052125</v>
      </c>
      <c r="I634" s="6">
        <f>労働コスト!I634/SUM(資本コスト!I634,労働コスト!I634)</f>
        <v>0.83611140460344457</v>
      </c>
    </row>
    <row r="635" spans="1:9" x14ac:dyDescent="0.15">
      <c r="A635" s="1">
        <v>28</v>
      </c>
      <c r="B635" s="1" t="s">
        <v>126</v>
      </c>
      <c r="C635" s="1">
        <v>11</v>
      </c>
      <c r="D635" s="1" t="s">
        <v>162</v>
      </c>
      <c r="E635" s="6">
        <f>労働コスト!E635/SUM(資本コスト!E635,労働コスト!E635)</f>
        <v>0.69414203804552832</v>
      </c>
      <c r="F635" s="6">
        <f>労働コスト!F635/SUM(資本コスト!F635,労働コスト!F635)</f>
        <v>0.78256087743999125</v>
      </c>
      <c r="G635" s="6">
        <f>労働コスト!G635/SUM(資本コスト!G635,労働コスト!G635)</f>
        <v>0.69054449382151339</v>
      </c>
      <c r="H635" s="6">
        <f>労働コスト!H635/SUM(資本コスト!H635,労働コスト!H635)</f>
        <v>0.66840518095202905</v>
      </c>
      <c r="I635" s="6">
        <f>労働コスト!I635/SUM(資本コスト!I635,労働コスト!I635)</f>
        <v>0.67824352005588162</v>
      </c>
    </row>
    <row r="636" spans="1:9" x14ac:dyDescent="0.15">
      <c r="A636" s="1">
        <v>28</v>
      </c>
      <c r="B636" s="1" t="s">
        <v>126</v>
      </c>
      <c r="C636" s="1">
        <v>12</v>
      </c>
      <c r="D636" s="1" t="s">
        <v>163</v>
      </c>
      <c r="E636" s="6">
        <f>労働コスト!E636/SUM(資本コスト!E636,労働コスト!E636)</f>
        <v>0.71169993295155765</v>
      </c>
      <c r="F636" s="6">
        <f>労働コスト!F636/SUM(資本コスト!F636,労働コスト!F636)</f>
        <v>0.78764393740235139</v>
      </c>
      <c r="G636" s="6">
        <f>労働コスト!G636/SUM(資本コスト!G636,労働コスト!G636)</f>
        <v>0.6892982710251484</v>
      </c>
      <c r="H636" s="6">
        <f>労働コスト!H636/SUM(資本コスト!H636,労働コスト!H636)</f>
        <v>0.6722918156997334</v>
      </c>
      <c r="I636" s="6">
        <f>労働コスト!I636/SUM(資本コスト!I636,労働コスト!I636)</f>
        <v>0.62481422042311563</v>
      </c>
    </row>
    <row r="637" spans="1:9" x14ac:dyDescent="0.15">
      <c r="A637" s="1">
        <v>28</v>
      </c>
      <c r="B637" s="1" t="s">
        <v>126</v>
      </c>
      <c r="C637" s="1">
        <v>13</v>
      </c>
      <c r="D637" s="1" t="s">
        <v>164</v>
      </c>
      <c r="E637" s="6">
        <f>労働コスト!E637/SUM(資本コスト!E637,労働コスト!E637)</f>
        <v>0.8394869720342274</v>
      </c>
      <c r="F637" s="6">
        <f>労働コスト!F637/SUM(資本コスト!F637,労働コスト!F637)</f>
        <v>0.71091125979240311</v>
      </c>
      <c r="G637" s="6">
        <f>労働コスト!G637/SUM(資本コスト!G637,労働コスト!G637)</f>
        <v>0.67630497924330557</v>
      </c>
      <c r="H637" s="6">
        <f>労働コスト!H637/SUM(資本コスト!H637,労働コスト!H637)</f>
        <v>0.73485303483503794</v>
      </c>
      <c r="I637" s="6">
        <f>労働コスト!I637/SUM(資本コスト!I637,労働コスト!I637)</f>
        <v>0.79141923293004046</v>
      </c>
    </row>
    <row r="638" spans="1:9" x14ac:dyDescent="0.15">
      <c r="A638" s="1">
        <v>28</v>
      </c>
      <c r="B638" s="1" t="s">
        <v>126</v>
      </c>
      <c r="C638" s="1">
        <v>14</v>
      </c>
      <c r="D638" s="1" t="s">
        <v>165</v>
      </c>
      <c r="E638" s="6">
        <f>労働コスト!E638/SUM(資本コスト!E638,労働コスト!E638)</f>
        <v>0.84353432931401962</v>
      </c>
      <c r="F638" s="6">
        <f>労働コスト!F638/SUM(資本コスト!F638,労働コスト!F638)</f>
        <v>0.84500003573974758</v>
      </c>
      <c r="G638" s="6">
        <f>労働コスト!G638/SUM(資本コスト!G638,労働コスト!G638)</f>
        <v>0.84508603875377009</v>
      </c>
      <c r="H638" s="6">
        <f>労働コスト!H638/SUM(資本コスト!H638,労働コスト!H638)</f>
        <v>0.84095169211352516</v>
      </c>
      <c r="I638" s="6">
        <f>労働コスト!I638/SUM(資本コスト!I638,労働コスト!I638)</f>
        <v>0.85146295439293185</v>
      </c>
    </row>
    <row r="639" spans="1:9" x14ac:dyDescent="0.15">
      <c r="A639" s="1">
        <v>28</v>
      </c>
      <c r="B639" s="1" t="s">
        <v>126</v>
      </c>
      <c r="C639" s="1">
        <v>15</v>
      </c>
      <c r="D639" s="1" t="s">
        <v>166</v>
      </c>
      <c r="E639" s="6">
        <f>労働コスト!E639/SUM(資本コスト!E639,労働コスト!E639)</f>
        <v>0.74989774130385223</v>
      </c>
      <c r="F639" s="6">
        <f>労働コスト!F639/SUM(資本コスト!F639,労働コスト!F639)</f>
        <v>0.81533307333113469</v>
      </c>
      <c r="G639" s="6">
        <f>労働コスト!G639/SUM(資本コスト!G639,労働コスト!G639)</f>
        <v>0.7715158016999577</v>
      </c>
      <c r="H639" s="6">
        <f>労働コスト!H639/SUM(資本コスト!H639,労働コスト!H639)</f>
        <v>0.74455655849976077</v>
      </c>
      <c r="I639" s="6">
        <f>労働コスト!I639/SUM(資本コスト!I639,労働コスト!I639)</f>
        <v>0.71891228499815962</v>
      </c>
    </row>
    <row r="640" spans="1:9" x14ac:dyDescent="0.15">
      <c r="A640" s="1">
        <v>28</v>
      </c>
      <c r="B640" s="1" t="s">
        <v>76</v>
      </c>
      <c r="C640" s="1">
        <v>16</v>
      </c>
      <c r="D640" s="1" t="s">
        <v>149</v>
      </c>
      <c r="E640" s="6">
        <f>労働コスト!E640/SUM(資本コスト!E640,労働コスト!E640)</f>
        <v>0.83933801038723765</v>
      </c>
      <c r="F640" s="6">
        <f>労働コスト!F640/SUM(資本コスト!F640,労働コスト!F640)</f>
        <v>0.90794688143354951</v>
      </c>
      <c r="G640" s="6">
        <f>労働コスト!G640/SUM(資本コスト!G640,労働コスト!G640)</f>
        <v>0.90488417755082096</v>
      </c>
      <c r="H640" s="6">
        <f>労働コスト!H640/SUM(資本コスト!H640,労働コスト!H640)</f>
        <v>0.88336779897402695</v>
      </c>
      <c r="I640" s="6">
        <f>労働コスト!I640/SUM(資本コスト!I640,労働コスト!I640)</f>
        <v>0.88104571194238979</v>
      </c>
    </row>
    <row r="641" spans="1:9" x14ac:dyDescent="0.15">
      <c r="A641" s="1">
        <v>28</v>
      </c>
      <c r="B641" s="1" t="s">
        <v>76</v>
      </c>
      <c r="C641" s="1">
        <v>17</v>
      </c>
      <c r="D641" s="1" t="s">
        <v>150</v>
      </c>
      <c r="E641" s="6">
        <f>労働コスト!E641/SUM(資本コスト!E641,労働コスト!E641)</f>
        <v>0.1219476555196105</v>
      </c>
      <c r="F641" s="6">
        <f>労働コスト!F641/SUM(資本コスト!F641,労働コスト!F641)</f>
        <v>0.18594096058078241</v>
      </c>
      <c r="G641" s="6">
        <f>労働コスト!G641/SUM(資本コスト!G641,労働コスト!G641)</f>
        <v>0.25830923887073304</v>
      </c>
      <c r="H641" s="6">
        <f>労働コスト!H641/SUM(資本コスト!H641,労働コスト!H641)</f>
        <v>0.25416080541207658</v>
      </c>
      <c r="I641" s="6">
        <f>労働コスト!I641/SUM(資本コスト!I641,労働コスト!I641)</f>
        <v>0.18306609208198776</v>
      </c>
    </row>
    <row r="642" spans="1:9" x14ac:dyDescent="0.15">
      <c r="A642" s="1">
        <v>28</v>
      </c>
      <c r="B642" s="1" t="s">
        <v>76</v>
      </c>
      <c r="C642" s="1">
        <v>18</v>
      </c>
      <c r="D642" s="1" t="s">
        <v>151</v>
      </c>
      <c r="E642" s="6">
        <f>労働コスト!E642/SUM(資本コスト!E642,労働コスト!E642)</f>
        <v>0.88548034127534692</v>
      </c>
      <c r="F642" s="6">
        <f>労働コスト!F642/SUM(資本コスト!F642,労働コスト!F642)</f>
        <v>0.81525987505334907</v>
      </c>
      <c r="G642" s="6">
        <f>労働コスト!G642/SUM(資本コスト!G642,労働コスト!G642)</f>
        <v>0.75850796918861396</v>
      </c>
      <c r="H642" s="6">
        <f>労働コスト!H642/SUM(資本コスト!H642,労働コスト!H642)</f>
        <v>0.81404825544559434</v>
      </c>
      <c r="I642" s="6">
        <f>労働コスト!I642/SUM(資本コスト!I642,労働コスト!I642)</f>
        <v>0.75493121096942117</v>
      </c>
    </row>
    <row r="643" spans="1:9" x14ac:dyDescent="0.15">
      <c r="A643" s="1">
        <v>28</v>
      </c>
      <c r="B643" s="1" t="s">
        <v>76</v>
      </c>
      <c r="C643" s="1">
        <v>19</v>
      </c>
      <c r="D643" s="1" t="s">
        <v>152</v>
      </c>
      <c r="E643" s="6">
        <f>労働コスト!E643/SUM(資本コスト!E643,労働コスト!E643)</f>
        <v>0.64448124927612871</v>
      </c>
      <c r="F643" s="6">
        <f>労働コスト!F643/SUM(資本コスト!F643,労働コスト!F643)</f>
        <v>0.84645954993972405</v>
      </c>
      <c r="G643" s="6">
        <f>労働コスト!G643/SUM(資本コスト!G643,労働コスト!G643)</f>
        <v>0.872880484171212</v>
      </c>
      <c r="H643" s="6">
        <f>労働コスト!H643/SUM(資本コスト!H643,労働コスト!H643)</f>
        <v>0.83501705769392076</v>
      </c>
      <c r="I643" s="6">
        <f>労働コスト!I643/SUM(資本コスト!I643,労働コスト!I643)</f>
        <v>0.78355239513408004</v>
      </c>
    </row>
    <row r="644" spans="1:9" x14ac:dyDescent="0.15">
      <c r="A644" s="1">
        <v>28</v>
      </c>
      <c r="B644" s="1" t="s">
        <v>76</v>
      </c>
      <c r="C644" s="1">
        <v>20</v>
      </c>
      <c r="D644" s="1" t="s">
        <v>153</v>
      </c>
      <c r="E644" s="6">
        <f>労働コスト!E644/SUM(資本コスト!E644,労働コスト!E644)</f>
        <v>0.44514864022440459</v>
      </c>
      <c r="F644" s="6">
        <f>労働コスト!F644/SUM(資本コスト!F644,労働コスト!F644)</f>
        <v>0.2734454260071052</v>
      </c>
      <c r="G644" s="6">
        <f>労働コスト!G644/SUM(資本コスト!G644,労働コスト!G644)</f>
        <v>0.31104891473991114</v>
      </c>
      <c r="H644" s="6">
        <f>労働コスト!H644/SUM(資本コスト!H644,労働コスト!H644)</f>
        <v>0.325807253845736</v>
      </c>
      <c r="I644" s="6">
        <f>労働コスト!I644/SUM(資本コスト!I644,労働コスト!I644)</f>
        <v>0.23017769189312806</v>
      </c>
    </row>
    <row r="645" spans="1:9" x14ac:dyDescent="0.15">
      <c r="A645" s="1">
        <v>28</v>
      </c>
      <c r="B645" s="1" t="s">
        <v>76</v>
      </c>
      <c r="C645" s="1">
        <v>21</v>
      </c>
      <c r="D645" s="1" t="s">
        <v>154</v>
      </c>
      <c r="E645" s="6">
        <f>労働コスト!E645/SUM(資本コスト!E645,労働コスト!E645)</f>
        <v>0.40697312122582346</v>
      </c>
      <c r="F645" s="6">
        <f>労働コスト!F645/SUM(資本コスト!F645,労働コスト!F645)</f>
        <v>0.49927540261805026</v>
      </c>
      <c r="G645" s="6">
        <f>労働コスト!G645/SUM(資本コスト!G645,労働コスト!G645)</f>
        <v>0.57126129414546101</v>
      </c>
      <c r="H645" s="6">
        <f>労働コスト!H645/SUM(資本コスト!H645,労働コスト!H645)</f>
        <v>0.52877092152804661</v>
      </c>
      <c r="I645" s="6">
        <f>労働コスト!I645/SUM(資本コスト!I645,労働コスト!I645)</f>
        <v>0.40741811171646314</v>
      </c>
    </row>
    <row r="646" spans="1:9" x14ac:dyDescent="0.15">
      <c r="A646" s="1">
        <v>28</v>
      </c>
      <c r="B646" s="1" t="s">
        <v>27</v>
      </c>
      <c r="C646" s="1">
        <v>22</v>
      </c>
      <c r="D646" s="1" t="s">
        <v>146</v>
      </c>
      <c r="E646" s="6">
        <f>労働コスト!E646/SUM(資本コスト!E646,労働コスト!E646)</f>
        <v>0.71503830982985339</v>
      </c>
      <c r="F646" s="6">
        <f>労働コスト!F646/SUM(資本コスト!F646,労働コスト!F646)</f>
        <v>0.76630386879539558</v>
      </c>
      <c r="G646" s="6">
        <f>労働コスト!G646/SUM(資本コスト!G646,労働コスト!G646)</f>
        <v>0.67922347234188218</v>
      </c>
      <c r="H646" s="6">
        <f>労働コスト!H646/SUM(資本コスト!H646,労働コスト!H646)</f>
        <v>0.73584314620083724</v>
      </c>
      <c r="I646" s="6">
        <f>労働コスト!I646/SUM(資本コスト!I646,労働コスト!I646)</f>
        <v>0.74067103912295562</v>
      </c>
    </row>
    <row r="647" spans="1:9" x14ac:dyDescent="0.15">
      <c r="A647" s="1">
        <v>28</v>
      </c>
      <c r="B647" s="1" t="s">
        <v>27</v>
      </c>
      <c r="C647" s="1">
        <v>23</v>
      </c>
      <c r="D647" s="1" t="s">
        <v>167</v>
      </c>
      <c r="E647" s="6">
        <f>労働コスト!E647/SUM(資本コスト!E647,労働コスト!E647)</f>
        <v>0.616573633980674</v>
      </c>
      <c r="F647" s="6">
        <f>労働コスト!F647/SUM(資本コスト!F647,労働コスト!F647)</f>
        <v>0.71664413707573626</v>
      </c>
      <c r="G647" s="6">
        <f>労働コスト!G647/SUM(資本コスト!G647,労働コスト!G647)</f>
        <v>0.67966830893514063</v>
      </c>
      <c r="H647" s="6">
        <f>労働コスト!H647/SUM(資本コスト!H647,労働コスト!H647)</f>
        <v>0.7341968334340313</v>
      </c>
      <c r="I647" s="6">
        <f>労働コスト!I647/SUM(資本コスト!I647,労働コスト!I647)</f>
        <v>0.67825496921265538</v>
      </c>
    </row>
    <row r="648" spans="1:9" x14ac:dyDescent="0.15">
      <c r="A648" s="1">
        <v>29</v>
      </c>
      <c r="B648" s="1" t="s">
        <v>77</v>
      </c>
      <c r="C648" s="1">
        <v>1</v>
      </c>
      <c r="D648" s="1" t="s">
        <v>147</v>
      </c>
      <c r="E648" s="6">
        <f>労働コスト!E648/SUM(資本コスト!E648,労働コスト!E648)</f>
        <v>0.44693179304825209</v>
      </c>
      <c r="F648" s="6">
        <f>労働コスト!F648/SUM(資本コスト!F648,労働コスト!F648)</f>
        <v>0.50742606189283235</v>
      </c>
      <c r="G648" s="6">
        <f>労働コスト!G648/SUM(資本コスト!G648,労働コスト!G648)</f>
        <v>0.4358260957720389</v>
      </c>
      <c r="H648" s="6">
        <f>労働コスト!H648/SUM(資本コスト!H648,労働コスト!H648)</f>
        <v>0.35588120179185107</v>
      </c>
      <c r="I648" s="6">
        <f>労働コスト!I648/SUM(資本コスト!I648,労働コスト!I648)</f>
        <v>0.32068275572813859</v>
      </c>
    </row>
    <row r="649" spans="1:9" x14ac:dyDescent="0.15">
      <c r="A649" s="1">
        <v>29</v>
      </c>
      <c r="B649" s="1" t="s">
        <v>77</v>
      </c>
      <c r="C649" s="1">
        <v>2</v>
      </c>
      <c r="D649" s="1" t="s">
        <v>148</v>
      </c>
      <c r="E649" s="6">
        <f>労働コスト!E649/SUM(資本コスト!E649,労働コスト!E649)</f>
        <v>0.70275833678694311</v>
      </c>
      <c r="F649" s="6">
        <f>労働コスト!F649/SUM(資本コスト!F649,労働コスト!F649)</f>
        <v>0.63812968911232659</v>
      </c>
      <c r="G649" s="6">
        <f>労働コスト!G649/SUM(資本コスト!G649,労働コスト!G649)</f>
        <v>0.74535373718035869</v>
      </c>
      <c r="H649" s="6">
        <f>労働コスト!H649/SUM(資本コスト!H649,労働コスト!H649)</f>
        <v>0.73788594795220086</v>
      </c>
      <c r="I649" s="6">
        <f>労働コスト!I649/SUM(資本コスト!I649,労働コスト!I649)</f>
        <v>0.44136026740832257</v>
      </c>
    </row>
    <row r="650" spans="1:9" x14ac:dyDescent="0.15">
      <c r="A650" s="1">
        <v>29</v>
      </c>
      <c r="B650" s="1" t="s">
        <v>127</v>
      </c>
      <c r="C650" s="1">
        <v>3</v>
      </c>
      <c r="D650" s="1" t="s">
        <v>155</v>
      </c>
      <c r="E650" s="6">
        <f>労働コスト!E650/SUM(資本コスト!E650,労働コスト!E650)</f>
        <v>0.44549860378229522</v>
      </c>
      <c r="F650" s="6">
        <f>労働コスト!F650/SUM(資本コスト!F650,労働コスト!F650)</f>
        <v>0.64021717128270883</v>
      </c>
      <c r="G650" s="6">
        <f>労働コスト!G650/SUM(資本コスト!G650,労働コスト!G650)</f>
        <v>0.65635608802107492</v>
      </c>
      <c r="H650" s="6">
        <f>労働コスト!H650/SUM(資本コスト!H650,労働コスト!H650)</f>
        <v>0.68847182378677585</v>
      </c>
      <c r="I650" s="6">
        <f>労働コスト!I650/SUM(資本コスト!I650,労働コスト!I650)</f>
        <v>0.64319148971088791</v>
      </c>
    </row>
    <row r="651" spans="1:9" x14ac:dyDescent="0.15">
      <c r="A651" s="1">
        <v>29</v>
      </c>
      <c r="B651" s="1" t="s">
        <v>127</v>
      </c>
      <c r="C651" s="1">
        <v>4</v>
      </c>
      <c r="D651" s="1" t="s">
        <v>156</v>
      </c>
      <c r="E651" s="6">
        <f>労働コスト!E651/SUM(資本コスト!E651,労働コスト!E651)</f>
        <v>0.70857245489461207</v>
      </c>
      <c r="F651" s="6">
        <f>労働コスト!F651/SUM(資本コスト!F651,労働コスト!F651)</f>
        <v>0.7882101252751772</v>
      </c>
      <c r="G651" s="6">
        <f>労働コスト!G651/SUM(資本コスト!G651,労働コスト!G651)</f>
        <v>0.78522627106329324</v>
      </c>
      <c r="H651" s="6">
        <f>労働コスト!H651/SUM(資本コスト!H651,労働コスト!H651)</f>
        <v>0.78931704850743123</v>
      </c>
      <c r="I651" s="6">
        <f>労働コスト!I651/SUM(資本コスト!I651,労働コスト!I651)</f>
        <v>0.75225285226523597</v>
      </c>
    </row>
    <row r="652" spans="1:9" x14ac:dyDescent="0.15">
      <c r="A652" s="1">
        <v>29</v>
      </c>
      <c r="B652" s="1" t="s">
        <v>127</v>
      </c>
      <c r="C652" s="1">
        <v>5</v>
      </c>
      <c r="D652" s="1" t="s">
        <v>157</v>
      </c>
      <c r="E652" s="6">
        <f>労働コスト!E652/SUM(資本コスト!E652,労働コスト!E652)</f>
        <v>0.84805005006105905</v>
      </c>
      <c r="F652" s="6">
        <f>労働コスト!F652/SUM(資本コスト!F652,労働コスト!F652)</f>
        <v>0.88734686983591082</v>
      </c>
      <c r="G652" s="6">
        <f>労働コスト!G652/SUM(資本コスト!G652,労働コスト!G652)</f>
        <v>0.87428067432965795</v>
      </c>
      <c r="H652" s="6">
        <f>労働コスト!H652/SUM(資本コスト!H652,労働コスト!H652)</f>
        <v>0.84698135548233056</v>
      </c>
      <c r="I652" s="6">
        <f>労働コスト!I652/SUM(資本コスト!I652,労働コスト!I652)</f>
        <v>0.85126630985764196</v>
      </c>
    </row>
    <row r="653" spans="1:9" x14ac:dyDescent="0.15">
      <c r="A653" s="1">
        <v>29</v>
      </c>
      <c r="B653" s="1" t="s">
        <v>127</v>
      </c>
      <c r="C653" s="1">
        <v>6</v>
      </c>
      <c r="D653" s="1" t="s">
        <v>49</v>
      </c>
      <c r="E653" s="6">
        <f>労働コスト!E653/SUM(資本コスト!E653,労働コスト!E653)</f>
        <v>0.68705882347237723</v>
      </c>
      <c r="F653" s="6">
        <f>労働コスト!F653/SUM(資本コスト!F653,労働コスト!F653)</f>
        <v>0.80666796410500341</v>
      </c>
      <c r="G653" s="6">
        <f>労働コスト!G653/SUM(資本コスト!G653,労働コスト!G653)</f>
        <v>0.80265493204721905</v>
      </c>
      <c r="H653" s="6">
        <f>労働コスト!H653/SUM(資本コスト!H653,労働コスト!H653)</f>
        <v>0.82747534389790245</v>
      </c>
      <c r="I653" s="6">
        <f>労働コスト!I653/SUM(資本コスト!I653,労働コスト!I653)</f>
        <v>0.74379529638887665</v>
      </c>
    </row>
    <row r="654" spans="1:9" x14ac:dyDescent="0.15">
      <c r="A654" s="1">
        <v>29</v>
      </c>
      <c r="B654" s="1" t="s">
        <v>127</v>
      </c>
      <c r="C654" s="1">
        <v>7</v>
      </c>
      <c r="D654" s="1" t="s">
        <v>158</v>
      </c>
      <c r="E654" s="6">
        <f>労働コスト!E654/SUM(資本コスト!E654,労働コスト!E654)</f>
        <v>0.52700609525140119</v>
      </c>
      <c r="F654" s="6">
        <f>労働コスト!F654/SUM(資本コスト!F654,労働コスト!F654)</f>
        <v>0.23618843436877893</v>
      </c>
      <c r="G654" s="6">
        <f>労働コスト!G654/SUM(資本コスト!G654,労働コスト!G654)</f>
        <v>0.53333238291957719</v>
      </c>
      <c r="H654" s="6">
        <f>労働コスト!H654/SUM(資本コスト!H654,労働コスト!H654)</f>
        <v>0.67912455653864312</v>
      </c>
      <c r="I654" s="6">
        <f>労働コスト!I654/SUM(資本コスト!I654,労働コスト!I654)</f>
        <v>0.63427388466085555</v>
      </c>
    </row>
    <row r="655" spans="1:9" x14ac:dyDescent="0.15">
      <c r="A655" s="1">
        <v>29</v>
      </c>
      <c r="B655" s="1" t="s">
        <v>127</v>
      </c>
      <c r="C655" s="1">
        <v>8</v>
      </c>
      <c r="D655" s="1" t="s">
        <v>159</v>
      </c>
      <c r="E655" s="6">
        <f>労働コスト!E655/SUM(資本コスト!E655,労働コスト!E655)</f>
        <v>0.741659241877067</v>
      </c>
      <c r="F655" s="6">
        <f>労働コスト!F655/SUM(資本コスト!F655,労働コスト!F655)</f>
        <v>0.82911841797023234</v>
      </c>
      <c r="G655" s="6">
        <f>労働コスト!G655/SUM(資本コスト!G655,労働コスト!G655)</f>
        <v>0.80188651334753713</v>
      </c>
      <c r="H655" s="6">
        <f>労働コスト!H655/SUM(資本コスト!H655,労働コスト!H655)</f>
        <v>0.84368450211150192</v>
      </c>
      <c r="I655" s="6">
        <f>労働コスト!I655/SUM(資本コスト!I655,労働コスト!I655)</f>
        <v>0.79638981035655887</v>
      </c>
    </row>
    <row r="656" spans="1:9" x14ac:dyDescent="0.15">
      <c r="A656" s="1">
        <v>29</v>
      </c>
      <c r="B656" s="1" t="s">
        <v>127</v>
      </c>
      <c r="C656" s="1">
        <v>9</v>
      </c>
      <c r="D656" s="1" t="s">
        <v>160</v>
      </c>
      <c r="E656" s="6">
        <f>労働コスト!E656/SUM(資本コスト!E656,労働コスト!E656)</f>
        <v>0.8035501199998808</v>
      </c>
      <c r="F656" s="6">
        <f>労働コスト!F656/SUM(資本コスト!F656,労働コスト!F656)</f>
        <v>0.80936575714331882</v>
      </c>
      <c r="G656" s="6">
        <f>労働コスト!G656/SUM(資本コスト!G656,労働コスト!G656)</f>
        <v>0.79403401124595718</v>
      </c>
      <c r="H656" s="6">
        <f>労働コスト!H656/SUM(資本コスト!H656,労働コスト!H656)</f>
        <v>0.75545083739184138</v>
      </c>
      <c r="I656" s="6">
        <f>労働コスト!I656/SUM(資本コスト!I656,労働コスト!I656)</f>
        <v>0.75057315802613034</v>
      </c>
    </row>
    <row r="657" spans="1:9" x14ac:dyDescent="0.15">
      <c r="A657" s="1">
        <v>29</v>
      </c>
      <c r="B657" s="1" t="s">
        <v>127</v>
      </c>
      <c r="C657" s="1">
        <v>10</v>
      </c>
      <c r="D657" s="1" t="s">
        <v>161</v>
      </c>
      <c r="E657" s="6">
        <f>労働コスト!E657/SUM(資本コスト!E657,労働コスト!E657)</f>
        <v>0.60015244149772595</v>
      </c>
      <c r="F657" s="6">
        <f>労働コスト!F657/SUM(資本コスト!F657,労働コスト!F657)</f>
        <v>0.75782957130317552</v>
      </c>
      <c r="G657" s="6">
        <f>労働コスト!G657/SUM(資本コスト!G657,労働コスト!G657)</f>
        <v>0.81044445950768484</v>
      </c>
      <c r="H657" s="6">
        <f>労働コスト!H657/SUM(資本コスト!H657,労働コスト!H657)</f>
        <v>0.82288914749839237</v>
      </c>
      <c r="I657" s="6">
        <f>労働コスト!I657/SUM(資本コスト!I657,労働コスト!I657)</f>
        <v>0.78777473724200697</v>
      </c>
    </row>
    <row r="658" spans="1:9" x14ac:dyDescent="0.15">
      <c r="A658" s="1">
        <v>29</v>
      </c>
      <c r="B658" s="1" t="s">
        <v>127</v>
      </c>
      <c r="C658" s="1">
        <v>11</v>
      </c>
      <c r="D658" s="1" t="s">
        <v>162</v>
      </c>
      <c r="E658" s="6">
        <f>労働コスト!E658/SUM(資本コスト!E658,労働コスト!E658)</f>
        <v>0.67314130605491662</v>
      </c>
      <c r="F658" s="6">
        <f>労働コスト!F658/SUM(資本コスト!F658,労働コスト!F658)</f>
        <v>0.75197186462890941</v>
      </c>
      <c r="G658" s="6">
        <f>労働コスト!G658/SUM(資本コスト!G658,労働コスト!G658)</f>
        <v>0.65393105123423279</v>
      </c>
      <c r="H658" s="6">
        <f>労働コスト!H658/SUM(資本コスト!H658,労働コスト!H658)</f>
        <v>0.58047001328759285</v>
      </c>
      <c r="I658" s="6">
        <f>労働コスト!I658/SUM(資本コスト!I658,労働コスト!I658)</f>
        <v>0.63095491581126162</v>
      </c>
    </row>
    <row r="659" spans="1:9" x14ac:dyDescent="0.15">
      <c r="A659" s="1">
        <v>29</v>
      </c>
      <c r="B659" s="1" t="s">
        <v>127</v>
      </c>
      <c r="C659" s="1">
        <v>12</v>
      </c>
      <c r="D659" s="1" t="s">
        <v>163</v>
      </c>
      <c r="E659" s="6">
        <f>労働コスト!E659/SUM(資本コスト!E659,労働コスト!E659)</f>
        <v>0.76941827223947601</v>
      </c>
      <c r="F659" s="6">
        <f>労働コスト!F659/SUM(資本コスト!F659,労働コスト!F659)</f>
        <v>0.79210427567846597</v>
      </c>
      <c r="G659" s="6">
        <f>労働コスト!G659/SUM(資本コスト!G659,労働コスト!G659)</f>
        <v>0.63696045346452113</v>
      </c>
      <c r="H659" s="6">
        <f>労働コスト!H659/SUM(資本コスト!H659,労働コスト!H659)</f>
        <v>0.6818263707390857</v>
      </c>
      <c r="I659" s="6">
        <f>労働コスト!I659/SUM(資本コスト!I659,労働コスト!I659)</f>
        <v>0.52473789293692097</v>
      </c>
    </row>
    <row r="660" spans="1:9" x14ac:dyDescent="0.15">
      <c r="A660" s="1">
        <v>29</v>
      </c>
      <c r="B660" s="1" t="s">
        <v>127</v>
      </c>
      <c r="C660" s="1">
        <v>13</v>
      </c>
      <c r="D660" s="1" t="s">
        <v>164</v>
      </c>
      <c r="E660" s="6">
        <f>労働コスト!E660/SUM(資本コスト!E660,労働コスト!E660)</f>
        <v>0.85903153439065261</v>
      </c>
      <c r="F660" s="6">
        <f>労働コスト!F660/SUM(資本コスト!F660,労働コスト!F660)</f>
        <v>0.78596329057320291</v>
      </c>
      <c r="G660" s="6">
        <f>労働コスト!G660/SUM(資本コスト!G660,労働コスト!G660)</f>
        <v>0.67317983772894929</v>
      </c>
      <c r="H660" s="6">
        <f>労働コスト!H660/SUM(資本コスト!H660,労働コスト!H660)</f>
        <v>0.66220334481190524</v>
      </c>
      <c r="I660" s="6">
        <f>労働コスト!I660/SUM(資本コスト!I660,労働コスト!I660)</f>
        <v>0.74408737796937308</v>
      </c>
    </row>
    <row r="661" spans="1:9" x14ac:dyDescent="0.15">
      <c r="A661" s="1">
        <v>29</v>
      </c>
      <c r="B661" s="1" t="s">
        <v>127</v>
      </c>
      <c r="C661" s="1">
        <v>14</v>
      </c>
      <c r="D661" s="1" t="s">
        <v>165</v>
      </c>
      <c r="E661" s="6">
        <f>労働コスト!E661/SUM(資本コスト!E661,労働コスト!E661)</f>
        <v>0.86625275129224244</v>
      </c>
      <c r="F661" s="6">
        <f>労働コスト!F661/SUM(資本コスト!F661,労働コスト!F661)</f>
        <v>0.85796847055083714</v>
      </c>
      <c r="G661" s="6">
        <f>労働コスト!G661/SUM(資本コスト!G661,労働コスト!G661)</f>
        <v>0.81620657978129207</v>
      </c>
      <c r="H661" s="6">
        <f>労働コスト!H661/SUM(資本コスト!H661,労働コスト!H661)</f>
        <v>0.82863152748859314</v>
      </c>
      <c r="I661" s="6">
        <f>労働コスト!I661/SUM(資本コスト!I661,労働コスト!I661)</f>
        <v>0.86292429657394953</v>
      </c>
    </row>
    <row r="662" spans="1:9" x14ac:dyDescent="0.15">
      <c r="A662" s="1">
        <v>29</v>
      </c>
      <c r="B662" s="1" t="s">
        <v>127</v>
      </c>
      <c r="C662" s="1">
        <v>15</v>
      </c>
      <c r="D662" s="1" t="s">
        <v>166</v>
      </c>
      <c r="E662" s="6">
        <f>労働コスト!E662/SUM(資本コスト!E662,労働コスト!E662)</f>
        <v>0.81704508933608533</v>
      </c>
      <c r="F662" s="6">
        <f>労働コスト!F662/SUM(資本コスト!F662,労働コスト!F662)</f>
        <v>0.89733100864248627</v>
      </c>
      <c r="G662" s="6">
        <f>労働コスト!G662/SUM(資本コスト!G662,労働コスト!G662)</f>
        <v>0.80037683404862625</v>
      </c>
      <c r="H662" s="6">
        <f>労働コスト!H662/SUM(資本コスト!H662,労働コスト!H662)</f>
        <v>0.75055149275191035</v>
      </c>
      <c r="I662" s="6">
        <f>労働コスト!I662/SUM(資本コスト!I662,労働コスト!I662)</f>
        <v>0.73068815786100361</v>
      </c>
    </row>
    <row r="663" spans="1:9" x14ac:dyDescent="0.15">
      <c r="A663" s="1">
        <v>29</v>
      </c>
      <c r="B663" s="1" t="s">
        <v>77</v>
      </c>
      <c r="C663" s="1">
        <v>16</v>
      </c>
      <c r="D663" s="1" t="s">
        <v>149</v>
      </c>
      <c r="E663" s="6">
        <f>労働コスト!E663/SUM(資本コスト!E663,労働コスト!E663)</f>
        <v>0.69878421721536266</v>
      </c>
      <c r="F663" s="6">
        <f>労働コスト!F663/SUM(資本コスト!F663,労働コスト!F663)</f>
        <v>0.89466558221076053</v>
      </c>
      <c r="G663" s="6">
        <f>労働コスト!G663/SUM(資本コスト!G663,労働コスト!G663)</f>
        <v>0.91420212909205556</v>
      </c>
      <c r="H663" s="6">
        <f>労働コスト!H663/SUM(資本コスト!H663,労働コスト!H663)</f>
        <v>0.89889545574224439</v>
      </c>
      <c r="I663" s="6">
        <f>労働コスト!I663/SUM(資本コスト!I663,労働コスト!I663)</f>
        <v>0.90311616179733178</v>
      </c>
    </row>
    <row r="664" spans="1:9" x14ac:dyDescent="0.15">
      <c r="A664" s="1">
        <v>29</v>
      </c>
      <c r="B664" s="1" t="s">
        <v>77</v>
      </c>
      <c r="C664" s="1">
        <v>17</v>
      </c>
      <c r="D664" s="1" t="s">
        <v>150</v>
      </c>
      <c r="E664" s="6">
        <f>労働コスト!E664/SUM(資本コスト!E664,労働コスト!E664)</f>
        <v>0.39148758837721509</v>
      </c>
      <c r="F664" s="6">
        <f>労働コスト!F664/SUM(資本コスト!F664,労働コスト!F664)</f>
        <v>0.25994583540218935</v>
      </c>
      <c r="G664" s="6">
        <f>労働コスト!G664/SUM(資本コスト!G664,労働コスト!G664)</f>
        <v>0.31535666217780117</v>
      </c>
      <c r="H664" s="6">
        <f>労働コスト!H664/SUM(資本コスト!H664,労働コスト!H664)</f>
        <v>0.3330017118835692</v>
      </c>
      <c r="I664" s="6">
        <f>労働コスト!I664/SUM(資本コスト!I664,労働コスト!I664)</f>
        <v>0.27272295286820025</v>
      </c>
    </row>
    <row r="665" spans="1:9" x14ac:dyDescent="0.15">
      <c r="A665" s="1">
        <v>29</v>
      </c>
      <c r="B665" s="1" t="s">
        <v>77</v>
      </c>
      <c r="C665" s="1">
        <v>18</v>
      </c>
      <c r="D665" s="1" t="s">
        <v>151</v>
      </c>
      <c r="E665" s="6">
        <f>労働コスト!E665/SUM(資本コスト!E665,労働コスト!E665)</f>
        <v>0.89778815321543637</v>
      </c>
      <c r="F665" s="6">
        <f>労働コスト!F665/SUM(資本コスト!F665,労働コスト!F665)</f>
        <v>0.85933996097672638</v>
      </c>
      <c r="G665" s="6">
        <f>労働コスト!G665/SUM(資本コスト!G665,労働コスト!G665)</f>
        <v>0.76495655331264556</v>
      </c>
      <c r="H665" s="6">
        <f>労働コスト!H665/SUM(資本コスト!H665,労働コスト!H665)</f>
        <v>0.87851955686338323</v>
      </c>
      <c r="I665" s="6">
        <f>労働コスト!I665/SUM(資本コスト!I665,労働コスト!I665)</f>
        <v>0.76938808871436593</v>
      </c>
    </row>
    <row r="666" spans="1:9" x14ac:dyDescent="0.15">
      <c r="A666" s="1">
        <v>29</v>
      </c>
      <c r="B666" s="1" t="s">
        <v>77</v>
      </c>
      <c r="C666" s="1">
        <v>19</v>
      </c>
      <c r="D666" s="1" t="s">
        <v>152</v>
      </c>
      <c r="E666" s="6">
        <f>労働コスト!E666/SUM(資本コスト!E666,労働コスト!E666)</f>
        <v>0.48458955837920747</v>
      </c>
      <c r="F666" s="6">
        <f>労働コスト!F666/SUM(資本コスト!F666,労働コスト!F666)</f>
        <v>0.84244106190438173</v>
      </c>
      <c r="G666" s="6">
        <f>労働コスト!G666/SUM(資本コスト!G666,労働コスト!G666)</f>
        <v>0.88286627368164017</v>
      </c>
      <c r="H666" s="6">
        <f>労働コスト!H666/SUM(資本コスト!H666,労働コスト!H666)</f>
        <v>0.80473565380530354</v>
      </c>
      <c r="I666" s="6">
        <f>労働コスト!I666/SUM(資本コスト!I666,労働コスト!I666)</f>
        <v>0.8235787727369831</v>
      </c>
    </row>
    <row r="667" spans="1:9" x14ac:dyDescent="0.15">
      <c r="A667" s="1">
        <v>29</v>
      </c>
      <c r="B667" s="1" t="s">
        <v>77</v>
      </c>
      <c r="C667" s="1">
        <v>20</v>
      </c>
      <c r="D667" s="1" t="s">
        <v>153</v>
      </c>
      <c r="E667" s="6">
        <f>労働コスト!E667/SUM(資本コスト!E667,労働コスト!E667)</f>
        <v>0.49604641023276297</v>
      </c>
      <c r="F667" s="6">
        <f>労働コスト!F667/SUM(資本コスト!F667,労働コスト!F667)</f>
        <v>0.16496368299067971</v>
      </c>
      <c r="G667" s="6">
        <f>労働コスト!G667/SUM(資本コスト!G667,労働コスト!G667)</f>
        <v>0.27991413027931755</v>
      </c>
      <c r="H667" s="6">
        <f>労働コスト!H667/SUM(資本コスト!H667,労働コスト!H667)</f>
        <v>0.27770920263059901</v>
      </c>
      <c r="I667" s="6">
        <f>労働コスト!I667/SUM(資本コスト!I667,労働コスト!I667)</f>
        <v>0.17370471399493478</v>
      </c>
    </row>
    <row r="668" spans="1:9" x14ac:dyDescent="0.15">
      <c r="A668" s="1">
        <v>29</v>
      </c>
      <c r="B668" s="1" t="s">
        <v>77</v>
      </c>
      <c r="C668" s="1">
        <v>21</v>
      </c>
      <c r="D668" s="1" t="s">
        <v>154</v>
      </c>
      <c r="E668" s="6">
        <f>労働コスト!E668/SUM(資本コスト!E668,労働コスト!E668)</f>
        <v>0.41802135124176959</v>
      </c>
      <c r="F668" s="6">
        <f>労働コスト!F668/SUM(資本コスト!F668,労働コスト!F668)</f>
        <v>0.44322410579225502</v>
      </c>
      <c r="G668" s="6">
        <f>労働コスト!G668/SUM(資本コスト!G668,労働コスト!G668)</f>
        <v>0.56027713679678182</v>
      </c>
      <c r="H668" s="6">
        <f>労働コスト!H668/SUM(資本コスト!H668,労働コスト!H668)</f>
        <v>0.60543072176856727</v>
      </c>
      <c r="I668" s="6">
        <f>労働コスト!I668/SUM(資本コスト!I668,労働コスト!I668)</f>
        <v>0.44319644961334481</v>
      </c>
    </row>
    <row r="669" spans="1:9" x14ac:dyDescent="0.15">
      <c r="A669" s="1">
        <v>29</v>
      </c>
      <c r="B669" s="1" t="s">
        <v>28</v>
      </c>
      <c r="C669" s="1">
        <v>22</v>
      </c>
      <c r="D669" s="1" t="s">
        <v>146</v>
      </c>
      <c r="E669" s="6">
        <f>労働コスト!E669/SUM(資本コスト!E669,労働コスト!E669)</f>
        <v>0.65881879915078945</v>
      </c>
      <c r="F669" s="6">
        <f>労働コスト!F669/SUM(資本コスト!F669,労働コスト!F669)</f>
        <v>0.70298302563039305</v>
      </c>
      <c r="G669" s="6">
        <f>労働コスト!G669/SUM(資本コスト!G669,労働コスト!G669)</f>
        <v>0.63048730913212114</v>
      </c>
      <c r="H669" s="6">
        <f>労働コスト!H669/SUM(資本コスト!H669,労働コスト!H669)</f>
        <v>0.72767479238693267</v>
      </c>
      <c r="I669" s="6">
        <f>労働コスト!I669/SUM(資本コスト!I669,労働コスト!I669)</f>
        <v>0.77403661018361758</v>
      </c>
    </row>
    <row r="670" spans="1:9" x14ac:dyDescent="0.15">
      <c r="A670" s="1">
        <v>29</v>
      </c>
      <c r="B670" s="1" t="s">
        <v>28</v>
      </c>
      <c r="C670" s="1">
        <v>23</v>
      </c>
      <c r="D670" s="1" t="s">
        <v>167</v>
      </c>
      <c r="E670" s="6">
        <f>労働コスト!E670/SUM(資本コスト!E670,労働コスト!E670)</f>
        <v>0.52102779525030873</v>
      </c>
      <c r="F670" s="6">
        <f>労働コスト!F670/SUM(資本コスト!F670,労働コスト!F670)</f>
        <v>0.64637319037464547</v>
      </c>
      <c r="G670" s="6">
        <f>労働コスト!G670/SUM(資本コスト!G670,労働コスト!G670)</f>
        <v>0.65794675534740166</v>
      </c>
      <c r="H670" s="6">
        <f>労働コスト!H670/SUM(資本コスト!H670,労働コスト!H670)</f>
        <v>0.69782960588621712</v>
      </c>
      <c r="I670" s="6">
        <f>労働コスト!I670/SUM(資本コスト!I670,労働コスト!I670)</f>
        <v>0.67206355915720606</v>
      </c>
    </row>
    <row r="671" spans="1:9" x14ac:dyDescent="0.15">
      <c r="A671" s="1">
        <v>30</v>
      </c>
      <c r="B671" s="1" t="s">
        <v>78</v>
      </c>
      <c r="C671" s="1">
        <v>1</v>
      </c>
      <c r="D671" s="1" t="s">
        <v>147</v>
      </c>
      <c r="E671" s="6">
        <f>労働コスト!E671/SUM(資本コスト!E671,労働コスト!E671)</f>
        <v>0.29232165977400132</v>
      </c>
      <c r="F671" s="6">
        <f>労働コスト!F671/SUM(資本コスト!F671,労働コスト!F671)</f>
        <v>0.4065126194351566</v>
      </c>
      <c r="G671" s="6">
        <f>労働コスト!G671/SUM(資本コスト!G671,労働コスト!G671)</f>
        <v>0.39905908377797616</v>
      </c>
      <c r="H671" s="6">
        <f>労働コスト!H671/SUM(資本コスト!H671,労働コスト!H671)</f>
        <v>0.35950309495595967</v>
      </c>
      <c r="I671" s="6">
        <f>労働コスト!I671/SUM(資本コスト!I671,労働コスト!I671)</f>
        <v>0.331809641793882</v>
      </c>
    </row>
    <row r="672" spans="1:9" x14ac:dyDescent="0.15">
      <c r="A672" s="1">
        <v>30</v>
      </c>
      <c r="B672" s="1" t="s">
        <v>78</v>
      </c>
      <c r="C672" s="1">
        <v>2</v>
      </c>
      <c r="D672" s="1" t="s">
        <v>148</v>
      </c>
      <c r="E672" s="6">
        <f>労働コスト!E672/SUM(資本コスト!E672,労働コスト!E672)</f>
        <v>0.59032156155920223</v>
      </c>
      <c r="F672" s="6">
        <f>労働コスト!F672/SUM(資本コスト!F672,労働コスト!F672)</f>
        <v>0.59355429086942546</v>
      </c>
      <c r="G672" s="6">
        <f>労働コスト!G672/SUM(資本コスト!G672,労働コスト!G672)</f>
        <v>0.1549966255974112</v>
      </c>
      <c r="H672" s="6">
        <f>労働コスト!H672/SUM(資本コスト!H672,労働コスト!H672)</f>
        <v>0.22645325312307102</v>
      </c>
      <c r="I672" s="6">
        <f>労働コスト!I672/SUM(資本コスト!I672,労働コスト!I672)</f>
        <v>0.11360620465369153</v>
      </c>
    </row>
    <row r="673" spans="1:9" x14ac:dyDescent="0.15">
      <c r="A673" s="1">
        <v>30</v>
      </c>
      <c r="B673" s="1" t="s">
        <v>128</v>
      </c>
      <c r="C673" s="1">
        <v>3</v>
      </c>
      <c r="D673" s="1" t="s">
        <v>155</v>
      </c>
      <c r="E673" s="6">
        <f>労働コスト!E673/SUM(資本コスト!E673,労働コスト!E673)</f>
        <v>0.74957425999889848</v>
      </c>
      <c r="F673" s="6">
        <f>労働コスト!F673/SUM(資本コスト!F673,労働コスト!F673)</f>
        <v>0.83525395039754258</v>
      </c>
      <c r="G673" s="6">
        <f>労働コスト!G673/SUM(資本コスト!G673,労働コスト!G673)</f>
        <v>0.7973585150482545</v>
      </c>
      <c r="H673" s="6">
        <f>労働コスト!H673/SUM(資本コスト!H673,労働コスト!H673)</f>
        <v>0.78385557628062164</v>
      </c>
      <c r="I673" s="6">
        <f>労働コスト!I673/SUM(資本コスト!I673,労働コスト!I673)</f>
        <v>0.72080521457990543</v>
      </c>
    </row>
    <row r="674" spans="1:9" x14ac:dyDescent="0.15">
      <c r="A674" s="1">
        <v>30</v>
      </c>
      <c r="B674" s="1" t="s">
        <v>128</v>
      </c>
      <c r="C674" s="1">
        <v>4</v>
      </c>
      <c r="D674" s="1" t="s">
        <v>156</v>
      </c>
      <c r="E674" s="6">
        <f>労働コスト!E674/SUM(資本コスト!E674,労働コスト!E674)</f>
        <v>0.74006437418128868</v>
      </c>
      <c r="F674" s="6">
        <f>労働コスト!F674/SUM(資本コスト!F674,労働コスト!F674)</f>
        <v>0.78372796717600146</v>
      </c>
      <c r="G674" s="6">
        <f>労働コスト!G674/SUM(資本コスト!G674,労働コスト!G674)</f>
        <v>0.79173222806190957</v>
      </c>
      <c r="H674" s="6">
        <f>労働コスト!H674/SUM(資本コスト!H674,労働コスト!H674)</f>
        <v>0.72886438893749583</v>
      </c>
      <c r="I674" s="6">
        <f>労働コスト!I674/SUM(資本コスト!I674,労働コスト!I674)</f>
        <v>0.65563290538203167</v>
      </c>
    </row>
    <row r="675" spans="1:9" x14ac:dyDescent="0.15">
      <c r="A675" s="1">
        <v>30</v>
      </c>
      <c r="B675" s="1" t="s">
        <v>128</v>
      </c>
      <c r="C675" s="1">
        <v>5</v>
      </c>
      <c r="D675" s="1" t="s">
        <v>157</v>
      </c>
      <c r="E675" s="6">
        <f>労働コスト!E675/SUM(資本コスト!E675,労働コスト!E675)</f>
        <v>0.73510800443449265</v>
      </c>
      <c r="F675" s="6">
        <f>労働コスト!F675/SUM(資本コスト!F675,労働コスト!F675)</f>
        <v>0.82953983947531773</v>
      </c>
      <c r="G675" s="6">
        <f>労働コスト!G675/SUM(資本コスト!G675,労働コスト!G675)</f>
        <v>0.82647776607380219</v>
      </c>
      <c r="H675" s="6">
        <f>労働コスト!H675/SUM(資本コスト!H675,労働コスト!H675)</f>
        <v>0.76315047302541317</v>
      </c>
      <c r="I675" s="6">
        <f>労働コスト!I675/SUM(資本コスト!I675,労働コスト!I675)</f>
        <v>0.69761476292847058</v>
      </c>
    </row>
    <row r="676" spans="1:9" x14ac:dyDescent="0.15">
      <c r="A676" s="1">
        <v>30</v>
      </c>
      <c r="B676" s="1" t="s">
        <v>128</v>
      </c>
      <c r="C676" s="1">
        <v>6</v>
      </c>
      <c r="D676" s="1" t="s">
        <v>49</v>
      </c>
      <c r="E676" s="6">
        <f>労働コスト!E676/SUM(資本コスト!E676,労働コスト!E676)</f>
        <v>0.57009934010296925</v>
      </c>
      <c r="F676" s="6">
        <f>労働コスト!F676/SUM(資本コスト!F676,労働コスト!F676)</f>
        <v>0.58814841123387041</v>
      </c>
      <c r="G676" s="6">
        <f>労働コスト!G676/SUM(資本コスト!G676,労働コスト!G676)</f>
        <v>0.45469326693851797</v>
      </c>
      <c r="H676" s="6">
        <f>労働コスト!H676/SUM(資本コスト!H676,労働コスト!H676)</f>
        <v>0.47989602754005861</v>
      </c>
      <c r="I676" s="6">
        <f>労働コスト!I676/SUM(資本コスト!I676,労働コスト!I676)</f>
        <v>0.39504401476184714</v>
      </c>
    </row>
    <row r="677" spans="1:9" x14ac:dyDescent="0.15">
      <c r="A677" s="1">
        <v>30</v>
      </c>
      <c r="B677" s="1" t="s">
        <v>128</v>
      </c>
      <c r="C677" s="1">
        <v>7</v>
      </c>
      <c r="D677" s="1" t="s">
        <v>158</v>
      </c>
      <c r="E677" s="6">
        <f>労働コスト!E677/SUM(資本コスト!E677,労働コスト!E677)</f>
        <v>0.12160509860932717</v>
      </c>
      <c r="F677" s="6">
        <f>労働コスト!F677/SUM(資本コスト!F677,労働コスト!F677)</f>
        <v>0.30059166294446321</v>
      </c>
      <c r="G677" s="6">
        <f>労働コスト!G677/SUM(資本コスト!G677,労働コスト!G677)</f>
        <v>0.22193128903233708</v>
      </c>
      <c r="H677" s="6">
        <f>労働コスト!H677/SUM(資本コスト!H677,労働コスト!H677)</f>
        <v>0.20975052708263578</v>
      </c>
      <c r="I677" s="6">
        <f>労働コスト!I677/SUM(資本コスト!I677,労働コスト!I677)</f>
        <v>0.15137594325336887</v>
      </c>
    </row>
    <row r="678" spans="1:9" x14ac:dyDescent="0.15">
      <c r="A678" s="1">
        <v>30</v>
      </c>
      <c r="B678" s="1" t="s">
        <v>128</v>
      </c>
      <c r="C678" s="1">
        <v>8</v>
      </c>
      <c r="D678" s="1" t="s">
        <v>159</v>
      </c>
      <c r="E678" s="6">
        <f>労働コスト!E678/SUM(資本コスト!E678,労働コスト!E678)</f>
        <v>0.67454293534055376</v>
      </c>
      <c r="F678" s="6">
        <f>労働コスト!F678/SUM(資本コスト!F678,労働コスト!F678)</f>
        <v>0.84271780462674406</v>
      </c>
      <c r="G678" s="6">
        <f>労働コスト!G678/SUM(資本コスト!G678,労働コスト!G678)</f>
        <v>0.83889268546099971</v>
      </c>
      <c r="H678" s="6">
        <f>労働コスト!H678/SUM(資本コスト!H678,労働コスト!H678)</f>
        <v>0.82281238413303914</v>
      </c>
      <c r="I678" s="6">
        <f>労働コスト!I678/SUM(資本コスト!I678,労働コスト!I678)</f>
        <v>0.7904372266914248</v>
      </c>
    </row>
    <row r="679" spans="1:9" x14ac:dyDescent="0.15">
      <c r="A679" s="1">
        <v>30</v>
      </c>
      <c r="B679" s="1" t="s">
        <v>128</v>
      </c>
      <c r="C679" s="1">
        <v>9</v>
      </c>
      <c r="D679" s="1" t="s">
        <v>160</v>
      </c>
      <c r="E679" s="6">
        <f>労働コスト!E679/SUM(資本コスト!E679,労働コスト!E679)</f>
        <v>0.37627120450102719</v>
      </c>
      <c r="F679" s="6">
        <f>労働コスト!F679/SUM(資本コスト!F679,労働コスト!F679)</f>
        <v>0.45899752356787876</v>
      </c>
      <c r="G679" s="6">
        <f>労働コスト!G679/SUM(資本コスト!G679,労働コスト!G679)</f>
        <v>0.39412525936138726</v>
      </c>
      <c r="H679" s="6">
        <f>労働コスト!H679/SUM(資本コスト!H679,労働コスト!H679)</f>
        <v>0.34672124504019786</v>
      </c>
      <c r="I679" s="6">
        <f>労働コスト!I679/SUM(資本コスト!I679,労働コスト!I679)</f>
        <v>0.3801013565299014</v>
      </c>
    </row>
    <row r="680" spans="1:9" x14ac:dyDescent="0.15">
      <c r="A680" s="1">
        <v>30</v>
      </c>
      <c r="B680" s="1" t="s">
        <v>128</v>
      </c>
      <c r="C680" s="1">
        <v>10</v>
      </c>
      <c r="D680" s="1" t="s">
        <v>161</v>
      </c>
      <c r="E680" s="6">
        <f>労働コスト!E680/SUM(資本コスト!E680,労働コスト!E680)</f>
        <v>0.91325573450367137</v>
      </c>
      <c r="F680" s="6">
        <f>労働コスト!F680/SUM(資本コスト!F680,労働コスト!F680)</f>
        <v>0.87640297473962059</v>
      </c>
      <c r="G680" s="6">
        <f>労働コスト!G680/SUM(資本コスト!G680,労働コスト!G680)</f>
        <v>0.8888161639367963</v>
      </c>
      <c r="H680" s="6">
        <f>労働コスト!H680/SUM(資本コスト!H680,労働コスト!H680)</f>
        <v>0.87497863820997457</v>
      </c>
      <c r="I680" s="6">
        <f>労働コスト!I680/SUM(資本コスト!I680,労働コスト!I680)</f>
        <v>0.81206809292199567</v>
      </c>
    </row>
    <row r="681" spans="1:9" x14ac:dyDescent="0.15">
      <c r="A681" s="1">
        <v>30</v>
      </c>
      <c r="B681" s="1" t="s">
        <v>128</v>
      </c>
      <c r="C681" s="1">
        <v>11</v>
      </c>
      <c r="D681" s="1" t="s">
        <v>162</v>
      </c>
      <c r="E681" s="6">
        <f>労働コスト!E681/SUM(資本コスト!E681,労働コスト!E681)</f>
        <v>0.84810652189526803</v>
      </c>
      <c r="F681" s="6">
        <f>労働コスト!F681/SUM(資本コスト!F681,労働コスト!F681)</f>
        <v>0.88687585930313362</v>
      </c>
      <c r="G681" s="6">
        <f>労働コスト!G681/SUM(資本コスト!G681,労働コスト!G681)</f>
        <v>0.78310866268186441</v>
      </c>
      <c r="H681" s="6">
        <f>労働コスト!H681/SUM(資本コスト!H681,労働コスト!H681)</f>
        <v>0.73538812604820725</v>
      </c>
      <c r="I681" s="6">
        <f>労働コスト!I681/SUM(資本コスト!I681,労働コスト!I681)</f>
        <v>0.71468222975335993</v>
      </c>
    </row>
    <row r="682" spans="1:9" x14ac:dyDescent="0.15">
      <c r="A682" s="1">
        <v>30</v>
      </c>
      <c r="B682" s="1" t="s">
        <v>128</v>
      </c>
      <c r="C682" s="1">
        <v>12</v>
      </c>
      <c r="D682" s="1" t="s">
        <v>163</v>
      </c>
      <c r="E682" s="6">
        <f>労働コスト!E682/SUM(資本コスト!E682,労働コスト!E682)</f>
        <v>0.92074414337594601</v>
      </c>
      <c r="F682" s="6">
        <f>労働コスト!F682/SUM(資本コスト!F682,労働コスト!F682)</f>
        <v>0.94044231702032144</v>
      </c>
      <c r="G682" s="6">
        <f>労働コスト!G682/SUM(資本コスト!G682,労働コスト!G682)</f>
        <v>0.90910463423472376</v>
      </c>
      <c r="H682" s="6">
        <f>労働コスト!H682/SUM(資本コスト!H682,労働コスト!H682)</f>
        <v>0.80563631462421059</v>
      </c>
      <c r="I682" s="6">
        <f>労働コスト!I682/SUM(資本コスト!I682,労働コスト!I682)</f>
        <v>0.69766281234701977</v>
      </c>
    </row>
    <row r="683" spans="1:9" x14ac:dyDescent="0.15">
      <c r="A683" s="1">
        <v>30</v>
      </c>
      <c r="B683" s="1" t="s">
        <v>128</v>
      </c>
      <c r="C683" s="1">
        <v>13</v>
      </c>
      <c r="D683" s="1" t="s">
        <v>164</v>
      </c>
      <c r="E683" s="6">
        <f>労働コスト!E683/SUM(資本コスト!E683,労働コスト!E683)</f>
        <v>0.94802241120512987</v>
      </c>
      <c r="F683" s="6">
        <f>労働コスト!F683/SUM(資本コスト!F683,労働コスト!F683)</f>
        <v>0.76262349458922596</v>
      </c>
      <c r="G683" s="6">
        <f>労働コスト!G683/SUM(資本コスト!G683,労働コスト!G683)</f>
        <v>0.76119350723784263</v>
      </c>
      <c r="H683" s="6">
        <f>労働コスト!H683/SUM(資本コスト!H683,労働コスト!H683)</f>
        <v>0.82905351048514608</v>
      </c>
      <c r="I683" s="6">
        <f>労働コスト!I683/SUM(資本コスト!I683,労働コスト!I683)</f>
        <v>0.8628625963561225</v>
      </c>
    </row>
    <row r="684" spans="1:9" x14ac:dyDescent="0.15">
      <c r="A684" s="1">
        <v>30</v>
      </c>
      <c r="B684" s="1" t="s">
        <v>128</v>
      </c>
      <c r="C684" s="1">
        <v>14</v>
      </c>
      <c r="D684" s="1" t="s">
        <v>165</v>
      </c>
      <c r="E684" s="6">
        <f>労働コスト!E684/SUM(資本コスト!E684,労働コスト!E684)</f>
        <v>0.87740446209575429</v>
      </c>
      <c r="F684" s="6">
        <f>労働コスト!F684/SUM(資本コスト!F684,労働コスト!F684)</f>
        <v>0.83866706274601843</v>
      </c>
      <c r="G684" s="6">
        <f>労働コスト!G684/SUM(資本コスト!G684,労働コスト!G684)</f>
        <v>0.62307554158056899</v>
      </c>
      <c r="H684" s="6">
        <f>労働コスト!H684/SUM(資本コスト!H684,労働コスト!H684)</f>
        <v>0.38620653487662437</v>
      </c>
      <c r="I684" s="6">
        <f>労働コスト!I684/SUM(資本コスト!I684,労働コスト!I684)</f>
        <v>0.33499338999757355</v>
      </c>
    </row>
    <row r="685" spans="1:9" x14ac:dyDescent="0.15">
      <c r="A685" s="1">
        <v>30</v>
      </c>
      <c r="B685" s="1" t="s">
        <v>128</v>
      </c>
      <c r="C685" s="1">
        <v>15</v>
      </c>
      <c r="D685" s="1" t="s">
        <v>166</v>
      </c>
      <c r="E685" s="6">
        <f>労働コスト!E685/SUM(資本コスト!E685,労働コスト!E685)</f>
        <v>0.83376452265635137</v>
      </c>
      <c r="F685" s="6">
        <f>労働コスト!F685/SUM(資本コスト!F685,労働コスト!F685)</f>
        <v>0.89465345506214922</v>
      </c>
      <c r="G685" s="6">
        <f>労働コスト!G685/SUM(資本コスト!G685,労働コスト!G685)</f>
        <v>0.86624837405568733</v>
      </c>
      <c r="H685" s="6">
        <f>労働コスト!H685/SUM(資本コスト!H685,労働コスト!H685)</f>
        <v>0.80985872779534651</v>
      </c>
      <c r="I685" s="6">
        <f>労働コスト!I685/SUM(資本コスト!I685,労働コスト!I685)</f>
        <v>0.75486321287360236</v>
      </c>
    </row>
    <row r="686" spans="1:9" x14ac:dyDescent="0.15">
      <c r="A686" s="1">
        <v>30</v>
      </c>
      <c r="B686" s="1" t="s">
        <v>78</v>
      </c>
      <c r="C686" s="1">
        <v>16</v>
      </c>
      <c r="D686" s="1" t="s">
        <v>149</v>
      </c>
      <c r="E686" s="6">
        <f>労働コスト!E686/SUM(資本コスト!E686,労働コスト!E686)</f>
        <v>0.75907440406669502</v>
      </c>
      <c r="F686" s="6">
        <f>労働コスト!F686/SUM(資本コスト!F686,労働コスト!F686)</f>
        <v>0.92096960030847019</v>
      </c>
      <c r="G686" s="6">
        <f>労働コスト!G686/SUM(資本コスト!G686,労働コスト!G686)</f>
        <v>0.9115762500951804</v>
      </c>
      <c r="H686" s="6">
        <f>労働コスト!H686/SUM(資本コスト!H686,労働コスト!H686)</f>
        <v>0.91747216152657696</v>
      </c>
      <c r="I686" s="6">
        <f>労働コスト!I686/SUM(資本コスト!I686,労働コスト!I686)</f>
        <v>0.92376765100869562</v>
      </c>
    </row>
    <row r="687" spans="1:9" x14ac:dyDescent="0.15">
      <c r="A687" s="1">
        <v>30</v>
      </c>
      <c r="B687" s="1" t="s">
        <v>78</v>
      </c>
      <c r="C687" s="1">
        <v>17</v>
      </c>
      <c r="D687" s="1" t="s">
        <v>150</v>
      </c>
      <c r="E687" s="6">
        <f>労働コスト!E687/SUM(資本コスト!E687,労働コスト!E687)</f>
        <v>0.18286125721532295</v>
      </c>
      <c r="F687" s="6">
        <f>労働コスト!F687/SUM(資本コスト!F687,労働コスト!F687)</f>
        <v>0.23875997405922877</v>
      </c>
      <c r="G687" s="6">
        <f>労働コスト!G687/SUM(資本コスト!G687,労働コスト!G687)</f>
        <v>0.30046746052173862</v>
      </c>
      <c r="H687" s="6">
        <f>労働コスト!H687/SUM(資本コスト!H687,労働コスト!H687)</f>
        <v>0.39534590577029682</v>
      </c>
      <c r="I687" s="6">
        <f>労働コスト!I687/SUM(資本コスト!I687,労働コスト!I687)</f>
        <v>0.39158268181027683</v>
      </c>
    </row>
    <row r="688" spans="1:9" x14ac:dyDescent="0.15">
      <c r="A688" s="1">
        <v>30</v>
      </c>
      <c r="B688" s="1" t="s">
        <v>78</v>
      </c>
      <c r="C688" s="1">
        <v>18</v>
      </c>
      <c r="D688" s="1" t="s">
        <v>151</v>
      </c>
      <c r="E688" s="6">
        <f>労働コスト!E688/SUM(資本コスト!E688,労働コスト!E688)</f>
        <v>0.88851285151330162</v>
      </c>
      <c r="F688" s="6">
        <f>労働コスト!F688/SUM(資本コスト!F688,労働コスト!F688)</f>
        <v>0.82877802115012544</v>
      </c>
      <c r="G688" s="6">
        <f>労働コスト!G688/SUM(資本コスト!G688,労働コスト!G688)</f>
        <v>0.8268936962593203</v>
      </c>
      <c r="H688" s="6">
        <f>労働コスト!H688/SUM(資本コスト!H688,労働コスト!H688)</f>
        <v>0.88463619542258709</v>
      </c>
      <c r="I688" s="6">
        <f>労働コスト!I688/SUM(資本コスト!I688,労働コスト!I688)</f>
        <v>0.86016663455150577</v>
      </c>
    </row>
    <row r="689" spans="1:9" x14ac:dyDescent="0.15">
      <c r="A689" s="1">
        <v>30</v>
      </c>
      <c r="B689" s="1" t="s">
        <v>78</v>
      </c>
      <c r="C689" s="1">
        <v>19</v>
      </c>
      <c r="D689" s="1" t="s">
        <v>152</v>
      </c>
      <c r="E689" s="6">
        <f>労働コスト!E689/SUM(資本コスト!E689,労働コスト!E689)</f>
        <v>0.56683215051542457</v>
      </c>
      <c r="F689" s="6">
        <f>労働コスト!F689/SUM(資本コスト!F689,労働コスト!F689)</f>
        <v>0.78556021230616124</v>
      </c>
      <c r="G689" s="6">
        <f>労働コスト!G689/SUM(資本コスト!G689,労働コスト!G689)</f>
        <v>0.8497510715783726</v>
      </c>
      <c r="H689" s="6">
        <f>労働コスト!H689/SUM(資本コスト!H689,労働コスト!H689)</f>
        <v>0.72902398669964275</v>
      </c>
      <c r="I689" s="6">
        <f>労働コスト!I689/SUM(資本コスト!I689,労働コスト!I689)</f>
        <v>0.76635738094640016</v>
      </c>
    </row>
    <row r="690" spans="1:9" x14ac:dyDescent="0.15">
      <c r="A690" s="1">
        <v>30</v>
      </c>
      <c r="B690" s="1" t="s">
        <v>78</v>
      </c>
      <c r="C690" s="1">
        <v>20</v>
      </c>
      <c r="D690" s="1" t="s">
        <v>153</v>
      </c>
      <c r="E690" s="6">
        <f>労働コスト!E690/SUM(資本コスト!E690,労働コスト!E690)</f>
        <v>0.43293099824986558</v>
      </c>
      <c r="F690" s="6">
        <f>労働コスト!F690/SUM(資本コスト!F690,労働コスト!F690)</f>
        <v>0.1475174155356824</v>
      </c>
      <c r="G690" s="6">
        <f>労働コスト!G690/SUM(資本コスト!G690,労働コスト!G690)</f>
        <v>0.25246268680323247</v>
      </c>
      <c r="H690" s="6">
        <f>労働コスト!H690/SUM(資本コスト!H690,労働コスト!H690)</f>
        <v>0.23691913370187981</v>
      </c>
      <c r="I690" s="6">
        <f>労働コスト!I690/SUM(資本コスト!I690,労働コスト!I690)</f>
        <v>0.18297768011836127</v>
      </c>
    </row>
    <row r="691" spans="1:9" x14ac:dyDescent="0.15">
      <c r="A691" s="1">
        <v>30</v>
      </c>
      <c r="B691" s="1" t="s">
        <v>78</v>
      </c>
      <c r="C691" s="1">
        <v>21</v>
      </c>
      <c r="D691" s="1" t="s">
        <v>154</v>
      </c>
      <c r="E691" s="6">
        <f>労働コスト!E691/SUM(資本コスト!E691,労働コスト!E691)</f>
        <v>0.34860645291691211</v>
      </c>
      <c r="F691" s="6">
        <f>労働コスト!F691/SUM(資本コスト!F691,労働コスト!F691)</f>
        <v>0.47510769414392501</v>
      </c>
      <c r="G691" s="6">
        <f>労働コスト!G691/SUM(資本コスト!G691,労働コスト!G691)</f>
        <v>0.53287674757298065</v>
      </c>
      <c r="H691" s="6">
        <f>労働コスト!H691/SUM(資本コスト!H691,労働コスト!H691)</f>
        <v>0.59381829014991849</v>
      </c>
      <c r="I691" s="6">
        <f>労働コスト!I691/SUM(資本コスト!I691,労働コスト!I691)</f>
        <v>0.5149705114659463</v>
      </c>
    </row>
    <row r="692" spans="1:9" x14ac:dyDescent="0.15">
      <c r="A692" s="1">
        <v>30</v>
      </c>
      <c r="B692" s="1" t="s">
        <v>29</v>
      </c>
      <c r="C692" s="1">
        <v>22</v>
      </c>
      <c r="D692" s="1" t="s">
        <v>146</v>
      </c>
      <c r="E692" s="6">
        <f>労働コスト!E692/SUM(資本コスト!E692,労働コスト!E692)</f>
        <v>0.6346349174507967</v>
      </c>
      <c r="F692" s="6">
        <f>労働コスト!F692/SUM(資本コスト!F692,労働コスト!F692)</f>
        <v>0.74155452209323136</v>
      </c>
      <c r="G692" s="6">
        <f>労働コスト!G692/SUM(資本コスト!G692,労働コスト!G692)</f>
        <v>0.69652487873056923</v>
      </c>
      <c r="H692" s="6">
        <f>労働コスト!H692/SUM(資本コスト!H692,労働コスト!H692)</f>
        <v>0.69233059087101623</v>
      </c>
      <c r="I692" s="6">
        <f>労働コスト!I692/SUM(資本コスト!I692,労働コスト!I692)</f>
        <v>0.75023194599524168</v>
      </c>
    </row>
    <row r="693" spans="1:9" x14ac:dyDescent="0.15">
      <c r="A693" s="1">
        <v>30</v>
      </c>
      <c r="B693" s="1" t="s">
        <v>29</v>
      </c>
      <c r="C693" s="1">
        <v>23</v>
      </c>
      <c r="D693" s="1" t="s">
        <v>167</v>
      </c>
      <c r="E693" s="6">
        <f>労働コスト!E693/SUM(資本コスト!E693,労働コスト!E693)</f>
        <v>0.5843956920856016</v>
      </c>
      <c r="F693" s="6">
        <f>労働コスト!F693/SUM(資本コスト!F693,労働コスト!F693)</f>
        <v>0.72265961128251432</v>
      </c>
      <c r="G693" s="6">
        <f>労働コスト!G693/SUM(資本コスト!G693,労働コスト!G693)</f>
        <v>0.71229059227847547</v>
      </c>
      <c r="H693" s="6">
        <f>労働コスト!H693/SUM(資本コスト!H693,労働コスト!H693)</f>
        <v>0.70847748895020901</v>
      </c>
      <c r="I693" s="6">
        <f>労働コスト!I693/SUM(資本コスト!I693,労働コスト!I693)</f>
        <v>0.65456146532631565</v>
      </c>
    </row>
    <row r="694" spans="1:9" x14ac:dyDescent="0.15">
      <c r="A694" s="1">
        <v>31</v>
      </c>
      <c r="B694" s="1" t="s">
        <v>79</v>
      </c>
      <c r="C694" s="1">
        <v>1</v>
      </c>
      <c r="D694" s="1" t="s">
        <v>147</v>
      </c>
      <c r="E694" s="6">
        <f>労働コスト!E694/SUM(資本コスト!E694,労働コスト!E694)</f>
        <v>0.40080442995000432</v>
      </c>
      <c r="F694" s="6">
        <f>労働コスト!F694/SUM(資本コスト!F694,労働コスト!F694)</f>
        <v>0.44954484541269579</v>
      </c>
      <c r="G694" s="6">
        <f>労働コスト!G694/SUM(資本コスト!G694,労働コスト!G694)</f>
        <v>0.42350913956911224</v>
      </c>
      <c r="H694" s="6">
        <f>労働コスト!H694/SUM(資本コスト!H694,労働コスト!H694)</f>
        <v>0.32227135555210767</v>
      </c>
      <c r="I694" s="6">
        <f>労働コスト!I694/SUM(資本コスト!I694,労働コスト!I694)</f>
        <v>0.28928701799052864</v>
      </c>
    </row>
    <row r="695" spans="1:9" x14ac:dyDescent="0.15">
      <c r="A695" s="1">
        <v>31</v>
      </c>
      <c r="B695" s="1" t="s">
        <v>79</v>
      </c>
      <c r="C695" s="1">
        <v>2</v>
      </c>
      <c r="D695" s="1" t="s">
        <v>148</v>
      </c>
      <c r="E695" s="6">
        <f>労働コスト!E695/SUM(資本コスト!E695,労働コスト!E695)</f>
        <v>0.64111457501054847</v>
      </c>
      <c r="F695" s="6">
        <f>労働コスト!F695/SUM(資本コスト!F695,労働コスト!F695)</f>
        <v>0.47009697469855272</v>
      </c>
      <c r="G695" s="6">
        <f>労働コスト!G695/SUM(資本コスト!G695,労働コスト!G695)</f>
        <v>0.49996075600248829</v>
      </c>
      <c r="H695" s="6">
        <f>労働コスト!H695/SUM(資本コスト!H695,労働コスト!H695)</f>
        <v>0.59120190201572032</v>
      </c>
      <c r="I695" s="6">
        <f>労働コスト!I695/SUM(資本コスト!I695,労働コスト!I695)</f>
        <v>0.34090661735143496</v>
      </c>
    </row>
    <row r="696" spans="1:9" x14ac:dyDescent="0.15">
      <c r="A696" s="1">
        <v>31</v>
      </c>
      <c r="B696" s="1" t="s">
        <v>129</v>
      </c>
      <c r="C696" s="1">
        <v>3</v>
      </c>
      <c r="D696" s="1" t="s">
        <v>155</v>
      </c>
      <c r="E696" s="6">
        <f>労働コスト!E696/SUM(資本コスト!E696,労働コスト!E696)</f>
        <v>0.6099358125424037</v>
      </c>
      <c r="F696" s="6">
        <f>労働コスト!F696/SUM(資本コスト!F696,労働コスト!F696)</f>
        <v>0.72430938423196922</v>
      </c>
      <c r="G696" s="6">
        <f>労働コスト!G696/SUM(資本コスト!G696,労働コスト!G696)</f>
        <v>0.62286210994194879</v>
      </c>
      <c r="H696" s="6">
        <f>労働コスト!H696/SUM(資本コスト!H696,労働コスト!H696)</f>
        <v>0.625176191637558</v>
      </c>
      <c r="I696" s="6">
        <f>労働コスト!I696/SUM(資本コスト!I696,労働コスト!I696)</f>
        <v>0.55100863502231401</v>
      </c>
    </row>
    <row r="697" spans="1:9" x14ac:dyDescent="0.15">
      <c r="A697" s="1">
        <v>31</v>
      </c>
      <c r="B697" s="1" t="s">
        <v>129</v>
      </c>
      <c r="C697" s="1">
        <v>4</v>
      </c>
      <c r="D697" s="1" t="s">
        <v>156</v>
      </c>
      <c r="E697" s="6">
        <f>労働コスト!E697/SUM(資本コスト!E697,労働コスト!E697)</f>
        <v>0.81732686347363792</v>
      </c>
      <c r="F697" s="6">
        <f>労働コスト!F697/SUM(資本コスト!F697,労働コスト!F697)</f>
        <v>0.87484944835260325</v>
      </c>
      <c r="G697" s="6">
        <f>労働コスト!G697/SUM(資本コスト!G697,労働コスト!G697)</f>
        <v>0.8726152835779184</v>
      </c>
      <c r="H697" s="6">
        <f>労働コスト!H697/SUM(資本コスト!H697,労働コスト!H697)</f>
        <v>0.81175976327116794</v>
      </c>
      <c r="I697" s="6">
        <f>労働コスト!I697/SUM(資本コスト!I697,労働コスト!I697)</f>
        <v>0.74415588565049473</v>
      </c>
    </row>
    <row r="698" spans="1:9" x14ac:dyDescent="0.15">
      <c r="A698" s="1">
        <v>31</v>
      </c>
      <c r="B698" s="1" t="s">
        <v>129</v>
      </c>
      <c r="C698" s="1">
        <v>5</v>
      </c>
      <c r="D698" s="1" t="s">
        <v>157</v>
      </c>
      <c r="E698" s="6">
        <f>労働コスト!E698/SUM(資本コスト!E698,労働コスト!E698)</f>
        <v>0.47587006297965317</v>
      </c>
      <c r="F698" s="6">
        <f>労働コスト!F698/SUM(資本コスト!F698,労働コスト!F698)</f>
        <v>0.62009460223295698</v>
      </c>
      <c r="G698" s="6">
        <f>労働コスト!G698/SUM(資本コスト!G698,労働コスト!G698)</f>
        <v>0.56889164607227249</v>
      </c>
      <c r="H698" s="6">
        <f>労働コスト!H698/SUM(資本コスト!H698,労働コスト!H698)</f>
        <v>0.43795641529480372</v>
      </c>
      <c r="I698" s="6">
        <f>労働コスト!I698/SUM(資本コスト!I698,労働コスト!I698)</f>
        <v>0.3796568522767465</v>
      </c>
    </row>
    <row r="699" spans="1:9" x14ac:dyDescent="0.15">
      <c r="A699" s="1">
        <v>31</v>
      </c>
      <c r="B699" s="1" t="s">
        <v>129</v>
      </c>
      <c r="C699" s="1">
        <v>6</v>
      </c>
      <c r="D699" s="1" t="s">
        <v>49</v>
      </c>
      <c r="E699" s="6">
        <f>労働コスト!E699/SUM(資本コスト!E699,労働コスト!E699)</f>
        <v>0.70940854026722144</v>
      </c>
      <c r="F699" s="6">
        <f>労働コスト!F699/SUM(資本コスト!F699,労働コスト!F699)</f>
        <v>0.89181290625019871</v>
      </c>
      <c r="G699" s="6">
        <f>労働コスト!G699/SUM(資本コスト!G699,労働コスト!G699)</f>
        <v>0.75692549814994869</v>
      </c>
      <c r="H699" s="6">
        <f>労働コスト!H699/SUM(資本コスト!H699,労働コスト!H699)</f>
        <v>0.86291801466602558</v>
      </c>
      <c r="I699" s="6">
        <f>労働コスト!I699/SUM(資本コスト!I699,労働コスト!I699)</f>
        <v>0.88062544863675762</v>
      </c>
    </row>
    <row r="700" spans="1:9" x14ac:dyDescent="0.15">
      <c r="A700" s="1">
        <v>31</v>
      </c>
      <c r="B700" s="1" t="s">
        <v>129</v>
      </c>
      <c r="C700" s="1">
        <v>7</v>
      </c>
      <c r="D700" s="1" t="s">
        <v>158</v>
      </c>
      <c r="E700" s="6">
        <f>労働コスト!E700/SUM(資本コスト!E700,労働コスト!E700)</f>
        <v>0.21165579342419177</v>
      </c>
      <c r="F700" s="6">
        <f>労働コスト!F700/SUM(資本コスト!F700,労働コスト!F700)</f>
        <v>0.63849693617294923</v>
      </c>
      <c r="G700" s="6">
        <f>労働コスト!G700/SUM(資本コスト!G700,労働コスト!G700)</f>
        <v>0.63482017113705791</v>
      </c>
      <c r="H700" s="6">
        <f>労働コスト!H700/SUM(資本コスト!H700,労働コスト!H700)</f>
        <v>0.47598496970746584</v>
      </c>
      <c r="I700" s="6">
        <f>労働コスト!I700/SUM(資本コスト!I700,労働コスト!I700)</f>
        <v>0.59691163510879286</v>
      </c>
    </row>
    <row r="701" spans="1:9" x14ac:dyDescent="0.15">
      <c r="A701" s="1">
        <v>31</v>
      </c>
      <c r="B701" s="1" t="s">
        <v>129</v>
      </c>
      <c r="C701" s="1">
        <v>8</v>
      </c>
      <c r="D701" s="1" t="s">
        <v>159</v>
      </c>
      <c r="E701" s="6">
        <f>労働コスト!E701/SUM(資本コスト!E701,労働コスト!E701)</f>
        <v>0.70711275865509293</v>
      </c>
      <c r="F701" s="6">
        <f>労働コスト!F701/SUM(資本コスト!F701,労働コスト!F701)</f>
        <v>0.80486078184908183</v>
      </c>
      <c r="G701" s="6">
        <f>労働コスト!G701/SUM(資本コスト!G701,労働コスト!G701)</f>
        <v>0.80765669407105367</v>
      </c>
      <c r="H701" s="6">
        <f>労働コスト!H701/SUM(資本コスト!H701,労働コスト!H701)</f>
        <v>0.82979635014241826</v>
      </c>
      <c r="I701" s="6">
        <f>労働コスト!I701/SUM(資本コスト!I701,労働コスト!I701)</f>
        <v>0.75953026776258126</v>
      </c>
    </row>
    <row r="702" spans="1:9" x14ac:dyDescent="0.15">
      <c r="A702" s="1">
        <v>31</v>
      </c>
      <c r="B702" s="1" t="s">
        <v>129</v>
      </c>
      <c r="C702" s="1">
        <v>9</v>
      </c>
      <c r="D702" s="1" t="s">
        <v>160</v>
      </c>
      <c r="E702" s="6">
        <f>労働コスト!E702/SUM(資本コスト!E702,労働コスト!E702)</f>
        <v>0.73784133547535968</v>
      </c>
      <c r="F702" s="6">
        <f>労働コスト!F702/SUM(資本コスト!F702,労働コスト!F702)</f>
        <v>0.64191640252015703</v>
      </c>
      <c r="G702" s="6">
        <f>労働コスト!G702/SUM(資本コスト!G702,労働コスト!G702)</f>
        <v>0.65517933440680642</v>
      </c>
      <c r="H702" s="6">
        <f>労働コスト!H702/SUM(資本コスト!H702,労働コスト!H702)</f>
        <v>0.78137188389512235</v>
      </c>
      <c r="I702" s="6">
        <f>労働コスト!I702/SUM(資本コスト!I702,労働コスト!I702)</f>
        <v>0.77401076478490116</v>
      </c>
    </row>
    <row r="703" spans="1:9" x14ac:dyDescent="0.15">
      <c r="A703" s="1">
        <v>31</v>
      </c>
      <c r="B703" s="1" t="s">
        <v>129</v>
      </c>
      <c r="C703" s="1">
        <v>10</v>
      </c>
      <c r="D703" s="1" t="s">
        <v>161</v>
      </c>
      <c r="E703" s="6">
        <f>労働コスト!E703/SUM(資本コスト!E703,労働コスト!E703)</f>
        <v>0.59002649569680876</v>
      </c>
      <c r="F703" s="6">
        <f>労働コスト!F703/SUM(資本コスト!F703,労働コスト!F703)</f>
        <v>0.61078005505524291</v>
      </c>
      <c r="G703" s="6">
        <f>労働コスト!G703/SUM(資本コスト!G703,労働コスト!G703)</f>
        <v>0.68104667313495093</v>
      </c>
      <c r="H703" s="6">
        <f>労働コスト!H703/SUM(資本コスト!H703,労働コスト!H703)</f>
        <v>0.75408244947909309</v>
      </c>
      <c r="I703" s="6">
        <f>労働コスト!I703/SUM(資本コスト!I703,労働コスト!I703)</f>
        <v>0.76530028388755633</v>
      </c>
    </row>
    <row r="704" spans="1:9" x14ac:dyDescent="0.15">
      <c r="A704" s="1">
        <v>31</v>
      </c>
      <c r="B704" s="1" t="s">
        <v>129</v>
      </c>
      <c r="C704" s="1">
        <v>11</v>
      </c>
      <c r="D704" s="1" t="s">
        <v>162</v>
      </c>
      <c r="E704" s="6">
        <f>労働コスト!E704/SUM(資本コスト!E704,労働コスト!E704)</f>
        <v>0.42792274201619451</v>
      </c>
      <c r="F704" s="6">
        <f>労働コスト!F704/SUM(資本コスト!F704,労働コスト!F704)</f>
        <v>0.66916419017654638</v>
      </c>
      <c r="G704" s="6">
        <f>労働コスト!G704/SUM(資本コスト!G704,労働コスト!G704)</f>
        <v>0.70429065581724082</v>
      </c>
      <c r="H704" s="6">
        <f>労働コスト!H704/SUM(資本コスト!H704,労働コスト!H704)</f>
        <v>0.7745456372161964</v>
      </c>
      <c r="I704" s="6">
        <f>労働コスト!I704/SUM(資本コスト!I704,労働コスト!I704)</f>
        <v>0.78338939959187948</v>
      </c>
    </row>
    <row r="705" spans="1:9" x14ac:dyDescent="0.15">
      <c r="A705" s="1">
        <v>31</v>
      </c>
      <c r="B705" s="1" t="s">
        <v>129</v>
      </c>
      <c r="C705" s="1">
        <v>12</v>
      </c>
      <c r="D705" s="1" t="s">
        <v>163</v>
      </c>
      <c r="E705" s="6">
        <f>労働コスト!E705/SUM(資本コスト!E705,労働コスト!E705)</f>
        <v>0.84973820356537932</v>
      </c>
      <c r="F705" s="6">
        <f>労働コスト!F705/SUM(資本コスト!F705,労働コスト!F705)</f>
        <v>0.80664582411754338</v>
      </c>
      <c r="G705" s="6">
        <f>労働コスト!G705/SUM(資本コスト!G705,労働コスト!G705)</f>
        <v>0.72185326817493445</v>
      </c>
      <c r="H705" s="6">
        <f>労働コスト!H705/SUM(資本コスト!H705,労働コスト!H705)</f>
        <v>0.7029877771039591</v>
      </c>
      <c r="I705" s="6">
        <f>労働コスト!I705/SUM(資本コスト!I705,労働コスト!I705)</f>
        <v>0.59970669000643706</v>
      </c>
    </row>
    <row r="706" spans="1:9" x14ac:dyDescent="0.15">
      <c r="A706" s="1">
        <v>31</v>
      </c>
      <c r="B706" s="1" t="s">
        <v>129</v>
      </c>
      <c r="C706" s="1">
        <v>13</v>
      </c>
      <c r="D706" s="1" t="s">
        <v>164</v>
      </c>
      <c r="E706" s="6">
        <f>労働コスト!E706/SUM(資本コスト!E706,労働コスト!E706)</f>
        <v>0.94269742711380455</v>
      </c>
      <c r="F706" s="6">
        <f>労働コスト!F706/SUM(資本コスト!F706,労働コスト!F706)</f>
        <v>0.89433455503438164</v>
      </c>
      <c r="G706" s="6">
        <f>労働コスト!G706/SUM(資本コスト!G706,労働コスト!G706)</f>
        <v>0.82863719450097961</v>
      </c>
      <c r="H706" s="6">
        <f>労働コスト!H706/SUM(資本コスト!H706,労働コスト!H706)</f>
        <v>0.82018516609404213</v>
      </c>
      <c r="I706" s="6">
        <f>労働コスト!I706/SUM(資本コスト!I706,労働コスト!I706)</f>
        <v>0.86905024503298478</v>
      </c>
    </row>
    <row r="707" spans="1:9" x14ac:dyDescent="0.15">
      <c r="A707" s="1">
        <v>31</v>
      </c>
      <c r="B707" s="1" t="s">
        <v>129</v>
      </c>
      <c r="C707" s="1">
        <v>14</v>
      </c>
      <c r="D707" s="1" t="s">
        <v>165</v>
      </c>
      <c r="E707" s="6">
        <f>労働コスト!E707/SUM(資本コスト!E707,労働コスト!E707)</f>
        <v>0.97488147606453934</v>
      </c>
      <c r="F707" s="6">
        <f>労働コスト!F707/SUM(資本コスト!F707,労働コスト!F707)</f>
        <v>0.96676884749361047</v>
      </c>
      <c r="G707" s="6">
        <f>労働コスト!G707/SUM(資本コスト!G707,労働コスト!G707)</f>
        <v>0.74904094536057142</v>
      </c>
      <c r="H707" s="6">
        <f>労働コスト!H707/SUM(資本コスト!H707,労働コスト!H707)</f>
        <v>0.73577876208037185</v>
      </c>
      <c r="I707" s="6">
        <f>労働コスト!I707/SUM(資本コスト!I707,労働コスト!I707)</f>
        <v>0.41547166734405522</v>
      </c>
    </row>
    <row r="708" spans="1:9" x14ac:dyDescent="0.15">
      <c r="A708" s="1">
        <v>31</v>
      </c>
      <c r="B708" s="1" t="s">
        <v>129</v>
      </c>
      <c r="C708" s="1">
        <v>15</v>
      </c>
      <c r="D708" s="1" t="s">
        <v>166</v>
      </c>
      <c r="E708" s="6">
        <f>労働コスト!E708/SUM(資本コスト!E708,労働コスト!E708)</f>
        <v>0.88960138990465787</v>
      </c>
      <c r="F708" s="6">
        <f>労働コスト!F708/SUM(資本コスト!F708,労働コスト!F708)</f>
        <v>0.84772650374483238</v>
      </c>
      <c r="G708" s="6">
        <f>労働コスト!G708/SUM(資本コスト!G708,労働コスト!G708)</f>
        <v>0.83556589579463258</v>
      </c>
      <c r="H708" s="6">
        <f>労働コスト!H708/SUM(資本コスト!H708,労働コスト!H708)</f>
        <v>0.79625204024903551</v>
      </c>
      <c r="I708" s="6">
        <f>労働コスト!I708/SUM(資本コスト!I708,労働コスト!I708)</f>
        <v>0.74843814371326678</v>
      </c>
    </row>
    <row r="709" spans="1:9" x14ac:dyDescent="0.15">
      <c r="A709" s="1">
        <v>31</v>
      </c>
      <c r="B709" s="1" t="s">
        <v>79</v>
      </c>
      <c r="C709" s="1">
        <v>16</v>
      </c>
      <c r="D709" s="1" t="s">
        <v>149</v>
      </c>
      <c r="E709" s="6">
        <f>労働コスト!E709/SUM(資本コスト!E709,労働コスト!E709)</f>
        <v>0.80918796669537818</v>
      </c>
      <c r="F709" s="6">
        <f>労働コスト!F709/SUM(資本コスト!F709,労働コスト!F709)</f>
        <v>0.88793512019478782</v>
      </c>
      <c r="G709" s="6">
        <f>労働コスト!G709/SUM(資本コスト!G709,労働コスト!G709)</f>
        <v>0.891167524401276</v>
      </c>
      <c r="H709" s="6">
        <f>労働コスト!H709/SUM(資本コスト!H709,労働コスト!H709)</f>
        <v>0.90898681733982101</v>
      </c>
      <c r="I709" s="6">
        <f>労働コスト!I709/SUM(資本コスト!I709,労働コスト!I709)</f>
        <v>0.92268387326308954</v>
      </c>
    </row>
    <row r="710" spans="1:9" x14ac:dyDescent="0.15">
      <c r="A710" s="1">
        <v>31</v>
      </c>
      <c r="B710" s="1" t="s">
        <v>79</v>
      </c>
      <c r="C710" s="1">
        <v>17</v>
      </c>
      <c r="D710" s="1" t="s">
        <v>150</v>
      </c>
      <c r="E710" s="6">
        <f>労働コスト!E710/SUM(資本コスト!E710,労働コスト!E710)</f>
        <v>0.41091066358638834</v>
      </c>
      <c r="F710" s="6">
        <f>労働コスト!F710/SUM(資本コスト!F710,労働コスト!F710)</f>
        <v>0.25940040849530804</v>
      </c>
      <c r="G710" s="6">
        <f>労働コスト!G710/SUM(資本コスト!G710,労働コスト!G710)</f>
        <v>0.26674539070695036</v>
      </c>
      <c r="H710" s="6">
        <f>労働コスト!H710/SUM(資本コスト!H710,労働コスト!H710)</f>
        <v>0.35603232108199023</v>
      </c>
      <c r="I710" s="6">
        <f>労働コスト!I710/SUM(資本コスト!I710,労働コスト!I710)</f>
        <v>0.32988707370472087</v>
      </c>
    </row>
    <row r="711" spans="1:9" x14ac:dyDescent="0.15">
      <c r="A711" s="1">
        <v>31</v>
      </c>
      <c r="B711" s="1" t="s">
        <v>79</v>
      </c>
      <c r="C711" s="1">
        <v>18</v>
      </c>
      <c r="D711" s="1" t="s">
        <v>151</v>
      </c>
      <c r="E711" s="6">
        <f>労働コスト!E711/SUM(資本コスト!E711,労働コスト!E711)</f>
        <v>0.86782788068672601</v>
      </c>
      <c r="F711" s="6">
        <f>労働コスト!F711/SUM(資本コスト!F711,労働コスト!F711)</f>
        <v>0.79239155286602347</v>
      </c>
      <c r="G711" s="6">
        <f>労働コスト!G711/SUM(資本コスト!G711,労働コスト!G711)</f>
        <v>0.74794259273766817</v>
      </c>
      <c r="H711" s="6">
        <f>労働コスト!H711/SUM(資本コスト!H711,労働コスト!H711)</f>
        <v>0.82916120136110838</v>
      </c>
      <c r="I711" s="6">
        <f>労働コスト!I711/SUM(資本コスト!I711,労働コスト!I711)</f>
        <v>0.76462599401805609</v>
      </c>
    </row>
    <row r="712" spans="1:9" x14ac:dyDescent="0.15">
      <c r="A712" s="1">
        <v>31</v>
      </c>
      <c r="B712" s="1" t="s">
        <v>79</v>
      </c>
      <c r="C712" s="1">
        <v>19</v>
      </c>
      <c r="D712" s="1" t="s">
        <v>152</v>
      </c>
      <c r="E712" s="6">
        <f>労働コスト!E712/SUM(資本コスト!E712,労働コスト!E712)</f>
        <v>0.73878942888251087</v>
      </c>
      <c r="F712" s="6">
        <f>労働コスト!F712/SUM(資本コスト!F712,労働コスト!F712)</f>
        <v>0.87187407600264788</v>
      </c>
      <c r="G712" s="6">
        <f>労働コスト!G712/SUM(資本コスト!G712,労働コスト!G712)</f>
        <v>0.89596891456698557</v>
      </c>
      <c r="H712" s="6">
        <f>労働コスト!H712/SUM(資本コスト!H712,労働コスト!H712)</f>
        <v>0.818910426720872</v>
      </c>
      <c r="I712" s="6">
        <f>労働コスト!I712/SUM(資本コスト!I712,労働コスト!I712)</f>
        <v>0.75668847830528629</v>
      </c>
    </row>
    <row r="713" spans="1:9" x14ac:dyDescent="0.15">
      <c r="A713" s="1">
        <v>31</v>
      </c>
      <c r="B713" s="1" t="s">
        <v>79</v>
      </c>
      <c r="C713" s="1">
        <v>20</v>
      </c>
      <c r="D713" s="1" t="s">
        <v>153</v>
      </c>
      <c r="E713" s="6">
        <f>労働コスト!E713/SUM(資本コスト!E713,労働コスト!E713)</f>
        <v>0.55813696474827668</v>
      </c>
      <c r="F713" s="6">
        <f>労働コスト!F713/SUM(資本コスト!F713,労働コスト!F713)</f>
        <v>0.11566692806475191</v>
      </c>
      <c r="G713" s="6">
        <f>労働コスト!G713/SUM(資本コスト!G713,労働コスト!G713)</f>
        <v>0.19813366467107035</v>
      </c>
      <c r="H713" s="6">
        <f>労働コスト!H713/SUM(資本コスト!H713,労働コスト!H713)</f>
        <v>0.19136434852265791</v>
      </c>
      <c r="I713" s="6">
        <f>労働コスト!I713/SUM(資本コスト!I713,労働コスト!I713)</f>
        <v>0.14063925865460652</v>
      </c>
    </row>
    <row r="714" spans="1:9" x14ac:dyDescent="0.15">
      <c r="A714" s="1">
        <v>31</v>
      </c>
      <c r="B714" s="1" t="s">
        <v>79</v>
      </c>
      <c r="C714" s="1">
        <v>21</v>
      </c>
      <c r="D714" s="1" t="s">
        <v>154</v>
      </c>
      <c r="E714" s="6">
        <f>労働コスト!E714/SUM(資本コスト!E714,労働コスト!E714)</f>
        <v>0.91375990563247333</v>
      </c>
      <c r="F714" s="6">
        <f>労働コスト!F714/SUM(資本コスト!F714,労働コスト!F714)</f>
        <v>0.59314135786877142</v>
      </c>
      <c r="G714" s="6">
        <f>労働コスト!G714/SUM(資本コスト!G714,労働コスト!G714)</f>
        <v>0.65395032148874199</v>
      </c>
      <c r="H714" s="6">
        <f>労働コスト!H714/SUM(資本コスト!H714,労働コスト!H714)</f>
        <v>0.64591106147317723</v>
      </c>
      <c r="I714" s="6">
        <f>労働コスト!I714/SUM(資本コスト!I714,労働コスト!I714)</f>
        <v>0.52263489809975483</v>
      </c>
    </row>
    <row r="715" spans="1:9" x14ac:dyDescent="0.15">
      <c r="A715" s="1">
        <v>31</v>
      </c>
      <c r="B715" s="1" t="s">
        <v>30</v>
      </c>
      <c r="C715" s="1">
        <v>22</v>
      </c>
      <c r="D715" s="1" t="s">
        <v>146</v>
      </c>
      <c r="E715" s="6">
        <f>労働コスト!E715/SUM(資本コスト!E715,労働コスト!E715)</f>
        <v>0.87379651222270927</v>
      </c>
      <c r="F715" s="6">
        <f>労働コスト!F715/SUM(資本コスト!F715,労働コスト!F715)</f>
        <v>0.75046624630153247</v>
      </c>
      <c r="G715" s="6">
        <f>労働コスト!G715/SUM(資本コスト!G715,労働コスト!G715)</f>
        <v>0.69036695189658792</v>
      </c>
      <c r="H715" s="6">
        <f>労働コスト!H715/SUM(資本コスト!H715,労働コスト!H715)</f>
        <v>0.67780117851830546</v>
      </c>
      <c r="I715" s="6">
        <f>労働コスト!I715/SUM(資本コスト!I715,労働コスト!I715)</f>
        <v>0.75831439472295625</v>
      </c>
    </row>
    <row r="716" spans="1:9" x14ac:dyDescent="0.15">
      <c r="A716" s="1">
        <v>31</v>
      </c>
      <c r="B716" s="1" t="s">
        <v>30</v>
      </c>
      <c r="C716" s="1">
        <v>23</v>
      </c>
      <c r="D716" s="1" t="s">
        <v>167</v>
      </c>
      <c r="E716" s="6">
        <f>労働コスト!E716/SUM(資本コスト!E716,労働コスト!E716)</f>
        <v>0.62490243366023435</v>
      </c>
      <c r="F716" s="6">
        <f>労働コスト!F716/SUM(資本コスト!F716,労働コスト!F716)</f>
        <v>0.69772418140422088</v>
      </c>
      <c r="G716" s="6">
        <f>労働コスト!G716/SUM(資本コスト!G716,労働コスト!G716)</f>
        <v>0.70592758485723872</v>
      </c>
      <c r="H716" s="6">
        <f>労働コスト!H716/SUM(資本コスト!H716,労働コスト!H716)</f>
        <v>0.69965980918526482</v>
      </c>
      <c r="I716" s="6">
        <f>労働コスト!I716/SUM(資本コスト!I716,労働コスト!I716)</f>
        <v>0.66651236663927471</v>
      </c>
    </row>
    <row r="717" spans="1:9" x14ac:dyDescent="0.15">
      <c r="A717" s="1">
        <v>32</v>
      </c>
      <c r="B717" s="1" t="s">
        <v>80</v>
      </c>
      <c r="C717" s="1">
        <v>1</v>
      </c>
      <c r="D717" s="1" t="s">
        <v>147</v>
      </c>
      <c r="E717" s="6">
        <f>労働コスト!E717/SUM(資本コスト!E717,労働コスト!E717)</f>
        <v>0.43977715800825223</v>
      </c>
      <c r="F717" s="6">
        <f>労働コスト!F717/SUM(資本コスト!F717,労働コスト!F717)</f>
        <v>0.58732175268875586</v>
      </c>
      <c r="G717" s="6">
        <f>労働コスト!G717/SUM(資本コスト!G717,労働コスト!G717)</f>
        <v>0.55028068010671083</v>
      </c>
      <c r="H717" s="6">
        <f>労働コスト!H717/SUM(資本コスト!H717,労働コスト!H717)</f>
        <v>0.3512723581793229</v>
      </c>
      <c r="I717" s="6">
        <f>労働コスト!I717/SUM(資本コスト!I717,労働コスト!I717)</f>
        <v>0.29574457832330225</v>
      </c>
    </row>
    <row r="718" spans="1:9" x14ac:dyDescent="0.15">
      <c r="A718" s="1">
        <v>32</v>
      </c>
      <c r="B718" s="1" t="s">
        <v>80</v>
      </c>
      <c r="C718" s="1">
        <v>2</v>
      </c>
      <c r="D718" s="1" t="s">
        <v>148</v>
      </c>
      <c r="E718" s="6">
        <f>労働コスト!E718/SUM(資本コスト!E718,労働コスト!E718)</f>
        <v>0.66051665046148944</v>
      </c>
      <c r="F718" s="6">
        <f>労働コスト!F718/SUM(資本コスト!F718,労働コスト!F718)</f>
        <v>0.72769969879184315</v>
      </c>
      <c r="G718" s="6">
        <f>労働コスト!G718/SUM(資本コスト!G718,労働コスト!G718)</f>
        <v>0.73403674425406307</v>
      </c>
      <c r="H718" s="6">
        <f>労働コスト!H718/SUM(資本コスト!H718,労働コスト!H718)</f>
        <v>0.79214224345518558</v>
      </c>
      <c r="I718" s="6">
        <f>労働コスト!I718/SUM(資本コスト!I718,労働コスト!I718)</f>
        <v>0.76767685634694904</v>
      </c>
    </row>
    <row r="719" spans="1:9" x14ac:dyDescent="0.15">
      <c r="A719" s="1">
        <v>32</v>
      </c>
      <c r="B719" s="1" t="s">
        <v>130</v>
      </c>
      <c r="C719" s="1">
        <v>3</v>
      </c>
      <c r="D719" s="1" t="s">
        <v>155</v>
      </c>
      <c r="E719" s="6">
        <f>労働コスト!E719/SUM(資本コスト!E719,労働コスト!E719)</f>
        <v>0.6649841192668321</v>
      </c>
      <c r="F719" s="6">
        <f>労働コスト!F719/SUM(資本コスト!F719,労働コスト!F719)</f>
        <v>0.76615963768256323</v>
      </c>
      <c r="G719" s="6">
        <f>労働コスト!G719/SUM(資本コスト!G719,労働コスト!G719)</f>
        <v>0.78520971554328467</v>
      </c>
      <c r="H719" s="6">
        <f>労働コスト!H719/SUM(資本コスト!H719,労働コスト!H719)</f>
        <v>0.79158759224374697</v>
      </c>
      <c r="I719" s="6">
        <f>労働コスト!I719/SUM(資本コスト!I719,労働コスト!I719)</f>
        <v>0.78689628597428196</v>
      </c>
    </row>
    <row r="720" spans="1:9" x14ac:dyDescent="0.15">
      <c r="A720" s="1">
        <v>32</v>
      </c>
      <c r="B720" s="1" t="s">
        <v>130</v>
      </c>
      <c r="C720" s="1">
        <v>4</v>
      </c>
      <c r="D720" s="1" t="s">
        <v>156</v>
      </c>
      <c r="E720" s="6">
        <f>労働コスト!E720/SUM(資本コスト!E720,労働コスト!E720)</f>
        <v>0.57976647890575683</v>
      </c>
      <c r="F720" s="6">
        <f>労働コスト!F720/SUM(資本コスト!F720,労働コスト!F720)</f>
        <v>0.78421960978836025</v>
      </c>
      <c r="G720" s="6">
        <f>労働コスト!G720/SUM(資本コスト!G720,労働コスト!G720)</f>
        <v>0.77794082608297221</v>
      </c>
      <c r="H720" s="6">
        <f>労働コスト!H720/SUM(資本コスト!H720,労働コスト!H720)</f>
        <v>0.68304702313963284</v>
      </c>
      <c r="I720" s="6">
        <f>労働コスト!I720/SUM(資本コスト!I720,労働コスト!I720)</f>
        <v>0.56986253104597717</v>
      </c>
    </row>
    <row r="721" spans="1:9" x14ac:dyDescent="0.15">
      <c r="A721" s="1">
        <v>32</v>
      </c>
      <c r="B721" s="1" t="s">
        <v>130</v>
      </c>
      <c r="C721" s="1">
        <v>5</v>
      </c>
      <c r="D721" s="1" t="s">
        <v>157</v>
      </c>
      <c r="E721" s="6">
        <f>労働コスト!E721/SUM(資本コスト!E721,労働コスト!E721)</f>
        <v>0.38900937968437832</v>
      </c>
      <c r="F721" s="6">
        <f>労働コスト!F721/SUM(資本コスト!F721,労働コスト!F721)</f>
        <v>0.65973498855000645</v>
      </c>
      <c r="G721" s="6">
        <f>労働コスト!G721/SUM(資本コスト!G721,労働コスト!G721)</f>
        <v>0.76383078928060988</v>
      </c>
      <c r="H721" s="6">
        <f>労働コスト!H721/SUM(資本コスト!H721,労働コスト!H721)</f>
        <v>0.77528339560519655</v>
      </c>
      <c r="I721" s="6">
        <f>労働コスト!I721/SUM(資本コスト!I721,労働コスト!I721)</f>
        <v>0.64562093678928667</v>
      </c>
    </row>
    <row r="722" spans="1:9" x14ac:dyDescent="0.15">
      <c r="A722" s="1">
        <v>32</v>
      </c>
      <c r="B722" s="1" t="s">
        <v>130</v>
      </c>
      <c r="C722" s="1">
        <v>6</v>
      </c>
      <c r="D722" s="1" t="s">
        <v>49</v>
      </c>
      <c r="E722" s="6">
        <f>労働コスト!E722/SUM(資本コスト!E722,労働コスト!E722)</f>
        <v>0.52379854257830072</v>
      </c>
      <c r="F722" s="6">
        <f>労働コスト!F722/SUM(資本コスト!F722,労働コスト!F722)</f>
        <v>0.7056749572889538</v>
      </c>
      <c r="G722" s="6">
        <f>労働コスト!G722/SUM(資本コスト!G722,労働コスト!G722)</f>
        <v>0.66996357071693757</v>
      </c>
      <c r="H722" s="6">
        <f>労働コスト!H722/SUM(資本コスト!H722,労働コスト!H722)</f>
        <v>0.76234433417646941</v>
      </c>
      <c r="I722" s="6">
        <f>労働コスト!I722/SUM(資本コスト!I722,労働コスト!I722)</f>
        <v>0.83059703089815295</v>
      </c>
    </row>
    <row r="723" spans="1:9" x14ac:dyDescent="0.15">
      <c r="A723" s="1">
        <v>32</v>
      </c>
      <c r="B723" s="1" t="s">
        <v>130</v>
      </c>
      <c r="C723" s="1">
        <v>7</v>
      </c>
      <c r="D723" s="1" t="s">
        <v>158</v>
      </c>
      <c r="E723" s="6">
        <f>労働コスト!E723/SUM(資本コスト!E723,労働コスト!E723)</f>
        <v>0.15604630736897937</v>
      </c>
      <c r="F723" s="6">
        <f>労働コスト!F723/SUM(資本コスト!F723,労働コスト!F723)</f>
        <v>0.55210933777227378</v>
      </c>
      <c r="G723" s="6">
        <f>労働コスト!G723/SUM(資本コスト!G723,労働コスト!G723)</f>
        <v>0.58544512063469545</v>
      </c>
      <c r="H723" s="6">
        <f>労働コスト!H723/SUM(資本コスト!H723,労働コスト!H723)</f>
        <v>0.53205087188782318</v>
      </c>
      <c r="I723" s="6">
        <f>労働コスト!I723/SUM(資本コスト!I723,労働コスト!I723)</f>
        <v>0.66808543376281526</v>
      </c>
    </row>
    <row r="724" spans="1:9" x14ac:dyDescent="0.15">
      <c r="A724" s="1">
        <v>32</v>
      </c>
      <c r="B724" s="1" t="s">
        <v>130</v>
      </c>
      <c r="C724" s="1">
        <v>8</v>
      </c>
      <c r="D724" s="1" t="s">
        <v>159</v>
      </c>
      <c r="E724" s="6">
        <f>労働コスト!E724/SUM(資本コスト!E724,労働コスト!E724)</f>
        <v>0.72384807278790164</v>
      </c>
      <c r="F724" s="6">
        <f>労働コスト!F724/SUM(資本コスト!F724,労働コスト!F724)</f>
        <v>0.79293671685128475</v>
      </c>
      <c r="G724" s="6">
        <f>労働コスト!G724/SUM(資本コスト!G724,労働コスト!G724)</f>
        <v>0.75263470316515657</v>
      </c>
      <c r="H724" s="6">
        <f>労働コスト!H724/SUM(資本コスト!H724,労働コスト!H724)</f>
        <v>0.76833139657127347</v>
      </c>
      <c r="I724" s="6">
        <f>労働コスト!I724/SUM(資本コスト!I724,労働コスト!I724)</f>
        <v>0.7352857918387804</v>
      </c>
    </row>
    <row r="725" spans="1:9" x14ac:dyDescent="0.15">
      <c r="A725" s="1">
        <v>32</v>
      </c>
      <c r="B725" s="1" t="s">
        <v>130</v>
      </c>
      <c r="C725" s="1">
        <v>9</v>
      </c>
      <c r="D725" s="1" t="s">
        <v>160</v>
      </c>
      <c r="E725" s="6">
        <f>労働コスト!E725/SUM(資本コスト!E725,労働コスト!E725)</f>
        <v>0.70605060809617515</v>
      </c>
      <c r="F725" s="6">
        <f>労働コスト!F725/SUM(資本コスト!F725,労働コスト!F725)</f>
        <v>0.76809526038113862</v>
      </c>
      <c r="G725" s="6">
        <f>労働コスト!G725/SUM(資本コスト!G725,労働コスト!G725)</f>
        <v>0.68161290487787451</v>
      </c>
      <c r="H725" s="6">
        <f>労働コスト!H725/SUM(資本コスト!H725,労働コスト!H725)</f>
        <v>0.68050972868673898</v>
      </c>
      <c r="I725" s="6">
        <f>労働コスト!I725/SUM(資本コスト!I725,労働コスト!I725)</f>
        <v>0.61626161819167968</v>
      </c>
    </row>
    <row r="726" spans="1:9" x14ac:dyDescent="0.15">
      <c r="A726" s="1">
        <v>32</v>
      </c>
      <c r="B726" s="1" t="s">
        <v>130</v>
      </c>
      <c r="C726" s="1">
        <v>10</v>
      </c>
      <c r="D726" s="1" t="s">
        <v>161</v>
      </c>
      <c r="E726" s="6">
        <f>労働コスト!E726/SUM(資本コスト!E726,労働コスト!E726)</f>
        <v>0.79953393775449866</v>
      </c>
      <c r="F726" s="6">
        <f>労働コスト!F726/SUM(資本コスト!F726,労働コスト!F726)</f>
        <v>0.83012581002412578</v>
      </c>
      <c r="G726" s="6">
        <f>労働コスト!G726/SUM(資本コスト!G726,労働コスト!G726)</f>
        <v>0.84872633754961779</v>
      </c>
      <c r="H726" s="6">
        <f>労働コスト!H726/SUM(資本コスト!H726,労働コスト!H726)</f>
        <v>0.79337623183237205</v>
      </c>
      <c r="I726" s="6">
        <f>労働コスト!I726/SUM(資本コスト!I726,労働コスト!I726)</f>
        <v>0.72262502401018569</v>
      </c>
    </row>
    <row r="727" spans="1:9" x14ac:dyDescent="0.15">
      <c r="A727" s="1">
        <v>32</v>
      </c>
      <c r="B727" s="1" t="s">
        <v>130</v>
      </c>
      <c r="C727" s="1">
        <v>11</v>
      </c>
      <c r="D727" s="1" t="s">
        <v>162</v>
      </c>
      <c r="E727" s="6">
        <f>労働コスト!E727/SUM(資本コスト!E727,労働コスト!E727)</f>
        <v>0.44592245322996404</v>
      </c>
      <c r="F727" s="6">
        <f>労働コスト!F727/SUM(資本コスト!F727,労働コスト!F727)</f>
        <v>0.66836536664285384</v>
      </c>
      <c r="G727" s="6">
        <f>労働コスト!G727/SUM(資本コスト!G727,労働コスト!G727)</f>
        <v>0.64221895254555239</v>
      </c>
      <c r="H727" s="6">
        <f>労働コスト!H727/SUM(資本コスト!H727,労働コスト!H727)</f>
        <v>0.69101576862233138</v>
      </c>
      <c r="I727" s="6">
        <f>労働コスト!I727/SUM(資本コスト!I727,労働コスト!I727)</f>
        <v>0.69066577673710638</v>
      </c>
    </row>
    <row r="728" spans="1:9" x14ac:dyDescent="0.15">
      <c r="A728" s="1">
        <v>32</v>
      </c>
      <c r="B728" s="1" t="s">
        <v>130</v>
      </c>
      <c r="C728" s="1">
        <v>12</v>
      </c>
      <c r="D728" s="1" t="s">
        <v>163</v>
      </c>
      <c r="E728" s="6">
        <f>労働コスト!E728/SUM(資本コスト!E728,労働コスト!E728)</f>
        <v>0.92180389967511767</v>
      </c>
      <c r="F728" s="6">
        <f>労働コスト!F728/SUM(資本コスト!F728,労働コスト!F728)</f>
        <v>0.87168255335277456</v>
      </c>
      <c r="G728" s="6">
        <f>労働コスト!G728/SUM(資本コスト!G728,労働コスト!G728)</f>
        <v>0.71064121944338232</v>
      </c>
      <c r="H728" s="6">
        <f>労働コスト!H728/SUM(資本コスト!H728,労働コスト!H728)</f>
        <v>0.69729768119674085</v>
      </c>
      <c r="I728" s="6">
        <f>労働コスト!I728/SUM(資本コスト!I728,労働コスト!I728)</f>
        <v>0.58381135053737787</v>
      </c>
    </row>
    <row r="729" spans="1:9" x14ac:dyDescent="0.15">
      <c r="A729" s="1">
        <v>32</v>
      </c>
      <c r="B729" s="1" t="s">
        <v>130</v>
      </c>
      <c r="C729" s="1">
        <v>13</v>
      </c>
      <c r="D729" s="1" t="s">
        <v>164</v>
      </c>
      <c r="E729" s="6">
        <f>労働コスト!E729/SUM(資本コスト!E729,労働コスト!E729)</f>
        <v>0.9086471968816463</v>
      </c>
      <c r="F729" s="6">
        <f>労働コスト!F729/SUM(資本コスト!F729,労働コスト!F729)</f>
        <v>0.71588864355550286</v>
      </c>
      <c r="G729" s="6">
        <f>労働コスト!G729/SUM(資本コスト!G729,労働コスト!G729)</f>
        <v>0.61425668256257215</v>
      </c>
      <c r="H729" s="6">
        <f>労働コスト!H729/SUM(資本コスト!H729,労働コスト!H729)</f>
        <v>0.61381165495172541</v>
      </c>
      <c r="I729" s="6">
        <f>労働コスト!I729/SUM(資本コスト!I729,労働コスト!I729)</f>
        <v>0.68251733504179823</v>
      </c>
    </row>
    <row r="730" spans="1:9" x14ac:dyDescent="0.15">
      <c r="A730" s="1">
        <v>32</v>
      </c>
      <c r="B730" s="1" t="s">
        <v>130</v>
      </c>
      <c r="C730" s="1">
        <v>14</v>
      </c>
      <c r="D730" s="1" t="s">
        <v>165</v>
      </c>
      <c r="E730" s="6">
        <f>労働コスト!E730/SUM(資本コスト!E730,労働コスト!E730)</f>
        <v>0.94970507299486517</v>
      </c>
      <c r="F730" s="6">
        <f>労働コスト!F730/SUM(資本コスト!F730,労働コスト!F730)</f>
        <v>0.85865724345530192</v>
      </c>
      <c r="G730" s="6">
        <f>労働コスト!G730/SUM(資本コスト!G730,労働コスト!G730)</f>
        <v>0.59790088061328062</v>
      </c>
      <c r="H730" s="6">
        <f>労働コスト!H730/SUM(資本コスト!H730,労働コスト!H730)</f>
        <v>0.56110430596592631</v>
      </c>
      <c r="I730" s="6">
        <f>労働コスト!I730/SUM(資本コスト!I730,労働コスト!I730)</f>
        <v>0.489917582094335</v>
      </c>
    </row>
    <row r="731" spans="1:9" x14ac:dyDescent="0.15">
      <c r="A731" s="1">
        <v>32</v>
      </c>
      <c r="B731" s="1" t="s">
        <v>130</v>
      </c>
      <c r="C731" s="1">
        <v>15</v>
      </c>
      <c r="D731" s="1" t="s">
        <v>166</v>
      </c>
      <c r="E731" s="6">
        <f>労働コスト!E731/SUM(資本コスト!E731,労働コスト!E731)</f>
        <v>0.89367614600788847</v>
      </c>
      <c r="F731" s="6">
        <f>労働コスト!F731/SUM(資本コスト!F731,労働コスト!F731)</f>
        <v>0.85234599584589266</v>
      </c>
      <c r="G731" s="6">
        <f>労働コスト!G731/SUM(資本コスト!G731,労働コスト!G731)</f>
        <v>0.82537552970774497</v>
      </c>
      <c r="H731" s="6">
        <f>労働コスト!H731/SUM(資本コスト!H731,労働コスト!H731)</f>
        <v>0.74822362980257351</v>
      </c>
      <c r="I731" s="6">
        <f>労働コスト!I731/SUM(資本コスト!I731,労働コスト!I731)</f>
        <v>0.64451169943164077</v>
      </c>
    </row>
    <row r="732" spans="1:9" x14ac:dyDescent="0.15">
      <c r="A732" s="1">
        <v>32</v>
      </c>
      <c r="B732" s="1" t="s">
        <v>80</v>
      </c>
      <c r="C732" s="1">
        <v>16</v>
      </c>
      <c r="D732" s="1" t="s">
        <v>149</v>
      </c>
      <c r="E732" s="6">
        <f>労働コスト!E732/SUM(資本コスト!E732,労働コスト!E732)</f>
        <v>0.79992909800729739</v>
      </c>
      <c r="F732" s="6">
        <f>労働コスト!F732/SUM(資本コスト!F732,労働コスト!F732)</f>
        <v>0.885433191723906</v>
      </c>
      <c r="G732" s="6">
        <f>労働コスト!G732/SUM(資本コスト!G732,労働コスト!G732)</f>
        <v>0.87470013239998634</v>
      </c>
      <c r="H732" s="6">
        <f>労働コスト!H732/SUM(資本コスト!H732,労働コスト!H732)</f>
        <v>0.87065010503749696</v>
      </c>
      <c r="I732" s="6">
        <f>労働コスト!I732/SUM(資本コスト!I732,労働コスト!I732)</f>
        <v>0.86559009609035265</v>
      </c>
    </row>
    <row r="733" spans="1:9" x14ac:dyDescent="0.15">
      <c r="A733" s="1">
        <v>32</v>
      </c>
      <c r="B733" s="1" t="s">
        <v>80</v>
      </c>
      <c r="C733" s="1">
        <v>17</v>
      </c>
      <c r="D733" s="1" t="s">
        <v>150</v>
      </c>
      <c r="E733" s="6">
        <f>労働コスト!E733/SUM(資本コスト!E733,労働コスト!E733)</f>
        <v>0.22018414243412437</v>
      </c>
      <c r="F733" s="6">
        <f>労働コスト!F733/SUM(資本コスト!F733,労働コスト!F733)</f>
        <v>0.30003192094747871</v>
      </c>
      <c r="G733" s="6">
        <f>労働コスト!G733/SUM(資本コスト!G733,労働コスト!G733)</f>
        <v>0.30509774818858598</v>
      </c>
      <c r="H733" s="6">
        <f>労働コスト!H733/SUM(資本コスト!H733,労働コスト!H733)</f>
        <v>0.28082340721096555</v>
      </c>
      <c r="I733" s="6">
        <f>労働コスト!I733/SUM(資本コスト!I733,労働コスト!I733)</f>
        <v>0.18717606779196103</v>
      </c>
    </row>
    <row r="734" spans="1:9" x14ac:dyDescent="0.15">
      <c r="A734" s="1">
        <v>32</v>
      </c>
      <c r="B734" s="1" t="s">
        <v>80</v>
      </c>
      <c r="C734" s="1">
        <v>18</v>
      </c>
      <c r="D734" s="1" t="s">
        <v>151</v>
      </c>
      <c r="E734" s="6">
        <f>労働コスト!E734/SUM(資本コスト!E734,労働コスト!E734)</f>
        <v>0.86114871260798298</v>
      </c>
      <c r="F734" s="6">
        <f>労働コスト!F734/SUM(資本コスト!F734,労働コスト!F734)</f>
        <v>0.83894011262710255</v>
      </c>
      <c r="G734" s="6">
        <f>労働コスト!G734/SUM(資本コスト!G734,労働コスト!G734)</f>
        <v>0.8271654708843228</v>
      </c>
      <c r="H734" s="6">
        <f>労働コスト!H734/SUM(資本コスト!H734,労働コスト!H734)</f>
        <v>0.85062411993430975</v>
      </c>
      <c r="I734" s="6">
        <f>労働コスト!I734/SUM(資本コスト!I734,労働コスト!I734)</f>
        <v>0.85890548223523266</v>
      </c>
    </row>
    <row r="735" spans="1:9" x14ac:dyDescent="0.15">
      <c r="A735" s="1">
        <v>32</v>
      </c>
      <c r="B735" s="1" t="s">
        <v>80</v>
      </c>
      <c r="C735" s="1">
        <v>19</v>
      </c>
      <c r="D735" s="1" t="s">
        <v>152</v>
      </c>
      <c r="E735" s="6">
        <f>労働コスト!E735/SUM(資本コスト!E735,労働コスト!E735)</f>
        <v>0.71776352140476318</v>
      </c>
      <c r="F735" s="6">
        <f>労働コスト!F735/SUM(資本コスト!F735,労働コスト!F735)</f>
        <v>0.8404353898218605</v>
      </c>
      <c r="G735" s="6">
        <f>労働コスト!G735/SUM(資本コスト!G735,労働コスト!G735)</f>
        <v>0.8449314678927955</v>
      </c>
      <c r="H735" s="6">
        <f>労働コスト!H735/SUM(資本コスト!H735,労働コスト!H735)</f>
        <v>0.78514762634383062</v>
      </c>
      <c r="I735" s="6">
        <f>労働コスト!I735/SUM(資本コスト!I735,労働コスト!I735)</f>
        <v>0.75857388894119127</v>
      </c>
    </row>
    <row r="736" spans="1:9" x14ac:dyDescent="0.15">
      <c r="A736" s="1">
        <v>32</v>
      </c>
      <c r="B736" s="1" t="s">
        <v>80</v>
      </c>
      <c r="C736" s="1">
        <v>20</v>
      </c>
      <c r="D736" s="1" t="s">
        <v>153</v>
      </c>
      <c r="E736" s="6">
        <f>労働コスト!E736/SUM(資本コスト!E736,労働コスト!E736)</f>
        <v>0.58386766319887007</v>
      </c>
      <c r="F736" s="6">
        <f>労働コスト!F736/SUM(資本コスト!F736,労働コスト!F736)</f>
        <v>0.10946924600826195</v>
      </c>
      <c r="G736" s="6">
        <f>労働コスト!G736/SUM(資本コスト!G736,労働コスト!G736)</f>
        <v>0.15630016383839626</v>
      </c>
      <c r="H736" s="6">
        <f>労働コスト!H736/SUM(資本コスト!H736,労働コスト!H736)</f>
        <v>0.16434356866977384</v>
      </c>
      <c r="I736" s="6">
        <f>労働コスト!I736/SUM(資本コスト!I736,労働コスト!I736)</f>
        <v>0.11787419707386433</v>
      </c>
    </row>
    <row r="737" spans="1:9" x14ac:dyDescent="0.15">
      <c r="A737" s="1">
        <v>32</v>
      </c>
      <c r="B737" s="1" t="s">
        <v>80</v>
      </c>
      <c r="C737" s="1">
        <v>21</v>
      </c>
      <c r="D737" s="1" t="s">
        <v>154</v>
      </c>
      <c r="E737" s="6">
        <f>労働コスト!E737/SUM(資本コスト!E737,労働コスト!E737)</f>
        <v>0.91796734812570724</v>
      </c>
      <c r="F737" s="6">
        <f>労働コスト!F737/SUM(資本コスト!F737,労働コスト!F737)</f>
        <v>0.74923410829385184</v>
      </c>
      <c r="G737" s="6">
        <f>労働コスト!G737/SUM(資本コスト!G737,労働コスト!G737)</f>
        <v>0.68146973675085032</v>
      </c>
      <c r="H737" s="6">
        <f>労働コスト!H737/SUM(資本コスト!H737,労働コスト!H737)</f>
        <v>0.59441712819822479</v>
      </c>
      <c r="I737" s="6">
        <f>労働コスト!I737/SUM(資本コスト!I737,労働コスト!I737)</f>
        <v>0.31685396319678827</v>
      </c>
    </row>
    <row r="738" spans="1:9" x14ac:dyDescent="0.15">
      <c r="A738" s="1">
        <v>32</v>
      </c>
      <c r="B738" s="1" t="s">
        <v>31</v>
      </c>
      <c r="C738" s="1">
        <v>22</v>
      </c>
      <c r="D738" s="1" t="s">
        <v>146</v>
      </c>
      <c r="E738" s="6">
        <f>労働コスト!E738/SUM(資本コスト!E738,労働コスト!E738)</f>
        <v>0.89974376030576708</v>
      </c>
      <c r="F738" s="6">
        <f>労働コスト!F738/SUM(資本コスト!F738,労働コスト!F738)</f>
        <v>0.7620430704542116</v>
      </c>
      <c r="G738" s="6">
        <f>労働コスト!G738/SUM(資本コスト!G738,労働コスト!G738)</f>
        <v>0.72797543973682755</v>
      </c>
      <c r="H738" s="6">
        <f>労働コスト!H738/SUM(資本コスト!H738,労働コスト!H738)</f>
        <v>0.64299424283412887</v>
      </c>
      <c r="I738" s="6">
        <f>労働コスト!I738/SUM(資本コスト!I738,労働コスト!I738)</f>
        <v>0.67123806992871338</v>
      </c>
    </row>
    <row r="739" spans="1:9" x14ac:dyDescent="0.15">
      <c r="A739" s="1">
        <v>32</v>
      </c>
      <c r="B739" s="1" t="s">
        <v>31</v>
      </c>
      <c r="C739" s="1">
        <v>23</v>
      </c>
      <c r="D739" s="1" t="s">
        <v>167</v>
      </c>
      <c r="E739" s="6">
        <f>労働コスト!E739/SUM(資本コスト!E739,労働コスト!E739)</f>
        <v>0.60382224298652354</v>
      </c>
      <c r="F739" s="6">
        <f>労働コスト!F739/SUM(資本コスト!F739,労働コスト!F739)</f>
        <v>0.72352811747651424</v>
      </c>
      <c r="G739" s="6">
        <f>労働コスト!G739/SUM(資本コスト!G739,労働コスト!G739)</f>
        <v>0.70489777560250466</v>
      </c>
      <c r="H739" s="6">
        <f>労働コスト!H739/SUM(資本コスト!H739,労働コスト!H739)</f>
        <v>0.69633719279307393</v>
      </c>
      <c r="I739" s="6">
        <f>労働コスト!I739/SUM(資本コスト!I739,労働コスト!I739)</f>
        <v>0.60170306490512271</v>
      </c>
    </row>
    <row r="740" spans="1:9" x14ac:dyDescent="0.15">
      <c r="A740" s="1">
        <v>33</v>
      </c>
      <c r="B740" s="1" t="s">
        <v>81</v>
      </c>
      <c r="C740" s="1">
        <v>1</v>
      </c>
      <c r="D740" s="1" t="s">
        <v>147</v>
      </c>
      <c r="E740" s="6">
        <f>労働コスト!E740/SUM(資本コスト!E740,労働コスト!E740)</f>
        <v>0.41437578852557627</v>
      </c>
      <c r="F740" s="6">
        <f>労働コスト!F740/SUM(資本コスト!F740,労働コスト!F740)</f>
        <v>0.52511178581090401</v>
      </c>
      <c r="G740" s="6">
        <f>労働コスト!G740/SUM(資本コスト!G740,労働コスト!G740)</f>
        <v>0.48220509582334753</v>
      </c>
      <c r="H740" s="6">
        <f>労働コスト!H740/SUM(資本コスト!H740,労働コスト!H740)</f>
        <v>0.38660966495866178</v>
      </c>
      <c r="I740" s="6">
        <f>労働コスト!I740/SUM(資本コスト!I740,労働コスト!I740)</f>
        <v>0.34421303403442038</v>
      </c>
    </row>
    <row r="741" spans="1:9" x14ac:dyDescent="0.15">
      <c r="A741" s="1">
        <v>33</v>
      </c>
      <c r="B741" s="1" t="s">
        <v>81</v>
      </c>
      <c r="C741" s="1">
        <v>2</v>
      </c>
      <c r="D741" s="1" t="s">
        <v>148</v>
      </c>
      <c r="E741" s="6">
        <f>労働コスト!E741/SUM(資本コスト!E741,労働コスト!E741)</f>
        <v>0.68392747898972983</v>
      </c>
      <c r="F741" s="6">
        <f>労働コスト!F741/SUM(資本コスト!F741,労働コスト!F741)</f>
        <v>0.73234747018762125</v>
      </c>
      <c r="G741" s="6">
        <f>労働コスト!G741/SUM(資本コスト!G741,労働コスト!G741)</f>
        <v>0.67179074327196175</v>
      </c>
      <c r="H741" s="6">
        <f>労働コスト!H741/SUM(資本コスト!H741,労働コスト!H741)</f>
        <v>0.63386662732210852</v>
      </c>
      <c r="I741" s="6">
        <f>労働コスト!I741/SUM(資本コスト!I741,労働コスト!I741)</f>
        <v>0.65468362553050752</v>
      </c>
    </row>
    <row r="742" spans="1:9" x14ac:dyDescent="0.15">
      <c r="A742" s="1">
        <v>33</v>
      </c>
      <c r="B742" s="1" t="s">
        <v>131</v>
      </c>
      <c r="C742" s="1">
        <v>3</v>
      </c>
      <c r="D742" s="1" t="s">
        <v>155</v>
      </c>
      <c r="E742" s="6">
        <f>労働コスト!E742/SUM(資本コスト!E742,労働コスト!E742)</f>
        <v>0.55854757064433602</v>
      </c>
      <c r="F742" s="6">
        <f>労働コスト!F742/SUM(資本コスト!F742,労働コスト!F742)</f>
        <v>0.68457159084821639</v>
      </c>
      <c r="G742" s="6">
        <f>労働コスト!G742/SUM(資本コスト!G742,労働コスト!G742)</f>
        <v>0.64895987836432334</v>
      </c>
      <c r="H742" s="6">
        <f>労働コスト!H742/SUM(資本コスト!H742,労働コスト!H742)</f>
        <v>0.64926585065940323</v>
      </c>
      <c r="I742" s="6">
        <f>労働コスト!I742/SUM(資本コスト!I742,労働コスト!I742)</f>
        <v>0.61177308798817021</v>
      </c>
    </row>
    <row r="743" spans="1:9" x14ac:dyDescent="0.15">
      <c r="A743" s="1">
        <v>33</v>
      </c>
      <c r="B743" s="1" t="s">
        <v>131</v>
      </c>
      <c r="C743" s="1">
        <v>4</v>
      </c>
      <c r="D743" s="1" t="s">
        <v>156</v>
      </c>
      <c r="E743" s="6">
        <f>労働コスト!E743/SUM(資本コスト!E743,労働コスト!E743)</f>
        <v>0.75782454799324983</v>
      </c>
      <c r="F743" s="6">
        <f>労働コスト!F743/SUM(資本コスト!F743,労働コスト!F743)</f>
        <v>0.832248860015675</v>
      </c>
      <c r="G743" s="6">
        <f>労働コスト!G743/SUM(資本コスト!G743,労働コスト!G743)</f>
        <v>0.8023609925091052</v>
      </c>
      <c r="H743" s="6">
        <f>労働コスト!H743/SUM(資本コスト!H743,労働コスト!H743)</f>
        <v>0.71696573606351277</v>
      </c>
      <c r="I743" s="6">
        <f>労働コスト!I743/SUM(資本コスト!I743,労働コスト!I743)</f>
        <v>0.59564889579002511</v>
      </c>
    </row>
    <row r="744" spans="1:9" x14ac:dyDescent="0.15">
      <c r="A744" s="1">
        <v>33</v>
      </c>
      <c r="B744" s="1" t="s">
        <v>131</v>
      </c>
      <c r="C744" s="1">
        <v>5</v>
      </c>
      <c r="D744" s="1" t="s">
        <v>157</v>
      </c>
      <c r="E744" s="6">
        <f>労働コスト!E744/SUM(資本コスト!E744,労働コスト!E744)</f>
        <v>0.70598400240220649</v>
      </c>
      <c r="F744" s="6">
        <f>労働コスト!F744/SUM(資本コスト!F744,労働コスト!F744)</f>
        <v>0.81736517481835425</v>
      </c>
      <c r="G744" s="6">
        <f>労働コスト!G744/SUM(資本コスト!G744,労働コスト!G744)</f>
        <v>0.78120823737889133</v>
      </c>
      <c r="H744" s="6">
        <f>労働コスト!H744/SUM(資本コスト!H744,労働コスト!H744)</f>
        <v>0.76408743089000442</v>
      </c>
      <c r="I744" s="6">
        <f>労働コスト!I744/SUM(資本コスト!I744,労働コスト!I744)</f>
        <v>0.78250660540410444</v>
      </c>
    </row>
    <row r="745" spans="1:9" x14ac:dyDescent="0.15">
      <c r="A745" s="1">
        <v>33</v>
      </c>
      <c r="B745" s="1" t="s">
        <v>131</v>
      </c>
      <c r="C745" s="1">
        <v>6</v>
      </c>
      <c r="D745" s="1" t="s">
        <v>49</v>
      </c>
      <c r="E745" s="6">
        <f>労働コスト!E745/SUM(資本コスト!E745,労働コスト!E745)</f>
        <v>0.32780677830877969</v>
      </c>
      <c r="F745" s="6">
        <f>労働コスト!F745/SUM(資本コスト!F745,労働コスト!F745)</f>
        <v>0.3872405635480603</v>
      </c>
      <c r="G745" s="6">
        <f>労働コスト!G745/SUM(資本コスト!G745,労働コスト!G745)</f>
        <v>0.41860002387268913</v>
      </c>
      <c r="H745" s="6">
        <f>労働コスト!H745/SUM(資本コスト!H745,労働コスト!H745)</f>
        <v>0.43548130932420959</v>
      </c>
      <c r="I745" s="6">
        <f>労働コスト!I745/SUM(資本コスト!I745,労働コスト!I745)</f>
        <v>0.39623338332403735</v>
      </c>
    </row>
    <row r="746" spans="1:9" x14ac:dyDescent="0.15">
      <c r="A746" s="1">
        <v>33</v>
      </c>
      <c r="B746" s="1" t="s">
        <v>131</v>
      </c>
      <c r="C746" s="1">
        <v>7</v>
      </c>
      <c r="D746" s="1" t="s">
        <v>158</v>
      </c>
      <c r="E746" s="6">
        <f>労働コスト!E746/SUM(資本コスト!E746,労働コスト!E746)</f>
        <v>7.2537971699150897E-2</v>
      </c>
      <c r="F746" s="6">
        <f>労働コスト!F746/SUM(資本コスト!F746,労働コスト!F746)</f>
        <v>0.19245189302421131</v>
      </c>
      <c r="G746" s="6">
        <f>労働コスト!G746/SUM(資本コスト!G746,労働コスト!G746)</f>
        <v>0.24780171334565873</v>
      </c>
      <c r="H746" s="6">
        <f>労働コスト!H746/SUM(資本コスト!H746,労働コスト!H746)</f>
        <v>0.19981655311043806</v>
      </c>
      <c r="I746" s="6">
        <f>労働コスト!I746/SUM(資本コスト!I746,労働コスト!I746)</f>
        <v>0.17354186192565965</v>
      </c>
    </row>
    <row r="747" spans="1:9" x14ac:dyDescent="0.15">
      <c r="A747" s="1">
        <v>33</v>
      </c>
      <c r="B747" s="1" t="s">
        <v>131</v>
      </c>
      <c r="C747" s="1">
        <v>8</v>
      </c>
      <c r="D747" s="1" t="s">
        <v>159</v>
      </c>
      <c r="E747" s="6">
        <f>労働コスト!E747/SUM(資本コスト!E747,労働コスト!E747)</f>
        <v>0.6983569496974501</v>
      </c>
      <c r="F747" s="6">
        <f>労働コスト!F747/SUM(資本コスト!F747,労働コスト!F747)</f>
        <v>0.7962173911237288</v>
      </c>
      <c r="G747" s="6">
        <f>労働コスト!G747/SUM(資本コスト!G747,労働コスト!G747)</f>
        <v>0.77705029382456392</v>
      </c>
      <c r="H747" s="6">
        <f>労働コスト!H747/SUM(資本コスト!H747,労働コスト!H747)</f>
        <v>0.76931001270717181</v>
      </c>
      <c r="I747" s="6">
        <f>労働コスト!I747/SUM(資本コスト!I747,労働コスト!I747)</f>
        <v>0.75221991998147308</v>
      </c>
    </row>
    <row r="748" spans="1:9" x14ac:dyDescent="0.15">
      <c r="A748" s="1">
        <v>33</v>
      </c>
      <c r="B748" s="1" t="s">
        <v>131</v>
      </c>
      <c r="C748" s="1">
        <v>9</v>
      </c>
      <c r="D748" s="1" t="s">
        <v>160</v>
      </c>
      <c r="E748" s="6">
        <f>労働コスト!E748/SUM(資本コスト!E748,労働コスト!E748)</f>
        <v>0.36663139682785845</v>
      </c>
      <c r="F748" s="6">
        <f>労働コスト!F748/SUM(資本コスト!F748,労働コスト!F748)</f>
        <v>0.40243188063408536</v>
      </c>
      <c r="G748" s="6">
        <f>労働コスト!G748/SUM(資本コスト!G748,労働コスト!G748)</f>
        <v>0.4086792529675759</v>
      </c>
      <c r="H748" s="6">
        <f>労働コスト!H748/SUM(資本コスト!H748,労働コスト!H748)</f>
        <v>0.4119071333970023</v>
      </c>
      <c r="I748" s="6">
        <f>労働コスト!I748/SUM(資本コスト!I748,労働コスト!I748)</f>
        <v>0.42630005672082111</v>
      </c>
    </row>
    <row r="749" spans="1:9" x14ac:dyDescent="0.15">
      <c r="A749" s="1">
        <v>33</v>
      </c>
      <c r="B749" s="1" t="s">
        <v>131</v>
      </c>
      <c r="C749" s="1">
        <v>10</v>
      </c>
      <c r="D749" s="1" t="s">
        <v>161</v>
      </c>
      <c r="E749" s="6">
        <f>労働コスト!E749/SUM(資本コスト!E749,労働コスト!E749)</f>
        <v>0.81172418568379401</v>
      </c>
      <c r="F749" s="6">
        <f>労働コスト!F749/SUM(資本コスト!F749,労働コスト!F749)</f>
        <v>0.82168282221190847</v>
      </c>
      <c r="G749" s="6">
        <f>労働コスト!G749/SUM(資本コスト!G749,労働コスト!G749)</f>
        <v>0.84749819587430097</v>
      </c>
      <c r="H749" s="6">
        <f>労働コスト!H749/SUM(資本コスト!H749,労働コスト!H749)</f>
        <v>0.83767475514644596</v>
      </c>
      <c r="I749" s="6">
        <f>労働コスト!I749/SUM(資本コスト!I749,労働コスト!I749)</f>
        <v>0.73972500478284198</v>
      </c>
    </row>
    <row r="750" spans="1:9" x14ac:dyDescent="0.15">
      <c r="A750" s="1">
        <v>33</v>
      </c>
      <c r="B750" s="1" t="s">
        <v>131</v>
      </c>
      <c r="C750" s="1">
        <v>11</v>
      </c>
      <c r="D750" s="1" t="s">
        <v>162</v>
      </c>
      <c r="E750" s="6">
        <f>労働コスト!E750/SUM(資本コスト!E750,労働コスト!E750)</f>
        <v>0.4923487061111726</v>
      </c>
      <c r="F750" s="6">
        <f>労働コスト!F750/SUM(資本コスト!F750,労働コスト!F750)</f>
        <v>0.69006762029151325</v>
      </c>
      <c r="G750" s="6">
        <f>労働コスト!G750/SUM(資本コスト!G750,労働コスト!G750)</f>
        <v>0.68317787456769097</v>
      </c>
      <c r="H750" s="6">
        <f>労働コスト!H750/SUM(資本コスト!H750,労働コスト!H750)</f>
        <v>0.70214952693402255</v>
      </c>
      <c r="I750" s="6">
        <f>労働コスト!I750/SUM(資本コスト!I750,労働コスト!I750)</f>
        <v>0.71733297946998931</v>
      </c>
    </row>
    <row r="751" spans="1:9" x14ac:dyDescent="0.15">
      <c r="A751" s="1">
        <v>33</v>
      </c>
      <c r="B751" s="1" t="s">
        <v>131</v>
      </c>
      <c r="C751" s="1">
        <v>12</v>
      </c>
      <c r="D751" s="1" t="s">
        <v>163</v>
      </c>
      <c r="E751" s="6">
        <f>労働コスト!E751/SUM(資本コスト!E751,労働コスト!E751)</f>
        <v>0.93801769070618302</v>
      </c>
      <c r="F751" s="6">
        <f>労働コスト!F751/SUM(資本コスト!F751,労働コスト!F751)</f>
        <v>0.86379265022820073</v>
      </c>
      <c r="G751" s="6">
        <f>労働コスト!G751/SUM(資本コスト!G751,労働コスト!G751)</f>
        <v>0.71277795361042995</v>
      </c>
      <c r="H751" s="6">
        <f>労働コスト!H751/SUM(資本コスト!H751,労働コスト!H751)</f>
        <v>0.72268772869214937</v>
      </c>
      <c r="I751" s="6">
        <f>労働コスト!I751/SUM(資本コスト!I751,労働コスト!I751)</f>
        <v>0.64037180413156658</v>
      </c>
    </row>
    <row r="752" spans="1:9" x14ac:dyDescent="0.15">
      <c r="A752" s="1">
        <v>33</v>
      </c>
      <c r="B752" s="1" t="s">
        <v>131</v>
      </c>
      <c r="C752" s="1">
        <v>13</v>
      </c>
      <c r="D752" s="1" t="s">
        <v>164</v>
      </c>
      <c r="E752" s="6">
        <f>労働コスト!E752/SUM(資本コスト!E752,労働コスト!E752)</f>
        <v>0.81961204820074851</v>
      </c>
      <c r="F752" s="6">
        <f>労働コスト!F752/SUM(資本コスト!F752,労働コスト!F752)</f>
        <v>0.72987863223755056</v>
      </c>
      <c r="G752" s="6">
        <f>労働コスト!G752/SUM(資本コスト!G752,労働コスト!G752)</f>
        <v>0.63116729762722201</v>
      </c>
      <c r="H752" s="6">
        <f>労働コスト!H752/SUM(資本コスト!H752,労働コスト!H752)</f>
        <v>0.66656745233969161</v>
      </c>
      <c r="I752" s="6">
        <f>労働コスト!I752/SUM(資本コスト!I752,労働コスト!I752)</f>
        <v>0.70633668258963167</v>
      </c>
    </row>
    <row r="753" spans="1:9" x14ac:dyDescent="0.15">
      <c r="A753" s="1">
        <v>33</v>
      </c>
      <c r="B753" s="1" t="s">
        <v>131</v>
      </c>
      <c r="C753" s="1">
        <v>14</v>
      </c>
      <c r="D753" s="1" t="s">
        <v>165</v>
      </c>
      <c r="E753" s="6">
        <f>労働コスト!E753/SUM(資本コスト!E753,労働コスト!E753)</f>
        <v>0.96079812445863588</v>
      </c>
      <c r="F753" s="6">
        <f>労働コスト!F753/SUM(資本コスト!F753,労働コスト!F753)</f>
        <v>0.85401924836066434</v>
      </c>
      <c r="G753" s="6">
        <f>労働コスト!G753/SUM(資本コスト!G753,労働コスト!G753)</f>
        <v>0.61498932782823834</v>
      </c>
      <c r="H753" s="6">
        <f>労働コスト!H753/SUM(資本コスト!H753,労働コスト!H753)</f>
        <v>0.55135297107816417</v>
      </c>
      <c r="I753" s="6">
        <f>労働コスト!I753/SUM(資本コスト!I753,労働コスト!I753)</f>
        <v>0.60631286721856692</v>
      </c>
    </row>
    <row r="754" spans="1:9" x14ac:dyDescent="0.15">
      <c r="A754" s="1">
        <v>33</v>
      </c>
      <c r="B754" s="1" t="s">
        <v>131</v>
      </c>
      <c r="C754" s="1">
        <v>15</v>
      </c>
      <c r="D754" s="1" t="s">
        <v>166</v>
      </c>
      <c r="E754" s="6">
        <f>労働コスト!E754/SUM(資本コスト!E754,労働コスト!E754)</f>
        <v>0.9270921815147728</v>
      </c>
      <c r="F754" s="6">
        <f>労働コスト!F754/SUM(資本コスト!F754,労働コスト!F754)</f>
        <v>0.90147959230476815</v>
      </c>
      <c r="G754" s="6">
        <f>労働コスト!G754/SUM(資本コスト!G754,労働コスト!G754)</f>
        <v>0.83965186677463788</v>
      </c>
      <c r="H754" s="6">
        <f>労働コスト!H754/SUM(資本コスト!H754,労働コスト!H754)</f>
        <v>0.78335048176068911</v>
      </c>
      <c r="I754" s="6">
        <f>労働コスト!I754/SUM(資本コスト!I754,労働コスト!I754)</f>
        <v>0.73259068010842754</v>
      </c>
    </row>
    <row r="755" spans="1:9" x14ac:dyDescent="0.15">
      <c r="A755" s="1">
        <v>33</v>
      </c>
      <c r="B755" s="1" t="s">
        <v>81</v>
      </c>
      <c r="C755" s="1">
        <v>16</v>
      </c>
      <c r="D755" s="1" t="s">
        <v>149</v>
      </c>
      <c r="E755" s="6">
        <f>労働コスト!E755/SUM(資本コスト!E755,労働コスト!E755)</f>
        <v>0.89520431370077758</v>
      </c>
      <c r="F755" s="6">
        <f>労働コスト!F755/SUM(資本コスト!F755,労働コスト!F755)</f>
        <v>0.87931651619530871</v>
      </c>
      <c r="G755" s="6">
        <f>労働コスト!G755/SUM(資本コスト!G755,労働コスト!G755)</f>
        <v>0.85624680567283096</v>
      </c>
      <c r="H755" s="6">
        <f>労働コスト!H755/SUM(資本コスト!H755,労働コスト!H755)</f>
        <v>0.91480004896439859</v>
      </c>
      <c r="I755" s="6">
        <f>労働コスト!I755/SUM(資本コスト!I755,労働コスト!I755)</f>
        <v>0.90479420445171965</v>
      </c>
    </row>
    <row r="756" spans="1:9" x14ac:dyDescent="0.15">
      <c r="A756" s="1">
        <v>33</v>
      </c>
      <c r="B756" s="1" t="s">
        <v>81</v>
      </c>
      <c r="C756" s="1">
        <v>17</v>
      </c>
      <c r="D756" s="1" t="s">
        <v>150</v>
      </c>
      <c r="E756" s="6">
        <f>労働コスト!E756/SUM(資本コスト!E756,労働コスト!E756)</f>
        <v>0.14224143970237829</v>
      </c>
      <c r="F756" s="6">
        <f>労働コスト!F756/SUM(資本コスト!F756,労働コスト!F756)</f>
        <v>0.23905941997919994</v>
      </c>
      <c r="G756" s="6">
        <f>労働コスト!G756/SUM(資本コスト!G756,労働コスト!G756)</f>
        <v>0.30974463209472142</v>
      </c>
      <c r="H756" s="6">
        <f>労働コスト!H756/SUM(資本コスト!H756,労働コスト!H756)</f>
        <v>0.3383909254099467</v>
      </c>
      <c r="I756" s="6">
        <f>労働コスト!I756/SUM(資本コスト!I756,労働コスト!I756)</f>
        <v>0.30437489688966834</v>
      </c>
    </row>
    <row r="757" spans="1:9" x14ac:dyDescent="0.15">
      <c r="A757" s="1">
        <v>33</v>
      </c>
      <c r="B757" s="1" t="s">
        <v>81</v>
      </c>
      <c r="C757" s="1">
        <v>18</v>
      </c>
      <c r="D757" s="1" t="s">
        <v>151</v>
      </c>
      <c r="E757" s="6">
        <f>労働コスト!E757/SUM(資本コスト!E757,労働コスト!E757)</f>
        <v>0.86985305829443349</v>
      </c>
      <c r="F757" s="6">
        <f>労働コスト!F757/SUM(資本コスト!F757,労働コスト!F757)</f>
        <v>0.80190983811617567</v>
      </c>
      <c r="G757" s="6">
        <f>労働コスト!G757/SUM(資本コスト!G757,労働コスト!G757)</f>
        <v>0.78860676294863918</v>
      </c>
      <c r="H757" s="6">
        <f>労働コスト!H757/SUM(資本コスト!H757,労働コスト!H757)</f>
        <v>0.82444198280982983</v>
      </c>
      <c r="I757" s="6">
        <f>労働コスト!I757/SUM(資本コスト!I757,労働コスト!I757)</f>
        <v>0.86447175544105415</v>
      </c>
    </row>
    <row r="758" spans="1:9" x14ac:dyDescent="0.15">
      <c r="A758" s="1">
        <v>33</v>
      </c>
      <c r="B758" s="1" t="s">
        <v>81</v>
      </c>
      <c r="C758" s="1">
        <v>19</v>
      </c>
      <c r="D758" s="1" t="s">
        <v>152</v>
      </c>
      <c r="E758" s="6">
        <f>労働コスト!E758/SUM(資本コスト!E758,労働コスト!E758)</f>
        <v>0.72876599271153686</v>
      </c>
      <c r="F758" s="6">
        <f>労働コスト!F758/SUM(資本コスト!F758,労働コスト!F758)</f>
        <v>0.82828099546783152</v>
      </c>
      <c r="G758" s="6">
        <f>労働コスト!G758/SUM(資本コスト!G758,労働コスト!G758)</f>
        <v>0.85292379827191311</v>
      </c>
      <c r="H758" s="6">
        <f>労働コスト!H758/SUM(資本コスト!H758,労働コスト!H758)</f>
        <v>0.82830460913247528</v>
      </c>
      <c r="I758" s="6">
        <f>労働コスト!I758/SUM(資本コスト!I758,労働コスト!I758)</f>
        <v>0.75708329370668437</v>
      </c>
    </row>
    <row r="759" spans="1:9" x14ac:dyDescent="0.15">
      <c r="A759" s="1">
        <v>33</v>
      </c>
      <c r="B759" s="1" t="s">
        <v>81</v>
      </c>
      <c r="C759" s="1">
        <v>20</v>
      </c>
      <c r="D759" s="1" t="s">
        <v>153</v>
      </c>
      <c r="E759" s="6">
        <f>労働コスト!E759/SUM(資本コスト!E759,労働コスト!E759)</f>
        <v>0.57221419100047777</v>
      </c>
      <c r="F759" s="6">
        <f>労働コスト!F759/SUM(資本コスト!F759,労働コスト!F759)</f>
        <v>0.13303300548596367</v>
      </c>
      <c r="G759" s="6">
        <f>労働コスト!G759/SUM(資本コスト!G759,労働コスト!G759)</f>
        <v>0.22410177583481986</v>
      </c>
      <c r="H759" s="6">
        <f>労働コスト!H759/SUM(資本コスト!H759,労働コスト!H759)</f>
        <v>0.23119115514754943</v>
      </c>
      <c r="I759" s="6">
        <f>労働コスト!I759/SUM(資本コスト!I759,労働コスト!I759)</f>
        <v>0.19859564449718839</v>
      </c>
    </row>
    <row r="760" spans="1:9" x14ac:dyDescent="0.15">
      <c r="A760" s="1">
        <v>33</v>
      </c>
      <c r="B760" s="1" t="s">
        <v>81</v>
      </c>
      <c r="C760" s="1">
        <v>21</v>
      </c>
      <c r="D760" s="1" t="s">
        <v>154</v>
      </c>
      <c r="E760" s="6">
        <f>労働コスト!E760/SUM(資本コスト!E760,労働コスト!E760)</f>
        <v>0.73033707585112784</v>
      </c>
      <c r="F760" s="6">
        <f>労働コスト!F760/SUM(資本コスト!F760,労働コスト!F760)</f>
        <v>0.66488143797887056</v>
      </c>
      <c r="G760" s="6">
        <f>労働コスト!G760/SUM(資本コスト!G760,労働コスト!G760)</f>
        <v>0.65608711902359385</v>
      </c>
      <c r="H760" s="6">
        <f>労働コスト!H760/SUM(資本コスト!H760,労働コスト!H760)</f>
        <v>0.56485656721701794</v>
      </c>
      <c r="I760" s="6">
        <f>労働コスト!I760/SUM(資本コスト!I760,労働コスト!I760)</f>
        <v>0.48257286873178301</v>
      </c>
    </row>
    <row r="761" spans="1:9" x14ac:dyDescent="0.15">
      <c r="A761" s="1">
        <v>33</v>
      </c>
      <c r="B761" s="1" t="s">
        <v>32</v>
      </c>
      <c r="C761" s="1">
        <v>22</v>
      </c>
      <c r="D761" s="1" t="s">
        <v>146</v>
      </c>
      <c r="E761" s="6">
        <f>労働コスト!E761/SUM(資本コスト!E761,労働コスト!E761)</f>
        <v>0.84285477930313457</v>
      </c>
      <c r="F761" s="6">
        <f>労働コスト!F761/SUM(資本コスト!F761,労働コスト!F761)</f>
        <v>0.74640551906792874</v>
      </c>
      <c r="G761" s="6">
        <f>労働コスト!G761/SUM(資本コスト!G761,労働コスト!G761)</f>
        <v>0.67250662736497824</v>
      </c>
      <c r="H761" s="6">
        <f>労働コスト!H761/SUM(資本コスト!H761,労働コスト!H761)</f>
        <v>0.70750574216442852</v>
      </c>
      <c r="I761" s="6">
        <f>労働コスト!I761/SUM(資本コスト!I761,労働コスト!I761)</f>
        <v>0.74604215171487132</v>
      </c>
    </row>
    <row r="762" spans="1:9" x14ac:dyDescent="0.15">
      <c r="A762" s="1">
        <v>33</v>
      </c>
      <c r="B762" s="1" t="s">
        <v>32</v>
      </c>
      <c r="C762" s="1">
        <v>23</v>
      </c>
      <c r="D762" s="1" t="s">
        <v>167</v>
      </c>
      <c r="E762" s="6">
        <f>労働コスト!E762/SUM(資本コスト!E762,労働コスト!E762)</f>
        <v>0.61152998109566514</v>
      </c>
      <c r="F762" s="6">
        <f>労働コスト!F762/SUM(資本コスト!F762,労働コスト!F762)</f>
        <v>0.70970490279928389</v>
      </c>
      <c r="G762" s="6">
        <f>労働コスト!G762/SUM(資本コスト!G762,労働コスト!G762)</f>
        <v>0.69477884015679192</v>
      </c>
      <c r="H762" s="6">
        <f>労働コスト!H762/SUM(資本コスト!H762,労働コスト!H762)</f>
        <v>0.6959756908008875</v>
      </c>
      <c r="I762" s="6">
        <f>労働コスト!I762/SUM(資本コスト!I762,労働コスト!I762)</f>
        <v>0.69482311793027196</v>
      </c>
    </row>
    <row r="763" spans="1:9" x14ac:dyDescent="0.15">
      <c r="A763" s="1">
        <v>34</v>
      </c>
      <c r="B763" s="1" t="s">
        <v>82</v>
      </c>
      <c r="C763" s="1">
        <v>1</v>
      </c>
      <c r="D763" s="1" t="s">
        <v>147</v>
      </c>
      <c r="E763" s="6">
        <f>労働コスト!E763/SUM(資本コスト!E763,労働コスト!E763)</f>
        <v>0.38713887229050231</v>
      </c>
      <c r="F763" s="6">
        <f>労働コスト!F763/SUM(資本コスト!F763,労働コスト!F763)</f>
        <v>0.51877117618684299</v>
      </c>
      <c r="G763" s="6">
        <f>労働コスト!G763/SUM(資本コスト!G763,労働コスト!G763)</f>
        <v>0.49544908772989837</v>
      </c>
      <c r="H763" s="6">
        <f>労働コスト!H763/SUM(資本コスト!H763,労働コスト!H763)</f>
        <v>0.39287696314774967</v>
      </c>
      <c r="I763" s="6">
        <f>労働コスト!I763/SUM(資本コスト!I763,労働コスト!I763)</f>
        <v>0.33343089734328391</v>
      </c>
    </row>
    <row r="764" spans="1:9" x14ac:dyDescent="0.15">
      <c r="A764" s="1">
        <v>34</v>
      </c>
      <c r="B764" s="1" t="s">
        <v>82</v>
      </c>
      <c r="C764" s="1">
        <v>2</v>
      </c>
      <c r="D764" s="1" t="s">
        <v>148</v>
      </c>
      <c r="E764" s="6">
        <f>労働コスト!E764/SUM(資本コスト!E764,労働コスト!E764)</f>
        <v>0.69363883133455406</v>
      </c>
      <c r="F764" s="6">
        <f>労働コスト!F764/SUM(資本コスト!F764,労働コスト!F764)</f>
        <v>0.59669446615984201</v>
      </c>
      <c r="G764" s="6">
        <f>労働コスト!G764/SUM(資本コスト!G764,労働コスト!G764)</f>
        <v>0.6095271567671835</v>
      </c>
      <c r="H764" s="6">
        <f>労働コスト!H764/SUM(資本コスト!H764,労働コスト!H764)</f>
        <v>0.63245469364392937</v>
      </c>
      <c r="I764" s="6">
        <f>労働コスト!I764/SUM(資本コスト!I764,労働コスト!I764)</f>
        <v>0.44451265800349526</v>
      </c>
    </row>
    <row r="765" spans="1:9" x14ac:dyDescent="0.15">
      <c r="A765" s="1">
        <v>34</v>
      </c>
      <c r="B765" s="1" t="s">
        <v>132</v>
      </c>
      <c r="C765" s="1">
        <v>3</v>
      </c>
      <c r="D765" s="1" t="s">
        <v>155</v>
      </c>
      <c r="E765" s="6">
        <f>労働コスト!E765/SUM(資本コスト!E765,労働コスト!E765)</f>
        <v>0.64172922841345192</v>
      </c>
      <c r="F765" s="6">
        <f>労働コスト!F765/SUM(資本コスト!F765,労働コスト!F765)</f>
        <v>0.76967641383378826</v>
      </c>
      <c r="G765" s="6">
        <f>労働コスト!G765/SUM(資本コスト!G765,労働コスト!G765)</f>
        <v>0.72054571485511565</v>
      </c>
      <c r="H765" s="6">
        <f>労働コスト!H765/SUM(資本コスト!H765,労働コスト!H765)</f>
        <v>0.72028898817889486</v>
      </c>
      <c r="I765" s="6">
        <f>労働コスト!I765/SUM(資本コスト!I765,労働コスト!I765)</f>
        <v>0.70678472906323098</v>
      </c>
    </row>
    <row r="766" spans="1:9" x14ac:dyDescent="0.15">
      <c r="A766" s="1">
        <v>34</v>
      </c>
      <c r="B766" s="1" t="s">
        <v>132</v>
      </c>
      <c r="C766" s="1">
        <v>4</v>
      </c>
      <c r="D766" s="1" t="s">
        <v>156</v>
      </c>
      <c r="E766" s="6">
        <f>労働コスト!E766/SUM(資本コスト!E766,労働コスト!E766)</f>
        <v>0.81262069868037834</v>
      </c>
      <c r="F766" s="6">
        <f>労働コスト!F766/SUM(資本コスト!F766,労働コスト!F766)</f>
        <v>0.8740059762448158</v>
      </c>
      <c r="G766" s="6">
        <f>労働コスト!G766/SUM(資本コスト!G766,労働コスト!G766)</f>
        <v>0.85889712386248618</v>
      </c>
      <c r="H766" s="6">
        <f>労働コスト!H766/SUM(資本コスト!H766,労働コスト!H766)</f>
        <v>0.80390959177864674</v>
      </c>
      <c r="I766" s="6">
        <f>労働コスト!I766/SUM(資本コスト!I766,労働コスト!I766)</f>
        <v>0.69794391673483835</v>
      </c>
    </row>
    <row r="767" spans="1:9" x14ac:dyDescent="0.15">
      <c r="A767" s="1">
        <v>34</v>
      </c>
      <c r="B767" s="1" t="s">
        <v>132</v>
      </c>
      <c r="C767" s="1">
        <v>5</v>
      </c>
      <c r="D767" s="1" t="s">
        <v>157</v>
      </c>
      <c r="E767" s="6">
        <f>労働コスト!E767/SUM(資本コスト!E767,労働コスト!E767)</f>
        <v>0.52781013334893501</v>
      </c>
      <c r="F767" s="6">
        <f>労働コスト!F767/SUM(資本コスト!F767,労働コスト!F767)</f>
        <v>0.66532499665644562</v>
      </c>
      <c r="G767" s="6">
        <f>労働コスト!G767/SUM(資本コスト!G767,労働コスト!G767)</f>
        <v>0.59099142512436742</v>
      </c>
      <c r="H767" s="6">
        <f>労働コスト!H767/SUM(資本コスト!H767,労働コスト!H767)</f>
        <v>0.6207095291547472</v>
      </c>
      <c r="I767" s="6">
        <f>労働コスト!I767/SUM(資本コスト!I767,労働コスト!I767)</f>
        <v>0.57333833062109818</v>
      </c>
    </row>
    <row r="768" spans="1:9" x14ac:dyDescent="0.15">
      <c r="A768" s="1">
        <v>34</v>
      </c>
      <c r="B768" s="1" t="s">
        <v>132</v>
      </c>
      <c r="C768" s="1">
        <v>6</v>
      </c>
      <c r="D768" s="1" t="s">
        <v>49</v>
      </c>
      <c r="E768" s="6">
        <f>労働コスト!E768/SUM(資本コスト!E768,労働コスト!E768)</f>
        <v>0.47279149910170248</v>
      </c>
      <c r="F768" s="6">
        <f>労働コスト!F768/SUM(資本コスト!F768,労働コスト!F768)</f>
        <v>0.54908642290488374</v>
      </c>
      <c r="G768" s="6">
        <f>労働コスト!G768/SUM(資本コスト!G768,労働コスト!G768)</f>
        <v>0.54552471292242177</v>
      </c>
      <c r="H768" s="6">
        <f>労働コスト!H768/SUM(資本コスト!H768,労働コスト!H768)</f>
        <v>0.52703383179485364</v>
      </c>
      <c r="I768" s="6">
        <f>労働コスト!I768/SUM(資本コスト!I768,労働コスト!I768)</f>
        <v>0.42760546926940241</v>
      </c>
    </row>
    <row r="769" spans="1:9" x14ac:dyDescent="0.15">
      <c r="A769" s="1">
        <v>34</v>
      </c>
      <c r="B769" s="1" t="s">
        <v>132</v>
      </c>
      <c r="C769" s="1">
        <v>7</v>
      </c>
      <c r="D769" s="1" t="s">
        <v>158</v>
      </c>
      <c r="E769" s="6">
        <f>労働コスト!E769/SUM(資本コスト!E769,労働コスト!E769)</f>
        <v>0.54286798147470183</v>
      </c>
      <c r="F769" s="6">
        <f>労働コスト!F769/SUM(資本コスト!F769,労働コスト!F769)</f>
        <v>0.71666384455125753</v>
      </c>
      <c r="G769" s="6">
        <f>労働コスト!G769/SUM(資本コスト!G769,労働コスト!G769)</f>
        <v>0.69012084158445985</v>
      </c>
      <c r="H769" s="6">
        <f>労働コスト!H769/SUM(資本コスト!H769,労働コスト!H769)</f>
        <v>0.6527831766392389</v>
      </c>
      <c r="I769" s="6">
        <f>労働コスト!I769/SUM(資本コスト!I769,労働コスト!I769)</f>
        <v>0.62869148115914264</v>
      </c>
    </row>
    <row r="770" spans="1:9" x14ac:dyDescent="0.15">
      <c r="A770" s="1">
        <v>34</v>
      </c>
      <c r="B770" s="1" t="s">
        <v>132</v>
      </c>
      <c r="C770" s="1">
        <v>8</v>
      </c>
      <c r="D770" s="1" t="s">
        <v>159</v>
      </c>
      <c r="E770" s="6">
        <f>労働コスト!E770/SUM(資本コスト!E770,労働コスト!E770)</f>
        <v>0.72666246251112454</v>
      </c>
      <c r="F770" s="6">
        <f>労働コスト!F770/SUM(資本コスト!F770,労働コスト!F770)</f>
        <v>0.83585235128029856</v>
      </c>
      <c r="G770" s="6">
        <f>労働コスト!G770/SUM(資本コスト!G770,労働コスト!G770)</f>
        <v>0.82382771923061127</v>
      </c>
      <c r="H770" s="6">
        <f>労働コスト!H770/SUM(資本コスト!H770,労働コスト!H770)</f>
        <v>0.83249473758912407</v>
      </c>
      <c r="I770" s="6">
        <f>労働コスト!I770/SUM(資本コスト!I770,労働コスト!I770)</f>
        <v>0.81071110399028801</v>
      </c>
    </row>
    <row r="771" spans="1:9" x14ac:dyDescent="0.15">
      <c r="A771" s="1">
        <v>34</v>
      </c>
      <c r="B771" s="1" t="s">
        <v>132</v>
      </c>
      <c r="C771" s="1">
        <v>9</v>
      </c>
      <c r="D771" s="1" t="s">
        <v>160</v>
      </c>
      <c r="E771" s="6">
        <f>労働コスト!E771/SUM(資本コスト!E771,労働コスト!E771)</f>
        <v>0.43004274633689704</v>
      </c>
      <c r="F771" s="6">
        <f>労働コスト!F771/SUM(資本コスト!F771,労働コスト!F771)</f>
        <v>0.47263264819635326</v>
      </c>
      <c r="G771" s="6">
        <f>労働コスト!G771/SUM(資本コスト!G771,労働コスト!G771)</f>
        <v>0.44622055944288525</v>
      </c>
      <c r="H771" s="6">
        <f>労働コスト!H771/SUM(資本コスト!H771,労働コスト!H771)</f>
        <v>0.45988629256541858</v>
      </c>
      <c r="I771" s="6">
        <f>労働コスト!I771/SUM(資本コスト!I771,労働コスト!I771)</f>
        <v>0.49001746887188208</v>
      </c>
    </row>
    <row r="772" spans="1:9" x14ac:dyDescent="0.15">
      <c r="A772" s="1">
        <v>34</v>
      </c>
      <c r="B772" s="1" t="s">
        <v>132</v>
      </c>
      <c r="C772" s="1">
        <v>10</v>
      </c>
      <c r="D772" s="1" t="s">
        <v>161</v>
      </c>
      <c r="E772" s="6">
        <f>労働コスト!E772/SUM(資本コスト!E772,労働コスト!E772)</f>
        <v>0.74821819401497225</v>
      </c>
      <c r="F772" s="6">
        <f>労働コスト!F772/SUM(資本コスト!F772,労働コスト!F772)</f>
        <v>0.8223016269621084</v>
      </c>
      <c r="G772" s="6">
        <f>労働コスト!G772/SUM(資本コスト!G772,労働コスト!G772)</f>
        <v>0.83086172455809582</v>
      </c>
      <c r="H772" s="6">
        <f>労働コスト!H772/SUM(資本コスト!H772,労働コスト!H772)</f>
        <v>0.82291776934981775</v>
      </c>
      <c r="I772" s="6">
        <f>労働コスト!I772/SUM(資本コスト!I772,労働コスト!I772)</f>
        <v>0.80262147716772003</v>
      </c>
    </row>
    <row r="773" spans="1:9" x14ac:dyDescent="0.15">
      <c r="A773" s="1">
        <v>34</v>
      </c>
      <c r="B773" s="1" t="s">
        <v>132</v>
      </c>
      <c r="C773" s="1">
        <v>11</v>
      </c>
      <c r="D773" s="1" t="s">
        <v>162</v>
      </c>
      <c r="E773" s="6">
        <f>労働コスト!E773/SUM(資本コスト!E773,労働コスト!E773)</f>
        <v>0.43963290536639393</v>
      </c>
      <c r="F773" s="6">
        <f>労働コスト!F773/SUM(資本コスト!F773,労働コスト!F773)</f>
        <v>0.69810132590347762</v>
      </c>
      <c r="G773" s="6">
        <f>労働コスト!G773/SUM(資本コスト!G773,労働コスト!G773)</f>
        <v>0.6998302283752198</v>
      </c>
      <c r="H773" s="6">
        <f>労働コスト!H773/SUM(資本コスト!H773,労働コスト!H773)</f>
        <v>0.71849120957542001</v>
      </c>
      <c r="I773" s="6">
        <f>労働コスト!I773/SUM(資本コスト!I773,労働コスト!I773)</f>
        <v>0.71145106320820417</v>
      </c>
    </row>
    <row r="774" spans="1:9" x14ac:dyDescent="0.15">
      <c r="A774" s="1">
        <v>34</v>
      </c>
      <c r="B774" s="1" t="s">
        <v>132</v>
      </c>
      <c r="C774" s="1">
        <v>12</v>
      </c>
      <c r="D774" s="1" t="s">
        <v>163</v>
      </c>
      <c r="E774" s="6">
        <f>労働コスト!E774/SUM(資本コスト!E774,労働コスト!E774)</f>
        <v>0.87619292321165687</v>
      </c>
      <c r="F774" s="6">
        <f>労働コスト!F774/SUM(資本コスト!F774,労働コスト!F774)</f>
        <v>0.87005204808351222</v>
      </c>
      <c r="G774" s="6">
        <f>労働コスト!G774/SUM(資本コスト!G774,労働コスト!G774)</f>
        <v>0.64661339441249599</v>
      </c>
      <c r="H774" s="6">
        <f>労働コスト!H774/SUM(資本コスト!H774,労働コスト!H774)</f>
        <v>0.55689981851789339</v>
      </c>
      <c r="I774" s="6">
        <f>労働コスト!I774/SUM(資本コスト!I774,労働コスト!I774)</f>
        <v>0.31833084632738101</v>
      </c>
    </row>
    <row r="775" spans="1:9" x14ac:dyDescent="0.15">
      <c r="A775" s="1">
        <v>34</v>
      </c>
      <c r="B775" s="1" t="s">
        <v>132</v>
      </c>
      <c r="C775" s="1">
        <v>13</v>
      </c>
      <c r="D775" s="1" t="s">
        <v>164</v>
      </c>
      <c r="E775" s="6">
        <f>労働コスト!E775/SUM(資本コスト!E775,労働コスト!E775)</f>
        <v>0.80850308431690476</v>
      </c>
      <c r="F775" s="6">
        <f>労働コスト!F775/SUM(資本コスト!F775,労働コスト!F775)</f>
        <v>0.67832953246589567</v>
      </c>
      <c r="G775" s="6">
        <f>労働コスト!G775/SUM(資本コスト!G775,労働コスト!G775)</f>
        <v>0.59895487959167015</v>
      </c>
      <c r="H775" s="6">
        <f>労働コスト!H775/SUM(資本コスト!H775,労働コスト!H775)</f>
        <v>0.62729456832817387</v>
      </c>
      <c r="I775" s="6">
        <f>労働コスト!I775/SUM(資本コスト!I775,労働コスト!I775)</f>
        <v>0.67752742633622431</v>
      </c>
    </row>
    <row r="776" spans="1:9" x14ac:dyDescent="0.15">
      <c r="A776" s="1">
        <v>34</v>
      </c>
      <c r="B776" s="1" t="s">
        <v>132</v>
      </c>
      <c r="C776" s="1">
        <v>14</v>
      </c>
      <c r="D776" s="1" t="s">
        <v>165</v>
      </c>
      <c r="E776" s="6">
        <f>労働コスト!E776/SUM(資本コスト!E776,労働コスト!E776)</f>
        <v>0.98944288501611022</v>
      </c>
      <c r="F776" s="6">
        <f>労働コスト!F776/SUM(資本コスト!F776,労働コスト!F776)</f>
        <v>0.90238012117211819</v>
      </c>
      <c r="G776" s="6">
        <f>労働コスト!G776/SUM(資本コスト!G776,労働コスト!G776)</f>
        <v>0.67479785540705972</v>
      </c>
      <c r="H776" s="6">
        <f>労働コスト!H776/SUM(資本コスト!H776,労働コスト!H776)</f>
        <v>0.5796225933069924</v>
      </c>
      <c r="I776" s="6">
        <f>労働コスト!I776/SUM(資本コスト!I776,労働コスト!I776)</f>
        <v>0.56980663124312569</v>
      </c>
    </row>
    <row r="777" spans="1:9" x14ac:dyDescent="0.15">
      <c r="A777" s="1">
        <v>34</v>
      </c>
      <c r="B777" s="1" t="s">
        <v>132</v>
      </c>
      <c r="C777" s="1">
        <v>15</v>
      </c>
      <c r="D777" s="1" t="s">
        <v>166</v>
      </c>
      <c r="E777" s="6">
        <f>労働コスト!E777/SUM(資本コスト!E777,労働コスト!E777)</f>
        <v>0.91459782136438039</v>
      </c>
      <c r="F777" s="6">
        <f>労働コスト!F777/SUM(資本コスト!F777,労働コスト!F777)</f>
        <v>0.88532746228886006</v>
      </c>
      <c r="G777" s="6">
        <f>労働コスト!G777/SUM(資本コスト!G777,労働コスト!G777)</f>
        <v>0.81167445505100499</v>
      </c>
      <c r="H777" s="6">
        <f>労働コスト!H777/SUM(資本コスト!H777,労働コスト!H777)</f>
        <v>0.7626675695563212</v>
      </c>
      <c r="I777" s="6">
        <f>労働コスト!I777/SUM(資本コスト!I777,労働コスト!I777)</f>
        <v>0.68178863389306543</v>
      </c>
    </row>
    <row r="778" spans="1:9" x14ac:dyDescent="0.15">
      <c r="A778" s="1">
        <v>34</v>
      </c>
      <c r="B778" s="1" t="s">
        <v>82</v>
      </c>
      <c r="C778" s="1">
        <v>16</v>
      </c>
      <c r="D778" s="1" t="s">
        <v>149</v>
      </c>
      <c r="E778" s="6">
        <f>労働コスト!E778/SUM(資本コスト!E778,労働コスト!E778)</f>
        <v>0.87970143576989612</v>
      </c>
      <c r="F778" s="6">
        <f>労働コスト!F778/SUM(資本コスト!F778,労働コスト!F778)</f>
        <v>0.87351395963454848</v>
      </c>
      <c r="G778" s="6">
        <f>労働コスト!G778/SUM(資本コスト!G778,労働コスト!G778)</f>
        <v>0.92359913695265394</v>
      </c>
      <c r="H778" s="6">
        <f>労働コスト!H778/SUM(資本コスト!H778,労働コスト!H778)</f>
        <v>0.95372845786502936</v>
      </c>
      <c r="I778" s="6">
        <f>労働コスト!I778/SUM(資本コスト!I778,労働コスト!I778)</f>
        <v>0.93191201323205675</v>
      </c>
    </row>
    <row r="779" spans="1:9" x14ac:dyDescent="0.15">
      <c r="A779" s="1">
        <v>34</v>
      </c>
      <c r="B779" s="1" t="s">
        <v>82</v>
      </c>
      <c r="C779" s="1">
        <v>17</v>
      </c>
      <c r="D779" s="1" t="s">
        <v>150</v>
      </c>
      <c r="E779" s="6">
        <f>労働コスト!E779/SUM(資本コスト!E779,労働コスト!E779)</f>
        <v>0.2960392031852972</v>
      </c>
      <c r="F779" s="6">
        <f>労働コスト!F779/SUM(資本コスト!F779,労働コスト!F779)</f>
        <v>0.27235780683633126</v>
      </c>
      <c r="G779" s="6">
        <f>労働コスト!G779/SUM(資本コスト!G779,労働コスト!G779)</f>
        <v>0.32292717176692759</v>
      </c>
      <c r="H779" s="6">
        <f>労働コスト!H779/SUM(資本コスト!H779,労働コスト!H779)</f>
        <v>0.3722933922222828</v>
      </c>
      <c r="I779" s="6">
        <f>労働コスト!I779/SUM(資本コスト!I779,労働コスト!I779)</f>
        <v>0.28457940143521382</v>
      </c>
    </row>
    <row r="780" spans="1:9" x14ac:dyDescent="0.15">
      <c r="A780" s="1">
        <v>34</v>
      </c>
      <c r="B780" s="1" t="s">
        <v>82</v>
      </c>
      <c r="C780" s="1">
        <v>18</v>
      </c>
      <c r="D780" s="1" t="s">
        <v>151</v>
      </c>
      <c r="E780" s="6">
        <f>労働コスト!E780/SUM(資本コスト!E780,労働コスト!E780)</f>
        <v>0.86992968615835631</v>
      </c>
      <c r="F780" s="6">
        <f>労働コスト!F780/SUM(資本コスト!F780,労働コスト!F780)</f>
        <v>0.81547044887934683</v>
      </c>
      <c r="G780" s="6">
        <f>労働コスト!G780/SUM(資本コスト!G780,労働コスト!G780)</f>
        <v>0.77328633146971915</v>
      </c>
      <c r="H780" s="6">
        <f>労働コスト!H780/SUM(資本コスト!H780,労働コスト!H780)</f>
        <v>0.83538307507420617</v>
      </c>
      <c r="I780" s="6">
        <f>労働コスト!I780/SUM(資本コスト!I780,労働コスト!I780)</f>
        <v>0.82543842801966449</v>
      </c>
    </row>
    <row r="781" spans="1:9" x14ac:dyDescent="0.15">
      <c r="A781" s="1">
        <v>34</v>
      </c>
      <c r="B781" s="1" t="s">
        <v>82</v>
      </c>
      <c r="C781" s="1">
        <v>19</v>
      </c>
      <c r="D781" s="1" t="s">
        <v>152</v>
      </c>
      <c r="E781" s="6">
        <f>労働コスト!E781/SUM(資本コスト!E781,労働コスト!E781)</f>
        <v>0.72871399794952785</v>
      </c>
      <c r="F781" s="6">
        <f>労働コスト!F781/SUM(資本コスト!F781,労働コスト!F781)</f>
        <v>0.90249621605029784</v>
      </c>
      <c r="G781" s="6">
        <f>労働コスト!G781/SUM(資本コスト!G781,労働コスト!G781)</f>
        <v>0.90708365702660976</v>
      </c>
      <c r="H781" s="6">
        <f>労働コスト!H781/SUM(資本コスト!H781,労働コスト!H781)</f>
        <v>0.82215367110111381</v>
      </c>
      <c r="I781" s="6">
        <f>労働コスト!I781/SUM(資本コスト!I781,労働コスト!I781)</f>
        <v>0.78581998107235618</v>
      </c>
    </row>
    <row r="782" spans="1:9" x14ac:dyDescent="0.15">
      <c r="A782" s="1">
        <v>34</v>
      </c>
      <c r="B782" s="1" t="s">
        <v>82</v>
      </c>
      <c r="C782" s="1">
        <v>20</v>
      </c>
      <c r="D782" s="1" t="s">
        <v>153</v>
      </c>
      <c r="E782" s="6">
        <f>労働コスト!E782/SUM(資本コスト!E782,労働コスト!E782)</f>
        <v>0.62418300679982952</v>
      </c>
      <c r="F782" s="6">
        <f>労働コスト!F782/SUM(資本コスト!F782,労働コスト!F782)</f>
        <v>0.27445302888773943</v>
      </c>
      <c r="G782" s="6">
        <f>労働コスト!G782/SUM(資本コスト!G782,労働コスト!G782)</f>
        <v>0.34316034784070881</v>
      </c>
      <c r="H782" s="6">
        <f>労働コスト!H782/SUM(資本コスト!H782,労働コスト!H782)</f>
        <v>0.32021044133517124</v>
      </c>
      <c r="I782" s="6">
        <f>労働コスト!I782/SUM(資本コスト!I782,労働コスト!I782)</f>
        <v>0.26169245752776887</v>
      </c>
    </row>
    <row r="783" spans="1:9" x14ac:dyDescent="0.15">
      <c r="A783" s="1">
        <v>34</v>
      </c>
      <c r="B783" s="1" t="s">
        <v>82</v>
      </c>
      <c r="C783" s="1">
        <v>21</v>
      </c>
      <c r="D783" s="1" t="s">
        <v>154</v>
      </c>
      <c r="E783" s="6">
        <f>労働コスト!E783/SUM(資本コスト!E783,労働コスト!E783)</f>
        <v>0.79771462258284076</v>
      </c>
      <c r="F783" s="6">
        <f>労働コスト!F783/SUM(資本コスト!F783,労働コスト!F783)</f>
        <v>0.62132220658953397</v>
      </c>
      <c r="G783" s="6">
        <f>労働コスト!G783/SUM(資本コスト!G783,労働コスト!G783)</f>
        <v>0.6286790924155039</v>
      </c>
      <c r="H783" s="6">
        <f>労働コスト!H783/SUM(資本コスト!H783,労働コスト!H783)</f>
        <v>0.59582016000983684</v>
      </c>
      <c r="I783" s="6">
        <f>労働コスト!I783/SUM(資本コスト!I783,労働コスト!I783)</f>
        <v>0.50672843706162873</v>
      </c>
    </row>
    <row r="784" spans="1:9" x14ac:dyDescent="0.15">
      <c r="A784" s="1">
        <v>34</v>
      </c>
      <c r="B784" s="1" t="s">
        <v>33</v>
      </c>
      <c r="C784" s="1">
        <v>22</v>
      </c>
      <c r="D784" s="1" t="s">
        <v>146</v>
      </c>
      <c r="E784" s="6">
        <f>労働コスト!E784/SUM(資本コスト!E784,労働コスト!E784)</f>
        <v>0.85474590852337962</v>
      </c>
      <c r="F784" s="6">
        <f>労働コスト!F784/SUM(資本コスト!F784,労働コスト!F784)</f>
        <v>0.77544024949606949</v>
      </c>
      <c r="G784" s="6">
        <f>労働コスト!G784/SUM(資本コスト!G784,労働コスト!G784)</f>
        <v>0.70657100049766164</v>
      </c>
      <c r="H784" s="6">
        <f>労働コスト!H784/SUM(資本コスト!H784,労働コスト!H784)</f>
        <v>0.72583644928627278</v>
      </c>
      <c r="I784" s="6">
        <f>労働コスト!I784/SUM(資本コスト!I784,労働コスト!I784)</f>
        <v>0.78919168493585168</v>
      </c>
    </row>
    <row r="785" spans="1:9" x14ac:dyDescent="0.15">
      <c r="A785" s="1">
        <v>34</v>
      </c>
      <c r="B785" s="1" t="s">
        <v>33</v>
      </c>
      <c r="C785" s="1">
        <v>23</v>
      </c>
      <c r="D785" s="1" t="s">
        <v>167</v>
      </c>
      <c r="E785" s="6">
        <f>労働コスト!E785/SUM(資本コスト!E785,労働コスト!E785)</f>
        <v>0.70200383237181507</v>
      </c>
      <c r="F785" s="6">
        <f>労働コスト!F785/SUM(資本コスト!F785,労働コスト!F785)</f>
        <v>0.75261226063378672</v>
      </c>
      <c r="G785" s="6">
        <f>労働コスト!G785/SUM(資本コスト!G785,労働コスト!G785)</f>
        <v>0.70451330477725571</v>
      </c>
      <c r="H785" s="6">
        <f>労働コスト!H785/SUM(資本コスト!H785,労働コスト!H785)</f>
        <v>0.74615732704203208</v>
      </c>
      <c r="I785" s="6">
        <f>労働コスト!I785/SUM(資本コスト!I785,労働コスト!I785)</f>
        <v>0.69137281148079477</v>
      </c>
    </row>
    <row r="786" spans="1:9" x14ac:dyDescent="0.15">
      <c r="A786" s="1">
        <v>35</v>
      </c>
      <c r="B786" s="1" t="s">
        <v>83</v>
      </c>
      <c r="C786" s="1">
        <v>1</v>
      </c>
      <c r="D786" s="1" t="s">
        <v>147</v>
      </c>
      <c r="E786" s="6">
        <f>労働コスト!E786/SUM(資本コスト!E786,労働コスト!E786)</f>
        <v>0.41095477186789442</v>
      </c>
      <c r="F786" s="6">
        <f>労働コスト!F786/SUM(資本コスト!F786,労働コスト!F786)</f>
        <v>0.5510283290966318</v>
      </c>
      <c r="G786" s="6">
        <f>労働コスト!G786/SUM(資本コスト!G786,労働コスト!G786)</f>
        <v>0.53449547311543111</v>
      </c>
      <c r="H786" s="6">
        <f>労働コスト!H786/SUM(資本コスト!H786,労働コスト!H786)</f>
        <v>0.43023367391271833</v>
      </c>
      <c r="I786" s="6">
        <f>労働コスト!I786/SUM(資本コスト!I786,労働コスト!I786)</f>
        <v>0.40371920774801467</v>
      </c>
    </row>
    <row r="787" spans="1:9" x14ac:dyDescent="0.15">
      <c r="A787" s="1">
        <v>35</v>
      </c>
      <c r="B787" s="1" t="s">
        <v>83</v>
      </c>
      <c r="C787" s="1">
        <v>2</v>
      </c>
      <c r="D787" s="1" t="s">
        <v>148</v>
      </c>
      <c r="E787" s="6">
        <f>労働コスト!E787/SUM(資本コスト!E787,労働コスト!E787)</f>
        <v>0.62824543600762217</v>
      </c>
      <c r="F787" s="6">
        <f>労働コスト!F787/SUM(資本コスト!F787,労働コスト!F787)</f>
        <v>0.62347940613257857</v>
      </c>
      <c r="G787" s="6">
        <f>労働コスト!G787/SUM(資本コスト!G787,労働コスト!G787)</f>
        <v>0.58079555749534251</v>
      </c>
      <c r="H787" s="6">
        <f>労働コスト!H787/SUM(資本コスト!H787,労働コスト!H787)</f>
        <v>0.68070639919678788</v>
      </c>
      <c r="I787" s="6">
        <f>労働コスト!I787/SUM(資本コスト!I787,労働コスト!I787)</f>
        <v>0.62929728423643028</v>
      </c>
    </row>
    <row r="788" spans="1:9" x14ac:dyDescent="0.15">
      <c r="A788" s="1">
        <v>35</v>
      </c>
      <c r="B788" s="1" t="s">
        <v>133</v>
      </c>
      <c r="C788" s="1">
        <v>3</v>
      </c>
      <c r="D788" s="1" t="s">
        <v>155</v>
      </c>
      <c r="E788" s="6">
        <f>労働コスト!E788/SUM(資本コスト!E788,労働コスト!E788)</f>
        <v>0.63123263928989204</v>
      </c>
      <c r="F788" s="6">
        <f>労働コスト!F788/SUM(資本コスト!F788,労働コスト!F788)</f>
        <v>0.74545494432653081</v>
      </c>
      <c r="G788" s="6">
        <f>労働コスト!G788/SUM(資本コスト!G788,労働コスト!G788)</f>
        <v>0.72312347024742585</v>
      </c>
      <c r="H788" s="6">
        <f>労働コスト!H788/SUM(資本コスト!H788,労働コスト!H788)</f>
        <v>0.72063253743362787</v>
      </c>
      <c r="I788" s="6">
        <f>労働コスト!I788/SUM(資本コスト!I788,労働コスト!I788)</f>
        <v>0.74220357507580836</v>
      </c>
    </row>
    <row r="789" spans="1:9" x14ac:dyDescent="0.15">
      <c r="A789" s="1">
        <v>35</v>
      </c>
      <c r="B789" s="1" t="s">
        <v>133</v>
      </c>
      <c r="C789" s="1">
        <v>4</v>
      </c>
      <c r="D789" s="1" t="s">
        <v>156</v>
      </c>
      <c r="E789" s="6">
        <f>労働コスト!E789/SUM(資本コスト!E789,労働コスト!E789)</f>
        <v>0.76048110688536241</v>
      </c>
      <c r="F789" s="6">
        <f>労働コスト!F789/SUM(資本コスト!F789,労働コスト!F789)</f>
        <v>0.78506955754835261</v>
      </c>
      <c r="G789" s="6">
        <f>労働コスト!G789/SUM(資本コスト!G789,労働コスト!G789)</f>
        <v>0.71126734717500761</v>
      </c>
      <c r="H789" s="6">
        <f>労働コスト!H789/SUM(資本コスト!H789,労働コスト!H789)</f>
        <v>0.6027391611442523</v>
      </c>
      <c r="I789" s="6">
        <f>労働コスト!I789/SUM(資本コスト!I789,労働コスト!I789)</f>
        <v>0.32270805336992747</v>
      </c>
    </row>
    <row r="790" spans="1:9" x14ac:dyDescent="0.15">
      <c r="A790" s="1">
        <v>35</v>
      </c>
      <c r="B790" s="1" t="s">
        <v>133</v>
      </c>
      <c r="C790" s="1">
        <v>5</v>
      </c>
      <c r="D790" s="1" t="s">
        <v>157</v>
      </c>
      <c r="E790" s="6">
        <f>労働コスト!E790/SUM(資本コスト!E790,労働コスト!E790)</f>
        <v>0.45230177217043332</v>
      </c>
      <c r="F790" s="6">
        <f>労働コスト!F790/SUM(資本コスト!F790,労働コスト!F790)</f>
        <v>0.56397032613591147</v>
      </c>
      <c r="G790" s="6">
        <f>労働コスト!G790/SUM(資本コスト!G790,労働コスト!G790)</f>
        <v>0.55954404198297214</v>
      </c>
      <c r="H790" s="6">
        <f>労働コスト!H790/SUM(資本コスト!H790,労働コスト!H790)</f>
        <v>0.47174024233751033</v>
      </c>
      <c r="I790" s="6">
        <f>労働コスト!I790/SUM(資本コスト!I790,労働コスト!I790)</f>
        <v>0.47144932619035962</v>
      </c>
    </row>
    <row r="791" spans="1:9" x14ac:dyDescent="0.15">
      <c r="A791" s="1">
        <v>35</v>
      </c>
      <c r="B791" s="1" t="s">
        <v>133</v>
      </c>
      <c r="C791" s="1">
        <v>6</v>
      </c>
      <c r="D791" s="1" t="s">
        <v>49</v>
      </c>
      <c r="E791" s="6">
        <f>労働コスト!E791/SUM(資本コスト!E791,労働コスト!E791)</f>
        <v>0.37801722862153936</v>
      </c>
      <c r="F791" s="6">
        <f>労働コスト!F791/SUM(資本コスト!F791,労働コスト!F791)</f>
        <v>0.42970874933815395</v>
      </c>
      <c r="G791" s="6">
        <f>労働コスト!G791/SUM(資本コスト!G791,労働コスト!G791)</f>
        <v>0.37203568244350638</v>
      </c>
      <c r="H791" s="6">
        <f>労働コスト!H791/SUM(資本コスト!H791,労働コスト!H791)</f>
        <v>0.35090294393420518</v>
      </c>
      <c r="I791" s="6">
        <f>労働コスト!I791/SUM(資本コスト!I791,労働コスト!I791)</f>
        <v>0.31039291665835494</v>
      </c>
    </row>
    <row r="792" spans="1:9" x14ac:dyDescent="0.15">
      <c r="A792" s="1">
        <v>35</v>
      </c>
      <c r="B792" s="1" t="s">
        <v>133</v>
      </c>
      <c r="C792" s="1">
        <v>7</v>
      </c>
      <c r="D792" s="1" t="s">
        <v>158</v>
      </c>
      <c r="E792" s="6">
        <f>労働コスト!E792/SUM(資本コスト!E792,労働コスト!E792)</f>
        <v>0.19777065491006959</v>
      </c>
      <c r="F792" s="6">
        <f>労働コスト!F792/SUM(資本コスト!F792,労働コスト!F792)</f>
        <v>0.3217824367067163</v>
      </c>
      <c r="G792" s="6">
        <f>労働コスト!G792/SUM(資本コスト!G792,労働コスト!G792)</f>
        <v>0.31099559524803744</v>
      </c>
      <c r="H792" s="6">
        <f>労働コスト!H792/SUM(資本コスト!H792,労働コスト!H792)</f>
        <v>0.24237584751453073</v>
      </c>
      <c r="I792" s="6">
        <f>労働コスト!I792/SUM(資本コスト!I792,労働コスト!I792)</f>
        <v>0.22624455150604317</v>
      </c>
    </row>
    <row r="793" spans="1:9" x14ac:dyDescent="0.15">
      <c r="A793" s="1">
        <v>35</v>
      </c>
      <c r="B793" s="1" t="s">
        <v>133</v>
      </c>
      <c r="C793" s="1">
        <v>8</v>
      </c>
      <c r="D793" s="1" t="s">
        <v>159</v>
      </c>
      <c r="E793" s="6">
        <f>労働コスト!E793/SUM(資本コスト!E793,労働コスト!E793)</f>
        <v>0.4330075025548798</v>
      </c>
      <c r="F793" s="6">
        <f>労働コスト!F793/SUM(資本コスト!F793,労働コスト!F793)</f>
        <v>0.62126287595194207</v>
      </c>
      <c r="G793" s="6">
        <f>労働コスト!G793/SUM(資本コスト!G793,労働コスト!G793)</f>
        <v>0.59733410356866845</v>
      </c>
      <c r="H793" s="6">
        <f>労働コスト!H793/SUM(資本コスト!H793,労働コスト!H793)</f>
        <v>0.64007272320514697</v>
      </c>
      <c r="I793" s="6">
        <f>労働コスト!I793/SUM(資本コスト!I793,労働コスト!I793)</f>
        <v>0.5647442033776181</v>
      </c>
    </row>
    <row r="794" spans="1:9" x14ac:dyDescent="0.15">
      <c r="A794" s="1">
        <v>35</v>
      </c>
      <c r="B794" s="1" t="s">
        <v>133</v>
      </c>
      <c r="C794" s="1">
        <v>9</v>
      </c>
      <c r="D794" s="1" t="s">
        <v>160</v>
      </c>
      <c r="E794" s="6">
        <f>労働コスト!E794/SUM(資本コスト!E794,労働コスト!E794)</f>
        <v>0.53307577974420228</v>
      </c>
      <c r="F794" s="6">
        <f>労働コスト!F794/SUM(資本コスト!F794,労働コスト!F794)</f>
        <v>0.60575250760672583</v>
      </c>
      <c r="G794" s="6">
        <f>労働コスト!G794/SUM(資本コスト!G794,労働コスト!G794)</f>
        <v>0.573494260895135</v>
      </c>
      <c r="H794" s="6">
        <f>労働コスト!H794/SUM(資本コスト!H794,労働コスト!H794)</f>
        <v>0.52877684523586077</v>
      </c>
      <c r="I794" s="6">
        <f>労働コスト!I794/SUM(資本コスト!I794,労働コスト!I794)</f>
        <v>0.55559031263889402</v>
      </c>
    </row>
    <row r="795" spans="1:9" x14ac:dyDescent="0.15">
      <c r="A795" s="1">
        <v>35</v>
      </c>
      <c r="B795" s="1" t="s">
        <v>133</v>
      </c>
      <c r="C795" s="1">
        <v>10</v>
      </c>
      <c r="D795" s="1" t="s">
        <v>161</v>
      </c>
      <c r="E795" s="6">
        <f>労働コスト!E795/SUM(資本コスト!E795,労働コスト!E795)</f>
        <v>0.79353811795676099</v>
      </c>
      <c r="F795" s="6">
        <f>労働コスト!F795/SUM(資本コスト!F795,労働コスト!F795)</f>
        <v>0.7997950179463208</v>
      </c>
      <c r="G795" s="6">
        <f>労働コスト!G795/SUM(資本コスト!G795,労働コスト!G795)</f>
        <v>0.83936279859257568</v>
      </c>
      <c r="H795" s="6">
        <f>労働コスト!H795/SUM(資本コスト!H795,労働コスト!H795)</f>
        <v>0.82004404986475865</v>
      </c>
      <c r="I795" s="6">
        <f>労働コスト!I795/SUM(資本コスト!I795,労働コスト!I795)</f>
        <v>0.83133604073733225</v>
      </c>
    </row>
    <row r="796" spans="1:9" x14ac:dyDescent="0.15">
      <c r="A796" s="1">
        <v>35</v>
      </c>
      <c r="B796" s="1" t="s">
        <v>133</v>
      </c>
      <c r="C796" s="1">
        <v>11</v>
      </c>
      <c r="D796" s="1" t="s">
        <v>162</v>
      </c>
      <c r="E796" s="6">
        <f>労働コスト!E796/SUM(資本コスト!E796,労働コスト!E796)</f>
        <v>0.51021649733520724</v>
      </c>
      <c r="F796" s="6">
        <f>労働コスト!F796/SUM(資本コスト!F796,労働コスト!F796)</f>
        <v>0.72726169760972548</v>
      </c>
      <c r="G796" s="6">
        <f>労働コスト!G796/SUM(資本コスト!G796,労働コスト!G796)</f>
        <v>0.66920674097602295</v>
      </c>
      <c r="H796" s="6">
        <f>労働コスト!H796/SUM(資本コスト!H796,労働コスト!H796)</f>
        <v>0.65234051962702999</v>
      </c>
      <c r="I796" s="6">
        <f>労働コスト!I796/SUM(資本コスト!I796,労働コスト!I796)</f>
        <v>0.7080981575246843</v>
      </c>
    </row>
    <row r="797" spans="1:9" x14ac:dyDescent="0.15">
      <c r="A797" s="1">
        <v>35</v>
      </c>
      <c r="B797" s="1" t="s">
        <v>133</v>
      </c>
      <c r="C797" s="1">
        <v>12</v>
      </c>
      <c r="D797" s="1" t="s">
        <v>163</v>
      </c>
      <c r="E797" s="6">
        <f>労働コスト!E797/SUM(資本コスト!E797,労働コスト!E797)</f>
        <v>0.93430069908672952</v>
      </c>
      <c r="F797" s="6">
        <f>労働コスト!F797/SUM(資本コスト!F797,労働コスト!F797)</f>
        <v>0.87090688769120417</v>
      </c>
      <c r="G797" s="6">
        <f>労働コスト!G797/SUM(資本コスト!G797,労働コスト!G797)</f>
        <v>0.63228636219942258</v>
      </c>
      <c r="H797" s="6">
        <f>労働コスト!H797/SUM(資本コスト!H797,労働コスト!H797)</f>
        <v>0.52541667387072344</v>
      </c>
      <c r="I797" s="6">
        <f>労働コスト!I797/SUM(資本コスト!I797,労働コスト!I797)</f>
        <v>0.54096945124771267</v>
      </c>
    </row>
    <row r="798" spans="1:9" x14ac:dyDescent="0.15">
      <c r="A798" s="1">
        <v>35</v>
      </c>
      <c r="B798" s="1" t="s">
        <v>133</v>
      </c>
      <c r="C798" s="1">
        <v>13</v>
      </c>
      <c r="D798" s="1" t="s">
        <v>164</v>
      </c>
      <c r="E798" s="6">
        <f>労働コスト!E798/SUM(資本コスト!E798,労働コスト!E798)</f>
        <v>0.90225009576923709</v>
      </c>
      <c r="F798" s="6">
        <f>労働コスト!F798/SUM(資本コスト!F798,労働コスト!F798)</f>
        <v>0.81079611786565953</v>
      </c>
      <c r="G798" s="6">
        <f>労働コスト!G798/SUM(資本コスト!G798,労働コスト!G798)</f>
        <v>0.66686399992249901</v>
      </c>
      <c r="H798" s="6">
        <f>労働コスト!H798/SUM(資本コスト!H798,労働コスト!H798)</f>
        <v>0.59960603236285659</v>
      </c>
      <c r="I798" s="6">
        <f>労働コスト!I798/SUM(資本コスト!I798,労働コスト!I798)</f>
        <v>0.69917678206667333</v>
      </c>
    </row>
    <row r="799" spans="1:9" x14ac:dyDescent="0.15">
      <c r="A799" s="1">
        <v>35</v>
      </c>
      <c r="B799" s="1" t="s">
        <v>133</v>
      </c>
      <c r="C799" s="1">
        <v>14</v>
      </c>
      <c r="D799" s="1" t="s">
        <v>165</v>
      </c>
      <c r="E799" s="6">
        <f>労働コスト!E799/SUM(資本コスト!E799,労働コスト!E799)</f>
        <v>0.99104948881402466</v>
      </c>
      <c r="F799" s="6">
        <f>労働コスト!F799/SUM(資本コスト!F799,労働コスト!F799)</f>
        <v>0.89582084048571931</v>
      </c>
      <c r="G799" s="6">
        <f>労働コスト!G799/SUM(資本コスト!G799,労働コスト!G799)</f>
        <v>0.91970692897398432</v>
      </c>
      <c r="H799" s="6">
        <f>労働コスト!H799/SUM(資本コスト!H799,労働コスト!H799)</f>
        <v>0.89085273420385791</v>
      </c>
      <c r="I799" s="6">
        <f>労働コスト!I799/SUM(資本コスト!I799,労働コスト!I799)</f>
        <v>0.9192286832814075</v>
      </c>
    </row>
    <row r="800" spans="1:9" x14ac:dyDescent="0.15">
      <c r="A800" s="1">
        <v>35</v>
      </c>
      <c r="B800" s="1" t="s">
        <v>133</v>
      </c>
      <c r="C800" s="1">
        <v>15</v>
      </c>
      <c r="D800" s="1" t="s">
        <v>166</v>
      </c>
      <c r="E800" s="6">
        <f>労働コスト!E800/SUM(資本コスト!E800,労働コスト!E800)</f>
        <v>0.89199353469308407</v>
      </c>
      <c r="F800" s="6">
        <f>労働コスト!F800/SUM(資本コスト!F800,労働コスト!F800)</f>
        <v>0.81682103478850776</v>
      </c>
      <c r="G800" s="6">
        <f>労働コスト!G800/SUM(資本コスト!G800,労働コスト!G800)</f>
        <v>0.71977387632805945</v>
      </c>
      <c r="H800" s="6">
        <f>労働コスト!H800/SUM(資本コスト!H800,労働コスト!H800)</f>
        <v>0.66320127417888342</v>
      </c>
      <c r="I800" s="6">
        <f>労働コスト!I800/SUM(資本コスト!I800,労働コスト!I800)</f>
        <v>0.64548637483466564</v>
      </c>
    </row>
    <row r="801" spans="1:9" x14ac:dyDescent="0.15">
      <c r="A801" s="1">
        <v>35</v>
      </c>
      <c r="B801" s="1" t="s">
        <v>83</v>
      </c>
      <c r="C801" s="1">
        <v>16</v>
      </c>
      <c r="D801" s="1" t="s">
        <v>149</v>
      </c>
      <c r="E801" s="6">
        <f>労働コスト!E801/SUM(資本コスト!E801,労働コスト!E801)</f>
        <v>0.86168883940070373</v>
      </c>
      <c r="F801" s="6">
        <f>労働コスト!F801/SUM(資本コスト!F801,労働コスト!F801)</f>
        <v>0.89113585422380581</v>
      </c>
      <c r="G801" s="6">
        <f>労働コスト!G801/SUM(資本コスト!G801,労働コスト!G801)</f>
        <v>0.90169332205236341</v>
      </c>
      <c r="H801" s="6">
        <f>労働コスト!H801/SUM(資本コスト!H801,労働コスト!H801)</f>
        <v>0.92455696749580341</v>
      </c>
      <c r="I801" s="6">
        <f>労働コスト!I801/SUM(資本コスト!I801,労働コスト!I801)</f>
        <v>0.92743804363859006</v>
      </c>
    </row>
    <row r="802" spans="1:9" x14ac:dyDescent="0.15">
      <c r="A802" s="1">
        <v>35</v>
      </c>
      <c r="B802" s="1" t="s">
        <v>83</v>
      </c>
      <c r="C802" s="1">
        <v>17</v>
      </c>
      <c r="D802" s="1" t="s">
        <v>150</v>
      </c>
      <c r="E802" s="6">
        <f>労働コスト!E802/SUM(資本コスト!E802,労働コスト!E802)</f>
        <v>0.26776136090621594</v>
      </c>
      <c r="F802" s="6">
        <f>労働コスト!F802/SUM(資本コスト!F802,労働コスト!F802)</f>
        <v>0.234200509712019</v>
      </c>
      <c r="G802" s="6">
        <f>労働コスト!G802/SUM(資本コスト!G802,労働コスト!G802)</f>
        <v>0.23061408246501383</v>
      </c>
      <c r="H802" s="6">
        <f>労働コスト!H802/SUM(資本コスト!H802,労働コスト!H802)</f>
        <v>0.29024550453207631</v>
      </c>
      <c r="I802" s="6">
        <f>労働コスト!I802/SUM(資本コスト!I802,労働コスト!I802)</f>
        <v>0.25569084948198945</v>
      </c>
    </row>
    <row r="803" spans="1:9" x14ac:dyDescent="0.15">
      <c r="A803" s="1">
        <v>35</v>
      </c>
      <c r="B803" s="1" t="s">
        <v>83</v>
      </c>
      <c r="C803" s="1">
        <v>18</v>
      </c>
      <c r="D803" s="1" t="s">
        <v>151</v>
      </c>
      <c r="E803" s="6">
        <f>労働コスト!E803/SUM(資本コスト!E803,労働コスト!E803)</f>
        <v>0.85829749761359098</v>
      </c>
      <c r="F803" s="6">
        <f>労働コスト!F803/SUM(資本コスト!F803,労働コスト!F803)</f>
        <v>0.81748265656704089</v>
      </c>
      <c r="G803" s="6">
        <f>労働コスト!G803/SUM(資本コスト!G803,労働コスト!G803)</f>
        <v>0.84363614653837282</v>
      </c>
      <c r="H803" s="6">
        <f>労働コスト!H803/SUM(資本コスト!H803,労働コスト!H803)</f>
        <v>0.86593678377406569</v>
      </c>
      <c r="I803" s="6">
        <f>労働コスト!I803/SUM(資本コスト!I803,労働コスト!I803)</f>
        <v>0.82937813641633451</v>
      </c>
    </row>
    <row r="804" spans="1:9" x14ac:dyDescent="0.15">
      <c r="A804" s="1">
        <v>35</v>
      </c>
      <c r="B804" s="1" t="s">
        <v>83</v>
      </c>
      <c r="C804" s="1">
        <v>19</v>
      </c>
      <c r="D804" s="1" t="s">
        <v>152</v>
      </c>
      <c r="E804" s="6">
        <f>労働コスト!E804/SUM(資本コスト!E804,労働コスト!E804)</f>
        <v>0.73546760161319369</v>
      </c>
      <c r="F804" s="6">
        <f>労働コスト!F804/SUM(資本コスト!F804,労働コスト!F804)</f>
        <v>0.79863576336571629</v>
      </c>
      <c r="G804" s="6">
        <f>労働コスト!G804/SUM(資本コスト!G804,労働コスト!G804)</f>
        <v>0.85252218421994053</v>
      </c>
      <c r="H804" s="6">
        <f>労働コスト!H804/SUM(資本コスト!H804,労働コスト!H804)</f>
        <v>0.83866444897849268</v>
      </c>
      <c r="I804" s="6">
        <f>労働コスト!I804/SUM(資本コスト!I804,労働コスト!I804)</f>
        <v>0.70622950293117825</v>
      </c>
    </row>
    <row r="805" spans="1:9" x14ac:dyDescent="0.15">
      <c r="A805" s="1">
        <v>35</v>
      </c>
      <c r="B805" s="1" t="s">
        <v>83</v>
      </c>
      <c r="C805" s="1">
        <v>20</v>
      </c>
      <c r="D805" s="1" t="s">
        <v>153</v>
      </c>
      <c r="E805" s="6">
        <f>労働コスト!E805/SUM(資本コスト!E805,労働コスト!E805)</f>
        <v>0.54290918661485632</v>
      </c>
      <c r="F805" s="6">
        <f>労働コスト!F805/SUM(資本コスト!F805,労働コスト!F805)</f>
        <v>0.15740248443871599</v>
      </c>
      <c r="G805" s="6">
        <f>労働コスト!G805/SUM(資本コスト!G805,労働コスト!G805)</f>
        <v>0.22334633156303402</v>
      </c>
      <c r="H805" s="6">
        <f>労働コスト!H805/SUM(資本コスト!H805,労働コスト!H805)</f>
        <v>0.21675772498264842</v>
      </c>
      <c r="I805" s="6">
        <f>労働コスト!I805/SUM(資本コスト!I805,労働コスト!I805)</f>
        <v>0.18525052930038732</v>
      </c>
    </row>
    <row r="806" spans="1:9" x14ac:dyDescent="0.15">
      <c r="A806" s="1">
        <v>35</v>
      </c>
      <c r="B806" s="1" t="s">
        <v>83</v>
      </c>
      <c r="C806" s="1">
        <v>21</v>
      </c>
      <c r="D806" s="1" t="s">
        <v>154</v>
      </c>
      <c r="E806" s="6">
        <f>労働コスト!E806/SUM(資本コスト!E806,労働コスト!E806)</f>
        <v>0.77180598266737688</v>
      </c>
      <c r="F806" s="6">
        <f>労働コスト!F806/SUM(資本コスト!F806,労働コスト!F806)</f>
        <v>0.69177461280654995</v>
      </c>
      <c r="G806" s="6">
        <f>労働コスト!G806/SUM(資本コスト!G806,労働コスト!G806)</f>
        <v>0.60458586590508612</v>
      </c>
      <c r="H806" s="6">
        <f>労働コスト!H806/SUM(資本コスト!H806,労働コスト!H806)</f>
        <v>0.63841274219357713</v>
      </c>
      <c r="I806" s="6">
        <f>労働コスト!I806/SUM(資本コスト!I806,労働コスト!I806)</f>
        <v>0.52969086064697335</v>
      </c>
    </row>
    <row r="807" spans="1:9" x14ac:dyDescent="0.15">
      <c r="A807" s="1">
        <v>35</v>
      </c>
      <c r="B807" s="1" t="s">
        <v>34</v>
      </c>
      <c r="C807" s="1">
        <v>22</v>
      </c>
      <c r="D807" s="1" t="s">
        <v>146</v>
      </c>
      <c r="E807" s="6">
        <f>労働コスト!E807/SUM(資本コスト!E807,労働コスト!E807)</f>
        <v>0.86143560227955629</v>
      </c>
      <c r="F807" s="6">
        <f>労働コスト!F807/SUM(資本コスト!F807,労働コスト!F807)</f>
        <v>0.7555914799392347</v>
      </c>
      <c r="G807" s="6">
        <f>労働コスト!G807/SUM(資本コスト!G807,労働コスト!G807)</f>
        <v>0.72099496958043352</v>
      </c>
      <c r="H807" s="6">
        <f>労働コスト!H807/SUM(資本コスト!H807,労働コスト!H807)</f>
        <v>0.71185423562171257</v>
      </c>
      <c r="I807" s="6">
        <f>労働コスト!I807/SUM(資本コスト!I807,労働コスト!I807)</f>
        <v>0.76905763017334672</v>
      </c>
    </row>
    <row r="808" spans="1:9" x14ac:dyDescent="0.15">
      <c r="A808" s="1">
        <v>35</v>
      </c>
      <c r="B808" s="1" t="s">
        <v>34</v>
      </c>
      <c r="C808" s="1">
        <v>23</v>
      </c>
      <c r="D808" s="1" t="s">
        <v>167</v>
      </c>
      <c r="E808" s="6">
        <f>労働コスト!E808/SUM(資本コスト!E808,労働コスト!E808)</f>
        <v>0.6443696492200508</v>
      </c>
      <c r="F808" s="6">
        <f>労働コスト!F808/SUM(資本コスト!F808,労働コスト!F808)</f>
        <v>0.71844309611603618</v>
      </c>
      <c r="G808" s="6">
        <f>労働コスト!G808/SUM(資本コスト!G808,労働コスト!G808)</f>
        <v>0.72948289364152008</v>
      </c>
      <c r="H808" s="6">
        <f>労働コスト!H808/SUM(資本コスト!H808,労働コスト!H808)</f>
        <v>0.76580306826416966</v>
      </c>
      <c r="I808" s="6">
        <f>労働コスト!I808/SUM(資本コスト!I808,労働コスト!I808)</f>
        <v>0.71883648790606658</v>
      </c>
    </row>
    <row r="809" spans="1:9" x14ac:dyDescent="0.15">
      <c r="A809" s="1">
        <v>36</v>
      </c>
      <c r="B809" s="1" t="s">
        <v>84</v>
      </c>
      <c r="C809" s="1">
        <v>1</v>
      </c>
      <c r="D809" s="1" t="s">
        <v>147</v>
      </c>
      <c r="E809" s="6">
        <f>労働コスト!E809/SUM(資本コスト!E809,労働コスト!E809)</f>
        <v>0.39303600656263848</v>
      </c>
      <c r="F809" s="6">
        <f>労働コスト!F809/SUM(資本コスト!F809,労働コスト!F809)</f>
        <v>0.47121470584366631</v>
      </c>
      <c r="G809" s="6">
        <f>労働コスト!G809/SUM(資本コスト!G809,労働コスト!G809)</f>
        <v>0.43587636287469239</v>
      </c>
      <c r="H809" s="6">
        <f>労働コスト!H809/SUM(資本コスト!H809,労働コスト!H809)</f>
        <v>0.31986331491690467</v>
      </c>
      <c r="I809" s="6">
        <f>労働コスト!I809/SUM(資本コスト!I809,労働コスト!I809)</f>
        <v>0.28522685696306455</v>
      </c>
    </row>
    <row r="810" spans="1:9" x14ac:dyDescent="0.15">
      <c r="A810" s="1">
        <v>36</v>
      </c>
      <c r="B810" s="1" t="s">
        <v>84</v>
      </c>
      <c r="C810" s="1">
        <v>2</v>
      </c>
      <c r="D810" s="1" t="s">
        <v>148</v>
      </c>
      <c r="E810" s="6">
        <f>労働コスト!E810/SUM(資本コスト!E810,労働コスト!E810)</f>
        <v>0.38844098068144822</v>
      </c>
      <c r="F810" s="6">
        <f>労働コスト!F810/SUM(資本コスト!F810,労働コスト!F810)</f>
        <v>0.63151331584751969</v>
      </c>
      <c r="G810" s="6">
        <f>労働コスト!G810/SUM(資本コスト!G810,労働コスト!G810)</f>
        <v>0.78665083545852266</v>
      </c>
      <c r="H810" s="6">
        <f>労働コスト!H810/SUM(資本コスト!H810,労働コスト!H810)</f>
        <v>0.85259935693688682</v>
      </c>
      <c r="I810" s="6">
        <f>労働コスト!I810/SUM(資本コスト!I810,労働コスト!I810)</f>
        <v>0.5411323714823969</v>
      </c>
    </row>
    <row r="811" spans="1:9" x14ac:dyDescent="0.15">
      <c r="A811" s="1">
        <v>36</v>
      </c>
      <c r="B811" s="1" t="s">
        <v>134</v>
      </c>
      <c r="C811" s="1">
        <v>3</v>
      </c>
      <c r="D811" s="1" t="s">
        <v>155</v>
      </c>
      <c r="E811" s="6">
        <f>労働コスト!E811/SUM(資本コスト!E811,労働コスト!E811)</f>
        <v>0.80029023564621093</v>
      </c>
      <c r="F811" s="6">
        <f>労働コスト!F811/SUM(資本コスト!F811,労働コスト!F811)</f>
        <v>0.81386731313631833</v>
      </c>
      <c r="G811" s="6">
        <f>労働コスト!G811/SUM(資本コスト!G811,労働コスト!G811)</f>
        <v>0.64006182382838284</v>
      </c>
      <c r="H811" s="6">
        <f>労働コスト!H811/SUM(資本コスト!H811,労働コスト!H811)</f>
        <v>0.61790512097231909</v>
      </c>
      <c r="I811" s="6">
        <f>労働コスト!I811/SUM(資本コスト!I811,労働コスト!I811)</f>
        <v>0.63840123958800099</v>
      </c>
    </row>
    <row r="812" spans="1:9" x14ac:dyDescent="0.15">
      <c r="A812" s="1">
        <v>36</v>
      </c>
      <c r="B812" s="1" t="s">
        <v>134</v>
      </c>
      <c r="C812" s="1">
        <v>4</v>
      </c>
      <c r="D812" s="1" t="s">
        <v>156</v>
      </c>
      <c r="E812" s="6">
        <f>労働コスト!E812/SUM(資本コスト!E812,労働コスト!E812)</f>
        <v>0.66655977874986128</v>
      </c>
      <c r="F812" s="6">
        <f>労働コスト!F812/SUM(資本コスト!F812,労働コスト!F812)</f>
        <v>0.83757704236378983</v>
      </c>
      <c r="G812" s="6">
        <f>労働コスト!G812/SUM(資本コスト!G812,労働コスト!G812)</f>
        <v>0.82315284275582734</v>
      </c>
      <c r="H812" s="6">
        <f>労働コスト!H812/SUM(資本コスト!H812,労働コスト!H812)</f>
        <v>0.72773513611298746</v>
      </c>
      <c r="I812" s="6">
        <f>労働コスト!I812/SUM(資本コスト!I812,労働コスト!I812)</f>
        <v>0.62198454937459224</v>
      </c>
    </row>
    <row r="813" spans="1:9" x14ac:dyDescent="0.15">
      <c r="A813" s="1">
        <v>36</v>
      </c>
      <c r="B813" s="1" t="s">
        <v>134</v>
      </c>
      <c r="C813" s="1">
        <v>5</v>
      </c>
      <c r="D813" s="1" t="s">
        <v>157</v>
      </c>
      <c r="E813" s="6">
        <f>労働コスト!E813/SUM(資本コスト!E813,労働コスト!E813)</f>
        <v>0.3154345733087231</v>
      </c>
      <c r="F813" s="6">
        <f>労働コスト!F813/SUM(資本コスト!F813,労働コスト!F813)</f>
        <v>0.50038462255551108</v>
      </c>
      <c r="G813" s="6">
        <f>労働コスト!G813/SUM(資本コスト!G813,労働コスト!G813)</f>
        <v>0.45531710108851425</v>
      </c>
      <c r="H813" s="6">
        <f>労働コスト!H813/SUM(資本コスト!H813,労働コスト!H813)</f>
        <v>0.54677208407253985</v>
      </c>
      <c r="I813" s="6">
        <f>労働コスト!I813/SUM(資本コスト!I813,労働コスト!I813)</f>
        <v>0.48905488942203823</v>
      </c>
    </row>
    <row r="814" spans="1:9" x14ac:dyDescent="0.15">
      <c r="A814" s="1">
        <v>36</v>
      </c>
      <c r="B814" s="1" t="s">
        <v>134</v>
      </c>
      <c r="C814" s="1">
        <v>6</v>
      </c>
      <c r="D814" s="1" t="s">
        <v>49</v>
      </c>
      <c r="E814" s="6">
        <f>労働コスト!E814/SUM(資本コスト!E814,労働コスト!E814)</f>
        <v>0.48161209969766272</v>
      </c>
      <c r="F814" s="6">
        <f>労働コスト!F814/SUM(資本コスト!F814,労働コスト!F814)</f>
        <v>0.50956483584064183</v>
      </c>
      <c r="G814" s="6">
        <f>労働コスト!G814/SUM(資本コスト!G814,労働コスト!G814)</f>
        <v>0.52287546113350281</v>
      </c>
      <c r="H814" s="6">
        <f>労働コスト!H814/SUM(資本コスト!H814,労働コスト!H814)</f>
        <v>0.58257727030831907</v>
      </c>
      <c r="I814" s="6">
        <f>労働コスト!I814/SUM(資本コスト!I814,労働コスト!I814)</f>
        <v>0.4982720533105528</v>
      </c>
    </row>
    <row r="815" spans="1:9" x14ac:dyDescent="0.15">
      <c r="A815" s="1">
        <v>36</v>
      </c>
      <c r="B815" s="1" t="s">
        <v>134</v>
      </c>
      <c r="C815" s="1">
        <v>7</v>
      </c>
      <c r="D815" s="1" t="s">
        <v>158</v>
      </c>
      <c r="E815" s="6">
        <f>労働コスト!E815/SUM(資本コスト!E815,労働コスト!E815)</f>
        <v>0.1118447388835303</v>
      </c>
      <c r="F815" s="6">
        <f>労働コスト!F815/SUM(資本コスト!F815,労働コスト!F815)</f>
        <v>0.16800578577250141</v>
      </c>
      <c r="G815" s="6">
        <f>労働コスト!G815/SUM(資本コスト!G815,労働コスト!G815)</f>
        <v>0.32342085371028895</v>
      </c>
      <c r="H815" s="6">
        <f>労働コスト!H815/SUM(資本コスト!H815,労働コスト!H815)</f>
        <v>0.34826313315881519</v>
      </c>
      <c r="I815" s="6">
        <f>労働コスト!I815/SUM(資本コスト!I815,労働コスト!I815)</f>
        <v>0.21242192856066944</v>
      </c>
    </row>
    <row r="816" spans="1:9" x14ac:dyDescent="0.15">
      <c r="A816" s="1">
        <v>36</v>
      </c>
      <c r="B816" s="1" t="s">
        <v>134</v>
      </c>
      <c r="C816" s="1">
        <v>8</v>
      </c>
      <c r="D816" s="1" t="s">
        <v>159</v>
      </c>
      <c r="E816" s="6">
        <f>労働コスト!E816/SUM(資本コスト!E816,労働コスト!E816)</f>
        <v>0.8305905707532597</v>
      </c>
      <c r="F816" s="6">
        <f>労働コスト!F816/SUM(資本コスト!F816,労働コスト!F816)</f>
        <v>0.89174612907029072</v>
      </c>
      <c r="G816" s="6">
        <f>労働コスト!G816/SUM(資本コスト!G816,労働コスト!G816)</f>
        <v>0.86532837812419638</v>
      </c>
      <c r="H816" s="6">
        <f>労働コスト!H816/SUM(資本コスト!H816,労働コスト!H816)</f>
        <v>0.87360810464889738</v>
      </c>
      <c r="I816" s="6">
        <f>労働コスト!I816/SUM(資本コスト!I816,労働コスト!I816)</f>
        <v>0.87067060804113361</v>
      </c>
    </row>
    <row r="817" spans="1:9" x14ac:dyDescent="0.15">
      <c r="A817" s="1">
        <v>36</v>
      </c>
      <c r="B817" s="1" t="s">
        <v>134</v>
      </c>
      <c r="C817" s="1">
        <v>9</v>
      </c>
      <c r="D817" s="1" t="s">
        <v>160</v>
      </c>
      <c r="E817" s="6">
        <f>労働コスト!E817/SUM(資本コスト!E817,労働コスト!E817)</f>
        <v>0.59170975232292999</v>
      </c>
      <c r="F817" s="6">
        <f>労働コスト!F817/SUM(資本コスト!F817,労働コスト!F817)</f>
        <v>0.59801494079563555</v>
      </c>
      <c r="G817" s="6">
        <f>労働コスト!G817/SUM(資本コスト!G817,労働コスト!G817)</f>
        <v>0.63512871029900708</v>
      </c>
      <c r="H817" s="6">
        <f>労働コスト!H817/SUM(資本コスト!H817,労働コスト!H817)</f>
        <v>0.62753179192919639</v>
      </c>
      <c r="I817" s="6">
        <f>労働コスト!I817/SUM(資本コスト!I817,労働コスト!I817)</f>
        <v>0.57286084762258149</v>
      </c>
    </row>
    <row r="818" spans="1:9" x14ac:dyDescent="0.15">
      <c r="A818" s="1">
        <v>36</v>
      </c>
      <c r="B818" s="1" t="s">
        <v>134</v>
      </c>
      <c r="C818" s="1">
        <v>10</v>
      </c>
      <c r="D818" s="1" t="s">
        <v>161</v>
      </c>
      <c r="E818" s="6">
        <f>労働コスト!E818/SUM(資本コスト!E818,労働コスト!E818)</f>
        <v>0.89400210206330932</v>
      </c>
      <c r="F818" s="6">
        <f>労働コスト!F818/SUM(資本コスト!F818,労働コスト!F818)</f>
        <v>0.84494655717641676</v>
      </c>
      <c r="G818" s="6">
        <f>労働コスト!G818/SUM(資本コスト!G818,労働コスト!G818)</f>
        <v>0.83100245480318014</v>
      </c>
      <c r="H818" s="6">
        <f>労働コスト!H818/SUM(資本コスト!H818,労働コスト!H818)</f>
        <v>0.83858561919679553</v>
      </c>
      <c r="I818" s="6">
        <f>労働コスト!I818/SUM(資本コスト!I818,労働コスト!I818)</f>
        <v>0.83565232778179799</v>
      </c>
    </row>
    <row r="819" spans="1:9" x14ac:dyDescent="0.15">
      <c r="A819" s="1">
        <v>36</v>
      </c>
      <c r="B819" s="1" t="s">
        <v>134</v>
      </c>
      <c r="C819" s="1">
        <v>11</v>
      </c>
      <c r="D819" s="1" t="s">
        <v>162</v>
      </c>
      <c r="E819" s="6">
        <f>労働コスト!E819/SUM(資本コスト!E819,労働コスト!E819)</f>
        <v>0.63056120809948646</v>
      </c>
      <c r="F819" s="6">
        <f>労働コスト!F819/SUM(資本コスト!F819,労働コスト!F819)</f>
        <v>0.70076908420769224</v>
      </c>
      <c r="G819" s="6">
        <f>労働コスト!G819/SUM(資本コスト!G819,労働コスト!G819)</f>
        <v>0.66542718901231224</v>
      </c>
      <c r="H819" s="6">
        <f>労働コスト!H819/SUM(資本コスト!H819,労働コスト!H819)</f>
        <v>0.7211033928169639</v>
      </c>
      <c r="I819" s="6">
        <f>労働コスト!I819/SUM(資本コスト!I819,労働コスト!I819)</f>
        <v>0.70431201602296334</v>
      </c>
    </row>
    <row r="820" spans="1:9" x14ac:dyDescent="0.15">
      <c r="A820" s="1">
        <v>36</v>
      </c>
      <c r="B820" s="1" t="s">
        <v>134</v>
      </c>
      <c r="C820" s="1">
        <v>12</v>
      </c>
      <c r="D820" s="1" t="s">
        <v>163</v>
      </c>
      <c r="E820" s="6">
        <f>労働コスト!E820/SUM(資本コスト!E820,労働コスト!E820)</f>
        <v>0.92673490908523826</v>
      </c>
      <c r="F820" s="6">
        <f>労働コスト!F820/SUM(資本コスト!F820,労働コスト!F820)</f>
        <v>0.90227324160405731</v>
      </c>
      <c r="G820" s="6">
        <f>労働コスト!G820/SUM(資本コスト!G820,労働コスト!G820)</f>
        <v>0.82655379087493897</v>
      </c>
      <c r="H820" s="6">
        <f>労働コスト!H820/SUM(資本コスト!H820,労働コスト!H820)</f>
        <v>0.69522316316991517</v>
      </c>
      <c r="I820" s="6">
        <f>労働コスト!I820/SUM(資本コスト!I820,労働コスト!I820)</f>
        <v>0.51821197771601635</v>
      </c>
    </row>
    <row r="821" spans="1:9" x14ac:dyDescent="0.15">
      <c r="A821" s="1">
        <v>36</v>
      </c>
      <c r="B821" s="1" t="s">
        <v>134</v>
      </c>
      <c r="C821" s="1">
        <v>13</v>
      </c>
      <c r="D821" s="1" t="s">
        <v>164</v>
      </c>
      <c r="E821" s="6">
        <f>労働コスト!E821/SUM(資本コスト!E821,労働コスト!E821)</f>
        <v>0.86168766421468368</v>
      </c>
      <c r="F821" s="6">
        <f>労働コスト!F821/SUM(資本コスト!F821,労働コスト!F821)</f>
        <v>0.76090191982157851</v>
      </c>
      <c r="G821" s="6">
        <f>労働コスト!G821/SUM(資本コスト!G821,労働コスト!G821)</f>
        <v>0.82406340487457275</v>
      </c>
      <c r="H821" s="6">
        <f>労働コスト!H821/SUM(資本コスト!H821,労働コスト!H821)</f>
        <v>0.78878431915195024</v>
      </c>
      <c r="I821" s="6">
        <f>労働コスト!I821/SUM(資本コスト!I821,労働コスト!I821)</f>
        <v>0.90810912268649446</v>
      </c>
    </row>
    <row r="822" spans="1:9" x14ac:dyDescent="0.15">
      <c r="A822" s="1">
        <v>36</v>
      </c>
      <c r="B822" s="1" t="s">
        <v>134</v>
      </c>
      <c r="C822" s="1">
        <v>14</v>
      </c>
      <c r="D822" s="1" t="s">
        <v>165</v>
      </c>
      <c r="E822" s="6">
        <f>労働コスト!E822/SUM(資本コスト!E822,労働コスト!E822)</f>
        <v>0.98450292607885137</v>
      </c>
      <c r="F822" s="6">
        <f>労働コスト!F822/SUM(資本コスト!F822,労働コスト!F822)</f>
        <v>0.89678343968927421</v>
      </c>
      <c r="G822" s="6">
        <f>労働コスト!G822/SUM(資本コスト!G822,労働コスト!G822)</f>
        <v>0.93740275690894548</v>
      </c>
      <c r="H822" s="6">
        <f>労働コスト!H822/SUM(資本コスト!H822,労働コスト!H822)</f>
        <v>0.95237198431576386</v>
      </c>
      <c r="I822" s="6">
        <f>労働コスト!I822/SUM(資本コスト!I822,労働コスト!I822)</f>
        <v>0.88674668441048377</v>
      </c>
    </row>
    <row r="823" spans="1:9" x14ac:dyDescent="0.15">
      <c r="A823" s="1">
        <v>36</v>
      </c>
      <c r="B823" s="1" t="s">
        <v>134</v>
      </c>
      <c r="C823" s="1">
        <v>15</v>
      </c>
      <c r="D823" s="1" t="s">
        <v>166</v>
      </c>
      <c r="E823" s="6">
        <f>労働コスト!E823/SUM(資本コスト!E823,労働コスト!E823)</f>
        <v>0.81868627394348326</v>
      </c>
      <c r="F823" s="6">
        <f>労働コスト!F823/SUM(資本コスト!F823,労働コスト!F823)</f>
        <v>0.87435079461302601</v>
      </c>
      <c r="G823" s="6">
        <f>労働コスト!G823/SUM(資本コスト!G823,労働コスト!G823)</f>
        <v>0.83471129731779803</v>
      </c>
      <c r="H823" s="6">
        <f>労働コスト!H823/SUM(資本コスト!H823,労働コスト!H823)</f>
        <v>0.75365726756637319</v>
      </c>
      <c r="I823" s="6">
        <f>労働コスト!I823/SUM(資本コスト!I823,労働コスト!I823)</f>
        <v>0.70392395860809542</v>
      </c>
    </row>
    <row r="824" spans="1:9" x14ac:dyDescent="0.15">
      <c r="A824" s="1">
        <v>36</v>
      </c>
      <c r="B824" s="1" t="s">
        <v>84</v>
      </c>
      <c r="C824" s="1">
        <v>16</v>
      </c>
      <c r="D824" s="1" t="s">
        <v>149</v>
      </c>
      <c r="E824" s="6">
        <f>労働コスト!E824/SUM(資本コスト!E824,労働コスト!E824)</f>
        <v>0.72124650826961534</v>
      </c>
      <c r="F824" s="6">
        <f>労働コスト!F824/SUM(資本コスト!F824,労働コスト!F824)</f>
        <v>0.88980071879722666</v>
      </c>
      <c r="G824" s="6">
        <f>労働コスト!G824/SUM(資本コスト!G824,労働コスト!G824)</f>
        <v>0.86851885945106566</v>
      </c>
      <c r="H824" s="6">
        <f>労働コスト!H824/SUM(資本コスト!H824,労働コスト!H824)</f>
        <v>0.87031825527758022</v>
      </c>
      <c r="I824" s="6">
        <f>労働コスト!I824/SUM(資本コスト!I824,労働コスト!I824)</f>
        <v>0.90200987077163053</v>
      </c>
    </row>
    <row r="825" spans="1:9" x14ac:dyDescent="0.15">
      <c r="A825" s="1">
        <v>36</v>
      </c>
      <c r="B825" s="1" t="s">
        <v>84</v>
      </c>
      <c r="C825" s="1">
        <v>17</v>
      </c>
      <c r="D825" s="1" t="s">
        <v>150</v>
      </c>
      <c r="E825" s="6">
        <f>労働コスト!E825/SUM(資本コスト!E825,労働コスト!E825)</f>
        <v>0.18789685480393198</v>
      </c>
      <c r="F825" s="6">
        <f>労働コスト!F825/SUM(資本コスト!F825,労働コスト!F825)</f>
        <v>0.27173055603276847</v>
      </c>
      <c r="G825" s="6">
        <f>労働コスト!G825/SUM(資本コスト!G825,労働コスト!G825)</f>
        <v>0.34832062436839806</v>
      </c>
      <c r="H825" s="6">
        <f>労働コスト!H825/SUM(資本コスト!H825,労働コスト!H825)</f>
        <v>0.2626698003244905</v>
      </c>
      <c r="I825" s="6">
        <f>労働コスト!I825/SUM(資本コスト!I825,労働コスト!I825)</f>
        <v>0.21114079062601179</v>
      </c>
    </row>
    <row r="826" spans="1:9" x14ac:dyDescent="0.15">
      <c r="A826" s="1">
        <v>36</v>
      </c>
      <c r="B826" s="1" t="s">
        <v>84</v>
      </c>
      <c r="C826" s="1">
        <v>18</v>
      </c>
      <c r="D826" s="1" t="s">
        <v>151</v>
      </c>
      <c r="E826" s="6">
        <f>労働コスト!E826/SUM(資本コスト!E826,労働コスト!E826)</f>
        <v>0.91290494127281163</v>
      </c>
      <c r="F826" s="6">
        <f>労働コスト!F826/SUM(資本コスト!F826,労働コスト!F826)</f>
        <v>0.81258150669120233</v>
      </c>
      <c r="G826" s="6">
        <f>労働コスト!G826/SUM(資本コスト!G826,労働コスト!G826)</f>
        <v>0.84688122656824882</v>
      </c>
      <c r="H826" s="6">
        <f>労働コスト!H826/SUM(資本コスト!H826,労働コスト!H826)</f>
        <v>0.87683627576463918</v>
      </c>
      <c r="I826" s="6">
        <f>労働コスト!I826/SUM(資本コスト!I826,労働コスト!I826)</f>
        <v>0.79983311285724779</v>
      </c>
    </row>
    <row r="827" spans="1:9" x14ac:dyDescent="0.15">
      <c r="A827" s="1">
        <v>36</v>
      </c>
      <c r="B827" s="1" t="s">
        <v>84</v>
      </c>
      <c r="C827" s="1">
        <v>19</v>
      </c>
      <c r="D827" s="1" t="s">
        <v>152</v>
      </c>
      <c r="E827" s="6">
        <f>労働コスト!E827/SUM(資本コスト!E827,労働コスト!E827)</f>
        <v>0.75283226194690567</v>
      </c>
      <c r="F827" s="6">
        <f>労働コスト!F827/SUM(資本コスト!F827,労働コスト!F827)</f>
        <v>0.82128005885823685</v>
      </c>
      <c r="G827" s="6">
        <f>労働コスト!G827/SUM(資本コスト!G827,労働コスト!G827)</f>
        <v>0.86914686922659501</v>
      </c>
      <c r="H827" s="6">
        <f>労働コスト!H827/SUM(資本コスト!H827,労働コスト!H827)</f>
        <v>0.82281826061761876</v>
      </c>
      <c r="I827" s="6">
        <f>労働コスト!I827/SUM(資本コスト!I827,労働コスト!I827)</f>
        <v>0.79847333540247689</v>
      </c>
    </row>
    <row r="828" spans="1:9" x14ac:dyDescent="0.15">
      <c r="A828" s="1">
        <v>36</v>
      </c>
      <c r="B828" s="1" t="s">
        <v>84</v>
      </c>
      <c r="C828" s="1">
        <v>20</v>
      </c>
      <c r="D828" s="1" t="s">
        <v>153</v>
      </c>
      <c r="E828" s="6">
        <f>労働コスト!E828/SUM(資本コスト!E828,労働コスト!E828)</f>
        <v>0.57549846002064442</v>
      </c>
      <c r="F828" s="6">
        <f>労働コスト!F828/SUM(資本コスト!F828,労働コスト!F828)</f>
        <v>0.2084365789062595</v>
      </c>
      <c r="G828" s="6">
        <f>労働コスト!G828/SUM(資本コスト!G828,労働コスト!G828)</f>
        <v>0.29915261034797885</v>
      </c>
      <c r="H828" s="6">
        <f>労働コスト!H828/SUM(資本コスト!H828,労働コスト!H828)</f>
        <v>0.24671250491945976</v>
      </c>
      <c r="I828" s="6">
        <f>労働コスト!I828/SUM(資本コスト!I828,労働コスト!I828)</f>
        <v>0.20085076687786552</v>
      </c>
    </row>
    <row r="829" spans="1:9" x14ac:dyDescent="0.15">
      <c r="A829" s="1">
        <v>36</v>
      </c>
      <c r="B829" s="1" t="s">
        <v>84</v>
      </c>
      <c r="C829" s="1">
        <v>21</v>
      </c>
      <c r="D829" s="1" t="s">
        <v>154</v>
      </c>
      <c r="E829" s="6">
        <f>労働コスト!E829/SUM(資本コスト!E829,労働コスト!E829)</f>
        <v>0.85261745099814479</v>
      </c>
      <c r="F829" s="6">
        <f>労働コスト!F829/SUM(資本コスト!F829,労働コスト!F829)</f>
        <v>0.71530989365748676</v>
      </c>
      <c r="G829" s="6">
        <f>労働コスト!G829/SUM(資本コスト!G829,労働コスト!G829)</f>
        <v>0.69023937757838583</v>
      </c>
      <c r="H829" s="6">
        <f>労働コスト!H829/SUM(資本コスト!H829,労働コスト!H829)</f>
        <v>0.44205786032613281</v>
      </c>
      <c r="I829" s="6">
        <f>労働コスト!I829/SUM(資本コスト!I829,労働コスト!I829)</f>
        <v>0.40618637934403184</v>
      </c>
    </row>
    <row r="830" spans="1:9" x14ac:dyDescent="0.15">
      <c r="A830" s="1">
        <v>36</v>
      </c>
      <c r="B830" s="1" t="s">
        <v>35</v>
      </c>
      <c r="C830" s="1">
        <v>22</v>
      </c>
      <c r="D830" s="1" t="s">
        <v>146</v>
      </c>
      <c r="E830" s="6">
        <f>労働コスト!E830/SUM(資本コスト!E830,労働コスト!E830)</f>
        <v>0.96489317348236914</v>
      </c>
      <c r="F830" s="6">
        <f>労働コスト!F830/SUM(資本コスト!F830,労働コスト!F830)</f>
        <v>0.8040449717342173</v>
      </c>
      <c r="G830" s="6">
        <f>労働コスト!G830/SUM(資本コスト!G830,労働コスト!G830)</f>
        <v>0.71004436554931649</v>
      </c>
      <c r="H830" s="6">
        <f>労働コスト!H830/SUM(資本コスト!H830,労働コスト!H830)</f>
        <v>0.68049815566476179</v>
      </c>
      <c r="I830" s="6">
        <f>労働コスト!I830/SUM(資本コスト!I830,労働コスト!I830)</f>
        <v>0.70221995801933068</v>
      </c>
    </row>
    <row r="831" spans="1:9" x14ac:dyDescent="0.15">
      <c r="A831" s="1">
        <v>36</v>
      </c>
      <c r="B831" s="1" t="s">
        <v>35</v>
      </c>
      <c r="C831" s="1">
        <v>23</v>
      </c>
      <c r="D831" s="1" t="s">
        <v>167</v>
      </c>
      <c r="E831" s="6">
        <f>労働コスト!E831/SUM(資本コスト!E831,労働コスト!E831)</f>
        <v>0.64367258423766471</v>
      </c>
      <c r="F831" s="6">
        <f>労働コスト!F831/SUM(資本コスト!F831,労働コスト!F831)</f>
        <v>0.70528151624873991</v>
      </c>
      <c r="G831" s="6">
        <f>労働コスト!G831/SUM(資本コスト!G831,労働コスト!G831)</f>
        <v>0.72141696020538648</v>
      </c>
      <c r="H831" s="6">
        <f>労働コスト!H831/SUM(資本コスト!H831,労働コスト!H831)</f>
        <v>0.73964179705438649</v>
      </c>
      <c r="I831" s="6">
        <f>労働コスト!I831/SUM(資本コスト!I831,労働コスト!I831)</f>
        <v>0.67284722211761416</v>
      </c>
    </row>
    <row r="832" spans="1:9" x14ac:dyDescent="0.15">
      <c r="A832" s="1">
        <v>37</v>
      </c>
      <c r="B832" s="1" t="s">
        <v>85</v>
      </c>
      <c r="C832" s="1">
        <v>1</v>
      </c>
      <c r="D832" s="1" t="s">
        <v>147</v>
      </c>
      <c r="E832" s="6">
        <f>労働コスト!E832/SUM(資本コスト!E832,労働コスト!E832)</f>
        <v>0.32336807968225167</v>
      </c>
      <c r="F832" s="6">
        <f>労働コスト!F832/SUM(資本コスト!F832,労働コスト!F832)</f>
        <v>0.45845284902963374</v>
      </c>
      <c r="G832" s="6">
        <f>労働コスト!G832/SUM(資本コスト!G832,労働コスト!G832)</f>
        <v>0.43559388273174149</v>
      </c>
      <c r="H832" s="6">
        <f>労働コスト!H832/SUM(資本コスト!H832,労働コスト!H832)</f>
        <v>0.37173666423886942</v>
      </c>
      <c r="I832" s="6">
        <f>労働コスト!I832/SUM(資本コスト!I832,労働コスト!I832)</f>
        <v>0.31972319983941327</v>
      </c>
    </row>
    <row r="833" spans="1:9" x14ac:dyDescent="0.15">
      <c r="A833" s="1">
        <v>37</v>
      </c>
      <c r="B833" s="1" t="s">
        <v>85</v>
      </c>
      <c r="C833" s="1">
        <v>2</v>
      </c>
      <c r="D833" s="1" t="s">
        <v>148</v>
      </c>
      <c r="E833" s="6">
        <f>労働コスト!E833/SUM(資本コスト!E833,労働コスト!E833)</f>
        <v>0.37648287894861893</v>
      </c>
      <c r="F833" s="6">
        <f>労働コスト!F833/SUM(資本コスト!F833,労働コスト!F833)</f>
        <v>0.68975933001579603</v>
      </c>
      <c r="G833" s="6">
        <f>労働コスト!G833/SUM(資本コスト!G833,労働コスト!G833)</f>
        <v>0.64780845500395512</v>
      </c>
      <c r="H833" s="6">
        <f>労働コスト!H833/SUM(資本コスト!H833,労働コスト!H833)</f>
        <v>0.65433623536242225</v>
      </c>
      <c r="I833" s="6">
        <f>労働コスト!I833/SUM(資本コスト!I833,労働コスト!I833)</f>
        <v>0.43009833310541534</v>
      </c>
    </row>
    <row r="834" spans="1:9" x14ac:dyDescent="0.15">
      <c r="A834" s="1">
        <v>37</v>
      </c>
      <c r="B834" s="1" t="s">
        <v>135</v>
      </c>
      <c r="C834" s="1">
        <v>3</v>
      </c>
      <c r="D834" s="1" t="s">
        <v>155</v>
      </c>
      <c r="E834" s="6">
        <f>労働コスト!E834/SUM(資本コスト!E834,労働コスト!E834)</f>
        <v>0.74734916677349661</v>
      </c>
      <c r="F834" s="6">
        <f>労働コスト!F834/SUM(資本コスト!F834,労働コスト!F834)</f>
        <v>0.79716465704806827</v>
      </c>
      <c r="G834" s="6">
        <f>労働コスト!G834/SUM(資本コスト!G834,労働コスト!G834)</f>
        <v>0.74754314550035117</v>
      </c>
      <c r="H834" s="6">
        <f>労働コスト!H834/SUM(資本コスト!H834,労働コスト!H834)</f>
        <v>0.72423987006358925</v>
      </c>
      <c r="I834" s="6">
        <f>労働コスト!I834/SUM(資本コスト!I834,労働コスト!I834)</f>
        <v>0.6967610005290531</v>
      </c>
    </row>
    <row r="835" spans="1:9" x14ac:dyDescent="0.15">
      <c r="A835" s="1">
        <v>37</v>
      </c>
      <c r="B835" s="1" t="s">
        <v>135</v>
      </c>
      <c r="C835" s="1">
        <v>4</v>
      </c>
      <c r="D835" s="1" t="s">
        <v>156</v>
      </c>
      <c r="E835" s="6">
        <f>労働コスト!E835/SUM(資本コスト!E835,労働コスト!E835)</f>
        <v>0.74710756186938043</v>
      </c>
      <c r="F835" s="6">
        <f>労働コスト!F835/SUM(資本コスト!F835,労働コスト!F835)</f>
        <v>0.83922133774196284</v>
      </c>
      <c r="G835" s="6">
        <f>労働コスト!G835/SUM(資本コスト!G835,労働コスト!G835)</f>
        <v>0.84073544952190937</v>
      </c>
      <c r="H835" s="6">
        <f>労働コスト!H835/SUM(資本コスト!H835,労働コスト!H835)</f>
        <v>0.78974370844638087</v>
      </c>
      <c r="I835" s="6">
        <f>労働コスト!I835/SUM(資本コスト!I835,労働コスト!I835)</f>
        <v>0.68488265865799536</v>
      </c>
    </row>
    <row r="836" spans="1:9" x14ac:dyDescent="0.15">
      <c r="A836" s="1">
        <v>37</v>
      </c>
      <c r="B836" s="1" t="s">
        <v>135</v>
      </c>
      <c r="C836" s="1">
        <v>5</v>
      </c>
      <c r="D836" s="1" t="s">
        <v>157</v>
      </c>
      <c r="E836" s="6">
        <f>労働コスト!E836/SUM(資本コスト!E836,労働コスト!E836)</f>
        <v>0.729350076613135</v>
      </c>
      <c r="F836" s="6">
        <f>労働コスト!F836/SUM(資本コスト!F836,労働コスト!F836)</f>
        <v>0.8053845300160859</v>
      </c>
      <c r="G836" s="6">
        <f>労働コスト!G836/SUM(資本コスト!G836,労働コスト!G836)</f>
        <v>0.75933372023823953</v>
      </c>
      <c r="H836" s="6">
        <f>労働コスト!H836/SUM(資本コスト!H836,労働コスト!H836)</f>
        <v>0.70432712351888138</v>
      </c>
      <c r="I836" s="6">
        <f>労働コスト!I836/SUM(資本コスト!I836,労働コスト!I836)</f>
        <v>0.64316205382891611</v>
      </c>
    </row>
    <row r="837" spans="1:9" x14ac:dyDescent="0.15">
      <c r="A837" s="1">
        <v>37</v>
      </c>
      <c r="B837" s="1" t="s">
        <v>135</v>
      </c>
      <c r="C837" s="1">
        <v>6</v>
      </c>
      <c r="D837" s="1" t="s">
        <v>49</v>
      </c>
      <c r="E837" s="6">
        <f>労働コスト!E837/SUM(資本コスト!E837,労働コスト!E837)</f>
        <v>0.54661783516422169</v>
      </c>
      <c r="F837" s="6">
        <f>労働コスト!F837/SUM(資本コスト!F837,労働コスト!F837)</f>
        <v>0.61849309225925542</v>
      </c>
      <c r="G837" s="6">
        <f>労働コスト!G837/SUM(資本コスト!G837,労働コスト!G837)</f>
        <v>0.61183158714627128</v>
      </c>
      <c r="H837" s="6">
        <f>労働コスト!H837/SUM(資本コスト!H837,労働コスト!H837)</f>
        <v>0.56615435054135077</v>
      </c>
      <c r="I837" s="6">
        <f>労働コスト!I837/SUM(資本コスト!I837,労働コスト!I837)</f>
        <v>0.46683698888084141</v>
      </c>
    </row>
    <row r="838" spans="1:9" x14ac:dyDescent="0.15">
      <c r="A838" s="1">
        <v>37</v>
      </c>
      <c r="B838" s="1" t="s">
        <v>135</v>
      </c>
      <c r="C838" s="1">
        <v>7</v>
      </c>
      <c r="D838" s="1" t="s">
        <v>158</v>
      </c>
      <c r="E838" s="6">
        <f>労働コスト!E838/SUM(資本コスト!E838,労働コスト!E838)</f>
        <v>0.46244497615795577</v>
      </c>
      <c r="F838" s="6">
        <f>労働コスト!F838/SUM(資本コスト!F838,労働コスト!F838)</f>
        <v>0.16336200885363475</v>
      </c>
      <c r="G838" s="6">
        <f>労働コスト!G838/SUM(資本コスト!G838,労働コスト!G838)</f>
        <v>0.27337023831626994</v>
      </c>
      <c r="H838" s="6">
        <f>労働コスト!H838/SUM(資本コスト!H838,労働コスト!H838)</f>
        <v>0.22474434685732492</v>
      </c>
      <c r="I838" s="6">
        <f>労働コスト!I838/SUM(資本コスト!I838,労働コスト!I838)</f>
        <v>0.2050004328536896</v>
      </c>
    </row>
    <row r="839" spans="1:9" x14ac:dyDescent="0.15">
      <c r="A839" s="1">
        <v>37</v>
      </c>
      <c r="B839" s="1" t="s">
        <v>135</v>
      </c>
      <c r="C839" s="1">
        <v>8</v>
      </c>
      <c r="D839" s="1" t="s">
        <v>159</v>
      </c>
      <c r="E839" s="6">
        <f>労働コスト!E839/SUM(資本コスト!E839,労働コスト!E839)</f>
        <v>0.77589974355476199</v>
      </c>
      <c r="F839" s="6">
        <f>労働コスト!F839/SUM(資本コスト!F839,労働コスト!F839)</f>
        <v>0.82970855211109507</v>
      </c>
      <c r="G839" s="6">
        <f>労働コスト!G839/SUM(資本コスト!G839,労働コスト!G839)</f>
        <v>0.82741661194687732</v>
      </c>
      <c r="H839" s="6">
        <f>労働コスト!H839/SUM(資本コスト!H839,労働コスト!H839)</f>
        <v>0.79122016105052051</v>
      </c>
      <c r="I839" s="6">
        <f>労働コスト!I839/SUM(資本コスト!I839,労働コスト!I839)</f>
        <v>0.73957052546402213</v>
      </c>
    </row>
    <row r="840" spans="1:9" x14ac:dyDescent="0.15">
      <c r="A840" s="1">
        <v>37</v>
      </c>
      <c r="B840" s="1" t="s">
        <v>135</v>
      </c>
      <c r="C840" s="1">
        <v>9</v>
      </c>
      <c r="D840" s="1" t="s">
        <v>160</v>
      </c>
      <c r="E840" s="6">
        <f>労働コスト!E840/SUM(資本コスト!E840,労働コスト!E840)</f>
        <v>0.70026159692804668</v>
      </c>
      <c r="F840" s="6">
        <f>労働コスト!F840/SUM(資本コスト!F840,労働コスト!F840)</f>
        <v>0.57778108503149694</v>
      </c>
      <c r="G840" s="6">
        <f>労働コスト!G840/SUM(資本コスト!G840,労働コスト!G840)</f>
        <v>0.56588367141667772</v>
      </c>
      <c r="H840" s="6">
        <f>労働コスト!H840/SUM(資本コスト!H840,労働コスト!H840)</f>
        <v>0.56104549740261644</v>
      </c>
      <c r="I840" s="6">
        <f>労働コスト!I840/SUM(資本コスト!I840,労働コスト!I840)</f>
        <v>0.55515893805124683</v>
      </c>
    </row>
    <row r="841" spans="1:9" x14ac:dyDescent="0.15">
      <c r="A841" s="1">
        <v>37</v>
      </c>
      <c r="B841" s="1" t="s">
        <v>135</v>
      </c>
      <c r="C841" s="1">
        <v>10</v>
      </c>
      <c r="D841" s="1" t="s">
        <v>161</v>
      </c>
      <c r="E841" s="6">
        <f>労働コスト!E841/SUM(資本コスト!E841,労働コスト!E841)</f>
        <v>0.86404682109492859</v>
      </c>
      <c r="F841" s="6">
        <f>労働コスト!F841/SUM(資本コスト!F841,労働コスト!F841)</f>
        <v>0.8313266913800752</v>
      </c>
      <c r="G841" s="6">
        <f>労働コスト!G841/SUM(資本コスト!G841,労働コスト!G841)</f>
        <v>0.83390858929340284</v>
      </c>
      <c r="H841" s="6">
        <f>労働コスト!H841/SUM(資本コスト!H841,労働コスト!H841)</f>
        <v>0.82012330598114236</v>
      </c>
      <c r="I841" s="6">
        <f>労働コスト!I841/SUM(資本コスト!I841,労働コスト!I841)</f>
        <v>0.80168260188796503</v>
      </c>
    </row>
    <row r="842" spans="1:9" x14ac:dyDescent="0.15">
      <c r="A842" s="1">
        <v>37</v>
      </c>
      <c r="B842" s="1" t="s">
        <v>135</v>
      </c>
      <c r="C842" s="1">
        <v>11</v>
      </c>
      <c r="D842" s="1" t="s">
        <v>162</v>
      </c>
      <c r="E842" s="6">
        <f>労働コスト!E842/SUM(資本コスト!E842,労働コスト!E842)</f>
        <v>0.59122651683498939</v>
      </c>
      <c r="F842" s="6">
        <f>労働コスト!F842/SUM(資本コスト!F842,労働コスト!F842)</f>
        <v>0.73258815092241425</v>
      </c>
      <c r="G842" s="6">
        <f>労働コスト!G842/SUM(資本コスト!G842,労働コスト!G842)</f>
        <v>0.68930997223291934</v>
      </c>
      <c r="H842" s="6">
        <f>労働コスト!H842/SUM(資本コスト!H842,労働コスト!H842)</f>
        <v>0.65183851299270801</v>
      </c>
      <c r="I842" s="6">
        <f>労働コスト!I842/SUM(資本コスト!I842,労働コスト!I842)</f>
        <v>0.63543848998377395</v>
      </c>
    </row>
    <row r="843" spans="1:9" x14ac:dyDescent="0.15">
      <c r="A843" s="1">
        <v>37</v>
      </c>
      <c r="B843" s="1" t="s">
        <v>135</v>
      </c>
      <c r="C843" s="1">
        <v>12</v>
      </c>
      <c r="D843" s="1" t="s">
        <v>163</v>
      </c>
      <c r="E843" s="6">
        <f>労働コスト!E843/SUM(資本コスト!E843,労働コスト!E843)</f>
        <v>0.85487361652479632</v>
      </c>
      <c r="F843" s="6">
        <f>労働コスト!F843/SUM(資本コスト!F843,労働コスト!F843)</f>
        <v>0.79185846287054906</v>
      </c>
      <c r="G843" s="6">
        <f>労働コスト!G843/SUM(資本コスト!G843,労働コスト!G843)</f>
        <v>0.81990364141625238</v>
      </c>
      <c r="H843" s="6">
        <f>労働コスト!H843/SUM(資本コスト!H843,労働コスト!H843)</f>
        <v>0.80645327900162023</v>
      </c>
      <c r="I843" s="6">
        <f>労働コスト!I843/SUM(資本コスト!I843,労働コスト!I843)</f>
        <v>0.72873382081545945</v>
      </c>
    </row>
    <row r="844" spans="1:9" x14ac:dyDescent="0.15">
      <c r="A844" s="1">
        <v>37</v>
      </c>
      <c r="B844" s="1" t="s">
        <v>135</v>
      </c>
      <c r="C844" s="1">
        <v>13</v>
      </c>
      <c r="D844" s="1" t="s">
        <v>164</v>
      </c>
      <c r="E844" s="6">
        <f>労働コスト!E844/SUM(資本コスト!E844,労働コスト!E844)</f>
        <v>0.60773711085854787</v>
      </c>
      <c r="F844" s="6">
        <f>労働コスト!F844/SUM(資本コスト!F844,労働コスト!F844)</f>
        <v>0.57602355482473766</v>
      </c>
      <c r="G844" s="6">
        <f>労働コスト!G844/SUM(資本コスト!G844,労働コスト!G844)</f>
        <v>0.60002440368574639</v>
      </c>
      <c r="H844" s="6">
        <f>労働コスト!H844/SUM(資本コスト!H844,労働コスト!H844)</f>
        <v>0.67542706858221691</v>
      </c>
      <c r="I844" s="6">
        <f>労働コスト!I844/SUM(資本コスト!I844,労働コスト!I844)</f>
        <v>0.73331490131553967</v>
      </c>
    </row>
    <row r="845" spans="1:9" x14ac:dyDescent="0.15">
      <c r="A845" s="1">
        <v>37</v>
      </c>
      <c r="B845" s="1" t="s">
        <v>135</v>
      </c>
      <c r="C845" s="1">
        <v>14</v>
      </c>
      <c r="D845" s="1" t="s">
        <v>165</v>
      </c>
      <c r="E845" s="6">
        <f>労働コスト!E845/SUM(資本コスト!E845,労働コスト!E845)</f>
        <v>0.95788283937015672</v>
      </c>
      <c r="F845" s="6">
        <f>労働コスト!F845/SUM(資本コスト!F845,労働コスト!F845)</f>
        <v>0.89826210316698685</v>
      </c>
      <c r="G845" s="6">
        <f>労働コスト!G845/SUM(資本コスト!G845,労働コスト!G845)</f>
        <v>0.8943092637917589</v>
      </c>
      <c r="H845" s="6">
        <f>労働コスト!H845/SUM(資本コスト!H845,労働コスト!H845)</f>
        <v>0.8160608740768508</v>
      </c>
      <c r="I845" s="6">
        <f>労働コスト!I845/SUM(資本コスト!I845,労働コスト!I845)</f>
        <v>0.83084310113377513</v>
      </c>
    </row>
    <row r="846" spans="1:9" x14ac:dyDescent="0.15">
      <c r="A846" s="1">
        <v>37</v>
      </c>
      <c r="B846" s="1" t="s">
        <v>135</v>
      </c>
      <c r="C846" s="1">
        <v>15</v>
      </c>
      <c r="D846" s="1" t="s">
        <v>166</v>
      </c>
      <c r="E846" s="6">
        <f>労働コスト!E846/SUM(資本コスト!E846,労働コスト!E846)</f>
        <v>0.70573400315048673</v>
      </c>
      <c r="F846" s="6">
        <f>労働コスト!F846/SUM(資本コスト!F846,労働コスト!F846)</f>
        <v>0.78877077617539648</v>
      </c>
      <c r="G846" s="6">
        <f>労働コスト!G846/SUM(資本コスト!G846,労働コスト!G846)</f>
        <v>0.76439742748603012</v>
      </c>
      <c r="H846" s="6">
        <f>労働コスト!H846/SUM(資本コスト!H846,労働コスト!H846)</f>
        <v>0.71660800042479034</v>
      </c>
      <c r="I846" s="6">
        <f>労働コスト!I846/SUM(資本コスト!I846,労働コスト!I846)</f>
        <v>0.6440442678788364</v>
      </c>
    </row>
    <row r="847" spans="1:9" x14ac:dyDescent="0.15">
      <c r="A847" s="1">
        <v>37</v>
      </c>
      <c r="B847" s="1" t="s">
        <v>85</v>
      </c>
      <c r="C847" s="1">
        <v>16</v>
      </c>
      <c r="D847" s="1" t="s">
        <v>149</v>
      </c>
      <c r="E847" s="6">
        <f>労働コスト!E847/SUM(資本コスト!E847,労働コスト!E847)</f>
        <v>0.80069909447486398</v>
      </c>
      <c r="F847" s="6">
        <f>労働コスト!F847/SUM(資本コスト!F847,労働コスト!F847)</f>
        <v>0.90774781879574773</v>
      </c>
      <c r="G847" s="6">
        <f>労働コスト!G847/SUM(資本コスト!G847,労働コスト!G847)</f>
        <v>0.92789543427804744</v>
      </c>
      <c r="H847" s="6">
        <f>労働コスト!H847/SUM(資本コスト!H847,労働コスト!H847)</f>
        <v>0.94192354496799813</v>
      </c>
      <c r="I847" s="6">
        <f>労働コスト!I847/SUM(資本コスト!I847,労働コスト!I847)</f>
        <v>0.95259666038179502</v>
      </c>
    </row>
    <row r="848" spans="1:9" x14ac:dyDescent="0.15">
      <c r="A848" s="1">
        <v>37</v>
      </c>
      <c r="B848" s="1" t="s">
        <v>85</v>
      </c>
      <c r="C848" s="1">
        <v>17</v>
      </c>
      <c r="D848" s="1" t="s">
        <v>150</v>
      </c>
      <c r="E848" s="6">
        <f>労働コスト!E848/SUM(資本コスト!E848,労働コスト!E848)</f>
        <v>0.27897061041905774</v>
      </c>
      <c r="F848" s="6">
        <f>労働コスト!F848/SUM(資本コスト!F848,労働コスト!F848)</f>
        <v>0.23168668523766334</v>
      </c>
      <c r="G848" s="6">
        <f>労働コスト!G848/SUM(資本コスト!G848,労働コスト!G848)</f>
        <v>0.32424027652791337</v>
      </c>
      <c r="H848" s="6">
        <f>労働コスト!H848/SUM(資本コスト!H848,労働コスト!H848)</f>
        <v>0.380815264271816</v>
      </c>
      <c r="I848" s="6">
        <f>労働コスト!I848/SUM(資本コスト!I848,労働コスト!I848)</f>
        <v>0.40121520860473303</v>
      </c>
    </row>
    <row r="849" spans="1:9" x14ac:dyDescent="0.15">
      <c r="A849" s="1">
        <v>37</v>
      </c>
      <c r="B849" s="1" t="s">
        <v>85</v>
      </c>
      <c r="C849" s="1">
        <v>18</v>
      </c>
      <c r="D849" s="1" t="s">
        <v>151</v>
      </c>
      <c r="E849" s="6">
        <f>労働コスト!E849/SUM(資本コスト!E849,労働コスト!E849)</f>
        <v>0.89454511290029937</v>
      </c>
      <c r="F849" s="6">
        <f>労働コスト!F849/SUM(資本コスト!F849,労働コスト!F849)</f>
        <v>0.81489935484620701</v>
      </c>
      <c r="G849" s="6">
        <f>労働コスト!G849/SUM(資本コスト!G849,労働コスト!G849)</f>
        <v>0.8421387276612784</v>
      </c>
      <c r="H849" s="6">
        <f>労働コスト!H849/SUM(資本コスト!H849,労働コスト!H849)</f>
        <v>0.78767215169812466</v>
      </c>
      <c r="I849" s="6">
        <f>労働コスト!I849/SUM(資本コスト!I849,労働コスト!I849)</f>
        <v>0.82599801529069838</v>
      </c>
    </row>
    <row r="850" spans="1:9" x14ac:dyDescent="0.15">
      <c r="A850" s="1">
        <v>37</v>
      </c>
      <c r="B850" s="1" t="s">
        <v>85</v>
      </c>
      <c r="C850" s="1">
        <v>19</v>
      </c>
      <c r="D850" s="1" t="s">
        <v>152</v>
      </c>
      <c r="E850" s="6">
        <f>労働コスト!E850/SUM(資本コスト!E850,労働コスト!E850)</f>
        <v>0.75942326420637651</v>
      </c>
      <c r="F850" s="6">
        <f>労働コスト!F850/SUM(資本コスト!F850,労働コスト!F850)</f>
        <v>0.89189858491896856</v>
      </c>
      <c r="G850" s="6">
        <f>労働コスト!G850/SUM(資本コスト!G850,労働コスト!G850)</f>
        <v>0.89379118705104676</v>
      </c>
      <c r="H850" s="6">
        <f>労働コスト!H850/SUM(資本コスト!H850,労働コスト!H850)</f>
        <v>0.81988811363605796</v>
      </c>
      <c r="I850" s="6">
        <f>労働コスト!I850/SUM(資本コスト!I850,労働コスト!I850)</f>
        <v>0.67890479823613947</v>
      </c>
    </row>
    <row r="851" spans="1:9" x14ac:dyDescent="0.15">
      <c r="A851" s="1">
        <v>37</v>
      </c>
      <c r="B851" s="1" t="s">
        <v>85</v>
      </c>
      <c r="C851" s="1">
        <v>20</v>
      </c>
      <c r="D851" s="1" t="s">
        <v>153</v>
      </c>
      <c r="E851" s="6">
        <f>労働コスト!E851/SUM(資本コスト!E851,労働コスト!E851)</f>
        <v>0.56202542947895018</v>
      </c>
      <c r="F851" s="6">
        <f>労働コスト!F851/SUM(資本コスト!F851,労働コスト!F851)</f>
        <v>0.17133251957065562</v>
      </c>
      <c r="G851" s="6">
        <f>労働コスト!G851/SUM(資本コスト!G851,労働コスト!G851)</f>
        <v>0.21175522464245841</v>
      </c>
      <c r="H851" s="6">
        <f>労働コスト!H851/SUM(資本コスト!H851,労働コスト!H851)</f>
        <v>0.1967906129295941</v>
      </c>
      <c r="I851" s="6">
        <f>労働コスト!I851/SUM(資本コスト!I851,労働コスト!I851)</f>
        <v>0.14007636439690002</v>
      </c>
    </row>
    <row r="852" spans="1:9" x14ac:dyDescent="0.15">
      <c r="A852" s="1">
        <v>37</v>
      </c>
      <c r="B852" s="1" t="s">
        <v>85</v>
      </c>
      <c r="C852" s="1">
        <v>21</v>
      </c>
      <c r="D852" s="1" t="s">
        <v>154</v>
      </c>
      <c r="E852" s="6">
        <f>労働コスト!E852/SUM(資本コスト!E852,労働コスト!E852)</f>
        <v>0.69868762331685674</v>
      </c>
      <c r="F852" s="6">
        <f>労働コスト!F852/SUM(資本コスト!F852,労働コスト!F852)</f>
        <v>0.62602710597213107</v>
      </c>
      <c r="G852" s="6">
        <f>労働コスト!G852/SUM(資本コスト!G852,労働コスト!G852)</f>
        <v>0.63261847207882893</v>
      </c>
      <c r="H852" s="6">
        <f>労働コスト!H852/SUM(資本コスト!H852,労働コスト!H852)</f>
        <v>0.60578233565501904</v>
      </c>
      <c r="I852" s="6">
        <f>労働コスト!I852/SUM(資本コスト!I852,労働コスト!I852)</f>
        <v>0.43486330659464617</v>
      </c>
    </row>
    <row r="853" spans="1:9" x14ac:dyDescent="0.15">
      <c r="A853" s="1">
        <v>37</v>
      </c>
      <c r="B853" s="1" t="s">
        <v>36</v>
      </c>
      <c r="C853" s="1">
        <v>22</v>
      </c>
      <c r="D853" s="1" t="s">
        <v>146</v>
      </c>
      <c r="E853" s="6">
        <f>労働コスト!E853/SUM(資本コスト!E853,労働コスト!E853)</f>
        <v>0.93134512034490935</v>
      </c>
      <c r="F853" s="6">
        <f>労働コスト!F853/SUM(資本コスト!F853,労働コスト!F853)</f>
        <v>0.74893629857112276</v>
      </c>
      <c r="G853" s="6">
        <f>労働コスト!G853/SUM(資本コスト!G853,労働コスト!G853)</f>
        <v>0.66589621869507398</v>
      </c>
      <c r="H853" s="6">
        <f>労働コスト!H853/SUM(資本コスト!H853,労働コスト!H853)</f>
        <v>0.67930960546563945</v>
      </c>
      <c r="I853" s="6">
        <f>労働コスト!I853/SUM(資本コスト!I853,労働コスト!I853)</f>
        <v>0.70242713333917328</v>
      </c>
    </row>
    <row r="854" spans="1:9" x14ac:dyDescent="0.15">
      <c r="A854" s="1">
        <v>37</v>
      </c>
      <c r="B854" s="1" t="s">
        <v>36</v>
      </c>
      <c r="C854" s="1">
        <v>23</v>
      </c>
      <c r="D854" s="1" t="s">
        <v>167</v>
      </c>
      <c r="E854" s="6">
        <f>労働コスト!E854/SUM(資本コスト!E854,労働コスト!E854)</f>
        <v>0.67316095487353644</v>
      </c>
      <c r="F854" s="6">
        <f>労働コスト!F854/SUM(資本コスト!F854,労働コスト!F854)</f>
        <v>0.73756230247145904</v>
      </c>
      <c r="G854" s="6">
        <f>労働コスト!G854/SUM(資本コスト!G854,労働コスト!G854)</f>
        <v>0.70889539392144318</v>
      </c>
      <c r="H854" s="6">
        <f>労働コスト!H854/SUM(資本コスト!H854,労働コスト!H854)</f>
        <v>0.72341397810321262</v>
      </c>
      <c r="I854" s="6">
        <f>労働コスト!I854/SUM(資本コスト!I854,労働コスト!I854)</f>
        <v>0.65784221583251212</v>
      </c>
    </row>
    <row r="855" spans="1:9" x14ac:dyDescent="0.15">
      <c r="A855" s="1">
        <v>38</v>
      </c>
      <c r="B855" s="1" t="s">
        <v>86</v>
      </c>
      <c r="C855" s="1">
        <v>1</v>
      </c>
      <c r="D855" s="1" t="s">
        <v>147</v>
      </c>
      <c r="E855" s="6">
        <f>労働コスト!E855/SUM(資本コスト!E855,労働コスト!E855)</f>
        <v>0.33943649961902622</v>
      </c>
      <c r="F855" s="6">
        <f>労働コスト!F855/SUM(資本コスト!F855,労働コスト!F855)</f>
        <v>0.51672262311519579</v>
      </c>
      <c r="G855" s="6">
        <f>労働コスト!G855/SUM(資本コスト!G855,労働コスト!G855)</f>
        <v>0.54283921487625575</v>
      </c>
      <c r="H855" s="6">
        <f>労働コスト!H855/SUM(資本コスト!H855,労働コスト!H855)</f>
        <v>0.44963728739019854</v>
      </c>
      <c r="I855" s="6">
        <f>労働コスト!I855/SUM(資本コスト!I855,労働コスト!I855)</f>
        <v>0.36752109235972658</v>
      </c>
    </row>
    <row r="856" spans="1:9" x14ac:dyDescent="0.15">
      <c r="A856" s="1">
        <v>38</v>
      </c>
      <c r="B856" s="1" t="s">
        <v>86</v>
      </c>
      <c r="C856" s="1">
        <v>2</v>
      </c>
      <c r="D856" s="1" t="s">
        <v>148</v>
      </c>
      <c r="E856" s="6">
        <f>労働コスト!E856/SUM(資本コスト!E856,労働コスト!E856)</f>
        <v>0.33459887397258353</v>
      </c>
      <c r="F856" s="6">
        <f>労働コスト!F856/SUM(資本コスト!F856,労働コスト!F856)</f>
        <v>0.40049298679771594</v>
      </c>
      <c r="G856" s="6">
        <f>労働コスト!G856/SUM(資本コスト!G856,労働コスト!G856)</f>
        <v>0.64916797389674119</v>
      </c>
      <c r="H856" s="6">
        <f>労働コスト!H856/SUM(資本コスト!H856,労働コスト!H856)</f>
        <v>0.69253281799035649</v>
      </c>
      <c r="I856" s="6">
        <f>労働コスト!I856/SUM(資本コスト!I856,労働コスト!I856)</f>
        <v>0.4626297691485064</v>
      </c>
    </row>
    <row r="857" spans="1:9" x14ac:dyDescent="0.15">
      <c r="A857" s="1">
        <v>38</v>
      </c>
      <c r="B857" s="1" t="s">
        <v>136</v>
      </c>
      <c r="C857" s="1">
        <v>3</v>
      </c>
      <c r="D857" s="1" t="s">
        <v>155</v>
      </c>
      <c r="E857" s="6">
        <f>労働コスト!E857/SUM(資本コスト!E857,労働コスト!E857)</f>
        <v>0.8037764569449185</v>
      </c>
      <c r="F857" s="6">
        <f>労働コスト!F857/SUM(資本コスト!F857,労働コスト!F857)</f>
        <v>0.81519728289362248</v>
      </c>
      <c r="G857" s="6">
        <f>労働コスト!G857/SUM(資本コスト!G857,労働コスト!G857)</f>
        <v>0.75334545217679816</v>
      </c>
      <c r="H857" s="6">
        <f>労働コスト!H857/SUM(資本コスト!H857,労働コスト!H857)</f>
        <v>0.70513860659172223</v>
      </c>
      <c r="I857" s="6">
        <f>労働コスト!I857/SUM(資本コスト!I857,労働コスト!I857)</f>
        <v>0.74982030431101754</v>
      </c>
    </row>
    <row r="858" spans="1:9" x14ac:dyDescent="0.15">
      <c r="A858" s="1">
        <v>38</v>
      </c>
      <c r="B858" s="1" t="s">
        <v>136</v>
      </c>
      <c r="C858" s="1">
        <v>4</v>
      </c>
      <c r="D858" s="1" t="s">
        <v>156</v>
      </c>
      <c r="E858" s="6">
        <f>労働コスト!E858/SUM(資本コスト!E858,労働コスト!E858)</f>
        <v>0.67853051297967326</v>
      </c>
      <c r="F858" s="6">
        <f>労働コスト!F858/SUM(資本コスト!F858,労働コスト!F858)</f>
        <v>0.76962175439349845</v>
      </c>
      <c r="G858" s="6">
        <f>労働コスト!G858/SUM(資本コスト!G858,労働コスト!G858)</f>
        <v>0.67021072205645216</v>
      </c>
      <c r="H858" s="6">
        <f>労働コスト!H858/SUM(資本コスト!H858,労働コスト!H858)</f>
        <v>0.51187074873641403</v>
      </c>
      <c r="I858" s="6">
        <f>労働コスト!I858/SUM(資本コスト!I858,労働コスト!I858)</f>
        <v>0.34112431834200657</v>
      </c>
    </row>
    <row r="859" spans="1:9" x14ac:dyDescent="0.15">
      <c r="A859" s="1">
        <v>38</v>
      </c>
      <c r="B859" s="1" t="s">
        <v>136</v>
      </c>
      <c r="C859" s="1">
        <v>5</v>
      </c>
      <c r="D859" s="1" t="s">
        <v>157</v>
      </c>
      <c r="E859" s="6">
        <f>労働コスト!E859/SUM(資本コスト!E859,労働コスト!E859)</f>
        <v>0.54372859726178535</v>
      </c>
      <c r="F859" s="6">
        <f>労働コスト!F859/SUM(資本コスト!F859,労働コスト!F859)</f>
        <v>0.56741220624517141</v>
      </c>
      <c r="G859" s="6">
        <f>労働コスト!G859/SUM(資本コスト!G859,労働コスト!G859)</f>
        <v>0.50810334974142923</v>
      </c>
      <c r="H859" s="6">
        <f>労働コスト!H859/SUM(資本コスト!H859,労働コスト!H859)</f>
        <v>0.54505254194171826</v>
      </c>
      <c r="I859" s="6">
        <f>労働コスト!I859/SUM(資本コスト!I859,労働コスト!I859)</f>
        <v>0.5734536363193804</v>
      </c>
    </row>
    <row r="860" spans="1:9" x14ac:dyDescent="0.15">
      <c r="A860" s="1">
        <v>38</v>
      </c>
      <c r="B860" s="1" t="s">
        <v>136</v>
      </c>
      <c r="C860" s="1">
        <v>6</v>
      </c>
      <c r="D860" s="1" t="s">
        <v>49</v>
      </c>
      <c r="E860" s="6">
        <f>労働コスト!E860/SUM(資本コスト!E860,労働コスト!E860)</f>
        <v>0.30680480121775222</v>
      </c>
      <c r="F860" s="6">
        <f>労働コスト!F860/SUM(資本コスト!F860,労働コスト!F860)</f>
        <v>0.37626010248314595</v>
      </c>
      <c r="G860" s="6">
        <f>労働コスト!G860/SUM(資本コスト!G860,労働コスト!G860)</f>
        <v>0.38502483351214117</v>
      </c>
      <c r="H860" s="6">
        <f>労働コスト!H860/SUM(資本コスト!H860,労働コスト!H860)</f>
        <v>0.40059445940758087</v>
      </c>
      <c r="I860" s="6">
        <f>労働コスト!I860/SUM(資本コスト!I860,労働コスト!I860)</f>
        <v>0.42045514210763785</v>
      </c>
    </row>
    <row r="861" spans="1:9" x14ac:dyDescent="0.15">
      <c r="A861" s="1">
        <v>38</v>
      </c>
      <c r="B861" s="1" t="s">
        <v>136</v>
      </c>
      <c r="C861" s="1">
        <v>7</v>
      </c>
      <c r="D861" s="1" t="s">
        <v>158</v>
      </c>
      <c r="E861" s="6">
        <f>労働コスト!E861/SUM(資本コスト!E861,労働コスト!E861)</f>
        <v>0.21107797744353243</v>
      </c>
      <c r="F861" s="6">
        <f>労働コスト!F861/SUM(資本コスト!F861,労働コスト!F861)</f>
        <v>0.31947329139892633</v>
      </c>
      <c r="G861" s="6">
        <f>労働コスト!G861/SUM(資本コスト!G861,労働コスト!G861)</f>
        <v>0.31628929973047465</v>
      </c>
      <c r="H861" s="6">
        <f>労働コスト!H861/SUM(資本コスト!H861,労働コスト!H861)</f>
        <v>0.24497033367898999</v>
      </c>
      <c r="I861" s="6">
        <f>労働コスト!I861/SUM(資本コスト!I861,労働コスト!I861)</f>
        <v>0.22228888369241243</v>
      </c>
    </row>
    <row r="862" spans="1:9" x14ac:dyDescent="0.15">
      <c r="A862" s="1">
        <v>38</v>
      </c>
      <c r="B862" s="1" t="s">
        <v>136</v>
      </c>
      <c r="C862" s="1">
        <v>8</v>
      </c>
      <c r="D862" s="1" t="s">
        <v>159</v>
      </c>
      <c r="E862" s="6">
        <f>労働コスト!E862/SUM(資本コスト!E862,労働コスト!E862)</f>
        <v>0.80429772305828162</v>
      </c>
      <c r="F862" s="6">
        <f>労働コスト!F862/SUM(資本コスト!F862,労働コスト!F862)</f>
        <v>0.8371738971423961</v>
      </c>
      <c r="G862" s="6">
        <f>労働コスト!G862/SUM(資本コスト!G862,労働コスト!G862)</f>
        <v>0.81693742672126524</v>
      </c>
      <c r="H862" s="6">
        <f>労働コスト!H862/SUM(資本コスト!H862,労働コスト!H862)</f>
        <v>0.79201488995116731</v>
      </c>
      <c r="I862" s="6">
        <f>労働コスト!I862/SUM(資本コスト!I862,労働コスト!I862)</f>
        <v>0.80329061942353686</v>
      </c>
    </row>
    <row r="863" spans="1:9" x14ac:dyDescent="0.15">
      <c r="A863" s="1">
        <v>38</v>
      </c>
      <c r="B863" s="1" t="s">
        <v>136</v>
      </c>
      <c r="C863" s="1">
        <v>9</v>
      </c>
      <c r="D863" s="1" t="s">
        <v>160</v>
      </c>
      <c r="E863" s="6">
        <f>労働コスト!E863/SUM(資本コスト!E863,労働コスト!E863)</f>
        <v>0.58773744908858316</v>
      </c>
      <c r="F863" s="6">
        <f>労働コスト!F863/SUM(資本コスト!F863,労働コスト!F863)</f>
        <v>0.45220746531149336</v>
      </c>
      <c r="G863" s="6">
        <f>労働コスト!G863/SUM(資本コスト!G863,労働コスト!G863)</f>
        <v>0.41210646400461265</v>
      </c>
      <c r="H863" s="6">
        <f>労働コスト!H863/SUM(資本コスト!H863,労働コスト!H863)</f>
        <v>0.422952998220052</v>
      </c>
      <c r="I863" s="6">
        <f>労働コスト!I863/SUM(資本コスト!I863,労働コスト!I863)</f>
        <v>0.48526993729780193</v>
      </c>
    </row>
    <row r="864" spans="1:9" x14ac:dyDescent="0.15">
      <c r="A864" s="1">
        <v>38</v>
      </c>
      <c r="B864" s="1" t="s">
        <v>136</v>
      </c>
      <c r="C864" s="1">
        <v>10</v>
      </c>
      <c r="D864" s="1" t="s">
        <v>161</v>
      </c>
      <c r="E864" s="6">
        <f>労働コスト!E864/SUM(資本コスト!E864,労働コスト!E864)</f>
        <v>0.92729811582342114</v>
      </c>
      <c r="F864" s="6">
        <f>労働コスト!F864/SUM(資本コスト!F864,労働コスト!F864)</f>
        <v>0.88885551013113817</v>
      </c>
      <c r="G864" s="6">
        <f>労働コスト!G864/SUM(資本コスト!G864,労働コスト!G864)</f>
        <v>0.87634938886662139</v>
      </c>
      <c r="H864" s="6">
        <f>労働コスト!H864/SUM(資本コスト!H864,労働コスト!H864)</f>
        <v>0.85722925759675561</v>
      </c>
      <c r="I864" s="6">
        <f>労働コスト!I864/SUM(資本コスト!I864,労働コスト!I864)</f>
        <v>0.87467635125023424</v>
      </c>
    </row>
    <row r="865" spans="1:9" x14ac:dyDescent="0.15">
      <c r="A865" s="1">
        <v>38</v>
      </c>
      <c r="B865" s="1" t="s">
        <v>136</v>
      </c>
      <c r="C865" s="1">
        <v>11</v>
      </c>
      <c r="D865" s="1" t="s">
        <v>162</v>
      </c>
      <c r="E865" s="6">
        <f>労働コスト!E865/SUM(資本コスト!E865,労働コスト!E865)</f>
        <v>0.67456066049863039</v>
      </c>
      <c r="F865" s="6">
        <f>労働コスト!F865/SUM(資本コスト!F865,労働コスト!F865)</f>
        <v>0.69718530586059457</v>
      </c>
      <c r="G865" s="6">
        <f>労働コスト!G865/SUM(資本コスト!G865,労働コスト!G865)</f>
        <v>0.64593197450525153</v>
      </c>
      <c r="H865" s="6">
        <f>労働コスト!H865/SUM(資本コスト!H865,労働コスト!H865)</f>
        <v>0.6794491835903087</v>
      </c>
      <c r="I865" s="6">
        <f>労働コスト!I865/SUM(資本コスト!I865,労働コスト!I865)</f>
        <v>0.75201820689744248</v>
      </c>
    </row>
    <row r="866" spans="1:9" x14ac:dyDescent="0.15">
      <c r="A866" s="1">
        <v>38</v>
      </c>
      <c r="B866" s="1" t="s">
        <v>136</v>
      </c>
      <c r="C866" s="1">
        <v>12</v>
      </c>
      <c r="D866" s="1" t="s">
        <v>163</v>
      </c>
      <c r="E866" s="6">
        <f>労働コスト!E866/SUM(資本コスト!E866,労働コスト!E866)</f>
        <v>0.88517011418386315</v>
      </c>
      <c r="F866" s="6">
        <f>労働コスト!F866/SUM(資本コスト!F866,労働コスト!F866)</f>
        <v>0.86666159316195646</v>
      </c>
      <c r="G866" s="6">
        <f>労働コスト!G866/SUM(資本コスト!G866,労働コスト!G866)</f>
        <v>0.60762020420137464</v>
      </c>
      <c r="H866" s="6">
        <f>労働コスト!H866/SUM(資本コスト!H866,労働コスト!H866)</f>
        <v>0.5039663316655727</v>
      </c>
      <c r="I866" s="6">
        <f>労働コスト!I866/SUM(資本コスト!I866,労働コスト!I866)</f>
        <v>0.48092429236069528</v>
      </c>
    </row>
    <row r="867" spans="1:9" x14ac:dyDescent="0.15">
      <c r="A867" s="1">
        <v>38</v>
      </c>
      <c r="B867" s="1" t="s">
        <v>136</v>
      </c>
      <c r="C867" s="1">
        <v>13</v>
      </c>
      <c r="D867" s="1" t="s">
        <v>164</v>
      </c>
      <c r="E867" s="6">
        <f>労働コスト!E867/SUM(資本コスト!E867,労働コスト!E867)</f>
        <v>0.78006786885537083</v>
      </c>
      <c r="F867" s="6">
        <f>労働コスト!F867/SUM(資本コスト!F867,労働コスト!F867)</f>
        <v>0.630861108146474</v>
      </c>
      <c r="G867" s="6">
        <f>労働コスト!G867/SUM(資本コスト!G867,労働コスト!G867)</f>
        <v>0.60523624551771071</v>
      </c>
      <c r="H867" s="6">
        <f>労働コスト!H867/SUM(資本コスト!H867,労働コスト!H867)</f>
        <v>0.64986356112937627</v>
      </c>
      <c r="I867" s="6">
        <f>労働コスト!I867/SUM(資本コスト!I867,労働コスト!I867)</f>
        <v>0.74456741608157073</v>
      </c>
    </row>
    <row r="868" spans="1:9" x14ac:dyDescent="0.15">
      <c r="A868" s="1">
        <v>38</v>
      </c>
      <c r="B868" s="1" t="s">
        <v>136</v>
      </c>
      <c r="C868" s="1">
        <v>14</v>
      </c>
      <c r="D868" s="1" t="s">
        <v>165</v>
      </c>
      <c r="E868" s="6">
        <f>労働コスト!E868/SUM(資本コスト!E868,労働コスト!E868)</f>
        <v>0.97282892083357275</v>
      </c>
      <c r="F868" s="6">
        <f>労働コスト!F868/SUM(資本コスト!F868,労働コスト!F868)</f>
        <v>0.98132885825421967</v>
      </c>
      <c r="G868" s="6">
        <f>労働コスト!G868/SUM(資本コスト!G868,労働コスト!G868)</f>
        <v>0.96802663149592205</v>
      </c>
      <c r="H868" s="6">
        <f>労働コスト!H868/SUM(資本コスト!H868,労働コスト!H868)</f>
        <v>0.91455428664226668</v>
      </c>
      <c r="I868" s="6">
        <f>労働コスト!I868/SUM(資本コスト!I868,労働コスト!I868)</f>
        <v>0.7934234343221811</v>
      </c>
    </row>
    <row r="869" spans="1:9" x14ac:dyDescent="0.15">
      <c r="A869" s="1">
        <v>38</v>
      </c>
      <c r="B869" s="1" t="s">
        <v>136</v>
      </c>
      <c r="C869" s="1">
        <v>15</v>
      </c>
      <c r="D869" s="1" t="s">
        <v>166</v>
      </c>
      <c r="E869" s="6">
        <f>労働コスト!E869/SUM(資本コスト!E869,労働コスト!E869)</f>
        <v>0.77725132722975232</v>
      </c>
      <c r="F869" s="6">
        <f>労働コスト!F869/SUM(資本コスト!F869,労働コスト!F869)</f>
        <v>0.82900140405482614</v>
      </c>
      <c r="G869" s="6">
        <f>労働コスト!G869/SUM(資本コスト!G869,労働コスト!G869)</f>
        <v>0.85136941708348124</v>
      </c>
      <c r="H869" s="6">
        <f>労働コスト!H869/SUM(資本コスト!H869,労働コスト!H869)</f>
        <v>0.81274480377435698</v>
      </c>
      <c r="I869" s="6">
        <f>労働コスト!I869/SUM(資本コスト!I869,労働コスト!I869)</f>
        <v>0.77728131837769332</v>
      </c>
    </row>
    <row r="870" spans="1:9" x14ac:dyDescent="0.15">
      <c r="A870" s="1">
        <v>38</v>
      </c>
      <c r="B870" s="1" t="s">
        <v>86</v>
      </c>
      <c r="C870" s="1">
        <v>16</v>
      </c>
      <c r="D870" s="1" t="s">
        <v>149</v>
      </c>
      <c r="E870" s="6">
        <f>労働コスト!E870/SUM(資本コスト!E870,労働コスト!E870)</f>
        <v>0.77009037346289788</v>
      </c>
      <c r="F870" s="6">
        <f>労働コスト!F870/SUM(資本コスト!F870,労働コスト!F870)</f>
        <v>0.90991811307706527</v>
      </c>
      <c r="G870" s="6">
        <f>労働コスト!G870/SUM(資本コスト!G870,労働コスト!G870)</f>
        <v>0.89710878441214514</v>
      </c>
      <c r="H870" s="6">
        <f>労働コスト!H870/SUM(資本コスト!H870,労働コスト!H870)</f>
        <v>0.90861768702021017</v>
      </c>
      <c r="I870" s="6">
        <f>労働コスト!I870/SUM(資本コスト!I870,労働コスト!I870)</f>
        <v>0.90751438736425583</v>
      </c>
    </row>
    <row r="871" spans="1:9" x14ac:dyDescent="0.15">
      <c r="A871" s="1">
        <v>38</v>
      </c>
      <c r="B871" s="1" t="s">
        <v>86</v>
      </c>
      <c r="C871" s="1">
        <v>17</v>
      </c>
      <c r="D871" s="1" t="s">
        <v>150</v>
      </c>
      <c r="E871" s="6">
        <f>労働コスト!E871/SUM(資本コスト!E871,労働コスト!E871)</f>
        <v>0.24784359453340774</v>
      </c>
      <c r="F871" s="6">
        <f>労働コスト!F871/SUM(資本コスト!F871,労働コスト!F871)</f>
        <v>0.26793536453587163</v>
      </c>
      <c r="G871" s="6">
        <f>労働コスト!G871/SUM(資本コスト!G871,労働コスト!G871)</f>
        <v>0.32262628221870804</v>
      </c>
      <c r="H871" s="6">
        <f>労働コスト!H871/SUM(資本コスト!H871,労働コスト!H871)</f>
        <v>0.41437599883647236</v>
      </c>
      <c r="I871" s="6">
        <f>労働コスト!I871/SUM(資本コスト!I871,労働コスト!I871)</f>
        <v>0.34604141904173191</v>
      </c>
    </row>
    <row r="872" spans="1:9" x14ac:dyDescent="0.15">
      <c r="A872" s="1">
        <v>38</v>
      </c>
      <c r="B872" s="1" t="s">
        <v>86</v>
      </c>
      <c r="C872" s="1">
        <v>18</v>
      </c>
      <c r="D872" s="1" t="s">
        <v>151</v>
      </c>
      <c r="E872" s="6">
        <f>労働コスト!E872/SUM(資本コスト!E872,労働コスト!E872)</f>
        <v>0.8847527630628873</v>
      </c>
      <c r="F872" s="6">
        <f>労働コスト!F872/SUM(資本コスト!F872,労働コスト!F872)</f>
        <v>0.84512414106844058</v>
      </c>
      <c r="G872" s="6">
        <f>労働コスト!G872/SUM(資本コスト!G872,労働コスト!G872)</f>
        <v>0.82495785324723869</v>
      </c>
      <c r="H872" s="6">
        <f>労働コスト!H872/SUM(資本コスト!H872,労働コスト!H872)</f>
        <v>0.79796783226749268</v>
      </c>
      <c r="I872" s="6">
        <f>労働コスト!I872/SUM(資本コスト!I872,労働コスト!I872)</f>
        <v>0.86758751935814582</v>
      </c>
    </row>
    <row r="873" spans="1:9" x14ac:dyDescent="0.15">
      <c r="A873" s="1">
        <v>38</v>
      </c>
      <c r="B873" s="1" t="s">
        <v>86</v>
      </c>
      <c r="C873" s="1">
        <v>19</v>
      </c>
      <c r="D873" s="1" t="s">
        <v>152</v>
      </c>
      <c r="E873" s="6">
        <f>労働コスト!E873/SUM(資本コスト!E873,労働コスト!E873)</f>
        <v>0.69183640693953397</v>
      </c>
      <c r="F873" s="6">
        <f>労働コスト!F873/SUM(資本コスト!F873,労働コスト!F873)</f>
        <v>0.86244044831956879</v>
      </c>
      <c r="G873" s="6">
        <f>労働コスト!G873/SUM(資本コスト!G873,労働コスト!G873)</f>
        <v>0.87387665879565013</v>
      </c>
      <c r="H873" s="6">
        <f>労働コスト!H873/SUM(資本コスト!H873,労働コスト!H873)</f>
        <v>0.81510681244212746</v>
      </c>
      <c r="I873" s="6">
        <f>労働コスト!I873/SUM(資本コスト!I873,労働コスト!I873)</f>
        <v>0.78868662424681568</v>
      </c>
    </row>
    <row r="874" spans="1:9" x14ac:dyDescent="0.15">
      <c r="A874" s="1">
        <v>38</v>
      </c>
      <c r="B874" s="1" t="s">
        <v>86</v>
      </c>
      <c r="C874" s="1">
        <v>20</v>
      </c>
      <c r="D874" s="1" t="s">
        <v>153</v>
      </c>
      <c r="E874" s="6">
        <f>労働コスト!E874/SUM(資本コスト!E874,労働コスト!E874)</f>
        <v>0.6372179981867937</v>
      </c>
      <c r="F874" s="6">
        <f>労働コスト!F874/SUM(資本コスト!F874,労働コスト!F874)</f>
        <v>0.1837541515012962</v>
      </c>
      <c r="G874" s="6">
        <f>労働コスト!G874/SUM(資本コスト!G874,労働コスト!G874)</f>
        <v>0.2940386981981411</v>
      </c>
      <c r="H874" s="6">
        <f>労働コスト!H874/SUM(資本コスト!H874,労働コスト!H874)</f>
        <v>0.30193177748545297</v>
      </c>
      <c r="I874" s="6">
        <f>労働コスト!I874/SUM(資本コスト!I874,労働コスト!I874)</f>
        <v>0.23981172146574747</v>
      </c>
    </row>
    <row r="875" spans="1:9" x14ac:dyDescent="0.15">
      <c r="A875" s="1">
        <v>38</v>
      </c>
      <c r="B875" s="1" t="s">
        <v>86</v>
      </c>
      <c r="C875" s="1">
        <v>21</v>
      </c>
      <c r="D875" s="1" t="s">
        <v>154</v>
      </c>
      <c r="E875" s="6">
        <f>労働コスト!E875/SUM(資本コスト!E875,労働コスト!E875)</f>
        <v>0.8104859270853858</v>
      </c>
      <c r="F875" s="6">
        <f>労働コスト!F875/SUM(資本コスト!F875,労働コスト!F875)</f>
        <v>0.63116492196990548</v>
      </c>
      <c r="G875" s="6">
        <f>労働コスト!G875/SUM(資本コスト!G875,労働コスト!G875)</f>
        <v>0.67061614974784611</v>
      </c>
      <c r="H875" s="6">
        <f>労働コスト!H875/SUM(資本コスト!H875,労働コスト!H875)</f>
        <v>0.65519944872631386</v>
      </c>
      <c r="I875" s="6">
        <f>労働コスト!I875/SUM(資本コスト!I875,労働コスト!I875)</f>
        <v>0.57955770533557149</v>
      </c>
    </row>
    <row r="876" spans="1:9" x14ac:dyDescent="0.15">
      <c r="A876" s="1">
        <v>38</v>
      </c>
      <c r="B876" s="1" t="s">
        <v>37</v>
      </c>
      <c r="C876" s="1">
        <v>22</v>
      </c>
      <c r="D876" s="1" t="s">
        <v>146</v>
      </c>
      <c r="E876" s="6">
        <f>労働コスト!E876/SUM(資本コスト!E876,労働コスト!E876)</f>
        <v>0.95793524990288181</v>
      </c>
      <c r="F876" s="6">
        <f>労働コスト!F876/SUM(資本コスト!F876,労働コスト!F876)</f>
        <v>0.73884080319992451</v>
      </c>
      <c r="G876" s="6">
        <f>労働コスト!G876/SUM(資本コスト!G876,労働コスト!G876)</f>
        <v>0.70310110345043753</v>
      </c>
      <c r="H876" s="6">
        <f>労働コスト!H876/SUM(資本コスト!H876,労働コスト!H876)</f>
        <v>0.73948446472949947</v>
      </c>
      <c r="I876" s="6">
        <f>労働コスト!I876/SUM(資本コスト!I876,労働コスト!I876)</f>
        <v>0.77919517394951932</v>
      </c>
    </row>
    <row r="877" spans="1:9" x14ac:dyDescent="0.15">
      <c r="A877" s="1">
        <v>38</v>
      </c>
      <c r="B877" s="1" t="s">
        <v>37</v>
      </c>
      <c r="C877" s="1">
        <v>23</v>
      </c>
      <c r="D877" s="1" t="s">
        <v>167</v>
      </c>
      <c r="E877" s="6">
        <f>労働コスト!E877/SUM(資本コスト!E877,労働コスト!E877)</f>
        <v>0.61286040008125386</v>
      </c>
      <c r="F877" s="6">
        <f>労働コスト!F877/SUM(資本コスト!F877,労働コスト!F877)</f>
        <v>0.7285364965804817</v>
      </c>
      <c r="G877" s="6">
        <f>労働コスト!G877/SUM(資本コスト!G877,労働コスト!G877)</f>
        <v>0.71126648744362131</v>
      </c>
      <c r="H877" s="6">
        <f>労働コスト!H877/SUM(資本コスト!H877,労働コスト!H877)</f>
        <v>0.768498547754075</v>
      </c>
      <c r="I877" s="6">
        <f>労働コスト!I877/SUM(資本コスト!I877,労働コスト!I877)</f>
        <v>0.7322669027429547</v>
      </c>
    </row>
    <row r="878" spans="1:9" x14ac:dyDescent="0.15">
      <c r="A878" s="1">
        <v>39</v>
      </c>
      <c r="B878" s="1" t="s">
        <v>87</v>
      </c>
      <c r="C878" s="1">
        <v>1</v>
      </c>
      <c r="D878" s="1" t="s">
        <v>147</v>
      </c>
      <c r="E878" s="6">
        <f>労働コスト!E878/SUM(資本コスト!E878,労働コスト!E878)</f>
        <v>0.36479920558935364</v>
      </c>
      <c r="F878" s="6">
        <f>労働コスト!F878/SUM(資本コスト!F878,労働コスト!F878)</f>
        <v>0.55456887126847842</v>
      </c>
      <c r="G878" s="6">
        <f>労働コスト!G878/SUM(資本コスト!G878,労働コスト!G878)</f>
        <v>0.57218156045257618</v>
      </c>
      <c r="H878" s="6">
        <f>労働コスト!H878/SUM(資本コスト!H878,労働コスト!H878)</f>
        <v>0.48039223968616307</v>
      </c>
      <c r="I878" s="6">
        <f>労働コスト!I878/SUM(資本コスト!I878,労働コスト!I878)</f>
        <v>0.42069885465576562</v>
      </c>
    </row>
    <row r="879" spans="1:9" x14ac:dyDescent="0.15">
      <c r="A879" s="1">
        <v>39</v>
      </c>
      <c r="B879" s="1" t="s">
        <v>87</v>
      </c>
      <c r="C879" s="1">
        <v>2</v>
      </c>
      <c r="D879" s="1" t="s">
        <v>148</v>
      </c>
      <c r="E879" s="6">
        <f>労働コスト!E879/SUM(資本コスト!E879,労働コスト!E879)</f>
        <v>0.39309464196627525</v>
      </c>
      <c r="F879" s="6">
        <f>労働コスト!F879/SUM(資本コスト!F879,労働コスト!F879)</f>
        <v>0.65271485571137267</v>
      </c>
      <c r="G879" s="6">
        <f>労働コスト!G879/SUM(資本コスト!G879,労働コスト!G879)</f>
        <v>0.71851943363200732</v>
      </c>
      <c r="H879" s="6">
        <f>労働コスト!H879/SUM(資本コスト!H879,労働コスト!H879)</f>
        <v>0.81931934184534838</v>
      </c>
      <c r="I879" s="6">
        <f>労働コスト!I879/SUM(資本コスト!I879,労働コスト!I879)</f>
        <v>0.71223848364402897</v>
      </c>
    </row>
    <row r="880" spans="1:9" x14ac:dyDescent="0.15">
      <c r="A880" s="1">
        <v>39</v>
      </c>
      <c r="B880" s="1" t="s">
        <v>137</v>
      </c>
      <c r="C880" s="1">
        <v>3</v>
      </c>
      <c r="D880" s="1" t="s">
        <v>155</v>
      </c>
      <c r="E880" s="6">
        <f>労働コスト!E880/SUM(資本コスト!E880,労働コスト!E880)</f>
        <v>0.82680063278253313</v>
      </c>
      <c r="F880" s="6">
        <f>労働コスト!F880/SUM(資本コスト!F880,労働コスト!F880)</f>
        <v>0.84510705927200158</v>
      </c>
      <c r="G880" s="6">
        <f>労働コスト!G880/SUM(資本コスト!G880,労働コスト!G880)</f>
        <v>0.81234396111619278</v>
      </c>
      <c r="H880" s="6">
        <f>労働コスト!H880/SUM(資本コスト!H880,労働コスト!H880)</f>
        <v>0.77065609811174707</v>
      </c>
      <c r="I880" s="6">
        <f>労働コスト!I880/SUM(資本コスト!I880,労働コスト!I880)</f>
        <v>0.74816984943977671</v>
      </c>
    </row>
    <row r="881" spans="1:9" x14ac:dyDescent="0.15">
      <c r="A881" s="1">
        <v>39</v>
      </c>
      <c r="B881" s="1" t="s">
        <v>137</v>
      </c>
      <c r="C881" s="1">
        <v>4</v>
      </c>
      <c r="D881" s="1" t="s">
        <v>156</v>
      </c>
      <c r="E881" s="6">
        <f>労働コスト!E881/SUM(資本コスト!E881,労働コスト!E881)</f>
        <v>0.71368196019191232</v>
      </c>
      <c r="F881" s="6">
        <f>労働コスト!F881/SUM(資本コスト!F881,労働コスト!F881)</f>
        <v>0.85916164242273996</v>
      </c>
      <c r="G881" s="6">
        <f>労働コスト!G881/SUM(資本コスト!G881,労働コスト!G881)</f>
        <v>0.86344952887372572</v>
      </c>
      <c r="H881" s="6">
        <f>労働コスト!H881/SUM(資本コスト!H881,労働コスト!H881)</f>
        <v>0.77444878977789688</v>
      </c>
      <c r="I881" s="6">
        <f>労働コスト!I881/SUM(資本コスト!I881,労働コスト!I881)</f>
        <v>0.64447640857539901</v>
      </c>
    </row>
    <row r="882" spans="1:9" x14ac:dyDescent="0.15">
      <c r="A882" s="1">
        <v>39</v>
      </c>
      <c r="B882" s="1" t="s">
        <v>137</v>
      </c>
      <c r="C882" s="1">
        <v>5</v>
      </c>
      <c r="D882" s="1" t="s">
        <v>157</v>
      </c>
      <c r="E882" s="6">
        <f>労働コスト!E882/SUM(資本コスト!E882,労働コスト!E882)</f>
        <v>0.77485343618507929</v>
      </c>
      <c r="F882" s="6">
        <f>労働コスト!F882/SUM(資本コスト!F882,労働コスト!F882)</f>
        <v>0.81340017818927901</v>
      </c>
      <c r="G882" s="6">
        <f>労働コスト!G882/SUM(資本コスト!G882,労働コスト!G882)</f>
        <v>0.73368557460397787</v>
      </c>
      <c r="H882" s="6">
        <f>労働コスト!H882/SUM(資本コスト!H882,労働コスト!H882)</f>
        <v>0.75119356165752105</v>
      </c>
      <c r="I882" s="6">
        <f>労働コスト!I882/SUM(資本コスト!I882,労働コスト!I882)</f>
        <v>0.636781902395125</v>
      </c>
    </row>
    <row r="883" spans="1:9" x14ac:dyDescent="0.15">
      <c r="A883" s="1">
        <v>39</v>
      </c>
      <c r="B883" s="1" t="s">
        <v>137</v>
      </c>
      <c r="C883" s="1">
        <v>6</v>
      </c>
      <c r="D883" s="1" t="s">
        <v>49</v>
      </c>
      <c r="E883" s="6">
        <f>労働コスト!E883/SUM(資本コスト!E883,労働コスト!E883)</f>
        <v>0.66978502281522756</v>
      </c>
      <c r="F883" s="6">
        <f>労働コスト!F883/SUM(資本コスト!F883,労働コスト!F883)</f>
        <v>0.41796026982504675</v>
      </c>
      <c r="G883" s="6">
        <f>労働コスト!G883/SUM(資本コスト!G883,労働コスト!G883)</f>
        <v>0.60366361280873315</v>
      </c>
      <c r="H883" s="6">
        <f>労働コスト!H883/SUM(資本コスト!H883,労働コスト!H883)</f>
        <v>0.69746527229549871</v>
      </c>
      <c r="I883" s="6">
        <f>労働コスト!I883/SUM(資本コスト!I883,労働コスト!I883)</f>
        <v>0.66531176967776684</v>
      </c>
    </row>
    <row r="884" spans="1:9" x14ac:dyDescent="0.15">
      <c r="A884" s="1">
        <v>39</v>
      </c>
      <c r="B884" s="1" t="s">
        <v>137</v>
      </c>
      <c r="C884" s="1">
        <v>7</v>
      </c>
      <c r="D884" s="1" t="s">
        <v>158</v>
      </c>
      <c r="E884" s="6">
        <f>労働コスト!E884/SUM(資本コスト!E884,労働コスト!E884)</f>
        <v>0.8105678453298093</v>
      </c>
      <c r="F884" s="6">
        <f>労働コスト!F884/SUM(資本コスト!F884,労働コスト!F884)</f>
        <v>0.5801791786326842</v>
      </c>
      <c r="G884" s="6">
        <f>労働コスト!G884/SUM(資本コスト!G884,労働コスト!G884)</f>
        <v>0.85119195264432446</v>
      </c>
      <c r="H884" s="6">
        <f>労働コスト!H884/SUM(資本コスト!H884,労働コスト!H884)</f>
        <v>0.32282987764118137</v>
      </c>
      <c r="I884" s="6">
        <f>労働コスト!I884/SUM(資本コスト!I884,労働コスト!I884)</f>
        <v>0.8034990605416007</v>
      </c>
    </row>
    <row r="885" spans="1:9" x14ac:dyDescent="0.15">
      <c r="A885" s="1">
        <v>39</v>
      </c>
      <c r="B885" s="1" t="s">
        <v>137</v>
      </c>
      <c r="C885" s="1">
        <v>8</v>
      </c>
      <c r="D885" s="1" t="s">
        <v>159</v>
      </c>
      <c r="E885" s="6">
        <f>労働コスト!E885/SUM(資本コスト!E885,労働コスト!E885)</f>
        <v>0.39663031477744271</v>
      </c>
      <c r="F885" s="6">
        <f>労働コスト!F885/SUM(資本コスト!F885,労働コスト!F885)</f>
        <v>0.59862183859017337</v>
      </c>
      <c r="G885" s="6">
        <f>労働コスト!G885/SUM(資本コスト!G885,労働コスト!G885)</f>
        <v>0.59863511927309321</v>
      </c>
      <c r="H885" s="6">
        <f>労働コスト!H885/SUM(資本コスト!H885,労働コスト!H885)</f>
        <v>0.60957061215942288</v>
      </c>
      <c r="I885" s="6">
        <f>労働コスト!I885/SUM(資本コスト!I885,労働コスト!I885)</f>
        <v>0.45243581190568571</v>
      </c>
    </row>
    <row r="886" spans="1:9" x14ac:dyDescent="0.15">
      <c r="A886" s="1">
        <v>39</v>
      </c>
      <c r="B886" s="1" t="s">
        <v>137</v>
      </c>
      <c r="C886" s="1">
        <v>9</v>
      </c>
      <c r="D886" s="1" t="s">
        <v>160</v>
      </c>
      <c r="E886" s="6">
        <f>労働コスト!E886/SUM(資本コスト!E886,労働コスト!E886)</f>
        <v>0.75395362779249397</v>
      </c>
      <c r="F886" s="6">
        <f>労働コスト!F886/SUM(資本コスト!F886,労働コスト!F886)</f>
        <v>0.75825995769491916</v>
      </c>
      <c r="G886" s="6">
        <f>労働コスト!G886/SUM(資本コスト!G886,労働コスト!G886)</f>
        <v>0.69115805765304972</v>
      </c>
      <c r="H886" s="6">
        <f>労働コスト!H886/SUM(資本コスト!H886,労働コスト!H886)</f>
        <v>0.73944530954740895</v>
      </c>
      <c r="I886" s="6">
        <f>労働コスト!I886/SUM(資本コスト!I886,労働コスト!I886)</f>
        <v>0.65946718845149721</v>
      </c>
    </row>
    <row r="887" spans="1:9" x14ac:dyDescent="0.15">
      <c r="A887" s="1">
        <v>39</v>
      </c>
      <c r="B887" s="1" t="s">
        <v>137</v>
      </c>
      <c r="C887" s="1">
        <v>10</v>
      </c>
      <c r="D887" s="1" t="s">
        <v>161</v>
      </c>
      <c r="E887" s="6">
        <f>労働コスト!E887/SUM(資本コスト!E887,労働コスト!E887)</f>
        <v>0.93832905713095394</v>
      </c>
      <c r="F887" s="6">
        <f>労働コスト!F887/SUM(資本コスト!F887,労働コスト!F887)</f>
        <v>0.9085863886611617</v>
      </c>
      <c r="G887" s="6">
        <f>労働コスト!G887/SUM(資本コスト!G887,労働コスト!G887)</f>
        <v>0.91708942753496892</v>
      </c>
      <c r="H887" s="6">
        <f>労働コスト!H887/SUM(資本コスト!H887,労働コスト!H887)</f>
        <v>0.90271202606787038</v>
      </c>
      <c r="I887" s="6">
        <f>労働コスト!I887/SUM(資本コスト!I887,労働コスト!I887)</f>
        <v>0.89843473346861447</v>
      </c>
    </row>
    <row r="888" spans="1:9" x14ac:dyDescent="0.15">
      <c r="A888" s="1">
        <v>39</v>
      </c>
      <c r="B888" s="1" t="s">
        <v>137</v>
      </c>
      <c r="C888" s="1">
        <v>11</v>
      </c>
      <c r="D888" s="1" t="s">
        <v>162</v>
      </c>
      <c r="E888" s="6">
        <f>労働コスト!E888/SUM(資本コスト!E888,労働コスト!E888)</f>
        <v>0.67809779150694138</v>
      </c>
      <c r="F888" s="6">
        <f>労働コスト!F888/SUM(資本コスト!F888,労働コスト!F888)</f>
        <v>0.72017432224049349</v>
      </c>
      <c r="G888" s="6">
        <f>労働コスト!G888/SUM(資本コスト!G888,労働コスト!G888)</f>
        <v>0.64178908939661095</v>
      </c>
      <c r="H888" s="6">
        <f>労働コスト!H888/SUM(資本コスト!H888,労働コスト!H888)</f>
        <v>0.68646283680644082</v>
      </c>
      <c r="I888" s="6">
        <f>労働コスト!I888/SUM(資本コスト!I888,労働コスト!I888)</f>
        <v>0.67573996642492418</v>
      </c>
    </row>
    <row r="889" spans="1:9" x14ac:dyDescent="0.15">
      <c r="A889" s="1">
        <v>39</v>
      </c>
      <c r="B889" s="1" t="s">
        <v>137</v>
      </c>
      <c r="C889" s="1">
        <v>12</v>
      </c>
      <c r="D889" s="1" t="s">
        <v>163</v>
      </c>
      <c r="E889" s="6">
        <f>労働コスト!E889/SUM(資本コスト!E889,労働コスト!E889)</f>
        <v>0.84360133522255742</v>
      </c>
      <c r="F889" s="6">
        <f>労働コスト!F889/SUM(資本コスト!F889,労働コスト!F889)</f>
        <v>0.91240621327088389</v>
      </c>
      <c r="G889" s="6">
        <f>労働コスト!G889/SUM(資本コスト!G889,労働コスト!G889)</f>
        <v>0.34298461722210971</v>
      </c>
      <c r="H889" s="6">
        <f>労働コスト!H889/SUM(資本コスト!H889,労働コスト!H889)</f>
        <v>0.52629709975193717</v>
      </c>
      <c r="I889" s="6">
        <f>労働コスト!I889/SUM(資本コスト!I889,労働コスト!I889)</f>
        <v>0.55805754394505369</v>
      </c>
    </row>
    <row r="890" spans="1:9" x14ac:dyDescent="0.15">
      <c r="A890" s="1">
        <v>39</v>
      </c>
      <c r="B890" s="1" t="s">
        <v>137</v>
      </c>
      <c r="C890" s="1">
        <v>13</v>
      </c>
      <c r="D890" s="1" t="s">
        <v>164</v>
      </c>
      <c r="E890" s="6">
        <f>労働コスト!E890/SUM(資本コスト!E890,労働コスト!E890)</f>
        <v>0.84891389435155828</v>
      </c>
      <c r="F890" s="6">
        <f>労働コスト!F890/SUM(資本コスト!F890,労働コスト!F890)</f>
        <v>0.71822212151769838</v>
      </c>
      <c r="G890" s="6">
        <f>労働コスト!G890/SUM(資本コスト!G890,労働コスト!G890)</f>
        <v>0.57198033888221311</v>
      </c>
      <c r="H890" s="6">
        <f>労働コスト!H890/SUM(資本コスト!H890,労働コスト!H890)</f>
        <v>0.74724254489921094</v>
      </c>
      <c r="I890" s="6">
        <f>労働コスト!I890/SUM(資本コスト!I890,労働コスト!I890)</f>
        <v>0.75594314399006468</v>
      </c>
    </row>
    <row r="891" spans="1:9" x14ac:dyDescent="0.15">
      <c r="A891" s="1">
        <v>39</v>
      </c>
      <c r="B891" s="1" t="s">
        <v>137</v>
      </c>
      <c r="C891" s="1">
        <v>14</v>
      </c>
      <c r="D891" s="1" t="s">
        <v>165</v>
      </c>
      <c r="E891" s="6">
        <f>労働コスト!E891/SUM(資本コスト!E891,労働コスト!E891)</f>
        <v>0.99768763173216957</v>
      </c>
      <c r="F891" s="6">
        <f>労働コスト!F891/SUM(資本コスト!F891,労働コスト!F891)</f>
        <v>0.86402426788807352</v>
      </c>
      <c r="G891" s="6">
        <f>労働コスト!G891/SUM(資本コスト!G891,労働コスト!G891)</f>
        <v>0.79602051939711205</v>
      </c>
      <c r="H891" s="6">
        <f>労働コスト!H891/SUM(資本コスト!H891,労働コスト!H891)</f>
        <v>0.78995646920093099</v>
      </c>
      <c r="I891" s="6">
        <f>労働コスト!I891/SUM(資本コスト!I891,労働コスト!I891)</f>
        <v>0.56761706178567262</v>
      </c>
    </row>
    <row r="892" spans="1:9" x14ac:dyDescent="0.15">
      <c r="A892" s="1">
        <v>39</v>
      </c>
      <c r="B892" s="1" t="s">
        <v>137</v>
      </c>
      <c r="C892" s="1">
        <v>15</v>
      </c>
      <c r="D892" s="1" t="s">
        <v>166</v>
      </c>
      <c r="E892" s="6">
        <f>労働コスト!E892/SUM(資本コスト!E892,労働コスト!E892)</f>
        <v>0.74177561251883062</v>
      </c>
      <c r="F892" s="6">
        <f>労働コスト!F892/SUM(資本コスト!F892,労働コスト!F892)</f>
        <v>0.80161641098819447</v>
      </c>
      <c r="G892" s="6">
        <f>労働コスト!G892/SUM(資本コスト!G892,労働コスト!G892)</f>
        <v>0.78470200136007551</v>
      </c>
      <c r="H892" s="6">
        <f>労働コスト!H892/SUM(資本コスト!H892,労働コスト!H892)</f>
        <v>0.78975154799289426</v>
      </c>
      <c r="I892" s="6">
        <f>労働コスト!I892/SUM(資本コスト!I892,労働コスト!I892)</f>
        <v>0.74123720859171793</v>
      </c>
    </row>
    <row r="893" spans="1:9" x14ac:dyDescent="0.15">
      <c r="A893" s="1">
        <v>39</v>
      </c>
      <c r="B893" s="1" t="s">
        <v>87</v>
      </c>
      <c r="C893" s="1">
        <v>16</v>
      </c>
      <c r="D893" s="1" t="s">
        <v>149</v>
      </c>
      <c r="E893" s="6">
        <f>労働コスト!E893/SUM(資本コスト!E893,労働コスト!E893)</f>
        <v>0.74575665627856558</v>
      </c>
      <c r="F893" s="6">
        <f>労働コスト!F893/SUM(資本コスト!F893,労働コスト!F893)</f>
        <v>0.88568180238797523</v>
      </c>
      <c r="G893" s="6">
        <f>労働コスト!G893/SUM(資本コスト!G893,労働コスト!G893)</f>
        <v>0.91049703245634284</v>
      </c>
      <c r="H893" s="6">
        <f>労働コスト!H893/SUM(資本コスト!H893,労働コスト!H893)</f>
        <v>0.92168758901106873</v>
      </c>
      <c r="I893" s="6">
        <f>労働コスト!I893/SUM(資本コスト!I893,労働コスト!I893)</f>
        <v>0.92218980479357959</v>
      </c>
    </row>
    <row r="894" spans="1:9" x14ac:dyDescent="0.15">
      <c r="A894" s="1">
        <v>39</v>
      </c>
      <c r="B894" s="1" t="s">
        <v>87</v>
      </c>
      <c r="C894" s="1">
        <v>17</v>
      </c>
      <c r="D894" s="1" t="s">
        <v>150</v>
      </c>
      <c r="E894" s="6">
        <f>労働コスト!E894/SUM(資本コスト!E894,労働コスト!E894)</f>
        <v>0.21201695733630724</v>
      </c>
      <c r="F894" s="6">
        <f>労働コスト!F894/SUM(資本コスト!F894,労働コスト!F894)</f>
        <v>0.20858692504808327</v>
      </c>
      <c r="G894" s="6">
        <f>労働コスト!G894/SUM(資本コスト!G894,労働コスト!G894)</f>
        <v>0.29703396878889704</v>
      </c>
      <c r="H894" s="6">
        <f>労働コスト!H894/SUM(資本コスト!H894,労働コスト!H894)</f>
        <v>0.383602558668032</v>
      </c>
      <c r="I894" s="6">
        <f>労働コスト!I894/SUM(資本コスト!I894,労働コスト!I894)</f>
        <v>0.27119332914008826</v>
      </c>
    </row>
    <row r="895" spans="1:9" x14ac:dyDescent="0.15">
      <c r="A895" s="1">
        <v>39</v>
      </c>
      <c r="B895" s="1" t="s">
        <v>87</v>
      </c>
      <c r="C895" s="1">
        <v>18</v>
      </c>
      <c r="D895" s="1" t="s">
        <v>151</v>
      </c>
      <c r="E895" s="6">
        <f>労働コスト!E895/SUM(資本コスト!E895,労働コスト!E895)</f>
        <v>0.88280034321561041</v>
      </c>
      <c r="F895" s="6">
        <f>労働コスト!F895/SUM(資本コスト!F895,労働コスト!F895)</f>
        <v>0.81494134628101178</v>
      </c>
      <c r="G895" s="6">
        <f>労働コスト!G895/SUM(資本コスト!G895,労働コスト!G895)</f>
        <v>0.85006271566425218</v>
      </c>
      <c r="H895" s="6">
        <f>労働コスト!H895/SUM(資本コスト!H895,労働コスト!H895)</f>
        <v>0.8506498341932589</v>
      </c>
      <c r="I895" s="6">
        <f>労働コスト!I895/SUM(資本コスト!I895,労働コスト!I895)</f>
        <v>0.83506072383731733</v>
      </c>
    </row>
    <row r="896" spans="1:9" x14ac:dyDescent="0.15">
      <c r="A896" s="1">
        <v>39</v>
      </c>
      <c r="B896" s="1" t="s">
        <v>87</v>
      </c>
      <c r="C896" s="1">
        <v>19</v>
      </c>
      <c r="D896" s="1" t="s">
        <v>152</v>
      </c>
      <c r="E896" s="6">
        <f>労働コスト!E896/SUM(資本コスト!E896,労働コスト!E896)</f>
        <v>0.71375443610053257</v>
      </c>
      <c r="F896" s="6">
        <f>労働コスト!F896/SUM(資本コスト!F896,労働コスト!F896)</f>
        <v>0.86129066925408426</v>
      </c>
      <c r="G896" s="6">
        <f>労働コスト!G896/SUM(資本コスト!G896,労働コスト!G896)</f>
        <v>0.86572603885398891</v>
      </c>
      <c r="H896" s="6">
        <f>労働コスト!H896/SUM(資本コスト!H896,労働コスト!H896)</f>
        <v>0.77613369253482667</v>
      </c>
      <c r="I896" s="6">
        <f>労働コスト!I896/SUM(資本コスト!I896,労働コスト!I896)</f>
        <v>0.74021690508138982</v>
      </c>
    </row>
    <row r="897" spans="1:9" x14ac:dyDescent="0.15">
      <c r="A897" s="1">
        <v>39</v>
      </c>
      <c r="B897" s="1" t="s">
        <v>87</v>
      </c>
      <c r="C897" s="1">
        <v>20</v>
      </c>
      <c r="D897" s="1" t="s">
        <v>153</v>
      </c>
      <c r="E897" s="6">
        <f>労働コスト!E897/SUM(資本コスト!E897,労働コスト!E897)</f>
        <v>0.64720263336651485</v>
      </c>
      <c r="F897" s="6">
        <f>労働コスト!F897/SUM(資本コスト!F897,労働コスト!F897)</f>
        <v>0.22781901679421962</v>
      </c>
      <c r="G897" s="6">
        <f>労働コスト!G897/SUM(資本コスト!G897,労働コスト!G897)</f>
        <v>0.25464995832192161</v>
      </c>
      <c r="H897" s="6">
        <f>労働コスト!H897/SUM(資本コスト!H897,労働コスト!H897)</f>
        <v>0.22165817219941614</v>
      </c>
      <c r="I897" s="6">
        <f>労働コスト!I897/SUM(資本コスト!I897,労働コスト!I897)</f>
        <v>0.18855237246201478</v>
      </c>
    </row>
    <row r="898" spans="1:9" x14ac:dyDescent="0.15">
      <c r="A898" s="1">
        <v>39</v>
      </c>
      <c r="B898" s="1" t="s">
        <v>87</v>
      </c>
      <c r="C898" s="1">
        <v>21</v>
      </c>
      <c r="D898" s="1" t="s">
        <v>154</v>
      </c>
      <c r="E898" s="6">
        <f>労働コスト!E898/SUM(資本コスト!E898,労働コスト!E898)</f>
        <v>0.85055103738710292</v>
      </c>
      <c r="F898" s="6">
        <f>労働コスト!F898/SUM(資本コスト!F898,労働コスト!F898)</f>
        <v>0.63538469929427221</v>
      </c>
      <c r="G898" s="6">
        <f>労働コスト!G898/SUM(資本コスト!G898,労働コスト!G898)</f>
        <v>0.64560952259894133</v>
      </c>
      <c r="H898" s="6">
        <f>労働コスト!H898/SUM(資本コスト!H898,労働コスト!H898)</f>
        <v>0.61604004500799192</v>
      </c>
      <c r="I898" s="6">
        <f>労働コスト!I898/SUM(資本コスト!I898,労働コスト!I898)</f>
        <v>0.48718458034771339</v>
      </c>
    </row>
    <row r="899" spans="1:9" x14ac:dyDescent="0.15">
      <c r="A899" s="1">
        <v>39</v>
      </c>
      <c r="B899" s="1" t="s">
        <v>38</v>
      </c>
      <c r="C899" s="1">
        <v>22</v>
      </c>
      <c r="D899" s="1" t="s">
        <v>146</v>
      </c>
      <c r="E899" s="6">
        <f>労働コスト!E899/SUM(資本コスト!E899,労働コスト!E899)</f>
        <v>0.95849673273275127</v>
      </c>
      <c r="F899" s="6">
        <f>労働コスト!F899/SUM(資本コスト!F899,労働コスト!F899)</f>
        <v>0.79391636931944121</v>
      </c>
      <c r="G899" s="6">
        <f>労働コスト!G899/SUM(資本コスト!G899,労働コスト!G899)</f>
        <v>0.75007265207275664</v>
      </c>
      <c r="H899" s="6">
        <f>労働コスト!H899/SUM(資本コスト!H899,労働コスト!H899)</f>
        <v>0.69194477114723252</v>
      </c>
      <c r="I899" s="6">
        <f>労働コスト!I899/SUM(資本コスト!I899,労働コスト!I899)</f>
        <v>0.7740346698586148</v>
      </c>
    </row>
    <row r="900" spans="1:9" x14ac:dyDescent="0.15">
      <c r="A900" s="1">
        <v>39</v>
      </c>
      <c r="B900" s="1" t="s">
        <v>38</v>
      </c>
      <c r="C900" s="1">
        <v>23</v>
      </c>
      <c r="D900" s="1" t="s">
        <v>167</v>
      </c>
      <c r="E900" s="6">
        <f>労働コスト!E900/SUM(資本コスト!E900,労働コスト!E900)</f>
        <v>0.61694203033483264</v>
      </c>
      <c r="F900" s="6">
        <f>労働コスト!F900/SUM(資本コスト!F900,労働コスト!F900)</f>
        <v>0.72417634391814634</v>
      </c>
      <c r="G900" s="6">
        <f>労働コスト!G900/SUM(資本コスト!G900,労働コスト!G900)</f>
        <v>0.71387889017800921</v>
      </c>
      <c r="H900" s="6">
        <f>労働コスト!H900/SUM(資本コスト!H900,労働コスト!H900)</f>
        <v>0.7360548496406828</v>
      </c>
      <c r="I900" s="6">
        <f>労働コスト!I900/SUM(資本コスト!I900,労働コスト!I900)</f>
        <v>0.7046241743416134</v>
      </c>
    </row>
    <row r="901" spans="1:9" x14ac:dyDescent="0.15">
      <c r="A901" s="1">
        <v>40</v>
      </c>
      <c r="B901" s="1" t="s">
        <v>88</v>
      </c>
      <c r="C901" s="1">
        <v>1</v>
      </c>
      <c r="D901" s="1" t="s">
        <v>147</v>
      </c>
      <c r="E901" s="6">
        <f>労働コスト!E901/SUM(資本コスト!E901,労働コスト!E901)</f>
        <v>0.47180267965538292</v>
      </c>
      <c r="F901" s="6">
        <f>労働コスト!F901/SUM(資本コスト!F901,労働コスト!F901)</f>
        <v>0.49451897212888768</v>
      </c>
      <c r="G901" s="6">
        <f>労働コスト!G901/SUM(資本コスト!G901,労働コスト!G901)</f>
        <v>0.43282202071643</v>
      </c>
      <c r="H901" s="6">
        <f>労働コスト!H901/SUM(資本コスト!H901,労働コスト!H901)</f>
        <v>0.31925366457942922</v>
      </c>
      <c r="I901" s="6">
        <f>労働コスト!I901/SUM(資本コスト!I901,労働コスト!I901)</f>
        <v>0.290075693716209</v>
      </c>
    </row>
    <row r="902" spans="1:9" x14ac:dyDescent="0.15">
      <c r="A902" s="1">
        <v>40</v>
      </c>
      <c r="B902" s="1" t="s">
        <v>88</v>
      </c>
      <c r="C902" s="1">
        <v>2</v>
      </c>
      <c r="D902" s="1" t="s">
        <v>148</v>
      </c>
      <c r="E902" s="6">
        <f>労働コスト!E902/SUM(資本コスト!E902,労働コスト!E902)</f>
        <v>0.63433404417177219</v>
      </c>
      <c r="F902" s="6">
        <f>労働コスト!F902/SUM(資本コスト!F902,労働コスト!F902)</f>
        <v>0.68545961082161244</v>
      </c>
      <c r="G902" s="6">
        <f>労働コスト!G902/SUM(資本コスト!G902,労働コスト!G902)</f>
        <v>0.61833370700111878</v>
      </c>
      <c r="H902" s="6">
        <f>労働コスト!H902/SUM(資本コスト!H902,労働コスト!H902)</f>
        <v>0.40929615159800858</v>
      </c>
      <c r="I902" s="6">
        <f>労働コスト!I902/SUM(資本コスト!I902,労働コスト!I902)</f>
        <v>0.33809061135691826</v>
      </c>
    </row>
    <row r="903" spans="1:9" x14ac:dyDescent="0.15">
      <c r="A903" s="1">
        <v>40</v>
      </c>
      <c r="B903" s="1" t="s">
        <v>138</v>
      </c>
      <c r="C903" s="1">
        <v>3</v>
      </c>
      <c r="D903" s="1" t="s">
        <v>155</v>
      </c>
      <c r="E903" s="6">
        <f>労働コスト!E903/SUM(資本コスト!E903,労働コスト!E903)</f>
        <v>0.71819403909279345</v>
      </c>
      <c r="F903" s="6">
        <f>労働コスト!F903/SUM(資本コスト!F903,労働コスト!F903)</f>
        <v>0.77517965060778993</v>
      </c>
      <c r="G903" s="6">
        <f>労働コスト!G903/SUM(資本コスト!G903,労働コスト!G903)</f>
        <v>0.70076530391325664</v>
      </c>
      <c r="H903" s="6">
        <f>労働コスト!H903/SUM(資本コスト!H903,労働コスト!H903)</f>
        <v>0.69888653503835863</v>
      </c>
      <c r="I903" s="6">
        <f>労働コスト!I903/SUM(資本コスト!I903,労働コスト!I903)</f>
        <v>0.69455998806309527</v>
      </c>
    </row>
    <row r="904" spans="1:9" x14ac:dyDescent="0.15">
      <c r="A904" s="1">
        <v>40</v>
      </c>
      <c r="B904" s="1" t="s">
        <v>138</v>
      </c>
      <c r="C904" s="1">
        <v>4</v>
      </c>
      <c r="D904" s="1" t="s">
        <v>156</v>
      </c>
      <c r="E904" s="6">
        <f>労働コスト!E904/SUM(資本コスト!E904,労働コスト!E904)</f>
        <v>0.91149816439865172</v>
      </c>
      <c r="F904" s="6">
        <f>労働コスト!F904/SUM(資本コスト!F904,労働コスト!F904)</f>
        <v>0.92400726605367867</v>
      </c>
      <c r="G904" s="6">
        <f>労働コスト!G904/SUM(資本コスト!G904,労働コスト!G904)</f>
        <v>0.90228554728341692</v>
      </c>
      <c r="H904" s="6">
        <f>労働コスト!H904/SUM(資本コスト!H904,労働コスト!H904)</f>
        <v>0.861226889416424</v>
      </c>
      <c r="I904" s="6">
        <f>労働コスト!I904/SUM(資本コスト!I904,労働コスト!I904)</f>
        <v>0.81042031059304431</v>
      </c>
    </row>
    <row r="905" spans="1:9" x14ac:dyDescent="0.15">
      <c r="A905" s="1">
        <v>40</v>
      </c>
      <c r="B905" s="1" t="s">
        <v>138</v>
      </c>
      <c r="C905" s="1">
        <v>5</v>
      </c>
      <c r="D905" s="1" t="s">
        <v>157</v>
      </c>
      <c r="E905" s="6">
        <f>労働コスト!E905/SUM(資本コスト!E905,労働コスト!E905)</f>
        <v>0.72939878769658462</v>
      </c>
      <c r="F905" s="6">
        <f>労働コスト!F905/SUM(資本コスト!F905,労働コスト!F905)</f>
        <v>0.82921243777652365</v>
      </c>
      <c r="G905" s="6">
        <f>労働コスト!G905/SUM(資本コスト!G905,労働コスト!G905)</f>
        <v>0.82852578628357942</v>
      </c>
      <c r="H905" s="6">
        <f>労働コスト!H905/SUM(資本コスト!H905,労働コスト!H905)</f>
        <v>0.82726252274492984</v>
      </c>
      <c r="I905" s="6">
        <f>労働コスト!I905/SUM(資本コスト!I905,労働コスト!I905)</f>
        <v>0.81219229045147867</v>
      </c>
    </row>
    <row r="906" spans="1:9" x14ac:dyDescent="0.15">
      <c r="A906" s="1">
        <v>40</v>
      </c>
      <c r="B906" s="1" t="s">
        <v>138</v>
      </c>
      <c r="C906" s="1">
        <v>6</v>
      </c>
      <c r="D906" s="1" t="s">
        <v>49</v>
      </c>
      <c r="E906" s="6">
        <f>労働コスト!E906/SUM(資本コスト!E906,労働コスト!E906)</f>
        <v>0.34027465049437799</v>
      </c>
      <c r="F906" s="6">
        <f>労働コスト!F906/SUM(資本コスト!F906,労働コスト!F906)</f>
        <v>0.42423733840859024</v>
      </c>
      <c r="G906" s="6">
        <f>労働コスト!G906/SUM(資本コスト!G906,労働コスト!G906)</f>
        <v>0.44089048841736994</v>
      </c>
      <c r="H906" s="6">
        <f>労働コスト!H906/SUM(資本コスト!H906,労働コスト!H906)</f>
        <v>0.44624731524223366</v>
      </c>
      <c r="I906" s="6">
        <f>労働コスト!I906/SUM(資本コスト!I906,労働コスト!I906)</f>
        <v>0.3745257892429843</v>
      </c>
    </row>
    <row r="907" spans="1:9" x14ac:dyDescent="0.15">
      <c r="A907" s="1">
        <v>40</v>
      </c>
      <c r="B907" s="1" t="s">
        <v>138</v>
      </c>
      <c r="C907" s="1">
        <v>7</v>
      </c>
      <c r="D907" s="1" t="s">
        <v>158</v>
      </c>
      <c r="E907" s="6">
        <f>労働コスト!E907/SUM(資本コスト!E907,労働コスト!E907)</f>
        <v>0.71037219306202926</v>
      </c>
      <c r="F907" s="6">
        <f>労働コスト!F907/SUM(資本コスト!F907,労働コスト!F907)</f>
        <v>0.55607002656972182</v>
      </c>
      <c r="G907" s="6">
        <f>労働コスト!G907/SUM(資本コスト!G907,労働コスト!G907)</f>
        <v>0.63496223472248436</v>
      </c>
      <c r="H907" s="6">
        <f>労働コスト!H907/SUM(資本コスト!H907,労働コスト!H907)</f>
        <v>0.30212165487804027</v>
      </c>
      <c r="I907" s="6">
        <f>労働コスト!I907/SUM(資本コスト!I907,労働コスト!I907)</f>
        <v>0.25892149870640918</v>
      </c>
    </row>
    <row r="908" spans="1:9" x14ac:dyDescent="0.15">
      <c r="A908" s="1">
        <v>40</v>
      </c>
      <c r="B908" s="1" t="s">
        <v>138</v>
      </c>
      <c r="C908" s="1">
        <v>8</v>
      </c>
      <c r="D908" s="1" t="s">
        <v>159</v>
      </c>
      <c r="E908" s="6">
        <f>労働コスト!E908/SUM(資本コスト!E908,労働コスト!E908)</f>
        <v>0.48812834111971037</v>
      </c>
      <c r="F908" s="6">
        <f>労働コスト!F908/SUM(資本コスト!F908,労働コスト!F908)</f>
        <v>0.63958292281433893</v>
      </c>
      <c r="G908" s="6">
        <f>労働コスト!G908/SUM(資本コスト!G908,労働コスト!G908)</f>
        <v>0.65701143167954468</v>
      </c>
      <c r="H908" s="6">
        <f>労働コスト!H908/SUM(資本コスト!H908,労働コスト!H908)</f>
        <v>0.72027659783514397</v>
      </c>
      <c r="I908" s="6">
        <f>労働コスト!I908/SUM(資本コスト!I908,労働コスト!I908)</f>
        <v>0.6949008407399293</v>
      </c>
    </row>
    <row r="909" spans="1:9" x14ac:dyDescent="0.15">
      <c r="A909" s="1">
        <v>40</v>
      </c>
      <c r="B909" s="1" t="s">
        <v>138</v>
      </c>
      <c r="C909" s="1">
        <v>9</v>
      </c>
      <c r="D909" s="1" t="s">
        <v>160</v>
      </c>
      <c r="E909" s="6">
        <f>労働コスト!E909/SUM(資本コスト!E909,労働コスト!E909)</f>
        <v>0.46405560625891767</v>
      </c>
      <c r="F909" s="6">
        <f>労働コスト!F909/SUM(資本コスト!F909,労働コスト!F909)</f>
        <v>0.49513468808109012</v>
      </c>
      <c r="G909" s="6">
        <f>労働コスト!G909/SUM(資本コスト!G909,労働コスト!G909)</f>
        <v>0.46176766788462692</v>
      </c>
      <c r="H909" s="6">
        <f>労働コスト!H909/SUM(資本コスト!H909,労働コスト!H909)</f>
        <v>0.45235252635930628</v>
      </c>
      <c r="I909" s="6">
        <f>労働コスト!I909/SUM(資本コスト!I909,労働コスト!I909)</f>
        <v>0.50598461808737938</v>
      </c>
    </row>
    <row r="910" spans="1:9" x14ac:dyDescent="0.15">
      <c r="A910" s="1">
        <v>40</v>
      </c>
      <c r="B910" s="1" t="s">
        <v>138</v>
      </c>
      <c r="C910" s="1">
        <v>10</v>
      </c>
      <c r="D910" s="1" t="s">
        <v>161</v>
      </c>
      <c r="E910" s="6">
        <f>労働コスト!E910/SUM(資本コスト!E910,労働コスト!E910)</f>
        <v>0.69183963399114778</v>
      </c>
      <c r="F910" s="6">
        <f>労働コスト!F910/SUM(資本コスト!F910,労働コスト!F910)</f>
        <v>0.80802716412868503</v>
      </c>
      <c r="G910" s="6">
        <f>労働コスト!G910/SUM(資本コスト!G910,労働コスト!G910)</f>
        <v>0.8496442817325125</v>
      </c>
      <c r="H910" s="6">
        <f>労働コスト!H910/SUM(資本コスト!H910,労働コスト!H910)</f>
        <v>0.82263760302696898</v>
      </c>
      <c r="I910" s="6">
        <f>労働コスト!I910/SUM(資本コスト!I910,労働コスト!I910)</f>
        <v>0.79217522085618441</v>
      </c>
    </row>
    <row r="911" spans="1:9" x14ac:dyDescent="0.15">
      <c r="A911" s="1">
        <v>40</v>
      </c>
      <c r="B911" s="1" t="s">
        <v>138</v>
      </c>
      <c r="C911" s="1">
        <v>11</v>
      </c>
      <c r="D911" s="1" t="s">
        <v>162</v>
      </c>
      <c r="E911" s="6">
        <f>労働コスト!E911/SUM(資本コスト!E911,労働コスト!E911)</f>
        <v>0.84530484036690701</v>
      </c>
      <c r="F911" s="6">
        <f>労働コスト!F911/SUM(資本コスト!F911,労働コスト!F911)</f>
        <v>0.83186831988524268</v>
      </c>
      <c r="G911" s="6">
        <f>労働コスト!G911/SUM(資本コスト!G911,労働コスト!G911)</f>
        <v>0.74527908138373988</v>
      </c>
      <c r="H911" s="6">
        <f>労働コスト!H911/SUM(資本コスト!H911,労働コスト!H911)</f>
        <v>0.75244213080594646</v>
      </c>
      <c r="I911" s="6">
        <f>労働コスト!I911/SUM(資本コスト!I911,労働コスト!I911)</f>
        <v>0.76297710408447494</v>
      </c>
    </row>
    <row r="912" spans="1:9" x14ac:dyDescent="0.15">
      <c r="A912" s="1">
        <v>40</v>
      </c>
      <c r="B912" s="1" t="s">
        <v>138</v>
      </c>
      <c r="C912" s="1">
        <v>12</v>
      </c>
      <c r="D912" s="1" t="s">
        <v>163</v>
      </c>
      <c r="E912" s="6">
        <f>労働コスト!E912/SUM(資本コスト!E912,労働コスト!E912)</f>
        <v>0.74442096903311339</v>
      </c>
      <c r="F912" s="6">
        <f>労働コスト!F912/SUM(資本コスト!F912,労働コスト!F912)</f>
        <v>0.82624958828600392</v>
      </c>
      <c r="G912" s="6">
        <f>労働コスト!G912/SUM(資本コスト!G912,労働コスト!G912)</f>
        <v>0.72531994604967409</v>
      </c>
      <c r="H912" s="6">
        <f>労働コスト!H912/SUM(資本コスト!H912,労働コスト!H912)</f>
        <v>0.69583280081874865</v>
      </c>
      <c r="I912" s="6">
        <f>労働コスト!I912/SUM(資本コスト!I912,労働コスト!I912)</f>
        <v>0.66101616379897099</v>
      </c>
    </row>
    <row r="913" spans="1:9" x14ac:dyDescent="0.15">
      <c r="A913" s="1">
        <v>40</v>
      </c>
      <c r="B913" s="1" t="s">
        <v>138</v>
      </c>
      <c r="C913" s="1">
        <v>13</v>
      </c>
      <c r="D913" s="1" t="s">
        <v>164</v>
      </c>
      <c r="E913" s="6">
        <f>労働コスト!E913/SUM(資本コスト!E913,労働コスト!E913)</f>
        <v>0.93601966564101469</v>
      </c>
      <c r="F913" s="6">
        <f>労働コスト!F913/SUM(資本コスト!F913,労働コスト!F913)</f>
        <v>0.71666364812817296</v>
      </c>
      <c r="G913" s="6">
        <f>労働コスト!G913/SUM(資本コスト!G913,労働コスト!G913)</f>
        <v>0.63375055383757783</v>
      </c>
      <c r="H913" s="6">
        <f>労働コスト!H913/SUM(資本コスト!H913,労働コスト!H913)</f>
        <v>0.53018147052692965</v>
      </c>
      <c r="I913" s="6">
        <f>労働コスト!I913/SUM(資本コスト!I913,労働コスト!I913)</f>
        <v>0.52272981171674182</v>
      </c>
    </row>
    <row r="914" spans="1:9" x14ac:dyDescent="0.15">
      <c r="A914" s="1">
        <v>40</v>
      </c>
      <c r="B914" s="1" t="s">
        <v>138</v>
      </c>
      <c r="C914" s="1">
        <v>14</v>
      </c>
      <c r="D914" s="1" t="s">
        <v>165</v>
      </c>
      <c r="E914" s="6">
        <f>労働コスト!E914/SUM(資本コスト!E914,労働コスト!E914)</f>
        <v>0.99500561180124714</v>
      </c>
      <c r="F914" s="6">
        <f>労働コスト!F914/SUM(資本コスト!F914,労働コスト!F914)</f>
        <v>0.92773738126514926</v>
      </c>
      <c r="G914" s="6">
        <f>労働コスト!G914/SUM(資本コスト!G914,労働コスト!G914)</f>
        <v>0.86549038268047318</v>
      </c>
      <c r="H914" s="6">
        <f>労働コスト!H914/SUM(資本コスト!H914,労働コスト!H914)</f>
        <v>0.77362813896233629</v>
      </c>
      <c r="I914" s="6">
        <f>労働コスト!I914/SUM(資本コスト!I914,労働コスト!I914)</f>
        <v>0.69308450235632579</v>
      </c>
    </row>
    <row r="915" spans="1:9" x14ac:dyDescent="0.15">
      <c r="A915" s="1">
        <v>40</v>
      </c>
      <c r="B915" s="1" t="s">
        <v>138</v>
      </c>
      <c r="C915" s="1">
        <v>15</v>
      </c>
      <c r="D915" s="1" t="s">
        <v>166</v>
      </c>
      <c r="E915" s="6">
        <f>労働コスト!E915/SUM(資本コスト!E915,労働コスト!E915)</f>
        <v>0.88451499333206796</v>
      </c>
      <c r="F915" s="6">
        <f>労働コスト!F915/SUM(資本コスト!F915,労働コスト!F915)</f>
        <v>0.86000673817530315</v>
      </c>
      <c r="G915" s="6">
        <f>労働コスト!G915/SUM(資本コスト!G915,労働コスト!G915)</f>
        <v>0.79797966733834913</v>
      </c>
      <c r="H915" s="6">
        <f>労働コスト!H915/SUM(資本コスト!H915,労働コスト!H915)</f>
        <v>0.75771430512390658</v>
      </c>
      <c r="I915" s="6">
        <f>労働コスト!I915/SUM(資本コスト!I915,労働コスト!I915)</f>
        <v>0.71424180708951701</v>
      </c>
    </row>
    <row r="916" spans="1:9" x14ac:dyDescent="0.15">
      <c r="A916" s="1">
        <v>40</v>
      </c>
      <c r="B916" s="1" t="s">
        <v>88</v>
      </c>
      <c r="C916" s="1">
        <v>16</v>
      </c>
      <c r="D916" s="1" t="s">
        <v>149</v>
      </c>
      <c r="E916" s="6">
        <f>労働コスト!E916/SUM(資本コスト!E916,労働コスト!E916)</f>
        <v>0.79492492828664085</v>
      </c>
      <c r="F916" s="6">
        <f>労働コスト!F916/SUM(資本コスト!F916,労働コスト!F916)</f>
        <v>0.92095293102998854</v>
      </c>
      <c r="G916" s="6">
        <f>労働コスト!G916/SUM(資本コスト!G916,労働コスト!G916)</f>
        <v>0.94278250603329838</v>
      </c>
      <c r="H916" s="6">
        <f>労働コスト!H916/SUM(資本コスト!H916,労働コスト!H916)</f>
        <v>0.93202723914492802</v>
      </c>
      <c r="I916" s="6">
        <f>労働コスト!I916/SUM(資本コスト!I916,労働コスト!I916)</f>
        <v>0.90904464082997016</v>
      </c>
    </row>
    <row r="917" spans="1:9" x14ac:dyDescent="0.15">
      <c r="A917" s="1">
        <v>40</v>
      </c>
      <c r="B917" s="1" t="s">
        <v>88</v>
      </c>
      <c r="C917" s="1">
        <v>17</v>
      </c>
      <c r="D917" s="1" t="s">
        <v>150</v>
      </c>
      <c r="E917" s="6">
        <f>労働コスト!E917/SUM(資本コスト!E917,労働コスト!E917)</f>
        <v>0.25527042179973725</v>
      </c>
      <c r="F917" s="6">
        <f>労働コスト!F917/SUM(資本コスト!F917,労働コスト!F917)</f>
        <v>0.26358742361095555</v>
      </c>
      <c r="G917" s="6">
        <f>労働コスト!G917/SUM(資本コスト!G917,労働コスト!G917)</f>
        <v>0.35553463812771618</v>
      </c>
      <c r="H917" s="6">
        <f>労働コスト!H917/SUM(資本コスト!H917,労働コスト!H917)</f>
        <v>0.40020416585950852</v>
      </c>
      <c r="I917" s="6">
        <f>労働コスト!I917/SUM(資本コスト!I917,労働コスト!I917)</f>
        <v>0.30837554696237029</v>
      </c>
    </row>
    <row r="918" spans="1:9" x14ac:dyDescent="0.15">
      <c r="A918" s="1">
        <v>40</v>
      </c>
      <c r="B918" s="1" t="s">
        <v>88</v>
      </c>
      <c r="C918" s="1">
        <v>18</v>
      </c>
      <c r="D918" s="1" t="s">
        <v>151</v>
      </c>
      <c r="E918" s="6">
        <f>労働コスト!E918/SUM(資本コスト!E918,労働コスト!E918)</f>
        <v>0.88264536429775031</v>
      </c>
      <c r="F918" s="6">
        <f>労働コスト!F918/SUM(資本コスト!F918,労働コスト!F918)</f>
        <v>0.81023053855027716</v>
      </c>
      <c r="G918" s="6">
        <f>労働コスト!G918/SUM(資本コスト!G918,労働コスト!G918)</f>
        <v>0.82835286366676075</v>
      </c>
      <c r="H918" s="6">
        <f>労働コスト!H918/SUM(資本コスト!H918,労働コスト!H918)</f>
        <v>0.83719733442479227</v>
      </c>
      <c r="I918" s="6">
        <f>労働コスト!I918/SUM(資本コスト!I918,労働コスト!I918)</f>
        <v>0.82645283338317443</v>
      </c>
    </row>
    <row r="919" spans="1:9" x14ac:dyDescent="0.15">
      <c r="A919" s="1">
        <v>40</v>
      </c>
      <c r="B919" s="1" t="s">
        <v>88</v>
      </c>
      <c r="C919" s="1">
        <v>19</v>
      </c>
      <c r="D919" s="1" t="s">
        <v>152</v>
      </c>
      <c r="E919" s="6">
        <f>労働コスト!E919/SUM(資本コスト!E919,労働コスト!E919)</f>
        <v>0.67680173972118429</v>
      </c>
      <c r="F919" s="6">
        <f>労働コスト!F919/SUM(資本コスト!F919,労働コスト!F919)</f>
        <v>0.91461615231424775</v>
      </c>
      <c r="G919" s="6">
        <f>労働コスト!G919/SUM(資本コスト!G919,労働コスト!G919)</f>
        <v>0.9264851277943964</v>
      </c>
      <c r="H919" s="6">
        <f>労働コスト!H919/SUM(資本コスト!H919,労働コスト!H919)</f>
        <v>0.89046355877320238</v>
      </c>
      <c r="I919" s="6">
        <f>労働コスト!I919/SUM(資本コスト!I919,労働コスト!I919)</f>
        <v>0.80672205480539005</v>
      </c>
    </row>
    <row r="920" spans="1:9" x14ac:dyDescent="0.15">
      <c r="A920" s="1">
        <v>40</v>
      </c>
      <c r="B920" s="1" t="s">
        <v>88</v>
      </c>
      <c r="C920" s="1">
        <v>20</v>
      </c>
      <c r="D920" s="1" t="s">
        <v>153</v>
      </c>
      <c r="E920" s="6">
        <f>労働コスト!E920/SUM(資本コスト!E920,労働コスト!E920)</f>
        <v>0.46476786808899156</v>
      </c>
      <c r="F920" s="6">
        <f>労働コスト!F920/SUM(資本コスト!F920,労働コスト!F920)</f>
        <v>0.29821870578721488</v>
      </c>
      <c r="G920" s="6">
        <f>労働コスト!G920/SUM(資本コスト!G920,労働コスト!G920)</f>
        <v>0.3721165354508118</v>
      </c>
      <c r="H920" s="6">
        <f>労働コスト!H920/SUM(資本コスト!H920,労働コスト!H920)</f>
        <v>0.34699725712654722</v>
      </c>
      <c r="I920" s="6">
        <f>労働コスト!I920/SUM(資本コスト!I920,労働コスト!I920)</f>
        <v>0.27345587492253187</v>
      </c>
    </row>
    <row r="921" spans="1:9" x14ac:dyDescent="0.15">
      <c r="A921" s="1">
        <v>40</v>
      </c>
      <c r="B921" s="1" t="s">
        <v>88</v>
      </c>
      <c r="C921" s="1">
        <v>21</v>
      </c>
      <c r="D921" s="1" t="s">
        <v>154</v>
      </c>
      <c r="E921" s="6">
        <f>労働コスト!E921/SUM(資本コスト!E921,労働コスト!E921)</f>
        <v>0.6649228454437367</v>
      </c>
      <c r="F921" s="6">
        <f>労働コスト!F921/SUM(資本コスト!F921,労働コスト!F921)</f>
        <v>0.60268324372089088</v>
      </c>
      <c r="G921" s="6">
        <f>労働コスト!G921/SUM(資本コスト!G921,労働コスト!G921)</f>
        <v>0.66361761385463747</v>
      </c>
      <c r="H921" s="6">
        <f>労働コスト!H921/SUM(資本コスト!H921,労働コスト!H921)</f>
        <v>0.58145730066770906</v>
      </c>
      <c r="I921" s="6">
        <f>労働コスト!I921/SUM(資本コスト!I921,労働コスト!I921)</f>
        <v>0.54559214672636314</v>
      </c>
    </row>
    <row r="922" spans="1:9" x14ac:dyDescent="0.15">
      <c r="A922" s="1">
        <v>40</v>
      </c>
      <c r="B922" s="1" t="s">
        <v>39</v>
      </c>
      <c r="C922" s="1">
        <v>22</v>
      </c>
      <c r="D922" s="1" t="s">
        <v>146</v>
      </c>
      <c r="E922" s="6">
        <f>労働コスト!E922/SUM(資本コスト!E922,労働コスト!E922)</f>
        <v>0.7971617669321468</v>
      </c>
      <c r="F922" s="6">
        <f>労働コスト!F922/SUM(資本コスト!F922,労働コスト!F922)</f>
        <v>0.76412184798537142</v>
      </c>
      <c r="G922" s="6">
        <f>労働コスト!G922/SUM(資本コスト!G922,労働コスト!G922)</f>
        <v>0.75372642347917462</v>
      </c>
      <c r="H922" s="6">
        <f>労働コスト!H922/SUM(資本コスト!H922,労働コスト!H922)</f>
        <v>0.73898023761610432</v>
      </c>
      <c r="I922" s="6">
        <f>労働コスト!I922/SUM(資本コスト!I922,労働コスト!I922)</f>
        <v>0.74429387539054548</v>
      </c>
    </row>
    <row r="923" spans="1:9" x14ac:dyDescent="0.15">
      <c r="A923" s="1">
        <v>40</v>
      </c>
      <c r="B923" s="1" t="s">
        <v>39</v>
      </c>
      <c r="C923" s="1">
        <v>23</v>
      </c>
      <c r="D923" s="1" t="s">
        <v>167</v>
      </c>
      <c r="E923" s="6">
        <f>労働コスト!E923/SUM(資本コスト!E923,労働コスト!E923)</f>
        <v>0.68837319012698628</v>
      </c>
      <c r="F923" s="6">
        <f>労働コスト!F923/SUM(資本コスト!F923,労働コスト!F923)</f>
        <v>0.77101681680542877</v>
      </c>
      <c r="G923" s="6">
        <f>労働コスト!G923/SUM(資本コスト!G923,労働コスト!G923)</f>
        <v>0.75997424986724793</v>
      </c>
      <c r="H923" s="6">
        <f>労働コスト!H923/SUM(資本コスト!H923,労働コスト!H923)</f>
        <v>0.77008827159789117</v>
      </c>
      <c r="I923" s="6">
        <f>労働コスト!I923/SUM(資本コスト!I923,労働コスト!I923)</f>
        <v>0.71436394975296102</v>
      </c>
    </row>
    <row r="924" spans="1:9" x14ac:dyDescent="0.15">
      <c r="A924" s="1">
        <v>41</v>
      </c>
      <c r="B924" s="1" t="s">
        <v>89</v>
      </c>
      <c r="C924" s="1">
        <v>1</v>
      </c>
      <c r="D924" s="1" t="s">
        <v>147</v>
      </c>
      <c r="E924" s="6">
        <f>労働コスト!E924/SUM(資本コスト!E924,労働コスト!E924)</f>
        <v>0.46089441140198761</v>
      </c>
      <c r="F924" s="6">
        <f>労働コスト!F924/SUM(資本コスト!F924,労働コスト!F924)</f>
        <v>0.61190533347561904</v>
      </c>
      <c r="G924" s="6">
        <f>労働コスト!G924/SUM(資本コスト!G924,労働コスト!G924)</f>
        <v>0.5390772712446289</v>
      </c>
      <c r="H924" s="6">
        <f>労働コスト!H924/SUM(資本コスト!H924,労働コスト!H924)</f>
        <v>0.46119369406854438</v>
      </c>
      <c r="I924" s="6">
        <f>労働コスト!I924/SUM(資本コスト!I924,労働コスト!I924)</f>
        <v>0.37494438209567077</v>
      </c>
    </row>
    <row r="925" spans="1:9" x14ac:dyDescent="0.15">
      <c r="A925" s="1">
        <v>41</v>
      </c>
      <c r="B925" s="1" t="s">
        <v>89</v>
      </c>
      <c r="C925" s="1">
        <v>2</v>
      </c>
      <c r="D925" s="1" t="s">
        <v>148</v>
      </c>
      <c r="E925" s="6">
        <f>労働コスト!E925/SUM(資本コスト!E925,労働コスト!E925)</f>
        <v>0.76661330567329034</v>
      </c>
      <c r="F925" s="6">
        <f>労働コスト!F925/SUM(資本コスト!F925,労働コスト!F925)</f>
        <v>0.65212898864273328</v>
      </c>
      <c r="G925" s="6">
        <f>労働コスト!G925/SUM(資本コスト!G925,労働コスト!G925)</f>
        <v>0.51892558204300787</v>
      </c>
      <c r="H925" s="6">
        <f>労働コスト!H925/SUM(資本コスト!H925,労働コスト!H925)</f>
        <v>0.57097720493057769</v>
      </c>
      <c r="I925" s="6">
        <f>労働コスト!I925/SUM(資本コスト!I925,労働コスト!I925)</f>
        <v>0.58688426081966349</v>
      </c>
    </row>
    <row r="926" spans="1:9" x14ac:dyDescent="0.15">
      <c r="A926" s="1">
        <v>41</v>
      </c>
      <c r="B926" s="1" t="s">
        <v>139</v>
      </c>
      <c r="C926" s="1">
        <v>3</v>
      </c>
      <c r="D926" s="1" t="s">
        <v>155</v>
      </c>
      <c r="E926" s="6">
        <f>労働コスト!E926/SUM(資本コスト!E926,労働コスト!E926)</f>
        <v>0.54155588249135156</v>
      </c>
      <c r="F926" s="6">
        <f>労働コスト!F926/SUM(資本コスト!F926,労働コスト!F926)</f>
        <v>0.67160265605360969</v>
      </c>
      <c r="G926" s="6">
        <f>労働コスト!G926/SUM(資本コスト!G926,労働コスト!G926)</f>
        <v>0.57984238804215649</v>
      </c>
      <c r="H926" s="6">
        <f>労働コスト!H926/SUM(資本コスト!H926,労働コスト!H926)</f>
        <v>0.59283193163801484</v>
      </c>
      <c r="I926" s="6">
        <f>労働コスト!I926/SUM(資本コスト!I926,労働コスト!I926)</f>
        <v>0.58114318923106878</v>
      </c>
    </row>
    <row r="927" spans="1:9" x14ac:dyDescent="0.15">
      <c r="A927" s="1">
        <v>41</v>
      </c>
      <c r="B927" s="1" t="s">
        <v>139</v>
      </c>
      <c r="C927" s="1">
        <v>4</v>
      </c>
      <c r="D927" s="1" t="s">
        <v>156</v>
      </c>
      <c r="E927" s="6">
        <f>労働コスト!E927/SUM(資本コスト!E927,労働コスト!E927)</f>
        <v>0.81672929976562458</v>
      </c>
      <c r="F927" s="6">
        <f>労働コスト!F927/SUM(資本コスト!F927,労働コスト!F927)</f>
        <v>0.87107721128389148</v>
      </c>
      <c r="G927" s="6">
        <f>労働コスト!G927/SUM(資本コスト!G927,労働コスト!G927)</f>
        <v>0.86738841561639068</v>
      </c>
      <c r="H927" s="6">
        <f>労働コスト!H927/SUM(資本コスト!H927,労働コスト!H927)</f>
        <v>0.80116840625199925</v>
      </c>
      <c r="I927" s="6">
        <f>労働コスト!I927/SUM(資本コスト!I927,労働コスト!I927)</f>
        <v>0.75560920988040869</v>
      </c>
    </row>
    <row r="928" spans="1:9" x14ac:dyDescent="0.15">
      <c r="A928" s="1">
        <v>41</v>
      </c>
      <c r="B928" s="1" t="s">
        <v>139</v>
      </c>
      <c r="C928" s="1">
        <v>5</v>
      </c>
      <c r="D928" s="1" t="s">
        <v>157</v>
      </c>
      <c r="E928" s="6">
        <f>労働コスト!E928/SUM(資本コスト!E928,労働コスト!E928)</f>
        <v>0.51596302887920653</v>
      </c>
      <c r="F928" s="6">
        <f>労働コスト!F928/SUM(資本コスト!F928,労働コスト!F928)</f>
        <v>0.69383304604756579</v>
      </c>
      <c r="G928" s="6">
        <f>労働コスト!G928/SUM(資本コスト!G928,労働コスト!G928)</f>
        <v>0.69780483435191343</v>
      </c>
      <c r="H928" s="6">
        <f>労働コスト!H928/SUM(資本コスト!H928,労働コスト!H928)</f>
        <v>0.66782647589052258</v>
      </c>
      <c r="I928" s="6">
        <f>労働コスト!I928/SUM(資本コスト!I928,労働コスト!I928)</f>
        <v>0.58233702524671971</v>
      </c>
    </row>
    <row r="929" spans="1:9" x14ac:dyDescent="0.15">
      <c r="A929" s="1">
        <v>41</v>
      </c>
      <c r="B929" s="1" t="s">
        <v>139</v>
      </c>
      <c r="C929" s="1">
        <v>6</v>
      </c>
      <c r="D929" s="1" t="s">
        <v>49</v>
      </c>
      <c r="E929" s="6">
        <f>労働コスト!E929/SUM(資本コスト!E929,労働コスト!E929)</f>
        <v>0.68800468308044116</v>
      </c>
      <c r="F929" s="6">
        <f>労働コスト!F929/SUM(資本コスト!F929,労働コスト!F929)</f>
        <v>0.72598126490272152</v>
      </c>
      <c r="G929" s="6">
        <f>労働コスト!G929/SUM(資本コスト!G929,労働コスト!G929)</f>
        <v>0.62901140106861853</v>
      </c>
      <c r="H929" s="6">
        <f>労働コスト!H929/SUM(資本コスト!H929,労働コスト!H929)</f>
        <v>0.62294872140137592</v>
      </c>
      <c r="I929" s="6">
        <f>労働コスト!I929/SUM(資本コスト!I929,労働コスト!I929)</f>
        <v>0.49308138573029303</v>
      </c>
    </row>
    <row r="930" spans="1:9" x14ac:dyDescent="0.15">
      <c r="A930" s="1">
        <v>41</v>
      </c>
      <c r="B930" s="1" t="s">
        <v>139</v>
      </c>
      <c r="C930" s="1">
        <v>7</v>
      </c>
      <c r="D930" s="1" t="s">
        <v>158</v>
      </c>
      <c r="E930" s="6">
        <f>労働コスト!E930/SUM(資本コスト!E930,労働コスト!E930)</f>
        <v>4.6777261726042546E-2</v>
      </c>
      <c r="F930" s="6">
        <f>労働コスト!F930/SUM(資本コスト!F930,労働コスト!F930)</f>
        <v>4.9537202211569036E-2</v>
      </c>
      <c r="G930" s="6">
        <f>労働コスト!G930/SUM(資本コスト!G930,労働コスト!G930)</f>
        <v>0.2683493114151479</v>
      </c>
      <c r="H930" s="6">
        <f>労働コスト!H930/SUM(資本コスト!H930,労働コスト!H930)</f>
        <v>0.34039410612042553</v>
      </c>
      <c r="I930" s="6">
        <f>労働コスト!I930/SUM(資本コスト!I930,労働コスト!I930)</f>
        <v>0.40664075996378701</v>
      </c>
    </row>
    <row r="931" spans="1:9" x14ac:dyDescent="0.15">
      <c r="A931" s="1">
        <v>41</v>
      </c>
      <c r="B931" s="1" t="s">
        <v>139</v>
      </c>
      <c r="C931" s="1">
        <v>8</v>
      </c>
      <c r="D931" s="1" t="s">
        <v>159</v>
      </c>
      <c r="E931" s="6">
        <f>労働コスト!E931/SUM(資本コスト!E931,労働コスト!E931)</f>
        <v>0.75096819008662175</v>
      </c>
      <c r="F931" s="6">
        <f>労働コスト!F931/SUM(資本コスト!F931,労働コスト!F931)</f>
        <v>0.87776366502615644</v>
      </c>
      <c r="G931" s="6">
        <f>労働コスト!G931/SUM(資本コスト!G931,労働コスト!G931)</f>
        <v>0.87656535746013942</v>
      </c>
      <c r="H931" s="6">
        <f>労働コスト!H931/SUM(資本コスト!H931,労働コスト!H931)</f>
        <v>0.87738197421914876</v>
      </c>
      <c r="I931" s="6">
        <f>労働コスト!I931/SUM(資本コスト!I931,労働コスト!I931)</f>
        <v>0.85331481333471026</v>
      </c>
    </row>
    <row r="932" spans="1:9" x14ac:dyDescent="0.15">
      <c r="A932" s="1">
        <v>41</v>
      </c>
      <c r="B932" s="1" t="s">
        <v>139</v>
      </c>
      <c r="C932" s="1">
        <v>9</v>
      </c>
      <c r="D932" s="1" t="s">
        <v>160</v>
      </c>
      <c r="E932" s="6">
        <f>労働コスト!E932/SUM(資本コスト!E932,労働コスト!E932)</f>
        <v>0.73534169705274044</v>
      </c>
      <c r="F932" s="6">
        <f>労働コスト!F932/SUM(資本コスト!F932,労働コスト!F932)</f>
        <v>0.74243683495060797</v>
      </c>
      <c r="G932" s="6">
        <f>労働コスト!G932/SUM(資本コスト!G932,労働コスト!G932)</f>
        <v>0.45391753276002161</v>
      </c>
      <c r="H932" s="6">
        <f>労働コスト!H932/SUM(資本コスト!H932,労働コスト!H932)</f>
        <v>0.60869983662552374</v>
      </c>
      <c r="I932" s="6">
        <f>労働コスト!I932/SUM(資本コスト!I932,労働コスト!I932)</f>
        <v>0.54250388199803812</v>
      </c>
    </row>
    <row r="933" spans="1:9" x14ac:dyDescent="0.15">
      <c r="A933" s="1">
        <v>41</v>
      </c>
      <c r="B933" s="1" t="s">
        <v>139</v>
      </c>
      <c r="C933" s="1">
        <v>10</v>
      </c>
      <c r="D933" s="1" t="s">
        <v>161</v>
      </c>
      <c r="E933" s="6">
        <f>労働コスト!E933/SUM(資本コスト!E933,労働コスト!E933)</f>
        <v>0.69512842872034664</v>
      </c>
      <c r="F933" s="6">
        <f>労働コスト!F933/SUM(資本コスト!F933,労働コスト!F933)</f>
        <v>0.66237583577976555</v>
      </c>
      <c r="G933" s="6">
        <f>労働コスト!G933/SUM(資本コスト!G933,労働コスト!G933)</f>
        <v>0.61130868115186288</v>
      </c>
      <c r="H933" s="6">
        <f>労働コスト!H933/SUM(資本コスト!H933,労働コスト!H933)</f>
        <v>0.65009036644905815</v>
      </c>
      <c r="I933" s="6">
        <f>労働コスト!I933/SUM(資本コスト!I933,労働コスト!I933)</f>
        <v>0.55032337557546562</v>
      </c>
    </row>
    <row r="934" spans="1:9" x14ac:dyDescent="0.15">
      <c r="A934" s="1">
        <v>41</v>
      </c>
      <c r="B934" s="1" t="s">
        <v>139</v>
      </c>
      <c r="C934" s="1">
        <v>11</v>
      </c>
      <c r="D934" s="1" t="s">
        <v>162</v>
      </c>
      <c r="E934" s="6">
        <f>労働コスト!E934/SUM(資本コスト!E934,労働コスト!E934)</f>
        <v>0.74613071593499025</v>
      </c>
      <c r="F934" s="6">
        <f>労働コスト!F934/SUM(資本コスト!F934,労働コスト!F934)</f>
        <v>0.81482963986593804</v>
      </c>
      <c r="G934" s="6">
        <f>労働コスト!G934/SUM(資本コスト!G934,労働コスト!G934)</f>
        <v>0.73466965134783335</v>
      </c>
      <c r="H934" s="6">
        <f>労働コスト!H934/SUM(資本コスト!H934,労働コスト!H934)</f>
        <v>0.71525674307313025</v>
      </c>
      <c r="I934" s="6">
        <f>労働コスト!I934/SUM(資本コスト!I934,労働コスト!I934)</f>
        <v>0.68998404212270703</v>
      </c>
    </row>
    <row r="935" spans="1:9" x14ac:dyDescent="0.15">
      <c r="A935" s="1">
        <v>41</v>
      </c>
      <c r="B935" s="1" t="s">
        <v>139</v>
      </c>
      <c r="C935" s="1">
        <v>12</v>
      </c>
      <c r="D935" s="1" t="s">
        <v>163</v>
      </c>
      <c r="E935" s="6">
        <f>労働コスト!E935/SUM(資本コスト!E935,労働コスト!E935)</f>
        <v>0.59619194550214905</v>
      </c>
      <c r="F935" s="6">
        <f>労働コスト!F935/SUM(資本コスト!F935,労働コスト!F935)</f>
        <v>0.72639455840963052</v>
      </c>
      <c r="G935" s="6">
        <f>労働コスト!G935/SUM(資本コスト!G935,労働コスト!G935)</f>
        <v>0.63828015577794828</v>
      </c>
      <c r="H935" s="6">
        <f>労働コスト!H935/SUM(資本コスト!H935,労働コスト!H935)</f>
        <v>0.61952528965801157</v>
      </c>
      <c r="I935" s="6">
        <f>労働コスト!I935/SUM(資本コスト!I935,労働コスト!I935)</f>
        <v>0.38957111319246257</v>
      </c>
    </row>
    <row r="936" spans="1:9" x14ac:dyDescent="0.15">
      <c r="A936" s="1">
        <v>41</v>
      </c>
      <c r="B936" s="1" t="s">
        <v>139</v>
      </c>
      <c r="C936" s="1">
        <v>13</v>
      </c>
      <c r="D936" s="1" t="s">
        <v>164</v>
      </c>
      <c r="E936" s="6">
        <f>労働コスト!E936/SUM(資本コスト!E936,労働コスト!E936)</f>
        <v>0.89546983850608652</v>
      </c>
      <c r="F936" s="6">
        <f>労働コスト!F936/SUM(資本コスト!F936,労働コスト!F936)</f>
        <v>0.7947763957752364</v>
      </c>
      <c r="G936" s="6">
        <f>労働コスト!G936/SUM(資本コスト!G936,労働コスト!G936)</f>
        <v>0.75674295062934727</v>
      </c>
      <c r="H936" s="6">
        <f>労働コスト!H936/SUM(資本コスト!H936,労働コスト!H936)</f>
        <v>0.73942490445581588</v>
      </c>
      <c r="I936" s="6">
        <f>労働コスト!I936/SUM(資本コスト!I936,労働コスト!I936)</f>
        <v>0.63758720505821953</v>
      </c>
    </row>
    <row r="937" spans="1:9" x14ac:dyDescent="0.15">
      <c r="A937" s="1">
        <v>41</v>
      </c>
      <c r="B937" s="1" t="s">
        <v>139</v>
      </c>
      <c r="C937" s="1">
        <v>14</v>
      </c>
      <c r="D937" s="1" t="s">
        <v>165</v>
      </c>
      <c r="E937" s="6">
        <f>労働コスト!E937/SUM(資本コスト!E937,労働コスト!E937)</f>
        <v>0.99538071331545397</v>
      </c>
      <c r="F937" s="6">
        <f>労働コスト!F937/SUM(資本コスト!F937,労働コスト!F937)</f>
        <v>0.89344692316394103</v>
      </c>
      <c r="G937" s="6">
        <f>労働コスト!G937/SUM(資本コスト!G937,労働コスト!G937)</f>
        <v>0.92801509564724394</v>
      </c>
      <c r="H937" s="6">
        <f>労働コスト!H937/SUM(資本コスト!H937,労働コスト!H937)</f>
        <v>0.61219324875737524</v>
      </c>
      <c r="I937" s="6">
        <f>労働コスト!I937/SUM(資本コスト!I937,労働コスト!I937)</f>
        <v>0.69992798679284451</v>
      </c>
    </row>
    <row r="938" spans="1:9" x14ac:dyDescent="0.15">
      <c r="A938" s="1">
        <v>41</v>
      </c>
      <c r="B938" s="1" t="s">
        <v>139</v>
      </c>
      <c r="C938" s="1">
        <v>15</v>
      </c>
      <c r="D938" s="1" t="s">
        <v>166</v>
      </c>
      <c r="E938" s="6">
        <f>労働コスト!E938/SUM(資本コスト!E938,労働コスト!E938)</f>
        <v>0.80382477324078527</v>
      </c>
      <c r="F938" s="6">
        <f>労働コスト!F938/SUM(資本コスト!F938,労働コスト!F938)</f>
        <v>0.78535509934198888</v>
      </c>
      <c r="G938" s="6">
        <f>労働コスト!G938/SUM(資本コスト!G938,労働コスト!G938)</f>
        <v>0.69246615934559275</v>
      </c>
      <c r="H938" s="6">
        <f>労働コスト!H938/SUM(資本コスト!H938,労働コスト!H938)</f>
        <v>0.6718411756502225</v>
      </c>
      <c r="I938" s="6">
        <f>労働コスト!I938/SUM(資本コスト!I938,労働コスト!I938)</f>
        <v>0.58593712556465982</v>
      </c>
    </row>
    <row r="939" spans="1:9" x14ac:dyDescent="0.15">
      <c r="A939" s="1">
        <v>41</v>
      </c>
      <c r="B939" s="1" t="s">
        <v>89</v>
      </c>
      <c r="C939" s="1">
        <v>16</v>
      </c>
      <c r="D939" s="1" t="s">
        <v>149</v>
      </c>
      <c r="E939" s="6">
        <f>労働コスト!E939/SUM(資本コスト!E939,労働コスト!E939)</f>
        <v>0.62359761957106674</v>
      </c>
      <c r="F939" s="6">
        <f>労働コスト!F939/SUM(資本コスト!F939,労働コスト!F939)</f>
        <v>0.87470909368239413</v>
      </c>
      <c r="G939" s="6">
        <f>労働コスト!G939/SUM(資本コスト!G939,労働コスト!G939)</f>
        <v>0.86707640885392845</v>
      </c>
      <c r="H939" s="6">
        <f>労働コスト!H939/SUM(資本コスト!H939,労働コスト!H939)</f>
        <v>0.87716150012477034</v>
      </c>
      <c r="I939" s="6">
        <f>労働コスト!I939/SUM(資本コスト!I939,労働コスト!I939)</f>
        <v>0.84005466893664982</v>
      </c>
    </row>
    <row r="940" spans="1:9" x14ac:dyDescent="0.15">
      <c r="A940" s="1">
        <v>41</v>
      </c>
      <c r="B940" s="1" t="s">
        <v>89</v>
      </c>
      <c r="C940" s="1">
        <v>17</v>
      </c>
      <c r="D940" s="1" t="s">
        <v>150</v>
      </c>
      <c r="E940" s="6">
        <f>労働コスト!E940/SUM(資本コスト!E940,労働コスト!E940)</f>
        <v>0.1872233577267379</v>
      </c>
      <c r="F940" s="6">
        <f>労働コスト!F940/SUM(資本コスト!F940,労働コスト!F940)</f>
        <v>0.16561120697698586</v>
      </c>
      <c r="G940" s="6">
        <f>労働コスト!G940/SUM(資本コスト!G940,労働コスト!G940)</f>
        <v>0.22800625345690334</v>
      </c>
      <c r="H940" s="6">
        <f>労働コスト!H940/SUM(資本コスト!H940,労働コスト!H940)</f>
        <v>0.20013672892261736</v>
      </c>
      <c r="I940" s="6">
        <f>労働コスト!I940/SUM(資本コスト!I940,労働コスト!I940)</f>
        <v>0.17435387580376149</v>
      </c>
    </row>
    <row r="941" spans="1:9" x14ac:dyDescent="0.15">
      <c r="A941" s="1">
        <v>41</v>
      </c>
      <c r="B941" s="1" t="s">
        <v>89</v>
      </c>
      <c r="C941" s="1">
        <v>18</v>
      </c>
      <c r="D941" s="1" t="s">
        <v>151</v>
      </c>
      <c r="E941" s="6">
        <f>労働コスト!E941/SUM(資本コスト!E941,労働コスト!E941)</f>
        <v>0.87266806273808095</v>
      </c>
      <c r="F941" s="6">
        <f>労働コスト!F941/SUM(資本コスト!F941,労働コスト!F941)</f>
        <v>0.81345286176462439</v>
      </c>
      <c r="G941" s="6">
        <f>労働コスト!G941/SUM(資本コスト!G941,労働コスト!G941)</f>
        <v>0.77733689697404929</v>
      </c>
      <c r="H941" s="6">
        <f>労働コスト!H941/SUM(資本コスト!H941,労働コスト!H941)</f>
        <v>0.80651258751654087</v>
      </c>
      <c r="I941" s="6">
        <f>労働コスト!I941/SUM(資本コスト!I941,労働コスト!I941)</f>
        <v>0.76656996319992776</v>
      </c>
    </row>
    <row r="942" spans="1:9" x14ac:dyDescent="0.15">
      <c r="A942" s="1">
        <v>41</v>
      </c>
      <c r="B942" s="1" t="s">
        <v>89</v>
      </c>
      <c r="C942" s="1">
        <v>19</v>
      </c>
      <c r="D942" s="1" t="s">
        <v>152</v>
      </c>
      <c r="E942" s="6">
        <f>労働コスト!E942/SUM(資本コスト!E942,労働コスト!E942)</f>
        <v>0.59314029613933295</v>
      </c>
      <c r="F942" s="6">
        <f>労働コスト!F942/SUM(資本コスト!F942,労働コスト!F942)</f>
        <v>0.84968790278874651</v>
      </c>
      <c r="G942" s="6">
        <f>労働コスト!G942/SUM(資本コスト!G942,労働コスト!G942)</f>
        <v>0.85890194536448017</v>
      </c>
      <c r="H942" s="6">
        <f>労働コスト!H942/SUM(資本コスト!H942,労働コスト!H942)</f>
        <v>0.8235485899781958</v>
      </c>
      <c r="I942" s="6">
        <f>労働コスト!I942/SUM(資本コスト!I942,労働コスト!I942)</f>
        <v>0.68116993551142535</v>
      </c>
    </row>
    <row r="943" spans="1:9" x14ac:dyDescent="0.15">
      <c r="A943" s="1">
        <v>41</v>
      </c>
      <c r="B943" s="1" t="s">
        <v>89</v>
      </c>
      <c r="C943" s="1">
        <v>20</v>
      </c>
      <c r="D943" s="1" t="s">
        <v>153</v>
      </c>
      <c r="E943" s="6">
        <f>労働コスト!E943/SUM(資本コスト!E943,労働コスト!E943)</f>
        <v>0.62047265509513805</v>
      </c>
      <c r="F943" s="6">
        <f>労働コスト!F943/SUM(資本コスト!F943,労働コスト!F943)</f>
        <v>0.1318292441199797</v>
      </c>
      <c r="G943" s="6">
        <f>労働コスト!G943/SUM(資本コスト!G943,労働コスト!G943)</f>
        <v>0.14787654207748799</v>
      </c>
      <c r="H943" s="6">
        <f>労働コスト!H943/SUM(資本コスト!H943,労働コスト!H943)</f>
        <v>0.13697741161705851</v>
      </c>
      <c r="I943" s="6">
        <f>労働コスト!I943/SUM(資本コスト!I943,労働コスト!I943)</f>
        <v>0.13337401196084345</v>
      </c>
    </row>
    <row r="944" spans="1:9" x14ac:dyDescent="0.15">
      <c r="A944" s="1">
        <v>41</v>
      </c>
      <c r="B944" s="1" t="s">
        <v>89</v>
      </c>
      <c r="C944" s="1">
        <v>21</v>
      </c>
      <c r="D944" s="1" t="s">
        <v>154</v>
      </c>
      <c r="E944" s="6">
        <f>労働コスト!E944/SUM(資本コスト!E944,労働コスト!E944)</f>
        <v>0.84632153379426744</v>
      </c>
      <c r="F944" s="6">
        <f>労働コスト!F944/SUM(資本コスト!F944,労働コスト!F944)</f>
        <v>0.70984394108803961</v>
      </c>
      <c r="G944" s="6">
        <f>労働コスト!G944/SUM(資本コスト!G944,労働コスト!G944)</f>
        <v>0.52276362341947624</v>
      </c>
      <c r="H944" s="6">
        <f>労働コスト!H944/SUM(資本コスト!H944,労働コスト!H944)</f>
        <v>0.42724182012577416</v>
      </c>
      <c r="I944" s="6">
        <f>労働コスト!I944/SUM(資本コスト!I944,労働コスト!I944)</f>
        <v>0.32049937796360251</v>
      </c>
    </row>
    <row r="945" spans="1:9" x14ac:dyDescent="0.15">
      <c r="A945" s="1">
        <v>41</v>
      </c>
      <c r="B945" s="1" t="s">
        <v>40</v>
      </c>
      <c r="C945" s="1">
        <v>22</v>
      </c>
      <c r="D945" s="1" t="s">
        <v>146</v>
      </c>
      <c r="E945" s="6">
        <f>労働コスト!E945/SUM(資本コスト!E945,労働コスト!E945)</f>
        <v>0.83853248826359217</v>
      </c>
      <c r="F945" s="6">
        <f>労働コスト!F945/SUM(資本コスト!F945,労働コスト!F945)</f>
        <v>0.75422640903830995</v>
      </c>
      <c r="G945" s="6">
        <f>労働コスト!G945/SUM(資本コスト!G945,労働コスト!G945)</f>
        <v>0.62409407161937958</v>
      </c>
      <c r="H945" s="6">
        <f>労働コスト!H945/SUM(資本コスト!H945,労働コスト!H945)</f>
        <v>0.69436580565545769</v>
      </c>
      <c r="I945" s="6">
        <f>労働コスト!I945/SUM(資本コスト!I945,労働コスト!I945)</f>
        <v>0.73355714837039876</v>
      </c>
    </row>
    <row r="946" spans="1:9" x14ac:dyDescent="0.15">
      <c r="A946" s="1">
        <v>41</v>
      </c>
      <c r="B946" s="1" t="s">
        <v>40</v>
      </c>
      <c r="C946" s="1">
        <v>23</v>
      </c>
      <c r="D946" s="1" t="s">
        <v>167</v>
      </c>
      <c r="E946" s="6">
        <f>労働コスト!E946/SUM(資本コスト!E946,労働コスト!E946)</f>
        <v>0.59828803535903596</v>
      </c>
      <c r="F946" s="6">
        <f>労働コスト!F946/SUM(資本コスト!F946,労働コスト!F946)</f>
        <v>0.69744808134737757</v>
      </c>
      <c r="G946" s="6">
        <f>労働コスト!G946/SUM(資本コスト!G946,労働コスト!G946)</f>
        <v>0.66842150201352579</v>
      </c>
      <c r="H946" s="6">
        <f>労働コスト!H946/SUM(資本コスト!H946,労働コスト!H946)</f>
        <v>0.71324003404310832</v>
      </c>
      <c r="I946" s="6">
        <f>労働コスト!I946/SUM(資本コスト!I946,労働コスト!I946)</f>
        <v>0.68292810975186424</v>
      </c>
    </row>
    <row r="947" spans="1:9" x14ac:dyDescent="0.15">
      <c r="A947" s="1">
        <v>42</v>
      </c>
      <c r="B947" s="1" t="s">
        <v>90</v>
      </c>
      <c r="C947" s="1">
        <v>1</v>
      </c>
      <c r="D947" s="1" t="s">
        <v>147</v>
      </c>
      <c r="E947" s="6">
        <f>労働コスト!E947/SUM(資本コスト!E947,労働コスト!E947)</f>
        <v>0.40722577518655884</v>
      </c>
      <c r="F947" s="6">
        <f>労働コスト!F947/SUM(資本コスト!F947,労働コスト!F947)</f>
        <v>0.54988065466056912</v>
      </c>
      <c r="G947" s="6">
        <f>労働コスト!G947/SUM(資本コスト!G947,労働コスト!G947)</f>
        <v>0.50861058546794358</v>
      </c>
      <c r="H947" s="6">
        <f>労働コスト!H947/SUM(資本コスト!H947,労働コスト!H947)</f>
        <v>0.38931409199188455</v>
      </c>
      <c r="I947" s="6">
        <f>労働コスト!I947/SUM(資本コスト!I947,労働コスト!I947)</f>
        <v>0.3373347951958201</v>
      </c>
    </row>
    <row r="948" spans="1:9" x14ac:dyDescent="0.15">
      <c r="A948" s="1">
        <v>42</v>
      </c>
      <c r="B948" s="1" t="s">
        <v>90</v>
      </c>
      <c r="C948" s="1">
        <v>2</v>
      </c>
      <c r="D948" s="1" t="s">
        <v>148</v>
      </c>
      <c r="E948" s="6">
        <f>労働コスト!E948/SUM(資本コスト!E948,労働コスト!E948)</f>
        <v>0.67489304128532679</v>
      </c>
      <c r="F948" s="6">
        <f>労働コスト!F948/SUM(資本コスト!F948,労働コスト!F948)</f>
        <v>0.76396627523049776</v>
      </c>
      <c r="G948" s="6">
        <f>労働コスト!G948/SUM(資本コスト!G948,労働コスト!G948)</f>
        <v>0.72353277849584297</v>
      </c>
      <c r="H948" s="6">
        <f>労働コスト!H948/SUM(資本コスト!H948,労働コスト!H948)</f>
        <v>0.78425111800594527</v>
      </c>
      <c r="I948" s="6">
        <f>労働コスト!I948/SUM(資本コスト!I948,労働コスト!I948)</f>
        <v>0.55743491243195664</v>
      </c>
    </row>
    <row r="949" spans="1:9" x14ac:dyDescent="0.15">
      <c r="A949" s="1">
        <v>42</v>
      </c>
      <c r="B949" s="1" t="s">
        <v>140</v>
      </c>
      <c r="C949" s="1">
        <v>3</v>
      </c>
      <c r="D949" s="1" t="s">
        <v>155</v>
      </c>
      <c r="E949" s="6">
        <f>労働コスト!E949/SUM(資本コスト!E949,労働コスト!E949)</f>
        <v>0.81520991306780988</v>
      </c>
      <c r="F949" s="6">
        <f>労働コスト!F949/SUM(資本コスト!F949,労働コスト!F949)</f>
        <v>0.82668982661905088</v>
      </c>
      <c r="G949" s="6">
        <f>労働コスト!G949/SUM(資本コスト!G949,労働コスト!G949)</f>
        <v>0.80198210307626216</v>
      </c>
      <c r="H949" s="6">
        <f>労働コスト!H949/SUM(資本コスト!H949,労働コスト!H949)</f>
        <v>0.7543736333787211</v>
      </c>
      <c r="I949" s="6">
        <f>労働コスト!I949/SUM(資本コスト!I949,労働コスト!I949)</f>
        <v>0.75246255254293815</v>
      </c>
    </row>
    <row r="950" spans="1:9" x14ac:dyDescent="0.15">
      <c r="A950" s="1">
        <v>42</v>
      </c>
      <c r="B950" s="1" t="s">
        <v>140</v>
      </c>
      <c r="C950" s="1">
        <v>4</v>
      </c>
      <c r="D950" s="1" t="s">
        <v>156</v>
      </c>
      <c r="E950" s="6">
        <f>労働コスト!E950/SUM(資本コスト!E950,労働コスト!E950)</f>
        <v>0.90633379795383295</v>
      </c>
      <c r="F950" s="6">
        <f>労働コスト!F950/SUM(資本コスト!F950,労働コスト!F950)</f>
        <v>0.8588770346889355</v>
      </c>
      <c r="G950" s="6">
        <f>労働コスト!G950/SUM(資本コスト!G950,労働コスト!G950)</f>
        <v>0.87100267841442036</v>
      </c>
      <c r="H950" s="6">
        <f>労働コスト!H950/SUM(資本コスト!H950,労働コスト!H950)</f>
        <v>0.83146018621252371</v>
      </c>
      <c r="I950" s="6">
        <f>労働コスト!I950/SUM(資本コスト!I950,労働コスト!I950)</f>
        <v>0.79824555039496248</v>
      </c>
    </row>
    <row r="951" spans="1:9" x14ac:dyDescent="0.15">
      <c r="A951" s="1">
        <v>42</v>
      </c>
      <c r="B951" s="1" t="s">
        <v>140</v>
      </c>
      <c r="C951" s="1">
        <v>5</v>
      </c>
      <c r="D951" s="1" t="s">
        <v>157</v>
      </c>
      <c r="E951" s="6">
        <f>労働コスト!E951/SUM(資本コスト!E951,労働コスト!E951)</f>
        <v>0.89654676116751253</v>
      </c>
      <c r="F951" s="6">
        <f>労働コスト!F951/SUM(資本コスト!F951,労働コスト!F951)</f>
        <v>0.89603687606328875</v>
      </c>
      <c r="G951" s="6">
        <f>労働コスト!G951/SUM(資本コスト!G951,労働コスト!G951)</f>
        <v>0.88830536788079162</v>
      </c>
      <c r="H951" s="6">
        <f>労働コスト!H951/SUM(資本コスト!H951,労働コスト!H951)</f>
        <v>0.91091250737327656</v>
      </c>
      <c r="I951" s="6">
        <f>労働コスト!I951/SUM(資本コスト!I951,労働コスト!I951)</f>
        <v>0.90661466328799734</v>
      </c>
    </row>
    <row r="952" spans="1:9" x14ac:dyDescent="0.15">
      <c r="A952" s="1">
        <v>42</v>
      </c>
      <c r="B952" s="1" t="s">
        <v>140</v>
      </c>
      <c r="C952" s="1">
        <v>6</v>
      </c>
      <c r="D952" s="1" t="s">
        <v>49</v>
      </c>
      <c r="E952" s="6">
        <f>労働コスト!E952/SUM(資本コスト!E952,労働コスト!E952)</f>
        <v>0.62785754142782479</v>
      </c>
      <c r="F952" s="6">
        <f>労働コスト!F952/SUM(資本コスト!F952,労働コスト!F952)</f>
        <v>0.61544323975374193</v>
      </c>
      <c r="G952" s="6">
        <f>労働コスト!G952/SUM(資本コスト!G952,労働コスト!G952)</f>
        <v>0.58805644337359286</v>
      </c>
      <c r="H952" s="6">
        <f>労働コスト!H952/SUM(資本コスト!H952,労働コスト!H952)</f>
        <v>0.56910662415133983</v>
      </c>
      <c r="I952" s="6">
        <f>労働コスト!I952/SUM(資本コスト!I952,労働コスト!I952)</f>
        <v>0.55261211533407439</v>
      </c>
    </row>
    <row r="953" spans="1:9" x14ac:dyDescent="0.15">
      <c r="A953" s="1">
        <v>42</v>
      </c>
      <c r="B953" s="1" t="s">
        <v>140</v>
      </c>
      <c r="C953" s="1">
        <v>7</v>
      </c>
      <c r="D953" s="1" t="s">
        <v>158</v>
      </c>
      <c r="E953" s="6">
        <f>労働コスト!E953/SUM(資本コスト!E953,労働コスト!E953)</f>
        <v>0.13131686762337805</v>
      </c>
      <c r="F953" s="6">
        <f>労働コスト!F953/SUM(資本コスト!F953,労働コスト!F953)</f>
        <v>6.0389859080941057E-2</v>
      </c>
      <c r="G953" s="6">
        <f>労働コスト!G953/SUM(資本コスト!G953,労働コスト!G953)</f>
        <v>0.21342375193062293</v>
      </c>
      <c r="H953" s="6">
        <f>労働コスト!H953/SUM(資本コスト!H953,労働コスト!H953)</f>
        <v>5.5034217839016158E-2</v>
      </c>
      <c r="I953" s="6">
        <f>労働コスト!I953/SUM(資本コスト!I953,労働コスト!I953)</f>
        <v>0.22245037897132525</v>
      </c>
    </row>
    <row r="954" spans="1:9" x14ac:dyDescent="0.15">
      <c r="A954" s="1">
        <v>42</v>
      </c>
      <c r="B954" s="1" t="s">
        <v>140</v>
      </c>
      <c r="C954" s="1">
        <v>8</v>
      </c>
      <c r="D954" s="1" t="s">
        <v>159</v>
      </c>
      <c r="E954" s="6">
        <f>労働コスト!E954/SUM(資本コスト!E954,労働コスト!E954)</f>
        <v>0.83957378948154471</v>
      </c>
      <c r="F954" s="6">
        <f>労働コスト!F954/SUM(資本コスト!F954,労働コスト!F954)</f>
        <v>0.89549172990116654</v>
      </c>
      <c r="G954" s="6">
        <f>労働コスト!G954/SUM(資本コスト!G954,労働コスト!G954)</f>
        <v>0.87966378736199036</v>
      </c>
      <c r="H954" s="6">
        <f>労働コスト!H954/SUM(資本コスト!H954,労働コスト!H954)</f>
        <v>0.87507480394078796</v>
      </c>
      <c r="I954" s="6">
        <f>労働コスト!I954/SUM(資本コスト!I954,労働コスト!I954)</f>
        <v>0.82310695537464473</v>
      </c>
    </row>
    <row r="955" spans="1:9" x14ac:dyDescent="0.15">
      <c r="A955" s="1">
        <v>42</v>
      </c>
      <c r="B955" s="1" t="s">
        <v>140</v>
      </c>
      <c r="C955" s="1">
        <v>9</v>
      </c>
      <c r="D955" s="1" t="s">
        <v>160</v>
      </c>
      <c r="E955" s="6">
        <f>労働コスト!E955/SUM(資本コスト!E955,労働コスト!E955)</f>
        <v>0.70457774706115395</v>
      </c>
      <c r="F955" s="6">
        <f>労働コスト!F955/SUM(資本コスト!F955,労働コスト!F955)</f>
        <v>0.5393506187443402</v>
      </c>
      <c r="G955" s="6">
        <f>労働コスト!G955/SUM(資本コスト!G955,労働コスト!G955)</f>
        <v>0.68465081588179899</v>
      </c>
      <c r="H955" s="6">
        <f>労働コスト!H955/SUM(資本コスト!H955,労働コスト!H955)</f>
        <v>0.76534229645345453</v>
      </c>
      <c r="I955" s="6">
        <f>労働コスト!I955/SUM(資本コスト!I955,労働コスト!I955)</f>
        <v>0.8828548080570553</v>
      </c>
    </row>
    <row r="956" spans="1:9" x14ac:dyDescent="0.15">
      <c r="A956" s="1">
        <v>42</v>
      </c>
      <c r="B956" s="1" t="s">
        <v>140</v>
      </c>
      <c r="C956" s="1">
        <v>10</v>
      </c>
      <c r="D956" s="1" t="s">
        <v>161</v>
      </c>
      <c r="E956" s="6">
        <f>労働コスト!E956/SUM(資本コスト!E956,労働コスト!E956)</f>
        <v>0.83860936766209193</v>
      </c>
      <c r="F956" s="6">
        <f>労働コスト!F956/SUM(資本コスト!F956,労働コスト!F956)</f>
        <v>0.81090864229874204</v>
      </c>
      <c r="G956" s="6">
        <f>労働コスト!G956/SUM(資本コスト!G956,労働コスト!G956)</f>
        <v>0.86610471176315007</v>
      </c>
      <c r="H956" s="6">
        <f>労働コスト!H956/SUM(資本コスト!H956,労働コスト!H956)</f>
        <v>0.866273572974809</v>
      </c>
      <c r="I956" s="6">
        <f>労働コスト!I956/SUM(資本コスト!I956,労働コスト!I956)</f>
        <v>0.87164149810139557</v>
      </c>
    </row>
    <row r="957" spans="1:9" x14ac:dyDescent="0.15">
      <c r="A957" s="1">
        <v>42</v>
      </c>
      <c r="B957" s="1" t="s">
        <v>140</v>
      </c>
      <c r="C957" s="1">
        <v>11</v>
      </c>
      <c r="D957" s="1" t="s">
        <v>162</v>
      </c>
      <c r="E957" s="6">
        <f>労働コスト!E957/SUM(資本コスト!E957,労働コスト!E957)</f>
        <v>0.73981794197568074</v>
      </c>
      <c r="F957" s="6">
        <f>労働コスト!F957/SUM(資本コスト!F957,労働コスト!F957)</f>
        <v>0.62277983854575403</v>
      </c>
      <c r="G957" s="6">
        <f>労働コスト!G957/SUM(資本コスト!G957,労働コスト!G957)</f>
        <v>0.65957248633302223</v>
      </c>
      <c r="H957" s="6">
        <f>労働コスト!H957/SUM(資本コスト!H957,労働コスト!H957)</f>
        <v>0.65170939697445496</v>
      </c>
      <c r="I957" s="6">
        <f>労働コスト!I957/SUM(資本コスト!I957,労働コスト!I957)</f>
        <v>0.50024479630735552</v>
      </c>
    </row>
    <row r="958" spans="1:9" x14ac:dyDescent="0.15">
      <c r="A958" s="1">
        <v>42</v>
      </c>
      <c r="B958" s="1" t="s">
        <v>140</v>
      </c>
      <c r="C958" s="1">
        <v>12</v>
      </c>
      <c r="D958" s="1" t="s">
        <v>163</v>
      </c>
      <c r="E958" s="6">
        <f>労働コスト!E958/SUM(資本コスト!E958,労働コスト!E958)</f>
        <v>0.68525343883591205</v>
      </c>
      <c r="F958" s="6">
        <f>労働コスト!F958/SUM(資本コスト!F958,労働コスト!F958)</f>
        <v>0.797656838817836</v>
      </c>
      <c r="G958" s="6">
        <f>労働コスト!G958/SUM(資本コスト!G958,労働コスト!G958)</f>
        <v>0.69064222547593035</v>
      </c>
      <c r="H958" s="6">
        <f>労働コスト!H958/SUM(資本コスト!H958,労働コスト!H958)</f>
        <v>0.57835255488738901</v>
      </c>
      <c r="I958" s="6">
        <f>労働コスト!I958/SUM(資本コスト!I958,労働コスト!I958)</f>
        <v>0.22804654965216417</v>
      </c>
    </row>
    <row r="959" spans="1:9" x14ac:dyDescent="0.15">
      <c r="A959" s="1">
        <v>42</v>
      </c>
      <c r="B959" s="1" t="s">
        <v>140</v>
      </c>
      <c r="C959" s="1">
        <v>13</v>
      </c>
      <c r="D959" s="1" t="s">
        <v>164</v>
      </c>
      <c r="E959" s="6">
        <f>労働コスト!E959/SUM(資本コスト!E959,労働コスト!E959)</f>
        <v>0.89243481583219275</v>
      </c>
      <c r="F959" s="6">
        <f>労働コスト!F959/SUM(資本コスト!F959,労働コスト!F959)</f>
        <v>0.69516015597992342</v>
      </c>
      <c r="G959" s="6">
        <f>労働コスト!G959/SUM(資本コスト!G959,労働コスト!G959)</f>
        <v>0.67239349008787908</v>
      </c>
      <c r="H959" s="6">
        <f>労働コスト!H959/SUM(資本コスト!H959,労働コスト!H959)</f>
        <v>0.71927555847393931</v>
      </c>
      <c r="I959" s="6">
        <f>労働コスト!I959/SUM(資本コスト!I959,労働コスト!I959)</f>
        <v>0.85970961917550359</v>
      </c>
    </row>
    <row r="960" spans="1:9" x14ac:dyDescent="0.15">
      <c r="A960" s="1">
        <v>42</v>
      </c>
      <c r="B960" s="1" t="s">
        <v>140</v>
      </c>
      <c r="C960" s="1">
        <v>14</v>
      </c>
      <c r="D960" s="1" t="s">
        <v>165</v>
      </c>
      <c r="E960" s="6">
        <f>労働コスト!E960/SUM(資本コスト!E960,労働コスト!E960)</f>
        <v>0.96965107712655108</v>
      </c>
      <c r="F960" s="6">
        <f>労働コスト!F960/SUM(資本コスト!F960,労働コスト!F960)</f>
        <v>0.92440475371746655</v>
      </c>
      <c r="G960" s="6">
        <f>労働コスト!G960/SUM(資本コスト!G960,労働コスト!G960)</f>
        <v>0.82243063023412422</v>
      </c>
      <c r="H960" s="6">
        <f>労働コスト!H960/SUM(資本コスト!H960,労働コスト!H960)</f>
        <v>0.87433582009999089</v>
      </c>
      <c r="I960" s="6">
        <f>労働コスト!I960/SUM(資本コスト!I960,労働コスト!I960)</f>
        <v>0.93767432203670742</v>
      </c>
    </row>
    <row r="961" spans="1:9" x14ac:dyDescent="0.15">
      <c r="A961" s="1">
        <v>42</v>
      </c>
      <c r="B961" s="1" t="s">
        <v>140</v>
      </c>
      <c r="C961" s="1">
        <v>15</v>
      </c>
      <c r="D961" s="1" t="s">
        <v>166</v>
      </c>
      <c r="E961" s="6">
        <f>労働コスト!E961/SUM(資本コスト!E961,労働コスト!E961)</f>
        <v>0.91740096851612063</v>
      </c>
      <c r="F961" s="6">
        <f>労働コスト!F961/SUM(資本コスト!F961,労働コスト!F961)</f>
        <v>0.88579129096180198</v>
      </c>
      <c r="G961" s="6">
        <f>労働コスト!G961/SUM(資本コスト!G961,労働コスト!G961)</f>
        <v>0.90637561470055261</v>
      </c>
      <c r="H961" s="6">
        <f>労働コスト!H961/SUM(資本コスト!H961,労働コスト!H961)</f>
        <v>0.87493872435749664</v>
      </c>
      <c r="I961" s="6">
        <f>労働コスト!I961/SUM(資本コスト!I961,労働コスト!I961)</f>
        <v>0.82864748745271155</v>
      </c>
    </row>
    <row r="962" spans="1:9" x14ac:dyDescent="0.15">
      <c r="A962" s="1">
        <v>42</v>
      </c>
      <c r="B962" s="1" t="s">
        <v>90</v>
      </c>
      <c r="C962" s="1">
        <v>16</v>
      </c>
      <c r="D962" s="1" t="s">
        <v>149</v>
      </c>
      <c r="E962" s="6">
        <f>労働コスト!E962/SUM(資本コスト!E962,労働コスト!E962)</f>
        <v>0.70126872344242475</v>
      </c>
      <c r="F962" s="6">
        <f>労働コスト!F962/SUM(資本コスト!F962,労働コスト!F962)</f>
        <v>0.89441750919251961</v>
      </c>
      <c r="G962" s="6">
        <f>労働コスト!G962/SUM(資本コスト!G962,労働コスト!G962)</f>
        <v>0.90075914937392298</v>
      </c>
      <c r="H962" s="6">
        <f>労働コスト!H962/SUM(資本コスト!H962,労働コスト!H962)</f>
        <v>0.92053190867903589</v>
      </c>
      <c r="I962" s="6">
        <f>労働コスト!I962/SUM(資本コスト!I962,労働コスト!I962)</f>
        <v>0.92094337578608865</v>
      </c>
    </row>
    <row r="963" spans="1:9" x14ac:dyDescent="0.15">
      <c r="A963" s="1">
        <v>42</v>
      </c>
      <c r="B963" s="1" t="s">
        <v>90</v>
      </c>
      <c r="C963" s="1">
        <v>17</v>
      </c>
      <c r="D963" s="1" t="s">
        <v>150</v>
      </c>
      <c r="E963" s="6">
        <f>労働コスト!E963/SUM(資本コスト!E963,労働コスト!E963)</f>
        <v>0.36708130769523001</v>
      </c>
      <c r="F963" s="6">
        <f>労働コスト!F963/SUM(資本コスト!F963,労働コスト!F963)</f>
        <v>0.31965773516247203</v>
      </c>
      <c r="G963" s="6">
        <f>労働コスト!G963/SUM(資本コスト!G963,労働コスト!G963)</f>
        <v>0.36240238935102309</v>
      </c>
      <c r="H963" s="6">
        <f>労働コスト!H963/SUM(資本コスト!H963,労働コスト!H963)</f>
        <v>0.40582331526305299</v>
      </c>
      <c r="I963" s="6">
        <f>労働コスト!I963/SUM(資本コスト!I963,労働コスト!I963)</f>
        <v>0.34909226975068708</v>
      </c>
    </row>
    <row r="964" spans="1:9" x14ac:dyDescent="0.15">
      <c r="A964" s="1">
        <v>42</v>
      </c>
      <c r="B964" s="1" t="s">
        <v>90</v>
      </c>
      <c r="C964" s="1">
        <v>18</v>
      </c>
      <c r="D964" s="1" t="s">
        <v>151</v>
      </c>
      <c r="E964" s="6">
        <f>労働コスト!E964/SUM(資本コスト!E964,労働コスト!E964)</f>
        <v>0.93193574858899297</v>
      </c>
      <c r="F964" s="6">
        <f>労働コスト!F964/SUM(資本コスト!F964,労働コスト!F964)</f>
        <v>0.86441644702738163</v>
      </c>
      <c r="G964" s="6">
        <f>労働コスト!G964/SUM(資本コスト!G964,労働コスト!G964)</f>
        <v>0.85439528744930859</v>
      </c>
      <c r="H964" s="6">
        <f>労働コスト!H964/SUM(資本コスト!H964,労働コスト!H964)</f>
        <v>0.87188840780953392</v>
      </c>
      <c r="I964" s="6">
        <f>労働コスト!I964/SUM(資本コスト!I964,労働コスト!I964)</f>
        <v>0.83256765213749495</v>
      </c>
    </row>
    <row r="965" spans="1:9" x14ac:dyDescent="0.15">
      <c r="A965" s="1">
        <v>42</v>
      </c>
      <c r="B965" s="1" t="s">
        <v>90</v>
      </c>
      <c r="C965" s="1">
        <v>19</v>
      </c>
      <c r="D965" s="1" t="s">
        <v>152</v>
      </c>
      <c r="E965" s="6">
        <f>労働コスト!E965/SUM(資本コスト!E965,労働コスト!E965)</f>
        <v>0.59811778631350887</v>
      </c>
      <c r="F965" s="6">
        <f>労働コスト!F965/SUM(資本コスト!F965,労働コスト!F965)</f>
        <v>0.89412815479122265</v>
      </c>
      <c r="G965" s="6">
        <f>労働コスト!G965/SUM(資本コスト!G965,労働コスト!G965)</f>
        <v>0.90822358952908655</v>
      </c>
      <c r="H965" s="6">
        <f>労働コスト!H965/SUM(資本コスト!H965,労働コスト!H965)</f>
        <v>0.88332711504997885</v>
      </c>
      <c r="I965" s="6">
        <f>労働コスト!I965/SUM(資本コスト!I965,労働コスト!I965)</f>
        <v>0.87066818761144604</v>
      </c>
    </row>
    <row r="966" spans="1:9" x14ac:dyDescent="0.15">
      <c r="A966" s="1">
        <v>42</v>
      </c>
      <c r="B966" s="1" t="s">
        <v>90</v>
      </c>
      <c r="C966" s="1">
        <v>20</v>
      </c>
      <c r="D966" s="1" t="s">
        <v>153</v>
      </c>
      <c r="E966" s="6">
        <f>労働コスト!E966/SUM(資本コスト!E966,労働コスト!E966)</f>
        <v>0.51717791743976804</v>
      </c>
      <c r="F966" s="6">
        <f>労働コスト!F966/SUM(資本コスト!F966,労働コスト!F966)</f>
        <v>0.20773197142151559</v>
      </c>
      <c r="G966" s="6">
        <f>労働コスト!G966/SUM(資本コスト!G966,労働コスト!G966)</f>
        <v>0.3065882676116109</v>
      </c>
      <c r="H966" s="6">
        <f>労働コスト!H966/SUM(資本コスト!H966,労働コスト!H966)</f>
        <v>0.32138870375376299</v>
      </c>
      <c r="I966" s="6">
        <f>労働コスト!I966/SUM(資本コスト!I966,労働コスト!I966)</f>
        <v>0.2793969588941333</v>
      </c>
    </row>
    <row r="967" spans="1:9" x14ac:dyDescent="0.15">
      <c r="A967" s="1">
        <v>42</v>
      </c>
      <c r="B967" s="1" t="s">
        <v>90</v>
      </c>
      <c r="C967" s="1">
        <v>21</v>
      </c>
      <c r="D967" s="1" t="s">
        <v>154</v>
      </c>
      <c r="E967" s="6">
        <f>労働コスト!E967/SUM(資本コスト!E967,労働コスト!E967)</f>
        <v>0.61974783702420944</v>
      </c>
      <c r="F967" s="6">
        <f>労働コスト!F967/SUM(資本コスト!F967,労働コスト!F967)</f>
        <v>0.56360920138338699</v>
      </c>
      <c r="G967" s="6">
        <f>労働コスト!G967/SUM(資本コスト!G967,労働コスト!G967)</f>
        <v>0.55992200260547098</v>
      </c>
      <c r="H967" s="6">
        <f>労働コスト!H967/SUM(資本コスト!H967,労働コスト!H967)</f>
        <v>0.58417841362483947</v>
      </c>
      <c r="I967" s="6">
        <f>労働コスト!I967/SUM(資本コスト!I967,労働コスト!I967)</f>
        <v>0.44074820627029015</v>
      </c>
    </row>
    <row r="968" spans="1:9" x14ac:dyDescent="0.15">
      <c r="A968" s="1">
        <v>42</v>
      </c>
      <c r="B968" s="1" t="s">
        <v>41</v>
      </c>
      <c r="C968" s="1">
        <v>22</v>
      </c>
      <c r="D968" s="1" t="s">
        <v>146</v>
      </c>
      <c r="E968" s="6">
        <f>労働コスト!E968/SUM(資本コスト!E968,労働コスト!E968)</f>
        <v>0.83275113921485244</v>
      </c>
      <c r="F968" s="6">
        <f>労働コスト!F968/SUM(資本コスト!F968,労働コスト!F968)</f>
        <v>0.79151784694668548</v>
      </c>
      <c r="G968" s="6">
        <f>労働コスト!G968/SUM(資本コスト!G968,労働コスト!G968)</f>
        <v>0.70671977196817481</v>
      </c>
      <c r="H968" s="6">
        <f>労働コスト!H968/SUM(資本コスト!H968,労働コスト!H968)</f>
        <v>0.71659678588314479</v>
      </c>
      <c r="I968" s="6">
        <f>労働コスト!I968/SUM(資本コスト!I968,労働コスト!I968)</f>
        <v>0.79781979298417693</v>
      </c>
    </row>
    <row r="969" spans="1:9" x14ac:dyDescent="0.15">
      <c r="A969" s="1">
        <v>42</v>
      </c>
      <c r="B969" s="1" t="s">
        <v>41</v>
      </c>
      <c r="C969" s="1">
        <v>23</v>
      </c>
      <c r="D969" s="1" t="s">
        <v>167</v>
      </c>
      <c r="E969" s="6">
        <f>労働コスト!E969/SUM(資本コスト!E969,労働コスト!E969)</f>
        <v>0.67593688754247683</v>
      </c>
      <c r="F969" s="6">
        <f>労働コスト!F969/SUM(資本コスト!F969,労働コスト!F969)</f>
        <v>0.73386947008904979</v>
      </c>
      <c r="G969" s="6">
        <f>労働コスト!G969/SUM(資本コスト!G969,労働コスト!G969)</f>
        <v>0.71182002059893534</v>
      </c>
      <c r="H969" s="6">
        <f>労働コスト!H969/SUM(資本コスト!H969,労働コスト!H969)</f>
        <v>0.73296343830679345</v>
      </c>
      <c r="I969" s="6">
        <f>労働コスト!I969/SUM(資本コスト!I969,労働コスト!I969)</f>
        <v>0.70647121408901636</v>
      </c>
    </row>
    <row r="970" spans="1:9" x14ac:dyDescent="0.15">
      <c r="A970" s="1">
        <v>43</v>
      </c>
      <c r="B970" s="1" t="s">
        <v>91</v>
      </c>
      <c r="C970" s="1">
        <v>1</v>
      </c>
      <c r="D970" s="1" t="s">
        <v>147</v>
      </c>
      <c r="E970" s="6">
        <f>労働コスト!E970/SUM(資本コスト!E970,労働コスト!E970)</f>
        <v>0.49332530839001865</v>
      </c>
      <c r="F970" s="6">
        <f>労働コスト!F970/SUM(資本コスト!F970,労働コスト!F970)</f>
        <v>0.56479201384037125</v>
      </c>
      <c r="G970" s="6">
        <f>労働コスト!G970/SUM(資本コスト!G970,労働コスト!G970)</f>
        <v>0.53759136977978406</v>
      </c>
      <c r="H970" s="6">
        <f>労働コスト!H970/SUM(資本コスト!H970,労働コスト!H970)</f>
        <v>0.46529369883607052</v>
      </c>
      <c r="I970" s="6">
        <f>労働コスト!I970/SUM(資本コスト!I970,労働コスト!I970)</f>
        <v>0.40150474844066747</v>
      </c>
    </row>
    <row r="971" spans="1:9" x14ac:dyDescent="0.15">
      <c r="A971" s="1">
        <v>43</v>
      </c>
      <c r="B971" s="1" t="s">
        <v>91</v>
      </c>
      <c r="C971" s="1">
        <v>2</v>
      </c>
      <c r="D971" s="1" t="s">
        <v>148</v>
      </c>
      <c r="E971" s="6">
        <f>労働コスト!E971/SUM(資本コスト!E971,労働コスト!E971)</f>
        <v>0.65547657824516825</v>
      </c>
      <c r="F971" s="6">
        <f>労働コスト!F971/SUM(資本コスト!F971,労働コスト!F971)</f>
        <v>0.71226326153832897</v>
      </c>
      <c r="G971" s="6">
        <f>労働コスト!G971/SUM(資本コスト!G971,労働コスト!G971)</f>
        <v>0.59074748306935088</v>
      </c>
      <c r="H971" s="6">
        <f>労働コスト!H971/SUM(資本コスト!H971,労働コスト!H971)</f>
        <v>0.71308821073035167</v>
      </c>
      <c r="I971" s="6">
        <f>労働コスト!I971/SUM(資本コスト!I971,労働コスト!I971)</f>
        <v>0.58596248419717956</v>
      </c>
    </row>
    <row r="972" spans="1:9" x14ac:dyDescent="0.15">
      <c r="A972" s="1">
        <v>43</v>
      </c>
      <c r="B972" s="1" t="s">
        <v>141</v>
      </c>
      <c r="C972" s="1">
        <v>3</v>
      </c>
      <c r="D972" s="1" t="s">
        <v>155</v>
      </c>
      <c r="E972" s="6">
        <f>労働コスト!E972/SUM(資本コスト!E972,労働コスト!E972)</f>
        <v>0.72667372977418754</v>
      </c>
      <c r="F972" s="6">
        <f>労働コスト!F972/SUM(資本コスト!F972,労働コスト!F972)</f>
        <v>0.76109761976886392</v>
      </c>
      <c r="G972" s="6">
        <f>労働コスト!G972/SUM(資本コスト!G972,労働コスト!G972)</f>
        <v>0.66401942483911069</v>
      </c>
      <c r="H972" s="6">
        <f>労働コスト!H972/SUM(資本コスト!H972,労働コスト!H972)</f>
        <v>0.70655283634208821</v>
      </c>
      <c r="I972" s="6">
        <f>労働コスト!I972/SUM(資本コスト!I972,労働コスト!I972)</f>
        <v>0.70390236242467474</v>
      </c>
    </row>
    <row r="973" spans="1:9" x14ac:dyDescent="0.15">
      <c r="A973" s="1">
        <v>43</v>
      </c>
      <c r="B973" s="1" t="s">
        <v>141</v>
      </c>
      <c r="C973" s="1">
        <v>4</v>
      </c>
      <c r="D973" s="1" t="s">
        <v>156</v>
      </c>
      <c r="E973" s="6">
        <f>労働コスト!E973/SUM(資本コスト!E973,労働コスト!E973)</f>
        <v>0.8291894935778259</v>
      </c>
      <c r="F973" s="6">
        <f>労働コスト!F973/SUM(資本コスト!F973,労働コスト!F973)</f>
        <v>0.78999998769351165</v>
      </c>
      <c r="G973" s="6">
        <f>労働コスト!G973/SUM(資本コスト!G973,労働コスト!G973)</f>
        <v>0.79718594809929344</v>
      </c>
      <c r="H973" s="6">
        <f>労働コスト!H973/SUM(資本コスト!H973,労働コスト!H973)</f>
        <v>0.75741445906745586</v>
      </c>
      <c r="I973" s="6">
        <f>労働コスト!I973/SUM(資本コスト!I973,労働コスト!I973)</f>
        <v>0.76008610795292897</v>
      </c>
    </row>
    <row r="974" spans="1:9" x14ac:dyDescent="0.15">
      <c r="A974" s="1">
        <v>43</v>
      </c>
      <c r="B974" s="1" t="s">
        <v>141</v>
      </c>
      <c r="C974" s="1">
        <v>5</v>
      </c>
      <c r="D974" s="1" t="s">
        <v>157</v>
      </c>
      <c r="E974" s="6">
        <f>労働コスト!E974/SUM(資本コスト!E974,労働コスト!E974)</f>
        <v>0.35455092485071049</v>
      </c>
      <c r="F974" s="6">
        <f>労働コスト!F974/SUM(資本コスト!F974,労働コスト!F974)</f>
        <v>0.54069452873488499</v>
      </c>
      <c r="G974" s="6">
        <f>労働コスト!G974/SUM(資本コスト!G974,労働コスト!G974)</f>
        <v>0.47851313922034222</v>
      </c>
      <c r="H974" s="6">
        <f>労働コスト!H974/SUM(資本コスト!H974,労働コスト!H974)</f>
        <v>0.47767450669948402</v>
      </c>
      <c r="I974" s="6">
        <f>労働コスト!I974/SUM(資本コスト!I974,労働コスト!I974)</f>
        <v>0.51945967521634773</v>
      </c>
    </row>
    <row r="975" spans="1:9" x14ac:dyDescent="0.15">
      <c r="A975" s="1">
        <v>43</v>
      </c>
      <c r="B975" s="1" t="s">
        <v>141</v>
      </c>
      <c r="C975" s="1">
        <v>6</v>
      </c>
      <c r="D975" s="1" t="s">
        <v>49</v>
      </c>
      <c r="E975" s="6">
        <f>労働コスト!E975/SUM(資本コスト!E975,労働コスト!E975)</f>
        <v>0.46850559527872959</v>
      </c>
      <c r="F975" s="6">
        <f>労働コスト!F975/SUM(資本コスト!F975,労働コスト!F975)</f>
        <v>0.59545132296733594</v>
      </c>
      <c r="G975" s="6">
        <f>労働コスト!G975/SUM(資本コスト!G975,労働コスト!G975)</f>
        <v>0.59422941994502188</v>
      </c>
      <c r="H975" s="6">
        <f>労働コスト!H975/SUM(資本コスト!H975,労働コスト!H975)</f>
        <v>0.56947132770364961</v>
      </c>
      <c r="I975" s="6">
        <f>労働コスト!I975/SUM(資本コスト!I975,労働コスト!I975)</f>
        <v>0.49110081944680178</v>
      </c>
    </row>
    <row r="976" spans="1:9" x14ac:dyDescent="0.15">
      <c r="A976" s="1">
        <v>43</v>
      </c>
      <c r="B976" s="1" t="s">
        <v>141</v>
      </c>
      <c r="C976" s="1">
        <v>7</v>
      </c>
      <c r="D976" s="1" t="s">
        <v>158</v>
      </c>
      <c r="E976" s="6">
        <f>労働コスト!E976/SUM(資本コスト!E976,労働コスト!E976)</f>
        <v>0.60476667094357472</v>
      </c>
      <c r="F976" s="6">
        <f>労働コスト!F976/SUM(資本コスト!F976,労働コスト!F976)</f>
        <v>0.16265759716432798</v>
      </c>
      <c r="G976" s="6">
        <f>労働コスト!G976/SUM(資本コスト!G976,労働コスト!G976)</f>
        <v>0.23330611233591764</v>
      </c>
      <c r="H976" s="6">
        <f>労働コスト!H976/SUM(資本コスト!H976,労働コスト!H976)</f>
        <v>0.41116798815926292</v>
      </c>
      <c r="I976" s="6">
        <f>労働コスト!I976/SUM(資本コスト!I976,労働コスト!I976)</f>
        <v>0.49457908431380687</v>
      </c>
    </row>
    <row r="977" spans="1:9" x14ac:dyDescent="0.15">
      <c r="A977" s="1">
        <v>43</v>
      </c>
      <c r="B977" s="1" t="s">
        <v>141</v>
      </c>
      <c r="C977" s="1">
        <v>8</v>
      </c>
      <c r="D977" s="1" t="s">
        <v>159</v>
      </c>
      <c r="E977" s="6">
        <f>労働コスト!E977/SUM(資本コスト!E977,労働コスト!E977)</f>
        <v>0.53211296769202165</v>
      </c>
      <c r="F977" s="6">
        <f>労働コスト!F977/SUM(資本コスト!F977,労働コスト!F977)</f>
        <v>0.75507674661234414</v>
      </c>
      <c r="G977" s="6">
        <f>労働コスト!G977/SUM(資本コスト!G977,労働コスト!G977)</f>
        <v>0.74515209322708165</v>
      </c>
      <c r="H977" s="6">
        <f>労働コスト!H977/SUM(資本コスト!H977,労働コスト!H977)</f>
        <v>0.78860713202344024</v>
      </c>
      <c r="I977" s="6">
        <f>労働コスト!I977/SUM(資本コスト!I977,労働コスト!I977)</f>
        <v>0.78609956377221646</v>
      </c>
    </row>
    <row r="978" spans="1:9" x14ac:dyDescent="0.15">
      <c r="A978" s="1">
        <v>43</v>
      </c>
      <c r="B978" s="1" t="s">
        <v>141</v>
      </c>
      <c r="C978" s="1">
        <v>9</v>
      </c>
      <c r="D978" s="1" t="s">
        <v>160</v>
      </c>
      <c r="E978" s="6">
        <f>労働コスト!E978/SUM(資本コスト!E978,労働コスト!E978)</f>
        <v>0.57889249178760438</v>
      </c>
      <c r="F978" s="6">
        <f>労働コスト!F978/SUM(資本コスト!F978,労働コスト!F978)</f>
        <v>0.44601906016898402</v>
      </c>
      <c r="G978" s="6">
        <f>労働コスト!G978/SUM(資本コスト!G978,労働コスト!G978)</f>
        <v>0.55529055827087304</v>
      </c>
      <c r="H978" s="6">
        <f>労働コスト!H978/SUM(資本コスト!H978,労働コスト!H978)</f>
        <v>0.63443064486997736</v>
      </c>
      <c r="I978" s="6">
        <f>労働コスト!I978/SUM(資本コスト!I978,労働コスト!I978)</f>
        <v>0.73568981578138515</v>
      </c>
    </row>
    <row r="979" spans="1:9" x14ac:dyDescent="0.15">
      <c r="A979" s="1">
        <v>43</v>
      </c>
      <c r="B979" s="1" t="s">
        <v>141</v>
      </c>
      <c r="C979" s="1">
        <v>10</v>
      </c>
      <c r="D979" s="1" t="s">
        <v>161</v>
      </c>
      <c r="E979" s="6">
        <f>労働コスト!E979/SUM(資本コスト!E979,労働コスト!E979)</f>
        <v>0.74733278005563719</v>
      </c>
      <c r="F979" s="6">
        <f>労働コスト!F979/SUM(資本コスト!F979,労働コスト!F979)</f>
        <v>0.63616012169361902</v>
      </c>
      <c r="G979" s="6">
        <f>労働コスト!G979/SUM(資本コスト!G979,労働コスト!G979)</f>
        <v>0.72323196458572059</v>
      </c>
      <c r="H979" s="6">
        <f>労働コスト!H979/SUM(資本コスト!H979,労働コスト!H979)</f>
        <v>0.78618431814714163</v>
      </c>
      <c r="I979" s="6">
        <f>労働コスト!I979/SUM(資本コスト!I979,労働コスト!I979)</f>
        <v>0.73731732396475813</v>
      </c>
    </row>
    <row r="980" spans="1:9" x14ac:dyDescent="0.15">
      <c r="A980" s="1">
        <v>43</v>
      </c>
      <c r="B980" s="1" t="s">
        <v>141</v>
      </c>
      <c r="C980" s="1">
        <v>11</v>
      </c>
      <c r="D980" s="1" t="s">
        <v>162</v>
      </c>
      <c r="E980" s="6">
        <f>労働コスト!E980/SUM(資本コスト!E980,労働コスト!E980)</f>
        <v>0.84232524594121705</v>
      </c>
      <c r="F980" s="6">
        <f>労働コスト!F980/SUM(資本コスト!F980,労働コスト!F980)</f>
        <v>0.68299925485401647</v>
      </c>
      <c r="G980" s="6">
        <f>労働コスト!G980/SUM(資本コスト!G980,労働コスト!G980)</f>
        <v>0.64515768636978565</v>
      </c>
      <c r="H980" s="6">
        <f>労働コスト!H980/SUM(資本コスト!H980,労働コスト!H980)</f>
        <v>0.73494525684867718</v>
      </c>
      <c r="I980" s="6">
        <f>労働コスト!I980/SUM(資本コスト!I980,労働コスト!I980)</f>
        <v>0.73527873202693672</v>
      </c>
    </row>
    <row r="981" spans="1:9" x14ac:dyDescent="0.15">
      <c r="A981" s="1">
        <v>43</v>
      </c>
      <c r="B981" s="1" t="s">
        <v>141</v>
      </c>
      <c r="C981" s="1">
        <v>12</v>
      </c>
      <c r="D981" s="1" t="s">
        <v>163</v>
      </c>
      <c r="E981" s="6">
        <f>労働コスト!E981/SUM(資本コスト!E981,労働コスト!E981)</f>
        <v>0.71334893887050932</v>
      </c>
      <c r="F981" s="6">
        <f>労働コスト!F981/SUM(資本コスト!F981,労働コスト!F981)</f>
        <v>0.73228273818639444</v>
      </c>
      <c r="G981" s="6">
        <f>労働コスト!G981/SUM(資本コスト!G981,労働コスト!G981)</f>
        <v>0.57864138622144334</v>
      </c>
      <c r="H981" s="6">
        <f>労働コスト!H981/SUM(資本コスト!H981,労働コスト!H981)</f>
        <v>0.51242050660951044</v>
      </c>
      <c r="I981" s="6">
        <f>労働コスト!I981/SUM(資本コスト!I981,労働コスト!I981)</f>
        <v>0.44852988503263408</v>
      </c>
    </row>
    <row r="982" spans="1:9" x14ac:dyDescent="0.15">
      <c r="A982" s="1">
        <v>43</v>
      </c>
      <c r="B982" s="1" t="s">
        <v>141</v>
      </c>
      <c r="C982" s="1">
        <v>13</v>
      </c>
      <c r="D982" s="1" t="s">
        <v>164</v>
      </c>
      <c r="E982" s="6">
        <f>労働コスト!E982/SUM(資本コスト!E982,労働コスト!E982)</f>
        <v>0.93112678657527603</v>
      </c>
      <c r="F982" s="6">
        <f>労働コスト!F982/SUM(資本コスト!F982,労働コスト!F982)</f>
        <v>0.6361751815299822</v>
      </c>
      <c r="G982" s="6">
        <f>労働コスト!G982/SUM(資本コスト!G982,労働コスト!G982)</f>
        <v>0.57225443177698399</v>
      </c>
      <c r="H982" s="6">
        <f>労働コスト!H982/SUM(資本コスト!H982,労働コスト!H982)</f>
        <v>0.69508495481532662</v>
      </c>
      <c r="I982" s="6">
        <f>労働コスト!I982/SUM(資本コスト!I982,労働コスト!I982)</f>
        <v>0.72310869879673123</v>
      </c>
    </row>
    <row r="983" spans="1:9" x14ac:dyDescent="0.15">
      <c r="A983" s="1">
        <v>43</v>
      </c>
      <c r="B983" s="1" t="s">
        <v>141</v>
      </c>
      <c r="C983" s="1">
        <v>14</v>
      </c>
      <c r="D983" s="1" t="s">
        <v>165</v>
      </c>
      <c r="E983" s="6">
        <f>労働コスト!E983/SUM(資本コスト!E983,労働コスト!E983)</f>
        <v>0.91536935019510723</v>
      </c>
      <c r="F983" s="6">
        <f>労働コスト!F983/SUM(資本コスト!F983,労働コスト!F983)</f>
        <v>0.88870704985567228</v>
      </c>
      <c r="G983" s="6">
        <f>労働コスト!G983/SUM(資本コスト!G983,労働コスト!G983)</f>
        <v>0.88098530816361786</v>
      </c>
      <c r="H983" s="6">
        <f>労働コスト!H983/SUM(資本コスト!H983,労働コスト!H983)</f>
        <v>0.84222521840241693</v>
      </c>
      <c r="I983" s="6">
        <f>労働コスト!I983/SUM(資本コスト!I983,労働コスト!I983)</f>
        <v>0.64932065395596372</v>
      </c>
    </row>
    <row r="984" spans="1:9" x14ac:dyDescent="0.15">
      <c r="A984" s="1">
        <v>43</v>
      </c>
      <c r="B984" s="1" t="s">
        <v>141</v>
      </c>
      <c r="C984" s="1">
        <v>15</v>
      </c>
      <c r="D984" s="1" t="s">
        <v>166</v>
      </c>
      <c r="E984" s="6">
        <f>労働コスト!E984/SUM(資本コスト!E984,労働コスト!E984)</f>
        <v>0.8535153104276707</v>
      </c>
      <c r="F984" s="6">
        <f>労働コスト!F984/SUM(資本コスト!F984,労働コスト!F984)</f>
        <v>0.85034129947290737</v>
      </c>
      <c r="G984" s="6">
        <f>労働コスト!G984/SUM(資本コスト!G984,労働コスト!G984)</f>
        <v>0.77134547054687519</v>
      </c>
      <c r="H984" s="6">
        <f>労働コスト!H984/SUM(資本コスト!H984,労働コスト!H984)</f>
        <v>0.73783277503918832</v>
      </c>
      <c r="I984" s="6">
        <f>労働コスト!I984/SUM(資本コスト!I984,労働コスト!I984)</f>
        <v>0.67878464610847189</v>
      </c>
    </row>
    <row r="985" spans="1:9" x14ac:dyDescent="0.15">
      <c r="A985" s="1">
        <v>43</v>
      </c>
      <c r="B985" s="1" t="s">
        <v>91</v>
      </c>
      <c r="C985" s="1">
        <v>16</v>
      </c>
      <c r="D985" s="1" t="s">
        <v>149</v>
      </c>
      <c r="E985" s="6">
        <f>労働コスト!E985/SUM(資本コスト!E985,労働コスト!E985)</f>
        <v>0.67124212009655648</v>
      </c>
      <c r="F985" s="6">
        <f>労働コスト!F985/SUM(資本コスト!F985,労働コスト!F985)</f>
        <v>0.91415515505254952</v>
      </c>
      <c r="G985" s="6">
        <f>労働コスト!G985/SUM(資本コスト!G985,労働コスト!G985)</f>
        <v>0.91303335830538168</v>
      </c>
      <c r="H985" s="6">
        <f>労働コスト!H985/SUM(資本コスト!H985,労働コスト!H985)</f>
        <v>0.92288885473464055</v>
      </c>
      <c r="I985" s="6">
        <f>労働コスト!I985/SUM(資本コスト!I985,労働コスト!I985)</f>
        <v>0.88589980772722954</v>
      </c>
    </row>
    <row r="986" spans="1:9" x14ac:dyDescent="0.15">
      <c r="A986" s="1">
        <v>43</v>
      </c>
      <c r="B986" s="1" t="s">
        <v>91</v>
      </c>
      <c r="C986" s="1">
        <v>17</v>
      </c>
      <c r="D986" s="1" t="s">
        <v>150</v>
      </c>
      <c r="E986" s="6">
        <f>労働コスト!E986/SUM(資本コスト!E986,労働コスト!E986)</f>
        <v>0.44176851379028031</v>
      </c>
      <c r="F986" s="6">
        <f>労働コスト!F986/SUM(資本コスト!F986,労働コスト!F986)</f>
        <v>0.25838051756354374</v>
      </c>
      <c r="G986" s="6">
        <f>労働コスト!G986/SUM(資本コスト!G986,労働コスト!G986)</f>
        <v>0.34794137402856462</v>
      </c>
      <c r="H986" s="6">
        <f>労働コスト!H986/SUM(資本コスト!H986,労働コスト!H986)</f>
        <v>0.37548676375211737</v>
      </c>
      <c r="I986" s="6">
        <f>労働コスト!I986/SUM(資本コスト!I986,労働コスト!I986)</f>
        <v>0.32315850100833221</v>
      </c>
    </row>
    <row r="987" spans="1:9" x14ac:dyDescent="0.15">
      <c r="A987" s="1">
        <v>43</v>
      </c>
      <c r="B987" s="1" t="s">
        <v>91</v>
      </c>
      <c r="C987" s="1">
        <v>18</v>
      </c>
      <c r="D987" s="1" t="s">
        <v>151</v>
      </c>
      <c r="E987" s="6">
        <f>労働コスト!E987/SUM(資本コスト!E987,労働コスト!E987)</f>
        <v>0.8867830829554626</v>
      </c>
      <c r="F987" s="6">
        <f>労働コスト!F987/SUM(資本コスト!F987,労働コスト!F987)</f>
        <v>0.83971950017270525</v>
      </c>
      <c r="G987" s="6">
        <f>労働コスト!G987/SUM(資本コスト!G987,労働コスト!G987)</f>
        <v>0.88370412543061738</v>
      </c>
      <c r="H987" s="6">
        <f>労働コスト!H987/SUM(資本コスト!H987,労働コスト!H987)</f>
        <v>0.83262874637343476</v>
      </c>
      <c r="I987" s="6">
        <f>労働コスト!I987/SUM(資本コスト!I987,労働コスト!I987)</f>
        <v>0.83290039849577369</v>
      </c>
    </row>
    <row r="988" spans="1:9" x14ac:dyDescent="0.15">
      <c r="A988" s="1">
        <v>43</v>
      </c>
      <c r="B988" s="1" t="s">
        <v>91</v>
      </c>
      <c r="C988" s="1">
        <v>19</v>
      </c>
      <c r="D988" s="1" t="s">
        <v>152</v>
      </c>
      <c r="E988" s="6">
        <f>労働コスト!E988/SUM(資本コスト!E988,労働コスト!E988)</f>
        <v>0.67752764019179923</v>
      </c>
      <c r="F988" s="6">
        <f>労働コスト!F988/SUM(資本コスト!F988,労働コスト!F988)</f>
        <v>0.82996441678819366</v>
      </c>
      <c r="G988" s="6">
        <f>労働コスト!G988/SUM(資本コスト!G988,労働コスト!G988)</f>
        <v>0.86662836755420725</v>
      </c>
      <c r="H988" s="6">
        <f>労働コスト!H988/SUM(資本コスト!H988,労働コスト!H988)</f>
        <v>0.87881425908230526</v>
      </c>
      <c r="I988" s="6">
        <f>労働コスト!I988/SUM(資本コスト!I988,労働コスト!I988)</f>
        <v>0.8385776091826721</v>
      </c>
    </row>
    <row r="989" spans="1:9" x14ac:dyDescent="0.15">
      <c r="A989" s="1">
        <v>43</v>
      </c>
      <c r="B989" s="1" t="s">
        <v>91</v>
      </c>
      <c r="C989" s="1">
        <v>20</v>
      </c>
      <c r="D989" s="1" t="s">
        <v>153</v>
      </c>
      <c r="E989" s="6">
        <f>労働コスト!E989/SUM(資本コスト!E989,労働コスト!E989)</f>
        <v>0.51345926949375964</v>
      </c>
      <c r="F989" s="6">
        <f>労働コスト!F989/SUM(資本コスト!F989,労働コスト!F989)</f>
        <v>0.19609094992267645</v>
      </c>
      <c r="G989" s="6">
        <f>労働コスト!G989/SUM(資本コスト!G989,労働コスト!G989)</f>
        <v>0.27689775720911269</v>
      </c>
      <c r="H989" s="6">
        <f>労働コスト!H989/SUM(資本コスト!H989,労働コスト!H989)</f>
        <v>0.28268285603256726</v>
      </c>
      <c r="I989" s="6">
        <f>労働コスト!I989/SUM(資本コスト!I989,労働コスト!I989)</f>
        <v>0.2219566109917854</v>
      </c>
    </row>
    <row r="990" spans="1:9" x14ac:dyDescent="0.15">
      <c r="A990" s="1">
        <v>43</v>
      </c>
      <c r="B990" s="1" t="s">
        <v>91</v>
      </c>
      <c r="C990" s="1">
        <v>21</v>
      </c>
      <c r="D990" s="1" t="s">
        <v>154</v>
      </c>
      <c r="E990" s="6">
        <f>労働コスト!E990/SUM(資本コスト!E990,労働コスト!E990)</f>
        <v>0.81251800201574009</v>
      </c>
      <c r="F990" s="6">
        <f>労働コスト!F990/SUM(資本コスト!F990,労働コスト!F990)</f>
        <v>0.67756178957305835</v>
      </c>
      <c r="G990" s="6">
        <f>労働コスト!G990/SUM(資本コスト!G990,労働コスト!G990)</f>
        <v>0.61937539707391098</v>
      </c>
      <c r="H990" s="6">
        <f>労働コスト!H990/SUM(資本コスト!H990,労働コスト!H990)</f>
        <v>0.63745085411962921</v>
      </c>
      <c r="I990" s="6">
        <f>労働コスト!I990/SUM(資本コスト!I990,労働コスト!I990)</f>
        <v>0.45511784706653824</v>
      </c>
    </row>
    <row r="991" spans="1:9" x14ac:dyDescent="0.15">
      <c r="A991" s="1">
        <v>43</v>
      </c>
      <c r="B991" s="1" t="s">
        <v>42</v>
      </c>
      <c r="C991" s="1">
        <v>22</v>
      </c>
      <c r="D991" s="1" t="s">
        <v>146</v>
      </c>
      <c r="E991" s="6">
        <f>労働コスト!E991/SUM(資本コスト!E991,労働コスト!E991)</f>
        <v>0.80923035911291297</v>
      </c>
      <c r="F991" s="6">
        <f>労働コスト!F991/SUM(資本コスト!F991,労働コスト!F991)</f>
        <v>0.77305508191980232</v>
      </c>
      <c r="G991" s="6">
        <f>労働コスト!G991/SUM(資本コスト!G991,労働コスト!G991)</f>
        <v>0.68897607508935843</v>
      </c>
      <c r="H991" s="6">
        <f>労働コスト!H991/SUM(資本コスト!H991,労働コスト!H991)</f>
        <v>0.6896281015008634</v>
      </c>
      <c r="I991" s="6">
        <f>労働コスト!I991/SUM(資本コスト!I991,労働コスト!I991)</f>
        <v>0.74428354712461153</v>
      </c>
    </row>
    <row r="992" spans="1:9" x14ac:dyDescent="0.15">
      <c r="A992" s="1">
        <v>43</v>
      </c>
      <c r="B992" s="1" t="s">
        <v>42</v>
      </c>
      <c r="C992" s="1">
        <v>23</v>
      </c>
      <c r="D992" s="1" t="s">
        <v>167</v>
      </c>
      <c r="E992" s="6">
        <f>労働コスト!E992/SUM(資本コスト!E992,労働コスト!E992)</f>
        <v>0.67141710839403912</v>
      </c>
      <c r="F992" s="6">
        <f>労働コスト!F992/SUM(資本コスト!F992,労働コスト!F992)</f>
        <v>0.68504105203814569</v>
      </c>
      <c r="G992" s="6">
        <f>労働コスト!G992/SUM(資本コスト!G992,労働コスト!G992)</f>
        <v>0.72973076724323149</v>
      </c>
      <c r="H992" s="6">
        <f>労働コスト!H992/SUM(資本コスト!H992,労働コスト!H992)</f>
        <v>0.71275171723749231</v>
      </c>
      <c r="I992" s="6">
        <f>労働コスト!I992/SUM(資本コスト!I992,労働コスト!I992)</f>
        <v>0.68015710522851081</v>
      </c>
    </row>
    <row r="993" spans="1:9" x14ac:dyDescent="0.15">
      <c r="A993" s="1">
        <v>44</v>
      </c>
      <c r="B993" s="1" t="s">
        <v>92</v>
      </c>
      <c r="C993" s="1">
        <v>1</v>
      </c>
      <c r="D993" s="1" t="s">
        <v>147</v>
      </c>
      <c r="E993" s="6">
        <f>労働コスト!E993/SUM(資本コスト!E993,労働コスト!E993)</f>
        <v>0.49434989871173862</v>
      </c>
      <c r="F993" s="6">
        <f>労働コスト!F993/SUM(資本コスト!F993,労働コスト!F993)</f>
        <v>0.50945848330037102</v>
      </c>
      <c r="G993" s="6">
        <f>労働コスト!G993/SUM(資本コスト!G993,労働コスト!G993)</f>
        <v>0.47847619386631796</v>
      </c>
      <c r="H993" s="6">
        <f>労働コスト!H993/SUM(資本コスト!H993,労働コスト!H993)</f>
        <v>0.37927488594427861</v>
      </c>
      <c r="I993" s="6">
        <f>労働コスト!I993/SUM(資本コスト!I993,労働コスト!I993)</f>
        <v>0.334088638870008</v>
      </c>
    </row>
    <row r="994" spans="1:9" x14ac:dyDescent="0.15">
      <c r="A994" s="1">
        <v>44</v>
      </c>
      <c r="B994" s="1" t="s">
        <v>92</v>
      </c>
      <c r="C994" s="1">
        <v>2</v>
      </c>
      <c r="D994" s="1" t="s">
        <v>148</v>
      </c>
      <c r="E994" s="6">
        <f>労働コスト!E994/SUM(資本コスト!E994,労働コスト!E994)</f>
        <v>0.73064932577807784</v>
      </c>
      <c r="F994" s="6">
        <f>労働コスト!F994/SUM(資本コスト!F994,労働コスト!F994)</f>
        <v>0.73677642304461077</v>
      </c>
      <c r="G994" s="6">
        <f>労働コスト!G994/SUM(資本コスト!G994,労働コスト!G994)</f>
        <v>0.76204630699316023</v>
      </c>
      <c r="H994" s="6">
        <f>労働コスト!H994/SUM(資本コスト!H994,労働コスト!H994)</f>
        <v>0.75237605789074491</v>
      </c>
      <c r="I994" s="6">
        <f>労働コスト!I994/SUM(資本コスト!I994,労働コスト!I994)</f>
        <v>0.4296378583640994</v>
      </c>
    </row>
    <row r="995" spans="1:9" x14ac:dyDescent="0.15">
      <c r="A995" s="1">
        <v>44</v>
      </c>
      <c r="B995" s="1" t="s">
        <v>142</v>
      </c>
      <c r="C995" s="1">
        <v>3</v>
      </c>
      <c r="D995" s="1" t="s">
        <v>155</v>
      </c>
      <c r="E995" s="6">
        <f>労働コスト!E995/SUM(資本コスト!E995,労働コスト!E995)</f>
        <v>0.76849775378391416</v>
      </c>
      <c r="F995" s="6">
        <f>労働コスト!F995/SUM(資本コスト!F995,労働コスト!F995)</f>
        <v>0.80712859612790855</v>
      </c>
      <c r="G995" s="6">
        <f>労働コスト!G995/SUM(資本コスト!G995,労働コスト!G995)</f>
        <v>0.66643259658328202</v>
      </c>
      <c r="H995" s="6">
        <f>労働コスト!H995/SUM(資本コスト!H995,労働コスト!H995)</f>
        <v>0.66126782956290164</v>
      </c>
      <c r="I995" s="6">
        <f>労働コスト!I995/SUM(資本コスト!I995,労働コスト!I995)</f>
        <v>0.65147651177226718</v>
      </c>
    </row>
    <row r="996" spans="1:9" x14ac:dyDescent="0.15">
      <c r="A996" s="1">
        <v>44</v>
      </c>
      <c r="B996" s="1" t="s">
        <v>142</v>
      </c>
      <c r="C996" s="1">
        <v>4</v>
      </c>
      <c r="D996" s="1" t="s">
        <v>156</v>
      </c>
      <c r="E996" s="6">
        <f>労働コスト!E996/SUM(資本コスト!E996,労働コスト!E996)</f>
        <v>0.83716697885868663</v>
      </c>
      <c r="F996" s="6">
        <f>労働コスト!F996/SUM(資本コスト!F996,労働コスト!F996)</f>
        <v>0.88005452597464318</v>
      </c>
      <c r="G996" s="6">
        <f>労働コスト!G996/SUM(資本コスト!G996,労働コスト!G996)</f>
        <v>0.89688863152619835</v>
      </c>
      <c r="H996" s="6">
        <f>労働コスト!H996/SUM(資本コスト!H996,労働コスト!H996)</f>
        <v>0.80587629588435605</v>
      </c>
      <c r="I996" s="6">
        <f>労働コスト!I996/SUM(資本コスト!I996,労働コスト!I996)</f>
        <v>0.67753232662928853</v>
      </c>
    </row>
    <row r="997" spans="1:9" x14ac:dyDescent="0.15">
      <c r="A997" s="1">
        <v>44</v>
      </c>
      <c r="B997" s="1" t="s">
        <v>142</v>
      </c>
      <c r="C997" s="1">
        <v>5</v>
      </c>
      <c r="D997" s="1" t="s">
        <v>157</v>
      </c>
      <c r="E997" s="6">
        <f>労働コスト!E997/SUM(資本コスト!E997,労働コスト!E997)</f>
        <v>0.36862740156022666</v>
      </c>
      <c r="F997" s="6">
        <f>労働コスト!F997/SUM(資本コスト!F997,労働コスト!F997)</f>
        <v>0.5670018813147919</v>
      </c>
      <c r="G997" s="6">
        <f>労働コスト!G997/SUM(資本コスト!G997,労働コスト!G997)</f>
        <v>0.49709589887111727</v>
      </c>
      <c r="H997" s="6">
        <f>労働コスト!H997/SUM(資本コスト!H997,労働コスト!H997)</f>
        <v>0.54100030101349139</v>
      </c>
      <c r="I997" s="6">
        <f>労働コスト!I997/SUM(資本コスト!I997,労働コスト!I997)</f>
        <v>0.39355415933232823</v>
      </c>
    </row>
    <row r="998" spans="1:9" x14ac:dyDescent="0.15">
      <c r="A998" s="1">
        <v>44</v>
      </c>
      <c r="B998" s="1" t="s">
        <v>142</v>
      </c>
      <c r="C998" s="1">
        <v>6</v>
      </c>
      <c r="D998" s="1" t="s">
        <v>49</v>
      </c>
      <c r="E998" s="6">
        <f>労働コスト!E998/SUM(資本コスト!E998,労働コスト!E998)</f>
        <v>0.27505333039113272</v>
      </c>
      <c r="F998" s="6">
        <f>労働コスト!F998/SUM(資本コスト!F998,労働コスト!F998)</f>
        <v>0.29004779680093173</v>
      </c>
      <c r="G998" s="6">
        <f>労働コスト!G998/SUM(資本コスト!G998,労働コスト!G998)</f>
        <v>0.32882025600027892</v>
      </c>
      <c r="H998" s="6">
        <f>労働コスト!H998/SUM(資本コスト!H998,労働コスト!H998)</f>
        <v>0.30222615360109023</v>
      </c>
      <c r="I998" s="6">
        <f>労働コスト!I998/SUM(資本コスト!I998,労働コスト!I998)</f>
        <v>0.23222602452369401</v>
      </c>
    </row>
    <row r="999" spans="1:9" x14ac:dyDescent="0.15">
      <c r="A999" s="1">
        <v>44</v>
      </c>
      <c r="B999" s="1" t="s">
        <v>142</v>
      </c>
      <c r="C999" s="1">
        <v>7</v>
      </c>
      <c r="D999" s="1" t="s">
        <v>158</v>
      </c>
      <c r="E999" s="6">
        <f>労働コスト!E999/SUM(資本コスト!E999,労働コスト!E999)</f>
        <v>0.23820267527229314</v>
      </c>
      <c r="F999" s="6">
        <f>労働コスト!F999/SUM(資本コスト!F999,労働コスト!F999)</f>
        <v>0.40223381686559384</v>
      </c>
      <c r="G999" s="6">
        <f>労働コスト!G999/SUM(資本コスト!G999,労働コスト!G999)</f>
        <v>0.32698674879445733</v>
      </c>
      <c r="H999" s="6">
        <f>労働コスト!H999/SUM(資本コスト!H999,労働コスト!H999)</f>
        <v>0.21066621208988023</v>
      </c>
      <c r="I999" s="6">
        <f>労働コスト!I999/SUM(資本コスト!I999,労働コスト!I999)</f>
        <v>0.17238594029486123</v>
      </c>
    </row>
    <row r="1000" spans="1:9" x14ac:dyDescent="0.15">
      <c r="A1000" s="1">
        <v>44</v>
      </c>
      <c r="B1000" s="1" t="s">
        <v>142</v>
      </c>
      <c r="C1000" s="1">
        <v>8</v>
      </c>
      <c r="D1000" s="1" t="s">
        <v>159</v>
      </c>
      <c r="E1000" s="6">
        <f>労働コスト!E1000/SUM(資本コスト!E1000,労働コスト!E1000)</f>
        <v>0.38314623463460773</v>
      </c>
      <c r="F1000" s="6">
        <f>労働コスト!F1000/SUM(資本コスト!F1000,労働コスト!F1000)</f>
        <v>0.61062974143525517</v>
      </c>
      <c r="G1000" s="6">
        <f>労働コスト!G1000/SUM(資本コスト!G1000,労働コスト!G1000)</f>
        <v>0.5908194370120684</v>
      </c>
      <c r="H1000" s="6">
        <f>労働コスト!H1000/SUM(資本コスト!H1000,労働コスト!H1000)</f>
        <v>0.65862550828676591</v>
      </c>
      <c r="I1000" s="6">
        <f>労働コスト!I1000/SUM(資本コスト!I1000,労働コスト!I1000)</f>
        <v>0.645983061770809</v>
      </c>
    </row>
    <row r="1001" spans="1:9" x14ac:dyDescent="0.15">
      <c r="A1001" s="1">
        <v>44</v>
      </c>
      <c r="B1001" s="1" t="s">
        <v>142</v>
      </c>
      <c r="C1001" s="1">
        <v>9</v>
      </c>
      <c r="D1001" s="1" t="s">
        <v>160</v>
      </c>
      <c r="E1001" s="6">
        <f>労働コスト!E1001/SUM(資本コスト!E1001,労働コスト!E1001)</f>
        <v>0.56701641191384611</v>
      </c>
      <c r="F1001" s="6">
        <f>労働コスト!F1001/SUM(資本コスト!F1001,労働コスト!F1001)</f>
        <v>0.33923223165277266</v>
      </c>
      <c r="G1001" s="6">
        <f>労働コスト!G1001/SUM(資本コスト!G1001,労働コスト!G1001)</f>
        <v>0.36580054567539816</v>
      </c>
      <c r="H1001" s="6">
        <f>労働コスト!H1001/SUM(資本コスト!H1001,労働コスト!H1001)</f>
        <v>0.34362413147828885</v>
      </c>
      <c r="I1001" s="6">
        <f>労働コスト!I1001/SUM(資本コスト!I1001,労働コスト!I1001)</f>
        <v>0.31115180761907441</v>
      </c>
    </row>
    <row r="1002" spans="1:9" x14ac:dyDescent="0.15">
      <c r="A1002" s="1">
        <v>44</v>
      </c>
      <c r="B1002" s="1" t="s">
        <v>142</v>
      </c>
      <c r="C1002" s="1">
        <v>10</v>
      </c>
      <c r="D1002" s="1" t="s">
        <v>161</v>
      </c>
      <c r="E1002" s="6">
        <f>労働コスト!E1002/SUM(資本コスト!E1002,労働コスト!E1002)</f>
        <v>0.81753605218082315</v>
      </c>
      <c r="F1002" s="6">
        <f>労働コスト!F1002/SUM(資本コスト!F1002,労働コスト!F1002)</f>
        <v>0.83597842218135521</v>
      </c>
      <c r="G1002" s="6">
        <f>労働コスト!G1002/SUM(資本コスト!G1002,労働コスト!G1002)</f>
        <v>0.82086322020351532</v>
      </c>
      <c r="H1002" s="6">
        <f>労働コスト!H1002/SUM(資本コスト!H1002,労働コスト!H1002)</f>
        <v>0.80593291186837523</v>
      </c>
      <c r="I1002" s="6">
        <f>労働コスト!I1002/SUM(資本コスト!I1002,労働コスト!I1002)</f>
        <v>0.77995879961174208</v>
      </c>
    </row>
    <row r="1003" spans="1:9" x14ac:dyDescent="0.15">
      <c r="A1003" s="1">
        <v>44</v>
      </c>
      <c r="B1003" s="1" t="s">
        <v>142</v>
      </c>
      <c r="C1003" s="1">
        <v>11</v>
      </c>
      <c r="D1003" s="1" t="s">
        <v>162</v>
      </c>
      <c r="E1003" s="6">
        <f>労働コスト!E1003/SUM(資本コスト!E1003,労働コスト!E1003)</f>
        <v>0.74908982614062136</v>
      </c>
      <c r="F1003" s="6">
        <f>労働コスト!F1003/SUM(資本コスト!F1003,労働コスト!F1003)</f>
        <v>0.82065961547934574</v>
      </c>
      <c r="G1003" s="6">
        <f>労働コスト!G1003/SUM(資本コスト!G1003,労働コスト!G1003)</f>
        <v>0.70251310891853769</v>
      </c>
      <c r="H1003" s="6">
        <f>労働コスト!H1003/SUM(資本コスト!H1003,労働コスト!H1003)</f>
        <v>0.70858064066550852</v>
      </c>
      <c r="I1003" s="6">
        <f>労働コスト!I1003/SUM(資本コスト!I1003,労働コスト!I1003)</f>
        <v>0.70125356940655725</v>
      </c>
    </row>
    <row r="1004" spans="1:9" x14ac:dyDescent="0.15">
      <c r="A1004" s="1">
        <v>44</v>
      </c>
      <c r="B1004" s="1" t="s">
        <v>142</v>
      </c>
      <c r="C1004" s="1">
        <v>12</v>
      </c>
      <c r="D1004" s="1" t="s">
        <v>163</v>
      </c>
      <c r="E1004" s="6">
        <f>労働コスト!E1004/SUM(資本コスト!E1004,労働コスト!E1004)</f>
        <v>0.70565158410149664</v>
      </c>
      <c r="F1004" s="6">
        <f>労働コスト!F1004/SUM(資本コスト!F1004,労働コスト!F1004)</f>
        <v>0.75833217074984571</v>
      </c>
      <c r="G1004" s="6">
        <f>労働コスト!G1004/SUM(資本コスト!G1004,労働コスト!G1004)</f>
        <v>0.47313852631834519</v>
      </c>
      <c r="H1004" s="6">
        <f>労働コスト!H1004/SUM(資本コスト!H1004,労働コスト!H1004)</f>
        <v>0.48424705950435598</v>
      </c>
      <c r="I1004" s="6">
        <f>労働コスト!I1004/SUM(資本コスト!I1004,労働コスト!I1004)</f>
        <v>0.42300832910514957</v>
      </c>
    </row>
    <row r="1005" spans="1:9" x14ac:dyDescent="0.15">
      <c r="A1005" s="1">
        <v>44</v>
      </c>
      <c r="B1005" s="1" t="s">
        <v>142</v>
      </c>
      <c r="C1005" s="1">
        <v>13</v>
      </c>
      <c r="D1005" s="1" t="s">
        <v>164</v>
      </c>
      <c r="E1005" s="6">
        <f>労働コスト!E1005/SUM(資本コスト!E1005,労働コスト!E1005)</f>
        <v>0.95992470683589348</v>
      </c>
      <c r="F1005" s="6">
        <f>労働コスト!F1005/SUM(資本コスト!F1005,労働コスト!F1005)</f>
        <v>0.85093148074468195</v>
      </c>
      <c r="G1005" s="6">
        <f>労働コスト!G1005/SUM(資本コスト!G1005,労働コスト!G1005)</f>
        <v>0.75405875398441102</v>
      </c>
      <c r="H1005" s="6">
        <f>労働コスト!H1005/SUM(資本コスト!H1005,労働コスト!H1005)</f>
        <v>0.71782228500248479</v>
      </c>
      <c r="I1005" s="6">
        <f>労働コスト!I1005/SUM(資本コスト!I1005,労働コスト!I1005)</f>
        <v>0.70562949661760976</v>
      </c>
    </row>
    <row r="1006" spans="1:9" x14ac:dyDescent="0.15">
      <c r="A1006" s="1">
        <v>44</v>
      </c>
      <c r="B1006" s="1" t="s">
        <v>142</v>
      </c>
      <c r="C1006" s="1">
        <v>14</v>
      </c>
      <c r="D1006" s="1" t="s">
        <v>165</v>
      </c>
      <c r="E1006" s="6">
        <f>労働コスト!E1006/SUM(資本コスト!E1006,労働コスト!E1006)</f>
        <v>0.98590645093264306</v>
      </c>
      <c r="F1006" s="6">
        <f>労働コスト!F1006/SUM(資本コスト!F1006,労働コスト!F1006)</f>
        <v>0.8382294950715099</v>
      </c>
      <c r="G1006" s="6">
        <f>労働コスト!G1006/SUM(資本コスト!G1006,労働コスト!G1006)</f>
        <v>0.63359830071617829</v>
      </c>
      <c r="H1006" s="6">
        <f>労働コスト!H1006/SUM(資本コスト!H1006,労働コスト!H1006)</f>
        <v>0.59745393497247656</v>
      </c>
      <c r="I1006" s="6">
        <f>労働コスト!I1006/SUM(資本コスト!I1006,労働コスト!I1006)</f>
        <v>0.49919116678489528</v>
      </c>
    </row>
    <row r="1007" spans="1:9" x14ac:dyDescent="0.15">
      <c r="A1007" s="1">
        <v>44</v>
      </c>
      <c r="B1007" s="1" t="s">
        <v>142</v>
      </c>
      <c r="C1007" s="1">
        <v>15</v>
      </c>
      <c r="D1007" s="1" t="s">
        <v>166</v>
      </c>
      <c r="E1007" s="6">
        <f>労働コスト!E1007/SUM(資本コスト!E1007,労働コスト!E1007)</f>
        <v>0.89442660056567636</v>
      </c>
      <c r="F1007" s="6">
        <f>労働コスト!F1007/SUM(資本コスト!F1007,労働コスト!F1007)</f>
        <v>0.87189513988686695</v>
      </c>
      <c r="G1007" s="6">
        <f>労働コスト!G1007/SUM(資本コスト!G1007,労働コスト!G1007)</f>
        <v>0.82178643333015333</v>
      </c>
      <c r="H1007" s="6">
        <f>労働コスト!H1007/SUM(資本コスト!H1007,労働コスト!H1007)</f>
        <v>0.78664925081644621</v>
      </c>
      <c r="I1007" s="6">
        <f>労働コスト!I1007/SUM(資本コスト!I1007,労働コスト!I1007)</f>
        <v>0.7474011452542878</v>
      </c>
    </row>
    <row r="1008" spans="1:9" x14ac:dyDescent="0.15">
      <c r="A1008" s="1">
        <v>44</v>
      </c>
      <c r="B1008" s="1" t="s">
        <v>92</v>
      </c>
      <c r="C1008" s="1">
        <v>16</v>
      </c>
      <c r="D1008" s="1" t="s">
        <v>149</v>
      </c>
      <c r="E1008" s="6">
        <f>労働コスト!E1008/SUM(資本コスト!E1008,労働コスト!E1008)</f>
        <v>0.59035738100793489</v>
      </c>
      <c r="F1008" s="6">
        <f>労働コスト!F1008/SUM(資本コスト!F1008,労働コスト!F1008)</f>
        <v>0.86567025668424324</v>
      </c>
      <c r="G1008" s="6">
        <f>労働コスト!G1008/SUM(資本コスト!G1008,労働コスト!G1008)</f>
        <v>0.86170276812599345</v>
      </c>
      <c r="H1008" s="6">
        <f>労働コスト!H1008/SUM(資本コスト!H1008,労働コスト!H1008)</f>
        <v>0.89628473271839648</v>
      </c>
      <c r="I1008" s="6">
        <f>労働コスト!I1008/SUM(資本コスト!I1008,労働コスト!I1008)</f>
        <v>0.82711167855730483</v>
      </c>
    </row>
    <row r="1009" spans="1:9" x14ac:dyDescent="0.15">
      <c r="A1009" s="1">
        <v>44</v>
      </c>
      <c r="B1009" s="1" t="s">
        <v>92</v>
      </c>
      <c r="C1009" s="1">
        <v>17</v>
      </c>
      <c r="D1009" s="1" t="s">
        <v>150</v>
      </c>
      <c r="E1009" s="6">
        <f>労働コスト!E1009/SUM(資本コスト!E1009,労働コスト!E1009)</f>
        <v>0.16390123371480728</v>
      </c>
      <c r="F1009" s="6">
        <f>労働コスト!F1009/SUM(資本コスト!F1009,労働コスト!F1009)</f>
        <v>0.23237512491939991</v>
      </c>
      <c r="G1009" s="6">
        <f>労働コスト!G1009/SUM(資本コスト!G1009,労働コスト!G1009)</f>
        <v>0.3329229526521244</v>
      </c>
      <c r="H1009" s="6">
        <f>労働コスト!H1009/SUM(資本コスト!H1009,労働コスト!H1009)</f>
        <v>0.30966156953091772</v>
      </c>
      <c r="I1009" s="6">
        <f>労働コスト!I1009/SUM(資本コスト!I1009,労働コスト!I1009)</f>
        <v>0.24584755929694471</v>
      </c>
    </row>
    <row r="1010" spans="1:9" x14ac:dyDescent="0.15">
      <c r="A1010" s="1">
        <v>44</v>
      </c>
      <c r="B1010" s="1" t="s">
        <v>92</v>
      </c>
      <c r="C1010" s="1">
        <v>18</v>
      </c>
      <c r="D1010" s="1" t="s">
        <v>151</v>
      </c>
      <c r="E1010" s="6">
        <f>労働コスト!E1010/SUM(資本コスト!E1010,労働コスト!E1010)</f>
        <v>0.89525033698728584</v>
      </c>
      <c r="F1010" s="6">
        <f>労働コスト!F1010/SUM(資本コスト!F1010,労働コスト!F1010)</f>
        <v>0.82826176632109005</v>
      </c>
      <c r="G1010" s="6">
        <f>労働コスト!G1010/SUM(資本コスト!G1010,労働コスト!G1010)</f>
        <v>0.85463777513194339</v>
      </c>
      <c r="H1010" s="6">
        <f>労働コスト!H1010/SUM(資本コスト!H1010,労働コスト!H1010)</f>
        <v>0.84262251811039168</v>
      </c>
      <c r="I1010" s="6">
        <f>労働コスト!I1010/SUM(資本コスト!I1010,労働コスト!I1010)</f>
        <v>0.80676372635875737</v>
      </c>
    </row>
    <row r="1011" spans="1:9" x14ac:dyDescent="0.15">
      <c r="A1011" s="1">
        <v>44</v>
      </c>
      <c r="B1011" s="1" t="s">
        <v>92</v>
      </c>
      <c r="C1011" s="1">
        <v>19</v>
      </c>
      <c r="D1011" s="1" t="s">
        <v>152</v>
      </c>
      <c r="E1011" s="6">
        <f>労働コスト!E1011/SUM(資本コスト!E1011,労働コスト!E1011)</f>
        <v>0.68182022611014381</v>
      </c>
      <c r="F1011" s="6">
        <f>労働コスト!F1011/SUM(資本コスト!F1011,労働コスト!F1011)</f>
        <v>0.82238919109457864</v>
      </c>
      <c r="G1011" s="6">
        <f>労働コスト!G1011/SUM(資本コスト!G1011,労働コスト!G1011)</f>
        <v>0.87109516428706146</v>
      </c>
      <c r="H1011" s="6">
        <f>労働コスト!H1011/SUM(資本コスト!H1011,労働コスト!H1011)</f>
        <v>0.86207583056957304</v>
      </c>
      <c r="I1011" s="6">
        <f>労働コスト!I1011/SUM(資本コスト!I1011,労働コスト!I1011)</f>
        <v>0.84248286177525755</v>
      </c>
    </row>
    <row r="1012" spans="1:9" x14ac:dyDescent="0.15">
      <c r="A1012" s="1">
        <v>44</v>
      </c>
      <c r="B1012" s="1" t="s">
        <v>92</v>
      </c>
      <c r="C1012" s="1">
        <v>20</v>
      </c>
      <c r="D1012" s="1" t="s">
        <v>153</v>
      </c>
      <c r="E1012" s="6">
        <f>労働コスト!E1012/SUM(資本コスト!E1012,労働コスト!E1012)</f>
        <v>0.52439206459394749</v>
      </c>
      <c r="F1012" s="6">
        <f>労働コスト!F1012/SUM(資本コスト!F1012,労働コスト!F1012)</f>
        <v>0.20891213034318418</v>
      </c>
      <c r="G1012" s="6">
        <f>労働コスト!G1012/SUM(資本コスト!G1012,労働コスト!G1012)</f>
        <v>0.29344841374580549</v>
      </c>
      <c r="H1012" s="6">
        <f>労働コスト!H1012/SUM(資本コスト!H1012,労働コスト!H1012)</f>
        <v>0.29096654613109035</v>
      </c>
      <c r="I1012" s="6">
        <f>労働コスト!I1012/SUM(資本コスト!I1012,労働コスト!I1012)</f>
        <v>0.22035586588368586</v>
      </c>
    </row>
    <row r="1013" spans="1:9" x14ac:dyDescent="0.15">
      <c r="A1013" s="1">
        <v>44</v>
      </c>
      <c r="B1013" s="1" t="s">
        <v>92</v>
      </c>
      <c r="C1013" s="1">
        <v>21</v>
      </c>
      <c r="D1013" s="1" t="s">
        <v>154</v>
      </c>
      <c r="E1013" s="6">
        <f>労働コスト!E1013/SUM(資本コスト!E1013,労働コスト!E1013)</f>
        <v>0.65991167361310643</v>
      </c>
      <c r="F1013" s="6">
        <f>労働コスト!F1013/SUM(資本コスト!F1013,労働コスト!F1013)</f>
        <v>0.65223905931459625</v>
      </c>
      <c r="G1013" s="6">
        <f>労働コスト!G1013/SUM(資本コスト!G1013,労働コスト!G1013)</f>
        <v>0.59069681135055252</v>
      </c>
      <c r="H1013" s="6">
        <f>労働コスト!H1013/SUM(資本コスト!H1013,労働コスト!H1013)</f>
        <v>0.54634063992945969</v>
      </c>
      <c r="I1013" s="6">
        <f>労働コスト!I1013/SUM(資本コスト!I1013,労働コスト!I1013)</f>
        <v>0.47515570734633056</v>
      </c>
    </row>
    <row r="1014" spans="1:9" x14ac:dyDescent="0.15">
      <c r="A1014" s="1">
        <v>44</v>
      </c>
      <c r="B1014" s="1" t="s">
        <v>43</v>
      </c>
      <c r="C1014" s="1">
        <v>22</v>
      </c>
      <c r="D1014" s="1" t="s">
        <v>146</v>
      </c>
      <c r="E1014" s="6">
        <f>労働コスト!E1014/SUM(資本コスト!E1014,労働コスト!E1014)</f>
        <v>0.77381264214462298</v>
      </c>
      <c r="F1014" s="6">
        <f>労働コスト!F1014/SUM(資本コスト!F1014,労働コスト!F1014)</f>
        <v>0.77701431800526066</v>
      </c>
      <c r="G1014" s="6">
        <f>労働コスト!G1014/SUM(資本コスト!G1014,労働コスト!G1014)</f>
        <v>0.68720422899052414</v>
      </c>
      <c r="H1014" s="6">
        <f>労働コスト!H1014/SUM(資本コスト!H1014,労働コスト!H1014)</f>
        <v>0.67242482678929461</v>
      </c>
      <c r="I1014" s="6">
        <f>労働コスト!I1014/SUM(資本コスト!I1014,労働コスト!I1014)</f>
        <v>0.68461572258039305</v>
      </c>
    </row>
    <row r="1015" spans="1:9" x14ac:dyDescent="0.15">
      <c r="A1015" s="1">
        <v>44</v>
      </c>
      <c r="B1015" s="1" t="s">
        <v>43</v>
      </c>
      <c r="C1015" s="1">
        <v>23</v>
      </c>
      <c r="D1015" s="1" t="s">
        <v>167</v>
      </c>
      <c r="E1015" s="6">
        <f>労働コスト!E1015/SUM(資本コスト!E1015,労働コスト!E1015)</f>
        <v>0.62379655864895434</v>
      </c>
      <c r="F1015" s="6">
        <f>労働コスト!F1015/SUM(資本コスト!F1015,労働コスト!F1015)</f>
        <v>0.74936544372001845</v>
      </c>
      <c r="G1015" s="6">
        <f>労働コスト!G1015/SUM(資本コスト!G1015,労働コスト!G1015)</f>
        <v>0.71649767864305691</v>
      </c>
      <c r="H1015" s="6">
        <f>労働コスト!H1015/SUM(資本コスト!H1015,労働コスト!H1015)</f>
        <v>0.70680591274126336</v>
      </c>
      <c r="I1015" s="6">
        <f>労働コスト!I1015/SUM(資本コスト!I1015,労働コスト!I1015)</f>
        <v>0.65388398994536456</v>
      </c>
    </row>
    <row r="1016" spans="1:9" x14ac:dyDescent="0.15">
      <c r="A1016" s="1">
        <v>45</v>
      </c>
      <c r="B1016" s="1" t="s">
        <v>93</v>
      </c>
      <c r="C1016" s="1">
        <v>1</v>
      </c>
      <c r="D1016" s="1" t="s">
        <v>147</v>
      </c>
      <c r="E1016" s="6">
        <f>労働コスト!E1016/SUM(資本コスト!E1016,労働コスト!E1016)</f>
        <v>0.43282410656226228</v>
      </c>
      <c r="F1016" s="6">
        <f>労働コスト!F1016/SUM(資本コスト!F1016,労働コスト!F1016)</f>
        <v>0.55986904167418916</v>
      </c>
      <c r="G1016" s="6">
        <f>労働コスト!G1016/SUM(資本コスト!G1016,労働コスト!G1016)</f>
        <v>0.53840902991687256</v>
      </c>
      <c r="H1016" s="6">
        <f>労働コスト!H1016/SUM(資本コスト!H1016,労働コスト!H1016)</f>
        <v>0.41450083776235391</v>
      </c>
      <c r="I1016" s="6">
        <f>労働コスト!I1016/SUM(資本コスト!I1016,労働コスト!I1016)</f>
        <v>0.32876418202348584</v>
      </c>
    </row>
    <row r="1017" spans="1:9" x14ac:dyDescent="0.15">
      <c r="A1017" s="1">
        <v>45</v>
      </c>
      <c r="B1017" s="1" t="s">
        <v>93</v>
      </c>
      <c r="C1017" s="1">
        <v>2</v>
      </c>
      <c r="D1017" s="1" t="s">
        <v>148</v>
      </c>
      <c r="E1017" s="6">
        <f>労働コスト!E1017/SUM(資本コスト!E1017,労働コスト!E1017)</f>
        <v>0.72694770003370968</v>
      </c>
      <c r="F1017" s="6">
        <f>労働コスト!F1017/SUM(資本コスト!F1017,労働コスト!F1017)</f>
        <v>0.8104340746119757</v>
      </c>
      <c r="G1017" s="6">
        <f>労働コスト!G1017/SUM(資本コスト!G1017,労働コスト!G1017)</f>
        <v>0.72984309248529378</v>
      </c>
      <c r="H1017" s="6">
        <f>労働コスト!H1017/SUM(資本コスト!H1017,労働コスト!H1017)</f>
        <v>0.64140235324368133</v>
      </c>
      <c r="I1017" s="6">
        <f>労働コスト!I1017/SUM(資本コスト!I1017,労働コスト!I1017)</f>
        <v>0.5680131164521991</v>
      </c>
    </row>
    <row r="1018" spans="1:9" x14ac:dyDescent="0.15">
      <c r="A1018" s="1">
        <v>45</v>
      </c>
      <c r="B1018" s="1" t="s">
        <v>143</v>
      </c>
      <c r="C1018" s="1">
        <v>3</v>
      </c>
      <c r="D1018" s="1" t="s">
        <v>155</v>
      </c>
      <c r="E1018" s="6">
        <f>労働コスト!E1018/SUM(資本コスト!E1018,労働コスト!E1018)</f>
        <v>0.65046169685295474</v>
      </c>
      <c r="F1018" s="6">
        <f>労働コスト!F1018/SUM(資本コスト!F1018,労働コスト!F1018)</f>
        <v>0.75632343144304348</v>
      </c>
      <c r="G1018" s="6">
        <f>労働コスト!G1018/SUM(資本コスト!G1018,労働コスト!G1018)</f>
        <v>0.67275730712492998</v>
      </c>
      <c r="H1018" s="6">
        <f>労働コスト!H1018/SUM(資本コスト!H1018,労働コスト!H1018)</f>
        <v>0.72638367185339481</v>
      </c>
      <c r="I1018" s="6">
        <f>労働コスト!I1018/SUM(資本コスト!I1018,労働コスト!I1018)</f>
        <v>0.67674285161169223</v>
      </c>
    </row>
    <row r="1019" spans="1:9" x14ac:dyDescent="0.15">
      <c r="A1019" s="1">
        <v>45</v>
      </c>
      <c r="B1019" s="1" t="s">
        <v>143</v>
      </c>
      <c r="C1019" s="1">
        <v>4</v>
      </c>
      <c r="D1019" s="1" t="s">
        <v>156</v>
      </c>
      <c r="E1019" s="6">
        <f>労働コスト!E1019/SUM(資本コスト!E1019,労働コスト!E1019)</f>
        <v>0.79009179256437312</v>
      </c>
      <c r="F1019" s="6">
        <f>労働コスト!F1019/SUM(資本コスト!F1019,労働コスト!F1019)</f>
        <v>0.75474411763182703</v>
      </c>
      <c r="G1019" s="6">
        <f>労働コスト!G1019/SUM(資本コスト!G1019,労働コスト!G1019)</f>
        <v>0.68367563358001993</v>
      </c>
      <c r="H1019" s="6">
        <f>労働コスト!H1019/SUM(資本コスト!H1019,労働コスト!H1019)</f>
        <v>0.55206515207278073</v>
      </c>
      <c r="I1019" s="6">
        <f>労働コスト!I1019/SUM(資本コスト!I1019,労働コスト!I1019)</f>
        <v>0.43678488883841987</v>
      </c>
    </row>
    <row r="1020" spans="1:9" x14ac:dyDescent="0.15">
      <c r="A1020" s="1">
        <v>45</v>
      </c>
      <c r="B1020" s="1" t="s">
        <v>143</v>
      </c>
      <c r="C1020" s="1">
        <v>5</v>
      </c>
      <c r="D1020" s="1" t="s">
        <v>157</v>
      </c>
      <c r="E1020" s="6">
        <f>労働コスト!E1020/SUM(資本コスト!E1020,労働コスト!E1020)</f>
        <v>0.42159564946794348</v>
      </c>
      <c r="F1020" s="6">
        <f>労働コスト!F1020/SUM(資本コスト!F1020,労働コスト!F1020)</f>
        <v>0.5184686436089021</v>
      </c>
      <c r="G1020" s="6">
        <f>労働コスト!G1020/SUM(資本コスト!G1020,労働コスト!G1020)</f>
        <v>0.51210566190619589</v>
      </c>
      <c r="H1020" s="6">
        <f>労働コスト!H1020/SUM(資本コスト!H1020,労働コスト!H1020)</f>
        <v>0.46939132394709482</v>
      </c>
      <c r="I1020" s="6">
        <f>労働コスト!I1020/SUM(資本コスト!I1020,労働コスト!I1020)</f>
        <v>0.44212278729554078</v>
      </c>
    </row>
    <row r="1021" spans="1:9" x14ac:dyDescent="0.15">
      <c r="A1021" s="1">
        <v>45</v>
      </c>
      <c r="B1021" s="1" t="s">
        <v>143</v>
      </c>
      <c r="C1021" s="1">
        <v>6</v>
      </c>
      <c r="D1021" s="1" t="s">
        <v>49</v>
      </c>
      <c r="E1021" s="6">
        <f>労働コスト!E1021/SUM(資本コスト!E1021,労働コスト!E1021)</f>
        <v>0.54910611649170293</v>
      </c>
      <c r="F1021" s="6">
        <f>労働コスト!F1021/SUM(資本コスト!F1021,労働コスト!F1021)</f>
        <v>0.47219975489841687</v>
      </c>
      <c r="G1021" s="6">
        <f>労働コスト!G1021/SUM(資本コスト!G1021,労働コスト!G1021)</f>
        <v>0.4767272981981015</v>
      </c>
      <c r="H1021" s="6">
        <f>労働コスト!H1021/SUM(資本コスト!H1021,労働コスト!H1021)</f>
        <v>0.47051031658239784</v>
      </c>
      <c r="I1021" s="6">
        <f>労働コスト!I1021/SUM(資本コスト!I1021,労働コスト!I1021)</f>
        <v>0.30164731762402713</v>
      </c>
    </row>
    <row r="1022" spans="1:9" x14ac:dyDescent="0.15">
      <c r="A1022" s="1">
        <v>45</v>
      </c>
      <c r="B1022" s="1" t="s">
        <v>143</v>
      </c>
      <c r="C1022" s="1">
        <v>7</v>
      </c>
      <c r="D1022" s="1" t="s">
        <v>158</v>
      </c>
      <c r="E1022" s="6">
        <f>労働コスト!E1022/SUM(資本コスト!E1022,労働コスト!E1022)</f>
        <v>3.3630374154916286E-2</v>
      </c>
      <c r="F1022" s="6">
        <f>労働コスト!F1022/SUM(資本コスト!F1022,労働コスト!F1022)</f>
        <v>0.37735586577125591</v>
      </c>
      <c r="G1022" s="6">
        <f>労働コスト!G1022/SUM(資本コスト!G1022,労働コスト!G1022)</f>
        <v>0.20334545814574106</v>
      </c>
      <c r="H1022" s="6">
        <f>労働コスト!H1022/SUM(資本コスト!H1022,労働コスト!H1022)</f>
        <v>0.28236468303262857</v>
      </c>
      <c r="I1022" s="6">
        <f>労働コスト!I1022/SUM(資本コスト!I1022,労働コスト!I1022)</f>
        <v>0.34009143178386331</v>
      </c>
    </row>
    <row r="1023" spans="1:9" x14ac:dyDescent="0.15">
      <c r="A1023" s="1">
        <v>45</v>
      </c>
      <c r="B1023" s="1" t="s">
        <v>143</v>
      </c>
      <c r="C1023" s="1">
        <v>8</v>
      </c>
      <c r="D1023" s="1" t="s">
        <v>159</v>
      </c>
      <c r="E1023" s="6">
        <f>労働コスト!E1023/SUM(資本コスト!E1023,労働コスト!E1023)</f>
        <v>0.68901074806109286</v>
      </c>
      <c r="F1023" s="6">
        <f>労働コスト!F1023/SUM(資本コスト!F1023,労働コスト!F1023)</f>
        <v>0.81156497211527612</v>
      </c>
      <c r="G1023" s="6">
        <f>労働コスト!G1023/SUM(資本コスト!G1023,労働コスト!G1023)</f>
        <v>0.77816381582227523</v>
      </c>
      <c r="H1023" s="6">
        <f>労働コスト!H1023/SUM(資本コスト!H1023,労働コスト!H1023)</f>
        <v>0.81459347803803794</v>
      </c>
      <c r="I1023" s="6">
        <f>労働コスト!I1023/SUM(資本コスト!I1023,労働コスト!I1023)</f>
        <v>0.79341786618208732</v>
      </c>
    </row>
    <row r="1024" spans="1:9" x14ac:dyDescent="0.15">
      <c r="A1024" s="1">
        <v>45</v>
      </c>
      <c r="B1024" s="1" t="s">
        <v>143</v>
      </c>
      <c r="C1024" s="1">
        <v>9</v>
      </c>
      <c r="D1024" s="1" t="s">
        <v>160</v>
      </c>
      <c r="E1024" s="6">
        <f>労働コスト!E1024/SUM(資本コスト!E1024,労働コスト!E1024)</f>
        <v>0.43123303259408369</v>
      </c>
      <c r="F1024" s="6">
        <f>労働コスト!F1024/SUM(資本コスト!F1024,労働コスト!F1024)</f>
        <v>0.42992337192214047</v>
      </c>
      <c r="G1024" s="6">
        <f>労働コスト!G1024/SUM(資本コスト!G1024,労働コスト!G1024)</f>
        <v>0.49898986544776863</v>
      </c>
      <c r="H1024" s="6">
        <f>労働コスト!H1024/SUM(資本コスト!H1024,労働コスト!H1024)</f>
        <v>0.64384724004433824</v>
      </c>
      <c r="I1024" s="6">
        <f>労働コスト!I1024/SUM(資本コスト!I1024,労働コスト!I1024)</f>
        <v>0.60818058868756497</v>
      </c>
    </row>
    <row r="1025" spans="1:9" x14ac:dyDescent="0.15">
      <c r="A1025" s="1">
        <v>45</v>
      </c>
      <c r="B1025" s="1" t="s">
        <v>143</v>
      </c>
      <c r="C1025" s="1">
        <v>10</v>
      </c>
      <c r="D1025" s="1" t="s">
        <v>161</v>
      </c>
      <c r="E1025" s="6">
        <f>労働コスト!E1025/SUM(資本コスト!E1025,労働コスト!E1025)</f>
        <v>0.79282464662058749</v>
      </c>
      <c r="F1025" s="6">
        <f>労働コスト!F1025/SUM(資本コスト!F1025,労働コスト!F1025)</f>
        <v>0.81677111906119704</v>
      </c>
      <c r="G1025" s="6">
        <f>労働コスト!G1025/SUM(資本コスト!G1025,労働コスト!G1025)</f>
        <v>0.85283417538342454</v>
      </c>
      <c r="H1025" s="6">
        <f>労働コスト!H1025/SUM(資本コスト!H1025,労働コスト!H1025)</f>
        <v>0.85278672840713377</v>
      </c>
      <c r="I1025" s="6">
        <f>労働コスト!I1025/SUM(資本コスト!I1025,労働コスト!I1025)</f>
        <v>0.81146634514869342</v>
      </c>
    </row>
    <row r="1026" spans="1:9" x14ac:dyDescent="0.15">
      <c r="A1026" s="1">
        <v>45</v>
      </c>
      <c r="B1026" s="1" t="s">
        <v>143</v>
      </c>
      <c r="C1026" s="1">
        <v>11</v>
      </c>
      <c r="D1026" s="1" t="s">
        <v>162</v>
      </c>
      <c r="E1026" s="6">
        <f>労働コスト!E1026/SUM(資本コスト!E1026,労働コスト!E1026)</f>
        <v>0.88303091265668232</v>
      </c>
      <c r="F1026" s="6">
        <f>労働コスト!F1026/SUM(資本コスト!F1026,労働コスト!F1026)</f>
        <v>0.87863930584426042</v>
      </c>
      <c r="G1026" s="6">
        <f>労働コスト!G1026/SUM(資本コスト!G1026,労働コスト!G1026)</f>
        <v>0.83367600101546113</v>
      </c>
      <c r="H1026" s="6">
        <f>労働コスト!H1026/SUM(資本コスト!H1026,労働コスト!H1026)</f>
        <v>0.81611442070400741</v>
      </c>
      <c r="I1026" s="6">
        <f>労働コスト!I1026/SUM(資本コスト!I1026,労働コスト!I1026)</f>
        <v>0.75761295798801709</v>
      </c>
    </row>
    <row r="1027" spans="1:9" x14ac:dyDescent="0.15">
      <c r="A1027" s="1">
        <v>45</v>
      </c>
      <c r="B1027" s="1" t="s">
        <v>143</v>
      </c>
      <c r="C1027" s="1">
        <v>12</v>
      </c>
      <c r="D1027" s="1" t="s">
        <v>163</v>
      </c>
      <c r="E1027" s="6">
        <f>労働コスト!E1027/SUM(資本コスト!E1027,労働コスト!E1027)</f>
        <v>0.85036903574658818</v>
      </c>
      <c r="F1027" s="6">
        <f>労働コスト!F1027/SUM(資本コスト!F1027,労働コスト!F1027)</f>
        <v>0.86321849178709398</v>
      </c>
      <c r="G1027" s="6">
        <f>労働コスト!G1027/SUM(資本コスト!G1027,労働コスト!G1027)</f>
        <v>0.72519509112923208</v>
      </c>
      <c r="H1027" s="6">
        <f>労働コスト!H1027/SUM(資本コスト!H1027,労働コスト!H1027)</f>
        <v>0.70386391389160952</v>
      </c>
      <c r="I1027" s="6">
        <f>労働コスト!I1027/SUM(資本コスト!I1027,労働コスト!I1027)</f>
        <v>0.51482239789949946</v>
      </c>
    </row>
    <row r="1028" spans="1:9" x14ac:dyDescent="0.15">
      <c r="A1028" s="1">
        <v>45</v>
      </c>
      <c r="B1028" s="1" t="s">
        <v>143</v>
      </c>
      <c r="C1028" s="1">
        <v>13</v>
      </c>
      <c r="D1028" s="1" t="s">
        <v>164</v>
      </c>
      <c r="E1028" s="6">
        <f>労働コスト!E1028/SUM(資本コスト!E1028,労働コスト!E1028)</f>
        <v>0.92678074883927897</v>
      </c>
      <c r="F1028" s="6">
        <f>労働コスト!F1028/SUM(資本コスト!F1028,労働コスト!F1028)</f>
        <v>0.79411607818785013</v>
      </c>
      <c r="G1028" s="6">
        <f>労働コスト!G1028/SUM(資本コスト!G1028,労働コスト!G1028)</f>
        <v>0.63450699369174679</v>
      </c>
      <c r="H1028" s="6">
        <f>労働コスト!H1028/SUM(資本コスト!H1028,労働コスト!H1028)</f>
        <v>0.7675072576363603</v>
      </c>
      <c r="I1028" s="6">
        <f>労働コスト!I1028/SUM(資本コスト!I1028,労働コスト!I1028)</f>
        <v>0.76116034360185825</v>
      </c>
    </row>
    <row r="1029" spans="1:9" x14ac:dyDescent="0.15">
      <c r="A1029" s="1">
        <v>45</v>
      </c>
      <c r="B1029" s="1" t="s">
        <v>143</v>
      </c>
      <c r="C1029" s="1">
        <v>14</v>
      </c>
      <c r="D1029" s="1" t="s">
        <v>165</v>
      </c>
      <c r="E1029" s="6">
        <f>労働コスト!E1029/SUM(資本コスト!E1029,労働コスト!E1029)</f>
        <v>0.99714296835318073</v>
      </c>
      <c r="F1029" s="6">
        <f>労働コスト!F1029/SUM(資本コスト!F1029,労働コスト!F1029)</f>
        <v>0.96633757137963672</v>
      </c>
      <c r="G1029" s="6">
        <f>労働コスト!G1029/SUM(資本コスト!G1029,労働コスト!G1029)</f>
        <v>0.66645120393334212</v>
      </c>
      <c r="H1029" s="6">
        <f>労働コスト!H1029/SUM(資本コスト!H1029,労働コスト!H1029)</f>
        <v>0.54624268899171768</v>
      </c>
      <c r="I1029" s="6">
        <f>労働コスト!I1029/SUM(資本コスト!I1029,労働コスト!I1029)</f>
        <v>0.40020257328253683</v>
      </c>
    </row>
    <row r="1030" spans="1:9" x14ac:dyDescent="0.15">
      <c r="A1030" s="1">
        <v>45</v>
      </c>
      <c r="B1030" s="1" t="s">
        <v>143</v>
      </c>
      <c r="C1030" s="1">
        <v>15</v>
      </c>
      <c r="D1030" s="1" t="s">
        <v>166</v>
      </c>
      <c r="E1030" s="6">
        <f>労働コスト!E1030/SUM(資本コスト!E1030,労働コスト!E1030)</f>
        <v>0.8711087875085417</v>
      </c>
      <c r="F1030" s="6">
        <f>労働コスト!F1030/SUM(資本コスト!F1030,労働コスト!F1030)</f>
        <v>0.86320687438990074</v>
      </c>
      <c r="G1030" s="6">
        <f>労働コスト!G1030/SUM(資本コスト!G1030,労働コスト!G1030)</f>
        <v>0.80035564091131195</v>
      </c>
      <c r="H1030" s="6">
        <f>労働コスト!H1030/SUM(資本コスト!H1030,労働コスト!H1030)</f>
        <v>0.76583398072073172</v>
      </c>
      <c r="I1030" s="6">
        <f>労働コスト!I1030/SUM(資本コスト!I1030,労働コスト!I1030)</f>
        <v>0.62396432244758693</v>
      </c>
    </row>
    <row r="1031" spans="1:9" x14ac:dyDescent="0.15">
      <c r="A1031" s="1">
        <v>45</v>
      </c>
      <c r="B1031" s="1" t="s">
        <v>93</v>
      </c>
      <c r="C1031" s="1">
        <v>16</v>
      </c>
      <c r="D1031" s="1" t="s">
        <v>149</v>
      </c>
      <c r="E1031" s="6">
        <f>労働コスト!E1031/SUM(資本コスト!E1031,労働コスト!E1031)</f>
        <v>0.62737754920307109</v>
      </c>
      <c r="F1031" s="6">
        <f>労働コスト!F1031/SUM(資本コスト!F1031,労働コスト!F1031)</f>
        <v>0.89563724327454919</v>
      </c>
      <c r="G1031" s="6">
        <f>労働コスト!G1031/SUM(資本コスト!G1031,労働コスト!G1031)</f>
        <v>0.87507406424241496</v>
      </c>
      <c r="H1031" s="6">
        <f>労働コスト!H1031/SUM(資本コスト!H1031,労働コスト!H1031)</f>
        <v>0.89745123907642887</v>
      </c>
      <c r="I1031" s="6">
        <f>労働コスト!I1031/SUM(資本コスト!I1031,労働コスト!I1031)</f>
        <v>0.88116655136316879</v>
      </c>
    </row>
    <row r="1032" spans="1:9" x14ac:dyDescent="0.15">
      <c r="A1032" s="1">
        <v>45</v>
      </c>
      <c r="B1032" s="1" t="s">
        <v>93</v>
      </c>
      <c r="C1032" s="1">
        <v>17</v>
      </c>
      <c r="D1032" s="1" t="s">
        <v>150</v>
      </c>
      <c r="E1032" s="6">
        <f>労働コスト!E1032/SUM(資本コスト!E1032,労働コスト!E1032)</f>
        <v>0.17804516673588155</v>
      </c>
      <c r="F1032" s="6">
        <f>労働コスト!F1032/SUM(資本コスト!F1032,労働コスト!F1032)</f>
        <v>0.36989716280481577</v>
      </c>
      <c r="G1032" s="6">
        <f>労働コスト!G1032/SUM(資本コスト!G1032,労働コスト!G1032)</f>
        <v>0.37018347845059679</v>
      </c>
      <c r="H1032" s="6">
        <f>労働コスト!H1032/SUM(資本コスト!H1032,労働コスト!H1032)</f>
        <v>0.43848996905354187</v>
      </c>
      <c r="I1032" s="6">
        <f>労働コスト!I1032/SUM(資本コスト!I1032,労働コスト!I1032)</f>
        <v>0.40617136880356752</v>
      </c>
    </row>
    <row r="1033" spans="1:9" x14ac:dyDescent="0.15">
      <c r="A1033" s="1">
        <v>45</v>
      </c>
      <c r="B1033" s="1" t="s">
        <v>93</v>
      </c>
      <c r="C1033" s="1">
        <v>18</v>
      </c>
      <c r="D1033" s="1" t="s">
        <v>151</v>
      </c>
      <c r="E1033" s="6">
        <f>労働コスト!E1033/SUM(資本コスト!E1033,労働コスト!E1033)</f>
        <v>0.88397758929007997</v>
      </c>
      <c r="F1033" s="6">
        <f>労働コスト!F1033/SUM(資本コスト!F1033,労働コスト!F1033)</f>
        <v>0.85094503765366103</v>
      </c>
      <c r="G1033" s="6">
        <f>労働コスト!G1033/SUM(資本コスト!G1033,労働コスト!G1033)</f>
        <v>0.87098917138380527</v>
      </c>
      <c r="H1033" s="6">
        <f>労働コスト!H1033/SUM(資本コスト!H1033,労働コスト!H1033)</f>
        <v>0.85714082646986778</v>
      </c>
      <c r="I1033" s="6">
        <f>労働コスト!I1033/SUM(資本コスト!I1033,労働コスト!I1033)</f>
        <v>0.85790628506571576</v>
      </c>
    </row>
    <row r="1034" spans="1:9" x14ac:dyDescent="0.15">
      <c r="A1034" s="1">
        <v>45</v>
      </c>
      <c r="B1034" s="1" t="s">
        <v>93</v>
      </c>
      <c r="C1034" s="1">
        <v>19</v>
      </c>
      <c r="D1034" s="1" t="s">
        <v>152</v>
      </c>
      <c r="E1034" s="6">
        <f>労働コスト!E1034/SUM(資本コスト!E1034,労働コスト!E1034)</f>
        <v>0.64404511265930142</v>
      </c>
      <c r="F1034" s="6">
        <f>労働コスト!F1034/SUM(資本コスト!F1034,労働コスト!F1034)</f>
        <v>0.82264488824663895</v>
      </c>
      <c r="G1034" s="6">
        <f>労働コスト!G1034/SUM(資本コスト!G1034,労働コスト!G1034)</f>
        <v>0.8994023197294484</v>
      </c>
      <c r="H1034" s="6">
        <f>労働コスト!H1034/SUM(資本コスト!H1034,労働コスト!H1034)</f>
        <v>0.87419462765141853</v>
      </c>
      <c r="I1034" s="6">
        <f>労働コスト!I1034/SUM(資本コスト!I1034,労働コスト!I1034)</f>
        <v>0.72806438550806341</v>
      </c>
    </row>
    <row r="1035" spans="1:9" x14ac:dyDescent="0.15">
      <c r="A1035" s="1">
        <v>45</v>
      </c>
      <c r="B1035" s="1" t="s">
        <v>93</v>
      </c>
      <c r="C1035" s="1">
        <v>20</v>
      </c>
      <c r="D1035" s="1" t="s">
        <v>153</v>
      </c>
      <c r="E1035" s="6">
        <f>労働コスト!E1035/SUM(資本コスト!E1035,労働コスト!E1035)</f>
        <v>0.51024046479307805</v>
      </c>
      <c r="F1035" s="6">
        <f>労働コスト!F1035/SUM(資本コスト!F1035,労働コスト!F1035)</f>
        <v>0.27215101099701305</v>
      </c>
      <c r="G1035" s="6">
        <f>労働コスト!G1035/SUM(資本コスト!G1035,労働コスト!G1035)</f>
        <v>0.24743997302147933</v>
      </c>
      <c r="H1035" s="6">
        <f>労働コスト!H1035/SUM(資本コスト!H1035,労働コスト!H1035)</f>
        <v>0.2285051807604839</v>
      </c>
      <c r="I1035" s="6">
        <f>労働コスト!I1035/SUM(資本コスト!I1035,労働コスト!I1035)</f>
        <v>0.18146456336772807</v>
      </c>
    </row>
    <row r="1036" spans="1:9" x14ac:dyDescent="0.15">
      <c r="A1036" s="1">
        <v>45</v>
      </c>
      <c r="B1036" s="1" t="s">
        <v>93</v>
      </c>
      <c r="C1036" s="1">
        <v>21</v>
      </c>
      <c r="D1036" s="1" t="s">
        <v>154</v>
      </c>
      <c r="E1036" s="6">
        <f>労働コスト!E1036/SUM(資本コスト!E1036,労働コスト!E1036)</f>
        <v>0.73447541335031918</v>
      </c>
      <c r="F1036" s="6">
        <f>労働コスト!F1036/SUM(資本コスト!F1036,労働コスト!F1036)</f>
        <v>0.68438388174093312</v>
      </c>
      <c r="G1036" s="6">
        <f>労働コスト!G1036/SUM(資本コスト!G1036,労働コスト!G1036)</f>
        <v>0.66294097019330167</v>
      </c>
      <c r="H1036" s="6">
        <f>労働コスト!H1036/SUM(資本コスト!H1036,労働コスト!H1036)</f>
        <v>0.60067579820485006</v>
      </c>
      <c r="I1036" s="6">
        <f>労働コスト!I1036/SUM(資本コスト!I1036,労働コスト!I1036)</f>
        <v>0.46770629875122249</v>
      </c>
    </row>
    <row r="1037" spans="1:9" x14ac:dyDescent="0.15">
      <c r="A1037" s="1">
        <v>45</v>
      </c>
      <c r="B1037" s="1" t="s">
        <v>44</v>
      </c>
      <c r="C1037" s="1">
        <v>22</v>
      </c>
      <c r="D1037" s="1" t="s">
        <v>146</v>
      </c>
      <c r="E1037" s="6">
        <f>労働コスト!E1037/SUM(資本コスト!E1037,労働コスト!E1037)</f>
        <v>0.83603744838748206</v>
      </c>
      <c r="F1037" s="6">
        <f>労働コスト!F1037/SUM(資本コスト!F1037,労働コスト!F1037)</f>
        <v>0.78211754773918241</v>
      </c>
      <c r="G1037" s="6">
        <f>労働コスト!G1037/SUM(資本コスト!G1037,労働コスト!G1037)</f>
        <v>0.71800859190525201</v>
      </c>
      <c r="H1037" s="6">
        <f>労働コスト!H1037/SUM(資本コスト!H1037,労働コスト!H1037)</f>
        <v>0.70886091956275465</v>
      </c>
      <c r="I1037" s="6">
        <f>労働コスト!I1037/SUM(資本コスト!I1037,労働コスト!I1037)</f>
        <v>0.74295209547882257</v>
      </c>
    </row>
    <row r="1038" spans="1:9" x14ac:dyDescent="0.15">
      <c r="A1038" s="1">
        <v>45</v>
      </c>
      <c r="B1038" s="1" t="s">
        <v>44</v>
      </c>
      <c r="C1038" s="1">
        <v>23</v>
      </c>
      <c r="D1038" s="1" t="s">
        <v>167</v>
      </c>
      <c r="E1038" s="6">
        <f>労働コスト!E1038/SUM(資本コスト!E1038,労働コスト!E1038)</f>
        <v>0.6291336790583707</v>
      </c>
      <c r="F1038" s="6">
        <f>労働コスト!F1038/SUM(資本コスト!F1038,労働コスト!F1038)</f>
        <v>0.75565472451516547</v>
      </c>
      <c r="G1038" s="6">
        <f>労働コスト!G1038/SUM(資本コスト!G1038,労働コスト!G1038)</f>
        <v>0.7443242722962452</v>
      </c>
      <c r="H1038" s="6">
        <f>労働コスト!H1038/SUM(資本コスト!H1038,労働コスト!H1038)</f>
        <v>0.75776287852679192</v>
      </c>
      <c r="I1038" s="6">
        <f>労働コスト!I1038/SUM(資本コスト!I1038,労働コスト!I1038)</f>
        <v>0.66823139012726274</v>
      </c>
    </row>
    <row r="1039" spans="1:9" x14ac:dyDescent="0.15">
      <c r="A1039" s="1">
        <v>46</v>
      </c>
      <c r="B1039" s="1" t="s">
        <v>94</v>
      </c>
      <c r="C1039" s="1">
        <v>1</v>
      </c>
      <c r="D1039" s="1" t="s">
        <v>147</v>
      </c>
      <c r="E1039" s="6">
        <f>労働コスト!E1039/SUM(資本コスト!E1039,労働コスト!E1039)</f>
        <v>0.47037037891175038</v>
      </c>
      <c r="F1039" s="6">
        <f>労働コスト!F1039/SUM(資本コスト!F1039,労働コスト!F1039)</f>
        <v>0.57315248149263232</v>
      </c>
      <c r="G1039" s="6">
        <f>労働コスト!G1039/SUM(資本コスト!G1039,労働コスト!G1039)</f>
        <v>0.50759063596272103</v>
      </c>
      <c r="H1039" s="6">
        <f>労働コスト!H1039/SUM(資本コスト!H1039,労働コスト!H1039)</f>
        <v>0.39540271526821053</v>
      </c>
      <c r="I1039" s="6">
        <f>労働コスト!I1039/SUM(資本コスト!I1039,労働コスト!I1039)</f>
        <v>0.32032618154698422</v>
      </c>
    </row>
    <row r="1040" spans="1:9" x14ac:dyDescent="0.15">
      <c r="A1040" s="1">
        <v>46</v>
      </c>
      <c r="B1040" s="1" t="s">
        <v>94</v>
      </c>
      <c r="C1040" s="1">
        <v>2</v>
      </c>
      <c r="D1040" s="1" t="s">
        <v>148</v>
      </c>
      <c r="E1040" s="6">
        <f>労働コスト!E1040/SUM(資本コスト!E1040,労働コスト!E1040)</f>
        <v>0.71743775382683372</v>
      </c>
      <c r="F1040" s="6">
        <f>労働コスト!F1040/SUM(資本コスト!F1040,労働コスト!F1040)</f>
        <v>0.71297220856451216</v>
      </c>
      <c r="G1040" s="6">
        <f>労働コスト!G1040/SUM(資本コスト!G1040,労働コスト!G1040)</f>
        <v>0.61128919882502397</v>
      </c>
      <c r="H1040" s="6">
        <f>労働コスト!H1040/SUM(資本コスト!H1040,労働コスト!H1040)</f>
        <v>0.65568520209126835</v>
      </c>
      <c r="I1040" s="6">
        <f>労働コスト!I1040/SUM(資本コスト!I1040,労働コスト!I1040)</f>
        <v>0.47112486222252298</v>
      </c>
    </row>
    <row r="1041" spans="1:9" x14ac:dyDescent="0.15">
      <c r="A1041" s="1">
        <v>46</v>
      </c>
      <c r="B1041" s="1" t="s">
        <v>144</v>
      </c>
      <c r="C1041" s="1">
        <v>3</v>
      </c>
      <c r="D1041" s="1" t="s">
        <v>155</v>
      </c>
      <c r="E1041" s="6">
        <f>労働コスト!E1041/SUM(資本コスト!E1041,労働コスト!E1041)</f>
        <v>0.64157163524268535</v>
      </c>
      <c r="F1041" s="6">
        <f>労働コスト!F1041/SUM(資本コスト!F1041,労働コスト!F1041)</f>
        <v>0.72934257645957223</v>
      </c>
      <c r="G1041" s="6">
        <f>労働コスト!G1041/SUM(資本コスト!G1041,労働コスト!G1041)</f>
        <v>0.68509754565178616</v>
      </c>
      <c r="H1041" s="6">
        <f>労働コスト!H1041/SUM(資本コスト!H1041,労働コスト!H1041)</f>
        <v>0.69439594646538672</v>
      </c>
      <c r="I1041" s="6">
        <f>労働コスト!I1041/SUM(資本コスト!I1041,労働コスト!I1041)</f>
        <v>0.67978962456025094</v>
      </c>
    </row>
    <row r="1042" spans="1:9" x14ac:dyDescent="0.15">
      <c r="A1042" s="1">
        <v>46</v>
      </c>
      <c r="B1042" s="1" t="s">
        <v>144</v>
      </c>
      <c r="C1042" s="1">
        <v>4</v>
      </c>
      <c r="D1042" s="1" t="s">
        <v>156</v>
      </c>
      <c r="E1042" s="6">
        <f>労働コスト!E1042/SUM(資本コスト!E1042,労働コスト!E1042)</f>
        <v>0.95616123444904066</v>
      </c>
      <c r="F1042" s="6">
        <f>労働コスト!F1042/SUM(資本コスト!F1042,労働コスト!F1042)</f>
        <v>0.92614447149625589</v>
      </c>
      <c r="G1042" s="6">
        <f>労働コスト!G1042/SUM(資本コスト!G1042,労働コスト!G1042)</f>
        <v>0.87711103823102365</v>
      </c>
      <c r="H1042" s="6">
        <f>労働コスト!H1042/SUM(資本コスト!H1042,労働コスト!H1042)</f>
        <v>0.7999250541867281</v>
      </c>
      <c r="I1042" s="6">
        <f>労働コスト!I1042/SUM(資本コスト!I1042,労働コスト!I1042)</f>
        <v>0.70384824894720177</v>
      </c>
    </row>
    <row r="1043" spans="1:9" x14ac:dyDescent="0.15">
      <c r="A1043" s="1">
        <v>46</v>
      </c>
      <c r="B1043" s="1" t="s">
        <v>144</v>
      </c>
      <c r="C1043" s="1">
        <v>5</v>
      </c>
      <c r="D1043" s="1" t="s">
        <v>157</v>
      </c>
      <c r="E1043" s="6">
        <f>労働コスト!E1043/SUM(資本コスト!E1043,労働コスト!E1043)</f>
        <v>0.43766505922652382</v>
      </c>
      <c r="F1043" s="6">
        <f>労働コスト!F1043/SUM(資本コスト!F1043,労働コスト!F1043)</f>
        <v>0.57897435877304426</v>
      </c>
      <c r="G1043" s="6">
        <f>労働コスト!G1043/SUM(資本コスト!G1043,労働コスト!G1043)</f>
        <v>0.499747252904158</v>
      </c>
      <c r="H1043" s="6">
        <f>労働コスト!H1043/SUM(資本コスト!H1043,労働コスト!H1043)</f>
        <v>0.47337899275872314</v>
      </c>
      <c r="I1043" s="6">
        <f>労働コスト!I1043/SUM(資本コスト!I1043,労働コスト!I1043)</f>
        <v>0.4030108973979965</v>
      </c>
    </row>
    <row r="1044" spans="1:9" x14ac:dyDescent="0.15">
      <c r="A1044" s="1">
        <v>46</v>
      </c>
      <c r="B1044" s="1" t="s">
        <v>144</v>
      </c>
      <c r="C1044" s="1">
        <v>6</v>
      </c>
      <c r="D1044" s="1" t="s">
        <v>49</v>
      </c>
      <c r="E1044" s="6">
        <f>労働コスト!E1044/SUM(資本コスト!E1044,労働コスト!E1044)</f>
        <v>0.49697386044318248</v>
      </c>
      <c r="F1044" s="6">
        <f>労働コスト!F1044/SUM(資本コスト!F1044,労働コスト!F1044)</f>
        <v>0.74521383892967552</v>
      </c>
      <c r="G1044" s="6">
        <f>労働コスト!G1044/SUM(資本コスト!G1044,労働コスト!G1044)</f>
        <v>0.78367887580538942</v>
      </c>
      <c r="H1044" s="6">
        <f>労働コスト!H1044/SUM(資本コスト!H1044,労働コスト!H1044)</f>
        <v>0.67891614920750387</v>
      </c>
      <c r="I1044" s="6">
        <f>労働コスト!I1044/SUM(資本コスト!I1044,労働コスト!I1044)</f>
        <v>0.53505547791935071</v>
      </c>
    </row>
    <row r="1045" spans="1:9" x14ac:dyDescent="0.15">
      <c r="A1045" s="1">
        <v>46</v>
      </c>
      <c r="B1045" s="1" t="s">
        <v>144</v>
      </c>
      <c r="C1045" s="1">
        <v>7</v>
      </c>
      <c r="D1045" s="1" t="s">
        <v>158</v>
      </c>
      <c r="E1045" s="6">
        <f>労働コスト!E1045/SUM(資本コスト!E1045,労働コスト!E1045)</f>
        <v>0.20712834658202425</v>
      </c>
      <c r="F1045" s="6">
        <f>労働コスト!F1045/SUM(資本コスト!F1045,労働コスト!F1045)</f>
        <v>0.66603125667075225</v>
      </c>
      <c r="G1045" s="6">
        <f>労働コスト!G1045/SUM(資本コスト!G1045,労働コスト!G1045)</f>
        <v>0.7152021124932012</v>
      </c>
      <c r="H1045" s="6">
        <f>労働コスト!H1045/SUM(資本コスト!H1045,労働コスト!H1045)</f>
        <v>0.54156926407027117</v>
      </c>
      <c r="I1045" s="6">
        <f>労働コスト!I1045/SUM(資本コスト!I1045,労働コスト!I1045)</f>
        <v>0.54526963091312863</v>
      </c>
    </row>
    <row r="1046" spans="1:9" x14ac:dyDescent="0.15">
      <c r="A1046" s="1">
        <v>46</v>
      </c>
      <c r="B1046" s="1" t="s">
        <v>144</v>
      </c>
      <c r="C1046" s="1">
        <v>8</v>
      </c>
      <c r="D1046" s="1" t="s">
        <v>159</v>
      </c>
      <c r="E1046" s="6">
        <f>労働コスト!E1046/SUM(資本コスト!E1046,労働コスト!E1046)</f>
        <v>0.67550452074617229</v>
      </c>
      <c r="F1046" s="6">
        <f>労働コスト!F1046/SUM(資本コスト!F1046,労働コスト!F1046)</f>
        <v>0.80401760782789033</v>
      </c>
      <c r="G1046" s="6">
        <f>労働コスト!G1046/SUM(資本コスト!G1046,労働コスト!G1046)</f>
        <v>0.81153732839935555</v>
      </c>
      <c r="H1046" s="6">
        <f>労働コスト!H1046/SUM(資本コスト!H1046,労働コスト!H1046)</f>
        <v>0.68892764940741513</v>
      </c>
      <c r="I1046" s="6">
        <f>労働コスト!I1046/SUM(資本コスト!I1046,労働コスト!I1046)</f>
        <v>0.55176983616694353</v>
      </c>
    </row>
    <row r="1047" spans="1:9" x14ac:dyDescent="0.15">
      <c r="A1047" s="1">
        <v>46</v>
      </c>
      <c r="B1047" s="1" t="s">
        <v>144</v>
      </c>
      <c r="C1047" s="1">
        <v>9</v>
      </c>
      <c r="D1047" s="1" t="s">
        <v>160</v>
      </c>
      <c r="E1047" s="6">
        <f>労働コスト!E1047/SUM(資本コスト!E1047,労働コスト!E1047)</f>
        <v>0.60515720577512078</v>
      </c>
      <c r="F1047" s="6">
        <f>労働コスト!F1047/SUM(資本コスト!F1047,労働コスト!F1047)</f>
        <v>0.26109926350113755</v>
      </c>
      <c r="G1047" s="6">
        <f>労働コスト!G1047/SUM(資本コスト!G1047,労働コスト!G1047)</f>
        <v>0.46350154259762139</v>
      </c>
      <c r="H1047" s="6">
        <f>労働コスト!H1047/SUM(資本コスト!H1047,労働コスト!H1047)</f>
        <v>0.43709949988479374</v>
      </c>
      <c r="I1047" s="6">
        <f>労働コスト!I1047/SUM(資本コスト!I1047,労働コスト!I1047)</f>
        <v>0.61499253394776376</v>
      </c>
    </row>
    <row r="1048" spans="1:9" x14ac:dyDescent="0.15">
      <c r="A1048" s="1">
        <v>46</v>
      </c>
      <c r="B1048" s="1" t="s">
        <v>144</v>
      </c>
      <c r="C1048" s="1">
        <v>10</v>
      </c>
      <c r="D1048" s="1" t="s">
        <v>161</v>
      </c>
      <c r="E1048" s="6">
        <f>労働コスト!E1048/SUM(資本コスト!E1048,労働コスト!E1048)</f>
        <v>0.75626653835234747</v>
      </c>
      <c r="F1048" s="6">
        <f>労働コスト!F1048/SUM(資本コスト!F1048,労働コスト!F1048)</f>
        <v>0.84727375674832395</v>
      </c>
      <c r="G1048" s="6">
        <f>労働コスト!G1048/SUM(資本コスト!G1048,労働コスト!G1048)</f>
        <v>0.80268340223457757</v>
      </c>
      <c r="H1048" s="6">
        <f>労働コスト!H1048/SUM(資本コスト!H1048,労働コスト!H1048)</f>
        <v>0.78245765547422219</v>
      </c>
      <c r="I1048" s="6">
        <f>労働コスト!I1048/SUM(資本コスト!I1048,労働コスト!I1048)</f>
        <v>0.75374536421778615</v>
      </c>
    </row>
    <row r="1049" spans="1:9" x14ac:dyDescent="0.15">
      <c r="A1049" s="1">
        <v>46</v>
      </c>
      <c r="B1049" s="1" t="s">
        <v>144</v>
      </c>
      <c r="C1049" s="1">
        <v>11</v>
      </c>
      <c r="D1049" s="1" t="s">
        <v>162</v>
      </c>
      <c r="E1049" s="6">
        <f>労働コスト!E1049/SUM(資本コスト!E1049,労働コスト!E1049)</f>
        <v>0.85072549957952259</v>
      </c>
      <c r="F1049" s="6">
        <f>労働コスト!F1049/SUM(資本コスト!F1049,労働コスト!F1049)</f>
        <v>0.83917465221992127</v>
      </c>
      <c r="G1049" s="6">
        <f>労働コスト!G1049/SUM(資本コスト!G1049,労働コスト!G1049)</f>
        <v>0.78234005264725126</v>
      </c>
      <c r="H1049" s="6">
        <f>労働コスト!H1049/SUM(資本コスト!H1049,労働コスト!H1049)</f>
        <v>0.78688929742643332</v>
      </c>
      <c r="I1049" s="6">
        <f>労働コスト!I1049/SUM(資本コスト!I1049,労働コスト!I1049)</f>
        <v>0.7311406362465187</v>
      </c>
    </row>
    <row r="1050" spans="1:9" x14ac:dyDescent="0.15">
      <c r="A1050" s="1">
        <v>46</v>
      </c>
      <c r="B1050" s="1" t="s">
        <v>144</v>
      </c>
      <c r="C1050" s="1">
        <v>12</v>
      </c>
      <c r="D1050" s="1" t="s">
        <v>163</v>
      </c>
      <c r="E1050" s="6">
        <f>労働コスト!E1050/SUM(資本コスト!E1050,労働コスト!E1050)</f>
        <v>0.8558102257772926</v>
      </c>
      <c r="F1050" s="6">
        <f>労働コスト!F1050/SUM(資本コスト!F1050,労働コスト!F1050)</f>
        <v>0.80143851141184952</v>
      </c>
      <c r="G1050" s="6">
        <f>労働コスト!G1050/SUM(資本コスト!G1050,労働コスト!G1050)</f>
        <v>0.6491479620338847</v>
      </c>
      <c r="H1050" s="6">
        <f>労働コスト!H1050/SUM(資本コスト!H1050,労働コスト!H1050)</f>
        <v>0.63919690397851037</v>
      </c>
      <c r="I1050" s="6">
        <f>労働コスト!I1050/SUM(資本コスト!I1050,労働コスト!I1050)</f>
        <v>0.55541909243344978</v>
      </c>
    </row>
    <row r="1051" spans="1:9" x14ac:dyDescent="0.15">
      <c r="A1051" s="1">
        <v>46</v>
      </c>
      <c r="B1051" s="1" t="s">
        <v>144</v>
      </c>
      <c r="C1051" s="1">
        <v>13</v>
      </c>
      <c r="D1051" s="1" t="s">
        <v>164</v>
      </c>
      <c r="E1051" s="6">
        <f>労働コスト!E1051/SUM(資本コスト!E1051,労働コスト!E1051)</f>
        <v>0.94315130282028592</v>
      </c>
      <c r="F1051" s="6">
        <f>労働コスト!F1051/SUM(資本コスト!F1051,労働コスト!F1051)</f>
        <v>0.78722278278381774</v>
      </c>
      <c r="G1051" s="6">
        <f>労働コスト!G1051/SUM(資本コスト!G1051,労働コスト!G1051)</f>
        <v>0.83435470885961893</v>
      </c>
      <c r="H1051" s="6">
        <f>労働コスト!H1051/SUM(資本コスト!H1051,労働コスト!H1051)</f>
        <v>0.79351982115616326</v>
      </c>
      <c r="I1051" s="6">
        <f>労働コスト!I1051/SUM(資本コスト!I1051,労働コスト!I1051)</f>
        <v>0.84619877287842227</v>
      </c>
    </row>
    <row r="1052" spans="1:9" x14ac:dyDescent="0.15">
      <c r="A1052" s="1">
        <v>46</v>
      </c>
      <c r="B1052" s="1" t="s">
        <v>144</v>
      </c>
      <c r="C1052" s="1">
        <v>14</v>
      </c>
      <c r="D1052" s="1" t="s">
        <v>165</v>
      </c>
      <c r="E1052" s="6">
        <f>労働コスト!E1052/SUM(資本コスト!E1052,労働コスト!E1052)</f>
        <v>0.99218082798386509</v>
      </c>
      <c r="F1052" s="6">
        <f>労働コスト!F1052/SUM(資本コスト!F1052,労働コスト!F1052)</f>
        <v>0.92416965095027592</v>
      </c>
      <c r="G1052" s="6">
        <f>労働コスト!G1052/SUM(資本コスト!G1052,労働コスト!G1052)</f>
        <v>0.85911643155348927</v>
      </c>
      <c r="H1052" s="6">
        <f>労働コスト!H1052/SUM(資本コスト!H1052,労働コスト!H1052)</f>
        <v>0.85963260226448213</v>
      </c>
      <c r="I1052" s="6">
        <f>労働コスト!I1052/SUM(資本コスト!I1052,労働コスト!I1052)</f>
        <v>0.70865614207257988</v>
      </c>
    </row>
    <row r="1053" spans="1:9" x14ac:dyDescent="0.15">
      <c r="A1053" s="1">
        <v>46</v>
      </c>
      <c r="B1053" s="1" t="s">
        <v>144</v>
      </c>
      <c r="C1053" s="1">
        <v>15</v>
      </c>
      <c r="D1053" s="1" t="s">
        <v>166</v>
      </c>
      <c r="E1053" s="6">
        <f>労働コスト!E1053/SUM(資本コスト!E1053,労働コスト!E1053)</f>
        <v>0.85821732549953467</v>
      </c>
      <c r="F1053" s="6">
        <f>労働コスト!F1053/SUM(資本コスト!F1053,労働コスト!F1053)</f>
        <v>0.85216053528316282</v>
      </c>
      <c r="G1053" s="6">
        <f>労働コスト!G1053/SUM(資本コスト!G1053,労働コスト!G1053)</f>
        <v>0.81204546389034571</v>
      </c>
      <c r="H1053" s="6">
        <f>労働コスト!H1053/SUM(資本コスト!H1053,労働コスト!H1053)</f>
        <v>0.79407282192856343</v>
      </c>
      <c r="I1053" s="6">
        <f>労働コスト!I1053/SUM(資本コスト!I1053,労働コスト!I1053)</f>
        <v>0.77541773007516024</v>
      </c>
    </row>
    <row r="1054" spans="1:9" x14ac:dyDescent="0.15">
      <c r="A1054" s="1">
        <v>46</v>
      </c>
      <c r="B1054" s="1" t="s">
        <v>94</v>
      </c>
      <c r="C1054" s="1">
        <v>16</v>
      </c>
      <c r="D1054" s="1" t="s">
        <v>149</v>
      </c>
      <c r="E1054" s="6">
        <f>労働コスト!E1054/SUM(資本コスト!E1054,労働コスト!E1054)</f>
        <v>0.62838216471901087</v>
      </c>
      <c r="F1054" s="6">
        <f>労働コスト!F1054/SUM(資本コスト!F1054,労働コスト!F1054)</f>
        <v>0.89438033302454822</v>
      </c>
      <c r="G1054" s="6">
        <f>労働コスト!G1054/SUM(資本コスト!G1054,労働コスト!G1054)</f>
        <v>0.91302147127793021</v>
      </c>
      <c r="H1054" s="6">
        <f>労働コスト!H1054/SUM(資本コスト!H1054,労働コスト!H1054)</f>
        <v>0.92646632380349969</v>
      </c>
      <c r="I1054" s="6">
        <f>労働コスト!I1054/SUM(資本コスト!I1054,労働コスト!I1054)</f>
        <v>0.92337028200003046</v>
      </c>
    </row>
    <row r="1055" spans="1:9" x14ac:dyDescent="0.15">
      <c r="A1055" s="1">
        <v>46</v>
      </c>
      <c r="B1055" s="1" t="s">
        <v>94</v>
      </c>
      <c r="C1055" s="1">
        <v>17</v>
      </c>
      <c r="D1055" s="1" t="s">
        <v>150</v>
      </c>
      <c r="E1055" s="6">
        <f>労働コスト!E1055/SUM(資本コスト!E1055,労働コスト!E1055)</f>
        <v>0.47661310905761628</v>
      </c>
      <c r="F1055" s="6">
        <f>労働コスト!F1055/SUM(資本コスト!F1055,労働コスト!F1055)</f>
        <v>0.27773102975550285</v>
      </c>
      <c r="G1055" s="6">
        <f>労働コスト!G1055/SUM(資本コスト!G1055,労働コスト!G1055)</f>
        <v>0.30389987623124209</v>
      </c>
      <c r="H1055" s="6">
        <f>労働コスト!H1055/SUM(資本コスト!H1055,労働コスト!H1055)</f>
        <v>0.35471459246393833</v>
      </c>
      <c r="I1055" s="6">
        <f>労働コスト!I1055/SUM(資本コスト!I1055,労働コスト!I1055)</f>
        <v>0.31931350086610377</v>
      </c>
    </row>
    <row r="1056" spans="1:9" x14ac:dyDescent="0.15">
      <c r="A1056" s="1">
        <v>46</v>
      </c>
      <c r="B1056" s="1" t="s">
        <v>94</v>
      </c>
      <c r="C1056" s="1">
        <v>18</v>
      </c>
      <c r="D1056" s="1" t="s">
        <v>151</v>
      </c>
      <c r="E1056" s="6">
        <f>労働コスト!E1056/SUM(資本コスト!E1056,労働コスト!E1056)</f>
        <v>0.88947547286573403</v>
      </c>
      <c r="F1056" s="6">
        <f>労働コスト!F1056/SUM(資本コスト!F1056,労働コスト!F1056)</f>
        <v>0.85783746219429025</v>
      </c>
      <c r="G1056" s="6">
        <f>労働コスト!G1056/SUM(資本コスト!G1056,労働コスト!G1056)</f>
        <v>0.86094209589900406</v>
      </c>
      <c r="H1056" s="6">
        <f>労働コスト!H1056/SUM(資本コスト!H1056,労働コスト!H1056)</f>
        <v>0.87514562456932388</v>
      </c>
      <c r="I1056" s="6">
        <f>労働コスト!I1056/SUM(資本コスト!I1056,労働コスト!I1056)</f>
        <v>0.81050285418071155</v>
      </c>
    </row>
    <row r="1057" spans="1:9" x14ac:dyDescent="0.15">
      <c r="A1057" s="1">
        <v>46</v>
      </c>
      <c r="B1057" s="1" t="s">
        <v>94</v>
      </c>
      <c r="C1057" s="1">
        <v>19</v>
      </c>
      <c r="D1057" s="1" t="s">
        <v>152</v>
      </c>
      <c r="E1057" s="6">
        <f>労働コスト!E1057/SUM(資本コスト!E1057,労働コスト!E1057)</f>
        <v>0.61532510774636384</v>
      </c>
      <c r="F1057" s="6">
        <f>労働コスト!F1057/SUM(資本コスト!F1057,労働コスト!F1057)</f>
        <v>0.8294274233596336</v>
      </c>
      <c r="G1057" s="6">
        <f>労働コスト!G1057/SUM(資本コスト!G1057,労働コスト!G1057)</f>
        <v>0.87702487391258421</v>
      </c>
      <c r="H1057" s="6">
        <f>労働コスト!H1057/SUM(資本コスト!H1057,労働コスト!H1057)</f>
        <v>0.8592623520258067</v>
      </c>
      <c r="I1057" s="6">
        <f>労働コスト!I1057/SUM(資本コスト!I1057,労働コスト!I1057)</f>
        <v>0.74551808234749384</v>
      </c>
    </row>
    <row r="1058" spans="1:9" x14ac:dyDescent="0.15">
      <c r="A1058" s="1">
        <v>46</v>
      </c>
      <c r="B1058" s="1" t="s">
        <v>94</v>
      </c>
      <c r="C1058" s="1">
        <v>20</v>
      </c>
      <c r="D1058" s="1" t="s">
        <v>153</v>
      </c>
      <c r="E1058" s="6">
        <f>労働コスト!E1058/SUM(資本コスト!E1058,労働コスト!E1058)</f>
        <v>0.58489439855233383</v>
      </c>
      <c r="F1058" s="6">
        <f>労働コスト!F1058/SUM(資本コスト!F1058,労働コスト!F1058)</f>
        <v>0.2989060092050953</v>
      </c>
      <c r="G1058" s="6">
        <f>労働コスト!G1058/SUM(資本コスト!G1058,労働コスト!G1058)</f>
        <v>0.30092324144841442</v>
      </c>
      <c r="H1058" s="6">
        <f>労働コスト!H1058/SUM(資本コスト!H1058,労働コスト!H1058)</f>
        <v>0.26918695247915331</v>
      </c>
      <c r="I1058" s="6">
        <f>労働コスト!I1058/SUM(資本コスト!I1058,労働コスト!I1058)</f>
        <v>0.19752685278889226</v>
      </c>
    </row>
    <row r="1059" spans="1:9" x14ac:dyDescent="0.15">
      <c r="A1059" s="1">
        <v>46</v>
      </c>
      <c r="B1059" s="1" t="s">
        <v>94</v>
      </c>
      <c r="C1059" s="1">
        <v>21</v>
      </c>
      <c r="D1059" s="1" t="s">
        <v>154</v>
      </c>
      <c r="E1059" s="6">
        <f>労働コスト!E1059/SUM(資本コスト!E1059,労働コスト!E1059)</f>
        <v>0.70376664180931447</v>
      </c>
      <c r="F1059" s="6">
        <f>労働コスト!F1059/SUM(資本コスト!F1059,労働コスト!F1059)</f>
        <v>0.49249847128559049</v>
      </c>
      <c r="G1059" s="6">
        <f>労働コスト!G1059/SUM(資本コスト!G1059,労働コスト!G1059)</f>
        <v>0.54856910145678783</v>
      </c>
      <c r="H1059" s="6">
        <f>労働コスト!H1059/SUM(資本コスト!H1059,労働コスト!H1059)</f>
        <v>0.54494627934756312</v>
      </c>
      <c r="I1059" s="6">
        <f>労働コスト!I1059/SUM(資本コスト!I1059,労働コスト!I1059)</f>
        <v>0.53010054661281414</v>
      </c>
    </row>
    <row r="1060" spans="1:9" x14ac:dyDescent="0.15">
      <c r="A1060" s="1">
        <v>46</v>
      </c>
      <c r="B1060" s="1" t="s">
        <v>45</v>
      </c>
      <c r="C1060" s="1">
        <v>22</v>
      </c>
      <c r="D1060" s="1" t="s">
        <v>146</v>
      </c>
      <c r="E1060" s="6">
        <f>労働コスト!E1060/SUM(資本コスト!E1060,労働コスト!E1060)</f>
        <v>0.81901284715473699</v>
      </c>
      <c r="F1060" s="6">
        <f>労働コスト!F1060/SUM(資本コスト!F1060,労働コスト!F1060)</f>
        <v>0.73284402703225981</v>
      </c>
      <c r="G1060" s="6">
        <f>労働コスト!G1060/SUM(資本コスト!G1060,労働コスト!G1060)</f>
        <v>0.67163305861168932</v>
      </c>
      <c r="H1060" s="6">
        <f>労働コスト!H1060/SUM(資本コスト!H1060,労働コスト!H1060)</f>
        <v>0.70227701318904323</v>
      </c>
      <c r="I1060" s="6">
        <f>労働コスト!I1060/SUM(資本コスト!I1060,労働コスト!I1060)</f>
        <v>0.74217544325268436</v>
      </c>
    </row>
    <row r="1061" spans="1:9" x14ac:dyDescent="0.15">
      <c r="A1061" s="1">
        <v>46</v>
      </c>
      <c r="B1061" s="1" t="s">
        <v>45</v>
      </c>
      <c r="C1061" s="1">
        <v>23</v>
      </c>
      <c r="D1061" s="1" t="s">
        <v>167</v>
      </c>
      <c r="E1061" s="6">
        <f>労働コスト!E1061/SUM(資本コスト!E1061,労働コスト!E1061)</f>
        <v>0.66918034184854092</v>
      </c>
      <c r="F1061" s="6">
        <f>労働コスト!F1061/SUM(資本コスト!F1061,労働コスト!F1061)</f>
        <v>0.73243853161953687</v>
      </c>
      <c r="G1061" s="6">
        <f>労働コスト!G1061/SUM(資本コスト!G1061,労働コスト!G1061)</f>
        <v>0.72104132924064945</v>
      </c>
      <c r="H1061" s="6">
        <f>労働コスト!H1061/SUM(資本コスト!H1061,労働コスト!H1061)</f>
        <v>0.74135389872590229</v>
      </c>
      <c r="I1061" s="6">
        <f>労働コスト!I1061/SUM(資本コスト!I1061,労働コスト!I1061)</f>
        <v>0.70323786343779904</v>
      </c>
    </row>
    <row r="1062" spans="1:9" x14ac:dyDescent="0.15">
      <c r="A1062" s="1">
        <v>47</v>
      </c>
      <c r="B1062" s="1" t="s">
        <v>95</v>
      </c>
      <c r="C1062" s="1">
        <v>1</v>
      </c>
      <c r="D1062" s="1" t="s">
        <v>147</v>
      </c>
      <c r="E1062" s="6"/>
      <c r="F1062" s="6">
        <f>労働コスト!F1062/SUM(資本コスト!F1062,労働コスト!F1062)</f>
        <v>0.50559705552259171</v>
      </c>
      <c r="G1062" s="6">
        <f>労働コスト!G1062/SUM(資本コスト!G1062,労働コスト!G1062)</f>
        <v>0.44769925037189651</v>
      </c>
      <c r="H1062" s="6">
        <f>労働コスト!H1062/SUM(資本コスト!H1062,労働コスト!H1062)</f>
        <v>0.32034188308115169</v>
      </c>
      <c r="I1062" s="6">
        <f>労働コスト!I1062/SUM(資本コスト!I1062,労働コスト!I1062)</f>
        <v>0.23768955734363759</v>
      </c>
    </row>
    <row r="1063" spans="1:9" x14ac:dyDescent="0.15">
      <c r="A1063" s="1">
        <v>47</v>
      </c>
      <c r="B1063" s="1" t="s">
        <v>95</v>
      </c>
      <c r="C1063" s="1">
        <v>2</v>
      </c>
      <c r="D1063" s="1" t="s">
        <v>148</v>
      </c>
      <c r="E1063" s="6"/>
      <c r="F1063" s="6">
        <f>労働コスト!F1063/SUM(資本コスト!F1063,労働コスト!F1063)</f>
        <v>0.91273027533970219</v>
      </c>
      <c r="G1063" s="6">
        <f>労働コスト!G1063/SUM(資本コスト!G1063,労働コスト!G1063)</f>
        <v>0.77139208345691024</v>
      </c>
      <c r="H1063" s="6">
        <f>労働コスト!H1063/SUM(資本コスト!H1063,労働コスト!H1063)</f>
        <v>0.74251119344194672</v>
      </c>
      <c r="I1063" s="6">
        <f>労働コスト!I1063/SUM(資本コスト!I1063,労働コスト!I1063)</f>
        <v>0.51400332152931438</v>
      </c>
    </row>
    <row r="1064" spans="1:9" x14ac:dyDescent="0.15">
      <c r="A1064" s="1">
        <v>47</v>
      </c>
      <c r="B1064" s="1" t="s">
        <v>145</v>
      </c>
      <c r="C1064" s="1">
        <v>3</v>
      </c>
      <c r="D1064" s="1" t="s">
        <v>155</v>
      </c>
      <c r="E1064" s="6"/>
      <c r="F1064" s="6">
        <f>労働コスト!F1064/SUM(資本コスト!F1064,労働コスト!F1064)</f>
        <v>0.73671163431756403</v>
      </c>
      <c r="G1064" s="6">
        <f>労働コスト!G1064/SUM(資本コスト!G1064,労働コスト!G1064)</f>
        <v>0.64020604971090012</v>
      </c>
      <c r="H1064" s="6">
        <f>労働コスト!H1064/SUM(資本コスト!H1064,労働コスト!H1064)</f>
        <v>0.63563784502728238</v>
      </c>
      <c r="I1064" s="6">
        <f>労働コスト!I1064/SUM(資本コスト!I1064,労働コスト!I1064)</f>
        <v>0.52996588369377207</v>
      </c>
    </row>
    <row r="1065" spans="1:9" x14ac:dyDescent="0.15">
      <c r="A1065" s="1">
        <v>47</v>
      </c>
      <c r="B1065" s="1" t="s">
        <v>145</v>
      </c>
      <c r="C1065" s="1">
        <v>4</v>
      </c>
      <c r="D1065" s="1" t="s">
        <v>156</v>
      </c>
      <c r="E1065" s="6"/>
      <c r="F1065" s="6">
        <f>労働コスト!F1065/SUM(資本コスト!F1065,労働コスト!F1065)</f>
        <v>0.87176060275404832</v>
      </c>
      <c r="G1065" s="6">
        <f>労働コスト!G1065/SUM(資本コスト!G1065,労働コスト!G1065)</f>
        <v>0.86127115841457313</v>
      </c>
      <c r="H1065" s="6">
        <f>労働コスト!H1065/SUM(資本コスト!H1065,労働コスト!H1065)</f>
        <v>0.82082928033062541</v>
      </c>
      <c r="I1065" s="6">
        <f>労働コスト!I1065/SUM(資本コスト!I1065,労働コスト!I1065)</f>
        <v>0.75141855660234369</v>
      </c>
    </row>
    <row r="1066" spans="1:9" x14ac:dyDescent="0.15">
      <c r="A1066" s="1">
        <v>47</v>
      </c>
      <c r="B1066" s="1" t="s">
        <v>145</v>
      </c>
      <c r="C1066" s="1">
        <v>5</v>
      </c>
      <c r="D1066" s="1" t="s">
        <v>157</v>
      </c>
      <c r="E1066" s="6"/>
      <c r="F1066" s="6">
        <f>労働コスト!F1066/SUM(資本コスト!F1066,労働コスト!F1066)</f>
        <v>0.81658607179047271</v>
      </c>
      <c r="G1066" s="6">
        <f>労働コスト!G1066/SUM(資本コスト!G1066,労働コスト!G1066)</f>
        <v>0.70189140122051885</v>
      </c>
      <c r="H1066" s="6">
        <f>労働コスト!H1066/SUM(資本コスト!H1066,労働コスト!H1066)</f>
        <v>0.67005315843964841</v>
      </c>
      <c r="I1066" s="6">
        <f>労働コスト!I1066/SUM(資本コスト!I1066,労働コスト!I1066)</f>
        <v>0.62201714126631491</v>
      </c>
    </row>
    <row r="1067" spans="1:9" x14ac:dyDescent="0.15">
      <c r="A1067" s="1">
        <v>47</v>
      </c>
      <c r="B1067" s="1" t="s">
        <v>145</v>
      </c>
      <c r="C1067" s="1">
        <v>6</v>
      </c>
      <c r="D1067" s="1" t="s">
        <v>49</v>
      </c>
      <c r="E1067" s="6"/>
      <c r="F1067" s="6">
        <f>労働コスト!F1067/SUM(資本コスト!F1067,労働コスト!F1067)</f>
        <v>0.80691247786549503</v>
      </c>
      <c r="G1067" s="6">
        <f>労働コスト!G1067/SUM(資本コスト!G1067,労働コスト!G1067)</f>
        <v>0.80890436319200121</v>
      </c>
      <c r="H1067" s="6">
        <f>労働コスト!H1067/SUM(資本コスト!H1067,労働コスト!H1067)</f>
        <v>0.82201525868597203</v>
      </c>
      <c r="I1067" s="6">
        <f>労働コスト!I1067/SUM(資本コスト!I1067,労働コスト!I1067)</f>
        <v>0.65818590278676548</v>
      </c>
    </row>
    <row r="1068" spans="1:9" x14ac:dyDescent="0.15">
      <c r="A1068" s="1">
        <v>47</v>
      </c>
      <c r="B1068" s="1" t="s">
        <v>145</v>
      </c>
      <c r="C1068" s="1">
        <v>7</v>
      </c>
      <c r="D1068" s="1" t="s">
        <v>158</v>
      </c>
      <c r="E1068" s="6"/>
      <c r="F1068" s="6">
        <f>労働コスト!F1068/SUM(資本コスト!F1068,労働コスト!F1068)</f>
        <v>0.40222636508740445</v>
      </c>
      <c r="G1068" s="6">
        <f>労働コスト!G1068/SUM(資本コスト!G1068,労働コスト!G1068)</f>
        <v>0.46998659915090329</v>
      </c>
      <c r="H1068" s="6">
        <f>労働コスト!H1068/SUM(資本コスト!H1068,労働コスト!H1068)</f>
        <v>0.31925626489759906</v>
      </c>
      <c r="I1068" s="6">
        <f>労働コスト!I1068/SUM(資本コスト!I1068,労働コスト!I1068)</f>
        <v>0.13696506454421867</v>
      </c>
    </row>
    <row r="1069" spans="1:9" x14ac:dyDescent="0.15">
      <c r="A1069" s="1">
        <v>47</v>
      </c>
      <c r="B1069" s="1" t="s">
        <v>145</v>
      </c>
      <c r="C1069" s="1">
        <v>8</v>
      </c>
      <c r="D1069" s="1" t="s">
        <v>159</v>
      </c>
      <c r="E1069" s="6"/>
      <c r="F1069" s="6">
        <f>労働コスト!F1069/SUM(資本コスト!F1069,労働コスト!F1069)</f>
        <v>0.86415227717794929</v>
      </c>
      <c r="G1069" s="6">
        <f>労働コスト!G1069/SUM(資本コスト!G1069,労働コスト!G1069)</f>
        <v>0.82490224586025407</v>
      </c>
      <c r="H1069" s="6">
        <f>労働コスト!H1069/SUM(資本コスト!H1069,労働コスト!H1069)</f>
        <v>0.82728578332120262</v>
      </c>
      <c r="I1069" s="6">
        <f>労働コスト!I1069/SUM(資本コスト!I1069,労働コスト!I1069)</f>
        <v>0.72036976297809208</v>
      </c>
    </row>
    <row r="1070" spans="1:9" x14ac:dyDescent="0.15">
      <c r="A1070" s="1">
        <v>47</v>
      </c>
      <c r="B1070" s="1" t="s">
        <v>145</v>
      </c>
      <c r="C1070" s="1">
        <v>9</v>
      </c>
      <c r="D1070" s="1" t="s">
        <v>160</v>
      </c>
      <c r="E1070" s="6"/>
      <c r="F1070" s="6">
        <f>労働コスト!F1070/SUM(資本コスト!F1070,労働コスト!F1070)</f>
        <v>0.78178155409357031</v>
      </c>
      <c r="G1070" s="6">
        <f>労働コスト!G1070/SUM(資本コスト!G1070,労働コスト!G1070)</f>
        <v>0.75390169099233151</v>
      </c>
      <c r="H1070" s="6">
        <f>労働コスト!H1070/SUM(資本コスト!H1070,労働コスト!H1070)</f>
        <v>0.68655126948286038</v>
      </c>
      <c r="I1070" s="6">
        <f>労働コスト!I1070/SUM(資本コスト!I1070,労働コスト!I1070)</f>
        <v>0.62340762590111576</v>
      </c>
    </row>
    <row r="1071" spans="1:9" x14ac:dyDescent="0.15">
      <c r="A1071" s="1">
        <v>47</v>
      </c>
      <c r="B1071" s="1" t="s">
        <v>145</v>
      </c>
      <c r="C1071" s="1">
        <v>10</v>
      </c>
      <c r="D1071" s="1" t="s">
        <v>161</v>
      </c>
      <c r="E1071" s="6"/>
      <c r="F1071" s="6">
        <f>労働コスト!F1071/SUM(資本コスト!F1071,労働コスト!F1071)</f>
        <v>0.87595383906173252</v>
      </c>
      <c r="G1071" s="6">
        <f>労働コスト!G1071/SUM(資本コスト!G1071,労働コスト!G1071)</f>
        <v>0.84008027877573777</v>
      </c>
      <c r="H1071" s="6">
        <f>労働コスト!H1071/SUM(資本コスト!H1071,労働コスト!H1071)</f>
        <v>0.82572337839848797</v>
      </c>
      <c r="I1071" s="6">
        <f>労働コスト!I1071/SUM(資本コスト!I1071,労働コスト!I1071)</f>
        <v>0.73852328690609148</v>
      </c>
    </row>
    <row r="1072" spans="1:9" x14ac:dyDescent="0.15">
      <c r="A1072" s="1">
        <v>47</v>
      </c>
      <c r="B1072" s="1" t="s">
        <v>145</v>
      </c>
      <c r="C1072" s="1">
        <v>11</v>
      </c>
      <c r="D1072" s="1" t="s">
        <v>162</v>
      </c>
      <c r="E1072" s="6"/>
      <c r="F1072" s="6">
        <f>労働コスト!F1072/SUM(資本コスト!F1072,労働コスト!F1072)</f>
        <v>0.90158136084666785</v>
      </c>
      <c r="G1072" s="6">
        <f>労働コスト!G1072/SUM(資本コスト!G1072,労働コスト!G1072)</f>
        <v>0.90518560287229921</v>
      </c>
      <c r="H1072" s="6">
        <f>労働コスト!H1072/SUM(資本コスト!H1072,労働コスト!H1072)</f>
        <v>0.81306534754244997</v>
      </c>
      <c r="I1072" s="6">
        <f>労働コスト!I1072/SUM(資本コスト!I1072,労働コスト!I1072)</f>
        <v>0.6002542204058724</v>
      </c>
    </row>
    <row r="1073" spans="1:9" x14ac:dyDescent="0.15">
      <c r="A1073" s="1">
        <v>47</v>
      </c>
      <c r="B1073" s="1" t="s">
        <v>145</v>
      </c>
      <c r="C1073" s="1">
        <v>12</v>
      </c>
      <c r="D1073" s="1" t="s">
        <v>163</v>
      </c>
      <c r="E1073" s="6"/>
      <c r="F1073" s="6">
        <f>労働コスト!F1073/SUM(資本コスト!F1073,労働コスト!F1073)</f>
        <v>0.90140774768698417</v>
      </c>
      <c r="G1073" s="6">
        <f>労働コスト!G1073/SUM(資本コスト!G1073,労働コスト!G1073)</f>
        <v>0.86369972712978638</v>
      </c>
      <c r="H1073" s="6">
        <f>労働コスト!H1073/SUM(資本コスト!H1073,労働コスト!H1073)</f>
        <v>0.88207192800912126</v>
      </c>
      <c r="I1073" s="6">
        <f>労働コスト!I1073/SUM(資本コスト!I1073,労働コスト!I1073)</f>
        <v>0.88274968221202821</v>
      </c>
    </row>
    <row r="1074" spans="1:9" x14ac:dyDescent="0.15">
      <c r="A1074" s="1">
        <v>47</v>
      </c>
      <c r="B1074" s="1" t="s">
        <v>145</v>
      </c>
      <c r="C1074" s="1">
        <v>13</v>
      </c>
      <c r="D1074" s="1" t="s">
        <v>164</v>
      </c>
      <c r="E1074" s="6"/>
      <c r="F1074" s="6">
        <f>労働コスト!F1074/SUM(資本コスト!F1074,労働コスト!F1074)</f>
        <v>0.87552955111420006</v>
      </c>
      <c r="G1074" s="6">
        <f>労働コスト!G1074/SUM(資本コスト!G1074,労働コスト!G1074)</f>
        <v>0.90977675022382731</v>
      </c>
      <c r="H1074" s="6">
        <f>労働コスト!H1074/SUM(資本コスト!H1074,労働コスト!H1074)</f>
        <v>0.88986041960530571</v>
      </c>
      <c r="I1074" s="6">
        <f>労働コスト!I1074/SUM(資本コスト!I1074,労働コスト!I1074)</f>
        <v>0.61942679776969822</v>
      </c>
    </row>
    <row r="1075" spans="1:9" x14ac:dyDescent="0.15">
      <c r="A1075" s="1">
        <v>47</v>
      </c>
      <c r="B1075" s="1" t="s">
        <v>145</v>
      </c>
      <c r="C1075" s="1">
        <v>14</v>
      </c>
      <c r="D1075" s="1" t="s">
        <v>165</v>
      </c>
      <c r="E1075" s="6"/>
      <c r="F1075" s="6">
        <f>労働コスト!F1075/SUM(資本コスト!F1075,労働コスト!F1075)</f>
        <v>0.98875975543812911</v>
      </c>
      <c r="G1075" s="6">
        <f>労働コスト!G1075/SUM(資本コスト!G1075,労働コスト!G1075)</f>
        <v>0.98981821255694002</v>
      </c>
      <c r="H1075" s="6">
        <f>労働コスト!H1075/SUM(資本コスト!H1075,労働コスト!H1075)</f>
        <v>0.98161943618408831</v>
      </c>
      <c r="I1075" s="6">
        <f>労働コスト!I1075/SUM(資本コスト!I1075,労働コスト!I1075)</f>
        <v>0.99402173344399269</v>
      </c>
    </row>
    <row r="1076" spans="1:9" x14ac:dyDescent="0.15">
      <c r="A1076" s="1">
        <v>47</v>
      </c>
      <c r="B1076" s="1" t="s">
        <v>145</v>
      </c>
      <c r="C1076" s="1">
        <v>15</v>
      </c>
      <c r="D1076" s="1" t="s">
        <v>166</v>
      </c>
      <c r="E1076" s="6"/>
      <c r="F1076" s="6">
        <f>労働コスト!F1076/SUM(資本コスト!F1076,労働コスト!F1076)</f>
        <v>0.89375159817726246</v>
      </c>
      <c r="G1076" s="6">
        <f>労働コスト!G1076/SUM(資本コスト!G1076,労働コスト!G1076)</f>
        <v>0.84487764835381596</v>
      </c>
      <c r="H1076" s="6">
        <f>労働コスト!H1076/SUM(資本コスト!H1076,労働コスト!H1076)</f>
        <v>0.83056187553717287</v>
      </c>
      <c r="I1076" s="6">
        <f>労働コスト!I1076/SUM(資本コスト!I1076,労働コスト!I1076)</f>
        <v>0.71311263580992146</v>
      </c>
    </row>
    <row r="1077" spans="1:9" x14ac:dyDescent="0.15">
      <c r="A1077" s="1">
        <v>47</v>
      </c>
      <c r="B1077" s="1" t="s">
        <v>95</v>
      </c>
      <c r="C1077" s="1">
        <v>16</v>
      </c>
      <c r="D1077" s="1" t="s">
        <v>149</v>
      </c>
      <c r="E1077" s="6"/>
      <c r="F1077" s="6">
        <f>労働コスト!F1077/SUM(資本コスト!F1077,労働コスト!F1077)</f>
        <v>0.94376590134667615</v>
      </c>
      <c r="G1077" s="6">
        <f>労働コスト!G1077/SUM(資本コスト!G1077,労働コスト!G1077)</f>
        <v>0.94233011013720458</v>
      </c>
      <c r="H1077" s="6">
        <f>労働コスト!H1077/SUM(資本コスト!H1077,労働コスト!H1077)</f>
        <v>0.94039890268568049</v>
      </c>
      <c r="I1077" s="6">
        <f>労働コスト!I1077/SUM(資本コスト!I1077,労働コスト!I1077)</f>
        <v>0.92091811642281418</v>
      </c>
    </row>
    <row r="1078" spans="1:9" x14ac:dyDescent="0.15">
      <c r="A1078" s="1">
        <v>47</v>
      </c>
      <c r="B1078" s="1" t="s">
        <v>95</v>
      </c>
      <c r="C1078" s="1">
        <v>17</v>
      </c>
      <c r="D1078" s="1" t="s">
        <v>150</v>
      </c>
      <c r="E1078" s="6"/>
      <c r="F1078" s="6">
        <f>労働コスト!F1078/SUM(資本コスト!F1078,労働コスト!F1078)</f>
        <v>0.25334464744628921</v>
      </c>
      <c r="G1078" s="6">
        <f>労働コスト!G1078/SUM(資本コスト!G1078,労働コスト!G1078)</f>
        <v>0.33150157999678526</v>
      </c>
      <c r="H1078" s="6">
        <f>労働コスト!H1078/SUM(資本コスト!H1078,労働コスト!H1078)</f>
        <v>0.28006989025593282</v>
      </c>
      <c r="I1078" s="6">
        <f>労働コスト!I1078/SUM(資本コスト!I1078,労働コスト!I1078)</f>
        <v>0.22292807997380695</v>
      </c>
    </row>
    <row r="1079" spans="1:9" x14ac:dyDescent="0.15">
      <c r="A1079" s="1">
        <v>47</v>
      </c>
      <c r="B1079" s="1" t="s">
        <v>95</v>
      </c>
      <c r="C1079" s="1">
        <v>18</v>
      </c>
      <c r="D1079" s="1" t="s">
        <v>151</v>
      </c>
      <c r="E1079" s="6"/>
      <c r="F1079" s="6">
        <f>労働コスト!F1079/SUM(資本コスト!F1079,労働コスト!F1079)</f>
        <v>0.83451662672118043</v>
      </c>
      <c r="G1079" s="6">
        <f>労働コスト!G1079/SUM(資本コスト!G1079,労働コスト!G1079)</f>
        <v>0.80810602135530929</v>
      </c>
      <c r="H1079" s="6">
        <f>労働コスト!H1079/SUM(資本コスト!H1079,労働コスト!H1079)</f>
        <v>0.83254973406506894</v>
      </c>
      <c r="I1079" s="6">
        <f>労働コスト!I1079/SUM(資本コスト!I1079,労働コスト!I1079)</f>
        <v>0.78782207744846244</v>
      </c>
    </row>
    <row r="1080" spans="1:9" x14ac:dyDescent="0.15">
      <c r="A1080" s="1">
        <v>47</v>
      </c>
      <c r="B1080" s="1" t="s">
        <v>95</v>
      </c>
      <c r="C1080" s="1">
        <v>19</v>
      </c>
      <c r="D1080" s="1" t="s">
        <v>152</v>
      </c>
      <c r="E1080" s="6"/>
      <c r="F1080" s="6">
        <f>労働コスト!F1080/SUM(資本コスト!F1080,労働コスト!F1080)</f>
        <v>0.80808515940337799</v>
      </c>
      <c r="G1080" s="6">
        <f>労働コスト!G1080/SUM(資本コスト!G1080,労働コスト!G1080)</f>
        <v>0.82823903289613676</v>
      </c>
      <c r="H1080" s="6">
        <f>労働コスト!H1080/SUM(資本コスト!H1080,労働コスト!H1080)</f>
        <v>0.73640284859269856</v>
      </c>
      <c r="I1080" s="6">
        <f>労働コスト!I1080/SUM(資本コスト!I1080,労働コスト!I1080)</f>
        <v>0.7542209963319837</v>
      </c>
    </row>
    <row r="1081" spans="1:9" x14ac:dyDescent="0.15">
      <c r="A1081" s="1">
        <v>47</v>
      </c>
      <c r="B1081" s="1" t="s">
        <v>95</v>
      </c>
      <c r="C1081" s="1">
        <v>20</v>
      </c>
      <c r="D1081" s="1" t="s">
        <v>153</v>
      </c>
      <c r="E1081" s="6"/>
      <c r="F1081" s="6">
        <f>労働コスト!F1081/SUM(資本コスト!F1081,労働コスト!F1081)</f>
        <v>0.15470909744917216</v>
      </c>
      <c r="G1081" s="6">
        <f>労働コスト!G1081/SUM(資本コスト!G1081,労働コスト!G1081)</f>
        <v>0.33347711770815713</v>
      </c>
      <c r="H1081" s="6">
        <f>労働コスト!H1081/SUM(資本コスト!H1081,労働コスト!H1081)</f>
        <v>0.33822638716574976</v>
      </c>
      <c r="I1081" s="6">
        <f>労働コスト!I1081/SUM(資本コスト!I1081,労働コスト!I1081)</f>
        <v>0.29341452075216651</v>
      </c>
    </row>
    <row r="1082" spans="1:9" x14ac:dyDescent="0.15">
      <c r="A1082" s="1">
        <v>47</v>
      </c>
      <c r="B1082" s="1" t="s">
        <v>95</v>
      </c>
      <c r="C1082" s="1">
        <v>21</v>
      </c>
      <c r="D1082" s="1" t="s">
        <v>154</v>
      </c>
      <c r="E1082" s="6"/>
      <c r="F1082" s="6">
        <f>労働コスト!F1082/SUM(資本コスト!F1082,労働コスト!F1082)</f>
        <v>0.66566412293085153</v>
      </c>
      <c r="G1082" s="6">
        <f>労働コスト!G1082/SUM(資本コスト!G1082,労働コスト!G1082)</f>
        <v>0.6613768582265096</v>
      </c>
      <c r="H1082" s="6">
        <f>労働コスト!H1082/SUM(資本コスト!H1082,労働コスト!H1082)</f>
        <v>0.454244110969106</v>
      </c>
      <c r="I1082" s="6">
        <f>労働コスト!I1082/SUM(資本コスト!I1082,労働コスト!I1082)</f>
        <v>0.38915309657177455</v>
      </c>
    </row>
    <row r="1083" spans="1:9" x14ac:dyDescent="0.15">
      <c r="A1083" s="1">
        <v>47</v>
      </c>
      <c r="B1083" s="1" t="s">
        <v>46</v>
      </c>
      <c r="C1083" s="1">
        <v>22</v>
      </c>
      <c r="D1083" s="1" t="s">
        <v>146</v>
      </c>
      <c r="E1083" s="6"/>
      <c r="F1083" s="6">
        <f>労働コスト!F1083/SUM(資本コスト!F1083,労働コスト!F1083)</f>
        <v>0.69849043843867598</v>
      </c>
      <c r="G1083" s="6">
        <f>労働コスト!G1083/SUM(資本コスト!G1083,労働コスト!G1083)</f>
        <v>0.60307965740623648</v>
      </c>
      <c r="H1083" s="6">
        <f>労働コスト!H1083/SUM(資本コスト!H1083,労働コスト!H1083)</f>
        <v>0.67728360148556443</v>
      </c>
      <c r="I1083" s="6">
        <f>労働コスト!I1083/SUM(資本コスト!I1083,労働コスト!I1083)</f>
        <v>0.67010402734909069</v>
      </c>
    </row>
    <row r="1084" spans="1:9" x14ac:dyDescent="0.15">
      <c r="A1084" s="1">
        <v>47</v>
      </c>
      <c r="B1084" s="1" t="s">
        <v>46</v>
      </c>
      <c r="C1084" s="1">
        <v>23</v>
      </c>
      <c r="D1084" s="1" t="s">
        <v>167</v>
      </c>
      <c r="E1084" s="6"/>
      <c r="F1084" s="6">
        <f>労働コスト!F1084/SUM(資本コスト!F1084,労働コスト!F1084)</f>
        <v>0.75163110376691078</v>
      </c>
      <c r="G1084" s="6">
        <f>労働コスト!G1084/SUM(資本コスト!G1084,労働コスト!G1084)</f>
        <v>0.68343060335340478</v>
      </c>
      <c r="H1084" s="6">
        <f>労働コスト!H1084/SUM(資本コスト!H1084,労働コスト!H1084)</f>
        <v>0.72840599266963768</v>
      </c>
      <c r="I1084" s="6">
        <f>労働コスト!I1084/SUM(資本コスト!I1084,労働コスト!I1084)</f>
        <v>0.63212838988417985</v>
      </c>
    </row>
    <row r="1085" spans="1:9" x14ac:dyDescent="0.15">
      <c r="A1085" s="1">
        <v>0</v>
      </c>
      <c r="B1085" s="1" t="s">
        <v>172</v>
      </c>
      <c r="C1085" s="1">
        <v>1</v>
      </c>
      <c r="D1085" s="1" t="s">
        <v>147</v>
      </c>
      <c r="E1085" s="6">
        <f>AVERAGEIFS(E$4:E$1084,$C$4:$C$1084,"=1",E$4:E$1084,"&lt;&gt;0")</f>
        <v>0.42337387233689344</v>
      </c>
      <c r="F1085" s="6">
        <f t="shared" ref="F1085:I1085" si="0">AVERAGEIFS(F$4:F$1084,$C$4:$C$1084,"=1",F$4:F$1084,"&lt;&gt;0")</f>
        <v>0.50204141476945108</v>
      </c>
      <c r="G1085" s="6">
        <f t="shared" si="0"/>
        <v>0.45336127248784042</v>
      </c>
      <c r="H1085" s="6">
        <f t="shared" si="0"/>
        <v>0.35307073547671858</v>
      </c>
      <c r="I1085" s="6">
        <f t="shared" si="0"/>
        <v>0.30669546107745821</v>
      </c>
    </row>
    <row r="1086" spans="1:9" x14ac:dyDescent="0.15">
      <c r="A1086" s="1">
        <v>0</v>
      </c>
      <c r="B1086" s="1" t="s">
        <v>172</v>
      </c>
      <c r="C1086" s="1">
        <v>2</v>
      </c>
      <c r="D1086" s="1" t="s">
        <v>148</v>
      </c>
      <c r="E1086" s="6">
        <f>AVERAGEIFS(E$4:E$1084,$C$4:$C$1084,"=2",E$4:E$1084,"&lt;&gt;0")</f>
        <v>0.62236898613533742</v>
      </c>
      <c r="F1086" s="6">
        <f t="shared" ref="F1086:I1086" si="1">AVERAGEIFS(F$4:F$1084,$C$4:$C$1084,"=2",F$4:F$1084,"&lt;&gt;0")</f>
        <v>0.65874722366339133</v>
      </c>
      <c r="G1086" s="6">
        <f t="shared" si="1"/>
        <v>0.6428273044909063</v>
      </c>
      <c r="H1086" s="6">
        <f t="shared" si="1"/>
        <v>0.65200253270145236</v>
      </c>
      <c r="I1086" s="6">
        <f t="shared" si="1"/>
        <v>0.50803815264641639</v>
      </c>
    </row>
    <row r="1087" spans="1:9" x14ac:dyDescent="0.15">
      <c r="A1087" s="1">
        <v>0</v>
      </c>
      <c r="B1087" s="1" t="s">
        <v>172</v>
      </c>
      <c r="C1087" s="1">
        <v>3</v>
      </c>
      <c r="D1087" s="1" t="s">
        <v>155</v>
      </c>
      <c r="E1087" s="6">
        <f>AVERAGEIFS(E$4:E$1084,$C$4:$C$1084,"=3",E$4:E$1084,"&lt;&gt;0")</f>
        <v>0.67626432643815004</v>
      </c>
      <c r="F1087" s="6">
        <f t="shared" ref="F1087:I1087" si="2">AVERAGEIFS(F$4:F$1084,$C$4:$C$1084,"=3",F$4:F$1084,"&lt;&gt;0")</f>
        <v>0.75037502535273803</v>
      </c>
      <c r="G1087" s="6">
        <f t="shared" si="2"/>
        <v>0.69456250328861002</v>
      </c>
      <c r="H1087" s="6">
        <f t="shared" si="2"/>
        <v>0.69464056492886417</v>
      </c>
      <c r="I1087" s="6">
        <f t="shared" si="2"/>
        <v>0.67059510655542331</v>
      </c>
    </row>
    <row r="1088" spans="1:9" x14ac:dyDescent="0.15">
      <c r="A1088" s="1">
        <v>0</v>
      </c>
      <c r="B1088" s="1" t="s">
        <v>172</v>
      </c>
      <c r="C1088" s="1">
        <v>4</v>
      </c>
      <c r="D1088" s="1" t="s">
        <v>156</v>
      </c>
      <c r="E1088" s="6">
        <f>AVERAGEIFS(E$4:E$1084,$C$4:$C$1084,"=4",E$4:E$1084,"&lt;&gt;0")</f>
        <v>0.76929644612913084</v>
      </c>
      <c r="F1088" s="6">
        <f t="shared" ref="F1088:I1088" si="3">AVERAGEIFS(F$4:F$1084,$C$4:$C$1084,"=4",F$4:F$1084,"&lt;&gt;0")</f>
        <v>0.81478172571303953</v>
      </c>
      <c r="G1088" s="6">
        <f t="shared" si="3"/>
        <v>0.79889638023251652</v>
      </c>
      <c r="H1088" s="6">
        <f t="shared" si="3"/>
        <v>0.74068446145962574</v>
      </c>
      <c r="I1088" s="6">
        <f t="shared" si="3"/>
        <v>0.67142521848293668</v>
      </c>
    </row>
    <row r="1089" spans="1:9" x14ac:dyDescent="0.15">
      <c r="A1089" s="1">
        <v>0</v>
      </c>
      <c r="B1089" s="1" t="s">
        <v>172</v>
      </c>
      <c r="C1089" s="1">
        <v>5</v>
      </c>
      <c r="D1089" s="1" t="s">
        <v>157</v>
      </c>
      <c r="E1089" s="6">
        <f>AVERAGEIFS(E$4:E$1084,$C$4:$C$1084,"=5",E$4:E$1084,"&lt;&gt;0")</f>
        <v>0.60597537543557467</v>
      </c>
      <c r="F1089" s="6">
        <f t="shared" ref="F1089:I1089" si="4">AVERAGEIFS(F$4:F$1084,$C$4:$C$1084,"=5",F$4:F$1084,"&lt;&gt;0")</f>
        <v>0.708720796169102</v>
      </c>
      <c r="G1089" s="6">
        <f t="shared" si="4"/>
        <v>0.68606355628415128</v>
      </c>
      <c r="H1089" s="6">
        <f t="shared" si="4"/>
        <v>0.68000033475696153</v>
      </c>
      <c r="I1089" s="6">
        <f t="shared" si="4"/>
        <v>0.62825067628404752</v>
      </c>
    </row>
    <row r="1090" spans="1:9" x14ac:dyDescent="0.15">
      <c r="A1090" s="1">
        <v>0</v>
      </c>
      <c r="B1090" s="1" t="s">
        <v>172</v>
      </c>
      <c r="C1090" s="1">
        <v>6</v>
      </c>
      <c r="D1090" s="1" t="s">
        <v>49</v>
      </c>
      <c r="E1090" s="6">
        <f>AVERAGEIFS(E$4:E$1084,$C$4:$C$1084,"=6",E$4:E$1084,"&lt;&gt;0")</f>
        <v>0.51662812155915239</v>
      </c>
      <c r="F1090" s="6">
        <f t="shared" ref="F1090:I1090" si="5">AVERAGEIFS(F$4:F$1084,$C$4:$C$1084,"=6",F$4:F$1084,"&lt;&gt;0")</f>
        <v>0.58113460135951378</v>
      </c>
      <c r="G1090" s="6">
        <f t="shared" si="5"/>
        <v>0.56401249575736156</v>
      </c>
      <c r="H1090" s="6">
        <f t="shared" si="5"/>
        <v>0.58017221893302406</v>
      </c>
      <c r="I1090" s="6">
        <f t="shared" si="5"/>
        <v>0.50236660203577999</v>
      </c>
    </row>
    <row r="1091" spans="1:9" x14ac:dyDescent="0.15">
      <c r="A1091" s="1">
        <v>0</v>
      </c>
      <c r="B1091" s="1" t="s">
        <v>172</v>
      </c>
      <c r="C1091" s="1">
        <v>7</v>
      </c>
      <c r="D1091" s="1" t="s">
        <v>158</v>
      </c>
      <c r="E1091" s="6">
        <f>AVERAGEIFS(E$4:E$1084,$C$4:$C$1084,"=7",E$4:E$1084,"&lt;&gt;0")</f>
        <v>0.30440361127301097</v>
      </c>
      <c r="F1091" s="6">
        <f t="shared" ref="F1091:I1091" si="6">AVERAGEIFS(F$4:F$1084,$C$4:$C$1084,"=7",F$4:F$1084,"&lt;&gt;0")</f>
        <v>0.34632775292441387</v>
      </c>
      <c r="G1091" s="6">
        <f t="shared" si="6"/>
        <v>0.42189434495458228</v>
      </c>
      <c r="H1091" s="6">
        <f t="shared" si="6"/>
        <v>0.38692588885468815</v>
      </c>
      <c r="I1091" s="6">
        <f t="shared" si="6"/>
        <v>0.39830457531033758</v>
      </c>
    </row>
    <row r="1092" spans="1:9" x14ac:dyDescent="0.15">
      <c r="A1092" s="1">
        <v>0</v>
      </c>
      <c r="B1092" s="1" t="s">
        <v>172</v>
      </c>
      <c r="C1092" s="1">
        <v>8</v>
      </c>
      <c r="D1092" s="1" t="s">
        <v>159</v>
      </c>
      <c r="E1092" s="6">
        <f>AVERAGEIFS(E$4:E$1084,$C$4:$C$1084,"=8",E$4:E$1084,"&lt;&gt;0")</f>
        <v>0.62473481449605484</v>
      </c>
      <c r="F1092" s="6">
        <f t="shared" ref="F1092:I1092" si="7">AVERAGEIFS(F$4:F$1084,$C$4:$C$1084,"=8",F$4:F$1084,"&lt;&gt;0")</f>
        <v>0.76242897280747013</v>
      </c>
      <c r="G1092" s="6">
        <f t="shared" si="7"/>
        <v>0.75686640242935044</v>
      </c>
      <c r="H1092" s="6">
        <f t="shared" si="7"/>
        <v>0.77072740932662742</v>
      </c>
      <c r="I1092" s="6">
        <f t="shared" si="7"/>
        <v>0.71483919439569488</v>
      </c>
    </row>
    <row r="1093" spans="1:9" x14ac:dyDescent="0.15">
      <c r="A1093" s="1">
        <v>0</v>
      </c>
      <c r="B1093" s="1" t="s">
        <v>172</v>
      </c>
      <c r="C1093" s="1">
        <v>9</v>
      </c>
      <c r="D1093" s="1" t="s">
        <v>160</v>
      </c>
      <c r="E1093" s="6">
        <f>AVERAGEIFS(E$4:E$1084,$C$4:$C$1084,"=9",E$4:E$1084,"&lt;&gt;0")</f>
        <v>0.6260288792291725</v>
      </c>
      <c r="F1093" s="6">
        <f t="shared" ref="F1093:I1093" si="8">AVERAGEIFS(F$4:F$1084,$C$4:$C$1084,"=9",F$4:F$1084,"&lt;&gt;0")</f>
        <v>0.61392746458761305</v>
      </c>
      <c r="G1093" s="6">
        <f t="shared" si="8"/>
        <v>0.58750716635729539</v>
      </c>
      <c r="H1093" s="6">
        <f t="shared" si="8"/>
        <v>0.60069601780635173</v>
      </c>
      <c r="I1093" s="6">
        <f t="shared" si="8"/>
        <v>0.61313747481782777</v>
      </c>
    </row>
    <row r="1094" spans="1:9" x14ac:dyDescent="0.15">
      <c r="A1094" s="1">
        <v>0</v>
      </c>
      <c r="B1094" s="1" t="s">
        <v>172</v>
      </c>
      <c r="C1094" s="1">
        <v>10</v>
      </c>
      <c r="D1094" s="1" t="s">
        <v>161</v>
      </c>
      <c r="E1094" s="6">
        <f>AVERAGEIFS(E$4:E$1084,$C$4:$C$1084,"=10",E$4:E$1084,"&lt;&gt;0")</f>
        <v>0.76230296517205876</v>
      </c>
      <c r="F1094" s="6">
        <f t="shared" ref="F1094:I1094" si="9">AVERAGEIFS(F$4:F$1084,$C$4:$C$1084,"=10",F$4:F$1084,"&lt;&gt;0")</f>
        <v>0.79891285341730511</v>
      </c>
      <c r="G1094" s="6">
        <f t="shared" si="9"/>
        <v>0.81186129881760061</v>
      </c>
      <c r="H1094" s="6">
        <f t="shared" si="9"/>
        <v>0.81587943719227085</v>
      </c>
      <c r="I1094" s="6">
        <f t="shared" si="9"/>
        <v>0.78087354025196765</v>
      </c>
    </row>
    <row r="1095" spans="1:9" x14ac:dyDescent="0.15">
      <c r="A1095" s="1">
        <v>0</v>
      </c>
      <c r="B1095" s="1" t="s">
        <v>172</v>
      </c>
      <c r="C1095" s="1">
        <v>11</v>
      </c>
      <c r="D1095" s="1" t="s">
        <v>162</v>
      </c>
      <c r="E1095" s="6">
        <f>AVERAGEIFS(E$4:E$1084,$C$4:$C$1084,"=11",E$4:E$1084,"&lt;&gt;0")</f>
        <v>0.72962006316920891</v>
      </c>
      <c r="F1095" s="6">
        <f t="shared" ref="F1095:I1095" si="10">AVERAGEIFS(F$4:F$1084,$C$4:$C$1084,"=11",F$4:F$1084,"&lt;&gt;0")</f>
        <v>0.78162096054708374</v>
      </c>
      <c r="G1095" s="6">
        <f t="shared" si="10"/>
        <v>0.72353674141672175</v>
      </c>
      <c r="H1095" s="6">
        <f t="shared" si="10"/>
        <v>0.72876136620307475</v>
      </c>
      <c r="I1095" s="6">
        <f t="shared" si="10"/>
        <v>0.70302570247339835</v>
      </c>
    </row>
    <row r="1096" spans="1:9" x14ac:dyDescent="0.15">
      <c r="A1096" s="1">
        <v>0</v>
      </c>
      <c r="B1096" s="1" t="s">
        <v>172</v>
      </c>
      <c r="C1096" s="1">
        <v>12</v>
      </c>
      <c r="D1096" s="1" t="s">
        <v>163</v>
      </c>
      <c r="E1096" s="6">
        <f>AVERAGEIFS(E$4:E$1084,$C$4:$C$1084,"=12",E$4:E$1084,"&lt;&gt;0")</f>
        <v>0.78068501371017662</v>
      </c>
      <c r="F1096" s="6">
        <f t="shared" ref="F1096:I1096" si="11">AVERAGEIFS(F$4:F$1084,$C$4:$C$1084,"=12",F$4:F$1084,"&lt;&gt;0")</f>
        <v>0.8220318863189231</v>
      </c>
      <c r="G1096" s="6">
        <f t="shared" si="11"/>
        <v>0.68840106531764922</v>
      </c>
      <c r="H1096" s="6">
        <f t="shared" si="11"/>
        <v>0.66403792331010714</v>
      </c>
      <c r="I1096" s="6">
        <f t="shared" si="11"/>
        <v>0.58163418165290925</v>
      </c>
    </row>
    <row r="1097" spans="1:9" x14ac:dyDescent="0.15">
      <c r="A1097" s="1">
        <v>0</v>
      </c>
      <c r="B1097" s="1" t="s">
        <v>172</v>
      </c>
      <c r="C1097" s="1">
        <v>13</v>
      </c>
      <c r="D1097" s="1" t="s">
        <v>164</v>
      </c>
      <c r="E1097" s="6">
        <f>AVERAGEIFS(E$4:E$1084,$C$4:$C$1084,"=13",E$4:E$1084,"&lt;&gt;0")</f>
        <v>0.81051739618989371</v>
      </c>
      <c r="F1097" s="6">
        <f t="shared" ref="F1097:I1097" si="12">AVERAGEIFS(F$4:F$1084,$C$4:$C$1084,"=13",F$4:F$1084,"&lt;&gt;0")</f>
        <v>0.7342251925752491</v>
      </c>
      <c r="G1097" s="6">
        <f t="shared" si="12"/>
        <v>0.6804835673699261</v>
      </c>
      <c r="H1097" s="6">
        <f t="shared" si="12"/>
        <v>0.68946774223495255</v>
      </c>
      <c r="I1097" s="6">
        <f t="shared" si="12"/>
        <v>0.71486932899789601</v>
      </c>
    </row>
    <row r="1098" spans="1:9" x14ac:dyDescent="0.15">
      <c r="A1098" s="1">
        <v>0</v>
      </c>
      <c r="B1098" s="1" t="s">
        <v>172</v>
      </c>
      <c r="C1098" s="1">
        <v>14</v>
      </c>
      <c r="D1098" s="1" t="s">
        <v>165</v>
      </c>
      <c r="E1098" s="6">
        <f>AVERAGEIFS(E$4:E$1084,$C$4:$C$1084,"=14",E$4:E$1084,"&lt;&gt;0")</f>
        <v>0.92045482689833003</v>
      </c>
      <c r="F1098" s="6">
        <f t="shared" ref="F1098:I1098" si="13">AVERAGEIFS(F$4:F$1084,$C$4:$C$1084,"=14",F$4:F$1084,"&lt;&gt;0")</f>
        <v>0.85940430753600394</v>
      </c>
      <c r="G1098" s="6">
        <f t="shared" si="13"/>
        <v>0.77128051499750983</v>
      </c>
      <c r="H1098" s="6">
        <f t="shared" si="13"/>
        <v>0.71126531258903058</v>
      </c>
      <c r="I1098" s="6">
        <f t="shared" si="13"/>
        <v>0.66985519617435196</v>
      </c>
    </row>
    <row r="1099" spans="1:9" x14ac:dyDescent="0.15">
      <c r="A1099" s="1">
        <v>0</v>
      </c>
      <c r="B1099" s="1" t="s">
        <v>172</v>
      </c>
      <c r="C1099" s="1">
        <v>15</v>
      </c>
      <c r="D1099" s="1" t="s">
        <v>166</v>
      </c>
      <c r="E1099" s="6">
        <f>AVERAGEIFS(E$4:E$1084,$C$4:$C$1084,"=15",E$4:E$1084,"&lt;&gt;0")</f>
        <v>0.81055119051208568</v>
      </c>
      <c r="F1099" s="6">
        <f t="shared" ref="F1099:I1099" si="14">AVERAGEIFS(F$4:F$1084,$C$4:$C$1084,"=15",F$4:F$1084,"&lt;&gt;0")</f>
        <v>0.83332441941791191</v>
      </c>
      <c r="G1099" s="6">
        <f t="shared" si="14"/>
        <v>0.77928167315868691</v>
      </c>
      <c r="H1099" s="6">
        <f t="shared" si="14"/>
        <v>0.74866554155391241</v>
      </c>
      <c r="I1099" s="6">
        <f t="shared" si="14"/>
        <v>0.69508847430605136</v>
      </c>
    </row>
    <row r="1100" spans="1:9" x14ac:dyDescent="0.15">
      <c r="A1100" s="1">
        <v>0</v>
      </c>
      <c r="B1100" s="1" t="s">
        <v>172</v>
      </c>
      <c r="C1100" s="1">
        <v>16</v>
      </c>
      <c r="D1100" s="1" t="s">
        <v>149</v>
      </c>
      <c r="E1100" s="6">
        <f>AVERAGEIFS(E$4:E$1084,$C$4:$C$1084,"=16",E$4:E$1084,"&lt;&gt;0")</f>
        <v>0.74653854869787284</v>
      </c>
      <c r="F1100" s="6">
        <f t="shared" ref="F1100:I1100" si="15">AVERAGEIFS(F$4:F$1084,$C$4:$C$1084,"=16",F$4:F$1084,"&lt;&gt;0")</f>
        <v>0.89148783367054429</v>
      </c>
      <c r="G1100" s="6">
        <f t="shared" si="15"/>
        <v>0.8849442669015446</v>
      </c>
      <c r="H1100" s="6">
        <f t="shared" si="15"/>
        <v>0.90702415292874727</v>
      </c>
      <c r="I1100" s="6">
        <f t="shared" si="15"/>
        <v>0.88913455767176097</v>
      </c>
    </row>
    <row r="1101" spans="1:9" x14ac:dyDescent="0.15">
      <c r="A1101" s="1">
        <v>0</v>
      </c>
      <c r="B1101" s="1" t="s">
        <v>172</v>
      </c>
      <c r="C1101" s="1">
        <v>17</v>
      </c>
      <c r="D1101" s="1" t="s">
        <v>150</v>
      </c>
      <c r="E1101" s="6">
        <f>AVERAGEIFS(E$4:E$1084,$C$4:$C$1084,"=17",E$4:E$1084,"&lt;&gt;0")</f>
        <v>0.24107181677152409</v>
      </c>
      <c r="F1101" s="6">
        <f t="shared" ref="F1101:I1101" si="16">AVERAGEIFS(F$4:F$1084,$C$4:$C$1084,"=17",F$4:F$1084,"&lt;&gt;0")</f>
        <v>0.24534782226736029</v>
      </c>
      <c r="G1101" s="6">
        <f t="shared" si="16"/>
        <v>0.29522582460213481</v>
      </c>
      <c r="H1101" s="6">
        <f t="shared" si="16"/>
        <v>0.31213655282863961</v>
      </c>
      <c r="I1101" s="6">
        <f t="shared" si="16"/>
        <v>0.25769491718689047</v>
      </c>
    </row>
    <row r="1102" spans="1:9" x14ac:dyDescent="0.15">
      <c r="A1102" s="1">
        <v>0</v>
      </c>
      <c r="B1102" s="1" t="s">
        <v>172</v>
      </c>
      <c r="C1102" s="1">
        <v>18</v>
      </c>
      <c r="D1102" s="1" t="s">
        <v>151</v>
      </c>
      <c r="E1102" s="6">
        <f>AVERAGEIFS(E$4:E$1084,$C$4:$C$1084,"=18",E$4:E$1084,"&lt;&gt;0")</f>
        <v>0.85952748275739432</v>
      </c>
      <c r="F1102" s="6">
        <f t="shared" ref="F1102:I1102" si="17">AVERAGEIFS(F$4:F$1084,$C$4:$C$1084,"=18",F$4:F$1084,"&lt;&gt;0")</f>
        <v>0.81943756364420839</v>
      </c>
      <c r="G1102" s="6">
        <f t="shared" si="17"/>
        <v>0.81607040778965056</v>
      </c>
      <c r="H1102" s="6">
        <f t="shared" si="17"/>
        <v>0.83608283119373628</v>
      </c>
      <c r="I1102" s="6">
        <f t="shared" si="17"/>
        <v>0.81395085923624189</v>
      </c>
    </row>
    <row r="1103" spans="1:9" x14ac:dyDescent="0.15">
      <c r="A1103" s="1">
        <v>0</v>
      </c>
      <c r="B1103" s="1" t="s">
        <v>172</v>
      </c>
      <c r="C1103" s="1">
        <v>19</v>
      </c>
      <c r="D1103" s="1" t="s">
        <v>152</v>
      </c>
      <c r="E1103" s="6">
        <f>AVERAGEIFS(E$4:E$1084,$C$4:$C$1084,"=19",E$4:E$1084,"&lt;&gt;0")</f>
        <v>0.66264235375531932</v>
      </c>
      <c r="F1103" s="6">
        <f t="shared" ref="F1103:I1103" si="18">AVERAGEIFS(F$4:F$1084,$C$4:$C$1084,"=19",F$4:F$1084,"&lt;&gt;0")</f>
        <v>0.84642552740331201</v>
      </c>
      <c r="G1103" s="6">
        <f t="shared" si="18"/>
        <v>0.86608675101758459</v>
      </c>
      <c r="H1103" s="6">
        <f t="shared" si="18"/>
        <v>0.82566530708209107</v>
      </c>
      <c r="I1103" s="6">
        <f t="shared" si="18"/>
        <v>0.77562751449248835</v>
      </c>
    </row>
    <row r="1104" spans="1:9" x14ac:dyDescent="0.15">
      <c r="A1104" s="1">
        <v>0</v>
      </c>
      <c r="B1104" s="1" t="s">
        <v>172</v>
      </c>
      <c r="C1104" s="1">
        <v>20</v>
      </c>
      <c r="D1104" s="1" t="s">
        <v>153</v>
      </c>
      <c r="E1104" s="6">
        <f>AVERAGEIFS(E$4:E$1084,$C$4:$C$1084,"=20",E$4:E$1084,"&lt;&gt;0")</f>
        <v>0.5056097435288589</v>
      </c>
      <c r="F1104" s="6">
        <f t="shared" ref="F1104:I1104" si="19">AVERAGEIFS(F$4:F$1084,$C$4:$C$1084,"=20",F$4:F$1084,"&lt;&gt;0")</f>
        <v>0.19166080434222765</v>
      </c>
      <c r="G1104" s="6">
        <f t="shared" si="19"/>
        <v>0.24791517669908156</v>
      </c>
      <c r="H1104" s="6">
        <f t="shared" si="19"/>
        <v>0.24377736584620585</v>
      </c>
      <c r="I1104" s="6">
        <f t="shared" si="19"/>
        <v>0.19539334565325053</v>
      </c>
    </row>
    <row r="1105" spans="1:9" x14ac:dyDescent="0.15">
      <c r="A1105" s="1">
        <v>0</v>
      </c>
      <c r="B1105" s="1" t="s">
        <v>172</v>
      </c>
      <c r="C1105" s="1">
        <v>21</v>
      </c>
      <c r="D1105" s="1" t="s">
        <v>154</v>
      </c>
      <c r="E1105" s="6">
        <f>AVERAGEIFS(E$4:E$1084,$C$4:$C$1084,"=21",E$4:E$1084,"&lt;&gt;0")</f>
        <v>0.6757514447605466</v>
      </c>
      <c r="F1105" s="6">
        <f t="shared" ref="F1105:I1105" si="20">AVERAGEIFS(F$4:F$1084,$C$4:$C$1084,"=21",F$4:F$1084,"&lt;&gt;0")</f>
        <v>0.59531601678588641</v>
      </c>
      <c r="G1105" s="6">
        <f t="shared" si="20"/>
        <v>0.59509036046099861</v>
      </c>
      <c r="H1105" s="6">
        <f t="shared" si="20"/>
        <v>0.5723541130543468</v>
      </c>
      <c r="I1105" s="6">
        <f t="shared" si="20"/>
        <v>0.4641264974746156</v>
      </c>
    </row>
    <row r="1106" spans="1:9" x14ac:dyDescent="0.15">
      <c r="A1106" s="1">
        <v>0</v>
      </c>
      <c r="B1106" s="1" t="s">
        <v>172</v>
      </c>
      <c r="C1106" s="1">
        <v>22</v>
      </c>
      <c r="D1106" s="1" t="s">
        <v>146</v>
      </c>
      <c r="E1106" s="6">
        <f>AVERAGEIFS(E$4:E$1084,$C$4:$C$1084,"=22",E$4:E$1084,"&lt;&gt;0")</f>
        <v>0.80027871542829732</v>
      </c>
      <c r="F1106" s="6">
        <f t="shared" ref="F1106:I1106" si="21">AVERAGEIFS(F$4:F$1084,$C$4:$C$1084,"=22",F$4:F$1084,"&lt;&gt;0")</f>
        <v>0.74784375303643613</v>
      </c>
      <c r="G1106" s="6">
        <f t="shared" si="21"/>
        <v>0.67827865131812237</v>
      </c>
      <c r="H1106" s="6">
        <f t="shared" si="21"/>
        <v>0.70006620795580154</v>
      </c>
      <c r="I1106" s="6">
        <f t="shared" si="21"/>
        <v>0.73834782939252608</v>
      </c>
    </row>
    <row r="1107" spans="1:9" x14ac:dyDescent="0.15">
      <c r="A1107" s="1">
        <v>0</v>
      </c>
      <c r="B1107" s="1" t="s">
        <v>172</v>
      </c>
      <c r="C1107" s="1">
        <v>23</v>
      </c>
      <c r="D1107" s="1" t="s">
        <v>167</v>
      </c>
      <c r="E1107" s="6">
        <f>AVERAGEIFS(E$4:E$1084,$C$4:$C$1084,"=23",E$4:E$1084,"&lt;&gt;0")</f>
        <v>0.6107306698624807</v>
      </c>
      <c r="F1107" s="6">
        <f t="shared" ref="F1107:I1107" si="22">AVERAGEIFS(F$4:F$1084,$C$4:$C$1084,"=23",F$4:F$1084,"&lt;&gt;0")</f>
        <v>0.71540602332026537</v>
      </c>
      <c r="G1107" s="6">
        <f t="shared" si="22"/>
        <v>0.69842759790131181</v>
      </c>
      <c r="H1107" s="6">
        <f t="shared" si="22"/>
        <v>0.71615969036322813</v>
      </c>
      <c r="I1107" s="6">
        <f t="shared" si="22"/>
        <v>0.6739594820017879</v>
      </c>
    </row>
  </sheetData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I1153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5" width="9.5" style="1" bestFit="1" customWidth="1"/>
    <col min="6" max="9" width="10.5" style="1" bestFit="1" customWidth="1"/>
    <col min="10" max="16384" width="9.33203125" style="1"/>
  </cols>
  <sheetData>
    <row r="1" spans="1:9" x14ac:dyDescent="0.15">
      <c r="A1" s="1" t="s">
        <v>177</v>
      </c>
    </row>
    <row r="3" spans="1:9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</row>
    <row r="4" spans="1:9" x14ac:dyDescent="0.15">
      <c r="A4" s="1">
        <v>1</v>
      </c>
      <c r="B4" s="1" t="s">
        <v>48</v>
      </c>
      <c r="C4" s="1">
        <v>1</v>
      </c>
      <c r="D4" s="1" t="s">
        <v>147</v>
      </c>
      <c r="E4" s="6">
        <f>IF(logVir!E4&lt;&gt;0,logVir!E4-logVir!E$1085-0.5*(SKir!E4+SKir!E$1085)*(logKir!E4-logKir!E$1085)-0.5*(SLir!E4+SLir!E$1085)*(logHir!E4-logHir!E$1085)-0.5*(SLir!E4+SLir!E$1085)*(logQir!E4-logQir!E$1085),0)</f>
        <v>0.23591805560156262</v>
      </c>
      <c r="F4" s="6">
        <f>IF(logVir!F4&lt;&gt;0,logVir!F4-logVir!F$1085-0.5*(SKir!F4+SKir!F$1085)*(logKir!F4-logKir!F$1085)-0.5*(SLir!F4+SLir!F$1085)*(logHir!F4-logHir!F$1085)-0.5*(SLir!F4+SLir!F$1085)*(logQir!F4-logQir!F$1085),0)</f>
        <v>0.41190834182741776</v>
      </c>
      <c r="G4" s="6">
        <f>IF(logVir!G4&lt;&gt;0,logVir!G4-logVir!G$1085-0.5*(SKir!G4+SKir!G$1085)*(logKir!G4-logKir!G$1085)-0.5*(SLir!G4+SLir!G$1085)*(logHir!G4-logHir!G$1085)-0.5*(SLir!G4+SLir!G$1085)*(logQir!G4-logQir!G$1085),0)</f>
        <v>0.45203565919456828</v>
      </c>
      <c r="H4" s="6">
        <f>IF(logVir!H4&lt;&gt;0,logVir!H4-logVir!H$1085-0.5*(SKir!H4+SKir!H$1085)*(logKir!H4-logKir!H$1085)-0.5*(SLir!H4+SLir!H$1085)*(logHir!H4-logHir!H$1085)-0.5*(SLir!H4+SLir!H$1085)*(logQir!H4-logQir!H$1085),0)</f>
        <v>0.25699261026639147</v>
      </c>
      <c r="I4" s="6">
        <f>IF(logVir!I4&lt;&gt;0,logVir!I4-logVir!I$1085-0.5*(SKir!I4+SKir!I$1085)*(logKir!I4-logKir!I$1085)-0.5*(SLir!I4+SLir!I$1085)*(logHir!I4-logHir!I$1085)-0.5*(SLir!I4+SLir!I$1085)*(logQir!I4-logQir!I$1085),0)</f>
        <v>0.27679211610774745</v>
      </c>
    </row>
    <row r="5" spans="1:9" x14ac:dyDescent="0.15">
      <c r="A5" s="1">
        <v>1</v>
      </c>
      <c r="B5" s="1" t="s">
        <v>48</v>
      </c>
      <c r="C5" s="1">
        <v>2</v>
      </c>
      <c r="D5" s="1" t="s">
        <v>148</v>
      </c>
      <c r="E5" s="6">
        <f>IF(logVir!E5&lt;&gt;0,logVir!E5-logVir!E$1086-0.5*(SKir!E5+SKir!E$1086)*(logKir!E5-logKir!E$1086)-0.5*(SLir!E5+SLir!E$1086)*(logHir!E5-logHir!E$1086)-0.5*(SLir!E5+SLir!E$1086)*(logQir!E5-logQir!E$1086),0)</f>
        <v>-0.55445962324011255</v>
      </c>
      <c r="F5" s="6">
        <f>IF(logVir!F5&lt;&gt;0,logVir!F5-logVir!F$1086-0.5*(SKir!F5+SKir!F$1086)*(logKir!F5-logKir!F$1086)-0.5*(SLir!F5+SLir!F$1086)*(logHir!F5-logHir!F$1086)-0.5*(SLir!F5+SLir!F$1086)*(logQir!F5-logQir!F$1086),0)</f>
        <v>-0.45740356497237983</v>
      </c>
      <c r="G5" s="6">
        <f>IF(logVir!G5&lt;&gt;0,logVir!G5-logVir!G$1086-0.5*(SKir!G5+SKir!G$1086)*(logKir!G5-logKir!G$1086)-0.5*(SLir!G5+SLir!G$1086)*(logHir!G5-logHir!G$1086)-0.5*(SLir!G5+SLir!G$1086)*(logQir!G5-logQir!G$1086),0)</f>
        <v>-0.47319508709378855</v>
      </c>
      <c r="H5" s="6">
        <f>IF(logVir!H5&lt;&gt;0,logVir!H5-logVir!H$1086-0.5*(SKir!H5+SKir!H$1086)*(logKir!H5-logKir!H$1086)-0.5*(SLir!H5+SLir!H$1086)*(logHir!H5-logHir!H$1086)-0.5*(SLir!H5+SLir!H$1086)*(logQir!H5-logQir!H$1086),0)</f>
        <v>-0.36589013817375698</v>
      </c>
      <c r="I5" s="6">
        <f>IF(logVir!I5&lt;&gt;0,logVir!I5-logVir!I$1086-0.5*(SKir!I5+SKir!I$1086)*(logKir!I5-logKir!I$1086)-0.5*(SLir!I5+SLir!I$1086)*(logHir!I5-logHir!I$1086)-0.5*(SLir!I5+SLir!I$1086)*(logQir!I5-logQir!I$1086),0)</f>
        <v>-3.9156216362113194E-2</v>
      </c>
    </row>
    <row r="6" spans="1:9" x14ac:dyDescent="0.15">
      <c r="A6" s="1">
        <v>1</v>
      </c>
      <c r="B6" s="1" t="s">
        <v>99</v>
      </c>
      <c r="C6" s="1">
        <v>3</v>
      </c>
      <c r="D6" s="1" t="s">
        <v>155</v>
      </c>
      <c r="E6" s="6">
        <f>IF(logVir!E6&lt;&gt;0,logVir!E6-logVir!E$1087-0.5*(SKir!E6+SKir!E$1087)*(logKir!E6-logKir!E$1087)-0.5*(SLir!E6+SLir!E$1087)*(logHir!E6-logHir!E$1087)-0.5*(SLir!E6+SLir!E$1087)*(logQir!E6-logQir!E$1087),0)</f>
        <v>-0.34743198278876636</v>
      </c>
      <c r="F6" s="6">
        <f>IF(logVir!F6&lt;&gt;0,logVir!F6-logVir!F$1087-0.5*(SKir!F6+SKir!F$1087)*(logKir!F6-logKir!F$1087)-0.5*(SLir!F6+SLir!F$1087)*(logHir!F6-logHir!F$1087)-0.5*(SLir!F6+SLir!F$1087)*(logQir!F6-logQir!F$1087),0)</f>
        <v>-0.25658077828939313</v>
      </c>
      <c r="G6" s="6">
        <f>IF(logVir!G6&lt;&gt;0,logVir!G6-logVir!G$1087-0.5*(SKir!G6+SKir!G$1087)*(logKir!G6-logKir!G$1087)-0.5*(SLir!G6+SLir!G$1087)*(logHir!G6-logHir!G$1087)-0.5*(SLir!G6+SLir!G$1087)*(logQir!G6-logQir!G$1087),0)</f>
        <v>-0.36396364021348437</v>
      </c>
      <c r="H6" s="6">
        <f>IF(logVir!H6&lt;&gt;0,logVir!H6-logVir!H$1087-0.5*(SKir!H6+SKir!H$1087)*(logKir!H6-logKir!H$1087)-0.5*(SLir!H6+SLir!H$1087)*(logHir!H6-logHir!H$1087)-0.5*(SLir!H6+SLir!H$1087)*(logQir!H6-logQir!H$1087),0)</f>
        <v>-0.39625351012050458</v>
      </c>
      <c r="I6" s="6">
        <f>IF(logVir!I6&lt;&gt;0,logVir!I6-logVir!I$1087-0.5*(SKir!I6+SKir!I$1087)*(logKir!I6-logKir!I$1087)-0.5*(SLir!I6+SLir!I$1087)*(logHir!I6-logHir!I$1087)-0.5*(SLir!I6+SLir!I$1087)*(logQir!I6-logQir!I$1087),0)</f>
        <v>-0.42490193056012371</v>
      </c>
    </row>
    <row r="7" spans="1:9" x14ac:dyDescent="0.15">
      <c r="A7" s="1">
        <v>1</v>
      </c>
      <c r="B7" s="1" t="s">
        <v>99</v>
      </c>
      <c r="C7" s="1">
        <v>4</v>
      </c>
      <c r="D7" s="1" t="s">
        <v>156</v>
      </c>
      <c r="E7" s="6">
        <f>IF(logVir!E7&lt;&gt;0,logVir!E7-logVir!E$1088-0.5*(SKir!E7+SKir!E$1088)*(logKir!E7-logKir!E$1088)-0.5*(SLir!E7+SLir!E$1088)*(logHir!E7-logHir!E$1088)-0.5*(SLir!E7+SLir!E$1088)*(logQir!E7-logQir!E$1088),0)</f>
        <v>0.23725539315753758</v>
      </c>
      <c r="F7" s="6">
        <f>IF(logVir!F7&lt;&gt;0,logVir!F7-logVir!F$1088-0.5*(SKir!F7+SKir!F$1088)*(logKir!F7-logKir!F$1088)-0.5*(SLir!F7+SLir!F$1088)*(logHir!F7-logHir!F$1088)-0.5*(SLir!F7+SLir!F$1088)*(logQir!F7-logQir!F$1088),0)</f>
        <v>6.2811067745672841E-2</v>
      </c>
      <c r="G7" s="6">
        <f>IF(logVir!G7&lt;&gt;0,logVir!G7-logVir!G$1088-0.5*(SKir!G7+SKir!G$1088)*(logKir!G7-logKir!G$1088)-0.5*(SLir!G7+SLir!G$1088)*(logHir!G7-logHir!G$1088)-0.5*(SLir!G7+SLir!G$1088)*(logQir!G7-logQir!G$1088),0)</f>
        <v>-0.29966364293152459</v>
      </c>
      <c r="H7" s="6">
        <f>IF(logVir!H7&lt;&gt;0,logVir!H7-logVir!H$1088-0.5*(SKir!H7+SKir!H$1088)*(logKir!H7-logKir!H$1088)-0.5*(SLir!H7+SLir!H$1088)*(logHir!H7-logHir!H$1088)-0.5*(SLir!H7+SLir!H$1088)*(logQir!H7-logQir!H$1088),0)</f>
        <v>-0.1139579262785507</v>
      </c>
      <c r="I7" s="6">
        <f>IF(logVir!I7&lt;&gt;0,logVir!I7-logVir!I$1088-0.5*(SKir!I7+SKir!I$1088)*(logKir!I7-logKir!I$1088)-0.5*(SLir!I7+SLir!I$1088)*(logHir!I7-logHir!I$1088)-0.5*(SLir!I7+SLir!I$1088)*(logQir!I7-logQir!I$1088),0)</f>
        <v>-3.5191255356018789E-2</v>
      </c>
    </row>
    <row r="8" spans="1:9" x14ac:dyDescent="0.15">
      <c r="A8" s="1">
        <v>1</v>
      </c>
      <c r="B8" s="1" t="s">
        <v>99</v>
      </c>
      <c r="C8" s="1">
        <v>5</v>
      </c>
      <c r="D8" s="1" t="s">
        <v>157</v>
      </c>
      <c r="E8" s="6">
        <f>IF(logVir!E8&lt;&gt;0,logVir!E8-logVir!E$1089-0.5*(SKir!E8+SKir!E$1089)*(logKir!E8-logKir!E$1089)-0.5*(SLir!E8+SLir!E$1089)*(logHir!E8-logHir!E$1089)-0.5*(SLir!E8+SLir!E$1089)*(logQir!E8-logQir!E$1089),0)</f>
        <v>-0.24675167089769781</v>
      </c>
      <c r="F8" s="6">
        <f>IF(logVir!F8&lt;&gt;0,logVir!F8-logVir!F$1089-0.5*(SKir!F8+SKir!F$1089)*(logKir!F8-logKir!F$1089)-0.5*(SLir!F8+SLir!F$1089)*(logHir!F8-logHir!F$1089)-0.5*(SLir!F8+SLir!F$1089)*(logQir!F8-logQir!F$1089),0)</f>
        <v>-0.12827562662537831</v>
      </c>
      <c r="G8" s="6">
        <f>IF(logVir!G8&lt;&gt;0,logVir!G8-logVir!G$1089-0.5*(SKir!G8+SKir!G$1089)*(logKir!G8-logKir!G$1089)-0.5*(SLir!G8+SLir!G$1089)*(logHir!G8-logHir!G$1089)-0.5*(SLir!G8+SLir!G$1089)*(logQir!G8-logQir!G$1089),0)</f>
        <v>0.20450581039104779</v>
      </c>
      <c r="H8" s="6">
        <f>IF(logVir!H8&lt;&gt;0,logVir!H8-logVir!H$1089-0.5*(SKir!H8+SKir!H$1089)*(logKir!H8-logKir!H$1089)-0.5*(SLir!H8+SLir!H$1089)*(logHir!H8-logHir!H$1089)-0.5*(SLir!H8+SLir!H$1089)*(logQir!H8-logQir!H$1089),0)</f>
        <v>0.28920144151294608</v>
      </c>
      <c r="I8" s="6">
        <f>IF(logVir!I8&lt;&gt;0,logVir!I8-logVir!I$1089-0.5*(SKir!I8+SKir!I$1089)*(logKir!I8-logKir!I$1089)-0.5*(SLir!I8+SLir!I$1089)*(logHir!I8-logHir!I$1089)-0.5*(SLir!I8+SLir!I$1089)*(logQir!I8-logQir!I$1089),0)</f>
        <v>0.10272034058074438</v>
      </c>
    </row>
    <row r="9" spans="1:9" x14ac:dyDescent="0.15">
      <c r="A9" s="1">
        <v>1</v>
      </c>
      <c r="B9" s="1" t="s">
        <v>99</v>
      </c>
      <c r="C9" s="1">
        <v>6</v>
      </c>
      <c r="D9" s="1" t="s">
        <v>49</v>
      </c>
      <c r="E9" s="6">
        <f>IF(logVir!E9&lt;&gt;0,logVir!E9-logVir!E$1090-0.5*(SKir!E9+SKir!E$1090)*(logKir!E9-logKir!E$1090)-0.5*(SLir!E9+SLir!E$1090)*(logHir!E9-logHir!E$1090)-0.5*(SLir!E9+SLir!E$1090)*(logQir!E9-logQir!E$1090),0)</f>
        <v>-0.75240991837781823</v>
      </c>
      <c r="F9" s="6">
        <f>IF(logVir!F9&lt;&gt;0,logVir!F9-logVir!F$1090-0.5*(SKir!F9+SKir!F$1090)*(logKir!F9-logKir!F$1090)-0.5*(SLir!F9+SLir!F$1090)*(logHir!F9-logHir!F$1090)-0.5*(SLir!F9+SLir!F$1090)*(logQir!F9-logQir!F$1090),0)</f>
        <v>-0.1432285480170179</v>
      </c>
      <c r="G9" s="6">
        <f>IF(logVir!G9&lt;&gt;0,logVir!G9-logVir!G$1090-0.5*(SKir!G9+SKir!G$1090)*(logKir!G9-logKir!G$1090)-0.5*(SLir!G9+SLir!G$1090)*(logHir!G9-logHir!G$1090)-0.5*(SLir!G9+SLir!G$1090)*(logQir!G9-logQir!G$1090),0)</f>
        <v>-0.58022907945270652</v>
      </c>
      <c r="H9" s="6">
        <f>IF(logVir!H9&lt;&gt;0,logVir!H9-logVir!H$1090-0.5*(SKir!H9+SKir!H$1090)*(logKir!H9-logKir!H$1090)-0.5*(SLir!H9+SLir!H$1090)*(logHir!H9-logHir!H$1090)-0.5*(SLir!H9+SLir!H$1090)*(logQir!H9-logQir!H$1090),0)</f>
        <v>-0.519644900517794</v>
      </c>
      <c r="I9" s="6">
        <f>IF(logVir!I9&lt;&gt;0,logVir!I9-logVir!I$1090-0.5*(SKir!I9+SKir!I$1090)*(logKir!I9-logKir!I$1090)-0.5*(SLir!I9+SLir!I$1090)*(logHir!I9-logHir!I$1090)-0.5*(SLir!I9+SLir!I$1090)*(logQir!I9-logQir!I$1090),0)</f>
        <v>-0.3413923844080724</v>
      </c>
    </row>
    <row r="10" spans="1:9" x14ac:dyDescent="0.15">
      <c r="A10" s="1">
        <v>1</v>
      </c>
      <c r="B10" s="1" t="s">
        <v>99</v>
      </c>
      <c r="C10" s="1">
        <v>7</v>
      </c>
      <c r="D10" s="1" t="s">
        <v>158</v>
      </c>
      <c r="E10" s="6">
        <f>IF(logVir!E10&lt;&gt;0,logVir!E10-logVir!E$1091-0.5*(SKir!E10+SKir!E$1091)*(logKir!E10-logKir!E$1091)-0.5*(SLir!E10+SLir!E$1091)*(logHir!E10-logHir!E$1091)-0.5*(SLir!E10+SLir!E$1091)*(logQir!E10-logQir!E$1091),0)</f>
        <v>-0.4843377141439959</v>
      </c>
      <c r="F10" s="6">
        <f>IF(logVir!F10&lt;&gt;0,logVir!F10-logVir!F$1091-0.5*(SKir!F10+SKir!F$1091)*(logKir!F10-logKir!F$1091)-0.5*(SLir!F10+SLir!F$1091)*(logHir!F10-logHir!F$1091)-0.5*(SLir!F10+SLir!F$1091)*(logQir!F10-logQir!F$1091),0)</f>
        <v>1.0539407425194107</v>
      </c>
      <c r="G10" s="6">
        <f>IF(logVir!G10&lt;&gt;0,logVir!G10-logVir!G$1091-0.5*(SKir!G10+SKir!G$1091)*(logKir!G10-logKir!G$1091)-0.5*(SLir!G10+SLir!G$1091)*(logHir!G10-logHir!G$1091)-0.5*(SLir!G10+SLir!G$1091)*(logQir!G10-logQir!G$1091),0)</f>
        <v>1.0586538474831868</v>
      </c>
      <c r="H10" s="6">
        <f>IF(logVir!H10&lt;&gt;0,logVir!H10-logVir!H$1091-0.5*(SKir!H10+SKir!H$1091)*(logKir!H10-logKir!H$1091)-0.5*(SLir!H10+SLir!H$1091)*(logHir!H10-logHir!H$1091)-0.5*(SLir!H10+SLir!H$1091)*(logQir!H10-logQir!H$1091),0)</f>
        <v>0.52543884282715569</v>
      </c>
      <c r="I10" s="6">
        <f>IF(logVir!I10&lt;&gt;0,logVir!I10-logVir!I$1091-0.5*(SKir!I10+SKir!I$1091)*(logKir!I10-logKir!I$1091)-0.5*(SLir!I10+SLir!I$1091)*(logHir!I10-logHir!I$1091)-0.5*(SLir!I10+SLir!I$1091)*(logQir!I10-logQir!I$1091),0)</f>
        <v>-0.12094673791828811</v>
      </c>
    </row>
    <row r="11" spans="1:9" x14ac:dyDescent="0.15">
      <c r="A11" s="1">
        <v>1</v>
      </c>
      <c r="B11" s="1" t="s">
        <v>99</v>
      </c>
      <c r="C11" s="1">
        <v>8</v>
      </c>
      <c r="D11" s="1" t="s">
        <v>159</v>
      </c>
      <c r="E11" s="6">
        <f>IF(logVir!E11&lt;&gt;0,logVir!E11-logVir!E$1092-0.5*(SKir!E11+SKir!E$1092)*(logKir!E11-logKir!E$1092)-0.5*(SLir!E11+SLir!E$1092)*(logHir!E11-logHir!E$1092)-0.5*(SLir!E11+SLir!E$1092)*(logQir!E11-logQir!E$1092),0)</f>
        <v>-0.35476781090282178</v>
      </c>
      <c r="F11" s="6">
        <f>IF(logVir!F11&lt;&gt;0,logVir!F11-logVir!F$1092-0.5*(SKir!F11+SKir!F$1092)*(logKir!F11-logKir!F$1092)-0.5*(SLir!F11+SLir!F$1092)*(logHir!F11-logHir!F$1092)-0.5*(SLir!F11+SLir!F$1092)*(logQir!F11-logQir!F$1092),0)</f>
        <v>-7.1727843841768404E-2</v>
      </c>
      <c r="G11" s="6">
        <f>IF(logVir!G11&lt;&gt;0,logVir!G11-logVir!G$1092-0.5*(SKir!G11+SKir!G$1092)*(logKir!G11-logKir!G$1092)-0.5*(SLir!G11+SLir!G$1092)*(logHir!G11-logHir!G$1092)-0.5*(SLir!G11+SLir!G$1092)*(logQir!G11-logQir!G$1092),0)</f>
        <v>1.2091832335135683E-2</v>
      </c>
      <c r="H11" s="6">
        <f>IF(logVir!H11&lt;&gt;0,logVir!H11-logVir!H$1092-0.5*(SKir!H11+SKir!H$1092)*(logKir!H11-logKir!H$1092)-0.5*(SLir!H11+SLir!H$1092)*(logHir!H11-logHir!H$1092)-0.5*(SLir!H11+SLir!H$1092)*(logQir!H11-logQir!H$1092),0)</f>
        <v>0.10871475720587886</v>
      </c>
      <c r="I11" s="6">
        <f>IF(logVir!I11&lt;&gt;0,logVir!I11-logVir!I$1092-0.5*(SKir!I11+SKir!I$1092)*(logKir!I11-logKir!I$1092)-0.5*(SLir!I11+SLir!I$1092)*(logHir!I11-logHir!I$1092)-0.5*(SLir!I11+SLir!I$1092)*(logQir!I11-logQir!I$1092),0)</f>
        <v>-0.2445832211901125</v>
      </c>
    </row>
    <row r="12" spans="1:9" x14ac:dyDescent="0.15">
      <c r="A12" s="1">
        <v>1</v>
      </c>
      <c r="B12" s="1" t="s">
        <v>99</v>
      </c>
      <c r="C12" s="1">
        <v>9</v>
      </c>
      <c r="D12" s="1" t="s">
        <v>160</v>
      </c>
      <c r="E12" s="6">
        <f>IF(logVir!E12&lt;&gt;0,logVir!E12-logVir!E$1093-0.5*(SKir!E12+SKir!E$1093)*(logKir!E12-logKir!E$1093)-0.5*(SLir!E12+SLir!E$1093)*(logHir!E12-logHir!E$1093)-0.5*(SLir!E12+SLir!E$1093)*(logQir!E12-logQir!E$1093),0)</f>
        <v>-0.13180008609388741</v>
      </c>
      <c r="F12" s="6">
        <f>IF(logVir!F12&lt;&gt;0,logVir!F12-logVir!F$1093-0.5*(SKir!F12+SKir!F$1093)*(logKir!F12-logKir!F$1093)-0.5*(SLir!F12+SLir!F$1093)*(logHir!F12-logHir!F$1093)-0.5*(SLir!F12+SLir!F$1093)*(logQir!F12-logQir!F$1093),0)</f>
        <v>-0.30308982257875494</v>
      </c>
      <c r="G12" s="6">
        <f>IF(logVir!G12&lt;&gt;0,logVir!G12-logVir!G$1093-0.5*(SKir!G12+SKir!G$1093)*(logKir!G12-logKir!G$1093)-0.5*(SLir!G12+SLir!G$1093)*(logHir!G12-logHir!G$1093)-0.5*(SLir!G12+SLir!G$1093)*(logQir!G12-logQir!G$1093),0)</f>
        <v>-0.57599599631909981</v>
      </c>
      <c r="H12" s="6">
        <f>IF(logVir!H12&lt;&gt;0,logVir!H12-logVir!H$1093-0.5*(SKir!H12+SKir!H$1093)*(logKir!H12-logKir!H$1093)-0.5*(SLir!H12+SLir!H$1093)*(logHir!H12-logHir!H$1093)-0.5*(SLir!H12+SLir!H$1093)*(logQir!H12-logQir!H$1093),0)</f>
        <v>-0.1282655309907936</v>
      </c>
      <c r="I12" s="6">
        <f>IF(logVir!I12&lt;&gt;0,logVir!I12-logVir!I$1093-0.5*(SKir!I12+SKir!I$1093)*(logKir!I12-logKir!I$1093)-0.5*(SLir!I12+SLir!I$1093)*(logHir!I12-logHir!I$1093)-0.5*(SLir!I12+SLir!I$1093)*(logQir!I12-logQir!I$1093),0)</f>
        <v>0.28068279747901792</v>
      </c>
    </row>
    <row r="13" spans="1:9" x14ac:dyDescent="0.15">
      <c r="A13" s="1">
        <v>1</v>
      </c>
      <c r="B13" s="1" t="s">
        <v>99</v>
      </c>
      <c r="C13" s="1">
        <v>10</v>
      </c>
      <c r="D13" s="1" t="s">
        <v>161</v>
      </c>
      <c r="E13" s="6">
        <f>IF(logVir!E13&lt;&gt;0,logVir!E13-logVir!E$1094-0.5*(SKir!E13+SKir!E$1094)*(logKir!E13-logKir!E$1094)-0.5*(SLir!E13+SLir!E$1094)*(logHir!E13-logHir!E$1094)-0.5*(SLir!E13+SLir!E$1094)*(logQir!E13-logQir!E$1094),0)</f>
        <v>5.7538125283144483E-2</v>
      </c>
      <c r="F13" s="6">
        <f>IF(logVir!F13&lt;&gt;0,logVir!F13-logVir!F$1094-0.5*(SKir!F13+SKir!F$1094)*(logKir!F13-logKir!F$1094)-0.5*(SLir!F13+SLir!F$1094)*(logHir!F13-logHir!F$1094)-0.5*(SLir!F13+SLir!F$1094)*(logQir!F13-logQir!F$1094),0)</f>
        <v>0.35764175755531435</v>
      </c>
      <c r="G13" s="6">
        <f>IF(logVir!G13&lt;&gt;0,logVir!G13-logVir!G$1094-0.5*(SKir!G13+SKir!G$1094)*(logKir!G13-logKir!G$1094)-0.5*(SLir!G13+SLir!G$1094)*(logHir!G13-logHir!G$1094)-0.5*(SLir!G13+SLir!G$1094)*(logQir!G13-logQir!G$1094),0)</f>
        <v>0.15383447174311674</v>
      </c>
      <c r="H13" s="6">
        <f>IF(logVir!H13&lt;&gt;0,logVir!H13-logVir!H$1094-0.5*(SKir!H13+SKir!H$1094)*(logKir!H13-logKir!H$1094)-0.5*(SLir!H13+SLir!H$1094)*(logHir!H13-logHir!H$1094)-0.5*(SLir!H13+SLir!H$1094)*(logQir!H13-logQir!H$1094),0)</f>
        <v>0.19821630225916065</v>
      </c>
      <c r="I13" s="6">
        <f>IF(logVir!I13&lt;&gt;0,logVir!I13-logVir!I$1094-0.5*(SKir!I13+SKir!I$1094)*(logKir!I13-logKir!I$1094)-0.5*(SLir!I13+SLir!I$1094)*(logHir!I13-logHir!I$1094)-0.5*(SLir!I13+SLir!I$1094)*(logQir!I13-logQir!I$1094),0)</f>
        <v>-9.1198850717635158E-2</v>
      </c>
    </row>
    <row r="14" spans="1:9" x14ac:dyDescent="0.15">
      <c r="A14" s="1">
        <v>1</v>
      </c>
      <c r="B14" s="1" t="s">
        <v>99</v>
      </c>
      <c r="C14" s="1">
        <v>11</v>
      </c>
      <c r="D14" s="1" t="s">
        <v>162</v>
      </c>
      <c r="E14" s="6">
        <f>IF(logVir!E14&lt;&gt;0,logVir!E14-logVir!E$1095-0.5*(SKir!E14+SKir!E$1095)*(logKir!E14-logKir!E$1095)-0.5*(SLir!E14+SLir!E$1095)*(logHir!E14-logHir!E$1095)-0.5*(SLir!E14+SLir!E$1095)*(logQir!E14-logQir!E$1095),0)</f>
        <v>0.18497784592594482</v>
      </c>
      <c r="F14" s="6">
        <f>IF(logVir!F14&lt;&gt;0,logVir!F14-logVir!F$1095-0.5*(SKir!F14+SKir!F$1095)*(logKir!F14-logKir!F$1095)-0.5*(SLir!F14+SLir!F$1095)*(logHir!F14-logHir!F$1095)-0.5*(SLir!F14+SLir!F$1095)*(logQir!F14-logQir!F$1095),0)</f>
        <v>0.20886783968640416</v>
      </c>
      <c r="G14" s="6">
        <f>IF(logVir!G14&lt;&gt;0,logVir!G14-logVir!G$1095-0.5*(SKir!G14+SKir!G$1095)*(logKir!G14-logKir!G$1095)-0.5*(SLir!G14+SLir!G$1095)*(logHir!G14-logHir!G$1095)-0.5*(SLir!G14+SLir!G$1095)*(logQir!G14-logQir!G$1095),0)</f>
        <v>-0.39294448951248928</v>
      </c>
      <c r="H14" s="6">
        <f>IF(logVir!H14&lt;&gt;0,logVir!H14-logVir!H$1095-0.5*(SKir!H14+SKir!H$1095)*(logKir!H14-logKir!H$1095)-0.5*(SLir!H14+SLir!H$1095)*(logHir!H14-logHir!H$1095)-0.5*(SLir!H14+SLir!H$1095)*(logQir!H14-logQir!H$1095),0)</f>
        <v>-0.35613700695767109</v>
      </c>
      <c r="I14" s="6">
        <f>IF(logVir!I14&lt;&gt;0,logVir!I14-logVir!I$1095-0.5*(SKir!I14+SKir!I$1095)*(logKir!I14-logKir!I$1095)-0.5*(SLir!I14+SLir!I$1095)*(logHir!I14-logHir!I$1095)-0.5*(SLir!I14+SLir!I$1095)*(logQir!I14-logQir!I$1095),0)</f>
        <v>-0.34542855812634671</v>
      </c>
    </row>
    <row r="15" spans="1:9" x14ac:dyDescent="0.15">
      <c r="A15" s="1">
        <v>1</v>
      </c>
      <c r="B15" s="1" t="s">
        <v>99</v>
      </c>
      <c r="C15" s="1">
        <v>12</v>
      </c>
      <c r="D15" s="1" t="s">
        <v>163</v>
      </c>
      <c r="E15" s="6">
        <f>IF(logVir!E15&lt;&gt;0,logVir!E15-logVir!E$1096-0.5*(SKir!E15+SKir!E$1096)*(logKir!E15-logKir!E$1096)-0.5*(SLir!E15+SLir!E$1096)*(logHir!E15-logHir!E$1096)-0.5*(SLir!E15+SLir!E$1096)*(logQir!E15-logQir!E$1096),0)</f>
        <v>-0.16810385664755029</v>
      </c>
      <c r="F15" s="6">
        <f>IF(logVir!F15&lt;&gt;0,logVir!F15-logVir!F$1096-0.5*(SKir!F15+SKir!F$1096)*(logKir!F15-logKir!F$1096)-0.5*(SLir!F15+SLir!F$1096)*(logHir!F15-logHir!F$1096)-0.5*(SLir!F15+SLir!F$1096)*(logQir!F15-logQir!F$1096),0)</f>
        <v>-9.4925790750742034E-2</v>
      </c>
      <c r="G15" s="6">
        <f>IF(logVir!G15&lt;&gt;0,logVir!G15-logVir!G$1096-0.5*(SKir!G15+SKir!G$1096)*(logKir!G15-logKir!G$1096)-0.5*(SLir!G15+SLir!G$1096)*(logHir!G15-logHir!G$1096)-0.5*(SLir!G15+SLir!G$1096)*(logQir!G15-logQir!G$1096),0)</f>
        <v>-0.362244689269068</v>
      </c>
      <c r="H15" s="6">
        <f>IF(logVir!H15&lt;&gt;0,logVir!H15-logVir!H$1096-0.5*(SKir!H15+SKir!H$1096)*(logKir!H15-logKir!H$1096)-0.5*(SLir!H15+SLir!H$1096)*(logHir!H15-logHir!H$1096)-0.5*(SLir!H15+SLir!H$1096)*(logQir!H15-logQir!H$1096),0)</f>
        <v>4.6609271200321337E-2</v>
      </c>
      <c r="I15" s="6">
        <f>IF(logVir!I15&lt;&gt;0,logVir!I15-logVir!I$1096-0.5*(SKir!I15+SKir!I$1096)*(logKir!I15-logKir!I$1096)-0.5*(SLir!I15+SLir!I$1096)*(logHir!I15-logHir!I$1096)-0.5*(SLir!I15+SLir!I$1096)*(logQir!I15-logQir!I$1096),0)</f>
        <v>0.26085123791642889</v>
      </c>
    </row>
    <row r="16" spans="1:9" x14ac:dyDescent="0.15">
      <c r="A16" s="1">
        <v>1</v>
      </c>
      <c r="B16" s="1" t="s">
        <v>99</v>
      </c>
      <c r="C16" s="1">
        <v>13</v>
      </c>
      <c r="D16" s="1" t="s">
        <v>164</v>
      </c>
      <c r="E16" s="6">
        <f>IF(logVir!E16&lt;&gt;0,logVir!E16-logVir!E$1097-0.5*(SKir!E16+SKir!E$1097)*(logKir!E16-logKir!E$1097)-0.5*(SLir!E16+SLir!E$1097)*(logHir!E16-logHir!E$1097)-0.5*(SLir!E16+SLir!E$1097)*(logQir!E16-logQir!E$1097),0)</f>
        <v>0.18083283093592356</v>
      </c>
      <c r="F16" s="6">
        <f>IF(logVir!F16&lt;&gt;0,logVir!F16-logVir!F$1097-0.5*(SKir!F16+SKir!F$1097)*(logKir!F16-logKir!F$1097)-0.5*(SLir!F16+SLir!F$1097)*(logHir!F16-logHir!F$1097)-0.5*(SLir!F16+SLir!F$1097)*(logQir!F16-logQir!F$1097),0)</f>
        <v>-0.42283549717775848</v>
      </c>
      <c r="G16" s="6">
        <f>IF(logVir!G16&lt;&gt;0,logVir!G16-logVir!G$1097-0.5*(SKir!G16+SKir!G$1097)*(logKir!G16-logKir!G$1097)-0.5*(SLir!G16+SLir!G$1097)*(logHir!G16-logHir!G$1097)-0.5*(SLir!G16+SLir!G$1097)*(logQir!G16-logQir!G$1097),0)</f>
        <v>-0.27489718039056749</v>
      </c>
      <c r="H16" s="6">
        <f>IF(logVir!H16&lt;&gt;0,logVir!H16-logVir!H$1097-0.5*(SKir!H16+SKir!H$1097)*(logKir!H16-logKir!H$1097)-0.5*(SLir!H16+SLir!H$1097)*(logHir!H16-logHir!H$1097)-0.5*(SLir!H16+SLir!H$1097)*(logQir!H16-logQir!H$1097),0)</f>
        <v>0.83095348930895285</v>
      </c>
      <c r="I16" s="6">
        <f>IF(logVir!I16&lt;&gt;0,logVir!I16-logVir!I$1097-0.5*(SKir!I16+SKir!I$1097)*(logKir!I16-logKir!I$1097)-0.5*(SLir!I16+SLir!I$1097)*(logHir!I16-logHir!I$1097)-0.5*(SLir!I16+SLir!I$1097)*(logQir!I16-logQir!I$1097),0)</f>
        <v>-0.31385441488849625</v>
      </c>
    </row>
    <row r="17" spans="1:9" x14ac:dyDescent="0.15">
      <c r="A17" s="1">
        <v>1</v>
      </c>
      <c r="B17" s="1" t="s">
        <v>99</v>
      </c>
      <c r="C17" s="1">
        <v>14</v>
      </c>
      <c r="D17" s="1" t="s">
        <v>165</v>
      </c>
      <c r="E17" s="6">
        <f>IF(logVir!E17&lt;&gt;0,logVir!E17-logVir!E$1098-0.5*(SKir!E17+SKir!E$1098)*(logKir!E17-logKir!E$1098)-0.5*(SLir!E17+SLir!E$1098)*(logHir!E17-logHir!E$1098)-0.5*(SLir!E17+SLir!E$1098)*(logQir!E17-logQir!E$1098),0)</f>
        <v>-7.3924108393271654E-3</v>
      </c>
      <c r="F17" s="6">
        <f>IF(logVir!F17&lt;&gt;0,logVir!F17-logVir!F$1098-0.5*(SKir!F17+SKir!F$1098)*(logKir!F17-logKir!F$1098)-0.5*(SLir!F17+SLir!F$1098)*(logHir!F17-logHir!F$1098)-0.5*(SLir!F17+SLir!F$1098)*(logQir!F17-logQir!F$1098),0)</f>
        <v>7.0037376960356723E-2</v>
      </c>
      <c r="G17" s="6">
        <f>IF(logVir!G17&lt;&gt;0,logVir!G17-logVir!G$1098-0.5*(SKir!G17+SKir!G$1098)*(logKir!G17-logKir!G$1098)-0.5*(SLir!G17+SLir!G$1098)*(logHir!G17-logHir!G$1098)-0.5*(SLir!G17+SLir!G$1098)*(logQir!G17-logQir!G$1098),0)</f>
        <v>-0.58607954228065762</v>
      </c>
      <c r="H17" s="6">
        <f>IF(logVir!H17&lt;&gt;0,logVir!H17-logVir!H$1098-0.5*(SKir!H17+SKir!H$1098)*(logKir!H17-logKir!H$1098)-0.5*(SLir!H17+SLir!H$1098)*(logHir!H17-logHir!H$1098)-0.5*(SLir!H17+SLir!H$1098)*(logQir!H17-logQir!H$1098),0)</f>
        <v>-0.19954572563705184</v>
      </c>
      <c r="I17" s="6">
        <f>IF(logVir!I17&lt;&gt;0,logVir!I17-logVir!I$1098-0.5*(SKir!I17+SKir!I$1098)*(logKir!I17-logKir!I$1098)-0.5*(SLir!I17+SLir!I$1098)*(logHir!I17-logHir!I$1098)-0.5*(SLir!I17+SLir!I$1098)*(logQir!I17-logQir!I$1098),0)</f>
        <v>-0.36124760307452386</v>
      </c>
    </row>
    <row r="18" spans="1:9" x14ac:dyDescent="0.15">
      <c r="A18" s="1">
        <v>1</v>
      </c>
      <c r="B18" s="1" t="s">
        <v>99</v>
      </c>
      <c r="C18" s="1">
        <v>15</v>
      </c>
      <c r="D18" s="1" t="s">
        <v>166</v>
      </c>
      <c r="E18" s="6">
        <f>IF(logVir!E18&lt;&gt;0,logVir!E18-logVir!E$1099-0.5*(SKir!E18+SKir!E$1099)*(logKir!E18-logKir!E$1099)-0.5*(SLir!E18+SLir!E$1099)*(logHir!E18-logHir!E$1099)-0.5*(SLir!E18+SLir!E$1099)*(logQir!E18-logQir!E$1099),0)</f>
        <v>-3.7727443125322613E-2</v>
      </c>
      <c r="F18" s="6">
        <f>IF(logVir!F18&lt;&gt;0,logVir!F18-logVir!F$1099-0.5*(SKir!F18+SKir!F$1099)*(logKir!F18-logKir!F$1099)-0.5*(SLir!F18+SLir!F$1099)*(logHir!F18-logHir!F$1099)-0.5*(SLir!F18+SLir!F$1099)*(logQir!F18-logQir!F$1099),0)</f>
        <v>6.3871781917674869E-2</v>
      </c>
      <c r="G18" s="6">
        <f>IF(logVir!G18&lt;&gt;0,logVir!G18-logVir!G$1099-0.5*(SKir!G18+SKir!G$1099)*(logKir!G18-logKir!G$1099)-0.5*(SLir!G18+SLir!G$1099)*(logHir!G18-logHir!G$1099)-0.5*(SLir!G18+SLir!G$1099)*(logQir!G18-logQir!G$1099),0)</f>
        <v>-7.2693193431009218E-2</v>
      </c>
      <c r="H18" s="6">
        <f>IF(logVir!H18&lt;&gt;0,logVir!H18-logVir!H$1099-0.5*(SKir!H18+SKir!H$1099)*(logKir!H18-logKir!H$1099)-0.5*(SLir!H18+SLir!H$1099)*(logHir!H18-logHir!H$1099)-0.5*(SLir!H18+SLir!H$1099)*(logQir!H18-logQir!H$1099),0)</f>
        <v>-4.7886772510391015E-2</v>
      </c>
      <c r="I18" s="6">
        <f>IF(logVir!I18&lt;&gt;0,logVir!I18-logVir!I$1099-0.5*(SKir!I18+SKir!I$1099)*(logKir!I18-logKir!I$1099)-0.5*(SLir!I18+SLir!I$1099)*(logHir!I18-logHir!I$1099)-0.5*(SLir!I18+SLir!I$1099)*(logQir!I18-logQir!I$1099),0)</f>
        <v>-2.3323179621944475E-2</v>
      </c>
    </row>
    <row r="19" spans="1:9" x14ac:dyDescent="0.15">
      <c r="A19" s="1">
        <v>1</v>
      </c>
      <c r="B19" s="1" t="s">
        <v>48</v>
      </c>
      <c r="C19" s="1">
        <v>16</v>
      </c>
      <c r="D19" s="1" t="s">
        <v>149</v>
      </c>
      <c r="E19" s="6">
        <f>IF(logVir!E19&lt;&gt;0,logVir!E19-logVir!E$1100-0.5*(SKir!E19+SKir!E$1100)*(logKir!E19-logKir!E$1100)-0.5*(SLir!E19+SLir!E$1100)*(logHir!E19-logHir!E$1100)-0.5*(SLir!E19+SLir!E$1100)*(logQir!E19-logQir!E$1100),0)</f>
        <v>-0.3551508826150927</v>
      </c>
      <c r="F19" s="6">
        <f>IF(logVir!F19&lt;&gt;0,logVir!F19-logVir!F$1100-0.5*(SKir!F19+SKir!F$1100)*(logKir!F19-logKir!F$1100)-0.5*(SLir!F19+SLir!F$1100)*(logHir!F19-logHir!F$1100)-0.5*(SLir!F19+SLir!F$1100)*(logQir!F19-logQir!F$1100),0)</f>
        <v>-1.7903975224579535E-2</v>
      </c>
      <c r="G19" s="6">
        <f>IF(logVir!G19&lt;&gt;0,logVir!G19-logVir!G$1100-0.5*(SKir!G19+SKir!G$1100)*(logKir!G19-logKir!G$1100)-0.5*(SLir!G19+SLir!G$1100)*(logHir!G19-logHir!G$1100)-0.5*(SLir!G19+SLir!G$1100)*(logQir!G19-logQir!G$1100),0)</f>
        <v>-7.477901372126039E-2</v>
      </c>
      <c r="H19" s="6">
        <f>IF(logVir!H19&lt;&gt;0,logVir!H19-logVir!H$1100-0.5*(SKir!H19+SKir!H$1100)*(logKir!H19-logKir!H$1100)-0.5*(SLir!H19+SLir!H$1100)*(logHir!H19-logHir!H$1100)-0.5*(SLir!H19+SLir!H$1100)*(logQir!H19-logQir!H$1100),0)</f>
        <v>0.1515523672446159</v>
      </c>
      <c r="I19" s="6">
        <f>IF(logVir!I19&lt;&gt;0,logVir!I19-logVir!I$1100-0.5*(SKir!I19+SKir!I$1100)*(logKir!I19-logKir!I$1100)-0.5*(SLir!I19+SLir!I$1100)*(logHir!I19-logHir!I$1100)-0.5*(SLir!I19+SLir!I$1100)*(logQir!I19-logQir!I$1100),0)</f>
        <v>4.6617661717858333E-2</v>
      </c>
    </row>
    <row r="20" spans="1:9" x14ac:dyDescent="0.15">
      <c r="A20" s="1">
        <v>1</v>
      </c>
      <c r="B20" s="1" t="s">
        <v>48</v>
      </c>
      <c r="C20" s="1">
        <v>17</v>
      </c>
      <c r="D20" s="1" t="s">
        <v>150</v>
      </c>
      <c r="E20" s="6">
        <f>IF(logVir!E20&lt;&gt;0,logVir!E20-logVir!E$1101-0.5*(SKir!E20+SKir!E$1101)*(logKir!E20-logKir!E$1101)-0.5*(SLir!E20+SLir!E$1101)*(logHir!E20-logHir!E$1101)-0.5*(SLir!E20+SLir!E$1101)*(logQir!E20-logQir!E$1101),0)</f>
        <v>-9.0635627547136832E-2</v>
      </c>
      <c r="F20" s="6">
        <f>IF(logVir!F20&lt;&gt;0,logVir!F20-logVir!F$1101-0.5*(SKir!F20+SKir!F$1101)*(logKir!F20-logKir!F$1101)-0.5*(SLir!F20+SLir!F$1101)*(logHir!F20-logHir!F$1101)-0.5*(SLir!F20+SLir!F$1101)*(logQir!F20-logQir!F$1101),0)</f>
        <v>-0.2516424809519997</v>
      </c>
      <c r="G20" s="6">
        <f>IF(logVir!G20&lt;&gt;0,logVir!G20-logVir!G$1101-0.5*(SKir!G20+SKir!G$1101)*(logKir!G20-logKir!G$1101)-0.5*(SLir!G20+SLir!G$1101)*(logHir!G20-logHir!G$1101)-0.5*(SLir!G20+SLir!G$1101)*(logQir!G20-logQir!G$1101),0)</f>
        <v>-0.14689145112392071</v>
      </c>
      <c r="H20" s="6">
        <f>IF(logVir!H20&lt;&gt;0,logVir!H20-logVir!H$1101-0.5*(SKir!H20+SKir!H$1101)*(logKir!H20-logKir!H$1101)-0.5*(SLir!H20+SLir!H$1101)*(logHir!H20-logHir!H$1101)-0.5*(SLir!H20+SLir!H$1101)*(logQir!H20-logQir!H$1101),0)</f>
        <v>-0.1351594805110794</v>
      </c>
      <c r="I20" s="6">
        <f>IF(logVir!I20&lt;&gt;0,logVir!I20-logVir!I$1101-0.5*(SKir!I20+SKir!I$1101)*(logKir!I20-logKir!I$1101)-0.5*(SLir!I20+SLir!I$1101)*(logHir!I20-logHir!I$1101)-0.5*(SLir!I20+SLir!I$1101)*(logQir!I20-logQir!I$1101),0)</f>
        <v>-0.23893564275772292</v>
      </c>
    </row>
    <row r="21" spans="1:9" x14ac:dyDescent="0.15">
      <c r="A21" s="1">
        <v>1</v>
      </c>
      <c r="B21" s="1" t="s">
        <v>48</v>
      </c>
      <c r="C21" s="1">
        <v>18</v>
      </c>
      <c r="D21" s="1" t="s">
        <v>151</v>
      </c>
      <c r="E21" s="6">
        <f>IF(logVir!E21&lt;&gt;0,logVir!E21-logVir!E$1102-0.5*(SKir!E21+SKir!E$1102)*(logKir!E21-logKir!E$1102)-0.5*(SLir!E21+SLir!E$1102)*(logHir!E21-logHir!E$1102)-0.5*(SLir!E21+SLir!E$1102)*(logQir!E21-logQir!E$1102),0)</f>
        <v>2.1309989864729945E-2</v>
      </c>
      <c r="F21" s="6">
        <f>IF(logVir!F21&lt;&gt;0,logVir!F21-logVir!F$1102-0.5*(SKir!F21+SKir!F$1102)*(logKir!F21-logKir!F$1102)-0.5*(SLir!F21+SLir!F$1102)*(logHir!F21-logHir!F$1102)-0.5*(SLir!F21+SLir!F$1102)*(logQir!F21-logQir!F$1102),0)</f>
        <v>2.7549649244970317E-2</v>
      </c>
      <c r="G21" s="6">
        <f>IF(logVir!G21&lt;&gt;0,logVir!G21-logVir!G$1102-0.5*(SKir!G21+SKir!G$1102)*(logKir!G21-logKir!G$1102)-0.5*(SLir!G21+SLir!G$1102)*(logHir!G21-logHir!G$1102)-0.5*(SLir!G21+SLir!G$1102)*(logQir!G21-logQir!G$1102),0)</f>
        <v>8.620858147195324E-3</v>
      </c>
      <c r="H21" s="6">
        <f>IF(logVir!H21&lt;&gt;0,logVir!H21-logVir!H$1102-0.5*(SKir!H21+SKir!H$1102)*(logKir!H21-logKir!H$1102)-0.5*(SLir!H21+SLir!H$1102)*(logHir!H21-logHir!H$1102)-0.5*(SLir!H21+SLir!H$1102)*(logQir!H21-logQir!H$1102),0)</f>
        <v>7.9237333353433526E-2</v>
      </c>
      <c r="I21" s="6">
        <f>IF(logVir!I21&lt;&gt;0,logVir!I21-logVir!I$1102-0.5*(SKir!I21+SKir!I$1102)*(logKir!I21-logKir!I$1102)-0.5*(SLir!I21+SLir!I$1102)*(logHir!I21-logHir!I$1102)-0.5*(SLir!I21+SLir!I$1102)*(logQir!I21-logQir!I$1102),0)</f>
        <v>9.4925346042322903E-2</v>
      </c>
    </row>
    <row r="22" spans="1:9" x14ac:dyDescent="0.15">
      <c r="A22" s="1">
        <v>1</v>
      </c>
      <c r="B22" s="1" t="s">
        <v>48</v>
      </c>
      <c r="C22" s="1">
        <v>19</v>
      </c>
      <c r="D22" s="1" t="s">
        <v>152</v>
      </c>
      <c r="E22" s="6">
        <f>IF(logVir!E22&lt;&gt;0,logVir!E22-logVir!E$1103-0.5*(SKir!E22+SKir!E$1103)*(logKir!E22-logKir!E$1103)-0.5*(SLir!E22+SLir!E$1103)*(logHir!E22-logHir!E$1103)-0.5*(SLir!E22+SLir!E$1103)*(logQir!E22-logQir!E$1103),0)</f>
        <v>-0.12035549299233601</v>
      </c>
      <c r="F22" s="6">
        <f>IF(logVir!F22&lt;&gt;0,logVir!F22-logVir!F$1103-0.5*(SKir!F22+SKir!F$1103)*(logKir!F22-logKir!F$1103)-0.5*(SLir!F22+SLir!F$1103)*(logHir!F22-logHir!F$1103)-0.5*(SLir!F22+SLir!F$1103)*(logQir!F22-logQir!F$1103),0)</f>
        <v>-0.13799082062074619</v>
      </c>
      <c r="G22" s="6">
        <f>IF(logVir!G22&lt;&gt;0,logVir!G22-logVir!G$1103-0.5*(SKir!G22+SKir!G$1103)*(logKir!G22-logKir!G$1103)-0.5*(SLir!G22+SLir!G$1103)*(logHir!G22-logHir!G$1103)-0.5*(SLir!G22+SLir!G$1103)*(logQir!G22-logQir!G$1103),0)</f>
        <v>-0.2672767111855916</v>
      </c>
      <c r="H22" s="6">
        <f>IF(logVir!H22&lt;&gt;0,logVir!H22-logVir!H$1103-0.5*(SKir!H22+SKir!H$1103)*(logKir!H22-logKir!H$1103)-0.5*(SLir!H22+SLir!H$1103)*(logHir!H22-logHir!H$1103)-0.5*(SLir!H22+SLir!H$1103)*(logQir!H22-logQir!H$1103),0)</f>
        <v>-0.12789133832205157</v>
      </c>
      <c r="I22" s="6">
        <f>IF(logVir!I22&lt;&gt;0,logVir!I22-logVir!I$1103-0.5*(SKir!I22+SKir!I$1103)*(logKir!I22-logKir!I$1103)-0.5*(SLir!I22+SLir!I$1103)*(logHir!I22-logHir!I$1103)-0.5*(SLir!I22+SLir!I$1103)*(logQir!I22-logQir!I$1103),0)</f>
        <v>-9.8436820888913534E-2</v>
      </c>
    </row>
    <row r="23" spans="1:9" x14ac:dyDescent="0.15">
      <c r="A23" s="1">
        <v>1</v>
      </c>
      <c r="B23" s="1" t="s">
        <v>48</v>
      </c>
      <c r="C23" s="1">
        <v>20</v>
      </c>
      <c r="D23" s="1" t="s">
        <v>153</v>
      </c>
      <c r="E23" s="6">
        <f>IF(logVir!E23&lt;&gt;0,logVir!E23-logVir!E$1104-0.5*(SKir!E23+SKir!E$1104)*(logKir!E23-logKir!E$1104)-0.5*(SLir!E23+SLir!E$1104)*(logHir!E23-logHir!E$1104)-0.5*(SLir!E23+SLir!E$1104)*(logQir!E23-logQir!E$1104),0)</f>
        <v>9.0726007885752108E-2</v>
      </c>
      <c r="F23" s="6">
        <f>IF(logVir!F23&lt;&gt;0,logVir!F23-logVir!F$1104-0.5*(SKir!F23+SKir!F$1104)*(logKir!F23-logKir!F$1104)-0.5*(SLir!F23+SLir!F$1104)*(logHir!F23-logHir!F$1104)-0.5*(SLir!F23+SLir!F$1104)*(logQir!F23-logQir!F$1104),0)</f>
        <v>-0.15536680297280556</v>
      </c>
      <c r="G23" s="6">
        <f>IF(logVir!G23&lt;&gt;0,logVir!G23-logVir!G$1104-0.5*(SKir!G23+SKir!G$1104)*(logKir!G23-logKir!G$1104)-0.5*(SLir!G23+SLir!G$1104)*(logHir!G23-logHir!G$1104)-0.5*(SLir!G23+SLir!G$1104)*(logQir!G23-logQir!G$1104),0)</f>
        <v>-0.13006908825715907</v>
      </c>
      <c r="H23" s="6">
        <f>IF(logVir!H23&lt;&gt;0,logVir!H23-logVir!H$1104-0.5*(SKir!H23+SKir!H$1104)*(logKir!H23-logKir!H$1104)-0.5*(SLir!H23+SLir!H$1104)*(logHir!H23-logHir!H$1104)-0.5*(SLir!H23+SLir!H$1104)*(logQir!H23-logQir!H$1104),0)</f>
        <v>-4.155847674885868E-2</v>
      </c>
      <c r="I23" s="6">
        <f>IF(logVir!I23&lt;&gt;0,logVir!I23-logVir!I$1104-0.5*(SKir!I23+SKir!I$1104)*(logKir!I23-logKir!I$1104)-0.5*(SLir!I23+SLir!I$1104)*(logHir!I23-logHir!I$1104)-0.5*(SLir!I23+SLir!I$1104)*(logQir!I23-logQir!I$1104),0)</f>
        <v>-4.597092405531205E-2</v>
      </c>
    </row>
    <row r="24" spans="1:9" x14ac:dyDescent="0.15">
      <c r="A24" s="1">
        <v>1</v>
      </c>
      <c r="B24" s="1" t="s">
        <v>48</v>
      </c>
      <c r="C24" s="1">
        <v>21</v>
      </c>
      <c r="D24" s="1" t="s">
        <v>154</v>
      </c>
      <c r="E24" s="6">
        <f>IF(logVir!E24&lt;&gt;0,logVir!E24-logVir!E$1105-0.5*(SKir!E24+SKir!E$1105)*(logKir!E24-logKir!E$1105)-0.5*(SLir!E24+SLir!E$1105)*(logHir!E24-logHir!E$1105)-0.5*(SLir!E24+SLir!E$1105)*(logQir!E24-logQir!E$1105),0)</f>
        <v>8.7289002451466785E-2</v>
      </c>
      <c r="F24" s="6">
        <f>IF(logVir!F24&lt;&gt;0,logVir!F24-logVir!F$1105-0.5*(SKir!F24+SKir!F$1105)*(logKir!F24-logKir!F$1105)-0.5*(SLir!F24+SLir!F$1105)*(logHir!F24-logHir!F$1105)-0.5*(SLir!F24+SLir!F$1105)*(logQir!F24-logQir!F$1105),0)</f>
        <v>-7.7781842740380136E-2</v>
      </c>
      <c r="G24" s="6">
        <f>IF(logVir!G24&lt;&gt;0,logVir!G24-logVir!G$1105-0.5*(SKir!G24+SKir!G$1105)*(logKir!G24-logKir!G$1105)-0.5*(SLir!G24+SLir!G$1105)*(logHir!G24-logHir!G$1105)-0.5*(SLir!G24+SLir!G$1105)*(logQir!G24-logQir!G$1105),0)</f>
        <v>5.3182221830839593E-2</v>
      </c>
      <c r="H24" s="6">
        <f>IF(logVir!H24&lt;&gt;0,logVir!H24-logVir!H$1105-0.5*(SKir!H24+SKir!H$1105)*(logKir!H24-logKir!H$1105)-0.5*(SLir!H24+SLir!H$1105)*(logHir!H24-logHir!H$1105)-0.5*(SLir!H24+SLir!H$1105)*(logQir!H24-logQir!H$1105),0)</f>
        <v>5.3399193635947077E-2</v>
      </c>
      <c r="I24" s="6">
        <f>IF(logVir!I24&lt;&gt;0,logVir!I24-logVir!I$1105-0.5*(SKir!I24+SKir!I$1105)*(logKir!I24-logKir!I$1105)-0.5*(SLir!I24+SLir!I$1105)*(logHir!I24-logHir!I$1105)-0.5*(SLir!I24+SLir!I$1105)*(logQir!I24-logQir!I$1105),0)</f>
        <v>-3.534704040035884E-2</v>
      </c>
    </row>
    <row r="25" spans="1:9" x14ac:dyDescent="0.15">
      <c r="A25" s="1">
        <v>1</v>
      </c>
      <c r="B25" s="1" t="s">
        <v>0</v>
      </c>
      <c r="C25" s="1">
        <v>22</v>
      </c>
      <c r="D25" s="1" t="s">
        <v>146</v>
      </c>
      <c r="E25" s="6">
        <f>IF(logVir!E25&lt;&gt;0,logVir!E25-logVir!E$1106-0.5*(SKir!E25+SKir!E$1106)*(logKir!E25-logKir!E$1106)-0.5*(SLir!E25+SLir!E$1106)*(logHir!E25-logHir!E$1106)-0.5*(SLir!E25+SLir!E$1106)*(logQir!E25-logQir!E$1106),0)</f>
        <v>0.11157607624991012</v>
      </c>
      <c r="F25" s="6">
        <f>IF(logVir!F25&lt;&gt;0,logVir!F25-logVir!F$1106-0.5*(SKir!F25+SKir!F$1106)*(logKir!F25-logKir!F$1106)-0.5*(SLir!F25+SLir!F$1106)*(logHir!F25-logHir!F$1106)-0.5*(SLir!F25+SLir!F$1106)*(logQir!F25-logQir!F$1106),0)</f>
        <v>5.1653560554115983E-2</v>
      </c>
      <c r="G25" s="6">
        <f>IF(logVir!G25&lt;&gt;0,logVir!G25-logVir!G$1106-0.5*(SKir!G25+SKir!G$1106)*(logKir!G25-logKir!G$1106)-0.5*(SLir!G25+SLir!G$1106)*(logHir!G25-logHir!G$1106)-0.5*(SLir!G25+SLir!G$1106)*(logQir!G25-logQir!G$1106),0)</f>
        <v>1.5338611222349075E-2</v>
      </c>
      <c r="H25" s="6">
        <f>IF(logVir!H25&lt;&gt;0,logVir!H25-logVir!H$1106-0.5*(SKir!H25+SKir!H$1106)*(logKir!H25-logKir!H$1106)-0.5*(SLir!H25+SLir!H$1106)*(logHir!H25-logHir!H$1106)-0.5*(SLir!H25+SLir!H$1106)*(logQir!H25-logQir!H$1106),0)</f>
        <v>3.6031526617535427E-2</v>
      </c>
      <c r="I25" s="6">
        <f>IF(logVir!I25&lt;&gt;0,logVir!I25-logVir!I$1106-0.5*(SKir!I25+SKir!I$1106)*(logKir!I25-logKir!I$1106)-0.5*(SLir!I25+SLir!I$1106)*(logHir!I25-logHir!I$1106)-0.5*(SLir!I25+SLir!I$1106)*(logQir!I25-logQir!I$1106),0)</f>
        <v>8.1366835184206648E-2</v>
      </c>
    </row>
    <row r="26" spans="1:9" x14ac:dyDescent="0.15">
      <c r="A26" s="1">
        <v>1</v>
      </c>
      <c r="B26" s="1" t="s">
        <v>0</v>
      </c>
      <c r="C26" s="1">
        <v>23</v>
      </c>
      <c r="D26" s="1" t="s">
        <v>167</v>
      </c>
      <c r="E26" s="6">
        <f>IF(logVir!E26&lt;&gt;0,logVir!E26-logVir!E$1107-0.5*(SKir!E26+SKir!E$1107)*(logKir!E26-logKir!E$1107)-0.5*(SLir!E26+SLir!E$1107)*(logHir!E26-logHir!E$1107)-0.5*(SLir!E26+SLir!E$1107)*(logQir!E26-logQir!E$1107),0)</f>
        <v>-5.4725616610840647E-2</v>
      </c>
      <c r="F26" s="6">
        <f>IF(logVir!F26&lt;&gt;0,logVir!F26-logVir!F$1107-0.5*(SKir!F26+SKir!F$1107)*(logKir!F26-logKir!F$1107)-0.5*(SLir!F26+SLir!F$1107)*(logHir!F26-logHir!F$1107)-0.5*(SLir!F26+SLir!F$1107)*(logQir!F26-logQir!F$1107),0)</f>
        <v>6.9594118653619086E-2</v>
      </c>
      <c r="G26" s="6">
        <f>IF(logVir!G26&lt;&gt;0,logVir!G26-logVir!G$1107-0.5*(SKir!G26+SKir!G$1107)*(logKir!G26-logKir!G$1107)-0.5*(SLir!G26+SLir!G$1107)*(logHir!G26-logHir!G$1107)-0.5*(SLir!G26+SLir!G$1107)*(logQir!G26-logQir!G$1107),0)</f>
        <v>5.3443761045885121E-2</v>
      </c>
      <c r="H26" s="6">
        <f>IF(logVir!H26&lt;&gt;0,logVir!H26-logVir!H$1107-0.5*(SKir!H26+SKir!H$1107)*(logKir!H26-logKir!H$1107)-0.5*(SLir!H26+SLir!H$1107)*(logHir!H26-logHir!H$1107)-0.5*(SLir!H26+SLir!H$1107)*(logQir!H26-logQir!H$1107),0)</f>
        <v>0.11267878556321666</v>
      </c>
      <c r="I26" s="6">
        <f>IF(logVir!I26&lt;&gt;0,logVir!I26-logVir!I$1107-0.5*(SKir!I26+SKir!I$1107)*(logKir!I26-logKir!I$1107)-0.5*(SLir!I26+SLir!I$1107)*(logHir!I26-logHir!I$1107)-0.5*(SLir!I26+SLir!I$1107)*(logQir!I26-logQir!I$1107),0)</f>
        <v>0.13893623615021544</v>
      </c>
    </row>
    <row r="27" spans="1:9" x14ac:dyDescent="0.15">
      <c r="A27" s="1">
        <v>2</v>
      </c>
      <c r="B27" s="1" t="s">
        <v>50</v>
      </c>
      <c r="C27" s="1">
        <v>1</v>
      </c>
      <c r="D27" s="1" t="s">
        <v>147</v>
      </c>
      <c r="E27" s="6">
        <f>IF(logVir!E27&lt;&gt;0,logVir!E27-logVir!E$1085-0.5*(SKir!E27+SKir!E$1085)*(logKir!E27-logKir!E$1085)-0.5*(SLir!E27+SLir!E$1085)*(logHir!E27-logHir!E$1085)-0.5*(SLir!E27+SLir!E$1085)*(logQir!E27-logQir!E$1085),0)</f>
        <v>0.1892109245636816</v>
      </c>
      <c r="F27" s="6">
        <f>IF(logVir!F27&lt;&gt;0,logVir!F27-logVir!F$1085-0.5*(SKir!F27+SKir!F$1085)*(logKir!F27-logKir!F$1085)-0.5*(SLir!F27+SLir!F$1085)*(logHir!F27-logHir!F$1085)-0.5*(SLir!F27+SLir!F$1085)*(logQir!F27-logQir!F$1085),0)</f>
        <v>4.2053695133140098E-3</v>
      </c>
      <c r="G27" s="6">
        <f>IF(logVir!G27&lt;&gt;0,logVir!G27-logVir!G$1085-0.5*(SKir!G27+SKir!G$1085)*(logKir!G27-logKir!G$1085)-0.5*(SLir!G27+SLir!G$1085)*(logHir!G27-logHir!G$1085)-0.5*(SLir!G27+SLir!G$1085)*(logQir!G27-logQir!G$1085),0)</f>
        <v>0.1078030207473548</v>
      </c>
      <c r="H27" s="6">
        <f>IF(logVir!H27&lt;&gt;0,logVir!H27-logVir!H$1085-0.5*(SKir!H27+SKir!H$1085)*(logKir!H27-logKir!H$1085)-0.5*(SLir!H27+SLir!H$1085)*(logHir!H27-logHir!H$1085)-0.5*(SLir!H27+SLir!H$1085)*(logQir!H27-logQir!H$1085),0)</f>
        <v>0.1645140207879327</v>
      </c>
      <c r="I27" s="6">
        <f>IF(logVir!I27&lt;&gt;0,logVir!I27-logVir!I$1085-0.5*(SKir!I27+SKir!I$1085)*(logKir!I27-logKir!I$1085)-0.5*(SLir!I27+SLir!I$1085)*(logHir!I27-logHir!I$1085)-0.5*(SLir!I27+SLir!I$1085)*(logQir!I27-logQir!I$1085),0)</f>
        <v>0.33059080857655232</v>
      </c>
    </row>
    <row r="28" spans="1:9" x14ac:dyDescent="0.15">
      <c r="A28" s="1">
        <v>2</v>
      </c>
      <c r="B28" s="1" t="s">
        <v>50</v>
      </c>
      <c r="C28" s="1">
        <v>2</v>
      </c>
      <c r="D28" s="1" t="s">
        <v>148</v>
      </c>
      <c r="E28" s="6">
        <f>IF(logVir!E28&lt;&gt;0,logVir!E28-logVir!E$1086-0.5*(SKir!E28+SKir!E$1086)*(logKir!E28-logKir!E$1086)-0.5*(SLir!E28+SLir!E$1086)*(logHir!E28-logHir!E$1086)-0.5*(SLir!E28+SLir!E$1086)*(logQir!E28-logQir!E$1086),0)</f>
        <v>-4.7408509707123021E-2</v>
      </c>
      <c r="F28" s="6">
        <f>IF(logVir!F28&lt;&gt;0,logVir!F28-logVir!F$1086-0.5*(SKir!F28+SKir!F$1086)*(logKir!F28-logKir!F$1086)-0.5*(SLir!F28+SLir!F$1086)*(logHir!F28-logHir!F$1086)-0.5*(SLir!F28+SLir!F$1086)*(logQir!F28-logQir!F$1086),0)</f>
        <v>0.43429640239044848</v>
      </c>
      <c r="G28" s="6">
        <f>IF(logVir!G28&lt;&gt;0,logVir!G28-logVir!G$1086-0.5*(SKir!G28+SKir!G$1086)*(logKir!G28-logKir!G$1086)-0.5*(SLir!G28+SLir!G$1086)*(logHir!G28-logHir!G$1086)-0.5*(SLir!G28+SLir!G$1086)*(logQir!G28-logQir!G$1086),0)</f>
        <v>0.3463364141418262</v>
      </c>
      <c r="H28" s="6">
        <f>IF(logVir!H28&lt;&gt;0,logVir!H28-logVir!H$1086-0.5*(SKir!H28+SKir!H$1086)*(logKir!H28-logKir!H$1086)-0.5*(SLir!H28+SLir!H$1086)*(logHir!H28-logHir!H$1086)-0.5*(SLir!H28+SLir!H$1086)*(logQir!H28-logQir!H$1086),0)</f>
        <v>0.25861769543699892</v>
      </c>
      <c r="I28" s="6">
        <f>IF(logVir!I28&lt;&gt;0,logVir!I28-logVir!I$1086-0.5*(SKir!I28+SKir!I$1086)*(logKir!I28-logKir!I$1086)-0.5*(SLir!I28+SLir!I$1086)*(logHir!I28-logHir!I$1086)-0.5*(SLir!I28+SLir!I$1086)*(logQir!I28-logQir!I$1086),0)</f>
        <v>0.16374522188440585</v>
      </c>
    </row>
    <row r="29" spans="1:9" x14ac:dyDescent="0.15">
      <c r="A29" s="1">
        <v>2</v>
      </c>
      <c r="B29" s="1" t="s">
        <v>100</v>
      </c>
      <c r="C29" s="1">
        <v>3</v>
      </c>
      <c r="D29" s="1" t="s">
        <v>155</v>
      </c>
      <c r="E29" s="6">
        <f>IF(logVir!E29&lt;&gt;0,logVir!E29-logVir!E$1087-0.5*(SKir!E29+SKir!E$1087)*(logKir!E29-logKir!E$1087)-0.5*(SLir!E29+SLir!E$1087)*(logHir!E29-logHir!E$1087)-0.5*(SLir!E29+SLir!E$1087)*(logQir!E29-logQir!E$1087),0)</f>
        <v>-0.30764894164773798</v>
      </c>
      <c r="F29" s="6">
        <f>IF(logVir!F29&lt;&gt;0,logVir!F29-logVir!F$1087-0.5*(SKir!F29+SKir!F$1087)*(logKir!F29-logKir!F$1087)-0.5*(SLir!F29+SLir!F$1087)*(logHir!F29-logHir!F$1087)-0.5*(SLir!F29+SLir!F$1087)*(logQir!F29-logQir!F$1087),0)</f>
        <v>-0.55041998209617871</v>
      </c>
      <c r="G29" s="6">
        <f>IF(logVir!G29&lt;&gt;0,logVir!G29-logVir!G$1087-0.5*(SKir!G29+SKir!G$1087)*(logKir!G29-logKir!G$1087)-0.5*(SLir!G29+SLir!G$1087)*(logHir!G29-logHir!G$1087)-0.5*(SLir!G29+SLir!G$1087)*(logQir!G29-logQir!G$1087),0)</f>
        <v>-0.54087857994928723</v>
      </c>
      <c r="H29" s="6">
        <f>IF(logVir!H29&lt;&gt;0,logVir!H29-logVir!H$1087-0.5*(SKir!H29+SKir!H$1087)*(logKir!H29-logKir!H$1087)-0.5*(SLir!H29+SLir!H$1087)*(logHir!H29-logHir!H$1087)-0.5*(SLir!H29+SLir!H$1087)*(logQir!H29-logQir!H$1087),0)</f>
        <v>-0.59692655070611433</v>
      </c>
      <c r="I29" s="6">
        <f>IF(logVir!I29&lt;&gt;0,logVir!I29-logVir!I$1087-0.5*(SKir!I29+SKir!I$1087)*(logKir!I29-logKir!I$1087)-0.5*(SLir!I29+SLir!I$1087)*(logHir!I29-logHir!I$1087)-0.5*(SLir!I29+SLir!I$1087)*(logQir!I29-logQir!I$1087),0)</f>
        <v>-0.51944545830935795</v>
      </c>
    </row>
    <row r="30" spans="1:9" x14ac:dyDescent="0.15">
      <c r="A30" s="1">
        <v>2</v>
      </c>
      <c r="B30" s="1" t="s">
        <v>100</v>
      </c>
      <c r="C30" s="1">
        <v>4</v>
      </c>
      <c r="D30" s="1" t="s">
        <v>156</v>
      </c>
      <c r="E30" s="6">
        <f>IF(logVir!E30&lt;&gt;0,logVir!E30-logVir!E$1088-0.5*(SKir!E30+SKir!E$1088)*(logKir!E30-logKir!E$1088)-0.5*(SLir!E30+SLir!E$1088)*(logHir!E30-logHir!E$1088)-0.5*(SLir!E30+SLir!E$1088)*(logQir!E30-logQir!E$1088),0)</f>
        <v>-0.74507907254892014</v>
      </c>
      <c r="F30" s="6">
        <f>IF(logVir!F30&lt;&gt;0,logVir!F30-logVir!F$1088-0.5*(SKir!F30+SKir!F$1088)*(logKir!F30-logKir!F$1088)-0.5*(SLir!F30+SLir!F$1088)*(logHir!F30-logHir!F$1088)-0.5*(SLir!F30+SLir!F$1088)*(logQir!F30-logQir!F$1088),0)</f>
        <v>-0.18680605201848599</v>
      </c>
      <c r="G30" s="6">
        <f>IF(logVir!G30&lt;&gt;0,logVir!G30-logVir!G$1088-0.5*(SKir!G30+SKir!G$1088)*(logKir!G30-logKir!G$1088)-0.5*(SLir!G30+SLir!G$1088)*(logHir!G30-logHir!G$1088)-0.5*(SLir!G30+SLir!G$1088)*(logQir!G30-logQir!G$1088),0)</f>
        <v>-0.29398970874573216</v>
      </c>
      <c r="H30" s="6">
        <f>IF(logVir!H30&lt;&gt;0,logVir!H30-logVir!H$1088-0.5*(SKir!H30+SKir!H$1088)*(logKir!H30-logKir!H$1088)-0.5*(SLir!H30+SLir!H$1088)*(logHir!H30-logHir!H$1088)-0.5*(SLir!H30+SLir!H$1088)*(logQir!H30-logQir!H$1088),0)</f>
        <v>-0.32559815847156587</v>
      </c>
      <c r="I30" s="6">
        <f>IF(logVir!I30&lt;&gt;0,logVir!I30-logVir!I$1088-0.5*(SKir!I30+SKir!I$1088)*(logKir!I30-logKir!I$1088)-0.5*(SLir!I30+SLir!I$1088)*(logHir!I30-logHir!I$1088)-0.5*(SLir!I30+SLir!I$1088)*(logQir!I30-logQir!I$1088),0)</f>
        <v>-0.25291598745930183</v>
      </c>
    </row>
    <row r="31" spans="1:9" x14ac:dyDescent="0.15">
      <c r="A31" s="1">
        <v>2</v>
      </c>
      <c r="B31" s="1" t="s">
        <v>100</v>
      </c>
      <c r="C31" s="1">
        <v>5</v>
      </c>
      <c r="D31" s="1" t="s">
        <v>157</v>
      </c>
      <c r="E31" s="6">
        <f>IF(logVir!E31&lt;&gt;0,logVir!E31-logVir!E$1089-0.5*(SKir!E31+SKir!E$1089)*(logKir!E31-logKir!E$1089)-0.5*(SLir!E31+SLir!E$1089)*(logHir!E31-logHir!E$1089)-0.5*(SLir!E31+SLir!E$1089)*(logQir!E31-logQir!E$1089),0)</f>
        <v>-0.25140708671208556</v>
      </c>
      <c r="F31" s="6">
        <f>IF(logVir!F31&lt;&gt;0,logVir!F31-logVir!F$1089-0.5*(SKir!F31+SKir!F$1089)*(logKir!F31-logKir!F$1089)-0.5*(SLir!F31+SLir!F$1089)*(logHir!F31-logHir!F$1089)-0.5*(SLir!F31+SLir!F$1089)*(logQir!F31-logQir!F$1089),0)</f>
        <v>0.20862013985072408</v>
      </c>
      <c r="G31" s="6">
        <f>IF(logVir!G31&lt;&gt;0,logVir!G31-logVir!G$1089-0.5*(SKir!G31+SKir!G$1089)*(logKir!G31-logKir!G$1089)-0.5*(SLir!G31+SLir!G$1089)*(logHir!G31-logHir!G$1089)-0.5*(SLir!G31+SLir!G$1089)*(logQir!G31-logQir!G$1089),0)</f>
        <v>0.16121148491834481</v>
      </c>
      <c r="H31" s="6">
        <f>IF(logVir!H31&lt;&gt;0,logVir!H31-logVir!H$1089-0.5*(SKir!H31+SKir!H$1089)*(logKir!H31-logKir!H$1089)-0.5*(SLir!H31+SLir!H$1089)*(logHir!H31-logHir!H$1089)-0.5*(SLir!H31+SLir!H$1089)*(logQir!H31-logQir!H$1089),0)</f>
        <v>0.14856472290520925</v>
      </c>
      <c r="I31" s="6">
        <f>IF(logVir!I31&lt;&gt;0,logVir!I31-logVir!I$1089-0.5*(SKir!I31+SKir!I$1089)*(logKir!I31-logKir!I$1089)-0.5*(SLir!I31+SLir!I$1089)*(logHir!I31-logHir!I$1089)-0.5*(SLir!I31+SLir!I$1089)*(logQir!I31-logQir!I$1089),0)</f>
        <v>0.21320623358660951</v>
      </c>
    </row>
    <row r="32" spans="1:9" x14ac:dyDescent="0.15">
      <c r="A32" s="1">
        <v>2</v>
      </c>
      <c r="B32" s="1" t="s">
        <v>100</v>
      </c>
      <c r="C32" s="1">
        <v>6</v>
      </c>
      <c r="D32" s="1" t="s">
        <v>49</v>
      </c>
      <c r="E32" s="6">
        <f>IF(logVir!E32&lt;&gt;0,logVir!E32-logVir!E$1090-0.5*(SKir!E32+SKir!E$1090)*(logKir!E32-logKir!E$1090)-0.5*(SLir!E32+SLir!E$1090)*(logHir!E32-logHir!E$1090)-0.5*(SLir!E32+SLir!E$1090)*(logQir!E32-logQir!E$1090),0)</f>
        <v>-0.93799677339273246</v>
      </c>
      <c r="F32" s="6">
        <f>IF(logVir!F32&lt;&gt;0,logVir!F32-logVir!F$1090-0.5*(SKir!F32+SKir!F$1090)*(logKir!F32-logKir!F$1090)-0.5*(SLir!F32+SLir!F$1090)*(logHir!F32-logHir!F$1090)-0.5*(SLir!F32+SLir!F$1090)*(logQir!F32-logQir!F$1090),0)</f>
        <v>-0.23187651854449989</v>
      </c>
      <c r="G32" s="6">
        <f>IF(logVir!G32&lt;&gt;0,logVir!G32-logVir!G$1090-0.5*(SKir!G32+SKir!G$1090)*(logKir!G32-logKir!G$1090)-0.5*(SLir!G32+SLir!G$1090)*(logHir!G32-logHir!G$1090)-0.5*(SLir!G32+SLir!G$1090)*(logQir!G32-logQir!G$1090),0)</f>
        <v>0.71467110737946593</v>
      </c>
      <c r="H32" s="6">
        <f>IF(logVir!H32&lt;&gt;0,logVir!H32-logVir!H$1090-0.5*(SKir!H32+SKir!H$1090)*(logKir!H32-logKir!H$1090)-0.5*(SLir!H32+SLir!H$1090)*(logHir!H32-logHir!H$1090)-0.5*(SLir!H32+SLir!H$1090)*(logQir!H32-logQir!H$1090),0)</f>
        <v>0.42715122754829732</v>
      </c>
      <c r="I32" s="6">
        <f>IF(logVir!I32&lt;&gt;0,logVir!I32-logVir!I$1090-0.5*(SKir!I32+SKir!I$1090)*(logKir!I32-logKir!I$1090)-0.5*(SLir!I32+SLir!I$1090)*(logHir!I32-logHir!I$1090)-0.5*(SLir!I32+SLir!I$1090)*(logQir!I32-logQir!I$1090),0)</f>
        <v>0.50468642992557089</v>
      </c>
    </row>
    <row r="33" spans="1:9" x14ac:dyDescent="0.15">
      <c r="A33" s="1">
        <v>2</v>
      </c>
      <c r="B33" s="1" t="s">
        <v>100</v>
      </c>
      <c r="C33" s="1">
        <v>7</v>
      </c>
      <c r="D33" s="1" t="s">
        <v>158</v>
      </c>
      <c r="E33" s="6">
        <f>IF(logVir!E33&lt;&gt;0,logVir!E33-logVir!E$1091-0.5*(SKir!E33+SKir!E$1091)*(logKir!E33-logKir!E$1091)-0.5*(SLir!E33+SLir!E$1091)*(logHir!E33-logHir!E$1091)-0.5*(SLir!E33+SLir!E$1091)*(logQir!E33-logQir!E$1091),0)</f>
        <v>1.3932053513008842</v>
      </c>
      <c r="F33" s="6">
        <f>IF(logVir!F33&lt;&gt;0,logVir!F33-logVir!F$1091-0.5*(SKir!F33+SKir!F$1091)*(logKir!F33-logKir!F$1091)-0.5*(SLir!F33+SLir!F$1091)*(logHir!F33-logHir!F$1091)-0.5*(SLir!F33+SLir!F$1091)*(logQir!F33-logQir!F$1091),0)</f>
        <v>-1.2123971173189141</v>
      </c>
      <c r="G33" s="6">
        <f>IF(logVir!G33&lt;&gt;0,logVir!G33-logVir!G$1091-0.5*(SKir!G33+SKir!G$1091)*(logKir!G33-logKir!G$1091)-0.5*(SLir!G33+SLir!G$1091)*(logHir!G33-logHir!G$1091)-0.5*(SLir!G33+SLir!G$1091)*(logQir!G33-logQir!G$1091),0)</f>
        <v>0.16551536618020121</v>
      </c>
      <c r="H33" s="6">
        <f>IF(logVir!H33&lt;&gt;0,logVir!H33-logVir!H$1091-0.5*(SKir!H33+SKir!H$1091)*(logKir!H33-logKir!H$1091)-0.5*(SLir!H33+SLir!H$1091)*(logHir!H33-logHir!H$1091)-0.5*(SLir!H33+SLir!H$1091)*(logQir!H33-logQir!H$1091),0)</f>
        <v>-0.46674641562817593</v>
      </c>
      <c r="I33" s="6">
        <f>IF(logVir!I33&lt;&gt;0,logVir!I33-logVir!I$1091-0.5*(SKir!I33+SKir!I$1091)*(logKir!I33-logKir!I$1091)-0.5*(SLir!I33+SLir!I$1091)*(logHir!I33-logHir!I$1091)-0.5*(SLir!I33+SLir!I$1091)*(logQir!I33-logQir!I$1091),0)</f>
        <v>-1.0340255068353457</v>
      </c>
    </row>
    <row r="34" spans="1:9" x14ac:dyDescent="0.15">
      <c r="A34" s="1">
        <v>2</v>
      </c>
      <c r="B34" s="1" t="s">
        <v>100</v>
      </c>
      <c r="C34" s="1">
        <v>8</v>
      </c>
      <c r="D34" s="1" t="s">
        <v>159</v>
      </c>
      <c r="E34" s="6">
        <f>IF(logVir!E34&lt;&gt;0,logVir!E34-logVir!E$1092-0.5*(SKir!E34+SKir!E$1092)*(logKir!E34-logKir!E$1092)-0.5*(SLir!E34+SLir!E$1092)*(logHir!E34-logHir!E$1092)-0.5*(SLir!E34+SLir!E$1092)*(logQir!E34-logQir!E$1092),0)</f>
        <v>-0.34790673816219286</v>
      </c>
      <c r="F34" s="6">
        <f>IF(logVir!F34&lt;&gt;0,logVir!F34-logVir!F$1092-0.5*(SKir!F34+SKir!F$1092)*(logKir!F34-logKir!F$1092)-0.5*(SLir!F34+SLir!F$1092)*(logHir!F34-logHir!F$1092)-0.5*(SLir!F34+SLir!F$1092)*(logQir!F34-logQir!F$1092),0)</f>
        <v>-0.30532733279140356</v>
      </c>
      <c r="G34" s="6">
        <f>IF(logVir!G34&lt;&gt;0,logVir!G34-logVir!G$1092-0.5*(SKir!G34+SKir!G$1092)*(logKir!G34-logKir!G$1092)-0.5*(SLir!G34+SLir!G$1092)*(logHir!G34-logHir!G$1092)-0.5*(SLir!G34+SLir!G$1092)*(logQir!G34-logQir!G$1092),0)</f>
        <v>-0.26313966448858811</v>
      </c>
      <c r="H34" s="6">
        <f>IF(logVir!H34&lt;&gt;0,logVir!H34-logVir!H$1092-0.5*(SKir!H34+SKir!H$1092)*(logKir!H34-logKir!H$1092)-0.5*(SLir!H34+SLir!H$1092)*(logHir!H34-logHir!H$1092)-0.5*(SLir!H34+SLir!H$1092)*(logQir!H34-logQir!H$1092),0)</f>
        <v>-0.28369599294786479</v>
      </c>
      <c r="I34" s="6">
        <f>IF(logVir!I34&lt;&gt;0,logVir!I34-logVir!I$1092-0.5*(SKir!I34+SKir!I$1092)*(logKir!I34-logKir!I$1092)-0.5*(SLir!I34+SLir!I$1092)*(logHir!I34-logHir!I$1092)-0.5*(SLir!I34+SLir!I$1092)*(logQir!I34-logQir!I$1092),0)</f>
        <v>-0.59940664779286046</v>
      </c>
    </row>
    <row r="35" spans="1:9" x14ac:dyDescent="0.15">
      <c r="A35" s="1">
        <v>2</v>
      </c>
      <c r="B35" s="1" t="s">
        <v>100</v>
      </c>
      <c r="C35" s="1">
        <v>9</v>
      </c>
      <c r="D35" s="1" t="s">
        <v>160</v>
      </c>
      <c r="E35" s="6">
        <f>IF(logVir!E35&lt;&gt;0,logVir!E35-logVir!E$1093-0.5*(SKir!E35+SKir!E$1093)*(logKir!E35-logKir!E$1093)-0.5*(SLir!E35+SLir!E$1093)*(logHir!E35-logHir!E$1093)-0.5*(SLir!E35+SLir!E$1093)*(logQir!E35-logQir!E$1093),0)</f>
        <v>0.82767231646446826</v>
      </c>
      <c r="F35" s="6">
        <f>IF(logVir!F35&lt;&gt;0,logVir!F35-logVir!F$1093-0.5*(SKir!F35+SKir!F$1093)*(logKir!F35-logKir!F$1093)-0.5*(SLir!F35+SLir!F$1093)*(logHir!F35-logHir!F$1093)-0.5*(SLir!F35+SLir!F$1093)*(logQir!F35-logQir!F$1093),0)</f>
        <v>0.60315004763490154</v>
      </c>
      <c r="G35" s="6">
        <f>IF(logVir!G35&lt;&gt;0,logVir!G35-logVir!G$1093-0.5*(SKir!G35+SKir!G$1093)*(logKir!G35-logKir!G$1093)-0.5*(SLir!G35+SLir!G$1093)*(logHir!G35-logHir!G$1093)-0.5*(SLir!G35+SLir!G$1093)*(logQir!G35-logQir!G$1093),0)</f>
        <v>0.7286806440159953</v>
      </c>
      <c r="H35" s="6">
        <f>IF(logVir!H35&lt;&gt;0,logVir!H35-logVir!H$1093-0.5*(SKir!H35+SKir!H$1093)*(logKir!H35-logKir!H$1093)-0.5*(SLir!H35+SLir!H$1093)*(logHir!H35-logHir!H$1093)-0.5*(SLir!H35+SLir!H$1093)*(logQir!H35-logQir!H$1093),0)</f>
        <v>-0.65570077801601179</v>
      </c>
      <c r="I35" s="6">
        <f>IF(logVir!I35&lt;&gt;0,logVir!I35-logVir!I$1093-0.5*(SKir!I35+SKir!I$1093)*(logKir!I35-logKir!I$1093)-0.5*(SLir!I35+SLir!I$1093)*(logHir!I35-logHir!I$1093)-0.5*(SLir!I35+SLir!I$1093)*(logQir!I35-logQir!I$1093),0)</f>
        <v>0.91659826330700434</v>
      </c>
    </row>
    <row r="36" spans="1:9" x14ac:dyDescent="0.15">
      <c r="A36" s="1">
        <v>2</v>
      </c>
      <c r="B36" s="1" t="s">
        <v>100</v>
      </c>
      <c r="C36" s="1">
        <v>10</v>
      </c>
      <c r="D36" s="1" t="s">
        <v>161</v>
      </c>
      <c r="E36" s="6">
        <f>IF(logVir!E36&lt;&gt;0,logVir!E36-logVir!E$1094-0.5*(SKir!E36+SKir!E$1094)*(logKir!E36-logKir!E$1094)-0.5*(SLir!E36+SLir!E$1094)*(logHir!E36-logHir!E$1094)-0.5*(SLir!E36+SLir!E$1094)*(logQir!E36-logQir!E$1094),0)</f>
        <v>-0.50275918760367277</v>
      </c>
      <c r="F36" s="6">
        <f>IF(logVir!F36&lt;&gt;0,logVir!F36-logVir!F$1094-0.5*(SKir!F36+SKir!F$1094)*(logKir!F36-logKir!F$1094)-0.5*(SLir!F36+SLir!F$1094)*(logHir!F36-logHir!F$1094)-0.5*(SLir!F36+SLir!F$1094)*(logQir!F36-logQir!F$1094),0)</f>
        <v>-0.18855341619173138</v>
      </c>
      <c r="G36" s="6">
        <f>IF(logVir!G36&lt;&gt;0,logVir!G36-logVir!G$1094-0.5*(SKir!G36+SKir!G$1094)*(logKir!G36-logKir!G$1094)-0.5*(SLir!G36+SLir!G$1094)*(logHir!G36-logHir!G$1094)-0.5*(SLir!G36+SLir!G$1094)*(logQir!G36-logQir!G$1094),0)</f>
        <v>-0.12304044918501281</v>
      </c>
      <c r="H36" s="6">
        <f>IF(logVir!H36&lt;&gt;0,logVir!H36-logVir!H$1094-0.5*(SKir!H36+SKir!H$1094)*(logKir!H36-logKir!H$1094)-0.5*(SLir!H36+SLir!H$1094)*(logHir!H36-logHir!H$1094)-0.5*(SLir!H36+SLir!H$1094)*(logQir!H36-logQir!H$1094),0)</f>
        <v>-0.20228141486553788</v>
      </c>
      <c r="I36" s="6">
        <f>IF(logVir!I36&lt;&gt;0,logVir!I36-logVir!I$1094-0.5*(SKir!I36+SKir!I$1094)*(logKir!I36-logKir!I$1094)-0.5*(SLir!I36+SLir!I$1094)*(logHir!I36-logHir!I$1094)-0.5*(SLir!I36+SLir!I$1094)*(logQir!I36-logQir!I$1094),0)</f>
        <v>-0.10085067486320995</v>
      </c>
    </row>
    <row r="37" spans="1:9" x14ac:dyDescent="0.15">
      <c r="A37" s="1">
        <v>2</v>
      </c>
      <c r="B37" s="1" t="s">
        <v>100</v>
      </c>
      <c r="C37" s="1">
        <v>11</v>
      </c>
      <c r="D37" s="1" t="s">
        <v>162</v>
      </c>
      <c r="E37" s="6">
        <f>IF(logVir!E37&lt;&gt;0,logVir!E37-logVir!E$1095-0.5*(SKir!E37+SKir!E$1095)*(logKir!E37-logKir!E$1095)-0.5*(SLir!E37+SLir!E$1095)*(logHir!E37-logHir!E$1095)-0.5*(SLir!E37+SLir!E$1095)*(logQir!E37-logQir!E$1095),0)</f>
        <v>-0.18049778497851626</v>
      </c>
      <c r="F37" s="6">
        <f>IF(logVir!F37&lt;&gt;0,logVir!F37-logVir!F$1095-0.5*(SKir!F37+SKir!F$1095)*(logKir!F37-logKir!F$1095)-0.5*(SLir!F37+SLir!F$1095)*(logHir!F37-logHir!F$1095)-0.5*(SLir!F37+SLir!F$1095)*(logQir!F37-logQir!F$1095),0)</f>
        <v>-0.45311118697999864</v>
      </c>
      <c r="G37" s="6">
        <f>IF(logVir!G37&lt;&gt;0,logVir!G37-logVir!G$1095-0.5*(SKir!G37+SKir!G$1095)*(logKir!G37-logKir!G$1095)-0.5*(SLir!G37+SLir!G$1095)*(logHir!G37-logHir!G$1095)-0.5*(SLir!G37+SLir!G$1095)*(logQir!G37-logQir!G$1095),0)</f>
        <v>-0.12363954338140301</v>
      </c>
      <c r="H37" s="6">
        <f>IF(logVir!H37&lt;&gt;0,logVir!H37-logVir!H$1095-0.5*(SKir!H37+SKir!H$1095)*(logKir!H37-logKir!H$1095)-0.5*(SLir!H37+SLir!H$1095)*(logHir!H37-logHir!H$1095)-0.5*(SLir!H37+SLir!H$1095)*(logQir!H37-logQir!H$1095),0)</f>
        <v>4.3328339481940259E-2</v>
      </c>
      <c r="I37" s="6">
        <f>IF(logVir!I37&lt;&gt;0,logVir!I37-logVir!I$1095-0.5*(SKir!I37+SKir!I$1095)*(logKir!I37-logKir!I$1095)-0.5*(SLir!I37+SLir!I$1095)*(logHir!I37-logHir!I$1095)-0.5*(SLir!I37+SLir!I$1095)*(logQir!I37-logQir!I$1095),0)</f>
        <v>-9.7269044543581679E-2</v>
      </c>
    </row>
    <row r="38" spans="1:9" x14ac:dyDescent="0.15">
      <c r="A38" s="1">
        <v>2</v>
      </c>
      <c r="B38" s="1" t="s">
        <v>100</v>
      </c>
      <c r="C38" s="1">
        <v>12</v>
      </c>
      <c r="D38" s="1" t="s">
        <v>163</v>
      </c>
      <c r="E38" s="6">
        <f>IF(logVir!E38&lt;&gt;0,logVir!E38-logVir!E$1096-0.5*(SKir!E38+SKir!E$1096)*(logKir!E38-logKir!E$1096)-0.5*(SLir!E38+SLir!E$1096)*(logHir!E38-logHir!E$1096)-0.5*(SLir!E38+SLir!E$1096)*(logQir!E38-logQir!E$1096),0)</f>
        <v>-0.72850357720680758</v>
      </c>
      <c r="F38" s="6">
        <f>IF(logVir!F38&lt;&gt;0,logVir!F38-logVir!F$1096-0.5*(SKir!F38+SKir!F$1096)*(logKir!F38-logKir!F$1096)-0.5*(SLir!F38+SLir!F$1096)*(logHir!F38-logHir!F$1096)-0.5*(SLir!F38+SLir!F$1096)*(logQir!F38-logQir!F$1096),0)</f>
        <v>-0.57025725604751465</v>
      </c>
      <c r="G38" s="6">
        <f>IF(logVir!G38&lt;&gt;0,logVir!G38-logVir!G$1096-0.5*(SKir!G38+SKir!G$1096)*(logKir!G38-logKir!G$1096)-0.5*(SLir!G38+SLir!G$1096)*(logHir!G38-logHir!G$1096)-0.5*(SLir!G38+SLir!G$1096)*(logQir!G38-logQir!G$1096),0)</f>
        <v>-0.47297461200815261</v>
      </c>
      <c r="H38" s="6">
        <f>IF(logVir!H38&lt;&gt;0,logVir!H38-logVir!H$1096-0.5*(SKir!H38+SKir!H$1096)*(logKir!H38-logKir!H$1096)-0.5*(SLir!H38+SLir!H$1096)*(logHir!H38-logHir!H$1096)-0.5*(SLir!H38+SLir!H$1096)*(logQir!H38-logQir!H$1096),0)</f>
        <v>-0.60334035964519417</v>
      </c>
      <c r="I38" s="6">
        <f>IF(logVir!I38&lt;&gt;0,logVir!I38-logVir!I$1096-0.5*(SKir!I38+SKir!I$1096)*(logKir!I38-logKir!I$1096)-0.5*(SLir!I38+SLir!I$1096)*(logHir!I38-logHir!I$1096)-0.5*(SLir!I38+SLir!I$1096)*(logQir!I38-logQir!I$1096),0)</f>
        <v>-0.60334027661775758</v>
      </c>
    </row>
    <row r="39" spans="1:9" x14ac:dyDescent="0.15">
      <c r="A39" s="1">
        <v>2</v>
      </c>
      <c r="B39" s="1" t="s">
        <v>100</v>
      </c>
      <c r="C39" s="1">
        <v>13</v>
      </c>
      <c r="D39" s="1" t="s">
        <v>164</v>
      </c>
      <c r="E39" s="6">
        <f>IF(logVir!E39&lt;&gt;0,logVir!E39-logVir!E$1097-0.5*(SKir!E39+SKir!E$1097)*(logKir!E39-logKir!E$1097)-0.5*(SLir!E39+SLir!E$1097)*(logHir!E39-logHir!E$1097)-0.5*(SLir!E39+SLir!E$1097)*(logQir!E39-logQir!E$1097),0)</f>
        <v>-0.11937946913476447</v>
      </c>
      <c r="F39" s="6">
        <f>IF(logVir!F39&lt;&gt;0,logVir!F39-logVir!F$1097-0.5*(SKir!F39+SKir!F$1097)*(logKir!F39-logKir!F$1097)-0.5*(SLir!F39+SLir!F$1097)*(logHir!F39-logHir!F$1097)-0.5*(SLir!F39+SLir!F$1097)*(logQir!F39-logQir!F$1097),0)</f>
        <v>-0.38073974245265041</v>
      </c>
      <c r="G39" s="6">
        <f>IF(logVir!G39&lt;&gt;0,logVir!G39-logVir!G$1097-0.5*(SKir!G39+SKir!G$1097)*(logKir!G39-logKir!G$1097)-0.5*(SLir!G39+SLir!G$1097)*(logHir!G39-logHir!G$1097)-0.5*(SLir!G39+SLir!G$1097)*(logQir!G39-logQir!G$1097),0)</f>
        <v>-7.1216039121512656E-2</v>
      </c>
      <c r="H39" s="6">
        <f>IF(logVir!H39&lt;&gt;0,logVir!H39-logVir!H$1097-0.5*(SKir!H39+SKir!H$1097)*(logKir!H39-logKir!H$1097)-0.5*(SLir!H39+SLir!H$1097)*(logHir!H39-logHir!H$1097)-0.5*(SLir!H39+SLir!H$1097)*(logQir!H39-logQir!H$1097),0)</f>
        <v>-1.2471232980825067</v>
      </c>
      <c r="I39" s="6">
        <f>IF(logVir!I39&lt;&gt;0,logVir!I39-logVir!I$1097-0.5*(SKir!I39+SKir!I$1097)*(logKir!I39-logKir!I$1097)-0.5*(SLir!I39+SLir!I$1097)*(logHir!I39-logHir!I$1097)-0.5*(SLir!I39+SLir!I$1097)*(logQir!I39-logQir!I$1097),0)</f>
        <v>-0.68231567336028542</v>
      </c>
    </row>
    <row r="40" spans="1:9" x14ac:dyDescent="0.15">
      <c r="A40" s="1">
        <v>2</v>
      </c>
      <c r="B40" s="1" t="s">
        <v>100</v>
      </c>
      <c r="C40" s="1">
        <v>14</v>
      </c>
      <c r="D40" s="1" t="s">
        <v>165</v>
      </c>
      <c r="E40" s="6">
        <f>IF(logVir!E40&lt;&gt;0,logVir!E40-logVir!E$1098-0.5*(SKir!E40+SKir!E$1098)*(logKir!E40-logKir!E$1098)-0.5*(SLir!E40+SLir!E$1098)*(logHir!E40-logHir!E$1098)-0.5*(SLir!E40+SLir!E$1098)*(logQir!E40-logQir!E$1098),0)</f>
        <v>8.267138076767494E-2</v>
      </c>
      <c r="F40" s="6">
        <f>IF(logVir!F40&lt;&gt;0,logVir!F40-logVir!F$1098-0.5*(SKir!F40+SKir!F$1098)*(logKir!F40-logKir!F$1098)-0.5*(SLir!F40+SLir!F$1098)*(logHir!F40-logHir!F$1098)-0.5*(SLir!F40+SLir!F$1098)*(logQir!F40-logQir!F$1098),0)</f>
        <v>-0.10991054742925967</v>
      </c>
      <c r="G40" s="6">
        <f>IF(logVir!G40&lt;&gt;0,logVir!G40-logVir!G$1098-0.5*(SKir!G40+SKir!G$1098)*(logKir!G40-logKir!G$1098)-0.5*(SLir!G40+SLir!G$1098)*(logHir!G40-logHir!G$1098)-0.5*(SLir!G40+SLir!G$1098)*(logQir!G40-logQir!G$1098),0)</f>
        <v>-0.47658880483006472</v>
      </c>
      <c r="H40" s="6">
        <f>IF(logVir!H40&lt;&gt;0,logVir!H40-logVir!H$1098-0.5*(SKir!H40+SKir!H$1098)*(logKir!H40-logKir!H$1098)-0.5*(SLir!H40+SLir!H$1098)*(logHir!H40-logHir!H$1098)-0.5*(SLir!H40+SLir!H$1098)*(logQir!H40-logQir!H$1098),0)</f>
        <v>-0.20972760850236244</v>
      </c>
      <c r="I40" s="6">
        <f>IF(logVir!I40&lt;&gt;0,logVir!I40-logVir!I$1098-0.5*(SKir!I40+SKir!I$1098)*(logKir!I40-logKir!I$1098)-0.5*(SLir!I40+SLir!I$1098)*(logHir!I40-logHir!I$1098)-0.5*(SLir!I40+SLir!I$1098)*(logQir!I40-logQir!I$1098),0)</f>
        <v>-0.45430774124202133</v>
      </c>
    </row>
    <row r="41" spans="1:9" x14ac:dyDescent="0.15">
      <c r="A41" s="1">
        <v>2</v>
      </c>
      <c r="B41" s="1" t="s">
        <v>100</v>
      </c>
      <c r="C41" s="1">
        <v>15</v>
      </c>
      <c r="D41" s="1" t="s">
        <v>166</v>
      </c>
      <c r="E41" s="6">
        <f>IF(logVir!E41&lt;&gt;0,logVir!E41-logVir!E$1099-0.5*(SKir!E41+SKir!E$1099)*(logKir!E41-logKir!E$1099)-0.5*(SLir!E41+SLir!E$1099)*(logHir!E41-logHir!E$1099)-0.5*(SLir!E41+SLir!E$1099)*(logQir!E41-logQir!E$1099),0)</f>
        <v>-8.3742230726695011E-2</v>
      </c>
      <c r="F41" s="6">
        <f>IF(logVir!F41&lt;&gt;0,logVir!F41-logVir!F$1099-0.5*(SKir!F41+SKir!F$1099)*(logKir!F41-logKir!F$1099)-0.5*(SLir!F41+SLir!F$1099)*(logHir!F41-logHir!F$1099)-0.5*(SLir!F41+SLir!F$1099)*(logQir!F41-logQir!F$1099),0)</f>
        <v>-2.6340643495530044E-2</v>
      </c>
      <c r="G41" s="6">
        <f>IF(logVir!G41&lt;&gt;0,logVir!G41-logVir!G$1099-0.5*(SKir!G41+SKir!G$1099)*(logKir!G41-logKir!G$1099)-0.5*(SLir!G41+SLir!G$1099)*(logHir!G41-logHir!G$1099)-0.5*(SLir!G41+SLir!G$1099)*(logQir!G41-logQir!G$1099),0)</f>
        <v>-8.3995435690779802E-2</v>
      </c>
      <c r="H41" s="6">
        <f>IF(logVir!H41&lt;&gt;0,logVir!H41-logVir!H$1099-0.5*(SKir!H41+SKir!H$1099)*(logKir!H41-logKir!H$1099)-0.5*(SLir!H41+SLir!H$1099)*(logHir!H41-logHir!H$1099)-0.5*(SLir!H41+SLir!H$1099)*(logQir!H41-logQir!H$1099),0)</f>
        <v>-7.1461805739968798E-3</v>
      </c>
      <c r="I41" s="6">
        <f>IF(logVir!I41&lt;&gt;0,logVir!I41-logVir!I$1099-0.5*(SKir!I41+SKir!I$1099)*(logKir!I41-logKir!I$1099)-0.5*(SLir!I41+SLir!I$1099)*(logHir!I41-logHir!I$1099)-0.5*(SLir!I41+SLir!I$1099)*(logQir!I41-logQir!I$1099),0)</f>
        <v>-0.17516651927543753</v>
      </c>
    </row>
    <row r="42" spans="1:9" x14ac:dyDescent="0.15">
      <c r="A42" s="1">
        <v>2</v>
      </c>
      <c r="B42" s="1" t="s">
        <v>50</v>
      </c>
      <c r="C42" s="1">
        <v>16</v>
      </c>
      <c r="D42" s="1" t="s">
        <v>149</v>
      </c>
      <c r="E42" s="6">
        <f>IF(logVir!E42&lt;&gt;0,logVir!E42-logVir!E$1100-0.5*(SKir!E42+SKir!E$1100)*(logKir!E42-logKir!E$1100)-0.5*(SLir!E42+SLir!E$1100)*(logHir!E42-logHir!E$1100)-0.5*(SLir!E42+SLir!E$1100)*(logQir!E42-logQir!E$1100),0)</f>
        <v>5.7070007737406489E-2</v>
      </c>
      <c r="F42" s="6">
        <f>IF(logVir!F42&lt;&gt;0,logVir!F42-logVir!F$1100-0.5*(SKir!F42+SKir!F$1100)*(logKir!F42-logKir!F$1100)-0.5*(SLir!F42+SLir!F$1100)*(logHir!F42-logHir!F$1100)-0.5*(SLir!F42+SLir!F$1100)*(logQir!F42-logQir!F$1100),0)</f>
        <v>-7.692131969993185E-2</v>
      </c>
      <c r="G42" s="6">
        <f>IF(logVir!G42&lt;&gt;0,logVir!G42-logVir!G$1100-0.5*(SKir!G42+SKir!G$1100)*(logKir!G42-logKir!G$1100)-0.5*(SLir!G42+SLir!G$1100)*(logHir!G42-logHir!G$1100)-0.5*(SLir!G42+SLir!G$1100)*(logQir!G42-logQir!G$1100),0)</f>
        <v>-0.11245113548946992</v>
      </c>
      <c r="H42" s="6">
        <f>IF(logVir!H42&lt;&gt;0,logVir!H42-logVir!H$1100-0.5*(SKir!H42+SKir!H$1100)*(logKir!H42-logKir!H$1100)-0.5*(SLir!H42+SLir!H$1100)*(logHir!H42-logHir!H$1100)-0.5*(SLir!H42+SLir!H$1100)*(logQir!H42-logQir!H$1100),0)</f>
        <v>-6.4601698257503587E-3</v>
      </c>
      <c r="I42" s="6">
        <f>IF(logVir!I42&lt;&gt;0,logVir!I42-logVir!I$1100-0.5*(SKir!I42+SKir!I$1100)*(logKir!I42-logKir!I$1100)-0.5*(SLir!I42+SLir!I$1100)*(logHir!I42-logHir!I$1100)-0.5*(SLir!I42+SLir!I$1100)*(logQir!I42-logQir!I$1100),0)</f>
        <v>-4.1191113049429608E-2</v>
      </c>
    </row>
    <row r="43" spans="1:9" x14ac:dyDescent="0.15">
      <c r="A43" s="1">
        <v>2</v>
      </c>
      <c r="B43" s="1" t="s">
        <v>50</v>
      </c>
      <c r="C43" s="1">
        <v>17</v>
      </c>
      <c r="D43" s="1" t="s">
        <v>150</v>
      </c>
      <c r="E43" s="6">
        <f>IF(logVir!E43&lt;&gt;0,logVir!E43-logVir!E$1101-0.5*(SKir!E43+SKir!E$1101)*(logKir!E43-logKir!E$1101)-0.5*(SLir!E43+SLir!E$1101)*(logHir!E43-logHir!E$1101)-0.5*(SLir!E43+SLir!E$1101)*(logQir!E43-logQir!E$1101),0)</f>
        <v>-0.71551767106391739</v>
      </c>
      <c r="F43" s="6">
        <f>IF(logVir!F43&lt;&gt;0,logVir!F43-logVir!F$1101-0.5*(SKir!F43+SKir!F$1101)*(logKir!F43-logKir!F$1101)-0.5*(SLir!F43+SLir!F$1101)*(logHir!F43-logHir!F$1101)-0.5*(SLir!F43+SLir!F$1101)*(logQir!F43-logQir!F$1101),0)</f>
        <v>-0.22835385210346942</v>
      </c>
      <c r="G43" s="6">
        <f>IF(logVir!G43&lt;&gt;0,logVir!G43-logVir!G$1101-0.5*(SKir!G43+SKir!G$1101)*(logKir!G43-logKir!G$1101)-0.5*(SLir!G43+SLir!G$1101)*(logHir!G43-logHir!G$1101)-0.5*(SLir!G43+SLir!G$1101)*(logQir!G43-logQir!G$1101),0)</f>
        <v>-0.21889907758844848</v>
      </c>
      <c r="H43" s="6">
        <f>IF(logVir!H43&lt;&gt;0,logVir!H43-logVir!H$1101-0.5*(SKir!H43+SKir!H$1101)*(logKir!H43-logKir!H$1101)-0.5*(SLir!H43+SLir!H$1101)*(logHir!H43-logHir!H$1101)-0.5*(SLir!H43+SLir!H$1101)*(logQir!H43-logQir!H$1101),0)</f>
        <v>-0.69978213904357423</v>
      </c>
      <c r="I43" s="6">
        <f>IF(logVir!I43&lt;&gt;0,logVir!I43-logVir!I$1101-0.5*(SKir!I43+SKir!I$1101)*(logKir!I43-logKir!I$1101)-0.5*(SLir!I43+SLir!I$1101)*(logHir!I43-logHir!I$1101)-0.5*(SLir!I43+SLir!I$1101)*(logQir!I43-logQir!I$1101),0)</f>
        <v>-0.48822907193234666</v>
      </c>
    </row>
    <row r="44" spans="1:9" x14ac:dyDescent="0.15">
      <c r="A44" s="1">
        <v>2</v>
      </c>
      <c r="B44" s="1" t="s">
        <v>50</v>
      </c>
      <c r="C44" s="1">
        <v>18</v>
      </c>
      <c r="D44" s="1" t="s">
        <v>151</v>
      </c>
      <c r="E44" s="6">
        <f>IF(logVir!E44&lt;&gt;0,logVir!E44-logVir!E$1102-0.5*(SKir!E44+SKir!E$1102)*(logKir!E44-logKir!E$1102)-0.5*(SLir!E44+SLir!E$1102)*(logHir!E44-logHir!E$1102)-0.5*(SLir!E44+SLir!E$1102)*(logQir!E44-logQir!E$1102),0)</f>
        <v>-6.7937135530563866E-2</v>
      </c>
      <c r="F44" s="6">
        <f>IF(logVir!F44&lt;&gt;0,logVir!F44-logVir!F$1102-0.5*(SKir!F44+SKir!F$1102)*(logKir!F44-logKir!F$1102)-0.5*(SLir!F44+SLir!F$1102)*(logHir!F44-logHir!F$1102)-0.5*(SLir!F44+SLir!F$1102)*(logQir!F44-logQir!F$1102),0)</f>
        <v>-2.3012864643115319E-2</v>
      </c>
      <c r="G44" s="6">
        <f>IF(logVir!G44&lt;&gt;0,logVir!G44-logVir!G$1102-0.5*(SKir!G44+SKir!G$1102)*(logKir!G44-logKir!G$1102)-0.5*(SLir!G44+SLir!G$1102)*(logHir!G44-logHir!G$1102)-0.5*(SLir!G44+SLir!G$1102)*(logQir!G44-logQir!G$1102),0)</f>
        <v>-3.518861591015908E-3</v>
      </c>
      <c r="H44" s="6">
        <f>IF(logVir!H44&lt;&gt;0,logVir!H44-logVir!H$1102-0.5*(SKir!H44+SKir!H$1102)*(logKir!H44-logKir!H$1102)-0.5*(SLir!H44+SLir!H$1102)*(logHir!H44-logHir!H$1102)-0.5*(SLir!H44+SLir!H$1102)*(logQir!H44-logQir!H$1102),0)</f>
        <v>-4.9275841446021137E-3</v>
      </c>
      <c r="I44" s="6">
        <f>IF(logVir!I44&lt;&gt;0,logVir!I44-logVir!I$1102-0.5*(SKir!I44+SKir!I$1102)*(logKir!I44-logKir!I$1102)-0.5*(SLir!I44+SLir!I$1102)*(logHir!I44-logHir!I$1102)-0.5*(SLir!I44+SLir!I$1102)*(logQir!I44-logQir!I$1102),0)</f>
        <v>-3.5193234779303584E-2</v>
      </c>
    </row>
    <row r="45" spans="1:9" x14ac:dyDescent="0.15">
      <c r="A45" s="1">
        <v>2</v>
      </c>
      <c r="B45" s="1" t="s">
        <v>50</v>
      </c>
      <c r="C45" s="1">
        <v>19</v>
      </c>
      <c r="D45" s="1" t="s">
        <v>152</v>
      </c>
      <c r="E45" s="6">
        <f>IF(logVir!E45&lt;&gt;0,logVir!E45-logVir!E$1103-0.5*(SKir!E45+SKir!E$1103)*(logKir!E45-logKir!E$1103)-0.5*(SLir!E45+SLir!E$1103)*(logHir!E45-logHir!E$1103)-0.5*(SLir!E45+SLir!E$1103)*(logQir!E45-logQir!E$1103),0)</f>
        <v>0.19808999937226482</v>
      </c>
      <c r="F45" s="6">
        <f>IF(logVir!F45&lt;&gt;0,logVir!F45-logVir!F$1103-0.5*(SKir!F45+SKir!F$1103)*(logKir!F45-logKir!F$1103)-0.5*(SLir!F45+SLir!F$1103)*(logHir!F45-logHir!F$1103)-0.5*(SLir!F45+SLir!F$1103)*(logQir!F45-logQir!F$1103),0)</f>
        <v>1.3967408722550128E-2</v>
      </c>
      <c r="G45" s="6">
        <f>IF(logVir!G45&lt;&gt;0,logVir!G45-logVir!G$1103-0.5*(SKir!G45+SKir!G$1103)*(logKir!G45-logKir!G$1103)-0.5*(SLir!G45+SLir!G$1103)*(logHir!G45-logHir!G$1103)-0.5*(SLir!G45+SLir!G$1103)*(logQir!G45-logQir!G$1103),0)</f>
        <v>-0.22228848439752913</v>
      </c>
      <c r="H45" s="6">
        <f>IF(logVir!H45&lt;&gt;0,logVir!H45-logVir!H$1103-0.5*(SKir!H45+SKir!H$1103)*(logKir!H45-logKir!H$1103)-0.5*(SLir!H45+SLir!H$1103)*(logHir!H45-logHir!H$1103)-0.5*(SLir!H45+SLir!H$1103)*(logQir!H45-logQir!H$1103),0)</f>
        <v>-0.16507519914049373</v>
      </c>
      <c r="I45" s="6">
        <f>IF(logVir!I45&lt;&gt;0,logVir!I45-logVir!I$1103-0.5*(SKir!I45+SKir!I$1103)*(logKir!I45-logKir!I$1103)-0.5*(SLir!I45+SLir!I$1103)*(logHir!I45-logHir!I$1103)-0.5*(SLir!I45+SLir!I$1103)*(logQir!I45-logQir!I$1103),0)</f>
        <v>-0.15584393018850659</v>
      </c>
    </row>
    <row r="46" spans="1:9" x14ac:dyDescent="0.15">
      <c r="A46" s="1">
        <v>2</v>
      </c>
      <c r="B46" s="1" t="s">
        <v>50</v>
      </c>
      <c r="C46" s="1">
        <v>20</v>
      </c>
      <c r="D46" s="1" t="s">
        <v>153</v>
      </c>
      <c r="E46" s="6">
        <f>IF(logVir!E46&lt;&gt;0,logVir!E46-logVir!E$1104-0.5*(SKir!E46+SKir!E$1104)*(logKir!E46-logKir!E$1104)-0.5*(SLir!E46+SLir!E$1104)*(logHir!E46-logHir!E$1104)-0.5*(SLir!E46+SLir!E$1104)*(logQir!E46-logQir!E$1104),0)</f>
        <v>0.59618445394627484</v>
      </c>
      <c r="F46" s="6">
        <f>IF(logVir!F46&lt;&gt;0,logVir!F46-logVir!F$1104-0.5*(SKir!F46+SKir!F$1104)*(logKir!F46-logKir!F$1104)-0.5*(SLir!F46+SLir!F$1104)*(logHir!F46-logHir!F$1104)-0.5*(SLir!F46+SLir!F$1104)*(logQir!F46-logQir!F$1104),0)</f>
        <v>7.7531166780170899E-2</v>
      </c>
      <c r="G46" s="6">
        <f>IF(logVir!G46&lt;&gt;0,logVir!G46-logVir!G$1104-0.5*(SKir!G46+SKir!G$1104)*(logKir!G46-logKir!G$1104)-0.5*(SLir!G46+SLir!G$1104)*(logHir!G46-logHir!G$1104)-0.5*(SLir!G46+SLir!G$1104)*(logQir!G46-logQir!G$1104),0)</f>
        <v>7.2236762248918632E-2</v>
      </c>
      <c r="H46" s="6">
        <f>IF(logVir!H46&lt;&gt;0,logVir!H46-logVir!H$1104-0.5*(SKir!H46+SKir!H$1104)*(logKir!H46-logKir!H$1104)-0.5*(SLir!H46+SLir!H$1104)*(logHir!H46-logHir!H$1104)-0.5*(SLir!H46+SLir!H$1104)*(logQir!H46-logQir!H$1104),0)</f>
        <v>6.8769223168236249E-2</v>
      </c>
      <c r="I46" s="6">
        <f>IF(logVir!I46&lt;&gt;0,logVir!I46-logVir!I$1104-0.5*(SKir!I46+SKir!I$1104)*(logKir!I46-logKir!I$1104)-0.5*(SLir!I46+SLir!I$1104)*(logHir!I46-logHir!I$1104)-0.5*(SLir!I46+SLir!I$1104)*(logQir!I46-logQir!I$1104),0)</f>
        <v>2.5619642736771898E-2</v>
      </c>
    </row>
    <row r="47" spans="1:9" x14ac:dyDescent="0.15">
      <c r="A47" s="1">
        <v>2</v>
      </c>
      <c r="B47" s="1" t="s">
        <v>50</v>
      </c>
      <c r="C47" s="1">
        <v>21</v>
      </c>
      <c r="D47" s="1" t="s">
        <v>154</v>
      </c>
      <c r="E47" s="6">
        <f>IF(logVir!E47&lt;&gt;0,logVir!E47-logVir!E$1105-0.5*(SKir!E47+SKir!E$1105)*(logKir!E47-logKir!E$1105)-0.5*(SLir!E47+SLir!E$1105)*(logHir!E47-logHir!E$1105)-0.5*(SLir!E47+SLir!E$1105)*(logQir!E47-logQir!E$1105),0)</f>
        <v>8.1075226953782567E-2</v>
      </c>
      <c r="F47" s="6">
        <f>IF(logVir!F47&lt;&gt;0,logVir!F47-logVir!F$1105-0.5*(SKir!F47+SKir!F$1105)*(logKir!F47-logKir!F$1105)-0.5*(SLir!F47+SLir!F$1105)*(logHir!F47-logHir!F$1105)-0.5*(SLir!F47+SLir!F$1105)*(logQir!F47-logQir!F$1105),0)</f>
        <v>4.091148190519385E-2</v>
      </c>
      <c r="G47" s="6">
        <f>IF(logVir!G47&lt;&gt;0,logVir!G47-logVir!G$1105-0.5*(SKir!G47+SKir!G$1105)*(logKir!G47-logKir!G$1105)-0.5*(SLir!G47+SLir!G$1105)*(logHir!G47-logHir!G$1105)-0.5*(SLir!G47+SLir!G$1105)*(logQir!G47-logQir!G$1105),0)</f>
        <v>5.7277388483357713E-2</v>
      </c>
      <c r="H47" s="6">
        <f>IF(logVir!H47&lt;&gt;0,logVir!H47-logVir!H$1105-0.5*(SKir!H47+SKir!H$1105)*(logKir!H47-logKir!H$1105)-0.5*(SLir!H47+SLir!H$1105)*(logHir!H47-logHir!H$1105)-0.5*(SLir!H47+SLir!H$1105)*(logQir!H47-logQir!H$1105),0)</f>
        <v>-0.35820858864122773</v>
      </c>
      <c r="I47" s="6">
        <f>IF(logVir!I47&lt;&gt;0,logVir!I47-logVir!I$1105-0.5*(SKir!I47+SKir!I$1105)*(logKir!I47-logKir!I$1105)-0.5*(SLir!I47+SLir!I$1105)*(logHir!I47-logHir!I$1105)-0.5*(SLir!I47+SLir!I$1105)*(logQir!I47-logQir!I$1105),0)</f>
        <v>-0.46352868373126521</v>
      </c>
    </row>
    <row r="48" spans="1:9" x14ac:dyDescent="0.15">
      <c r="A48" s="1">
        <v>2</v>
      </c>
      <c r="B48" s="1" t="s">
        <v>1</v>
      </c>
      <c r="C48" s="1">
        <v>22</v>
      </c>
      <c r="D48" s="1" t="s">
        <v>146</v>
      </c>
      <c r="E48" s="6">
        <f>IF(logVir!E48&lt;&gt;0,logVir!E48-logVir!E$1106-0.5*(SKir!E48+SKir!E$1106)*(logKir!E48-logKir!E$1106)-0.5*(SLir!E48+SLir!E$1106)*(logHir!E48-logHir!E$1106)-0.5*(SLir!E48+SLir!E$1106)*(logQir!E48-logQir!E$1106),0)</f>
        <v>-0.3197574828471012</v>
      </c>
      <c r="F48" s="6">
        <f>IF(logVir!F48&lt;&gt;0,logVir!F48-logVir!F$1106-0.5*(SKir!F48+SKir!F$1106)*(logKir!F48-logKir!F$1106)-0.5*(SLir!F48+SLir!F$1106)*(logHir!F48-logHir!F$1106)-0.5*(SLir!F48+SLir!F$1106)*(logQir!F48-logQir!F$1106),0)</f>
        <v>-7.0985784567742238E-2</v>
      </c>
      <c r="G48" s="6">
        <f>IF(logVir!G48&lt;&gt;0,logVir!G48-logVir!G$1106-0.5*(SKir!G48+SKir!G$1106)*(logKir!G48-logKir!G$1106)-0.5*(SLir!G48+SLir!G$1106)*(logHir!G48-logHir!G$1106)-0.5*(SLir!G48+SLir!G$1106)*(logQir!G48-logQir!G$1106),0)</f>
        <v>-1.3491335716356041E-2</v>
      </c>
      <c r="H48" s="6">
        <f>IF(logVir!H48&lt;&gt;0,logVir!H48-logVir!H$1106-0.5*(SKir!H48+SKir!H$1106)*(logKir!H48-logKir!H$1106)-0.5*(SLir!H48+SLir!H$1106)*(logHir!H48-logHir!H$1106)-0.5*(SLir!H48+SLir!H$1106)*(logQir!H48-logQir!H$1106),0)</f>
        <v>-6.513495317496773E-2</v>
      </c>
      <c r="I48" s="6">
        <f>IF(logVir!I48&lt;&gt;0,logVir!I48-logVir!I$1106-0.5*(SKir!I48+SKir!I$1106)*(logKir!I48-logKir!I$1106)-0.5*(SLir!I48+SLir!I$1106)*(logHir!I48-logHir!I$1106)-0.5*(SLir!I48+SLir!I$1106)*(logQir!I48-logQir!I$1106),0)</f>
        <v>1.9040562999442741E-2</v>
      </c>
    </row>
    <row r="49" spans="1:9" x14ac:dyDescent="0.15">
      <c r="A49" s="1">
        <v>2</v>
      </c>
      <c r="B49" s="1" t="s">
        <v>1</v>
      </c>
      <c r="C49" s="1">
        <v>23</v>
      </c>
      <c r="D49" s="1" t="s">
        <v>167</v>
      </c>
      <c r="E49" s="6">
        <f>IF(logVir!E49&lt;&gt;0,logVir!E49-logVir!E$1107-0.5*(SKir!E49+SKir!E$1107)*(logKir!E49-logKir!E$1107)-0.5*(SLir!E49+SLir!E$1107)*(logHir!E49-logHir!E$1107)-0.5*(SLir!E49+SLir!E$1107)*(logQir!E49-logQir!E$1107),0)</f>
        <v>2.9475868240479909E-2</v>
      </c>
      <c r="F49" s="6">
        <f>IF(logVir!F49&lt;&gt;0,logVir!F49-logVir!F$1107-0.5*(SKir!F49+SKir!F$1107)*(logKir!F49-logKir!F$1107)-0.5*(SLir!F49+SLir!F$1107)*(logHir!F49-logHir!F$1107)-0.5*(SLir!F49+SLir!F$1107)*(logQir!F49-logQir!F$1107),0)</f>
        <v>2.1474659731736109E-2</v>
      </c>
      <c r="G49" s="6">
        <f>IF(logVir!G49&lt;&gt;0,logVir!G49-logVir!G$1107-0.5*(SKir!G49+SKir!G$1107)*(logKir!G49-logKir!G$1107)-0.5*(SLir!G49+SLir!G$1107)*(logHir!G49-logHir!G$1107)-0.5*(SLir!G49+SLir!G$1107)*(logQir!G49-logQir!G$1107),0)</f>
        <v>6.5725331065051656E-2</v>
      </c>
      <c r="H49" s="6">
        <f>IF(logVir!H49&lt;&gt;0,logVir!H49-logVir!H$1107-0.5*(SKir!H49+SKir!H$1107)*(logKir!H49-logKir!H$1107)-0.5*(SLir!H49+SLir!H$1107)*(logHir!H49-logHir!H$1107)-0.5*(SLir!H49+SLir!H$1107)*(logQir!H49-logQir!H$1107),0)</f>
        <v>3.2347937783744805E-2</v>
      </c>
      <c r="I49" s="6">
        <f>IF(logVir!I49&lt;&gt;0,logVir!I49-logVir!I$1107-0.5*(SKir!I49+SKir!I$1107)*(logKir!I49-logKir!I$1107)-0.5*(SLir!I49+SLir!I$1107)*(logHir!I49-logHir!I$1107)-0.5*(SLir!I49+SLir!I$1107)*(logQir!I49-logQir!I$1107),0)</f>
        <v>5.113914314687551E-2</v>
      </c>
    </row>
    <row r="50" spans="1:9" x14ac:dyDescent="0.15">
      <c r="A50" s="1">
        <v>3</v>
      </c>
      <c r="B50" s="1" t="s">
        <v>51</v>
      </c>
      <c r="C50" s="1">
        <v>1</v>
      </c>
      <c r="D50" s="1" t="s">
        <v>147</v>
      </c>
      <c r="E50" s="6">
        <f>IF(logVir!E50&lt;&gt;0,logVir!E50-logVir!E$1085-0.5*(SKir!E50+SKir!E$1085)*(logKir!E50-logKir!E$1085)-0.5*(SLir!E50+SLir!E$1085)*(logHir!E50-logHir!E$1085)-0.5*(SLir!E50+SLir!E$1085)*(logQir!E50-logQir!E$1085),0)</f>
        <v>6.8553094470857848E-2</v>
      </c>
      <c r="F50" s="6">
        <f>IF(logVir!F50&lt;&gt;0,logVir!F50-logVir!F$1085-0.5*(SKir!F50+SKir!F$1085)*(logKir!F50-logKir!F$1085)-0.5*(SLir!F50+SLir!F$1085)*(logHir!F50-logHir!F$1085)-0.5*(SLir!F50+SLir!F$1085)*(logQir!F50-logQir!F$1085),0)</f>
        <v>5.7554639767587165E-2</v>
      </c>
      <c r="G50" s="6">
        <f>IF(logVir!G50&lt;&gt;0,logVir!G50-logVir!G$1085-0.5*(SKir!G50+SKir!G$1085)*(logKir!G50-logKir!G$1085)-0.5*(SLir!G50+SLir!G$1085)*(logHir!G50-logHir!G$1085)-0.5*(SLir!G50+SLir!G$1085)*(logQir!G50-logQir!G$1085),0)</f>
        <v>0.24031746938348597</v>
      </c>
      <c r="H50" s="6">
        <f>IF(logVir!H50&lt;&gt;0,logVir!H50-logVir!H$1085-0.5*(SKir!H50+SKir!H$1085)*(logKir!H50-logKir!H$1085)-0.5*(SLir!H50+SLir!H$1085)*(logHir!H50-logHir!H$1085)-0.5*(SLir!H50+SLir!H$1085)*(logQir!H50-logQir!H$1085),0)</f>
        <v>0.12969180225491928</v>
      </c>
      <c r="I50" s="6">
        <f>IF(logVir!I50&lt;&gt;0,logVir!I50-logVir!I$1085-0.5*(SKir!I50+SKir!I$1085)*(logKir!I50-logKir!I$1085)-0.5*(SLir!I50+SLir!I$1085)*(logHir!I50-logHir!I$1085)-0.5*(SLir!I50+SLir!I$1085)*(logQir!I50-logQir!I$1085),0)</f>
        <v>7.6462278054684696E-2</v>
      </c>
    </row>
    <row r="51" spans="1:9" x14ac:dyDescent="0.15">
      <c r="A51" s="1">
        <v>3</v>
      </c>
      <c r="B51" s="1" t="s">
        <v>51</v>
      </c>
      <c r="C51" s="1">
        <v>2</v>
      </c>
      <c r="D51" s="1" t="s">
        <v>148</v>
      </c>
      <c r="E51" s="6">
        <f>IF(logVir!E51&lt;&gt;0,logVir!E51-logVir!E$1086-0.5*(SKir!E51+SKir!E$1086)*(logKir!E51-logKir!E$1086)-0.5*(SLir!E51+SLir!E$1086)*(logHir!E51-logHir!E$1086)-0.5*(SLir!E51+SLir!E$1086)*(logQir!E51-logQir!E$1086),0)</f>
        <v>0.10414555960667105</v>
      </c>
      <c r="F51" s="6">
        <f>IF(logVir!F51&lt;&gt;0,logVir!F51-logVir!F$1086-0.5*(SKir!F51+SKir!F$1086)*(logKir!F51-logKir!F$1086)-0.5*(SLir!F51+SLir!F$1086)*(logHir!F51-logHir!F$1086)-0.5*(SLir!F51+SLir!F$1086)*(logQir!F51-logQir!F$1086),0)</f>
        <v>-0.53820829114172908</v>
      </c>
      <c r="G51" s="6">
        <f>IF(logVir!G51&lt;&gt;0,logVir!G51-logVir!G$1086-0.5*(SKir!G51+SKir!G$1086)*(logKir!G51-logKir!G$1086)-0.5*(SLir!G51+SLir!G$1086)*(logHir!G51-logHir!G$1086)-0.5*(SLir!G51+SLir!G$1086)*(logQir!G51-logQir!G$1086),0)</f>
        <v>-0.37612153551006866</v>
      </c>
      <c r="H51" s="6">
        <f>IF(logVir!H51&lt;&gt;0,logVir!H51-logVir!H$1086-0.5*(SKir!H51+SKir!H$1086)*(logKir!H51-logKir!H$1086)-0.5*(SLir!H51+SLir!H$1086)*(logHir!H51-logHir!H$1086)-0.5*(SLir!H51+SLir!H$1086)*(logQir!H51-logQir!H$1086),0)</f>
        <v>-0.22647212811065973</v>
      </c>
      <c r="I51" s="6">
        <f>IF(logVir!I51&lt;&gt;0,logVir!I51-logVir!I$1086-0.5*(SKir!I51+SKir!I$1086)*(logKir!I51-logKir!I$1086)-0.5*(SLir!I51+SLir!I$1086)*(logHir!I51-logHir!I$1086)-0.5*(SLir!I51+SLir!I$1086)*(logQir!I51-logQir!I$1086),0)</f>
        <v>-0.48091107951339551</v>
      </c>
    </row>
    <row r="52" spans="1:9" x14ac:dyDescent="0.15">
      <c r="A52" s="1">
        <v>3</v>
      </c>
      <c r="B52" s="1" t="s">
        <v>101</v>
      </c>
      <c r="C52" s="1">
        <v>3</v>
      </c>
      <c r="D52" s="1" t="s">
        <v>155</v>
      </c>
      <c r="E52" s="6">
        <f>IF(logVir!E52&lt;&gt;0,logVir!E52-logVir!E$1087-0.5*(SKir!E52+SKir!E$1087)*(logKir!E52-logKir!E$1087)-0.5*(SLir!E52+SLir!E$1087)*(logHir!E52-logHir!E$1087)-0.5*(SLir!E52+SLir!E$1087)*(logQir!E52-logQir!E$1087),0)</f>
        <v>-3.5265712058006216E-2</v>
      </c>
      <c r="F52" s="6">
        <f>IF(logVir!F52&lt;&gt;0,logVir!F52-logVir!F$1087-0.5*(SKir!F52+SKir!F$1087)*(logKir!F52-logKir!F$1087)-0.5*(SLir!F52+SLir!F$1087)*(logHir!F52-logHir!F$1087)-0.5*(SLir!F52+SLir!F$1087)*(logQir!F52-logQir!F$1087),0)</f>
        <v>-0.25525505948026961</v>
      </c>
      <c r="G52" s="6">
        <f>IF(logVir!G52&lt;&gt;0,logVir!G52-logVir!G$1087-0.5*(SKir!G52+SKir!G$1087)*(logKir!G52-logKir!G$1087)-0.5*(SLir!G52+SLir!G$1087)*(logHir!G52-logHir!G$1087)-0.5*(SLir!G52+SLir!G$1087)*(logQir!G52-logQir!G$1087),0)</f>
        <v>4.879108380763731E-2</v>
      </c>
      <c r="H52" s="6">
        <f>IF(logVir!H52&lt;&gt;0,logVir!H52-logVir!H$1087-0.5*(SKir!H52+SKir!H$1087)*(logKir!H52-logKir!H$1087)-0.5*(SLir!H52+SLir!H$1087)*(logHir!H52-logHir!H$1087)-0.5*(SLir!H52+SLir!H$1087)*(logQir!H52-logQir!H$1087),0)</f>
        <v>7.3246203178100794E-2</v>
      </c>
      <c r="I52" s="6">
        <f>IF(logVir!I52&lt;&gt;0,logVir!I52-logVir!I$1087-0.5*(SKir!I52+SKir!I$1087)*(logKir!I52-logKir!I$1087)-0.5*(SLir!I52+SLir!I$1087)*(logHir!I52-logHir!I$1087)-0.5*(SLir!I52+SLir!I$1087)*(logQir!I52-logQir!I$1087),0)</f>
        <v>0.14428560969792362</v>
      </c>
    </row>
    <row r="53" spans="1:9" x14ac:dyDescent="0.15">
      <c r="A53" s="1">
        <v>3</v>
      </c>
      <c r="B53" s="1" t="s">
        <v>101</v>
      </c>
      <c r="C53" s="1">
        <v>4</v>
      </c>
      <c r="D53" s="1" t="s">
        <v>156</v>
      </c>
      <c r="E53" s="6">
        <f>IF(logVir!E53&lt;&gt;0,logVir!E53-logVir!E$1088-0.5*(SKir!E53+SKir!E$1088)*(logKir!E53-logKir!E$1088)-0.5*(SLir!E53+SLir!E$1088)*(logHir!E53-logHir!E$1088)-0.5*(SLir!E53+SLir!E$1088)*(logQir!E53-logQir!E$1088),0)</f>
        <v>-0.52283609494850114</v>
      </c>
      <c r="F53" s="6">
        <f>IF(logVir!F53&lt;&gt;0,logVir!F53-logVir!F$1088-0.5*(SKir!F53+SKir!F$1088)*(logKir!F53-logKir!F$1088)-0.5*(SLir!F53+SLir!F$1088)*(logHir!F53-logHir!F$1088)-0.5*(SLir!F53+SLir!F$1088)*(logQir!F53-logQir!F$1088),0)</f>
        <v>-0.29507019827431946</v>
      </c>
      <c r="G53" s="6">
        <f>IF(logVir!G53&lt;&gt;0,logVir!G53-logVir!G$1088-0.5*(SKir!G53+SKir!G$1088)*(logKir!G53-logKir!G$1088)-0.5*(SLir!G53+SLir!G$1088)*(logHir!G53-logHir!G$1088)-0.5*(SLir!G53+SLir!G$1088)*(logQir!G53-logQir!G$1088),0)</f>
        <v>-0.23974229800907831</v>
      </c>
      <c r="H53" s="6">
        <f>IF(logVir!H53&lt;&gt;0,logVir!H53-logVir!H$1088-0.5*(SKir!H53+SKir!H$1088)*(logKir!H53-logKir!H$1088)-0.5*(SLir!H53+SLir!H$1088)*(logHir!H53-logHir!H$1088)-0.5*(SLir!H53+SLir!H$1088)*(logQir!H53-logQir!H$1088),0)</f>
        <v>-7.9460283503510892E-2</v>
      </c>
      <c r="I53" s="6">
        <f>IF(logVir!I53&lt;&gt;0,logVir!I53-logVir!I$1088-0.5*(SKir!I53+SKir!I$1088)*(logKir!I53-logKir!I$1088)-0.5*(SLir!I53+SLir!I$1088)*(logHir!I53-logHir!I$1088)-0.5*(SLir!I53+SLir!I$1088)*(logQir!I53-logQir!I$1088),0)</f>
        <v>-0.15204099968800355</v>
      </c>
    </row>
    <row r="54" spans="1:9" x14ac:dyDescent="0.15">
      <c r="A54" s="1">
        <v>3</v>
      </c>
      <c r="B54" s="1" t="s">
        <v>101</v>
      </c>
      <c r="C54" s="1">
        <v>5</v>
      </c>
      <c r="D54" s="1" t="s">
        <v>157</v>
      </c>
      <c r="E54" s="6">
        <f>IF(logVir!E54&lt;&gt;0,logVir!E54-logVir!E$1089-0.5*(SKir!E54+SKir!E$1089)*(logKir!E54-logKir!E$1089)-0.5*(SLir!E54+SLir!E$1089)*(logHir!E54-logHir!E$1089)-0.5*(SLir!E54+SLir!E$1089)*(logQir!E54-logQir!E$1089),0)</f>
        <v>4.1857781921920738E-2</v>
      </c>
      <c r="F54" s="6">
        <f>IF(logVir!F54&lt;&gt;0,logVir!F54-logVir!F$1089-0.5*(SKir!F54+SKir!F$1089)*(logKir!F54-logKir!F$1089)-0.5*(SLir!F54+SLir!F$1089)*(logHir!F54-logHir!F$1089)-0.5*(SLir!F54+SLir!F$1089)*(logQir!F54-logQir!F$1089),0)</f>
        <v>0.39149787266550762</v>
      </c>
      <c r="G54" s="6">
        <f>IF(logVir!G54&lt;&gt;0,logVir!G54-logVir!G$1089-0.5*(SKir!G54+SKir!G$1089)*(logKir!G54-logKir!G$1089)-0.5*(SLir!G54+SLir!G$1089)*(logHir!G54-logHir!G$1089)-0.5*(SLir!G54+SLir!G$1089)*(logQir!G54-logQir!G$1089),0)</f>
        <v>4.1980202775870813E-2</v>
      </c>
      <c r="H54" s="6">
        <f>IF(logVir!H54&lt;&gt;0,logVir!H54-logVir!H$1089-0.5*(SKir!H54+SKir!H$1089)*(logKir!H54-logKir!H$1089)-0.5*(SLir!H54+SLir!H$1089)*(logHir!H54-logHir!H$1089)-0.5*(SLir!H54+SLir!H$1089)*(logQir!H54-logQir!H$1089),0)</f>
        <v>0.31387645384419899</v>
      </c>
      <c r="I54" s="6">
        <f>IF(logVir!I54&lt;&gt;0,logVir!I54-logVir!I$1089-0.5*(SKir!I54+SKir!I$1089)*(logKir!I54-logKir!I$1089)-0.5*(SLir!I54+SLir!I$1089)*(logHir!I54-logHir!I$1089)-0.5*(SLir!I54+SLir!I$1089)*(logQir!I54-logQir!I$1089),0)</f>
        <v>0.2855517698856434</v>
      </c>
    </row>
    <row r="55" spans="1:9" x14ac:dyDescent="0.15">
      <c r="A55" s="1">
        <v>3</v>
      </c>
      <c r="B55" s="1" t="s">
        <v>101</v>
      </c>
      <c r="C55" s="1">
        <v>6</v>
      </c>
      <c r="D55" s="1" t="s">
        <v>49</v>
      </c>
      <c r="E55" s="6">
        <f>IF(logVir!E55&lt;&gt;0,logVir!E55-logVir!E$1090-0.5*(SKir!E55+SKir!E$1090)*(logKir!E55-logKir!E$1090)-0.5*(SLir!E55+SLir!E$1090)*(logHir!E55-logHir!E$1090)-0.5*(SLir!E55+SLir!E$1090)*(logQir!E55-logQir!E$1090),0)</f>
        <v>-0.95942828878088859</v>
      </c>
      <c r="F55" s="6">
        <f>IF(logVir!F55&lt;&gt;0,logVir!F55-logVir!F$1090-0.5*(SKir!F55+SKir!F$1090)*(logKir!F55-logKir!F$1090)-0.5*(SLir!F55+SLir!F$1090)*(logHir!F55-logHir!F$1090)-0.5*(SLir!F55+SLir!F$1090)*(logQir!F55-logQir!F$1090),0)</f>
        <v>-0.36254180347180376</v>
      </c>
      <c r="G55" s="6">
        <f>IF(logVir!G55&lt;&gt;0,logVir!G55-logVir!G$1090-0.5*(SKir!G55+SKir!G$1090)*(logKir!G55-logKir!G$1090)-0.5*(SLir!G55+SLir!G$1090)*(logHir!G55-logHir!G$1090)-0.5*(SLir!G55+SLir!G$1090)*(logQir!G55-logQir!G$1090),0)</f>
        <v>-1.0728712982051649</v>
      </c>
      <c r="H55" s="6">
        <f>IF(logVir!H55&lt;&gt;0,logVir!H55-logVir!H$1090-0.5*(SKir!H55+SKir!H$1090)*(logKir!H55-logKir!H$1090)-0.5*(SLir!H55+SLir!H$1090)*(logHir!H55-logHir!H$1090)-0.5*(SLir!H55+SLir!H$1090)*(logQir!H55-logQir!H$1090),0)</f>
        <v>-0.73924845841022635</v>
      </c>
      <c r="I55" s="6">
        <f>IF(logVir!I55&lt;&gt;0,logVir!I55-logVir!I$1090-0.5*(SKir!I55+SKir!I$1090)*(logKir!I55-logKir!I$1090)-0.5*(SLir!I55+SLir!I$1090)*(logHir!I55-logHir!I$1090)-0.5*(SLir!I55+SLir!I$1090)*(logQir!I55-logQir!I$1090),0)</f>
        <v>-0.66383355220047569</v>
      </c>
    </row>
    <row r="56" spans="1:9" x14ac:dyDescent="0.15">
      <c r="A56" s="1">
        <v>3</v>
      </c>
      <c r="B56" s="1" t="s">
        <v>101</v>
      </c>
      <c r="C56" s="1">
        <v>7</v>
      </c>
      <c r="D56" s="1" t="s">
        <v>158</v>
      </c>
      <c r="E56" s="6">
        <f>IF(logVir!E56&lt;&gt;0,logVir!E56-logVir!E$1091-0.5*(SKir!E56+SKir!E$1091)*(logKir!E56-logKir!E$1091)-0.5*(SLir!E56+SLir!E$1091)*(logHir!E56-logHir!E$1091)-0.5*(SLir!E56+SLir!E$1091)*(logQir!E56-logQir!E$1091),0)</f>
        <v>-0.67969287652246002</v>
      </c>
      <c r="F56" s="6">
        <f>IF(logVir!F56&lt;&gt;0,logVir!F56-logVir!F$1091-0.5*(SKir!F56+SKir!F$1091)*(logKir!F56-logKir!F$1091)-0.5*(SLir!F56+SLir!F$1091)*(logHir!F56-logHir!F$1091)-0.5*(SLir!F56+SLir!F$1091)*(logQir!F56-logQir!F$1091),0)</f>
        <v>-1.6752696090660626</v>
      </c>
      <c r="G56" s="6">
        <f>IF(logVir!G56&lt;&gt;0,logVir!G56-logVir!G$1091-0.5*(SKir!G56+SKir!G$1091)*(logKir!G56-logKir!G$1091)-0.5*(SLir!G56+SLir!G$1091)*(logHir!G56-logHir!G$1091)-0.5*(SLir!G56+SLir!G$1091)*(logQir!G56-logQir!G$1091),0)</f>
        <v>-0.31245612789634258</v>
      </c>
      <c r="H56" s="6">
        <f>IF(logVir!H56&lt;&gt;0,logVir!H56-logVir!H$1091-0.5*(SKir!H56+SKir!H$1091)*(logKir!H56-logKir!H$1091)-0.5*(SLir!H56+SLir!H$1091)*(logHir!H56-logHir!H$1091)-0.5*(SLir!H56+SLir!H$1091)*(logQir!H56-logQir!H$1091),0)</f>
        <v>-0.35956611445039194</v>
      </c>
      <c r="I56" s="6">
        <f>IF(logVir!I56&lt;&gt;0,logVir!I56-logVir!I$1091-0.5*(SKir!I56+SKir!I$1091)*(logKir!I56-logKir!I$1091)-0.5*(SLir!I56+SLir!I$1091)*(logHir!I56-logHir!I$1091)-0.5*(SLir!I56+SLir!I$1091)*(logQir!I56-logQir!I$1091),0)</f>
        <v>-0.29600776018369179</v>
      </c>
    </row>
    <row r="57" spans="1:9" x14ac:dyDescent="0.15">
      <c r="A57" s="1">
        <v>3</v>
      </c>
      <c r="B57" s="1" t="s">
        <v>101</v>
      </c>
      <c r="C57" s="1">
        <v>8</v>
      </c>
      <c r="D57" s="1" t="s">
        <v>159</v>
      </c>
      <c r="E57" s="6">
        <f>IF(logVir!E57&lt;&gt;0,logVir!E57-logVir!E$1092-0.5*(SKir!E57+SKir!E$1092)*(logKir!E57-logKir!E$1092)-0.5*(SLir!E57+SLir!E$1092)*(logHir!E57-logHir!E$1092)-0.5*(SLir!E57+SLir!E$1092)*(logQir!E57-logQir!E$1092),0)</f>
        <v>-0.19964474906201835</v>
      </c>
      <c r="F57" s="6">
        <f>IF(logVir!F57&lt;&gt;0,logVir!F57-logVir!F$1092-0.5*(SKir!F57+SKir!F$1092)*(logKir!F57-logKir!F$1092)-0.5*(SLir!F57+SLir!F$1092)*(logHir!F57-logHir!F$1092)-0.5*(SLir!F57+SLir!F$1092)*(logQir!F57-logQir!F$1092),0)</f>
        <v>0.19405836519718267</v>
      </c>
      <c r="G57" s="6">
        <f>IF(logVir!G57&lt;&gt;0,logVir!G57-logVir!G$1092-0.5*(SKir!G57+SKir!G$1092)*(logKir!G57-logKir!G$1092)-0.5*(SLir!G57+SLir!G$1092)*(logHir!G57-logHir!G$1092)-0.5*(SLir!G57+SLir!G$1092)*(logQir!G57-logQir!G$1092),0)</f>
        <v>0.14054044904794749</v>
      </c>
      <c r="H57" s="6">
        <f>IF(logVir!H57&lt;&gt;0,logVir!H57-logVir!H$1092-0.5*(SKir!H57+SKir!H$1092)*(logKir!H57-logKir!H$1092)-0.5*(SLir!H57+SLir!H$1092)*(logHir!H57-logHir!H$1092)-0.5*(SLir!H57+SLir!H$1092)*(logQir!H57-logQir!H$1092),0)</f>
        <v>0.10153695244417976</v>
      </c>
      <c r="I57" s="6">
        <f>IF(logVir!I57&lt;&gt;0,logVir!I57-logVir!I$1092-0.5*(SKir!I57+SKir!I$1092)*(logKir!I57-logKir!I$1092)-0.5*(SLir!I57+SLir!I$1092)*(logHir!I57-logHir!I$1092)-0.5*(SLir!I57+SLir!I$1092)*(logQir!I57-logQir!I$1092),0)</f>
        <v>-0.1602837321972044</v>
      </c>
    </row>
    <row r="58" spans="1:9" x14ac:dyDescent="0.15">
      <c r="A58" s="1">
        <v>3</v>
      </c>
      <c r="B58" s="1" t="s">
        <v>101</v>
      </c>
      <c r="C58" s="1">
        <v>9</v>
      </c>
      <c r="D58" s="1" t="s">
        <v>160</v>
      </c>
      <c r="E58" s="6">
        <f>IF(logVir!E58&lt;&gt;0,logVir!E58-logVir!E$1093-0.5*(SKir!E58+SKir!E$1093)*(logKir!E58-logKir!E$1093)-0.5*(SLir!E58+SLir!E$1093)*(logHir!E58-logHir!E$1093)-0.5*(SLir!E58+SLir!E$1093)*(logQir!E58-logQir!E$1093),0)</f>
        <v>0.45276811117859767</v>
      </c>
      <c r="F58" s="6">
        <f>IF(logVir!F58&lt;&gt;0,logVir!F58-logVir!F$1093-0.5*(SKir!F58+SKir!F$1093)*(logKir!F58-logKir!F$1093)-0.5*(SLir!F58+SLir!F$1093)*(logHir!F58-logHir!F$1093)-0.5*(SLir!F58+SLir!F$1093)*(logQir!F58-logQir!F$1093),0)</f>
        <v>0.17028015917223632</v>
      </c>
      <c r="G58" s="6">
        <f>IF(logVir!G58&lt;&gt;0,logVir!G58-logVir!G$1093-0.5*(SKir!G58+SKir!G$1093)*(logKir!G58-logKir!G$1093)-0.5*(SLir!G58+SLir!G$1093)*(logHir!G58-logHir!G$1093)-0.5*(SLir!G58+SLir!G$1093)*(logQir!G58-logQir!G$1093),0)</f>
        <v>-0.36060786681154255</v>
      </c>
      <c r="H58" s="6">
        <f>IF(logVir!H58&lt;&gt;0,logVir!H58-logVir!H$1093-0.5*(SKir!H58+SKir!H$1093)*(logKir!H58-logKir!H$1093)-0.5*(SLir!H58+SLir!H$1093)*(logHir!H58-logHir!H$1093)-0.5*(SLir!H58+SLir!H$1093)*(logQir!H58-logQir!H$1093),0)</f>
        <v>-0.25207164215543137</v>
      </c>
      <c r="I58" s="6">
        <f>IF(logVir!I58&lt;&gt;0,logVir!I58-logVir!I$1093-0.5*(SKir!I58+SKir!I$1093)*(logKir!I58-logKir!I$1093)-0.5*(SLir!I58+SLir!I$1093)*(logHir!I58-logHir!I$1093)-0.5*(SLir!I58+SLir!I$1093)*(logQir!I58-logQir!I$1093),0)</f>
        <v>-0.16196767385918498</v>
      </c>
    </row>
    <row r="59" spans="1:9" x14ac:dyDescent="0.15">
      <c r="A59" s="1">
        <v>3</v>
      </c>
      <c r="B59" s="1" t="s">
        <v>101</v>
      </c>
      <c r="C59" s="1">
        <v>10</v>
      </c>
      <c r="D59" s="1" t="s">
        <v>161</v>
      </c>
      <c r="E59" s="6">
        <f>IF(logVir!E59&lt;&gt;0,logVir!E59-logVir!E$1094-0.5*(SKir!E59+SKir!E$1094)*(logKir!E59-logKir!E$1094)-0.5*(SLir!E59+SLir!E$1094)*(logHir!E59-logHir!E$1094)-0.5*(SLir!E59+SLir!E$1094)*(logQir!E59-logQir!E$1094),0)</f>
        <v>-0.46640670109461513</v>
      </c>
      <c r="F59" s="6">
        <f>IF(logVir!F59&lt;&gt;0,logVir!F59-logVir!F$1094-0.5*(SKir!F59+SKir!F$1094)*(logKir!F59-logKir!F$1094)-0.5*(SLir!F59+SLir!F$1094)*(logHir!F59-logHir!F$1094)-0.5*(SLir!F59+SLir!F$1094)*(logQir!F59-logQir!F$1094),0)</f>
        <v>-0.2835786556917671</v>
      </c>
      <c r="G59" s="6">
        <f>IF(logVir!G59&lt;&gt;0,logVir!G59-logVir!G$1094-0.5*(SKir!G59+SKir!G$1094)*(logKir!G59-logKir!G$1094)-0.5*(SLir!G59+SLir!G$1094)*(logHir!G59-logHir!G$1094)-0.5*(SLir!G59+SLir!G$1094)*(logQir!G59-logQir!G$1094),0)</f>
        <v>-0.20655904644461359</v>
      </c>
      <c r="H59" s="6">
        <f>IF(logVir!H59&lt;&gt;0,logVir!H59-logVir!H$1094-0.5*(SKir!H59+SKir!H$1094)*(logKir!H59-logKir!H$1094)-0.5*(SLir!H59+SLir!H$1094)*(logHir!H59-logHir!H$1094)-0.5*(SLir!H59+SLir!H$1094)*(logQir!H59-logQir!H$1094),0)</f>
        <v>-0.18930263067128075</v>
      </c>
      <c r="I59" s="6">
        <f>IF(logVir!I59&lt;&gt;0,logVir!I59-logVir!I$1094-0.5*(SKir!I59+SKir!I$1094)*(logKir!I59-logKir!I$1094)-0.5*(SLir!I59+SLir!I$1094)*(logHir!I59-logHir!I$1094)-0.5*(SLir!I59+SLir!I$1094)*(logQir!I59-logQir!I$1094),0)</f>
        <v>3.0112314909291893E-5</v>
      </c>
    </row>
    <row r="60" spans="1:9" x14ac:dyDescent="0.15">
      <c r="A60" s="1">
        <v>3</v>
      </c>
      <c r="B60" s="1" t="s">
        <v>101</v>
      </c>
      <c r="C60" s="1">
        <v>11</v>
      </c>
      <c r="D60" s="1" t="s">
        <v>162</v>
      </c>
      <c r="E60" s="6">
        <f>IF(logVir!E60&lt;&gt;0,logVir!E60-logVir!E$1095-0.5*(SKir!E60+SKir!E$1095)*(logKir!E60-logKir!E$1095)-0.5*(SLir!E60+SLir!E$1095)*(logHir!E60-logHir!E$1095)-0.5*(SLir!E60+SLir!E$1095)*(logQir!E60-logQir!E$1095),0)</f>
        <v>7.4134854957498428E-2</v>
      </c>
      <c r="F60" s="6">
        <f>IF(logVir!F60&lt;&gt;0,logVir!F60-logVir!F$1095-0.5*(SKir!F60+SKir!F$1095)*(logKir!F60-logKir!F$1095)-0.5*(SLir!F60+SLir!F$1095)*(logHir!F60-logHir!F$1095)-0.5*(SLir!F60+SLir!F$1095)*(logQir!F60-logQir!F$1095),0)</f>
        <v>-0.31059576240200304</v>
      </c>
      <c r="G60" s="6">
        <f>IF(logVir!G60&lt;&gt;0,logVir!G60-logVir!G$1095-0.5*(SKir!G60+SKir!G$1095)*(logKir!G60-logKir!G$1095)-0.5*(SLir!G60+SLir!G$1095)*(logHir!G60-logHir!G$1095)-0.5*(SLir!G60+SLir!G$1095)*(logQir!G60-logQir!G$1095),0)</f>
        <v>-0.1664955431618188</v>
      </c>
      <c r="H60" s="6">
        <f>IF(logVir!H60&lt;&gt;0,logVir!H60-logVir!H$1095-0.5*(SKir!H60+SKir!H$1095)*(logKir!H60-logKir!H$1095)-0.5*(SLir!H60+SLir!H$1095)*(logHir!H60-logHir!H$1095)-0.5*(SLir!H60+SLir!H$1095)*(logQir!H60-logQir!H$1095),0)</f>
        <v>0.15407299127865151</v>
      </c>
      <c r="I60" s="6">
        <f>IF(logVir!I60&lt;&gt;0,logVir!I60-logVir!I$1095-0.5*(SKir!I60+SKir!I$1095)*(logKir!I60-logKir!I$1095)-0.5*(SLir!I60+SLir!I$1095)*(logHir!I60-logHir!I$1095)-0.5*(SLir!I60+SLir!I$1095)*(logQir!I60-logQir!I$1095),0)</f>
        <v>-0.10570584254465223</v>
      </c>
    </row>
    <row r="61" spans="1:9" x14ac:dyDescent="0.15">
      <c r="A61" s="1">
        <v>3</v>
      </c>
      <c r="B61" s="1" t="s">
        <v>101</v>
      </c>
      <c r="C61" s="1">
        <v>12</v>
      </c>
      <c r="D61" s="1" t="s">
        <v>163</v>
      </c>
      <c r="E61" s="6">
        <f>IF(logVir!E61&lt;&gt;0,logVir!E61-logVir!E$1096-0.5*(SKir!E61+SKir!E$1096)*(logKir!E61-logKir!E$1096)-0.5*(SLir!E61+SLir!E$1096)*(logHir!E61-logHir!E$1096)-0.5*(SLir!E61+SLir!E$1096)*(logQir!E61-logQir!E$1096),0)</f>
        <v>-0.13844054571429693</v>
      </c>
      <c r="F61" s="6">
        <f>IF(logVir!F61&lt;&gt;0,logVir!F61-logVir!F$1096-0.5*(SKir!F61+SKir!F$1096)*(logKir!F61-logKir!F$1096)-0.5*(SLir!F61+SLir!F$1096)*(logHir!F61-logHir!F$1096)-0.5*(SLir!F61+SLir!F$1096)*(logQir!F61-logQir!F$1096),0)</f>
        <v>-0.16959581005895927</v>
      </c>
      <c r="G61" s="6">
        <f>IF(logVir!G61&lt;&gt;0,logVir!G61-logVir!G$1096-0.5*(SKir!G61+SKir!G$1096)*(logKir!G61-logKir!G$1096)-0.5*(SLir!G61+SLir!G$1096)*(logHir!G61-logHir!G$1096)-0.5*(SLir!G61+SLir!G$1096)*(logQir!G61-logQir!G$1096),0)</f>
        <v>-0.14252247805777765</v>
      </c>
      <c r="H61" s="6">
        <f>IF(logVir!H61&lt;&gt;0,logVir!H61-logVir!H$1096-0.5*(SKir!H61+SKir!H$1096)*(logKir!H61-logKir!H$1096)-0.5*(SLir!H61+SLir!H$1096)*(logHir!H61-logHir!H$1096)-0.5*(SLir!H61+SLir!H$1096)*(logQir!H61-logQir!H$1096),0)</f>
        <v>-0.10336638595578564</v>
      </c>
      <c r="I61" s="6">
        <f>IF(logVir!I61&lt;&gt;0,logVir!I61-logVir!I$1096-0.5*(SKir!I61+SKir!I$1096)*(logKir!I61-logKir!I$1096)-0.5*(SLir!I61+SLir!I$1096)*(logHir!I61-logHir!I$1096)-0.5*(SLir!I61+SLir!I$1096)*(logQir!I61-logQir!I$1096),0)</f>
        <v>-0.33622053969094556</v>
      </c>
    </row>
    <row r="62" spans="1:9" x14ac:dyDescent="0.15">
      <c r="A62" s="1">
        <v>3</v>
      </c>
      <c r="B62" s="1" t="s">
        <v>101</v>
      </c>
      <c r="C62" s="1">
        <v>13</v>
      </c>
      <c r="D62" s="1" t="s">
        <v>164</v>
      </c>
      <c r="E62" s="6">
        <f>IF(logVir!E62&lt;&gt;0,logVir!E62-logVir!E$1097-0.5*(SKir!E62+SKir!E$1097)*(logKir!E62-logKir!E$1097)-0.5*(SLir!E62+SLir!E$1097)*(logHir!E62-logHir!E$1097)-0.5*(SLir!E62+SLir!E$1097)*(logQir!E62-logQir!E$1097),0)</f>
        <v>-0.13469239475900435</v>
      </c>
      <c r="F62" s="6">
        <f>IF(logVir!F62&lt;&gt;0,logVir!F62-logVir!F$1097-0.5*(SKir!F62+SKir!F$1097)*(logKir!F62-logKir!F$1097)-0.5*(SLir!F62+SLir!F$1097)*(logHir!F62-logHir!F$1097)-0.5*(SLir!F62+SLir!F$1097)*(logQir!F62-logQir!F$1097),0)</f>
        <v>-0.22244726849207491</v>
      </c>
      <c r="G62" s="6">
        <f>IF(logVir!G62&lt;&gt;0,logVir!G62-logVir!G$1097-0.5*(SKir!G62+SKir!G$1097)*(logKir!G62-logKir!G$1097)-0.5*(SLir!G62+SLir!G$1097)*(logHir!G62-logHir!G$1097)-0.5*(SLir!G62+SLir!G$1097)*(logQir!G62-logQir!G$1097),0)</f>
        <v>-0.13294890007544696</v>
      </c>
      <c r="H62" s="6">
        <f>IF(logVir!H62&lt;&gt;0,logVir!H62-logVir!H$1097-0.5*(SKir!H62+SKir!H$1097)*(logKir!H62-logKir!H$1097)-0.5*(SLir!H62+SLir!H$1097)*(logHir!H62-logHir!H$1097)-0.5*(SLir!H62+SLir!H$1097)*(logQir!H62-logQir!H$1097),0)</f>
        <v>-8.8399817420053872E-2</v>
      </c>
      <c r="I62" s="6">
        <f>IF(logVir!I62&lt;&gt;0,logVir!I62-logVir!I$1097-0.5*(SKir!I62+SKir!I$1097)*(logKir!I62-logKir!I$1097)-0.5*(SLir!I62+SLir!I$1097)*(logHir!I62-logHir!I$1097)-0.5*(SLir!I62+SLir!I$1097)*(logQir!I62-logQir!I$1097),0)</f>
        <v>-0.52727047678100203</v>
      </c>
    </row>
    <row r="63" spans="1:9" x14ac:dyDescent="0.15">
      <c r="A63" s="1">
        <v>3</v>
      </c>
      <c r="B63" s="1" t="s">
        <v>101</v>
      </c>
      <c r="C63" s="1">
        <v>14</v>
      </c>
      <c r="D63" s="1" t="s">
        <v>165</v>
      </c>
      <c r="E63" s="6">
        <f>IF(logVir!E63&lt;&gt;0,logVir!E63-logVir!E$1098-0.5*(SKir!E63+SKir!E$1098)*(logKir!E63-logKir!E$1098)-0.5*(SLir!E63+SLir!E$1098)*(logHir!E63-logHir!E$1098)-0.5*(SLir!E63+SLir!E$1098)*(logQir!E63-logQir!E$1098),0)</f>
        <v>0.30623914673079849</v>
      </c>
      <c r="F63" s="6">
        <f>IF(logVir!F63&lt;&gt;0,logVir!F63-logVir!F$1098-0.5*(SKir!F63+SKir!F$1098)*(logKir!F63-logKir!F$1098)-0.5*(SLir!F63+SLir!F$1098)*(logHir!F63-logHir!F$1098)-0.5*(SLir!F63+SLir!F$1098)*(logQir!F63-logQir!F$1098),0)</f>
        <v>0.26871883710834576</v>
      </c>
      <c r="G63" s="6">
        <f>IF(logVir!G63&lt;&gt;0,logVir!G63-logVir!G$1098-0.5*(SKir!G63+SKir!G$1098)*(logKir!G63-logKir!G$1098)-0.5*(SLir!G63+SLir!G$1098)*(logHir!G63-logHir!G$1098)-0.5*(SLir!G63+SLir!G$1098)*(logQir!G63-logQir!G$1098),0)</f>
        <v>-2.1594944410838188E-2</v>
      </c>
      <c r="H63" s="6">
        <f>IF(logVir!H63&lt;&gt;0,logVir!H63-logVir!H$1098-0.5*(SKir!H63+SKir!H$1098)*(logKir!H63-logKir!H$1098)-0.5*(SLir!H63+SLir!H$1098)*(logHir!H63-logHir!H$1098)-0.5*(SLir!H63+SLir!H$1098)*(logQir!H63-logQir!H$1098),0)</f>
        <v>-0.23247656247561982</v>
      </c>
      <c r="I63" s="6">
        <f>IF(logVir!I63&lt;&gt;0,logVir!I63-logVir!I$1098-0.5*(SKir!I63+SKir!I$1098)*(logKir!I63-logKir!I$1098)-0.5*(SLir!I63+SLir!I$1098)*(logHir!I63-logHir!I$1098)-0.5*(SLir!I63+SLir!I$1098)*(logQir!I63-logQir!I$1098),0)</f>
        <v>-0.39299425626835649</v>
      </c>
    </row>
    <row r="64" spans="1:9" x14ac:dyDescent="0.15">
      <c r="A64" s="1">
        <v>3</v>
      </c>
      <c r="B64" s="1" t="s">
        <v>101</v>
      </c>
      <c r="C64" s="1">
        <v>15</v>
      </c>
      <c r="D64" s="1" t="s">
        <v>166</v>
      </c>
      <c r="E64" s="6">
        <f>IF(logVir!E64&lt;&gt;0,logVir!E64-logVir!E$1099-0.5*(SKir!E64+SKir!E$1099)*(logKir!E64-logKir!E$1099)-0.5*(SLir!E64+SLir!E$1099)*(logHir!E64-logHir!E$1099)-0.5*(SLir!E64+SLir!E$1099)*(logQir!E64-logQir!E$1099),0)</f>
        <v>-0.12039218593551138</v>
      </c>
      <c r="F64" s="6">
        <f>IF(logVir!F64&lt;&gt;0,logVir!F64-logVir!F$1099-0.5*(SKir!F64+SKir!F$1099)*(logKir!F64-logKir!F$1099)-0.5*(SLir!F64+SLir!F$1099)*(logHir!F64-logHir!F$1099)-0.5*(SLir!F64+SLir!F$1099)*(logQir!F64-logQir!F$1099),0)</f>
        <v>-0.10556987473842372</v>
      </c>
      <c r="G64" s="6">
        <f>IF(logVir!G64&lt;&gt;0,logVir!G64-logVir!G$1099-0.5*(SKir!G64+SKir!G$1099)*(logKir!G64-logKir!G$1099)-0.5*(SLir!G64+SLir!G$1099)*(logHir!G64-logHir!G$1099)-0.5*(SLir!G64+SLir!G$1099)*(logQir!G64-logQir!G$1099),0)</f>
        <v>-5.1062287803293457E-2</v>
      </c>
      <c r="H64" s="6">
        <f>IF(logVir!H64&lt;&gt;0,logVir!H64-logVir!H$1099-0.5*(SKir!H64+SKir!H$1099)*(logKir!H64-logKir!H$1099)-0.5*(SLir!H64+SLir!H$1099)*(logHir!H64-logHir!H$1099)-0.5*(SLir!H64+SLir!H$1099)*(logQir!H64-logQir!H$1099),0)</f>
        <v>-5.1002496157149163E-2</v>
      </c>
      <c r="I64" s="6">
        <f>IF(logVir!I64&lt;&gt;0,logVir!I64-logVir!I$1099-0.5*(SKir!I64+SKir!I$1099)*(logKir!I64-logKir!I$1099)-0.5*(SLir!I64+SLir!I$1099)*(logHir!I64-logHir!I$1099)-0.5*(SLir!I64+SLir!I$1099)*(logQir!I64-logQir!I$1099),0)</f>
        <v>-0.13581698864512454</v>
      </c>
    </row>
    <row r="65" spans="1:9" x14ac:dyDescent="0.15">
      <c r="A65" s="1">
        <v>3</v>
      </c>
      <c r="B65" s="1" t="s">
        <v>51</v>
      </c>
      <c r="C65" s="1">
        <v>16</v>
      </c>
      <c r="D65" s="1" t="s">
        <v>149</v>
      </c>
      <c r="E65" s="6">
        <f>IF(logVir!E65&lt;&gt;0,logVir!E65-logVir!E$1100-0.5*(SKir!E65+SKir!E$1100)*(logKir!E65-logKir!E$1100)-0.5*(SLir!E65+SLir!E$1100)*(logHir!E65-logHir!E$1100)-0.5*(SLir!E65+SLir!E$1100)*(logQir!E65-logQir!E$1100),0)</f>
        <v>-0.21254805779640951</v>
      </c>
      <c r="F65" s="6">
        <f>IF(logVir!F65&lt;&gt;0,logVir!F65-logVir!F$1100-0.5*(SKir!F65+SKir!F$1100)*(logKir!F65-logKir!F$1100)-0.5*(SLir!F65+SLir!F$1100)*(logHir!F65-logHir!F$1100)-0.5*(SLir!F65+SLir!F$1100)*(logQir!F65-logQir!F$1100),0)</f>
        <v>-0.10256976213625166</v>
      </c>
      <c r="G65" s="6">
        <f>IF(logVir!G65&lt;&gt;0,logVir!G65-logVir!G$1100-0.5*(SKir!G65+SKir!G$1100)*(logKir!G65-logKir!G$1100)-0.5*(SLir!G65+SLir!G$1100)*(logHir!G65-logHir!G$1100)-0.5*(SLir!G65+SLir!G$1100)*(logQir!G65-logQir!G$1100),0)</f>
        <v>-6.1197446241114721E-2</v>
      </c>
      <c r="H65" s="6">
        <f>IF(logVir!H65&lt;&gt;0,logVir!H65-logVir!H$1100-0.5*(SKir!H65+SKir!H$1100)*(logKir!H65-logKir!H$1100)-0.5*(SLir!H65+SLir!H$1100)*(logHir!H65-logHir!H$1100)-0.5*(SLir!H65+SLir!H$1100)*(logQir!H65-logQir!H$1100),0)</f>
        <v>6.3291975180152588E-2</v>
      </c>
      <c r="I65" s="6">
        <f>IF(logVir!I65&lt;&gt;0,logVir!I65-logVir!I$1100-0.5*(SKir!I65+SKir!I$1100)*(logKir!I65-logKir!I$1100)-0.5*(SLir!I65+SLir!I$1100)*(logHir!I65-logHir!I$1100)-0.5*(SLir!I65+SLir!I$1100)*(logQir!I65-logQir!I$1100),0)</f>
        <v>0.15949435413224153</v>
      </c>
    </row>
    <row r="66" spans="1:9" x14ac:dyDescent="0.15">
      <c r="A66" s="1">
        <v>3</v>
      </c>
      <c r="B66" s="1" t="s">
        <v>51</v>
      </c>
      <c r="C66" s="1">
        <v>17</v>
      </c>
      <c r="D66" s="1" t="s">
        <v>150</v>
      </c>
      <c r="E66" s="6">
        <f>IF(logVir!E66&lt;&gt;0,logVir!E66-logVir!E$1101-0.5*(SKir!E66+SKir!E$1101)*(logKir!E66-logKir!E$1101)-0.5*(SLir!E66+SLir!E$1101)*(logHir!E66-logHir!E$1101)-0.5*(SLir!E66+SLir!E$1101)*(logQir!E66-logQir!E$1101),0)</f>
        <v>0.36723874631872272</v>
      </c>
      <c r="F66" s="6">
        <f>IF(logVir!F66&lt;&gt;0,logVir!F66-logVir!F$1101-0.5*(SKir!F66+SKir!F$1101)*(logKir!F66-logKir!F$1101)-0.5*(SLir!F66+SLir!F$1101)*(logHir!F66-logHir!F$1101)-0.5*(SLir!F66+SLir!F$1101)*(logQir!F66-logQir!F$1101),0)</f>
        <v>4.1983698571873521E-2</v>
      </c>
      <c r="G66" s="6">
        <f>IF(logVir!G66&lt;&gt;0,logVir!G66-logVir!G$1101-0.5*(SKir!G66+SKir!G$1101)*(logKir!G66-logKir!G$1101)-0.5*(SLir!G66+SLir!G$1101)*(logHir!G66-logHir!G$1101)-0.5*(SLir!G66+SLir!G$1101)*(logQir!G66-logQir!G$1101),0)</f>
        <v>-2.4268127285069167E-3</v>
      </c>
      <c r="H66" s="6">
        <f>IF(logVir!H66&lt;&gt;0,logVir!H66-logVir!H$1101-0.5*(SKir!H66+SKir!H$1101)*(logKir!H66-logKir!H$1101)-0.5*(SLir!H66+SLir!H$1101)*(logHir!H66-logHir!H$1101)-0.5*(SLir!H66+SLir!H$1101)*(logQir!H66-logQir!H$1101),0)</f>
        <v>-7.4918482299038233E-2</v>
      </c>
      <c r="I66" s="6">
        <f>IF(logVir!I66&lt;&gt;0,logVir!I66-logVir!I$1101-0.5*(SKir!I66+SKir!I$1101)*(logKir!I66-logKir!I$1101)-0.5*(SLir!I66+SLir!I$1101)*(logHir!I66-logHir!I$1101)-0.5*(SLir!I66+SLir!I$1101)*(logQir!I66-logQir!I$1101),0)</f>
        <v>-3.4434211677293283E-2</v>
      </c>
    </row>
    <row r="67" spans="1:9" x14ac:dyDescent="0.15">
      <c r="A67" s="1">
        <v>3</v>
      </c>
      <c r="B67" s="1" t="s">
        <v>51</v>
      </c>
      <c r="C67" s="1">
        <v>18</v>
      </c>
      <c r="D67" s="1" t="s">
        <v>151</v>
      </c>
      <c r="E67" s="6">
        <f>IF(logVir!E67&lt;&gt;0,logVir!E67-logVir!E$1102-0.5*(SKir!E67+SKir!E$1102)*(logKir!E67-logKir!E$1102)-0.5*(SLir!E67+SLir!E$1102)*(logHir!E67-logHir!E$1102)-0.5*(SLir!E67+SLir!E$1102)*(logQir!E67-logQir!E$1102),0)</f>
        <v>8.7965000453889872E-2</v>
      </c>
      <c r="F67" s="6">
        <f>IF(logVir!F67&lt;&gt;0,logVir!F67-logVir!F$1102-0.5*(SKir!F67+SKir!F$1102)*(logKir!F67-logKir!F$1102)-0.5*(SLir!F67+SLir!F$1102)*(logHir!F67-logHir!F$1102)-0.5*(SLir!F67+SLir!F$1102)*(logQir!F67-logQir!F$1102),0)</f>
        <v>-1.1388361007773497E-2</v>
      </c>
      <c r="G67" s="6">
        <f>IF(logVir!G67&lt;&gt;0,logVir!G67-logVir!G$1102-0.5*(SKir!G67+SKir!G$1102)*(logKir!G67-logKir!G$1102)-0.5*(SLir!G67+SLir!G$1102)*(logHir!G67-logHir!G$1102)-0.5*(SLir!G67+SLir!G$1102)*(logQir!G67-logQir!G$1102),0)</f>
        <v>-0.17822899063586461</v>
      </c>
      <c r="H67" s="6">
        <f>IF(logVir!H67&lt;&gt;0,logVir!H67-logVir!H$1102-0.5*(SKir!H67+SKir!H$1102)*(logKir!H67-logKir!H$1102)-0.5*(SLir!H67+SLir!H$1102)*(logHir!H67-logHir!H$1102)-0.5*(SLir!H67+SLir!H$1102)*(logQir!H67-logQir!H$1102),0)</f>
        <v>-3.0532766423823181E-2</v>
      </c>
      <c r="I67" s="6">
        <f>IF(logVir!I67&lt;&gt;0,logVir!I67-logVir!I$1102-0.5*(SKir!I67+SKir!I$1102)*(logKir!I67-logKir!I$1102)-0.5*(SLir!I67+SLir!I$1102)*(logHir!I67-logHir!I$1102)-0.5*(SLir!I67+SLir!I$1102)*(logQir!I67-logQir!I$1102),0)</f>
        <v>-0.22466108989221839</v>
      </c>
    </row>
    <row r="68" spans="1:9" x14ac:dyDescent="0.15">
      <c r="A68" s="1">
        <v>3</v>
      </c>
      <c r="B68" s="1" t="s">
        <v>51</v>
      </c>
      <c r="C68" s="1">
        <v>19</v>
      </c>
      <c r="D68" s="1" t="s">
        <v>152</v>
      </c>
      <c r="E68" s="6">
        <f>IF(logVir!E68&lt;&gt;0,logVir!E68-logVir!E$1103-0.5*(SKir!E68+SKir!E$1103)*(logKir!E68-logKir!E$1103)-0.5*(SLir!E68+SLir!E$1103)*(logHir!E68-logHir!E$1103)-0.5*(SLir!E68+SLir!E$1103)*(logQir!E68-logQir!E$1103),0)</f>
        <v>9.6436142305693362E-2</v>
      </c>
      <c r="F68" s="6">
        <f>IF(logVir!F68&lt;&gt;0,logVir!F68-logVir!F$1103-0.5*(SKir!F68+SKir!F$1103)*(logKir!F68-logKir!F$1103)-0.5*(SLir!F68+SLir!F$1103)*(logHir!F68-logHir!F$1103)-0.5*(SLir!F68+SLir!F$1103)*(logQir!F68-logQir!F$1103),0)</f>
        <v>-2.3877197494831845E-2</v>
      </c>
      <c r="G68" s="6">
        <f>IF(logVir!G68&lt;&gt;0,logVir!G68-logVir!G$1103-0.5*(SKir!G68+SKir!G$1103)*(logKir!G68-logKir!G$1103)-0.5*(SLir!G68+SLir!G$1103)*(logHir!G68-logHir!G$1103)-0.5*(SLir!G68+SLir!G$1103)*(logQir!G68-logQir!G$1103),0)</f>
        <v>6.392761102406109E-3</v>
      </c>
      <c r="H68" s="6">
        <f>IF(logVir!H68&lt;&gt;0,logVir!H68-logVir!H$1103-0.5*(SKir!H68+SKir!H$1103)*(logKir!H68-logKir!H$1103)-0.5*(SLir!H68+SLir!H$1103)*(logHir!H68-logHir!H$1103)-0.5*(SLir!H68+SLir!H$1103)*(logQir!H68-logQir!H$1103),0)</f>
        <v>3.3123317802991561E-2</v>
      </c>
      <c r="I68" s="6">
        <f>IF(logVir!I68&lt;&gt;0,logVir!I68-logVir!I$1103-0.5*(SKir!I68+SKir!I$1103)*(logKir!I68-logKir!I$1103)-0.5*(SLir!I68+SLir!I$1103)*(logHir!I68-logHir!I$1103)-0.5*(SLir!I68+SLir!I$1103)*(logQir!I68-logQir!I$1103),0)</f>
        <v>-2.0151604273923315E-2</v>
      </c>
    </row>
    <row r="69" spans="1:9" x14ac:dyDescent="0.15">
      <c r="A69" s="1">
        <v>3</v>
      </c>
      <c r="B69" s="1" t="s">
        <v>51</v>
      </c>
      <c r="C69" s="1">
        <v>20</v>
      </c>
      <c r="D69" s="1" t="s">
        <v>153</v>
      </c>
      <c r="E69" s="6">
        <f>IF(logVir!E69&lt;&gt;0,logVir!E69-logVir!E$1104-0.5*(SKir!E69+SKir!E$1104)*(logKir!E69-logKir!E$1104)-0.5*(SLir!E69+SLir!E$1104)*(logHir!E69-logHir!E$1104)-0.5*(SLir!E69+SLir!E$1104)*(logQir!E69-logQir!E$1104),0)</f>
        <v>0.56374381768017656</v>
      </c>
      <c r="F69" s="6">
        <f>IF(logVir!F69&lt;&gt;0,logVir!F69-logVir!F$1104-0.5*(SKir!F69+SKir!F$1104)*(logKir!F69-logKir!F$1104)-0.5*(SLir!F69+SLir!F$1104)*(logHir!F69-logHir!F$1104)-0.5*(SLir!F69+SLir!F$1104)*(logQir!F69-logQir!F$1104),0)</f>
        <v>-8.3103026913553257E-2</v>
      </c>
      <c r="G69" s="6">
        <f>IF(logVir!G69&lt;&gt;0,logVir!G69-logVir!G$1104-0.5*(SKir!G69+SKir!G$1104)*(logKir!G69-logKir!G$1104)-0.5*(SLir!G69+SLir!G$1104)*(logHir!G69-logHir!G$1104)-0.5*(SLir!G69+SLir!G$1104)*(logQir!G69-logQir!G$1104),0)</f>
        <v>2.5863405688145019E-2</v>
      </c>
      <c r="H69" s="6">
        <f>IF(logVir!H69&lt;&gt;0,logVir!H69-logVir!H$1104-0.5*(SKir!H69+SKir!H$1104)*(logKir!H69-logKir!H$1104)-0.5*(SLir!H69+SLir!H$1104)*(logHir!H69-logHir!H$1104)-0.5*(SLir!H69+SLir!H$1104)*(logQir!H69-logQir!H$1104),0)</f>
        <v>8.9891675485461231E-2</v>
      </c>
      <c r="I69" s="6">
        <f>IF(logVir!I69&lt;&gt;0,logVir!I69-logVir!I$1104-0.5*(SKir!I69+SKir!I$1104)*(logKir!I69-logKir!I$1104)-0.5*(SLir!I69+SLir!I$1104)*(logHir!I69-logHir!I$1104)-0.5*(SLir!I69+SLir!I$1104)*(logQir!I69-logQir!I$1104),0)</f>
        <v>3.2993986580417106E-2</v>
      </c>
    </row>
    <row r="70" spans="1:9" x14ac:dyDescent="0.15">
      <c r="A70" s="1">
        <v>3</v>
      </c>
      <c r="B70" s="1" t="s">
        <v>51</v>
      </c>
      <c r="C70" s="1">
        <v>21</v>
      </c>
      <c r="D70" s="1" t="s">
        <v>154</v>
      </c>
      <c r="E70" s="6">
        <f>IF(logVir!E70&lt;&gt;0,logVir!E70-logVir!E$1105-0.5*(SKir!E70+SKir!E$1105)*(logKir!E70-logKir!E$1105)-0.5*(SLir!E70+SLir!E$1105)*(logHir!E70-logHir!E$1105)-0.5*(SLir!E70+SLir!E$1105)*(logQir!E70-logQir!E$1105),0)</f>
        <v>-0.22732169895053672</v>
      </c>
      <c r="F70" s="6">
        <f>IF(logVir!F70&lt;&gt;0,logVir!F70-logVir!F$1105-0.5*(SKir!F70+SKir!F$1105)*(logKir!F70-logKir!F$1105)-0.5*(SLir!F70+SLir!F$1105)*(logHir!F70-logHir!F$1105)-0.5*(SLir!F70+SLir!F$1105)*(logQir!F70-logQir!F$1105),0)</f>
        <v>-0.2738449750681759</v>
      </c>
      <c r="G70" s="6">
        <f>IF(logVir!G70&lt;&gt;0,logVir!G70-logVir!G$1105-0.5*(SKir!G70+SKir!G$1105)*(logKir!G70-logKir!G$1105)-0.5*(SLir!G70+SLir!G$1105)*(logHir!G70-logHir!G$1105)-0.5*(SLir!G70+SLir!G$1105)*(logQir!G70-logQir!G$1105),0)</f>
        <v>-7.187921577268705E-2</v>
      </c>
      <c r="H70" s="6">
        <f>IF(logVir!H70&lt;&gt;0,logVir!H70-logVir!H$1105-0.5*(SKir!H70+SKir!H$1105)*(logKir!H70-logKir!H$1105)-0.5*(SLir!H70+SLir!H$1105)*(logHir!H70-logHir!H$1105)-0.5*(SLir!H70+SLir!H$1105)*(logQir!H70-logQir!H$1105),0)</f>
        <v>7.8865614287233158E-3</v>
      </c>
      <c r="I70" s="6">
        <f>IF(logVir!I70&lt;&gt;0,logVir!I70-logVir!I$1105-0.5*(SKir!I70+SKir!I$1105)*(logKir!I70-logKir!I$1105)-0.5*(SLir!I70+SLir!I$1105)*(logHir!I70-logHir!I$1105)-0.5*(SLir!I70+SLir!I$1105)*(logQir!I70-logQir!I$1105),0)</f>
        <v>-7.3502555609330028E-2</v>
      </c>
    </row>
    <row r="71" spans="1:9" x14ac:dyDescent="0.15">
      <c r="A71" s="1">
        <v>3</v>
      </c>
      <c r="B71" s="1" t="s">
        <v>2</v>
      </c>
      <c r="C71" s="1">
        <v>22</v>
      </c>
      <c r="D71" s="1" t="s">
        <v>146</v>
      </c>
      <c r="E71" s="6">
        <f>IF(logVir!E71&lt;&gt;0,logVir!E71-logVir!E$1106-0.5*(SKir!E71+SKir!E$1106)*(logKir!E71-logKir!E$1106)-0.5*(SLir!E71+SLir!E$1106)*(logHir!E71-logHir!E$1106)-0.5*(SLir!E71+SLir!E$1106)*(logQir!E71-logQir!E$1106),0)</f>
        <v>-0.305120984888337</v>
      </c>
      <c r="F71" s="6">
        <f>IF(logVir!F71&lt;&gt;0,logVir!F71-logVir!F$1106-0.5*(SKir!F71+SKir!F$1106)*(logKir!F71-logKir!F$1106)-0.5*(SLir!F71+SLir!F$1106)*(logHir!F71-logHir!F$1106)-0.5*(SLir!F71+SLir!F$1106)*(logQir!F71-logQir!F$1106),0)</f>
        <v>-3.2300491503928823E-2</v>
      </c>
      <c r="G71" s="6">
        <f>IF(logVir!G71&lt;&gt;0,logVir!G71-logVir!G$1106-0.5*(SKir!G71+SKir!G$1106)*(logKir!G71-logKir!G$1106)-0.5*(SLir!G71+SLir!G$1106)*(logHir!G71-logHir!G$1106)-0.5*(SLir!G71+SLir!G$1106)*(logQir!G71-logQir!G$1106),0)</f>
        <v>-5.7787844454606795E-2</v>
      </c>
      <c r="H71" s="6">
        <f>IF(logVir!H71&lt;&gt;0,logVir!H71-logVir!H$1106-0.5*(SKir!H71+SKir!H$1106)*(logKir!H71-logKir!H$1106)-0.5*(SLir!H71+SLir!H$1106)*(logHir!H71-logHir!H$1106)-0.5*(SLir!H71+SLir!H$1106)*(logQir!H71-logQir!H$1106),0)</f>
        <v>-4.4491379587558597E-2</v>
      </c>
      <c r="I71" s="6">
        <f>IF(logVir!I71&lt;&gt;0,logVir!I71-logVir!I$1106-0.5*(SKir!I71+SKir!I$1106)*(logKir!I71-logKir!I$1106)-0.5*(SLir!I71+SLir!I$1106)*(logHir!I71-logHir!I$1106)-0.5*(SLir!I71+SLir!I$1106)*(logQir!I71-logQir!I$1106),0)</f>
        <v>4.5757509691839809E-2</v>
      </c>
    </row>
    <row r="72" spans="1:9" x14ac:dyDescent="0.15">
      <c r="A72" s="1">
        <v>3</v>
      </c>
      <c r="B72" s="1" t="s">
        <v>2</v>
      </c>
      <c r="C72" s="1">
        <v>23</v>
      </c>
      <c r="D72" s="1" t="s">
        <v>167</v>
      </c>
      <c r="E72" s="6">
        <f>IF(logVir!E72&lt;&gt;0,logVir!E72-logVir!E$1107-0.5*(SKir!E72+SKir!E$1107)*(logKir!E72-logKir!E$1107)-0.5*(SLir!E72+SLir!E$1107)*(logHir!E72-logHir!E$1107)-0.5*(SLir!E72+SLir!E$1107)*(logQir!E72-logQir!E$1107),0)</f>
        <v>2.4264650360682555E-2</v>
      </c>
      <c r="F72" s="6">
        <f>IF(logVir!F72&lt;&gt;0,logVir!F72-logVir!F$1107-0.5*(SKir!F72+SKir!F$1107)*(logKir!F72-logKir!F$1107)-0.5*(SLir!F72+SLir!F$1107)*(logHir!F72-logHir!F$1107)-0.5*(SLir!F72+SLir!F$1107)*(logQir!F72-logQir!F$1107),0)</f>
        <v>3.6910940966401934E-2</v>
      </c>
      <c r="G72" s="6">
        <f>IF(logVir!G72&lt;&gt;0,logVir!G72-logVir!G$1107-0.5*(SKir!G72+SKir!G$1107)*(logKir!G72-logKir!G$1107)-0.5*(SLir!G72+SLir!G$1107)*(logHir!G72-logHir!G$1107)-0.5*(SLir!G72+SLir!G$1107)*(logQir!G72-logQir!G$1107),0)</f>
        <v>2.5676014371698069E-2</v>
      </c>
      <c r="H72" s="6">
        <f>IF(logVir!H72&lt;&gt;0,logVir!H72-logVir!H$1107-0.5*(SKir!H72+SKir!H$1107)*(logKir!H72-logKir!H$1107)-0.5*(SLir!H72+SLir!H$1107)*(logHir!H72-logHir!H$1107)-0.5*(SLir!H72+SLir!H$1107)*(logQir!H72-logQir!H$1107),0)</f>
        <v>2.8544247662976675E-2</v>
      </c>
      <c r="I72" s="6">
        <f>IF(logVir!I72&lt;&gt;0,logVir!I72-logVir!I$1107-0.5*(SKir!I72+SKir!I$1107)*(logKir!I72-logKir!I$1107)-0.5*(SLir!I72+SLir!I$1107)*(logHir!I72-logHir!I$1107)-0.5*(SLir!I72+SLir!I$1107)*(logQir!I72-logQir!I$1107),0)</f>
        <v>6.2221957548732262E-2</v>
      </c>
    </row>
    <row r="73" spans="1:9" x14ac:dyDescent="0.15">
      <c r="A73" s="1">
        <v>4</v>
      </c>
      <c r="B73" s="1" t="s">
        <v>52</v>
      </c>
      <c r="C73" s="1">
        <v>1</v>
      </c>
      <c r="D73" s="1" t="s">
        <v>147</v>
      </c>
      <c r="E73" s="6">
        <f>IF(logVir!E73&lt;&gt;0,logVir!E73-logVir!E$1085-0.5*(SKir!E73+SKir!E$1085)*(logKir!E73-logKir!E$1085)-0.5*(SLir!E73+SLir!E$1085)*(logHir!E73-logHir!E$1085)-0.5*(SLir!E73+SLir!E$1085)*(logQir!E73-logQir!E$1085),0)</f>
        <v>0.11927317304255063</v>
      </c>
      <c r="F73" s="6">
        <f>IF(logVir!F73&lt;&gt;0,logVir!F73-logVir!F$1085-0.5*(SKir!F73+SKir!F$1085)*(logKir!F73-logKir!F$1085)-0.5*(SLir!F73+SLir!F$1085)*(logHir!F73-logHir!F$1085)-0.5*(SLir!F73+SLir!F$1085)*(logQir!F73-logQir!F$1085),0)</f>
        <v>7.5988402020877227E-2</v>
      </c>
      <c r="G73" s="6">
        <f>IF(logVir!G73&lt;&gt;0,logVir!G73-logVir!G$1085-0.5*(SKir!G73+SKir!G$1085)*(logKir!G73-logKir!G$1085)-0.5*(SLir!G73+SLir!G$1085)*(logHir!G73-logHir!G$1085)-0.5*(SLir!G73+SLir!G$1085)*(logQir!G73-logQir!G$1085),0)</f>
        <v>0.11786630283696975</v>
      </c>
      <c r="H73" s="6">
        <f>IF(logVir!H73&lt;&gt;0,logVir!H73-logVir!H$1085-0.5*(SKir!H73+SKir!H$1085)*(logKir!H73-logKir!H$1085)-0.5*(SLir!H73+SLir!H$1085)*(logHir!H73-logHir!H$1085)-0.5*(SLir!H73+SLir!H$1085)*(logQir!H73-logQir!H$1085),0)</f>
        <v>1.2791491614869338E-2</v>
      </c>
      <c r="I73" s="6">
        <f>IF(logVir!I73&lt;&gt;0,logVir!I73-logVir!I$1085-0.5*(SKir!I73+SKir!I$1085)*(logKir!I73-logKir!I$1085)-0.5*(SLir!I73+SLir!I$1085)*(logHir!I73-logHir!I$1085)-0.5*(SLir!I73+SLir!I$1085)*(logQir!I73-logQir!I$1085),0)</f>
        <v>-0.12612292924129595</v>
      </c>
    </row>
    <row r="74" spans="1:9" x14ac:dyDescent="0.15">
      <c r="A74" s="1">
        <v>4</v>
      </c>
      <c r="B74" s="1" t="s">
        <v>52</v>
      </c>
      <c r="C74" s="1">
        <v>2</v>
      </c>
      <c r="D74" s="1" t="s">
        <v>148</v>
      </c>
      <c r="E74" s="6">
        <f>IF(logVir!E74&lt;&gt;0,logVir!E74-logVir!E$1086-0.5*(SKir!E74+SKir!E$1086)*(logKir!E74-logKir!E$1086)-0.5*(SLir!E74+SLir!E$1086)*(logHir!E74-logHir!E$1086)-0.5*(SLir!E74+SLir!E$1086)*(logQir!E74-logQir!E$1086),0)</f>
        <v>-0.63105373504393991</v>
      </c>
      <c r="F74" s="6">
        <f>IF(logVir!F74&lt;&gt;0,logVir!F74-logVir!F$1086-0.5*(SKir!F74+SKir!F$1086)*(logKir!F74-logKir!F$1086)-0.5*(SLir!F74+SLir!F$1086)*(logHir!F74-logHir!F$1086)-0.5*(SLir!F74+SLir!F$1086)*(logQir!F74-logQir!F$1086),0)</f>
        <v>-0.57539131608951355</v>
      </c>
      <c r="G74" s="6">
        <f>IF(logVir!G74&lt;&gt;0,logVir!G74-logVir!G$1086-0.5*(SKir!G74+SKir!G$1086)*(logKir!G74-logKir!G$1086)-0.5*(SLir!G74+SLir!G$1086)*(logHir!G74-logHir!G$1086)-0.5*(SLir!G74+SLir!G$1086)*(logQir!G74-logQir!G$1086),0)</f>
        <v>-0.38061621327364603</v>
      </c>
      <c r="H74" s="6">
        <f>IF(logVir!H74&lt;&gt;0,logVir!H74-logVir!H$1086-0.5*(SKir!H74+SKir!H$1086)*(logKir!H74-logKir!H$1086)-0.5*(SLir!H74+SLir!H$1086)*(logHir!H74-logHir!H$1086)-0.5*(SLir!H74+SLir!H$1086)*(logQir!H74-logQir!H$1086),0)</f>
        <v>-0.73433297772192907</v>
      </c>
      <c r="I74" s="6">
        <f>IF(logVir!I74&lt;&gt;0,logVir!I74-logVir!I$1086-0.5*(SKir!I74+SKir!I$1086)*(logKir!I74-logKir!I$1086)-0.5*(SLir!I74+SLir!I$1086)*(logHir!I74-logHir!I$1086)-0.5*(SLir!I74+SLir!I$1086)*(logQir!I74-logQir!I$1086),0)</f>
        <v>-1.0275601743512994</v>
      </c>
    </row>
    <row r="75" spans="1:9" x14ac:dyDescent="0.15">
      <c r="A75" s="1">
        <v>4</v>
      </c>
      <c r="B75" s="1" t="s">
        <v>102</v>
      </c>
      <c r="C75" s="1">
        <v>3</v>
      </c>
      <c r="D75" s="1" t="s">
        <v>155</v>
      </c>
      <c r="E75" s="6">
        <f>IF(logVir!E75&lt;&gt;0,logVir!E75-logVir!E$1087-0.5*(SKir!E75+SKir!E$1087)*(logKir!E75-logKir!E$1087)-0.5*(SLir!E75+SLir!E$1087)*(logHir!E75-logHir!E$1087)-0.5*(SLir!E75+SLir!E$1087)*(logQir!E75-logQir!E$1087),0)</f>
        <v>0.13087385126675818</v>
      </c>
      <c r="F75" s="6">
        <f>IF(logVir!F75&lt;&gt;0,logVir!F75-logVir!F$1087-0.5*(SKir!F75+SKir!F$1087)*(logKir!F75-logKir!F$1087)-0.5*(SLir!F75+SLir!F$1087)*(logHir!F75-logHir!F$1087)-0.5*(SLir!F75+SLir!F$1087)*(logQir!F75-logQir!F$1087),0)</f>
        <v>6.5558122151288908E-2</v>
      </c>
      <c r="G75" s="6">
        <f>IF(logVir!G75&lt;&gt;0,logVir!G75-logVir!G$1087-0.5*(SKir!G75+SKir!G$1087)*(logKir!G75-logKir!G$1087)-0.5*(SLir!G75+SLir!G$1087)*(logHir!G75-logHir!G$1087)-0.5*(SLir!G75+SLir!G$1087)*(logQir!G75-logQir!G$1087),0)</f>
        <v>3.2147268237964766E-2</v>
      </c>
      <c r="H75" s="6">
        <f>IF(logVir!H75&lt;&gt;0,logVir!H75-logVir!H$1087-0.5*(SKir!H75+SKir!H$1087)*(logKir!H75-logKir!H$1087)-0.5*(SLir!H75+SLir!H$1087)*(logHir!H75-logHir!H$1087)-0.5*(SLir!H75+SLir!H$1087)*(logQir!H75-logQir!H$1087),0)</f>
        <v>-4.6171321367476523E-2</v>
      </c>
      <c r="I75" s="6">
        <f>IF(logVir!I75&lt;&gt;0,logVir!I75-logVir!I$1087-0.5*(SKir!I75+SKir!I$1087)*(logKir!I75-logKir!I$1087)-0.5*(SLir!I75+SLir!I$1087)*(logHir!I75-logHir!I$1087)-0.5*(SLir!I75+SLir!I$1087)*(logQir!I75-logQir!I$1087),0)</f>
        <v>-0.17890824875570518</v>
      </c>
    </row>
    <row r="76" spans="1:9" x14ac:dyDescent="0.15">
      <c r="A76" s="1">
        <v>4</v>
      </c>
      <c r="B76" s="1" t="s">
        <v>102</v>
      </c>
      <c r="C76" s="1">
        <v>4</v>
      </c>
      <c r="D76" s="1" t="s">
        <v>156</v>
      </c>
      <c r="E76" s="6">
        <f>IF(logVir!E76&lt;&gt;0,logVir!E76-logVir!E$1088-0.5*(SKir!E76+SKir!E$1088)*(logKir!E76-logKir!E$1088)-0.5*(SLir!E76+SLir!E$1088)*(logHir!E76-logHir!E$1088)-0.5*(SLir!E76+SLir!E$1088)*(logQir!E76-logQir!E$1088),0)</f>
        <v>-0.25549242187694637</v>
      </c>
      <c r="F76" s="6">
        <f>IF(logVir!F76&lt;&gt;0,logVir!F76-logVir!F$1088-0.5*(SKir!F76+SKir!F$1088)*(logKir!F76-logKir!F$1088)-0.5*(SLir!F76+SLir!F$1088)*(logHir!F76-logHir!F$1088)-0.5*(SLir!F76+SLir!F$1088)*(logQir!F76-logQir!F$1088),0)</f>
        <v>4.3221701427885707E-2</v>
      </c>
      <c r="G76" s="6">
        <f>IF(logVir!G76&lt;&gt;0,logVir!G76-logVir!G$1088-0.5*(SKir!G76+SKir!G$1088)*(logKir!G76-logKir!G$1088)-0.5*(SLir!G76+SLir!G$1088)*(logHir!G76-logHir!G$1088)-0.5*(SLir!G76+SLir!G$1088)*(logQir!G76-logQir!G$1088),0)</f>
        <v>-0.20799048947244331</v>
      </c>
      <c r="H76" s="6">
        <f>IF(logVir!H76&lt;&gt;0,logVir!H76-logVir!H$1088-0.5*(SKir!H76+SKir!H$1088)*(logKir!H76-logKir!H$1088)-0.5*(SLir!H76+SLir!H$1088)*(logHir!H76-logHir!H$1088)-0.5*(SLir!H76+SLir!H$1088)*(logQir!H76-logQir!H$1088),0)</f>
        <v>-3.4336726172026336E-2</v>
      </c>
      <c r="I76" s="6">
        <f>IF(logVir!I76&lt;&gt;0,logVir!I76-logVir!I$1088-0.5*(SKir!I76+SKir!I$1088)*(logKir!I76-logKir!I$1088)-0.5*(SLir!I76+SLir!I$1088)*(logHir!I76-logHir!I$1088)-0.5*(SLir!I76+SLir!I$1088)*(logQir!I76-logQir!I$1088),0)</f>
        <v>-0.21343600708159682</v>
      </c>
    </row>
    <row r="77" spans="1:9" x14ac:dyDescent="0.15">
      <c r="A77" s="1">
        <v>4</v>
      </c>
      <c r="B77" s="1" t="s">
        <v>102</v>
      </c>
      <c r="C77" s="1">
        <v>5</v>
      </c>
      <c r="D77" s="1" t="s">
        <v>157</v>
      </c>
      <c r="E77" s="6">
        <f>IF(logVir!E77&lt;&gt;0,logVir!E77-logVir!E$1089-0.5*(SKir!E77+SKir!E$1089)*(logKir!E77-logKir!E$1089)-0.5*(SLir!E77+SLir!E$1089)*(logHir!E77-logHir!E$1089)-0.5*(SLir!E77+SLir!E$1089)*(logQir!E77-logQir!E$1089),0)</f>
        <v>-0.16951928293201632</v>
      </c>
      <c r="F77" s="6">
        <f>IF(logVir!F77&lt;&gt;0,logVir!F77-logVir!F$1089-0.5*(SKir!F77+SKir!F$1089)*(logKir!F77-logKir!F$1089)-0.5*(SLir!F77+SLir!F$1089)*(logHir!F77-logHir!F$1089)-0.5*(SLir!F77+SLir!F$1089)*(logQir!F77-logQir!F$1089),0)</f>
        <v>-0.24803802435016867</v>
      </c>
      <c r="G77" s="6">
        <f>IF(logVir!G77&lt;&gt;0,logVir!G77-logVir!G$1089-0.5*(SKir!G77+SKir!G$1089)*(logKir!G77-logKir!G$1089)-0.5*(SLir!G77+SLir!G$1089)*(logHir!G77-logHir!G$1089)-0.5*(SLir!G77+SLir!G$1089)*(logQir!G77-logQir!G$1089),0)</f>
        <v>2.5063691979302243E-2</v>
      </c>
      <c r="H77" s="6">
        <f>IF(logVir!H77&lt;&gt;0,logVir!H77-logVir!H$1089-0.5*(SKir!H77+SKir!H$1089)*(logKir!H77-logKir!H$1089)-0.5*(SLir!H77+SLir!H$1089)*(logHir!H77-logHir!H$1089)-0.5*(SLir!H77+SLir!H$1089)*(logQir!H77-logQir!H$1089),0)</f>
        <v>0.31311109114587732</v>
      </c>
      <c r="I77" s="6">
        <f>IF(logVir!I77&lt;&gt;0,logVir!I77-logVir!I$1089-0.5*(SKir!I77+SKir!I$1089)*(logKir!I77-logKir!I$1089)-0.5*(SLir!I77+SLir!I$1089)*(logHir!I77-logHir!I$1089)-0.5*(SLir!I77+SLir!I$1089)*(logQir!I77-logQir!I$1089),0)</f>
        <v>0.25185871101694662</v>
      </c>
    </row>
    <row r="78" spans="1:9" x14ac:dyDescent="0.15">
      <c r="A78" s="1">
        <v>4</v>
      </c>
      <c r="B78" s="1" t="s">
        <v>102</v>
      </c>
      <c r="C78" s="1">
        <v>6</v>
      </c>
      <c r="D78" s="1" t="s">
        <v>49</v>
      </c>
      <c r="E78" s="6">
        <f>IF(logVir!E78&lt;&gt;0,logVir!E78-logVir!E$1090-0.5*(SKir!E78+SKir!E$1090)*(logKir!E78-logKir!E$1090)-0.5*(SLir!E78+SLir!E$1090)*(logHir!E78-logHir!E$1090)-0.5*(SLir!E78+SLir!E$1090)*(logQir!E78-logQir!E$1090),0)</f>
        <v>-0.53548902739689241</v>
      </c>
      <c r="F78" s="6">
        <f>IF(logVir!F78&lt;&gt;0,logVir!F78-logVir!F$1090-0.5*(SKir!F78+SKir!F$1090)*(logKir!F78-logKir!F$1090)-0.5*(SLir!F78+SLir!F$1090)*(logHir!F78-logHir!F$1090)-0.5*(SLir!F78+SLir!F$1090)*(logQir!F78-logQir!F$1090),0)</f>
        <v>-0.47777880127925304</v>
      </c>
      <c r="G78" s="6">
        <f>IF(logVir!G78&lt;&gt;0,logVir!G78-logVir!G$1090-0.5*(SKir!G78+SKir!G$1090)*(logKir!G78-logKir!G$1090)-0.5*(SLir!G78+SLir!G$1090)*(logHir!G78-logHir!G$1090)-0.5*(SLir!G78+SLir!G$1090)*(logQir!G78-logQir!G$1090),0)</f>
        <v>-0.5541595753806744</v>
      </c>
      <c r="H78" s="6">
        <f>IF(logVir!H78&lt;&gt;0,logVir!H78-logVir!H$1090-0.5*(SKir!H78+SKir!H$1090)*(logKir!H78-logKir!H$1090)-0.5*(SLir!H78+SLir!H$1090)*(logHir!H78-logHir!H$1090)-0.5*(SLir!H78+SLir!H$1090)*(logQir!H78-logQir!H$1090),0)</f>
        <v>0.14738646300232427</v>
      </c>
      <c r="I78" s="6">
        <f>IF(logVir!I78&lt;&gt;0,logVir!I78-logVir!I$1090-0.5*(SKir!I78+SKir!I$1090)*(logKir!I78-logKir!I$1090)-0.5*(SLir!I78+SLir!I$1090)*(logHir!I78-logHir!I$1090)-0.5*(SLir!I78+SLir!I$1090)*(logQir!I78-logQir!I$1090),0)</f>
        <v>0.18069705083655946</v>
      </c>
    </row>
    <row r="79" spans="1:9" x14ac:dyDescent="0.15">
      <c r="A79" s="1">
        <v>4</v>
      </c>
      <c r="B79" s="1" t="s">
        <v>102</v>
      </c>
      <c r="C79" s="1">
        <v>7</v>
      </c>
      <c r="D79" s="1" t="s">
        <v>158</v>
      </c>
      <c r="E79" s="6">
        <f>IF(logVir!E79&lt;&gt;0,logVir!E79-logVir!E$1091-0.5*(SKir!E79+SKir!E$1091)*(logKir!E79-logKir!E$1091)-0.5*(SLir!E79+SLir!E$1091)*(logHir!E79-logHir!E$1091)-0.5*(SLir!E79+SLir!E$1091)*(logQir!E79-logQir!E$1091),0)</f>
        <v>1.4548460335054756</v>
      </c>
      <c r="F79" s="6">
        <f>IF(logVir!F79&lt;&gt;0,logVir!F79-logVir!F$1091-0.5*(SKir!F79+SKir!F$1091)*(logKir!F79-logKir!F$1091)-0.5*(SLir!F79+SLir!F$1091)*(logHir!F79-logHir!F$1091)-0.5*(SLir!F79+SLir!F$1091)*(logQir!F79-logQir!F$1091),0)</f>
        <v>0.90249438973530394</v>
      </c>
      <c r="G79" s="6">
        <f>IF(logVir!G79&lt;&gt;0,logVir!G79-logVir!G$1091-0.5*(SKir!G79+SKir!G$1091)*(logKir!G79-logKir!G$1091)-0.5*(SLir!G79+SLir!G$1091)*(logHir!G79-logHir!G$1091)-0.5*(SLir!G79+SLir!G$1091)*(logQir!G79-logQir!G$1091),0)</f>
        <v>0.81381791015720262</v>
      </c>
      <c r="H79" s="6">
        <f>IF(logVir!H79&lt;&gt;0,logVir!H79-logVir!H$1091-0.5*(SKir!H79+SKir!H$1091)*(logKir!H79-logKir!H$1091)-0.5*(SLir!H79+SLir!H$1091)*(logHir!H79-logHir!H$1091)-0.5*(SLir!H79+SLir!H$1091)*(logQir!H79-logQir!H$1091),0)</f>
        <v>0.64736210474006484</v>
      </c>
      <c r="I79" s="6">
        <f>IF(logVir!I79&lt;&gt;0,logVir!I79-logVir!I$1091-0.5*(SKir!I79+SKir!I$1091)*(logKir!I79-logKir!I$1091)-0.5*(SLir!I79+SLir!I$1091)*(logHir!I79-logHir!I$1091)-0.5*(SLir!I79+SLir!I$1091)*(logQir!I79-logQir!I$1091),0)</f>
        <v>-0.19852426880466556</v>
      </c>
    </row>
    <row r="80" spans="1:9" x14ac:dyDescent="0.15">
      <c r="A80" s="1">
        <v>4</v>
      </c>
      <c r="B80" s="1" t="s">
        <v>102</v>
      </c>
      <c r="C80" s="1">
        <v>8</v>
      </c>
      <c r="D80" s="1" t="s">
        <v>159</v>
      </c>
      <c r="E80" s="6">
        <f>IF(logVir!E80&lt;&gt;0,logVir!E80-logVir!E$1092-0.5*(SKir!E80+SKir!E$1092)*(logKir!E80-logKir!E$1092)-0.5*(SLir!E80+SLir!E$1092)*(logHir!E80-logHir!E$1092)-0.5*(SLir!E80+SLir!E$1092)*(logQir!E80-logQir!E$1092),0)</f>
        <v>-0.27815432122100808</v>
      </c>
      <c r="F80" s="6">
        <f>IF(logVir!F80&lt;&gt;0,logVir!F80-logVir!F$1092-0.5*(SKir!F80+SKir!F$1092)*(logKir!F80-logKir!F$1092)-0.5*(SLir!F80+SLir!F$1092)*(logHir!F80-logHir!F$1092)-0.5*(SLir!F80+SLir!F$1092)*(logQir!F80-logQir!F$1092),0)</f>
        <v>-0.23909568713303006</v>
      </c>
      <c r="G80" s="6">
        <f>IF(logVir!G80&lt;&gt;0,logVir!G80-logVir!G$1092-0.5*(SKir!G80+SKir!G$1092)*(logKir!G80-logKir!G$1092)-0.5*(SLir!G80+SLir!G$1092)*(logHir!G80-logHir!G$1092)-0.5*(SLir!G80+SLir!G$1092)*(logQir!G80-logQir!G$1092),0)</f>
        <v>-8.116386403426476E-3</v>
      </c>
      <c r="H80" s="6">
        <f>IF(logVir!H80&lt;&gt;0,logVir!H80-logVir!H$1092-0.5*(SKir!H80+SKir!H$1092)*(logKir!H80-logKir!H$1092)-0.5*(SLir!H80+SLir!H$1092)*(logHir!H80-logHir!H$1092)-0.5*(SLir!H80+SLir!H$1092)*(logQir!H80-logQir!H$1092),0)</f>
        <v>2.5817414881090295E-2</v>
      </c>
      <c r="I80" s="6">
        <f>IF(logVir!I80&lt;&gt;0,logVir!I80-logVir!I$1092-0.5*(SKir!I80+SKir!I$1092)*(logKir!I80-logKir!I$1092)-0.5*(SLir!I80+SLir!I$1092)*(logHir!I80-logHir!I$1092)-0.5*(SLir!I80+SLir!I$1092)*(logQir!I80-logQir!I$1092),0)</f>
        <v>-0.12391338304708958</v>
      </c>
    </row>
    <row r="81" spans="1:9" x14ac:dyDescent="0.15">
      <c r="A81" s="1">
        <v>4</v>
      </c>
      <c r="B81" s="1" t="s">
        <v>102</v>
      </c>
      <c r="C81" s="1">
        <v>9</v>
      </c>
      <c r="D81" s="1" t="s">
        <v>160</v>
      </c>
      <c r="E81" s="6">
        <f>IF(logVir!E81&lt;&gt;0,logVir!E81-logVir!E$1093-0.5*(SKir!E81+SKir!E$1093)*(logKir!E81-logKir!E$1093)-0.5*(SLir!E81+SLir!E$1093)*(logHir!E81-logHir!E$1093)-0.5*(SLir!E81+SLir!E$1093)*(logQir!E81-logQir!E$1093),0)</f>
        <v>2.0589700263619101E-2</v>
      </c>
      <c r="F81" s="6">
        <f>IF(logVir!F81&lt;&gt;0,logVir!F81-logVir!F$1093-0.5*(SKir!F81+SKir!F$1093)*(logKir!F81-logKir!F$1093)-0.5*(SLir!F81+SLir!F$1093)*(logHir!F81-logHir!F$1093)-0.5*(SLir!F81+SLir!F$1093)*(logQir!F81-logQir!F$1093),0)</f>
        <v>0.15463776622129158</v>
      </c>
      <c r="G81" s="6">
        <f>IF(logVir!G81&lt;&gt;0,logVir!G81-logVir!G$1093-0.5*(SKir!G81+SKir!G$1093)*(logKir!G81-logKir!G$1093)-0.5*(SLir!G81+SLir!G$1093)*(logHir!G81-logHir!G$1093)-0.5*(SLir!G81+SLir!G$1093)*(logQir!G81-logQir!G$1093),0)</f>
        <v>0.12510583543168788</v>
      </c>
      <c r="H81" s="6">
        <f>IF(logVir!H81&lt;&gt;0,logVir!H81-logVir!H$1093-0.5*(SKir!H81+SKir!H$1093)*(logKir!H81-logKir!H$1093)-0.5*(SLir!H81+SLir!H$1093)*(logHir!H81-logHir!H$1093)-0.5*(SLir!H81+SLir!H$1093)*(logQir!H81-logQir!H$1093),0)</f>
        <v>0.16596220174021875</v>
      </c>
      <c r="I81" s="6">
        <f>IF(logVir!I81&lt;&gt;0,logVir!I81-logVir!I$1093-0.5*(SKir!I81+SKir!I$1093)*(logKir!I81-logKir!I$1093)-0.5*(SLir!I81+SLir!I$1093)*(logHir!I81-logHir!I$1093)-0.5*(SLir!I81+SLir!I$1093)*(logQir!I81-logQir!I$1093),0)</f>
        <v>-0.18689750644815431</v>
      </c>
    </row>
    <row r="82" spans="1:9" x14ac:dyDescent="0.15">
      <c r="A82" s="1">
        <v>4</v>
      </c>
      <c r="B82" s="1" t="s">
        <v>102</v>
      </c>
      <c r="C82" s="1">
        <v>10</v>
      </c>
      <c r="D82" s="1" t="s">
        <v>161</v>
      </c>
      <c r="E82" s="6">
        <f>IF(logVir!E82&lt;&gt;0,logVir!E82-logVir!E$1094-0.5*(SKir!E82+SKir!E$1094)*(logKir!E82-logKir!E$1094)-0.5*(SLir!E82+SLir!E$1094)*(logHir!E82-logHir!E$1094)-0.5*(SLir!E82+SLir!E$1094)*(logQir!E82-logQir!E$1094),0)</f>
        <v>0.10452478840698595</v>
      </c>
      <c r="F82" s="6">
        <f>IF(logVir!F82&lt;&gt;0,logVir!F82-logVir!F$1094-0.5*(SKir!F82+SKir!F$1094)*(logKir!F82-logKir!F$1094)-0.5*(SLir!F82+SLir!F$1094)*(logHir!F82-logHir!F$1094)-0.5*(SLir!F82+SLir!F$1094)*(logQir!F82-logQir!F$1094),0)</f>
        <v>0.13973305141150838</v>
      </c>
      <c r="G82" s="6">
        <f>IF(logVir!G82&lt;&gt;0,logVir!G82-logVir!G$1094-0.5*(SKir!G82+SKir!G$1094)*(logKir!G82-logKir!G$1094)-0.5*(SLir!G82+SLir!G$1094)*(logHir!G82-logHir!G$1094)-0.5*(SLir!G82+SLir!G$1094)*(logQir!G82-logQir!G$1094),0)</f>
        <v>0.10613302436376759</v>
      </c>
      <c r="H82" s="6">
        <f>IF(logVir!H82&lt;&gt;0,logVir!H82-logVir!H$1094-0.5*(SKir!H82+SKir!H$1094)*(logKir!H82-logKir!H$1094)-0.5*(SLir!H82+SLir!H$1094)*(logHir!H82-logHir!H$1094)-0.5*(SLir!H82+SLir!H$1094)*(logQir!H82-logQir!H$1094),0)</f>
        <v>0.16516919854922971</v>
      </c>
      <c r="I82" s="6">
        <f>IF(logVir!I82&lt;&gt;0,logVir!I82-logVir!I$1094-0.5*(SKir!I82+SKir!I$1094)*(logKir!I82-logKir!I$1094)-0.5*(SLir!I82+SLir!I$1094)*(logHir!I82-logHir!I$1094)-0.5*(SLir!I82+SLir!I$1094)*(logQir!I82-logQir!I$1094),0)</f>
        <v>1.0579679928368092E-4</v>
      </c>
    </row>
    <row r="83" spans="1:9" x14ac:dyDescent="0.15">
      <c r="A83" s="1">
        <v>4</v>
      </c>
      <c r="B83" s="1" t="s">
        <v>102</v>
      </c>
      <c r="C83" s="1">
        <v>11</v>
      </c>
      <c r="D83" s="1" t="s">
        <v>162</v>
      </c>
      <c r="E83" s="6">
        <f>IF(logVir!E83&lt;&gt;0,logVir!E83-logVir!E$1095-0.5*(SKir!E83+SKir!E$1095)*(logKir!E83-logKir!E$1095)-0.5*(SLir!E83+SLir!E$1095)*(logHir!E83-logHir!E$1095)-0.5*(SLir!E83+SLir!E$1095)*(logQir!E83-logQir!E$1095),0)</f>
        <v>-0.31851088987656728</v>
      </c>
      <c r="F83" s="6">
        <f>IF(logVir!F83&lt;&gt;0,logVir!F83-logVir!F$1095-0.5*(SKir!F83+SKir!F$1095)*(logKir!F83-logKir!F$1095)-0.5*(SLir!F83+SLir!F$1095)*(logHir!F83-logHir!F$1095)-0.5*(SLir!F83+SLir!F$1095)*(logQir!F83-logQir!F$1095),0)</f>
        <v>-0.25002674138161562</v>
      </c>
      <c r="G83" s="6">
        <f>IF(logVir!G83&lt;&gt;0,logVir!G83-logVir!G$1095-0.5*(SKir!G83+SKir!G$1095)*(logKir!G83-logKir!G$1095)-0.5*(SLir!G83+SLir!G$1095)*(logHir!G83-logHir!G$1095)-0.5*(SLir!G83+SLir!G$1095)*(logQir!G83-logQir!G$1095),0)</f>
        <v>-0.28455845087063686</v>
      </c>
      <c r="H83" s="6">
        <f>IF(logVir!H83&lt;&gt;0,logVir!H83-logVir!H$1095-0.5*(SKir!H83+SKir!H$1095)*(logKir!H83-logKir!H$1095)-0.5*(SLir!H83+SLir!H$1095)*(logHir!H83-logHir!H$1095)-0.5*(SLir!H83+SLir!H$1095)*(logQir!H83-logQir!H$1095),0)</f>
        <v>-0.33547552474313486</v>
      </c>
      <c r="I83" s="6">
        <f>IF(logVir!I83&lt;&gt;0,logVir!I83-logVir!I$1095-0.5*(SKir!I83+SKir!I$1095)*(logKir!I83-logKir!I$1095)-0.5*(SLir!I83+SLir!I$1095)*(logHir!I83-logHir!I$1095)-0.5*(SLir!I83+SLir!I$1095)*(logQir!I83-logQir!I$1095),0)</f>
        <v>-0.10060691427949264</v>
      </c>
    </row>
    <row r="84" spans="1:9" x14ac:dyDescent="0.15">
      <c r="A84" s="1">
        <v>4</v>
      </c>
      <c r="B84" s="1" t="s">
        <v>102</v>
      </c>
      <c r="C84" s="1">
        <v>12</v>
      </c>
      <c r="D84" s="1" t="s">
        <v>163</v>
      </c>
      <c r="E84" s="6">
        <f>IF(logVir!E84&lt;&gt;0,logVir!E84-logVir!E$1096-0.5*(SKir!E84+SKir!E$1096)*(logKir!E84-logKir!E$1096)-0.5*(SLir!E84+SLir!E$1096)*(logHir!E84-logHir!E$1096)-0.5*(SLir!E84+SLir!E$1096)*(logQir!E84-logQir!E$1096),0)</f>
        <v>-0.1312313733414564</v>
      </c>
      <c r="F84" s="6">
        <f>IF(logVir!F84&lt;&gt;0,logVir!F84-logVir!F$1096-0.5*(SKir!F84+SKir!F$1096)*(logKir!F84-logKir!F$1096)-0.5*(SLir!F84+SLir!F$1096)*(logHir!F84-logHir!F$1096)-0.5*(SLir!F84+SLir!F$1096)*(logQir!F84-logQir!F$1096),0)</f>
        <v>-0.17640482310479405</v>
      </c>
      <c r="G84" s="6">
        <f>IF(logVir!G84&lt;&gt;0,logVir!G84-logVir!G$1096-0.5*(SKir!G84+SKir!G$1096)*(logKir!G84-logKir!G$1096)-0.5*(SLir!G84+SLir!G$1096)*(logHir!G84-logHir!G$1096)-0.5*(SLir!G84+SLir!G$1096)*(logQir!G84-logQir!G$1096),0)</f>
        <v>-0.13607719898131798</v>
      </c>
      <c r="H84" s="6">
        <f>IF(logVir!H84&lt;&gt;0,logVir!H84-logVir!H$1096-0.5*(SKir!H84+SKir!H$1096)*(logKir!H84-logKir!H$1096)-0.5*(SLir!H84+SLir!H$1096)*(logHir!H84-logHir!H$1096)-0.5*(SLir!H84+SLir!H$1096)*(logQir!H84-logQir!H$1096),0)</f>
        <v>-6.8611022143337877E-3</v>
      </c>
      <c r="I84" s="6">
        <f>IF(logVir!I84&lt;&gt;0,logVir!I84-logVir!I$1096-0.5*(SKir!I84+SKir!I$1096)*(logKir!I84-logKir!I$1096)-0.5*(SLir!I84+SLir!I$1096)*(logHir!I84-logHir!I$1096)-0.5*(SLir!I84+SLir!I$1096)*(logQir!I84-logQir!I$1096),0)</f>
        <v>-0.11962122590683359</v>
      </c>
    </row>
    <row r="85" spans="1:9" x14ac:dyDescent="0.15">
      <c r="A85" s="1">
        <v>4</v>
      </c>
      <c r="B85" s="1" t="s">
        <v>102</v>
      </c>
      <c r="C85" s="1">
        <v>13</v>
      </c>
      <c r="D85" s="1" t="s">
        <v>164</v>
      </c>
      <c r="E85" s="6">
        <f>IF(logVir!E85&lt;&gt;0,logVir!E85-logVir!E$1097-0.5*(SKir!E85+SKir!E$1097)*(logKir!E85-logKir!E$1097)-0.5*(SLir!E85+SLir!E$1097)*(logHir!E85-logHir!E$1097)-0.5*(SLir!E85+SLir!E$1097)*(logQir!E85-logQir!E$1097),0)</f>
        <v>-0.20968327924486563</v>
      </c>
      <c r="F85" s="6">
        <f>IF(logVir!F85&lt;&gt;0,logVir!F85-logVir!F$1097-0.5*(SKir!F85+SKir!F$1097)*(logKir!F85-logKir!F$1097)-0.5*(SLir!F85+SLir!F$1097)*(logHir!F85-logHir!F$1097)-0.5*(SLir!F85+SLir!F$1097)*(logQir!F85-logQir!F$1097),0)</f>
        <v>-3.372865480735128E-2</v>
      </c>
      <c r="G85" s="6">
        <f>IF(logVir!G85&lt;&gt;0,logVir!G85-logVir!G$1097-0.5*(SKir!G85+SKir!G$1097)*(logKir!G85-logKir!G$1097)-0.5*(SLir!G85+SLir!G$1097)*(logHir!G85-logHir!G$1097)-0.5*(SLir!G85+SLir!G$1097)*(logQir!G85-logQir!G$1097),0)</f>
        <v>-0.27616769835514487</v>
      </c>
      <c r="H85" s="6">
        <f>IF(logVir!H85&lt;&gt;0,logVir!H85-logVir!H$1097-0.5*(SKir!H85+SKir!H$1097)*(logKir!H85-logKir!H$1097)-0.5*(SLir!H85+SLir!H$1097)*(logHir!H85-logHir!H$1097)-0.5*(SLir!H85+SLir!H$1097)*(logQir!H85-logQir!H$1097),0)</f>
        <v>-0.17869214212319406</v>
      </c>
      <c r="I85" s="6">
        <f>IF(logVir!I85&lt;&gt;0,logVir!I85-logVir!I$1097-0.5*(SKir!I85+SKir!I$1097)*(logKir!I85-logKir!I$1097)-0.5*(SLir!I85+SLir!I$1097)*(logHir!I85-logHir!I$1097)-0.5*(SLir!I85+SLir!I$1097)*(logQir!I85-logQir!I$1097),0)</f>
        <v>-0.46920471483418064</v>
      </c>
    </row>
    <row r="86" spans="1:9" x14ac:dyDescent="0.15">
      <c r="A86" s="1">
        <v>4</v>
      </c>
      <c r="B86" s="1" t="s">
        <v>102</v>
      </c>
      <c r="C86" s="1">
        <v>14</v>
      </c>
      <c r="D86" s="1" t="s">
        <v>165</v>
      </c>
      <c r="E86" s="6">
        <f>IF(logVir!E86&lt;&gt;0,logVir!E86-logVir!E$1098-0.5*(SKir!E86+SKir!E$1098)*(logKir!E86-logKir!E$1098)-0.5*(SLir!E86+SLir!E$1098)*(logHir!E86-logHir!E$1098)-0.5*(SLir!E86+SLir!E$1098)*(logQir!E86-logQir!E$1098),0)</f>
        <v>-5.4410289929770705E-2</v>
      </c>
      <c r="F86" s="6">
        <f>IF(logVir!F86&lt;&gt;0,logVir!F86-logVir!F$1098-0.5*(SKir!F86+SKir!F$1098)*(logKir!F86-logKir!F$1098)-0.5*(SLir!F86+SLir!F$1098)*(logHir!F86-logHir!F$1098)-0.5*(SLir!F86+SLir!F$1098)*(logQir!F86-logQir!F$1098),0)</f>
        <v>-0.14223832382887272</v>
      </c>
      <c r="G86" s="6">
        <f>IF(logVir!G86&lt;&gt;0,logVir!G86-logVir!G$1098-0.5*(SKir!G86+SKir!G$1098)*(logKir!G86-logKir!G$1098)-0.5*(SLir!G86+SLir!G$1098)*(logHir!G86-logHir!G$1098)-0.5*(SLir!G86+SLir!G$1098)*(logQir!G86-logQir!G$1098),0)</f>
        <v>-8.0896872632494621E-2</v>
      </c>
      <c r="H86" s="6">
        <f>IF(logVir!H86&lt;&gt;0,logVir!H86-logVir!H$1098-0.5*(SKir!H86+SKir!H$1098)*(logKir!H86-logKir!H$1098)-0.5*(SLir!H86+SLir!H$1098)*(logHir!H86-logHir!H$1098)-0.5*(SLir!H86+SLir!H$1098)*(logQir!H86-logQir!H$1098),0)</f>
        <v>-0.23125080904658341</v>
      </c>
      <c r="I86" s="6">
        <f>IF(logVir!I86&lt;&gt;0,logVir!I86-logVir!I$1098-0.5*(SKir!I86+SKir!I$1098)*(logKir!I86-logKir!I$1098)-0.5*(SLir!I86+SLir!I$1098)*(logHir!I86-logHir!I$1098)-0.5*(SLir!I86+SLir!I$1098)*(logQir!I86-logQir!I$1098),0)</f>
        <v>-0.71006966289488072</v>
      </c>
    </row>
    <row r="87" spans="1:9" x14ac:dyDescent="0.15">
      <c r="A87" s="1">
        <v>4</v>
      </c>
      <c r="B87" s="1" t="s">
        <v>102</v>
      </c>
      <c r="C87" s="1">
        <v>15</v>
      </c>
      <c r="D87" s="1" t="s">
        <v>166</v>
      </c>
      <c r="E87" s="6">
        <f>IF(logVir!E87&lt;&gt;0,logVir!E87-logVir!E$1099-0.5*(SKir!E87+SKir!E$1099)*(logKir!E87-logKir!E$1099)-0.5*(SLir!E87+SLir!E$1099)*(logHir!E87-logHir!E$1099)-0.5*(SLir!E87+SLir!E$1099)*(logQir!E87-logQir!E$1099),0)</f>
        <v>6.5232245950342757E-2</v>
      </c>
      <c r="F87" s="6">
        <f>IF(logVir!F87&lt;&gt;0,logVir!F87-logVir!F$1099-0.5*(SKir!F87+SKir!F$1099)*(logKir!F87-logKir!F$1099)-0.5*(SLir!F87+SLir!F$1099)*(logHir!F87-logHir!F$1099)-0.5*(SLir!F87+SLir!F$1099)*(logQir!F87-logQir!F$1099),0)</f>
        <v>5.0401532010999804E-2</v>
      </c>
      <c r="G87" s="6">
        <f>IF(logVir!G87&lt;&gt;0,logVir!G87-logVir!G$1099-0.5*(SKir!G87+SKir!G$1099)*(logKir!G87-logKir!G$1099)-0.5*(SLir!G87+SLir!G$1099)*(logHir!G87-logHir!G$1099)-0.5*(SLir!G87+SLir!G$1099)*(logQir!G87-logQir!G$1099),0)</f>
        <v>-3.7457013769838773E-2</v>
      </c>
      <c r="H87" s="6">
        <f>IF(logVir!H87&lt;&gt;0,logVir!H87-logVir!H$1099-0.5*(SKir!H87+SKir!H$1099)*(logKir!H87-logKir!H$1099)-0.5*(SLir!H87+SLir!H$1099)*(logHir!H87-logHir!H$1099)-0.5*(SLir!H87+SLir!H$1099)*(logQir!H87-logQir!H$1099),0)</f>
        <v>-0.1191964606202498</v>
      </c>
      <c r="I87" s="6">
        <f>IF(logVir!I87&lt;&gt;0,logVir!I87-logVir!I$1099-0.5*(SKir!I87+SKir!I$1099)*(logKir!I87-logKir!I$1099)-0.5*(SLir!I87+SLir!I$1099)*(logHir!I87-logHir!I$1099)-0.5*(SLir!I87+SLir!I$1099)*(logQir!I87-logQir!I$1099),0)</f>
        <v>-7.1317319183518482E-2</v>
      </c>
    </row>
    <row r="88" spans="1:9" x14ac:dyDescent="0.15">
      <c r="A88" s="1">
        <v>4</v>
      </c>
      <c r="B88" s="1" t="s">
        <v>52</v>
      </c>
      <c r="C88" s="1">
        <v>16</v>
      </c>
      <c r="D88" s="1" t="s">
        <v>149</v>
      </c>
      <c r="E88" s="6">
        <f>IF(logVir!E88&lt;&gt;0,logVir!E88-logVir!E$1100-0.5*(SKir!E88+SKir!E$1100)*(logKir!E88-logKir!E$1100)-0.5*(SLir!E88+SLir!E$1100)*(logHir!E88-logHir!E$1100)-0.5*(SLir!E88+SLir!E$1100)*(logQir!E88-logQir!E$1100),0)</f>
        <v>-0.16136404224803305</v>
      </c>
      <c r="F88" s="6">
        <f>IF(logVir!F88&lt;&gt;0,logVir!F88-logVir!F$1100-0.5*(SKir!F88+SKir!F$1100)*(logKir!F88-logKir!F$1100)-0.5*(SLir!F88+SLir!F$1100)*(logHir!F88-logHir!F$1100)-0.5*(SLir!F88+SLir!F$1100)*(logQir!F88-logQir!F$1100),0)</f>
        <v>-0.15442256085501616</v>
      </c>
      <c r="G88" s="6">
        <f>IF(logVir!G88&lt;&gt;0,logVir!G88-logVir!G$1100-0.5*(SKir!G88+SKir!G$1100)*(logKir!G88-logKir!G$1100)-0.5*(SLir!G88+SLir!G$1100)*(logHir!G88-logHir!G$1100)-0.5*(SLir!G88+SLir!G$1100)*(logQir!G88-logQir!G$1100),0)</f>
        <v>1.8505203040512029E-2</v>
      </c>
      <c r="H88" s="6">
        <f>IF(logVir!H88&lt;&gt;0,logVir!H88-logVir!H$1100-0.5*(SKir!H88+SKir!H$1100)*(logKir!H88-logKir!H$1100)-0.5*(SLir!H88+SLir!H$1100)*(logHir!H88-logHir!H$1100)-0.5*(SLir!H88+SLir!H$1100)*(logQir!H88-logQir!H$1100),0)</f>
        <v>-7.9216065398270086E-2</v>
      </c>
      <c r="I88" s="6">
        <f>IF(logVir!I88&lt;&gt;0,logVir!I88-logVir!I$1100-0.5*(SKir!I88+SKir!I$1100)*(logKir!I88-logKir!I$1100)-0.5*(SLir!I88+SLir!I$1100)*(logHir!I88-logHir!I$1100)-0.5*(SLir!I88+SLir!I$1100)*(logQir!I88-logQir!I$1100),0)</f>
        <v>-0.27461352738254757</v>
      </c>
    </row>
    <row r="89" spans="1:9" x14ac:dyDescent="0.15">
      <c r="A89" s="1">
        <v>4</v>
      </c>
      <c r="B89" s="1" t="s">
        <v>52</v>
      </c>
      <c r="C89" s="1">
        <v>17</v>
      </c>
      <c r="D89" s="1" t="s">
        <v>150</v>
      </c>
      <c r="E89" s="6">
        <f>IF(logVir!E89&lt;&gt;0,logVir!E89-logVir!E$1101-0.5*(SKir!E89+SKir!E$1101)*(logKir!E89-logKir!E$1101)-0.5*(SLir!E89+SLir!E$1101)*(logHir!E89-logHir!E$1101)-0.5*(SLir!E89+SLir!E$1101)*(logQir!E89-logQir!E$1101),0)</f>
        <v>-0.16582102075667751</v>
      </c>
      <c r="F89" s="6">
        <f>IF(logVir!F89&lt;&gt;0,logVir!F89-logVir!F$1101-0.5*(SKir!F89+SKir!F$1101)*(logKir!F89-logKir!F$1101)-0.5*(SLir!F89+SLir!F$1101)*(logHir!F89-logHir!F$1101)-0.5*(SLir!F89+SLir!F$1101)*(logQir!F89-logQir!F$1101),0)</f>
        <v>-0.3102819902547167</v>
      </c>
      <c r="G89" s="6">
        <f>IF(logVir!G89&lt;&gt;0,logVir!G89-logVir!G$1101-0.5*(SKir!G89+SKir!G$1101)*(logKir!G89-logKir!G$1101)-0.5*(SLir!G89+SLir!G$1101)*(logHir!G89-logHir!G$1101)-0.5*(SLir!G89+SLir!G$1101)*(logQir!G89-logQir!G$1101),0)</f>
        <v>-0.36550369179119196</v>
      </c>
      <c r="H89" s="6">
        <f>IF(logVir!H89&lt;&gt;0,logVir!H89-logVir!H$1101-0.5*(SKir!H89+SKir!H$1101)*(logKir!H89-logKir!H$1101)-0.5*(SLir!H89+SLir!H$1101)*(logHir!H89-logHir!H$1101)-0.5*(SLir!H89+SLir!H$1101)*(logQir!H89-logQir!H$1101),0)</f>
        <v>-0.14187105560938312</v>
      </c>
      <c r="I89" s="6">
        <f>IF(logVir!I89&lt;&gt;0,logVir!I89-logVir!I$1101-0.5*(SKir!I89+SKir!I$1101)*(logKir!I89-logKir!I$1101)-0.5*(SLir!I89+SLir!I$1101)*(logHir!I89-logHir!I$1101)-0.5*(SLir!I89+SLir!I$1101)*(logQir!I89-logQir!I$1101),0)</f>
        <v>-0.22693578427584893</v>
      </c>
    </row>
    <row r="90" spans="1:9" x14ac:dyDescent="0.15">
      <c r="A90" s="1">
        <v>4</v>
      </c>
      <c r="B90" s="1" t="s">
        <v>52</v>
      </c>
      <c r="C90" s="1">
        <v>18</v>
      </c>
      <c r="D90" s="1" t="s">
        <v>151</v>
      </c>
      <c r="E90" s="6">
        <f>IF(logVir!E90&lt;&gt;0,logVir!E90-logVir!E$1102-0.5*(SKir!E90+SKir!E$1102)*(logKir!E90-logKir!E$1102)-0.5*(SLir!E90+SLir!E$1102)*(logHir!E90-logHir!E$1102)-0.5*(SLir!E90+SLir!E$1102)*(logQir!E90-logQir!E$1102),0)</f>
        <v>0.15752867365457657</v>
      </c>
      <c r="F90" s="6">
        <f>IF(logVir!F90&lt;&gt;0,logVir!F90-logVir!F$1102-0.5*(SKir!F90+SKir!F$1102)*(logKir!F90-logKir!F$1102)-0.5*(SLir!F90+SLir!F$1102)*(logHir!F90-logHir!F$1102)-0.5*(SLir!F90+SLir!F$1102)*(logQir!F90-logQir!F$1102),0)</f>
        <v>0.20338009471717755</v>
      </c>
      <c r="G90" s="6">
        <f>IF(logVir!G90&lt;&gt;0,logVir!G90-logVir!G$1102-0.5*(SKir!G90+SKir!G$1102)*(logKir!G90-logKir!G$1102)-0.5*(SLir!G90+SLir!G$1102)*(logHir!G90-logHir!G$1102)-0.5*(SLir!G90+SLir!G$1102)*(logQir!G90-logQir!G$1102),0)</f>
        <v>0.15420628154111563</v>
      </c>
      <c r="H90" s="6">
        <f>IF(logVir!H90&lt;&gt;0,logVir!H90-logVir!H$1102-0.5*(SKir!H90+SKir!H$1102)*(logKir!H90-logKir!H$1102)-0.5*(SLir!H90+SLir!H$1102)*(logHir!H90-logHir!H$1102)-0.5*(SLir!H90+SLir!H$1102)*(logQir!H90-logQir!H$1102),0)</f>
        <v>6.7886819805111895E-2</v>
      </c>
      <c r="I90" s="6">
        <f>IF(logVir!I90&lt;&gt;0,logVir!I90-logVir!I$1102-0.5*(SKir!I90+SKir!I$1102)*(logKir!I90-logKir!I$1102)-0.5*(SLir!I90+SLir!I$1102)*(logHir!I90-logHir!I$1102)-0.5*(SLir!I90+SLir!I$1102)*(logQir!I90-logQir!I$1102),0)</f>
        <v>0.13680742126653889</v>
      </c>
    </row>
    <row r="91" spans="1:9" x14ac:dyDescent="0.15">
      <c r="A91" s="1">
        <v>4</v>
      </c>
      <c r="B91" s="1" t="s">
        <v>52</v>
      </c>
      <c r="C91" s="1">
        <v>19</v>
      </c>
      <c r="D91" s="1" t="s">
        <v>152</v>
      </c>
      <c r="E91" s="6">
        <f>IF(logVir!E91&lt;&gt;0,logVir!E91-logVir!E$1103-0.5*(SKir!E91+SKir!E$1103)*(logKir!E91-logKir!E$1103)-0.5*(SLir!E91+SLir!E$1103)*(logHir!E91-logHir!E$1103)-0.5*(SLir!E91+SLir!E$1103)*(logQir!E91-logQir!E$1103),0)</f>
        <v>-0.13520131805189808</v>
      </c>
      <c r="F91" s="6">
        <f>IF(logVir!F91&lt;&gt;0,logVir!F91-logVir!F$1103-0.5*(SKir!F91+SKir!F$1103)*(logKir!F91-logKir!F$1103)-0.5*(SLir!F91+SLir!F$1103)*(logHir!F91-logHir!F$1103)-0.5*(SLir!F91+SLir!F$1103)*(logQir!F91-logQir!F$1103),0)</f>
        <v>-0.18174887111232191</v>
      </c>
      <c r="G91" s="6">
        <f>IF(logVir!G91&lt;&gt;0,logVir!G91-logVir!G$1103-0.5*(SKir!G91+SKir!G$1103)*(logKir!G91-logKir!G$1103)-0.5*(SLir!G91+SLir!G$1103)*(logHir!G91-logHir!G$1103)-0.5*(SLir!G91+SLir!G$1103)*(logQir!G91-logQir!G$1103),0)</f>
        <v>-0.28701559048117786</v>
      </c>
      <c r="H91" s="6">
        <f>IF(logVir!H91&lt;&gt;0,logVir!H91-logVir!H$1103-0.5*(SKir!H91+SKir!H$1103)*(logKir!H91-logKir!H$1103)-0.5*(SLir!H91+SLir!H$1103)*(logHir!H91-logHir!H$1103)-0.5*(SLir!H91+SLir!H$1103)*(logQir!H91-logQir!H$1103),0)</f>
        <v>-7.662945846126086E-2</v>
      </c>
      <c r="I91" s="6">
        <f>IF(logVir!I91&lt;&gt;0,logVir!I91-logVir!I$1103-0.5*(SKir!I91+SKir!I$1103)*(logKir!I91-logKir!I$1103)-0.5*(SLir!I91+SLir!I$1103)*(logHir!I91-logHir!I$1103)-0.5*(SLir!I91+SLir!I$1103)*(logQir!I91-logQir!I$1103),0)</f>
        <v>-0.20557088514449851</v>
      </c>
    </row>
    <row r="92" spans="1:9" x14ac:dyDescent="0.15">
      <c r="A92" s="1">
        <v>4</v>
      </c>
      <c r="B92" s="1" t="s">
        <v>52</v>
      </c>
      <c r="C92" s="1">
        <v>20</v>
      </c>
      <c r="D92" s="1" t="s">
        <v>153</v>
      </c>
      <c r="E92" s="6">
        <f>IF(logVir!E92&lt;&gt;0,logVir!E92-logVir!E$1104-0.5*(SKir!E92+SKir!E$1104)*(logKir!E92-logKir!E$1104)-0.5*(SLir!E92+SLir!E$1104)*(logHir!E92-logHir!E$1104)-0.5*(SLir!E92+SLir!E$1104)*(logQir!E92-logQir!E$1104),0)</f>
        <v>0.1652512492946091</v>
      </c>
      <c r="F92" s="6">
        <f>IF(logVir!F92&lt;&gt;0,logVir!F92-logVir!F$1104-0.5*(SKir!F92+SKir!F$1104)*(logKir!F92-logKir!F$1104)-0.5*(SLir!F92+SLir!F$1104)*(logHir!F92-logHir!F$1104)-0.5*(SLir!F92+SLir!F$1104)*(logQir!F92-logQir!F$1104),0)</f>
        <v>0.11352855835528375</v>
      </c>
      <c r="G92" s="6">
        <f>IF(logVir!G92&lt;&gt;0,logVir!G92-logVir!G$1104-0.5*(SKir!G92+SKir!G$1104)*(logKir!G92-logKir!G$1104)-0.5*(SLir!G92+SLir!G$1104)*(logHir!G92-logHir!G$1104)-0.5*(SLir!G92+SLir!G$1104)*(logQir!G92-logQir!G$1104),0)</f>
        <v>-8.4648710046501513E-2</v>
      </c>
      <c r="H92" s="6">
        <f>IF(logVir!H92&lt;&gt;0,logVir!H92-logVir!H$1104-0.5*(SKir!H92+SKir!H$1104)*(logKir!H92-logKir!H$1104)-0.5*(SLir!H92+SLir!H$1104)*(logHir!H92-logHir!H$1104)-0.5*(SLir!H92+SLir!H$1104)*(logQir!H92-logQir!H$1104),0)</f>
        <v>-0.11068434503557933</v>
      </c>
      <c r="I92" s="6">
        <f>IF(logVir!I92&lt;&gt;0,logVir!I92-logVir!I$1104-0.5*(SKir!I92+SKir!I$1104)*(logKir!I92-logKir!I$1104)-0.5*(SLir!I92+SLir!I$1104)*(logHir!I92-logHir!I$1104)-0.5*(SLir!I92+SLir!I$1104)*(logQir!I92-logQir!I$1104),0)</f>
        <v>-0.10793510060157015</v>
      </c>
    </row>
    <row r="93" spans="1:9" x14ac:dyDescent="0.15">
      <c r="A93" s="1">
        <v>4</v>
      </c>
      <c r="B93" s="1" t="s">
        <v>52</v>
      </c>
      <c r="C93" s="1">
        <v>21</v>
      </c>
      <c r="D93" s="1" t="s">
        <v>154</v>
      </c>
      <c r="E93" s="6">
        <f>IF(logVir!E93&lt;&gt;0,logVir!E93-logVir!E$1105-0.5*(SKir!E93+SKir!E$1105)*(logKir!E93-logKir!E$1105)-0.5*(SLir!E93+SLir!E$1105)*(logHir!E93-logHir!E$1105)-0.5*(SLir!E93+SLir!E$1105)*(logQir!E93-logQir!E$1105),0)</f>
        <v>7.3012338051912373E-2</v>
      </c>
      <c r="F93" s="6">
        <f>IF(logVir!F93&lt;&gt;0,logVir!F93-logVir!F$1105-0.5*(SKir!F93+SKir!F$1105)*(logKir!F93-logKir!F$1105)-0.5*(SLir!F93+SLir!F$1105)*(logHir!F93-logHir!F$1105)-0.5*(SLir!F93+SLir!F$1105)*(logQir!F93-logQir!F$1105),0)</f>
        <v>-0.13254300942931654</v>
      </c>
      <c r="G93" s="6">
        <f>IF(logVir!G93&lt;&gt;0,logVir!G93-logVir!G$1105-0.5*(SKir!G93+SKir!G$1105)*(logKir!G93-logKir!G$1105)-0.5*(SLir!G93+SLir!G$1105)*(logHir!G93-logHir!G$1105)-0.5*(SLir!G93+SLir!G$1105)*(logQir!G93-logQir!G$1105),0)</f>
        <v>-0.24185152931975207</v>
      </c>
      <c r="H93" s="6">
        <f>IF(logVir!H93&lt;&gt;0,logVir!H93-logVir!H$1105-0.5*(SKir!H93+SKir!H$1105)*(logKir!H93-logKir!H$1105)-0.5*(SLir!H93+SLir!H$1105)*(logHir!H93-logHir!H$1105)-0.5*(SLir!H93+SLir!H$1105)*(logQir!H93-logQir!H$1105),0)</f>
        <v>2.8189075342454253E-2</v>
      </c>
      <c r="I93" s="6">
        <f>IF(logVir!I93&lt;&gt;0,logVir!I93-logVir!I$1105-0.5*(SKir!I93+SKir!I$1105)*(logKir!I93-logKir!I$1105)-0.5*(SLir!I93+SLir!I$1105)*(logHir!I93-logHir!I$1105)-0.5*(SLir!I93+SLir!I$1105)*(logQir!I93-logQir!I$1105),0)</f>
        <v>1.1173447134405538E-2</v>
      </c>
    </row>
    <row r="94" spans="1:9" x14ac:dyDescent="0.15">
      <c r="A94" s="1">
        <v>4</v>
      </c>
      <c r="B94" s="1" t="s">
        <v>3</v>
      </c>
      <c r="C94" s="1">
        <v>22</v>
      </c>
      <c r="D94" s="1" t="s">
        <v>146</v>
      </c>
      <c r="E94" s="6">
        <f>IF(logVir!E94&lt;&gt;0,logVir!E94-logVir!E$1106-0.5*(SKir!E94+SKir!E$1106)*(logKir!E94-logKir!E$1106)-0.5*(SLir!E94+SLir!E$1106)*(logHir!E94-logHir!E$1106)-0.5*(SLir!E94+SLir!E$1106)*(logQir!E94-logQir!E$1106),0)</f>
        <v>-8.9881442648991908E-2</v>
      </c>
      <c r="F94" s="6">
        <f>IF(logVir!F94&lt;&gt;0,logVir!F94-logVir!F$1106-0.5*(SKir!F94+SKir!F$1106)*(logKir!F94-logKir!F$1106)-0.5*(SLir!F94+SLir!F$1106)*(logHir!F94-logHir!F$1106)-0.5*(SLir!F94+SLir!F$1106)*(logQir!F94-logQir!F$1106),0)</f>
        <v>-2.1699578456518612E-2</v>
      </c>
      <c r="G94" s="6">
        <f>IF(logVir!G94&lt;&gt;0,logVir!G94-logVir!G$1106-0.5*(SKir!G94+SKir!G$1106)*(logKir!G94-logKir!G$1106)-0.5*(SLir!G94+SLir!G$1106)*(logHir!G94-logHir!G$1106)-0.5*(SLir!G94+SLir!G$1106)*(logQir!G94-logQir!G$1106),0)</f>
        <v>-5.5901615437572952E-2</v>
      </c>
      <c r="H94" s="6">
        <f>IF(logVir!H94&lt;&gt;0,logVir!H94-logVir!H$1106-0.5*(SKir!H94+SKir!H$1106)*(logKir!H94-logKir!H$1106)-0.5*(SLir!H94+SLir!H$1106)*(logHir!H94-logHir!H$1106)-0.5*(SLir!H94+SLir!H$1106)*(logQir!H94-logQir!H$1106),0)</f>
        <v>-2.4276556008808299E-2</v>
      </c>
      <c r="I94" s="6">
        <f>IF(logVir!I94&lt;&gt;0,logVir!I94-logVir!I$1106-0.5*(SKir!I94+SKir!I$1106)*(logKir!I94-logKir!I$1106)-0.5*(SLir!I94+SLir!I$1106)*(logHir!I94-logHir!I$1106)-0.5*(SLir!I94+SLir!I$1106)*(logQir!I94-logQir!I$1106),0)</f>
        <v>-3.8494827672869124E-2</v>
      </c>
    </row>
    <row r="95" spans="1:9" x14ac:dyDescent="0.15">
      <c r="A95" s="1">
        <v>4</v>
      </c>
      <c r="B95" s="1" t="s">
        <v>3</v>
      </c>
      <c r="C95" s="1">
        <v>23</v>
      </c>
      <c r="D95" s="1" t="s">
        <v>167</v>
      </c>
      <c r="E95" s="6">
        <f>IF(logVir!E95&lt;&gt;0,logVir!E95-logVir!E$1107-0.5*(SKir!E95+SKir!E$1107)*(logKir!E95-logKir!E$1107)-0.5*(SLir!E95+SLir!E$1107)*(logHir!E95-logHir!E$1107)-0.5*(SLir!E95+SLir!E$1107)*(logQir!E95-logQir!E$1107),0)</f>
        <v>6.584013883946066E-2</v>
      </c>
      <c r="F95" s="6">
        <f>IF(logVir!F95&lt;&gt;0,logVir!F95-logVir!F$1107-0.5*(SKir!F95+SKir!F$1107)*(logKir!F95-logKir!F$1107)-0.5*(SLir!F95+SLir!F$1107)*(logHir!F95-logHir!F$1107)-0.5*(SLir!F95+SLir!F$1107)*(logQir!F95-logQir!F$1107),0)</f>
        <v>-2.1274569976487974E-2</v>
      </c>
      <c r="G95" s="6">
        <f>IF(logVir!G95&lt;&gt;0,logVir!G95-logVir!G$1107-0.5*(SKir!G95+SKir!G$1107)*(logKir!G95-logKir!G$1107)-0.5*(SLir!G95+SLir!G$1107)*(logHir!G95-logHir!G$1107)-0.5*(SLir!G95+SLir!G$1107)*(logQir!G95-logQir!G$1107),0)</f>
        <v>-4.4467961625301464E-2</v>
      </c>
      <c r="H95" s="6">
        <f>IF(logVir!H95&lt;&gt;0,logVir!H95-logVir!H$1107-0.5*(SKir!H95+SKir!H$1107)*(logKir!H95-logKir!H$1107)-0.5*(SLir!H95+SLir!H$1107)*(logHir!H95-logHir!H$1107)-0.5*(SLir!H95+SLir!H$1107)*(logQir!H95-logQir!H$1107),0)</f>
        <v>-2.3455210363761185E-2</v>
      </c>
      <c r="I95" s="6">
        <f>IF(logVir!I95&lt;&gt;0,logVir!I95-logVir!I$1107-0.5*(SKir!I95+SKir!I$1107)*(logKir!I95-logKir!I$1107)-0.5*(SLir!I95+SLir!I$1107)*(logHir!I95-logHir!I$1107)-0.5*(SLir!I95+SLir!I$1107)*(logQir!I95-logQir!I$1107),0)</f>
        <v>-3.1250624816518212E-2</v>
      </c>
    </row>
    <row r="96" spans="1:9" x14ac:dyDescent="0.15">
      <c r="A96" s="1">
        <v>5</v>
      </c>
      <c r="B96" s="1" t="s">
        <v>53</v>
      </c>
      <c r="C96" s="1">
        <v>1</v>
      </c>
      <c r="D96" s="1" t="s">
        <v>147</v>
      </c>
      <c r="E96" s="6">
        <f>IF(logVir!E96&lt;&gt;0,logVir!E96-logVir!E$1085-0.5*(SKir!E96+SKir!E$1085)*(logKir!E96-logKir!E$1085)-0.5*(SLir!E96+SLir!E$1085)*(logHir!E96-logHir!E$1085)-0.5*(SLir!E96+SLir!E$1085)*(logQir!E96-logQir!E$1085),0)</f>
        <v>0.37076541427476289</v>
      </c>
      <c r="F96" s="6">
        <f>IF(logVir!F96&lt;&gt;0,logVir!F96-logVir!F$1085-0.5*(SKir!F96+SKir!F$1085)*(logKir!F96-logKir!F$1085)-0.5*(SLir!F96+SLir!F$1085)*(logHir!F96-logHir!F$1085)-0.5*(SLir!F96+SLir!F$1085)*(logQir!F96-logQir!F$1085),0)</f>
        <v>0.21531925388605067</v>
      </c>
      <c r="G96" s="6">
        <f>IF(logVir!G96&lt;&gt;0,logVir!G96-logVir!G$1085-0.5*(SKir!G96+SKir!G$1085)*(logKir!G96-logKir!G$1085)-0.5*(SLir!G96+SLir!G$1085)*(logHir!G96-logHir!G$1085)-0.5*(SLir!G96+SLir!G$1085)*(logQir!G96-logQir!G$1085),0)</f>
        <v>0.25216558166832087</v>
      </c>
      <c r="H96" s="6">
        <f>IF(logVir!H96&lt;&gt;0,logVir!H96-logVir!H$1085-0.5*(SKir!H96+SKir!H$1085)*(logKir!H96-logKir!H$1085)-0.5*(SLir!H96+SLir!H$1085)*(logHir!H96-logHir!H$1085)-0.5*(SLir!H96+SLir!H$1085)*(logQir!H96-logQir!H$1085),0)</f>
        <v>-8.1369944831047744E-2</v>
      </c>
      <c r="I96" s="6">
        <f>IF(logVir!I96&lt;&gt;0,logVir!I96-logVir!I$1085-0.5*(SKir!I96+SKir!I$1085)*(logKir!I96-logKir!I$1085)-0.5*(SLir!I96+SLir!I$1085)*(logHir!I96-logHir!I$1085)-0.5*(SLir!I96+SLir!I$1085)*(logQir!I96-logQir!I$1085),0)</f>
        <v>-7.8299231222114657E-3</v>
      </c>
    </row>
    <row r="97" spans="1:9" x14ac:dyDescent="0.15">
      <c r="A97" s="1">
        <v>5</v>
      </c>
      <c r="B97" s="1" t="s">
        <v>53</v>
      </c>
      <c r="C97" s="1">
        <v>2</v>
      </c>
      <c r="D97" s="1" t="s">
        <v>148</v>
      </c>
      <c r="E97" s="6">
        <f>IF(logVir!E97&lt;&gt;0,logVir!E97-logVir!E$1086-0.5*(SKir!E97+SKir!E$1086)*(logKir!E97-logKir!E$1086)-0.5*(SLir!E97+SLir!E$1086)*(logHir!E97-logHir!E$1086)-0.5*(SLir!E97+SLir!E$1086)*(logQir!E97-logQir!E$1086),0)</f>
        <v>0.6939040627313795</v>
      </c>
      <c r="F97" s="6">
        <f>IF(logVir!F97&lt;&gt;0,logVir!F97-logVir!F$1086-0.5*(SKir!F97+SKir!F$1086)*(logKir!F97-logKir!F$1086)-0.5*(SLir!F97+SLir!F$1086)*(logHir!F97-logHir!F$1086)-0.5*(SLir!F97+SLir!F$1086)*(logQir!F97-logQir!F$1086),0)</f>
        <v>0.12035489692581128</v>
      </c>
      <c r="G97" s="6">
        <f>IF(logVir!G97&lt;&gt;0,logVir!G97-logVir!G$1086-0.5*(SKir!G97+SKir!G$1086)*(logKir!G97-logKir!G$1086)-0.5*(SLir!G97+SLir!G$1086)*(logHir!G97-logHir!G$1086)-0.5*(SLir!G97+SLir!G$1086)*(logQir!G97-logQir!G$1086),0)</f>
        <v>-0.39942519685852612</v>
      </c>
      <c r="H97" s="6">
        <f>IF(logVir!H97&lt;&gt;0,logVir!H97-logVir!H$1086-0.5*(SKir!H97+SKir!H$1086)*(logKir!H97-logKir!H$1086)-0.5*(SLir!H97+SLir!H$1086)*(logHir!H97-logHir!H$1086)-0.5*(SLir!H97+SLir!H$1086)*(logQir!H97-logQir!H$1086),0)</f>
        <v>-0.18421848002516061</v>
      </c>
      <c r="I97" s="6">
        <f>IF(logVir!I97&lt;&gt;0,logVir!I97-logVir!I$1086-0.5*(SKir!I97+SKir!I$1086)*(logKir!I97-logKir!I$1086)-0.5*(SLir!I97+SLir!I$1086)*(logHir!I97-logHir!I$1086)-0.5*(SLir!I97+SLir!I$1086)*(logQir!I97-logQir!I$1086),0)</f>
        <v>8.1926615495197086E-2</v>
      </c>
    </row>
    <row r="98" spans="1:9" x14ac:dyDescent="0.15">
      <c r="A98" s="1">
        <v>5</v>
      </c>
      <c r="B98" s="1" t="s">
        <v>103</v>
      </c>
      <c r="C98" s="1">
        <v>3</v>
      </c>
      <c r="D98" s="1" t="s">
        <v>155</v>
      </c>
      <c r="E98" s="6">
        <f>IF(logVir!E98&lt;&gt;0,logVir!E98-logVir!E$1087-0.5*(SKir!E98+SKir!E$1087)*(logKir!E98-logKir!E$1087)-0.5*(SLir!E98+SLir!E$1087)*(logHir!E98-logHir!E$1087)-0.5*(SLir!E98+SLir!E$1087)*(logQir!E98-logQir!E$1087),0)</f>
        <v>4.9082470004188514E-2</v>
      </c>
      <c r="F98" s="6">
        <f>IF(logVir!F98&lt;&gt;0,logVir!F98-logVir!F$1087-0.5*(SKir!F98+SKir!F$1087)*(logKir!F98-logKir!F$1087)-0.5*(SLir!F98+SLir!F$1087)*(logHir!F98-logHir!F$1087)-0.5*(SLir!F98+SLir!F$1087)*(logQir!F98-logQir!F$1087),0)</f>
        <v>-0.30191562587191784</v>
      </c>
      <c r="G98" s="6">
        <f>IF(logVir!G98&lt;&gt;0,logVir!G98-logVir!G$1087-0.5*(SKir!G98+SKir!G$1087)*(logKir!G98-logKir!G$1087)-0.5*(SLir!G98+SLir!G$1087)*(logHir!G98-logHir!G$1087)-0.5*(SLir!G98+SLir!G$1087)*(logQir!G98-logQir!G$1087),0)</f>
        <v>-0.148304546300387</v>
      </c>
      <c r="H98" s="6">
        <f>IF(logVir!H98&lt;&gt;0,logVir!H98-logVir!H$1087-0.5*(SKir!H98+SKir!H$1087)*(logKir!H98-logKir!H$1087)-0.5*(SLir!H98+SLir!H$1087)*(logHir!H98-logHir!H$1087)-0.5*(SLir!H98+SLir!H$1087)*(logQir!H98-logQir!H$1087),0)</f>
        <v>-0.27802786347166825</v>
      </c>
      <c r="I98" s="6">
        <f>IF(logVir!I98&lt;&gt;0,logVir!I98-logVir!I$1087-0.5*(SKir!I98+SKir!I$1087)*(logKir!I98-logKir!I$1087)-0.5*(SLir!I98+SLir!I$1087)*(logHir!I98-logHir!I$1087)-0.5*(SLir!I98+SLir!I$1087)*(logQir!I98-logQir!I$1087),0)</f>
        <v>-0.29271246088604819</v>
      </c>
    </row>
    <row r="99" spans="1:9" x14ac:dyDescent="0.15">
      <c r="A99" s="1">
        <v>5</v>
      </c>
      <c r="B99" s="1" t="s">
        <v>103</v>
      </c>
      <c r="C99" s="1">
        <v>4</v>
      </c>
      <c r="D99" s="1" t="s">
        <v>156</v>
      </c>
      <c r="E99" s="6">
        <f>IF(logVir!E99&lt;&gt;0,logVir!E99-logVir!E$1088-0.5*(SKir!E99+SKir!E$1088)*(logKir!E99-logKir!E$1088)-0.5*(SLir!E99+SLir!E$1088)*(logHir!E99-logHir!E$1088)-0.5*(SLir!E99+SLir!E$1088)*(logQir!E99-logQir!E$1088),0)</f>
        <v>-0.1109490188822036</v>
      </c>
      <c r="F99" s="6">
        <f>IF(logVir!F99&lt;&gt;0,logVir!F99-logVir!F$1088-0.5*(SKir!F99+SKir!F$1088)*(logKir!F99-logKir!F$1088)-0.5*(SLir!F99+SLir!F$1088)*(logHir!F99-logHir!F$1088)-0.5*(SLir!F99+SLir!F$1088)*(logQir!F99-logQir!F$1088),0)</f>
        <v>5.4961496236408947E-3</v>
      </c>
      <c r="G99" s="6">
        <f>IF(logVir!G99&lt;&gt;0,logVir!G99-logVir!G$1088-0.5*(SKir!G99+SKir!G$1088)*(logKir!G99-logKir!G$1088)-0.5*(SLir!G99+SLir!G$1088)*(logHir!G99-logHir!G$1088)-0.5*(SLir!G99+SLir!G$1088)*(logQir!G99-logQir!G$1088),0)</f>
        <v>-2.003055582835471E-2</v>
      </c>
      <c r="H99" s="6">
        <f>IF(logVir!H99&lt;&gt;0,logVir!H99-logVir!H$1088-0.5*(SKir!H99+SKir!H$1088)*(logKir!H99-logKir!H$1088)-0.5*(SLir!H99+SLir!H$1088)*(logHir!H99-logHir!H$1088)-0.5*(SLir!H99+SLir!H$1088)*(logQir!H99-logQir!H$1088),0)</f>
        <v>9.6531795019250827E-4</v>
      </c>
      <c r="I99" s="6">
        <f>IF(logVir!I99&lt;&gt;0,logVir!I99-logVir!I$1088-0.5*(SKir!I99+SKir!I$1088)*(logKir!I99-logKir!I$1088)-0.5*(SLir!I99+SLir!I$1088)*(logHir!I99-logHir!I$1088)-0.5*(SLir!I99+SLir!I$1088)*(logQir!I99-logQir!I$1088),0)</f>
        <v>2.1675779410171597E-2</v>
      </c>
    </row>
    <row r="100" spans="1:9" x14ac:dyDescent="0.15">
      <c r="A100" s="1">
        <v>5</v>
      </c>
      <c r="B100" s="1" t="s">
        <v>103</v>
      </c>
      <c r="C100" s="1">
        <v>5</v>
      </c>
      <c r="D100" s="1" t="s">
        <v>157</v>
      </c>
      <c r="E100" s="6">
        <f>IF(logVir!E100&lt;&gt;0,logVir!E100-logVir!E$1089-0.5*(SKir!E100+SKir!E$1089)*(logKir!E100-logKir!E$1089)-0.5*(SLir!E100+SLir!E$1089)*(logHir!E100-logHir!E$1089)-0.5*(SLir!E100+SLir!E$1089)*(logQir!E100-logQir!E$1089),0)</f>
        <v>0.27107949839054202</v>
      </c>
      <c r="F100" s="6">
        <f>IF(logVir!F100&lt;&gt;0,logVir!F100-logVir!F$1089-0.5*(SKir!F100+SKir!F$1089)*(logKir!F100-logKir!F$1089)-0.5*(SLir!F100+SLir!F$1089)*(logHir!F100-logHir!F$1089)-0.5*(SLir!F100+SLir!F$1089)*(logQir!F100-logQir!F$1089),0)</f>
        <v>2.9548505795113325E-2</v>
      </c>
      <c r="G100" s="6">
        <f>IF(logVir!G100&lt;&gt;0,logVir!G100-logVir!G$1089-0.5*(SKir!G100+SKir!G$1089)*(logKir!G100-logKir!G$1089)-0.5*(SLir!G100+SLir!G$1089)*(logHir!G100-logHir!G$1089)-0.5*(SLir!G100+SLir!G$1089)*(logQir!G100-logQir!G$1089),0)</f>
        <v>-0.2556360675949727</v>
      </c>
      <c r="H100" s="6">
        <f>IF(logVir!H100&lt;&gt;0,logVir!H100-logVir!H$1089-0.5*(SKir!H100+SKir!H$1089)*(logKir!H100-logKir!H$1089)-0.5*(SLir!H100+SLir!H$1089)*(logHir!H100-logHir!H$1089)-0.5*(SLir!H100+SLir!H$1089)*(logQir!H100-logQir!H$1089),0)</f>
        <v>-0.22571101556196063</v>
      </c>
      <c r="I100" s="6">
        <f>IF(logVir!I100&lt;&gt;0,logVir!I100-logVir!I$1089-0.5*(SKir!I100+SKir!I$1089)*(logKir!I100-logKir!I$1089)-0.5*(SLir!I100+SLir!I$1089)*(logHir!I100-logHir!I$1089)-0.5*(SLir!I100+SLir!I$1089)*(logQir!I100-logQir!I$1089),0)</f>
        <v>-0.14462081746131553</v>
      </c>
    </row>
    <row r="101" spans="1:9" x14ac:dyDescent="0.15">
      <c r="A101" s="1">
        <v>5</v>
      </c>
      <c r="B101" s="1" t="s">
        <v>103</v>
      </c>
      <c r="C101" s="1">
        <v>6</v>
      </c>
      <c r="D101" s="1" t="s">
        <v>49</v>
      </c>
      <c r="E101" s="6">
        <f>IF(logVir!E101&lt;&gt;0,logVir!E101-logVir!E$1090-0.5*(SKir!E101+SKir!E$1090)*(logKir!E101-logKir!E$1090)-0.5*(SLir!E101+SLir!E$1090)*(logHir!E101-logHir!E$1090)-0.5*(SLir!E101+SLir!E$1090)*(logQir!E101-logQir!E$1090),0)</f>
        <v>-0.12609845498479799</v>
      </c>
      <c r="F101" s="6">
        <f>IF(logVir!F101&lt;&gt;0,logVir!F101-logVir!F$1090-0.5*(SKir!F101+SKir!F$1090)*(logKir!F101-logKir!F$1090)-0.5*(SLir!F101+SLir!F$1090)*(logHir!F101-logHir!F$1090)-0.5*(SLir!F101+SLir!F$1090)*(logQir!F101-logQir!F$1090),0)</f>
        <v>6.4021983014123762E-2</v>
      </c>
      <c r="G101" s="6">
        <f>IF(logVir!G101&lt;&gt;0,logVir!G101-logVir!G$1090-0.5*(SKir!G101+SKir!G$1090)*(logKir!G101-logKir!G$1090)-0.5*(SLir!G101+SLir!G$1090)*(logHir!G101-logHir!G$1090)-0.5*(SLir!G101+SLir!G$1090)*(logQir!G101-logQir!G$1090),0)</f>
        <v>-0.30166866344368148</v>
      </c>
      <c r="H101" s="6">
        <f>IF(logVir!H101&lt;&gt;0,logVir!H101-logVir!H$1090-0.5*(SKir!H101+SKir!H$1090)*(logKir!H101-logKir!H$1090)-0.5*(SLir!H101+SLir!H$1090)*(logHir!H101-logHir!H$1090)-0.5*(SLir!H101+SLir!H$1090)*(logQir!H101-logQir!H$1090),0)</f>
        <v>-0.94680520341701313</v>
      </c>
      <c r="I101" s="6">
        <f>IF(logVir!I101&lt;&gt;0,logVir!I101-logVir!I$1090-0.5*(SKir!I101+SKir!I$1090)*(logKir!I101-logKir!I$1090)-0.5*(SLir!I101+SLir!I$1090)*(logHir!I101-logHir!I$1090)-0.5*(SLir!I101+SLir!I$1090)*(logQir!I101-logQir!I$1090),0)</f>
        <v>0.46160225007766087</v>
      </c>
    </row>
    <row r="102" spans="1:9" x14ac:dyDescent="0.15">
      <c r="A102" s="1">
        <v>5</v>
      </c>
      <c r="B102" s="1" t="s">
        <v>103</v>
      </c>
      <c r="C102" s="1">
        <v>7</v>
      </c>
      <c r="D102" s="1" t="s">
        <v>158</v>
      </c>
      <c r="E102" s="6">
        <f>IF(logVir!E102&lt;&gt;0,logVir!E102-logVir!E$1091-0.5*(SKir!E102+SKir!E$1091)*(logKir!E102-logKir!E$1091)-0.5*(SLir!E102+SLir!E$1091)*(logHir!E102-logHir!E$1091)-0.5*(SLir!E102+SLir!E$1091)*(logQir!E102-logQir!E$1091),0)</f>
        <v>3.2935218951023394E-2</v>
      </c>
      <c r="F102" s="6">
        <f>IF(logVir!F102&lt;&gt;0,logVir!F102-logVir!F$1091-0.5*(SKir!F102+SKir!F$1091)*(logKir!F102-logKir!F$1091)-0.5*(SLir!F102+SLir!F$1091)*(logHir!F102-logHir!F$1091)-0.5*(SLir!F102+SLir!F$1091)*(logQir!F102-logQir!F$1091),0)</f>
        <v>0.37880962896658321</v>
      </c>
      <c r="G102" s="6">
        <f>IF(logVir!G102&lt;&gt;0,logVir!G102-logVir!G$1091-0.5*(SKir!G102+SKir!G$1091)*(logKir!G102-logKir!G$1091)-0.5*(SLir!G102+SLir!G$1091)*(logHir!G102-logHir!G$1091)-0.5*(SLir!G102+SLir!G$1091)*(logQir!G102-logQir!G$1091),0)</f>
        <v>-1.7750990434559655</v>
      </c>
      <c r="H102" s="6">
        <f>IF(logVir!H102&lt;&gt;0,logVir!H102-logVir!H$1091-0.5*(SKir!H102+SKir!H$1091)*(logKir!H102-logKir!H$1091)-0.5*(SLir!H102+SLir!H$1091)*(logHir!H102-logHir!H$1091)-0.5*(SLir!H102+SLir!H$1091)*(logQir!H102-logQir!H$1091),0)</f>
        <v>-1.4336797329015503</v>
      </c>
      <c r="I102" s="6">
        <f>IF(logVir!I102&lt;&gt;0,logVir!I102-logVir!I$1091-0.5*(SKir!I102+SKir!I$1091)*(logKir!I102-logKir!I$1091)-0.5*(SLir!I102+SLir!I$1091)*(logHir!I102-logHir!I$1091)-0.5*(SLir!I102+SLir!I$1091)*(logQir!I102-logQir!I$1091),0)</f>
        <v>-0.92564834482167546</v>
      </c>
    </row>
    <row r="103" spans="1:9" x14ac:dyDescent="0.15">
      <c r="A103" s="1">
        <v>5</v>
      </c>
      <c r="B103" s="1" t="s">
        <v>103</v>
      </c>
      <c r="C103" s="1">
        <v>8</v>
      </c>
      <c r="D103" s="1" t="s">
        <v>159</v>
      </c>
      <c r="E103" s="6">
        <f>IF(logVir!E103&lt;&gt;0,logVir!E103-logVir!E$1092-0.5*(SKir!E103+SKir!E$1092)*(logKir!E103-logKir!E$1092)-0.5*(SLir!E103+SLir!E$1092)*(logHir!E103-logHir!E$1092)-0.5*(SLir!E103+SLir!E$1092)*(logQir!E103-logQir!E$1092),0)</f>
        <v>-0.34325778577813648</v>
      </c>
      <c r="F103" s="6">
        <f>IF(logVir!F103&lt;&gt;0,logVir!F103-logVir!F$1092-0.5*(SKir!F103+SKir!F$1092)*(logKir!F103-logKir!F$1092)-0.5*(SLir!F103+SLir!F$1092)*(logHir!F103-logHir!F$1092)-0.5*(SLir!F103+SLir!F$1092)*(logQir!F103-logQir!F$1092),0)</f>
        <v>-0.13971815201240254</v>
      </c>
      <c r="G103" s="6">
        <f>IF(logVir!G103&lt;&gt;0,logVir!G103-logVir!G$1092-0.5*(SKir!G103+SKir!G$1092)*(logKir!G103-logKir!G$1092)-0.5*(SLir!G103+SLir!G$1092)*(logHir!G103-logHir!G$1092)-0.5*(SLir!G103+SLir!G$1092)*(logQir!G103-logQir!G$1092),0)</f>
        <v>-0.11970215909888589</v>
      </c>
      <c r="H103" s="6">
        <f>IF(logVir!H103&lt;&gt;0,logVir!H103-logVir!H$1092-0.5*(SKir!H103+SKir!H$1092)*(logKir!H103-logKir!H$1092)-0.5*(SLir!H103+SLir!H$1092)*(logHir!H103-logHir!H$1092)-0.5*(SLir!H103+SLir!H$1092)*(logQir!H103-logQir!H$1092),0)</f>
        <v>-6.186327484061948E-2</v>
      </c>
      <c r="I103" s="6">
        <f>IF(logVir!I103&lt;&gt;0,logVir!I103-logVir!I$1092-0.5*(SKir!I103+SKir!I$1092)*(logKir!I103-logKir!I$1092)-0.5*(SLir!I103+SLir!I$1092)*(logHir!I103-logHir!I$1092)-0.5*(SLir!I103+SLir!I$1092)*(logQir!I103-logQir!I$1092),0)</f>
        <v>0.24592425471893856</v>
      </c>
    </row>
    <row r="104" spans="1:9" x14ac:dyDescent="0.15">
      <c r="A104" s="1">
        <v>5</v>
      </c>
      <c r="B104" s="1" t="s">
        <v>103</v>
      </c>
      <c r="C104" s="1">
        <v>9</v>
      </c>
      <c r="D104" s="1" t="s">
        <v>160</v>
      </c>
      <c r="E104" s="6">
        <f>IF(logVir!E104&lt;&gt;0,logVir!E104-logVir!E$1093-0.5*(SKir!E104+SKir!E$1093)*(logKir!E104-logKir!E$1093)-0.5*(SLir!E104+SLir!E$1093)*(logHir!E104-logHir!E$1093)-0.5*(SLir!E104+SLir!E$1093)*(logQir!E104-logQir!E$1093),0)</f>
        <v>-0.32268642480724352</v>
      </c>
      <c r="F104" s="6">
        <f>IF(logVir!F104&lt;&gt;0,logVir!F104-logVir!F$1093-0.5*(SKir!F104+SKir!F$1093)*(logKir!F104-logKir!F$1093)-0.5*(SLir!F104+SLir!F$1093)*(logHir!F104-logHir!F$1093)-0.5*(SLir!F104+SLir!F$1093)*(logQir!F104-logQir!F$1093),0)</f>
        <v>-0.15117262470836423</v>
      </c>
      <c r="G104" s="6">
        <f>IF(logVir!G104&lt;&gt;0,logVir!G104-logVir!G$1093-0.5*(SKir!G104+SKir!G$1093)*(logKir!G104-logKir!G$1093)-0.5*(SLir!G104+SLir!G$1093)*(logHir!G104-logHir!G$1093)-0.5*(SLir!G104+SLir!G$1093)*(logQir!G104-logQir!G$1093),0)</f>
        <v>-0.44209783829324339</v>
      </c>
      <c r="H104" s="6">
        <f>IF(logVir!H104&lt;&gt;0,logVir!H104-logVir!H$1093-0.5*(SKir!H104+SKir!H$1093)*(logKir!H104-logKir!H$1093)-0.5*(SLir!H104+SLir!H$1093)*(logHir!H104-logHir!H$1093)-0.5*(SLir!H104+SLir!H$1093)*(logQir!H104-logQir!H$1093),0)</f>
        <v>-7.5299347960113699E-3</v>
      </c>
      <c r="I104" s="6">
        <f>IF(logVir!I104&lt;&gt;0,logVir!I104-logVir!I$1093-0.5*(SKir!I104+SKir!I$1093)*(logKir!I104-logKir!I$1093)-0.5*(SLir!I104+SLir!I$1093)*(logHir!I104-logHir!I$1093)-0.5*(SLir!I104+SLir!I$1093)*(logQir!I104-logQir!I$1093),0)</f>
        <v>-0.10996898312199416</v>
      </c>
    </row>
    <row r="105" spans="1:9" x14ac:dyDescent="0.15">
      <c r="A105" s="1">
        <v>5</v>
      </c>
      <c r="B105" s="1" t="s">
        <v>103</v>
      </c>
      <c r="C105" s="1">
        <v>10</v>
      </c>
      <c r="D105" s="1" t="s">
        <v>161</v>
      </c>
      <c r="E105" s="6">
        <f>IF(logVir!E105&lt;&gt;0,logVir!E105-logVir!E$1094-0.5*(SKir!E105+SKir!E$1094)*(logKir!E105-logKir!E$1094)-0.5*(SLir!E105+SLir!E$1094)*(logHir!E105-logHir!E$1094)-0.5*(SLir!E105+SLir!E$1094)*(logQir!E105-logQir!E$1094),0)</f>
        <v>-5.5181735570858426E-2</v>
      </c>
      <c r="F105" s="6">
        <f>IF(logVir!F105&lt;&gt;0,logVir!F105-logVir!F$1094-0.5*(SKir!F105+SKir!F$1094)*(logKir!F105-logKir!F$1094)-0.5*(SLir!F105+SLir!F$1094)*(logHir!F105-logHir!F$1094)-0.5*(SLir!F105+SLir!F$1094)*(logQir!F105-logQir!F$1094),0)</f>
        <v>5.4859033583512802E-2</v>
      </c>
      <c r="G105" s="6">
        <f>IF(logVir!G105&lt;&gt;0,logVir!G105-logVir!G$1094-0.5*(SKir!G105+SKir!G$1094)*(logKir!G105-logKir!G$1094)-0.5*(SLir!G105+SLir!G$1094)*(logHir!G105-logHir!G$1094)-0.5*(SLir!G105+SLir!G$1094)*(logQir!G105-logQir!G$1094),0)</f>
        <v>7.9318575032155336E-2</v>
      </c>
      <c r="H105" s="6">
        <f>IF(logVir!H105&lt;&gt;0,logVir!H105-logVir!H$1094-0.5*(SKir!H105+SKir!H$1094)*(logKir!H105-logKir!H$1094)-0.5*(SLir!H105+SLir!H$1094)*(logHir!H105-logHir!H$1094)-0.5*(SLir!H105+SLir!H$1094)*(logQir!H105-logQir!H$1094),0)</f>
        <v>-0.16825244222122174</v>
      </c>
      <c r="I105" s="6">
        <f>IF(logVir!I105&lt;&gt;0,logVir!I105-logVir!I$1094-0.5*(SKir!I105+SKir!I$1094)*(logKir!I105-logKir!I$1094)-0.5*(SLir!I105+SLir!I$1094)*(logHir!I105-logHir!I$1094)-0.5*(SLir!I105+SLir!I$1094)*(logQir!I105-logQir!I$1094),0)</f>
        <v>-6.6998103626467048E-2</v>
      </c>
    </row>
    <row r="106" spans="1:9" x14ac:dyDescent="0.15">
      <c r="A106" s="1">
        <v>5</v>
      </c>
      <c r="B106" s="1" t="s">
        <v>103</v>
      </c>
      <c r="C106" s="1">
        <v>11</v>
      </c>
      <c r="D106" s="1" t="s">
        <v>162</v>
      </c>
      <c r="E106" s="6">
        <f>IF(logVir!E106&lt;&gt;0,logVir!E106-logVir!E$1095-0.5*(SKir!E106+SKir!E$1095)*(logKir!E106-logKir!E$1095)-0.5*(SLir!E106+SLir!E$1095)*(logHir!E106-logHir!E$1095)-0.5*(SLir!E106+SLir!E$1095)*(logQir!E106-logQir!E$1095),0)</f>
        <v>-0.1682342135617754</v>
      </c>
      <c r="F106" s="6">
        <f>IF(logVir!F106&lt;&gt;0,logVir!F106-logVir!F$1095-0.5*(SKir!F106+SKir!F$1095)*(logKir!F106-logKir!F$1095)-0.5*(SLir!F106+SLir!F$1095)*(logHir!F106-logHir!F$1095)-0.5*(SLir!F106+SLir!F$1095)*(logQir!F106-logQir!F$1095),0)</f>
        <v>-0.20418030426556005</v>
      </c>
      <c r="G106" s="6">
        <f>IF(logVir!G106&lt;&gt;0,logVir!G106-logVir!G$1095-0.5*(SKir!G106+SKir!G$1095)*(logKir!G106-logKir!G$1095)-0.5*(SLir!G106+SLir!G$1095)*(logHir!G106-logHir!G$1095)-0.5*(SLir!G106+SLir!G$1095)*(logQir!G106-logQir!G$1095),0)</f>
        <v>-5.2212494083738403E-2</v>
      </c>
      <c r="H106" s="6">
        <f>IF(logVir!H106&lt;&gt;0,logVir!H106-logVir!H$1095-0.5*(SKir!H106+SKir!H$1095)*(logKir!H106-logKir!H$1095)-0.5*(SLir!H106+SLir!H$1095)*(logHir!H106-logHir!H$1095)-0.5*(SLir!H106+SLir!H$1095)*(logQir!H106-logQir!H$1095),0)</f>
        <v>-0.14431559505869465</v>
      </c>
      <c r="I106" s="6">
        <f>IF(logVir!I106&lt;&gt;0,logVir!I106-logVir!I$1095-0.5*(SKir!I106+SKir!I$1095)*(logKir!I106-logKir!I$1095)-0.5*(SLir!I106+SLir!I$1095)*(logHir!I106-logHir!I$1095)-0.5*(SLir!I106+SLir!I$1095)*(logQir!I106-logQir!I$1095),0)</f>
        <v>-0.1689882180779903</v>
      </c>
    </row>
    <row r="107" spans="1:9" x14ac:dyDescent="0.15">
      <c r="A107" s="1">
        <v>5</v>
      </c>
      <c r="B107" s="1" t="s">
        <v>103</v>
      </c>
      <c r="C107" s="1">
        <v>12</v>
      </c>
      <c r="D107" s="1" t="s">
        <v>163</v>
      </c>
      <c r="E107" s="6">
        <f>IF(logVir!E107&lt;&gt;0,logVir!E107-logVir!E$1096-0.5*(SKir!E107+SKir!E$1096)*(logKir!E107-logKir!E$1096)-0.5*(SLir!E107+SLir!E$1096)*(logHir!E107-logHir!E$1096)-0.5*(SLir!E107+SLir!E$1096)*(logQir!E107-logQir!E$1096),0)</f>
        <v>4.6929385139485275E-2</v>
      </c>
      <c r="F107" s="6">
        <f>IF(logVir!F107&lt;&gt;0,logVir!F107-logVir!F$1096-0.5*(SKir!F107+SKir!F$1096)*(logKir!F107-logKir!F$1096)-0.5*(SLir!F107+SLir!F$1096)*(logHir!F107-logHir!F$1096)-0.5*(SLir!F107+SLir!F$1096)*(logQir!F107-logQir!F$1096),0)</f>
        <v>6.8364460438736244E-2</v>
      </c>
      <c r="G107" s="6">
        <f>IF(logVir!G107&lt;&gt;0,logVir!G107-logVir!G$1096-0.5*(SKir!G107+SKir!G$1096)*(logKir!G107-logKir!G$1096)-0.5*(SLir!G107+SLir!G$1096)*(logHir!G107-logHir!G$1096)-0.5*(SLir!G107+SLir!G$1096)*(logQir!G107-logQir!G$1096),0)</f>
        <v>-0.1168666175115831</v>
      </c>
      <c r="H107" s="6">
        <f>IF(logVir!H107&lt;&gt;0,logVir!H107-logVir!H$1096-0.5*(SKir!H107+SKir!H$1096)*(logKir!H107-logKir!H$1096)-0.5*(SLir!H107+SLir!H$1096)*(logHir!H107-logHir!H$1096)-0.5*(SLir!H107+SLir!H$1096)*(logQir!H107-logQir!H$1096),0)</f>
        <v>-0.13569712097818737</v>
      </c>
      <c r="I107" s="6">
        <f>IF(logVir!I107&lt;&gt;0,logVir!I107-logVir!I$1096-0.5*(SKir!I107+SKir!I$1096)*(logKir!I107-logKir!I$1096)-0.5*(SLir!I107+SLir!I$1096)*(logHir!I107-logHir!I$1096)-0.5*(SLir!I107+SLir!I$1096)*(logQir!I107-logQir!I$1096),0)</f>
        <v>0.27880549846408403</v>
      </c>
    </row>
    <row r="108" spans="1:9" x14ac:dyDescent="0.15">
      <c r="A108" s="1">
        <v>5</v>
      </c>
      <c r="B108" s="1" t="s">
        <v>103</v>
      </c>
      <c r="C108" s="1">
        <v>13</v>
      </c>
      <c r="D108" s="1" t="s">
        <v>164</v>
      </c>
      <c r="E108" s="6">
        <f>IF(logVir!E108&lt;&gt;0,logVir!E108-logVir!E$1097-0.5*(SKir!E108+SKir!E$1097)*(logKir!E108-logKir!E$1097)-0.5*(SLir!E108+SLir!E$1097)*(logHir!E108-logHir!E$1097)-0.5*(SLir!E108+SLir!E$1097)*(logQir!E108-logQir!E$1097),0)</f>
        <v>-0.92567789505247899</v>
      </c>
      <c r="F108" s="6">
        <f>IF(logVir!F108&lt;&gt;0,logVir!F108-logVir!F$1097-0.5*(SKir!F108+SKir!F$1097)*(logKir!F108-logKir!F$1097)-0.5*(SLir!F108+SLir!F$1097)*(logHir!F108-logHir!F$1097)-0.5*(SLir!F108+SLir!F$1097)*(logQir!F108-logQir!F$1097),0)</f>
        <v>0.22737115032855529</v>
      </c>
      <c r="G108" s="6">
        <f>IF(logVir!G108&lt;&gt;0,logVir!G108-logVir!G$1097-0.5*(SKir!G108+SKir!G$1097)*(logKir!G108-logKir!G$1097)-0.5*(SLir!G108+SLir!G$1097)*(logHir!G108-logHir!G$1097)-0.5*(SLir!G108+SLir!G$1097)*(logQir!G108-logQir!G$1097),0)</f>
        <v>5.3319243294538861E-2</v>
      </c>
      <c r="H108" s="6">
        <f>IF(logVir!H108&lt;&gt;0,logVir!H108-logVir!H$1097-0.5*(SKir!H108+SKir!H$1097)*(logKir!H108-logKir!H$1097)-0.5*(SLir!H108+SLir!H$1097)*(logHir!H108-logHir!H$1097)-0.5*(SLir!H108+SLir!H$1097)*(logQir!H108-logQir!H$1097),0)</f>
        <v>-0.28573094485025713</v>
      </c>
      <c r="I108" s="6">
        <f>IF(logVir!I108&lt;&gt;0,logVir!I108-logVir!I$1097-0.5*(SKir!I108+SKir!I$1097)*(logKir!I108-logKir!I$1097)-0.5*(SLir!I108+SLir!I$1097)*(logHir!I108-logHir!I$1097)-0.5*(SLir!I108+SLir!I$1097)*(logQir!I108-logQir!I$1097),0)</f>
        <v>-0.16171108068951293</v>
      </c>
    </row>
    <row r="109" spans="1:9" x14ac:dyDescent="0.15">
      <c r="A109" s="1">
        <v>5</v>
      </c>
      <c r="B109" s="1" t="s">
        <v>103</v>
      </c>
      <c r="C109" s="1">
        <v>14</v>
      </c>
      <c r="D109" s="1" t="s">
        <v>165</v>
      </c>
      <c r="E109" s="6">
        <f>IF(logVir!E109&lt;&gt;0,logVir!E109-logVir!E$1098-0.5*(SKir!E109+SKir!E$1098)*(logKir!E109-logKir!E$1098)-0.5*(SLir!E109+SLir!E$1098)*(logHir!E109-logHir!E$1098)-0.5*(SLir!E109+SLir!E$1098)*(logQir!E109-logQir!E$1098),0)</f>
        <v>0.57362387634435141</v>
      </c>
      <c r="F109" s="6">
        <f>IF(logVir!F109&lt;&gt;0,logVir!F109-logVir!F$1098-0.5*(SKir!F109+SKir!F$1098)*(logKir!F109-logKir!F$1098)-0.5*(SLir!F109+SLir!F$1098)*(logHir!F109-logHir!F$1098)-0.5*(SLir!F109+SLir!F$1098)*(logQir!F109-logQir!F$1098),0)</f>
        <v>0.27132747784780287</v>
      </c>
      <c r="G109" s="6">
        <f>IF(logVir!G109&lt;&gt;0,logVir!G109-logVir!G$1098-0.5*(SKir!G109+SKir!G$1098)*(logKir!G109-logKir!G$1098)-0.5*(SLir!G109+SLir!G$1098)*(logHir!G109-logHir!G$1098)-0.5*(SLir!G109+SLir!G$1098)*(logQir!G109-logQir!G$1098),0)</f>
        <v>4.1397608896034749E-2</v>
      </c>
      <c r="H109" s="6">
        <f>IF(logVir!H109&lt;&gt;0,logVir!H109-logVir!H$1098-0.5*(SKir!H109+SKir!H$1098)*(logKir!H109-logKir!H$1098)-0.5*(SLir!H109+SLir!H$1098)*(logHir!H109-logHir!H$1098)-0.5*(SLir!H109+SLir!H$1098)*(logQir!H109-logQir!H$1098),0)</f>
        <v>-0.26727697622215202</v>
      </c>
      <c r="I109" s="6">
        <f>IF(logVir!I109&lt;&gt;0,logVir!I109-logVir!I$1098-0.5*(SKir!I109+SKir!I$1098)*(logKir!I109-logKir!I$1098)-0.5*(SLir!I109+SLir!I$1098)*(logHir!I109-logHir!I$1098)-0.5*(SLir!I109+SLir!I$1098)*(logQir!I109-logQir!I$1098),0)</f>
        <v>-0.513587862593747</v>
      </c>
    </row>
    <row r="110" spans="1:9" x14ac:dyDescent="0.15">
      <c r="A110" s="1">
        <v>5</v>
      </c>
      <c r="B110" s="1" t="s">
        <v>103</v>
      </c>
      <c r="C110" s="1">
        <v>15</v>
      </c>
      <c r="D110" s="1" t="s">
        <v>166</v>
      </c>
      <c r="E110" s="6">
        <f>IF(logVir!E110&lt;&gt;0,logVir!E110-logVir!E$1099-0.5*(SKir!E110+SKir!E$1099)*(logKir!E110-logKir!E$1099)-0.5*(SLir!E110+SLir!E$1099)*(logHir!E110-logHir!E$1099)-0.5*(SLir!E110+SLir!E$1099)*(logQir!E110-logQir!E$1099),0)</f>
        <v>-5.7762819598957002E-2</v>
      </c>
      <c r="F110" s="6">
        <f>IF(logVir!F110&lt;&gt;0,logVir!F110-logVir!F$1099-0.5*(SKir!F110+SKir!F$1099)*(logKir!F110-logKir!F$1099)-0.5*(SLir!F110+SLir!F$1099)*(logHir!F110-logHir!F$1099)-0.5*(SLir!F110+SLir!F$1099)*(logQir!F110-logQir!F$1099),0)</f>
        <v>-0.15495095146908255</v>
      </c>
      <c r="G110" s="6">
        <f>IF(logVir!G110&lt;&gt;0,logVir!G110-logVir!G$1099-0.5*(SKir!G110+SKir!G$1099)*(logKir!G110-logKir!G$1099)-0.5*(SLir!G110+SLir!G$1099)*(logHir!G110-logHir!G$1099)-0.5*(SLir!G110+SLir!G$1099)*(logQir!G110-logQir!G$1099),0)</f>
        <v>-0.12691030172394391</v>
      </c>
      <c r="H110" s="6">
        <f>IF(logVir!H110&lt;&gt;0,logVir!H110-logVir!H$1099-0.5*(SKir!H110+SKir!H$1099)*(logKir!H110-logKir!H$1099)-0.5*(SLir!H110+SLir!H$1099)*(logHir!H110-logHir!H$1099)-0.5*(SLir!H110+SLir!H$1099)*(logQir!H110-logQir!H$1099),0)</f>
        <v>-0.20841350612452197</v>
      </c>
      <c r="I110" s="6">
        <f>IF(logVir!I110&lt;&gt;0,logVir!I110-logVir!I$1099-0.5*(SKir!I110+SKir!I$1099)*(logKir!I110-logKir!I$1099)-0.5*(SLir!I110+SLir!I$1099)*(logHir!I110-logHir!I$1099)-0.5*(SLir!I110+SLir!I$1099)*(logQir!I110-logQir!I$1099),0)</f>
        <v>-9.2159902440180644E-2</v>
      </c>
    </row>
    <row r="111" spans="1:9" x14ac:dyDescent="0.15">
      <c r="A111" s="1">
        <v>5</v>
      </c>
      <c r="B111" s="1" t="s">
        <v>53</v>
      </c>
      <c r="C111" s="1">
        <v>16</v>
      </c>
      <c r="D111" s="1" t="s">
        <v>149</v>
      </c>
      <c r="E111" s="6">
        <f>IF(logVir!E111&lt;&gt;0,logVir!E111-logVir!E$1100-0.5*(SKir!E111+SKir!E$1100)*(logKir!E111-logKir!E$1100)-0.5*(SLir!E111+SLir!E$1100)*(logHir!E111-logHir!E$1100)-0.5*(SLir!E111+SLir!E$1100)*(logQir!E111-logQir!E$1100),0)</f>
        <v>-0.17597155492325492</v>
      </c>
      <c r="F111" s="6">
        <f>IF(logVir!F111&lt;&gt;0,logVir!F111-logVir!F$1100-0.5*(SKir!F111+SKir!F$1100)*(logKir!F111-logKir!F$1100)-0.5*(SLir!F111+SLir!F$1100)*(logHir!F111-logHir!F$1100)-0.5*(SLir!F111+SLir!F$1100)*(logQir!F111-logQir!F$1100),0)</f>
        <v>-0.13806623943978441</v>
      </c>
      <c r="G111" s="6">
        <f>IF(logVir!G111&lt;&gt;0,logVir!G111-logVir!G$1100-0.5*(SKir!G111+SKir!G$1100)*(logKir!G111-logKir!G$1100)-0.5*(SLir!G111+SLir!G$1100)*(logHir!G111-logHir!G$1100)-0.5*(SLir!G111+SLir!G$1100)*(logQir!G111-logQir!G$1100),0)</f>
        <v>-0.12324996855942084</v>
      </c>
      <c r="H111" s="6">
        <f>IF(logVir!H111&lt;&gt;0,logVir!H111-logVir!H$1100-0.5*(SKir!H111+SKir!H$1100)*(logKir!H111-logKir!H$1100)-0.5*(SLir!H111+SLir!H$1100)*(logHir!H111-logHir!H$1100)-0.5*(SLir!H111+SLir!H$1100)*(logQir!H111-logQir!H$1100),0)</f>
        <v>-6.322474828521326E-3</v>
      </c>
      <c r="I111" s="6">
        <f>IF(logVir!I111&lt;&gt;0,logVir!I111-logVir!I$1100-0.5*(SKir!I111+SKir!I$1100)*(logKir!I111-logKir!I$1100)-0.5*(SLir!I111+SLir!I$1100)*(logHir!I111-logHir!I$1100)-0.5*(SLir!I111+SLir!I$1100)*(logQir!I111-logQir!I$1100),0)</f>
        <v>-6.8757526544745193E-2</v>
      </c>
    </row>
    <row r="112" spans="1:9" x14ac:dyDescent="0.15">
      <c r="A112" s="1">
        <v>5</v>
      </c>
      <c r="B112" s="1" t="s">
        <v>53</v>
      </c>
      <c r="C112" s="1">
        <v>17</v>
      </c>
      <c r="D112" s="1" t="s">
        <v>150</v>
      </c>
      <c r="E112" s="6">
        <f>IF(logVir!E112&lt;&gt;0,logVir!E112-logVir!E$1101-0.5*(SKir!E112+SKir!E$1101)*(logKir!E112-logKir!E$1101)-0.5*(SLir!E112+SLir!E$1101)*(logHir!E112-logHir!E$1101)-0.5*(SLir!E112+SLir!E$1101)*(logQir!E112-logQir!E$1101),0)</f>
        <v>-1.3713913936292656E-2</v>
      </c>
      <c r="F112" s="6">
        <f>IF(logVir!F112&lt;&gt;0,logVir!F112-logVir!F$1101-0.5*(SKir!F112+SKir!F$1101)*(logKir!F112-logKir!F$1101)-0.5*(SLir!F112+SLir!F$1101)*(logHir!F112-logHir!F$1101)-0.5*(SLir!F112+SLir!F$1101)*(logQir!F112-logQir!F$1101),0)</f>
        <v>-6.2045869958199176E-2</v>
      </c>
      <c r="G112" s="6">
        <f>IF(logVir!G112&lt;&gt;0,logVir!G112-logVir!G$1101-0.5*(SKir!G112+SKir!G$1101)*(logKir!G112-logKir!G$1101)-0.5*(SLir!G112+SLir!G$1101)*(logHir!G112-logHir!G$1101)-0.5*(SLir!G112+SLir!G$1101)*(logQir!G112-logQir!G$1101),0)</f>
        <v>-0.1736927709614558</v>
      </c>
      <c r="H112" s="6">
        <f>IF(logVir!H112&lt;&gt;0,logVir!H112-logVir!H$1101-0.5*(SKir!H112+SKir!H$1101)*(logKir!H112-logKir!H$1101)-0.5*(SLir!H112+SLir!H$1101)*(logHir!H112-logHir!H$1101)-0.5*(SLir!H112+SLir!H$1101)*(logQir!H112-logQir!H$1101),0)</f>
        <v>-8.8161287679920958E-2</v>
      </c>
      <c r="I112" s="6">
        <f>IF(logVir!I112&lt;&gt;0,logVir!I112-logVir!I$1101-0.5*(SKir!I112+SKir!I$1101)*(logKir!I112-logKir!I$1101)-0.5*(SLir!I112+SLir!I$1101)*(logHir!I112-logHir!I$1101)-0.5*(SLir!I112+SLir!I$1101)*(logQir!I112-logQir!I$1101),0)</f>
        <v>-0.13149976764951374</v>
      </c>
    </row>
    <row r="113" spans="1:9" x14ac:dyDescent="0.15">
      <c r="A113" s="1">
        <v>5</v>
      </c>
      <c r="B113" s="1" t="s">
        <v>53</v>
      </c>
      <c r="C113" s="1">
        <v>18</v>
      </c>
      <c r="D113" s="1" t="s">
        <v>151</v>
      </c>
      <c r="E113" s="6">
        <f>IF(logVir!E113&lt;&gt;0,logVir!E113-logVir!E$1102-0.5*(SKir!E113+SKir!E$1102)*(logKir!E113-logKir!E$1102)-0.5*(SLir!E113+SLir!E$1102)*(logHir!E113-logHir!E$1102)-0.5*(SLir!E113+SLir!E$1102)*(logQir!E113-logQir!E$1102),0)</f>
        <v>0.14354414926289</v>
      </c>
      <c r="F113" s="6">
        <f>IF(logVir!F113&lt;&gt;0,logVir!F113-logVir!F$1102-0.5*(SKir!F113+SKir!F$1102)*(logKir!F113-logKir!F$1102)-0.5*(SLir!F113+SLir!F$1102)*(logHir!F113-logHir!F$1102)-0.5*(SLir!F113+SLir!F$1102)*(logQir!F113-logQir!F$1102),0)</f>
        <v>-1.9147165499011548E-2</v>
      </c>
      <c r="G113" s="6">
        <f>IF(logVir!G113&lt;&gt;0,logVir!G113-logVir!G$1102-0.5*(SKir!G113+SKir!G$1102)*(logKir!G113-logKir!G$1102)-0.5*(SLir!G113+SLir!G$1102)*(logHir!G113-logHir!G$1102)-0.5*(SLir!G113+SLir!G$1102)*(logQir!G113-logQir!G$1102),0)</f>
        <v>-2.3580821207089958E-4</v>
      </c>
      <c r="H113" s="6">
        <f>IF(logVir!H113&lt;&gt;0,logVir!H113-logVir!H$1102-0.5*(SKir!H113+SKir!H$1102)*(logKir!H113-logKir!H$1102)-0.5*(SLir!H113+SLir!H$1102)*(logHir!H113-logHir!H$1102)-0.5*(SLir!H113+SLir!H$1102)*(logQir!H113-logQir!H$1102),0)</f>
        <v>2.0397915892776116E-2</v>
      </c>
      <c r="I113" s="6">
        <f>IF(logVir!I113&lt;&gt;0,logVir!I113-logVir!I$1102-0.5*(SKir!I113+SKir!I$1102)*(logKir!I113-logKir!I$1102)-0.5*(SLir!I113+SLir!I$1102)*(logHir!I113-logHir!I$1102)-0.5*(SLir!I113+SLir!I$1102)*(logQir!I113-logQir!I$1102),0)</f>
        <v>-9.8638166210229666E-3</v>
      </c>
    </row>
    <row r="114" spans="1:9" x14ac:dyDescent="0.15">
      <c r="A114" s="1">
        <v>5</v>
      </c>
      <c r="B114" s="1" t="s">
        <v>53</v>
      </c>
      <c r="C114" s="1">
        <v>19</v>
      </c>
      <c r="D114" s="1" t="s">
        <v>152</v>
      </c>
      <c r="E114" s="6">
        <f>IF(logVir!E114&lt;&gt;0,logVir!E114-logVir!E$1103-0.5*(SKir!E114+SKir!E$1103)*(logKir!E114-logKir!E$1103)-0.5*(SLir!E114+SLir!E$1103)*(logHir!E114-logHir!E$1103)-0.5*(SLir!E114+SLir!E$1103)*(logQir!E114-logQir!E$1103),0)</f>
        <v>7.9980799613878092E-2</v>
      </c>
      <c r="F114" s="6">
        <f>IF(logVir!F114&lt;&gt;0,logVir!F114-logVir!F$1103-0.5*(SKir!F114+SKir!F$1103)*(logKir!F114-logKir!F$1103)-0.5*(SLir!F114+SLir!F$1103)*(logHir!F114-logHir!F$1103)-0.5*(SLir!F114+SLir!F$1103)*(logQir!F114-logQir!F$1103),0)</f>
        <v>-2.9032357937056233E-2</v>
      </c>
      <c r="G114" s="6">
        <f>IF(logVir!G114&lt;&gt;0,logVir!G114-logVir!G$1103-0.5*(SKir!G114+SKir!G$1103)*(logKir!G114-logKir!G$1103)-0.5*(SLir!G114+SLir!G$1103)*(logHir!G114-logHir!G$1103)-0.5*(SLir!G114+SLir!G$1103)*(logQir!G114-logQir!G$1103),0)</f>
        <v>-0.10777704475114624</v>
      </c>
      <c r="H114" s="6">
        <f>IF(logVir!H114&lt;&gt;0,logVir!H114-logVir!H$1103-0.5*(SKir!H114+SKir!H$1103)*(logKir!H114-logKir!H$1103)-0.5*(SLir!H114+SLir!H$1103)*(logHir!H114-logHir!H$1103)-0.5*(SLir!H114+SLir!H$1103)*(logQir!H114-logQir!H$1103),0)</f>
        <v>-6.2072158522631114E-2</v>
      </c>
      <c r="I114" s="6">
        <f>IF(logVir!I114&lt;&gt;0,logVir!I114-logVir!I$1103-0.5*(SKir!I114+SKir!I$1103)*(logKir!I114-logKir!I$1103)-0.5*(SLir!I114+SLir!I$1103)*(logHir!I114-logHir!I$1103)-0.5*(SLir!I114+SLir!I$1103)*(logQir!I114-logQir!I$1103),0)</f>
        <v>-9.483816490126698E-2</v>
      </c>
    </row>
    <row r="115" spans="1:9" x14ac:dyDescent="0.15">
      <c r="A115" s="1">
        <v>5</v>
      </c>
      <c r="B115" s="1" t="s">
        <v>53</v>
      </c>
      <c r="C115" s="1">
        <v>20</v>
      </c>
      <c r="D115" s="1" t="s">
        <v>153</v>
      </c>
      <c r="E115" s="6">
        <f>IF(logVir!E115&lt;&gt;0,logVir!E115-logVir!E$1104-0.5*(SKir!E115+SKir!E$1104)*(logKir!E115-logKir!E$1104)-0.5*(SLir!E115+SLir!E$1104)*(logHir!E115-logHir!E$1104)-0.5*(SLir!E115+SLir!E$1104)*(logQir!E115-logQir!E$1104),0)</f>
        <v>0.59883135200616866</v>
      </c>
      <c r="F115" s="6">
        <f>IF(logVir!F115&lt;&gt;0,logVir!F115-logVir!F$1104-0.5*(SKir!F115+SKir!F$1104)*(logKir!F115-logKir!F$1104)-0.5*(SLir!F115+SLir!F$1104)*(logHir!F115-logHir!F$1104)-0.5*(SLir!F115+SLir!F$1104)*(logQir!F115-logQir!F$1104),0)</f>
        <v>-0.11891546794573193</v>
      </c>
      <c r="G115" s="6">
        <f>IF(logVir!G115&lt;&gt;0,logVir!G115-logVir!G$1104-0.5*(SKir!G115+SKir!G$1104)*(logKir!G115-logKir!G$1104)-0.5*(SLir!G115+SLir!G$1104)*(logHir!G115-logHir!G$1104)-0.5*(SLir!G115+SLir!G$1104)*(logQir!G115-logQir!G$1104),0)</f>
        <v>8.2813085850533444E-2</v>
      </c>
      <c r="H115" s="6">
        <f>IF(logVir!H115&lt;&gt;0,logVir!H115-logVir!H$1104-0.5*(SKir!H115+SKir!H$1104)*(logKir!H115-logKir!H$1104)-0.5*(SLir!H115+SLir!H$1104)*(logHir!H115-logHir!H$1104)-0.5*(SLir!H115+SLir!H$1104)*(logQir!H115-logQir!H$1104),0)</f>
        <v>9.9245578486980179E-2</v>
      </c>
      <c r="I115" s="6">
        <f>IF(logVir!I115&lt;&gt;0,logVir!I115-logVir!I$1104-0.5*(SKir!I115+SKir!I$1104)*(logKir!I115-logKir!I$1104)-0.5*(SLir!I115+SLir!I$1104)*(logHir!I115-logHir!I$1104)-0.5*(SLir!I115+SLir!I$1104)*(logQir!I115-logQir!I$1104),0)</f>
        <v>8.4162790976613916E-2</v>
      </c>
    </row>
    <row r="116" spans="1:9" x14ac:dyDescent="0.15">
      <c r="A116" s="1">
        <v>5</v>
      </c>
      <c r="B116" s="1" t="s">
        <v>53</v>
      </c>
      <c r="C116" s="1">
        <v>21</v>
      </c>
      <c r="D116" s="1" t="s">
        <v>154</v>
      </c>
      <c r="E116" s="6">
        <f>IF(logVir!E116&lt;&gt;0,logVir!E116-logVir!E$1105-0.5*(SKir!E116+SKir!E$1105)*(logKir!E116-logKir!E$1105)-0.5*(SLir!E116+SLir!E$1105)*(logHir!E116-logHir!E$1105)-0.5*(SLir!E116+SLir!E$1105)*(logQir!E116-logQir!E$1105),0)</f>
        <v>-0.15129302342309656</v>
      </c>
      <c r="F116" s="6">
        <f>IF(logVir!F116&lt;&gt;0,logVir!F116-logVir!F$1105-0.5*(SKir!F116+SKir!F$1105)*(logKir!F116-logKir!F$1105)-0.5*(SLir!F116+SLir!F$1105)*(logHir!F116-logHir!F$1105)-0.5*(SLir!F116+SLir!F$1105)*(logQir!F116-logQir!F$1105),0)</f>
        <v>-0.13624024619548797</v>
      </c>
      <c r="G116" s="6">
        <f>IF(logVir!G116&lt;&gt;0,logVir!G116-logVir!G$1105-0.5*(SKir!G116+SKir!G$1105)*(logKir!G116-logKir!G$1105)-0.5*(SLir!G116+SLir!G$1105)*(logHir!G116-logHir!G$1105)-0.5*(SLir!G116+SLir!G$1105)*(logQir!G116-logQir!G$1105),0)</f>
        <v>-9.470598174091574E-2</v>
      </c>
      <c r="H116" s="6">
        <f>IF(logVir!H116&lt;&gt;0,logVir!H116-logVir!H$1105-0.5*(SKir!H116+SKir!H$1105)*(logKir!H116-logKir!H$1105)-0.5*(SLir!H116+SLir!H$1105)*(logHir!H116-logHir!H$1105)-0.5*(SLir!H116+SLir!H$1105)*(logQir!H116-logQir!H$1105),0)</f>
        <v>1.9475739372830474E-3</v>
      </c>
      <c r="I116" s="6">
        <f>IF(logVir!I116&lt;&gt;0,logVir!I116-logVir!I$1105-0.5*(SKir!I116+SKir!I$1105)*(logKir!I116-logKir!I$1105)-0.5*(SLir!I116+SLir!I$1105)*(logHir!I116-logHir!I$1105)-0.5*(SLir!I116+SLir!I$1105)*(logQir!I116-logQir!I$1105),0)</f>
        <v>-0.1269618939764259</v>
      </c>
    </row>
    <row r="117" spans="1:9" x14ac:dyDescent="0.15">
      <c r="A117" s="1">
        <v>5</v>
      </c>
      <c r="B117" s="1" t="s">
        <v>4</v>
      </c>
      <c r="C117" s="1">
        <v>22</v>
      </c>
      <c r="D117" s="1" t="s">
        <v>146</v>
      </c>
      <c r="E117" s="6">
        <f>IF(logVir!E117&lt;&gt;0,logVir!E117-logVir!E$1106-0.5*(SKir!E117+SKir!E$1106)*(logKir!E117-logKir!E$1106)-0.5*(SLir!E117+SLir!E$1106)*(logHir!E117-logHir!E$1106)-0.5*(SLir!E117+SLir!E$1106)*(logQir!E117-logQir!E$1106),0)</f>
        <v>-0.13967343286054681</v>
      </c>
      <c r="F117" s="6">
        <f>IF(logVir!F117&lt;&gt;0,logVir!F117-logVir!F$1106-0.5*(SKir!F117+SKir!F$1106)*(logKir!F117-logKir!F$1106)-0.5*(SLir!F117+SLir!F$1106)*(logHir!F117-logHir!F$1106)-0.5*(SLir!F117+SLir!F$1106)*(logQir!F117-logQir!F$1106),0)</f>
        <v>-9.6334910785886886E-3</v>
      </c>
      <c r="G117" s="6">
        <f>IF(logVir!G117&lt;&gt;0,logVir!G117-logVir!G$1106-0.5*(SKir!G117+SKir!G$1106)*(logKir!G117-logKir!G$1106)-0.5*(SLir!G117+SLir!G$1106)*(logHir!G117-logHir!G$1106)-0.5*(SLir!G117+SLir!G$1106)*(logQir!G117-logQir!G$1106),0)</f>
        <v>1.9426955877231811E-2</v>
      </c>
      <c r="H117" s="6">
        <f>IF(logVir!H117&lt;&gt;0,logVir!H117-logVir!H$1106-0.5*(SKir!H117+SKir!H$1106)*(logKir!H117-logKir!H$1106)-0.5*(SLir!H117+SLir!H$1106)*(logHir!H117-logHir!H$1106)-0.5*(SLir!H117+SLir!H$1106)*(logQir!H117-logQir!H$1106),0)</f>
        <v>-3.4741015203156221E-2</v>
      </c>
      <c r="I117" s="6">
        <f>IF(logVir!I117&lt;&gt;0,logVir!I117-logVir!I$1106-0.5*(SKir!I117+SKir!I$1106)*(logKir!I117-logKir!I$1106)-0.5*(SLir!I117+SLir!I$1106)*(logHir!I117-logHir!I$1106)-0.5*(SLir!I117+SLir!I$1106)*(logQir!I117-logQir!I$1106),0)</f>
        <v>5.0223413651755026E-2</v>
      </c>
    </row>
    <row r="118" spans="1:9" x14ac:dyDescent="0.15">
      <c r="A118" s="1">
        <v>5</v>
      </c>
      <c r="B118" s="1" t="s">
        <v>4</v>
      </c>
      <c r="C118" s="1">
        <v>23</v>
      </c>
      <c r="D118" s="1" t="s">
        <v>167</v>
      </c>
      <c r="E118" s="6">
        <f>IF(logVir!E118&lt;&gt;0,logVir!E118-logVir!E$1107-0.5*(SKir!E118+SKir!E$1107)*(logKir!E118-logKir!E$1107)-0.5*(SLir!E118+SLir!E$1107)*(logHir!E118-logHir!E$1107)-0.5*(SLir!E118+SLir!E$1107)*(logQir!E118-logQir!E$1107),0)</f>
        <v>0.11279565528545077</v>
      </c>
      <c r="F118" s="6">
        <f>IF(logVir!F118&lt;&gt;0,logVir!F118-logVir!F$1107-0.5*(SKir!F118+SKir!F$1107)*(logKir!F118-logKir!F$1107)-0.5*(SLir!F118+SLir!F$1107)*(logHir!F118-logHir!F$1107)-0.5*(SLir!F118+SLir!F$1107)*(logQir!F118-logQir!F$1107),0)</f>
        <v>9.4908749606398113E-2</v>
      </c>
      <c r="G118" s="6">
        <f>IF(logVir!G118&lt;&gt;0,logVir!G118-logVir!G$1107-0.5*(SKir!G118+SKir!G$1107)*(logKir!G118-logKir!G$1107)-0.5*(SLir!G118+SLir!G$1107)*(logHir!G118-logHir!G$1107)-0.5*(SLir!G118+SLir!G$1107)*(logQir!G118-logQir!G$1107),0)</f>
        <v>0.13137227106802579</v>
      </c>
      <c r="H118" s="6">
        <f>IF(logVir!H118&lt;&gt;0,logVir!H118-logVir!H$1107-0.5*(SKir!H118+SKir!H$1107)*(logKir!H118-logKir!H$1107)-0.5*(SLir!H118+SLir!H$1107)*(logHir!H118-logHir!H$1107)-0.5*(SLir!H118+SLir!H$1107)*(logQir!H118-logQir!H$1107),0)</f>
        <v>0.11717341185021131</v>
      </c>
      <c r="I118" s="6">
        <f>IF(logVir!I118&lt;&gt;0,logVir!I118-logVir!I$1107-0.5*(SKir!I118+SKir!I$1107)*(logKir!I118-logKir!I$1107)-0.5*(SLir!I118+SLir!I$1107)*(logHir!I118-logHir!I$1107)-0.5*(SLir!I118+SLir!I$1107)*(logQir!I118-logQir!I$1107),0)</f>
        <v>0.15494119160686959</v>
      </c>
    </row>
    <row r="119" spans="1:9" x14ac:dyDescent="0.15">
      <c r="A119" s="1">
        <v>6</v>
      </c>
      <c r="B119" s="1" t="s">
        <v>54</v>
      </c>
      <c r="C119" s="1">
        <v>1</v>
      </c>
      <c r="D119" s="1" t="s">
        <v>147</v>
      </c>
      <c r="E119" s="6">
        <f>IF(logVir!E119&lt;&gt;0,logVir!E119-logVir!E$1085-0.5*(SKir!E119+SKir!E$1085)*(logKir!E119-logKir!E$1085)-0.5*(SLir!E119+SLir!E$1085)*(logHir!E119-logHir!E$1085)-0.5*(SLir!E119+SLir!E$1085)*(logQir!E119-logQir!E$1085),0)</f>
        <v>1.1597579265882153E-2</v>
      </c>
      <c r="F119" s="6">
        <f>IF(logVir!F119&lt;&gt;0,logVir!F119-logVir!F$1085-0.5*(SKir!F119+SKir!F$1085)*(logKir!F119-logKir!F$1085)-0.5*(SLir!F119+SLir!F$1085)*(logHir!F119-logHir!F$1085)-0.5*(SLir!F119+SLir!F$1085)*(logQir!F119-logQir!F$1085),0)</f>
        <v>2.4309286532777943E-2</v>
      </c>
      <c r="G119" s="6">
        <f>IF(logVir!G119&lt;&gt;0,logVir!G119-logVir!G$1085-0.5*(SKir!G119+SKir!G$1085)*(logKir!G119-logKir!G$1085)-0.5*(SLir!G119+SLir!G$1085)*(logHir!G119-logHir!G$1085)-0.5*(SLir!G119+SLir!G$1085)*(logQir!G119-logQir!G$1085),0)</f>
        <v>0.13543066253819638</v>
      </c>
      <c r="H119" s="6">
        <f>IF(logVir!H119&lt;&gt;0,logVir!H119-logVir!H$1085-0.5*(SKir!H119+SKir!H$1085)*(logKir!H119-logKir!H$1085)-0.5*(SLir!H119+SLir!H$1085)*(logHir!H119-logHir!H$1085)-0.5*(SLir!H119+SLir!H$1085)*(logQir!H119-logQir!H$1085),0)</f>
        <v>0.22500678905027308</v>
      </c>
      <c r="I119" s="6">
        <f>IF(logVir!I119&lt;&gt;0,logVir!I119-logVir!I$1085-0.5*(SKir!I119+SKir!I$1085)*(logKir!I119-logKir!I$1085)-0.5*(SLir!I119+SLir!I$1085)*(logHir!I119-logHir!I$1085)-0.5*(SLir!I119+SLir!I$1085)*(logQir!I119-logQir!I$1085),0)</f>
        <v>0.21197262021352323</v>
      </c>
    </row>
    <row r="120" spans="1:9" x14ac:dyDescent="0.15">
      <c r="A120" s="1">
        <v>6</v>
      </c>
      <c r="B120" s="1" t="s">
        <v>54</v>
      </c>
      <c r="C120" s="1">
        <v>2</v>
      </c>
      <c r="D120" s="1" t="s">
        <v>148</v>
      </c>
      <c r="E120" s="6">
        <f>IF(logVir!E120&lt;&gt;0,logVir!E120-logVir!E$1086-0.5*(SKir!E120+SKir!E$1086)*(logKir!E120-logKir!E$1086)-0.5*(SLir!E120+SLir!E$1086)*(logHir!E120-logHir!E$1086)-0.5*(SLir!E120+SLir!E$1086)*(logQir!E120-logQir!E$1086),0)</f>
        <v>-0.32544098840144292</v>
      </c>
      <c r="F120" s="6">
        <f>IF(logVir!F120&lt;&gt;0,logVir!F120-logVir!F$1086-0.5*(SKir!F120+SKir!F$1086)*(logKir!F120-logKir!F$1086)-0.5*(SLir!F120+SLir!F$1086)*(logHir!F120-logHir!F$1086)-0.5*(SLir!F120+SLir!F$1086)*(logQir!F120-logQir!F$1086),0)</f>
        <v>3.9016805599477539E-2</v>
      </c>
      <c r="G120" s="6">
        <f>IF(logVir!G120&lt;&gt;0,logVir!G120-logVir!G$1086-0.5*(SKir!G120+SKir!G$1086)*(logKir!G120-logKir!G$1086)-0.5*(SLir!G120+SLir!G$1086)*(logHir!G120-logHir!G$1086)-0.5*(SLir!G120+SLir!G$1086)*(logQir!G120-logQir!G$1086),0)</f>
        <v>-0.12486945431253454</v>
      </c>
      <c r="H120" s="6">
        <f>IF(logVir!H120&lt;&gt;0,logVir!H120-logVir!H$1086-0.5*(SKir!H120+SKir!H$1086)*(logKir!H120-logKir!H$1086)-0.5*(SLir!H120+SLir!H$1086)*(logHir!H120-logHir!H$1086)-0.5*(SLir!H120+SLir!H$1086)*(logQir!H120-logQir!H$1086),0)</f>
        <v>0.16757932178716234</v>
      </c>
      <c r="I120" s="6">
        <f>IF(logVir!I120&lt;&gt;0,logVir!I120-logVir!I$1086-0.5*(SKir!I120+SKir!I$1086)*(logKir!I120-logKir!I$1086)-0.5*(SLir!I120+SLir!I$1086)*(logHir!I120-logHir!I$1086)-0.5*(SLir!I120+SLir!I$1086)*(logQir!I120-logQir!I$1086),0)</f>
        <v>-0.2461087008957113</v>
      </c>
    </row>
    <row r="121" spans="1:9" x14ac:dyDescent="0.15">
      <c r="A121" s="1">
        <v>6</v>
      </c>
      <c r="B121" s="1" t="s">
        <v>104</v>
      </c>
      <c r="C121" s="1">
        <v>3</v>
      </c>
      <c r="D121" s="1" t="s">
        <v>155</v>
      </c>
      <c r="E121" s="6">
        <f>IF(logVir!E121&lt;&gt;0,logVir!E121-logVir!E$1087-0.5*(SKir!E121+SKir!E$1087)*(logKir!E121-logKir!E$1087)-0.5*(SLir!E121+SLir!E$1087)*(logHir!E121-logHir!E$1087)-0.5*(SLir!E121+SLir!E$1087)*(logQir!E121-logQir!E$1087),0)</f>
        <v>-9.5336801052837067E-2</v>
      </c>
      <c r="F121" s="6">
        <f>IF(logVir!F121&lt;&gt;0,logVir!F121-logVir!F$1087-0.5*(SKir!F121+SKir!F$1087)*(logKir!F121-logKir!F$1087)-0.5*(SLir!F121+SLir!F$1087)*(logHir!F121-logHir!F$1087)-0.5*(SLir!F121+SLir!F$1087)*(logQir!F121-logQir!F$1087),0)</f>
        <v>-0.31879528546180563</v>
      </c>
      <c r="G121" s="6">
        <f>IF(logVir!G121&lt;&gt;0,logVir!G121-logVir!G$1087-0.5*(SKir!G121+SKir!G$1087)*(logKir!G121-logKir!G$1087)-0.5*(SLir!G121+SLir!G$1087)*(logHir!G121-logHir!G$1087)-0.5*(SLir!G121+SLir!G$1087)*(logQir!G121-logQir!G$1087),0)</f>
        <v>-0.17947090982852965</v>
      </c>
      <c r="H121" s="6">
        <f>IF(logVir!H121&lt;&gt;0,logVir!H121-logVir!H$1087-0.5*(SKir!H121+SKir!H$1087)*(logKir!H121-logKir!H$1087)-0.5*(SLir!H121+SLir!H$1087)*(logHir!H121-logHir!H$1087)-0.5*(SLir!H121+SLir!H$1087)*(logQir!H121-logQir!H$1087),0)</f>
        <v>-0.38051432277803954</v>
      </c>
      <c r="I121" s="6">
        <f>IF(logVir!I121&lt;&gt;0,logVir!I121-logVir!I$1087-0.5*(SKir!I121+SKir!I$1087)*(logKir!I121-logKir!I$1087)-0.5*(SLir!I121+SLir!I$1087)*(logHir!I121-logHir!I$1087)-0.5*(SLir!I121+SLir!I$1087)*(logQir!I121-logQir!I$1087),0)</f>
        <v>-0.31430077995103528</v>
      </c>
    </row>
    <row r="122" spans="1:9" x14ac:dyDescent="0.15">
      <c r="A122" s="1">
        <v>6</v>
      </c>
      <c r="B122" s="1" t="s">
        <v>104</v>
      </c>
      <c r="C122" s="1">
        <v>4</v>
      </c>
      <c r="D122" s="1" t="s">
        <v>156</v>
      </c>
      <c r="E122" s="6">
        <f>IF(logVir!E122&lt;&gt;0,logVir!E122-logVir!E$1088-0.5*(SKir!E122+SKir!E$1088)*(logKir!E122-logKir!E$1088)-0.5*(SLir!E122+SLir!E$1088)*(logHir!E122-logHir!E$1088)-0.5*(SLir!E122+SLir!E$1088)*(logQir!E122-logQir!E$1088),0)</f>
        <v>0.11726338877788256</v>
      </c>
      <c r="F122" s="6">
        <f>IF(logVir!F122&lt;&gt;0,logVir!F122-logVir!F$1088-0.5*(SKir!F122+SKir!F$1088)*(logKir!F122-logKir!F$1088)-0.5*(SLir!F122+SLir!F$1088)*(logHir!F122-logHir!F$1088)-0.5*(SLir!F122+SLir!F$1088)*(logQir!F122-logQir!F$1088),0)</f>
        <v>5.7727704532744034E-2</v>
      </c>
      <c r="G122" s="6">
        <f>IF(logVir!G122&lt;&gt;0,logVir!G122-logVir!G$1088-0.5*(SKir!G122+SKir!G$1088)*(logKir!G122-logKir!G$1088)-0.5*(SLir!G122+SLir!G$1088)*(logHir!G122-logHir!G$1088)-0.5*(SLir!G122+SLir!G$1088)*(logQir!G122-logQir!G$1088),0)</f>
        <v>0.10744614049688345</v>
      </c>
      <c r="H122" s="6">
        <f>IF(logVir!H122&lt;&gt;0,logVir!H122-logVir!H$1088-0.5*(SKir!H122+SKir!H$1088)*(logKir!H122-logKir!H$1088)-0.5*(SLir!H122+SLir!H$1088)*(logHir!H122-logHir!H$1088)-0.5*(SLir!H122+SLir!H$1088)*(logQir!H122-logQir!H$1088),0)</f>
        <v>0.11923390939759537</v>
      </c>
      <c r="I122" s="6">
        <f>IF(logVir!I122&lt;&gt;0,logVir!I122-logVir!I$1088-0.5*(SKir!I122+SKir!I$1088)*(logKir!I122-logKir!I$1088)-0.5*(SLir!I122+SLir!I$1088)*(logHir!I122-logHir!I$1088)-0.5*(SLir!I122+SLir!I$1088)*(logQir!I122-logQir!I$1088),0)</f>
        <v>2.1720483601826747E-2</v>
      </c>
    </row>
    <row r="123" spans="1:9" x14ac:dyDescent="0.15">
      <c r="A123" s="1">
        <v>6</v>
      </c>
      <c r="B123" s="1" t="s">
        <v>104</v>
      </c>
      <c r="C123" s="1">
        <v>5</v>
      </c>
      <c r="D123" s="1" t="s">
        <v>157</v>
      </c>
      <c r="E123" s="6">
        <f>IF(logVir!E123&lt;&gt;0,logVir!E123-logVir!E$1089-0.5*(SKir!E123+SKir!E$1089)*(logKir!E123-logKir!E$1089)-0.5*(SLir!E123+SLir!E$1089)*(logHir!E123-logHir!E$1089)-0.5*(SLir!E123+SLir!E$1089)*(logQir!E123-logQir!E$1089),0)</f>
        <v>-0.26833103141016423</v>
      </c>
      <c r="F123" s="6">
        <f>IF(logVir!F123&lt;&gt;0,logVir!F123-logVir!F$1089-0.5*(SKir!F123+SKir!F$1089)*(logKir!F123-logKir!F$1089)-0.5*(SLir!F123+SLir!F$1089)*(logHir!F123-logHir!F$1089)-0.5*(SLir!F123+SLir!F$1089)*(logQir!F123-logQir!F$1089),0)</f>
        <v>-0.10410882842214041</v>
      </c>
      <c r="G123" s="6">
        <f>IF(logVir!G123&lt;&gt;0,logVir!G123-logVir!G$1089-0.5*(SKir!G123+SKir!G$1089)*(logKir!G123-logKir!G$1089)-0.5*(SLir!G123+SLir!G$1089)*(logHir!G123-logHir!G$1089)-0.5*(SLir!G123+SLir!G$1089)*(logQir!G123-logQir!G$1089),0)</f>
        <v>-0.18452772349353086</v>
      </c>
      <c r="H123" s="6">
        <f>IF(logVir!H123&lt;&gt;0,logVir!H123-logVir!H$1089-0.5*(SKir!H123+SKir!H$1089)*(logKir!H123-logKir!H$1089)-0.5*(SLir!H123+SLir!H$1089)*(logHir!H123-logHir!H$1089)-0.5*(SLir!H123+SLir!H$1089)*(logQir!H123-logQir!H$1089),0)</f>
        <v>-0.36884776333287717</v>
      </c>
      <c r="I123" s="6">
        <f>IF(logVir!I123&lt;&gt;0,logVir!I123-logVir!I$1089-0.5*(SKir!I123+SKir!I$1089)*(logKir!I123-logKir!I$1089)-0.5*(SLir!I123+SLir!I$1089)*(logHir!I123-logHir!I$1089)-0.5*(SLir!I123+SLir!I$1089)*(logQir!I123-logQir!I$1089),0)</f>
        <v>-3.7847185186378453E-2</v>
      </c>
    </row>
    <row r="124" spans="1:9" x14ac:dyDescent="0.15">
      <c r="A124" s="1">
        <v>6</v>
      </c>
      <c r="B124" s="1" t="s">
        <v>104</v>
      </c>
      <c r="C124" s="1">
        <v>6</v>
      </c>
      <c r="D124" s="1" t="s">
        <v>49</v>
      </c>
      <c r="E124" s="6">
        <f>IF(logVir!E124&lt;&gt;0,logVir!E124-logVir!E$1090-0.5*(SKir!E124+SKir!E$1090)*(logKir!E124-logKir!E$1090)-0.5*(SLir!E124+SLir!E$1090)*(logHir!E124-logHir!E$1090)-0.5*(SLir!E124+SLir!E$1090)*(logQir!E124-logQir!E$1090),0)</f>
        <v>8.3568350690911911E-2</v>
      </c>
      <c r="F124" s="6">
        <f>IF(logVir!F124&lt;&gt;0,logVir!F124-logVir!F$1090-0.5*(SKir!F124+SKir!F$1090)*(logKir!F124-logKir!F$1090)-0.5*(SLir!F124+SLir!F$1090)*(logHir!F124-logHir!F$1090)-0.5*(SLir!F124+SLir!F$1090)*(logQir!F124-logQir!F$1090),0)</f>
        <v>0.22412840806403073</v>
      </c>
      <c r="G124" s="6">
        <f>IF(logVir!G124&lt;&gt;0,logVir!G124-logVir!G$1090-0.5*(SKir!G124+SKir!G$1090)*(logKir!G124-logKir!G$1090)-0.5*(SLir!G124+SLir!G$1090)*(logHir!G124-logHir!G$1090)-0.5*(SLir!G124+SLir!G$1090)*(logQir!G124-logQir!G$1090),0)</f>
        <v>0.25344339738453858</v>
      </c>
      <c r="H124" s="6">
        <f>IF(logVir!H124&lt;&gt;0,logVir!H124-logVir!H$1090-0.5*(SKir!H124+SKir!H$1090)*(logKir!H124-logKir!H$1090)-0.5*(SLir!H124+SLir!H$1090)*(logHir!H124-logHir!H$1090)-0.5*(SLir!H124+SLir!H$1090)*(logQir!H124-logQir!H$1090),0)</f>
        <v>0.61286671231773915</v>
      </c>
      <c r="I124" s="6">
        <f>IF(logVir!I124&lt;&gt;0,logVir!I124-logVir!I$1090-0.5*(SKir!I124+SKir!I$1090)*(logKir!I124-logKir!I$1090)-0.5*(SLir!I124+SLir!I$1090)*(logHir!I124-logHir!I$1090)-0.5*(SLir!I124+SLir!I$1090)*(logQir!I124-logQir!I$1090),0)</f>
        <v>0.36923226503633666</v>
      </c>
    </row>
    <row r="125" spans="1:9" x14ac:dyDescent="0.15">
      <c r="A125" s="1">
        <v>6</v>
      </c>
      <c r="B125" s="1" t="s">
        <v>104</v>
      </c>
      <c r="C125" s="1">
        <v>7</v>
      </c>
      <c r="D125" s="1" t="s">
        <v>158</v>
      </c>
      <c r="E125" s="6">
        <f>IF(logVir!E125&lt;&gt;0,logVir!E125-logVir!E$1091-0.5*(SKir!E125+SKir!E$1091)*(logKir!E125-logKir!E$1091)-0.5*(SLir!E125+SLir!E$1091)*(logHir!E125-logHir!E$1091)-0.5*(SLir!E125+SLir!E$1091)*(logQir!E125-logQir!E$1091),0)</f>
        <v>1.728726514496761</v>
      </c>
      <c r="F125" s="6">
        <f>IF(logVir!F125&lt;&gt;0,logVir!F125-logVir!F$1091-0.5*(SKir!F125+SKir!F$1091)*(logKir!F125-logKir!F$1091)-0.5*(SLir!F125+SLir!F$1091)*(logHir!F125-logHir!F$1091)-0.5*(SLir!F125+SLir!F$1091)*(logQir!F125-logQir!F$1091),0)</f>
        <v>-0.90193645704193015</v>
      </c>
      <c r="G125" s="6">
        <f>IF(logVir!G125&lt;&gt;0,logVir!G125-logVir!G$1091-0.5*(SKir!G125+SKir!G$1091)*(logKir!G125-logKir!G$1091)-0.5*(SLir!G125+SLir!G$1091)*(logHir!G125-logHir!G$1091)-0.5*(SLir!G125+SLir!G$1091)*(logQir!G125-logQir!G$1091),0)</f>
        <v>0.11997734389443775</v>
      </c>
      <c r="H125" s="6">
        <f>IF(logVir!H125&lt;&gt;0,logVir!H125-logVir!H$1091-0.5*(SKir!H125+SKir!H$1091)*(logKir!H125-logKir!H$1091)-0.5*(SLir!H125+SLir!H$1091)*(logHir!H125-logHir!H$1091)-0.5*(SLir!H125+SLir!H$1091)*(logQir!H125-logQir!H$1091),0)</f>
        <v>-8.0963731849789847E-2</v>
      </c>
      <c r="I125" s="6">
        <f>IF(logVir!I125&lt;&gt;0,logVir!I125-logVir!I$1091-0.5*(SKir!I125+SKir!I$1091)*(logKir!I125-logKir!I$1091)-0.5*(SLir!I125+SLir!I$1091)*(logHir!I125-logHir!I$1091)-0.5*(SLir!I125+SLir!I$1091)*(logQir!I125-logQir!I$1091),0)</f>
        <v>-0.1190780578343747</v>
      </c>
    </row>
    <row r="126" spans="1:9" x14ac:dyDescent="0.15">
      <c r="A126" s="1">
        <v>6</v>
      </c>
      <c r="B126" s="1" t="s">
        <v>104</v>
      </c>
      <c r="C126" s="1">
        <v>8</v>
      </c>
      <c r="D126" s="1" t="s">
        <v>159</v>
      </c>
      <c r="E126" s="6">
        <f>IF(logVir!E126&lt;&gt;0,logVir!E126-logVir!E$1092-0.5*(SKir!E126+SKir!E$1092)*(logKir!E126-logKir!E$1092)-0.5*(SLir!E126+SLir!E$1092)*(logHir!E126-logHir!E$1092)-0.5*(SLir!E126+SLir!E$1092)*(logQir!E126-logQir!E$1092),0)</f>
        <v>0.1245671481025977</v>
      </c>
      <c r="F126" s="6">
        <f>IF(logVir!F126&lt;&gt;0,logVir!F126-logVir!F$1092-0.5*(SKir!F126+SKir!F$1092)*(logKir!F126-logKir!F$1092)-0.5*(SLir!F126+SLir!F$1092)*(logHir!F126-logHir!F$1092)-0.5*(SLir!F126+SLir!F$1092)*(logQir!F126-logQir!F$1092),0)</f>
        <v>0.13693761635348911</v>
      </c>
      <c r="G126" s="6">
        <f>IF(logVir!G126&lt;&gt;0,logVir!G126-logVir!G$1092-0.5*(SKir!G126+SKir!G$1092)*(logKir!G126-logKir!G$1092)-0.5*(SLir!G126+SLir!G$1092)*(logHir!G126-logHir!G$1092)-0.5*(SLir!G126+SLir!G$1092)*(logQir!G126-logQir!G$1092),0)</f>
        <v>1.7656180179366196E-2</v>
      </c>
      <c r="H126" s="6">
        <f>IF(logVir!H126&lt;&gt;0,logVir!H126-logVir!H$1092-0.5*(SKir!H126+SKir!H$1092)*(logKir!H126-logKir!H$1092)-0.5*(SLir!H126+SLir!H$1092)*(logHir!H126-logHir!H$1092)-0.5*(SLir!H126+SLir!H$1092)*(logQir!H126-logQir!H$1092),0)</f>
        <v>0.23065995354739441</v>
      </c>
      <c r="I126" s="6">
        <f>IF(logVir!I126&lt;&gt;0,logVir!I126-logVir!I$1092-0.5*(SKir!I126+SKir!I$1092)*(logKir!I126-logKir!I$1092)-0.5*(SLir!I126+SLir!I$1092)*(logHir!I126-logHir!I$1092)-0.5*(SLir!I126+SLir!I$1092)*(logQir!I126-logQir!I$1092),0)</f>
        <v>1.5970831641330813E-3</v>
      </c>
    </row>
    <row r="127" spans="1:9" x14ac:dyDescent="0.15">
      <c r="A127" s="1">
        <v>6</v>
      </c>
      <c r="B127" s="1" t="s">
        <v>104</v>
      </c>
      <c r="C127" s="1">
        <v>9</v>
      </c>
      <c r="D127" s="1" t="s">
        <v>160</v>
      </c>
      <c r="E127" s="6">
        <f>IF(logVir!E127&lt;&gt;0,logVir!E127-logVir!E$1093-0.5*(SKir!E127+SKir!E$1093)*(logKir!E127-logKir!E$1093)-0.5*(SLir!E127+SLir!E$1093)*(logHir!E127-logHir!E$1093)-0.5*(SLir!E127+SLir!E$1093)*(logQir!E127-logQir!E$1093),0)</f>
        <v>-0.43661852875060853</v>
      </c>
      <c r="F127" s="6">
        <f>IF(logVir!F127&lt;&gt;0,logVir!F127-logVir!F$1093-0.5*(SKir!F127+SKir!F$1093)*(logKir!F127-logKir!F$1093)-0.5*(SLir!F127+SLir!F$1093)*(logHir!F127-logHir!F$1093)-0.5*(SLir!F127+SLir!F$1093)*(logQir!F127-logQir!F$1093),0)</f>
        <v>-0.10834047976532232</v>
      </c>
      <c r="G127" s="6">
        <f>IF(logVir!G127&lt;&gt;0,logVir!G127-logVir!G$1093-0.5*(SKir!G127+SKir!G$1093)*(logKir!G127-logKir!G$1093)-0.5*(SLir!G127+SLir!G$1093)*(logHir!G127-logHir!G$1093)-0.5*(SLir!G127+SLir!G$1093)*(logQir!G127-logQir!G$1093),0)</f>
        <v>-0.29246429953244846</v>
      </c>
      <c r="H127" s="6">
        <f>IF(logVir!H127&lt;&gt;0,logVir!H127-logVir!H$1093-0.5*(SKir!H127+SKir!H$1093)*(logKir!H127-logKir!H$1093)-0.5*(SLir!H127+SLir!H$1093)*(logHir!H127-logHir!H$1093)-0.5*(SLir!H127+SLir!H$1093)*(logQir!H127-logQir!H$1093),0)</f>
        <v>-0.32694062522491402</v>
      </c>
      <c r="I127" s="6">
        <f>IF(logVir!I127&lt;&gt;0,logVir!I127-logVir!I$1093-0.5*(SKir!I127+SKir!I$1093)*(logKir!I127-logKir!I$1093)-0.5*(SLir!I127+SLir!I$1093)*(logHir!I127-logHir!I$1093)-0.5*(SLir!I127+SLir!I$1093)*(logQir!I127-logQir!I$1093),0)</f>
        <v>-0.40570011068035872</v>
      </c>
    </row>
    <row r="128" spans="1:9" x14ac:dyDescent="0.15">
      <c r="A128" s="1">
        <v>6</v>
      </c>
      <c r="B128" s="1" t="s">
        <v>104</v>
      </c>
      <c r="C128" s="1">
        <v>10</v>
      </c>
      <c r="D128" s="1" t="s">
        <v>161</v>
      </c>
      <c r="E128" s="6">
        <f>IF(logVir!E128&lt;&gt;0,logVir!E128-logVir!E$1094-0.5*(SKir!E128+SKir!E$1094)*(logKir!E128-logKir!E$1094)-0.5*(SLir!E128+SLir!E$1094)*(logHir!E128-logHir!E$1094)-0.5*(SLir!E128+SLir!E$1094)*(logQir!E128-logQir!E$1094),0)</f>
        <v>-0.23596870810548748</v>
      </c>
      <c r="F128" s="6">
        <f>IF(logVir!F128&lt;&gt;0,logVir!F128-logVir!F$1094-0.5*(SKir!F128+SKir!F$1094)*(logKir!F128-logKir!F$1094)-0.5*(SLir!F128+SLir!F$1094)*(logHir!F128-logHir!F$1094)-0.5*(SLir!F128+SLir!F$1094)*(logQir!F128-logQir!F$1094),0)</f>
        <v>-0.16888673750572061</v>
      </c>
      <c r="G128" s="6">
        <f>IF(logVir!G128&lt;&gt;0,logVir!G128-logVir!G$1094-0.5*(SKir!G128+SKir!G$1094)*(logKir!G128-logKir!G$1094)-0.5*(SLir!G128+SLir!G$1094)*(logHir!G128-logHir!G$1094)-0.5*(SLir!G128+SLir!G$1094)*(logQir!G128-logQir!G$1094),0)</f>
        <v>4.2128318801166582E-2</v>
      </c>
      <c r="H128" s="6">
        <f>IF(logVir!H128&lt;&gt;0,logVir!H128-logVir!H$1094-0.5*(SKir!H128+SKir!H$1094)*(logKir!H128-logKir!H$1094)-0.5*(SLir!H128+SLir!H$1094)*(logHir!H128-logHir!H$1094)-0.5*(SLir!H128+SLir!H$1094)*(logQir!H128-logQir!H$1094),0)</f>
        <v>-0.18288940318390595</v>
      </c>
      <c r="I128" s="6">
        <f>IF(logVir!I128&lt;&gt;0,logVir!I128-logVir!I$1094-0.5*(SKir!I128+SKir!I$1094)*(logKir!I128-logKir!I$1094)-0.5*(SLir!I128+SLir!I$1094)*(logHir!I128-logHir!I$1094)-0.5*(SLir!I128+SLir!I$1094)*(logQir!I128-logQir!I$1094),0)</f>
        <v>-7.9254648785615528E-2</v>
      </c>
    </row>
    <row r="129" spans="1:9" x14ac:dyDescent="0.15">
      <c r="A129" s="1">
        <v>6</v>
      </c>
      <c r="B129" s="1" t="s">
        <v>104</v>
      </c>
      <c r="C129" s="1">
        <v>11</v>
      </c>
      <c r="D129" s="1" t="s">
        <v>162</v>
      </c>
      <c r="E129" s="6">
        <f>IF(logVir!E129&lt;&gt;0,logVir!E129-logVir!E$1095-0.5*(SKir!E129+SKir!E$1095)*(logKir!E129-logKir!E$1095)-0.5*(SLir!E129+SLir!E$1095)*(logHir!E129-logHir!E$1095)-0.5*(SLir!E129+SLir!E$1095)*(logQir!E129-logQir!E$1095),0)</f>
        <v>-0.17255321866844847</v>
      </c>
      <c r="F129" s="6">
        <f>IF(logVir!F129&lt;&gt;0,logVir!F129-logVir!F$1095-0.5*(SKir!F129+SKir!F$1095)*(logKir!F129-logKir!F$1095)-0.5*(SLir!F129+SLir!F$1095)*(logHir!F129-logHir!F$1095)-0.5*(SLir!F129+SLir!F$1095)*(logQir!F129-logQir!F$1095),0)</f>
        <v>-0.17705606489816952</v>
      </c>
      <c r="G129" s="6">
        <f>IF(logVir!G129&lt;&gt;0,logVir!G129-logVir!G$1095-0.5*(SKir!G129+SKir!G$1095)*(logKir!G129-logKir!G$1095)-0.5*(SLir!G129+SLir!G$1095)*(logHir!G129-logHir!G$1095)-0.5*(SLir!G129+SLir!G$1095)*(logQir!G129-logQir!G$1095),0)</f>
        <v>-9.7356908466211992E-2</v>
      </c>
      <c r="H129" s="6">
        <f>IF(logVir!H129&lt;&gt;0,logVir!H129-logVir!H$1095-0.5*(SKir!H129+SKir!H$1095)*(logKir!H129-logKir!H$1095)-0.5*(SLir!H129+SLir!H$1095)*(logHir!H129-logHir!H$1095)-0.5*(SLir!H129+SLir!H$1095)*(logQir!H129-logQir!H$1095),0)</f>
        <v>-8.7956150660850801E-2</v>
      </c>
      <c r="I129" s="6">
        <f>IF(logVir!I129&lt;&gt;0,logVir!I129-logVir!I$1095-0.5*(SKir!I129+SKir!I$1095)*(logKir!I129-logKir!I$1095)-0.5*(SLir!I129+SLir!I$1095)*(logHir!I129-logHir!I$1095)-0.5*(SLir!I129+SLir!I$1095)*(logQir!I129-logQir!I$1095),0)</f>
        <v>-3.2504311768391816E-2</v>
      </c>
    </row>
    <row r="130" spans="1:9" x14ac:dyDescent="0.15">
      <c r="A130" s="1">
        <v>6</v>
      </c>
      <c r="B130" s="1" t="s">
        <v>104</v>
      </c>
      <c r="C130" s="1">
        <v>12</v>
      </c>
      <c r="D130" s="1" t="s">
        <v>163</v>
      </c>
      <c r="E130" s="6">
        <f>IF(logVir!E130&lt;&gt;0,logVir!E130-logVir!E$1096-0.5*(SKir!E130+SKir!E$1096)*(logKir!E130-logKir!E$1096)-0.5*(SLir!E130+SLir!E$1096)*(logHir!E130-logHir!E$1096)-0.5*(SLir!E130+SLir!E$1096)*(logQir!E130-logQir!E$1096),0)</f>
        <v>-0.51457098460399764</v>
      </c>
      <c r="F130" s="6">
        <f>IF(logVir!F130&lt;&gt;0,logVir!F130-logVir!F$1096-0.5*(SKir!F130+SKir!F$1096)*(logKir!F130-logKir!F$1096)-0.5*(SLir!F130+SLir!F$1096)*(logHir!F130-logHir!F$1096)-0.5*(SLir!F130+SLir!F$1096)*(logQir!F130-logQir!F$1096),0)</f>
        <v>-0.25826601778368807</v>
      </c>
      <c r="G130" s="6">
        <f>IF(logVir!G130&lt;&gt;0,logVir!G130-logVir!G$1096-0.5*(SKir!G130+SKir!G$1096)*(logKir!G130-logKir!G$1096)-0.5*(SLir!G130+SLir!G$1096)*(logHir!G130-logHir!G$1096)-0.5*(SLir!G130+SLir!G$1096)*(logQir!G130-logQir!G$1096),0)</f>
        <v>-0.16157257314779228</v>
      </c>
      <c r="H130" s="6">
        <f>IF(logVir!H130&lt;&gt;0,logVir!H130-logVir!H$1096-0.5*(SKir!H130+SKir!H$1096)*(logKir!H130-logKir!H$1096)-0.5*(SLir!H130+SLir!H$1096)*(logHir!H130-logHir!H$1096)-0.5*(SLir!H130+SLir!H$1096)*(logQir!H130-logQir!H$1096),0)</f>
        <v>-0.14441156618985146</v>
      </c>
      <c r="I130" s="6">
        <f>IF(logVir!I130&lt;&gt;0,logVir!I130-logVir!I$1096-0.5*(SKir!I130+SKir!I$1096)*(logKir!I130-logKir!I$1096)-0.5*(SLir!I130+SLir!I$1096)*(logHir!I130-logHir!I$1096)-0.5*(SLir!I130+SLir!I$1096)*(logQir!I130-logQir!I$1096),0)</f>
        <v>9.5624362288672549E-2</v>
      </c>
    </row>
    <row r="131" spans="1:9" x14ac:dyDescent="0.15">
      <c r="A131" s="1">
        <v>6</v>
      </c>
      <c r="B131" s="1" t="s">
        <v>104</v>
      </c>
      <c r="C131" s="1">
        <v>13</v>
      </c>
      <c r="D131" s="1" t="s">
        <v>164</v>
      </c>
      <c r="E131" s="6">
        <f>IF(logVir!E131&lt;&gt;0,logVir!E131-logVir!E$1097-0.5*(SKir!E131+SKir!E$1097)*(logKir!E131-logKir!E$1097)-0.5*(SLir!E131+SLir!E$1097)*(logHir!E131-logHir!E$1097)-0.5*(SLir!E131+SLir!E$1097)*(logQir!E131-logQir!E$1097),0)</f>
        <v>-0.39791238329636119</v>
      </c>
      <c r="F131" s="6">
        <f>IF(logVir!F131&lt;&gt;0,logVir!F131-logVir!F$1097-0.5*(SKir!F131+SKir!F$1097)*(logKir!F131-logKir!F$1097)-0.5*(SLir!F131+SLir!F$1097)*(logHir!F131-logHir!F$1097)-0.5*(SLir!F131+SLir!F$1097)*(logQir!F131-logQir!F$1097),0)</f>
        <v>-9.2729921830700696E-2</v>
      </c>
      <c r="G131" s="6">
        <f>IF(logVir!G131&lt;&gt;0,logVir!G131-logVir!G$1097-0.5*(SKir!G131+SKir!G$1097)*(logKir!G131-logKir!G$1097)-0.5*(SLir!G131+SLir!G$1097)*(logHir!G131-logHir!G$1097)-0.5*(SLir!G131+SLir!G$1097)*(logQir!G131-logQir!G$1097),0)</f>
        <v>-3.3097740856909384E-2</v>
      </c>
      <c r="H131" s="6">
        <f>IF(logVir!H131&lt;&gt;0,logVir!H131-logVir!H$1097-0.5*(SKir!H131+SKir!H$1097)*(logKir!H131-logKir!H$1097)-0.5*(SLir!H131+SLir!H$1097)*(logHir!H131-logHir!H$1097)-0.5*(SLir!H131+SLir!H$1097)*(logQir!H131-logQir!H$1097),0)</f>
        <v>-0.10303907399614196</v>
      </c>
      <c r="I131" s="6">
        <f>IF(logVir!I131&lt;&gt;0,logVir!I131-logVir!I$1097-0.5*(SKir!I131+SKir!I$1097)*(logKir!I131-logKir!I$1097)-0.5*(SLir!I131+SLir!I$1097)*(logHir!I131-logHir!I$1097)-0.5*(SLir!I131+SLir!I$1097)*(logQir!I131-logQir!I$1097),0)</f>
        <v>-0.21116650796109734</v>
      </c>
    </row>
    <row r="132" spans="1:9" x14ac:dyDescent="0.15">
      <c r="A132" s="1">
        <v>6</v>
      </c>
      <c r="B132" s="1" t="s">
        <v>104</v>
      </c>
      <c r="C132" s="1">
        <v>14</v>
      </c>
      <c r="D132" s="1" t="s">
        <v>165</v>
      </c>
      <c r="E132" s="6">
        <f>IF(logVir!E132&lt;&gt;0,logVir!E132-logVir!E$1098-0.5*(SKir!E132+SKir!E$1098)*(logKir!E132-logKir!E$1098)-0.5*(SLir!E132+SLir!E$1098)*(logHir!E132-logHir!E$1098)-0.5*(SLir!E132+SLir!E$1098)*(logQir!E132-logQir!E$1098),0)</f>
        <v>-0.66355196851527587</v>
      </c>
      <c r="F132" s="6">
        <f>IF(logVir!F132&lt;&gt;0,logVir!F132-logVir!F$1098-0.5*(SKir!F132+SKir!F$1098)*(logKir!F132-logKir!F$1098)-0.5*(SLir!F132+SLir!F$1098)*(logHir!F132-logHir!F$1098)-0.5*(SLir!F132+SLir!F$1098)*(logQir!F132-logQir!F$1098),0)</f>
        <v>-0.26288663386120686</v>
      </c>
      <c r="G132" s="6">
        <f>IF(logVir!G132&lt;&gt;0,logVir!G132-logVir!G$1098-0.5*(SKir!G132+SKir!G$1098)*(logKir!G132-logKir!G$1098)-0.5*(SLir!G132+SLir!G$1098)*(logHir!G132-logHir!G$1098)-0.5*(SLir!G132+SLir!G$1098)*(logQir!G132-logQir!G$1098),0)</f>
        <v>8.4033792541325217E-2</v>
      </c>
      <c r="H132" s="6">
        <f>IF(logVir!H132&lt;&gt;0,logVir!H132-logVir!H$1098-0.5*(SKir!H132+SKir!H$1098)*(logKir!H132-logKir!H$1098)-0.5*(SLir!H132+SLir!H$1098)*(logHir!H132-logHir!H$1098)-0.5*(SLir!H132+SLir!H$1098)*(logQir!H132-logQir!H$1098),0)</f>
        <v>8.6677810095055541E-2</v>
      </c>
      <c r="I132" s="6">
        <f>IF(logVir!I132&lt;&gt;0,logVir!I132-logVir!I$1098-0.5*(SKir!I132+SKir!I$1098)*(logKir!I132-logKir!I$1098)-0.5*(SLir!I132+SLir!I$1098)*(logHir!I132-logHir!I$1098)-0.5*(SLir!I132+SLir!I$1098)*(logQir!I132-logQir!I$1098),0)</f>
        <v>-0.26743479176404522</v>
      </c>
    </row>
    <row r="133" spans="1:9" x14ac:dyDescent="0.15">
      <c r="A133" s="1">
        <v>6</v>
      </c>
      <c r="B133" s="1" t="s">
        <v>104</v>
      </c>
      <c r="C133" s="1">
        <v>15</v>
      </c>
      <c r="D133" s="1" t="s">
        <v>166</v>
      </c>
      <c r="E133" s="6">
        <f>IF(logVir!E133&lt;&gt;0,logVir!E133-logVir!E$1099-0.5*(SKir!E133+SKir!E$1099)*(logKir!E133-logKir!E$1099)-0.5*(SLir!E133+SLir!E$1099)*(logHir!E133-logHir!E$1099)-0.5*(SLir!E133+SLir!E$1099)*(logQir!E133-logQir!E$1099),0)</f>
        <v>-6.8975830315764874E-2</v>
      </c>
      <c r="F133" s="6">
        <f>IF(logVir!F133&lt;&gt;0,logVir!F133-logVir!F$1099-0.5*(SKir!F133+SKir!F$1099)*(logKir!F133-logKir!F$1099)-0.5*(SLir!F133+SLir!F$1099)*(logHir!F133-logHir!F$1099)-0.5*(SLir!F133+SLir!F$1099)*(logQir!F133-logQir!F$1099),0)</f>
        <v>2.0267202576752311E-2</v>
      </c>
      <c r="G133" s="6">
        <f>IF(logVir!G133&lt;&gt;0,logVir!G133-logVir!G$1099-0.5*(SKir!G133+SKir!G$1099)*(logKir!G133-logKir!G$1099)-0.5*(SLir!G133+SLir!G$1099)*(logHir!G133-logHir!G$1099)-0.5*(SLir!G133+SLir!G$1099)*(logQir!G133-logQir!G$1099),0)</f>
        <v>-1.9068151107808184E-2</v>
      </c>
      <c r="H133" s="6">
        <f>IF(logVir!H133&lt;&gt;0,logVir!H133-logVir!H$1099-0.5*(SKir!H133+SKir!H$1099)*(logKir!H133-logKir!H$1099)-0.5*(SLir!H133+SLir!H$1099)*(logHir!H133-logHir!H$1099)-0.5*(SLir!H133+SLir!H$1099)*(logQir!H133-logQir!H$1099),0)</f>
        <v>5.6001869529797854E-2</v>
      </c>
      <c r="I133" s="6">
        <f>IF(logVir!I133&lt;&gt;0,logVir!I133-logVir!I$1099-0.5*(SKir!I133+SKir!I$1099)*(logKir!I133-logKir!I$1099)-0.5*(SLir!I133+SLir!I$1099)*(logHir!I133-logHir!I$1099)-0.5*(SLir!I133+SLir!I$1099)*(logQir!I133-logQir!I$1099),0)</f>
        <v>-9.6589570740753819E-2</v>
      </c>
    </row>
    <row r="134" spans="1:9" x14ac:dyDescent="0.15">
      <c r="A134" s="1">
        <v>6</v>
      </c>
      <c r="B134" s="1" t="s">
        <v>54</v>
      </c>
      <c r="C134" s="1">
        <v>16</v>
      </c>
      <c r="D134" s="1" t="s">
        <v>149</v>
      </c>
      <c r="E134" s="6">
        <f>IF(logVir!E134&lt;&gt;0,logVir!E134-logVir!E$1100-0.5*(SKir!E134+SKir!E$1100)*(logKir!E134-logKir!E$1100)-0.5*(SLir!E134+SLir!E$1100)*(logHir!E134-logHir!E$1100)-0.5*(SLir!E134+SLir!E$1100)*(logQir!E134-logQir!E$1100),0)</f>
        <v>0.11303001950590232</v>
      </c>
      <c r="F134" s="6">
        <f>IF(logVir!F134&lt;&gt;0,logVir!F134-logVir!F$1100-0.5*(SKir!F134+SKir!F$1100)*(logKir!F134-logKir!F$1100)-0.5*(SLir!F134+SLir!F$1100)*(logHir!F134-logHir!F$1100)-0.5*(SLir!F134+SLir!F$1100)*(logQir!F134-logQir!F$1100),0)</f>
        <v>6.0530442308564442E-2</v>
      </c>
      <c r="G134" s="6">
        <f>IF(logVir!G134&lt;&gt;0,logVir!G134-logVir!G$1100-0.5*(SKir!G134+SKir!G$1100)*(logKir!G134-logKir!G$1100)-0.5*(SLir!G134+SLir!G$1100)*(logHir!G134-logHir!G$1100)-0.5*(SLir!G134+SLir!G$1100)*(logQir!G134-logQir!G$1100),0)</f>
        <v>9.0457553112046306E-3</v>
      </c>
      <c r="H134" s="6">
        <f>IF(logVir!H134&lt;&gt;0,logVir!H134-logVir!H$1100-0.5*(SKir!H134+SKir!H$1100)*(logKir!H134-logKir!H$1100)-0.5*(SLir!H134+SLir!H$1100)*(logHir!H134-logHir!H$1100)-0.5*(SLir!H134+SLir!H$1100)*(logQir!H134-logQir!H$1100),0)</f>
        <v>-6.2698472253095036E-2</v>
      </c>
      <c r="I134" s="6">
        <f>IF(logVir!I134&lt;&gt;0,logVir!I134-logVir!I$1100-0.5*(SKir!I134+SKir!I$1100)*(logKir!I134-logKir!I$1100)-0.5*(SLir!I134+SLir!I$1100)*(logHir!I134-logHir!I$1100)-0.5*(SLir!I134+SLir!I$1100)*(logQir!I134-logQir!I$1100),0)</f>
        <v>-0.45835148204774395</v>
      </c>
    </row>
    <row r="135" spans="1:9" x14ac:dyDescent="0.15">
      <c r="A135" s="1">
        <v>6</v>
      </c>
      <c r="B135" s="1" t="s">
        <v>54</v>
      </c>
      <c r="C135" s="1">
        <v>17</v>
      </c>
      <c r="D135" s="1" t="s">
        <v>150</v>
      </c>
      <c r="E135" s="6">
        <f>IF(logVir!E135&lt;&gt;0,logVir!E135-logVir!E$1101-0.5*(SKir!E135+SKir!E$1101)*(logKir!E135-logKir!E$1101)-0.5*(SLir!E135+SLir!E$1101)*(logHir!E135-logHir!E$1101)-0.5*(SLir!E135+SLir!E$1101)*(logQir!E135-logQir!E$1101),0)</f>
        <v>-3.9406057655043833E-2</v>
      </c>
      <c r="F135" s="6">
        <f>IF(logVir!F135&lt;&gt;0,logVir!F135-logVir!F$1101-0.5*(SKir!F135+SKir!F$1101)*(logKir!F135-logKir!F$1101)-0.5*(SLir!F135+SLir!F$1101)*(logHir!F135-logHir!F$1101)-0.5*(SLir!F135+SLir!F$1101)*(logQir!F135-logQir!F$1101),0)</f>
        <v>-7.3676631950387858E-2</v>
      </c>
      <c r="G135" s="6">
        <f>IF(logVir!G135&lt;&gt;0,logVir!G135-logVir!G$1101-0.5*(SKir!G135+SKir!G$1101)*(logKir!G135-logKir!G$1101)-0.5*(SLir!G135+SLir!G$1101)*(logHir!G135-logHir!G$1101)-0.5*(SLir!G135+SLir!G$1101)*(logQir!G135-logQir!G$1101),0)</f>
        <v>-3.0794716590152659E-2</v>
      </c>
      <c r="H135" s="6">
        <f>IF(logVir!H135&lt;&gt;0,logVir!H135-logVir!H$1101-0.5*(SKir!H135+SKir!H$1101)*(logKir!H135-logKir!H$1101)-0.5*(SLir!H135+SLir!H$1101)*(logHir!H135-logHir!H$1101)-0.5*(SLir!H135+SLir!H$1101)*(logQir!H135-logQir!H$1101),0)</f>
        <v>-3.8957073707364821E-2</v>
      </c>
      <c r="I135" s="6">
        <f>IF(logVir!I135&lt;&gt;0,logVir!I135-logVir!I$1101-0.5*(SKir!I135+SKir!I$1101)*(logKir!I135-logKir!I$1101)-0.5*(SLir!I135+SLir!I$1101)*(logHir!I135-logHir!I$1101)-0.5*(SLir!I135+SLir!I$1101)*(logQir!I135-logQir!I$1101),0)</f>
        <v>-0.10149031807811427</v>
      </c>
    </row>
    <row r="136" spans="1:9" x14ac:dyDescent="0.15">
      <c r="A136" s="1">
        <v>6</v>
      </c>
      <c r="B136" s="1" t="s">
        <v>54</v>
      </c>
      <c r="C136" s="1">
        <v>18</v>
      </c>
      <c r="D136" s="1" t="s">
        <v>151</v>
      </c>
      <c r="E136" s="6">
        <f>IF(logVir!E136&lt;&gt;0,logVir!E136-logVir!E$1102-0.5*(SKir!E136+SKir!E$1102)*(logKir!E136-logKir!E$1102)-0.5*(SLir!E136+SLir!E$1102)*(logHir!E136-logHir!E$1102)-0.5*(SLir!E136+SLir!E$1102)*(logQir!E136-logQir!E$1102),0)</f>
        <v>-0.10240135375671702</v>
      </c>
      <c r="F136" s="6">
        <f>IF(logVir!F136&lt;&gt;0,logVir!F136-logVir!F$1102-0.5*(SKir!F136+SKir!F$1102)*(logKir!F136-logKir!F$1102)-0.5*(SLir!F136+SLir!F$1102)*(logHir!F136-logHir!F$1102)-0.5*(SLir!F136+SLir!F$1102)*(logQir!F136-logQir!F$1102),0)</f>
        <v>-0.15761879223870012</v>
      </c>
      <c r="G136" s="6">
        <f>IF(logVir!G136&lt;&gt;0,logVir!G136-logVir!G$1102-0.5*(SKir!G136+SKir!G$1102)*(logKir!G136-logKir!G$1102)-0.5*(SLir!G136+SLir!G$1102)*(logHir!G136-logHir!G$1102)-0.5*(SLir!G136+SLir!G$1102)*(logQir!G136-logQir!G$1102),0)</f>
        <v>-0.19051656812598666</v>
      </c>
      <c r="H136" s="6">
        <f>IF(logVir!H136&lt;&gt;0,logVir!H136-logVir!H$1102-0.5*(SKir!H136+SKir!H$1102)*(logKir!H136-logKir!H$1102)-0.5*(SLir!H136+SLir!H$1102)*(logHir!H136-logHir!H$1102)-0.5*(SLir!H136+SLir!H$1102)*(logQir!H136-logQir!H$1102),0)</f>
        <v>-0.19930843094400155</v>
      </c>
      <c r="I136" s="6">
        <f>IF(logVir!I136&lt;&gt;0,logVir!I136-logVir!I$1102-0.5*(SKir!I136+SKir!I$1102)*(logKir!I136-logKir!I$1102)-0.5*(SLir!I136+SLir!I$1102)*(logHir!I136-logHir!I$1102)-0.5*(SLir!I136+SLir!I$1102)*(logQir!I136-logQir!I$1102),0)</f>
        <v>-0.19148979242618586</v>
      </c>
    </row>
    <row r="137" spans="1:9" x14ac:dyDescent="0.15">
      <c r="A137" s="1">
        <v>6</v>
      </c>
      <c r="B137" s="1" t="s">
        <v>54</v>
      </c>
      <c r="C137" s="1">
        <v>19</v>
      </c>
      <c r="D137" s="1" t="s">
        <v>152</v>
      </c>
      <c r="E137" s="6">
        <f>IF(logVir!E137&lt;&gt;0,logVir!E137-logVir!E$1103-0.5*(SKir!E137+SKir!E$1103)*(logKir!E137-logKir!E$1103)-0.5*(SLir!E137+SLir!E$1103)*(logHir!E137-logHir!E$1103)-0.5*(SLir!E137+SLir!E$1103)*(logQir!E137-logQir!E$1103),0)</f>
        <v>6.9817365769222012E-2</v>
      </c>
      <c r="F137" s="6">
        <f>IF(logVir!F137&lt;&gt;0,logVir!F137-logVir!F$1103-0.5*(SKir!F137+SKir!F$1103)*(logKir!F137-logKir!F$1103)-0.5*(SLir!F137+SLir!F$1103)*(logHir!F137-logHir!F$1103)-0.5*(SLir!F137+SLir!F$1103)*(logQir!F137-logQir!F$1103),0)</f>
        <v>-0.17375619981980092</v>
      </c>
      <c r="G137" s="6">
        <f>IF(logVir!G137&lt;&gt;0,logVir!G137-logVir!G$1103-0.5*(SKir!G137+SKir!G$1103)*(logKir!G137-logKir!G$1103)-0.5*(SLir!G137+SLir!G$1103)*(logHir!G137-logHir!G$1103)-0.5*(SLir!G137+SLir!G$1103)*(logQir!G137-logQir!G$1103),0)</f>
        <v>-0.21405860904088236</v>
      </c>
      <c r="H137" s="6">
        <f>IF(logVir!H137&lt;&gt;0,logVir!H137-logVir!H$1103-0.5*(SKir!H137+SKir!H$1103)*(logKir!H137-logKir!H$1103)-0.5*(SLir!H137+SLir!H$1103)*(logHir!H137-logHir!H$1103)-0.5*(SLir!H137+SLir!H$1103)*(logQir!H137-logQir!H$1103),0)</f>
        <v>-8.9864063343562714E-2</v>
      </c>
      <c r="I137" s="6">
        <f>IF(logVir!I137&lt;&gt;0,logVir!I137-logVir!I$1103-0.5*(SKir!I137+SKir!I$1103)*(logKir!I137-logKir!I$1103)-0.5*(SLir!I137+SLir!I$1103)*(logHir!I137-logHir!I$1103)-0.5*(SLir!I137+SLir!I$1103)*(logQir!I137-logQir!I$1103),0)</f>
        <v>-3.5756885816469103E-2</v>
      </c>
    </row>
    <row r="138" spans="1:9" x14ac:dyDescent="0.15">
      <c r="A138" s="1">
        <v>6</v>
      </c>
      <c r="B138" s="1" t="s">
        <v>54</v>
      </c>
      <c r="C138" s="1">
        <v>20</v>
      </c>
      <c r="D138" s="1" t="s">
        <v>153</v>
      </c>
      <c r="E138" s="6">
        <f>IF(logVir!E138&lt;&gt;0,logVir!E138-logVir!E$1104-0.5*(SKir!E138+SKir!E$1104)*(logKir!E138-logKir!E$1104)-0.5*(SLir!E138+SLir!E$1104)*(logHir!E138-logHir!E$1104)-0.5*(SLir!E138+SLir!E$1104)*(logQir!E138-logQir!E$1104),0)</f>
        <v>0.12831288012300701</v>
      </c>
      <c r="F138" s="6">
        <f>IF(logVir!F138&lt;&gt;0,logVir!F138-logVir!F$1104-0.5*(SKir!F138+SKir!F$1104)*(logKir!F138-logKir!F$1104)-0.5*(SLir!F138+SLir!F$1104)*(logHir!F138-logHir!F$1104)-0.5*(SLir!F138+SLir!F$1104)*(logQir!F138-logQir!F$1104),0)</f>
        <v>-9.4508940272789138E-2</v>
      </c>
      <c r="G138" s="6">
        <f>IF(logVir!G138&lt;&gt;0,logVir!G138-logVir!G$1104-0.5*(SKir!G138+SKir!G$1104)*(logKir!G138-logKir!G$1104)-0.5*(SLir!G138+SLir!G$1104)*(logHir!G138-logHir!G$1104)-0.5*(SLir!G138+SLir!G$1104)*(logQir!G138-logQir!G$1104),0)</f>
        <v>9.1929410106571866E-3</v>
      </c>
      <c r="H138" s="6">
        <f>IF(logVir!H138&lt;&gt;0,logVir!H138-logVir!H$1104-0.5*(SKir!H138+SKir!H$1104)*(logKir!H138-logKir!H$1104)-0.5*(SLir!H138+SLir!H$1104)*(logHir!H138-logHir!H$1104)-0.5*(SLir!H138+SLir!H$1104)*(logQir!H138-logQir!H$1104),0)</f>
        <v>5.7761576404593569E-2</v>
      </c>
      <c r="I138" s="6">
        <f>IF(logVir!I138&lt;&gt;0,logVir!I138-logVir!I$1104-0.5*(SKir!I138+SKir!I$1104)*(logKir!I138-logKir!I$1104)-0.5*(SLir!I138+SLir!I$1104)*(logHir!I138-logHir!I$1104)-0.5*(SLir!I138+SLir!I$1104)*(logQir!I138-logQir!I$1104),0)</f>
        <v>3.7417122057294999E-2</v>
      </c>
    </row>
    <row r="139" spans="1:9" x14ac:dyDescent="0.15">
      <c r="A139" s="1">
        <v>6</v>
      </c>
      <c r="B139" s="1" t="s">
        <v>54</v>
      </c>
      <c r="C139" s="1">
        <v>21</v>
      </c>
      <c r="D139" s="1" t="s">
        <v>154</v>
      </c>
      <c r="E139" s="6">
        <f>IF(logVir!E139&lt;&gt;0,logVir!E139-logVir!E$1105-0.5*(SKir!E139+SKir!E$1105)*(logKir!E139-logKir!E$1105)-0.5*(SLir!E139+SLir!E$1105)*(logHir!E139-logHir!E$1105)-0.5*(SLir!E139+SLir!E$1105)*(logQir!E139-logQir!E$1105),0)</f>
        <v>0.11973308609225258</v>
      </c>
      <c r="F139" s="6">
        <f>IF(logVir!F139&lt;&gt;0,logVir!F139-logVir!F$1105-0.5*(SKir!F139+SKir!F$1105)*(logKir!F139-logKir!F$1105)-0.5*(SLir!F139+SLir!F$1105)*(logHir!F139-logHir!F$1105)-0.5*(SLir!F139+SLir!F$1105)*(logQir!F139-logQir!F$1105),0)</f>
        <v>-5.7459833837054761E-2</v>
      </c>
      <c r="G139" s="6">
        <f>IF(logVir!G139&lt;&gt;0,logVir!G139-logVir!G$1105-0.5*(SKir!G139+SKir!G$1105)*(logKir!G139-logKir!G$1105)-0.5*(SLir!G139+SLir!G$1105)*(logHir!G139-logHir!G$1105)-0.5*(SLir!G139+SLir!G$1105)*(logQir!G139-logQir!G$1105),0)</f>
        <v>-8.8741108640723168E-2</v>
      </c>
      <c r="H139" s="6">
        <f>IF(logVir!H139&lt;&gt;0,logVir!H139-logVir!H$1105-0.5*(SKir!H139+SKir!H$1105)*(logKir!H139-logKir!H$1105)-0.5*(SLir!H139+SLir!H$1105)*(logHir!H139-logHir!H$1105)-0.5*(SLir!H139+SLir!H$1105)*(logQir!H139-logQir!H$1105),0)</f>
        <v>-6.3195825781660969E-2</v>
      </c>
      <c r="I139" s="6">
        <f>IF(logVir!I139&lt;&gt;0,logVir!I139-logVir!I$1105-0.5*(SKir!I139+SKir!I$1105)*(logKir!I139-logKir!I$1105)-0.5*(SLir!I139+SLir!I$1105)*(logHir!I139-logHir!I$1105)-0.5*(SLir!I139+SLir!I$1105)*(logQir!I139-logQir!I$1105),0)</f>
        <v>-0.12260827928447519</v>
      </c>
    </row>
    <row r="140" spans="1:9" x14ac:dyDescent="0.15">
      <c r="A140" s="1">
        <v>6</v>
      </c>
      <c r="B140" s="1" t="s">
        <v>5</v>
      </c>
      <c r="C140" s="1">
        <v>22</v>
      </c>
      <c r="D140" s="1" t="s">
        <v>146</v>
      </c>
      <c r="E140" s="6">
        <f>IF(logVir!E140&lt;&gt;0,logVir!E140-logVir!E$1106-0.5*(SKir!E140+SKir!E$1106)*(logKir!E140-logKir!E$1106)-0.5*(SLir!E140+SLir!E$1106)*(logHir!E140-logHir!E$1106)-0.5*(SLir!E140+SLir!E$1106)*(logQir!E140-logQir!E$1106),0)</f>
        <v>-2.2256252972583213E-2</v>
      </c>
      <c r="F140" s="6">
        <f>IF(logVir!F140&lt;&gt;0,logVir!F140-logVir!F$1106-0.5*(SKir!F140+SKir!F$1106)*(logKir!F140-logKir!F$1106)-0.5*(SLir!F140+SLir!F$1106)*(logHir!F140-logHir!F$1106)-0.5*(SLir!F140+SLir!F$1106)*(logQir!F140-logQir!F$1106),0)</f>
        <v>-6.3314331328851545E-2</v>
      </c>
      <c r="G140" s="6">
        <f>IF(logVir!G140&lt;&gt;0,logVir!G140-logVir!G$1106-0.5*(SKir!G140+SKir!G$1106)*(logKir!G140-logKir!G$1106)-0.5*(SLir!G140+SLir!G$1106)*(logHir!G140-logHir!G$1106)-0.5*(SLir!G140+SLir!G$1106)*(logQir!G140-logQir!G$1106),0)</f>
        <v>-6.7864385654936354E-2</v>
      </c>
      <c r="H140" s="6">
        <f>IF(logVir!H140&lt;&gt;0,logVir!H140-logVir!H$1106-0.5*(SKir!H140+SKir!H$1106)*(logKir!H140-logKir!H$1106)-0.5*(SLir!H140+SLir!H$1106)*(logHir!H140-logHir!H$1106)-0.5*(SLir!H140+SLir!H$1106)*(logQir!H140-logQir!H$1106),0)</f>
        <v>-3.2261109287631429E-2</v>
      </c>
      <c r="I140" s="6">
        <f>IF(logVir!I140&lt;&gt;0,logVir!I140-logVir!I$1106-0.5*(SKir!I140+SKir!I$1106)*(logKir!I140-logKir!I$1106)-0.5*(SLir!I140+SLir!I$1106)*(logHir!I140-logHir!I$1106)-0.5*(SLir!I140+SLir!I$1106)*(logQir!I140-logQir!I$1106),0)</f>
        <v>5.1434811420966571E-2</v>
      </c>
    </row>
    <row r="141" spans="1:9" x14ac:dyDescent="0.15">
      <c r="A141" s="1">
        <v>6</v>
      </c>
      <c r="B141" s="1" t="s">
        <v>5</v>
      </c>
      <c r="C141" s="1">
        <v>23</v>
      </c>
      <c r="D141" s="1" t="s">
        <v>167</v>
      </c>
      <c r="E141" s="6">
        <f>IF(logVir!E141&lt;&gt;0,logVir!E141-logVir!E$1107-0.5*(SKir!E141+SKir!E$1107)*(logKir!E141-logKir!E$1107)-0.5*(SLir!E141+SLir!E$1107)*(logHir!E141-logHir!E$1107)-0.5*(SLir!E141+SLir!E$1107)*(logQir!E141-logQir!E$1107),0)</f>
        <v>2.5439720161647313E-2</v>
      </c>
      <c r="F141" s="6">
        <f>IF(logVir!F141&lt;&gt;0,logVir!F141-logVir!F$1107-0.5*(SKir!F141+SKir!F$1107)*(logKir!F141-logKir!F$1107)-0.5*(SLir!F141+SLir!F$1107)*(logHir!F141-logHir!F$1107)-0.5*(SLir!F141+SLir!F$1107)*(logQir!F141-logQir!F$1107),0)</f>
        <v>4.4598780971753627E-2</v>
      </c>
      <c r="G141" s="6">
        <f>IF(logVir!G141&lt;&gt;0,logVir!G141-logVir!G$1107-0.5*(SKir!G141+SKir!G$1107)*(logKir!G141-logKir!G$1107)-0.5*(SLir!G141+SLir!G$1107)*(logHir!G141-logHir!G$1107)-0.5*(SLir!G141+SLir!G$1107)*(logQir!G141-logQir!G$1107),0)</f>
        <v>2.2994869844418543E-2</v>
      </c>
      <c r="H141" s="6">
        <f>IF(logVir!H141&lt;&gt;0,logVir!H141-logVir!H$1107-0.5*(SKir!H141+SKir!H$1107)*(logKir!H141-logKir!H$1107)-0.5*(SLir!H141+SLir!H$1107)*(logHir!H141-logHir!H$1107)-0.5*(SLir!H141+SLir!H$1107)*(logQir!H141-logQir!H$1107),0)</f>
        <v>9.6906553040291658E-3</v>
      </c>
      <c r="I141" s="6">
        <f>IF(logVir!I141&lt;&gt;0,logVir!I141-logVir!I$1107-0.5*(SKir!I141+SKir!I$1107)*(logKir!I141-logKir!I$1107)-0.5*(SLir!I141+SLir!I$1107)*(logHir!I141-logHir!I$1107)-0.5*(SLir!I141+SLir!I$1107)*(logQir!I141-logQir!I$1107),0)</f>
        <v>6.0202847790703486E-2</v>
      </c>
    </row>
    <row r="142" spans="1:9" x14ac:dyDescent="0.15">
      <c r="A142" s="1">
        <v>7</v>
      </c>
      <c r="B142" s="1" t="s">
        <v>55</v>
      </c>
      <c r="C142" s="1">
        <v>1</v>
      </c>
      <c r="D142" s="1" t="s">
        <v>147</v>
      </c>
      <c r="E142" s="6">
        <f>IF(logVir!E142&lt;&gt;0,logVir!E142-logVir!E$1085-0.5*(SKir!E142+SKir!E$1085)*(logKir!E142-logKir!E$1085)-0.5*(SLir!E142+SLir!E$1085)*(logHir!E142-logHir!E$1085)-0.5*(SLir!E142+SLir!E$1085)*(logQir!E142-logQir!E$1085),0)</f>
        <v>6.9624590868913011E-2</v>
      </c>
      <c r="F142" s="6">
        <f>IF(logVir!F142&lt;&gt;0,logVir!F142-logVir!F$1085-0.5*(SKir!F142+SKir!F$1085)*(logKir!F142-logKir!F$1085)-0.5*(SLir!F142+SLir!F$1085)*(logHir!F142-logHir!F$1085)-0.5*(SLir!F142+SLir!F$1085)*(logQir!F142-logQir!F$1085),0)</f>
        <v>7.8886263234431764E-2</v>
      </c>
      <c r="G142" s="6">
        <f>IF(logVir!G142&lt;&gt;0,logVir!G142-logVir!G$1085-0.5*(SKir!G142+SKir!G$1085)*(logKir!G142-logKir!G$1085)-0.5*(SLir!G142+SLir!G$1085)*(logHir!G142-logHir!G$1085)-0.5*(SLir!G142+SLir!G$1085)*(logQir!G142-logQir!G$1085),0)</f>
        <v>3.5681947054028246E-2</v>
      </c>
      <c r="H142" s="6">
        <f>IF(logVir!H142&lt;&gt;0,logVir!H142-logVir!H$1085-0.5*(SKir!H142+SKir!H$1085)*(logKir!H142-logKir!H$1085)-0.5*(SLir!H142+SLir!H$1085)*(logHir!H142-logHir!H$1085)-0.5*(SLir!H142+SLir!H$1085)*(logQir!H142-logQir!H$1085),0)</f>
        <v>-1.7901765089392355E-2</v>
      </c>
      <c r="I142" s="6">
        <f>IF(logVir!I142&lt;&gt;0,logVir!I142-logVir!I$1085-0.5*(SKir!I142+SKir!I$1085)*(logKir!I142-logKir!I$1085)-0.5*(SLir!I142+SLir!I$1085)*(logHir!I142-logHir!I$1085)-0.5*(SLir!I142+SLir!I$1085)*(logQir!I142-logQir!I$1085),0)</f>
        <v>0.16648638112680261</v>
      </c>
    </row>
    <row r="143" spans="1:9" x14ac:dyDescent="0.15">
      <c r="A143" s="1">
        <v>7</v>
      </c>
      <c r="B143" s="1" t="s">
        <v>55</v>
      </c>
      <c r="C143" s="1">
        <v>2</v>
      </c>
      <c r="D143" s="1" t="s">
        <v>148</v>
      </c>
      <c r="E143" s="6">
        <f>IF(logVir!E143&lt;&gt;0,logVir!E143-logVir!E$1086-0.5*(SKir!E143+SKir!E$1086)*(logKir!E143-logKir!E$1086)-0.5*(SLir!E143+SLir!E$1086)*(logHir!E143-logHir!E$1086)-0.5*(SLir!E143+SLir!E$1086)*(logQir!E143-logQir!E$1086),0)</f>
        <v>-1.0168476030793756</v>
      </c>
      <c r="F143" s="6">
        <f>IF(logVir!F143&lt;&gt;0,logVir!F143-logVir!F$1086-0.5*(SKir!F143+SKir!F$1086)*(logKir!F143-logKir!F$1086)-0.5*(SLir!F143+SLir!F$1086)*(logHir!F143-logHir!F$1086)-0.5*(SLir!F143+SLir!F$1086)*(logQir!F143-logQir!F$1086),0)</f>
        <v>-0.3286712041682468</v>
      </c>
      <c r="G143" s="6">
        <f>IF(logVir!G143&lt;&gt;0,logVir!G143-logVir!G$1086-0.5*(SKir!G143+SKir!G$1086)*(logKir!G143-logKir!G$1086)-0.5*(SLir!G143+SLir!G$1086)*(logHir!G143-logHir!G$1086)-0.5*(SLir!G143+SLir!G$1086)*(logQir!G143-logQir!G$1086),0)</f>
        <v>-0.24436600220183979</v>
      </c>
      <c r="H143" s="6">
        <f>IF(logVir!H143&lt;&gt;0,logVir!H143-logVir!H$1086-0.5*(SKir!H143+SKir!H$1086)*(logKir!H143-logKir!H$1086)-0.5*(SLir!H143+SLir!H$1086)*(logHir!H143-logHir!H$1086)-0.5*(SLir!H143+SLir!H$1086)*(logQir!H143-logQir!H$1086),0)</f>
        <v>-0.23633857475441836</v>
      </c>
      <c r="I143" s="6">
        <f>IF(logVir!I143&lt;&gt;0,logVir!I143-logVir!I$1086-0.5*(SKir!I143+SKir!I$1086)*(logKir!I143-logKir!I$1086)-0.5*(SLir!I143+SLir!I$1086)*(logHir!I143-logHir!I$1086)-0.5*(SLir!I143+SLir!I$1086)*(logQir!I143-logQir!I$1086),0)</f>
        <v>-0.90836517315859222</v>
      </c>
    </row>
    <row r="144" spans="1:9" x14ac:dyDescent="0.15">
      <c r="A144" s="1">
        <v>7</v>
      </c>
      <c r="B144" s="1" t="s">
        <v>105</v>
      </c>
      <c r="C144" s="1">
        <v>3</v>
      </c>
      <c r="D144" s="1" t="s">
        <v>155</v>
      </c>
      <c r="E144" s="6">
        <f>IF(logVir!E144&lt;&gt;0,logVir!E144-logVir!E$1087-0.5*(SKir!E144+SKir!E$1087)*(logKir!E144-logKir!E$1087)-0.5*(SLir!E144+SLir!E$1087)*(logHir!E144-logHir!E$1087)-0.5*(SLir!E144+SLir!E$1087)*(logQir!E144-logQir!E$1087),0)</f>
        <v>0.32875611549251388</v>
      </c>
      <c r="F144" s="6">
        <f>IF(logVir!F144&lt;&gt;0,logVir!F144-logVir!F$1087-0.5*(SKir!F144+SKir!F$1087)*(logKir!F144-logKir!F$1087)-0.5*(SLir!F144+SLir!F$1087)*(logHir!F144-logHir!F$1087)-0.5*(SLir!F144+SLir!F$1087)*(logQir!F144-logQir!F$1087),0)</f>
        <v>0.37999542985576573</v>
      </c>
      <c r="G144" s="6">
        <f>IF(logVir!G144&lt;&gt;0,logVir!G144-logVir!G$1087-0.5*(SKir!G144+SKir!G$1087)*(logKir!G144-logKir!G$1087)-0.5*(SLir!G144+SLir!G$1087)*(logHir!G144-logHir!G$1087)-0.5*(SLir!G144+SLir!G$1087)*(logQir!G144-logQir!G$1087),0)</f>
        <v>9.4651574678436143E-2</v>
      </c>
      <c r="H144" s="6">
        <f>IF(logVir!H144&lt;&gt;0,logVir!H144-logVir!H$1087-0.5*(SKir!H144+SKir!H$1087)*(logKir!H144-logKir!H$1087)-0.5*(SLir!H144+SLir!H$1087)*(logHir!H144-logHir!H$1087)-0.5*(SLir!H144+SLir!H$1087)*(logQir!H144-logQir!H$1087),0)</f>
        <v>0.72887598288598754</v>
      </c>
      <c r="I144" s="6">
        <f>IF(logVir!I144&lt;&gt;0,logVir!I144-logVir!I$1087-0.5*(SKir!I144+SKir!I$1087)*(logKir!I144-logKir!I$1087)-0.5*(SLir!I144+SLir!I$1087)*(logHir!I144-logHir!I$1087)-0.5*(SLir!I144+SLir!I$1087)*(logQir!I144-logQir!I$1087),0)</f>
        <v>0.52348693200513752</v>
      </c>
    </row>
    <row r="145" spans="1:9" x14ac:dyDescent="0.15">
      <c r="A145" s="1">
        <v>7</v>
      </c>
      <c r="B145" s="1" t="s">
        <v>105</v>
      </c>
      <c r="C145" s="1">
        <v>4</v>
      </c>
      <c r="D145" s="1" t="s">
        <v>156</v>
      </c>
      <c r="E145" s="6">
        <f>IF(logVir!E145&lt;&gt;0,logVir!E145-logVir!E$1088-0.5*(SKir!E145+SKir!E$1088)*(logKir!E145-logKir!E$1088)-0.5*(SLir!E145+SLir!E$1088)*(logHir!E145-logHir!E$1088)-0.5*(SLir!E145+SLir!E$1088)*(logQir!E145-logQir!E$1088),0)</f>
        <v>1.6657534771305077E-3</v>
      </c>
      <c r="F145" s="6">
        <f>IF(logVir!F145&lt;&gt;0,logVir!F145-logVir!F$1088-0.5*(SKir!F145+SKir!F$1088)*(logKir!F145-logKir!F$1088)-0.5*(SLir!F145+SLir!F$1088)*(logHir!F145-logHir!F$1088)-0.5*(SLir!F145+SLir!F$1088)*(logQir!F145-logQir!F$1088),0)</f>
        <v>1.8462866180894634E-2</v>
      </c>
      <c r="G145" s="6">
        <f>IF(logVir!G145&lt;&gt;0,logVir!G145-logVir!G$1088-0.5*(SKir!G145+SKir!G$1088)*(logKir!G145-logKir!G$1088)-0.5*(SLir!G145+SLir!G$1088)*(logHir!G145-logHir!G$1088)-0.5*(SLir!G145+SLir!G$1088)*(logQir!G145-logQir!G$1088),0)</f>
        <v>2.1210552130960444E-3</v>
      </c>
      <c r="H145" s="6">
        <f>IF(logVir!H145&lt;&gt;0,logVir!H145-logVir!H$1088-0.5*(SKir!H145+SKir!H$1088)*(logKir!H145-logKir!H$1088)-0.5*(SLir!H145+SLir!H$1088)*(logHir!H145-logHir!H$1088)-0.5*(SLir!H145+SLir!H$1088)*(logQir!H145-logQir!H$1088),0)</f>
        <v>-0.22595936966078525</v>
      </c>
      <c r="I145" s="6">
        <f>IF(logVir!I145&lt;&gt;0,logVir!I145-logVir!I$1088-0.5*(SKir!I145+SKir!I$1088)*(logKir!I145-logKir!I$1088)-0.5*(SLir!I145+SLir!I$1088)*(logHir!I145-logHir!I$1088)-0.5*(SLir!I145+SLir!I$1088)*(logQir!I145-logQir!I$1088),0)</f>
        <v>-0.1752482094794523</v>
      </c>
    </row>
    <row r="146" spans="1:9" x14ac:dyDescent="0.15">
      <c r="A146" s="1">
        <v>7</v>
      </c>
      <c r="B146" s="1" t="s">
        <v>105</v>
      </c>
      <c r="C146" s="1">
        <v>5</v>
      </c>
      <c r="D146" s="1" t="s">
        <v>157</v>
      </c>
      <c r="E146" s="6">
        <f>IF(logVir!E146&lt;&gt;0,logVir!E146-logVir!E$1089-0.5*(SKir!E146+SKir!E$1089)*(logKir!E146-logKir!E$1089)-0.5*(SLir!E146+SLir!E$1089)*(logHir!E146-logHir!E$1089)-0.5*(SLir!E146+SLir!E$1089)*(logQir!E146-logQir!E$1089),0)</f>
        <v>-1.6161926885168647E-2</v>
      </c>
      <c r="F146" s="6">
        <f>IF(logVir!F146&lt;&gt;0,logVir!F146-logVir!F$1089-0.5*(SKir!F146+SKir!F$1089)*(logKir!F146-logKir!F$1089)-0.5*(SLir!F146+SLir!F$1089)*(logHir!F146-logHir!F$1089)-0.5*(SLir!F146+SLir!F$1089)*(logQir!F146-logQir!F$1089),0)</f>
        <v>0.42092563617066825</v>
      </c>
      <c r="G146" s="6">
        <f>IF(logVir!G146&lt;&gt;0,logVir!G146-logVir!G$1089-0.5*(SKir!G146+SKir!G$1089)*(logKir!G146-logKir!G$1089)-0.5*(SLir!G146+SLir!G$1089)*(logHir!G146-logHir!G$1089)-0.5*(SLir!G146+SLir!G$1089)*(logQir!G146-logQir!G$1089),0)</f>
        <v>0.12486030052516714</v>
      </c>
      <c r="H146" s="6">
        <f>IF(logVir!H146&lt;&gt;0,logVir!H146-logVir!H$1089-0.5*(SKir!H146+SKir!H$1089)*(logKir!H146-logKir!H$1089)-0.5*(SLir!H146+SLir!H$1089)*(logHir!H146-logHir!H$1089)-0.5*(SLir!H146+SLir!H$1089)*(logQir!H146-logQir!H$1089),0)</f>
        <v>0.1337160304024391</v>
      </c>
      <c r="I146" s="6">
        <f>IF(logVir!I146&lt;&gt;0,logVir!I146-logVir!I$1089-0.5*(SKir!I146+SKir!I$1089)*(logKir!I146-logKir!I$1089)-0.5*(SLir!I146+SLir!I$1089)*(logHir!I146-logHir!I$1089)-0.5*(SLir!I146+SLir!I$1089)*(logQir!I146-logQir!I$1089),0)</f>
        <v>7.7175456739012493E-2</v>
      </c>
    </row>
    <row r="147" spans="1:9" x14ac:dyDescent="0.15">
      <c r="A147" s="1">
        <v>7</v>
      </c>
      <c r="B147" s="1" t="s">
        <v>105</v>
      </c>
      <c r="C147" s="1">
        <v>6</v>
      </c>
      <c r="D147" s="1" t="s">
        <v>49</v>
      </c>
      <c r="E147" s="6">
        <f>IF(logVir!E147&lt;&gt;0,logVir!E147-logVir!E$1090-0.5*(SKir!E147+SKir!E$1090)*(logKir!E147-logKir!E$1090)-0.5*(SLir!E147+SLir!E$1090)*(logHir!E147-logHir!E$1090)-0.5*(SLir!E147+SLir!E$1090)*(logQir!E147-logQir!E$1090),0)</f>
        <v>-0.17465715722653308</v>
      </c>
      <c r="F147" s="6">
        <f>IF(logVir!F147&lt;&gt;0,logVir!F147-logVir!F$1090-0.5*(SKir!F147+SKir!F$1090)*(logKir!F147-logKir!F$1090)-0.5*(SLir!F147+SLir!F$1090)*(logHir!F147-logHir!F$1090)-0.5*(SLir!F147+SLir!F$1090)*(logQir!F147-logQir!F$1090),0)</f>
        <v>0.23201326494702076</v>
      </c>
      <c r="G147" s="6">
        <f>IF(logVir!G147&lt;&gt;0,logVir!G147-logVir!G$1090-0.5*(SKir!G147+SKir!G$1090)*(logKir!G147-logKir!G$1090)-0.5*(SLir!G147+SLir!G$1090)*(logHir!G147-logHir!G$1090)-0.5*(SLir!G147+SLir!G$1090)*(logQir!G147-logQir!G$1090),0)</f>
        <v>4.9014823216698145E-2</v>
      </c>
      <c r="H147" s="6">
        <f>IF(logVir!H147&lt;&gt;0,logVir!H147-logVir!H$1090-0.5*(SKir!H147+SKir!H$1090)*(logKir!H147-logKir!H$1090)-0.5*(SLir!H147+SLir!H$1090)*(logHir!H147-logHir!H$1090)-0.5*(SLir!H147+SLir!H$1090)*(logQir!H147-logQir!H$1090),0)</f>
        <v>0.40287262999673251</v>
      </c>
      <c r="I147" s="6">
        <f>IF(logVir!I147&lt;&gt;0,logVir!I147-logVir!I$1090-0.5*(SKir!I147+SKir!I$1090)*(logKir!I147-logKir!I$1090)-0.5*(SLir!I147+SLir!I$1090)*(logHir!I147-logHir!I$1090)-0.5*(SLir!I147+SLir!I$1090)*(logQir!I147-logQir!I$1090),0)</f>
        <v>-0.13989056363897395</v>
      </c>
    </row>
    <row r="148" spans="1:9" x14ac:dyDescent="0.15">
      <c r="A148" s="1">
        <v>7</v>
      </c>
      <c r="B148" s="1" t="s">
        <v>105</v>
      </c>
      <c r="C148" s="1">
        <v>7</v>
      </c>
      <c r="D148" s="1" t="s">
        <v>158</v>
      </c>
      <c r="E148" s="6">
        <f>IF(logVir!E148&lt;&gt;0,logVir!E148-logVir!E$1091-0.5*(SKir!E148+SKir!E$1091)*(logKir!E148-logKir!E$1091)-0.5*(SLir!E148+SLir!E$1091)*(logHir!E148-logHir!E$1091)-0.5*(SLir!E148+SLir!E$1091)*(logQir!E148-logQir!E$1091),0)</f>
        <v>1.2963805261951029</v>
      </c>
      <c r="F148" s="6">
        <f>IF(logVir!F148&lt;&gt;0,logVir!F148-logVir!F$1091-0.5*(SKir!F148+SKir!F$1091)*(logKir!F148-logKir!F$1091)-0.5*(SLir!F148+SLir!F$1091)*(logHir!F148-logHir!F$1091)-0.5*(SLir!F148+SLir!F$1091)*(logQir!F148-logQir!F$1091),0)</f>
        <v>-0.26474129796247153</v>
      </c>
      <c r="G148" s="6">
        <f>IF(logVir!G148&lt;&gt;0,logVir!G148-logVir!G$1091-0.5*(SKir!G148+SKir!G$1091)*(logKir!G148-logKir!G$1091)-0.5*(SLir!G148+SLir!G$1091)*(logHir!G148-logHir!G$1091)-0.5*(SLir!G148+SLir!G$1091)*(logQir!G148-logQir!G$1091),0)</f>
        <v>-1.0811159777590311</v>
      </c>
      <c r="H148" s="6">
        <f>IF(logVir!H148&lt;&gt;0,logVir!H148-logVir!H$1091-0.5*(SKir!H148+SKir!H$1091)*(logKir!H148-logKir!H$1091)-0.5*(SLir!H148+SLir!H$1091)*(logHir!H148-logHir!H$1091)-0.5*(SLir!H148+SLir!H$1091)*(logQir!H148-logQir!H$1091),0)</f>
        <v>-0.97657009533118799</v>
      </c>
      <c r="I148" s="6">
        <f>IF(logVir!I148&lt;&gt;0,logVir!I148-logVir!I$1091-0.5*(SKir!I148+SKir!I$1091)*(logKir!I148-logKir!I$1091)-0.5*(SLir!I148+SLir!I$1091)*(logHir!I148-logHir!I$1091)-0.5*(SLir!I148+SLir!I$1091)*(logQir!I148-logQir!I$1091),0)</f>
        <v>-2.1846074278752781</v>
      </c>
    </row>
    <row r="149" spans="1:9" x14ac:dyDescent="0.15">
      <c r="A149" s="1">
        <v>7</v>
      </c>
      <c r="B149" s="1" t="s">
        <v>105</v>
      </c>
      <c r="C149" s="1">
        <v>8</v>
      </c>
      <c r="D149" s="1" t="s">
        <v>159</v>
      </c>
      <c r="E149" s="6">
        <f>IF(logVir!E149&lt;&gt;0,logVir!E149-logVir!E$1092-0.5*(SKir!E149+SKir!E$1092)*(logKir!E149-logKir!E$1092)-0.5*(SLir!E149+SLir!E$1092)*(logHir!E149-logHir!E$1092)-0.5*(SLir!E149+SLir!E$1092)*(logQir!E149-logQir!E$1092),0)</f>
        <v>-0.2506443635915801</v>
      </c>
      <c r="F149" s="6">
        <f>IF(logVir!F149&lt;&gt;0,logVir!F149-logVir!F$1092-0.5*(SKir!F149+SKir!F$1092)*(logKir!F149-logKir!F$1092)-0.5*(SLir!F149+SLir!F$1092)*(logHir!F149-logHir!F$1092)-0.5*(SLir!F149+SLir!F$1092)*(logQir!F149-logQir!F$1092),0)</f>
        <v>-0.1076625007683247</v>
      </c>
      <c r="G149" s="6">
        <f>IF(logVir!G149&lt;&gt;0,logVir!G149-logVir!G$1092-0.5*(SKir!G149+SKir!G$1092)*(logKir!G149-logKir!G$1092)-0.5*(SLir!G149+SLir!G$1092)*(logHir!G149-logHir!G$1092)-0.5*(SLir!G149+SLir!G$1092)*(logQir!G149-logQir!G$1092),0)</f>
        <v>-0.12762411730394799</v>
      </c>
      <c r="H149" s="6">
        <f>IF(logVir!H149&lt;&gt;0,logVir!H149-logVir!H$1092-0.5*(SKir!H149+SKir!H$1092)*(logKir!H149-logKir!H$1092)-0.5*(SLir!H149+SLir!H$1092)*(logHir!H149-logHir!H$1092)-0.5*(SLir!H149+SLir!H$1092)*(logQir!H149-logQir!H$1092),0)</f>
        <v>3.0048502634945809E-2</v>
      </c>
      <c r="I149" s="6">
        <f>IF(logVir!I149&lt;&gt;0,logVir!I149-logVir!I$1092-0.5*(SKir!I149+SKir!I$1092)*(logKir!I149-logKir!I$1092)-0.5*(SLir!I149+SLir!I$1092)*(logHir!I149-logHir!I$1092)-0.5*(SLir!I149+SLir!I$1092)*(logQir!I149-logQir!I$1092),0)</f>
        <v>0.17599452328700074</v>
      </c>
    </row>
    <row r="150" spans="1:9" x14ac:dyDescent="0.15">
      <c r="A150" s="1">
        <v>7</v>
      </c>
      <c r="B150" s="1" t="s">
        <v>105</v>
      </c>
      <c r="C150" s="1">
        <v>9</v>
      </c>
      <c r="D150" s="1" t="s">
        <v>160</v>
      </c>
      <c r="E150" s="6">
        <f>IF(logVir!E150&lt;&gt;0,logVir!E150-logVir!E$1093-0.5*(SKir!E150+SKir!E$1093)*(logKir!E150-logKir!E$1093)-0.5*(SLir!E150+SLir!E$1093)*(logHir!E150-logHir!E$1093)-0.5*(SLir!E150+SLir!E$1093)*(logQir!E150-logQir!E$1093),0)</f>
        <v>-1.1277758797519453</v>
      </c>
      <c r="F150" s="6">
        <f>IF(logVir!F150&lt;&gt;0,logVir!F150-logVir!F$1093-0.5*(SKir!F150+SKir!F$1093)*(logKir!F150-logKir!F$1093)-0.5*(SLir!F150+SLir!F$1093)*(logHir!F150-logHir!F$1093)-0.5*(SLir!F150+SLir!F$1093)*(logQir!F150-logQir!F$1093),0)</f>
        <v>-0.25469857755243197</v>
      </c>
      <c r="G150" s="6">
        <f>IF(logVir!G150&lt;&gt;0,logVir!G150-logVir!G$1093-0.5*(SKir!G150+SKir!G$1093)*(logKir!G150-logKir!G$1093)-0.5*(SLir!G150+SLir!G$1093)*(logHir!G150-logHir!G$1093)-0.5*(SLir!G150+SLir!G$1093)*(logQir!G150-logQir!G$1093),0)</f>
        <v>-8.3131413203009236E-2</v>
      </c>
      <c r="H150" s="6">
        <f>IF(logVir!H150&lt;&gt;0,logVir!H150-logVir!H$1093-0.5*(SKir!H150+SKir!H$1093)*(logKir!H150-logKir!H$1093)-0.5*(SLir!H150+SLir!H$1093)*(logHir!H150-logHir!H$1093)-0.5*(SLir!H150+SLir!H$1093)*(logQir!H150-logQir!H$1093),0)</f>
        <v>2.3475696852138583E-2</v>
      </c>
      <c r="I150" s="6">
        <f>IF(logVir!I150&lt;&gt;0,logVir!I150-logVir!I$1093-0.5*(SKir!I150+SKir!I$1093)*(logKir!I150-logKir!I$1093)-0.5*(SLir!I150+SLir!I$1093)*(logHir!I150-logHir!I$1093)-0.5*(SLir!I150+SLir!I$1093)*(logQir!I150-logQir!I$1093),0)</f>
        <v>-0.31274705079713672</v>
      </c>
    </row>
    <row r="151" spans="1:9" x14ac:dyDescent="0.15">
      <c r="A151" s="1">
        <v>7</v>
      </c>
      <c r="B151" s="1" t="s">
        <v>105</v>
      </c>
      <c r="C151" s="1">
        <v>10</v>
      </c>
      <c r="D151" s="1" t="s">
        <v>161</v>
      </c>
      <c r="E151" s="6">
        <f>IF(logVir!E151&lt;&gt;0,logVir!E151-logVir!E$1094-0.5*(SKir!E151+SKir!E$1094)*(logKir!E151-logKir!E$1094)-0.5*(SLir!E151+SLir!E$1094)*(logHir!E151-logHir!E$1094)-0.5*(SLir!E151+SLir!E$1094)*(logQir!E151-logQir!E$1094),0)</f>
        <v>-5.3988357610741111E-3</v>
      </c>
      <c r="F151" s="6">
        <f>IF(logVir!F151&lt;&gt;0,logVir!F151-logVir!F$1094-0.5*(SKir!F151+SKir!F$1094)*(logKir!F151-logKir!F$1094)-0.5*(SLir!F151+SLir!F$1094)*(logHir!F151-logHir!F$1094)-0.5*(SLir!F151+SLir!F$1094)*(logQir!F151-logQir!F$1094),0)</f>
        <v>5.5196544752235316E-2</v>
      </c>
      <c r="G151" s="6">
        <f>IF(logVir!G151&lt;&gt;0,logVir!G151-logVir!G$1094-0.5*(SKir!G151+SKir!G$1094)*(logKir!G151-logKir!G$1094)-0.5*(SLir!G151+SLir!G$1094)*(logHir!G151-logHir!G$1094)-0.5*(SLir!G151+SLir!G$1094)*(logQir!G151-logQir!G$1094),0)</f>
        <v>6.3730028337374039E-2</v>
      </c>
      <c r="H151" s="6">
        <f>IF(logVir!H151&lt;&gt;0,logVir!H151-logVir!H$1094-0.5*(SKir!H151+SKir!H$1094)*(logKir!H151-logKir!H$1094)-0.5*(SLir!H151+SLir!H$1094)*(logHir!H151-logHir!H$1094)-0.5*(SLir!H151+SLir!H$1094)*(logQir!H151-logQir!H$1094),0)</f>
        <v>4.4005009883209309E-2</v>
      </c>
      <c r="I151" s="6">
        <f>IF(logVir!I151&lt;&gt;0,logVir!I151-logVir!I$1094-0.5*(SKir!I151+SKir!I$1094)*(logKir!I151-logKir!I$1094)-0.5*(SLir!I151+SLir!I$1094)*(logHir!I151-logHir!I$1094)-0.5*(SLir!I151+SLir!I$1094)*(logQir!I151-logQir!I$1094),0)</f>
        <v>8.8524850328714669E-2</v>
      </c>
    </row>
    <row r="152" spans="1:9" x14ac:dyDescent="0.15">
      <c r="A152" s="1">
        <v>7</v>
      </c>
      <c r="B152" s="1" t="s">
        <v>105</v>
      </c>
      <c r="C152" s="1">
        <v>11</v>
      </c>
      <c r="D152" s="1" t="s">
        <v>162</v>
      </c>
      <c r="E152" s="6">
        <f>IF(logVir!E152&lt;&gt;0,logVir!E152-logVir!E$1095-0.5*(SKir!E152+SKir!E$1095)*(logKir!E152-logKir!E$1095)-0.5*(SLir!E152+SLir!E$1095)*(logHir!E152-logHir!E$1095)-0.5*(SLir!E152+SLir!E$1095)*(logQir!E152-logQir!E$1095),0)</f>
        <v>-0.25518338358737525</v>
      </c>
      <c r="F152" s="6">
        <f>IF(logVir!F152&lt;&gt;0,logVir!F152-logVir!F$1095-0.5*(SKir!F152+SKir!F$1095)*(logKir!F152-logKir!F$1095)-0.5*(SLir!F152+SLir!F$1095)*(logHir!F152-logHir!F$1095)-0.5*(SLir!F152+SLir!F$1095)*(logQir!F152-logQir!F$1095),0)</f>
        <v>7.6264807250838451E-3</v>
      </c>
      <c r="G152" s="6">
        <f>IF(logVir!G152&lt;&gt;0,logVir!G152-logVir!G$1095-0.5*(SKir!G152+SKir!G$1095)*(logKir!G152-logKir!G$1095)-0.5*(SLir!G152+SLir!G$1095)*(logHir!G152-logHir!G$1095)-0.5*(SLir!G152+SLir!G$1095)*(logQir!G152-logQir!G$1095),0)</f>
        <v>-5.8428648947443804E-2</v>
      </c>
      <c r="H152" s="6">
        <f>IF(logVir!H152&lt;&gt;0,logVir!H152-logVir!H$1095-0.5*(SKir!H152+SKir!H$1095)*(logKir!H152-logKir!H$1095)-0.5*(SLir!H152+SLir!H$1095)*(logHir!H152-logHir!H$1095)-0.5*(SLir!H152+SLir!H$1095)*(logQir!H152-logQir!H$1095),0)</f>
        <v>-0.11292683374556864</v>
      </c>
      <c r="I152" s="6">
        <f>IF(logVir!I152&lt;&gt;0,logVir!I152-logVir!I$1095-0.5*(SKir!I152+SKir!I$1095)*(logKir!I152-logKir!I$1095)-0.5*(SLir!I152+SLir!I$1095)*(logHir!I152-logHir!I$1095)-0.5*(SLir!I152+SLir!I$1095)*(logQir!I152-logQir!I$1095),0)</f>
        <v>-1.6643976983796091E-2</v>
      </c>
    </row>
    <row r="153" spans="1:9" x14ac:dyDescent="0.15">
      <c r="A153" s="1">
        <v>7</v>
      </c>
      <c r="B153" s="1" t="s">
        <v>105</v>
      </c>
      <c r="C153" s="1">
        <v>12</v>
      </c>
      <c r="D153" s="1" t="s">
        <v>163</v>
      </c>
      <c r="E153" s="6">
        <f>IF(logVir!E153&lt;&gt;0,logVir!E153-logVir!E$1096-0.5*(SKir!E153+SKir!E$1096)*(logKir!E153-logKir!E$1096)-0.5*(SLir!E153+SLir!E$1096)*(logHir!E153-logHir!E$1096)-0.5*(SLir!E153+SLir!E$1096)*(logQir!E153-logQir!E$1096),0)</f>
        <v>-0.20687134996492407</v>
      </c>
      <c r="F153" s="6">
        <f>IF(logVir!F153&lt;&gt;0,logVir!F153-logVir!F$1096-0.5*(SKir!F153+SKir!F$1096)*(logKir!F153-logKir!F$1096)-0.5*(SLir!F153+SLir!F$1096)*(logHir!F153-logHir!F$1096)-0.5*(SLir!F153+SLir!F$1096)*(logQir!F153-logQir!F$1096),0)</f>
        <v>0.11575587287384873</v>
      </c>
      <c r="G153" s="6">
        <f>IF(logVir!G153&lt;&gt;0,logVir!G153-logVir!G$1096-0.5*(SKir!G153+SKir!G$1096)*(logKir!G153-logKir!G$1096)-0.5*(SLir!G153+SLir!G$1096)*(logHir!G153-logHir!G$1096)-0.5*(SLir!G153+SLir!G$1096)*(logQir!G153-logQir!G$1096),0)</f>
        <v>6.5321483666371874E-3</v>
      </c>
      <c r="H153" s="6">
        <f>IF(logVir!H153&lt;&gt;0,logVir!H153-logVir!H$1096-0.5*(SKir!H153+SKir!H$1096)*(logKir!H153-logKir!H$1096)-0.5*(SLir!H153+SLir!H$1096)*(logHir!H153-logHir!H$1096)-0.5*(SLir!H153+SLir!H$1096)*(logQir!H153-logQir!H$1096),0)</f>
        <v>1.2857201364375771E-2</v>
      </c>
      <c r="I153" s="6">
        <f>IF(logVir!I153&lt;&gt;0,logVir!I153-logVir!I$1096-0.5*(SKir!I153+SKir!I$1096)*(logKir!I153-logKir!I$1096)-0.5*(SLir!I153+SLir!I$1096)*(logHir!I153-logHir!I$1096)-0.5*(SLir!I153+SLir!I$1096)*(logQir!I153-logQir!I$1096),0)</f>
        <v>-4.432406877533767E-2</v>
      </c>
    </row>
    <row r="154" spans="1:9" x14ac:dyDescent="0.15">
      <c r="A154" s="1">
        <v>7</v>
      </c>
      <c r="B154" s="1" t="s">
        <v>105</v>
      </c>
      <c r="C154" s="1">
        <v>13</v>
      </c>
      <c r="D154" s="1" t="s">
        <v>164</v>
      </c>
      <c r="E154" s="6">
        <f>IF(logVir!E154&lt;&gt;0,logVir!E154-logVir!E$1097-0.5*(SKir!E154+SKir!E$1097)*(logKir!E154-logKir!E$1097)-0.5*(SLir!E154+SLir!E$1097)*(logHir!E154-logHir!E$1097)-0.5*(SLir!E154+SLir!E$1097)*(logQir!E154-logQir!E$1097),0)</f>
        <v>-0.3533384518984175</v>
      </c>
      <c r="F154" s="6">
        <f>IF(logVir!F154&lt;&gt;0,logVir!F154-logVir!F$1097-0.5*(SKir!F154+SKir!F$1097)*(logKir!F154-logKir!F$1097)-0.5*(SLir!F154+SLir!F$1097)*(logHir!F154-logHir!F$1097)-0.5*(SLir!F154+SLir!F$1097)*(logQir!F154-logQir!F$1097),0)</f>
        <v>-4.3515663328412849E-2</v>
      </c>
      <c r="G154" s="6">
        <f>IF(logVir!G154&lt;&gt;0,logVir!G154-logVir!G$1097-0.5*(SKir!G154+SKir!G$1097)*(logKir!G154-logKir!G$1097)-0.5*(SLir!G154+SLir!G$1097)*(logHir!G154-logHir!G$1097)-0.5*(SLir!G154+SLir!G$1097)*(logQir!G154-logQir!G$1097),0)</f>
        <v>-4.0688354952453883E-2</v>
      </c>
      <c r="H154" s="6">
        <f>IF(logVir!H154&lt;&gt;0,logVir!H154-logVir!H$1097-0.5*(SKir!H154+SKir!H$1097)*(logKir!H154-logKir!H$1097)-0.5*(SLir!H154+SLir!H$1097)*(logHir!H154-logHir!H$1097)-0.5*(SLir!H154+SLir!H$1097)*(logQir!H154-logQir!H$1097),0)</f>
        <v>0.14877879994787091</v>
      </c>
      <c r="I154" s="6">
        <f>IF(logVir!I154&lt;&gt;0,logVir!I154-logVir!I$1097-0.5*(SKir!I154+SKir!I$1097)*(logKir!I154-logKir!I$1097)-0.5*(SLir!I154+SLir!I$1097)*(logHir!I154-logHir!I$1097)-0.5*(SLir!I154+SLir!I$1097)*(logQir!I154-logQir!I$1097),0)</f>
        <v>0.27483106886426029</v>
      </c>
    </row>
    <row r="155" spans="1:9" x14ac:dyDescent="0.15">
      <c r="A155" s="1">
        <v>7</v>
      </c>
      <c r="B155" s="1" t="s">
        <v>105</v>
      </c>
      <c r="C155" s="1">
        <v>14</v>
      </c>
      <c r="D155" s="1" t="s">
        <v>165</v>
      </c>
      <c r="E155" s="6">
        <f>IF(logVir!E155&lt;&gt;0,logVir!E155-logVir!E$1098-0.5*(SKir!E155+SKir!E$1098)*(logKir!E155-logKir!E$1098)-0.5*(SLir!E155+SLir!E$1098)*(logHir!E155-logHir!E$1098)-0.5*(SLir!E155+SLir!E$1098)*(logQir!E155-logQir!E$1098),0)</f>
        <v>4.8686349175404646E-2</v>
      </c>
      <c r="F155" s="6">
        <f>IF(logVir!F155&lt;&gt;0,logVir!F155-logVir!F$1098-0.5*(SKir!F155+SKir!F$1098)*(logKir!F155-logKir!F$1098)-0.5*(SLir!F155+SLir!F$1098)*(logHir!F155-logHir!F$1098)-0.5*(SLir!F155+SLir!F$1098)*(logQir!F155-logQir!F$1098),0)</f>
        <v>0.59616252614362986</v>
      </c>
      <c r="G155" s="6">
        <f>IF(logVir!G155&lt;&gt;0,logVir!G155-logVir!G$1098-0.5*(SKir!G155+SKir!G$1098)*(logKir!G155-logKir!G$1098)-0.5*(SLir!G155+SLir!G$1098)*(logHir!G155-logHir!G$1098)-0.5*(SLir!G155+SLir!G$1098)*(logQir!G155-logQir!G$1098),0)</f>
        <v>6.290542627852766E-2</v>
      </c>
      <c r="H155" s="6">
        <f>IF(logVir!H155&lt;&gt;0,logVir!H155-logVir!H$1098-0.5*(SKir!H155+SKir!H$1098)*(logKir!H155-logKir!H$1098)-0.5*(SLir!H155+SLir!H$1098)*(logHir!H155-logHir!H$1098)-0.5*(SLir!H155+SLir!H$1098)*(logQir!H155-logQir!H$1098),0)</f>
        <v>-1.7795292056168484E-2</v>
      </c>
      <c r="I155" s="6">
        <f>IF(logVir!I155&lt;&gt;0,logVir!I155-logVir!I$1098-0.5*(SKir!I155+SKir!I$1098)*(logKir!I155-logKir!I$1098)-0.5*(SLir!I155+SLir!I$1098)*(logHir!I155-logHir!I$1098)-0.5*(SLir!I155+SLir!I$1098)*(logQir!I155-logQir!I$1098),0)</f>
        <v>0.42348814565659337</v>
      </c>
    </row>
    <row r="156" spans="1:9" x14ac:dyDescent="0.15">
      <c r="A156" s="1">
        <v>7</v>
      </c>
      <c r="B156" s="1" t="s">
        <v>105</v>
      </c>
      <c r="C156" s="1">
        <v>15</v>
      </c>
      <c r="D156" s="1" t="s">
        <v>166</v>
      </c>
      <c r="E156" s="6">
        <f>IF(logVir!E156&lt;&gt;0,logVir!E156-logVir!E$1099-0.5*(SKir!E156+SKir!E$1099)*(logKir!E156-logKir!E$1099)-0.5*(SLir!E156+SLir!E$1099)*(logHir!E156-logHir!E$1099)-0.5*(SLir!E156+SLir!E$1099)*(logQir!E156-logQir!E$1099),0)</f>
        <v>-0.1365444637697083</v>
      </c>
      <c r="F156" s="6">
        <f>IF(logVir!F156&lt;&gt;0,logVir!F156-logVir!F$1099-0.5*(SKir!F156+SKir!F$1099)*(logKir!F156-logKir!F$1099)-0.5*(SLir!F156+SLir!F$1099)*(logHir!F156-logHir!F$1099)-0.5*(SLir!F156+SLir!F$1099)*(logQir!F156-logQir!F$1099),0)</f>
        <v>-5.1370464213370534E-2</v>
      </c>
      <c r="G156" s="6">
        <f>IF(logVir!G156&lt;&gt;0,logVir!G156-logVir!G$1099-0.5*(SKir!G156+SKir!G$1099)*(logKir!G156-logKir!G$1099)-0.5*(SLir!G156+SLir!G$1099)*(logHir!G156-logHir!G$1099)-0.5*(SLir!G156+SLir!G$1099)*(logQir!G156-logQir!G$1099),0)</f>
        <v>4.2685419156785469E-2</v>
      </c>
      <c r="H156" s="6">
        <f>IF(logVir!H156&lt;&gt;0,logVir!H156-logVir!H$1099-0.5*(SKir!H156+SKir!H$1099)*(logKir!H156-logKir!H$1099)-0.5*(SLir!H156+SLir!H$1099)*(logHir!H156-logHir!H$1099)-0.5*(SLir!H156+SLir!H$1099)*(logQir!H156-logQir!H$1099),0)</f>
        <v>6.6861747967710286E-2</v>
      </c>
      <c r="I156" s="6">
        <f>IF(logVir!I156&lt;&gt;0,logVir!I156-logVir!I$1099-0.5*(SKir!I156+SKir!I$1099)*(logKir!I156-logKir!I$1099)-0.5*(SLir!I156+SLir!I$1099)*(logHir!I156-logHir!I$1099)-0.5*(SLir!I156+SLir!I$1099)*(logQir!I156-logQir!I$1099),0)</f>
        <v>8.9513820664746668E-3</v>
      </c>
    </row>
    <row r="157" spans="1:9" x14ac:dyDescent="0.15">
      <c r="A157" s="1">
        <v>7</v>
      </c>
      <c r="B157" s="1" t="s">
        <v>55</v>
      </c>
      <c r="C157" s="1">
        <v>16</v>
      </c>
      <c r="D157" s="1" t="s">
        <v>149</v>
      </c>
      <c r="E157" s="6">
        <f>IF(logVir!E157&lt;&gt;0,logVir!E157-logVir!E$1100-0.5*(SKir!E157+SKir!E$1100)*(logKir!E157-logKir!E$1100)-0.5*(SLir!E157+SLir!E$1100)*(logHir!E157-logHir!E$1100)-0.5*(SLir!E157+SLir!E$1100)*(logQir!E157-logQir!E$1100),0)</f>
        <v>7.317859786917727E-2</v>
      </c>
      <c r="F157" s="6">
        <f>IF(logVir!F157&lt;&gt;0,logVir!F157-logVir!F$1100-0.5*(SKir!F157+SKir!F$1100)*(logKir!F157-logKir!F$1100)-0.5*(SLir!F157+SLir!F$1100)*(logHir!F157-logHir!F$1100)-0.5*(SLir!F157+SLir!F$1100)*(logQir!F157-logQir!F$1100),0)</f>
        <v>0.1732313662511818</v>
      </c>
      <c r="G157" s="6">
        <f>IF(logVir!G157&lt;&gt;0,logVir!G157-logVir!G$1100-0.5*(SKir!G157+SKir!G$1100)*(logKir!G157-logKir!G$1100)-0.5*(SLir!G157+SLir!G$1100)*(logHir!G157-logHir!G$1100)-0.5*(SLir!G157+SLir!G$1100)*(logQir!G157-logQir!G$1100),0)</f>
        <v>0.13995178633518565</v>
      </c>
      <c r="H157" s="6">
        <f>IF(logVir!H157&lt;&gt;0,logVir!H157-logVir!H$1100-0.5*(SKir!H157+SKir!H$1100)*(logKir!H157-logKir!H$1100)-0.5*(SLir!H157+SLir!H$1100)*(logHir!H157-logHir!H$1100)-0.5*(SLir!H157+SLir!H$1100)*(logQir!H157-logQir!H$1100),0)</f>
        <v>-6.0416291029213517E-4</v>
      </c>
      <c r="I157" s="6">
        <f>IF(logVir!I157&lt;&gt;0,logVir!I157-logVir!I$1100-0.5*(SKir!I157+SKir!I$1100)*(logKir!I157-logKir!I$1100)-0.5*(SLir!I157+SLir!I$1100)*(logHir!I157-logHir!I$1100)-0.5*(SLir!I157+SLir!I$1100)*(logQir!I157-logQir!I$1100),0)</f>
        <v>-0.1251139477774991</v>
      </c>
    </row>
    <row r="158" spans="1:9" x14ac:dyDescent="0.15">
      <c r="A158" s="1">
        <v>7</v>
      </c>
      <c r="B158" s="1" t="s">
        <v>55</v>
      </c>
      <c r="C158" s="1">
        <v>17</v>
      </c>
      <c r="D158" s="1" t="s">
        <v>150</v>
      </c>
      <c r="E158" s="6">
        <f>IF(logVir!E158&lt;&gt;0,logVir!E158-logVir!E$1101-0.5*(SKir!E158+SKir!E$1101)*(logKir!E158-logKir!E$1101)-0.5*(SLir!E158+SLir!E$1101)*(logHir!E158-logHir!E$1101)-0.5*(SLir!E158+SLir!E$1101)*(logQir!E158-logQir!E$1101),0)</f>
        <v>-0.18988351625851935</v>
      </c>
      <c r="F158" s="6">
        <f>IF(logVir!F158&lt;&gt;0,logVir!F158-logVir!F$1101-0.5*(SKir!F158+SKir!F$1101)*(logKir!F158-logKir!F$1101)-0.5*(SLir!F158+SLir!F$1101)*(logHir!F158-logHir!F$1101)-0.5*(SLir!F158+SLir!F$1101)*(logQir!F158-logQir!F$1101),0)</f>
        <v>-0.14942636007811216</v>
      </c>
      <c r="G158" s="6">
        <f>IF(logVir!G158&lt;&gt;0,logVir!G158-logVir!G$1101-0.5*(SKir!G158+SKir!G$1101)*(logKir!G158-logKir!G$1101)-0.5*(SLir!G158+SLir!G$1101)*(logHir!G158-logHir!G$1101)-0.5*(SLir!G158+SLir!G$1101)*(logQir!G158-logQir!G$1101),0)</f>
        <v>0.19238281492501286</v>
      </c>
      <c r="H158" s="6">
        <f>IF(logVir!H158&lt;&gt;0,logVir!H158-logVir!H$1101-0.5*(SKir!H158+SKir!H$1101)*(logKir!H158-logKir!H$1101)-0.5*(SLir!H158+SLir!H$1101)*(logHir!H158-logHir!H$1101)-0.5*(SLir!H158+SLir!H$1101)*(logQir!H158-logQir!H$1101),0)</f>
        <v>0.3675177478108495</v>
      </c>
      <c r="I158" s="6">
        <f>IF(logVir!I158&lt;&gt;0,logVir!I158-logVir!I$1101-0.5*(SKir!I158+SKir!I$1101)*(logKir!I158-logKir!I$1101)-0.5*(SLir!I158+SLir!I$1101)*(logHir!I158-logHir!I$1101)-0.5*(SLir!I158+SLir!I$1101)*(logQir!I158-logQir!I$1101),0)</f>
        <v>0.60663817650098939</v>
      </c>
    </row>
    <row r="159" spans="1:9" x14ac:dyDescent="0.15">
      <c r="A159" s="1">
        <v>7</v>
      </c>
      <c r="B159" s="1" t="s">
        <v>55</v>
      </c>
      <c r="C159" s="1">
        <v>18</v>
      </c>
      <c r="D159" s="1" t="s">
        <v>151</v>
      </c>
      <c r="E159" s="6">
        <f>IF(logVir!E159&lt;&gt;0,logVir!E159-logVir!E$1102-0.5*(SKir!E159+SKir!E$1102)*(logKir!E159-logKir!E$1102)-0.5*(SLir!E159+SLir!E$1102)*(logHir!E159-logHir!E$1102)-0.5*(SLir!E159+SLir!E$1102)*(logQir!E159-logQir!E$1102),0)</f>
        <v>1.6190371631593408E-2</v>
      </c>
      <c r="F159" s="6">
        <f>IF(logVir!F159&lt;&gt;0,logVir!F159-logVir!F$1102-0.5*(SKir!F159+SKir!F$1102)*(logKir!F159-logKir!F$1102)-0.5*(SLir!F159+SLir!F$1102)*(logHir!F159-logHir!F$1102)-0.5*(SLir!F159+SLir!F$1102)*(logQir!F159-logQir!F$1102),0)</f>
        <v>5.6662285997536407E-2</v>
      </c>
      <c r="G159" s="6">
        <f>IF(logVir!G159&lt;&gt;0,logVir!G159-logVir!G$1102-0.5*(SKir!G159+SKir!G$1102)*(logKir!G159-logKir!G$1102)-0.5*(SLir!G159+SLir!G$1102)*(logHir!G159-logHir!G$1102)-0.5*(SLir!G159+SLir!G$1102)*(logQir!G159-logQir!G$1102),0)</f>
        <v>-0.13528791588980407</v>
      </c>
      <c r="H159" s="6">
        <f>IF(logVir!H159&lt;&gt;0,logVir!H159-logVir!H$1102-0.5*(SKir!H159+SKir!H$1102)*(logKir!H159-logKir!H$1102)-0.5*(SLir!H159+SLir!H$1102)*(logHir!H159-logHir!H$1102)-0.5*(SLir!H159+SLir!H$1102)*(logQir!H159-logQir!H$1102),0)</f>
        <v>-0.14838547210088435</v>
      </c>
      <c r="I159" s="6">
        <f>IF(logVir!I159&lt;&gt;0,logVir!I159-logVir!I$1102-0.5*(SKir!I159+SKir!I$1102)*(logKir!I159-logKir!I$1102)-0.5*(SLir!I159+SLir!I$1102)*(logHir!I159-logHir!I$1102)-0.5*(SLir!I159+SLir!I$1102)*(logQir!I159-logQir!I$1102),0)</f>
        <v>-0.15293532763269543</v>
      </c>
    </row>
    <row r="160" spans="1:9" x14ac:dyDescent="0.15">
      <c r="A160" s="1">
        <v>7</v>
      </c>
      <c r="B160" s="1" t="s">
        <v>55</v>
      </c>
      <c r="C160" s="1">
        <v>19</v>
      </c>
      <c r="D160" s="1" t="s">
        <v>152</v>
      </c>
      <c r="E160" s="6">
        <f>IF(logVir!E160&lt;&gt;0,logVir!E160-logVir!E$1103-0.5*(SKir!E160+SKir!E$1103)*(logKir!E160-logKir!E$1103)-0.5*(SLir!E160+SLir!E$1103)*(logHir!E160-logHir!E$1103)-0.5*(SLir!E160+SLir!E$1103)*(logQir!E160-logQir!E$1103),0)</f>
        <v>2.647440301358597E-3</v>
      </c>
      <c r="F160" s="6">
        <f>IF(logVir!F160&lt;&gt;0,logVir!F160-logVir!F$1103-0.5*(SKir!F160+SKir!F$1103)*(logKir!F160-logKir!F$1103)-0.5*(SLir!F160+SLir!F$1103)*(logHir!F160-logHir!F$1103)-0.5*(SLir!F160+SLir!F$1103)*(logQir!F160-logQir!F$1103),0)</f>
        <v>1.6480494269859043E-2</v>
      </c>
      <c r="G160" s="6">
        <f>IF(logVir!G160&lt;&gt;0,logVir!G160-logVir!G$1103-0.5*(SKir!G160+SKir!G$1103)*(logKir!G160-logKir!G$1103)-0.5*(SLir!G160+SLir!G$1103)*(logHir!G160-logHir!G$1103)-0.5*(SLir!G160+SLir!G$1103)*(logQir!G160-logQir!G$1103),0)</f>
        <v>-0.18271323512698862</v>
      </c>
      <c r="H160" s="6">
        <f>IF(logVir!H160&lt;&gt;0,logVir!H160-logVir!H$1103-0.5*(SKir!H160+SKir!H$1103)*(logKir!H160-logKir!H$1103)-0.5*(SLir!H160+SLir!H$1103)*(logHir!H160-logHir!H$1103)-0.5*(SLir!H160+SLir!H$1103)*(logQir!H160-logQir!H$1103),0)</f>
        <v>-0.11221135435035015</v>
      </c>
      <c r="I160" s="6">
        <f>IF(logVir!I160&lt;&gt;0,logVir!I160-logVir!I$1103-0.5*(SKir!I160+SKir!I$1103)*(logKir!I160-logKir!I$1103)-0.5*(SLir!I160+SLir!I$1103)*(logHir!I160-logHir!I$1103)-0.5*(SLir!I160+SLir!I$1103)*(logQir!I160-logQir!I$1103),0)</f>
        <v>2.2815806834780926E-2</v>
      </c>
    </row>
    <row r="161" spans="1:9" x14ac:dyDescent="0.15">
      <c r="A161" s="1">
        <v>7</v>
      </c>
      <c r="B161" s="1" t="s">
        <v>55</v>
      </c>
      <c r="C161" s="1">
        <v>20</v>
      </c>
      <c r="D161" s="1" t="s">
        <v>153</v>
      </c>
      <c r="E161" s="6">
        <f>IF(logVir!E161&lt;&gt;0,logVir!E161-logVir!E$1104-0.5*(SKir!E161+SKir!E$1104)*(logKir!E161-logKir!E$1104)-0.5*(SLir!E161+SLir!E$1104)*(logHir!E161-logHir!E$1104)-0.5*(SLir!E161+SLir!E$1104)*(logQir!E161-logQir!E$1104),0)</f>
        <v>0.76515534539866037</v>
      </c>
      <c r="F161" s="6">
        <f>IF(logVir!F161&lt;&gt;0,logVir!F161-logVir!F$1104-0.5*(SKir!F161+SKir!F$1104)*(logKir!F161-logKir!F$1104)-0.5*(SLir!F161+SLir!F$1104)*(logHir!F161-logHir!F$1104)-0.5*(SLir!F161+SLir!F$1104)*(logQir!F161-logQir!F$1104),0)</f>
        <v>0.15019427177548073</v>
      </c>
      <c r="G161" s="6">
        <f>IF(logVir!G161&lt;&gt;0,logVir!G161-logVir!G$1104-0.5*(SKir!G161+SKir!G$1104)*(logKir!G161-logKir!G$1104)-0.5*(SLir!G161+SLir!G$1104)*(logHir!G161-logHir!G$1104)-0.5*(SLir!G161+SLir!G$1104)*(logQir!G161-logQir!G$1104),0)</f>
        <v>2.0485344015020383E-2</v>
      </c>
      <c r="H161" s="6">
        <f>IF(logVir!H161&lt;&gt;0,logVir!H161-logVir!H$1104-0.5*(SKir!H161+SKir!H$1104)*(logKir!H161-logKir!H$1104)-0.5*(SLir!H161+SLir!H$1104)*(logHir!H161-logHir!H$1104)-0.5*(SLir!H161+SLir!H$1104)*(logQir!H161-logQir!H$1104),0)</f>
        <v>2.2036850592082637E-4</v>
      </c>
      <c r="I161" s="6">
        <f>IF(logVir!I161&lt;&gt;0,logVir!I161-logVir!I$1104-0.5*(SKir!I161+SKir!I$1104)*(logKir!I161-logKir!I$1104)-0.5*(SLir!I161+SLir!I$1104)*(logHir!I161-logHir!I$1104)-0.5*(SLir!I161+SLir!I$1104)*(logQir!I161-logQir!I$1104),0)</f>
        <v>1.9751077689445812E-2</v>
      </c>
    </row>
    <row r="162" spans="1:9" x14ac:dyDescent="0.15">
      <c r="A162" s="1">
        <v>7</v>
      </c>
      <c r="B162" s="1" t="s">
        <v>55</v>
      </c>
      <c r="C162" s="1">
        <v>21</v>
      </c>
      <c r="D162" s="1" t="s">
        <v>154</v>
      </c>
      <c r="E162" s="6">
        <f>IF(logVir!E162&lt;&gt;0,logVir!E162-logVir!E$1105-0.5*(SKir!E162+SKir!E$1105)*(logKir!E162-logKir!E$1105)-0.5*(SLir!E162+SLir!E$1105)*(logHir!E162-logHir!E$1105)-0.5*(SLir!E162+SLir!E$1105)*(logQir!E162-logQir!E$1105),0)</f>
        <v>4.7949286106914825E-2</v>
      </c>
      <c r="F162" s="6">
        <f>IF(logVir!F162&lt;&gt;0,logVir!F162-logVir!F$1105-0.5*(SKir!F162+SKir!F$1105)*(logKir!F162-logKir!F$1105)-0.5*(SLir!F162+SLir!F$1105)*(logHir!F162-logHir!F$1105)-0.5*(SLir!F162+SLir!F$1105)*(logQir!F162-logQir!F$1105),0)</f>
        <v>8.9638449423852257E-3</v>
      </c>
      <c r="G162" s="6">
        <f>IF(logVir!G162&lt;&gt;0,logVir!G162-logVir!G$1105-0.5*(SKir!G162+SKir!G$1105)*(logKir!G162-logKir!G$1105)-0.5*(SLir!G162+SLir!G$1105)*(logHir!G162-logHir!G$1105)-0.5*(SLir!G162+SLir!G$1105)*(logQir!G162-logQir!G$1105),0)</f>
        <v>2.1260813729189997E-2</v>
      </c>
      <c r="H162" s="6">
        <f>IF(logVir!H162&lt;&gt;0,logVir!H162-logVir!H$1105-0.5*(SKir!H162+SKir!H$1105)*(logKir!H162-logKir!H$1105)-0.5*(SLir!H162+SLir!H$1105)*(logHir!H162-logHir!H$1105)-0.5*(SLir!H162+SLir!H$1105)*(logQir!H162-logQir!H$1105),0)</f>
        <v>8.4351877129544811E-2</v>
      </c>
      <c r="I162" s="6">
        <f>IF(logVir!I162&lt;&gt;0,logVir!I162-logVir!I$1105-0.5*(SKir!I162+SKir!I$1105)*(logKir!I162-logKir!I$1105)-0.5*(SLir!I162+SLir!I$1105)*(logHir!I162-logHir!I$1105)-0.5*(SLir!I162+SLir!I$1105)*(logQir!I162-logQir!I$1105),0)</f>
        <v>0.14145787126640916</v>
      </c>
    </row>
    <row r="163" spans="1:9" x14ac:dyDescent="0.15">
      <c r="A163" s="1">
        <v>7</v>
      </c>
      <c r="B163" s="1" t="s">
        <v>6</v>
      </c>
      <c r="C163" s="1">
        <v>22</v>
      </c>
      <c r="D163" s="1" t="s">
        <v>146</v>
      </c>
      <c r="E163" s="6">
        <f>IF(logVir!E163&lt;&gt;0,logVir!E163-logVir!E$1106-0.5*(SKir!E163+SKir!E$1106)*(logKir!E163-logKir!E$1106)-0.5*(SLir!E163+SLir!E$1106)*(logHir!E163-logHir!E$1106)-0.5*(SLir!E163+SLir!E$1106)*(logQir!E163-logQir!E$1106),0)</f>
        <v>-0.22835165220242179</v>
      </c>
      <c r="F163" s="6">
        <f>IF(logVir!F163&lt;&gt;0,logVir!F163-logVir!F$1106-0.5*(SKir!F163+SKir!F$1106)*(logKir!F163-logKir!F$1106)-0.5*(SLir!F163+SLir!F$1106)*(logHir!F163-logHir!F$1106)-0.5*(SLir!F163+SLir!F$1106)*(logQir!F163-logQir!F$1106),0)</f>
        <v>1.3106738781117575E-2</v>
      </c>
      <c r="G163" s="6">
        <f>IF(logVir!G163&lt;&gt;0,logVir!G163-logVir!G$1106-0.5*(SKir!G163+SKir!G$1106)*(logKir!G163-logKir!G$1106)-0.5*(SLir!G163+SLir!G$1106)*(logHir!G163-logHir!G$1106)-0.5*(SLir!G163+SLir!G$1106)*(logQir!G163-logQir!G$1106),0)</f>
        <v>6.7853991807765614E-4</v>
      </c>
      <c r="H163" s="6">
        <f>IF(logVir!H163&lt;&gt;0,logVir!H163-logVir!H$1106-0.5*(SKir!H163+SKir!H$1106)*(logKir!H163-logKir!H$1106)-0.5*(SLir!H163+SLir!H$1106)*(logHir!H163-logHir!H$1106)-0.5*(SLir!H163+SLir!H$1106)*(logQir!H163-logQir!H$1106),0)</f>
        <v>1.7621772312471688E-2</v>
      </c>
      <c r="I163" s="6">
        <f>IF(logVir!I163&lt;&gt;0,logVir!I163-logVir!I$1106-0.5*(SKir!I163+SKir!I$1106)*(logKir!I163-logKir!I$1106)-0.5*(SLir!I163+SLir!I$1106)*(logHir!I163-logHir!I$1106)-0.5*(SLir!I163+SLir!I$1106)*(logQir!I163-logQir!I$1106),0)</f>
        <v>4.8564982653743413E-2</v>
      </c>
    </row>
    <row r="164" spans="1:9" x14ac:dyDescent="0.15">
      <c r="A164" s="1">
        <v>7</v>
      </c>
      <c r="B164" s="1" t="s">
        <v>6</v>
      </c>
      <c r="C164" s="1">
        <v>23</v>
      </c>
      <c r="D164" s="1" t="s">
        <v>167</v>
      </c>
      <c r="E164" s="6">
        <f>IF(logVir!E164&lt;&gt;0,logVir!E164-logVir!E$1107-0.5*(SKir!E164+SKir!E$1107)*(logKir!E164-logKir!E$1107)-0.5*(SLir!E164+SLir!E$1107)*(logHir!E164-logHir!E$1107)-0.5*(SLir!E164+SLir!E$1107)*(logQir!E164-logQir!E$1107),0)</f>
        <v>0.11526303924609294</v>
      </c>
      <c r="F164" s="6">
        <f>IF(logVir!F164&lt;&gt;0,logVir!F164-logVir!F$1107-0.5*(SKir!F164+SKir!F$1107)*(logKir!F164-logKir!F$1107)-0.5*(SLir!F164+SLir!F$1107)*(logHir!F164-logHir!F$1107)-0.5*(SLir!F164+SLir!F$1107)*(logQir!F164-logQir!F$1107),0)</f>
        <v>0.12123018990864697</v>
      </c>
      <c r="G164" s="6">
        <f>IF(logVir!G164&lt;&gt;0,logVir!G164-logVir!G$1107-0.5*(SKir!G164+SKir!G$1107)*(logKir!G164-logKir!G$1107)-0.5*(SLir!G164+SLir!G$1107)*(logHir!G164-logHir!G$1107)-0.5*(SLir!G164+SLir!G$1107)*(logQir!G164-logQir!G$1107),0)</f>
        <v>5.5320309959362046E-2</v>
      </c>
      <c r="H164" s="6">
        <f>IF(logVir!H164&lt;&gt;0,logVir!H164-logVir!H$1107-0.5*(SKir!H164+SKir!H$1107)*(logKir!H164-logKir!H$1107)-0.5*(SLir!H164+SLir!H$1107)*(logHir!H164-logHir!H$1107)-0.5*(SLir!H164+SLir!H$1107)*(logQir!H164-logQir!H$1107),0)</f>
        <v>7.1141219193478267E-2</v>
      </c>
      <c r="I164" s="6">
        <f>IF(logVir!I164&lt;&gt;0,logVir!I164-logVir!I$1107-0.5*(SKir!I164+SKir!I$1107)*(logKir!I164-logKir!I$1107)-0.5*(SLir!I164+SLir!I$1107)*(logHir!I164-logHir!I$1107)-0.5*(SLir!I164+SLir!I$1107)*(logQir!I164-logQir!I$1107),0)</f>
        <v>8.9075231658344717E-2</v>
      </c>
    </row>
    <row r="165" spans="1:9" x14ac:dyDescent="0.15">
      <c r="A165" s="1">
        <v>8</v>
      </c>
      <c r="B165" s="1" t="s">
        <v>56</v>
      </c>
      <c r="C165" s="1">
        <v>1</v>
      </c>
      <c r="D165" s="1" t="s">
        <v>147</v>
      </c>
      <c r="E165" s="6">
        <f>IF(logVir!E165&lt;&gt;0,logVir!E165-logVir!E$1085-0.5*(SKir!E165+SKir!E$1085)*(logKir!E165-logKir!E$1085)-0.5*(SLir!E165+SLir!E$1085)*(logHir!E165-logHir!E$1085)-0.5*(SLir!E165+SLir!E$1085)*(logQir!E165-logQir!E$1085),0)</f>
        <v>-8.7438837559107085E-2</v>
      </c>
      <c r="F165" s="6">
        <f>IF(logVir!F165&lt;&gt;0,logVir!F165-logVir!F$1085-0.5*(SKir!F165+SKir!F$1085)*(logKir!F165-logKir!F$1085)-0.5*(SLir!F165+SLir!F$1085)*(logHir!F165-logHir!F$1085)-0.5*(SLir!F165+SLir!F$1085)*(logQir!F165-logQir!F$1085),0)</f>
        <v>0.10757984226737582</v>
      </c>
      <c r="G165" s="6">
        <f>IF(logVir!G165&lt;&gt;0,logVir!G165-logVir!G$1085-0.5*(SKir!G165+SKir!G$1085)*(logKir!G165-logKir!G$1085)-0.5*(SLir!G165+SLir!G$1085)*(logHir!G165-logHir!G$1085)-0.5*(SLir!G165+SLir!G$1085)*(logQir!G165-logQir!G$1085),0)</f>
        <v>0.11955205650521315</v>
      </c>
      <c r="H165" s="6">
        <f>IF(logVir!H165&lt;&gt;0,logVir!H165-logVir!H$1085-0.5*(SKir!H165+SKir!H$1085)*(logKir!H165-logKir!H$1085)-0.5*(SLir!H165+SLir!H$1085)*(logHir!H165-logHir!H$1085)-0.5*(SLir!H165+SLir!H$1085)*(logQir!H165-logQir!H$1085),0)</f>
        <v>3.7566785495280447E-2</v>
      </c>
      <c r="I165" s="6">
        <f>IF(logVir!I165&lt;&gt;0,logVir!I165-logVir!I$1085-0.5*(SKir!I165+SKir!I$1085)*(logKir!I165-logKir!I$1085)-0.5*(SLir!I165+SLir!I$1085)*(logHir!I165-logHir!I$1085)-0.5*(SLir!I165+SLir!I$1085)*(logQir!I165-logQir!I$1085),0)</f>
        <v>0.19140843830658519</v>
      </c>
    </row>
    <row r="166" spans="1:9" x14ac:dyDescent="0.15">
      <c r="A166" s="1">
        <v>8</v>
      </c>
      <c r="B166" s="1" t="s">
        <v>56</v>
      </c>
      <c r="C166" s="1">
        <v>2</v>
      </c>
      <c r="D166" s="1" t="s">
        <v>148</v>
      </c>
      <c r="E166" s="6">
        <f>IF(logVir!E166&lt;&gt;0,logVir!E166-logVir!E$1086-0.5*(SKir!E166+SKir!E$1086)*(logKir!E166-logKir!E$1086)-0.5*(SLir!E166+SLir!E$1086)*(logHir!E166-logHir!E$1086)-0.5*(SLir!E166+SLir!E$1086)*(logQir!E166-logQir!E$1086),0)</f>
        <v>0.30047630975347206</v>
      </c>
      <c r="F166" s="6">
        <f>IF(logVir!F166&lt;&gt;0,logVir!F166-logVir!F$1086-0.5*(SKir!F166+SKir!F$1086)*(logKir!F166-logKir!F$1086)-0.5*(SLir!F166+SLir!F$1086)*(logHir!F166-logHir!F$1086)-0.5*(SLir!F166+SLir!F$1086)*(logQir!F166-logQir!F$1086),0)</f>
        <v>-0.24805566727943418</v>
      </c>
      <c r="G166" s="6">
        <f>IF(logVir!G166&lt;&gt;0,logVir!G166-logVir!G$1086-0.5*(SKir!G166+SKir!G$1086)*(logKir!G166-logKir!G$1086)-0.5*(SLir!G166+SLir!G$1086)*(logHir!G166-logHir!G$1086)-0.5*(SLir!G166+SLir!G$1086)*(logQir!G166-logQir!G$1086),0)</f>
        <v>-0.29710096437256012</v>
      </c>
      <c r="H166" s="6">
        <f>IF(logVir!H166&lt;&gt;0,logVir!H166-logVir!H$1086-0.5*(SKir!H166+SKir!H$1086)*(logKir!H166-logKir!H$1086)-0.5*(SLir!H166+SLir!H$1086)*(logHir!H166-logHir!H$1086)-0.5*(SLir!H166+SLir!H$1086)*(logQir!H166-logQir!H$1086),0)</f>
        <v>-0.13499134977766195</v>
      </c>
      <c r="I166" s="6">
        <f>IF(logVir!I166&lt;&gt;0,logVir!I166-logVir!I$1086-0.5*(SKir!I166+SKir!I$1086)*(logKir!I166-logKir!I$1086)-0.5*(SLir!I166+SLir!I$1086)*(logHir!I166-logHir!I$1086)-0.5*(SLir!I166+SLir!I$1086)*(logQir!I166-logQir!I$1086),0)</f>
        <v>0.22701175958227177</v>
      </c>
    </row>
    <row r="167" spans="1:9" x14ac:dyDescent="0.15">
      <c r="A167" s="1">
        <v>8</v>
      </c>
      <c r="B167" s="1" t="s">
        <v>106</v>
      </c>
      <c r="C167" s="1">
        <v>3</v>
      </c>
      <c r="D167" s="1" t="s">
        <v>155</v>
      </c>
      <c r="E167" s="6">
        <f>IF(logVir!E167&lt;&gt;0,logVir!E167-logVir!E$1087-0.5*(SKir!E167+SKir!E$1087)*(logKir!E167-logKir!E$1087)-0.5*(SLir!E167+SLir!E$1087)*(logHir!E167-logHir!E$1087)-0.5*(SLir!E167+SLir!E$1087)*(logQir!E167-logQir!E$1087),0)</f>
        <v>-2.0486078689759241E-2</v>
      </c>
      <c r="F167" s="6">
        <f>IF(logVir!F167&lt;&gt;0,logVir!F167-logVir!F$1087-0.5*(SKir!F167+SKir!F$1087)*(logKir!F167-logKir!F$1087)-0.5*(SLir!F167+SLir!F$1087)*(logHir!F167-logHir!F$1087)-0.5*(SLir!F167+SLir!F$1087)*(logQir!F167-logQir!F$1087),0)</f>
        <v>0.13554353149174245</v>
      </c>
      <c r="G167" s="6">
        <f>IF(logVir!G167&lt;&gt;0,logVir!G167-logVir!G$1087-0.5*(SKir!G167+SKir!G$1087)*(logKir!G167-logKir!G$1087)-0.5*(SLir!G167+SLir!G$1087)*(logHir!G167-logHir!G$1087)-0.5*(SLir!G167+SLir!G$1087)*(logQir!G167-logQir!G$1087),0)</f>
        <v>0.17885652628745252</v>
      </c>
      <c r="H167" s="6">
        <f>IF(logVir!H167&lt;&gt;0,logVir!H167-logVir!H$1087-0.5*(SKir!H167+SKir!H$1087)*(logKir!H167-logKir!H$1087)-0.5*(SLir!H167+SLir!H$1087)*(logHir!H167-logHir!H$1087)-0.5*(SLir!H167+SLir!H$1087)*(logQir!H167-logQir!H$1087),0)</f>
        <v>9.1706930885426238E-2</v>
      </c>
      <c r="I167" s="6">
        <f>IF(logVir!I167&lt;&gt;0,logVir!I167-logVir!I$1087-0.5*(SKir!I167+SKir!I$1087)*(logKir!I167-logKir!I$1087)-0.5*(SLir!I167+SLir!I$1087)*(logHir!I167-logHir!I$1087)-0.5*(SLir!I167+SLir!I$1087)*(logQir!I167-logQir!I$1087),0)</f>
        <v>0.12628967775854563</v>
      </c>
    </row>
    <row r="168" spans="1:9" x14ac:dyDescent="0.15">
      <c r="A168" s="1">
        <v>8</v>
      </c>
      <c r="B168" s="1" t="s">
        <v>106</v>
      </c>
      <c r="C168" s="1">
        <v>4</v>
      </c>
      <c r="D168" s="1" t="s">
        <v>156</v>
      </c>
      <c r="E168" s="6">
        <f>IF(logVir!E168&lt;&gt;0,logVir!E168-logVir!E$1088-0.5*(SKir!E168+SKir!E$1088)*(logKir!E168-logKir!E$1088)-0.5*(SLir!E168+SLir!E$1088)*(logHir!E168-logHir!E$1088)-0.5*(SLir!E168+SLir!E$1088)*(logQir!E168-logQir!E$1088),0)</f>
        <v>2.0676450996167946E-2</v>
      </c>
      <c r="F168" s="6">
        <f>IF(logVir!F168&lt;&gt;0,logVir!F168-logVir!F$1088-0.5*(SKir!F168+SKir!F$1088)*(logKir!F168-logKir!F$1088)-0.5*(SLir!F168+SLir!F$1088)*(logHir!F168-logHir!F$1088)-0.5*(SLir!F168+SLir!F$1088)*(logQir!F168-logQir!F$1088),0)</f>
        <v>1.5774515074304243E-2</v>
      </c>
      <c r="G168" s="6">
        <f>IF(logVir!G168&lt;&gt;0,logVir!G168-logVir!G$1088-0.5*(SKir!G168+SKir!G$1088)*(logKir!G168-logKir!G$1088)-0.5*(SLir!G168+SLir!G$1088)*(logHir!G168-logHir!G$1088)-0.5*(SLir!G168+SLir!G$1088)*(logQir!G168-logQir!G$1088),0)</f>
        <v>3.519871162403905E-2</v>
      </c>
      <c r="H168" s="6">
        <f>IF(logVir!H168&lt;&gt;0,logVir!H168-logVir!H$1088-0.5*(SKir!H168+SKir!H$1088)*(logKir!H168-logKir!H$1088)-0.5*(SLir!H168+SLir!H$1088)*(logHir!H168-logHir!H$1088)-0.5*(SLir!H168+SLir!H$1088)*(logQir!H168-logQir!H$1088),0)</f>
        <v>8.1352501424902537E-2</v>
      </c>
      <c r="I168" s="6">
        <f>IF(logVir!I168&lt;&gt;0,logVir!I168-logVir!I$1088-0.5*(SKir!I168+SKir!I$1088)*(logKir!I168-logKir!I$1088)-0.5*(SLir!I168+SLir!I$1088)*(logHir!I168-logHir!I$1088)-0.5*(SLir!I168+SLir!I$1088)*(logQir!I168-logQir!I$1088),0)</f>
        <v>-0.13347545582415532</v>
      </c>
    </row>
    <row r="169" spans="1:9" x14ac:dyDescent="0.15">
      <c r="A169" s="1">
        <v>8</v>
      </c>
      <c r="B169" s="1" t="s">
        <v>106</v>
      </c>
      <c r="C169" s="1">
        <v>5</v>
      </c>
      <c r="D169" s="1" t="s">
        <v>157</v>
      </c>
      <c r="E169" s="6">
        <f>IF(logVir!E169&lt;&gt;0,logVir!E169-logVir!E$1089-0.5*(SKir!E169+SKir!E$1089)*(logKir!E169-logKir!E$1089)-0.5*(SLir!E169+SLir!E$1089)*(logHir!E169-logHir!E$1089)-0.5*(SLir!E169+SLir!E$1089)*(logQir!E169-logQir!E$1089),0)</f>
        <v>-0.17373858953650886</v>
      </c>
      <c r="F169" s="6">
        <f>IF(logVir!F169&lt;&gt;0,logVir!F169-logVir!F$1089-0.5*(SKir!F169+SKir!F$1089)*(logKir!F169-logKir!F$1089)-0.5*(SLir!F169+SLir!F$1089)*(logHir!F169-logHir!F$1089)-0.5*(SLir!F169+SLir!F$1089)*(logQir!F169-logQir!F$1089),0)</f>
        <v>0.1184556977305319</v>
      </c>
      <c r="G169" s="6">
        <f>IF(logVir!G169&lt;&gt;0,logVir!G169-logVir!G$1089-0.5*(SKir!G169+SKir!G$1089)*(logKir!G169-logKir!G$1089)-0.5*(SLir!G169+SLir!G$1089)*(logHir!G169-logHir!G$1089)-0.5*(SLir!G169+SLir!G$1089)*(logQir!G169-logQir!G$1089),0)</f>
        <v>0.14620061841317836</v>
      </c>
      <c r="H169" s="6">
        <f>IF(logVir!H169&lt;&gt;0,logVir!H169-logVir!H$1089-0.5*(SKir!H169+SKir!H$1089)*(logKir!H169-logKir!H$1089)-0.5*(SLir!H169+SLir!H$1089)*(logHir!H169-logHir!H$1089)-0.5*(SLir!H169+SLir!H$1089)*(logQir!H169-logQir!H$1089),0)</f>
        <v>-2.3919101351821771E-2</v>
      </c>
      <c r="I169" s="6">
        <f>IF(logVir!I169&lt;&gt;0,logVir!I169-logVir!I$1089-0.5*(SKir!I169+SKir!I$1089)*(logKir!I169-logKir!I$1089)-0.5*(SLir!I169+SLir!I$1089)*(logHir!I169-logHir!I$1089)-0.5*(SLir!I169+SLir!I$1089)*(logQir!I169-logQir!I$1089),0)</f>
        <v>-8.1569449399873151E-2</v>
      </c>
    </row>
    <row r="170" spans="1:9" x14ac:dyDescent="0.15">
      <c r="A170" s="1">
        <v>8</v>
      </c>
      <c r="B170" s="1" t="s">
        <v>106</v>
      </c>
      <c r="C170" s="1">
        <v>6</v>
      </c>
      <c r="D170" s="1" t="s">
        <v>49</v>
      </c>
      <c r="E170" s="6">
        <f>IF(logVir!E170&lt;&gt;0,logVir!E170-logVir!E$1090-0.5*(SKir!E170+SKir!E$1090)*(logKir!E170-logKir!E$1090)-0.5*(SLir!E170+SLir!E$1090)*(logHir!E170-logHir!E$1090)-0.5*(SLir!E170+SLir!E$1090)*(logQir!E170-logQir!E$1090),0)</f>
        <v>-0.88364763498356469</v>
      </c>
      <c r="F170" s="6">
        <f>IF(logVir!F170&lt;&gt;0,logVir!F170-logVir!F$1090-0.5*(SKir!F170+SKir!F$1090)*(logKir!F170-logKir!F$1090)-0.5*(SLir!F170+SLir!F$1090)*(logHir!F170-logHir!F$1090)-0.5*(SLir!F170+SLir!F$1090)*(logQir!F170-logQir!F$1090),0)</f>
        <v>0.44824659466036387</v>
      </c>
      <c r="G170" s="6">
        <f>IF(logVir!G170&lt;&gt;0,logVir!G170-logVir!G$1090-0.5*(SKir!G170+SKir!G$1090)*(logKir!G170-logKir!G$1090)-0.5*(SLir!G170+SLir!G$1090)*(logHir!G170-logHir!G$1090)-0.5*(SLir!G170+SLir!G$1090)*(logQir!G170-logQir!G$1090),0)</f>
        <v>0.57444945674040926</v>
      </c>
      <c r="H170" s="6">
        <f>IF(logVir!H170&lt;&gt;0,logVir!H170-logVir!H$1090-0.5*(SKir!H170+SKir!H$1090)*(logKir!H170-logKir!H$1090)-0.5*(SLir!H170+SLir!H$1090)*(logHir!H170-logHir!H$1090)-0.5*(SLir!H170+SLir!H$1090)*(logQir!H170-logQir!H$1090),0)</f>
        <v>0.50875537256310477</v>
      </c>
      <c r="I170" s="6">
        <f>IF(logVir!I170&lt;&gt;0,logVir!I170-logVir!I$1090-0.5*(SKir!I170+SKir!I$1090)*(logKir!I170-logKir!I$1090)-0.5*(SLir!I170+SLir!I$1090)*(logHir!I170-logHir!I$1090)-0.5*(SLir!I170+SLir!I$1090)*(logQir!I170-logQir!I$1090),0)</f>
        <v>0.18186782516213409</v>
      </c>
    </row>
    <row r="171" spans="1:9" x14ac:dyDescent="0.15">
      <c r="A171" s="1">
        <v>8</v>
      </c>
      <c r="B171" s="1" t="s">
        <v>106</v>
      </c>
      <c r="C171" s="1">
        <v>7</v>
      </c>
      <c r="D171" s="1" t="s">
        <v>158</v>
      </c>
      <c r="E171" s="6">
        <f>IF(logVir!E171&lt;&gt;0,logVir!E171-logVir!E$1091-0.5*(SKir!E171+SKir!E$1091)*(logKir!E171-logKir!E$1091)-0.5*(SLir!E171+SLir!E$1091)*(logHir!E171-logHir!E$1091)-0.5*(SLir!E171+SLir!E$1091)*(logQir!E171-logQir!E$1091),0)</f>
        <v>-2.1459433674617019</v>
      </c>
      <c r="F171" s="6">
        <f>IF(logVir!F171&lt;&gt;0,logVir!F171-logVir!F$1091-0.5*(SKir!F171+SKir!F$1091)*(logKir!F171-logKir!F$1091)-0.5*(SLir!F171+SLir!F$1091)*(logHir!F171-logHir!F$1091)-0.5*(SLir!F171+SLir!F$1091)*(logQir!F171-logQir!F$1091),0)</f>
        <v>-0.88787548041313891</v>
      </c>
      <c r="G171" s="6">
        <f>IF(logVir!G171&lt;&gt;0,logVir!G171-logVir!G$1091-0.5*(SKir!G171+SKir!G$1091)*(logKir!G171-logKir!G$1091)-0.5*(SLir!G171+SLir!G$1091)*(logHir!G171-logHir!G$1091)-0.5*(SLir!G171+SLir!G$1091)*(logQir!G171-logQir!G$1091),0)</f>
        <v>-1.2312086028869671</v>
      </c>
      <c r="H171" s="6">
        <f>IF(logVir!H171&lt;&gt;0,logVir!H171-logVir!H$1091-0.5*(SKir!H171+SKir!H$1091)*(logKir!H171-logKir!H$1091)-0.5*(SLir!H171+SLir!H$1091)*(logHir!H171-logHir!H$1091)-0.5*(SLir!H171+SLir!H$1091)*(logQir!H171-logQir!H$1091),0)</f>
        <v>-7.2753319942534353E-2</v>
      </c>
      <c r="I171" s="6">
        <f>IF(logVir!I171&lt;&gt;0,logVir!I171-logVir!I$1091-0.5*(SKir!I171+SKir!I$1091)*(logKir!I171-logKir!I$1091)-0.5*(SLir!I171+SLir!I$1091)*(logHir!I171-logHir!I$1091)-0.5*(SLir!I171+SLir!I$1091)*(logQir!I171-logQir!I$1091),0)</f>
        <v>0.30408499385302351</v>
      </c>
    </row>
    <row r="172" spans="1:9" x14ac:dyDescent="0.15">
      <c r="A172" s="1">
        <v>8</v>
      </c>
      <c r="B172" s="1" t="s">
        <v>106</v>
      </c>
      <c r="C172" s="1">
        <v>8</v>
      </c>
      <c r="D172" s="1" t="s">
        <v>159</v>
      </c>
      <c r="E172" s="6">
        <f>IF(logVir!E172&lt;&gt;0,logVir!E172-logVir!E$1092-0.5*(SKir!E172+SKir!E$1092)*(logKir!E172-logKir!E$1092)-0.5*(SLir!E172+SLir!E$1092)*(logHir!E172-logHir!E$1092)-0.5*(SLir!E172+SLir!E$1092)*(logQir!E172-logQir!E$1092),0)</f>
        <v>-3.2150890801449512E-2</v>
      </c>
      <c r="F172" s="6">
        <f>IF(logVir!F172&lt;&gt;0,logVir!F172-logVir!F$1092-0.5*(SKir!F172+SKir!F$1092)*(logKir!F172-logKir!F$1092)-0.5*(SLir!F172+SLir!F$1092)*(logHir!F172-logHir!F$1092)-0.5*(SLir!F172+SLir!F$1092)*(logQir!F172-logQir!F$1092),0)</f>
        <v>-3.7937814092519576E-2</v>
      </c>
      <c r="G172" s="6">
        <f>IF(logVir!G172&lt;&gt;0,logVir!G172-logVir!G$1092-0.5*(SKir!G172+SKir!G$1092)*(logKir!G172-logKir!G$1092)-0.5*(SLir!G172+SLir!G$1092)*(logHir!G172-logHir!G$1092)-0.5*(SLir!G172+SLir!G$1092)*(logQir!G172-logQir!G$1092),0)</f>
        <v>0.38514207696681685</v>
      </c>
      <c r="H172" s="6">
        <f>IF(logVir!H172&lt;&gt;0,logVir!H172-logVir!H$1092-0.5*(SKir!H172+SKir!H$1092)*(logKir!H172-logKir!H$1092)-0.5*(SLir!H172+SLir!H$1092)*(logHir!H172-logHir!H$1092)-0.5*(SLir!H172+SLir!H$1092)*(logQir!H172-logQir!H$1092),0)</f>
        <v>-1.1012832756429189E-2</v>
      </c>
      <c r="I172" s="6">
        <f>IF(logVir!I172&lt;&gt;0,logVir!I172-logVir!I$1092-0.5*(SKir!I172+SKir!I$1092)*(logKir!I172-logKir!I$1092)-0.5*(SLir!I172+SLir!I$1092)*(logHir!I172-logHir!I$1092)-0.5*(SLir!I172+SLir!I$1092)*(logQir!I172-logQir!I$1092),0)</f>
        <v>0.1234429669232542</v>
      </c>
    </row>
    <row r="173" spans="1:9" x14ac:dyDescent="0.15">
      <c r="A173" s="1">
        <v>8</v>
      </c>
      <c r="B173" s="1" t="s">
        <v>106</v>
      </c>
      <c r="C173" s="1">
        <v>9</v>
      </c>
      <c r="D173" s="1" t="s">
        <v>160</v>
      </c>
      <c r="E173" s="6">
        <f>IF(logVir!E173&lt;&gt;0,logVir!E173-logVir!E$1093-0.5*(SKir!E173+SKir!E$1093)*(logKir!E173-logKir!E$1093)-0.5*(SLir!E173+SLir!E$1093)*(logHir!E173-logHir!E$1093)-0.5*(SLir!E173+SLir!E$1093)*(logQir!E173-logQir!E$1093),0)</f>
        <v>0.42544493532971817</v>
      </c>
      <c r="F173" s="6">
        <f>IF(logVir!F173&lt;&gt;0,logVir!F173-logVir!F$1093-0.5*(SKir!F173+SKir!F$1093)*(logKir!F173-logKir!F$1093)-0.5*(SLir!F173+SLir!F$1093)*(logHir!F173-logHir!F$1093)-0.5*(SLir!F173+SLir!F$1093)*(logQir!F173-logQir!F$1093),0)</f>
        <v>0.14929095924023353</v>
      </c>
      <c r="G173" s="6">
        <f>IF(logVir!G173&lt;&gt;0,logVir!G173-logVir!G$1093-0.5*(SKir!G173+SKir!G$1093)*(logKir!G173-logKir!G$1093)-0.5*(SLir!G173+SLir!G$1093)*(logHir!G173-logHir!G$1093)-0.5*(SLir!G173+SLir!G$1093)*(logQir!G173-logQir!G$1093),0)</f>
        <v>0.17154379980587492</v>
      </c>
      <c r="H173" s="6">
        <f>IF(logVir!H173&lt;&gt;0,logVir!H173-logVir!H$1093-0.5*(SKir!H173+SKir!H$1093)*(logKir!H173-logKir!H$1093)-0.5*(SLir!H173+SLir!H$1093)*(logHir!H173-logHir!H$1093)-0.5*(SLir!H173+SLir!H$1093)*(logQir!H173-logQir!H$1093),0)</f>
        <v>0.17781955771960742</v>
      </c>
      <c r="I173" s="6">
        <f>IF(logVir!I173&lt;&gt;0,logVir!I173-logVir!I$1093-0.5*(SKir!I173+SKir!I$1093)*(logKir!I173-logKir!I$1093)-0.5*(SLir!I173+SLir!I$1093)*(logHir!I173-logHir!I$1093)-0.5*(SLir!I173+SLir!I$1093)*(logQir!I173-logQir!I$1093),0)</f>
        <v>9.0729197731713535E-2</v>
      </c>
    </row>
    <row r="174" spans="1:9" x14ac:dyDescent="0.15">
      <c r="A174" s="1">
        <v>8</v>
      </c>
      <c r="B174" s="1" t="s">
        <v>106</v>
      </c>
      <c r="C174" s="1">
        <v>10</v>
      </c>
      <c r="D174" s="1" t="s">
        <v>161</v>
      </c>
      <c r="E174" s="6">
        <f>IF(logVir!E174&lt;&gt;0,logVir!E174-logVir!E$1094-0.5*(SKir!E174+SKir!E$1094)*(logKir!E174-logKir!E$1094)-0.5*(SLir!E174+SLir!E$1094)*(logHir!E174-logHir!E$1094)-0.5*(SLir!E174+SLir!E$1094)*(logQir!E174-logQir!E$1094),0)</f>
        <v>-8.8895377894819633E-2</v>
      </c>
      <c r="F174" s="6">
        <f>IF(logVir!F174&lt;&gt;0,logVir!F174-logVir!F$1094-0.5*(SKir!F174+SKir!F$1094)*(logKir!F174-logKir!F$1094)-0.5*(SLir!F174+SLir!F$1094)*(logHir!F174-logHir!F$1094)-0.5*(SLir!F174+SLir!F$1094)*(logQir!F174-logQir!F$1094),0)</f>
        <v>9.5753106841073923E-2</v>
      </c>
      <c r="G174" s="6">
        <f>IF(logVir!G174&lt;&gt;0,logVir!G174-logVir!G$1094-0.5*(SKir!G174+SKir!G$1094)*(logKir!G174-logKir!G$1094)-0.5*(SLir!G174+SLir!G$1094)*(logHir!G174-logHir!G$1094)-0.5*(SLir!G174+SLir!G$1094)*(logQir!G174-logQir!G$1094),0)</f>
        <v>0.17018576733524593</v>
      </c>
      <c r="H174" s="6">
        <f>IF(logVir!H174&lt;&gt;0,logVir!H174-logVir!H$1094-0.5*(SKir!H174+SKir!H$1094)*(logKir!H174-logKir!H$1094)-0.5*(SLir!H174+SLir!H$1094)*(logHir!H174-logHir!H$1094)-0.5*(SLir!H174+SLir!H$1094)*(logQir!H174-logQir!H$1094),0)</f>
        <v>0.26188990286322078</v>
      </c>
      <c r="I174" s="6">
        <f>IF(logVir!I174&lt;&gt;0,logVir!I174-logVir!I$1094-0.5*(SKir!I174+SKir!I$1094)*(logKir!I174-logKir!I$1094)-0.5*(SLir!I174+SLir!I$1094)*(logHir!I174-logHir!I$1094)-0.5*(SLir!I174+SLir!I$1094)*(logQir!I174-logQir!I$1094),0)</f>
        <v>0.23367641036709458</v>
      </c>
    </row>
    <row r="175" spans="1:9" x14ac:dyDescent="0.15">
      <c r="A175" s="1">
        <v>8</v>
      </c>
      <c r="B175" s="1" t="s">
        <v>106</v>
      </c>
      <c r="C175" s="1">
        <v>11</v>
      </c>
      <c r="D175" s="1" t="s">
        <v>162</v>
      </c>
      <c r="E175" s="6">
        <f>IF(logVir!E175&lt;&gt;0,logVir!E175-logVir!E$1095-0.5*(SKir!E175+SKir!E$1095)*(logKir!E175-logKir!E$1095)-0.5*(SLir!E175+SLir!E$1095)*(logHir!E175-logHir!E$1095)-0.5*(SLir!E175+SLir!E$1095)*(logQir!E175-logQir!E$1095),0)</f>
        <v>0.29245284399363203</v>
      </c>
      <c r="F175" s="6">
        <f>IF(logVir!F175&lt;&gt;0,logVir!F175-logVir!F$1095-0.5*(SKir!F175+SKir!F$1095)*(logKir!F175-logKir!F$1095)-0.5*(SLir!F175+SLir!F$1095)*(logHir!F175-logHir!F$1095)-0.5*(SLir!F175+SLir!F$1095)*(logQir!F175-logQir!F$1095),0)</f>
        <v>0.33847520699800171</v>
      </c>
      <c r="G175" s="6">
        <f>IF(logVir!G175&lt;&gt;0,logVir!G175-logVir!G$1095-0.5*(SKir!G175+SKir!G$1095)*(logKir!G175-logKir!G$1095)-0.5*(SLir!G175+SLir!G$1095)*(logHir!G175-logHir!G$1095)-0.5*(SLir!G175+SLir!G$1095)*(logQir!G175-logQir!G$1095),0)</f>
        <v>0.1482662395346486</v>
      </c>
      <c r="H175" s="6">
        <f>IF(logVir!H175&lt;&gt;0,logVir!H175-logVir!H$1095-0.5*(SKir!H175+SKir!H$1095)*(logKir!H175-logKir!H$1095)-0.5*(SLir!H175+SLir!H$1095)*(logHir!H175-logHir!H$1095)-0.5*(SLir!H175+SLir!H$1095)*(logQir!H175-logQir!H$1095),0)</f>
        <v>-0.20860570178820723</v>
      </c>
      <c r="I175" s="6">
        <f>IF(logVir!I175&lt;&gt;0,logVir!I175-logVir!I$1095-0.5*(SKir!I175+SKir!I$1095)*(logKir!I175-logKir!I$1095)-0.5*(SLir!I175+SLir!I$1095)*(logHir!I175-logHir!I$1095)-0.5*(SLir!I175+SLir!I$1095)*(logQir!I175-logQir!I$1095),0)</f>
        <v>0.20439971569706711</v>
      </c>
    </row>
    <row r="176" spans="1:9" x14ac:dyDescent="0.15">
      <c r="A176" s="1">
        <v>8</v>
      </c>
      <c r="B176" s="1" t="s">
        <v>106</v>
      </c>
      <c r="C176" s="1">
        <v>12</v>
      </c>
      <c r="D176" s="1" t="s">
        <v>163</v>
      </c>
      <c r="E176" s="6">
        <f>IF(logVir!E176&lt;&gt;0,logVir!E176-logVir!E$1096-0.5*(SKir!E176+SKir!E$1096)*(logKir!E176-logKir!E$1096)-0.5*(SLir!E176+SLir!E$1096)*(logHir!E176-logHir!E$1096)-0.5*(SLir!E176+SLir!E$1096)*(logQir!E176-logQir!E$1096),0)</f>
        <v>0.26480364763078734</v>
      </c>
      <c r="F176" s="6">
        <f>IF(logVir!F176&lt;&gt;0,logVir!F176-logVir!F$1096-0.5*(SKir!F176+SKir!F$1096)*(logKir!F176-logKir!F$1096)-0.5*(SLir!F176+SLir!F$1096)*(logHir!F176-logHir!F$1096)-0.5*(SLir!F176+SLir!F$1096)*(logQir!F176-logQir!F$1096),0)</f>
        <v>0.3663360277962972</v>
      </c>
      <c r="G176" s="6">
        <f>IF(logVir!G176&lt;&gt;0,logVir!G176-logVir!G$1096-0.5*(SKir!G176+SKir!G$1096)*(logKir!G176-logKir!G$1096)-0.5*(SLir!G176+SLir!G$1096)*(logHir!G176-logHir!G$1096)-0.5*(SLir!G176+SLir!G$1096)*(logQir!G176-logQir!G$1096),0)</f>
        <v>0.26653119430491262</v>
      </c>
      <c r="H176" s="6">
        <f>IF(logVir!H176&lt;&gt;0,logVir!H176-logVir!H$1096-0.5*(SKir!H176+SKir!H$1096)*(logKir!H176-logKir!H$1096)-0.5*(SLir!H176+SLir!H$1096)*(logHir!H176-logHir!H$1096)-0.5*(SLir!H176+SLir!H$1096)*(logQir!H176-logQir!H$1096),0)</f>
        <v>-2.1971331354465741E-3</v>
      </c>
      <c r="I176" s="6">
        <f>IF(logVir!I176&lt;&gt;0,logVir!I176-logVir!I$1096-0.5*(SKir!I176+SKir!I$1096)*(logKir!I176-logKir!I$1096)-0.5*(SLir!I176+SLir!I$1096)*(logHir!I176-logHir!I$1096)-0.5*(SLir!I176+SLir!I$1096)*(logQir!I176-logQir!I$1096),0)</f>
        <v>8.0807508574152944E-3</v>
      </c>
    </row>
    <row r="177" spans="1:9" x14ac:dyDescent="0.15">
      <c r="A177" s="1">
        <v>8</v>
      </c>
      <c r="B177" s="1" t="s">
        <v>106</v>
      </c>
      <c r="C177" s="1">
        <v>13</v>
      </c>
      <c r="D177" s="1" t="s">
        <v>164</v>
      </c>
      <c r="E177" s="6">
        <f>IF(logVir!E177&lt;&gt;0,logVir!E177-logVir!E$1097-0.5*(SKir!E177+SKir!E$1097)*(logKir!E177-logKir!E$1097)-0.5*(SLir!E177+SLir!E$1097)*(logHir!E177-logHir!E$1097)-0.5*(SLir!E177+SLir!E$1097)*(logQir!E177-logQir!E$1097),0)</f>
        <v>0.25315712771813192</v>
      </c>
      <c r="F177" s="6">
        <f>IF(logVir!F177&lt;&gt;0,logVir!F177-logVir!F$1097-0.5*(SKir!F177+SKir!F$1097)*(logKir!F177-logKir!F$1097)-0.5*(SLir!F177+SLir!F$1097)*(logHir!F177-logHir!F$1097)-0.5*(SLir!F177+SLir!F$1097)*(logQir!F177-logQir!F$1097),0)</f>
        <v>-0.11412523755193608</v>
      </c>
      <c r="G177" s="6">
        <f>IF(logVir!G177&lt;&gt;0,logVir!G177-logVir!G$1097-0.5*(SKir!G177+SKir!G$1097)*(logKir!G177-logKir!G$1097)-0.5*(SLir!G177+SLir!G$1097)*(logHir!G177-logHir!G$1097)-0.5*(SLir!G177+SLir!G$1097)*(logQir!G177-logQir!G$1097),0)</f>
        <v>-0.37513182433404935</v>
      </c>
      <c r="H177" s="6">
        <f>IF(logVir!H177&lt;&gt;0,logVir!H177-logVir!H$1097-0.5*(SKir!H177+SKir!H$1097)*(logKir!H177-logKir!H$1097)-0.5*(SLir!H177+SLir!H$1097)*(logHir!H177-logHir!H$1097)-0.5*(SLir!H177+SLir!H$1097)*(logQir!H177-logQir!H$1097),0)</f>
        <v>-0.37491022102318577</v>
      </c>
      <c r="I177" s="6">
        <f>IF(logVir!I177&lt;&gt;0,logVir!I177-logVir!I$1097-0.5*(SKir!I177+SKir!I$1097)*(logKir!I177-logKir!I$1097)-0.5*(SLir!I177+SLir!I$1097)*(logHir!I177-logHir!I$1097)-0.5*(SLir!I177+SLir!I$1097)*(logQir!I177-logQir!I$1097),0)</f>
        <v>-0.44379388426502614</v>
      </c>
    </row>
    <row r="178" spans="1:9" x14ac:dyDescent="0.15">
      <c r="A178" s="1">
        <v>8</v>
      </c>
      <c r="B178" s="1" t="s">
        <v>106</v>
      </c>
      <c r="C178" s="1">
        <v>14</v>
      </c>
      <c r="D178" s="1" t="s">
        <v>165</v>
      </c>
      <c r="E178" s="6">
        <f>IF(logVir!E178&lt;&gt;0,logVir!E178-logVir!E$1098-0.5*(SKir!E178+SKir!E$1098)*(logKir!E178-logKir!E$1098)-0.5*(SLir!E178+SLir!E$1098)*(logHir!E178-logHir!E$1098)-0.5*(SLir!E178+SLir!E$1098)*(logQir!E178-logQir!E$1098),0)</f>
        <v>-0.25224312761573903</v>
      </c>
      <c r="F178" s="6">
        <f>IF(logVir!F178&lt;&gt;0,logVir!F178-logVir!F$1098-0.5*(SKir!F178+SKir!F$1098)*(logKir!F178-logKir!F$1098)-0.5*(SLir!F178+SLir!F$1098)*(logHir!F178-logHir!F$1098)-0.5*(SLir!F178+SLir!F$1098)*(logQir!F178-logQir!F$1098),0)</f>
        <v>-5.912772850249455E-2</v>
      </c>
      <c r="G178" s="6">
        <f>IF(logVir!G178&lt;&gt;0,logVir!G178-logVir!G$1098-0.5*(SKir!G178+SKir!G$1098)*(logKir!G178-logKir!G$1098)-0.5*(SLir!G178+SLir!G$1098)*(logHir!G178-logHir!G$1098)-0.5*(SLir!G178+SLir!G$1098)*(logQir!G178-logQir!G$1098),0)</f>
        <v>-0.18535003053585897</v>
      </c>
      <c r="H178" s="6">
        <f>IF(logVir!H178&lt;&gt;0,logVir!H178-logVir!H$1098-0.5*(SKir!H178+SKir!H$1098)*(logKir!H178-logKir!H$1098)-0.5*(SLir!H178+SLir!H$1098)*(logHir!H178-logHir!H$1098)-0.5*(SLir!H178+SLir!H$1098)*(logQir!H178-logQir!H$1098),0)</f>
        <v>-0.40232046832841095</v>
      </c>
      <c r="I178" s="6">
        <f>IF(logVir!I178&lt;&gt;0,logVir!I178-logVir!I$1098-0.5*(SKir!I178+SKir!I$1098)*(logKir!I178-logKir!I$1098)-0.5*(SLir!I178+SLir!I$1098)*(logHir!I178-logHir!I$1098)-0.5*(SLir!I178+SLir!I$1098)*(logQir!I178-logQir!I$1098),0)</f>
        <v>-0.25852439669199528</v>
      </c>
    </row>
    <row r="179" spans="1:9" x14ac:dyDescent="0.15">
      <c r="A179" s="1">
        <v>8</v>
      </c>
      <c r="B179" s="1" t="s">
        <v>106</v>
      </c>
      <c r="C179" s="1">
        <v>15</v>
      </c>
      <c r="D179" s="1" t="s">
        <v>166</v>
      </c>
      <c r="E179" s="6">
        <f>IF(logVir!E179&lt;&gt;0,logVir!E179-logVir!E$1099-0.5*(SKir!E179+SKir!E$1099)*(logKir!E179-logKir!E$1099)-0.5*(SLir!E179+SLir!E$1099)*(logHir!E179-logHir!E$1099)-0.5*(SLir!E179+SLir!E$1099)*(logQir!E179-logQir!E$1099),0)</f>
        <v>-4.489641671676238E-2</v>
      </c>
      <c r="F179" s="6">
        <f>IF(logVir!F179&lt;&gt;0,logVir!F179-logVir!F$1099-0.5*(SKir!F179+SKir!F$1099)*(logKir!F179-logKir!F$1099)-0.5*(SLir!F179+SLir!F$1099)*(logHir!F179-logHir!F$1099)-0.5*(SLir!F179+SLir!F$1099)*(logQir!F179-logQir!F$1099),0)</f>
        <v>0.11902901927938786</v>
      </c>
      <c r="G179" s="6">
        <f>IF(logVir!G179&lt;&gt;0,logVir!G179-logVir!G$1099-0.5*(SKir!G179+SKir!G$1099)*(logKir!G179-logKir!G$1099)-0.5*(SLir!G179+SLir!G$1099)*(logHir!G179-logHir!G$1099)-0.5*(SLir!G179+SLir!G$1099)*(logQir!G179-logQir!G$1099),0)</f>
        <v>0.10892799630338154</v>
      </c>
      <c r="H179" s="6">
        <f>IF(logVir!H179&lt;&gt;0,logVir!H179-logVir!H$1099-0.5*(SKir!H179+SKir!H$1099)*(logKir!H179-logKir!H$1099)-0.5*(SLir!H179+SLir!H$1099)*(logHir!H179-logHir!H$1099)-0.5*(SLir!H179+SLir!H$1099)*(logQir!H179-logQir!H$1099),0)</f>
        <v>0.12434952098684851</v>
      </c>
      <c r="I179" s="6">
        <f>IF(logVir!I179&lt;&gt;0,logVir!I179-logVir!I$1099-0.5*(SKir!I179+SKir!I$1099)*(logKir!I179-logKir!I$1099)-0.5*(SLir!I179+SLir!I$1099)*(logHir!I179-logHir!I$1099)-0.5*(SLir!I179+SLir!I$1099)*(logQir!I179-logQir!I$1099),0)</f>
        <v>9.3781382198213789E-2</v>
      </c>
    </row>
    <row r="180" spans="1:9" x14ac:dyDescent="0.15">
      <c r="A180" s="1">
        <v>8</v>
      </c>
      <c r="B180" s="1" t="s">
        <v>56</v>
      </c>
      <c r="C180" s="1">
        <v>16</v>
      </c>
      <c r="D180" s="1" t="s">
        <v>149</v>
      </c>
      <c r="E180" s="6">
        <f>IF(logVir!E180&lt;&gt;0,logVir!E180-logVir!E$1100-0.5*(SKir!E180+SKir!E$1100)*(logKir!E180-logKir!E$1100)-0.5*(SLir!E180+SLir!E$1100)*(logHir!E180-logHir!E$1100)-0.5*(SLir!E180+SLir!E$1100)*(logQir!E180-logQir!E$1100),0)</f>
        <v>0.34400440041347563</v>
      </c>
      <c r="F180" s="6">
        <f>IF(logVir!F180&lt;&gt;0,logVir!F180-logVir!F$1100-0.5*(SKir!F180+SKir!F$1100)*(logKir!F180-logKir!F$1100)-0.5*(SLir!F180+SLir!F$1100)*(logHir!F180-logHir!F$1100)-0.5*(SLir!F180+SLir!F$1100)*(logQir!F180-logQir!F$1100),0)</f>
        <v>0.27157944575875043</v>
      </c>
      <c r="G180" s="6">
        <f>IF(logVir!G180&lt;&gt;0,logVir!G180-logVir!G$1100-0.5*(SKir!G180+SKir!G$1100)*(logKir!G180-logKir!G$1100)-0.5*(SLir!G180+SLir!G$1100)*(logHir!G180-logHir!G$1100)-0.5*(SLir!G180+SLir!G$1100)*(logQir!G180-logQir!G$1100),0)</f>
        <v>0.22232257876422248</v>
      </c>
      <c r="H180" s="6">
        <f>IF(logVir!H180&lt;&gt;0,logVir!H180-logVir!H$1100-0.5*(SKir!H180+SKir!H$1100)*(logKir!H180-logKir!H$1100)-0.5*(SLir!H180+SLir!H$1100)*(logHir!H180-logHir!H$1100)-0.5*(SLir!H180+SLir!H$1100)*(logQir!H180-logQir!H$1100),0)</f>
        <v>0.16673894420202423</v>
      </c>
      <c r="I180" s="6">
        <f>IF(logVir!I180&lt;&gt;0,logVir!I180-logVir!I$1100-0.5*(SKir!I180+SKir!I$1100)*(logKir!I180-logKir!I$1100)-0.5*(SLir!I180+SLir!I$1100)*(logHir!I180-logHir!I$1100)-0.5*(SLir!I180+SLir!I$1100)*(logQir!I180-logQir!I$1100),0)</f>
        <v>6.2249948671589013E-2</v>
      </c>
    </row>
    <row r="181" spans="1:9" x14ac:dyDescent="0.15">
      <c r="A181" s="1">
        <v>8</v>
      </c>
      <c r="B181" s="1" t="s">
        <v>56</v>
      </c>
      <c r="C181" s="1">
        <v>17</v>
      </c>
      <c r="D181" s="1" t="s">
        <v>150</v>
      </c>
      <c r="E181" s="6">
        <f>IF(logVir!E181&lt;&gt;0,logVir!E181-logVir!E$1101-0.5*(SKir!E181+SKir!E$1101)*(logKir!E181-logKir!E$1101)-0.5*(SLir!E181+SLir!E$1101)*(logHir!E181-logHir!E$1101)-0.5*(SLir!E181+SLir!E$1101)*(logQir!E181-logQir!E$1101),0)</f>
        <v>0.33664887544255934</v>
      </c>
      <c r="F181" s="6">
        <f>IF(logVir!F181&lt;&gt;0,logVir!F181-logVir!F$1101-0.5*(SKir!F181+SKir!F$1101)*(logKir!F181-logKir!F$1101)-0.5*(SLir!F181+SLir!F$1101)*(logHir!F181-logHir!F$1101)-0.5*(SLir!F181+SLir!F$1101)*(logQir!F181-logQir!F$1101),0)</f>
        <v>5.5394307182188574E-2</v>
      </c>
      <c r="G181" s="6">
        <f>IF(logVir!G181&lt;&gt;0,logVir!G181-logVir!G$1101-0.5*(SKir!G181+SKir!G$1101)*(logKir!G181-logKir!G$1101)-0.5*(SLir!G181+SLir!G$1101)*(logHir!G181-logHir!G$1101)-0.5*(SLir!G181+SLir!G$1101)*(logQir!G181-logQir!G$1101),0)</f>
        <v>-1.9752514968192358E-2</v>
      </c>
      <c r="H181" s="6">
        <f>IF(logVir!H181&lt;&gt;0,logVir!H181-logVir!H$1101-0.5*(SKir!H181+SKir!H$1101)*(logKir!H181-logKir!H$1101)-0.5*(SLir!H181+SLir!H$1101)*(logHir!H181-logHir!H$1101)-0.5*(SLir!H181+SLir!H$1101)*(logQir!H181-logQir!H$1101),0)</f>
        <v>-0.10604215653583923</v>
      </c>
      <c r="I181" s="6">
        <f>IF(logVir!I181&lt;&gt;0,logVir!I181-logVir!I$1101-0.5*(SKir!I181+SKir!I$1101)*(logKir!I181-logKir!I$1101)-0.5*(SLir!I181+SLir!I$1101)*(logHir!I181-logHir!I$1101)-0.5*(SLir!I181+SLir!I$1101)*(logQir!I181-logQir!I$1101),0)</f>
        <v>0.1166294379571734</v>
      </c>
    </row>
    <row r="182" spans="1:9" x14ac:dyDescent="0.15">
      <c r="A182" s="1">
        <v>8</v>
      </c>
      <c r="B182" s="1" t="s">
        <v>56</v>
      </c>
      <c r="C182" s="1">
        <v>18</v>
      </c>
      <c r="D182" s="1" t="s">
        <v>151</v>
      </c>
      <c r="E182" s="6">
        <f>IF(logVir!E182&lt;&gt;0,logVir!E182-logVir!E$1102-0.5*(SKir!E182+SKir!E$1102)*(logKir!E182-logKir!E$1102)-0.5*(SLir!E182+SLir!E$1102)*(logHir!E182-logHir!E$1102)-0.5*(SLir!E182+SLir!E$1102)*(logQir!E182-logQir!E$1102),0)</f>
        <v>3.8979059674970201E-3</v>
      </c>
      <c r="F182" s="6">
        <f>IF(logVir!F182&lt;&gt;0,logVir!F182-logVir!F$1102-0.5*(SKir!F182+SKir!F$1102)*(logKir!F182-logKir!F$1102)-0.5*(SLir!F182+SLir!F$1102)*(logHir!F182-logHir!F$1102)-0.5*(SLir!F182+SLir!F$1102)*(logQir!F182-logQir!F$1102),0)</f>
        <v>3.6914212181525047E-2</v>
      </c>
      <c r="G182" s="6">
        <f>IF(logVir!G182&lt;&gt;0,logVir!G182-logVir!G$1102-0.5*(SKir!G182+SKir!G$1102)*(logKir!G182-logKir!G$1102)-0.5*(SLir!G182+SLir!G$1102)*(logHir!G182-logHir!G$1102)-0.5*(SLir!G182+SLir!G$1102)*(logQir!G182-logQir!G$1102),0)</f>
        <v>5.8834583781406657E-3</v>
      </c>
      <c r="H182" s="6">
        <f>IF(logVir!H182&lt;&gt;0,logVir!H182-logVir!H$1102-0.5*(SKir!H182+SKir!H$1102)*(logKir!H182-logKir!H$1102)-0.5*(SLir!H182+SLir!H$1102)*(logHir!H182-logHir!H$1102)-0.5*(SLir!H182+SLir!H$1102)*(logQir!H182-logQir!H$1102),0)</f>
        <v>2.0472892064146608E-2</v>
      </c>
      <c r="I182" s="6">
        <f>IF(logVir!I182&lt;&gt;0,logVir!I182-logVir!I$1102-0.5*(SKir!I182+SKir!I$1102)*(logKir!I182-logKir!I$1102)-0.5*(SLir!I182+SLir!I$1102)*(logHir!I182-logHir!I$1102)-0.5*(SLir!I182+SLir!I$1102)*(logQir!I182-logQir!I$1102),0)</f>
        <v>-8.0347135006906462E-2</v>
      </c>
    </row>
    <row r="183" spans="1:9" x14ac:dyDescent="0.15">
      <c r="A183" s="1">
        <v>8</v>
      </c>
      <c r="B183" s="1" t="s">
        <v>56</v>
      </c>
      <c r="C183" s="1">
        <v>19</v>
      </c>
      <c r="D183" s="1" t="s">
        <v>152</v>
      </c>
      <c r="E183" s="6">
        <f>IF(logVir!E183&lt;&gt;0,logVir!E183-logVir!E$1103-0.5*(SKir!E183+SKir!E$1103)*(logKir!E183-logKir!E$1103)-0.5*(SLir!E183+SLir!E$1103)*(logHir!E183-logHir!E$1103)-0.5*(SLir!E183+SLir!E$1103)*(logQir!E183-logQir!E$1103),0)</f>
        <v>-9.5690100700109443E-2</v>
      </c>
      <c r="F183" s="6">
        <f>IF(logVir!F183&lt;&gt;0,logVir!F183-logVir!F$1103-0.5*(SKir!F183+SKir!F$1103)*(logKir!F183-logKir!F$1103)-0.5*(SLir!F183+SLir!F$1103)*(logHir!F183-logHir!F$1103)-0.5*(SLir!F183+SLir!F$1103)*(logQir!F183-logQir!F$1103),0)</f>
        <v>7.9563994882807992E-2</v>
      </c>
      <c r="G183" s="6">
        <f>IF(logVir!G183&lt;&gt;0,logVir!G183-logVir!G$1103-0.5*(SKir!G183+SKir!G$1103)*(logKir!G183-logKir!G$1103)-0.5*(SLir!G183+SLir!G$1103)*(logHir!G183-logHir!G$1103)-0.5*(SLir!G183+SLir!G$1103)*(logQir!G183-logQir!G$1103),0)</f>
        <v>5.1894537023726872E-2</v>
      </c>
      <c r="H183" s="6">
        <f>IF(logVir!H183&lt;&gt;0,logVir!H183-logVir!H$1103-0.5*(SKir!H183+SKir!H$1103)*(logKir!H183-logKir!H$1103)-0.5*(SLir!H183+SLir!H$1103)*(logHir!H183-logHir!H$1103)-0.5*(SLir!H183+SLir!H$1103)*(logQir!H183-logQir!H$1103),0)</f>
        <v>-7.5368905279554241E-2</v>
      </c>
      <c r="I183" s="6">
        <f>IF(logVir!I183&lt;&gt;0,logVir!I183-logVir!I$1103-0.5*(SKir!I183+SKir!I$1103)*(logKir!I183-logKir!I$1103)-0.5*(SLir!I183+SLir!I$1103)*(logHir!I183-logHir!I$1103)-0.5*(SLir!I183+SLir!I$1103)*(logQir!I183-logQir!I$1103),0)</f>
        <v>-5.4046249420210017E-2</v>
      </c>
    </row>
    <row r="184" spans="1:9" x14ac:dyDescent="0.15">
      <c r="A184" s="1">
        <v>8</v>
      </c>
      <c r="B184" s="1" t="s">
        <v>56</v>
      </c>
      <c r="C184" s="1">
        <v>20</v>
      </c>
      <c r="D184" s="1" t="s">
        <v>153</v>
      </c>
      <c r="E184" s="6">
        <f>IF(logVir!E184&lt;&gt;0,logVir!E184-logVir!E$1104-0.5*(SKir!E184+SKir!E$1104)*(logKir!E184-logKir!E$1104)-0.5*(SLir!E184+SLir!E$1104)*(logHir!E184-logHir!E$1104)-0.5*(SLir!E184+SLir!E$1104)*(logQir!E184-logQir!E$1104),0)</f>
        <v>-0.82154637617033244</v>
      </c>
      <c r="F184" s="6">
        <f>IF(logVir!F184&lt;&gt;0,logVir!F184-logVir!F$1104-0.5*(SKir!F184+SKir!F$1104)*(logKir!F184-logKir!F$1104)-0.5*(SLir!F184+SLir!F$1104)*(logHir!F184-logHir!F$1104)-0.5*(SLir!F184+SLir!F$1104)*(logQir!F184-logQir!F$1104),0)</f>
        <v>-5.306853181389961E-2</v>
      </c>
      <c r="G184" s="6">
        <f>IF(logVir!G184&lt;&gt;0,logVir!G184-logVir!G$1104-0.5*(SKir!G184+SKir!G$1104)*(logKir!G184-logKir!G$1104)-0.5*(SLir!G184+SLir!G$1104)*(logHir!G184-logHir!G$1104)-0.5*(SLir!G184+SLir!G$1104)*(logQir!G184-logQir!G$1104),0)</f>
        <v>-0.33240653692744893</v>
      </c>
      <c r="H184" s="6">
        <f>IF(logVir!H184&lt;&gt;0,logVir!H184-logVir!H$1104-0.5*(SKir!H184+SKir!H$1104)*(logKir!H184-logKir!H$1104)-0.5*(SLir!H184+SLir!H$1104)*(logHir!H184-logHir!H$1104)-0.5*(SLir!H184+SLir!H$1104)*(logQir!H184-logQir!H$1104),0)</f>
        <v>-0.22965108032903783</v>
      </c>
      <c r="I184" s="6">
        <f>IF(logVir!I184&lt;&gt;0,logVir!I184-logVir!I$1104-0.5*(SKir!I184+SKir!I$1104)*(logKir!I184-logKir!I$1104)-0.5*(SLir!I184+SLir!I$1104)*(logHir!I184-logHir!I$1104)-0.5*(SLir!I184+SLir!I$1104)*(logQir!I184-logQir!I$1104),0)</f>
        <v>-0.2079793354858385</v>
      </c>
    </row>
    <row r="185" spans="1:9" x14ac:dyDescent="0.15">
      <c r="A185" s="1">
        <v>8</v>
      </c>
      <c r="B185" s="1" t="s">
        <v>56</v>
      </c>
      <c r="C185" s="1">
        <v>21</v>
      </c>
      <c r="D185" s="1" t="s">
        <v>154</v>
      </c>
      <c r="E185" s="6">
        <f>IF(logVir!E185&lt;&gt;0,logVir!E185-logVir!E$1105-0.5*(SKir!E185+SKir!E$1105)*(logKir!E185-logKir!E$1105)-0.5*(SLir!E185+SLir!E$1105)*(logHir!E185-logHir!E$1105)-0.5*(SLir!E185+SLir!E$1105)*(logQir!E185-logQir!E$1105),0)</f>
        <v>0.27485845487637939</v>
      </c>
      <c r="F185" s="6">
        <f>IF(logVir!F185&lt;&gt;0,logVir!F185-logVir!F$1105-0.5*(SKir!F185+SKir!F$1105)*(logKir!F185-logKir!F$1105)-0.5*(SLir!F185+SLir!F$1105)*(logHir!F185-logHir!F$1105)-0.5*(SLir!F185+SLir!F$1105)*(logQir!F185-logQir!F$1105),0)</f>
        <v>-5.3788793948546007E-2</v>
      </c>
      <c r="G185" s="6">
        <f>IF(logVir!G185&lt;&gt;0,logVir!G185-logVir!G$1105-0.5*(SKir!G185+SKir!G$1105)*(logKir!G185-logKir!G$1105)-0.5*(SLir!G185+SLir!G$1105)*(logHir!G185-logHir!G$1105)-0.5*(SLir!G185+SLir!G$1105)*(logQir!G185-logQir!G$1105),0)</f>
        <v>-3.6378531557396315E-2</v>
      </c>
      <c r="H185" s="6">
        <f>IF(logVir!H185&lt;&gt;0,logVir!H185-logVir!H$1105-0.5*(SKir!H185+SKir!H$1105)*(logKir!H185-logKir!H$1105)-0.5*(SLir!H185+SLir!H$1105)*(logHir!H185-logHir!H$1105)-0.5*(SLir!H185+SLir!H$1105)*(logQir!H185-logQir!H$1105),0)</f>
        <v>2.1590057219924002E-2</v>
      </c>
      <c r="I185" s="6">
        <f>IF(logVir!I185&lt;&gt;0,logVir!I185-logVir!I$1105-0.5*(SKir!I185+SKir!I$1105)*(logKir!I185-logKir!I$1105)-0.5*(SLir!I185+SLir!I$1105)*(logHir!I185-logHir!I$1105)-0.5*(SLir!I185+SLir!I$1105)*(logQir!I185-logQir!I$1105),0)</f>
        <v>7.9009948218906528E-2</v>
      </c>
    </row>
    <row r="186" spans="1:9" x14ac:dyDescent="0.15">
      <c r="A186" s="1">
        <v>8</v>
      </c>
      <c r="B186" s="1" t="s">
        <v>7</v>
      </c>
      <c r="C186" s="1">
        <v>22</v>
      </c>
      <c r="D186" s="1" t="s">
        <v>146</v>
      </c>
      <c r="E186" s="6">
        <f>IF(logVir!E186&lt;&gt;0,logVir!E186-logVir!E$1106-0.5*(SKir!E186+SKir!E$1106)*(logKir!E186-logKir!E$1106)-0.5*(SLir!E186+SLir!E$1106)*(logHir!E186-logHir!E$1106)-0.5*(SLir!E186+SLir!E$1106)*(logQir!E186-logQir!E$1106),0)</f>
        <v>-0.10513962874491115</v>
      </c>
      <c r="F186" s="6">
        <f>IF(logVir!F186&lt;&gt;0,logVir!F186-logVir!F$1106-0.5*(SKir!F186+SKir!F$1106)*(logKir!F186-logKir!F$1106)-0.5*(SLir!F186+SLir!F$1106)*(logHir!F186-logHir!F$1106)-0.5*(SLir!F186+SLir!F$1106)*(logQir!F186-logQir!F$1106),0)</f>
        <v>-0.16215890404002145</v>
      </c>
      <c r="G186" s="6">
        <f>IF(logVir!G186&lt;&gt;0,logVir!G186-logVir!G$1106-0.5*(SKir!G186+SKir!G$1106)*(logKir!G186-logKir!G$1106)-0.5*(SLir!G186+SLir!G$1106)*(logHir!G186-logHir!G$1106)-0.5*(SLir!G186+SLir!G$1106)*(logQir!G186-logQir!G$1106),0)</f>
        <v>-9.2807759831644118E-2</v>
      </c>
      <c r="H186" s="6">
        <f>IF(logVir!H186&lt;&gt;0,logVir!H186-logVir!H$1106-0.5*(SKir!H186+SKir!H$1106)*(logKir!H186-logKir!H$1106)-0.5*(SLir!H186+SLir!H$1106)*(logHir!H186-logHir!H$1106)-0.5*(SLir!H186+SLir!H$1106)*(logQir!H186-logQir!H$1106),0)</f>
        <v>-5.0832503681967039E-2</v>
      </c>
      <c r="I186" s="6">
        <f>IF(logVir!I186&lt;&gt;0,logVir!I186-logVir!I$1106-0.5*(SKir!I186+SKir!I$1106)*(logKir!I186-logKir!I$1106)-0.5*(SLir!I186+SLir!I$1106)*(logHir!I186-logHir!I$1106)-0.5*(SLir!I186+SLir!I$1106)*(logQir!I186-logQir!I$1106),0)</f>
        <v>2.7491950304663077E-2</v>
      </c>
    </row>
    <row r="187" spans="1:9" x14ac:dyDescent="0.15">
      <c r="A187" s="1">
        <v>8</v>
      </c>
      <c r="B187" s="1" t="s">
        <v>7</v>
      </c>
      <c r="C187" s="1">
        <v>23</v>
      </c>
      <c r="D187" s="1" t="s">
        <v>167</v>
      </c>
      <c r="E187" s="6">
        <f>IF(logVir!E187&lt;&gt;0,logVir!E187-logVir!E$1107-0.5*(SKir!E187+SKir!E$1107)*(logKir!E187-logKir!E$1107)-0.5*(SLir!E187+SLir!E$1107)*(logHir!E187-logHir!E$1107)-0.5*(SLir!E187+SLir!E$1107)*(logQir!E187-logQir!E$1107),0)</f>
        <v>-4.9020559681214534E-3</v>
      </c>
      <c r="F187" s="6">
        <f>IF(logVir!F187&lt;&gt;0,logVir!F187-logVir!F$1107-0.5*(SKir!F187+SKir!F$1107)*(logKir!F187-logKir!F$1107)-0.5*(SLir!F187+SLir!F$1107)*(logHir!F187-logHir!F$1107)-0.5*(SLir!F187+SLir!F$1107)*(logQir!F187-logQir!F$1107),0)</f>
        <v>-4.4552610949093588E-2</v>
      </c>
      <c r="G187" s="6">
        <f>IF(logVir!G187&lt;&gt;0,logVir!G187-logVir!G$1107-0.5*(SKir!G187+SKir!G$1107)*(logKir!G187-logKir!G$1107)-0.5*(SLir!G187+SLir!G$1107)*(logHir!G187-logHir!G$1107)-0.5*(SLir!G187+SLir!G$1107)*(logQir!G187-logQir!G$1107),0)</f>
        <v>9.7480176760562105E-3</v>
      </c>
      <c r="H187" s="6">
        <f>IF(logVir!H187&lt;&gt;0,logVir!H187-logVir!H$1107-0.5*(SKir!H187+SKir!H$1107)*(logKir!H187-logKir!H$1107)-0.5*(SLir!H187+SLir!H$1107)*(logHir!H187-logHir!H$1107)-0.5*(SLir!H187+SLir!H$1107)*(logQir!H187-logQir!H$1107),0)</f>
        <v>-2.5397196791413858E-2</v>
      </c>
      <c r="I187" s="6">
        <f>IF(logVir!I187&lt;&gt;0,logVir!I187-logVir!I$1107-0.5*(SKir!I187+SKir!I$1107)*(logKir!I187-logKir!I$1107)-0.5*(SLir!I187+SLir!I$1107)*(logHir!I187-logHir!I$1107)-0.5*(SLir!I187+SLir!I$1107)*(logQir!I187-logQir!I$1107),0)</f>
        <v>-1.8970568292953932E-2</v>
      </c>
    </row>
    <row r="188" spans="1:9" x14ac:dyDescent="0.15">
      <c r="A188" s="1">
        <v>9</v>
      </c>
      <c r="B188" s="1" t="s">
        <v>57</v>
      </c>
      <c r="C188" s="1">
        <v>1</v>
      </c>
      <c r="D188" s="1" t="s">
        <v>147</v>
      </c>
      <c r="E188" s="6">
        <f>IF(logVir!E188&lt;&gt;0,logVir!E188-logVir!E$1085-0.5*(SKir!E188+SKir!E$1085)*(logKir!E188-logKir!E$1085)-0.5*(SLir!E188+SLir!E$1085)*(logHir!E188-logHir!E$1085)-0.5*(SLir!E188+SLir!E$1085)*(logQir!E188-logQir!E$1085),0)</f>
        <v>0.22295451527337051</v>
      </c>
      <c r="F188" s="6">
        <f>IF(logVir!F188&lt;&gt;0,logVir!F188-logVir!F$1085-0.5*(SKir!F188+SKir!F$1085)*(logKir!F188-logKir!F$1085)-0.5*(SLir!F188+SLir!F$1085)*(logHir!F188-logHir!F$1085)-0.5*(SLir!F188+SLir!F$1085)*(logQir!F188-logQir!F$1085),0)</f>
        <v>0.23304462713756738</v>
      </c>
      <c r="G188" s="6">
        <f>IF(logVir!G188&lt;&gt;0,logVir!G188-logVir!G$1085-0.5*(SKir!G188+SKir!G$1085)*(logKir!G188-logKir!G$1085)-0.5*(SLir!G188+SLir!G$1085)*(logHir!G188-logHir!G$1085)-0.5*(SLir!G188+SLir!G$1085)*(logQir!G188-logQir!G$1085),0)</f>
        <v>0.11717979909463494</v>
      </c>
      <c r="H188" s="6">
        <f>IF(logVir!H188&lt;&gt;0,logVir!H188-logVir!H$1085-0.5*(SKir!H188+SKir!H$1085)*(logKir!H188-logKir!H$1085)-0.5*(SLir!H188+SLir!H$1085)*(logHir!H188-logHir!H$1085)-0.5*(SLir!H188+SLir!H$1085)*(logQir!H188-logQir!H$1085),0)</f>
        <v>0.27573288430329318</v>
      </c>
      <c r="I188" s="6">
        <f>IF(logVir!I188&lt;&gt;0,logVir!I188-logVir!I$1085-0.5*(SKir!I188+SKir!I$1085)*(logKir!I188-logKir!I$1085)-0.5*(SLir!I188+SLir!I$1085)*(logHir!I188-logHir!I$1085)-0.5*(SLir!I188+SLir!I$1085)*(logQir!I188-logQir!I$1085),0)</f>
        <v>0.23837780193919333</v>
      </c>
    </row>
    <row r="189" spans="1:9" x14ac:dyDescent="0.15">
      <c r="A189" s="1">
        <v>9</v>
      </c>
      <c r="B189" s="1" t="s">
        <v>57</v>
      </c>
      <c r="C189" s="1">
        <v>2</v>
      </c>
      <c r="D189" s="1" t="s">
        <v>148</v>
      </c>
      <c r="E189" s="6">
        <f>IF(logVir!E189&lt;&gt;0,logVir!E189-logVir!E$1086-0.5*(SKir!E189+SKir!E$1086)*(logKir!E189-logKir!E$1086)-0.5*(SLir!E189+SLir!E$1086)*(logHir!E189-logHir!E$1086)-0.5*(SLir!E189+SLir!E$1086)*(logQir!E189-logQir!E$1086),0)</f>
        <v>2.7593678258385018E-2</v>
      </c>
      <c r="F189" s="6">
        <f>IF(logVir!F189&lt;&gt;0,logVir!F189-logVir!F$1086-0.5*(SKir!F189+SKir!F$1086)*(logKir!F189-logKir!F$1086)-0.5*(SLir!F189+SLir!F$1086)*(logHir!F189-logHir!F$1086)-0.5*(SLir!F189+SLir!F$1086)*(logQir!F189-logQir!F$1086),0)</f>
        <v>0.21727535729786712</v>
      </c>
      <c r="G189" s="6">
        <f>IF(logVir!G189&lt;&gt;0,logVir!G189-logVir!G$1086-0.5*(SKir!G189+SKir!G$1086)*(logKir!G189-logKir!G$1086)-0.5*(SLir!G189+SLir!G$1086)*(logHir!G189-logHir!G$1086)-0.5*(SLir!G189+SLir!G$1086)*(logQir!G189-logQir!G$1086),0)</f>
        <v>0.27603422616479678</v>
      </c>
      <c r="H189" s="6">
        <f>IF(logVir!H189&lt;&gt;0,logVir!H189-logVir!H$1086-0.5*(SKir!H189+SKir!H$1086)*(logKir!H189-logKir!H$1086)-0.5*(SLir!H189+SLir!H$1086)*(logHir!H189-logHir!H$1086)-0.5*(SLir!H189+SLir!H$1086)*(logQir!H189-logQir!H$1086),0)</f>
        <v>0.17853408150298725</v>
      </c>
      <c r="I189" s="6">
        <f>IF(logVir!I189&lt;&gt;0,logVir!I189-logVir!I$1086-0.5*(SKir!I189+SKir!I$1086)*(logKir!I189-logKir!I$1086)-0.5*(SLir!I189+SLir!I$1086)*(logHir!I189-logHir!I$1086)-0.5*(SLir!I189+SLir!I$1086)*(logQir!I189-logQir!I$1086),0)</f>
        <v>0.31225755969729108</v>
      </c>
    </row>
    <row r="190" spans="1:9" x14ac:dyDescent="0.15">
      <c r="A190" s="1">
        <v>9</v>
      </c>
      <c r="B190" s="1" t="s">
        <v>107</v>
      </c>
      <c r="C190" s="1">
        <v>3</v>
      </c>
      <c r="D190" s="1" t="s">
        <v>155</v>
      </c>
      <c r="E190" s="6">
        <f>IF(logVir!E190&lt;&gt;0,logVir!E190-logVir!E$1087-0.5*(SKir!E190+SKir!E$1087)*(logKir!E190-logKir!E$1087)-0.5*(SLir!E190+SLir!E$1087)*(logHir!E190-logHir!E$1087)-0.5*(SLir!E190+SLir!E$1087)*(logQir!E190-logQir!E$1087),0)</f>
        <v>0.43993842380244885</v>
      </c>
      <c r="F190" s="6">
        <f>IF(logVir!F190&lt;&gt;0,logVir!F190-logVir!F$1087-0.5*(SKir!F190+SKir!F$1087)*(logKir!F190-logKir!F$1087)-0.5*(SLir!F190+SLir!F$1087)*(logHir!F190-logHir!F$1087)-0.5*(SLir!F190+SLir!F$1087)*(logQir!F190-logQir!F$1087),0)</f>
        <v>0.86621592053637775</v>
      </c>
      <c r="G190" s="6">
        <f>IF(logVir!G190&lt;&gt;0,logVir!G190-logVir!G$1087-0.5*(SKir!G190+SKir!G$1087)*(logKir!G190-logKir!G$1087)-0.5*(SLir!G190+SLir!G$1087)*(logHir!G190-logHir!G$1087)-0.5*(SLir!G190+SLir!G$1087)*(logQir!G190-logQir!G$1087),0)</f>
        <v>0.76309593301440526</v>
      </c>
      <c r="H190" s="6">
        <f>IF(logVir!H190&lt;&gt;0,logVir!H190-logVir!H$1087-0.5*(SKir!H190+SKir!H$1087)*(logKir!H190-logKir!H$1087)-0.5*(SLir!H190+SLir!H$1087)*(logHir!H190-logHir!H$1087)-0.5*(SLir!H190+SLir!H$1087)*(logQir!H190-logQir!H$1087),0)</f>
        <v>0.71782749386621192</v>
      </c>
      <c r="I190" s="6">
        <f>IF(logVir!I190&lt;&gt;0,logVir!I190-logVir!I$1087-0.5*(SKir!I190+SKir!I$1087)*(logKir!I190-logKir!I$1087)-0.5*(SLir!I190+SLir!I$1087)*(logHir!I190-logHir!I$1087)-0.5*(SLir!I190+SLir!I$1087)*(logQir!I190-logQir!I$1087),0)</f>
        <v>0.90861311173511583</v>
      </c>
    </row>
    <row r="191" spans="1:9" x14ac:dyDescent="0.15">
      <c r="A191" s="1">
        <v>9</v>
      </c>
      <c r="B191" s="1" t="s">
        <v>107</v>
      </c>
      <c r="C191" s="1">
        <v>4</v>
      </c>
      <c r="D191" s="1" t="s">
        <v>156</v>
      </c>
      <c r="E191" s="6">
        <f>IF(logVir!E191&lt;&gt;0,logVir!E191-logVir!E$1088-0.5*(SKir!E191+SKir!E$1088)*(logKir!E191-logKir!E$1088)-0.5*(SLir!E191+SLir!E$1088)*(logHir!E191-logHir!E$1088)-0.5*(SLir!E191+SLir!E$1088)*(logQir!E191-logQir!E$1088),0)</f>
        <v>-6.3169626018425053E-3</v>
      </c>
      <c r="F191" s="6">
        <f>IF(logVir!F191&lt;&gt;0,logVir!F191-logVir!F$1088-0.5*(SKir!F191+SKir!F$1088)*(logKir!F191-logKir!F$1088)-0.5*(SLir!F191+SLir!F$1088)*(logHir!F191-logHir!F$1088)-0.5*(SLir!F191+SLir!F$1088)*(logQir!F191-logQir!F$1088),0)</f>
        <v>3.7132452484088165E-3</v>
      </c>
      <c r="G191" s="6">
        <f>IF(logVir!G191&lt;&gt;0,logVir!G191-logVir!G$1088-0.5*(SKir!G191+SKir!G$1088)*(logKir!G191-logKir!G$1088)-0.5*(SLir!G191+SLir!G$1088)*(logHir!G191-logHir!G$1088)-0.5*(SLir!G191+SLir!G$1088)*(logQir!G191-logQir!G$1088),0)</f>
        <v>2.5593604721945641E-2</v>
      </c>
      <c r="H191" s="6">
        <f>IF(logVir!H191&lt;&gt;0,logVir!H191-logVir!H$1088-0.5*(SKir!H191+SKir!H$1088)*(logKir!H191-logKir!H$1088)-0.5*(SLir!H191+SLir!H$1088)*(logHir!H191-logHir!H$1088)-0.5*(SLir!H191+SLir!H$1088)*(logQir!H191-logQir!H$1088),0)</f>
        <v>6.3784803831497677E-2</v>
      </c>
      <c r="I191" s="6">
        <f>IF(logVir!I191&lt;&gt;0,logVir!I191-logVir!I$1088-0.5*(SKir!I191+SKir!I$1088)*(logKir!I191-logKir!I$1088)-0.5*(SLir!I191+SLir!I$1088)*(logHir!I191-logHir!I$1088)-0.5*(SLir!I191+SLir!I$1088)*(logQir!I191-logQir!I$1088),0)</f>
        <v>2.6234026056637105E-3</v>
      </c>
    </row>
    <row r="192" spans="1:9" x14ac:dyDescent="0.15">
      <c r="A192" s="1">
        <v>9</v>
      </c>
      <c r="B192" s="1" t="s">
        <v>107</v>
      </c>
      <c r="C192" s="1">
        <v>5</v>
      </c>
      <c r="D192" s="1" t="s">
        <v>157</v>
      </c>
      <c r="E192" s="6">
        <f>IF(logVir!E192&lt;&gt;0,logVir!E192-logVir!E$1089-0.5*(SKir!E192+SKir!E$1089)*(logKir!E192-logKir!E$1089)-0.5*(SLir!E192+SLir!E$1089)*(logHir!E192-logHir!E$1089)-0.5*(SLir!E192+SLir!E$1089)*(logQir!E192-logQir!E$1089),0)</f>
        <v>0.14190755273409714</v>
      </c>
      <c r="F192" s="6">
        <f>IF(logVir!F192&lt;&gt;0,logVir!F192-logVir!F$1089-0.5*(SKir!F192+SKir!F$1089)*(logKir!F192-logKir!F$1089)-0.5*(SLir!F192+SLir!F$1089)*(logHir!F192-logHir!F$1089)-0.5*(SLir!F192+SLir!F$1089)*(logQir!F192-logQir!F$1089),0)</f>
        <v>0.12976974097897184</v>
      </c>
      <c r="G192" s="6">
        <f>IF(logVir!G192&lt;&gt;0,logVir!G192-logVir!G$1089-0.5*(SKir!G192+SKir!G$1089)*(logKir!G192-logKir!G$1089)-0.5*(SLir!G192+SLir!G$1089)*(logHir!G192-logHir!G$1089)-0.5*(SLir!G192+SLir!G$1089)*(logQir!G192-logQir!G$1089),0)</f>
        <v>0.24427319574632039</v>
      </c>
      <c r="H192" s="6">
        <f>IF(logVir!H192&lt;&gt;0,logVir!H192-logVir!H$1089-0.5*(SKir!H192+SKir!H$1089)*(logKir!H192-logKir!H$1089)-0.5*(SLir!H192+SLir!H$1089)*(logHir!H192-logHir!H$1089)-0.5*(SLir!H192+SLir!H$1089)*(logQir!H192-logQir!H$1089),0)</f>
        <v>0.29358008550351938</v>
      </c>
      <c r="I192" s="6">
        <f>IF(logVir!I192&lt;&gt;0,logVir!I192-logVir!I$1089-0.5*(SKir!I192+SKir!I$1089)*(logKir!I192-logKir!I$1089)-0.5*(SLir!I192+SLir!I$1089)*(logHir!I192-logHir!I$1089)-0.5*(SLir!I192+SLir!I$1089)*(logQir!I192-logQir!I$1089),0)</f>
        <v>0.28377723424444784</v>
      </c>
    </row>
    <row r="193" spans="1:9" x14ac:dyDescent="0.15">
      <c r="A193" s="1">
        <v>9</v>
      </c>
      <c r="B193" s="1" t="s">
        <v>107</v>
      </c>
      <c r="C193" s="1">
        <v>6</v>
      </c>
      <c r="D193" s="1" t="s">
        <v>49</v>
      </c>
      <c r="E193" s="6">
        <f>IF(logVir!E193&lt;&gt;0,logVir!E193-logVir!E$1090-0.5*(SKir!E193+SKir!E$1090)*(logKir!E193-logKir!E$1090)-0.5*(SLir!E193+SLir!E$1090)*(logHir!E193-logHir!E$1090)-0.5*(SLir!E193+SLir!E$1090)*(logQir!E193-logQir!E$1090),0)</f>
        <v>0.57581193285807941</v>
      </c>
      <c r="F193" s="6">
        <f>IF(logVir!F193&lt;&gt;0,logVir!F193-logVir!F$1090-0.5*(SKir!F193+SKir!F$1090)*(logKir!F193-logKir!F$1090)-0.5*(SLir!F193+SLir!F$1090)*(logHir!F193-logHir!F$1090)-0.5*(SLir!F193+SLir!F$1090)*(logQir!F193-logQir!F$1090),0)</f>
        <v>0.67677733228707215</v>
      </c>
      <c r="G193" s="6">
        <f>IF(logVir!G193&lt;&gt;0,logVir!G193-logVir!G$1090-0.5*(SKir!G193+SKir!G$1090)*(logKir!G193-logKir!G$1090)-0.5*(SLir!G193+SLir!G$1090)*(logHir!G193-logHir!G$1090)-0.5*(SLir!G193+SLir!G$1090)*(logQir!G193-logQir!G$1090),0)</f>
        <v>0.55448532545300555</v>
      </c>
      <c r="H193" s="6">
        <f>IF(logVir!H193&lt;&gt;0,logVir!H193-logVir!H$1090-0.5*(SKir!H193+SKir!H$1090)*(logKir!H193-logKir!H$1090)-0.5*(SLir!H193+SLir!H$1090)*(logHir!H193-logHir!H$1090)-0.5*(SLir!H193+SLir!H$1090)*(logQir!H193-logQir!H$1090),0)</f>
        <v>1.0028877231298361</v>
      </c>
      <c r="I193" s="6">
        <f>IF(logVir!I193&lt;&gt;0,logVir!I193-logVir!I$1090-0.5*(SKir!I193+SKir!I$1090)*(logKir!I193-logKir!I$1090)-0.5*(SLir!I193+SLir!I$1090)*(logHir!I193-logHir!I$1090)-0.5*(SLir!I193+SLir!I$1090)*(logQir!I193-logQir!I$1090),0)</f>
        <v>0.20163335883442549</v>
      </c>
    </row>
    <row r="194" spans="1:9" x14ac:dyDescent="0.15">
      <c r="A194" s="1">
        <v>9</v>
      </c>
      <c r="B194" s="1" t="s">
        <v>107</v>
      </c>
      <c r="C194" s="1">
        <v>7</v>
      </c>
      <c r="D194" s="1" t="s">
        <v>158</v>
      </c>
      <c r="E194" s="6">
        <f>IF(logVir!E194&lt;&gt;0,logVir!E194-logVir!E$1091-0.5*(SKir!E194+SKir!E$1091)*(logKir!E194-logKir!E$1091)-0.5*(SLir!E194+SLir!E$1091)*(logHir!E194-logHir!E$1091)-0.5*(SLir!E194+SLir!E$1091)*(logQir!E194-logQir!E$1091),0)</f>
        <v>-0.41808060681662507</v>
      </c>
      <c r="F194" s="6">
        <f>IF(logVir!F194&lt;&gt;0,logVir!F194-logVir!F$1091-0.5*(SKir!F194+SKir!F$1091)*(logKir!F194-logKir!F$1091)-0.5*(SLir!F194+SLir!F$1091)*(logHir!F194-logHir!F$1091)-0.5*(SLir!F194+SLir!F$1091)*(logQir!F194-logQir!F$1091),0)</f>
        <v>0.56535139622836417</v>
      </c>
      <c r="G194" s="6">
        <f>IF(logVir!G194&lt;&gt;0,logVir!G194-logVir!G$1091-0.5*(SKir!G194+SKir!G$1091)*(logKir!G194-logKir!G$1091)-0.5*(SLir!G194+SLir!G$1091)*(logHir!G194-logHir!G$1091)-0.5*(SLir!G194+SLir!G$1091)*(logQir!G194-logQir!G$1091),0)</f>
        <v>-2.0236938257745765E-2</v>
      </c>
      <c r="H194" s="6">
        <f>IF(logVir!H194&lt;&gt;0,logVir!H194-logVir!H$1091-0.5*(SKir!H194+SKir!H$1091)*(logKir!H194-logKir!H$1091)-0.5*(SLir!H194+SLir!H$1091)*(logHir!H194-logHir!H$1091)-0.5*(SLir!H194+SLir!H$1091)*(logQir!H194-logQir!H$1091),0)</f>
        <v>-0.35663320477100768</v>
      </c>
      <c r="I194" s="6">
        <f>IF(logVir!I194&lt;&gt;0,logVir!I194-logVir!I$1091-0.5*(SKir!I194+SKir!I$1091)*(logKir!I194-logKir!I$1091)-0.5*(SLir!I194+SLir!I$1091)*(logHir!I194-logHir!I$1091)-0.5*(SLir!I194+SLir!I$1091)*(logQir!I194-logQir!I$1091),0)</f>
        <v>-0.23815918611866779</v>
      </c>
    </row>
    <row r="195" spans="1:9" x14ac:dyDescent="0.15">
      <c r="A195" s="1">
        <v>9</v>
      </c>
      <c r="B195" s="1" t="s">
        <v>107</v>
      </c>
      <c r="C195" s="1">
        <v>8</v>
      </c>
      <c r="D195" s="1" t="s">
        <v>159</v>
      </c>
      <c r="E195" s="6">
        <f>IF(logVir!E195&lt;&gt;0,logVir!E195-logVir!E$1092-0.5*(SKir!E195+SKir!E$1092)*(logKir!E195-logKir!E$1092)-0.5*(SLir!E195+SLir!E$1092)*(logHir!E195-logHir!E$1092)-0.5*(SLir!E195+SLir!E$1092)*(logQir!E195-logQir!E$1092),0)</f>
        <v>3.1536827947446174E-2</v>
      </c>
      <c r="F195" s="6">
        <f>IF(logVir!F195&lt;&gt;0,logVir!F195-logVir!F$1092-0.5*(SKir!F195+SKir!F$1092)*(logKir!F195-logKir!F$1092)-0.5*(SLir!F195+SLir!F$1092)*(logHir!F195-logHir!F$1092)-0.5*(SLir!F195+SLir!F$1092)*(logQir!F195-logQir!F$1092),0)</f>
        <v>2.7332773205089141E-2</v>
      </c>
      <c r="G195" s="6">
        <f>IF(logVir!G195&lt;&gt;0,logVir!G195-logVir!G$1092-0.5*(SKir!G195+SKir!G$1092)*(logKir!G195-logKir!G$1092)-0.5*(SLir!G195+SLir!G$1092)*(logHir!G195-logHir!G$1092)-0.5*(SLir!G195+SLir!G$1092)*(logQir!G195-logQir!G$1092),0)</f>
        <v>-1.5015852639640183E-2</v>
      </c>
      <c r="H195" s="6">
        <f>IF(logVir!H195&lt;&gt;0,logVir!H195-logVir!H$1092-0.5*(SKir!H195+SKir!H$1092)*(logKir!H195-logKir!H$1092)-0.5*(SLir!H195+SLir!H$1092)*(logHir!H195-logHir!H$1092)-0.5*(SLir!H195+SLir!H$1092)*(logQir!H195-logQir!H$1092),0)</f>
        <v>-0.13096050677032864</v>
      </c>
      <c r="I195" s="6">
        <f>IF(logVir!I195&lt;&gt;0,logVir!I195-logVir!I$1092-0.5*(SKir!I195+SKir!I$1092)*(logKir!I195-logKir!I$1092)-0.5*(SLir!I195+SLir!I$1092)*(logHir!I195-logHir!I$1092)-0.5*(SLir!I195+SLir!I$1092)*(logQir!I195-logQir!I$1092),0)</f>
        <v>-0.16187121786420022</v>
      </c>
    </row>
    <row r="196" spans="1:9" x14ac:dyDescent="0.15">
      <c r="A196" s="1">
        <v>9</v>
      </c>
      <c r="B196" s="1" t="s">
        <v>107</v>
      </c>
      <c r="C196" s="1">
        <v>9</v>
      </c>
      <c r="D196" s="1" t="s">
        <v>160</v>
      </c>
      <c r="E196" s="6">
        <f>IF(logVir!E196&lt;&gt;0,logVir!E196-logVir!E$1093-0.5*(SKir!E196+SKir!E$1093)*(logKir!E196-logKir!E$1093)-0.5*(SLir!E196+SLir!E$1093)*(logHir!E196-logHir!E$1093)-0.5*(SLir!E196+SLir!E$1093)*(logQir!E196-logQir!E$1093),0)</f>
        <v>-0.42336728472523211</v>
      </c>
      <c r="F196" s="6">
        <f>IF(logVir!F196&lt;&gt;0,logVir!F196-logVir!F$1093-0.5*(SKir!F196+SKir!F$1093)*(logKir!F196-logKir!F$1093)-0.5*(SLir!F196+SLir!F$1093)*(logHir!F196-logHir!F$1093)-0.5*(SLir!F196+SLir!F$1093)*(logQir!F196-logQir!F$1093),0)</f>
        <v>-0.12255719554218994</v>
      </c>
      <c r="G196" s="6">
        <f>IF(logVir!G196&lt;&gt;0,logVir!G196-logVir!G$1093-0.5*(SKir!G196+SKir!G$1093)*(logKir!G196-logKir!G$1093)-0.5*(SLir!G196+SLir!G$1093)*(logHir!G196-logHir!G$1093)-0.5*(SLir!G196+SLir!G$1093)*(logQir!G196-logQir!G$1093),0)</f>
        <v>-0.20587507745257685</v>
      </c>
      <c r="H196" s="6">
        <f>IF(logVir!H196&lt;&gt;0,logVir!H196-logVir!H$1093-0.5*(SKir!H196+SKir!H$1093)*(logKir!H196-logKir!H$1093)-0.5*(SLir!H196+SLir!H$1093)*(logHir!H196-logHir!H$1093)-0.5*(SLir!H196+SLir!H$1093)*(logQir!H196-logQir!H$1093),0)</f>
        <v>-0.29432856617238951</v>
      </c>
      <c r="I196" s="6">
        <f>IF(logVir!I196&lt;&gt;0,logVir!I196-logVir!I$1093-0.5*(SKir!I196+SKir!I$1093)*(logKir!I196-logKir!I$1093)-0.5*(SLir!I196+SLir!I$1093)*(logHir!I196-logHir!I$1093)-0.5*(SLir!I196+SLir!I$1093)*(logQir!I196-logQir!I$1093),0)</f>
        <v>-6.5727057741007511E-2</v>
      </c>
    </row>
    <row r="197" spans="1:9" x14ac:dyDescent="0.15">
      <c r="A197" s="1">
        <v>9</v>
      </c>
      <c r="B197" s="1" t="s">
        <v>107</v>
      </c>
      <c r="C197" s="1">
        <v>10</v>
      </c>
      <c r="D197" s="1" t="s">
        <v>161</v>
      </c>
      <c r="E197" s="6">
        <f>IF(logVir!E197&lt;&gt;0,logVir!E197-logVir!E$1094-0.5*(SKir!E197+SKir!E$1094)*(logKir!E197-logKir!E$1094)-0.5*(SLir!E197+SLir!E$1094)*(logHir!E197-logHir!E$1094)-0.5*(SLir!E197+SLir!E$1094)*(logQir!E197-logQir!E$1094),0)</f>
        <v>3.2536650603705836E-2</v>
      </c>
      <c r="F197" s="6">
        <f>IF(logVir!F197&lt;&gt;0,logVir!F197-logVir!F$1094-0.5*(SKir!F197+SKir!F$1094)*(logKir!F197-logKir!F$1094)-0.5*(SLir!F197+SLir!F$1094)*(logHir!F197-logHir!F$1094)-0.5*(SLir!F197+SLir!F$1094)*(logQir!F197-logQir!F$1094),0)</f>
        <v>0.11982660767633281</v>
      </c>
      <c r="G197" s="6">
        <f>IF(logVir!G197&lt;&gt;0,logVir!G197-logVir!G$1094-0.5*(SKir!G197+SKir!G$1094)*(logKir!G197-logKir!G$1094)-0.5*(SLir!G197+SLir!G$1094)*(logHir!G197-logHir!G$1094)-0.5*(SLir!G197+SLir!G$1094)*(logQir!G197-logQir!G$1094),0)</f>
        <v>2.0725775691263833E-2</v>
      </c>
      <c r="H197" s="6">
        <f>IF(logVir!H197&lt;&gt;0,logVir!H197-logVir!H$1094-0.5*(SKir!H197+SKir!H$1094)*(logKir!H197-logKir!H$1094)-0.5*(SLir!H197+SLir!H$1094)*(logHir!H197-logHir!H$1094)-0.5*(SLir!H197+SLir!H$1094)*(logQir!H197-logQir!H$1094),0)</f>
        <v>0.10507198786336132</v>
      </c>
      <c r="I197" s="6">
        <f>IF(logVir!I197&lt;&gt;0,logVir!I197-logVir!I$1094-0.5*(SKir!I197+SKir!I$1094)*(logKir!I197-logKir!I$1094)-0.5*(SLir!I197+SLir!I$1094)*(logHir!I197-logHir!I$1094)-0.5*(SLir!I197+SLir!I$1094)*(logQir!I197-logQir!I$1094),0)</f>
        <v>-0.14308287060332323</v>
      </c>
    </row>
    <row r="198" spans="1:9" x14ac:dyDescent="0.15">
      <c r="A198" s="1">
        <v>9</v>
      </c>
      <c r="B198" s="1" t="s">
        <v>107</v>
      </c>
      <c r="C198" s="1">
        <v>11</v>
      </c>
      <c r="D198" s="1" t="s">
        <v>162</v>
      </c>
      <c r="E198" s="6">
        <f>IF(logVir!E198&lt;&gt;0,logVir!E198-logVir!E$1095-0.5*(SKir!E198+SKir!E$1095)*(logKir!E198-logKir!E$1095)-0.5*(SLir!E198+SLir!E$1095)*(logHir!E198-logHir!E$1095)-0.5*(SLir!E198+SLir!E$1095)*(logQir!E198-logQir!E$1095),0)</f>
        <v>0.24475511771223352</v>
      </c>
      <c r="F198" s="6">
        <f>IF(logVir!F198&lt;&gt;0,logVir!F198-logVir!F$1095-0.5*(SKir!F198+SKir!F$1095)*(logKir!F198-logKir!F$1095)-0.5*(SLir!F198+SLir!F$1095)*(logHir!F198-logHir!F$1095)-0.5*(SLir!F198+SLir!F$1095)*(logQir!F198-logQir!F$1095),0)</f>
        <v>0.34869609899742215</v>
      </c>
      <c r="G198" s="6">
        <f>IF(logVir!G198&lt;&gt;0,logVir!G198-logVir!G$1095-0.5*(SKir!G198+SKir!G$1095)*(logKir!G198-logKir!G$1095)-0.5*(SLir!G198+SLir!G$1095)*(logHir!G198-logHir!G$1095)-0.5*(SLir!G198+SLir!G$1095)*(logQir!G198-logQir!G$1095),0)</f>
        <v>-8.6159055409919857E-3</v>
      </c>
      <c r="H198" s="6">
        <f>IF(logVir!H198&lt;&gt;0,logVir!H198-logVir!H$1095-0.5*(SKir!H198+SKir!H$1095)*(logKir!H198-logKir!H$1095)-0.5*(SLir!H198+SLir!H$1095)*(logHir!H198-logHir!H$1095)-0.5*(SLir!H198+SLir!H$1095)*(logQir!H198-logQir!H$1095),0)</f>
        <v>0.10075590759860377</v>
      </c>
      <c r="I198" s="6">
        <f>IF(logVir!I198&lt;&gt;0,logVir!I198-logVir!I$1095-0.5*(SKir!I198+SKir!I$1095)*(logKir!I198-logKir!I$1095)-0.5*(SLir!I198+SLir!I$1095)*(logHir!I198-logHir!I$1095)-0.5*(SLir!I198+SLir!I$1095)*(logQir!I198-logQir!I$1095),0)</f>
        <v>-0.49519168793976598</v>
      </c>
    </row>
    <row r="199" spans="1:9" x14ac:dyDescent="0.15">
      <c r="A199" s="1">
        <v>9</v>
      </c>
      <c r="B199" s="1" t="s">
        <v>107</v>
      </c>
      <c r="C199" s="1">
        <v>12</v>
      </c>
      <c r="D199" s="1" t="s">
        <v>163</v>
      </c>
      <c r="E199" s="6">
        <f>IF(logVir!E199&lt;&gt;0,logVir!E199-logVir!E$1096-0.5*(SKir!E199+SKir!E$1096)*(logKir!E199-logKir!E$1096)-0.5*(SLir!E199+SLir!E$1096)*(logHir!E199-logHir!E$1096)-0.5*(SLir!E199+SLir!E$1096)*(logQir!E199-logQir!E$1096),0)</f>
        <v>0.74133101871823792</v>
      </c>
      <c r="F199" s="6">
        <f>IF(logVir!F199&lt;&gt;0,logVir!F199-logVir!F$1096-0.5*(SKir!F199+SKir!F$1096)*(logKir!F199-logKir!F$1096)-0.5*(SLir!F199+SLir!F$1096)*(logHir!F199-logHir!F$1096)-0.5*(SLir!F199+SLir!F$1096)*(logQir!F199-logQir!F$1096),0)</f>
        <v>0.54644732674483254</v>
      </c>
      <c r="G199" s="6">
        <f>IF(logVir!G199&lt;&gt;0,logVir!G199-logVir!G$1096-0.5*(SKir!G199+SKir!G$1096)*(logKir!G199-logKir!G$1096)-0.5*(SLir!G199+SLir!G$1096)*(logHir!G199-logHir!G$1096)-0.5*(SLir!G199+SLir!G$1096)*(logQir!G199-logQir!G$1096),0)</f>
        <v>0.17045238690061737</v>
      </c>
      <c r="H199" s="6">
        <f>IF(logVir!H199&lt;&gt;0,logVir!H199-logVir!H$1096-0.5*(SKir!H199+SKir!H$1096)*(logKir!H199-logKir!H$1096)-0.5*(SLir!H199+SLir!H$1096)*(logHir!H199-logHir!H$1096)-0.5*(SLir!H199+SLir!H$1096)*(logQir!H199-logQir!H$1096),0)</f>
        <v>8.620154823768586E-3</v>
      </c>
      <c r="I199" s="6">
        <f>IF(logVir!I199&lt;&gt;0,logVir!I199-logVir!I$1096-0.5*(SKir!I199+SKir!I$1096)*(logKir!I199-logKir!I$1096)-0.5*(SLir!I199+SLir!I$1096)*(logHir!I199-logHir!I$1096)-0.5*(SLir!I199+SLir!I$1096)*(logQir!I199-logQir!I$1096),0)</f>
        <v>0.4016189975067454</v>
      </c>
    </row>
    <row r="200" spans="1:9" x14ac:dyDescent="0.15">
      <c r="A200" s="1">
        <v>9</v>
      </c>
      <c r="B200" s="1" t="s">
        <v>107</v>
      </c>
      <c r="C200" s="1">
        <v>13</v>
      </c>
      <c r="D200" s="1" t="s">
        <v>164</v>
      </c>
      <c r="E200" s="6">
        <f>IF(logVir!E200&lt;&gt;0,logVir!E200-logVir!E$1097-0.5*(SKir!E200+SKir!E$1097)*(logKir!E200-logKir!E$1097)-0.5*(SLir!E200+SLir!E$1097)*(logHir!E200-logHir!E$1097)-0.5*(SLir!E200+SLir!E$1097)*(logQir!E200-logQir!E$1097),0)</f>
        <v>4.1370798919305701E-2</v>
      </c>
      <c r="F200" s="6">
        <f>IF(logVir!F200&lt;&gt;0,logVir!F200-logVir!F$1097-0.5*(SKir!F200+SKir!F$1097)*(logKir!F200-logKir!F$1097)-0.5*(SLir!F200+SLir!F$1097)*(logHir!F200-logHir!F$1097)-0.5*(SLir!F200+SLir!F$1097)*(logQir!F200-logQir!F$1097),0)</f>
        <v>0.60020674642821437</v>
      </c>
      <c r="G200" s="6">
        <f>IF(logVir!G200&lt;&gt;0,logVir!G200-logVir!G$1097-0.5*(SKir!G200+SKir!G$1097)*(logKir!G200-logKir!G$1097)-0.5*(SLir!G200+SLir!G$1097)*(logHir!G200-logHir!G$1097)-0.5*(SLir!G200+SLir!G$1097)*(logQir!G200-logQir!G$1097),0)</f>
        <v>0.37998234875493064</v>
      </c>
      <c r="H200" s="6">
        <f>IF(logVir!H200&lt;&gt;0,logVir!H200-logVir!H$1097-0.5*(SKir!H200+SKir!H$1097)*(logKir!H200-logKir!H$1097)-0.5*(SLir!H200+SLir!H$1097)*(logHir!H200-logHir!H$1097)-0.5*(SLir!H200+SLir!H$1097)*(logQir!H200-logQir!H$1097),0)</f>
        <v>0.12341866827479275</v>
      </c>
      <c r="I200" s="6">
        <f>IF(logVir!I200&lt;&gt;0,logVir!I200-logVir!I$1097-0.5*(SKir!I200+SKir!I$1097)*(logKir!I200-logKir!I$1097)-0.5*(SLir!I200+SLir!I$1097)*(logHir!I200-logHir!I$1097)-0.5*(SLir!I200+SLir!I$1097)*(logQir!I200-logQir!I$1097),0)</f>
        <v>0.21353288955036367</v>
      </c>
    </row>
    <row r="201" spans="1:9" x14ac:dyDescent="0.15">
      <c r="A201" s="1">
        <v>9</v>
      </c>
      <c r="B201" s="1" t="s">
        <v>107</v>
      </c>
      <c r="C201" s="1">
        <v>14</v>
      </c>
      <c r="D201" s="1" t="s">
        <v>165</v>
      </c>
      <c r="E201" s="6">
        <f>IF(logVir!E201&lt;&gt;0,logVir!E201-logVir!E$1098-0.5*(SKir!E201+SKir!E$1098)*(logKir!E201-logKir!E$1098)-0.5*(SLir!E201+SLir!E$1098)*(logHir!E201-logHir!E$1098)-0.5*(SLir!E201+SLir!E$1098)*(logQir!E201-logQir!E$1098),0)</f>
        <v>3.8819351416494674E-2</v>
      </c>
      <c r="F201" s="6">
        <f>IF(logVir!F201&lt;&gt;0,logVir!F201-logVir!F$1098-0.5*(SKir!F201+SKir!F$1098)*(logKir!F201-logKir!F$1098)-0.5*(SLir!F201+SLir!F$1098)*(logHir!F201-logHir!F$1098)-0.5*(SLir!F201+SLir!F$1098)*(logQir!F201-logQir!F$1098),0)</f>
        <v>0.52871037567790646</v>
      </c>
      <c r="G201" s="6">
        <f>IF(logVir!G201&lt;&gt;0,logVir!G201-logVir!G$1098-0.5*(SKir!G201+SKir!G$1098)*(logKir!G201-logKir!G$1098)-0.5*(SLir!G201+SLir!G$1098)*(logHir!G201-logHir!G$1098)-0.5*(SLir!G201+SLir!G$1098)*(logQir!G201-logQir!G$1098),0)</f>
        <v>8.597214029569715E-2</v>
      </c>
      <c r="H201" s="6">
        <f>IF(logVir!H201&lt;&gt;0,logVir!H201-logVir!H$1098-0.5*(SKir!H201+SKir!H$1098)*(logKir!H201-logKir!H$1098)-0.5*(SLir!H201+SLir!H$1098)*(logHir!H201-logHir!H$1098)-0.5*(SLir!H201+SLir!H$1098)*(logQir!H201-logQir!H$1098),0)</f>
        <v>-0.16472903334197875</v>
      </c>
      <c r="I201" s="6">
        <f>IF(logVir!I201&lt;&gt;0,logVir!I201-logVir!I$1098-0.5*(SKir!I201+SKir!I$1098)*(logKir!I201-logKir!I$1098)-0.5*(SLir!I201+SLir!I$1098)*(logHir!I201-logHir!I$1098)-0.5*(SLir!I201+SLir!I$1098)*(logQir!I201-logQir!I$1098),0)</f>
        <v>-6.2153097756204929E-2</v>
      </c>
    </row>
    <row r="202" spans="1:9" x14ac:dyDescent="0.15">
      <c r="A202" s="1">
        <v>9</v>
      </c>
      <c r="B202" s="1" t="s">
        <v>107</v>
      </c>
      <c r="C202" s="1">
        <v>15</v>
      </c>
      <c r="D202" s="1" t="s">
        <v>166</v>
      </c>
      <c r="E202" s="6">
        <f>IF(logVir!E202&lt;&gt;0,logVir!E202-logVir!E$1099-0.5*(SKir!E202+SKir!E$1099)*(logKir!E202-logKir!E$1099)-0.5*(SLir!E202+SLir!E$1099)*(logHir!E202-logHir!E$1099)-0.5*(SLir!E202+SLir!E$1099)*(logQir!E202-logQir!E$1099),0)</f>
        <v>-7.2124690150502213E-2</v>
      </c>
      <c r="F202" s="6">
        <f>IF(logVir!F202&lt;&gt;0,logVir!F202-logVir!F$1099-0.5*(SKir!F202+SKir!F$1099)*(logKir!F202-logKir!F$1099)-0.5*(SLir!F202+SLir!F$1099)*(logHir!F202-logHir!F$1099)-0.5*(SLir!F202+SLir!F$1099)*(logQir!F202-logQir!F$1099),0)</f>
        <v>6.6388667571161783E-2</v>
      </c>
      <c r="G202" s="6">
        <f>IF(logVir!G202&lt;&gt;0,logVir!G202-logVir!G$1099-0.5*(SKir!G202+SKir!G$1099)*(logKir!G202-logKir!G$1099)-0.5*(SLir!G202+SLir!G$1099)*(logHir!G202-logHir!G$1099)-0.5*(SLir!G202+SLir!G$1099)*(logQir!G202-logQir!G$1099),0)</f>
        <v>0.10498151557436511</v>
      </c>
      <c r="H202" s="6">
        <f>IF(logVir!H202&lt;&gt;0,logVir!H202-logVir!H$1099-0.5*(SKir!H202+SKir!H$1099)*(logKir!H202-logKir!H$1099)-0.5*(SLir!H202+SLir!H$1099)*(logHir!H202-logHir!H$1099)-0.5*(SLir!H202+SLir!H$1099)*(logQir!H202-logQir!H$1099),0)</f>
        <v>6.317653752169651E-2</v>
      </c>
      <c r="I202" s="6">
        <f>IF(logVir!I202&lt;&gt;0,logVir!I202-logVir!I$1099-0.5*(SKir!I202+SKir!I$1099)*(logKir!I202-logKir!I$1099)-0.5*(SLir!I202+SLir!I$1099)*(logHir!I202-logHir!I$1099)-0.5*(SLir!I202+SLir!I$1099)*(logQir!I202-logQir!I$1099),0)</f>
        <v>7.8805109132824805E-2</v>
      </c>
    </row>
    <row r="203" spans="1:9" x14ac:dyDescent="0.15">
      <c r="A203" s="1">
        <v>9</v>
      </c>
      <c r="B203" s="1" t="s">
        <v>57</v>
      </c>
      <c r="C203" s="1">
        <v>16</v>
      </c>
      <c r="D203" s="1" t="s">
        <v>149</v>
      </c>
      <c r="E203" s="6">
        <f>IF(logVir!E203&lt;&gt;0,logVir!E203-logVir!E$1100-0.5*(SKir!E203+SKir!E$1100)*(logKir!E203-logKir!E$1100)-0.5*(SLir!E203+SLir!E$1100)*(logHir!E203-logHir!E$1100)-0.5*(SLir!E203+SLir!E$1100)*(logQir!E203-logQir!E$1100),0)</f>
        <v>0.27569831790123633</v>
      </c>
      <c r="F203" s="6">
        <f>IF(logVir!F203&lt;&gt;0,logVir!F203-logVir!F$1100-0.5*(SKir!F203+SKir!F$1100)*(logKir!F203-logKir!F$1100)-0.5*(SLir!F203+SLir!F$1100)*(logHir!F203-logHir!F$1100)-0.5*(SLir!F203+SLir!F$1100)*(logQir!F203-logQir!F$1100),0)</f>
        <v>0.25183919920852321</v>
      </c>
      <c r="G203" s="6">
        <f>IF(logVir!G203&lt;&gt;0,logVir!G203-logVir!G$1100-0.5*(SKir!G203+SKir!G$1100)*(logKir!G203-logKir!G$1100)-0.5*(SLir!G203+SLir!G$1100)*(logHir!G203-logHir!G$1100)-0.5*(SLir!G203+SLir!G$1100)*(logQir!G203-logQir!G$1100),0)</f>
        <v>0.25986928126615827</v>
      </c>
      <c r="H203" s="6">
        <f>IF(logVir!H203&lt;&gt;0,logVir!H203-logVir!H$1100-0.5*(SKir!H203+SKir!H$1100)*(logKir!H203-logKir!H$1100)-0.5*(SLir!H203+SLir!H$1100)*(logHir!H203-logHir!H$1100)-0.5*(SLir!H203+SLir!H$1100)*(logQir!H203-logQir!H$1100),0)</f>
        <v>1.2169652225177394E-2</v>
      </c>
      <c r="I203" s="6">
        <f>IF(logVir!I203&lt;&gt;0,logVir!I203-logVir!I$1100-0.5*(SKir!I203+SKir!I$1100)*(logKir!I203-logKir!I$1100)-0.5*(SLir!I203+SLir!I$1100)*(logHir!I203-logHir!I$1100)-0.5*(SLir!I203+SLir!I$1100)*(logQir!I203-logQir!I$1100),0)</f>
        <v>0.1416184826157364</v>
      </c>
    </row>
    <row r="204" spans="1:9" x14ac:dyDescent="0.15">
      <c r="A204" s="1">
        <v>9</v>
      </c>
      <c r="B204" s="1" t="s">
        <v>57</v>
      </c>
      <c r="C204" s="1">
        <v>17</v>
      </c>
      <c r="D204" s="1" t="s">
        <v>150</v>
      </c>
      <c r="E204" s="6">
        <f>IF(logVir!E204&lt;&gt;0,logVir!E204-logVir!E$1101-0.5*(SKir!E204+SKir!E$1101)*(logKir!E204-logKir!E$1101)-0.5*(SLir!E204+SLir!E$1101)*(logHir!E204-logHir!E$1101)-0.5*(SLir!E204+SLir!E$1101)*(logQir!E204-logQir!E$1101),0)</f>
        <v>3.6933585853701455E-2</v>
      </c>
      <c r="F204" s="6">
        <f>IF(logVir!F204&lt;&gt;0,logVir!F204-logVir!F$1101-0.5*(SKir!F204+SKir!F$1101)*(logKir!F204-logKir!F$1101)-0.5*(SLir!F204+SLir!F$1101)*(logHir!F204-logHir!F$1101)-0.5*(SLir!F204+SLir!F$1101)*(logQir!F204-logQir!F$1101),0)</f>
        <v>1.7966169827667564E-2</v>
      </c>
      <c r="G204" s="6">
        <f>IF(logVir!G204&lt;&gt;0,logVir!G204-logVir!G$1101-0.5*(SKir!G204+SKir!G$1101)*(logKir!G204-logKir!G$1101)-0.5*(SLir!G204+SLir!G$1101)*(logHir!G204-logHir!G$1101)-0.5*(SLir!G204+SLir!G$1101)*(logQir!G204-logQir!G$1101),0)</f>
        <v>-0.23083109701296187</v>
      </c>
      <c r="H204" s="6">
        <f>IF(logVir!H204&lt;&gt;0,logVir!H204-logVir!H$1101-0.5*(SKir!H204+SKir!H$1101)*(logKir!H204-logKir!H$1101)-0.5*(SLir!H204+SLir!H$1101)*(logHir!H204-logHir!H$1101)-0.5*(SLir!H204+SLir!H$1101)*(logQir!H204-logQir!H$1101),0)</f>
        <v>-8.5306102676319009E-2</v>
      </c>
      <c r="I204" s="6">
        <f>IF(logVir!I204&lt;&gt;0,logVir!I204-logVir!I$1101-0.5*(SKir!I204+SKir!I$1101)*(logKir!I204-logKir!I$1101)-0.5*(SLir!I204+SLir!I$1101)*(logHir!I204-logHir!I$1101)-0.5*(SLir!I204+SLir!I$1101)*(logQir!I204-logQir!I$1101),0)</f>
        <v>-0.25641551229636739</v>
      </c>
    </row>
    <row r="205" spans="1:9" x14ac:dyDescent="0.15">
      <c r="A205" s="1">
        <v>9</v>
      </c>
      <c r="B205" s="1" t="s">
        <v>57</v>
      </c>
      <c r="C205" s="1">
        <v>18</v>
      </c>
      <c r="D205" s="1" t="s">
        <v>151</v>
      </c>
      <c r="E205" s="6">
        <f>IF(logVir!E205&lt;&gt;0,logVir!E205-logVir!E$1102-0.5*(SKir!E205+SKir!E$1102)*(logKir!E205-logKir!E$1102)-0.5*(SLir!E205+SLir!E$1102)*(logHir!E205-logHir!E$1102)-0.5*(SLir!E205+SLir!E$1102)*(logQir!E205-logQir!E$1102),0)</f>
        <v>0.14050612911722798</v>
      </c>
      <c r="F205" s="6">
        <f>IF(logVir!F205&lt;&gt;0,logVir!F205-logVir!F$1102-0.5*(SKir!F205+SKir!F$1102)*(logKir!F205-logKir!F$1102)-0.5*(SLir!F205+SLir!F$1102)*(logHir!F205-logHir!F$1102)-0.5*(SLir!F205+SLir!F$1102)*(logQir!F205-logQir!F$1102),0)</f>
        <v>9.1561870336440615E-2</v>
      </c>
      <c r="G205" s="6">
        <f>IF(logVir!G205&lt;&gt;0,logVir!G205-logVir!G$1102-0.5*(SKir!G205+SKir!G$1102)*(logKir!G205-logKir!G$1102)-0.5*(SLir!G205+SLir!G$1102)*(logHir!G205-logHir!G$1102)-0.5*(SLir!G205+SLir!G$1102)*(logQir!G205-logQir!G$1102),0)</f>
        <v>0.11193731657717089</v>
      </c>
      <c r="H205" s="6">
        <f>IF(logVir!H205&lt;&gt;0,logVir!H205-logVir!H$1102-0.5*(SKir!H205+SKir!H$1102)*(logKir!H205-logKir!H$1102)-0.5*(SLir!H205+SLir!H$1102)*(logHir!H205-logHir!H$1102)-0.5*(SLir!H205+SLir!H$1102)*(logQir!H205-logQir!H$1102),0)</f>
        <v>4.7333200006041833E-2</v>
      </c>
      <c r="I205" s="6">
        <f>IF(logVir!I205&lt;&gt;0,logVir!I205-logVir!I$1102-0.5*(SKir!I205+SKir!I$1102)*(logKir!I205-logKir!I$1102)-0.5*(SLir!I205+SLir!I$1102)*(logHir!I205-logHir!I$1102)-0.5*(SLir!I205+SLir!I$1102)*(logQir!I205-logQir!I$1102),0)</f>
        <v>0.10225200214995175</v>
      </c>
    </row>
    <row r="206" spans="1:9" x14ac:dyDescent="0.15">
      <c r="A206" s="1">
        <v>9</v>
      </c>
      <c r="B206" s="1" t="s">
        <v>57</v>
      </c>
      <c r="C206" s="1">
        <v>19</v>
      </c>
      <c r="D206" s="1" t="s">
        <v>152</v>
      </c>
      <c r="E206" s="6">
        <f>IF(logVir!E206&lt;&gt;0,logVir!E206-logVir!E$1103-0.5*(SKir!E206+SKir!E$1103)*(logKir!E206-logKir!E$1103)-0.5*(SLir!E206+SLir!E$1103)*(logHir!E206-logHir!E$1103)-0.5*(SLir!E206+SLir!E$1103)*(logQir!E206-logQir!E$1103),0)</f>
        <v>-0.14749819357391666</v>
      </c>
      <c r="F206" s="6">
        <f>IF(logVir!F206&lt;&gt;0,logVir!F206-logVir!F$1103-0.5*(SKir!F206+SKir!F$1103)*(logKir!F206-logKir!F$1103)-0.5*(SLir!F206+SLir!F$1103)*(logHir!F206-logHir!F$1103)-0.5*(SLir!F206+SLir!F$1103)*(logQir!F206-logQir!F$1103),0)</f>
        <v>-4.3353560312802512E-2</v>
      </c>
      <c r="G206" s="6">
        <f>IF(logVir!G206&lt;&gt;0,logVir!G206-logVir!G$1103-0.5*(SKir!G206+SKir!G$1103)*(logKir!G206-logKir!G$1103)-0.5*(SLir!G206+SLir!G$1103)*(logHir!G206-logHir!G$1103)-0.5*(SLir!G206+SLir!G$1103)*(logQir!G206-logQir!G$1103),0)</f>
        <v>0.12766739729010418</v>
      </c>
      <c r="H206" s="6">
        <f>IF(logVir!H206&lt;&gt;0,logVir!H206-logVir!H$1103-0.5*(SKir!H206+SKir!H$1103)*(logKir!H206-logKir!H$1103)-0.5*(SLir!H206+SLir!H$1103)*(logHir!H206-logHir!H$1103)-0.5*(SLir!H206+SLir!H$1103)*(logQir!H206-logQir!H$1103),0)</f>
        <v>5.9070276075341481E-2</v>
      </c>
      <c r="I206" s="6">
        <f>IF(logVir!I206&lt;&gt;0,logVir!I206-logVir!I$1103-0.5*(SKir!I206+SKir!I$1103)*(logKir!I206-logKir!I$1103)-0.5*(SLir!I206+SLir!I$1103)*(logHir!I206-logHir!I$1103)-0.5*(SLir!I206+SLir!I$1103)*(logQir!I206-logQir!I$1103),0)</f>
        <v>-7.0071236315980265E-2</v>
      </c>
    </row>
    <row r="207" spans="1:9" x14ac:dyDescent="0.15">
      <c r="A207" s="1">
        <v>9</v>
      </c>
      <c r="B207" s="1" t="s">
        <v>57</v>
      </c>
      <c r="C207" s="1">
        <v>20</v>
      </c>
      <c r="D207" s="1" t="s">
        <v>153</v>
      </c>
      <c r="E207" s="6">
        <f>IF(logVir!E207&lt;&gt;0,logVir!E207-logVir!E$1104-0.5*(SKir!E207+SKir!E$1104)*(logKir!E207-logKir!E$1104)-0.5*(SLir!E207+SLir!E$1104)*(logHir!E207-logHir!E$1104)-0.5*(SLir!E207+SLir!E$1104)*(logQir!E207-logQir!E$1104),0)</f>
        <v>-0.63805446670008636</v>
      </c>
      <c r="F207" s="6">
        <f>IF(logVir!F207&lt;&gt;0,logVir!F207-logVir!F$1104-0.5*(SKir!F207+SKir!F$1104)*(logKir!F207-logKir!F$1104)-0.5*(SLir!F207+SLir!F$1104)*(logHir!F207-logHir!F$1104)-0.5*(SLir!F207+SLir!F$1104)*(logQir!F207-logQir!F$1104),0)</f>
        <v>-6.7612537822501362E-3</v>
      </c>
      <c r="G207" s="6">
        <f>IF(logVir!G207&lt;&gt;0,logVir!G207-logVir!G$1104-0.5*(SKir!G207+SKir!G$1104)*(logKir!G207-logKir!G$1104)-0.5*(SLir!G207+SLir!G$1104)*(logHir!G207-logHir!G$1104)-0.5*(SLir!G207+SLir!G$1104)*(logQir!G207-logQir!G$1104),0)</f>
        <v>-6.1421975279169608E-2</v>
      </c>
      <c r="H207" s="6">
        <f>IF(logVir!H207&lt;&gt;0,logVir!H207-logVir!H$1104-0.5*(SKir!H207+SKir!H$1104)*(logKir!H207-logKir!H$1104)-0.5*(SLir!H207+SLir!H$1104)*(logHir!H207-logHir!H$1104)-0.5*(SLir!H207+SLir!H$1104)*(logQir!H207-logQir!H$1104),0)</f>
        <v>-0.19486027389855534</v>
      </c>
      <c r="I207" s="6">
        <f>IF(logVir!I207&lt;&gt;0,logVir!I207-logVir!I$1104-0.5*(SKir!I207+SKir!I$1104)*(logKir!I207-logKir!I$1104)-0.5*(SLir!I207+SLir!I$1104)*(logHir!I207-logHir!I$1104)-0.5*(SLir!I207+SLir!I$1104)*(logQir!I207-logQir!I$1104),0)</f>
        <v>-0.19147408441954944</v>
      </c>
    </row>
    <row r="208" spans="1:9" x14ac:dyDescent="0.15">
      <c r="A208" s="1">
        <v>9</v>
      </c>
      <c r="B208" s="1" t="s">
        <v>57</v>
      </c>
      <c r="C208" s="1">
        <v>21</v>
      </c>
      <c r="D208" s="1" t="s">
        <v>154</v>
      </c>
      <c r="E208" s="6">
        <f>IF(logVir!E208&lt;&gt;0,logVir!E208-logVir!E$1105-0.5*(SKir!E208+SKir!E$1105)*(logKir!E208-logKir!E$1105)-0.5*(SLir!E208+SLir!E$1105)*(logHir!E208-logHir!E$1105)-0.5*(SLir!E208+SLir!E$1105)*(logQir!E208-logQir!E$1105),0)</f>
        <v>-7.4023309156248662E-6</v>
      </c>
      <c r="F208" s="6">
        <f>IF(logVir!F208&lt;&gt;0,logVir!F208-logVir!F$1105-0.5*(SKir!F208+SKir!F$1105)*(logKir!F208-logKir!F$1105)-0.5*(SLir!F208+SLir!F$1105)*(logHir!F208-logHir!F$1105)-0.5*(SLir!F208+SLir!F$1105)*(logQir!F208-logQir!F$1105),0)</f>
        <v>-9.1408763512390828E-2</v>
      </c>
      <c r="G208" s="6">
        <f>IF(logVir!G208&lt;&gt;0,logVir!G208-logVir!G$1105-0.5*(SKir!G208+SKir!G$1105)*(logKir!G208-logKir!G$1105)-0.5*(SLir!G208+SLir!G$1105)*(logHir!G208-logHir!G$1105)-0.5*(SLir!G208+SLir!G$1105)*(logQir!G208-logQir!G$1105),0)</f>
        <v>-0.26231302966919545</v>
      </c>
      <c r="H208" s="6">
        <f>IF(logVir!H208&lt;&gt;0,logVir!H208-logVir!H$1105-0.5*(SKir!H208+SKir!H$1105)*(logKir!H208-logKir!H$1105)-0.5*(SLir!H208+SLir!H$1105)*(logHir!H208-logHir!H$1105)-0.5*(SLir!H208+SLir!H$1105)*(logQir!H208-logQir!H$1105),0)</f>
        <v>-0.14610063467272166</v>
      </c>
      <c r="I208" s="6">
        <f>IF(logVir!I208&lt;&gt;0,logVir!I208-logVir!I$1105-0.5*(SKir!I208+SKir!I$1105)*(logKir!I208-logKir!I$1105)-0.5*(SLir!I208+SLir!I$1105)*(logHir!I208-logHir!I$1105)-0.5*(SLir!I208+SLir!I$1105)*(logQir!I208-logQir!I$1105),0)</f>
        <v>-4.7025600455523897E-2</v>
      </c>
    </row>
    <row r="209" spans="1:9" x14ac:dyDescent="0.15">
      <c r="A209" s="1">
        <v>9</v>
      </c>
      <c r="B209" s="1" t="s">
        <v>8</v>
      </c>
      <c r="C209" s="1">
        <v>22</v>
      </c>
      <c r="D209" s="1" t="s">
        <v>146</v>
      </c>
      <c r="E209" s="6">
        <f>IF(logVir!E209&lt;&gt;0,logVir!E209-logVir!E$1106-0.5*(SKir!E209+SKir!E$1106)*(logKir!E209-logKir!E$1106)-0.5*(SLir!E209+SLir!E$1106)*(logHir!E209-logHir!E$1106)-0.5*(SLir!E209+SLir!E$1106)*(logQir!E209-logQir!E$1106),0)</f>
        <v>-0.33513221299120982</v>
      </c>
      <c r="F209" s="6">
        <f>IF(logVir!F209&lt;&gt;0,logVir!F209-logVir!F$1106-0.5*(SKir!F209+SKir!F$1106)*(logKir!F209-logKir!F$1106)-0.5*(SLir!F209+SLir!F$1106)*(logHir!F209-logHir!F$1106)-0.5*(SLir!F209+SLir!F$1106)*(logQir!F209-logQir!F$1106),0)</f>
        <v>-7.4557421051325193E-2</v>
      </c>
      <c r="G209" s="6">
        <f>IF(logVir!G209&lt;&gt;0,logVir!G209-logVir!G$1106-0.5*(SKir!G209+SKir!G$1106)*(logKir!G209-logKir!G$1106)-0.5*(SLir!G209+SLir!G$1106)*(logHir!G209-logHir!G$1106)-0.5*(SLir!G209+SLir!G$1106)*(logQir!G209-logQir!G$1106),0)</f>
        <v>-4.2960528470135945E-3</v>
      </c>
      <c r="H209" s="6">
        <f>IF(logVir!H209&lt;&gt;0,logVir!H209-logVir!H$1106-0.5*(SKir!H209+SKir!H$1106)*(logKir!H209-logKir!H$1106)-0.5*(SLir!H209+SLir!H$1106)*(logHir!H209-logHir!H$1106)-0.5*(SLir!H209+SLir!H$1106)*(logQir!H209-logQir!H$1106),0)</f>
        <v>3.6778360018577649E-2</v>
      </c>
      <c r="I209" s="6">
        <f>IF(logVir!I209&lt;&gt;0,logVir!I209-logVir!I$1106-0.5*(SKir!I209+SKir!I$1106)*(logKir!I209-logKir!I$1106)-0.5*(SLir!I209+SLir!I$1106)*(logHir!I209-logHir!I$1106)-0.5*(SLir!I209+SLir!I$1106)*(logQir!I209-logQir!I$1106),0)</f>
        <v>-3.5769670845026663E-2</v>
      </c>
    </row>
    <row r="210" spans="1:9" x14ac:dyDescent="0.15">
      <c r="A210" s="1">
        <v>9</v>
      </c>
      <c r="B210" s="1" t="s">
        <v>8</v>
      </c>
      <c r="C210" s="1">
        <v>23</v>
      </c>
      <c r="D210" s="1" t="s">
        <v>167</v>
      </c>
      <c r="E210" s="6">
        <f>IF(logVir!E210&lt;&gt;0,logVir!E210-logVir!E$1107-0.5*(SKir!E210+SKir!E$1107)*(logKir!E210-logKir!E$1107)-0.5*(SLir!E210+SLir!E$1107)*(logHir!E210-logHir!E$1107)-0.5*(SLir!E210+SLir!E$1107)*(logQir!E210-logQir!E$1107),0)</f>
        <v>6.96167922935126E-2</v>
      </c>
      <c r="F210" s="6">
        <f>IF(logVir!F210&lt;&gt;0,logVir!F210-logVir!F$1107-0.5*(SKir!F210+SKir!F$1107)*(logKir!F210-logKir!F$1107)-0.5*(SLir!F210+SLir!F$1107)*(logHir!F210-logHir!F$1107)-0.5*(SLir!F210+SLir!F$1107)*(logQir!F210-logQir!F$1107),0)</f>
        <v>3.9992386748600617E-2</v>
      </c>
      <c r="G210" s="6">
        <f>IF(logVir!G210&lt;&gt;0,logVir!G210-logVir!G$1107-0.5*(SKir!G210+SKir!G$1107)*(logKir!G210-logKir!G$1107)-0.5*(SLir!G210+SLir!G$1107)*(logHir!G210-logHir!G$1107)-0.5*(SLir!G210+SLir!G$1107)*(logQir!G210-logQir!G$1107),0)</f>
        <v>3.7723061752924163E-2</v>
      </c>
      <c r="H210" s="6">
        <f>IF(logVir!H210&lt;&gt;0,logVir!H210-logVir!H$1107-0.5*(SKir!H210+SKir!H$1107)*(logKir!H210-logKir!H$1107)-0.5*(SLir!H210+SLir!H$1107)*(logHir!H210-logHir!H$1107)-0.5*(SLir!H210+SLir!H$1107)*(logQir!H210-logQir!H$1107),0)</f>
        <v>4.403186234838203E-2</v>
      </c>
      <c r="I210" s="6">
        <f>IF(logVir!I210&lt;&gt;0,logVir!I210-logVir!I$1107-0.5*(SKir!I210+SKir!I$1107)*(logKir!I210-logKir!I$1107)-0.5*(SLir!I210+SLir!I$1107)*(logHir!I210-logHir!I$1107)-0.5*(SLir!I210+SLir!I$1107)*(logQir!I210-logQir!I$1107),0)</f>
        <v>3.9386964026339871E-2</v>
      </c>
    </row>
    <row r="211" spans="1:9" x14ac:dyDescent="0.15">
      <c r="A211" s="1">
        <v>10</v>
      </c>
      <c r="B211" s="1" t="s">
        <v>58</v>
      </c>
      <c r="C211" s="1">
        <v>1</v>
      </c>
      <c r="D211" s="1" t="s">
        <v>147</v>
      </c>
      <c r="E211" s="6">
        <f>IF(logVir!E211&lt;&gt;0,logVir!E211-logVir!E$1085-0.5*(SKir!E211+SKir!E$1085)*(logKir!E211-logKir!E$1085)-0.5*(SLir!E211+SLir!E$1085)*(logHir!E211-logHir!E$1085)-0.5*(SLir!E211+SLir!E$1085)*(logQir!E211-logQir!E$1085),0)</f>
        <v>-0.13591187460592485</v>
      </c>
      <c r="F211" s="6">
        <f>IF(logVir!F211&lt;&gt;0,logVir!F211-logVir!F$1085-0.5*(SKir!F211+SKir!F$1085)*(logKir!F211-logKir!F$1085)-0.5*(SLir!F211+SLir!F$1085)*(logHir!F211-logHir!F$1085)-0.5*(SLir!F211+SLir!F$1085)*(logQir!F211-logQir!F$1085),0)</f>
        <v>-0.13190388785067292</v>
      </c>
      <c r="G211" s="6">
        <f>IF(logVir!G211&lt;&gt;0,logVir!G211-logVir!G$1085-0.5*(SKir!G211+SKir!G$1085)*(logKir!G211-logKir!G$1085)-0.5*(SLir!G211+SLir!G$1085)*(logHir!G211-logHir!G$1085)-0.5*(SLir!G211+SLir!G$1085)*(logQir!G211-logQir!G$1085),0)</f>
        <v>-0.1015085287914366</v>
      </c>
      <c r="H211" s="6">
        <f>IF(logVir!H211&lt;&gt;0,logVir!H211-logVir!H$1085-0.5*(SKir!H211+SKir!H$1085)*(logKir!H211-logKir!H$1085)-0.5*(SLir!H211+SLir!H$1085)*(logHir!H211-logHir!H$1085)-0.5*(SLir!H211+SLir!H$1085)*(logQir!H211-logQir!H$1085),0)</f>
        <v>-4.9571566545017945E-2</v>
      </c>
      <c r="I211" s="6">
        <f>IF(logVir!I211&lt;&gt;0,logVir!I211-logVir!I$1085-0.5*(SKir!I211+SKir!I$1085)*(logKir!I211-logKir!I$1085)-0.5*(SLir!I211+SLir!I$1085)*(logHir!I211-logHir!I$1085)-0.5*(SLir!I211+SLir!I$1085)*(logQir!I211-logQir!I$1085),0)</f>
        <v>-6.6516464823620433E-2</v>
      </c>
    </row>
    <row r="212" spans="1:9" x14ac:dyDescent="0.15">
      <c r="A212" s="1">
        <v>10</v>
      </c>
      <c r="B212" s="1" t="s">
        <v>58</v>
      </c>
      <c r="C212" s="1">
        <v>2</v>
      </c>
      <c r="D212" s="1" t="s">
        <v>148</v>
      </c>
      <c r="E212" s="6">
        <f>IF(logVir!E212&lt;&gt;0,logVir!E212-logVir!E$1086-0.5*(SKir!E212+SKir!E$1086)*(logKir!E212-logKir!E$1086)-0.5*(SLir!E212+SLir!E$1086)*(logHir!E212-logHir!E$1086)-0.5*(SLir!E212+SLir!E$1086)*(logQir!E212-logQir!E$1086),0)</f>
        <v>0.51062386573438401</v>
      </c>
      <c r="F212" s="6">
        <f>IF(logVir!F212&lt;&gt;0,logVir!F212-logVir!F$1086-0.5*(SKir!F212+SKir!F$1086)*(logKir!F212-logKir!F$1086)-0.5*(SLir!F212+SLir!F$1086)*(logHir!F212-logHir!F$1086)-0.5*(SLir!F212+SLir!F$1086)*(logQir!F212-logQir!F$1086),0)</f>
        <v>0.30692499699947229</v>
      </c>
      <c r="G212" s="6">
        <f>IF(logVir!G212&lt;&gt;0,logVir!G212-logVir!G$1086-0.5*(SKir!G212+SKir!G$1086)*(logKir!G212-logKir!G$1086)-0.5*(SLir!G212+SLir!G$1086)*(logHir!G212-logHir!G$1086)-0.5*(SLir!G212+SLir!G$1086)*(logQir!G212-logQir!G$1086),0)</f>
        <v>-7.2216546138180099E-2</v>
      </c>
      <c r="H212" s="6">
        <f>IF(logVir!H212&lt;&gt;0,logVir!H212-logVir!H$1086-0.5*(SKir!H212+SKir!H$1086)*(logKir!H212-logKir!H$1086)-0.5*(SLir!H212+SLir!H$1086)*(logHir!H212-logHir!H$1086)-0.5*(SLir!H212+SLir!H$1086)*(logQir!H212-logQir!H$1086),0)</f>
        <v>-0.14762581056564059</v>
      </c>
      <c r="I212" s="6">
        <f>IF(logVir!I212&lt;&gt;0,logVir!I212-logVir!I$1086-0.5*(SKir!I212+SKir!I$1086)*(logKir!I212-logKir!I$1086)-0.5*(SLir!I212+SLir!I$1086)*(logHir!I212-logHir!I$1086)-0.5*(SLir!I212+SLir!I$1086)*(logQir!I212-logQir!I$1086),0)</f>
        <v>-9.6023114759782799E-3</v>
      </c>
    </row>
    <row r="213" spans="1:9" x14ac:dyDescent="0.15">
      <c r="A213" s="1">
        <v>10</v>
      </c>
      <c r="B213" s="1" t="s">
        <v>108</v>
      </c>
      <c r="C213" s="1">
        <v>3</v>
      </c>
      <c r="D213" s="1" t="s">
        <v>155</v>
      </c>
      <c r="E213" s="6">
        <f>IF(logVir!E213&lt;&gt;0,logVir!E213-logVir!E$1087-0.5*(SKir!E213+SKir!E$1087)*(logKir!E213-logKir!E$1087)-0.5*(SLir!E213+SLir!E$1087)*(logHir!E213-logHir!E$1087)-0.5*(SLir!E213+SLir!E$1087)*(logQir!E213-logQir!E$1087),0)</f>
        <v>0.12585459375066718</v>
      </c>
      <c r="F213" s="6">
        <f>IF(logVir!F213&lt;&gt;0,logVir!F213-logVir!F$1087-0.5*(SKir!F213+SKir!F$1087)*(logKir!F213-logKir!F$1087)-0.5*(SLir!F213+SLir!F$1087)*(logHir!F213-logHir!F$1087)-0.5*(SLir!F213+SLir!F$1087)*(logQir!F213-logQir!F$1087),0)</f>
        <v>0.171487760964326</v>
      </c>
      <c r="G213" s="6">
        <f>IF(logVir!G213&lt;&gt;0,logVir!G213-logVir!G$1087-0.5*(SKir!G213+SKir!G$1087)*(logKir!G213-logKir!G$1087)-0.5*(SLir!G213+SLir!G$1087)*(logHir!G213-logHir!G$1087)-0.5*(SLir!G213+SLir!G$1087)*(logQir!G213-logQir!G$1087),0)</f>
        <v>0.3156654372260333</v>
      </c>
      <c r="H213" s="6">
        <f>IF(logVir!H213&lt;&gt;0,logVir!H213-logVir!H$1087-0.5*(SKir!H213+SKir!H$1087)*(logKir!H213-logKir!H$1087)-0.5*(SLir!H213+SLir!H$1087)*(logHir!H213-logHir!H$1087)-0.5*(SLir!H213+SLir!H$1087)*(logQir!H213-logQir!H$1087),0)</f>
        <v>0.21820044462511792</v>
      </c>
      <c r="I213" s="6">
        <f>IF(logVir!I213&lt;&gt;0,logVir!I213-logVir!I$1087-0.5*(SKir!I213+SKir!I$1087)*(logKir!I213-logKir!I$1087)-0.5*(SLir!I213+SLir!I$1087)*(logHir!I213-logHir!I$1087)-0.5*(SLir!I213+SLir!I$1087)*(logQir!I213-logQir!I$1087),0)</f>
        <v>0.32019196601375755</v>
      </c>
    </row>
    <row r="214" spans="1:9" x14ac:dyDescent="0.15">
      <c r="A214" s="1">
        <v>10</v>
      </c>
      <c r="B214" s="1" t="s">
        <v>108</v>
      </c>
      <c r="C214" s="1">
        <v>4</v>
      </c>
      <c r="D214" s="1" t="s">
        <v>156</v>
      </c>
      <c r="E214" s="6">
        <f>IF(logVir!E214&lt;&gt;0,logVir!E214-logVir!E$1088-0.5*(SKir!E214+SKir!E$1088)*(logKir!E214-logKir!E$1088)-0.5*(SLir!E214+SLir!E$1088)*(logHir!E214-logHir!E$1088)-0.5*(SLir!E214+SLir!E$1088)*(logQir!E214-logQir!E$1088),0)</f>
        <v>5.1359642932522924E-2</v>
      </c>
      <c r="F214" s="6">
        <f>IF(logVir!F214&lt;&gt;0,logVir!F214-logVir!F$1088-0.5*(SKir!F214+SKir!F$1088)*(logKir!F214-logKir!F$1088)-0.5*(SLir!F214+SLir!F$1088)*(logHir!F214-logHir!F$1088)-0.5*(SLir!F214+SLir!F$1088)*(logQir!F214-logQir!F$1088),0)</f>
        <v>3.1271583630688125E-2</v>
      </c>
      <c r="G214" s="6">
        <f>IF(logVir!G214&lt;&gt;0,logVir!G214-logVir!G$1088-0.5*(SKir!G214+SKir!G$1088)*(logKir!G214-logKir!G$1088)-0.5*(SLir!G214+SLir!G$1088)*(logHir!G214-logHir!G$1088)-0.5*(SLir!G214+SLir!G$1088)*(logQir!G214-logQir!G$1088),0)</f>
        <v>0.1067623317674377</v>
      </c>
      <c r="H214" s="6">
        <f>IF(logVir!H214&lt;&gt;0,logVir!H214-logVir!H$1088-0.5*(SKir!H214+SKir!H$1088)*(logKir!H214-logKir!H$1088)-0.5*(SLir!H214+SLir!H$1088)*(logHir!H214-logHir!H$1088)-0.5*(SLir!H214+SLir!H$1088)*(logQir!H214-logQir!H$1088),0)</f>
        <v>0.16099665471026839</v>
      </c>
      <c r="I214" s="6">
        <f>IF(logVir!I214&lt;&gt;0,logVir!I214-logVir!I$1088-0.5*(SKir!I214+SKir!I$1088)*(logKir!I214-logKir!I$1088)-0.5*(SLir!I214+SLir!I$1088)*(logHir!I214-logHir!I$1088)-0.5*(SLir!I214+SLir!I$1088)*(logQir!I214-logQir!I$1088),0)</f>
        <v>9.4952645302028016E-2</v>
      </c>
    </row>
    <row r="215" spans="1:9" x14ac:dyDescent="0.15">
      <c r="A215" s="1">
        <v>10</v>
      </c>
      <c r="B215" s="1" t="s">
        <v>108</v>
      </c>
      <c r="C215" s="1">
        <v>5</v>
      </c>
      <c r="D215" s="1" t="s">
        <v>157</v>
      </c>
      <c r="E215" s="6">
        <f>IF(logVir!E215&lt;&gt;0,logVir!E215-logVir!E$1089-0.5*(SKir!E215+SKir!E$1089)*(logKir!E215-logKir!E$1089)-0.5*(SLir!E215+SLir!E$1089)*(logHir!E215-logHir!E$1089)-0.5*(SLir!E215+SLir!E$1089)*(logQir!E215-logQir!E$1089),0)</f>
        <v>0.18507347863436302</v>
      </c>
      <c r="F215" s="6">
        <f>IF(logVir!F215&lt;&gt;0,logVir!F215-logVir!F$1089-0.5*(SKir!F215+SKir!F$1089)*(logKir!F215-logKir!F$1089)-0.5*(SLir!F215+SLir!F$1089)*(logHir!F215-logHir!F$1089)-0.5*(SLir!F215+SLir!F$1089)*(logQir!F215-logQir!F$1089),0)</f>
        <v>8.6768047155596356E-2</v>
      </c>
      <c r="G215" s="6">
        <f>IF(logVir!G215&lt;&gt;0,logVir!G215-logVir!G$1089-0.5*(SKir!G215+SKir!G$1089)*(logKir!G215-logKir!G$1089)-0.5*(SLir!G215+SLir!G$1089)*(logHir!G215-logHir!G$1089)-0.5*(SLir!G215+SLir!G$1089)*(logQir!G215-logQir!G$1089),0)</f>
        <v>0.18243466497674393</v>
      </c>
      <c r="H215" s="6">
        <f>IF(logVir!H215&lt;&gt;0,logVir!H215-logVir!H$1089-0.5*(SKir!H215+SKir!H$1089)*(logKir!H215-logKir!H$1089)-0.5*(SLir!H215+SLir!H$1089)*(logHir!H215-logHir!H$1089)-0.5*(SLir!H215+SLir!H$1089)*(logQir!H215-logQir!H$1089),0)</f>
        <v>3.9806187608549856E-2</v>
      </c>
      <c r="I215" s="6">
        <f>IF(logVir!I215&lt;&gt;0,logVir!I215-logVir!I$1089-0.5*(SKir!I215+SKir!I$1089)*(logKir!I215-logKir!I$1089)-0.5*(SLir!I215+SLir!I$1089)*(logHir!I215-logHir!I$1089)-0.5*(SLir!I215+SLir!I$1089)*(logQir!I215-logQir!I$1089),0)</f>
        <v>0.25075166767267365</v>
      </c>
    </row>
    <row r="216" spans="1:9" x14ac:dyDescent="0.15">
      <c r="A216" s="1">
        <v>10</v>
      </c>
      <c r="B216" s="1" t="s">
        <v>108</v>
      </c>
      <c r="C216" s="1">
        <v>6</v>
      </c>
      <c r="D216" s="1" t="s">
        <v>49</v>
      </c>
      <c r="E216" s="6">
        <f>IF(logVir!E216&lt;&gt;0,logVir!E216-logVir!E$1090-0.5*(SKir!E216+SKir!E$1090)*(logKir!E216-logKir!E$1090)-0.5*(SLir!E216+SLir!E$1090)*(logHir!E216-logHir!E$1090)-0.5*(SLir!E216+SLir!E$1090)*(logQir!E216-logQir!E$1090),0)</f>
        <v>-0.23143353614503906</v>
      </c>
      <c r="F216" s="6">
        <f>IF(logVir!F216&lt;&gt;0,logVir!F216-logVir!F$1090-0.5*(SKir!F216+SKir!F$1090)*(logKir!F216-logKir!F$1090)-0.5*(SLir!F216+SLir!F$1090)*(logHir!F216-logHir!F$1090)-0.5*(SLir!F216+SLir!F$1090)*(logQir!F216-logQir!F$1090),0)</f>
        <v>0.17772218458577982</v>
      </c>
      <c r="G216" s="6">
        <f>IF(logVir!G216&lt;&gt;0,logVir!G216-logVir!G$1090-0.5*(SKir!G216+SKir!G$1090)*(logKir!G216-logKir!G$1090)-0.5*(SLir!G216+SLir!G$1090)*(logHir!G216-logHir!G$1090)-0.5*(SLir!G216+SLir!G$1090)*(logQir!G216-logQir!G$1090),0)</f>
        <v>0.2413238675899684</v>
      </c>
      <c r="H216" s="6">
        <f>IF(logVir!H216&lt;&gt;0,logVir!H216-logVir!H$1090-0.5*(SKir!H216+SKir!H$1090)*(logKir!H216-logKir!H$1090)-0.5*(SLir!H216+SLir!H$1090)*(logHir!H216-logHir!H$1090)-0.5*(SLir!H216+SLir!H$1090)*(logQir!H216-logQir!H$1090),0)</f>
        <v>0.28770029949170084</v>
      </c>
      <c r="I216" s="6">
        <f>IF(logVir!I216&lt;&gt;0,logVir!I216-logVir!I$1090-0.5*(SKir!I216+SKir!I$1090)*(logKir!I216-logKir!I$1090)-0.5*(SLir!I216+SLir!I$1090)*(logHir!I216-logHir!I$1090)-0.5*(SLir!I216+SLir!I$1090)*(logQir!I216-logQir!I$1090),0)</f>
        <v>0.30860651684117535</v>
      </c>
    </row>
    <row r="217" spans="1:9" x14ac:dyDescent="0.15">
      <c r="A217" s="1">
        <v>10</v>
      </c>
      <c r="B217" s="1" t="s">
        <v>108</v>
      </c>
      <c r="C217" s="1">
        <v>7</v>
      </c>
      <c r="D217" s="1" t="s">
        <v>158</v>
      </c>
      <c r="E217" s="6">
        <f>IF(logVir!E217&lt;&gt;0,logVir!E217-logVir!E$1091-0.5*(SKir!E217+SKir!E$1091)*(logKir!E217-logKir!E$1091)-0.5*(SLir!E217+SLir!E$1091)*(logHir!E217-logHir!E$1091)-0.5*(SLir!E217+SLir!E$1091)*(logQir!E217-logQir!E$1091),0)</f>
        <v>-0.63485855120912216</v>
      </c>
      <c r="F217" s="6">
        <f>IF(logVir!F217&lt;&gt;0,logVir!F217-logVir!F$1091-0.5*(SKir!F217+SKir!F$1091)*(logKir!F217-logKir!F$1091)-0.5*(SLir!F217+SLir!F$1091)*(logHir!F217-logHir!F$1091)-0.5*(SLir!F217+SLir!F$1091)*(logQir!F217-logQir!F$1091),0)</f>
        <v>2.0895440294656735</v>
      </c>
      <c r="G217" s="6">
        <f>IF(logVir!G217&lt;&gt;0,logVir!G217-logVir!G$1091-0.5*(SKir!G217+SKir!G$1091)*(logKir!G217-logKir!G$1091)-0.5*(SLir!G217+SLir!G$1091)*(logHir!G217-logHir!G$1091)-0.5*(SLir!G217+SLir!G$1091)*(logQir!G217-logQir!G$1091),0)</f>
        <v>-4.3386274333460019E-2</v>
      </c>
      <c r="H217" s="6">
        <f>IF(logVir!H217&lt;&gt;0,logVir!H217-logVir!H$1091-0.5*(SKir!H217+SKir!H$1091)*(logKir!H217-logKir!H$1091)-0.5*(SLir!H217+SLir!H$1091)*(logHir!H217-logHir!H$1091)-0.5*(SLir!H217+SLir!H$1091)*(logQir!H217-logQir!H$1091),0)</f>
        <v>-0.31830625455139261</v>
      </c>
      <c r="I217" s="6">
        <f>IF(logVir!I217&lt;&gt;0,logVir!I217-logVir!I$1091-0.5*(SKir!I217+SKir!I$1091)*(logKir!I217-logKir!I$1091)-0.5*(SLir!I217+SLir!I$1091)*(logHir!I217-logHir!I$1091)-0.5*(SLir!I217+SLir!I$1091)*(logQir!I217-logQir!I$1091),0)</f>
        <v>-0.37310547336169853</v>
      </c>
    </row>
    <row r="218" spans="1:9" x14ac:dyDescent="0.15">
      <c r="A218" s="1">
        <v>10</v>
      </c>
      <c r="B218" s="1" t="s">
        <v>108</v>
      </c>
      <c r="C218" s="1">
        <v>8</v>
      </c>
      <c r="D218" s="1" t="s">
        <v>159</v>
      </c>
      <c r="E218" s="6">
        <f>IF(logVir!E218&lt;&gt;0,logVir!E218-logVir!E$1092-0.5*(SKir!E218+SKir!E$1092)*(logKir!E218-logKir!E$1092)-0.5*(SLir!E218+SLir!E$1092)*(logHir!E218-logHir!E$1092)-0.5*(SLir!E218+SLir!E$1092)*(logQir!E218-logQir!E$1092),0)</f>
        <v>0.27688402706245574</v>
      </c>
      <c r="F218" s="6">
        <f>IF(logVir!F218&lt;&gt;0,logVir!F218-logVir!F$1092-0.5*(SKir!F218+SKir!F$1092)*(logKir!F218-logKir!F$1092)-0.5*(SLir!F218+SLir!F$1092)*(logHir!F218-logHir!F$1092)-0.5*(SLir!F218+SLir!F$1092)*(logQir!F218-logQir!F$1092),0)</f>
        <v>6.7869507144331861E-2</v>
      </c>
      <c r="G218" s="6">
        <f>IF(logVir!G218&lt;&gt;0,logVir!G218-logVir!G$1092-0.5*(SKir!G218+SKir!G$1092)*(logKir!G218-logKir!G$1092)-0.5*(SLir!G218+SLir!G$1092)*(logHir!G218-logHir!G$1092)-0.5*(SLir!G218+SLir!G$1092)*(logQir!G218-logQir!G$1092),0)</f>
        <v>0.10213998924766465</v>
      </c>
      <c r="H218" s="6">
        <f>IF(logVir!H218&lt;&gt;0,logVir!H218-logVir!H$1092-0.5*(SKir!H218+SKir!H$1092)*(logKir!H218-logKir!H$1092)-0.5*(SLir!H218+SLir!H$1092)*(logHir!H218-logHir!H$1092)-0.5*(SLir!H218+SLir!H$1092)*(logQir!H218-logQir!H$1092),0)</f>
        <v>4.4171978351692578E-2</v>
      </c>
      <c r="I218" s="6">
        <f>IF(logVir!I218&lt;&gt;0,logVir!I218-logVir!I$1092-0.5*(SKir!I218+SKir!I$1092)*(logKir!I218-logKir!I$1092)-0.5*(SLir!I218+SLir!I$1092)*(logHir!I218-logHir!I$1092)-0.5*(SLir!I218+SLir!I$1092)*(logQir!I218-logQir!I$1092),0)</f>
        <v>-0.10458825206641902</v>
      </c>
    </row>
    <row r="219" spans="1:9" x14ac:dyDescent="0.15">
      <c r="A219" s="1">
        <v>10</v>
      </c>
      <c r="B219" s="1" t="s">
        <v>108</v>
      </c>
      <c r="C219" s="1">
        <v>9</v>
      </c>
      <c r="D219" s="1" t="s">
        <v>160</v>
      </c>
      <c r="E219" s="6">
        <f>IF(logVir!E219&lt;&gt;0,logVir!E219-logVir!E$1093-0.5*(SKir!E219+SKir!E$1093)*(logKir!E219-logKir!E$1093)-0.5*(SLir!E219+SLir!E$1093)*(logHir!E219-logHir!E$1093)-0.5*(SLir!E219+SLir!E$1093)*(logQir!E219-logQir!E$1093),0)</f>
        <v>-1.1343605093046872E-2</v>
      </c>
      <c r="F219" s="6">
        <f>IF(logVir!F219&lt;&gt;0,logVir!F219-logVir!F$1093-0.5*(SKir!F219+SKir!F$1093)*(logKir!F219-logKir!F$1093)-0.5*(SLir!F219+SLir!F$1093)*(logHir!F219-logHir!F$1093)-0.5*(SLir!F219+SLir!F$1093)*(logQir!F219-logQir!F$1093),0)</f>
        <v>-0.28551678475372844</v>
      </c>
      <c r="G219" s="6">
        <f>IF(logVir!G219&lt;&gt;0,logVir!G219-logVir!G$1093-0.5*(SKir!G219+SKir!G$1093)*(logKir!G219-logKir!G$1093)-0.5*(SLir!G219+SLir!G$1093)*(logHir!G219-logHir!G$1093)-0.5*(SLir!G219+SLir!G$1093)*(logQir!G219-logQir!G$1093),0)</f>
        <v>-3.24239693194215E-2</v>
      </c>
      <c r="H219" s="6">
        <f>IF(logVir!H219&lt;&gt;0,logVir!H219-logVir!H$1093-0.5*(SKir!H219+SKir!H$1093)*(logKir!H219-logKir!H$1093)-0.5*(SLir!H219+SLir!H$1093)*(logHir!H219-logHir!H$1093)-0.5*(SLir!H219+SLir!H$1093)*(logQir!H219-logQir!H$1093),0)</f>
        <v>-0.2825378650255731</v>
      </c>
      <c r="I219" s="6">
        <f>IF(logVir!I219&lt;&gt;0,logVir!I219-logVir!I$1093-0.5*(SKir!I219+SKir!I$1093)*(logKir!I219-logKir!I$1093)-0.5*(SLir!I219+SLir!I$1093)*(logHir!I219-logHir!I$1093)-0.5*(SLir!I219+SLir!I$1093)*(logQir!I219-logQir!I$1093),0)</f>
        <v>-0.2281878611156947</v>
      </c>
    </row>
    <row r="220" spans="1:9" x14ac:dyDescent="0.15">
      <c r="A220" s="1">
        <v>10</v>
      </c>
      <c r="B220" s="1" t="s">
        <v>108</v>
      </c>
      <c r="C220" s="1">
        <v>10</v>
      </c>
      <c r="D220" s="1" t="s">
        <v>161</v>
      </c>
      <c r="E220" s="6">
        <f>IF(logVir!E220&lt;&gt;0,logVir!E220-logVir!E$1094-0.5*(SKir!E220+SKir!E$1094)*(logKir!E220-logKir!E$1094)-0.5*(SLir!E220+SLir!E$1094)*(logHir!E220-logHir!E$1094)-0.5*(SLir!E220+SLir!E$1094)*(logQir!E220-logQir!E$1094),0)</f>
        <v>0.12577427520755693</v>
      </c>
      <c r="F220" s="6">
        <f>IF(logVir!F220&lt;&gt;0,logVir!F220-logVir!F$1094-0.5*(SKir!F220+SKir!F$1094)*(logKir!F220-logKir!F$1094)-0.5*(SLir!F220+SLir!F$1094)*(logHir!F220-logHir!F$1094)-0.5*(SLir!F220+SLir!F$1094)*(logQir!F220-logQir!F$1094),0)</f>
        <v>-0.18123460506835895</v>
      </c>
      <c r="G220" s="6">
        <f>IF(logVir!G220&lt;&gt;0,logVir!G220-logVir!G$1094-0.5*(SKir!G220+SKir!G$1094)*(logKir!G220-logKir!G$1094)-0.5*(SLir!G220+SLir!G$1094)*(logHir!G220-logHir!G$1094)-0.5*(SLir!G220+SLir!G$1094)*(logQir!G220-logQir!G$1094),0)</f>
        <v>2.1118441130759311E-2</v>
      </c>
      <c r="H220" s="6">
        <f>IF(logVir!H220&lt;&gt;0,logVir!H220-logVir!H$1094-0.5*(SKir!H220+SKir!H$1094)*(logKir!H220-logKir!H$1094)-0.5*(SLir!H220+SLir!H$1094)*(logHir!H220-logHir!H$1094)-0.5*(SLir!H220+SLir!H$1094)*(logQir!H220-logQir!H$1094),0)</f>
        <v>-0.10212569928251797</v>
      </c>
      <c r="I220" s="6">
        <f>IF(logVir!I220&lt;&gt;0,logVir!I220-logVir!I$1094-0.5*(SKir!I220+SKir!I$1094)*(logKir!I220-logKir!I$1094)-0.5*(SLir!I220+SLir!I$1094)*(logHir!I220-logHir!I$1094)-0.5*(SLir!I220+SLir!I$1094)*(logQir!I220-logQir!I$1094),0)</f>
        <v>-5.7470846350701106E-2</v>
      </c>
    </row>
    <row r="221" spans="1:9" x14ac:dyDescent="0.15">
      <c r="A221" s="1">
        <v>10</v>
      </c>
      <c r="B221" s="1" t="s">
        <v>108</v>
      </c>
      <c r="C221" s="1">
        <v>11</v>
      </c>
      <c r="D221" s="1" t="s">
        <v>162</v>
      </c>
      <c r="E221" s="6">
        <f>IF(logVir!E221&lt;&gt;0,logVir!E221-logVir!E$1095-0.5*(SKir!E221+SKir!E$1095)*(logKir!E221-logKir!E$1095)-0.5*(SLir!E221+SLir!E$1095)*(logHir!E221-logHir!E$1095)-0.5*(SLir!E221+SLir!E$1095)*(logQir!E221-logQir!E$1095),0)</f>
        <v>-0.13155981972542952</v>
      </c>
      <c r="F221" s="6">
        <f>IF(logVir!F221&lt;&gt;0,logVir!F221-logVir!F$1095-0.5*(SKir!F221+SKir!F$1095)*(logKir!F221-logKir!F$1095)-0.5*(SLir!F221+SLir!F$1095)*(logHir!F221-logHir!F$1095)-0.5*(SLir!F221+SLir!F$1095)*(logQir!F221-logQir!F$1095),0)</f>
        <v>-3.4177293750242373E-2</v>
      </c>
      <c r="G221" s="6">
        <f>IF(logVir!G221&lt;&gt;0,logVir!G221-logVir!G$1095-0.5*(SKir!G221+SKir!G$1095)*(logKir!G221-logKir!G$1095)-0.5*(SLir!G221+SLir!G$1095)*(logHir!G221-logHir!G$1095)-0.5*(SLir!G221+SLir!G$1095)*(logQir!G221-logQir!G$1095),0)</f>
        <v>4.3698771519709002E-2</v>
      </c>
      <c r="H221" s="6">
        <f>IF(logVir!H221&lt;&gt;0,logVir!H221-logVir!H$1095-0.5*(SKir!H221+SKir!H$1095)*(logKir!H221-logKir!H$1095)-0.5*(SLir!H221+SLir!H$1095)*(logHir!H221-logHir!H$1095)-0.5*(SLir!H221+SLir!H$1095)*(logQir!H221-logQir!H$1095),0)</f>
        <v>0.18434991484951024</v>
      </c>
      <c r="I221" s="6">
        <f>IF(logVir!I221&lt;&gt;0,logVir!I221-logVir!I$1095-0.5*(SKir!I221+SKir!I$1095)*(logKir!I221-logKir!I$1095)-0.5*(SLir!I221+SLir!I$1095)*(logHir!I221-logHir!I$1095)-0.5*(SLir!I221+SLir!I$1095)*(logQir!I221-logQir!I$1095),0)</f>
        <v>8.6326926025951482E-3</v>
      </c>
    </row>
    <row r="222" spans="1:9" x14ac:dyDescent="0.15">
      <c r="A222" s="1">
        <v>10</v>
      </c>
      <c r="B222" s="1" t="s">
        <v>108</v>
      </c>
      <c r="C222" s="1">
        <v>12</v>
      </c>
      <c r="D222" s="1" t="s">
        <v>163</v>
      </c>
      <c r="E222" s="6">
        <f>IF(logVir!E222&lt;&gt;0,logVir!E222-logVir!E$1096-0.5*(SKir!E222+SKir!E$1096)*(logKir!E222-logKir!E$1096)-0.5*(SLir!E222+SLir!E$1096)*(logHir!E222-logHir!E$1096)-0.5*(SLir!E222+SLir!E$1096)*(logQir!E222-logQir!E$1096),0)</f>
        <v>0.19988647898015197</v>
      </c>
      <c r="F222" s="6">
        <f>IF(logVir!F222&lt;&gt;0,logVir!F222-logVir!F$1096-0.5*(SKir!F222+SKir!F$1096)*(logKir!F222-logKir!F$1096)-0.5*(SLir!F222+SLir!F$1096)*(logHir!F222-logHir!F$1096)-0.5*(SLir!F222+SLir!F$1096)*(logQir!F222-logQir!F$1096),0)</f>
        <v>6.5605675869832999E-2</v>
      </c>
      <c r="G222" s="6">
        <f>IF(logVir!G222&lt;&gt;0,logVir!G222-logVir!G$1096-0.5*(SKir!G222+SKir!G$1096)*(logKir!G222-logKir!G$1096)-0.5*(SLir!G222+SLir!G$1096)*(logHir!G222-logHir!G$1096)-0.5*(SLir!G222+SLir!G$1096)*(logQir!G222-logQir!G$1096),0)</f>
        <v>0.39947081514560556</v>
      </c>
      <c r="H222" s="6">
        <f>IF(logVir!H222&lt;&gt;0,logVir!H222-logVir!H$1096-0.5*(SKir!H222+SKir!H$1096)*(logKir!H222-logKir!H$1096)-0.5*(SLir!H222+SLir!H$1096)*(logHir!H222-logHir!H$1096)-0.5*(SLir!H222+SLir!H$1096)*(logQir!H222-logQir!H$1096),0)</f>
        <v>0.10354879148719981</v>
      </c>
      <c r="I222" s="6">
        <f>IF(logVir!I222&lt;&gt;0,logVir!I222-logVir!I$1096-0.5*(SKir!I222+SKir!I$1096)*(logKir!I222-logKir!I$1096)-0.5*(SLir!I222+SLir!I$1096)*(logHir!I222-logHir!I$1096)-0.5*(SLir!I222+SLir!I$1096)*(logQir!I222-logQir!I$1096),0)</f>
        <v>-0.56861836533304422</v>
      </c>
    </row>
    <row r="223" spans="1:9" x14ac:dyDescent="0.15">
      <c r="A223" s="1">
        <v>10</v>
      </c>
      <c r="B223" s="1" t="s">
        <v>108</v>
      </c>
      <c r="C223" s="1">
        <v>13</v>
      </c>
      <c r="D223" s="1" t="s">
        <v>164</v>
      </c>
      <c r="E223" s="6">
        <f>IF(logVir!E223&lt;&gt;0,logVir!E223-logVir!E$1097-0.5*(SKir!E223+SKir!E$1097)*(logKir!E223-logKir!E$1097)-0.5*(SLir!E223+SLir!E$1097)*(logHir!E223-logHir!E$1097)-0.5*(SLir!E223+SLir!E$1097)*(logQir!E223-logQir!E$1097),0)</f>
        <v>-7.7968470002218238E-2</v>
      </c>
      <c r="F223" s="6">
        <f>IF(logVir!F223&lt;&gt;0,logVir!F223-logVir!F$1097-0.5*(SKir!F223+SKir!F$1097)*(logKir!F223-logKir!F$1097)-0.5*(SLir!F223+SLir!F$1097)*(logHir!F223-logHir!F$1097)-0.5*(SLir!F223+SLir!F$1097)*(logQir!F223-logQir!F$1097),0)</f>
        <v>0.4403018867442558</v>
      </c>
      <c r="G223" s="6">
        <f>IF(logVir!G223&lt;&gt;0,logVir!G223-logVir!G$1097-0.5*(SKir!G223+SKir!G$1097)*(logKir!G223-logKir!G$1097)-0.5*(SLir!G223+SLir!G$1097)*(logHir!G223-logHir!G$1097)-0.5*(SLir!G223+SLir!G$1097)*(logQir!G223-logQir!G$1097),0)</f>
        <v>-0.29090353069914721</v>
      </c>
      <c r="H223" s="6">
        <f>IF(logVir!H223&lt;&gt;0,logVir!H223-logVir!H$1097-0.5*(SKir!H223+SKir!H$1097)*(logKir!H223-logKir!H$1097)-0.5*(SLir!H223+SLir!H$1097)*(logHir!H223-logHir!H$1097)-0.5*(SLir!H223+SLir!H$1097)*(logQir!H223-logQir!H$1097),0)</f>
        <v>0.26057665396015933</v>
      </c>
      <c r="I223" s="6">
        <f>IF(logVir!I223&lt;&gt;0,logVir!I223-logVir!I$1097-0.5*(SKir!I223+SKir!I$1097)*(logKir!I223-logKir!I$1097)-0.5*(SLir!I223+SLir!I$1097)*(logHir!I223-logHir!I$1097)-0.5*(SLir!I223+SLir!I$1097)*(logQir!I223-logQir!I$1097),0)</f>
        <v>6.421123077698826E-2</v>
      </c>
    </row>
    <row r="224" spans="1:9" x14ac:dyDescent="0.15">
      <c r="A224" s="1">
        <v>10</v>
      </c>
      <c r="B224" s="1" t="s">
        <v>108</v>
      </c>
      <c r="C224" s="1">
        <v>14</v>
      </c>
      <c r="D224" s="1" t="s">
        <v>165</v>
      </c>
      <c r="E224" s="6">
        <f>IF(logVir!E224&lt;&gt;0,logVir!E224-logVir!E$1098-0.5*(SKir!E224+SKir!E$1098)*(logKir!E224-logKir!E$1098)-0.5*(SLir!E224+SLir!E$1098)*(logHir!E224-logHir!E$1098)-0.5*(SLir!E224+SLir!E$1098)*(logQir!E224-logQir!E$1098),0)</f>
        <v>5.5727523629985731E-2</v>
      </c>
      <c r="F224" s="6">
        <f>IF(logVir!F224&lt;&gt;0,logVir!F224-logVir!F$1098-0.5*(SKir!F224+SKir!F$1098)*(logKir!F224-logKir!F$1098)-0.5*(SLir!F224+SLir!F$1098)*(logHir!F224-logHir!F$1098)-0.5*(SLir!F224+SLir!F$1098)*(logQir!F224-logQir!F$1098),0)</f>
        <v>0.14290315281168761</v>
      </c>
      <c r="G224" s="6">
        <f>IF(logVir!G224&lt;&gt;0,logVir!G224-logVir!G$1098-0.5*(SKir!G224+SKir!G$1098)*(logKir!G224-logKir!G$1098)-0.5*(SLir!G224+SLir!G$1098)*(logHir!G224-logHir!G$1098)-0.5*(SLir!G224+SLir!G$1098)*(logQir!G224-logQir!G$1098),0)</f>
        <v>-9.9059121801041899E-2</v>
      </c>
      <c r="H224" s="6">
        <f>IF(logVir!H224&lt;&gt;0,logVir!H224-logVir!H$1098-0.5*(SKir!H224+SKir!H$1098)*(logKir!H224-logKir!H$1098)-0.5*(SLir!H224+SLir!H$1098)*(logHir!H224-logHir!H$1098)-0.5*(SLir!H224+SLir!H$1098)*(logQir!H224-logQir!H$1098),0)</f>
        <v>-0.19115308898858352</v>
      </c>
      <c r="I224" s="6">
        <f>IF(logVir!I224&lt;&gt;0,logVir!I224-logVir!I$1098-0.5*(SKir!I224+SKir!I$1098)*(logKir!I224-logKir!I$1098)-0.5*(SLir!I224+SLir!I$1098)*(logHir!I224-logHir!I$1098)-0.5*(SLir!I224+SLir!I$1098)*(logQir!I224-logQir!I$1098),0)</f>
        <v>-8.3713030129693819E-2</v>
      </c>
    </row>
    <row r="225" spans="1:9" x14ac:dyDescent="0.15">
      <c r="A225" s="1">
        <v>10</v>
      </c>
      <c r="B225" s="1" t="s">
        <v>108</v>
      </c>
      <c r="C225" s="1">
        <v>15</v>
      </c>
      <c r="D225" s="1" t="s">
        <v>166</v>
      </c>
      <c r="E225" s="6">
        <f>IF(logVir!E225&lt;&gt;0,logVir!E225-logVir!E$1099-0.5*(SKir!E225+SKir!E$1099)*(logKir!E225-logKir!E$1099)-0.5*(SLir!E225+SLir!E$1099)*(logHir!E225-logHir!E$1099)-0.5*(SLir!E225+SLir!E$1099)*(logQir!E225-logQir!E$1099),0)</f>
        <v>0.1077523430304872</v>
      </c>
      <c r="F225" s="6">
        <f>IF(logVir!F225&lt;&gt;0,logVir!F225-logVir!F$1099-0.5*(SKir!F225+SKir!F$1099)*(logKir!F225-logKir!F$1099)-0.5*(SLir!F225+SLir!F$1099)*(logHir!F225-logHir!F$1099)-0.5*(SLir!F225+SLir!F$1099)*(logQir!F225-logQir!F$1099),0)</f>
        <v>2.0485191940049403E-2</v>
      </c>
      <c r="G225" s="6">
        <f>IF(logVir!G225&lt;&gt;0,logVir!G225-logVir!G$1099-0.5*(SKir!G225+SKir!G$1099)*(logKir!G225-logKir!G$1099)-0.5*(SLir!G225+SLir!G$1099)*(logHir!G225-logHir!G$1099)-0.5*(SLir!G225+SLir!G$1099)*(logQir!G225-logQir!G$1099),0)</f>
        <v>0.13652111747657747</v>
      </c>
      <c r="H225" s="6">
        <f>IF(logVir!H225&lt;&gt;0,logVir!H225-logVir!H$1099-0.5*(SKir!H225+SKir!H$1099)*(logKir!H225-logKir!H$1099)-0.5*(SLir!H225+SLir!H$1099)*(logHir!H225-logHir!H$1099)-0.5*(SLir!H225+SLir!H$1099)*(logQir!H225-logQir!H$1099),0)</f>
        <v>9.523353699413975E-2</v>
      </c>
      <c r="I225" s="6">
        <f>IF(logVir!I225&lt;&gt;0,logVir!I225-logVir!I$1099-0.5*(SKir!I225+SKir!I$1099)*(logKir!I225-logKir!I$1099)-0.5*(SLir!I225+SLir!I$1099)*(logHir!I225-logHir!I$1099)-0.5*(SLir!I225+SLir!I$1099)*(logQir!I225-logQir!I$1099),0)</f>
        <v>3.5591147647056731E-2</v>
      </c>
    </row>
    <row r="226" spans="1:9" x14ac:dyDescent="0.15">
      <c r="A226" s="1">
        <v>10</v>
      </c>
      <c r="B226" s="1" t="s">
        <v>58</v>
      </c>
      <c r="C226" s="1">
        <v>16</v>
      </c>
      <c r="D226" s="1" t="s">
        <v>149</v>
      </c>
      <c r="E226" s="6">
        <f>IF(logVir!E226&lt;&gt;0,logVir!E226-logVir!E$1100-0.5*(SKir!E226+SKir!E$1100)*(logKir!E226-logKir!E$1100)-0.5*(SLir!E226+SLir!E$1100)*(logHir!E226-logHir!E$1100)-0.5*(SLir!E226+SLir!E$1100)*(logQir!E226-logQir!E$1100),0)</f>
        <v>-5.3899395267725192E-2</v>
      </c>
      <c r="F226" s="6">
        <f>IF(logVir!F226&lt;&gt;0,logVir!F226-logVir!F$1100-0.5*(SKir!F226+SKir!F$1100)*(logKir!F226-logKir!F$1100)-0.5*(SLir!F226+SLir!F$1100)*(logHir!F226-logHir!F$1100)-0.5*(SLir!F226+SLir!F$1100)*(logQir!F226-logQir!F$1100),0)</f>
        <v>0.19002025386468241</v>
      </c>
      <c r="G226" s="6">
        <f>IF(logVir!G226&lt;&gt;0,logVir!G226-logVir!G$1100-0.5*(SKir!G226+SKir!G$1100)*(logKir!G226-logKir!G$1100)-0.5*(SLir!G226+SLir!G$1100)*(logHir!G226-logHir!G$1100)-0.5*(SLir!G226+SLir!G$1100)*(logQir!G226-logQir!G$1100),0)</f>
        <v>0.15448544379450452</v>
      </c>
      <c r="H226" s="6">
        <f>IF(logVir!H226&lt;&gt;0,logVir!H226-logVir!H$1100-0.5*(SKir!H226+SKir!H$1100)*(logKir!H226-logKir!H$1100)-0.5*(SLir!H226+SLir!H$1100)*(logHir!H226-logHir!H$1100)-0.5*(SLir!H226+SLir!H$1100)*(logQir!H226-logQir!H$1100),0)</f>
        <v>5.9031458802967354E-2</v>
      </c>
      <c r="I226" s="6">
        <f>IF(logVir!I226&lt;&gt;0,logVir!I226-logVir!I$1100-0.5*(SKir!I226+SKir!I$1100)*(logKir!I226-logKir!I$1100)-0.5*(SLir!I226+SLir!I$1100)*(logHir!I226-logHir!I$1100)-0.5*(SLir!I226+SLir!I$1100)*(logQir!I226-logQir!I$1100),0)</f>
        <v>0.10793426593561245</v>
      </c>
    </row>
    <row r="227" spans="1:9" x14ac:dyDescent="0.15">
      <c r="A227" s="1">
        <v>10</v>
      </c>
      <c r="B227" s="1" t="s">
        <v>58</v>
      </c>
      <c r="C227" s="1">
        <v>17</v>
      </c>
      <c r="D227" s="1" t="s">
        <v>150</v>
      </c>
      <c r="E227" s="6">
        <f>IF(logVir!E227&lt;&gt;0,logVir!E227-logVir!E$1101-0.5*(SKir!E227+SKir!E$1101)*(logKir!E227-logKir!E$1101)-0.5*(SLir!E227+SLir!E$1101)*(logHir!E227-logHir!E$1101)-0.5*(SLir!E227+SLir!E$1101)*(logQir!E227-logQir!E$1101),0)</f>
        <v>6.4509596374441994E-2</v>
      </c>
      <c r="F227" s="6">
        <f>IF(logVir!F227&lt;&gt;0,logVir!F227-logVir!F$1101-0.5*(SKir!F227+SKir!F$1101)*(logKir!F227-logKir!F$1101)-0.5*(SLir!F227+SLir!F$1101)*(logHir!F227-logHir!F$1101)-0.5*(SLir!F227+SLir!F$1101)*(logQir!F227-logQir!F$1101),0)</f>
        <v>0.19863865493598493</v>
      </c>
      <c r="G227" s="6">
        <f>IF(logVir!G227&lt;&gt;0,logVir!G227-logVir!G$1101-0.5*(SKir!G227+SKir!G$1101)*(logKir!G227-logKir!G$1101)-0.5*(SLir!G227+SLir!G$1101)*(logHir!G227-logHir!G$1101)-0.5*(SLir!G227+SLir!G$1101)*(logQir!G227-logQir!G$1101),0)</f>
        <v>0.30466423922258556</v>
      </c>
      <c r="H227" s="6">
        <f>IF(logVir!H227&lt;&gt;0,logVir!H227-logVir!H$1101-0.5*(SKir!H227+SKir!H$1101)*(logKir!H227-logKir!H$1101)-0.5*(SLir!H227+SLir!H$1101)*(logHir!H227-logHir!H$1101)-0.5*(SLir!H227+SLir!H$1101)*(logQir!H227-logQir!H$1101),0)</f>
        <v>1.6984488457905629E-2</v>
      </c>
      <c r="I227" s="6">
        <f>IF(logVir!I227&lt;&gt;0,logVir!I227-logVir!I$1101-0.5*(SKir!I227+SKir!I$1101)*(logKir!I227-logKir!I$1101)-0.5*(SLir!I227+SLir!I$1101)*(logHir!I227-logHir!I$1101)-0.5*(SLir!I227+SLir!I$1101)*(logQir!I227-logQir!I$1101),0)</f>
        <v>-0.13706925787994445</v>
      </c>
    </row>
    <row r="228" spans="1:9" x14ac:dyDescent="0.15">
      <c r="A228" s="1">
        <v>10</v>
      </c>
      <c r="B228" s="1" t="s">
        <v>58</v>
      </c>
      <c r="C228" s="1">
        <v>18</v>
      </c>
      <c r="D228" s="1" t="s">
        <v>151</v>
      </c>
      <c r="E228" s="6">
        <f>IF(logVir!E228&lt;&gt;0,logVir!E228-logVir!E$1102-0.5*(SKir!E228+SKir!E$1102)*(logKir!E228-logKir!E$1102)-0.5*(SLir!E228+SLir!E$1102)*(logHir!E228-logHir!E$1102)-0.5*(SLir!E228+SLir!E$1102)*(logQir!E228-logQir!E$1102),0)</f>
        <v>-0.21119558744903727</v>
      </c>
      <c r="F228" s="6">
        <f>IF(logVir!F228&lt;&gt;0,logVir!F228-logVir!F$1102-0.5*(SKir!F228+SKir!F$1102)*(logKir!F228-logKir!F$1102)-0.5*(SLir!F228+SLir!F$1102)*(logHir!F228-logHir!F$1102)-0.5*(SLir!F228+SLir!F$1102)*(logQir!F228-logQir!F$1102),0)</f>
        <v>-1.0188793427743332E-2</v>
      </c>
      <c r="G228" s="6">
        <f>IF(logVir!G228&lt;&gt;0,logVir!G228-logVir!G$1102-0.5*(SKir!G228+SKir!G$1102)*(logKir!G228-logKir!G$1102)-0.5*(SLir!G228+SLir!G$1102)*(logHir!G228-logHir!G$1102)-0.5*(SLir!G228+SLir!G$1102)*(logQir!G228-logQir!G$1102),0)</f>
        <v>2.6924574926569498E-2</v>
      </c>
      <c r="H228" s="6">
        <f>IF(logVir!H228&lt;&gt;0,logVir!H228-logVir!H$1102-0.5*(SKir!H228+SKir!H$1102)*(logKir!H228-logKir!H$1102)-0.5*(SLir!H228+SLir!H$1102)*(logHir!H228-logHir!H$1102)-0.5*(SLir!H228+SLir!H$1102)*(logQir!H228-logQir!H$1102),0)</f>
        <v>-4.8240910247182668E-2</v>
      </c>
      <c r="I228" s="6">
        <f>IF(logVir!I228&lt;&gt;0,logVir!I228-logVir!I$1102-0.5*(SKir!I228+SKir!I$1102)*(logKir!I228-logKir!I$1102)-0.5*(SLir!I228+SLir!I$1102)*(logHir!I228-logHir!I$1102)-0.5*(SLir!I228+SLir!I$1102)*(logQir!I228-logQir!I$1102),0)</f>
        <v>0.15580508754444125</v>
      </c>
    </row>
    <row r="229" spans="1:9" x14ac:dyDescent="0.15">
      <c r="A229" s="1">
        <v>10</v>
      </c>
      <c r="B229" s="1" t="s">
        <v>58</v>
      </c>
      <c r="C229" s="1">
        <v>19</v>
      </c>
      <c r="D229" s="1" t="s">
        <v>152</v>
      </c>
      <c r="E229" s="6">
        <f>IF(logVir!E229&lt;&gt;0,logVir!E229-logVir!E$1103-0.5*(SKir!E229+SKir!E$1103)*(logKir!E229-logKir!E$1103)-0.5*(SLir!E229+SLir!E$1103)*(logHir!E229-logHir!E$1103)-0.5*(SLir!E229+SLir!E$1103)*(logQir!E229-logQir!E$1103),0)</f>
        <v>-0.31650366555520226</v>
      </c>
      <c r="F229" s="6">
        <f>IF(logVir!F229&lt;&gt;0,logVir!F229-logVir!F$1103-0.5*(SKir!F229+SKir!F$1103)*(logKir!F229-logKir!F$1103)-0.5*(SLir!F229+SLir!F$1103)*(logHir!F229-logHir!F$1103)-0.5*(SLir!F229+SLir!F$1103)*(logQir!F229-logQir!F$1103),0)</f>
        <v>9.6547438809673314E-2</v>
      </c>
      <c r="G229" s="6">
        <f>IF(logVir!G229&lt;&gt;0,logVir!G229-logVir!G$1103-0.5*(SKir!G229+SKir!G$1103)*(logKir!G229-logKir!G$1103)-0.5*(SLir!G229+SLir!G$1103)*(logHir!G229-logHir!G$1103)-0.5*(SLir!G229+SLir!G$1103)*(logQir!G229-logQir!G$1103),0)</f>
        <v>8.6823111612314624E-2</v>
      </c>
      <c r="H229" s="6">
        <f>IF(logVir!H229&lt;&gt;0,logVir!H229-logVir!H$1103-0.5*(SKir!H229+SKir!H$1103)*(logKir!H229-logKir!H$1103)-0.5*(SLir!H229+SLir!H$1103)*(logHir!H229-logHir!H$1103)-0.5*(SLir!H229+SLir!H$1103)*(logQir!H229-logQir!H$1103),0)</f>
        <v>1.9249971534604331E-5</v>
      </c>
      <c r="I229" s="6">
        <f>IF(logVir!I229&lt;&gt;0,logVir!I229-logVir!I$1103-0.5*(SKir!I229+SKir!I$1103)*(logKir!I229-logKir!I$1103)-0.5*(SLir!I229+SLir!I$1103)*(logHir!I229-logHir!I$1103)-0.5*(SLir!I229+SLir!I$1103)*(logQir!I229-logQir!I$1103),0)</f>
        <v>-8.0816842201372294E-2</v>
      </c>
    </row>
    <row r="230" spans="1:9" x14ac:dyDescent="0.15">
      <c r="A230" s="1">
        <v>10</v>
      </c>
      <c r="B230" s="1" t="s">
        <v>58</v>
      </c>
      <c r="C230" s="1">
        <v>20</v>
      </c>
      <c r="D230" s="1" t="s">
        <v>153</v>
      </c>
      <c r="E230" s="6">
        <f>IF(logVir!E230&lt;&gt;0,logVir!E230-logVir!E$1104-0.5*(SKir!E230+SKir!E$1104)*(logKir!E230-logKir!E$1104)-0.5*(SLir!E230+SLir!E$1104)*(logHir!E230-logHir!E$1104)-0.5*(SLir!E230+SLir!E$1104)*(logQir!E230-logQir!E$1104),0)</f>
        <v>-0.24244634462224651</v>
      </c>
      <c r="F230" s="6">
        <f>IF(logVir!F230&lt;&gt;0,logVir!F230-logVir!F$1104-0.5*(SKir!F230+SKir!F$1104)*(logKir!F230-logKir!F$1104)-0.5*(SLir!F230+SLir!F$1104)*(logHir!F230-logHir!F$1104)-0.5*(SLir!F230+SLir!F$1104)*(logQir!F230-logQir!F$1104),0)</f>
        <v>6.0308324039013324E-2</v>
      </c>
      <c r="G230" s="6">
        <f>IF(logVir!G230&lt;&gt;0,logVir!G230-logVir!G$1104-0.5*(SKir!G230+SKir!G$1104)*(logKir!G230-logKir!G$1104)-0.5*(SLir!G230+SLir!G$1104)*(logHir!G230-logHir!G$1104)-0.5*(SLir!G230+SLir!G$1104)*(logQir!G230-logQir!G$1104),0)</f>
        <v>-2.8378003400689775E-2</v>
      </c>
      <c r="H230" s="6">
        <f>IF(logVir!H230&lt;&gt;0,logVir!H230-logVir!H$1104-0.5*(SKir!H230+SKir!H$1104)*(logKir!H230-logKir!H$1104)-0.5*(SLir!H230+SLir!H$1104)*(logHir!H230-logHir!H$1104)-0.5*(SLir!H230+SLir!H$1104)*(logQir!H230-logQir!H$1104),0)</f>
        <v>-0.10825940309359702</v>
      </c>
      <c r="I230" s="6">
        <f>IF(logVir!I230&lt;&gt;0,logVir!I230-logVir!I$1104-0.5*(SKir!I230+SKir!I$1104)*(logKir!I230-logKir!I$1104)-0.5*(SLir!I230+SLir!I$1104)*(logHir!I230-logHir!I$1104)-0.5*(SLir!I230+SLir!I$1104)*(logQir!I230-logQir!I$1104),0)</f>
        <v>-6.383720404299123E-2</v>
      </c>
    </row>
    <row r="231" spans="1:9" x14ac:dyDescent="0.15">
      <c r="A231" s="1">
        <v>10</v>
      </c>
      <c r="B231" s="1" t="s">
        <v>58</v>
      </c>
      <c r="C231" s="1">
        <v>21</v>
      </c>
      <c r="D231" s="1" t="s">
        <v>154</v>
      </c>
      <c r="E231" s="6">
        <f>IF(logVir!E231&lt;&gt;0,logVir!E231-logVir!E$1105-0.5*(SKir!E231+SKir!E$1105)*(logKir!E231-logKir!E$1105)-0.5*(SLir!E231+SLir!E$1105)*(logHir!E231-logHir!E$1105)-0.5*(SLir!E231+SLir!E$1105)*(logQir!E231-logQir!E$1105),0)</f>
        <v>-9.8064199083754591E-2</v>
      </c>
      <c r="F231" s="6">
        <f>IF(logVir!F231&lt;&gt;0,logVir!F231-logVir!F$1105-0.5*(SKir!F231+SKir!F$1105)*(logKir!F231-logKir!F$1105)-0.5*(SLir!F231+SLir!F$1105)*(logHir!F231-logHir!F$1105)-0.5*(SLir!F231+SLir!F$1105)*(logQir!F231-logQir!F$1105),0)</f>
        <v>-2.4924251786519479E-2</v>
      </c>
      <c r="G231" s="6">
        <f>IF(logVir!G231&lt;&gt;0,logVir!G231-logVir!G$1105-0.5*(SKir!G231+SKir!G$1105)*(logKir!G231-logKir!G$1105)-0.5*(SLir!G231+SLir!G$1105)*(logHir!G231-logHir!G$1105)-0.5*(SLir!G231+SLir!G$1105)*(logQir!G231-logQir!G$1105),0)</f>
        <v>-8.1657347224281723E-2</v>
      </c>
      <c r="H231" s="6">
        <f>IF(logVir!H231&lt;&gt;0,logVir!H231-logVir!H$1105-0.5*(SKir!H231+SKir!H$1105)*(logKir!H231-logKir!H$1105)-0.5*(SLir!H231+SLir!H$1105)*(logHir!H231-logHir!H$1105)-0.5*(SLir!H231+SLir!H$1105)*(logQir!H231-logQir!H$1105),0)</f>
        <v>-0.10979448105788142</v>
      </c>
      <c r="I231" s="6">
        <f>IF(logVir!I231&lt;&gt;0,logVir!I231-logVir!I$1105-0.5*(SKir!I231+SKir!I$1105)*(logKir!I231-logKir!I$1105)-0.5*(SLir!I231+SLir!I$1105)*(logHir!I231-logHir!I$1105)-0.5*(SLir!I231+SLir!I$1105)*(logQir!I231-logQir!I$1105),0)</f>
        <v>-0.19666100434577874</v>
      </c>
    </row>
    <row r="232" spans="1:9" x14ac:dyDescent="0.15">
      <c r="A232" s="1">
        <v>10</v>
      </c>
      <c r="B232" s="1" t="s">
        <v>9</v>
      </c>
      <c r="C232" s="1">
        <v>22</v>
      </c>
      <c r="D232" s="1" t="s">
        <v>146</v>
      </c>
      <c r="E232" s="6">
        <f>IF(logVir!E232&lt;&gt;0,logVir!E232-logVir!E$1106-0.5*(SKir!E232+SKir!E$1106)*(logKir!E232-logKir!E$1106)-0.5*(SLir!E232+SLir!E$1106)*(logHir!E232-logHir!E$1106)-0.5*(SLir!E232+SLir!E$1106)*(logQir!E232-logQir!E$1106),0)</f>
        <v>-0.23584832353515722</v>
      </c>
      <c r="F232" s="6">
        <f>IF(logVir!F232&lt;&gt;0,logVir!F232-logVir!F$1106-0.5*(SKir!F232+SKir!F$1106)*(logKir!F232-logKir!F$1106)-0.5*(SLir!F232+SLir!F$1106)*(logHir!F232-logHir!F$1106)-0.5*(SLir!F232+SLir!F$1106)*(logQir!F232-logQir!F$1106),0)</f>
        <v>-2.5480646868379427E-2</v>
      </c>
      <c r="G232" s="6">
        <f>IF(logVir!G232&lt;&gt;0,logVir!G232-logVir!G$1106-0.5*(SKir!G232+SKir!G$1106)*(logKir!G232-logKir!G$1106)-0.5*(SLir!G232+SLir!G$1106)*(logHir!G232-logHir!G$1106)-0.5*(SLir!G232+SLir!G$1106)*(logQir!G232-logQir!G$1106),0)</f>
        <v>-8.9769392211195877E-3</v>
      </c>
      <c r="H232" s="6">
        <f>IF(logVir!H232&lt;&gt;0,logVir!H232-logVir!H$1106-0.5*(SKir!H232+SKir!H$1106)*(logKir!H232-logKir!H$1106)-0.5*(SLir!H232+SLir!H$1106)*(logHir!H232-logHir!H$1106)-0.5*(SLir!H232+SLir!H$1106)*(logQir!H232-logQir!H$1106),0)</f>
        <v>-2.4472578398087631E-2</v>
      </c>
      <c r="I232" s="6">
        <f>IF(logVir!I232&lt;&gt;0,logVir!I232-logVir!I$1106-0.5*(SKir!I232+SKir!I$1106)*(logKir!I232-logKir!I$1106)-0.5*(SLir!I232+SLir!I$1106)*(logHir!I232-logHir!I$1106)-0.5*(SLir!I232+SLir!I$1106)*(logQir!I232-logQir!I$1106),0)</f>
        <v>-2.7283899225622688E-2</v>
      </c>
    </row>
    <row r="233" spans="1:9" x14ac:dyDescent="0.15">
      <c r="A233" s="1">
        <v>10</v>
      </c>
      <c r="B233" s="1" t="s">
        <v>9</v>
      </c>
      <c r="C233" s="1">
        <v>23</v>
      </c>
      <c r="D233" s="1" t="s">
        <v>167</v>
      </c>
      <c r="E233" s="6">
        <f>IF(logVir!E233&lt;&gt;0,logVir!E233-logVir!E$1107-0.5*(SKir!E233+SKir!E$1107)*(logKir!E233-logKir!E$1107)-0.5*(SLir!E233+SLir!E$1107)*(logHir!E233-logHir!E$1107)-0.5*(SLir!E233+SLir!E$1107)*(logQir!E233-logQir!E$1107),0)</f>
        <v>0.14804667069094329</v>
      </c>
      <c r="F233" s="6">
        <f>IF(logVir!F233&lt;&gt;0,logVir!F233-logVir!F$1107-0.5*(SKir!F233+SKir!F$1107)*(logKir!F233-logKir!F$1107)-0.5*(SLir!F233+SLir!F$1107)*(logHir!F233-logHir!F$1107)-0.5*(SLir!F233+SLir!F$1107)*(logQir!F233-logQir!F$1107),0)</f>
        <v>1.7743229837797598E-2</v>
      </c>
      <c r="G233" s="6">
        <f>IF(logVir!G233&lt;&gt;0,logVir!G233-logVir!G$1107-0.5*(SKir!G233+SKir!G$1107)*(logKir!G233-logKir!G$1107)-0.5*(SLir!G233+SLir!G$1107)*(logHir!G233-logHir!G$1107)-0.5*(SLir!G233+SLir!G$1107)*(logQir!G233-logQir!G$1107),0)</f>
        <v>3.5287351855625045E-3</v>
      </c>
      <c r="H233" s="6">
        <f>IF(logVir!H233&lt;&gt;0,logVir!H233-logVir!H$1107-0.5*(SKir!H233+SKir!H$1107)*(logKir!H233-logKir!H$1107)-0.5*(SLir!H233+SLir!H$1107)*(logHir!H233-logHir!H$1107)-0.5*(SLir!H233+SLir!H$1107)*(logQir!H233-logQir!H$1107),0)</f>
        <v>-3.4244969832563615E-2</v>
      </c>
      <c r="I233" s="6">
        <f>IF(logVir!I233&lt;&gt;0,logVir!I233-logVir!I$1107-0.5*(SKir!I233+SKir!I$1107)*(logKir!I233-logKir!I$1107)-0.5*(SLir!I233+SLir!I$1107)*(logHir!I233-logHir!I$1107)-0.5*(SLir!I233+SLir!I$1107)*(logQir!I233-logQir!I$1107),0)</f>
        <v>-7.7242465826962051E-2</v>
      </c>
    </row>
    <row r="234" spans="1:9" x14ac:dyDescent="0.15">
      <c r="A234" s="1">
        <v>11</v>
      </c>
      <c r="B234" s="1" t="s">
        <v>59</v>
      </c>
      <c r="C234" s="1">
        <v>1</v>
      </c>
      <c r="D234" s="1" t="s">
        <v>147</v>
      </c>
      <c r="E234" s="6">
        <f>IF(logVir!E234&lt;&gt;0,logVir!E234-logVir!E$1085-0.5*(SKir!E234+SKir!E$1085)*(logKir!E234-logKir!E$1085)-0.5*(SLir!E234+SLir!E$1085)*(logHir!E234-logHir!E$1085)-0.5*(SLir!E234+SLir!E$1085)*(logQir!E234-logQir!E$1085),0)</f>
        <v>-0.23663921370288063</v>
      </c>
      <c r="F234" s="6">
        <f>IF(logVir!F234&lt;&gt;0,logVir!F234-logVir!F$1085-0.5*(SKir!F234+SKir!F$1085)*(logKir!F234-logKir!F$1085)-0.5*(SLir!F234+SLir!F$1085)*(logHir!F234-logHir!F$1085)-0.5*(SLir!F234+SLir!F$1085)*(logQir!F234-logQir!F$1085),0)</f>
        <v>-0.23587334379487179</v>
      </c>
      <c r="G234" s="6">
        <f>IF(logVir!G234&lt;&gt;0,logVir!G234-logVir!G$1085-0.5*(SKir!G234+SKir!G$1085)*(logKir!G234-logKir!G$1085)-0.5*(SLir!G234+SLir!G$1085)*(logHir!G234-logHir!G$1085)-0.5*(SLir!G234+SLir!G$1085)*(logQir!G234-logQir!G$1085),0)</f>
        <v>-0.31976356428713626</v>
      </c>
      <c r="H234" s="6">
        <f>IF(logVir!H234&lt;&gt;0,logVir!H234-logVir!H$1085-0.5*(SKir!H234+SKir!H$1085)*(logKir!H234-logKir!H$1085)-0.5*(SLir!H234+SLir!H$1085)*(logHir!H234-logHir!H$1085)-0.5*(SLir!H234+SLir!H$1085)*(logQir!H234-logQir!H$1085),0)</f>
        <v>-0.25452284588915447</v>
      </c>
      <c r="I234" s="6">
        <f>IF(logVir!I234&lt;&gt;0,logVir!I234-logVir!I$1085-0.5*(SKir!I234+SKir!I$1085)*(logKir!I234-logKir!I$1085)-0.5*(SLir!I234+SLir!I$1085)*(logHir!I234-logHir!I$1085)-0.5*(SLir!I234+SLir!I$1085)*(logQir!I234-logQir!I$1085),0)</f>
        <v>-3.4223422465620282E-2</v>
      </c>
    </row>
    <row r="235" spans="1:9" x14ac:dyDescent="0.15">
      <c r="A235" s="1">
        <v>11</v>
      </c>
      <c r="B235" s="1" t="s">
        <v>59</v>
      </c>
      <c r="C235" s="1">
        <v>2</v>
      </c>
      <c r="D235" s="1" t="s">
        <v>148</v>
      </c>
      <c r="E235" s="6">
        <f>IF(logVir!E235&lt;&gt;0,logVir!E235-logVir!E$1086-0.5*(SKir!E235+SKir!E$1086)*(logKir!E235-logKir!E$1086)-0.5*(SLir!E235+SLir!E$1086)*(logHir!E235-logHir!E$1086)-0.5*(SLir!E235+SLir!E$1086)*(logQir!E235-logQir!E$1086),0)</f>
        <v>0.61425899707974418</v>
      </c>
      <c r="F235" s="6">
        <f>IF(logVir!F235&lt;&gt;0,logVir!F235-logVir!F$1086-0.5*(SKir!F235+SKir!F$1086)*(logKir!F235-logKir!F$1086)-0.5*(SLir!F235+SLir!F$1086)*(logHir!F235-logHir!F$1086)-0.5*(SLir!F235+SLir!F$1086)*(logQir!F235-logQir!F$1086),0)</f>
        <v>-0.204919085900368</v>
      </c>
      <c r="G235" s="6">
        <f>IF(logVir!G235&lt;&gt;0,logVir!G235-logVir!G$1086-0.5*(SKir!G235+SKir!G$1086)*(logKir!G235-logKir!G$1086)-0.5*(SLir!G235+SLir!G$1086)*(logHir!G235-logHir!G$1086)-0.5*(SLir!G235+SLir!G$1086)*(logQir!G235-logQir!G$1086),0)</f>
        <v>4.0899781588539103E-2</v>
      </c>
      <c r="H235" s="6">
        <f>IF(logVir!H235&lt;&gt;0,logVir!H235-logVir!H$1086-0.5*(SKir!H235+SKir!H$1086)*(logKir!H235-logKir!H$1086)-0.5*(SLir!H235+SLir!H$1086)*(logHir!H235-logHir!H$1086)-0.5*(SLir!H235+SLir!H$1086)*(logQir!H235-logQir!H$1086),0)</f>
        <v>-0.20804121178199897</v>
      </c>
      <c r="I235" s="6">
        <f>IF(logVir!I235&lt;&gt;0,logVir!I235-logVir!I$1086-0.5*(SKir!I235+SKir!I$1086)*(logKir!I235-logKir!I$1086)-0.5*(SLir!I235+SLir!I$1086)*(logHir!I235-logHir!I$1086)-0.5*(SLir!I235+SLir!I$1086)*(logQir!I235-logQir!I$1086),0)</f>
        <v>-1.1189167108534542E-2</v>
      </c>
    </row>
    <row r="236" spans="1:9" x14ac:dyDescent="0.15">
      <c r="A236" s="1">
        <v>11</v>
      </c>
      <c r="B236" s="1" t="s">
        <v>109</v>
      </c>
      <c r="C236" s="1">
        <v>3</v>
      </c>
      <c r="D236" s="1" t="s">
        <v>155</v>
      </c>
      <c r="E236" s="6">
        <f>IF(logVir!E236&lt;&gt;0,logVir!E236-logVir!E$1087-0.5*(SKir!E236+SKir!E$1087)*(logKir!E236-logKir!E$1087)-0.5*(SLir!E236+SLir!E$1087)*(logHir!E236-logHir!E$1087)-0.5*(SLir!E236+SLir!E$1087)*(logQir!E236-logQir!E$1087),0)</f>
        <v>-1.5296752918183547E-2</v>
      </c>
      <c r="F236" s="6">
        <f>IF(logVir!F236&lt;&gt;0,logVir!F236-logVir!F$1087-0.5*(SKir!F236+SKir!F$1087)*(logKir!F236-logKir!F$1087)-0.5*(SLir!F236+SLir!F$1087)*(logHir!F236-logHir!F$1087)-0.5*(SLir!F236+SLir!F$1087)*(logQir!F236-logQir!F$1087),0)</f>
        <v>6.6651787749861538E-2</v>
      </c>
      <c r="G236" s="6">
        <f>IF(logVir!G236&lt;&gt;0,logVir!G236-logVir!G$1087-0.5*(SKir!G236+SKir!G$1087)*(logKir!G236-logKir!G$1087)-0.5*(SLir!G236+SLir!G$1087)*(logHir!G236-logHir!G$1087)-0.5*(SLir!G236+SLir!G$1087)*(logQir!G236-logQir!G$1087),0)</f>
        <v>7.7218883815136169E-2</v>
      </c>
      <c r="H236" s="6">
        <f>IF(logVir!H236&lt;&gt;0,logVir!H236-logVir!H$1087-0.5*(SKir!H236+SKir!H$1087)*(logKir!H236-logKir!H$1087)-0.5*(SLir!H236+SLir!H$1087)*(logHir!H236-logHir!H$1087)-0.5*(SLir!H236+SLir!H$1087)*(logQir!H236-logQir!H$1087),0)</f>
        <v>-5.4990364057823919E-2</v>
      </c>
      <c r="I236" s="6">
        <f>IF(logVir!I236&lt;&gt;0,logVir!I236-logVir!I$1087-0.5*(SKir!I236+SKir!I$1087)*(logKir!I236-logKir!I$1087)-0.5*(SLir!I236+SLir!I$1087)*(logHir!I236-logHir!I$1087)-0.5*(SLir!I236+SLir!I$1087)*(logQir!I236-logQir!I$1087),0)</f>
        <v>3.5753179964525442E-2</v>
      </c>
    </row>
    <row r="237" spans="1:9" x14ac:dyDescent="0.15">
      <c r="A237" s="1">
        <v>11</v>
      </c>
      <c r="B237" s="1" t="s">
        <v>109</v>
      </c>
      <c r="C237" s="1">
        <v>4</v>
      </c>
      <c r="D237" s="1" t="s">
        <v>156</v>
      </c>
      <c r="E237" s="6">
        <f>IF(logVir!E237&lt;&gt;0,logVir!E237-logVir!E$1088-0.5*(SKir!E237+SKir!E$1088)*(logKir!E237-logKir!E$1088)-0.5*(SLir!E237+SLir!E$1088)*(logHir!E237-logHir!E$1088)-0.5*(SLir!E237+SLir!E$1088)*(logQir!E237-logQir!E$1088),0)</f>
        <v>9.6648589636375168E-2</v>
      </c>
      <c r="F237" s="6">
        <f>IF(logVir!F237&lt;&gt;0,logVir!F237-logVir!F$1088-0.5*(SKir!F237+SKir!F$1088)*(logKir!F237-logKir!F$1088)-0.5*(SLir!F237+SLir!F$1088)*(logHir!F237-logHir!F$1088)-0.5*(SLir!F237+SLir!F$1088)*(logQir!F237-logQir!F$1088),0)</f>
        <v>2.3215640597616015E-2</v>
      </c>
      <c r="G237" s="6">
        <f>IF(logVir!G237&lt;&gt;0,logVir!G237-logVir!G$1088-0.5*(SKir!G237+SKir!G$1088)*(logKir!G237-logKir!G$1088)-0.5*(SLir!G237+SLir!G$1088)*(logHir!G237-logHir!G$1088)-0.5*(SLir!G237+SLir!G$1088)*(logQir!G237-logQir!G$1088),0)</f>
        <v>0.11296872316043467</v>
      </c>
      <c r="H237" s="6">
        <f>IF(logVir!H237&lt;&gt;0,logVir!H237-logVir!H$1088-0.5*(SKir!H237+SKir!H$1088)*(logKir!H237-logKir!H$1088)-0.5*(SLir!H237+SLir!H$1088)*(logHir!H237-logHir!H$1088)-0.5*(SLir!H237+SLir!H$1088)*(logQir!H237-logQir!H$1088),0)</f>
        <v>0.15787189902782783</v>
      </c>
      <c r="I237" s="6">
        <f>IF(logVir!I237&lt;&gt;0,logVir!I237-logVir!I$1088-0.5*(SKir!I237+SKir!I$1088)*(logKir!I237-logKir!I$1088)-0.5*(SLir!I237+SLir!I$1088)*(logHir!I237-logHir!I$1088)-0.5*(SLir!I237+SLir!I$1088)*(logQir!I237-logQir!I$1088),0)</f>
        <v>0.30233860071765539</v>
      </c>
    </row>
    <row r="238" spans="1:9" x14ac:dyDescent="0.15">
      <c r="A238" s="1">
        <v>11</v>
      </c>
      <c r="B238" s="1" t="s">
        <v>109</v>
      </c>
      <c r="C238" s="1">
        <v>5</v>
      </c>
      <c r="D238" s="1" t="s">
        <v>157</v>
      </c>
      <c r="E238" s="6">
        <f>IF(logVir!E238&lt;&gt;0,logVir!E238-logVir!E$1089-0.5*(SKir!E238+SKir!E$1089)*(logKir!E238-logKir!E$1089)-0.5*(SLir!E238+SLir!E$1089)*(logHir!E238-logHir!E$1089)-0.5*(SLir!E238+SLir!E$1089)*(logQir!E238-logQir!E$1089),0)</f>
        <v>0.32846344783387821</v>
      </c>
      <c r="F238" s="6">
        <f>IF(logVir!F238&lt;&gt;0,logVir!F238-logVir!F$1089-0.5*(SKir!F238+SKir!F$1089)*(logKir!F238-logKir!F$1089)-0.5*(SLir!F238+SLir!F$1089)*(logHir!F238-logHir!F$1089)-0.5*(SLir!F238+SLir!F$1089)*(logQir!F238-logQir!F$1089),0)</f>
        <v>0.16303158625757225</v>
      </c>
      <c r="G238" s="6">
        <f>IF(logVir!G238&lt;&gt;0,logVir!G238-logVir!G$1089-0.5*(SKir!G238+SKir!G$1089)*(logKir!G238-logKir!G$1089)-0.5*(SLir!G238+SLir!G$1089)*(logHir!G238-logHir!G$1089)-0.5*(SLir!G238+SLir!G$1089)*(logQir!G238-logQir!G$1089),0)</f>
        <v>0.18186610206388698</v>
      </c>
      <c r="H238" s="6">
        <f>IF(logVir!H238&lt;&gt;0,logVir!H238-logVir!H$1089-0.5*(SKir!H238+SKir!H$1089)*(logKir!H238-logKir!H$1089)-0.5*(SLir!H238+SLir!H$1089)*(logHir!H238-logHir!H$1089)-0.5*(SLir!H238+SLir!H$1089)*(logQir!H238-logQir!H$1089),0)</f>
        <v>4.5601527598763993E-2</v>
      </c>
      <c r="I238" s="6">
        <f>IF(logVir!I238&lt;&gt;0,logVir!I238-logVir!I$1089-0.5*(SKir!I238+SKir!I$1089)*(logKir!I238-logKir!I$1089)-0.5*(SLir!I238+SLir!I$1089)*(logHir!I238-logHir!I$1089)-0.5*(SLir!I238+SLir!I$1089)*(logQir!I238-logQir!I$1089),0)</f>
        <v>0.2566483556449376</v>
      </c>
    </row>
    <row r="239" spans="1:9" x14ac:dyDescent="0.15">
      <c r="A239" s="1">
        <v>11</v>
      </c>
      <c r="B239" s="1" t="s">
        <v>109</v>
      </c>
      <c r="C239" s="1">
        <v>6</v>
      </c>
      <c r="D239" s="1" t="s">
        <v>49</v>
      </c>
      <c r="E239" s="6">
        <f>IF(logVir!E239&lt;&gt;0,logVir!E239-logVir!E$1090-0.5*(SKir!E239+SKir!E$1090)*(logKir!E239-logKir!E$1090)-0.5*(SLir!E239+SLir!E$1090)*(logHir!E239-logHir!E$1090)-0.5*(SLir!E239+SLir!E$1090)*(logQir!E239-logQir!E$1090),0)</f>
        <v>0.81954128767093393</v>
      </c>
      <c r="F239" s="6">
        <f>IF(logVir!F239&lt;&gt;0,logVir!F239-logVir!F$1090-0.5*(SKir!F239+SKir!F$1090)*(logKir!F239-logKir!F$1090)-0.5*(SLir!F239+SLir!F$1090)*(logHir!F239-logHir!F$1090)-0.5*(SLir!F239+SLir!F$1090)*(logQir!F239-logQir!F$1090),0)</f>
        <v>0.65992210252470029</v>
      </c>
      <c r="G239" s="6">
        <f>IF(logVir!G239&lt;&gt;0,logVir!G239-logVir!G$1090-0.5*(SKir!G239+SKir!G$1090)*(logKir!G239-logKir!G$1090)-0.5*(SLir!G239+SLir!G$1090)*(logHir!G239-logHir!G$1090)-0.5*(SLir!G239+SLir!G$1090)*(logQir!G239-logQir!G$1090),0)</f>
        <v>0.59612813147708166</v>
      </c>
      <c r="H239" s="6">
        <f>IF(logVir!H239&lt;&gt;0,logVir!H239-logVir!H$1090-0.5*(SKir!H239+SKir!H$1090)*(logKir!H239-logKir!H$1090)-0.5*(SLir!H239+SLir!H$1090)*(logHir!H239-logHir!H$1090)-0.5*(SLir!H239+SLir!H$1090)*(logQir!H239-logQir!H$1090),0)</f>
        <v>0.48086263141725688</v>
      </c>
      <c r="I239" s="6">
        <f>IF(logVir!I239&lt;&gt;0,logVir!I239-logVir!I$1090-0.5*(SKir!I239+SKir!I$1090)*(logKir!I239-logKir!I$1090)-0.5*(SLir!I239+SLir!I$1090)*(logHir!I239-logHir!I$1090)-0.5*(SLir!I239+SLir!I$1090)*(logQir!I239-logQir!I$1090),0)</f>
        <v>0.61981073705387491</v>
      </c>
    </row>
    <row r="240" spans="1:9" x14ac:dyDescent="0.15">
      <c r="A240" s="1">
        <v>11</v>
      </c>
      <c r="B240" s="1" t="s">
        <v>109</v>
      </c>
      <c r="C240" s="1">
        <v>7</v>
      </c>
      <c r="D240" s="1" t="s">
        <v>158</v>
      </c>
      <c r="E240" s="6">
        <f>IF(logVir!E240&lt;&gt;0,logVir!E240-logVir!E$1091-0.5*(SKir!E240+SKir!E$1091)*(logKir!E240-logKir!E$1091)-0.5*(SLir!E240+SLir!E$1091)*(logHir!E240-logHir!E$1091)-0.5*(SLir!E240+SLir!E$1091)*(logQir!E240-logQir!E$1091),0)</f>
        <v>-1.546519999347544E-2</v>
      </c>
      <c r="F240" s="6">
        <f>IF(logVir!F240&lt;&gt;0,logVir!F240-logVir!F$1091-0.5*(SKir!F240+SKir!F$1091)*(logKir!F240-logKir!F$1091)-0.5*(SLir!F240+SLir!F$1091)*(logHir!F240-logHir!F$1091)-0.5*(SLir!F240+SLir!F$1091)*(logQir!F240-logQir!F$1091),0)</f>
        <v>-1.6954760220040215</v>
      </c>
      <c r="G240" s="6">
        <f>IF(logVir!G240&lt;&gt;0,logVir!G240-logVir!G$1091-0.5*(SKir!G240+SKir!G$1091)*(logKir!G240-logKir!G$1091)-0.5*(SLir!G240+SLir!G$1091)*(logHir!G240-logHir!G$1091)-0.5*(SLir!G240+SLir!G$1091)*(logQir!G240-logQir!G$1091),0)</f>
        <v>-0.32652744380108345</v>
      </c>
      <c r="H240" s="6">
        <f>IF(logVir!H240&lt;&gt;0,logVir!H240-logVir!H$1091-0.5*(SKir!H240+SKir!H$1091)*(logKir!H240-logKir!H$1091)-0.5*(SLir!H240+SLir!H$1091)*(logHir!H240-logHir!H$1091)-0.5*(SLir!H240+SLir!H$1091)*(logQir!H240-logQir!H$1091),0)</f>
        <v>-0.35157991710864112</v>
      </c>
      <c r="I240" s="6">
        <f>IF(logVir!I240&lt;&gt;0,logVir!I240-logVir!I$1091-0.5*(SKir!I240+SKir!I$1091)*(logKir!I240-logKir!I$1091)-0.5*(SLir!I240+SLir!I$1091)*(logHir!I240-logHir!I$1091)-0.5*(SLir!I240+SLir!I$1091)*(logQir!I240-logQir!I$1091),0)</f>
        <v>-0.18161961754794076</v>
      </c>
    </row>
    <row r="241" spans="1:9" x14ac:dyDescent="0.15">
      <c r="A241" s="1">
        <v>11</v>
      </c>
      <c r="B241" s="1" t="s">
        <v>109</v>
      </c>
      <c r="C241" s="1">
        <v>8</v>
      </c>
      <c r="D241" s="1" t="s">
        <v>159</v>
      </c>
      <c r="E241" s="6">
        <f>IF(logVir!E241&lt;&gt;0,logVir!E241-logVir!E$1092-0.5*(SKir!E241+SKir!E$1092)*(logKir!E241-logKir!E$1092)-0.5*(SLir!E241+SLir!E$1092)*(logHir!E241-logHir!E$1092)-0.5*(SLir!E241+SLir!E$1092)*(logQir!E241-logQir!E$1092),0)</f>
        <v>0.13451668497885691</v>
      </c>
      <c r="F241" s="6">
        <f>IF(logVir!F241&lt;&gt;0,logVir!F241-logVir!F$1092-0.5*(SKir!F241+SKir!F$1092)*(logKir!F241-logKir!F$1092)-0.5*(SLir!F241+SLir!F$1092)*(logHir!F241-logHir!F$1092)-0.5*(SLir!F241+SLir!F$1092)*(logQir!F241-logQir!F$1092),0)</f>
        <v>0.28276678323322013</v>
      </c>
      <c r="G241" s="6">
        <f>IF(logVir!G241&lt;&gt;0,logVir!G241-logVir!G$1092-0.5*(SKir!G241+SKir!G$1092)*(logKir!G241-logKir!G$1092)-0.5*(SLir!G241+SLir!G$1092)*(logHir!G241-logHir!G$1092)-0.5*(SLir!G241+SLir!G$1092)*(logQir!G241-logQir!G$1092),0)</f>
        <v>0.26614436658603352</v>
      </c>
      <c r="H241" s="6">
        <f>IF(logVir!H241&lt;&gt;0,logVir!H241-logVir!H$1092-0.5*(SKir!H241+SKir!H$1092)*(logKir!H241-logKir!H$1092)-0.5*(SLir!H241+SLir!H$1092)*(logHir!H241-logHir!H$1092)-0.5*(SLir!H241+SLir!H$1092)*(logQir!H241-logQir!H$1092),0)</f>
        <v>6.9116296755471901E-2</v>
      </c>
      <c r="I241" s="6">
        <f>IF(logVir!I241&lt;&gt;0,logVir!I241-logVir!I$1092-0.5*(SKir!I241+SKir!I$1092)*(logKir!I241-logKir!I$1092)-0.5*(SLir!I241+SLir!I$1092)*(logHir!I241-logHir!I$1092)-0.5*(SLir!I241+SLir!I$1092)*(logQir!I241-logQir!I$1092),0)</f>
        <v>0.19685157887786581</v>
      </c>
    </row>
    <row r="242" spans="1:9" x14ac:dyDescent="0.15">
      <c r="A242" s="1">
        <v>11</v>
      </c>
      <c r="B242" s="1" t="s">
        <v>109</v>
      </c>
      <c r="C242" s="1">
        <v>9</v>
      </c>
      <c r="D242" s="1" t="s">
        <v>160</v>
      </c>
      <c r="E242" s="6">
        <f>IF(logVir!E242&lt;&gt;0,logVir!E242-logVir!E$1093-0.5*(SKir!E242+SKir!E$1093)*(logKir!E242-logKir!E$1093)-0.5*(SLir!E242+SLir!E$1093)*(logHir!E242-logHir!E$1093)-0.5*(SLir!E242+SLir!E$1093)*(logQir!E242-logQir!E$1093),0)</f>
        <v>2.3910761463073832E-2</v>
      </c>
      <c r="F242" s="6">
        <f>IF(logVir!F242&lt;&gt;0,logVir!F242-logVir!F$1093-0.5*(SKir!F242+SKir!F$1093)*(logKir!F242-logKir!F$1093)-0.5*(SLir!F242+SLir!F$1093)*(logHir!F242-logHir!F$1093)-0.5*(SLir!F242+SLir!F$1093)*(logQir!F242-logQir!F$1093),0)</f>
        <v>-0.13257587714354302</v>
      </c>
      <c r="G242" s="6">
        <f>IF(logVir!G242&lt;&gt;0,logVir!G242-logVir!G$1093-0.5*(SKir!G242+SKir!G$1093)*(logKir!G242-logKir!G$1093)-0.5*(SLir!G242+SLir!G$1093)*(logHir!G242-logHir!G$1093)-0.5*(SLir!G242+SLir!G$1093)*(logQir!G242-logQir!G$1093),0)</f>
        <v>4.2592331660543971E-2</v>
      </c>
      <c r="H242" s="6">
        <f>IF(logVir!H242&lt;&gt;0,logVir!H242-logVir!H$1093-0.5*(SKir!H242+SKir!H$1093)*(logKir!H242-logKir!H$1093)-0.5*(SLir!H242+SLir!H$1093)*(logHir!H242-logHir!H$1093)-0.5*(SLir!H242+SLir!H$1093)*(logQir!H242-logQir!H$1093),0)</f>
        <v>-3.5704069254061152E-2</v>
      </c>
      <c r="I242" s="6">
        <f>IF(logVir!I242&lt;&gt;0,logVir!I242-logVir!I$1093-0.5*(SKir!I242+SKir!I$1093)*(logKir!I242-logKir!I$1093)-0.5*(SLir!I242+SLir!I$1093)*(logHir!I242-logHir!I$1093)-0.5*(SLir!I242+SLir!I$1093)*(logQir!I242-logQir!I$1093),0)</f>
        <v>1.069642017846246E-2</v>
      </c>
    </row>
    <row r="243" spans="1:9" x14ac:dyDescent="0.15">
      <c r="A243" s="1">
        <v>11</v>
      </c>
      <c r="B243" s="1" t="s">
        <v>109</v>
      </c>
      <c r="C243" s="1">
        <v>10</v>
      </c>
      <c r="D243" s="1" t="s">
        <v>161</v>
      </c>
      <c r="E243" s="6">
        <f>IF(logVir!E243&lt;&gt;0,logVir!E243-logVir!E$1094-0.5*(SKir!E243+SKir!E$1094)*(logKir!E243-logKir!E$1094)-0.5*(SLir!E243+SLir!E$1094)*(logHir!E243-logHir!E$1094)-0.5*(SLir!E243+SLir!E$1094)*(logQir!E243-logQir!E$1094),0)</f>
        <v>0.28124554649062411</v>
      </c>
      <c r="F243" s="6">
        <f>IF(logVir!F243&lt;&gt;0,logVir!F243-logVir!F$1094-0.5*(SKir!F243+SKir!F$1094)*(logKir!F243-logKir!F$1094)-0.5*(SLir!F243+SLir!F$1094)*(logHir!F243-logHir!F$1094)-0.5*(SLir!F243+SLir!F$1094)*(logQir!F243-logQir!F$1094),0)</f>
        <v>0.19431989841530117</v>
      </c>
      <c r="G243" s="6">
        <f>IF(logVir!G243&lt;&gt;0,logVir!G243-logVir!G$1094-0.5*(SKir!G243+SKir!G$1094)*(logKir!G243-logKir!G$1094)-0.5*(SLir!G243+SLir!G$1094)*(logHir!G243-logHir!G$1094)-0.5*(SLir!G243+SLir!G$1094)*(logQir!G243-logQir!G$1094),0)</f>
        <v>0.26873077856672639</v>
      </c>
      <c r="H243" s="6">
        <f>IF(logVir!H243&lt;&gt;0,logVir!H243-logVir!H$1094-0.5*(SKir!H243+SKir!H$1094)*(logKir!H243-logKir!H$1094)-0.5*(SLir!H243+SLir!H$1094)*(logHir!H243-logHir!H$1094)-0.5*(SLir!H243+SLir!H$1094)*(logQir!H243-logQir!H$1094),0)</f>
        <v>0.15689304841449228</v>
      </c>
      <c r="I243" s="6">
        <f>IF(logVir!I243&lt;&gt;0,logVir!I243-logVir!I$1094-0.5*(SKir!I243+SKir!I$1094)*(logKir!I243-logKir!I$1094)-0.5*(SLir!I243+SLir!I$1094)*(logHir!I243-logHir!I$1094)-0.5*(SLir!I243+SLir!I$1094)*(logQir!I243-logQir!I$1094),0)</f>
        <v>0.12558659726762014</v>
      </c>
    </row>
    <row r="244" spans="1:9" x14ac:dyDescent="0.15">
      <c r="A244" s="1">
        <v>11</v>
      </c>
      <c r="B244" s="1" t="s">
        <v>109</v>
      </c>
      <c r="C244" s="1">
        <v>11</v>
      </c>
      <c r="D244" s="1" t="s">
        <v>162</v>
      </c>
      <c r="E244" s="6">
        <f>IF(logVir!E244&lt;&gt;0,logVir!E244-logVir!E$1095-0.5*(SKir!E244+SKir!E$1095)*(logKir!E244-logKir!E$1095)-0.5*(SLir!E244+SLir!E$1095)*(logHir!E244-logHir!E$1095)-0.5*(SLir!E244+SLir!E$1095)*(logQir!E244-logQir!E$1095),0)</f>
        <v>0.19366054886319775</v>
      </c>
      <c r="F244" s="6">
        <f>IF(logVir!F244&lt;&gt;0,logVir!F244-logVir!F$1095-0.5*(SKir!F244+SKir!F$1095)*(logKir!F244-logKir!F$1095)-0.5*(SLir!F244+SLir!F$1095)*(logHir!F244-logHir!F$1095)-0.5*(SLir!F244+SLir!F$1095)*(logQir!F244-logQir!F$1095),0)</f>
        <v>0.10672328537388674</v>
      </c>
      <c r="G244" s="6">
        <f>IF(logVir!G244&lt;&gt;0,logVir!G244-logVir!G$1095-0.5*(SKir!G244+SKir!G$1095)*(logKir!G244-logKir!G$1095)-0.5*(SLir!G244+SLir!G$1095)*(logHir!G244-logHir!G$1095)-0.5*(SLir!G244+SLir!G$1095)*(logQir!G244-logQir!G$1095),0)</f>
        <v>0.1925275495597378</v>
      </c>
      <c r="H244" s="6">
        <f>IF(logVir!H244&lt;&gt;0,logVir!H244-logVir!H$1095-0.5*(SKir!H244+SKir!H$1095)*(logKir!H244-logKir!H$1095)-0.5*(SLir!H244+SLir!H$1095)*(logHir!H244-logHir!H$1095)-0.5*(SLir!H244+SLir!H$1095)*(logQir!H244-logQir!H$1095),0)</f>
        <v>3.2729368053537614E-2</v>
      </c>
      <c r="I244" s="6">
        <f>IF(logVir!I244&lt;&gt;0,logVir!I244-logVir!I$1095-0.5*(SKir!I244+SKir!I$1095)*(logKir!I244-logKir!I$1095)-0.5*(SLir!I244+SLir!I$1095)*(logHir!I244-logHir!I$1095)-0.5*(SLir!I244+SLir!I$1095)*(logQir!I244-logQir!I$1095),0)</f>
        <v>-2.5209109713680136E-2</v>
      </c>
    </row>
    <row r="245" spans="1:9" x14ac:dyDescent="0.15">
      <c r="A245" s="1">
        <v>11</v>
      </c>
      <c r="B245" s="1" t="s">
        <v>109</v>
      </c>
      <c r="C245" s="1">
        <v>12</v>
      </c>
      <c r="D245" s="1" t="s">
        <v>163</v>
      </c>
      <c r="E245" s="6">
        <f>IF(logVir!E245&lt;&gt;0,logVir!E245-logVir!E$1096-0.5*(SKir!E245+SKir!E$1096)*(logKir!E245-logKir!E$1096)-0.5*(SLir!E245+SLir!E$1096)*(logHir!E245-logHir!E$1096)-0.5*(SLir!E245+SLir!E$1096)*(logQir!E245-logQir!E$1096),0)</f>
        <v>0.45496384999478573</v>
      </c>
      <c r="F245" s="6">
        <f>IF(logVir!F245&lt;&gt;0,logVir!F245-logVir!F$1096-0.5*(SKir!F245+SKir!F$1096)*(logKir!F245-logKir!F$1096)-0.5*(SLir!F245+SLir!F$1096)*(logHir!F245-logHir!F$1096)-0.5*(SLir!F245+SLir!F$1096)*(logQir!F245-logQir!F$1096),0)</f>
        <v>5.089891303852162E-2</v>
      </c>
      <c r="G245" s="6">
        <f>IF(logVir!G245&lt;&gt;0,logVir!G245-logVir!G$1096-0.5*(SKir!G245+SKir!G$1096)*(logKir!G245-logKir!G$1096)-0.5*(SLir!G245+SLir!G$1096)*(logHir!G245-logHir!G$1096)-0.5*(SLir!G245+SLir!G$1096)*(logQir!G245-logQir!G$1096),0)</f>
        <v>0.16253385683681471</v>
      </c>
      <c r="H245" s="6">
        <f>IF(logVir!H245&lt;&gt;0,logVir!H245-logVir!H$1096-0.5*(SKir!H245+SKir!H$1096)*(logKir!H245-logKir!H$1096)-0.5*(SLir!H245+SLir!H$1096)*(logHir!H245-logHir!H$1096)-0.5*(SLir!H245+SLir!H$1096)*(logQir!H245-logQir!H$1096),0)</f>
        <v>-0.10352237972023347</v>
      </c>
      <c r="I245" s="6">
        <f>IF(logVir!I245&lt;&gt;0,logVir!I245-logVir!I$1096-0.5*(SKir!I245+SKir!I$1096)*(logKir!I245-logKir!I$1096)-0.5*(SLir!I245+SLir!I$1096)*(logHir!I245-logHir!I$1096)-0.5*(SLir!I245+SLir!I$1096)*(logQir!I245-logQir!I$1096),0)</f>
        <v>5.6147441722252209E-2</v>
      </c>
    </row>
    <row r="246" spans="1:9" x14ac:dyDescent="0.15">
      <c r="A246" s="1">
        <v>11</v>
      </c>
      <c r="B246" s="1" t="s">
        <v>109</v>
      </c>
      <c r="C246" s="1">
        <v>13</v>
      </c>
      <c r="D246" s="1" t="s">
        <v>164</v>
      </c>
      <c r="E246" s="6">
        <f>IF(logVir!E246&lt;&gt;0,logVir!E246-logVir!E$1097-0.5*(SKir!E246+SKir!E$1097)*(logKir!E246-logKir!E$1097)-0.5*(SLir!E246+SLir!E$1097)*(logHir!E246-logHir!E$1097)-0.5*(SLir!E246+SLir!E$1097)*(logQir!E246-logQir!E$1097),0)</f>
        <v>0.48070516262552487</v>
      </c>
      <c r="F246" s="6">
        <f>IF(logVir!F246&lt;&gt;0,logVir!F246-logVir!F$1097-0.5*(SKir!F246+SKir!F$1097)*(logKir!F246-logKir!F$1097)-0.5*(SLir!F246+SLir!F$1097)*(logHir!F246-logHir!F$1097)-0.5*(SLir!F246+SLir!F$1097)*(logQir!F246-logQir!F$1097),0)</f>
        <v>0.26287759642370639</v>
      </c>
      <c r="G246" s="6">
        <f>IF(logVir!G246&lt;&gt;0,logVir!G246-logVir!G$1097-0.5*(SKir!G246+SKir!G$1097)*(logKir!G246-logKir!G$1097)-0.5*(SLir!G246+SLir!G$1097)*(logHir!G246-logHir!G$1097)-0.5*(SLir!G246+SLir!G$1097)*(logQir!G246-logQir!G$1097),0)</f>
        <v>-5.2141884154673655E-2</v>
      </c>
      <c r="H246" s="6">
        <f>IF(logVir!H246&lt;&gt;0,logVir!H246-logVir!H$1097-0.5*(SKir!H246+SKir!H$1097)*(logKir!H246-logKir!H$1097)-0.5*(SLir!H246+SLir!H$1097)*(logHir!H246-logHir!H$1097)-0.5*(SLir!H246+SLir!H$1097)*(logQir!H246-logQir!H$1097),0)</f>
        <v>-0.31702835567088228</v>
      </c>
      <c r="I246" s="6">
        <f>IF(logVir!I246&lt;&gt;0,logVir!I246-logVir!I$1097-0.5*(SKir!I246+SKir!I$1097)*(logKir!I246-logKir!I$1097)-0.5*(SLir!I246+SLir!I$1097)*(logHir!I246-logHir!I$1097)-0.5*(SLir!I246+SLir!I$1097)*(logQir!I246-logQir!I$1097),0)</f>
        <v>-0.25282690950049191</v>
      </c>
    </row>
    <row r="247" spans="1:9" x14ac:dyDescent="0.15">
      <c r="A247" s="1">
        <v>11</v>
      </c>
      <c r="B247" s="1" t="s">
        <v>109</v>
      </c>
      <c r="C247" s="1">
        <v>14</v>
      </c>
      <c r="D247" s="1" t="s">
        <v>165</v>
      </c>
      <c r="E247" s="6">
        <f>IF(logVir!E247&lt;&gt;0,logVir!E247-logVir!E$1098-0.5*(SKir!E247+SKir!E$1098)*(logKir!E247-logKir!E$1098)-0.5*(SLir!E247+SLir!E$1098)*(logHir!E247-logHir!E$1098)-0.5*(SLir!E247+SLir!E$1098)*(logQir!E247-logQir!E$1098),0)</f>
        <v>0.176636756757896</v>
      </c>
      <c r="F247" s="6">
        <f>IF(logVir!F247&lt;&gt;0,logVir!F247-logVir!F$1098-0.5*(SKir!F247+SKir!F$1098)*(logKir!F247-logKir!F$1098)-0.5*(SLir!F247+SLir!F$1098)*(logHir!F247-logHir!F$1098)-0.5*(SLir!F247+SLir!F$1098)*(logQir!F247-logQir!F$1098),0)</f>
        <v>0.2116719235057283</v>
      </c>
      <c r="G247" s="6">
        <f>IF(logVir!G247&lt;&gt;0,logVir!G247-logVir!G$1098-0.5*(SKir!G247+SKir!G$1098)*(logKir!G247-logKir!G$1098)-0.5*(SLir!G247+SLir!G$1098)*(logHir!G247-logHir!G$1098)-0.5*(SLir!G247+SLir!G$1098)*(logQir!G247-logQir!G$1098),0)</f>
        <v>0.27283983562674446</v>
      </c>
      <c r="H247" s="6">
        <f>IF(logVir!H247&lt;&gt;0,logVir!H247-logVir!H$1098-0.5*(SKir!H247+SKir!H$1098)*(logKir!H247-logKir!H$1098)-0.5*(SLir!H247+SLir!H$1098)*(logHir!H247-logHir!H$1098)-0.5*(SLir!H247+SLir!H$1098)*(logQir!H247-logQir!H$1098),0)</f>
        <v>-0.32607340459112288</v>
      </c>
      <c r="I247" s="6">
        <f>IF(logVir!I247&lt;&gt;0,logVir!I247-logVir!I$1098-0.5*(SKir!I247+SKir!I$1098)*(logKir!I247-logKir!I$1098)-0.5*(SLir!I247+SLir!I$1098)*(logHir!I247-logHir!I$1098)-0.5*(SLir!I247+SLir!I$1098)*(logQir!I247-logQir!I$1098),0)</f>
        <v>-0.14961471607651125</v>
      </c>
    </row>
    <row r="248" spans="1:9" x14ac:dyDescent="0.15">
      <c r="A248" s="1">
        <v>11</v>
      </c>
      <c r="B248" s="1" t="s">
        <v>109</v>
      </c>
      <c r="C248" s="1">
        <v>15</v>
      </c>
      <c r="D248" s="1" t="s">
        <v>166</v>
      </c>
      <c r="E248" s="6">
        <f>IF(logVir!E248&lt;&gt;0,logVir!E248-logVir!E$1099-0.5*(SKir!E248+SKir!E$1099)*(logKir!E248-logKir!E$1099)-0.5*(SLir!E248+SLir!E$1099)*(logHir!E248-logHir!E$1099)-0.5*(SLir!E248+SLir!E$1099)*(logQir!E248-logQir!E$1099),0)</f>
        <v>3.2239173432542581E-2</v>
      </c>
      <c r="F248" s="6">
        <f>IF(logVir!F248&lt;&gt;0,logVir!F248-logVir!F$1099-0.5*(SKir!F248+SKir!F$1099)*(logKir!F248-logKir!F$1099)-0.5*(SLir!F248+SLir!F$1099)*(logHir!F248-logHir!F$1099)-0.5*(SLir!F248+SLir!F$1099)*(logQir!F248-logQir!F$1099),0)</f>
        <v>2.7458277244092007E-2</v>
      </c>
      <c r="G248" s="6">
        <f>IF(logVir!G248&lt;&gt;0,logVir!G248-logVir!G$1099-0.5*(SKir!G248+SKir!G$1099)*(logKir!G248-logKir!G$1099)-0.5*(SLir!G248+SLir!G$1099)*(logHir!G248-logHir!G$1099)-0.5*(SLir!G248+SLir!G$1099)*(logQir!G248-logQir!G$1099),0)</f>
        <v>9.8622857859061545E-3</v>
      </c>
      <c r="H248" s="6">
        <f>IF(logVir!H248&lt;&gt;0,logVir!H248-logVir!H$1099-0.5*(SKir!H248+SKir!H$1099)*(logKir!H248-logKir!H$1099)-0.5*(SLir!H248+SLir!H$1099)*(logHir!H248-logHir!H$1099)-0.5*(SLir!H248+SLir!H$1099)*(logQir!H248-logQir!H$1099),0)</f>
        <v>9.1142165225751547E-3</v>
      </c>
      <c r="I248" s="6">
        <f>IF(logVir!I248&lt;&gt;0,logVir!I248-logVir!I$1099-0.5*(SKir!I248+SKir!I$1099)*(logKir!I248-logKir!I$1099)-0.5*(SLir!I248+SLir!I$1099)*(logHir!I248-logHir!I$1099)-0.5*(SLir!I248+SLir!I$1099)*(logQir!I248-logQir!I$1099),0)</f>
        <v>3.584575728513089E-2</v>
      </c>
    </row>
    <row r="249" spans="1:9" x14ac:dyDescent="0.15">
      <c r="A249" s="1">
        <v>11</v>
      </c>
      <c r="B249" s="1" t="s">
        <v>59</v>
      </c>
      <c r="C249" s="1">
        <v>16</v>
      </c>
      <c r="D249" s="1" t="s">
        <v>149</v>
      </c>
      <c r="E249" s="6">
        <f>IF(logVir!E249&lt;&gt;0,logVir!E249-logVir!E$1100-0.5*(SKir!E249+SKir!E$1100)*(logKir!E249-logKir!E$1100)-0.5*(SLir!E249+SLir!E$1100)*(logHir!E249-logHir!E$1100)-0.5*(SLir!E249+SLir!E$1100)*(logQir!E249-logQir!E$1100),0)</f>
        <v>0.12855427639802514</v>
      </c>
      <c r="F249" s="6">
        <f>IF(logVir!F249&lt;&gt;0,logVir!F249-logVir!F$1100-0.5*(SKir!F249+SKir!F$1100)*(logKir!F249-logKir!F$1100)-0.5*(SLir!F249+SLir!F$1100)*(logHir!F249-logHir!F$1100)-0.5*(SLir!F249+SLir!F$1100)*(logQir!F249-logQir!F$1100),0)</f>
        <v>0.10287545663768038</v>
      </c>
      <c r="G249" s="6">
        <f>IF(logVir!G249&lt;&gt;0,logVir!G249-logVir!G$1100-0.5*(SKir!G249+SKir!G$1100)*(logKir!G249-logKir!G$1100)-0.5*(SLir!G249+SLir!G$1100)*(logHir!G249-logHir!G$1100)-0.5*(SLir!G249+SLir!G$1100)*(logQir!G249-logQir!G$1100),0)</f>
        <v>3.5232136630935995E-2</v>
      </c>
      <c r="H249" s="6">
        <f>IF(logVir!H249&lt;&gt;0,logVir!H249-logVir!H$1100-0.5*(SKir!H249+SKir!H$1100)*(logKir!H249-logKir!H$1100)-0.5*(SLir!H249+SLir!H$1100)*(logHir!H249-logHir!H$1100)-0.5*(SLir!H249+SLir!H$1100)*(logQir!H249-logQir!H$1100),0)</f>
        <v>-0.11173511503211507</v>
      </c>
      <c r="I249" s="6">
        <f>IF(logVir!I249&lt;&gt;0,logVir!I249-logVir!I$1100-0.5*(SKir!I249+SKir!I$1100)*(logKir!I249-logKir!I$1100)-0.5*(SLir!I249+SLir!I$1100)*(logHir!I249-logHir!I$1100)-0.5*(SLir!I249+SLir!I$1100)*(logQir!I249-logQir!I$1100),0)</f>
        <v>9.450993415732762E-3</v>
      </c>
    </row>
    <row r="250" spans="1:9" x14ac:dyDescent="0.15">
      <c r="A250" s="1">
        <v>11</v>
      </c>
      <c r="B250" s="1" t="s">
        <v>59</v>
      </c>
      <c r="C250" s="1">
        <v>17</v>
      </c>
      <c r="D250" s="1" t="s">
        <v>150</v>
      </c>
      <c r="E250" s="6">
        <f>IF(logVir!E250&lt;&gt;0,logVir!E250-logVir!E$1101-0.5*(SKir!E250+SKir!E$1101)*(logKir!E250-logKir!E$1101)-0.5*(SLir!E250+SLir!E$1101)*(logHir!E250-logHir!E$1101)-0.5*(SLir!E250+SLir!E$1101)*(logQir!E250-logQir!E$1101),0)</f>
        <v>-6.3404110406590469E-2</v>
      </c>
      <c r="F250" s="6">
        <f>IF(logVir!F250&lt;&gt;0,logVir!F250-logVir!F$1101-0.5*(SKir!F250+SKir!F$1101)*(logKir!F250-logKir!F$1101)-0.5*(SLir!F250+SLir!F$1101)*(logHir!F250-logHir!F$1101)-0.5*(SLir!F250+SLir!F$1101)*(logQir!F250-logQir!F$1101),0)</f>
        <v>8.9384650649149827E-3</v>
      </c>
      <c r="G250" s="6">
        <f>IF(logVir!G250&lt;&gt;0,logVir!G250-logVir!G$1101-0.5*(SKir!G250+SKir!G$1101)*(logKir!G250-logKir!G$1101)-0.5*(SLir!G250+SLir!G$1101)*(logHir!G250-logHir!G$1101)-0.5*(SLir!G250+SLir!G$1101)*(logQir!G250-logQir!G$1101),0)</f>
        <v>-4.9749764790153209E-2</v>
      </c>
      <c r="H250" s="6">
        <f>IF(logVir!H250&lt;&gt;0,logVir!H250-logVir!H$1101-0.5*(SKir!H250+SKir!H$1101)*(logKir!H250-logKir!H$1101)-0.5*(SLir!H250+SLir!H$1101)*(logHir!H250-logHir!H$1101)-0.5*(SLir!H250+SLir!H$1101)*(logQir!H250-logQir!H$1101),0)</f>
        <v>-0.1157824330571611</v>
      </c>
      <c r="I250" s="6">
        <f>IF(logVir!I250&lt;&gt;0,logVir!I250-logVir!I$1101-0.5*(SKir!I250+SKir!I$1101)*(logKir!I250-logKir!I$1101)-0.5*(SLir!I250+SLir!I$1101)*(logHir!I250-logHir!I$1101)-0.5*(SLir!I250+SLir!I$1101)*(logQir!I250-logQir!I$1101),0)</f>
        <v>-0.34790610755046864</v>
      </c>
    </row>
    <row r="251" spans="1:9" x14ac:dyDescent="0.15">
      <c r="A251" s="1">
        <v>11</v>
      </c>
      <c r="B251" s="1" t="s">
        <v>59</v>
      </c>
      <c r="C251" s="1">
        <v>18</v>
      </c>
      <c r="D251" s="1" t="s">
        <v>151</v>
      </c>
      <c r="E251" s="6">
        <f>IF(logVir!E251&lt;&gt;0,logVir!E251-logVir!E$1102-0.5*(SKir!E251+SKir!E$1102)*(logKir!E251-logKir!E$1102)-0.5*(SLir!E251+SLir!E$1102)*(logHir!E251-logHir!E$1102)-0.5*(SLir!E251+SLir!E$1102)*(logQir!E251-logQir!E$1102),0)</f>
        <v>-2.8204504797361155E-2</v>
      </c>
      <c r="F251" s="6">
        <f>IF(logVir!F251&lt;&gt;0,logVir!F251-logVir!F$1102-0.5*(SKir!F251+SKir!F$1102)*(logKir!F251-logKir!F$1102)-0.5*(SLir!F251+SLir!F$1102)*(logHir!F251-logHir!F$1102)-0.5*(SLir!F251+SLir!F$1102)*(logQir!F251-logQir!F$1102),0)</f>
        <v>-3.7397496932253083E-2</v>
      </c>
      <c r="G251" s="6">
        <f>IF(logVir!G251&lt;&gt;0,logVir!G251-logVir!G$1102-0.5*(SKir!G251+SKir!G$1102)*(logKir!G251-logKir!G$1102)-0.5*(SLir!G251+SLir!G$1102)*(logHir!G251-logHir!G$1102)-0.5*(SLir!G251+SLir!G$1102)*(logQir!G251-logQir!G$1102),0)</f>
        <v>0.14280777575798256</v>
      </c>
      <c r="H251" s="6">
        <f>IF(logVir!H251&lt;&gt;0,logVir!H251-logVir!H$1102-0.5*(SKir!H251+SKir!H$1102)*(logKir!H251-logKir!H$1102)-0.5*(SLir!H251+SLir!H$1102)*(logHir!H251-logHir!H$1102)-0.5*(SLir!H251+SLir!H$1102)*(logQir!H251-logQir!H$1102),0)</f>
        <v>0.11389301649701671</v>
      </c>
      <c r="I251" s="6">
        <f>IF(logVir!I251&lt;&gt;0,logVir!I251-logVir!I$1102-0.5*(SKir!I251+SKir!I$1102)*(logKir!I251-logKir!I$1102)-0.5*(SLir!I251+SLir!I$1102)*(logHir!I251-logHir!I$1102)-0.5*(SLir!I251+SLir!I$1102)*(logQir!I251-logQir!I$1102),0)</f>
        <v>0.17058275296423608</v>
      </c>
    </row>
    <row r="252" spans="1:9" x14ac:dyDescent="0.15">
      <c r="A252" s="1">
        <v>11</v>
      </c>
      <c r="B252" s="1" t="s">
        <v>59</v>
      </c>
      <c r="C252" s="1">
        <v>19</v>
      </c>
      <c r="D252" s="1" t="s">
        <v>152</v>
      </c>
      <c r="E252" s="6">
        <f>IF(logVir!E252&lt;&gt;0,logVir!E252-logVir!E$1103-0.5*(SKir!E252+SKir!E$1103)*(logKir!E252-logKir!E$1103)-0.5*(SLir!E252+SLir!E$1103)*(logHir!E252-logHir!E$1103)-0.5*(SLir!E252+SLir!E$1103)*(logQir!E252-logQir!E$1103),0)</f>
        <v>-0.16487337759546994</v>
      </c>
      <c r="F252" s="6">
        <f>IF(logVir!F252&lt;&gt;0,logVir!F252-logVir!F$1103-0.5*(SKir!F252+SKir!F$1103)*(logKir!F252-logKir!F$1103)-0.5*(SLir!F252+SLir!F$1103)*(logHir!F252-logHir!F$1103)-0.5*(SLir!F252+SLir!F$1103)*(logQir!F252-logQir!F$1103),0)</f>
        <v>-0.38873787497760337</v>
      </c>
      <c r="G252" s="6">
        <f>IF(logVir!G252&lt;&gt;0,logVir!G252-logVir!G$1103-0.5*(SKir!G252+SKir!G$1103)*(logKir!G252-logKir!G$1103)-0.5*(SLir!G252+SLir!G$1103)*(logHir!G252-logHir!G$1103)-0.5*(SLir!G252+SLir!G$1103)*(logQir!G252-logQir!G$1103),0)</f>
        <v>0.22142134556664267</v>
      </c>
      <c r="H252" s="6">
        <f>IF(logVir!H252&lt;&gt;0,logVir!H252-logVir!H$1103-0.5*(SKir!H252+SKir!H$1103)*(logKir!H252-logKir!H$1103)-0.5*(SLir!H252+SLir!H$1103)*(logHir!H252-logHir!H$1103)-0.5*(SLir!H252+SLir!H$1103)*(logQir!H252-logQir!H$1103),0)</f>
        <v>4.9552625035606424E-2</v>
      </c>
      <c r="I252" s="6">
        <f>IF(logVir!I252&lt;&gt;0,logVir!I252-logVir!I$1103-0.5*(SKir!I252+SKir!I$1103)*(logKir!I252-logKir!I$1103)-0.5*(SLir!I252+SLir!I$1103)*(logHir!I252-logHir!I$1103)-0.5*(SLir!I252+SLir!I$1103)*(logQir!I252-logQir!I$1103),0)</f>
        <v>-5.6053157975777174E-2</v>
      </c>
    </row>
    <row r="253" spans="1:9" x14ac:dyDescent="0.15">
      <c r="A253" s="1">
        <v>11</v>
      </c>
      <c r="B253" s="1" t="s">
        <v>59</v>
      </c>
      <c r="C253" s="1">
        <v>20</v>
      </c>
      <c r="D253" s="1" t="s">
        <v>153</v>
      </c>
      <c r="E253" s="6">
        <f>IF(logVir!E253&lt;&gt;0,logVir!E253-logVir!E$1104-0.5*(SKir!E253+SKir!E$1104)*(logKir!E253-logKir!E$1104)-0.5*(SLir!E253+SLir!E$1104)*(logHir!E253-logHir!E$1104)-0.5*(SLir!E253+SLir!E$1104)*(logQir!E253-logQir!E$1104),0)</f>
        <v>-7.2798899620680868E-2</v>
      </c>
      <c r="F253" s="6">
        <f>IF(logVir!F253&lt;&gt;0,logVir!F253-logVir!F$1104-0.5*(SKir!F253+SKir!F$1104)*(logKir!F253-logKir!F$1104)-0.5*(SLir!F253+SLir!F$1104)*(logHir!F253-logHir!F$1104)-0.5*(SLir!F253+SLir!F$1104)*(logQir!F253-logQir!F$1104),0)</f>
        <v>9.5481848981631048E-2</v>
      </c>
      <c r="G253" s="6">
        <f>IF(logVir!G253&lt;&gt;0,logVir!G253-logVir!G$1104-0.5*(SKir!G253+SKir!G$1104)*(logKir!G253-logKir!G$1104)-0.5*(SLir!G253+SLir!G$1104)*(logHir!G253-logHir!G$1104)-0.5*(SLir!G253+SLir!G$1104)*(logQir!G253-logQir!G$1104),0)</f>
        <v>6.7795752721705502E-2</v>
      </c>
      <c r="H253" s="6">
        <f>IF(logVir!H253&lt;&gt;0,logVir!H253-logVir!H$1104-0.5*(SKir!H253+SKir!H$1104)*(logKir!H253-logKir!H$1104)-0.5*(SLir!H253+SLir!H$1104)*(logHir!H253-logHir!H$1104)-0.5*(SLir!H253+SLir!H$1104)*(logQir!H253-logQir!H$1104),0)</f>
        <v>7.4234040644187885E-2</v>
      </c>
      <c r="I253" s="6">
        <f>IF(logVir!I253&lt;&gt;0,logVir!I253-logVir!I$1104-0.5*(SKir!I253+SKir!I$1104)*(logKir!I253-logKir!I$1104)-0.5*(SLir!I253+SLir!I$1104)*(logHir!I253-logHir!I$1104)-0.5*(SLir!I253+SLir!I$1104)*(logQir!I253-logQir!I$1104),0)</f>
        <v>-1.9155396106163021E-2</v>
      </c>
    </row>
    <row r="254" spans="1:9" x14ac:dyDescent="0.15">
      <c r="A254" s="1">
        <v>11</v>
      </c>
      <c r="B254" s="1" t="s">
        <v>59</v>
      </c>
      <c r="C254" s="1">
        <v>21</v>
      </c>
      <c r="D254" s="1" t="s">
        <v>154</v>
      </c>
      <c r="E254" s="6">
        <f>IF(logVir!E254&lt;&gt;0,logVir!E254-logVir!E$1105-0.5*(SKir!E254+SKir!E$1105)*(logKir!E254-logKir!E$1105)-0.5*(SLir!E254+SLir!E$1105)*(logHir!E254-logHir!E$1105)-0.5*(SLir!E254+SLir!E$1105)*(logQir!E254-logQir!E$1105),0)</f>
        <v>-0.32249815723629593</v>
      </c>
      <c r="F254" s="6">
        <f>IF(logVir!F254&lt;&gt;0,logVir!F254-logVir!F$1105-0.5*(SKir!F254+SKir!F$1105)*(logKir!F254-logKir!F$1105)-0.5*(SLir!F254+SLir!F$1105)*(logHir!F254-logHir!F$1105)-0.5*(SLir!F254+SLir!F$1105)*(logQir!F254-logQir!F$1105),0)</f>
        <v>3.4539686631672395E-2</v>
      </c>
      <c r="G254" s="6">
        <f>IF(logVir!G254&lt;&gt;0,logVir!G254-logVir!G$1105-0.5*(SKir!G254+SKir!G$1105)*(logKir!G254-logKir!G$1105)-0.5*(SLir!G254+SLir!G$1105)*(logHir!G254-logHir!G$1105)-0.5*(SLir!G254+SLir!G$1105)*(logQir!G254-logQir!G$1105),0)</f>
        <v>1.5434545009258033E-2</v>
      </c>
      <c r="H254" s="6">
        <f>IF(logVir!H254&lt;&gt;0,logVir!H254-logVir!H$1105-0.5*(SKir!H254+SKir!H$1105)*(logKir!H254-logKir!H$1105)-0.5*(SLir!H254+SLir!H$1105)*(logHir!H254-logHir!H$1105)-0.5*(SLir!H254+SLir!H$1105)*(logQir!H254-logQir!H$1105),0)</f>
        <v>-0.12195363834641978</v>
      </c>
      <c r="I254" s="6">
        <f>IF(logVir!I254&lt;&gt;0,logVir!I254-logVir!I$1105-0.5*(SKir!I254+SKir!I$1105)*(logKir!I254-logKir!I$1105)-0.5*(SLir!I254+SLir!I$1105)*(logHir!I254-logHir!I$1105)-0.5*(SLir!I254+SLir!I$1105)*(logQir!I254-logQir!I$1105),0)</f>
        <v>-0.36001621925045879</v>
      </c>
    </row>
    <row r="255" spans="1:9" x14ac:dyDescent="0.15">
      <c r="A255" s="1">
        <v>11</v>
      </c>
      <c r="B255" s="1" t="s">
        <v>10</v>
      </c>
      <c r="C255" s="1">
        <v>22</v>
      </c>
      <c r="D255" s="1" t="s">
        <v>146</v>
      </c>
      <c r="E255" s="6">
        <f>IF(logVir!E255&lt;&gt;0,logVir!E255-logVir!E$1106-0.5*(SKir!E255+SKir!E$1106)*(logKir!E255-logKir!E$1106)-0.5*(SLir!E255+SLir!E$1106)*(logHir!E255-logHir!E$1106)-0.5*(SLir!E255+SLir!E$1106)*(logQir!E255-logQir!E$1106),0)</f>
        <v>6.2391926311238306E-2</v>
      </c>
      <c r="F255" s="6">
        <f>IF(logVir!F255&lt;&gt;0,logVir!F255-logVir!F$1106-0.5*(SKir!F255+SKir!F$1106)*(logKir!F255-logKir!F$1106)-0.5*(SLir!F255+SLir!F$1106)*(logHir!F255-logHir!F$1106)-0.5*(SLir!F255+SLir!F$1106)*(logQir!F255-logQir!F$1106),0)</f>
        <v>-1.4934880023346815E-2</v>
      </c>
      <c r="G255" s="6">
        <f>IF(logVir!G255&lt;&gt;0,logVir!G255-logVir!G$1106-0.5*(SKir!G255+SKir!G$1106)*(logKir!G255-logKir!G$1106)-0.5*(SLir!G255+SLir!G$1106)*(logHir!G255-logHir!G$1106)-0.5*(SLir!G255+SLir!G$1106)*(logQir!G255-logQir!G$1106),0)</f>
        <v>4.7132872093571934E-2</v>
      </c>
      <c r="H255" s="6">
        <f>IF(logVir!H255&lt;&gt;0,logVir!H255-logVir!H$1106-0.5*(SKir!H255+SKir!H$1106)*(logKir!H255-logKir!H$1106)-0.5*(SLir!H255+SLir!H$1106)*(logHir!H255-logHir!H$1106)-0.5*(SLir!H255+SLir!H$1106)*(logQir!H255-logQir!H$1106),0)</f>
        <v>5.7373613863635195E-2</v>
      </c>
      <c r="I255" s="6">
        <f>IF(logVir!I255&lt;&gt;0,logVir!I255-logVir!I$1106-0.5*(SKir!I255+SKir!I$1106)*(logKir!I255-logKir!I$1106)-0.5*(SLir!I255+SLir!I$1106)*(logHir!I255-logHir!I$1106)-0.5*(SLir!I255+SLir!I$1106)*(logQir!I255-logQir!I$1106),0)</f>
        <v>0.12885440453445041</v>
      </c>
    </row>
    <row r="256" spans="1:9" x14ac:dyDescent="0.15">
      <c r="A256" s="1">
        <v>11</v>
      </c>
      <c r="B256" s="1" t="s">
        <v>10</v>
      </c>
      <c r="C256" s="1">
        <v>23</v>
      </c>
      <c r="D256" s="1" t="s">
        <v>167</v>
      </c>
      <c r="E256" s="6">
        <f>IF(logVir!E256&lt;&gt;0,logVir!E256-logVir!E$1107-0.5*(SKir!E256+SKir!E$1107)*(logKir!E256-logKir!E$1107)-0.5*(SLir!E256+SLir!E$1107)*(logHir!E256-logHir!E$1107)-0.5*(SLir!E256+SLir!E$1107)*(logQir!E256-logQir!E$1107),0)</f>
        <v>-0.13528725507921743</v>
      </c>
      <c r="F256" s="6">
        <f>IF(logVir!F256&lt;&gt;0,logVir!F256-logVir!F$1107-0.5*(SKir!F256+SKir!F$1107)*(logKir!F256-logKir!F$1107)-0.5*(SLir!F256+SLir!F$1107)*(logHir!F256-logHir!F$1107)-0.5*(SLir!F256+SLir!F$1107)*(logQir!F256-logQir!F$1107),0)</f>
        <v>-0.15267491819993909</v>
      </c>
      <c r="G256" s="6">
        <f>IF(logVir!G256&lt;&gt;0,logVir!G256-logVir!G$1107-0.5*(SKir!G256+SKir!G$1107)*(logKir!G256-logKir!G$1107)-0.5*(SLir!G256+SLir!G$1107)*(logHir!G256-logHir!G$1107)-0.5*(SLir!G256+SLir!G$1107)*(logQir!G256-logQir!G$1107),0)</f>
        <v>-3.3908659610515306E-2</v>
      </c>
      <c r="H256" s="6">
        <f>IF(logVir!H256&lt;&gt;0,logVir!H256-logVir!H$1107-0.5*(SKir!H256+SKir!H$1107)*(logKir!H256-logKir!H$1107)-0.5*(SLir!H256+SLir!H$1107)*(logHir!H256-logHir!H$1107)-0.5*(SLir!H256+SLir!H$1107)*(logQir!H256-logQir!H$1107),0)</f>
        <v>5.7497348201770784E-3</v>
      </c>
      <c r="I256" s="6">
        <f>IF(logVir!I256&lt;&gt;0,logVir!I256-logVir!I$1107-0.5*(SKir!I256+SKir!I$1107)*(logKir!I256-logKir!I$1107)-0.5*(SLir!I256+SLir!I$1107)*(logHir!I256-logHir!I$1107)-0.5*(SLir!I256+SLir!I$1107)*(logQir!I256-logQir!I$1107),0)</f>
        <v>6.8491496746624303E-2</v>
      </c>
    </row>
    <row r="257" spans="1:9" x14ac:dyDescent="0.15">
      <c r="A257" s="1">
        <v>12</v>
      </c>
      <c r="B257" s="1" t="s">
        <v>60</v>
      </c>
      <c r="C257" s="1">
        <v>1</v>
      </c>
      <c r="D257" s="1" t="s">
        <v>147</v>
      </c>
      <c r="E257" s="6">
        <f>IF(logVir!E257&lt;&gt;0,logVir!E257-logVir!E$1085-0.5*(SKir!E257+SKir!E$1085)*(logKir!E257-logKir!E$1085)-0.5*(SLir!E257+SLir!E$1085)*(logHir!E257-logHir!E$1085)-0.5*(SLir!E257+SLir!E$1085)*(logQir!E257-logQir!E$1085),0)</f>
        <v>-0.16248037859912595</v>
      </c>
      <c r="F257" s="6">
        <f>IF(logVir!F257&lt;&gt;0,logVir!F257-logVir!F$1085-0.5*(SKir!F257+SKir!F$1085)*(logKir!F257-logKir!F$1085)-0.5*(SLir!F257+SLir!F$1085)*(logHir!F257-logHir!F$1085)-0.5*(SLir!F257+SLir!F$1085)*(logQir!F257-logQir!F$1085),0)</f>
        <v>-2.034243166012769E-2</v>
      </c>
      <c r="G257" s="6">
        <f>IF(logVir!G257&lt;&gt;0,logVir!G257-logVir!G$1085-0.5*(SKir!G257+SKir!G$1085)*(logKir!G257-logKir!G$1085)-0.5*(SLir!G257+SLir!G$1085)*(logHir!G257-logHir!G$1085)-0.5*(SLir!G257+SLir!G$1085)*(logQir!G257-logQir!G$1085),0)</f>
        <v>0.16228701059201084</v>
      </c>
      <c r="H257" s="6">
        <f>IF(logVir!H257&lt;&gt;0,logVir!H257-logVir!H$1085-0.5*(SKir!H257+SKir!H$1085)*(logKir!H257-logKir!H$1085)-0.5*(SLir!H257+SLir!H$1085)*(logHir!H257-logHir!H$1085)-0.5*(SLir!H257+SLir!H$1085)*(logQir!H257-logQir!H$1085),0)</f>
        <v>0.33848522926386154</v>
      </c>
      <c r="I257" s="6">
        <f>IF(logVir!I257&lt;&gt;0,logVir!I257-logVir!I$1085-0.5*(SKir!I257+SKir!I$1085)*(logKir!I257-logKir!I$1085)-0.5*(SLir!I257+SLir!I$1085)*(logHir!I257-logHir!I$1085)-0.5*(SLir!I257+SLir!I$1085)*(logQir!I257-logQir!I$1085),0)</f>
        <v>0.42368901152878213</v>
      </c>
    </row>
    <row r="258" spans="1:9" x14ac:dyDescent="0.15">
      <c r="A258" s="1">
        <v>12</v>
      </c>
      <c r="B258" s="1" t="s">
        <v>60</v>
      </c>
      <c r="C258" s="1">
        <v>2</v>
      </c>
      <c r="D258" s="1" t="s">
        <v>148</v>
      </c>
      <c r="E258" s="6">
        <f>IF(logVir!E258&lt;&gt;0,logVir!E258-logVir!E$1086-0.5*(SKir!E258+SKir!E$1086)*(logKir!E258-logKir!E$1086)-0.5*(SLir!E258+SLir!E$1086)*(logHir!E258-logHir!E$1086)-0.5*(SLir!E258+SLir!E$1086)*(logQir!E258-logQir!E$1086),0)</f>
        <v>0.87907663078716303</v>
      </c>
      <c r="F258" s="6">
        <f>IF(logVir!F258&lt;&gt;0,logVir!F258-logVir!F$1086-0.5*(SKir!F258+SKir!F$1086)*(logKir!F258-logKir!F$1086)-0.5*(SLir!F258+SLir!F$1086)*(logHir!F258-logHir!F$1086)-0.5*(SLir!F258+SLir!F$1086)*(logQir!F258-logQir!F$1086),0)</f>
        <v>0.58953912873448122</v>
      </c>
      <c r="G258" s="6">
        <f>IF(logVir!G258&lt;&gt;0,logVir!G258-logVir!G$1086-0.5*(SKir!G258+SKir!G$1086)*(logKir!G258-logKir!G$1086)-0.5*(SLir!G258+SLir!G$1086)*(logHir!G258-logHir!G$1086)-0.5*(SLir!G258+SLir!G$1086)*(logQir!G258-logQir!G$1086),0)</f>
        <v>0.21536379417059776</v>
      </c>
      <c r="H258" s="6">
        <f>IF(logVir!H258&lt;&gt;0,logVir!H258-logVir!H$1086-0.5*(SKir!H258+SKir!H$1086)*(logKir!H258-logKir!H$1086)-0.5*(SLir!H258+SLir!H$1086)*(logHir!H258-logHir!H$1086)-0.5*(SLir!H258+SLir!H$1086)*(logQir!H258-logQir!H$1086),0)</f>
        <v>-2.2829766468080159E-3</v>
      </c>
      <c r="I258" s="6">
        <f>IF(logVir!I258&lt;&gt;0,logVir!I258-logVir!I$1086-0.5*(SKir!I258+SKir!I$1086)*(logKir!I258-logKir!I$1086)-0.5*(SLir!I258+SLir!I$1086)*(logHir!I258-logHir!I$1086)-0.5*(SLir!I258+SLir!I$1086)*(logQir!I258-logQir!I$1086),0)</f>
        <v>0.6156820856186036</v>
      </c>
    </row>
    <row r="259" spans="1:9" x14ac:dyDescent="0.15">
      <c r="A259" s="1">
        <v>12</v>
      </c>
      <c r="B259" s="1" t="s">
        <v>110</v>
      </c>
      <c r="C259" s="1">
        <v>3</v>
      </c>
      <c r="D259" s="1" t="s">
        <v>155</v>
      </c>
      <c r="E259" s="6">
        <f>IF(logVir!E259&lt;&gt;0,logVir!E259-logVir!E$1087-0.5*(SKir!E259+SKir!E$1087)*(logKir!E259-logKir!E$1087)-0.5*(SLir!E259+SLir!E$1087)*(logHir!E259-logHir!E$1087)-0.5*(SLir!E259+SLir!E$1087)*(logQir!E259-logQir!E$1087),0)</f>
        <v>-1.6394261866918614E-2</v>
      </c>
      <c r="F259" s="6">
        <f>IF(logVir!F259&lt;&gt;0,logVir!F259-logVir!F$1087-0.5*(SKir!F259+SKir!F$1087)*(logKir!F259-logKir!F$1087)-0.5*(SLir!F259+SLir!F$1087)*(logHir!F259-logHir!F$1087)-0.5*(SLir!F259+SLir!F$1087)*(logQir!F259-logQir!F$1087),0)</f>
        <v>9.3128775849615347E-2</v>
      </c>
      <c r="G259" s="6">
        <f>IF(logVir!G259&lt;&gt;0,logVir!G259-logVir!G$1087-0.5*(SKir!G259+SKir!G$1087)*(logKir!G259-logKir!G$1087)-0.5*(SLir!G259+SLir!G$1087)*(logHir!G259-logHir!G$1087)-0.5*(SLir!G259+SLir!G$1087)*(logQir!G259-logQir!G$1087),0)</f>
        <v>7.0327172475010691E-3</v>
      </c>
      <c r="H259" s="6">
        <f>IF(logVir!H259&lt;&gt;0,logVir!H259-logVir!H$1087-0.5*(SKir!H259+SKir!H$1087)*(logKir!H259-logKir!H$1087)-0.5*(SLir!H259+SLir!H$1087)*(logHir!H259-logHir!H$1087)-0.5*(SLir!H259+SLir!H$1087)*(logQir!H259-logQir!H$1087),0)</f>
        <v>-9.4126550688154342E-2</v>
      </c>
      <c r="I259" s="6">
        <f>IF(logVir!I259&lt;&gt;0,logVir!I259-logVir!I$1087-0.5*(SKir!I259+SKir!I$1087)*(logKir!I259-logKir!I$1087)-0.5*(SLir!I259+SLir!I$1087)*(logHir!I259-logHir!I$1087)-0.5*(SLir!I259+SLir!I$1087)*(logQir!I259-logQir!I$1087),0)</f>
        <v>0.17986020888398827</v>
      </c>
    </row>
    <row r="260" spans="1:9" x14ac:dyDescent="0.15">
      <c r="A260" s="1">
        <v>12</v>
      </c>
      <c r="B260" s="1" t="s">
        <v>110</v>
      </c>
      <c r="C260" s="1">
        <v>4</v>
      </c>
      <c r="D260" s="1" t="s">
        <v>156</v>
      </c>
      <c r="E260" s="6">
        <f>IF(logVir!E260&lt;&gt;0,logVir!E260-logVir!E$1088-0.5*(SKir!E260+SKir!E$1088)*(logKir!E260-logKir!E$1088)-0.5*(SLir!E260+SLir!E$1088)*(logHir!E260-logHir!E$1088)-0.5*(SLir!E260+SLir!E$1088)*(logQir!E260-logQir!E$1088),0)</f>
        <v>-0.12103192786029562</v>
      </c>
      <c r="F260" s="6">
        <f>IF(logVir!F260&lt;&gt;0,logVir!F260-logVir!F$1088-0.5*(SKir!F260+SKir!F$1088)*(logKir!F260-logKir!F$1088)-0.5*(SLir!F260+SLir!F$1088)*(logHir!F260-logHir!F$1088)-0.5*(SLir!F260+SLir!F$1088)*(logQir!F260-logQir!F$1088),0)</f>
        <v>-0.16387789936576452</v>
      </c>
      <c r="G260" s="6">
        <f>IF(logVir!G260&lt;&gt;0,logVir!G260-logVir!G$1088-0.5*(SKir!G260+SKir!G$1088)*(logKir!G260-logKir!G$1088)-0.5*(SLir!G260+SLir!G$1088)*(logHir!G260-logHir!G$1088)-0.5*(SLir!G260+SLir!G$1088)*(logQir!G260-logQir!G$1088),0)</f>
        <v>-2.865943301970663E-2</v>
      </c>
      <c r="H260" s="6">
        <f>IF(logVir!H260&lt;&gt;0,logVir!H260-logVir!H$1088-0.5*(SKir!H260+SKir!H$1088)*(logKir!H260-logKir!H$1088)-0.5*(SLir!H260+SLir!H$1088)*(logHir!H260-logHir!H$1088)-0.5*(SLir!H260+SLir!H$1088)*(logQir!H260-logQir!H$1088),0)</f>
        <v>-0.25975971402683151</v>
      </c>
      <c r="I260" s="6">
        <f>IF(logVir!I260&lt;&gt;0,logVir!I260-logVir!I$1088-0.5*(SKir!I260+SKir!I$1088)*(logKir!I260-logKir!I$1088)-0.5*(SLir!I260+SLir!I$1088)*(logHir!I260-logHir!I$1088)-0.5*(SLir!I260+SLir!I$1088)*(logQir!I260-logQir!I$1088),0)</f>
        <v>-0.22613026088181937</v>
      </c>
    </row>
    <row r="261" spans="1:9" x14ac:dyDescent="0.15">
      <c r="A261" s="1">
        <v>12</v>
      </c>
      <c r="B261" s="1" t="s">
        <v>110</v>
      </c>
      <c r="C261" s="1">
        <v>5</v>
      </c>
      <c r="D261" s="1" t="s">
        <v>157</v>
      </c>
      <c r="E261" s="6">
        <f>IF(logVir!E261&lt;&gt;0,logVir!E261-logVir!E$1089-0.5*(SKir!E261+SKir!E$1089)*(logKir!E261-logKir!E$1089)-0.5*(SLir!E261+SLir!E$1089)*(logHir!E261-logHir!E$1089)-0.5*(SLir!E261+SLir!E$1089)*(logQir!E261-logQir!E$1089),0)</f>
        <v>0.26069837741216095</v>
      </c>
      <c r="F261" s="6">
        <f>IF(logVir!F261&lt;&gt;0,logVir!F261-logVir!F$1089-0.5*(SKir!F261+SKir!F$1089)*(logKir!F261-logKir!F$1089)-0.5*(SLir!F261+SLir!F$1089)*(logHir!F261-logHir!F$1089)-0.5*(SLir!F261+SLir!F$1089)*(logQir!F261-logQir!F$1089),0)</f>
        <v>0.21214284322120724</v>
      </c>
      <c r="G261" s="6">
        <f>IF(logVir!G261&lt;&gt;0,logVir!G261-logVir!G$1089-0.5*(SKir!G261+SKir!G$1089)*(logKir!G261-logKir!G$1089)-0.5*(SLir!G261+SLir!G$1089)*(logHir!G261-logHir!G$1089)-0.5*(SLir!G261+SLir!G$1089)*(logQir!G261-logQir!G$1089),0)</f>
        <v>3.1272199017163174E-2</v>
      </c>
      <c r="H261" s="6">
        <f>IF(logVir!H261&lt;&gt;0,logVir!H261-logVir!H$1089-0.5*(SKir!H261+SKir!H$1089)*(logKir!H261-logKir!H$1089)-0.5*(SLir!H261+SLir!H$1089)*(logHir!H261-logHir!H$1089)-0.5*(SLir!H261+SLir!H$1089)*(logQir!H261-logQir!H$1089),0)</f>
        <v>-4.1881934552970741E-3</v>
      </c>
      <c r="I261" s="6">
        <f>IF(logVir!I261&lt;&gt;0,logVir!I261-logVir!I$1089-0.5*(SKir!I261+SKir!I$1089)*(logKir!I261-logKir!I$1089)-0.5*(SLir!I261+SLir!I$1089)*(logHir!I261-logHir!I$1089)-0.5*(SLir!I261+SLir!I$1089)*(logQir!I261-logQir!I$1089),0)</f>
        <v>7.8285512087342107E-2</v>
      </c>
    </row>
    <row r="262" spans="1:9" x14ac:dyDescent="0.15">
      <c r="A262" s="1">
        <v>12</v>
      </c>
      <c r="B262" s="1" t="s">
        <v>110</v>
      </c>
      <c r="C262" s="1">
        <v>6</v>
      </c>
      <c r="D262" s="1" t="s">
        <v>49</v>
      </c>
      <c r="E262" s="6">
        <f>IF(logVir!E262&lt;&gt;0,logVir!E262-logVir!E$1090-0.5*(SKir!E262+SKir!E$1090)*(logKir!E262-logKir!E$1090)-0.5*(SLir!E262+SLir!E$1090)*(logHir!E262-logHir!E$1090)-0.5*(SLir!E262+SLir!E$1090)*(logQir!E262-logQir!E$1090),0)</f>
        <v>3.1465196827617253E-2</v>
      </c>
      <c r="F262" s="6">
        <f>IF(logVir!F262&lt;&gt;0,logVir!F262-logVir!F$1090-0.5*(SKir!F262+SKir!F$1090)*(logKir!F262-logKir!F$1090)-0.5*(SLir!F262+SLir!F$1090)*(logHir!F262-logHir!F$1090)-0.5*(SLir!F262+SLir!F$1090)*(logQir!F262-logQir!F$1090),0)</f>
        <v>0.13320518355717698</v>
      </c>
      <c r="G262" s="6">
        <f>IF(logVir!G262&lt;&gt;0,logVir!G262-logVir!G$1090-0.5*(SKir!G262+SKir!G$1090)*(logKir!G262-logKir!G$1090)-0.5*(SLir!G262+SLir!G$1090)*(logHir!G262-logHir!G$1090)-0.5*(SLir!G262+SLir!G$1090)*(logQir!G262-logQir!G$1090),0)</f>
        <v>0.32005097145939937</v>
      </c>
      <c r="H262" s="6">
        <f>IF(logVir!H262&lt;&gt;0,logVir!H262-logVir!H$1090-0.5*(SKir!H262+SKir!H$1090)*(logKir!H262-logKir!H$1090)-0.5*(SLir!H262+SLir!H$1090)*(logHir!H262-logHir!H$1090)-0.5*(SLir!H262+SLir!H$1090)*(logQir!H262-logQir!H$1090),0)</f>
        <v>0.36315722687227492</v>
      </c>
      <c r="I262" s="6">
        <f>IF(logVir!I262&lt;&gt;0,logVir!I262-logVir!I$1090-0.5*(SKir!I262+SKir!I$1090)*(logKir!I262-logKir!I$1090)-0.5*(SLir!I262+SLir!I$1090)*(logHir!I262-logHir!I$1090)-0.5*(SLir!I262+SLir!I$1090)*(logQir!I262-logQir!I$1090),0)</f>
        <v>0.14083618277626297</v>
      </c>
    </row>
    <row r="263" spans="1:9" x14ac:dyDescent="0.15">
      <c r="A263" s="1">
        <v>12</v>
      </c>
      <c r="B263" s="1" t="s">
        <v>110</v>
      </c>
      <c r="C263" s="1">
        <v>7</v>
      </c>
      <c r="D263" s="1" t="s">
        <v>158</v>
      </c>
      <c r="E263" s="6">
        <f>IF(logVir!E263&lt;&gt;0,logVir!E263-logVir!E$1091-0.5*(SKir!E263+SKir!E$1091)*(logKir!E263-logKir!E$1091)-0.5*(SLir!E263+SLir!E$1091)*(logHir!E263-logHir!E$1091)-0.5*(SLir!E263+SLir!E$1091)*(logQir!E263-logQir!E$1091),0)</f>
        <v>0.45200040928109764</v>
      </c>
      <c r="F263" s="6">
        <f>IF(logVir!F263&lt;&gt;0,logVir!F263-logVir!F$1091-0.5*(SKir!F263+SKir!F$1091)*(logKir!F263-logKir!F$1091)-0.5*(SLir!F263+SLir!F$1091)*(logHir!F263-logHir!F$1091)-0.5*(SLir!F263+SLir!F$1091)*(logQir!F263-logQir!F$1091),0)</f>
        <v>0.75376621985832926</v>
      </c>
      <c r="G263" s="6">
        <f>IF(logVir!G263&lt;&gt;0,logVir!G263-logVir!G$1091-0.5*(SKir!G263+SKir!G$1091)*(logKir!G263-logKir!G$1091)-0.5*(SLir!G263+SLir!G$1091)*(logHir!G263-logHir!G$1091)-0.5*(SLir!G263+SLir!G$1091)*(logQir!G263-logQir!G$1091),0)</f>
        <v>0.93708081895936879</v>
      </c>
      <c r="H263" s="6">
        <f>IF(logVir!H263&lt;&gt;0,logVir!H263-logVir!H$1091-0.5*(SKir!H263+SKir!H$1091)*(logKir!H263-logKir!H$1091)-0.5*(SLir!H263+SLir!H$1091)*(logHir!H263-logHir!H$1091)-0.5*(SLir!H263+SLir!H$1091)*(logQir!H263-logQir!H$1091),0)</f>
        <v>0.77552429473351225</v>
      </c>
      <c r="I263" s="6">
        <f>IF(logVir!I263&lt;&gt;0,logVir!I263-logVir!I$1091-0.5*(SKir!I263+SKir!I$1091)*(logKir!I263-logKir!I$1091)-0.5*(SLir!I263+SLir!I$1091)*(logHir!I263-logHir!I$1091)-0.5*(SLir!I263+SLir!I$1091)*(logQir!I263-logQir!I$1091),0)</f>
        <v>1.3592134751462221</v>
      </c>
    </row>
    <row r="264" spans="1:9" x14ac:dyDescent="0.15">
      <c r="A264" s="1">
        <v>12</v>
      </c>
      <c r="B264" s="1" t="s">
        <v>110</v>
      </c>
      <c r="C264" s="1">
        <v>8</v>
      </c>
      <c r="D264" s="1" t="s">
        <v>159</v>
      </c>
      <c r="E264" s="6">
        <f>IF(logVir!E264&lt;&gt;0,logVir!E264-logVir!E$1092-0.5*(SKir!E264+SKir!E$1092)*(logKir!E264-logKir!E$1092)-0.5*(SLir!E264+SLir!E$1092)*(logHir!E264-logHir!E$1092)-0.5*(SLir!E264+SLir!E$1092)*(logQir!E264-logQir!E$1092),0)</f>
        <v>0.45163904433841817</v>
      </c>
      <c r="F264" s="6">
        <f>IF(logVir!F264&lt;&gt;0,logVir!F264-logVir!F$1092-0.5*(SKir!F264+SKir!F$1092)*(logKir!F264-logKir!F$1092)-0.5*(SLir!F264+SLir!F$1092)*(logHir!F264-logHir!F$1092)-0.5*(SLir!F264+SLir!F$1092)*(logQir!F264-logQir!F$1092),0)</f>
        <v>0.17123298689215333</v>
      </c>
      <c r="G264" s="6">
        <f>IF(logVir!G264&lt;&gt;0,logVir!G264-logVir!G$1092-0.5*(SKir!G264+SKir!G$1092)*(logKir!G264-logKir!G$1092)-0.5*(SLir!G264+SLir!G$1092)*(logHir!G264-logHir!G$1092)-0.5*(SLir!G264+SLir!G$1092)*(logQir!G264-logQir!G$1092),0)</f>
        <v>0.23401148647174369</v>
      </c>
      <c r="H264" s="6">
        <f>IF(logVir!H264&lt;&gt;0,logVir!H264-logVir!H$1092-0.5*(SKir!H264+SKir!H$1092)*(logKir!H264-logKir!H$1092)-0.5*(SLir!H264+SLir!H$1092)*(logHir!H264-logHir!H$1092)-0.5*(SLir!H264+SLir!H$1092)*(logQir!H264-logQir!H$1092),0)</f>
        <v>0.24294877746102761</v>
      </c>
      <c r="I264" s="6">
        <f>IF(logVir!I264&lt;&gt;0,logVir!I264-logVir!I$1092-0.5*(SKir!I264+SKir!I$1092)*(logKir!I264-logKir!I$1092)-0.5*(SLir!I264+SLir!I$1092)*(logHir!I264-logHir!I$1092)-0.5*(SLir!I264+SLir!I$1092)*(logQir!I264-logQir!I$1092),0)</f>
        <v>0.16737918778341784</v>
      </c>
    </row>
    <row r="265" spans="1:9" x14ac:dyDescent="0.15">
      <c r="A265" s="1">
        <v>12</v>
      </c>
      <c r="B265" s="1" t="s">
        <v>110</v>
      </c>
      <c r="C265" s="1">
        <v>9</v>
      </c>
      <c r="D265" s="1" t="s">
        <v>160</v>
      </c>
      <c r="E265" s="6">
        <f>IF(logVir!E265&lt;&gt;0,logVir!E265-logVir!E$1093-0.5*(SKir!E265+SKir!E$1093)*(logKir!E265-logKir!E$1093)-0.5*(SLir!E265+SLir!E$1093)*(logHir!E265-logHir!E$1093)-0.5*(SLir!E265+SLir!E$1093)*(logQir!E265-logQir!E$1093),0)</f>
        <v>-0.21136309840603648</v>
      </c>
      <c r="F265" s="6">
        <f>IF(logVir!F265&lt;&gt;0,logVir!F265-logVir!F$1093-0.5*(SKir!F265+SKir!F$1093)*(logKir!F265-logKir!F$1093)-0.5*(SLir!F265+SLir!F$1093)*(logHir!F265-logHir!F$1093)-0.5*(SLir!F265+SLir!F$1093)*(logQir!F265-logQir!F$1093),0)</f>
        <v>-7.0014152968847464E-3</v>
      </c>
      <c r="G265" s="6">
        <f>IF(logVir!G265&lt;&gt;0,logVir!G265-logVir!G$1093-0.5*(SKir!G265+SKir!G$1093)*(logKir!G265-logKir!G$1093)-0.5*(SLir!G265+SLir!G$1093)*(logHir!G265-logHir!G$1093)-0.5*(SLir!G265+SLir!G$1093)*(logQir!G265-logQir!G$1093),0)</f>
        <v>0.24558737167921035</v>
      </c>
      <c r="H265" s="6">
        <f>IF(logVir!H265&lt;&gt;0,logVir!H265-logVir!H$1093-0.5*(SKir!H265+SKir!H$1093)*(logKir!H265-logKir!H$1093)-0.5*(SLir!H265+SLir!H$1093)*(logHir!H265-logHir!H$1093)-0.5*(SLir!H265+SLir!H$1093)*(logQir!H265-logQir!H$1093),0)</f>
        <v>6.1121626730280099E-2</v>
      </c>
      <c r="I265" s="6">
        <f>IF(logVir!I265&lt;&gt;0,logVir!I265-logVir!I$1093-0.5*(SKir!I265+SKir!I$1093)*(logKir!I265-logKir!I$1093)-0.5*(SLir!I265+SLir!I$1093)*(logHir!I265-logHir!I$1093)-0.5*(SLir!I265+SLir!I$1093)*(logQir!I265-logQir!I$1093),0)</f>
        <v>0.2710988627290456</v>
      </c>
    </row>
    <row r="266" spans="1:9" x14ac:dyDescent="0.15">
      <c r="A266" s="1">
        <v>12</v>
      </c>
      <c r="B266" s="1" t="s">
        <v>110</v>
      </c>
      <c r="C266" s="1">
        <v>10</v>
      </c>
      <c r="D266" s="1" t="s">
        <v>161</v>
      </c>
      <c r="E266" s="6">
        <f>IF(logVir!E266&lt;&gt;0,logVir!E266-logVir!E$1094-0.5*(SKir!E266+SKir!E$1094)*(logKir!E266-logKir!E$1094)-0.5*(SLir!E266+SLir!E$1094)*(logHir!E266-logHir!E$1094)-0.5*(SLir!E266+SLir!E$1094)*(logQir!E266-logQir!E$1094),0)</f>
        <v>0.29734264485843992</v>
      </c>
      <c r="F266" s="6">
        <f>IF(logVir!F266&lt;&gt;0,logVir!F266-logVir!F$1094-0.5*(SKir!F266+SKir!F$1094)*(logKir!F266-logKir!F$1094)-0.5*(SLir!F266+SLir!F$1094)*(logHir!F266-logHir!F$1094)-0.5*(SLir!F266+SLir!F$1094)*(logQir!F266-logQir!F$1094),0)</f>
        <v>0.22717577302515357</v>
      </c>
      <c r="G266" s="6">
        <f>IF(logVir!G266&lt;&gt;0,logVir!G266-logVir!G$1094-0.5*(SKir!G266+SKir!G$1094)*(logKir!G266-logKir!G$1094)-0.5*(SLir!G266+SLir!G$1094)*(logHir!G266-logHir!G$1094)-0.5*(SLir!G266+SLir!G$1094)*(logQir!G266-logQir!G$1094),0)</f>
        <v>0.28574816972887679</v>
      </c>
      <c r="H266" s="6">
        <f>IF(logVir!H266&lt;&gt;0,logVir!H266-logVir!H$1094-0.5*(SKir!H266+SKir!H$1094)*(logKir!H266-logKir!H$1094)-0.5*(SLir!H266+SLir!H$1094)*(logHir!H266-logHir!H$1094)-0.5*(SLir!H266+SLir!H$1094)*(logQir!H266-logQir!H$1094),0)</f>
        <v>0.14404937011330418</v>
      </c>
      <c r="I266" s="6">
        <f>IF(logVir!I266&lt;&gt;0,logVir!I266-logVir!I$1094-0.5*(SKir!I266+SKir!I$1094)*(logKir!I266-logKir!I$1094)-0.5*(SLir!I266+SLir!I$1094)*(logHir!I266-logHir!I$1094)-0.5*(SLir!I266+SLir!I$1094)*(logQir!I266-logQir!I$1094),0)</f>
        <v>3.532471683475652E-2</v>
      </c>
    </row>
    <row r="267" spans="1:9" x14ac:dyDescent="0.15">
      <c r="A267" s="1">
        <v>12</v>
      </c>
      <c r="B267" s="1" t="s">
        <v>110</v>
      </c>
      <c r="C267" s="1">
        <v>11</v>
      </c>
      <c r="D267" s="1" t="s">
        <v>162</v>
      </c>
      <c r="E267" s="6">
        <f>IF(logVir!E267&lt;&gt;0,logVir!E267-logVir!E$1095-0.5*(SKir!E267+SKir!E$1095)*(logKir!E267-logKir!E$1095)-0.5*(SLir!E267+SLir!E$1095)*(logHir!E267-logHir!E$1095)-0.5*(SLir!E267+SLir!E$1095)*(logQir!E267-logQir!E$1095),0)</f>
        <v>0.21034006977721348</v>
      </c>
      <c r="F267" s="6">
        <f>IF(logVir!F267&lt;&gt;0,logVir!F267-logVir!F$1095-0.5*(SKir!F267+SKir!F$1095)*(logKir!F267-logKir!F$1095)-0.5*(SLir!F267+SLir!F$1095)*(logHir!F267-logHir!F$1095)-0.5*(SLir!F267+SLir!F$1095)*(logQir!F267-logQir!F$1095),0)</f>
        <v>0.26275922691077458</v>
      </c>
      <c r="G267" s="6">
        <f>IF(logVir!G267&lt;&gt;0,logVir!G267-logVir!G$1095-0.5*(SKir!G267+SKir!G$1095)*(logKir!G267-logKir!G$1095)-0.5*(SLir!G267+SLir!G$1095)*(logHir!G267-logHir!G$1095)-0.5*(SLir!G267+SLir!G$1095)*(logQir!G267-logQir!G$1095),0)</f>
        <v>0.16800598558125582</v>
      </c>
      <c r="H267" s="6">
        <f>IF(logVir!H267&lt;&gt;0,logVir!H267-logVir!H$1095-0.5*(SKir!H267+SKir!H$1095)*(logKir!H267-logKir!H$1095)-0.5*(SLir!H267+SLir!H$1095)*(logHir!H267-logHir!H$1095)-0.5*(SLir!H267+SLir!H$1095)*(logQir!H267-logQir!H$1095),0)</f>
        <v>2.5930483508066413E-2</v>
      </c>
      <c r="I267" s="6">
        <f>IF(logVir!I267&lt;&gt;0,logVir!I267-logVir!I$1095-0.5*(SKir!I267+SKir!I$1095)*(logKir!I267-logKir!I$1095)-0.5*(SLir!I267+SLir!I$1095)*(logHir!I267-logHir!I$1095)-0.5*(SLir!I267+SLir!I$1095)*(logQir!I267-logQir!I$1095),0)</f>
        <v>7.345512702612475E-2</v>
      </c>
    </row>
    <row r="268" spans="1:9" x14ac:dyDescent="0.15">
      <c r="A268" s="1">
        <v>12</v>
      </c>
      <c r="B268" s="1" t="s">
        <v>110</v>
      </c>
      <c r="C268" s="1">
        <v>12</v>
      </c>
      <c r="D268" s="1" t="s">
        <v>163</v>
      </c>
      <c r="E268" s="6">
        <f>IF(logVir!E268&lt;&gt;0,logVir!E268-logVir!E$1096-0.5*(SKir!E268+SKir!E$1096)*(logKir!E268-logKir!E$1096)-0.5*(SLir!E268+SLir!E$1096)*(logHir!E268-logHir!E$1096)-0.5*(SLir!E268+SLir!E$1096)*(logQir!E268-logQir!E$1096),0)</f>
        <v>3.4158192123456325E-2</v>
      </c>
      <c r="F268" s="6">
        <f>IF(logVir!F268&lt;&gt;0,logVir!F268-logVir!F$1096-0.5*(SKir!F268+SKir!F$1096)*(logKir!F268-logKir!F$1096)-0.5*(SLir!F268+SLir!F$1096)*(logHir!F268-logHir!F$1096)-0.5*(SLir!F268+SLir!F$1096)*(logQir!F268-logQir!F$1096),0)</f>
        <v>-8.7075919571558025E-2</v>
      </c>
      <c r="G268" s="6">
        <f>IF(logVir!G268&lt;&gt;0,logVir!G268-logVir!G$1096-0.5*(SKir!G268+SKir!G$1096)*(logKir!G268-logKir!G$1096)-0.5*(SLir!G268+SLir!G$1096)*(logHir!G268-logHir!G$1096)-0.5*(SLir!G268+SLir!G$1096)*(logQir!G268-logQir!G$1096),0)</f>
        <v>-3.836396127502515E-2</v>
      </c>
      <c r="H268" s="6">
        <f>IF(logVir!H268&lt;&gt;0,logVir!H268-logVir!H$1096-0.5*(SKir!H268+SKir!H$1096)*(logKir!H268-logKir!H$1096)-0.5*(SLir!H268+SLir!H$1096)*(logHir!H268-logHir!H$1096)-0.5*(SLir!H268+SLir!H$1096)*(logQir!H268-logQir!H$1096),0)</f>
        <v>0.13795562577513612</v>
      </c>
      <c r="I268" s="6">
        <f>IF(logVir!I268&lt;&gt;0,logVir!I268-logVir!I$1096-0.5*(SKir!I268+SKir!I$1096)*(logKir!I268-logKir!I$1096)-0.5*(SLir!I268+SLir!I$1096)*(logHir!I268-logHir!I$1096)-0.5*(SLir!I268+SLir!I$1096)*(logQir!I268-logQir!I$1096),0)</f>
        <v>-0.10455881699985131</v>
      </c>
    </row>
    <row r="269" spans="1:9" x14ac:dyDescent="0.15">
      <c r="A269" s="1">
        <v>12</v>
      </c>
      <c r="B269" s="1" t="s">
        <v>110</v>
      </c>
      <c r="C269" s="1">
        <v>13</v>
      </c>
      <c r="D269" s="1" t="s">
        <v>164</v>
      </c>
      <c r="E269" s="6">
        <f>IF(logVir!E269&lt;&gt;0,logVir!E269-logVir!E$1097-0.5*(SKir!E269+SKir!E$1097)*(logKir!E269-logKir!E$1097)-0.5*(SLir!E269+SLir!E$1097)*(logHir!E269-logHir!E$1097)-0.5*(SLir!E269+SLir!E$1097)*(logQir!E269-logQir!E$1097),0)</f>
        <v>9.0266875575665498E-2</v>
      </c>
      <c r="F269" s="6">
        <f>IF(logVir!F269&lt;&gt;0,logVir!F269-logVir!F$1097-0.5*(SKir!F269+SKir!F$1097)*(logKir!F269-logKir!F$1097)-0.5*(SLir!F269+SLir!F$1097)*(logHir!F269-logHir!F$1097)-0.5*(SLir!F269+SLir!F$1097)*(logQir!F269-logQir!F$1097),0)</f>
        <v>6.3389351146738618E-2</v>
      </c>
      <c r="G269" s="6">
        <f>IF(logVir!G269&lt;&gt;0,logVir!G269-logVir!G$1097-0.5*(SKir!G269+SKir!G$1097)*(logKir!G269-logKir!G$1097)-0.5*(SLir!G269+SLir!G$1097)*(logHir!G269-logHir!G$1097)-0.5*(SLir!G269+SLir!G$1097)*(logQir!G269-logQir!G$1097),0)</f>
        <v>0.59486782143912631</v>
      </c>
      <c r="H269" s="6">
        <f>IF(logVir!H269&lt;&gt;0,logVir!H269-logVir!H$1097-0.5*(SKir!H269+SKir!H$1097)*(logKir!H269-logKir!H$1097)-0.5*(SLir!H269+SLir!H$1097)*(logHir!H269-logHir!H$1097)-0.5*(SLir!H269+SLir!H$1097)*(logQir!H269-logQir!H$1097),0)</f>
        <v>2.3658792539498805E-2</v>
      </c>
      <c r="I269" s="6">
        <f>IF(logVir!I269&lt;&gt;0,logVir!I269-logVir!I$1097-0.5*(SKir!I269+SKir!I$1097)*(logKir!I269-logKir!I$1097)-0.5*(SLir!I269+SLir!I$1097)*(logHir!I269-logHir!I$1097)-0.5*(SLir!I269+SLir!I$1097)*(logQir!I269-logQir!I$1097),0)</f>
        <v>-2.1691903799758383E-2</v>
      </c>
    </row>
    <row r="270" spans="1:9" x14ac:dyDescent="0.15">
      <c r="A270" s="1">
        <v>12</v>
      </c>
      <c r="B270" s="1" t="s">
        <v>110</v>
      </c>
      <c r="C270" s="1">
        <v>14</v>
      </c>
      <c r="D270" s="1" t="s">
        <v>165</v>
      </c>
      <c r="E270" s="6">
        <f>IF(logVir!E270&lt;&gt;0,logVir!E270-logVir!E$1098-0.5*(SKir!E270+SKir!E$1098)*(logKir!E270-logKir!E$1098)-0.5*(SLir!E270+SLir!E$1098)*(logHir!E270-logHir!E$1098)-0.5*(SLir!E270+SLir!E$1098)*(logQir!E270-logQir!E$1098),0)</f>
        <v>0.28696497569675522</v>
      </c>
      <c r="F270" s="6">
        <f>IF(logVir!F270&lt;&gt;0,logVir!F270-logVir!F$1098-0.5*(SKir!F270+SKir!F$1098)*(logKir!F270-logKir!F$1098)-0.5*(SLir!F270+SLir!F$1098)*(logHir!F270-logHir!F$1098)-0.5*(SLir!F270+SLir!F$1098)*(logQir!F270-logQir!F$1098),0)</f>
        <v>0.17262717169022057</v>
      </c>
      <c r="G270" s="6">
        <f>IF(logVir!G270&lt;&gt;0,logVir!G270-logVir!G$1098-0.5*(SKir!G270+SKir!G$1098)*(logKir!G270-logKir!G$1098)-0.5*(SLir!G270+SLir!G$1098)*(logHir!G270-logHir!G$1098)-0.5*(SLir!G270+SLir!G$1098)*(logQir!G270-logQir!G$1098),0)</f>
        <v>-0.14310193778909847</v>
      </c>
      <c r="H270" s="6">
        <f>IF(logVir!H270&lt;&gt;0,logVir!H270-logVir!H$1098-0.5*(SKir!H270+SKir!H$1098)*(logKir!H270-logKir!H$1098)-0.5*(SLir!H270+SLir!H$1098)*(logHir!H270-logHir!H$1098)-0.5*(SLir!H270+SLir!H$1098)*(logQir!H270-logQir!H$1098),0)</f>
        <v>-3.4968239794013957E-2</v>
      </c>
      <c r="I270" s="6">
        <f>IF(logVir!I270&lt;&gt;0,logVir!I270-logVir!I$1098-0.5*(SKir!I270+SKir!I$1098)*(logKir!I270-logKir!I$1098)-0.5*(SLir!I270+SLir!I$1098)*(logHir!I270-logHir!I$1098)-0.5*(SLir!I270+SLir!I$1098)*(logQir!I270-logQir!I$1098),0)</f>
        <v>-0.64143699650277652</v>
      </c>
    </row>
    <row r="271" spans="1:9" x14ac:dyDescent="0.15">
      <c r="A271" s="1">
        <v>12</v>
      </c>
      <c r="B271" s="1" t="s">
        <v>110</v>
      </c>
      <c r="C271" s="1">
        <v>15</v>
      </c>
      <c r="D271" s="1" t="s">
        <v>166</v>
      </c>
      <c r="E271" s="6">
        <f>IF(logVir!E271&lt;&gt;0,logVir!E271-logVir!E$1099-0.5*(SKir!E271+SKir!E$1099)*(logKir!E271-logKir!E$1099)-0.5*(SLir!E271+SLir!E$1099)*(logHir!E271-logHir!E$1099)-0.5*(SLir!E271+SLir!E$1099)*(logQir!E271-logQir!E$1099),0)</f>
        <v>-0.1413724913072637</v>
      </c>
      <c r="F271" s="6">
        <f>IF(logVir!F271&lt;&gt;0,logVir!F271-logVir!F$1099-0.5*(SKir!F271+SKir!F$1099)*(logKir!F271-logKir!F$1099)-0.5*(SLir!F271+SLir!F$1099)*(logHir!F271-logHir!F$1099)-0.5*(SLir!F271+SLir!F$1099)*(logQir!F271-logQir!F$1099),0)</f>
        <v>-7.9833768562239255E-2</v>
      </c>
      <c r="G271" s="6">
        <f>IF(logVir!G271&lt;&gt;0,logVir!G271-logVir!G$1099-0.5*(SKir!G271+SKir!G$1099)*(logKir!G271-logKir!G$1099)-0.5*(SLir!G271+SLir!G$1099)*(logHir!G271-logHir!G$1099)-0.5*(SLir!G271+SLir!G$1099)*(logQir!G271-logQir!G$1099),0)</f>
        <v>-0.16992883736158898</v>
      </c>
      <c r="H271" s="6">
        <f>IF(logVir!H271&lt;&gt;0,logVir!H271-logVir!H$1099-0.5*(SKir!H271+SKir!H$1099)*(logKir!H271-logKir!H$1099)-0.5*(SLir!H271+SLir!H$1099)*(logHir!H271-logHir!H$1099)-0.5*(SLir!H271+SLir!H$1099)*(logQir!H271-logQir!H$1099),0)</f>
        <v>-0.16399150098637191</v>
      </c>
      <c r="I271" s="6">
        <f>IF(logVir!I271&lt;&gt;0,logVir!I271-logVir!I$1099-0.5*(SKir!I271+SKir!I$1099)*(logKir!I271-logKir!I$1099)-0.5*(SLir!I271+SLir!I$1099)*(logHir!I271-logHir!I$1099)-0.5*(SLir!I271+SLir!I$1099)*(logQir!I271-logQir!I$1099),0)</f>
        <v>1.6633165977717225E-3</v>
      </c>
    </row>
    <row r="272" spans="1:9" x14ac:dyDescent="0.15">
      <c r="A272" s="1">
        <v>12</v>
      </c>
      <c r="B272" s="1" t="s">
        <v>60</v>
      </c>
      <c r="C272" s="1">
        <v>16</v>
      </c>
      <c r="D272" s="1" t="s">
        <v>149</v>
      </c>
      <c r="E272" s="6">
        <f>IF(logVir!E272&lt;&gt;0,logVir!E272-logVir!E$1100-0.5*(SKir!E272+SKir!E$1100)*(logKir!E272-logKir!E$1100)-0.5*(SLir!E272+SLir!E$1100)*(logHir!E272-logHir!E$1100)-0.5*(SLir!E272+SLir!E$1100)*(logQir!E272-logQir!E$1100),0)</f>
        <v>5.5336348749789481E-2</v>
      </c>
      <c r="F272" s="6">
        <f>IF(logVir!F272&lt;&gt;0,logVir!F272-logVir!F$1100-0.5*(SKir!F272+SKir!F$1100)*(logKir!F272-logKir!F$1100)-0.5*(SLir!F272+SLir!F$1100)*(logHir!F272-logHir!F$1100)-0.5*(SLir!F272+SLir!F$1100)*(logQir!F272-logQir!F$1100),0)</f>
        <v>3.5124281279389276E-2</v>
      </c>
      <c r="G272" s="6">
        <f>IF(logVir!G272&lt;&gt;0,logVir!G272-logVir!G$1100-0.5*(SKir!G272+SKir!G$1100)*(logKir!G272-logKir!G$1100)-0.5*(SLir!G272+SLir!G$1100)*(logHir!G272-logHir!G$1100)-0.5*(SLir!G272+SLir!G$1100)*(logQir!G272-logQir!G$1100),0)</f>
        <v>0.13172659908079326</v>
      </c>
      <c r="H272" s="6">
        <f>IF(logVir!H272&lt;&gt;0,logVir!H272-logVir!H$1100-0.5*(SKir!H272+SKir!H$1100)*(logKir!H272-logKir!H$1100)-0.5*(SLir!H272+SLir!H$1100)*(logHir!H272-logHir!H$1100)-0.5*(SLir!H272+SLir!H$1100)*(logQir!H272-logQir!H$1100),0)</f>
        <v>-8.5392013955787896E-2</v>
      </c>
      <c r="I272" s="6">
        <f>IF(logVir!I272&lt;&gt;0,logVir!I272-logVir!I$1100-0.5*(SKir!I272+SKir!I$1100)*(logKir!I272-logKir!I$1100)-0.5*(SLir!I272+SLir!I$1100)*(logHir!I272-logHir!I$1100)-0.5*(SLir!I272+SLir!I$1100)*(logQir!I272-logQir!I$1100),0)</f>
        <v>0.12780848767171007</v>
      </c>
    </row>
    <row r="273" spans="1:9" x14ac:dyDescent="0.15">
      <c r="A273" s="1">
        <v>12</v>
      </c>
      <c r="B273" s="1" t="s">
        <v>60</v>
      </c>
      <c r="C273" s="1">
        <v>17</v>
      </c>
      <c r="D273" s="1" t="s">
        <v>150</v>
      </c>
      <c r="E273" s="6">
        <f>IF(logVir!E273&lt;&gt;0,logVir!E273-logVir!E$1101-0.5*(SKir!E273+SKir!E$1101)*(logKir!E273-logKir!E$1101)-0.5*(SLir!E273+SLir!E$1101)*(logHir!E273-logHir!E$1101)-0.5*(SLir!E273+SLir!E$1101)*(logQir!E273-logQir!E$1101),0)</f>
        <v>0.50703065401031933</v>
      </c>
      <c r="F273" s="6">
        <f>IF(logVir!F273&lt;&gt;0,logVir!F273-logVir!F$1101-0.5*(SKir!F273+SKir!F$1101)*(logKir!F273-logKir!F$1101)-0.5*(SLir!F273+SLir!F$1101)*(logHir!F273-logHir!F$1101)-0.5*(SLir!F273+SLir!F$1101)*(logQir!F273-logQir!F$1101),0)</f>
        <v>0.38399828912407108</v>
      </c>
      <c r="G273" s="6">
        <f>IF(logVir!G273&lt;&gt;0,logVir!G273-logVir!G$1101-0.5*(SKir!G273+SKir!G$1101)*(logKir!G273-logKir!G$1101)-0.5*(SLir!G273+SLir!G$1101)*(logHir!G273-logHir!G$1101)-0.5*(SLir!G273+SLir!G$1101)*(logQir!G273-logQir!G$1101),0)</f>
        <v>9.3859217640598541E-2</v>
      </c>
      <c r="H273" s="6">
        <f>IF(logVir!H273&lt;&gt;0,logVir!H273-logVir!H$1101-0.5*(SKir!H273+SKir!H$1101)*(logKir!H273-logKir!H$1101)-0.5*(SLir!H273+SLir!H$1101)*(logHir!H273-logHir!H$1101)-0.5*(SLir!H273+SLir!H$1101)*(logQir!H273-logQir!H$1101),0)</f>
        <v>-9.2004511406608286E-2</v>
      </c>
      <c r="I273" s="6">
        <f>IF(logVir!I273&lt;&gt;0,logVir!I273-logVir!I$1101-0.5*(SKir!I273+SKir!I$1101)*(logKir!I273-logKir!I$1101)-0.5*(SLir!I273+SLir!I$1101)*(logHir!I273-logHir!I$1101)-0.5*(SLir!I273+SLir!I$1101)*(logQir!I273-logQir!I$1101),0)</f>
        <v>-0.11442790935585505</v>
      </c>
    </row>
    <row r="274" spans="1:9" x14ac:dyDescent="0.15">
      <c r="A274" s="1">
        <v>12</v>
      </c>
      <c r="B274" s="1" t="s">
        <v>60</v>
      </c>
      <c r="C274" s="1">
        <v>18</v>
      </c>
      <c r="D274" s="1" t="s">
        <v>151</v>
      </c>
      <c r="E274" s="6">
        <f>IF(logVir!E274&lt;&gt;0,logVir!E274-logVir!E$1102-0.5*(SKir!E274+SKir!E$1102)*(logKir!E274-logKir!E$1102)-0.5*(SLir!E274+SLir!E$1102)*(logHir!E274-logHir!E$1102)-0.5*(SLir!E274+SLir!E$1102)*(logQir!E274-logQir!E$1102),0)</f>
        <v>-6.7422188882602874E-2</v>
      </c>
      <c r="F274" s="6">
        <f>IF(logVir!F274&lt;&gt;0,logVir!F274-logVir!F$1102-0.5*(SKir!F274+SKir!F$1102)*(logKir!F274-logKir!F$1102)-0.5*(SLir!F274+SLir!F$1102)*(logHir!F274-logHir!F$1102)-0.5*(SLir!F274+SLir!F$1102)*(logQir!F274-logQir!F$1102),0)</f>
        <v>-4.9732793089374783E-2</v>
      </c>
      <c r="G274" s="6">
        <f>IF(logVir!G274&lt;&gt;0,logVir!G274-logVir!G$1102-0.5*(SKir!G274+SKir!G$1102)*(logKir!G274-logKir!G$1102)-0.5*(SLir!G274+SLir!G$1102)*(logHir!G274-logHir!G$1102)-0.5*(SLir!G274+SLir!G$1102)*(logQir!G274-logQir!G$1102),0)</f>
        <v>-3.5880170279338965E-2</v>
      </c>
      <c r="H274" s="6">
        <f>IF(logVir!H274&lt;&gt;0,logVir!H274-logVir!H$1102-0.5*(SKir!H274+SKir!H$1102)*(logKir!H274-logKir!H$1102)-0.5*(SLir!H274+SLir!H$1102)*(logHir!H274-logHir!H$1102)-0.5*(SLir!H274+SLir!H$1102)*(logQir!H274-logQir!H$1102),0)</f>
        <v>9.5301467996191089E-2</v>
      </c>
      <c r="I274" s="6">
        <f>IF(logVir!I274&lt;&gt;0,logVir!I274-logVir!I$1102-0.5*(SKir!I274+SKir!I$1102)*(logKir!I274-logKir!I$1102)-0.5*(SLir!I274+SLir!I$1102)*(logHir!I274-logHir!I$1102)-0.5*(SLir!I274+SLir!I$1102)*(logQir!I274-logQir!I$1102),0)</f>
        <v>0.13256843047493497</v>
      </c>
    </row>
    <row r="275" spans="1:9" x14ac:dyDescent="0.15">
      <c r="A275" s="1">
        <v>12</v>
      </c>
      <c r="B275" s="1" t="s">
        <v>60</v>
      </c>
      <c r="C275" s="1">
        <v>19</v>
      </c>
      <c r="D275" s="1" t="s">
        <v>152</v>
      </c>
      <c r="E275" s="6">
        <f>IF(logVir!E275&lt;&gt;0,logVir!E275-logVir!E$1103-0.5*(SKir!E275+SKir!E$1103)*(logKir!E275-logKir!E$1103)-0.5*(SLir!E275+SLir!E$1103)*(logHir!E275-logHir!E$1103)-0.5*(SLir!E275+SLir!E$1103)*(logQir!E275-logQir!E$1103),0)</f>
        <v>-0.17562743977697931</v>
      </c>
      <c r="F275" s="6">
        <f>IF(logVir!F275&lt;&gt;0,logVir!F275-logVir!F$1103-0.5*(SKir!F275+SKir!F$1103)*(logKir!F275-logKir!F$1103)-0.5*(SLir!F275+SLir!F$1103)*(logHir!F275-logHir!F$1103)-0.5*(SLir!F275+SLir!F$1103)*(logQir!F275-logQir!F$1103),0)</f>
        <v>-0.1079807437572769</v>
      </c>
      <c r="G275" s="6">
        <f>IF(logVir!G275&lt;&gt;0,logVir!G275-logVir!G$1103-0.5*(SKir!G275+SKir!G$1103)*(logKir!G275-logKir!G$1103)-0.5*(SLir!G275+SLir!G$1103)*(logHir!G275-logHir!G$1103)-0.5*(SLir!G275+SLir!G$1103)*(logQir!G275-logQir!G$1103),0)</f>
        <v>-5.0694561208343716E-2</v>
      </c>
      <c r="H275" s="6">
        <f>IF(logVir!H275&lt;&gt;0,logVir!H275-logVir!H$1103-0.5*(SKir!H275+SKir!H$1103)*(logKir!H275-logKir!H$1103)-0.5*(SLir!H275+SLir!H$1103)*(logHir!H275-logHir!H$1103)-0.5*(SLir!H275+SLir!H$1103)*(logQir!H275-logQir!H$1103),0)</f>
        <v>-2.0029760945387106E-2</v>
      </c>
      <c r="I275" s="6">
        <f>IF(logVir!I275&lt;&gt;0,logVir!I275-logVir!I$1103-0.5*(SKir!I275+SKir!I$1103)*(logKir!I275-logKir!I$1103)-0.5*(SLir!I275+SLir!I$1103)*(logHir!I275-logHir!I$1103)-0.5*(SLir!I275+SLir!I$1103)*(logQir!I275-logQir!I$1103),0)</f>
        <v>4.3054205244513706E-2</v>
      </c>
    </row>
    <row r="276" spans="1:9" x14ac:dyDescent="0.15">
      <c r="A276" s="1">
        <v>12</v>
      </c>
      <c r="B276" s="1" t="s">
        <v>60</v>
      </c>
      <c r="C276" s="1">
        <v>20</v>
      </c>
      <c r="D276" s="1" t="s">
        <v>153</v>
      </c>
      <c r="E276" s="6">
        <f>IF(logVir!E276&lt;&gt;0,logVir!E276-logVir!E$1104-0.5*(SKir!E276+SKir!E$1104)*(logKir!E276-logKir!E$1104)-0.5*(SLir!E276+SLir!E$1104)*(logHir!E276-logHir!E$1104)-0.5*(SLir!E276+SLir!E$1104)*(logQir!E276-logQir!E$1104),0)</f>
        <v>-0.46570246481998795</v>
      </c>
      <c r="F276" s="6">
        <f>IF(logVir!F276&lt;&gt;0,logVir!F276-logVir!F$1104-0.5*(SKir!F276+SKir!F$1104)*(logKir!F276-logKir!F$1104)-0.5*(SLir!F276+SLir!F$1104)*(logHir!F276-logHir!F$1104)-0.5*(SLir!F276+SLir!F$1104)*(logQir!F276-logQir!F$1104),0)</f>
        <v>-7.9880032115122554E-2</v>
      </c>
      <c r="G276" s="6">
        <f>IF(logVir!G276&lt;&gt;0,logVir!G276-logVir!G$1104-0.5*(SKir!G276+SKir!G$1104)*(logKir!G276-logKir!G$1104)-0.5*(SLir!G276+SLir!G$1104)*(logHir!G276-logHir!G$1104)-0.5*(SLir!G276+SLir!G$1104)*(logQir!G276-logQir!G$1104),0)</f>
        <v>-0.28674085681650319</v>
      </c>
      <c r="H276" s="6">
        <f>IF(logVir!H276&lt;&gt;0,logVir!H276-logVir!H$1104-0.5*(SKir!H276+SKir!H$1104)*(logKir!H276-logKir!H$1104)-0.5*(SLir!H276+SLir!H$1104)*(logHir!H276-logHir!H$1104)-0.5*(SLir!H276+SLir!H$1104)*(logQir!H276-logQir!H$1104),0)</f>
        <v>-0.17531909122337383</v>
      </c>
      <c r="I276" s="6">
        <f>IF(logVir!I276&lt;&gt;0,logVir!I276-logVir!I$1104-0.5*(SKir!I276+SKir!I$1104)*(logKir!I276-logKir!I$1104)-0.5*(SLir!I276+SLir!I$1104)*(logHir!I276-logHir!I$1104)-0.5*(SLir!I276+SLir!I$1104)*(logQir!I276-logQir!I$1104),0)</f>
        <v>-0.13155881283484466</v>
      </c>
    </row>
    <row r="277" spans="1:9" x14ac:dyDescent="0.15">
      <c r="A277" s="1">
        <v>12</v>
      </c>
      <c r="B277" s="1" t="s">
        <v>60</v>
      </c>
      <c r="C277" s="1">
        <v>21</v>
      </c>
      <c r="D277" s="1" t="s">
        <v>154</v>
      </c>
      <c r="E277" s="6">
        <f>IF(logVir!E277&lt;&gt;0,logVir!E277-logVir!E$1105-0.5*(SKir!E277+SKir!E$1105)*(logKir!E277-logKir!E$1105)-0.5*(SLir!E277+SLir!E$1105)*(logHir!E277-logHir!E$1105)-0.5*(SLir!E277+SLir!E$1105)*(logQir!E277-logQir!E$1105),0)</f>
        <v>-0.60936599598544017</v>
      </c>
      <c r="F277" s="6">
        <f>IF(logVir!F277&lt;&gt;0,logVir!F277-logVir!F$1105-0.5*(SKir!F277+SKir!F$1105)*(logKir!F277-logKir!F$1105)-0.5*(SLir!F277+SLir!F$1105)*(logHir!F277-logHir!F$1105)-0.5*(SLir!F277+SLir!F$1105)*(logQir!F277-logQir!F$1105),0)</f>
        <v>6.2308338966877659E-2</v>
      </c>
      <c r="G277" s="6">
        <f>IF(logVir!G277&lt;&gt;0,logVir!G277-logVir!G$1105-0.5*(SKir!G277+SKir!G$1105)*(logKir!G277-logKir!G$1105)-0.5*(SLir!G277+SLir!G$1105)*(logHir!G277-logHir!G$1105)-0.5*(SLir!G277+SLir!G$1105)*(logQir!G277-logQir!G$1105),0)</f>
        <v>8.6434120209055706E-2</v>
      </c>
      <c r="H277" s="6">
        <f>IF(logVir!H277&lt;&gt;0,logVir!H277-logVir!H$1105-0.5*(SKir!H277+SKir!H$1105)*(logKir!H277-logKir!H$1105)-0.5*(SLir!H277+SLir!H$1105)*(logHir!H277-logHir!H$1105)-0.5*(SLir!H277+SLir!H$1105)*(logQir!H277-logQir!H$1105),0)</f>
        <v>-5.177509825912073E-2</v>
      </c>
      <c r="I277" s="6">
        <f>IF(logVir!I277&lt;&gt;0,logVir!I277-logVir!I$1105-0.5*(SKir!I277+SKir!I$1105)*(logKir!I277-logKir!I$1105)-0.5*(SLir!I277+SLir!I$1105)*(logHir!I277-logHir!I$1105)-0.5*(SLir!I277+SLir!I$1105)*(logQir!I277-logQir!I$1105),0)</f>
        <v>-0.18665541836759347</v>
      </c>
    </row>
    <row r="278" spans="1:9" x14ac:dyDescent="0.15">
      <c r="A278" s="1">
        <v>12</v>
      </c>
      <c r="B278" s="1" t="s">
        <v>11</v>
      </c>
      <c r="C278" s="1">
        <v>22</v>
      </c>
      <c r="D278" s="1" t="s">
        <v>146</v>
      </c>
      <c r="E278" s="6">
        <f>IF(logVir!E278&lt;&gt;0,logVir!E278-logVir!E$1106-0.5*(SKir!E278+SKir!E$1106)*(logKir!E278-logKir!E$1106)-0.5*(SLir!E278+SLir!E$1106)*(logHir!E278-logHir!E$1106)-0.5*(SLir!E278+SLir!E$1106)*(logQir!E278-logQir!E$1106),0)</f>
        <v>-9.9940956348393756E-2</v>
      </c>
      <c r="F278" s="6">
        <f>IF(logVir!F278&lt;&gt;0,logVir!F278-logVir!F$1106-0.5*(SKir!F278+SKir!F$1106)*(logKir!F278-logKir!F$1106)-0.5*(SLir!F278+SLir!F$1106)*(logHir!F278-logHir!F$1106)-0.5*(SLir!F278+SLir!F$1106)*(logQir!F278-logQir!F$1106),0)</f>
        <v>-6.3039012514757714E-2</v>
      </c>
      <c r="G278" s="6">
        <f>IF(logVir!G278&lt;&gt;0,logVir!G278-logVir!G$1106-0.5*(SKir!G278+SKir!G$1106)*(logKir!G278-logKir!G$1106)-0.5*(SLir!G278+SLir!G$1106)*(logHir!G278-logHir!G$1106)-0.5*(SLir!G278+SLir!G$1106)*(logQir!G278-logQir!G$1106),0)</f>
        <v>6.0375671951474561E-3</v>
      </c>
      <c r="H278" s="6">
        <f>IF(logVir!H278&lt;&gt;0,logVir!H278-logVir!H$1106-0.5*(SKir!H278+SKir!H$1106)*(logKir!H278-logKir!H$1106)-0.5*(SLir!H278+SLir!H$1106)*(logHir!H278-logHir!H$1106)-0.5*(SLir!H278+SLir!H$1106)*(logQir!H278-logQir!H$1106),0)</f>
        <v>-8.7359056924758427E-3</v>
      </c>
      <c r="I278" s="6">
        <f>IF(logVir!I278&lt;&gt;0,logVir!I278-logVir!I$1106-0.5*(SKir!I278+SKir!I$1106)*(logKir!I278-logKir!I$1106)-0.5*(SLir!I278+SLir!I$1106)*(logHir!I278-logHir!I$1106)-0.5*(SLir!I278+SLir!I$1106)*(logQir!I278-logQir!I$1106),0)</f>
        <v>-5.7756698858776288E-2</v>
      </c>
    </row>
    <row r="279" spans="1:9" x14ac:dyDescent="0.15">
      <c r="A279" s="1">
        <v>12</v>
      </c>
      <c r="B279" s="1" t="s">
        <v>11</v>
      </c>
      <c r="C279" s="1">
        <v>23</v>
      </c>
      <c r="D279" s="1" t="s">
        <v>167</v>
      </c>
      <c r="E279" s="6">
        <f>IF(logVir!E279&lt;&gt;0,logVir!E279-logVir!E$1107-0.5*(SKir!E279+SKir!E$1107)*(logKir!E279-logKir!E$1107)-0.5*(SLir!E279+SLir!E$1107)*(logHir!E279-logHir!E$1107)-0.5*(SLir!E279+SLir!E$1107)*(logQir!E279-logQir!E$1107),0)</f>
        <v>-0.25093231587931086</v>
      </c>
      <c r="F279" s="6">
        <f>IF(logVir!F279&lt;&gt;0,logVir!F279-logVir!F$1107-0.5*(SKir!F279+SKir!F$1107)*(logKir!F279-logKir!F$1107)-0.5*(SLir!F279+SLir!F$1107)*(logHir!F279-logHir!F$1107)-0.5*(SLir!F279+SLir!F$1107)*(logQir!F279-logQir!F$1107),0)</f>
        <v>-0.18025234635431286</v>
      </c>
      <c r="G279" s="6">
        <f>IF(logVir!G279&lt;&gt;0,logVir!G279-logVir!G$1107-0.5*(SKir!G279+SKir!G$1107)*(logKir!G279-logKir!G$1107)-0.5*(SLir!G279+SLir!G$1107)*(logHir!G279-logHir!G$1107)-0.5*(SLir!G279+SLir!G$1107)*(logQir!G279-logQir!G$1107),0)</f>
        <v>-0.14443714697738116</v>
      </c>
      <c r="H279" s="6">
        <f>IF(logVir!H279&lt;&gt;0,logVir!H279-logVir!H$1107-0.5*(SKir!H279+SKir!H$1107)*(logKir!H279-logKir!H$1107)-0.5*(SLir!H279+SLir!H$1107)*(logHir!H279-logHir!H$1107)-0.5*(SLir!H279+SLir!H$1107)*(logQir!H279-logQir!H$1107),0)</f>
        <v>-9.6498277827709325E-2</v>
      </c>
      <c r="I279" s="6">
        <f>IF(logVir!I279&lt;&gt;0,logVir!I279-logVir!I$1107-0.5*(SKir!I279+SKir!I$1107)*(logKir!I279-logKir!I$1107)-0.5*(SLir!I279+SLir!I$1107)*(logHir!I279-logHir!I$1107)-0.5*(SLir!I279+SLir!I$1107)*(logQir!I279-logQir!I$1107),0)</f>
        <v>-8.3346766040177891E-2</v>
      </c>
    </row>
    <row r="280" spans="1:9" x14ac:dyDescent="0.15">
      <c r="A280" s="1">
        <v>13</v>
      </c>
      <c r="B280" s="1" t="s">
        <v>61</v>
      </c>
      <c r="C280" s="1">
        <v>1</v>
      </c>
      <c r="D280" s="1" t="s">
        <v>147</v>
      </c>
      <c r="E280" s="6">
        <f>IF(logVir!E280&lt;&gt;0,logVir!E280-logVir!E$1085-0.5*(SKir!E280+SKir!E$1085)*(logKir!E280-logKir!E$1085)-0.5*(SLir!E280+SLir!E$1085)*(logHir!E280-logHir!E$1085)-0.5*(SLir!E280+SLir!E$1085)*(logQir!E280-logQir!E$1085),0)</f>
        <v>0.20540879530319295</v>
      </c>
      <c r="F280" s="6">
        <f>IF(logVir!F280&lt;&gt;0,logVir!F280-logVir!F$1085-0.5*(SKir!F280+SKir!F$1085)*(logKir!F280-logKir!F$1085)-0.5*(SLir!F280+SLir!F$1085)*(logHir!F280-logHir!F$1085)-0.5*(SLir!F280+SLir!F$1085)*(logQir!F280-logQir!F$1085),0)</f>
        <v>-0.16114116851295909</v>
      </c>
      <c r="G280" s="6">
        <f>IF(logVir!G280&lt;&gt;0,logVir!G280-logVir!G$1085-0.5*(SKir!G280+SKir!G$1085)*(logKir!G280-logKir!G$1085)-0.5*(SLir!G280+SLir!G$1085)*(logHir!G280-logHir!G$1085)-0.5*(SLir!G280+SLir!G$1085)*(logQir!G280-logQir!G$1085),0)</f>
        <v>-0.5984838527905636</v>
      </c>
      <c r="H280" s="6">
        <f>IF(logVir!H280&lt;&gt;0,logVir!H280-logVir!H$1085-0.5*(SKir!H280+SKir!H$1085)*(logKir!H280-logKir!H$1085)-0.5*(SLir!H280+SLir!H$1085)*(logHir!H280-logHir!H$1085)-0.5*(SLir!H280+SLir!H$1085)*(logQir!H280-logQir!H$1085),0)</f>
        <v>-0.77454985813333488</v>
      </c>
      <c r="I280" s="6">
        <f>IF(logVir!I280&lt;&gt;0,logVir!I280-logVir!I$1085-0.5*(SKir!I280+SKir!I$1085)*(logKir!I280-logKir!I$1085)-0.5*(SLir!I280+SLir!I$1085)*(logHir!I280-logHir!I$1085)-0.5*(SLir!I280+SLir!I$1085)*(logQir!I280-logQir!I$1085),0)</f>
        <v>-0.47492661048452323</v>
      </c>
    </row>
    <row r="281" spans="1:9" x14ac:dyDescent="0.15">
      <c r="A281" s="1">
        <v>13</v>
      </c>
      <c r="B281" s="1" t="s">
        <v>61</v>
      </c>
      <c r="C281" s="1">
        <v>2</v>
      </c>
      <c r="D281" s="1" t="s">
        <v>148</v>
      </c>
      <c r="E281" s="6">
        <f>IF(logVir!E281&lt;&gt;0,logVir!E281-logVir!E$1086-0.5*(SKir!E281+SKir!E$1086)*(logKir!E281-logKir!E$1086)-0.5*(SLir!E281+SLir!E$1086)*(logHir!E281-logHir!E$1086)-0.5*(SLir!E281+SLir!E$1086)*(logQir!E281-logQir!E$1086),0)</f>
        <v>-0.77240750130465829</v>
      </c>
      <c r="F281" s="6">
        <f>IF(logVir!F281&lt;&gt;0,logVir!F281-logVir!F$1086-0.5*(SKir!F281+SKir!F$1086)*(logKir!F281-logKir!F$1086)-0.5*(SLir!F281+SLir!F$1086)*(logHir!F281-logHir!F$1086)-0.5*(SLir!F281+SLir!F$1086)*(logQir!F281-logQir!F$1086),0)</f>
        <v>0.32526672597451001</v>
      </c>
      <c r="G281" s="6">
        <f>IF(logVir!G281&lt;&gt;0,logVir!G281-logVir!G$1086-0.5*(SKir!G281+SKir!G$1086)*(logKir!G281-logKir!G$1086)-0.5*(SLir!G281+SLir!G$1086)*(logHir!G281-logHir!G$1086)-0.5*(SLir!G281+SLir!G$1086)*(logQir!G281-logQir!G$1086),0)</f>
        <v>-0.26046002222860259</v>
      </c>
      <c r="H281" s="6">
        <f>IF(logVir!H281&lt;&gt;0,logVir!H281-logVir!H$1086-0.5*(SKir!H281+SKir!H$1086)*(logKir!H281-logKir!H$1086)-0.5*(SLir!H281+SLir!H$1086)*(logHir!H281-logHir!H$1086)-0.5*(SLir!H281+SLir!H$1086)*(logQir!H281-logQir!H$1086),0)</f>
        <v>-1.5140287946776774E-2</v>
      </c>
      <c r="I281" s="6">
        <f>IF(logVir!I281&lt;&gt;0,logVir!I281-logVir!I$1086-0.5*(SKir!I281+SKir!I$1086)*(logKir!I281-logKir!I$1086)-0.5*(SLir!I281+SLir!I$1086)*(logHir!I281-logHir!I$1086)-0.5*(SLir!I281+SLir!I$1086)*(logQir!I281-logQir!I$1086),0)</f>
        <v>0.28440678843337358</v>
      </c>
    </row>
    <row r="282" spans="1:9" x14ac:dyDescent="0.15">
      <c r="A282" s="1">
        <v>13</v>
      </c>
      <c r="B282" s="1" t="s">
        <v>111</v>
      </c>
      <c r="C282" s="1">
        <v>3</v>
      </c>
      <c r="D282" s="1" t="s">
        <v>155</v>
      </c>
      <c r="E282" s="6">
        <f>IF(logVir!E282&lt;&gt;0,logVir!E282-logVir!E$1087-0.5*(SKir!E282+SKir!E$1087)*(logKir!E282-logKir!E$1087)-0.5*(SLir!E282+SLir!E$1087)*(logHir!E282-logHir!E$1087)-0.5*(SLir!E282+SLir!E$1087)*(logQir!E282-logQir!E$1087),0)</f>
        <v>0.19082859910087369</v>
      </c>
      <c r="F282" s="6">
        <f>IF(logVir!F282&lt;&gt;0,logVir!F282-logVir!F$1087-0.5*(SKir!F282+SKir!F$1087)*(logKir!F282-logKir!F$1087)-0.5*(SLir!F282+SLir!F$1087)*(logHir!F282-logHir!F$1087)-0.5*(SLir!F282+SLir!F$1087)*(logQir!F282-logQir!F$1087),0)</f>
        <v>0.16492462977521977</v>
      </c>
      <c r="G282" s="6">
        <f>IF(logVir!G282&lt;&gt;0,logVir!G282-logVir!G$1087-0.5*(SKir!G282+SKir!G$1087)*(logKir!G282-logKir!G$1087)-0.5*(SLir!G282+SLir!G$1087)*(logHir!G282-logHir!G$1087)-0.5*(SLir!G282+SLir!G$1087)*(logQir!G282-logQir!G$1087),0)</f>
        <v>-0.1740811024495702</v>
      </c>
      <c r="H282" s="6">
        <f>IF(logVir!H282&lt;&gt;0,logVir!H282-logVir!H$1087-0.5*(SKir!H282+SKir!H$1087)*(logKir!H282-logKir!H$1087)-0.5*(SLir!H282+SLir!H$1087)*(logHir!H282-logHir!H$1087)-0.5*(SLir!H282+SLir!H$1087)*(logQir!H282-logQir!H$1087),0)</f>
        <v>-0.17574213068293051</v>
      </c>
      <c r="I282" s="6">
        <f>IF(logVir!I282&lt;&gt;0,logVir!I282-logVir!I$1087-0.5*(SKir!I282+SKir!I$1087)*(logKir!I282-logKir!I$1087)-0.5*(SLir!I282+SLir!I$1087)*(logHir!I282-logHir!I$1087)-0.5*(SLir!I282+SLir!I$1087)*(logQir!I282-logQir!I$1087),0)</f>
        <v>-0.16798359161526855</v>
      </c>
    </row>
    <row r="283" spans="1:9" x14ac:dyDescent="0.15">
      <c r="A283" s="1">
        <v>13</v>
      </c>
      <c r="B283" s="1" t="s">
        <v>111</v>
      </c>
      <c r="C283" s="1">
        <v>4</v>
      </c>
      <c r="D283" s="1" t="s">
        <v>156</v>
      </c>
      <c r="E283" s="6">
        <f>IF(logVir!E283&lt;&gt;0,logVir!E283-logVir!E$1088-0.5*(SKir!E283+SKir!E$1088)*(logKir!E283-logKir!E$1088)-0.5*(SLir!E283+SLir!E$1088)*(logHir!E283-logHir!E$1088)-0.5*(SLir!E283+SLir!E$1088)*(logQir!E283-logQir!E$1088),0)</f>
        <v>0.15060241022245863</v>
      </c>
      <c r="F283" s="6">
        <f>IF(logVir!F283&lt;&gt;0,logVir!F283-logVir!F$1088-0.5*(SKir!F283+SKir!F$1088)*(logKir!F283-logKir!F$1088)-0.5*(SLir!F283+SLir!F$1088)*(logHir!F283-logHir!F$1088)-0.5*(SLir!F283+SLir!F$1088)*(logQir!F283-logQir!F$1088),0)</f>
        <v>-0.1656241436107973</v>
      </c>
      <c r="G283" s="6">
        <f>IF(logVir!G283&lt;&gt;0,logVir!G283-logVir!G$1088-0.5*(SKir!G283+SKir!G$1088)*(logKir!G283-logKir!G$1088)-0.5*(SLir!G283+SLir!G$1088)*(logHir!G283-logHir!G$1088)-0.5*(SLir!G283+SLir!G$1088)*(logQir!G283-logQir!G$1088),0)</f>
        <v>-0.35409358674132252</v>
      </c>
      <c r="H283" s="6">
        <f>IF(logVir!H283&lt;&gt;0,logVir!H283-logVir!H$1088-0.5*(SKir!H283+SKir!H$1088)*(logKir!H283-logKir!H$1088)-0.5*(SLir!H283+SLir!H$1088)*(logHir!H283-logHir!H$1088)-0.5*(SLir!H283+SLir!H$1088)*(logQir!H283-logQir!H$1088),0)</f>
        <v>-0.12037056759948633</v>
      </c>
      <c r="I283" s="6">
        <f>IF(logVir!I283&lt;&gt;0,logVir!I283-logVir!I$1088-0.5*(SKir!I283+SKir!I$1088)*(logKir!I283-logKir!I$1088)-0.5*(SLir!I283+SLir!I$1088)*(logHir!I283-logHir!I$1088)-0.5*(SLir!I283+SLir!I$1088)*(logQir!I283-logQir!I$1088),0)</f>
        <v>0.4269447820392136</v>
      </c>
    </row>
    <row r="284" spans="1:9" x14ac:dyDescent="0.15">
      <c r="A284" s="1">
        <v>13</v>
      </c>
      <c r="B284" s="1" t="s">
        <v>111</v>
      </c>
      <c r="C284" s="1">
        <v>5</v>
      </c>
      <c r="D284" s="1" t="s">
        <v>157</v>
      </c>
      <c r="E284" s="6">
        <f>IF(logVir!E284&lt;&gt;0,logVir!E284-logVir!E$1089-0.5*(SKir!E284+SKir!E$1089)*(logKir!E284-logKir!E$1089)-0.5*(SLir!E284+SLir!E$1089)*(logHir!E284-logHir!E$1089)-0.5*(SLir!E284+SLir!E$1089)*(logQir!E284-logQir!E$1089),0)</f>
        <v>0.15779369361477805</v>
      </c>
      <c r="F284" s="6">
        <f>IF(logVir!F284&lt;&gt;0,logVir!F284-logVir!F$1089-0.5*(SKir!F284+SKir!F$1089)*(logKir!F284-logKir!F$1089)-0.5*(SLir!F284+SLir!F$1089)*(logHir!F284-logHir!F$1089)-0.5*(SLir!F284+SLir!F$1089)*(logQir!F284-logQir!F$1089),0)</f>
        <v>-0.10887145125863551</v>
      </c>
      <c r="G284" s="6">
        <f>IF(logVir!G284&lt;&gt;0,logVir!G284-logVir!G$1089-0.5*(SKir!G284+SKir!G$1089)*(logKir!G284-logKir!G$1089)-0.5*(SLir!G284+SLir!G$1089)*(logHir!G284-logHir!G$1089)-0.5*(SLir!G284+SLir!G$1089)*(logQir!G284-logQir!G$1089),0)</f>
        <v>-0.28411781030821925</v>
      </c>
      <c r="H284" s="6">
        <f>IF(logVir!H284&lt;&gt;0,logVir!H284-logVir!H$1089-0.5*(SKir!H284+SKir!H$1089)*(logKir!H284-logKir!H$1089)-0.5*(SLir!H284+SLir!H$1089)*(logHir!H284-logHir!H$1089)-0.5*(SLir!H284+SLir!H$1089)*(logQir!H284-logQir!H$1089),0)</f>
        <v>-0.19096176958905914</v>
      </c>
      <c r="I284" s="6">
        <f>IF(logVir!I284&lt;&gt;0,logVir!I284-logVir!I$1089-0.5*(SKir!I284+SKir!I$1089)*(logKir!I284-logKir!I$1089)-0.5*(SLir!I284+SLir!I$1089)*(logHir!I284-logHir!I$1089)-0.5*(SLir!I284+SLir!I$1089)*(logQir!I284-logQir!I$1089),0)</f>
        <v>-0.11172330911598574</v>
      </c>
    </row>
    <row r="285" spans="1:9" x14ac:dyDescent="0.15">
      <c r="A285" s="1">
        <v>13</v>
      </c>
      <c r="B285" s="1" t="s">
        <v>111</v>
      </c>
      <c r="C285" s="1">
        <v>6</v>
      </c>
      <c r="D285" s="1" t="s">
        <v>49</v>
      </c>
      <c r="E285" s="6">
        <f>IF(logVir!E285&lt;&gt;0,logVir!E285-logVir!E$1090-0.5*(SKir!E285+SKir!E$1090)*(logKir!E285-logKir!E$1090)-0.5*(SLir!E285+SLir!E$1090)*(logHir!E285-logHir!E$1090)-0.5*(SLir!E285+SLir!E$1090)*(logQir!E285-logQir!E$1090),0)</f>
        <v>0.94280297223967824</v>
      </c>
      <c r="F285" s="6">
        <f>IF(logVir!F285&lt;&gt;0,logVir!F285-logVir!F$1090-0.5*(SKir!F285+SKir!F$1090)*(logKir!F285-logKir!F$1090)-0.5*(SLir!F285+SLir!F$1090)*(logHir!F285-logHir!F$1090)-0.5*(SLir!F285+SLir!F$1090)*(logQir!F285-logQir!F$1090),0)</f>
        <v>0.44629874134324299</v>
      </c>
      <c r="G285" s="6">
        <f>IF(logVir!G285&lt;&gt;0,logVir!G285-logVir!G$1090-0.5*(SKir!G285+SKir!G$1090)*(logKir!G285-logKir!G$1090)-0.5*(SLir!G285+SLir!G$1090)*(logHir!G285-logHir!G$1090)-0.5*(SLir!G285+SLir!G$1090)*(logQir!G285-logQir!G$1090),0)</f>
        <v>0.23469501771935122</v>
      </c>
      <c r="H285" s="6">
        <f>IF(logVir!H285&lt;&gt;0,logVir!H285-logVir!H$1090-0.5*(SKir!H285+SKir!H$1090)*(logKir!H285-logKir!H$1090)-0.5*(SLir!H285+SLir!H$1090)*(logHir!H285-logHir!H$1090)-0.5*(SLir!H285+SLir!H$1090)*(logQir!H285-logQir!H$1090),0)</f>
        <v>0.14566173179444886</v>
      </c>
      <c r="I285" s="6">
        <f>IF(logVir!I285&lt;&gt;0,logVir!I285-logVir!I$1090-0.5*(SKir!I285+SKir!I$1090)*(logKir!I285-logKir!I$1090)-0.5*(SLir!I285+SLir!I$1090)*(logHir!I285-logHir!I$1090)-0.5*(SLir!I285+SLir!I$1090)*(logQir!I285-logQir!I$1090),0)</f>
        <v>0.32153765071485457</v>
      </c>
    </row>
    <row r="286" spans="1:9" x14ac:dyDescent="0.15">
      <c r="A286" s="1">
        <v>13</v>
      </c>
      <c r="B286" s="1" t="s">
        <v>111</v>
      </c>
      <c r="C286" s="1">
        <v>7</v>
      </c>
      <c r="D286" s="1" t="s">
        <v>158</v>
      </c>
      <c r="E286" s="6">
        <f>IF(logVir!E286&lt;&gt;0,logVir!E286-logVir!E$1091-0.5*(SKir!E286+SKir!E$1091)*(logKir!E286-logKir!E$1091)-0.5*(SLir!E286+SLir!E$1091)*(logHir!E286-logHir!E$1091)-0.5*(SLir!E286+SLir!E$1091)*(logQir!E286-logQir!E$1091),0)</f>
        <v>0.82496197779782066</v>
      </c>
      <c r="F286" s="6">
        <f>IF(logVir!F286&lt;&gt;0,logVir!F286-logVir!F$1091-0.5*(SKir!F286+SKir!F$1091)*(logKir!F286-logKir!F$1091)-0.5*(SLir!F286+SLir!F$1091)*(logHir!F286-logHir!F$1091)-0.5*(SLir!F286+SLir!F$1091)*(logQir!F286-logQir!F$1091),0)</f>
        <v>-0.42546380909587378</v>
      </c>
      <c r="G286" s="6">
        <f>IF(logVir!G286&lt;&gt;0,logVir!G286-logVir!G$1091-0.5*(SKir!G286+SKir!G$1091)*(logKir!G286-logKir!G$1091)-0.5*(SLir!G286+SLir!G$1091)*(logHir!G286-logHir!G$1091)-0.5*(SLir!G286+SLir!G$1091)*(logQir!G286-logQir!G$1091),0)</f>
        <v>-0.11809427831406868</v>
      </c>
      <c r="H286" s="6">
        <f>IF(logVir!H286&lt;&gt;0,logVir!H286-logVir!H$1091-0.5*(SKir!H286+SKir!H$1091)*(logKir!H286-logKir!H$1091)-0.5*(SLir!H286+SLir!H$1091)*(logHir!H286-logHir!H$1091)-0.5*(SLir!H286+SLir!H$1091)*(logQir!H286-logQir!H$1091),0)</f>
        <v>1.7545147402906691E-2</v>
      </c>
      <c r="I286" s="6">
        <f>IF(logVir!I286&lt;&gt;0,logVir!I286-logVir!I$1091-0.5*(SKir!I286+SKir!I$1091)*(logKir!I286-logKir!I$1091)-0.5*(SLir!I286+SLir!I$1091)*(logHir!I286-logHir!I$1091)-0.5*(SLir!I286+SLir!I$1091)*(logQir!I286-logQir!I$1091),0)</f>
        <v>1.0708861692325866</v>
      </c>
    </row>
    <row r="287" spans="1:9" x14ac:dyDescent="0.15">
      <c r="A287" s="1">
        <v>13</v>
      </c>
      <c r="B287" s="1" t="s">
        <v>111</v>
      </c>
      <c r="C287" s="1">
        <v>8</v>
      </c>
      <c r="D287" s="1" t="s">
        <v>159</v>
      </c>
      <c r="E287" s="6">
        <f>IF(logVir!E287&lt;&gt;0,logVir!E287-logVir!E$1092-0.5*(SKir!E287+SKir!E$1092)*(logKir!E287-logKir!E$1092)-0.5*(SLir!E287+SLir!E$1092)*(logHir!E287-logHir!E$1092)-0.5*(SLir!E287+SLir!E$1092)*(logQir!E287-logQir!E$1092),0)</f>
        <v>0.59311734144770734</v>
      </c>
      <c r="F287" s="6">
        <f>IF(logVir!F287&lt;&gt;0,logVir!F287-logVir!F$1092-0.5*(SKir!F287+SKir!F$1092)*(logKir!F287-logKir!F$1092)-0.5*(SLir!F287+SLir!F$1092)*(logHir!F287-logHir!F$1092)-0.5*(SLir!F287+SLir!F$1092)*(logQir!F287-logQir!F$1092),0)</f>
        <v>0.2202605757177554</v>
      </c>
      <c r="G287" s="6">
        <f>IF(logVir!G287&lt;&gt;0,logVir!G287-logVir!G$1092-0.5*(SKir!G287+SKir!G$1092)*(logKir!G287-logKir!G$1092)-0.5*(SLir!G287+SLir!G$1092)*(logHir!G287-logHir!G$1092)-0.5*(SLir!G287+SLir!G$1092)*(logQir!G287-logQir!G$1092),0)</f>
        <v>0.18596714120916713</v>
      </c>
      <c r="H287" s="6">
        <f>IF(logVir!H287&lt;&gt;0,logVir!H287-logVir!H$1092-0.5*(SKir!H287+SKir!H$1092)*(logKir!H287-logKir!H$1092)-0.5*(SLir!H287+SLir!H$1092)*(logHir!H287-logHir!H$1092)-0.5*(SLir!H287+SLir!H$1092)*(logQir!H287-logQir!H$1092),0)</f>
        <v>0.14742829429679785</v>
      </c>
      <c r="I287" s="6">
        <f>IF(logVir!I287&lt;&gt;0,logVir!I287-logVir!I$1092-0.5*(SKir!I287+SKir!I$1092)*(logKir!I287-logKir!I$1092)-0.5*(SLir!I287+SLir!I$1092)*(logHir!I287-logHir!I$1092)-0.5*(SLir!I287+SLir!I$1092)*(logQir!I287-logQir!I$1092),0)</f>
        <v>0.16052313276969357</v>
      </c>
    </row>
    <row r="288" spans="1:9" x14ac:dyDescent="0.15">
      <c r="A288" s="1">
        <v>13</v>
      </c>
      <c r="B288" s="1" t="s">
        <v>111</v>
      </c>
      <c r="C288" s="1">
        <v>9</v>
      </c>
      <c r="D288" s="1" t="s">
        <v>160</v>
      </c>
      <c r="E288" s="6">
        <f>IF(logVir!E288&lt;&gt;0,logVir!E288-logVir!E$1093-0.5*(SKir!E288+SKir!E$1093)*(logKir!E288-logKir!E$1093)-0.5*(SLir!E288+SLir!E$1093)*(logHir!E288-logHir!E$1093)-0.5*(SLir!E288+SLir!E$1093)*(logQir!E288-logQir!E$1093),0)</f>
        <v>0.9643694630129398</v>
      </c>
      <c r="F288" s="6">
        <f>IF(logVir!F288&lt;&gt;0,logVir!F288-logVir!F$1093-0.5*(SKir!F288+SKir!F$1093)*(logKir!F288-logKir!F$1093)-0.5*(SLir!F288+SLir!F$1093)*(logHir!F288-logHir!F$1093)-0.5*(SLir!F288+SLir!F$1093)*(logQir!F288-logQir!F$1093),0)</f>
        <v>0.46195741225047182</v>
      </c>
      <c r="G288" s="6">
        <f>IF(logVir!G288&lt;&gt;0,logVir!G288-logVir!G$1093-0.5*(SKir!G288+SKir!G$1093)*(logKir!G288-logKir!G$1093)-0.5*(SLir!G288+SLir!G$1093)*(logHir!G288-logHir!G$1093)-0.5*(SLir!G288+SLir!G$1093)*(logQir!G288-logQir!G$1093),0)</f>
        <v>0.37478846593881499</v>
      </c>
      <c r="H288" s="6">
        <f>IF(logVir!H288&lt;&gt;0,logVir!H288-logVir!H$1093-0.5*(SKir!H288+SKir!H$1093)*(logKir!H288-logKir!H$1093)-0.5*(SLir!H288+SLir!H$1093)*(logHir!H288-logHir!H$1093)-0.5*(SLir!H288+SLir!H$1093)*(logQir!H288-logQir!H$1093),0)</f>
        <v>9.1355717451085297E-2</v>
      </c>
      <c r="I288" s="6">
        <f>IF(logVir!I288&lt;&gt;0,logVir!I288-logVir!I$1093-0.5*(SKir!I288+SKir!I$1093)*(logKir!I288-logKir!I$1093)-0.5*(SLir!I288+SLir!I$1093)*(logHir!I288-logHir!I$1093)-0.5*(SLir!I288+SLir!I$1093)*(logQir!I288-logQir!I$1093),0)</f>
        <v>0.40713792975568103</v>
      </c>
    </row>
    <row r="289" spans="1:9" x14ac:dyDescent="0.15">
      <c r="A289" s="1">
        <v>13</v>
      </c>
      <c r="B289" s="1" t="s">
        <v>111</v>
      </c>
      <c r="C289" s="1">
        <v>10</v>
      </c>
      <c r="D289" s="1" t="s">
        <v>161</v>
      </c>
      <c r="E289" s="6">
        <f>IF(logVir!E289&lt;&gt;0,logVir!E289-logVir!E$1094-0.5*(SKir!E289+SKir!E$1094)*(logKir!E289-logKir!E$1094)-0.5*(SLir!E289+SLir!E$1094)*(logHir!E289-logHir!E$1094)-0.5*(SLir!E289+SLir!E$1094)*(logQir!E289-logQir!E$1094),0)</f>
        <v>0.37526744157249414</v>
      </c>
      <c r="F289" s="6">
        <f>IF(logVir!F289&lt;&gt;0,logVir!F289-logVir!F$1094-0.5*(SKir!F289+SKir!F$1094)*(logKir!F289-logKir!F$1094)-0.5*(SLir!F289+SLir!F$1094)*(logHir!F289-logHir!F$1094)-0.5*(SLir!F289+SLir!F$1094)*(logQir!F289-logQir!F$1094),0)</f>
        <v>1.4176103452185534E-2</v>
      </c>
      <c r="G289" s="6">
        <f>IF(logVir!G289&lt;&gt;0,logVir!G289-logVir!G$1094-0.5*(SKir!G289+SKir!G$1094)*(logKir!G289-logKir!G$1094)-0.5*(SLir!G289+SLir!G$1094)*(logHir!G289-logHir!G$1094)-0.5*(SLir!G289+SLir!G$1094)*(logQir!G289-logQir!G$1094),0)</f>
        <v>-0.11549768038193289</v>
      </c>
      <c r="H289" s="6">
        <f>IF(logVir!H289&lt;&gt;0,logVir!H289-logVir!H$1094-0.5*(SKir!H289+SKir!H$1094)*(logKir!H289-logKir!H$1094)-0.5*(SLir!H289+SLir!H$1094)*(logHir!H289-logHir!H$1094)-0.5*(SLir!H289+SLir!H$1094)*(logQir!H289-logQir!H$1094),0)</f>
        <v>-0.44935060464174831</v>
      </c>
      <c r="I289" s="6">
        <f>IF(logVir!I289&lt;&gt;0,logVir!I289-logVir!I$1094-0.5*(SKir!I289+SKir!I$1094)*(logKir!I289-logKir!I$1094)-0.5*(SLir!I289+SLir!I$1094)*(logHir!I289-logHir!I$1094)-0.5*(SLir!I289+SLir!I$1094)*(logQir!I289-logQir!I$1094),0)</f>
        <v>-0.31840083689827958</v>
      </c>
    </row>
    <row r="290" spans="1:9" x14ac:dyDescent="0.15">
      <c r="A290" s="1">
        <v>13</v>
      </c>
      <c r="B290" s="1" t="s">
        <v>111</v>
      </c>
      <c r="C290" s="1">
        <v>11</v>
      </c>
      <c r="D290" s="1" t="s">
        <v>162</v>
      </c>
      <c r="E290" s="6">
        <f>IF(logVir!E290&lt;&gt;0,logVir!E290-logVir!E$1095-0.5*(SKir!E290+SKir!E$1095)*(logKir!E290-logKir!E$1095)-0.5*(SLir!E290+SLir!E$1095)*(logHir!E290-logHir!E$1095)-0.5*(SLir!E290+SLir!E$1095)*(logQir!E290-logQir!E$1095),0)</f>
        <v>0.21221229729438068</v>
      </c>
      <c r="F290" s="6">
        <f>IF(logVir!F290&lt;&gt;0,logVir!F290-logVir!F$1095-0.5*(SKir!F290+SKir!F$1095)*(logKir!F290-logKir!F$1095)-0.5*(SLir!F290+SLir!F$1095)*(logHir!F290-logHir!F$1095)-0.5*(SLir!F290+SLir!F$1095)*(logQir!F290-logQir!F$1095),0)</f>
        <v>1.6940120089153382E-2</v>
      </c>
      <c r="G290" s="6">
        <f>IF(logVir!G290&lt;&gt;0,logVir!G290-logVir!G$1095-0.5*(SKir!G290+SKir!G$1095)*(logKir!G290-logKir!G$1095)-0.5*(SLir!G290+SLir!G$1095)*(logHir!G290-logHir!G$1095)-0.5*(SLir!G290+SLir!G$1095)*(logQir!G290-logQir!G$1095),0)</f>
        <v>-0.17212636500013206</v>
      </c>
      <c r="H290" s="6">
        <f>IF(logVir!H290&lt;&gt;0,logVir!H290-logVir!H$1095-0.5*(SKir!H290+SKir!H$1095)*(logKir!H290-logKir!H$1095)-0.5*(SLir!H290+SLir!H$1095)*(logHir!H290-logHir!H$1095)-0.5*(SLir!H290+SLir!H$1095)*(logQir!H290-logQir!H$1095),0)</f>
        <v>-0.12130759333540063</v>
      </c>
      <c r="I290" s="6">
        <f>IF(logVir!I290&lt;&gt;0,logVir!I290-logVir!I$1095-0.5*(SKir!I290+SKir!I$1095)*(logKir!I290-logKir!I$1095)-0.5*(SLir!I290+SLir!I$1095)*(logHir!I290-logHir!I$1095)-0.5*(SLir!I290+SLir!I$1095)*(logQir!I290-logQir!I$1095),0)</f>
        <v>-0.3337678049515948</v>
      </c>
    </row>
    <row r="291" spans="1:9" x14ac:dyDescent="0.15">
      <c r="A291" s="1">
        <v>13</v>
      </c>
      <c r="B291" s="1" t="s">
        <v>111</v>
      </c>
      <c r="C291" s="1">
        <v>12</v>
      </c>
      <c r="D291" s="1" t="s">
        <v>163</v>
      </c>
      <c r="E291" s="6">
        <f>IF(logVir!E291&lt;&gt;0,logVir!E291-logVir!E$1096-0.5*(SKir!E291+SKir!E$1096)*(logKir!E291-logKir!E$1096)-0.5*(SLir!E291+SLir!E$1096)*(logHir!E291-logHir!E$1096)-0.5*(SLir!E291+SLir!E$1096)*(logQir!E291-logQir!E$1096),0)</f>
        <v>0.53753347935601492</v>
      </c>
      <c r="F291" s="6">
        <f>IF(logVir!F291&lt;&gt;0,logVir!F291-logVir!F$1096-0.5*(SKir!F291+SKir!F$1096)*(logKir!F291-logKir!F$1096)-0.5*(SLir!F291+SLir!F$1096)*(logHir!F291-logHir!F$1096)-0.5*(SLir!F291+SLir!F$1096)*(logQir!F291-logQir!F$1096),0)</f>
        <v>0.3349726314757781</v>
      </c>
      <c r="G291" s="6">
        <f>IF(logVir!G291&lt;&gt;0,logVir!G291-logVir!G$1096-0.5*(SKir!G291+SKir!G$1096)*(logKir!G291-logKir!G$1096)-0.5*(SLir!G291+SLir!G$1096)*(logHir!G291-logHir!G$1096)-0.5*(SLir!G291+SLir!G$1096)*(logQir!G291-logQir!G$1096),0)</f>
        <v>0.29689174608058222</v>
      </c>
      <c r="H291" s="6">
        <f>IF(logVir!H291&lt;&gt;0,logVir!H291-logVir!H$1096-0.5*(SKir!H291+SKir!H$1096)*(logKir!H291-logKir!H$1096)-0.5*(SLir!H291+SLir!H$1096)*(logHir!H291-logHir!H$1096)-0.5*(SLir!H291+SLir!H$1096)*(logQir!H291-logQir!H$1096),0)</f>
        <v>-1.941712835336859E-2</v>
      </c>
      <c r="I291" s="6">
        <f>IF(logVir!I291&lt;&gt;0,logVir!I291-logVir!I$1096-0.5*(SKir!I291+SKir!I$1096)*(logKir!I291-logKir!I$1096)-0.5*(SLir!I291+SLir!I$1096)*(logHir!I291-logHir!I$1096)-0.5*(SLir!I291+SLir!I$1096)*(logQir!I291-logQir!I$1096),0)</f>
        <v>-0.28301212879260512</v>
      </c>
    </row>
    <row r="292" spans="1:9" x14ac:dyDescent="0.15">
      <c r="A292" s="1">
        <v>13</v>
      </c>
      <c r="B292" s="1" t="s">
        <v>111</v>
      </c>
      <c r="C292" s="1">
        <v>13</v>
      </c>
      <c r="D292" s="1" t="s">
        <v>164</v>
      </c>
      <c r="E292" s="6">
        <f>IF(logVir!E292&lt;&gt;0,logVir!E292-logVir!E$1097-0.5*(SKir!E292+SKir!E$1097)*(logKir!E292-logKir!E$1097)-0.5*(SLir!E292+SLir!E$1097)*(logHir!E292-logHir!E$1097)-0.5*(SLir!E292+SLir!E$1097)*(logQir!E292-logQir!E$1097),0)</f>
        <v>0.37598824054069224</v>
      </c>
      <c r="F292" s="6">
        <f>IF(logVir!F292&lt;&gt;0,logVir!F292-logVir!F$1097-0.5*(SKir!F292+SKir!F$1097)*(logKir!F292-logKir!F$1097)-0.5*(SLir!F292+SLir!F$1097)*(logHir!F292-logHir!F$1097)-0.5*(SLir!F292+SLir!F$1097)*(logQir!F292-logQir!F$1097),0)</f>
        <v>0.19740196290889608</v>
      </c>
      <c r="G292" s="6">
        <f>IF(logVir!G292&lt;&gt;0,logVir!G292-logVir!G$1097-0.5*(SKir!G292+SKir!G$1097)*(logKir!G292-logKir!G$1097)-0.5*(SLir!G292+SLir!G$1097)*(logHir!G292-logHir!G$1097)-0.5*(SLir!G292+SLir!G$1097)*(logQir!G292-logQir!G$1097),0)</f>
        <v>0.43056937506193005</v>
      </c>
      <c r="H292" s="6">
        <f>IF(logVir!H292&lt;&gt;0,logVir!H292-logVir!H$1097-0.5*(SKir!H292+SKir!H$1097)*(logKir!H292-logKir!H$1097)-0.5*(SLir!H292+SLir!H$1097)*(logHir!H292-logHir!H$1097)-0.5*(SLir!H292+SLir!H$1097)*(logQir!H292-logQir!H$1097),0)</f>
        <v>0.35032328772922128</v>
      </c>
      <c r="I292" s="6">
        <f>IF(logVir!I292&lt;&gt;0,logVir!I292-logVir!I$1097-0.5*(SKir!I292+SKir!I$1097)*(logKir!I292-logKir!I$1097)-0.5*(SLir!I292+SLir!I$1097)*(logHir!I292-logHir!I$1097)-0.5*(SLir!I292+SLir!I$1097)*(logQir!I292-logQir!I$1097),0)</f>
        <v>0.63631981049460173</v>
      </c>
    </row>
    <row r="293" spans="1:9" x14ac:dyDescent="0.15">
      <c r="A293" s="1">
        <v>13</v>
      </c>
      <c r="B293" s="1" t="s">
        <v>111</v>
      </c>
      <c r="C293" s="1">
        <v>14</v>
      </c>
      <c r="D293" s="1" t="s">
        <v>165</v>
      </c>
      <c r="E293" s="6">
        <f>IF(logVir!E293&lt;&gt;0,logVir!E293-logVir!E$1098-0.5*(SKir!E293+SKir!E$1098)*(logKir!E293-logKir!E$1098)-0.5*(SLir!E293+SLir!E$1098)*(logHir!E293-logHir!E$1098)-0.5*(SLir!E293+SLir!E$1098)*(logQir!E293-logQir!E$1098),0)</f>
        <v>0.36469773498059099</v>
      </c>
      <c r="F293" s="6">
        <f>IF(logVir!F293&lt;&gt;0,logVir!F293-logVir!F$1098-0.5*(SKir!F293+SKir!F$1098)*(logKir!F293-logKir!F$1098)-0.5*(SLir!F293+SLir!F$1098)*(logHir!F293-logHir!F$1098)-0.5*(SLir!F293+SLir!F$1098)*(logQir!F293-logQir!F$1098),0)</f>
        <v>0.34557618094186487</v>
      </c>
      <c r="G293" s="6">
        <f>IF(logVir!G293&lt;&gt;0,logVir!G293-logVir!G$1098-0.5*(SKir!G293+SKir!G$1098)*(logKir!G293-logKir!G$1098)-0.5*(SLir!G293+SLir!G$1098)*(logHir!G293-logHir!G$1098)-0.5*(SLir!G293+SLir!G$1098)*(logQir!G293-logQir!G$1098),0)</f>
        <v>0.25378622349218805</v>
      </c>
      <c r="H293" s="6">
        <f>IF(logVir!H293&lt;&gt;0,logVir!H293-logVir!H$1098-0.5*(SKir!H293+SKir!H$1098)*(logKir!H293-logKir!H$1098)-0.5*(SLir!H293+SLir!H$1098)*(logHir!H293-logHir!H$1098)-0.5*(SLir!H293+SLir!H$1098)*(logQir!H293-logQir!H$1098),0)</f>
        <v>-4.8817367790203625E-2</v>
      </c>
      <c r="I293" s="6">
        <f>IF(logVir!I293&lt;&gt;0,logVir!I293-logVir!I$1098-0.5*(SKir!I293+SKir!I$1098)*(logKir!I293-logKir!I$1098)-0.5*(SLir!I293+SLir!I$1098)*(logHir!I293-logHir!I$1098)-0.5*(SLir!I293+SLir!I$1098)*(logQir!I293-logQir!I$1098),0)</f>
        <v>-0.29026930736895507</v>
      </c>
    </row>
    <row r="294" spans="1:9" x14ac:dyDescent="0.15">
      <c r="A294" s="1">
        <v>13</v>
      </c>
      <c r="B294" s="1" t="s">
        <v>111</v>
      </c>
      <c r="C294" s="1">
        <v>15</v>
      </c>
      <c r="D294" s="1" t="s">
        <v>166</v>
      </c>
      <c r="E294" s="6">
        <f>IF(logVir!E294&lt;&gt;0,logVir!E294-logVir!E$1099-0.5*(SKir!E294+SKir!E$1099)*(logKir!E294-logKir!E$1099)-0.5*(SLir!E294+SLir!E$1099)*(logHir!E294-logHir!E$1099)-0.5*(SLir!E294+SLir!E$1099)*(logQir!E294-logQir!E$1099),0)</f>
        <v>0.3744485498529519</v>
      </c>
      <c r="F294" s="6">
        <f>IF(logVir!F294&lt;&gt;0,logVir!F294-logVir!F$1099-0.5*(SKir!F294+SKir!F$1099)*(logKir!F294-logKir!F$1099)-0.5*(SLir!F294+SLir!F$1099)*(logHir!F294-logHir!F$1099)-0.5*(SLir!F294+SLir!F$1099)*(logQir!F294-logQir!F$1099),0)</f>
        <v>0.32442611204076044</v>
      </c>
      <c r="G294" s="6">
        <f>IF(logVir!G294&lt;&gt;0,logVir!G294-logVir!G$1099-0.5*(SKir!G294+SKir!G$1099)*(logKir!G294-logKir!G$1099)-0.5*(SLir!G294+SLir!G$1099)*(logHir!G294-logHir!G$1099)-0.5*(SLir!G294+SLir!G$1099)*(logQir!G294-logQir!G$1099),0)</f>
        <v>0.27505693779774243</v>
      </c>
      <c r="H294" s="6">
        <f>IF(logVir!H294&lt;&gt;0,logVir!H294-logVir!H$1099-0.5*(SKir!H294+SKir!H$1099)*(logKir!H294-logKir!H$1099)-0.5*(SLir!H294+SLir!H$1099)*(logHir!H294-logHir!H$1099)-0.5*(SLir!H294+SLir!H$1099)*(logQir!H294-logQir!H$1099),0)</f>
        <v>0.33532163436867923</v>
      </c>
      <c r="I294" s="6">
        <f>IF(logVir!I294&lt;&gt;0,logVir!I294-logVir!I$1099-0.5*(SKir!I294+SKir!I$1099)*(logKir!I294-logKir!I$1099)-0.5*(SLir!I294+SLir!I$1099)*(logHir!I294-logHir!I$1099)-0.5*(SLir!I294+SLir!I$1099)*(logQir!I294-logQir!I$1099),0)</f>
        <v>0.37495577871220798</v>
      </c>
    </row>
    <row r="295" spans="1:9" x14ac:dyDescent="0.15">
      <c r="A295" s="1">
        <v>13</v>
      </c>
      <c r="B295" s="1" t="s">
        <v>61</v>
      </c>
      <c r="C295" s="1">
        <v>16</v>
      </c>
      <c r="D295" s="1" t="s">
        <v>149</v>
      </c>
      <c r="E295" s="6">
        <f>IF(logVir!E295&lt;&gt;0,logVir!E295-logVir!E$1100-0.5*(SKir!E295+SKir!E$1100)*(logKir!E295-logKir!E$1100)-0.5*(SLir!E295+SLir!E$1100)*(logHir!E295-logHir!E$1100)-0.5*(SLir!E295+SLir!E$1100)*(logQir!E295-logQir!E$1100),0)</f>
        <v>-0.6420716948080718</v>
      </c>
      <c r="F295" s="6">
        <f>IF(logVir!F295&lt;&gt;0,logVir!F295-logVir!F$1100-0.5*(SKir!F295+SKir!F$1100)*(logKir!F295-logKir!F$1100)-0.5*(SLir!F295+SLir!F$1100)*(logHir!F295-logHir!F$1100)-0.5*(SLir!F295+SLir!F$1100)*(logQir!F295-logQir!F$1100),0)</f>
        <v>-0.3006484029990647</v>
      </c>
      <c r="G295" s="6">
        <f>IF(logVir!G295&lt;&gt;0,logVir!G295-logVir!G$1100-0.5*(SKir!G295+SKir!G$1100)*(logKir!G295-logKir!G$1100)-0.5*(SLir!G295+SLir!G$1100)*(logHir!G295-logHir!G$1100)-0.5*(SLir!G295+SLir!G$1100)*(logQir!G295-logQir!G$1100),0)</f>
        <v>1.5345231452711189E-2</v>
      </c>
      <c r="H295" s="6">
        <f>IF(logVir!H295&lt;&gt;0,logVir!H295-logVir!H$1100-0.5*(SKir!H295+SKir!H$1100)*(logKir!H295-logKir!H$1100)-0.5*(SLir!H295+SLir!H$1100)*(logHir!H295-logHir!H$1100)-0.5*(SLir!H295+SLir!H$1100)*(logQir!H295-logQir!H$1100),0)</f>
        <v>0.14602441998598328</v>
      </c>
      <c r="I295" s="6">
        <f>IF(logVir!I295&lt;&gt;0,logVir!I295-logVir!I$1100-0.5*(SKir!I295+SKir!I$1100)*(logKir!I295-logKir!I$1100)-0.5*(SLir!I295+SLir!I$1100)*(logHir!I295-logHir!I$1100)-0.5*(SLir!I295+SLir!I$1100)*(logQir!I295-logQir!I$1100),0)</f>
        <v>0.41745458565151827</v>
      </c>
    </row>
    <row r="296" spans="1:9" x14ac:dyDescent="0.15">
      <c r="A296" s="1">
        <v>13</v>
      </c>
      <c r="B296" s="1" t="s">
        <v>61</v>
      </c>
      <c r="C296" s="1">
        <v>17</v>
      </c>
      <c r="D296" s="1" t="s">
        <v>150</v>
      </c>
      <c r="E296" s="6">
        <f>IF(logVir!E296&lt;&gt;0,logVir!E296-logVir!E$1101-0.5*(SKir!E296+SKir!E$1101)*(logKir!E296-logKir!E$1101)-0.5*(SLir!E296+SLir!E$1101)*(logHir!E296-logHir!E$1101)-0.5*(SLir!E296+SLir!E$1101)*(logQir!E296-logQir!E$1101),0)</f>
        <v>-0.25309146342988953</v>
      </c>
      <c r="F296" s="6">
        <f>IF(logVir!F296&lt;&gt;0,logVir!F296-logVir!F$1101-0.5*(SKir!F296+SKir!F$1101)*(logKir!F296-logKir!F$1101)-0.5*(SLir!F296+SLir!F$1101)*(logHir!F296-logHir!F$1101)-0.5*(SLir!F296+SLir!F$1101)*(logQir!F296-logQir!F$1101),0)</f>
        <v>-0.37211708116416992</v>
      </c>
      <c r="G296" s="6">
        <f>IF(logVir!G296&lt;&gt;0,logVir!G296-logVir!G$1101-0.5*(SKir!G296+SKir!G$1101)*(logKir!G296-logKir!G$1101)-0.5*(SLir!G296+SLir!G$1101)*(logHir!G296-logHir!G$1101)-0.5*(SLir!G296+SLir!G$1101)*(logQir!G296-logQir!G$1101),0)</f>
        <v>-0.46321244731221539</v>
      </c>
      <c r="H296" s="6">
        <f>IF(logVir!H296&lt;&gt;0,logVir!H296-logVir!H$1101-0.5*(SKir!H296+SKir!H$1101)*(logKir!H296-logKir!H$1101)-0.5*(SLir!H296+SLir!H$1101)*(logHir!H296-logHir!H$1101)-0.5*(SLir!H296+SLir!H$1101)*(logQir!H296-logQir!H$1101),0)</f>
        <v>-0.30219253386124811</v>
      </c>
      <c r="I296" s="6">
        <f>IF(logVir!I296&lt;&gt;0,logVir!I296-logVir!I$1101-0.5*(SKir!I296+SKir!I$1101)*(logKir!I296-logKir!I$1101)-0.5*(SLir!I296+SLir!I$1101)*(logHir!I296-logHir!I$1101)-0.5*(SLir!I296+SLir!I$1101)*(logQir!I296-logQir!I$1101),0)</f>
        <v>-0.27223600676769261</v>
      </c>
    </row>
    <row r="297" spans="1:9" x14ac:dyDescent="0.15">
      <c r="A297" s="1">
        <v>13</v>
      </c>
      <c r="B297" s="1" t="s">
        <v>61</v>
      </c>
      <c r="C297" s="1">
        <v>18</v>
      </c>
      <c r="D297" s="1" t="s">
        <v>151</v>
      </c>
      <c r="E297" s="6">
        <f>IF(logVir!E297&lt;&gt;0,logVir!E297-logVir!E$1102-0.5*(SKir!E297+SKir!E$1102)*(logKir!E297-logKir!E$1102)-0.5*(SLir!E297+SLir!E$1102)*(logHir!E297-logHir!E$1102)-0.5*(SLir!E297+SLir!E$1102)*(logQir!E297-logQir!E$1102),0)</f>
        <v>0.11533152689944126</v>
      </c>
      <c r="F297" s="6">
        <f>IF(logVir!F297&lt;&gt;0,logVir!F297-logVir!F$1102-0.5*(SKir!F297+SKir!F$1102)*(logKir!F297-logKir!F$1102)-0.5*(SLir!F297+SLir!F$1102)*(logHir!F297-logHir!F$1102)-0.5*(SLir!F297+SLir!F$1102)*(logQir!F297-logQir!F$1102),0)</f>
        <v>6.7203473843253009E-2</v>
      </c>
      <c r="G297" s="6">
        <f>IF(logVir!G297&lt;&gt;0,logVir!G297-logVir!G$1102-0.5*(SKir!G297+SKir!G$1102)*(logKir!G297-logKir!G$1102)-0.5*(SLir!G297+SLir!G$1102)*(logHir!G297-logHir!G$1102)-0.5*(SLir!G297+SLir!G$1102)*(logQir!G297-logQir!G$1102),0)</f>
        <v>0.28357158275587929</v>
      </c>
      <c r="H297" s="6">
        <f>IF(logVir!H297&lt;&gt;0,logVir!H297-logVir!H$1102-0.5*(SKir!H297+SKir!H$1102)*(logKir!H297-logKir!H$1102)-0.5*(SLir!H297+SLir!H$1102)*(logHir!H297-logHir!H$1102)-0.5*(SLir!H297+SLir!H$1102)*(logQir!H297-logQir!H$1102),0)</f>
        <v>0.55633204974543249</v>
      </c>
      <c r="I297" s="6">
        <f>IF(logVir!I297&lt;&gt;0,logVir!I297-logVir!I$1102-0.5*(SKir!I297+SKir!I$1102)*(logKir!I297-logKir!I$1102)-0.5*(SLir!I297+SLir!I$1102)*(logHir!I297-logHir!I$1102)-0.5*(SLir!I297+SLir!I$1102)*(logQir!I297-logQir!I$1102),0)</f>
        <v>0.68788979863288024</v>
      </c>
    </row>
    <row r="298" spans="1:9" x14ac:dyDescent="0.15">
      <c r="A298" s="1">
        <v>13</v>
      </c>
      <c r="B298" s="1" t="s">
        <v>61</v>
      </c>
      <c r="C298" s="1">
        <v>19</v>
      </c>
      <c r="D298" s="1" t="s">
        <v>152</v>
      </c>
      <c r="E298" s="6">
        <f>IF(logVir!E298&lt;&gt;0,logVir!E298-logVir!E$1103-0.5*(SKir!E298+SKir!E$1103)*(logKir!E298-logKir!E$1103)-0.5*(SLir!E298+SLir!E$1103)*(logHir!E298-logHir!E$1103)-0.5*(SLir!E298+SLir!E$1103)*(logQir!E298-logQir!E$1103),0)</f>
        <v>0.10064991093385006</v>
      </c>
      <c r="F298" s="6">
        <f>IF(logVir!F298&lt;&gt;0,logVir!F298-logVir!F$1103-0.5*(SKir!F298+SKir!F$1103)*(logKir!F298-logKir!F$1103)-0.5*(SLir!F298+SLir!F$1103)*(logHir!F298-logHir!F$1103)-0.5*(SLir!F298+SLir!F$1103)*(logQir!F298-logQir!F$1103),0)</f>
        <v>0.17278281550825891</v>
      </c>
      <c r="G298" s="6">
        <f>IF(logVir!G298&lt;&gt;0,logVir!G298-logVir!G$1103-0.5*(SKir!G298+SKir!G$1103)*(logKir!G298-logKir!G$1103)-0.5*(SLir!G298+SLir!G$1103)*(logHir!G298-logHir!G$1103)-0.5*(SLir!G298+SLir!G$1103)*(logQir!G298-logQir!G$1103),0)</f>
        <v>0.58863201009350152</v>
      </c>
      <c r="H298" s="6">
        <f>IF(logVir!H298&lt;&gt;0,logVir!H298-logVir!H$1103-0.5*(SKir!H298+SKir!H$1103)*(logKir!H298-logKir!H$1103)-0.5*(SLir!H298+SLir!H$1103)*(logHir!H298-logHir!H$1103)-0.5*(SLir!H298+SLir!H$1103)*(logQir!H298-logQir!H$1103),0)</f>
        <v>0.57183117405806927</v>
      </c>
      <c r="I298" s="6">
        <f>IF(logVir!I298&lt;&gt;0,logVir!I298-logVir!I$1103-0.5*(SKir!I298+SKir!I$1103)*(logKir!I298-logKir!I$1103)-0.5*(SLir!I298+SLir!I$1103)*(logHir!I298-logHir!I$1103)-0.5*(SLir!I298+SLir!I$1103)*(logQir!I298-logQir!I$1103),0)</f>
        <v>0.50700049550529436</v>
      </c>
    </row>
    <row r="299" spans="1:9" x14ac:dyDescent="0.15">
      <c r="A299" s="1">
        <v>13</v>
      </c>
      <c r="B299" s="1" t="s">
        <v>61</v>
      </c>
      <c r="C299" s="1">
        <v>20</v>
      </c>
      <c r="D299" s="1" t="s">
        <v>153</v>
      </c>
      <c r="E299" s="6">
        <f>IF(logVir!E299&lt;&gt;0,logVir!E299-logVir!E$1104-0.5*(SKir!E299+SKir!E$1104)*(logKir!E299-logKir!E$1104)-0.5*(SLir!E299+SLir!E$1104)*(logHir!E299-logHir!E$1104)-0.5*(SLir!E299+SLir!E$1104)*(logQir!E299-logQir!E$1104),0)</f>
        <v>-1.491978709955128</v>
      </c>
      <c r="F299" s="6">
        <f>IF(logVir!F299&lt;&gt;0,logVir!F299-logVir!F$1104-0.5*(SKir!F299+SKir!F$1104)*(logKir!F299-logKir!F$1104)-0.5*(SLir!F299+SLir!F$1104)*(logHir!F299-logHir!F$1104)-0.5*(SLir!F299+SLir!F$1104)*(logQir!F299-logQir!F$1104),0)</f>
        <v>-0.68961478304402557</v>
      </c>
      <c r="G299" s="6">
        <f>IF(logVir!G299&lt;&gt;0,logVir!G299-logVir!G$1104-0.5*(SKir!G299+SKir!G$1104)*(logKir!G299-logKir!G$1104)-0.5*(SLir!G299+SLir!G$1104)*(logHir!G299-logHir!G$1104)-0.5*(SLir!G299+SLir!G$1104)*(logQir!G299-logQir!G$1104),0)</f>
        <v>-0.22417016429325839</v>
      </c>
      <c r="H299" s="6">
        <f>IF(logVir!H299&lt;&gt;0,logVir!H299-logVir!H$1104-0.5*(SKir!H299+SKir!H$1104)*(logKir!H299-logKir!H$1104)-0.5*(SLir!H299+SLir!H$1104)*(logHir!H299-logHir!H$1104)-0.5*(SLir!H299+SLir!H$1104)*(logQir!H299-logQir!H$1104),0)</f>
        <v>-0.16955726167355475</v>
      </c>
      <c r="I299" s="6">
        <f>IF(logVir!I299&lt;&gt;0,logVir!I299-logVir!I$1104-0.5*(SKir!I299+SKir!I$1104)*(logKir!I299-logKir!I$1104)-0.5*(SLir!I299+SLir!I$1104)*(logHir!I299-logHir!I$1104)-0.5*(SLir!I299+SLir!I$1104)*(logQir!I299-logQir!I$1104),0)</f>
        <v>-0.10990627666725111</v>
      </c>
    </row>
    <row r="300" spans="1:9" x14ac:dyDescent="0.15">
      <c r="A300" s="1">
        <v>13</v>
      </c>
      <c r="B300" s="1" t="s">
        <v>61</v>
      </c>
      <c r="C300" s="1">
        <v>21</v>
      </c>
      <c r="D300" s="1" t="s">
        <v>154</v>
      </c>
      <c r="E300" s="6">
        <f>IF(logVir!E300&lt;&gt;0,logVir!E300-logVir!E$1105-0.5*(SKir!E300+SKir!E$1105)*(logKir!E300-logKir!E$1105)-0.5*(SLir!E300+SLir!E$1105)*(logHir!E300-logHir!E$1105)-0.5*(SLir!E300+SLir!E$1105)*(logQir!E300-logQir!E$1105),0)</f>
        <v>-0.31560098941933684</v>
      </c>
      <c r="F300" s="6">
        <f>IF(logVir!F300&lt;&gt;0,logVir!F300-logVir!F$1105-0.5*(SKir!F300+SKir!F$1105)*(logKir!F300-logKir!F$1105)-0.5*(SLir!F300+SLir!F$1105)*(logHir!F300-logHir!F$1105)-0.5*(SLir!F300+SLir!F$1105)*(logQir!F300-logQir!F$1105),0)</f>
        <v>-0.1154466199423662</v>
      </c>
      <c r="G300" s="6">
        <f>IF(logVir!G300&lt;&gt;0,logVir!G300-logVir!G$1105-0.5*(SKir!G300+SKir!G$1105)*(logKir!G300-logKir!G$1105)-0.5*(SLir!G300+SLir!G$1105)*(logHir!G300-logHir!G$1105)-0.5*(SLir!G300+SLir!G$1105)*(logQir!G300-logQir!G$1105),0)</f>
        <v>-0.15371104026592111</v>
      </c>
      <c r="H300" s="6">
        <f>IF(logVir!H300&lt;&gt;0,logVir!H300-logVir!H$1105-0.5*(SKir!H300+SKir!H$1105)*(logKir!H300-logKir!H$1105)-0.5*(SLir!H300+SLir!H$1105)*(logHir!H300-logHir!H$1105)-0.5*(SLir!H300+SLir!H$1105)*(logQir!H300-logQir!H$1105),0)</f>
        <v>3.8083685587072397E-3</v>
      </c>
      <c r="I300" s="6">
        <f>IF(logVir!I300&lt;&gt;0,logVir!I300-logVir!I$1105-0.5*(SKir!I300+SKir!I$1105)*(logKir!I300-logKir!I$1105)-0.5*(SLir!I300+SLir!I$1105)*(logHir!I300-logHir!I$1105)-0.5*(SLir!I300+SLir!I$1105)*(logQir!I300-logQir!I$1105),0)</f>
        <v>-0.15090445441264017</v>
      </c>
    </row>
    <row r="301" spans="1:9" x14ac:dyDescent="0.15">
      <c r="A301" s="1">
        <v>13</v>
      </c>
      <c r="B301" s="1" t="s">
        <v>12</v>
      </c>
      <c r="C301" s="1">
        <v>22</v>
      </c>
      <c r="D301" s="1" t="s">
        <v>146</v>
      </c>
      <c r="E301" s="6">
        <f>IF(logVir!E301&lt;&gt;0,logVir!E301-logVir!E$1106-0.5*(SKir!E301+SKir!E$1106)*(logKir!E301-logKir!E$1106)-0.5*(SLir!E301+SLir!E$1106)*(logHir!E301-logHir!E$1106)-0.5*(SLir!E301+SLir!E$1106)*(logQir!E301-logQir!E$1106),0)</f>
        <v>-9.5073648605172562E-2</v>
      </c>
      <c r="F301" s="6">
        <f>IF(logVir!F301&lt;&gt;0,logVir!F301-logVir!F$1106-0.5*(SKir!F301+SKir!F$1106)*(logKir!F301-logKir!F$1106)-0.5*(SLir!F301+SLir!F$1106)*(logHir!F301-logHir!F$1106)-0.5*(SLir!F301+SLir!F$1106)*(logQir!F301-logQir!F$1106),0)</f>
        <v>7.4912657349306189E-2</v>
      </c>
      <c r="G301" s="6">
        <f>IF(logVir!G301&lt;&gt;0,logVir!G301-logVir!G$1106-0.5*(SKir!G301+SKir!G$1106)*(logKir!G301-logKir!G$1106)-0.5*(SLir!G301+SLir!G$1106)*(logHir!G301-logHir!G$1106)-0.5*(SLir!G301+SLir!G$1106)*(logQir!G301-logQir!G$1106),0)</f>
        <v>0.40787082277872944</v>
      </c>
      <c r="H301" s="6">
        <f>IF(logVir!H301&lt;&gt;0,logVir!H301-logVir!H$1106-0.5*(SKir!H301+SKir!H$1106)*(logKir!H301-logKir!H$1106)-0.5*(SLir!H301+SLir!H$1106)*(logHir!H301-logHir!H$1106)-0.5*(SLir!H301+SLir!H$1106)*(logQir!H301-logQir!H$1106),0)</f>
        <v>0.32758518197238584</v>
      </c>
      <c r="I301" s="6">
        <f>IF(logVir!I301&lt;&gt;0,logVir!I301-logVir!I$1106-0.5*(SKir!I301+SKir!I$1106)*(logKir!I301-logKir!I$1106)-0.5*(SLir!I301+SLir!I$1106)*(logHir!I301-logHir!I$1106)-0.5*(SLir!I301+SLir!I$1106)*(logQir!I301-logQir!I$1106),0)</f>
        <v>0.42190917245836718</v>
      </c>
    </row>
    <row r="302" spans="1:9" x14ac:dyDescent="0.15">
      <c r="A302" s="1">
        <v>13</v>
      </c>
      <c r="B302" s="1" t="s">
        <v>12</v>
      </c>
      <c r="C302" s="1">
        <v>23</v>
      </c>
      <c r="D302" s="1" t="s">
        <v>167</v>
      </c>
      <c r="E302" s="6">
        <f>IF(logVir!E302&lt;&gt;0,logVir!E302-logVir!E$1107-0.5*(SKir!E302+SKir!E$1107)*(logKir!E302-logKir!E$1107)-0.5*(SLir!E302+SLir!E$1107)*(logHir!E302-logHir!E$1107)-0.5*(SLir!E302+SLir!E$1107)*(logQir!E302-logQir!E$1107),0)</f>
        <v>7.8684031087117384E-2</v>
      </c>
      <c r="F302" s="6">
        <f>IF(logVir!F302&lt;&gt;0,logVir!F302-logVir!F$1107-0.5*(SKir!F302+SKir!F$1107)*(logKir!F302-logKir!F$1107)-0.5*(SLir!F302+SLir!F$1107)*(logHir!F302-logHir!F$1107)-0.5*(SLir!F302+SLir!F$1107)*(logQir!F302-logQir!F$1107),0)</f>
        <v>8.1363311924977838E-2</v>
      </c>
      <c r="G302" s="6">
        <f>IF(logVir!G302&lt;&gt;0,logVir!G302-logVir!G$1107-0.5*(SKir!G302+SKir!G$1107)*(logKir!G302-logKir!G$1107)-0.5*(SLir!G302+SLir!G$1107)*(logHir!G302-logHir!G$1107)-0.5*(SLir!G302+SLir!G$1107)*(logQir!G302-logQir!G$1107),0)</f>
        <v>0.19195906633156964</v>
      </c>
      <c r="H302" s="6">
        <f>IF(logVir!H302&lt;&gt;0,logVir!H302-logVir!H$1107-0.5*(SKir!H302+SKir!H$1107)*(logKir!H302-logKir!H$1107)-0.5*(SLir!H302+SLir!H$1107)*(logHir!H302-logHir!H$1107)-0.5*(SLir!H302+SLir!H$1107)*(logQir!H302-logQir!H$1107),0)</f>
        <v>0.14551377722938627</v>
      </c>
      <c r="I302" s="6">
        <f>IF(logVir!I302&lt;&gt;0,logVir!I302-logVir!I$1107-0.5*(SKir!I302+SKir!I$1107)*(logKir!I302-logKir!I$1107)-0.5*(SLir!I302+SLir!I$1107)*(logHir!I302-logHir!I$1107)-0.5*(SLir!I302+SLir!I$1107)*(logQir!I302-logQir!I$1107),0)</f>
        <v>0.24052192909196257</v>
      </c>
    </row>
    <row r="303" spans="1:9" x14ac:dyDescent="0.15">
      <c r="A303" s="1">
        <v>14</v>
      </c>
      <c r="B303" s="1" t="s">
        <v>62</v>
      </c>
      <c r="C303" s="1">
        <v>1</v>
      </c>
      <c r="D303" s="1" t="s">
        <v>147</v>
      </c>
      <c r="E303" s="6">
        <f>IF(logVir!E303&lt;&gt;0,logVir!E303-logVir!E$1085-0.5*(SKir!E303+SKir!E$1085)*(logKir!E303-logKir!E$1085)-0.5*(SLir!E303+SLir!E$1085)*(logHir!E303-logHir!E$1085)-0.5*(SLir!E303+SLir!E$1085)*(logQir!E303-logQir!E$1085),0)</f>
        <v>-3.4481420721296376E-2</v>
      </c>
      <c r="F303" s="6">
        <f>IF(logVir!F303&lt;&gt;0,logVir!F303-logVir!F$1085-0.5*(SKir!F303+SKir!F$1085)*(logKir!F303-logKir!F$1085)-0.5*(SLir!F303+SLir!F$1085)*(logHir!F303-logHir!F$1085)-0.5*(SLir!F303+SLir!F$1085)*(logQir!F303-logQir!F$1085),0)</f>
        <v>-0.32118250886253102</v>
      </c>
      <c r="G303" s="6">
        <f>IF(logVir!G303&lt;&gt;0,logVir!G303-logVir!G$1085-0.5*(SKir!G303+SKir!G$1085)*(logKir!G303-logKir!G$1085)-0.5*(SLir!G303+SLir!G$1085)*(logHir!G303-logHir!G$1085)-0.5*(SLir!G303+SLir!G$1085)*(logQir!G303-logQir!G$1085),0)</f>
        <v>-0.40943373082725548</v>
      </c>
      <c r="H303" s="6">
        <f>IF(logVir!H303&lt;&gt;0,logVir!H303-logVir!H$1085-0.5*(SKir!H303+SKir!H$1085)*(logKir!H303-logKir!H$1085)-0.5*(SLir!H303+SLir!H$1085)*(logHir!H303-logHir!H$1085)-0.5*(SLir!H303+SLir!H$1085)*(logQir!H303-logQir!H$1085),0)</f>
        <v>-0.38954673112233601</v>
      </c>
      <c r="I303" s="6">
        <f>IF(logVir!I303&lt;&gt;0,logVir!I303-logVir!I$1085-0.5*(SKir!I303+SKir!I$1085)*(logKir!I303-logKir!I$1085)-0.5*(SLir!I303+SLir!I$1085)*(logHir!I303-logHir!I$1085)-0.5*(SLir!I303+SLir!I$1085)*(logQir!I303-logQir!I$1085),0)</f>
        <v>-0.45130791006123966</v>
      </c>
    </row>
    <row r="304" spans="1:9" x14ac:dyDescent="0.15">
      <c r="A304" s="1">
        <v>14</v>
      </c>
      <c r="B304" s="1" t="s">
        <v>62</v>
      </c>
      <c r="C304" s="1">
        <v>2</v>
      </c>
      <c r="D304" s="1" t="s">
        <v>148</v>
      </c>
      <c r="E304" s="6">
        <f>IF(logVir!E304&lt;&gt;0,logVir!E304-logVir!E$1086-0.5*(SKir!E304+SKir!E$1086)*(logKir!E304-logKir!E$1086)-0.5*(SLir!E304+SLir!E$1086)*(logHir!E304-logHir!E$1086)-0.5*(SLir!E304+SLir!E$1086)*(logQir!E304-logQir!E$1086),0)</f>
        <v>0.47445887308973167</v>
      </c>
      <c r="F304" s="6">
        <f>IF(logVir!F304&lt;&gt;0,logVir!F304-logVir!F$1086-0.5*(SKir!F304+SKir!F$1086)*(logKir!F304-logKir!F$1086)-0.5*(SLir!F304+SLir!F$1086)*(logHir!F304-logHir!F$1086)-0.5*(SLir!F304+SLir!F$1086)*(logQir!F304-logQir!F$1086),0)</f>
        <v>-0.34170827882088572</v>
      </c>
      <c r="G304" s="6">
        <f>IF(logVir!G304&lt;&gt;0,logVir!G304-logVir!G$1086-0.5*(SKir!G304+SKir!G$1086)*(logKir!G304-logKir!G$1086)-0.5*(SLir!G304+SLir!G$1086)*(logHir!G304-logHir!G$1086)-0.5*(SLir!G304+SLir!G$1086)*(logQir!G304-logQir!G$1086),0)</f>
        <v>-0.55625344824400691</v>
      </c>
      <c r="H304" s="6">
        <f>IF(logVir!H304&lt;&gt;0,logVir!H304-logVir!H$1086-0.5*(SKir!H304+SKir!H$1086)*(logKir!H304-logKir!H$1086)-0.5*(SLir!H304+SLir!H$1086)*(logHir!H304-logHir!H$1086)-0.5*(SLir!H304+SLir!H$1086)*(logQir!H304-logQir!H$1086),0)</f>
        <v>-0.52790708856887902</v>
      </c>
      <c r="I304" s="6">
        <f>IF(logVir!I304&lt;&gt;0,logVir!I304-logVir!I$1086-0.5*(SKir!I304+SKir!I$1086)*(logKir!I304-logKir!I$1086)-0.5*(SLir!I304+SLir!I$1086)*(logHir!I304-logHir!I$1086)-0.5*(SLir!I304+SLir!I$1086)*(logQir!I304-logQir!I$1086),0)</f>
        <v>-0.2143541018152996</v>
      </c>
    </row>
    <row r="305" spans="1:9" x14ac:dyDescent="0.15">
      <c r="A305" s="1">
        <v>14</v>
      </c>
      <c r="B305" s="1" t="s">
        <v>112</v>
      </c>
      <c r="C305" s="1">
        <v>3</v>
      </c>
      <c r="D305" s="1" t="s">
        <v>155</v>
      </c>
      <c r="E305" s="6">
        <f>IF(logVir!E305&lt;&gt;0,logVir!E305-logVir!E$1087-0.5*(SKir!E305+SKir!E$1087)*(logKir!E305-logKir!E$1087)-0.5*(SLir!E305+SLir!E$1087)*(logHir!E305-logHir!E$1087)-0.5*(SLir!E305+SLir!E$1087)*(logQir!E305-logQir!E$1087),0)</f>
        <v>0.30460046129977075</v>
      </c>
      <c r="F305" s="6">
        <f>IF(logVir!F305&lt;&gt;0,logVir!F305-logVir!F$1087-0.5*(SKir!F305+SKir!F$1087)*(logKir!F305-logKir!F$1087)-0.5*(SLir!F305+SLir!F$1087)*(logHir!F305-logHir!F$1087)-0.5*(SLir!F305+SLir!F$1087)*(logQir!F305-logQir!F$1087),0)</f>
        <v>0.28425434628211821</v>
      </c>
      <c r="G305" s="6">
        <f>IF(logVir!G305&lt;&gt;0,logVir!G305-logVir!G$1087-0.5*(SKir!G305+SKir!G$1087)*(logKir!G305-logKir!G$1087)-0.5*(SLir!G305+SLir!G$1087)*(logHir!G305-logHir!G$1087)-0.5*(SLir!G305+SLir!G$1087)*(logQir!G305-logQir!G$1087),0)</f>
        <v>0.15141531289384402</v>
      </c>
      <c r="H305" s="6">
        <f>IF(logVir!H305&lt;&gt;0,logVir!H305-logVir!H$1087-0.5*(SKir!H305+SKir!H$1087)*(logKir!H305-logKir!H$1087)-0.5*(SLir!H305+SLir!H$1087)*(logHir!H305-logHir!H$1087)-0.5*(SLir!H305+SLir!H$1087)*(logQir!H305-logQir!H$1087),0)</f>
        <v>0.20185055197404464</v>
      </c>
      <c r="I305" s="6">
        <f>IF(logVir!I305&lt;&gt;0,logVir!I305-logVir!I$1087-0.5*(SKir!I305+SKir!I$1087)*(logKir!I305-logKir!I$1087)-0.5*(SLir!I305+SLir!I$1087)*(logHir!I305-logHir!I$1087)-0.5*(SLir!I305+SLir!I$1087)*(logQir!I305-logQir!I$1087),0)</f>
        <v>0.10200025138466136</v>
      </c>
    </row>
    <row r="306" spans="1:9" x14ac:dyDescent="0.15">
      <c r="A306" s="1">
        <v>14</v>
      </c>
      <c r="B306" s="1" t="s">
        <v>112</v>
      </c>
      <c r="C306" s="1">
        <v>4</v>
      </c>
      <c r="D306" s="1" t="s">
        <v>156</v>
      </c>
      <c r="E306" s="6">
        <f>IF(logVir!E306&lt;&gt;0,logVir!E306-logVir!E$1088-0.5*(SKir!E306+SKir!E$1088)*(logKir!E306-logKir!E$1088)-0.5*(SLir!E306+SLir!E$1088)*(logHir!E306-logHir!E$1088)-0.5*(SLir!E306+SLir!E$1088)*(logQir!E306-logQir!E$1088),0)</f>
        <v>5.2276776609734468E-2</v>
      </c>
      <c r="F306" s="6">
        <f>IF(logVir!F306&lt;&gt;0,logVir!F306-logVir!F$1088-0.5*(SKir!F306+SKir!F$1088)*(logKir!F306-logKir!F$1088)-0.5*(SLir!F306+SLir!F$1088)*(logHir!F306-logHir!F$1088)-0.5*(SLir!F306+SLir!F$1088)*(logQir!F306-logQir!F$1088),0)</f>
        <v>-0.11514703393394715</v>
      </c>
      <c r="G306" s="6">
        <f>IF(logVir!G306&lt;&gt;0,logVir!G306-logVir!G$1088-0.5*(SKir!G306+SKir!G$1088)*(logKir!G306-logKir!G$1088)-0.5*(SLir!G306+SLir!G$1088)*(logHir!G306-logHir!G$1088)-0.5*(SLir!G306+SLir!G$1088)*(logQir!G306-logQir!G$1088),0)</f>
        <v>-5.1903504202524042E-2</v>
      </c>
      <c r="H306" s="6">
        <f>IF(logVir!H306&lt;&gt;0,logVir!H306-logVir!H$1088-0.5*(SKir!H306+SKir!H$1088)*(logKir!H306-logKir!H$1088)-0.5*(SLir!H306+SLir!H$1088)*(logHir!H306-logHir!H$1088)-0.5*(SLir!H306+SLir!H$1088)*(logQir!H306-logQir!H$1088),0)</f>
        <v>-0.25129466055225103</v>
      </c>
      <c r="I306" s="6">
        <f>IF(logVir!I306&lt;&gt;0,logVir!I306-logVir!I$1088-0.5*(SKir!I306+SKir!I$1088)*(logKir!I306-logKir!I$1088)-0.5*(SLir!I306+SLir!I$1088)*(logHir!I306-logHir!I$1088)-0.5*(SLir!I306+SLir!I$1088)*(logQir!I306-logQir!I$1088),0)</f>
        <v>-0.27845704827989892</v>
      </c>
    </row>
    <row r="307" spans="1:9" x14ac:dyDescent="0.15">
      <c r="A307" s="1">
        <v>14</v>
      </c>
      <c r="B307" s="1" t="s">
        <v>112</v>
      </c>
      <c r="C307" s="1">
        <v>5</v>
      </c>
      <c r="D307" s="1" t="s">
        <v>157</v>
      </c>
      <c r="E307" s="6">
        <f>IF(logVir!E307&lt;&gt;0,logVir!E307-logVir!E$1089-0.5*(SKir!E307+SKir!E$1089)*(logKir!E307-logKir!E$1089)-0.5*(SLir!E307+SLir!E$1089)*(logHir!E307-logHir!E$1089)-0.5*(SLir!E307+SLir!E$1089)*(logQir!E307-logQir!E$1089),0)</f>
        <v>0.11929333706431203</v>
      </c>
      <c r="F307" s="6">
        <f>IF(logVir!F307&lt;&gt;0,logVir!F307-logVir!F$1089-0.5*(SKir!F307+SKir!F$1089)*(logKir!F307-logKir!F$1089)-0.5*(SLir!F307+SLir!F$1089)*(logHir!F307-logHir!F$1089)-0.5*(SLir!F307+SLir!F$1089)*(logQir!F307-logQir!F$1089),0)</f>
        <v>0.35188016463768867</v>
      </c>
      <c r="G307" s="6">
        <f>IF(logVir!G307&lt;&gt;0,logVir!G307-logVir!G$1089-0.5*(SKir!G307+SKir!G$1089)*(logKir!G307-logKir!G$1089)-0.5*(SLir!G307+SLir!G$1089)*(logHir!G307-logHir!G$1089)-0.5*(SLir!G307+SLir!G$1089)*(logQir!G307-logQir!G$1089),0)</f>
        <v>0.13701963905214676</v>
      </c>
      <c r="H307" s="6">
        <f>IF(logVir!H307&lt;&gt;0,logVir!H307-logVir!H$1089-0.5*(SKir!H307+SKir!H$1089)*(logKir!H307-logKir!H$1089)-0.5*(SLir!H307+SLir!H$1089)*(logHir!H307-logHir!H$1089)-0.5*(SLir!H307+SLir!H$1089)*(logQir!H307-logQir!H$1089),0)</f>
        <v>-4.2730215677496505E-2</v>
      </c>
      <c r="I307" s="6">
        <f>IF(logVir!I307&lt;&gt;0,logVir!I307-logVir!I$1089-0.5*(SKir!I307+SKir!I$1089)*(logKir!I307-logKir!I$1089)-0.5*(SLir!I307+SLir!I$1089)*(logHir!I307-logHir!I$1089)-0.5*(SLir!I307+SLir!I$1089)*(logQir!I307-logQir!I$1089),0)</f>
        <v>1.7387531111640618E-2</v>
      </c>
    </row>
    <row r="308" spans="1:9" x14ac:dyDescent="0.15">
      <c r="A308" s="1">
        <v>14</v>
      </c>
      <c r="B308" s="1" t="s">
        <v>112</v>
      </c>
      <c r="C308" s="1">
        <v>6</v>
      </c>
      <c r="D308" s="1" t="s">
        <v>49</v>
      </c>
      <c r="E308" s="6">
        <f>IF(logVir!E308&lt;&gt;0,logVir!E308-logVir!E$1090-0.5*(SKir!E308+SKir!E$1090)*(logKir!E308-logKir!E$1090)-0.5*(SLir!E308+SLir!E$1090)*(logHir!E308-logHir!E$1090)-0.5*(SLir!E308+SLir!E$1090)*(logQir!E308-logQir!E$1090),0)</f>
        <v>0.5972351232235531</v>
      </c>
      <c r="F308" s="6">
        <f>IF(logVir!F308&lt;&gt;0,logVir!F308-logVir!F$1090-0.5*(SKir!F308+SKir!F$1090)*(logKir!F308-logKir!F$1090)-0.5*(SLir!F308+SLir!F$1090)*(logHir!F308-logHir!F$1090)-0.5*(SLir!F308+SLir!F$1090)*(logQir!F308-logQir!F$1090),0)</f>
        <v>0.45413807652188876</v>
      </c>
      <c r="G308" s="6">
        <f>IF(logVir!G308&lt;&gt;0,logVir!G308-logVir!G$1090-0.5*(SKir!G308+SKir!G$1090)*(logKir!G308-logKir!G$1090)-0.5*(SLir!G308+SLir!G$1090)*(logHir!G308-logHir!G$1090)-0.5*(SLir!G308+SLir!G$1090)*(logQir!G308-logQir!G$1090),0)</f>
        <v>0.39387425600039683</v>
      </c>
      <c r="H308" s="6">
        <f>IF(logVir!H308&lt;&gt;0,logVir!H308-logVir!H$1090-0.5*(SKir!H308+SKir!H$1090)*(logKir!H308-logKir!H$1090)-0.5*(SLir!H308+SLir!H$1090)*(logHir!H308-logHir!H$1090)-0.5*(SLir!H308+SLir!H$1090)*(logQir!H308-logQir!H$1090),0)</f>
        <v>0.35071390629303634</v>
      </c>
      <c r="I308" s="6">
        <f>IF(logVir!I308&lt;&gt;0,logVir!I308-logVir!I$1090-0.5*(SKir!I308+SKir!I$1090)*(logKir!I308-logKir!I$1090)-0.5*(SLir!I308+SLir!I$1090)*(logHir!I308-logHir!I$1090)-0.5*(SLir!I308+SLir!I$1090)*(logQir!I308-logQir!I$1090),0)</f>
        <v>-0.17670746855556091</v>
      </c>
    </row>
    <row r="309" spans="1:9" x14ac:dyDescent="0.15">
      <c r="A309" s="1">
        <v>14</v>
      </c>
      <c r="B309" s="1" t="s">
        <v>112</v>
      </c>
      <c r="C309" s="1">
        <v>7</v>
      </c>
      <c r="D309" s="1" t="s">
        <v>158</v>
      </c>
      <c r="E309" s="6">
        <f>IF(logVir!E309&lt;&gt;0,logVir!E309-logVir!E$1091-0.5*(SKir!E309+SKir!E$1091)*(logKir!E309-logKir!E$1091)-0.5*(SLir!E309+SLir!E$1091)*(logHir!E309-logHir!E$1091)-0.5*(SLir!E309+SLir!E$1091)*(logQir!E309-logQir!E$1091),0)</f>
        <v>0.83009639877119135</v>
      </c>
      <c r="F309" s="6">
        <f>IF(logVir!F309&lt;&gt;0,logVir!F309-logVir!F$1091-0.5*(SKir!F309+SKir!F$1091)*(logKir!F309-logKir!F$1091)-0.5*(SLir!F309+SLir!F$1091)*(logHir!F309-logHir!F$1091)-0.5*(SLir!F309+SLir!F$1091)*(logQir!F309-logQir!F$1091),0)</f>
        <v>1.2402343694870119</v>
      </c>
      <c r="G309" s="6">
        <f>IF(logVir!G309&lt;&gt;0,logVir!G309-logVir!G$1091-0.5*(SKir!G309+SKir!G$1091)*(logKir!G309-logKir!G$1091)-0.5*(SLir!G309+SLir!G$1091)*(logHir!G309-logHir!G$1091)-0.5*(SLir!G309+SLir!G$1091)*(logQir!G309-logQir!G$1091),0)</f>
        <v>0.9339806978672367</v>
      </c>
      <c r="H309" s="6">
        <f>IF(logVir!H309&lt;&gt;0,logVir!H309-logVir!H$1091-0.5*(SKir!H309+SKir!H$1091)*(logKir!H309-logKir!H$1091)-0.5*(SLir!H309+SLir!H$1091)*(logHir!H309-logHir!H$1091)-0.5*(SLir!H309+SLir!H$1091)*(logQir!H309-logQir!H$1091),0)</f>
        <v>0.75351783113622917</v>
      </c>
      <c r="I309" s="6">
        <f>IF(logVir!I309&lt;&gt;0,logVir!I309-logVir!I$1091-0.5*(SKir!I309+SKir!I$1091)*(logKir!I309-logKir!I$1091)-0.5*(SLir!I309+SLir!I$1091)*(logHir!I309-logHir!I$1091)-0.5*(SLir!I309+SLir!I$1091)*(logQir!I309-logQir!I$1091),0)</f>
        <v>1.2584790840844708</v>
      </c>
    </row>
    <row r="310" spans="1:9" x14ac:dyDescent="0.15">
      <c r="A310" s="1">
        <v>14</v>
      </c>
      <c r="B310" s="1" t="s">
        <v>112</v>
      </c>
      <c r="C310" s="1">
        <v>8</v>
      </c>
      <c r="D310" s="1" t="s">
        <v>159</v>
      </c>
      <c r="E310" s="6">
        <f>IF(logVir!E310&lt;&gt;0,logVir!E310-logVir!E$1092-0.5*(SKir!E310+SKir!E$1092)*(logKir!E310-logKir!E$1092)-0.5*(SLir!E310+SLir!E$1092)*(logHir!E310-logHir!E$1092)-0.5*(SLir!E310+SLir!E$1092)*(logQir!E310-logQir!E$1092),0)</f>
        <v>0.43244023904367895</v>
      </c>
      <c r="F310" s="6">
        <f>IF(logVir!F310&lt;&gt;0,logVir!F310-logVir!F$1092-0.5*(SKir!F310+SKir!F$1092)*(logKir!F310-logKir!F$1092)-0.5*(SLir!F310+SLir!F$1092)*(logHir!F310-logHir!F$1092)-0.5*(SLir!F310+SLir!F$1092)*(logQir!F310-logQir!F$1092),0)</f>
        <v>0.28304835328507344</v>
      </c>
      <c r="G310" s="6">
        <f>IF(logVir!G310&lt;&gt;0,logVir!G310-logVir!G$1092-0.5*(SKir!G310+SKir!G$1092)*(logKir!G310-logKir!G$1092)-0.5*(SLir!G310+SLir!G$1092)*(logHir!G310-logHir!G$1092)-0.5*(SLir!G310+SLir!G$1092)*(logQir!G310-logQir!G$1092),0)</f>
        <v>6.5575989033139326E-2</v>
      </c>
      <c r="H310" s="6">
        <f>IF(logVir!H310&lt;&gt;0,logVir!H310-logVir!H$1092-0.5*(SKir!H310+SKir!H$1092)*(logKir!H310-logKir!H$1092)-0.5*(SLir!H310+SLir!H$1092)*(logHir!H310-logHir!H$1092)-0.5*(SLir!H310+SLir!H$1092)*(logQir!H310-logQir!H$1092),0)</f>
        <v>-1.2075501703915963E-2</v>
      </c>
      <c r="I310" s="6">
        <f>IF(logVir!I310&lt;&gt;0,logVir!I310-logVir!I$1092-0.5*(SKir!I310+SKir!I$1092)*(logKir!I310-logKir!I$1092)-0.5*(SLir!I310+SLir!I$1092)*(logHir!I310-logHir!I$1092)-0.5*(SLir!I310+SLir!I$1092)*(logQir!I310-logQir!I$1092),0)</f>
        <v>0.44176451109816767</v>
      </c>
    </row>
    <row r="311" spans="1:9" x14ac:dyDescent="0.15">
      <c r="A311" s="1">
        <v>14</v>
      </c>
      <c r="B311" s="1" t="s">
        <v>112</v>
      </c>
      <c r="C311" s="1">
        <v>9</v>
      </c>
      <c r="D311" s="1" t="s">
        <v>160</v>
      </c>
      <c r="E311" s="6">
        <f>IF(logVir!E311&lt;&gt;0,logVir!E311-logVir!E$1093-0.5*(SKir!E311+SKir!E$1093)*(logKir!E311-logKir!E$1093)-0.5*(SLir!E311+SLir!E$1093)*(logHir!E311-logHir!E$1093)-0.5*(SLir!E311+SLir!E$1093)*(logQir!E311-logQir!E$1093),0)</f>
        <v>-0.15341173512890854</v>
      </c>
      <c r="F311" s="6">
        <f>IF(logVir!F311&lt;&gt;0,logVir!F311-logVir!F$1093-0.5*(SKir!F311+SKir!F$1093)*(logKir!F311-logKir!F$1093)-0.5*(SLir!F311+SLir!F$1093)*(logHir!F311-logHir!F$1093)-0.5*(SLir!F311+SLir!F$1093)*(logQir!F311-logQir!F$1093),0)</f>
        <v>-0.20470358626811469</v>
      </c>
      <c r="G311" s="6">
        <f>IF(logVir!G311&lt;&gt;0,logVir!G311-logVir!G$1093-0.5*(SKir!G311+SKir!G$1093)*(logKir!G311-logKir!G$1093)-0.5*(SLir!G311+SLir!G$1093)*(logHir!G311-logHir!G$1093)-0.5*(SLir!G311+SLir!G$1093)*(logQir!G311-logQir!G$1093),0)</f>
        <v>-0.19232963089977725</v>
      </c>
      <c r="H311" s="6">
        <f>IF(logVir!H311&lt;&gt;0,logVir!H311-logVir!H$1093-0.5*(SKir!H311+SKir!H$1093)*(logKir!H311-logKir!H$1093)-0.5*(SLir!H311+SLir!H$1093)*(logHir!H311-logHir!H$1093)-0.5*(SLir!H311+SLir!H$1093)*(logQir!H311-logQir!H$1093),0)</f>
        <v>-0.30116247749080921</v>
      </c>
      <c r="I311" s="6">
        <f>IF(logVir!I311&lt;&gt;0,logVir!I311-logVir!I$1093-0.5*(SKir!I311+SKir!I$1093)*(logKir!I311-logKir!I$1093)-0.5*(SLir!I311+SLir!I$1093)*(logHir!I311-logHir!I$1093)-0.5*(SLir!I311+SLir!I$1093)*(logQir!I311-logQir!I$1093),0)</f>
        <v>-0.34645753917694</v>
      </c>
    </row>
    <row r="312" spans="1:9" x14ac:dyDescent="0.15">
      <c r="A312" s="1">
        <v>14</v>
      </c>
      <c r="B312" s="1" t="s">
        <v>112</v>
      </c>
      <c r="C312" s="1">
        <v>10</v>
      </c>
      <c r="D312" s="1" t="s">
        <v>161</v>
      </c>
      <c r="E312" s="6">
        <f>IF(logVir!E312&lt;&gt;0,logVir!E312-logVir!E$1094-0.5*(SKir!E312+SKir!E$1094)*(logKir!E312-logKir!E$1094)-0.5*(SLir!E312+SLir!E$1094)*(logHir!E312-logHir!E$1094)-0.5*(SLir!E312+SLir!E$1094)*(logQir!E312-logQir!E$1094),0)</f>
        <v>0.17369675254158562</v>
      </c>
      <c r="F312" s="6">
        <f>IF(logVir!F312&lt;&gt;0,logVir!F312-logVir!F$1094-0.5*(SKir!F312+SKir!F$1094)*(logKir!F312-logKir!F$1094)-0.5*(SLir!F312+SLir!F$1094)*(logHir!F312-logHir!F$1094)-0.5*(SLir!F312+SLir!F$1094)*(logQir!F312-logQir!F$1094),0)</f>
        <v>0.11223708429074636</v>
      </c>
      <c r="G312" s="6">
        <f>IF(logVir!G312&lt;&gt;0,logVir!G312-logVir!G$1094-0.5*(SKir!G312+SKir!G$1094)*(logKir!G312-logKir!G$1094)-0.5*(SLir!G312+SLir!G$1094)*(logHir!G312-logHir!G$1094)-0.5*(SLir!G312+SLir!G$1094)*(logQir!G312-logQir!G$1094),0)</f>
        <v>6.210747503063635E-3</v>
      </c>
      <c r="H312" s="6">
        <f>IF(logVir!H312&lt;&gt;0,logVir!H312-logVir!H$1094-0.5*(SKir!H312+SKir!H$1094)*(logKir!H312-logKir!H$1094)-0.5*(SLir!H312+SLir!H$1094)*(logHir!H312-logHir!H$1094)-0.5*(SLir!H312+SLir!H$1094)*(logQir!H312-logQir!H$1094),0)</f>
        <v>-4.6081934478031869E-2</v>
      </c>
      <c r="I312" s="6">
        <f>IF(logVir!I312&lt;&gt;0,logVir!I312-logVir!I$1094-0.5*(SKir!I312+SKir!I$1094)*(logKir!I312-logKir!I$1094)-0.5*(SLir!I312+SLir!I$1094)*(logHir!I312-logHir!I$1094)-0.5*(SLir!I312+SLir!I$1094)*(logQir!I312-logQir!I$1094),0)</f>
        <v>-0.15264699945168692</v>
      </c>
    </row>
    <row r="313" spans="1:9" x14ac:dyDescent="0.15">
      <c r="A313" s="1">
        <v>14</v>
      </c>
      <c r="B313" s="1" t="s">
        <v>112</v>
      </c>
      <c r="C313" s="1">
        <v>11</v>
      </c>
      <c r="D313" s="1" t="s">
        <v>162</v>
      </c>
      <c r="E313" s="6">
        <f>IF(logVir!E313&lt;&gt;0,logVir!E313-logVir!E$1095-0.5*(SKir!E313+SKir!E$1095)*(logKir!E313-logKir!E$1095)-0.5*(SLir!E313+SLir!E$1095)*(logHir!E313-logHir!E$1095)-0.5*(SLir!E313+SLir!E$1095)*(logQir!E313-logQir!E$1095),0)</f>
        <v>0.28018522868466483</v>
      </c>
      <c r="F313" s="6">
        <f>IF(logVir!F313&lt;&gt;0,logVir!F313-logVir!F$1095-0.5*(SKir!F313+SKir!F$1095)*(logKir!F313-logKir!F$1095)-0.5*(SLir!F313+SLir!F$1095)*(logHir!F313-logHir!F$1095)-0.5*(SLir!F313+SLir!F$1095)*(logQir!F313-logQir!F$1095),0)</f>
        <v>0.12260153579929925</v>
      </c>
      <c r="G313" s="6">
        <f>IF(logVir!G313&lt;&gt;0,logVir!G313-logVir!G$1095-0.5*(SKir!G313+SKir!G$1095)*(logKir!G313-logKir!G$1095)-0.5*(SLir!G313+SLir!G$1095)*(logHir!G313-logHir!G$1095)-0.5*(SLir!G313+SLir!G$1095)*(logQir!G313-logQir!G$1095),0)</f>
        <v>9.9765374370305415E-2</v>
      </c>
      <c r="H313" s="6">
        <f>IF(logVir!H313&lt;&gt;0,logVir!H313-logVir!H$1095-0.5*(SKir!H313+SKir!H$1095)*(logKir!H313-logKir!H$1095)-0.5*(SLir!H313+SLir!H$1095)*(logHir!H313-logHir!H$1095)-0.5*(SLir!H313+SLir!H$1095)*(logQir!H313-logQir!H$1095),0)</f>
        <v>8.4957173161597038E-2</v>
      </c>
      <c r="I313" s="6">
        <f>IF(logVir!I313&lt;&gt;0,logVir!I313-logVir!I$1095-0.5*(SKir!I313+SKir!I$1095)*(logKir!I313-logKir!I$1095)-0.5*(SLir!I313+SLir!I$1095)*(logHir!I313-logHir!I$1095)-0.5*(SLir!I313+SLir!I$1095)*(logQir!I313-logQir!I$1095),0)</f>
        <v>-5.9129119306534993E-2</v>
      </c>
    </row>
    <row r="314" spans="1:9" x14ac:dyDescent="0.15">
      <c r="A314" s="1">
        <v>14</v>
      </c>
      <c r="B314" s="1" t="s">
        <v>112</v>
      </c>
      <c r="C314" s="1">
        <v>12</v>
      </c>
      <c r="D314" s="1" t="s">
        <v>163</v>
      </c>
      <c r="E314" s="6">
        <f>IF(logVir!E314&lt;&gt;0,logVir!E314-logVir!E$1096-0.5*(SKir!E314+SKir!E$1096)*(logKir!E314-logKir!E$1096)-0.5*(SLir!E314+SLir!E$1096)*(logHir!E314-logHir!E$1096)-0.5*(SLir!E314+SLir!E$1096)*(logQir!E314-logQir!E$1096),0)</f>
        <v>0.33271770583771743</v>
      </c>
      <c r="F314" s="6">
        <f>IF(logVir!F314&lt;&gt;0,logVir!F314-logVir!F$1096-0.5*(SKir!F314+SKir!F$1096)*(logKir!F314-logKir!F$1096)-0.5*(SLir!F314+SLir!F$1096)*(logHir!F314-logHir!F$1096)-0.5*(SLir!F314+SLir!F$1096)*(logQir!F314-logQir!F$1096),0)</f>
        <v>0.46043243760252395</v>
      </c>
      <c r="G314" s="6">
        <f>IF(logVir!G314&lt;&gt;0,logVir!G314-logVir!G$1096-0.5*(SKir!G314+SKir!G$1096)*(logKir!G314-logKir!G$1096)-0.5*(SLir!G314+SLir!G$1096)*(logHir!G314-logHir!G$1096)-0.5*(SLir!G314+SLir!G$1096)*(logQir!G314-logQir!G$1096),0)</f>
        <v>0.51074538129076352</v>
      </c>
      <c r="H314" s="6">
        <f>IF(logVir!H314&lt;&gt;0,logVir!H314-logVir!H$1096-0.5*(SKir!H314+SKir!H$1096)*(logKir!H314-logKir!H$1096)-0.5*(SLir!H314+SLir!H$1096)*(logHir!H314-logHir!H$1096)-0.5*(SLir!H314+SLir!H$1096)*(logQir!H314-logQir!H$1096),0)</f>
        <v>-2.8256608667056801E-2</v>
      </c>
      <c r="I314" s="6">
        <f>IF(logVir!I314&lt;&gt;0,logVir!I314-logVir!I$1096-0.5*(SKir!I314+SKir!I$1096)*(logKir!I314-logKir!I$1096)-0.5*(SLir!I314+SLir!I$1096)*(logHir!I314-logHir!I$1096)-0.5*(SLir!I314+SLir!I$1096)*(logQir!I314-logQir!I$1096),0)</f>
        <v>-0.22923736097728381</v>
      </c>
    </row>
    <row r="315" spans="1:9" x14ac:dyDescent="0.15">
      <c r="A315" s="1">
        <v>14</v>
      </c>
      <c r="B315" s="1" t="s">
        <v>112</v>
      </c>
      <c r="C315" s="1">
        <v>13</v>
      </c>
      <c r="D315" s="1" t="s">
        <v>164</v>
      </c>
      <c r="E315" s="6">
        <f>IF(logVir!E315&lt;&gt;0,logVir!E315-logVir!E$1097-0.5*(SKir!E315+SKir!E$1097)*(logKir!E315-logKir!E$1097)-0.5*(SLir!E315+SLir!E$1097)*(logHir!E315-logHir!E$1097)-0.5*(SLir!E315+SLir!E$1097)*(logQir!E315-logQir!E$1097),0)</f>
        <v>0.64757474396794645</v>
      </c>
      <c r="F315" s="6">
        <f>IF(logVir!F315&lt;&gt;0,logVir!F315-logVir!F$1097-0.5*(SKir!F315+SKir!F$1097)*(logKir!F315-logKir!F$1097)-0.5*(SLir!F315+SLir!F$1097)*(logHir!F315-logHir!F$1097)-0.5*(SLir!F315+SLir!F$1097)*(logQir!F315-logQir!F$1097),0)</f>
        <v>0.21034464771900233</v>
      </c>
      <c r="G315" s="6">
        <f>IF(logVir!G315&lt;&gt;0,logVir!G315-logVir!G$1097-0.5*(SKir!G315+SKir!G$1097)*(logKir!G315-logKir!G$1097)-0.5*(SLir!G315+SLir!G$1097)*(logHir!G315-logHir!G$1097)-0.5*(SLir!G315+SLir!G$1097)*(logQir!G315-logQir!G$1097),0)</f>
        <v>0.20846809417396492</v>
      </c>
      <c r="H315" s="6">
        <f>IF(logVir!H315&lt;&gt;0,logVir!H315-logVir!H$1097-0.5*(SKir!H315+SKir!H$1097)*(logKir!H315-logKir!H$1097)-0.5*(SLir!H315+SLir!H$1097)*(logHir!H315-logHir!H$1097)-0.5*(SLir!H315+SLir!H$1097)*(logQir!H315-logQir!H$1097),0)</f>
        <v>-1.0905977542249111E-2</v>
      </c>
      <c r="I315" s="6">
        <f>IF(logVir!I315&lt;&gt;0,logVir!I315-logVir!I$1097-0.5*(SKir!I315+SKir!I$1097)*(logKir!I315-logKir!I$1097)-0.5*(SLir!I315+SLir!I$1097)*(logHir!I315-logHir!I$1097)-0.5*(SLir!I315+SLir!I$1097)*(logQir!I315-logQir!I$1097),0)</f>
        <v>-6.966657572352962E-2</v>
      </c>
    </row>
    <row r="316" spans="1:9" x14ac:dyDescent="0.15">
      <c r="A316" s="1">
        <v>14</v>
      </c>
      <c r="B316" s="1" t="s">
        <v>112</v>
      </c>
      <c r="C316" s="1">
        <v>14</v>
      </c>
      <c r="D316" s="1" t="s">
        <v>165</v>
      </c>
      <c r="E316" s="6">
        <f>IF(logVir!E316&lt;&gt;0,logVir!E316-logVir!E$1098-0.5*(SKir!E316+SKir!E$1098)*(logKir!E316-logKir!E$1098)-0.5*(SLir!E316+SLir!E$1098)*(logHir!E316-logHir!E$1098)-0.5*(SLir!E316+SLir!E$1098)*(logQir!E316-logQir!E$1098),0)</f>
        <v>0.43522469614346448</v>
      </c>
      <c r="F316" s="6">
        <f>IF(logVir!F316&lt;&gt;0,logVir!F316-logVir!F$1098-0.5*(SKir!F316+SKir!F$1098)*(logKir!F316-logKir!F$1098)-0.5*(SLir!F316+SLir!F$1098)*(logHir!F316-logHir!F$1098)-0.5*(SLir!F316+SLir!F$1098)*(logQir!F316-logQir!F$1098),0)</f>
        <v>0.34402704423729691</v>
      </c>
      <c r="G316" s="6">
        <f>IF(logVir!G316&lt;&gt;0,logVir!G316-logVir!G$1098-0.5*(SKir!G316+SKir!G$1098)*(logKir!G316-logKir!G$1098)-0.5*(SLir!G316+SLir!G$1098)*(logHir!G316-logHir!G$1098)-0.5*(SLir!G316+SLir!G$1098)*(logQir!G316-logQir!G$1098),0)</f>
        <v>0.17427436769744992</v>
      </c>
      <c r="H316" s="6">
        <f>IF(logVir!H316&lt;&gt;0,logVir!H316-logVir!H$1098-0.5*(SKir!H316+SKir!H$1098)*(logKir!H316-logKir!H$1098)-0.5*(SLir!H316+SLir!H$1098)*(logHir!H316-logHir!H$1098)-0.5*(SLir!H316+SLir!H$1098)*(logQir!H316-logQir!H$1098),0)</f>
        <v>-7.8361472361114307E-2</v>
      </c>
      <c r="I316" s="6">
        <f>IF(logVir!I316&lt;&gt;0,logVir!I316-logVir!I$1098-0.5*(SKir!I316+SKir!I$1098)*(logKir!I316-logKir!I$1098)-0.5*(SLir!I316+SLir!I$1098)*(logHir!I316-logHir!I$1098)-0.5*(SLir!I316+SLir!I$1098)*(logQir!I316-logQir!I$1098),0)</f>
        <v>-0.33919494002042139</v>
      </c>
    </row>
    <row r="317" spans="1:9" x14ac:dyDescent="0.15">
      <c r="A317" s="1">
        <v>14</v>
      </c>
      <c r="B317" s="1" t="s">
        <v>112</v>
      </c>
      <c r="C317" s="1">
        <v>15</v>
      </c>
      <c r="D317" s="1" t="s">
        <v>166</v>
      </c>
      <c r="E317" s="6">
        <f>IF(logVir!E317&lt;&gt;0,logVir!E317-logVir!E$1099-0.5*(SKir!E317+SKir!E$1099)*(logKir!E317-logKir!E$1099)-0.5*(SLir!E317+SLir!E$1099)*(logHir!E317-logHir!E$1099)-0.5*(SLir!E317+SLir!E$1099)*(logQir!E317-logQir!E$1099),0)</f>
        <v>-3.367897835143803E-2</v>
      </c>
      <c r="F317" s="6">
        <f>IF(logVir!F317&lt;&gt;0,logVir!F317-logVir!F$1099-0.5*(SKir!F317+SKir!F$1099)*(logKir!F317-logKir!F$1099)-0.5*(SLir!F317+SLir!F$1099)*(logHir!F317-logHir!F$1099)-0.5*(SLir!F317+SLir!F$1099)*(logQir!F317-logQir!F$1099),0)</f>
        <v>-8.7200328235662344E-2</v>
      </c>
      <c r="G317" s="6">
        <f>IF(logVir!G317&lt;&gt;0,logVir!G317-logVir!G$1099-0.5*(SKir!G317+SKir!G$1099)*(logKir!G317-logKir!G$1099)-0.5*(SLir!G317+SLir!G$1099)*(logHir!G317-logHir!G$1099)-0.5*(SLir!G317+SLir!G$1099)*(logQir!G317-logQir!G$1099),0)</f>
        <v>-4.8070923937243881E-2</v>
      </c>
      <c r="H317" s="6">
        <f>IF(logVir!H317&lt;&gt;0,logVir!H317-logVir!H$1099-0.5*(SKir!H317+SKir!H$1099)*(logKir!H317-logKir!H$1099)-0.5*(SLir!H317+SLir!H$1099)*(logHir!H317-logHir!H$1099)-0.5*(SLir!H317+SLir!H$1099)*(logQir!H317-logQir!H$1099),0)</f>
        <v>-7.0302588259663817E-2</v>
      </c>
      <c r="I317" s="6">
        <f>IF(logVir!I317&lt;&gt;0,logVir!I317-logVir!I$1099-0.5*(SKir!I317+SKir!I$1099)*(logKir!I317-logKir!I$1099)-0.5*(SLir!I317+SLir!I$1099)*(logHir!I317-logHir!I$1099)-0.5*(SLir!I317+SLir!I$1099)*(logQir!I317-logQir!I$1099),0)</f>
        <v>-4.0775764084581889E-2</v>
      </c>
    </row>
    <row r="318" spans="1:9" x14ac:dyDescent="0.15">
      <c r="A318" s="1">
        <v>14</v>
      </c>
      <c r="B318" s="1" t="s">
        <v>62</v>
      </c>
      <c r="C318" s="1">
        <v>16</v>
      </c>
      <c r="D318" s="1" t="s">
        <v>149</v>
      </c>
      <c r="E318" s="6">
        <f>IF(logVir!E318&lt;&gt;0,logVir!E318-logVir!E$1100-0.5*(SKir!E318+SKir!E$1100)*(logKir!E318-logKir!E$1100)-0.5*(SLir!E318+SLir!E$1100)*(logHir!E318-logHir!E$1100)-0.5*(SLir!E318+SLir!E$1100)*(logQir!E318-logQir!E$1100),0)</f>
        <v>7.3162631175346021E-2</v>
      </c>
      <c r="F318" s="6">
        <f>IF(logVir!F318&lt;&gt;0,logVir!F318-logVir!F$1100-0.5*(SKir!F318+SKir!F$1100)*(logKir!F318-logKir!F$1100)-0.5*(SLir!F318+SLir!F$1100)*(logHir!F318-logHir!F$1100)-0.5*(SLir!F318+SLir!F$1100)*(logQir!F318-logQir!F$1100),0)</f>
        <v>3.7373097612802858E-2</v>
      </c>
      <c r="G318" s="6">
        <f>IF(logVir!G318&lt;&gt;0,logVir!G318-logVir!G$1100-0.5*(SKir!G318+SKir!G$1100)*(logKir!G318-logKir!G$1100)-0.5*(SLir!G318+SLir!G$1100)*(logHir!G318-logHir!G$1100)-0.5*(SLir!G318+SLir!G$1100)*(logQir!G318-logQir!G$1100),0)</f>
        <v>6.3508708961305171E-2</v>
      </c>
      <c r="H318" s="6">
        <f>IF(logVir!H318&lt;&gt;0,logVir!H318-logVir!H$1100-0.5*(SKir!H318+SKir!H$1100)*(logKir!H318-logKir!H$1100)-0.5*(SLir!H318+SLir!H$1100)*(logHir!H318-logHir!H$1100)-0.5*(SLir!H318+SLir!H$1100)*(logQir!H318-logQir!H$1100),0)</f>
        <v>-6.3759985117069387E-2</v>
      </c>
      <c r="I318" s="6">
        <f>IF(logVir!I318&lt;&gt;0,logVir!I318-logVir!I$1100-0.5*(SKir!I318+SKir!I$1100)*(logKir!I318-logKir!I$1100)-0.5*(SLir!I318+SLir!I$1100)*(logHir!I318-logHir!I$1100)-0.5*(SLir!I318+SLir!I$1100)*(logQir!I318-logQir!I$1100),0)</f>
        <v>-0.17508199185967588</v>
      </c>
    </row>
    <row r="319" spans="1:9" x14ac:dyDescent="0.15">
      <c r="A319" s="1">
        <v>14</v>
      </c>
      <c r="B319" s="1" t="s">
        <v>62</v>
      </c>
      <c r="C319" s="1">
        <v>17</v>
      </c>
      <c r="D319" s="1" t="s">
        <v>150</v>
      </c>
      <c r="E319" s="6">
        <f>IF(logVir!E319&lt;&gt;0,logVir!E319-logVir!E$1101-0.5*(SKir!E319+SKir!E$1101)*(logKir!E319-logKir!E$1101)-0.5*(SLir!E319+SLir!E$1101)*(logHir!E319-logHir!E$1101)-0.5*(SLir!E319+SLir!E$1101)*(logQir!E319-logQir!E$1101),0)</f>
        <v>8.4886836164376922E-2</v>
      </c>
      <c r="F319" s="6">
        <f>IF(logVir!F319&lt;&gt;0,logVir!F319-logVir!F$1101-0.5*(SKir!F319+SKir!F$1101)*(logKir!F319-logKir!F$1101)-0.5*(SLir!F319+SLir!F$1101)*(logHir!F319-logHir!F$1101)-0.5*(SLir!F319+SLir!F$1101)*(logQir!F319-logQir!F$1101),0)</f>
        <v>1.7049835579623682E-2</v>
      </c>
      <c r="G319" s="6">
        <f>IF(logVir!G319&lt;&gt;0,logVir!G319-logVir!G$1101-0.5*(SKir!G319+SKir!G$1101)*(logKir!G319-logKir!G$1101)-0.5*(SLir!G319+SLir!G$1101)*(logHir!G319-logHir!G$1101)-0.5*(SLir!G319+SLir!G$1101)*(logQir!G319-logQir!G$1101),0)</f>
        <v>-0.25571320620686072</v>
      </c>
      <c r="H319" s="6">
        <f>IF(logVir!H319&lt;&gt;0,logVir!H319-logVir!H$1101-0.5*(SKir!H319+SKir!H$1101)*(logKir!H319-logKir!H$1101)-0.5*(SLir!H319+SLir!H$1101)*(logHir!H319-logHir!H$1101)-0.5*(SLir!H319+SLir!H$1101)*(logQir!H319-logQir!H$1101),0)</f>
        <v>-0.26387115158558605</v>
      </c>
      <c r="I319" s="6">
        <f>IF(logVir!I319&lt;&gt;0,logVir!I319-logVir!I$1101-0.5*(SKir!I319+SKir!I$1101)*(logKir!I319-logKir!I$1101)-0.5*(SLir!I319+SLir!I$1101)*(logHir!I319-logHir!I$1101)-0.5*(SLir!I319+SLir!I$1101)*(logQir!I319-logQir!I$1101),0)</f>
        <v>-0.31325180291147342</v>
      </c>
    </row>
    <row r="320" spans="1:9" x14ac:dyDescent="0.15">
      <c r="A320" s="1">
        <v>14</v>
      </c>
      <c r="B320" s="1" t="s">
        <v>62</v>
      </c>
      <c r="C320" s="1">
        <v>18</v>
      </c>
      <c r="D320" s="1" t="s">
        <v>151</v>
      </c>
      <c r="E320" s="6">
        <f>IF(logVir!E320&lt;&gt;0,logVir!E320-logVir!E$1102-0.5*(SKir!E320+SKir!E$1102)*(logKir!E320-logKir!E$1102)-0.5*(SLir!E320+SLir!E$1102)*(logHir!E320-logHir!E$1102)-0.5*(SLir!E320+SLir!E$1102)*(logQir!E320-logQir!E$1102),0)</f>
        <v>1.164831130000072E-2</v>
      </c>
      <c r="F320" s="6">
        <f>IF(logVir!F320&lt;&gt;0,logVir!F320-logVir!F$1102-0.5*(SKir!F320+SKir!F$1102)*(logKir!F320-logKir!F$1102)-0.5*(SLir!F320+SLir!F$1102)*(logHir!F320-logHir!F$1102)-0.5*(SLir!F320+SLir!F$1102)*(logQir!F320-logQir!F$1102),0)</f>
        <v>0.17664831624047789</v>
      </c>
      <c r="G320" s="6">
        <f>IF(logVir!G320&lt;&gt;0,logVir!G320-logVir!G$1102-0.5*(SKir!G320+SKir!G$1102)*(logKir!G320-logKir!G$1102)-0.5*(SLir!G320+SLir!G$1102)*(logHir!G320-logHir!G$1102)-0.5*(SLir!G320+SLir!G$1102)*(logQir!G320-logQir!G$1102),0)</f>
        <v>0.24264033485405262</v>
      </c>
      <c r="H320" s="6">
        <f>IF(logVir!H320&lt;&gt;0,logVir!H320-logVir!H$1102-0.5*(SKir!H320+SKir!H$1102)*(logKir!H320-logKir!H$1102)-0.5*(SLir!H320+SLir!H$1102)*(logHir!H320-logHir!H$1102)-0.5*(SLir!H320+SLir!H$1102)*(logQir!H320-logQir!H$1102),0)</f>
        <v>0.1924937912950235</v>
      </c>
      <c r="I320" s="6">
        <f>IF(logVir!I320&lt;&gt;0,logVir!I320-logVir!I$1102-0.5*(SKir!I320+SKir!I$1102)*(logKir!I320-logKir!I$1102)-0.5*(SLir!I320+SLir!I$1102)*(logHir!I320-logHir!I$1102)-0.5*(SLir!I320+SLir!I$1102)*(logQir!I320-logQir!I$1102),0)</f>
        <v>0.16546837899780997</v>
      </c>
    </row>
    <row r="321" spans="1:9" x14ac:dyDescent="0.15">
      <c r="A321" s="1">
        <v>14</v>
      </c>
      <c r="B321" s="1" t="s">
        <v>62</v>
      </c>
      <c r="C321" s="1">
        <v>19</v>
      </c>
      <c r="D321" s="1" t="s">
        <v>152</v>
      </c>
      <c r="E321" s="6">
        <f>IF(logVir!E321&lt;&gt;0,logVir!E321-logVir!E$1103-0.5*(SKir!E321+SKir!E$1103)*(logKir!E321-logKir!E$1103)-0.5*(SLir!E321+SLir!E$1103)*(logHir!E321-logHir!E$1103)-0.5*(SLir!E321+SLir!E$1103)*(logQir!E321-logQir!E$1103),0)</f>
        <v>-0.40391790974414105</v>
      </c>
      <c r="F321" s="6">
        <f>IF(logVir!F321&lt;&gt;0,logVir!F321-logVir!F$1103-0.5*(SKir!F321+SKir!F$1103)*(logKir!F321-logKir!F$1103)-0.5*(SLir!F321+SLir!F$1103)*(logHir!F321-logHir!F$1103)-0.5*(SLir!F321+SLir!F$1103)*(logQir!F321-logQir!F$1103),0)</f>
        <v>-0.20925907022318826</v>
      </c>
      <c r="G321" s="6">
        <f>IF(logVir!G321&lt;&gt;0,logVir!G321-logVir!G$1103-0.5*(SKir!G321+SKir!G$1103)*(logKir!G321-logKir!G$1103)-0.5*(SLir!G321+SLir!G$1103)*(logHir!G321-logHir!G$1103)-0.5*(SLir!G321+SLir!G$1103)*(logQir!G321-logQir!G$1103),0)</f>
        <v>-0.13520668131395205</v>
      </c>
      <c r="H321" s="6">
        <f>IF(logVir!H321&lt;&gt;0,logVir!H321-logVir!H$1103-0.5*(SKir!H321+SKir!H$1103)*(logKir!H321-logKir!H$1103)-0.5*(SLir!H321+SLir!H$1103)*(logHir!H321-logHir!H$1103)-0.5*(SLir!H321+SLir!H$1103)*(logQir!H321-logQir!H$1103),0)</f>
        <v>6.862505576787728E-2</v>
      </c>
      <c r="I321" s="6">
        <f>IF(logVir!I321&lt;&gt;0,logVir!I321-logVir!I$1103-0.5*(SKir!I321+SKir!I$1103)*(logKir!I321-logKir!I$1103)-0.5*(SLir!I321+SLir!I$1103)*(logHir!I321-logHir!I$1103)-0.5*(SLir!I321+SLir!I$1103)*(logQir!I321-logQir!I$1103),0)</f>
        <v>3.1204318506898015E-2</v>
      </c>
    </row>
    <row r="322" spans="1:9" x14ac:dyDescent="0.15">
      <c r="A322" s="1">
        <v>14</v>
      </c>
      <c r="B322" s="1" t="s">
        <v>62</v>
      </c>
      <c r="C322" s="1">
        <v>20</v>
      </c>
      <c r="D322" s="1" t="s">
        <v>153</v>
      </c>
      <c r="E322" s="6">
        <f>IF(logVir!E322&lt;&gt;0,logVir!E322-logVir!E$1104-0.5*(SKir!E322+SKir!E$1104)*(logKir!E322-logKir!E$1104)-0.5*(SLir!E322+SLir!E$1104)*(logHir!E322-logHir!E$1104)-0.5*(SLir!E322+SLir!E$1104)*(logQir!E322-logQir!E$1104),0)</f>
        <v>-0.38348989988142773</v>
      </c>
      <c r="F322" s="6">
        <f>IF(logVir!F322&lt;&gt;0,logVir!F322-logVir!F$1104-0.5*(SKir!F322+SKir!F$1104)*(logKir!F322-logKir!F$1104)-0.5*(SLir!F322+SLir!F$1104)*(logHir!F322-logHir!F$1104)-0.5*(SLir!F322+SLir!F$1104)*(logQir!F322-logQir!F$1104),0)</f>
        <v>0.1152634705762884</v>
      </c>
      <c r="G322" s="6">
        <f>IF(logVir!G322&lt;&gt;0,logVir!G322-logVir!G$1104-0.5*(SKir!G322+SKir!G$1104)*(logKir!G322-logKir!G$1104)-0.5*(SLir!G322+SLir!G$1104)*(logHir!G322-logHir!G$1104)-0.5*(SLir!G322+SLir!G$1104)*(logQir!G322-logQir!G$1104),0)</f>
        <v>-8.6419027879201277E-2</v>
      </c>
      <c r="H322" s="6">
        <f>IF(logVir!H322&lt;&gt;0,logVir!H322-logVir!H$1104-0.5*(SKir!H322+SKir!H$1104)*(logKir!H322-logKir!H$1104)-0.5*(SLir!H322+SLir!H$1104)*(logHir!H322-logHir!H$1104)-0.5*(SLir!H322+SLir!H$1104)*(logQir!H322-logQir!H$1104),0)</f>
        <v>-0.1287338004254448</v>
      </c>
      <c r="I322" s="6">
        <f>IF(logVir!I322&lt;&gt;0,logVir!I322-logVir!I$1104-0.5*(SKir!I322+SKir!I$1104)*(logKir!I322-logKir!I$1104)-0.5*(SLir!I322+SLir!I$1104)*(logHir!I322-logHir!I$1104)-0.5*(SLir!I322+SLir!I$1104)*(logQir!I322-logQir!I$1104),0)</f>
        <v>-9.7614000061308437E-2</v>
      </c>
    </row>
    <row r="323" spans="1:9" x14ac:dyDescent="0.15">
      <c r="A323" s="1">
        <v>14</v>
      </c>
      <c r="B323" s="1" t="s">
        <v>62</v>
      </c>
      <c r="C323" s="1">
        <v>21</v>
      </c>
      <c r="D323" s="1" t="s">
        <v>154</v>
      </c>
      <c r="E323" s="6">
        <f>IF(logVir!E323&lt;&gt;0,logVir!E323-logVir!E$1105-0.5*(SKir!E323+SKir!E$1105)*(logKir!E323-logKir!E$1105)-0.5*(SLir!E323+SLir!E$1105)*(logHir!E323-logHir!E$1105)-0.5*(SLir!E323+SLir!E$1105)*(logQir!E323-logQir!E$1105),0)</f>
        <v>-0.64301094819145188</v>
      </c>
      <c r="F323" s="6">
        <f>IF(logVir!F323&lt;&gt;0,logVir!F323-logVir!F$1105-0.5*(SKir!F323+SKir!F$1105)*(logKir!F323-logKir!F$1105)-0.5*(SLir!F323+SLir!F$1105)*(logHir!F323-logHir!F$1105)-0.5*(SLir!F323+SLir!F$1105)*(logQir!F323-logQir!F$1105),0)</f>
        <v>-0.21300925472724341</v>
      </c>
      <c r="G323" s="6">
        <f>IF(logVir!G323&lt;&gt;0,logVir!G323-logVir!G$1105-0.5*(SKir!G323+SKir!G$1105)*(logKir!G323-logKir!G$1105)-0.5*(SLir!G323+SLir!G$1105)*(logHir!G323-logHir!G$1105)-0.5*(SLir!G323+SLir!G$1105)*(logQir!G323-logQir!G$1105),0)</f>
        <v>-0.19646600143294515</v>
      </c>
      <c r="H323" s="6">
        <f>IF(logVir!H323&lt;&gt;0,logVir!H323-logVir!H$1105-0.5*(SKir!H323+SKir!H$1105)*(logKir!H323-logKir!H$1105)-0.5*(SLir!H323+SLir!H$1105)*(logHir!H323-logHir!H$1105)-0.5*(SLir!H323+SLir!H$1105)*(logQir!H323-logQir!H$1105),0)</f>
        <v>-0.12644905323639138</v>
      </c>
      <c r="I323" s="6">
        <f>IF(logVir!I323&lt;&gt;0,logVir!I323-logVir!I$1105-0.5*(SKir!I323+SKir!I$1105)*(logKir!I323-logKir!I$1105)-0.5*(SLir!I323+SLir!I$1105)*(logHir!I323-logHir!I$1105)-0.5*(SLir!I323+SLir!I$1105)*(logQir!I323-logQir!I$1105),0)</f>
        <v>-0.1515896401030688</v>
      </c>
    </row>
    <row r="324" spans="1:9" x14ac:dyDescent="0.15">
      <c r="A324" s="1">
        <v>14</v>
      </c>
      <c r="B324" s="1" t="s">
        <v>13</v>
      </c>
      <c r="C324" s="1">
        <v>22</v>
      </c>
      <c r="D324" s="1" t="s">
        <v>146</v>
      </c>
      <c r="E324" s="6">
        <f>IF(logVir!E324&lt;&gt;0,logVir!E324-logVir!E$1106-0.5*(SKir!E324+SKir!E$1106)*(logKir!E324-logKir!E$1106)-0.5*(SLir!E324+SLir!E$1106)*(logHir!E324-logHir!E$1106)-0.5*(SLir!E324+SLir!E$1106)*(logQir!E324-logQir!E$1106),0)</f>
        <v>-5.9747511186571546E-2</v>
      </c>
      <c r="F324" s="6">
        <f>IF(logVir!F324&lt;&gt;0,logVir!F324-logVir!F$1106-0.5*(SKir!F324+SKir!F$1106)*(logKir!F324-logKir!F$1106)-0.5*(SLir!F324+SLir!F$1106)*(logHir!F324-logHir!F$1106)-0.5*(SLir!F324+SLir!F$1106)*(logQir!F324-logQir!F$1106),0)</f>
        <v>9.3906474580896571E-2</v>
      </c>
      <c r="G324" s="6">
        <f>IF(logVir!G324&lt;&gt;0,logVir!G324-logVir!G$1106-0.5*(SKir!G324+SKir!G$1106)*(logKir!G324-logKir!G$1106)-0.5*(SLir!G324+SLir!G$1106)*(logHir!G324-logHir!G$1106)-0.5*(SLir!G324+SLir!G$1106)*(logQir!G324-logQir!G$1106),0)</f>
        <v>2.8453513326749016E-2</v>
      </c>
      <c r="H324" s="6">
        <f>IF(logVir!H324&lt;&gt;0,logVir!H324-logVir!H$1106-0.5*(SKir!H324+SKir!H$1106)*(logKir!H324-logKir!H$1106)-0.5*(SLir!H324+SLir!H$1106)*(logHir!H324-logHir!H$1106)-0.5*(SLir!H324+SLir!H$1106)*(logQir!H324-logQir!H$1106),0)</f>
        <v>0.13300273823760139</v>
      </c>
      <c r="I324" s="6">
        <f>IF(logVir!I324&lt;&gt;0,logVir!I324-logVir!I$1106-0.5*(SKir!I324+SKir!I$1106)*(logKir!I324-logKir!I$1106)-0.5*(SLir!I324+SLir!I$1106)*(logHir!I324-logHir!I$1106)-0.5*(SLir!I324+SLir!I$1106)*(logQir!I324-logQir!I$1106),0)</f>
        <v>8.3543148489416463E-2</v>
      </c>
    </row>
    <row r="325" spans="1:9" x14ac:dyDescent="0.15">
      <c r="A325" s="1">
        <v>14</v>
      </c>
      <c r="B325" s="1" t="s">
        <v>13</v>
      </c>
      <c r="C325" s="1">
        <v>23</v>
      </c>
      <c r="D325" s="1" t="s">
        <v>167</v>
      </c>
      <c r="E325" s="6">
        <f>IF(logVir!E325&lt;&gt;0,logVir!E325-logVir!E$1107-0.5*(SKir!E325+SKir!E$1107)*(logKir!E325-logKir!E$1107)-0.5*(SLir!E325+SLir!E$1107)*(logHir!E325-logHir!E$1107)-0.5*(SLir!E325+SLir!E$1107)*(logQir!E325-logQir!E$1107),0)</f>
        <v>-0.1319557668590752</v>
      </c>
      <c r="F325" s="6">
        <f>IF(logVir!F325&lt;&gt;0,logVir!F325-logVir!F$1107-0.5*(SKir!F325+SKir!F$1107)*(logKir!F325-logKir!F$1107)-0.5*(SLir!F325+SLir!F$1107)*(logHir!F325-logHir!F$1107)-0.5*(SLir!F325+SLir!F$1107)*(logQir!F325-logQir!F$1107),0)</f>
        <v>1.9941570332269509E-2</v>
      </c>
      <c r="G325" s="6">
        <f>IF(logVir!G325&lt;&gt;0,logVir!G325-logVir!G$1107-0.5*(SKir!G325+SKir!G$1107)*(logKir!G325-logKir!G$1107)-0.5*(SLir!G325+SLir!G$1107)*(logHir!G325-logHir!G$1107)-0.5*(SLir!G325+SLir!G$1107)*(logQir!G325-logQir!G$1107),0)</f>
        <v>1.1221411354604138E-2</v>
      </c>
      <c r="H325" s="6">
        <f>IF(logVir!H325&lt;&gt;0,logVir!H325-logVir!H$1107-0.5*(SKir!H325+SKir!H$1107)*(logKir!H325-logKir!H$1107)-0.5*(SLir!H325+SLir!H$1107)*(logHir!H325-logHir!H$1107)-0.5*(SLir!H325+SLir!H$1107)*(logQir!H325-logQir!H$1107),0)</f>
        <v>6.5366628025178258E-2</v>
      </c>
      <c r="I325" s="6">
        <f>IF(logVir!I325&lt;&gt;0,logVir!I325-logVir!I$1107-0.5*(SKir!I325+SKir!I$1107)*(logKir!I325-logKir!I$1107)-0.5*(SLir!I325+SLir!I$1107)*(logHir!I325-logHir!I$1107)-0.5*(SLir!I325+SLir!I$1107)*(logQir!I325-logQir!I$1107),0)</f>
        <v>1.6690212765598747E-2</v>
      </c>
    </row>
    <row r="326" spans="1:9" x14ac:dyDescent="0.15">
      <c r="A326" s="1">
        <v>15</v>
      </c>
      <c r="B326" s="1" t="s">
        <v>63</v>
      </c>
      <c r="C326" s="1">
        <v>1</v>
      </c>
      <c r="D326" s="1" t="s">
        <v>147</v>
      </c>
      <c r="E326" s="6">
        <f>IF(logVir!E326&lt;&gt;0,logVir!E326-logVir!E$1085-0.5*(SKir!E326+SKir!E$1085)*(logKir!E326-logKir!E$1085)-0.5*(SLir!E326+SLir!E$1085)*(logHir!E326-logHir!E$1085)-0.5*(SLir!E326+SLir!E$1085)*(logQir!E326-logQir!E$1085),0)</f>
        <v>-0.14703331285802873</v>
      </c>
      <c r="F326" s="6">
        <f>IF(logVir!F326&lt;&gt;0,logVir!F326-logVir!F$1085-0.5*(SKir!F326+SKir!F$1085)*(logKir!F326-logKir!F$1085)-0.5*(SLir!F326+SLir!F$1085)*(logHir!F326-logHir!F$1085)-0.5*(SLir!F326+SLir!F$1085)*(logQir!F326-logQir!F$1085),0)</f>
        <v>-0.10972987992605585</v>
      </c>
      <c r="G326" s="6">
        <f>IF(logVir!G326&lt;&gt;0,logVir!G326-logVir!G$1085-0.5*(SKir!G326+SKir!G$1085)*(logKir!G326-logKir!G$1085)-0.5*(SLir!G326+SLir!G$1085)*(logHir!G326-logHir!G$1085)-0.5*(SLir!G326+SLir!G$1085)*(logQir!G326-logQir!G$1085),0)</f>
        <v>2.0019046730010773E-2</v>
      </c>
      <c r="H326" s="6">
        <f>IF(logVir!H326&lt;&gt;0,logVir!H326-logVir!H$1085-0.5*(SKir!H326+SKir!H$1085)*(logKir!H326-logKir!H$1085)-0.5*(SLir!H326+SLir!H$1085)*(logHir!H326-logHir!H$1085)-0.5*(SLir!H326+SLir!H$1085)*(logQir!H326-logQir!H$1085),0)</f>
        <v>7.0128936781245002E-2</v>
      </c>
      <c r="I326" s="6">
        <f>IF(logVir!I326&lt;&gt;0,logVir!I326-logVir!I$1085-0.5*(SKir!I326+SKir!I$1085)*(logKir!I326-logKir!I$1085)-0.5*(SLir!I326+SLir!I$1085)*(logHir!I326-logHir!I$1085)-0.5*(SLir!I326+SLir!I$1085)*(logQir!I326-logQir!I$1085),0)</f>
        <v>5.1597243864090384E-2</v>
      </c>
    </row>
    <row r="327" spans="1:9" x14ac:dyDescent="0.15">
      <c r="A327" s="1">
        <v>15</v>
      </c>
      <c r="B327" s="1" t="s">
        <v>63</v>
      </c>
      <c r="C327" s="1">
        <v>2</v>
      </c>
      <c r="D327" s="1" t="s">
        <v>148</v>
      </c>
      <c r="E327" s="6">
        <f>IF(logVir!E327&lt;&gt;0,logVir!E327-logVir!E$1086-0.5*(SKir!E327+SKir!E$1086)*(logKir!E327-logKir!E$1086)-0.5*(SLir!E327+SLir!E$1086)*(logHir!E327-logHir!E$1086)-0.5*(SLir!E327+SLir!E$1086)*(logQir!E327-logQir!E$1086),0)</f>
        <v>0.41446968204698237</v>
      </c>
      <c r="F327" s="6">
        <f>IF(logVir!F327&lt;&gt;0,logVir!F327-logVir!F$1086-0.5*(SKir!F327+SKir!F$1086)*(logKir!F327-logKir!F$1086)-0.5*(SLir!F327+SLir!F$1086)*(logHir!F327-logHir!F$1086)-0.5*(SLir!F327+SLir!F$1086)*(logQir!F327-logQir!F$1086),0)</f>
        <v>0.6234753339750535</v>
      </c>
      <c r="G327" s="6">
        <f>IF(logVir!G327&lt;&gt;0,logVir!G327-logVir!G$1086-0.5*(SKir!G327+SKir!G$1086)*(logKir!G327-logKir!G$1086)-0.5*(SLir!G327+SLir!G$1086)*(logHir!G327-logHir!G$1086)-0.5*(SLir!G327+SLir!G$1086)*(logQir!G327-logQir!G$1086),0)</f>
        <v>8.0007657721787986E-2</v>
      </c>
      <c r="H327" s="6">
        <f>IF(logVir!H327&lt;&gt;0,logVir!H327-logVir!H$1086-0.5*(SKir!H327+SKir!H$1086)*(logKir!H327-logKir!H$1086)-0.5*(SLir!H327+SLir!H$1086)*(logHir!H327-logHir!H$1086)-0.5*(SLir!H327+SLir!H$1086)*(logQir!H327-logQir!H$1086),0)</f>
        <v>0.36747881120766573</v>
      </c>
      <c r="I327" s="6">
        <f>IF(logVir!I327&lt;&gt;0,logVir!I327-logVir!I$1086-0.5*(SKir!I327+SKir!I$1086)*(logKir!I327-logKir!I$1086)-0.5*(SLir!I327+SLir!I$1086)*(logHir!I327-logHir!I$1086)-0.5*(SLir!I327+SLir!I$1086)*(logQir!I327-logQir!I$1086),0)</f>
        <v>0.65162248190435945</v>
      </c>
    </row>
    <row r="328" spans="1:9" x14ac:dyDescent="0.15">
      <c r="A328" s="1">
        <v>15</v>
      </c>
      <c r="B328" s="1" t="s">
        <v>113</v>
      </c>
      <c r="C328" s="1">
        <v>3</v>
      </c>
      <c r="D328" s="1" t="s">
        <v>155</v>
      </c>
      <c r="E328" s="6">
        <f>IF(logVir!E328&lt;&gt;0,logVir!E328-logVir!E$1087-0.5*(SKir!E328+SKir!E$1087)*(logKir!E328-logKir!E$1087)-0.5*(SLir!E328+SLir!E$1087)*(logHir!E328-logHir!E$1087)-0.5*(SLir!E328+SLir!E$1087)*(logQir!E328-logQir!E$1087),0)</f>
        <v>7.4317779922443185E-3</v>
      </c>
      <c r="F328" s="6">
        <f>IF(logVir!F328&lt;&gt;0,logVir!F328-logVir!F$1087-0.5*(SKir!F328+SKir!F$1087)*(logKir!F328-logKir!F$1087)-0.5*(SLir!F328+SLir!F$1087)*(logHir!F328-logHir!F$1087)-0.5*(SLir!F328+SLir!F$1087)*(logQir!F328-logQir!F$1087),0)</f>
        <v>-0.10786135439564595</v>
      </c>
      <c r="G328" s="6">
        <f>IF(logVir!G328&lt;&gt;0,logVir!G328-logVir!G$1087-0.5*(SKir!G328+SKir!G$1087)*(logKir!G328-logKir!G$1087)-0.5*(SLir!G328+SLir!G$1087)*(logHir!G328-logHir!G$1087)-0.5*(SLir!G328+SLir!G$1087)*(logQir!G328-logQir!G$1087),0)</f>
        <v>-0.14646253887841904</v>
      </c>
      <c r="H328" s="6">
        <f>IF(logVir!H328&lt;&gt;0,logVir!H328-logVir!H$1087-0.5*(SKir!H328+SKir!H$1087)*(logKir!H328-logKir!H$1087)-0.5*(SLir!H328+SLir!H$1087)*(logHir!H328-logHir!H$1087)-0.5*(SLir!H328+SLir!H$1087)*(logQir!H328-logQir!H$1087),0)</f>
        <v>-0.23338816877301591</v>
      </c>
      <c r="I328" s="6">
        <f>IF(logVir!I328&lt;&gt;0,logVir!I328-logVir!I$1087-0.5*(SKir!I328+SKir!I$1087)*(logKir!I328-logKir!I$1087)-0.5*(SLir!I328+SLir!I$1087)*(logHir!I328-logHir!I$1087)-0.5*(SLir!I328+SLir!I$1087)*(logQir!I328-logQir!I$1087),0)</f>
        <v>1.0426582369630011E-2</v>
      </c>
    </row>
    <row r="329" spans="1:9" x14ac:dyDescent="0.15">
      <c r="A329" s="1">
        <v>15</v>
      </c>
      <c r="B329" s="1" t="s">
        <v>113</v>
      </c>
      <c r="C329" s="1">
        <v>4</v>
      </c>
      <c r="D329" s="1" t="s">
        <v>156</v>
      </c>
      <c r="E329" s="6">
        <f>IF(logVir!E329&lt;&gt;0,logVir!E329-logVir!E$1088-0.5*(SKir!E329+SKir!E$1088)*(logKir!E329-logKir!E$1088)-0.5*(SLir!E329+SLir!E$1088)*(logHir!E329-logHir!E$1088)-0.5*(SLir!E329+SLir!E$1088)*(logQir!E329-logQir!E$1088),0)</f>
        <v>0.24867404667445764</v>
      </c>
      <c r="F329" s="6">
        <f>IF(logVir!F329&lt;&gt;0,logVir!F329-logVir!F$1088-0.5*(SKir!F329+SKir!F$1088)*(logKir!F329-logKir!F$1088)-0.5*(SLir!F329+SLir!F$1088)*(logHir!F329-logHir!F$1088)-0.5*(SLir!F329+SLir!F$1088)*(logQir!F329-logQir!F$1088),0)</f>
        <v>0.14648289950886273</v>
      </c>
      <c r="G329" s="6">
        <f>IF(logVir!G329&lt;&gt;0,logVir!G329-logVir!G$1088-0.5*(SKir!G329+SKir!G$1088)*(logKir!G329-logKir!G$1088)-0.5*(SLir!G329+SLir!G$1088)*(logHir!G329-logHir!G$1088)-0.5*(SLir!G329+SLir!G$1088)*(logQir!G329-logQir!G$1088),0)</f>
        <v>0.14699016229459605</v>
      </c>
      <c r="H329" s="6">
        <f>IF(logVir!H329&lt;&gt;0,logVir!H329-logVir!H$1088-0.5*(SKir!H329+SKir!H$1088)*(logKir!H329-logKir!H$1088)-0.5*(SLir!H329+SLir!H$1088)*(logHir!H329-logHir!H$1088)-0.5*(SLir!H329+SLir!H$1088)*(logQir!H329-logQir!H$1088),0)</f>
        <v>4.7810127626884476E-2</v>
      </c>
      <c r="I329" s="6">
        <f>IF(logVir!I329&lt;&gt;0,logVir!I329-logVir!I$1088-0.5*(SKir!I329+SKir!I$1088)*(logKir!I329-logKir!I$1088)-0.5*(SLir!I329+SLir!I$1088)*(logHir!I329-logHir!I$1088)-0.5*(SLir!I329+SLir!I$1088)*(logQir!I329-logQir!I$1088),0)</f>
        <v>3.2164877708222184E-2</v>
      </c>
    </row>
    <row r="330" spans="1:9" x14ac:dyDescent="0.15">
      <c r="A330" s="1">
        <v>15</v>
      </c>
      <c r="B330" s="1" t="s">
        <v>113</v>
      </c>
      <c r="C330" s="1">
        <v>5</v>
      </c>
      <c r="D330" s="1" t="s">
        <v>157</v>
      </c>
      <c r="E330" s="6">
        <f>IF(logVir!E330&lt;&gt;0,logVir!E330-logVir!E$1089-0.5*(SKir!E330+SKir!E$1089)*(logKir!E330-logKir!E$1089)-0.5*(SLir!E330+SLir!E$1089)*(logHir!E330-logHir!E$1089)-0.5*(SLir!E330+SLir!E$1089)*(logQir!E330-logQir!E$1089),0)</f>
        <v>-0.2267843029966877</v>
      </c>
      <c r="F330" s="6">
        <f>IF(logVir!F330&lt;&gt;0,logVir!F330-logVir!F$1089-0.5*(SKir!F330+SKir!F$1089)*(logKir!F330-logKir!F$1089)-0.5*(SLir!F330+SLir!F$1089)*(logHir!F330-logHir!F$1089)-0.5*(SLir!F330+SLir!F$1089)*(logQir!F330-logQir!F$1089),0)</f>
        <v>-0.37352395951395251</v>
      </c>
      <c r="G330" s="6">
        <f>IF(logVir!G330&lt;&gt;0,logVir!G330-logVir!G$1089-0.5*(SKir!G330+SKir!G$1089)*(logKir!G330-logKir!G$1089)-0.5*(SLir!G330+SLir!G$1089)*(logHir!G330-logHir!G$1089)-0.5*(SLir!G330+SLir!G$1089)*(logQir!G330-logQir!G$1089),0)</f>
        <v>-0.24414062385887558</v>
      </c>
      <c r="H330" s="6">
        <f>IF(logVir!H330&lt;&gt;0,logVir!H330-logVir!H$1089-0.5*(SKir!H330+SKir!H$1089)*(logKir!H330-logKir!H$1089)-0.5*(SLir!H330+SLir!H$1089)*(logHir!H330-logHir!H$1089)-0.5*(SLir!H330+SLir!H$1089)*(logQir!H330-logQir!H$1089),0)</f>
        <v>-4.7879993108200222E-2</v>
      </c>
      <c r="I330" s="6">
        <f>IF(logVir!I330&lt;&gt;0,logVir!I330-logVir!I$1089-0.5*(SKir!I330+SKir!I$1089)*(logKir!I330-logKir!I$1089)-0.5*(SLir!I330+SLir!I$1089)*(logHir!I330-logHir!I$1089)-0.5*(SLir!I330+SLir!I$1089)*(logQir!I330-logQir!I$1089),0)</f>
        <v>-5.9208438823348634E-2</v>
      </c>
    </row>
    <row r="331" spans="1:9" x14ac:dyDescent="0.15">
      <c r="A331" s="1">
        <v>15</v>
      </c>
      <c r="B331" s="1" t="s">
        <v>113</v>
      </c>
      <c r="C331" s="1">
        <v>6</v>
      </c>
      <c r="D331" s="1" t="s">
        <v>49</v>
      </c>
      <c r="E331" s="6">
        <f>IF(logVir!E331&lt;&gt;0,logVir!E331-logVir!E$1090-0.5*(SKir!E331+SKir!E$1090)*(logKir!E331-logKir!E$1090)-0.5*(SLir!E331+SLir!E$1090)*(logHir!E331-logHir!E$1090)-0.5*(SLir!E331+SLir!E$1090)*(logQir!E331-logQir!E$1090),0)</f>
        <v>-7.2687726295277311E-2</v>
      </c>
      <c r="F331" s="6">
        <f>IF(logVir!F331&lt;&gt;0,logVir!F331-logVir!F$1090-0.5*(SKir!F331+SKir!F$1090)*(logKir!F331-logKir!F$1090)-0.5*(SLir!F331+SLir!F$1090)*(logHir!F331-logHir!F$1090)-0.5*(SLir!F331+SLir!F$1090)*(logQir!F331-logQir!F$1090),0)</f>
        <v>6.7344919835182232E-2</v>
      </c>
      <c r="G331" s="6">
        <f>IF(logVir!G331&lt;&gt;0,logVir!G331-logVir!G$1090-0.5*(SKir!G331+SKir!G$1090)*(logKir!G331-logKir!G$1090)-0.5*(SLir!G331+SLir!G$1090)*(logHir!G331-logHir!G$1090)-0.5*(SLir!G331+SLir!G$1090)*(logQir!G331-logQir!G$1090),0)</f>
        <v>-0.24603139694129894</v>
      </c>
      <c r="H331" s="6">
        <f>IF(logVir!H331&lt;&gt;0,logVir!H331-logVir!H$1090-0.5*(SKir!H331+SKir!H$1090)*(logKir!H331-logKir!H$1090)-0.5*(SLir!H331+SLir!H$1090)*(logHir!H331-logHir!H$1090)-0.5*(SLir!H331+SLir!H$1090)*(logQir!H331-logQir!H$1090),0)</f>
        <v>-3.8793167051472531E-2</v>
      </c>
      <c r="I331" s="6">
        <f>IF(logVir!I331&lt;&gt;0,logVir!I331-logVir!I$1090-0.5*(SKir!I331+SKir!I$1090)*(logKir!I331-logKir!I$1090)-0.5*(SLir!I331+SLir!I$1090)*(logHir!I331-logHir!I$1090)-0.5*(SLir!I331+SLir!I$1090)*(logQir!I331-logQir!I$1090),0)</f>
        <v>-2.0067662703120385E-2</v>
      </c>
    </row>
    <row r="332" spans="1:9" x14ac:dyDescent="0.15">
      <c r="A332" s="1">
        <v>15</v>
      </c>
      <c r="B332" s="1" t="s">
        <v>113</v>
      </c>
      <c r="C332" s="1">
        <v>7</v>
      </c>
      <c r="D332" s="1" t="s">
        <v>158</v>
      </c>
      <c r="E332" s="6">
        <f>IF(logVir!E332&lt;&gt;0,logVir!E332-logVir!E$1091-0.5*(SKir!E332+SKir!E$1091)*(logKir!E332-logKir!E$1091)-0.5*(SLir!E332+SLir!E$1091)*(logHir!E332-logHir!E$1091)-0.5*(SLir!E332+SLir!E$1091)*(logQir!E332-logQir!E$1091),0)</f>
        <v>0.40232563790517467</v>
      </c>
      <c r="F332" s="6">
        <f>IF(logVir!F332&lt;&gt;0,logVir!F332-logVir!F$1091-0.5*(SKir!F332+SKir!F$1091)*(logKir!F332-logKir!F$1091)-0.5*(SLir!F332+SLir!F$1091)*(logHir!F332-logHir!F$1091)-0.5*(SLir!F332+SLir!F$1091)*(logQir!F332-logQir!F$1091),0)</f>
        <v>2.0072234665617943</v>
      </c>
      <c r="G332" s="6">
        <f>IF(logVir!G332&lt;&gt;0,logVir!G332-logVir!G$1091-0.5*(SKir!G332+SKir!G$1091)*(logKir!G332-logKir!G$1091)-0.5*(SLir!G332+SLir!G$1091)*(logHir!G332-logHir!G$1091)-0.5*(SLir!G332+SLir!G$1091)*(logQir!G332-logQir!G$1091),0)</f>
        <v>0.79229776023178999</v>
      </c>
      <c r="H332" s="6">
        <f>IF(logVir!H332&lt;&gt;0,logVir!H332-logVir!H$1091-0.5*(SKir!H332+SKir!H$1091)*(logKir!H332-logKir!H$1091)-0.5*(SLir!H332+SLir!H$1091)*(logHir!H332-logHir!H$1091)-0.5*(SLir!H332+SLir!H$1091)*(logQir!H332-logQir!H$1091),0)</f>
        <v>-1.3083784551587745</v>
      </c>
      <c r="I332" s="6">
        <f>IF(logVir!I332&lt;&gt;0,logVir!I332-logVir!I$1091-0.5*(SKir!I332+SKir!I$1091)*(logKir!I332-logKir!I$1091)-0.5*(SLir!I332+SLir!I$1091)*(logHir!I332-logHir!I$1091)-0.5*(SLir!I332+SLir!I$1091)*(logQir!I332-logQir!I$1091),0)</f>
        <v>-0.29320640961935118</v>
      </c>
    </row>
    <row r="333" spans="1:9" x14ac:dyDescent="0.15">
      <c r="A333" s="1">
        <v>15</v>
      </c>
      <c r="B333" s="1" t="s">
        <v>113</v>
      </c>
      <c r="C333" s="1">
        <v>8</v>
      </c>
      <c r="D333" s="1" t="s">
        <v>159</v>
      </c>
      <c r="E333" s="6">
        <f>IF(logVir!E333&lt;&gt;0,logVir!E333-logVir!E$1092-0.5*(SKir!E333+SKir!E$1092)*(logKir!E333-logKir!E$1092)-0.5*(SLir!E333+SLir!E$1092)*(logHir!E333-logHir!E$1092)-0.5*(SLir!E333+SLir!E$1092)*(logQir!E333-logQir!E$1092),0)</f>
        <v>-8.1187101787627516E-2</v>
      </c>
      <c r="F333" s="6">
        <f>IF(logVir!F333&lt;&gt;0,logVir!F333-logVir!F$1092-0.5*(SKir!F333+SKir!F$1092)*(logKir!F333-logKir!F$1092)-0.5*(SLir!F333+SLir!F$1092)*(logHir!F333-logHir!F$1092)-0.5*(SLir!F333+SLir!F$1092)*(logQir!F333-logQir!F$1092),0)</f>
        <v>-8.9429465820546852E-2</v>
      </c>
      <c r="G333" s="6">
        <f>IF(logVir!G333&lt;&gt;0,logVir!G333-logVir!G$1092-0.5*(SKir!G333+SKir!G$1092)*(logKir!G333-logKir!G$1092)-0.5*(SLir!G333+SLir!G$1092)*(logHir!G333-logHir!G$1092)-0.5*(SLir!G333+SLir!G$1092)*(logQir!G333-logQir!G$1092),0)</f>
        <v>-0.27398422509952414</v>
      </c>
      <c r="H333" s="6">
        <f>IF(logVir!H333&lt;&gt;0,logVir!H333-logVir!H$1092-0.5*(SKir!H333+SKir!H$1092)*(logKir!H333-logKir!H$1092)-0.5*(SLir!H333+SLir!H$1092)*(logHir!H333-logHir!H$1092)-0.5*(SLir!H333+SLir!H$1092)*(logQir!H333-logQir!H$1092),0)</f>
        <v>-0.15696139199578296</v>
      </c>
      <c r="I333" s="6">
        <f>IF(logVir!I333&lt;&gt;0,logVir!I333-logVir!I$1092-0.5*(SKir!I333+SKir!I$1092)*(logKir!I333-logKir!I$1092)-0.5*(SLir!I333+SLir!I$1092)*(logHir!I333-logHir!I$1092)-0.5*(SLir!I333+SLir!I$1092)*(logQir!I333-logQir!I$1092),0)</f>
        <v>-0.39999518466933803</v>
      </c>
    </row>
    <row r="334" spans="1:9" x14ac:dyDescent="0.15">
      <c r="A334" s="1">
        <v>15</v>
      </c>
      <c r="B334" s="1" t="s">
        <v>113</v>
      </c>
      <c r="C334" s="1">
        <v>9</v>
      </c>
      <c r="D334" s="1" t="s">
        <v>160</v>
      </c>
      <c r="E334" s="6">
        <f>IF(logVir!E334&lt;&gt;0,logVir!E334-logVir!E$1093-0.5*(SKir!E334+SKir!E$1093)*(logKir!E334-logKir!E$1093)-0.5*(SLir!E334+SLir!E$1093)*(logHir!E334-logHir!E$1093)-0.5*(SLir!E334+SLir!E$1093)*(logQir!E334-logQir!E$1093),0)</f>
        <v>1.3359609064056617E-2</v>
      </c>
      <c r="F334" s="6">
        <f>IF(logVir!F334&lt;&gt;0,logVir!F334-logVir!F$1093-0.5*(SKir!F334+SKir!F$1093)*(logKir!F334-logKir!F$1093)-0.5*(SLir!F334+SLir!F$1093)*(logHir!F334-logHir!F$1093)-0.5*(SLir!F334+SLir!F$1093)*(logQir!F334-logQir!F$1093),0)</f>
        <v>-0.33132666092932955</v>
      </c>
      <c r="G334" s="6">
        <f>IF(logVir!G334&lt;&gt;0,logVir!G334-logVir!G$1093-0.5*(SKir!G334+SKir!G$1093)*(logKir!G334-logKir!G$1093)-0.5*(SLir!G334+SLir!G$1093)*(logHir!G334-logHir!G$1093)-0.5*(SLir!G334+SLir!G$1093)*(logQir!G334-logQir!G$1093),0)</f>
        <v>-0.26990796250738491</v>
      </c>
      <c r="H334" s="6">
        <f>IF(logVir!H334&lt;&gt;0,logVir!H334-logVir!H$1093-0.5*(SKir!H334+SKir!H$1093)*(logKir!H334-logKir!H$1093)-0.5*(SLir!H334+SLir!H$1093)*(logHir!H334-logHir!H$1093)-0.5*(SLir!H334+SLir!H$1093)*(logQir!H334-logQir!H$1093),0)</f>
        <v>-0.27798552374646984</v>
      </c>
      <c r="I334" s="6">
        <f>IF(logVir!I334&lt;&gt;0,logVir!I334-logVir!I$1093-0.5*(SKir!I334+SKir!I$1093)*(logKir!I334-logKir!I$1093)-0.5*(SLir!I334+SLir!I$1093)*(logHir!I334-logHir!I$1093)-0.5*(SLir!I334+SLir!I$1093)*(logQir!I334-logQir!I$1093),0)</f>
        <v>-0.13034708400192355</v>
      </c>
    </row>
    <row r="335" spans="1:9" x14ac:dyDescent="0.15">
      <c r="A335" s="1">
        <v>15</v>
      </c>
      <c r="B335" s="1" t="s">
        <v>113</v>
      </c>
      <c r="C335" s="1">
        <v>10</v>
      </c>
      <c r="D335" s="1" t="s">
        <v>161</v>
      </c>
      <c r="E335" s="6">
        <f>IF(logVir!E335&lt;&gt;0,logVir!E335-logVir!E$1094-0.5*(SKir!E335+SKir!E$1094)*(logKir!E335-logKir!E$1094)-0.5*(SLir!E335+SLir!E$1094)*(logHir!E335-logHir!E$1094)-0.5*(SLir!E335+SLir!E$1094)*(logQir!E335-logQir!E$1094),0)</f>
        <v>0.161460889751079</v>
      </c>
      <c r="F335" s="6">
        <f>IF(logVir!F335&lt;&gt;0,logVir!F335-logVir!F$1094-0.5*(SKir!F335+SKir!F$1094)*(logKir!F335-logKir!F$1094)-0.5*(SLir!F335+SLir!F$1094)*(logHir!F335-logHir!F$1094)-0.5*(SLir!F335+SLir!F$1094)*(logQir!F335-logQir!F$1094),0)</f>
        <v>0.11929368156517071</v>
      </c>
      <c r="G335" s="6">
        <f>IF(logVir!G335&lt;&gt;0,logVir!G335-logVir!G$1094-0.5*(SKir!G335+SKir!G$1094)*(logKir!G335-logKir!G$1094)-0.5*(SLir!G335+SLir!G$1094)*(logHir!G335-logHir!G$1094)-0.5*(SLir!G335+SLir!G$1094)*(logQir!G335-logQir!G$1094),0)</f>
        <v>4.5769582949220719E-3</v>
      </c>
      <c r="H335" s="6">
        <f>IF(logVir!H335&lt;&gt;0,logVir!H335-logVir!H$1094-0.5*(SKir!H335+SKir!H$1094)*(logKir!H335-logKir!H$1094)-0.5*(SLir!H335+SLir!H$1094)*(logHir!H335-logHir!H$1094)-0.5*(SLir!H335+SLir!H$1094)*(logQir!H335-logQir!H$1094),0)</f>
        <v>-5.6131511988597414E-2</v>
      </c>
      <c r="I335" s="6">
        <f>IF(logVir!I335&lt;&gt;0,logVir!I335-logVir!I$1094-0.5*(SKir!I335+SKir!I$1094)*(logKir!I335-logKir!I$1094)-0.5*(SLir!I335+SLir!I$1094)*(logHir!I335-logHir!I$1094)-0.5*(SLir!I335+SLir!I$1094)*(logQir!I335-logQir!I$1094),0)</f>
        <v>-4.6299080512899771E-2</v>
      </c>
    </row>
    <row r="336" spans="1:9" x14ac:dyDescent="0.15">
      <c r="A336" s="1">
        <v>15</v>
      </c>
      <c r="B336" s="1" t="s">
        <v>113</v>
      </c>
      <c r="C336" s="1">
        <v>11</v>
      </c>
      <c r="D336" s="1" t="s">
        <v>162</v>
      </c>
      <c r="E336" s="6">
        <f>IF(logVir!E336&lt;&gt;0,logVir!E336-logVir!E$1095-0.5*(SKir!E336+SKir!E$1095)*(logKir!E336-logKir!E$1095)-0.5*(SLir!E336+SLir!E$1095)*(logHir!E336-logHir!E$1095)-0.5*(SLir!E336+SLir!E$1095)*(logQir!E336-logQir!E$1095),0)</f>
        <v>7.5515281198760165E-2</v>
      </c>
      <c r="F336" s="6">
        <f>IF(logVir!F336&lt;&gt;0,logVir!F336-logVir!F$1095-0.5*(SKir!F336+SKir!F$1095)*(logKir!F336-logKir!F$1095)-0.5*(SLir!F336+SLir!F$1095)*(logHir!F336-logHir!F$1095)-0.5*(SLir!F336+SLir!F$1095)*(logQir!F336-logQir!F$1095),0)</f>
        <v>9.932955304599482E-2</v>
      </c>
      <c r="G336" s="6">
        <f>IF(logVir!G336&lt;&gt;0,logVir!G336-logVir!G$1095-0.5*(SKir!G336+SKir!G$1095)*(logKir!G336-logKir!G$1095)-0.5*(SLir!G336+SLir!G$1095)*(logHir!G336-logHir!G$1095)-0.5*(SLir!G336+SLir!G$1095)*(logQir!G336-logQir!G$1095),0)</f>
        <v>-5.194117618160269E-2</v>
      </c>
      <c r="H336" s="6">
        <f>IF(logVir!H336&lt;&gt;0,logVir!H336-logVir!H$1095-0.5*(SKir!H336+SKir!H$1095)*(logKir!H336-logKir!H$1095)-0.5*(SLir!H336+SLir!H$1095)*(logHir!H336-logHir!H$1095)-0.5*(SLir!H336+SLir!H$1095)*(logQir!H336-logQir!H$1095),0)</f>
        <v>-7.0661870059922166E-2</v>
      </c>
      <c r="I336" s="6">
        <f>IF(logVir!I336&lt;&gt;0,logVir!I336-logVir!I$1095-0.5*(SKir!I336+SKir!I$1095)*(logKir!I336-logKir!I$1095)-0.5*(SLir!I336+SLir!I$1095)*(logHir!I336-logHir!I$1095)-0.5*(SLir!I336+SLir!I$1095)*(logQir!I336-logQir!I$1095),0)</f>
        <v>9.1647147988418734E-2</v>
      </c>
    </row>
    <row r="337" spans="1:9" x14ac:dyDescent="0.15">
      <c r="A337" s="1">
        <v>15</v>
      </c>
      <c r="B337" s="1" t="s">
        <v>113</v>
      </c>
      <c r="C337" s="1">
        <v>12</v>
      </c>
      <c r="D337" s="1" t="s">
        <v>163</v>
      </c>
      <c r="E337" s="6">
        <f>IF(logVir!E337&lt;&gt;0,logVir!E337-logVir!E$1096-0.5*(SKir!E337+SKir!E$1096)*(logKir!E337-logKir!E$1096)-0.5*(SLir!E337+SLir!E$1096)*(logHir!E337-logHir!E$1096)-0.5*(SLir!E337+SLir!E$1096)*(logQir!E337-logQir!E$1096),0)</f>
        <v>-2.9864740103525973E-2</v>
      </c>
      <c r="F337" s="6">
        <f>IF(logVir!F337&lt;&gt;0,logVir!F337-logVir!F$1096-0.5*(SKir!F337+SKir!F$1096)*(logKir!F337-logKir!F$1096)-0.5*(SLir!F337+SLir!F$1096)*(logHir!F337-logHir!F$1096)-0.5*(SLir!F337+SLir!F$1096)*(logQir!F337-logQir!F$1096),0)</f>
        <v>-2.5750722175695268E-2</v>
      </c>
      <c r="G337" s="6">
        <f>IF(logVir!G337&lt;&gt;0,logVir!G337-logVir!G$1096-0.5*(SKir!G337+SKir!G$1096)*(logKir!G337-logKir!G$1096)-0.5*(SLir!G337+SLir!G$1096)*(logHir!G337-logHir!G$1096)-0.5*(SLir!G337+SLir!G$1096)*(logQir!G337-logQir!G$1096),0)</f>
        <v>-7.3345897768614068E-2</v>
      </c>
      <c r="H337" s="6">
        <f>IF(logVir!H337&lt;&gt;0,logVir!H337-logVir!H$1096-0.5*(SKir!H337+SKir!H$1096)*(logKir!H337-logKir!H$1096)-0.5*(SLir!H337+SLir!H$1096)*(logHir!H337-logHir!H$1096)-0.5*(SLir!H337+SLir!H$1096)*(logQir!H337-logQir!H$1096),0)</f>
        <v>-2.4876345901707925E-2</v>
      </c>
      <c r="I337" s="6">
        <f>IF(logVir!I337&lt;&gt;0,logVir!I337-logVir!I$1096-0.5*(SKir!I337+SKir!I$1096)*(logKir!I337-logKir!I$1096)-0.5*(SLir!I337+SLir!I$1096)*(logHir!I337-logHir!I$1096)-0.5*(SLir!I337+SLir!I$1096)*(logQir!I337-logQir!I$1096),0)</f>
        <v>6.3349577268239976E-2</v>
      </c>
    </row>
    <row r="338" spans="1:9" x14ac:dyDescent="0.15">
      <c r="A338" s="1">
        <v>15</v>
      </c>
      <c r="B338" s="1" t="s">
        <v>113</v>
      </c>
      <c r="C338" s="1">
        <v>13</v>
      </c>
      <c r="D338" s="1" t="s">
        <v>164</v>
      </c>
      <c r="E338" s="6">
        <f>IF(logVir!E338&lt;&gt;0,logVir!E338-logVir!E$1097-0.5*(SKir!E338+SKir!E$1097)*(logKir!E338-logKir!E$1097)-0.5*(SLir!E338+SLir!E$1097)*(logHir!E338-logHir!E$1097)-0.5*(SLir!E338+SLir!E$1097)*(logQir!E338-logQir!E$1097),0)</f>
        <v>-8.7004963690759468E-2</v>
      </c>
      <c r="F338" s="6">
        <f>IF(logVir!F338&lt;&gt;0,logVir!F338-logVir!F$1097-0.5*(SKir!F338+SKir!F$1097)*(logKir!F338-logKir!F$1097)-0.5*(SLir!F338+SLir!F$1097)*(logHir!F338-logHir!F$1097)-0.5*(SLir!F338+SLir!F$1097)*(logQir!F338-logQir!F$1097),0)</f>
        <v>0.15249089708835284</v>
      </c>
      <c r="G338" s="6">
        <f>IF(logVir!G338&lt;&gt;0,logVir!G338-logVir!G$1097-0.5*(SKir!G338+SKir!G$1097)*(logKir!G338-logKir!G$1097)-0.5*(SLir!G338+SLir!G$1097)*(logHir!G338-logHir!G$1097)-0.5*(SLir!G338+SLir!G$1097)*(logQir!G338-logQir!G$1097),0)</f>
        <v>9.3346934707745854E-2</v>
      </c>
      <c r="H338" s="6">
        <f>IF(logVir!H338&lt;&gt;0,logVir!H338-logVir!H$1097-0.5*(SKir!H338+SKir!H$1097)*(logKir!H338-logKir!H$1097)-0.5*(SLir!H338+SLir!H$1097)*(logHir!H338-logHir!H$1097)-0.5*(SLir!H338+SLir!H$1097)*(logQir!H338-logQir!H$1097),0)</f>
        <v>-0.13826413518676511</v>
      </c>
      <c r="I338" s="6">
        <f>IF(logVir!I338&lt;&gt;0,logVir!I338-logVir!I$1097-0.5*(SKir!I338+SKir!I$1097)*(logKir!I338-logKir!I$1097)-0.5*(SLir!I338+SLir!I$1097)*(logHir!I338-logHir!I$1097)-0.5*(SLir!I338+SLir!I$1097)*(logQir!I338-logQir!I$1097),0)</f>
        <v>-7.752692914759382E-2</v>
      </c>
    </row>
    <row r="339" spans="1:9" x14ac:dyDescent="0.15">
      <c r="A339" s="1">
        <v>15</v>
      </c>
      <c r="B339" s="1" t="s">
        <v>113</v>
      </c>
      <c r="C339" s="1">
        <v>14</v>
      </c>
      <c r="D339" s="1" t="s">
        <v>165</v>
      </c>
      <c r="E339" s="6">
        <f>IF(logVir!E339&lt;&gt;0,logVir!E339-logVir!E$1098-0.5*(SKir!E339+SKir!E$1098)*(logKir!E339-logKir!E$1098)-0.5*(SLir!E339+SLir!E$1098)*(logHir!E339-logHir!E$1098)-0.5*(SLir!E339+SLir!E$1098)*(logQir!E339-logQir!E$1098),0)</f>
        <v>0.14903825727882994</v>
      </c>
      <c r="F339" s="6">
        <f>IF(logVir!F339&lt;&gt;0,logVir!F339-logVir!F$1098-0.5*(SKir!F339+SKir!F$1098)*(logKir!F339-logKir!F$1098)-0.5*(SLir!F339+SLir!F$1098)*(logHir!F339-logHir!F$1098)-0.5*(SLir!F339+SLir!F$1098)*(logQir!F339-logQir!F$1098),0)</f>
        <v>-7.9956915659566336E-2</v>
      </c>
      <c r="G339" s="6">
        <f>IF(logVir!G339&lt;&gt;0,logVir!G339-logVir!G$1098-0.5*(SKir!G339+SKir!G$1098)*(logKir!G339-logKir!G$1098)-0.5*(SLir!G339+SLir!G$1098)*(logHir!G339-logHir!G$1098)-0.5*(SLir!G339+SLir!G$1098)*(logQir!G339-logQir!G$1098),0)</f>
        <v>9.1984077778216905E-2</v>
      </c>
      <c r="H339" s="6">
        <f>IF(logVir!H339&lt;&gt;0,logVir!H339-logVir!H$1098-0.5*(SKir!H339+SKir!H$1098)*(logKir!H339-logKir!H$1098)-0.5*(SLir!H339+SLir!H$1098)*(logHir!H339-logHir!H$1098)-0.5*(SLir!H339+SLir!H$1098)*(logQir!H339-logQir!H$1098),0)</f>
        <v>7.9690054164680349E-2</v>
      </c>
      <c r="I339" s="6">
        <f>IF(logVir!I339&lt;&gt;0,logVir!I339-logVir!I$1098-0.5*(SKir!I339+SKir!I$1098)*(logKir!I339-logKir!I$1098)-0.5*(SLir!I339+SLir!I$1098)*(logHir!I339-logHir!I$1098)-0.5*(SLir!I339+SLir!I$1098)*(logQir!I339-logQir!I$1098),0)</f>
        <v>0.40512224421310289</v>
      </c>
    </row>
    <row r="340" spans="1:9" x14ac:dyDescent="0.15">
      <c r="A340" s="1">
        <v>15</v>
      </c>
      <c r="B340" s="1" t="s">
        <v>113</v>
      </c>
      <c r="C340" s="1">
        <v>15</v>
      </c>
      <c r="D340" s="1" t="s">
        <v>166</v>
      </c>
      <c r="E340" s="6">
        <f>IF(logVir!E340&lt;&gt;0,logVir!E340-logVir!E$1099-0.5*(SKir!E340+SKir!E$1099)*(logKir!E340-logKir!E$1099)-0.5*(SLir!E340+SLir!E$1099)*(logHir!E340-logHir!E$1099)-0.5*(SLir!E340+SLir!E$1099)*(logQir!E340-logQir!E$1099),0)</f>
        <v>0.12592627312961116</v>
      </c>
      <c r="F340" s="6">
        <f>IF(logVir!F340&lt;&gt;0,logVir!F340-logVir!F$1099-0.5*(SKir!F340+SKir!F$1099)*(logKir!F340-logKir!F$1099)-0.5*(SLir!F340+SLir!F$1099)*(logHir!F340-logHir!F$1099)-0.5*(SLir!F340+SLir!F$1099)*(logQir!F340-logQir!F$1099),0)</f>
        <v>2.1732843361046042E-2</v>
      </c>
      <c r="G340" s="6">
        <f>IF(logVir!G340&lt;&gt;0,logVir!G340-logVir!G$1099-0.5*(SKir!G340+SKir!G$1099)*(logKir!G340-logKir!G$1099)-0.5*(SLir!G340+SLir!G$1099)*(logHir!G340-logHir!G$1099)-0.5*(SLir!G340+SLir!G$1099)*(logQir!G340-logQir!G$1099),0)</f>
        <v>-5.4569185410782234E-2</v>
      </c>
      <c r="H340" s="6">
        <f>IF(logVir!H340&lt;&gt;0,logVir!H340-logVir!H$1099-0.5*(SKir!H340+SKir!H$1099)*(logKir!H340-logKir!H$1099)-0.5*(SLir!H340+SLir!H$1099)*(logHir!H340-logHir!H$1099)-0.5*(SLir!H340+SLir!H$1099)*(logQir!H340-logQir!H$1099),0)</f>
        <v>1.8531016372058014E-2</v>
      </c>
      <c r="I340" s="6">
        <f>IF(logVir!I340&lt;&gt;0,logVir!I340-logVir!I$1099-0.5*(SKir!I340+SKir!I$1099)*(logKir!I340-logKir!I$1099)-0.5*(SLir!I340+SLir!I$1099)*(logHir!I340-logHir!I$1099)-0.5*(SLir!I340+SLir!I$1099)*(logQir!I340-logQir!I$1099),0)</f>
        <v>-3.7850987251644479E-2</v>
      </c>
    </row>
    <row r="341" spans="1:9" x14ac:dyDescent="0.15">
      <c r="A341" s="1">
        <v>15</v>
      </c>
      <c r="B341" s="1" t="s">
        <v>63</v>
      </c>
      <c r="C341" s="1">
        <v>16</v>
      </c>
      <c r="D341" s="1" t="s">
        <v>149</v>
      </c>
      <c r="E341" s="6">
        <f>IF(logVir!E341&lt;&gt;0,logVir!E341-logVir!E$1100-0.5*(SKir!E341+SKir!E$1100)*(logKir!E341-logKir!E$1100)-0.5*(SLir!E341+SLir!E$1100)*(logHir!E341-logHir!E$1100)-0.5*(SLir!E341+SLir!E$1100)*(logQir!E341-logQir!E$1100),0)</f>
        <v>0.11121718330828857</v>
      </c>
      <c r="F341" s="6">
        <f>IF(logVir!F341&lt;&gt;0,logVir!F341-logVir!F$1100-0.5*(SKir!F341+SKir!F$1100)*(logKir!F341-logKir!F$1100)-0.5*(SLir!F341+SLir!F$1100)*(logHir!F341-logHir!F$1100)-0.5*(SLir!F341+SLir!F$1100)*(logQir!F341-logQir!F$1100),0)</f>
        <v>0.10116131936740656</v>
      </c>
      <c r="G341" s="6">
        <f>IF(logVir!G341&lt;&gt;0,logVir!G341-logVir!G$1100-0.5*(SKir!G341+SKir!G$1100)*(logKir!G341-logKir!G$1100)-0.5*(SLir!G341+SLir!G$1100)*(logHir!G341-logHir!G$1100)-0.5*(SLir!G341+SLir!G$1100)*(logQir!G341-logQir!G$1100),0)</f>
        <v>-2.1643147744667864E-2</v>
      </c>
      <c r="H341" s="6">
        <f>IF(logVir!H341&lt;&gt;0,logVir!H341-logVir!H$1100-0.5*(SKir!H341+SKir!H$1100)*(logKir!H341-logKir!H$1100)-0.5*(SLir!H341+SLir!H$1100)*(logHir!H341-logHir!H$1100)-0.5*(SLir!H341+SLir!H$1100)*(logQir!H341-logQir!H$1100),0)</f>
        <v>1.8689890970638563E-2</v>
      </c>
      <c r="I341" s="6">
        <f>IF(logVir!I341&lt;&gt;0,logVir!I341-logVir!I$1100-0.5*(SKir!I341+SKir!I$1100)*(logKir!I341-logKir!I$1100)-0.5*(SLir!I341+SLir!I$1100)*(logHir!I341-logHir!I$1100)-0.5*(SLir!I341+SLir!I$1100)*(logQir!I341-logQir!I$1100),0)</f>
        <v>9.3245108141152597E-2</v>
      </c>
    </row>
    <row r="342" spans="1:9" x14ac:dyDescent="0.15">
      <c r="A342" s="1">
        <v>15</v>
      </c>
      <c r="B342" s="1" t="s">
        <v>63</v>
      </c>
      <c r="C342" s="1">
        <v>17</v>
      </c>
      <c r="D342" s="1" t="s">
        <v>150</v>
      </c>
      <c r="E342" s="6">
        <f>IF(logVir!E342&lt;&gt;0,logVir!E342-logVir!E$1101-0.5*(SKir!E342+SKir!E$1101)*(logKir!E342-logKir!E$1101)-0.5*(SLir!E342+SLir!E$1101)*(logHir!E342-logHir!E$1101)-0.5*(SLir!E342+SLir!E$1101)*(logQir!E342-logQir!E$1101),0)</f>
        <v>0.30032357778762708</v>
      </c>
      <c r="F342" s="6">
        <f>IF(logVir!F342&lt;&gt;0,logVir!F342-logVir!F$1101-0.5*(SKir!F342+SKir!F$1101)*(logKir!F342-logKir!F$1101)-0.5*(SLir!F342+SLir!F$1101)*(logHir!F342-logHir!F$1101)-0.5*(SLir!F342+SLir!F$1101)*(logQir!F342-logQir!F$1101),0)</f>
        <v>-0.23933542283232997</v>
      </c>
      <c r="G342" s="6">
        <f>IF(logVir!G342&lt;&gt;0,logVir!G342-logVir!G$1101-0.5*(SKir!G342+SKir!G$1101)*(logKir!G342-logKir!G$1101)-0.5*(SLir!G342+SLir!G$1101)*(logHir!G342-logHir!G$1101)-0.5*(SLir!G342+SLir!G$1101)*(logQir!G342-logQir!G$1101),0)</f>
        <v>-0.16647874113795882</v>
      </c>
      <c r="H342" s="6">
        <f>IF(logVir!H342&lt;&gt;0,logVir!H342-logVir!H$1101-0.5*(SKir!H342+SKir!H$1101)*(logKir!H342-logKir!H$1101)-0.5*(SLir!H342+SLir!H$1101)*(logHir!H342-logHir!H$1101)-0.5*(SLir!H342+SLir!H$1101)*(logQir!H342-logQir!H$1101),0)</f>
        <v>0.15777927912429773</v>
      </c>
      <c r="I342" s="6">
        <f>IF(logVir!I342&lt;&gt;0,logVir!I342-logVir!I$1101-0.5*(SKir!I342+SKir!I$1101)*(logKir!I342-logKir!I$1101)-0.5*(SLir!I342+SLir!I$1101)*(logHir!I342-logHir!I$1101)-0.5*(SLir!I342+SLir!I$1101)*(logQir!I342-logQir!I$1101),0)</f>
        <v>-0.58483781811278024</v>
      </c>
    </row>
    <row r="343" spans="1:9" x14ac:dyDescent="0.15">
      <c r="A343" s="1">
        <v>15</v>
      </c>
      <c r="B343" s="1" t="s">
        <v>63</v>
      </c>
      <c r="C343" s="1">
        <v>18</v>
      </c>
      <c r="D343" s="1" t="s">
        <v>151</v>
      </c>
      <c r="E343" s="6">
        <f>IF(logVir!E343&lt;&gt;0,logVir!E343-logVir!E$1102-0.5*(SKir!E343+SKir!E$1102)*(logKir!E343-logKir!E$1102)-0.5*(SLir!E343+SLir!E$1102)*(logHir!E343-logHir!E$1102)-0.5*(SLir!E343+SLir!E$1102)*(logQir!E343-logQir!E$1102),0)</f>
        <v>-0.13513067217984992</v>
      </c>
      <c r="F343" s="6">
        <f>IF(logVir!F343&lt;&gt;0,logVir!F343-logVir!F$1102-0.5*(SKir!F343+SKir!F$1102)*(logKir!F343-logKir!F$1102)-0.5*(SLir!F343+SLir!F$1102)*(logHir!F343-logHir!F$1102)-0.5*(SLir!F343+SLir!F$1102)*(logQir!F343-logQir!F$1102),0)</f>
        <v>-0.19700366674815831</v>
      </c>
      <c r="G343" s="6">
        <f>IF(logVir!G343&lt;&gt;0,logVir!G343-logVir!G$1102-0.5*(SKir!G343+SKir!G$1102)*(logKir!G343-logKir!G$1102)-0.5*(SLir!G343+SLir!G$1102)*(logHir!G343-logHir!G$1102)-0.5*(SLir!G343+SLir!G$1102)*(logQir!G343-logQir!G$1102),0)</f>
        <v>-7.992994956666663E-2</v>
      </c>
      <c r="H343" s="6">
        <f>IF(logVir!H343&lt;&gt;0,logVir!H343-logVir!H$1102-0.5*(SKir!H343+SKir!H$1102)*(logKir!H343-logKir!H$1102)-0.5*(SLir!H343+SLir!H$1102)*(logHir!H343-logHir!H$1102)-0.5*(SLir!H343+SLir!H$1102)*(logQir!H343-logQir!H$1102),0)</f>
        <v>-7.2753702122162742E-2</v>
      </c>
      <c r="I343" s="6">
        <f>IF(logVir!I343&lt;&gt;0,logVir!I343-logVir!I$1102-0.5*(SKir!I343+SKir!I$1102)*(logKir!I343-logKir!I$1102)-0.5*(SLir!I343+SLir!I$1102)*(logHir!I343-logHir!I$1102)-0.5*(SLir!I343+SLir!I$1102)*(logQir!I343-logQir!I$1102),0)</f>
        <v>-7.4965798791790696E-3</v>
      </c>
    </row>
    <row r="344" spans="1:9" x14ac:dyDescent="0.15">
      <c r="A344" s="1">
        <v>15</v>
      </c>
      <c r="B344" s="1" t="s">
        <v>63</v>
      </c>
      <c r="C344" s="1">
        <v>19</v>
      </c>
      <c r="D344" s="1" t="s">
        <v>152</v>
      </c>
      <c r="E344" s="6">
        <f>IF(logVir!E344&lt;&gt;0,logVir!E344-logVir!E$1103-0.5*(SKir!E344+SKir!E$1103)*(logKir!E344-logKir!E$1103)-0.5*(SLir!E344+SLir!E$1103)*(logHir!E344-logHir!E$1103)-0.5*(SLir!E344+SLir!E$1103)*(logQir!E344-logQir!E$1103),0)</f>
        <v>2.1656779708098758E-2</v>
      </c>
      <c r="F344" s="6">
        <f>IF(logVir!F344&lt;&gt;0,logVir!F344-logVir!F$1103-0.5*(SKir!F344+SKir!F$1103)*(logKir!F344-logKir!F$1103)-0.5*(SLir!F344+SLir!F$1103)*(logHir!F344-logHir!F$1103)-0.5*(SLir!F344+SLir!F$1103)*(logQir!F344-logQir!F$1103),0)</f>
        <v>-0.10272137831448933</v>
      </c>
      <c r="G344" s="6">
        <f>IF(logVir!G344&lt;&gt;0,logVir!G344-logVir!G$1103-0.5*(SKir!G344+SKir!G$1103)*(logKir!G344-logKir!G$1103)-0.5*(SLir!G344+SLir!G$1103)*(logHir!G344-logHir!G$1103)-0.5*(SLir!G344+SLir!G$1103)*(logQir!G344-logQir!G$1103),0)</f>
        <v>-0.181626636124646</v>
      </c>
      <c r="H344" s="6">
        <f>IF(logVir!H344&lt;&gt;0,logVir!H344-logVir!H$1103-0.5*(SKir!H344+SKir!H$1103)*(logKir!H344-logKir!H$1103)-0.5*(SLir!H344+SLir!H$1103)*(logHir!H344-logHir!H$1103)-0.5*(SLir!H344+SLir!H$1103)*(logQir!H344-logQir!H$1103),0)</f>
        <v>-0.1334654394354893</v>
      </c>
      <c r="I344" s="6">
        <f>IF(logVir!I344&lt;&gt;0,logVir!I344-logVir!I$1103-0.5*(SKir!I344+SKir!I$1103)*(logKir!I344-logKir!I$1103)-0.5*(SLir!I344+SLir!I$1103)*(logHir!I344-logHir!I$1103)-0.5*(SLir!I344+SLir!I$1103)*(logQir!I344-logQir!I$1103),0)</f>
        <v>-3.9534727685132352E-2</v>
      </c>
    </row>
    <row r="345" spans="1:9" x14ac:dyDescent="0.15">
      <c r="A345" s="1">
        <v>15</v>
      </c>
      <c r="B345" s="1" t="s">
        <v>63</v>
      </c>
      <c r="C345" s="1">
        <v>20</v>
      </c>
      <c r="D345" s="1" t="s">
        <v>153</v>
      </c>
      <c r="E345" s="6">
        <f>IF(logVir!E345&lt;&gt;0,logVir!E345-logVir!E$1104-0.5*(SKir!E345+SKir!E$1104)*(logKir!E345-logKir!E$1104)-0.5*(SLir!E345+SLir!E$1104)*(logHir!E345-logHir!E$1104)-0.5*(SLir!E345+SLir!E$1104)*(logQir!E345-logQir!E$1104),0)</f>
        <v>0.85885098433006635</v>
      </c>
      <c r="F345" s="6">
        <f>IF(logVir!F345&lt;&gt;0,logVir!F345-logVir!F$1104-0.5*(SKir!F345+SKir!F$1104)*(logKir!F345-logKir!F$1104)-0.5*(SLir!F345+SLir!F$1104)*(logHir!F345-logHir!F$1104)-0.5*(SLir!F345+SLir!F$1104)*(logQir!F345-logQir!F$1104),0)</f>
        <v>3.2336224503102286E-2</v>
      </c>
      <c r="G345" s="6">
        <f>IF(logVir!G345&lt;&gt;0,logVir!G345-logVir!G$1104-0.5*(SKir!G345+SKir!G$1104)*(logKir!G345-logKir!G$1104)-0.5*(SLir!G345+SLir!G$1104)*(logHir!G345-logHir!G$1104)-0.5*(SLir!G345+SLir!G$1104)*(logQir!G345-logQir!G$1104),0)</f>
        <v>-1.9798840832780749E-2</v>
      </c>
      <c r="H345" s="6">
        <f>IF(logVir!H345&lt;&gt;0,logVir!H345-logVir!H$1104-0.5*(SKir!H345+SKir!H$1104)*(logKir!H345-logKir!H$1104)-0.5*(SLir!H345+SLir!H$1104)*(logHir!H345-logHir!H$1104)-0.5*(SLir!H345+SLir!H$1104)*(logQir!H345-logQir!H$1104),0)</f>
        <v>9.8855703686478585E-2</v>
      </c>
      <c r="I345" s="6">
        <f>IF(logVir!I345&lt;&gt;0,logVir!I345-logVir!I$1104-0.5*(SKir!I345+SKir!I$1104)*(logKir!I345-logKir!I$1104)-0.5*(SLir!I345+SLir!I$1104)*(logHir!I345-logHir!I$1104)-0.5*(SLir!I345+SLir!I$1104)*(logQir!I345-logQir!I$1104),0)</f>
        <v>6.4335413639606695E-2</v>
      </c>
    </row>
    <row r="346" spans="1:9" x14ac:dyDescent="0.15">
      <c r="A346" s="1">
        <v>15</v>
      </c>
      <c r="B346" s="1" t="s">
        <v>63</v>
      </c>
      <c r="C346" s="1">
        <v>21</v>
      </c>
      <c r="D346" s="1" t="s">
        <v>154</v>
      </c>
      <c r="E346" s="6">
        <f>IF(logVir!E346&lt;&gt;0,logVir!E346-logVir!E$1105-0.5*(SKir!E346+SKir!E$1105)*(logKir!E346-logKir!E$1105)-0.5*(SLir!E346+SLir!E$1105)*(logHir!E346-logHir!E$1105)-0.5*(SLir!E346+SLir!E$1105)*(logQir!E346-logQir!E$1105),0)</f>
        <v>-8.1309109807496144E-2</v>
      </c>
      <c r="F346" s="6">
        <f>IF(logVir!F346&lt;&gt;0,logVir!F346-logVir!F$1105-0.5*(SKir!F346+SKir!F$1105)*(logKir!F346-logKir!F$1105)-0.5*(SLir!F346+SLir!F$1105)*(logHir!F346-logHir!F$1105)-0.5*(SLir!F346+SLir!F$1105)*(logQir!F346-logQir!F$1105),0)</f>
        <v>-0.41171350424227998</v>
      </c>
      <c r="G346" s="6">
        <f>IF(logVir!G346&lt;&gt;0,logVir!G346-logVir!G$1105-0.5*(SKir!G346+SKir!G$1105)*(logKir!G346-logKir!G$1105)-0.5*(SLir!G346+SLir!G$1105)*(logHir!G346-logHir!G$1105)-0.5*(SLir!G346+SLir!G$1105)*(logQir!G346-logQir!G$1105),0)</f>
        <v>-0.34493108097191022</v>
      </c>
      <c r="H346" s="6">
        <f>IF(logVir!H346&lt;&gt;0,logVir!H346-logVir!H$1105-0.5*(SKir!H346+SKir!H$1105)*(logKir!H346-logKir!H$1105)-0.5*(SLir!H346+SLir!H$1105)*(logHir!H346-logHir!H$1105)-0.5*(SLir!H346+SLir!H$1105)*(logQir!H346-logQir!H$1105),0)</f>
        <v>-8.6831185393679206E-2</v>
      </c>
      <c r="I346" s="6">
        <f>IF(logVir!I346&lt;&gt;0,logVir!I346-logVir!I$1105-0.5*(SKir!I346+SKir!I$1105)*(logKir!I346-logKir!I$1105)-0.5*(SLir!I346+SLir!I$1105)*(logHir!I346-logHir!I$1105)-0.5*(SLir!I346+SLir!I$1105)*(logQir!I346-logQir!I$1105),0)</f>
        <v>-0.13033531814800092</v>
      </c>
    </row>
    <row r="347" spans="1:9" x14ac:dyDescent="0.15">
      <c r="A347" s="1">
        <v>15</v>
      </c>
      <c r="B347" s="1" t="s">
        <v>14</v>
      </c>
      <c r="C347" s="1">
        <v>22</v>
      </c>
      <c r="D347" s="1" t="s">
        <v>146</v>
      </c>
      <c r="E347" s="6">
        <f>IF(logVir!E347&lt;&gt;0,logVir!E347-logVir!E$1106-0.5*(SKir!E347+SKir!E$1106)*(logKir!E347-logKir!E$1106)-0.5*(SLir!E347+SLir!E$1106)*(logHir!E347-logHir!E$1106)-0.5*(SLir!E347+SLir!E$1106)*(logQir!E347-logQir!E$1106),0)</f>
        <v>-0.12927390566155478</v>
      </c>
      <c r="F347" s="6">
        <f>IF(logVir!F347&lt;&gt;0,logVir!F347-logVir!F$1106-0.5*(SKir!F347+SKir!F$1106)*(logKir!F347-logKir!F$1106)-0.5*(SLir!F347+SLir!F$1106)*(logHir!F347-logHir!F$1106)-0.5*(SLir!F347+SLir!F$1106)*(logQir!F347-logQir!F$1106),0)</f>
        <v>-5.1828719110570555E-2</v>
      </c>
      <c r="G347" s="6">
        <f>IF(logVir!G347&lt;&gt;0,logVir!G347-logVir!G$1106-0.5*(SKir!G347+SKir!G$1106)*(logKir!G347-logKir!G$1106)-0.5*(SLir!G347+SLir!G$1106)*(logHir!G347-logHir!G$1106)-0.5*(SLir!G347+SLir!G$1106)*(logQir!G347-logQir!G$1106),0)</f>
        <v>-1.2814909681690793E-2</v>
      </c>
      <c r="H347" s="6">
        <f>IF(logVir!H347&lt;&gt;0,logVir!H347-logVir!H$1106-0.5*(SKir!H347+SKir!H$1106)*(logKir!H347-logKir!H$1106)-0.5*(SLir!H347+SLir!H$1106)*(logHir!H347-logHir!H$1106)-0.5*(SLir!H347+SLir!H$1106)*(logQir!H347-logQir!H$1106),0)</f>
        <v>1.3904646344626848E-2</v>
      </c>
      <c r="I347" s="6">
        <f>IF(logVir!I347&lt;&gt;0,logVir!I347-logVir!I$1106-0.5*(SKir!I347+SKir!I$1106)*(logKir!I347-logKir!I$1106)-0.5*(SLir!I347+SLir!I$1106)*(logHir!I347-logHir!I$1106)-0.5*(SLir!I347+SLir!I$1106)*(logQir!I347-logQir!I$1106),0)</f>
        <v>-4.5123884429009734E-2</v>
      </c>
    </row>
    <row r="348" spans="1:9" x14ac:dyDescent="0.15">
      <c r="A348" s="1">
        <v>15</v>
      </c>
      <c r="B348" s="1" t="s">
        <v>14</v>
      </c>
      <c r="C348" s="1">
        <v>23</v>
      </c>
      <c r="D348" s="1" t="s">
        <v>167</v>
      </c>
      <c r="E348" s="6">
        <f>IF(logVir!E348&lt;&gt;0,logVir!E348-logVir!E$1107-0.5*(SKir!E348+SKir!E$1107)*(logKir!E348-logKir!E$1107)-0.5*(SLir!E348+SLir!E$1107)*(logHir!E348-logHir!E$1107)-0.5*(SLir!E348+SLir!E$1107)*(logQir!E348-logQir!E$1107),0)</f>
        <v>-0.12634861717713686</v>
      </c>
      <c r="F348" s="6">
        <f>IF(logVir!F348&lt;&gt;0,logVir!F348-logVir!F$1107-0.5*(SKir!F348+SKir!F$1107)*(logKir!F348-logKir!F$1107)-0.5*(SLir!F348+SLir!F$1107)*(logHir!F348-logHir!F$1107)-0.5*(SLir!F348+SLir!F$1107)*(logQir!F348-logQir!F$1107),0)</f>
        <v>-3.0120263998421284E-2</v>
      </c>
      <c r="G348" s="6">
        <f>IF(logVir!G348&lt;&gt;0,logVir!G348-logVir!G$1107-0.5*(SKir!G348+SKir!G$1107)*(logKir!G348-logKir!G$1107)-0.5*(SLir!G348+SLir!G$1107)*(logHir!G348-logHir!G$1107)-0.5*(SLir!G348+SLir!G$1107)*(logQir!G348-logQir!G$1107),0)</f>
        <v>-1.5208449439144296E-2</v>
      </c>
      <c r="H348" s="6">
        <f>IF(logVir!H348&lt;&gt;0,logVir!H348-logVir!H$1107-0.5*(SKir!H348+SKir!H$1107)*(logKir!H348-logKir!H$1107)-0.5*(SLir!H348+SLir!H$1107)*(logHir!H348-logHir!H$1107)-0.5*(SLir!H348+SLir!H$1107)*(logQir!H348-logQir!H$1107),0)</f>
        <v>1.3958582861024166E-2</v>
      </c>
      <c r="I348" s="6">
        <f>IF(logVir!I348&lt;&gt;0,logVir!I348-logVir!I$1107-0.5*(SKir!I348+SKir!I$1107)*(logKir!I348-logKir!I$1107)-0.5*(SLir!I348+SLir!I$1107)*(logHir!I348-logHir!I$1107)-0.5*(SLir!I348+SLir!I$1107)*(logQir!I348-logQir!I$1107),0)</f>
        <v>-1.4607424284515724E-2</v>
      </c>
    </row>
    <row r="349" spans="1:9" x14ac:dyDescent="0.15">
      <c r="A349" s="1">
        <v>16</v>
      </c>
      <c r="B349" s="1" t="s">
        <v>64</v>
      </c>
      <c r="C349" s="1">
        <v>1</v>
      </c>
      <c r="D349" s="1" t="s">
        <v>147</v>
      </c>
      <c r="E349" s="6">
        <f>IF(logVir!E349&lt;&gt;0,logVir!E349-logVir!E$1085-0.5*(SKir!E349+SKir!E$1085)*(logKir!E349-logKir!E$1085)-0.5*(SLir!E349+SLir!E$1085)*(logHir!E349-logHir!E$1085)-0.5*(SLir!E349+SLir!E$1085)*(logQir!E349-logQir!E$1085),0)</f>
        <v>-2.8416393784249504E-2</v>
      </c>
      <c r="F349" s="6">
        <f>IF(logVir!F349&lt;&gt;0,logVir!F349-logVir!F$1085-0.5*(SKir!F349+SKir!F$1085)*(logKir!F349-logKir!F$1085)-0.5*(SLir!F349+SLir!F$1085)*(logHir!F349-logHir!F$1085)-0.5*(SLir!F349+SLir!F$1085)*(logQir!F349-logQir!F$1085),0)</f>
        <v>-9.8059411802336668E-2</v>
      </c>
      <c r="G349" s="6">
        <f>IF(logVir!G349&lt;&gt;0,logVir!G349-logVir!G$1085-0.5*(SKir!G349+SKir!G$1085)*(logKir!G349-logKir!G$1085)-0.5*(SLir!G349+SLir!G$1085)*(logHir!G349-logHir!G$1085)-0.5*(SLir!G349+SLir!G$1085)*(logQir!G349-logQir!G$1085),0)</f>
        <v>-0.28853680326363113</v>
      </c>
      <c r="H349" s="6">
        <f>IF(logVir!H349&lt;&gt;0,logVir!H349-logVir!H$1085-0.5*(SKir!H349+SKir!H$1085)*(logKir!H349-logKir!H$1085)-0.5*(SLir!H349+SLir!H$1085)*(logHir!H349-logHir!H$1085)-0.5*(SLir!H349+SLir!H$1085)*(logQir!H349-logQir!H$1085),0)</f>
        <v>-0.52902711698888316</v>
      </c>
      <c r="I349" s="6">
        <f>IF(logVir!I349&lt;&gt;0,logVir!I349-logVir!I$1085-0.5*(SKir!I349+SKir!I$1085)*(logKir!I349-logKir!I$1085)-0.5*(SLir!I349+SLir!I$1085)*(logHir!I349-logHir!I$1085)-0.5*(SLir!I349+SLir!I$1085)*(logQir!I349-logQir!I$1085),0)</f>
        <v>-0.42808608654111668</v>
      </c>
    </row>
    <row r="350" spans="1:9" x14ac:dyDescent="0.15">
      <c r="A350" s="1">
        <v>16</v>
      </c>
      <c r="B350" s="1" t="s">
        <v>64</v>
      </c>
      <c r="C350" s="1">
        <v>2</v>
      </c>
      <c r="D350" s="1" t="s">
        <v>148</v>
      </c>
      <c r="E350" s="6">
        <f>IF(logVir!E350&lt;&gt;0,logVir!E350-logVir!E$1086-0.5*(SKir!E350+SKir!E$1086)*(logKir!E350-logKir!E$1086)-0.5*(SLir!E350+SLir!E$1086)*(logHir!E350-logHir!E$1086)-0.5*(SLir!E350+SLir!E$1086)*(logQir!E350-logQir!E$1086),0)</f>
        <v>0.56586154131969513</v>
      </c>
      <c r="F350" s="6">
        <f>IF(logVir!F350&lt;&gt;0,logVir!F350-logVir!F$1086-0.5*(SKir!F350+SKir!F$1086)*(logKir!F350-logKir!F$1086)-0.5*(SLir!F350+SLir!F$1086)*(logHir!F350-logHir!F$1086)-0.5*(SLir!F350+SLir!F$1086)*(logQir!F350-logQir!F$1086),0)</f>
        <v>0.21255911850517409</v>
      </c>
      <c r="G350" s="6">
        <f>IF(logVir!G350&lt;&gt;0,logVir!G350-logVir!G$1086-0.5*(SKir!G350+SKir!G$1086)*(logKir!G350-logKir!G$1086)-0.5*(SLir!G350+SLir!G$1086)*(logHir!G350-logHir!G$1086)-0.5*(SLir!G350+SLir!G$1086)*(logQir!G350-logQir!G$1086),0)</f>
        <v>0.17380258384747821</v>
      </c>
      <c r="H350" s="6">
        <f>IF(logVir!H350&lt;&gt;0,logVir!H350-logVir!H$1086-0.5*(SKir!H350+SKir!H$1086)*(logKir!H350-logKir!H$1086)-0.5*(SLir!H350+SLir!H$1086)*(logHir!H350-logHir!H$1086)-0.5*(SLir!H350+SLir!H$1086)*(logQir!H350-logQir!H$1086),0)</f>
        <v>0.29702751188263449</v>
      </c>
      <c r="I350" s="6">
        <f>IF(logVir!I350&lt;&gt;0,logVir!I350-logVir!I$1086-0.5*(SKir!I350+SKir!I$1086)*(logKir!I350-logKir!I$1086)-0.5*(SLir!I350+SLir!I$1086)*(logHir!I350-logHir!I$1086)-0.5*(SLir!I350+SLir!I$1086)*(logQir!I350-logQir!I$1086),0)</f>
        <v>-0.1372438153548079</v>
      </c>
    </row>
    <row r="351" spans="1:9" x14ac:dyDescent="0.15">
      <c r="A351" s="1">
        <v>16</v>
      </c>
      <c r="B351" s="1" t="s">
        <v>114</v>
      </c>
      <c r="C351" s="1">
        <v>3</v>
      </c>
      <c r="D351" s="1" t="s">
        <v>155</v>
      </c>
      <c r="E351" s="6">
        <f>IF(logVir!E351&lt;&gt;0,logVir!E351-logVir!E$1087-0.5*(SKir!E351+SKir!E$1087)*(logKir!E351-logKir!E$1087)-0.5*(SLir!E351+SLir!E$1087)*(logHir!E351-logHir!E$1087)-0.5*(SLir!E351+SLir!E$1087)*(logQir!E351-logQir!E$1087),0)</f>
        <v>-0.27720816361492878</v>
      </c>
      <c r="F351" s="6">
        <f>IF(logVir!F351&lt;&gt;0,logVir!F351-logVir!F$1087-0.5*(SKir!F351+SKir!F$1087)*(logKir!F351-logKir!F$1087)-0.5*(SLir!F351+SLir!F$1087)*(logHir!F351-logHir!F$1087)-0.5*(SLir!F351+SLir!F$1087)*(logQir!F351-logQir!F$1087),0)</f>
        <v>-0.54590945230731913</v>
      </c>
      <c r="G351" s="6">
        <f>IF(logVir!G351&lt;&gt;0,logVir!G351-logVir!G$1087-0.5*(SKir!G351+SKir!G$1087)*(logKir!G351-logKir!G$1087)-0.5*(SLir!G351+SLir!G$1087)*(logHir!G351-logHir!G$1087)-0.5*(SLir!G351+SLir!G$1087)*(logQir!G351-logQir!G$1087),0)</f>
        <v>-0.46786757306140536</v>
      </c>
      <c r="H351" s="6">
        <f>IF(logVir!H351&lt;&gt;0,logVir!H351-logVir!H$1087-0.5*(SKir!H351+SKir!H$1087)*(logKir!H351-logKir!H$1087)-0.5*(SLir!H351+SLir!H$1087)*(logHir!H351-logHir!H$1087)-0.5*(SLir!H351+SLir!H$1087)*(logQir!H351-logQir!H$1087),0)</f>
        <v>-0.43029078287875583</v>
      </c>
      <c r="I351" s="6">
        <f>IF(logVir!I351&lt;&gt;0,logVir!I351-logVir!I$1087-0.5*(SKir!I351+SKir!I$1087)*(logKir!I351-logKir!I$1087)-0.5*(SLir!I351+SLir!I$1087)*(logHir!I351-logHir!I$1087)-0.5*(SLir!I351+SLir!I$1087)*(logQir!I351-logQir!I$1087),0)</f>
        <v>-0.43879336490668486</v>
      </c>
    </row>
    <row r="352" spans="1:9" x14ac:dyDescent="0.15">
      <c r="A352" s="1">
        <v>16</v>
      </c>
      <c r="B352" s="1" t="s">
        <v>114</v>
      </c>
      <c r="C352" s="1">
        <v>4</v>
      </c>
      <c r="D352" s="1" t="s">
        <v>156</v>
      </c>
      <c r="E352" s="6">
        <f>IF(logVir!E352&lt;&gt;0,logVir!E352-logVir!E$1088-0.5*(SKir!E352+SKir!E$1088)*(logKir!E352-logKir!E$1088)-0.5*(SLir!E352+SLir!E$1088)*(logHir!E352-logHir!E$1088)-0.5*(SLir!E352+SLir!E$1088)*(logQir!E352-logQir!E$1088),0)</f>
        <v>-8.0262719518921048E-3</v>
      </c>
      <c r="F352" s="6">
        <f>IF(logVir!F352&lt;&gt;0,logVir!F352-logVir!F$1088-0.5*(SKir!F352+SKir!F$1088)*(logKir!F352-logKir!F$1088)-0.5*(SLir!F352+SLir!F$1088)*(logHir!F352-logHir!F$1088)-0.5*(SLir!F352+SLir!F$1088)*(logQir!F352-logQir!F$1088),0)</f>
        <v>0.21360664852987257</v>
      </c>
      <c r="G352" s="6">
        <f>IF(logVir!G352&lt;&gt;0,logVir!G352-logVir!G$1088-0.5*(SKir!G352+SKir!G$1088)*(logKir!G352-logKir!G$1088)-0.5*(SLir!G352+SLir!G$1088)*(logHir!G352-logHir!G$1088)-0.5*(SLir!G352+SLir!G$1088)*(logQir!G352-logQir!G$1088),0)</f>
        <v>0.12488645615008154</v>
      </c>
      <c r="H352" s="6">
        <f>IF(logVir!H352&lt;&gt;0,logVir!H352-logVir!H$1088-0.5*(SKir!H352+SKir!H$1088)*(logKir!H352-logKir!H$1088)-0.5*(SLir!H352+SLir!H$1088)*(logHir!H352-logHir!H$1088)-0.5*(SLir!H352+SLir!H$1088)*(logQir!H352-logQir!H$1088),0)</f>
        <v>1.5175742381021456E-2</v>
      </c>
      <c r="I352" s="6">
        <f>IF(logVir!I352&lt;&gt;0,logVir!I352-logVir!I$1088-0.5*(SKir!I352+SKir!I$1088)*(logKir!I352-logKir!I$1088)-0.5*(SLir!I352+SLir!I$1088)*(logHir!I352-logHir!I$1088)-0.5*(SLir!I352+SLir!I$1088)*(logQir!I352-logQir!I$1088),0)</f>
        <v>-9.8712167012975957E-2</v>
      </c>
    </row>
    <row r="353" spans="1:9" x14ac:dyDescent="0.15">
      <c r="A353" s="1">
        <v>16</v>
      </c>
      <c r="B353" s="1" t="s">
        <v>114</v>
      </c>
      <c r="C353" s="1">
        <v>5</v>
      </c>
      <c r="D353" s="1" t="s">
        <v>157</v>
      </c>
      <c r="E353" s="6">
        <f>IF(logVir!E353&lt;&gt;0,logVir!E353-logVir!E$1089-0.5*(SKir!E353+SKir!E$1089)*(logKir!E353-logKir!E$1089)-0.5*(SLir!E353+SLir!E$1089)*(logHir!E353-logHir!E$1089)-0.5*(SLir!E353+SLir!E$1089)*(logQir!E353-logQir!E$1089),0)</f>
        <v>-1.2562334830114902E-2</v>
      </c>
      <c r="F353" s="6">
        <f>IF(logVir!F353&lt;&gt;0,logVir!F353-logVir!F$1089-0.5*(SKir!F353+SKir!F$1089)*(logKir!F353-logKir!F$1089)-0.5*(SLir!F353+SLir!F$1089)*(logHir!F353-logHir!F$1089)-0.5*(SLir!F353+SLir!F$1089)*(logQir!F353-logQir!F$1089),0)</f>
        <v>9.4961721234517141E-2</v>
      </c>
      <c r="G353" s="6">
        <f>IF(logVir!G353&lt;&gt;0,logVir!G353-logVir!G$1089-0.5*(SKir!G353+SKir!G$1089)*(logKir!G353-logKir!G$1089)-0.5*(SLir!G353+SLir!G$1089)*(logHir!G353-logHir!G$1089)-0.5*(SLir!G353+SLir!G$1089)*(logQir!G353-logQir!G$1089),0)</f>
        <v>2.6822867599184029E-2</v>
      </c>
      <c r="H353" s="6">
        <f>IF(logVir!H353&lt;&gt;0,logVir!H353-logVir!H$1089-0.5*(SKir!H353+SKir!H$1089)*(logKir!H353-logKir!H$1089)-0.5*(SLir!H353+SLir!H$1089)*(logHir!H353-logHir!H$1089)-0.5*(SLir!H353+SLir!H$1089)*(logQir!H353-logQir!H$1089),0)</f>
        <v>0.29678244132806969</v>
      </c>
      <c r="I353" s="6">
        <f>IF(logVir!I353&lt;&gt;0,logVir!I353-logVir!I$1089-0.5*(SKir!I353+SKir!I$1089)*(logKir!I353-logKir!I$1089)-0.5*(SLir!I353+SLir!I$1089)*(logHir!I353-logHir!I$1089)-0.5*(SLir!I353+SLir!I$1089)*(logQir!I353-logQir!I$1089),0)</f>
        <v>0.32385879704845388</v>
      </c>
    </row>
    <row r="354" spans="1:9" x14ac:dyDescent="0.15">
      <c r="A354" s="1">
        <v>16</v>
      </c>
      <c r="B354" s="1" t="s">
        <v>114</v>
      </c>
      <c r="C354" s="1">
        <v>6</v>
      </c>
      <c r="D354" s="1" t="s">
        <v>49</v>
      </c>
      <c r="E354" s="6">
        <f>IF(logVir!E354&lt;&gt;0,logVir!E354-logVir!E$1090-0.5*(SKir!E354+SKir!E$1090)*(logKir!E354-logKir!E$1090)-0.5*(SLir!E354+SLir!E$1090)*(logHir!E354-logHir!E$1090)-0.5*(SLir!E354+SLir!E$1090)*(logQir!E354-logQir!E$1090),0)</f>
        <v>-2.2032881639798156E-2</v>
      </c>
      <c r="F354" s="6">
        <f>IF(logVir!F354&lt;&gt;0,logVir!F354-logVir!F$1090-0.5*(SKir!F354+SKir!F$1090)*(logKir!F354-logKir!F$1090)-0.5*(SLir!F354+SLir!F$1090)*(logHir!F354-logHir!F$1090)-0.5*(SLir!F354+SLir!F$1090)*(logQir!F354-logQir!F$1090),0)</f>
        <v>9.7709850539872151E-3</v>
      </c>
      <c r="G354" s="6">
        <f>IF(logVir!G354&lt;&gt;0,logVir!G354-logVir!G$1090-0.5*(SKir!G354+SKir!G$1090)*(logKir!G354-logKir!G$1090)-0.5*(SLir!G354+SLir!G$1090)*(logHir!G354-logHir!G$1090)-0.5*(SLir!G354+SLir!G$1090)*(logQir!G354-logQir!G$1090),0)</f>
        <v>0.48332410878101534</v>
      </c>
      <c r="H354" s="6">
        <f>IF(logVir!H354&lt;&gt;0,logVir!H354-logVir!H$1090-0.5*(SKir!H354+SKir!H$1090)*(logKir!H354-logKir!H$1090)-0.5*(SLir!H354+SLir!H$1090)*(logHir!H354-logHir!H$1090)-0.5*(SLir!H354+SLir!H$1090)*(logQir!H354-logQir!H$1090),0)</f>
        <v>0.28117035749817693</v>
      </c>
      <c r="I354" s="6">
        <f>IF(logVir!I354&lt;&gt;0,logVir!I354-logVir!I$1090-0.5*(SKir!I354+SKir!I$1090)*(logKir!I354-logKir!I$1090)-0.5*(SLir!I354+SLir!I$1090)*(logHir!I354-logHir!I$1090)-0.5*(SLir!I354+SLir!I$1090)*(logQir!I354-logQir!I$1090),0)</f>
        <v>0.26359527868568472</v>
      </c>
    </row>
    <row r="355" spans="1:9" x14ac:dyDescent="0.15">
      <c r="A355" s="1">
        <v>16</v>
      </c>
      <c r="B355" s="1" t="s">
        <v>114</v>
      </c>
      <c r="C355" s="1">
        <v>7</v>
      </c>
      <c r="D355" s="1" t="s">
        <v>158</v>
      </c>
      <c r="E355" s="6">
        <f>IF(logVir!E355&lt;&gt;0,logVir!E355-logVir!E$1091-0.5*(SKir!E355+SKir!E$1091)*(logKir!E355-logKir!E$1091)-0.5*(SLir!E355+SLir!E$1091)*(logHir!E355-logHir!E$1091)-0.5*(SLir!E355+SLir!E$1091)*(logQir!E355-logQir!E$1091),0)</f>
        <v>-2.099210712935653</v>
      </c>
      <c r="F355" s="6">
        <f>IF(logVir!F355&lt;&gt;0,logVir!F355-logVir!F$1091-0.5*(SKir!F355+SKir!F$1091)*(logKir!F355-logKir!F$1091)-0.5*(SLir!F355+SLir!F$1091)*(logHir!F355-logHir!F$1091)-0.5*(SLir!F355+SLir!F$1091)*(logQir!F355-logQir!F$1091),0)</f>
        <v>-0.46942326326996303</v>
      </c>
      <c r="G355" s="6">
        <f>IF(logVir!G355&lt;&gt;0,logVir!G355-logVir!G$1091-0.5*(SKir!G355+SKir!G$1091)*(logKir!G355-logKir!G$1091)-0.5*(SLir!G355+SLir!G$1091)*(logHir!G355-logHir!G$1091)-0.5*(SLir!G355+SLir!G$1091)*(logQir!G355-logQir!G$1091),0)</f>
        <v>-2.8554722631081715</v>
      </c>
      <c r="H355" s="6">
        <f>IF(logVir!H355&lt;&gt;0,logVir!H355-logVir!H$1091-0.5*(SKir!H355+SKir!H$1091)*(logKir!H355-logKir!H$1091)-0.5*(SLir!H355+SLir!H$1091)*(logHir!H355-logHir!H$1091)-0.5*(SLir!H355+SLir!H$1091)*(logQir!H355-logQir!H$1091),0)</f>
        <v>-8.3350334826764808E-2</v>
      </c>
      <c r="I355" s="6">
        <f>IF(logVir!I355&lt;&gt;0,logVir!I355-logVir!I$1091-0.5*(SKir!I355+SKir!I$1091)*(logKir!I355-logKir!I$1091)-0.5*(SLir!I355+SLir!I$1091)*(logHir!I355-logHir!I$1091)-0.5*(SLir!I355+SLir!I$1091)*(logQir!I355-logQir!I$1091),0)</f>
        <v>1.0895674976863332</v>
      </c>
    </row>
    <row r="356" spans="1:9" x14ac:dyDescent="0.15">
      <c r="A356" s="1">
        <v>16</v>
      </c>
      <c r="B356" s="1" t="s">
        <v>114</v>
      </c>
      <c r="C356" s="1">
        <v>8</v>
      </c>
      <c r="D356" s="1" t="s">
        <v>159</v>
      </c>
      <c r="E356" s="6">
        <f>IF(logVir!E356&lt;&gt;0,logVir!E356-logVir!E$1092-0.5*(SKir!E356+SKir!E$1092)*(logKir!E356-logKir!E$1092)-0.5*(SLir!E356+SLir!E$1092)*(logHir!E356-logHir!E$1092)-0.5*(SLir!E356+SLir!E$1092)*(logQir!E356-logQir!E$1092),0)</f>
        <v>-7.8855899402201127E-2</v>
      </c>
      <c r="F356" s="6">
        <f>IF(logVir!F356&lt;&gt;0,logVir!F356-logVir!F$1092-0.5*(SKir!F356+SKir!F$1092)*(logKir!F356-logKir!F$1092)-0.5*(SLir!F356+SLir!F$1092)*(logHir!F356-logHir!F$1092)-0.5*(SLir!F356+SLir!F$1092)*(logQir!F356-logQir!F$1092),0)</f>
        <v>-0.15386855538821451</v>
      </c>
      <c r="G356" s="6">
        <f>IF(logVir!G356&lt;&gt;0,logVir!G356-logVir!G$1092-0.5*(SKir!G356+SKir!G$1092)*(logKir!G356-logKir!G$1092)-0.5*(SLir!G356+SLir!G$1092)*(logHir!G356-logHir!G$1092)-0.5*(SLir!G356+SLir!G$1092)*(logQir!G356-logQir!G$1092),0)</f>
        <v>-6.1210822380302239E-2</v>
      </c>
      <c r="H356" s="6">
        <f>IF(logVir!H356&lt;&gt;0,logVir!H356-logVir!H$1092-0.5*(SKir!H356+SKir!H$1092)*(logKir!H356-logKir!H$1092)-0.5*(SLir!H356+SLir!H$1092)*(logHir!H356-logHir!H$1092)-0.5*(SLir!H356+SLir!H$1092)*(logQir!H356-logQir!H$1092),0)</f>
        <v>-8.559652166016947E-2</v>
      </c>
      <c r="I356" s="6">
        <f>IF(logVir!I356&lt;&gt;0,logVir!I356-logVir!I$1092-0.5*(SKir!I356+SKir!I$1092)*(logKir!I356-logKir!I$1092)-0.5*(SLir!I356+SLir!I$1092)*(logHir!I356-logHir!I$1092)-0.5*(SLir!I356+SLir!I$1092)*(logQir!I356-logQir!I$1092),0)</f>
        <v>-9.9698938289940642E-2</v>
      </c>
    </row>
    <row r="357" spans="1:9" x14ac:dyDescent="0.15">
      <c r="A357" s="1">
        <v>16</v>
      </c>
      <c r="B357" s="1" t="s">
        <v>114</v>
      </c>
      <c r="C357" s="1">
        <v>9</v>
      </c>
      <c r="D357" s="1" t="s">
        <v>160</v>
      </c>
      <c r="E357" s="6">
        <f>IF(logVir!E357&lt;&gt;0,logVir!E357-logVir!E$1093-0.5*(SKir!E357+SKir!E$1093)*(logKir!E357-logKir!E$1093)-0.5*(SLir!E357+SLir!E$1093)*(logHir!E357-logHir!E$1093)-0.5*(SLir!E357+SLir!E$1093)*(logQir!E357-logQir!E$1093),0)</f>
        <v>-7.3366227955441357E-2</v>
      </c>
      <c r="F357" s="6">
        <f>IF(logVir!F357&lt;&gt;0,logVir!F357-logVir!F$1093-0.5*(SKir!F357+SKir!F$1093)*(logKir!F357-logKir!F$1093)-0.5*(SLir!F357+SLir!F$1093)*(logHir!F357-logHir!F$1093)-0.5*(SLir!F357+SLir!F$1093)*(logQir!F357-logQir!F$1093),0)</f>
        <v>0.70340914096108409</v>
      </c>
      <c r="G357" s="6">
        <f>IF(logVir!G357&lt;&gt;0,logVir!G357-logVir!G$1093-0.5*(SKir!G357+SKir!G$1093)*(logKir!G357-logKir!G$1093)-0.5*(SLir!G357+SLir!G$1093)*(logHir!G357-logHir!G$1093)-0.5*(SLir!G357+SLir!G$1093)*(logQir!G357-logQir!G$1093),0)</f>
        <v>-0.57634834417264147</v>
      </c>
      <c r="H357" s="6">
        <f>IF(logVir!H357&lt;&gt;0,logVir!H357-logVir!H$1093-0.5*(SKir!H357+SKir!H$1093)*(logKir!H357-logKir!H$1093)-0.5*(SLir!H357+SLir!H$1093)*(logHir!H357-logHir!H$1093)-0.5*(SLir!H357+SLir!H$1093)*(logQir!H357-logQir!H$1093),0)</f>
        <v>-0.26542144484727526</v>
      </c>
      <c r="I357" s="6">
        <f>IF(logVir!I357&lt;&gt;0,logVir!I357-logVir!I$1093-0.5*(SKir!I357+SKir!I$1093)*(logKir!I357-logKir!I$1093)-0.5*(SLir!I357+SLir!I$1093)*(logHir!I357-logHir!I$1093)-0.5*(SLir!I357+SLir!I$1093)*(logQir!I357-logQir!I$1093),0)</f>
        <v>4.4035283402253746E-2</v>
      </c>
    </row>
    <row r="358" spans="1:9" x14ac:dyDescent="0.15">
      <c r="A358" s="1">
        <v>16</v>
      </c>
      <c r="B358" s="1" t="s">
        <v>114</v>
      </c>
      <c r="C358" s="1">
        <v>10</v>
      </c>
      <c r="D358" s="1" t="s">
        <v>161</v>
      </c>
      <c r="E358" s="6">
        <f>IF(logVir!E358&lt;&gt;0,logVir!E358-logVir!E$1094-0.5*(SKir!E358+SKir!E$1094)*(logKir!E358-logKir!E$1094)-0.5*(SLir!E358+SLir!E$1094)*(logHir!E358-logHir!E$1094)-0.5*(SLir!E358+SLir!E$1094)*(logQir!E358-logQir!E$1094),0)</f>
        <v>0.40707093449742421</v>
      </c>
      <c r="F358" s="6">
        <f>IF(logVir!F358&lt;&gt;0,logVir!F358-logVir!F$1094-0.5*(SKir!F358+SKir!F$1094)*(logKir!F358-logKir!F$1094)-0.5*(SLir!F358+SLir!F$1094)*(logHir!F358-logHir!F$1094)-0.5*(SLir!F358+SLir!F$1094)*(logQir!F358-logQir!F$1094),0)</f>
        <v>0.24178758004620143</v>
      </c>
      <c r="G358" s="6">
        <f>IF(logVir!G358&lt;&gt;0,logVir!G358-logVir!G$1094-0.5*(SKir!G358+SKir!G$1094)*(logKir!G358-logKir!G$1094)-0.5*(SLir!G358+SLir!G$1094)*(logHir!G358-logHir!G$1094)-0.5*(SLir!G358+SLir!G$1094)*(logQir!G358-logQir!G$1094),0)</f>
        <v>0.7005261780933979</v>
      </c>
      <c r="H358" s="6">
        <f>IF(logVir!H358&lt;&gt;0,logVir!H358-logVir!H$1094-0.5*(SKir!H358+SKir!H$1094)*(logKir!H358-logKir!H$1094)-0.5*(SLir!H358+SLir!H$1094)*(logHir!H358-logHir!H$1094)-0.5*(SLir!H358+SLir!H$1094)*(logQir!H358-logQir!H$1094),0)</f>
        <v>0.25390058434450297</v>
      </c>
      <c r="I358" s="6">
        <f>IF(logVir!I358&lt;&gt;0,logVir!I358-logVir!I$1094-0.5*(SKir!I358+SKir!I$1094)*(logKir!I358-logKir!I$1094)-0.5*(SLir!I358+SLir!I$1094)*(logHir!I358-logHir!I$1094)-0.5*(SLir!I358+SLir!I$1094)*(logQir!I358-logQir!I$1094),0)</f>
        <v>-0.29087354314501052</v>
      </c>
    </row>
    <row r="359" spans="1:9" x14ac:dyDescent="0.15">
      <c r="A359" s="1">
        <v>16</v>
      </c>
      <c r="B359" s="1" t="s">
        <v>114</v>
      </c>
      <c r="C359" s="1">
        <v>11</v>
      </c>
      <c r="D359" s="1" t="s">
        <v>162</v>
      </c>
      <c r="E359" s="6">
        <f>IF(logVir!E359&lt;&gt;0,logVir!E359-logVir!E$1095-0.5*(SKir!E359+SKir!E$1095)*(logKir!E359-logKir!E$1095)-0.5*(SLir!E359+SLir!E$1095)*(logHir!E359-logHir!E$1095)-0.5*(SLir!E359+SLir!E$1095)*(logQir!E359-logQir!E$1095),0)</f>
        <v>-8.2671424517112388E-2</v>
      </c>
      <c r="F359" s="6">
        <f>IF(logVir!F359&lt;&gt;0,logVir!F359-logVir!F$1095-0.5*(SKir!F359+SKir!F$1095)*(logKir!F359-logKir!F$1095)-0.5*(SLir!F359+SLir!F$1095)*(logHir!F359-logHir!F$1095)-0.5*(SLir!F359+SLir!F$1095)*(logQir!F359-logQir!F$1095),0)</f>
        <v>-5.1444751908613709E-2</v>
      </c>
      <c r="G359" s="6">
        <f>IF(logVir!G359&lt;&gt;0,logVir!G359-logVir!G$1095-0.5*(SKir!G359+SKir!G$1095)*(logKir!G359-logKir!G$1095)-0.5*(SLir!G359+SLir!G$1095)*(logHir!G359-logHir!G$1095)-0.5*(SLir!G359+SLir!G$1095)*(logQir!G359-logQir!G$1095),0)</f>
        <v>-6.2495234630369198E-2</v>
      </c>
      <c r="H359" s="6">
        <f>IF(logVir!H359&lt;&gt;0,logVir!H359-logVir!H$1095-0.5*(SKir!H359+SKir!H$1095)*(logKir!H359-logKir!H$1095)-0.5*(SLir!H359+SLir!H$1095)*(logHir!H359-logHir!H$1095)-0.5*(SLir!H359+SLir!H$1095)*(logQir!H359-logQir!H$1095),0)</f>
        <v>-0.32868678122947054</v>
      </c>
      <c r="I359" s="6">
        <f>IF(logVir!I359&lt;&gt;0,logVir!I359-logVir!I$1095-0.5*(SKir!I359+SKir!I$1095)*(logKir!I359-logKir!I$1095)-0.5*(SLir!I359+SLir!I$1095)*(logHir!I359-logHir!I$1095)-0.5*(SLir!I359+SLir!I$1095)*(logQir!I359-logQir!I$1095),0)</f>
        <v>-0.16190467798466021</v>
      </c>
    </row>
    <row r="360" spans="1:9" x14ac:dyDescent="0.15">
      <c r="A360" s="1">
        <v>16</v>
      </c>
      <c r="B360" s="1" t="s">
        <v>114</v>
      </c>
      <c r="C360" s="1">
        <v>12</v>
      </c>
      <c r="D360" s="1" t="s">
        <v>163</v>
      </c>
      <c r="E360" s="6">
        <f>IF(logVir!E360&lt;&gt;0,logVir!E360-logVir!E$1096-0.5*(SKir!E360+SKir!E$1096)*(logKir!E360-logKir!E$1096)-0.5*(SLir!E360+SLir!E$1096)*(logHir!E360-logHir!E$1096)-0.5*(SLir!E360+SLir!E$1096)*(logQir!E360-logQir!E$1096),0)</f>
        <v>-4.7784813149426703E-2</v>
      </c>
      <c r="F360" s="6">
        <f>IF(logVir!F360&lt;&gt;0,logVir!F360-logVir!F$1096-0.5*(SKir!F360+SKir!F$1096)*(logKir!F360-logKir!F$1096)-0.5*(SLir!F360+SLir!F$1096)*(logHir!F360-logHir!F$1096)-0.5*(SLir!F360+SLir!F$1096)*(logQir!F360-logQir!F$1096),0)</f>
        <v>2.4923086257336337E-2</v>
      </c>
      <c r="G360" s="6">
        <f>IF(logVir!G360&lt;&gt;0,logVir!G360-logVir!G$1096-0.5*(SKir!G360+SKir!G$1096)*(logKir!G360-logKir!G$1096)-0.5*(SLir!G360+SLir!G$1096)*(logHir!G360-logHir!G$1096)-0.5*(SLir!G360+SLir!G$1096)*(logQir!G360-logQir!G$1096),0)</f>
        <v>6.1220035834081796E-2</v>
      </c>
      <c r="H360" s="6">
        <f>IF(logVir!H360&lt;&gt;0,logVir!H360-logVir!H$1096-0.5*(SKir!H360+SKir!H$1096)*(logKir!H360-logKir!H$1096)-0.5*(SLir!H360+SLir!H$1096)*(logHir!H360-logHir!H$1096)-0.5*(SLir!H360+SLir!H$1096)*(logQir!H360-logQir!H$1096),0)</f>
        <v>2.6666666965416204E-2</v>
      </c>
      <c r="I360" s="6">
        <f>IF(logVir!I360&lt;&gt;0,logVir!I360-logVir!I$1096-0.5*(SKir!I360+SKir!I$1096)*(logKir!I360-logKir!I$1096)-0.5*(SLir!I360+SLir!I$1096)*(logHir!I360-logHir!I$1096)-0.5*(SLir!I360+SLir!I$1096)*(logQir!I360-logQir!I$1096),0)</f>
        <v>0.30208353242045771</v>
      </c>
    </row>
    <row r="361" spans="1:9" x14ac:dyDescent="0.15">
      <c r="A361" s="1">
        <v>16</v>
      </c>
      <c r="B361" s="1" t="s">
        <v>114</v>
      </c>
      <c r="C361" s="1">
        <v>13</v>
      </c>
      <c r="D361" s="1" t="s">
        <v>164</v>
      </c>
      <c r="E361" s="6">
        <f>IF(logVir!E361&lt;&gt;0,logVir!E361-logVir!E$1097-0.5*(SKir!E361+SKir!E$1097)*(logKir!E361-logKir!E$1097)-0.5*(SLir!E361+SLir!E$1097)*(logHir!E361-logHir!E$1097)-0.5*(SLir!E361+SLir!E$1097)*(logQir!E361-logQir!E$1097),0)</f>
        <v>0.10873034242861941</v>
      </c>
      <c r="F361" s="6">
        <f>IF(logVir!F361&lt;&gt;0,logVir!F361-logVir!F$1097-0.5*(SKir!F361+SKir!F$1097)*(logKir!F361-logKir!F$1097)-0.5*(SLir!F361+SLir!F$1097)*(logHir!F361-logHir!F$1097)-0.5*(SLir!F361+SLir!F$1097)*(logQir!F361-logQir!F$1097),0)</f>
        <v>0.16067622554268832</v>
      </c>
      <c r="G361" s="6">
        <f>IF(logVir!G361&lt;&gt;0,logVir!G361-logVir!G$1097-0.5*(SKir!G361+SKir!G$1097)*(logKir!G361-logKir!G$1097)-0.5*(SLir!G361+SLir!G$1097)*(logHir!G361-logHir!G$1097)-0.5*(SLir!G361+SLir!G$1097)*(logQir!G361-logQir!G$1097),0)</f>
        <v>-5.7181866131093544E-2</v>
      </c>
      <c r="H361" s="6">
        <f>IF(logVir!H361&lt;&gt;0,logVir!H361-logVir!H$1097-0.5*(SKir!H361+SKir!H$1097)*(logKir!H361-logKir!H$1097)-0.5*(SLir!H361+SLir!H$1097)*(logHir!H361-logHir!H$1097)-0.5*(SLir!H361+SLir!H$1097)*(logQir!H361-logQir!H$1097),0)</f>
        <v>-0.21682185615395091</v>
      </c>
      <c r="I361" s="6">
        <f>IF(logVir!I361&lt;&gt;0,logVir!I361-logVir!I$1097-0.5*(SKir!I361+SKir!I$1097)*(logKir!I361-logKir!I$1097)-0.5*(SLir!I361+SLir!I$1097)*(logHir!I361-logHir!I$1097)-0.5*(SLir!I361+SLir!I$1097)*(logQir!I361-logQir!I$1097),0)</f>
        <v>-0.43281864759274136</v>
      </c>
    </row>
    <row r="362" spans="1:9" x14ac:dyDescent="0.15">
      <c r="A362" s="1">
        <v>16</v>
      </c>
      <c r="B362" s="1" t="s">
        <v>114</v>
      </c>
      <c r="C362" s="1">
        <v>14</v>
      </c>
      <c r="D362" s="1" t="s">
        <v>165</v>
      </c>
      <c r="E362" s="6">
        <f>IF(logVir!E362&lt;&gt;0,logVir!E362-logVir!E$1098-0.5*(SKir!E362+SKir!E$1098)*(logKir!E362-logKir!E$1098)-0.5*(SLir!E362+SLir!E$1098)*(logHir!E362-logHir!E$1098)-0.5*(SLir!E362+SLir!E$1098)*(logQir!E362-logQir!E$1098),0)</f>
        <v>0.18347684095842412</v>
      </c>
      <c r="F362" s="6">
        <f>IF(logVir!F362&lt;&gt;0,logVir!F362-logVir!F$1098-0.5*(SKir!F362+SKir!F$1098)*(logKir!F362-logKir!F$1098)-0.5*(SLir!F362+SLir!F$1098)*(logHir!F362-logHir!F$1098)-0.5*(SLir!F362+SLir!F$1098)*(logQir!F362-logQir!F$1098),0)</f>
        <v>-8.6704977988787707E-2</v>
      </c>
      <c r="G362" s="6">
        <f>IF(logVir!G362&lt;&gt;0,logVir!G362-logVir!G$1098-0.5*(SKir!G362+SKir!G$1098)*(logKir!G362-logKir!G$1098)-0.5*(SLir!G362+SLir!G$1098)*(logHir!G362-logHir!G$1098)-0.5*(SLir!G362+SLir!G$1098)*(logQir!G362-logQir!G$1098),0)</f>
        <v>-0.35413996387289753</v>
      </c>
      <c r="H362" s="6">
        <f>IF(logVir!H362&lt;&gt;0,logVir!H362-logVir!H$1098-0.5*(SKir!H362+SKir!H$1098)*(logKir!H362-logKir!H$1098)-0.5*(SLir!H362+SLir!H$1098)*(logHir!H362-logHir!H$1098)-0.5*(SLir!H362+SLir!H$1098)*(logQir!H362-logQir!H$1098),0)</f>
        <v>-0.29547945883442028</v>
      </c>
      <c r="I362" s="6">
        <f>IF(logVir!I362&lt;&gt;0,logVir!I362-logVir!I$1098-0.5*(SKir!I362+SKir!I$1098)*(logKir!I362-logKir!I$1098)-0.5*(SLir!I362+SLir!I$1098)*(logHir!I362-logHir!I$1098)-0.5*(SLir!I362+SLir!I$1098)*(logQir!I362-logQir!I$1098),0)</f>
        <v>-0.19289730684402162</v>
      </c>
    </row>
    <row r="363" spans="1:9" x14ac:dyDescent="0.15">
      <c r="A363" s="1">
        <v>16</v>
      </c>
      <c r="B363" s="1" t="s">
        <v>114</v>
      </c>
      <c r="C363" s="1">
        <v>15</v>
      </c>
      <c r="D363" s="1" t="s">
        <v>166</v>
      </c>
      <c r="E363" s="6">
        <f>IF(logVir!E363&lt;&gt;0,logVir!E363-logVir!E$1099-0.5*(SKir!E363+SKir!E$1099)*(logKir!E363-logKir!E$1099)-0.5*(SLir!E363+SLir!E$1099)*(logHir!E363-logHir!E$1099)-0.5*(SLir!E363+SLir!E$1099)*(logQir!E363-logQir!E$1099),0)</f>
        <v>5.5920656317875767E-2</v>
      </c>
      <c r="F363" s="6">
        <f>IF(logVir!F363&lt;&gt;0,logVir!F363-logVir!F$1099-0.5*(SKir!F363+SKir!F$1099)*(logKir!F363-logKir!F$1099)-0.5*(SLir!F363+SLir!F$1099)*(logHir!F363-logHir!F$1099)-0.5*(SLir!F363+SLir!F$1099)*(logQir!F363-logQir!F$1099),0)</f>
        <v>-0.13558039762769464</v>
      </c>
      <c r="G363" s="6">
        <f>IF(logVir!G363&lt;&gt;0,logVir!G363-logVir!G$1099-0.5*(SKir!G363+SKir!G$1099)*(logKir!G363-logKir!G$1099)-0.5*(SLir!G363+SLir!G$1099)*(logHir!G363-logHir!G$1099)-0.5*(SLir!G363+SLir!G$1099)*(logQir!G363-logQir!G$1099),0)</f>
        <v>-0.19666425883378383</v>
      </c>
      <c r="H363" s="6">
        <f>IF(logVir!H363&lt;&gt;0,logVir!H363-logVir!H$1099-0.5*(SKir!H363+SKir!H$1099)*(logKir!H363-logKir!H$1099)-0.5*(SLir!H363+SLir!H$1099)*(logHir!H363-logHir!H$1099)-0.5*(SLir!H363+SLir!H$1099)*(logQir!H363-logQir!H$1099),0)</f>
        <v>2.4985347610007556E-5</v>
      </c>
      <c r="I363" s="6">
        <f>IF(logVir!I363&lt;&gt;0,logVir!I363-logVir!I$1099-0.5*(SKir!I363+SKir!I$1099)*(logKir!I363-logKir!I$1099)-0.5*(SLir!I363+SLir!I$1099)*(logHir!I363-logHir!I$1099)-0.5*(SLir!I363+SLir!I$1099)*(logQir!I363-logQir!I$1099),0)</f>
        <v>3.1671771734985539E-2</v>
      </c>
    </row>
    <row r="364" spans="1:9" x14ac:dyDescent="0.15">
      <c r="A364" s="1">
        <v>16</v>
      </c>
      <c r="B364" s="1" t="s">
        <v>64</v>
      </c>
      <c r="C364" s="1">
        <v>16</v>
      </c>
      <c r="D364" s="1" t="s">
        <v>149</v>
      </c>
      <c r="E364" s="6">
        <f>IF(logVir!E364&lt;&gt;0,logVir!E364-logVir!E$1100-0.5*(SKir!E364+SKir!E$1100)*(logKir!E364-logKir!E$1100)-0.5*(SLir!E364+SLir!E$1100)*(logHir!E364-logHir!E$1100)-0.5*(SLir!E364+SLir!E$1100)*(logQir!E364-logQir!E$1100),0)</f>
        <v>0.27464602724885617</v>
      </c>
      <c r="F364" s="6">
        <f>IF(logVir!F364&lt;&gt;0,logVir!F364-logVir!F$1100-0.5*(SKir!F364+SKir!F$1100)*(logKir!F364-logKir!F$1100)-0.5*(SLir!F364+SLir!F$1100)*(logHir!F364-logHir!F$1100)-0.5*(SLir!F364+SLir!F$1100)*(logQir!F364-logQir!F$1100),0)</f>
        <v>9.6877995663914335E-2</v>
      </c>
      <c r="G364" s="6">
        <f>IF(logVir!G364&lt;&gt;0,logVir!G364-logVir!G$1100-0.5*(SKir!G364+SKir!G$1100)*(logKir!G364-logKir!G$1100)-0.5*(SLir!G364+SLir!G$1100)*(logHir!G364-logHir!G$1100)-0.5*(SLir!G364+SLir!G$1100)*(logQir!G364-logQir!G$1100),0)</f>
        <v>2.2633773258157588E-2</v>
      </c>
      <c r="H364" s="6">
        <f>IF(logVir!H364&lt;&gt;0,logVir!H364-logVir!H$1100-0.5*(SKir!H364+SKir!H$1100)*(logKir!H364-logKir!H$1100)-0.5*(SLir!H364+SLir!H$1100)*(logHir!H364-logHir!H$1100)-0.5*(SLir!H364+SLir!H$1100)*(logQir!H364-logQir!H$1100),0)</f>
        <v>5.2291066366151398E-2</v>
      </c>
      <c r="I364" s="6">
        <f>IF(logVir!I364&lt;&gt;0,logVir!I364-logVir!I$1100-0.5*(SKir!I364+SKir!I$1100)*(logKir!I364-logKir!I$1100)-0.5*(SLir!I364+SLir!I$1100)*(logHir!I364-logHir!I$1100)-0.5*(SLir!I364+SLir!I$1100)*(logQir!I364-logQir!I$1100),0)</f>
        <v>2.2796194238338875E-2</v>
      </c>
    </row>
    <row r="365" spans="1:9" x14ac:dyDescent="0.15">
      <c r="A365" s="1">
        <v>16</v>
      </c>
      <c r="B365" s="1" t="s">
        <v>64</v>
      </c>
      <c r="C365" s="1">
        <v>17</v>
      </c>
      <c r="D365" s="1" t="s">
        <v>150</v>
      </c>
      <c r="E365" s="6">
        <f>IF(logVir!E365&lt;&gt;0,logVir!E365-logVir!E$1101-0.5*(SKir!E365+SKir!E$1101)*(logKir!E365-logKir!E$1101)-0.5*(SLir!E365+SLir!E$1101)*(logHir!E365-logHir!E$1101)-0.5*(SLir!E365+SLir!E$1101)*(logQir!E365-logQir!E$1101),0)</f>
        <v>0.13953344961478267</v>
      </c>
      <c r="F365" s="6">
        <f>IF(logVir!F365&lt;&gt;0,logVir!F365-logVir!F$1101-0.5*(SKir!F365+SKir!F$1101)*(logKir!F365-logKir!F$1101)-0.5*(SLir!F365+SLir!F$1101)*(logHir!F365-logHir!F$1101)-0.5*(SLir!F365+SLir!F$1101)*(logQir!F365-logQir!F$1101),0)</f>
        <v>0.22582621566458796</v>
      </c>
      <c r="G365" s="6">
        <f>IF(logVir!G365&lt;&gt;0,logVir!G365-logVir!G$1101-0.5*(SKir!G365+SKir!G$1101)*(logKir!G365-logKir!G$1101)-0.5*(SLir!G365+SLir!G$1101)*(logHir!G365-logHir!G$1101)-0.5*(SLir!G365+SLir!G$1101)*(logQir!G365-logQir!G$1101),0)</f>
        <v>4.2529777385375313E-2</v>
      </c>
      <c r="H365" s="6">
        <f>IF(logVir!H365&lt;&gt;0,logVir!H365-logVir!H$1101-0.5*(SKir!H365+SKir!H$1101)*(logKir!H365-logKir!H$1101)-0.5*(SLir!H365+SLir!H$1101)*(logHir!H365-logHir!H$1101)-0.5*(SLir!H365+SLir!H$1101)*(logQir!H365-logQir!H$1101),0)</f>
        <v>-5.1613793711706865E-2</v>
      </c>
      <c r="I365" s="6">
        <f>IF(logVir!I365&lt;&gt;0,logVir!I365-logVir!I$1101-0.5*(SKir!I365+SKir!I$1101)*(logKir!I365-logKir!I$1101)-0.5*(SLir!I365+SLir!I$1101)*(logHir!I365-logHir!I$1101)-0.5*(SLir!I365+SLir!I$1101)*(logQir!I365-logQir!I$1101),0)</f>
        <v>-3.2212671757491776E-2</v>
      </c>
    </row>
    <row r="366" spans="1:9" x14ac:dyDescent="0.15">
      <c r="A366" s="1">
        <v>16</v>
      </c>
      <c r="B366" s="1" t="s">
        <v>64</v>
      </c>
      <c r="C366" s="1">
        <v>18</v>
      </c>
      <c r="D366" s="1" t="s">
        <v>151</v>
      </c>
      <c r="E366" s="6">
        <f>IF(logVir!E366&lt;&gt;0,logVir!E366-logVir!E$1102-0.5*(SKir!E366+SKir!E$1102)*(logKir!E366-logKir!E$1102)-0.5*(SLir!E366+SLir!E$1102)*(logHir!E366-logHir!E$1102)-0.5*(SLir!E366+SLir!E$1102)*(logQir!E366-logQir!E$1102),0)</f>
        <v>0.25632117263038706</v>
      </c>
      <c r="F366" s="6">
        <f>IF(logVir!F366&lt;&gt;0,logVir!F366-logVir!F$1102-0.5*(SKir!F366+SKir!F$1102)*(logKir!F366-logKir!F$1102)-0.5*(SLir!F366+SLir!F$1102)*(logHir!F366-logHir!F$1102)-0.5*(SLir!F366+SLir!F$1102)*(logQir!F366-logQir!F$1102),0)</f>
        <v>0.19452238221466026</v>
      </c>
      <c r="G366" s="6">
        <f>IF(logVir!G366&lt;&gt;0,logVir!G366-logVir!G$1102-0.5*(SKir!G366+SKir!G$1102)*(logKir!G366-logKir!G$1102)-0.5*(SLir!G366+SLir!G$1102)*(logHir!G366-logHir!G$1102)-0.5*(SLir!G366+SLir!G$1102)*(logQir!G366-logQir!G$1102),0)</f>
        <v>0.10562506496415466</v>
      </c>
      <c r="H366" s="6">
        <f>IF(logVir!H366&lt;&gt;0,logVir!H366-logVir!H$1102-0.5*(SKir!H366+SKir!H$1102)*(logKir!H366-logKir!H$1102)-0.5*(SLir!H366+SLir!H$1102)*(logHir!H366-logHir!H$1102)-0.5*(SLir!H366+SLir!H$1102)*(logQir!H366-logQir!H$1102),0)</f>
        <v>5.8400984245062695E-2</v>
      </c>
      <c r="I366" s="6">
        <f>IF(logVir!I366&lt;&gt;0,logVir!I366-logVir!I$1102-0.5*(SKir!I366+SKir!I$1102)*(logKir!I366-logKir!I$1102)-0.5*(SLir!I366+SLir!I$1102)*(logHir!I366-logHir!I$1102)-0.5*(SLir!I366+SLir!I$1102)*(logQir!I366-logQir!I$1102),0)</f>
        <v>-9.260632703832776E-2</v>
      </c>
    </row>
    <row r="367" spans="1:9" x14ac:dyDescent="0.15">
      <c r="A367" s="1">
        <v>16</v>
      </c>
      <c r="B367" s="1" t="s">
        <v>64</v>
      </c>
      <c r="C367" s="1">
        <v>19</v>
      </c>
      <c r="D367" s="1" t="s">
        <v>152</v>
      </c>
      <c r="E367" s="6">
        <f>IF(logVir!E367&lt;&gt;0,logVir!E367-logVir!E$1103-0.5*(SKir!E367+SKir!E$1103)*(logKir!E367-logKir!E$1103)-0.5*(SLir!E367+SLir!E$1103)*(logHir!E367-logHir!E$1103)-0.5*(SLir!E367+SLir!E$1103)*(logQir!E367-logQir!E$1103),0)</f>
        <v>0.64119409897103541</v>
      </c>
      <c r="F367" s="6">
        <f>IF(logVir!F367&lt;&gt;0,logVir!F367-logVir!F$1103-0.5*(SKir!F367+SKir!F$1103)*(logKir!F367-logKir!F$1103)-0.5*(SLir!F367+SLir!F$1103)*(logHir!F367-logHir!F$1103)-0.5*(SLir!F367+SLir!F$1103)*(logQir!F367-logQir!F$1103),0)</f>
        <v>0.31283949760002994</v>
      </c>
      <c r="G367" s="6">
        <f>IF(logVir!G367&lt;&gt;0,logVir!G367-logVir!G$1103-0.5*(SKir!G367+SKir!G$1103)*(logKir!G367-logKir!G$1103)-0.5*(SLir!G367+SLir!G$1103)*(logHir!G367-logHir!G$1103)-0.5*(SLir!G367+SLir!G$1103)*(logQir!G367-logQir!G$1103),0)</f>
        <v>0.28014932758513328</v>
      </c>
      <c r="H367" s="6">
        <f>IF(logVir!H367&lt;&gt;0,logVir!H367-logVir!H$1103-0.5*(SKir!H367+SKir!H$1103)*(logKir!H367-logKir!H$1103)-0.5*(SLir!H367+SLir!H$1103)*(logHir!H367-logHir!H$1103)-0.5*(SLir!H367+SLir!H$1103)*(logQir!H367-logQir!H$1103),0)</f>
        <v>0.11676151341499665</v>
      </c>
      <c r="I367" s="6">
        <f>IF(logVir!I367&lt;&gt;0,logVir!I367-logVir!I$1103-0.5*(SKir!I367+SKir!I$1103)*(logKir!I367-logKir!I$1103)-0.5*(SLir!I367+SLir!I$1103)*(logHir!I367-logHir!I$1103)-0.5*(SLir!I367+SLir!I$1103)*(logQir!I367-logQir!I$1103),0)</f>
        <v>9.2263704382838208E-2</v>
      </c>
    </row>
    <row r="368" spans="1:9" x14ac:dyDescent="0.15">
      <c r="A368" s="1">
        <v>16</v>
      </c>
      <c r="B368" s="1" t="s">
        <v>64</v>
      </c>
      <c r="C368" s="1">
        <v>20</v>
      </c>
      <c r="D368" s="1" t="s">
        <v>153</v>
      </c>
      <c r="E368" s="6">
        <f>IF(logVir!E368&lt;&gt;0,logVir!E368-logVir!E$1104-0.5*(SKir!E368+SKir!E$1104)*(logKir!E368-logKir!E$1104)-0.5*(SLir!E368+SLir!E$1104)*(logHir!E368-logHir!E$1104)-0.5*(SLir!E368+SLir!E$1104)*(logQir!E368-logQir!E$1104),0)</f>
        <v>0.62688516598879263</v>
      </c>
      <c r="F368" s="6">
        <f>IF(logVir!F368&lt;&gt;0,logVir!F368-logVir!F$1104-0.5*(SKir!F368+SKir!F$1104)*(logKir!F368-logKir!F$1104)-0.5*(SLir!F368+SLir!F$1104)*(logHir!F368-logHir!F$1104)-0.5*(SLir!F368+SLir!F$1104)*(logQir!F368-logQir!F$1104),0)</f>
        <v>0.1012742003112177</v>
      </c>
      <c r="G368" s="6">
        <f>IF(logVir!G368&lt;&gt;0,logVir!G368-logVir!G$1104-0.5*(SKir!G368+SKir!G$1104)*(logKir!G368-logKir!G$1104)-0.5*(SLir!G368+SLir!G$1104)*(logHir!G368-logHir!G$1104)-0.5*(SLir!G368+SLir!G$1104)*(logQir!G368-logQir!G$1104),0)</f>
        <v>8.8113481322106099E-2</v>
      </c>
      <c r="H368" s="6">
        <f>IF(logVir!H368&lt;&gt;0,logVir!H368-logVir!H$1104-0.5*(SKir!H368+SKir!H$1104)*(logKir!H368-logKir!H$1104)-0.5*(SLir!H368+SLir!H$1104)*(logHir!H368-logHir!H$1104)-0.5*(SLir!H368+SLir!H$1104)*(logQir!H368-logQir!H$1104),0)</f>
        <v>0.15061011637610228</v>
      </c>
      <c r="I368" s="6">
        <f>IF(logVir!I368&lt;&gt;0,logVir!I368-logVir!I$1104-0.5*(SKir!I368+SKir!I$1104)*(logKir!I368-logKir!I$1104)-0.5*(SLir!I368+SLir!I$1104)*(logHir!I368-logHir!I$1104)-0.5*(SLir!I368+SLir!I$1104)*(logQir!I368-logQir!I$1104),0)</f>
        <v>0.18264458375072459</v>
      </c>
    </row>
    <row r="369" spans="1:9" x14ac:dyDescent="0.15">
      <c r="A369" s="1">
        <v>16</v>
      </c>
      <c r="B369" s="1" t="s">
        <v>64</v>
      </c>
      <c r="C369" s="1">
        <v>21</v>
      </c>
      <c r="D369" s="1" t="s">
        <v>154</v>
      </c>
      <c r="E369" s="6">
        <f>IF(logVir!E369&lt;&gt;0,logVir!E369-logVir!E$1105-0.5*(SKir!E369+SKir!E$1105)*(logKir!E369-logKir!E$1105)-0.5*(SLir!E369+SLir!E$1105)*(logHir!E369-logHir!E$1105)-0.5*(SLir!E369+SLir!E$1105)*(logQir!E369-logQir!E$1105),0)</f>
        <v>-0.66295935793179173</v>
      </c>
      <c r="F369" s="6">
        <f>IF(logVir!F369&lt;&gt;0,logVir!F369-logVir!F$1105-0.5*(SKir!F369+SKir!F$1105)*(logKir!F369-logKir!F$1105)-0.5*(SLir!F369+SLir!F$1105)*(logHir!F369-logHir!F$1105)-0.5*(SLir!F369+SLir!F$1105)*(logQir!F369-logQir!F$1105),0)</f>
        <v>-0.2203314890019421</v>
      </c>
      <c r="G369" s="6">
        <f>IF(logVir!G369&lt;&gt;0,logVir!G369-logVir!G$1105-0.5*(SKir!G369+SKir!G$1105)*(logKir!G369-logKir!G$1105)-0.5*(SLir!G369+SLir!G$1105)*(logHir!G369-logHir!G$1105)-0.5*(SLir!G369+SLir!G$1105)*(logQir!G369-logQir!G$1105),0)</f>
        <v>-3.8050251329746106E-2</v>
      </c>
      <c r="H369" s="6">
        <f>IF(logVir!H369&lt;&gt;0,logVir!H369-logVir!H$1105-0.5*(SKir!H369+SKir!H$1105)*(logKir!H369-logKir!H$1105)-0.5*(SLir!H369+SLir!H$1105)*(logHir!H369-logHir!H$1105)-0.5*(SLir!H369+SLir!H$1105)*(logQir!H369-logQir!H$1105),0)</f>
        <v>-5.9673337253451128E-2</v>
      </c>
      <c r="I369" s="6">
        <f>IF(logVir!I369&lt;&gt;0,logVir!I369-logVir!I$1105-0.5*(SKir!I369+SKir!I$1105)*(logKir!I369-logKir!I$1105)-0.5*(SLir!I369+SLir!I$1105)*(logHir!I369-logHir!I$1105)-0.5*(SLir!I369+SLir!I$1105)*(logQir!I369-logQir!I$1105),0)</f>
        <v>-8.2184083453507681E-2</v>
      </c>
    </row>
    <row r="370" spans="1:9" x14ac:dyDescent="0.15">
      <c r="A370" s="1">
        <v>16</v>
      </c>
      <c r="B370" s="1" t="s">
        <v>15</v>
      </c>
      <c r="C370" s="1">
        <v>22</v>
      </c>
      <c r="D370" s="1" t="s">
        <v>146</v>
      </c>
      <c r="E370" s="6">
        <f>IF(logVir!E370&lt;&gt;0,logVir!E370-logVir!E$1106-0.5*(SKir!E370+SKir!E$1106)*(logKir!E370-logKir!E$1106)-0.5*(SLir!E370+SLir!E$1106)*(logHir!E370-logHir!E$1106)-0.5*(SLir!E370+SLir!E$1106)*(logQir!E370-logQir!E$1106),0)</f>
        <v>0.1156920904448076</v>
      </c>
      <c r="F370" s="6">
        <f>IF(logVir!F370&lt;&gt;0,logVir!F370-logVir!F$1106-0.5*(SKir!F370+SKir!F$1106)*(logKir!F370-logKir!F$1106)-0.5*(SLir!F370+SLir!F$1106)*(logHir!F370-logHir!F$1106)-0.5*(SLir!F370+SLir!F$1106)*(logQir!F370-logQir!F$1106),0)</f>
        <v>6.4826555589632934E-2</v>
      </c>
      <c r="G370" s="6">
        <f>IF(logVir!G370&lt;&gt;0,logVir!G370-logVir!G$1106-0.5*(SKir!G370+SKir!G$1106)*(logKir!G370-logKir!G$1106)-0.5*(SLir!G370+SLir!G$1106)*(logHir!G370-logHir!G$1106)-0.5*(SLir!G370+SLir!G$1106)*(logQir!G370-logQir!G$1106),0)</f>
        <v>-2.8487097587141172E-2</v>
      </c>
      <c r="H370" s="6">
        <f>IF(logVir!H370&lt;&gt;0,logVir!H370-logVir!H$1106-0.5*(SKir!H370+SKir!H$1106)*(logKir!H370-logKir!H$1106)-0.5*(SLir!H370+SLir!H$1106)*(logHir!H370-logHir!H$1106)-0.5*(SLir!H370+SLir!H$1106)*(logQir!H370-logQir!H$1106),0)</f>
        <v>-2.1554308270938367E-2</v>
      </c>
      <c r="I370" s="6">
        <f>IF(logVir!I370&lt;&gt;0,logVir!I370-logVir!I$1106-0.5*(SKir!I370+SKir!I$1106)*(logKir!I370-logKir!I$1106)-0.5*(SLir!I370+SLir!I$1106)*(logHir!I370-logHir!I$1106)-0.5*(SLir!I370+SLir!I$1106)*(logQir!I370-logQir!I$1106),0)</f>
        <v>-8.8660687262868618E-3</v>
      </c>
    </row>
    <row r="371" spans="1:9" x14ac:dyDescent="0.15">
      <c r="A371" s="1">
        <v>16</v>
      </c>
      <c r="B371" s="1" t="s">
        <v>15</v>
      </c>
      <c r="C371" s="1">
        <v>23</v>
      </c>
      <c r="D371" s="1" t="s">
        <v>167</v>
      </c>
      <c r="E371" s="6">
        <f>IF(logVir!E371&lt;&gt;0,logVir!E371-logVir!E$1107-0.5*(SKir!E371+SKir!E$1107)*(logKir!E371-logKir!E$1107)-0.5*(SLir!E371+SLir!E$1107)*(logHir!E371-logHir!E$1107)-0.5*(SLir!E371+SLir!E$1107)*(logQir!E371-logQir!E$1107),0)</f>
        <v>-5.2556071053982648E-2</v>
      </c>
      <c r="F371" s="6">
        <f>IF(logVir!F371&lt;&gt;0,logVir!F371-logVir!F$1107-0.5*(SKir!F371+SKir!F$1107)*(logKir!F371-logKir!F$1107)-0.5*(SLir!F371+SLir!F$1107)*(logHir!F371-logHir!F$1107)-0.5*(SLir!F371+SLir!F$1107)*(logQir!F371-logQir!F$1107),0)</f>
        <v>2.1251959447940488E-2</v>
      </c>
      <c r="G371" s="6">
        <f>IF(logVir!G371&lt;&gt;0,logVir!G371-logVir!G$1107-0.5*(SKir!G371+SKir!G$1107)*(logKir!G371-logKir!G$1107)-0.5*(SLir!G371+SLir!G$1107)*(logHir!G371-logHir!G$1107)-0.5*(SLir!G371+SLir!G$1107)*(logQir!G371-logQir!G$1107),0)</f>
        <v>-1.2602419494369844E-2</v>
      </c>
      <c r="H371" s="6">
        <f>IF(logVir!H371&lt;&gt;0,logVir!H371-logVir!H$1107-0.5*(SKir!H371+SKir!H$1107)*(logKir!H371-logKir!H$1107)-0.5*(SLir!H371+SLir!H$1107)*(logHir!H371-logHir!H$1107)-0.5*(SLir!H371+SLir!H$1107)*(logQir!H371-logQir!H$1107),0)</f>
        <v>-6.6753758696893629E-4</v>
      </c>
      <c r="I371" s="6">
        <f>IF(logVir!I371&lt;&gt;0,logVir!I371-logVir!I$1107-0.5*(SKir!I371+SKir!I$1107)*(logKir!I371-logKir!I$1107)-0.5*(SLir!I371+SLir!I$1107)*(logHir!I371-logHir!I$1107)-0.5*(SLir!I371+SLir!I$1107)*(logQir!I371-logQir!I$1107),0)</f>
        <v>-1.1341831089902311E-2</v>
      </c>
    </row>
    <row r="372" spans="1:9" x14ac:dyDescent="0.15">
      <c r="A372" s="1">
        <v>17</v>
      </c>
      <c r="B372" s="1" t="s">
        <v>65</v>
      </c>
      <c r="C372" s="1">
        <v>1</v>
      </c>
      <c r="D372" s="1" t="s">
        <v>147</v>
      </c>
      <c r="E372" s="6">
        <f>IF(logVir!E372&lt;&gt;0,logVir!E372-logVir!E$1085-0.5*(SKir!E372+SKir!E$1085)*(logKir!E372-logKir!E$1085)-0.5*(SLir!E372+SLir!E$1085)*(logHir!E372-logHir!E$1085)-0.5*(SLir!E372+SLir!E$1085)*(logQir!E372-logQir!E$1085),0)</f>
        <v>-0.19218965753059694</v>
      </c>
      <c r="F372" s="6">
        <f>IF(logVir!F372&lt;&gt;0,logVir!F372-logVir!F$1085-0.5*(SKir!F372+SKir!F$1085)*(logKir!F372-logKir!F$1085)-0.5*(SLir!F372+SLir!F$1085)*(logHir!F372-logHir!F$1085)-0.5*(SLir!F372+SLir!F$1085)*(logQir!F372-logQir!F$1085),0)</f>
        <v>-9.6582556064023814E-2</v>
      </c>
      <c r="G372" s="6">
        <f>IF(logVir!G372&lt;&gt;0,logVir!G372-logVir!G$1085-0.5*(SKir!G372+SKir!G$1085)*(logKir!G372-logKir!G$1085)-0.5*(SLir!G372+SLir!G$1085)*(logHir!G372-logHir!G$1085)-0.5*(SLir!G372+SLir!G$1085)*(logQir!G372-logQir!G$1085),0)</f>
        <v>-6.4921899241740411E-2</v>
      </c>
      <c r="H372" s="6">
        <f>IF(logVir!H372&lt;&gt;0,logVir!H372-logVir!H$1085-0.5*(SKir!H372+SKir!H$1085)*(logKir!H372-logKir!H$1085)-0.5*(SLir!H372+SLir!H$1085)*(logHir!H372-logHir!H$1085)-0.5*(SLir!H372+SLir!H$1085)*(logQir!H372-logQir!H$1085),0)</f>
        <v>-0.25607460238173319</v>
      </c>
      <c r="I372" s="6">
        <f>IF(logVir!I372&lt;&gt;0,logVir!I372-logVir!I$1085-0.5*(SKir!I372+SKir!I$1085)*(logKir!I372-logKir!I$1085)-0.5*(SLir!I372+SLir!I$1085)*(logHir!I372-logHir!I$1085)-0.5*(SLir!I372+SLir!I$1085)*(logQir!I372-logQir!I$1085),0)</f>
        <v>-0.17764352764762176</v>
      </c>
    </row>
    <row r="373" spans="1:9" x14ac:dyDescent="0.15">
      <c r="A373" s="1">
        <v>17</v>
      </c>
      <c r="B373" s="1" t="s">
        <v>65</v>
      </c>
      <c r="C373" s="1">
        <v>2</v>
      </c>
      <c r="D373" s="1" t="s">
        <v>148</v>
      </c>
      <c r="E373" s="6">
        <f>IF(logVir!E373&lt;&gt;0,logVir!E373-logVir!E$1086-0.5*(SKir!E373+SKir!E$1086)*(logKir!E373-logKir!E$1086)-0.5*(SLir!E373+SLir!E$1086)*(logHir!E373-logHir!E$1086)-0.5*(SLir!E373+SLir!E$1086)*(logQir!E373-logQir!E$1086),0)</f>
        <v>0.77635609637708691</v>
      </c>
      <c r="F373" s="6">
        <f>IF(logVir!F373&lt;&gt;0,logVir!F373-logVir!F$1086-0.5*(SKir!F373+SKir!F$1086)*(logKir!F373-logKir!F$1086)-0.5*(SLir!F373+SLir!F$1086)*(logHir!F373-logHir!F$1086)-0.5*(SLir!F373+SLir!F$1086)*(logQir!F373-logQir!F$1086),0)</f>
        <v>0.17569762068377065</v>
      </c>
      <c r="G373" s="6">
        <f>IF(logVir!G373&lt;&gt;0,logVir!G373-logVir!G$1086-0.5*(SKir!G373+SKir!G$1086)*(logKir!G373-logKir!G$1086)-0.5*(SLir!G373+SLir!G$1086)*(logHir!G373-logHir!G$1086)-0.5*(SLir!G373+SLir!G$1086)*(logQir!G373-logQir!G$1086),0)</f>
        <v>0.35166484206021287</v>
      </c>
      <c r="H373" s="6">
        <f>IF(logVir!H373&lt;&gt;0,logVir!H373-logVir!H$1086-0.5*(SKir!H373+SKir!H$1086)*(logKir!H373-logKir!H$1086)-0.5*(SLir!H373+SLir!H$1086)*(logHir!H373-logHir!H$1086)-0.5*(SLir!H373+SLir!H$1086)*(logQir!H373-logQir!H$1086),0)</f>
        <v>0.28563882970656079</v>
      </c>
      <c r="I373" s="6">
        <f>IF(logVir!I373&lt;&gt;0,logVir!I373-logVir!I$1086-0.5*(SKir!I373+SKir!I$1086)*(logKir!I373-logKir!I$1086)-0.5*(SLir!I373+SLir!I$1086)*(logHir!I373-logHir!I$1086)-0.5*(SLir!I373+SLir!I$1086)*(logQir!I373-logQir!I$1086),0)</f>
        <v>1.9363983207534852E-2</v>
      </c>
    </row>
    <row r="374" spans="1:9" x14ac:dyDescent="0.15">
      <c r="A374" s="1">
        <v>17</v>
      </c>
      <c r="B374" s="1" t="s">
        <v>115</v>
      </c>
      <c r="C374" s="1">
        <v>3</v>
      </c>
      <c r="D374" s="1" t="s">
        <v>155</v>
      </c>
      <c r="E374" s="6">
        <f>IF(logVir!E374&lt;&gt;0,logVir!E374-logVir!E$1087-0.5*(SKir!E374+SKir!E$1087)*(logKir!E374-logKir!E$1087)-0.5*(SLir!E374+SLir!E$1087)*(logHir!E374-logHir!E$1087)-0.5*(SLir!E374+SLir!E$1087)*(logQir!E374-logQir!E$1087),0)</f>
        <v>0.73754246748310404</v>
      </c>
      <c r="F374" s="6">
        <f>IF(logVir!F374&lt;&gt;0,logVir!F374-logVir!F$1087-0.5*(SKir!F374+SKir!F$1087)*(logKir!F374-logKir!F$1087)-0.5*(SLir!F374+SLir!F$1087)*(logHir!F374-logHir!F$1087)-0.5*(SLir!F374+SLir!F$1087)*(logQir!F374-logQir!F$1087),0)</f>
        <v>0.88678830705883871</v>
      </c>
      <c r="G374" s="6">
        <f>IF(logVir!G374&lt;&gt;0,logVir!G374-logVir!G$1087-0.5*(SKir!G374+SKir!G$1087)*(logKir!G374-logKir!G$1087)-0.5*(SLir!G374+SLir!G$1087)*(logHir!G374-logHir!G$1087)-0.5*(SLir!G374+SLir!G$1087)*(logQir!G374-logQir!G$1087),0)</f>
        <v>0.80424237265629628</v>
      </c>
      <c r="H374" s="6">
        <f>IF(logVir!H374&lt;&gt;0,logVir!H374-logVir!H$1087-0.5*(SKir!H374+SKir!H$1087)*(logKir!H374-logKir!H$1087)-0.5*(SLir!H374+SLir!H$1087)*(logHir!H374-logHir!H$1087)-0.5*(SLir!H374+SLir!H$1087)*(logQir!H374-logQir!H$1087),0)</f>
        <v>0.72391915870389145</v>
      </c>
      <c r="I374" s="6">
        <f>IF(logVir!I374&lt;&gt;0,logVir!I374-logVir!I$1087-0.5*(SKir!I374+SKir!I$1087)*(logKir!I374-logKir!I$1087)-0.5*(SLir!I374+SLir!I$1087)*(logHir!I374-logHir!I$1087)-0.5*(SLir!I374+SLir!I$1087)*(logQir!I374-logQir!I$1087),0)</f>
        <v>0.49707479544884564</v>
      </c>
    </row>
    <row r="375" spans="1:9" x14ac:dyDescent="0.15">
      <c r="A375" s="1">
        <v>17</v>
      </c>
      <c r="B375" s="1" t="s">
        <v>115</v>
      </c>
      <c r="C375" s="1">
        <v>4</v>
      </c>
      <c r="D375" s="1" t="s">
        <v>156</v>
      </c>
      <c r="E375" s="6">
        <f>IF(logVir!E375&lt;&gt;0,logVir!E375-logVir!E$1088-0.5*(SKir!E375+SKir!E$1088)*(logKir!E375-logKir!E$1088)-0.5*(SLir!E375+SLir!E$1088)*(logHir!E375-logHir!E$1088)-0.5*(SLir!E375+SLir!E$1088)*(logQir!E375-logQir!E$1088),0)</f>
        <v>9.405674896553308E-2</v>
      </c>
      <c r="F375" s="6">
        <f>IF(logVir!F375&lt;&gt;0,logVir!F375-logVir!F$1088-0.5*(SKir!F375+SKir!F$1088)*(logKir!F375-logKir!F$1088)-0.5*(SLir!F375+SLir!F$1088)*(logHir!F375-logHir!F$1088)-0.5*(SLir!F375+SLir!F$1088)*(logQir!F375-logQir!F$1088),0)</f>
        <v>0.23002972673594907</v>
      </c>
      <c r="G375" s="6">
        <f>IF(logVir!G375&lt;&gt;0,logVir!G375-logVir!G$1088-0.5*(SKir!G375+SKir!G$1088)*(logKir!G375-logKir!G$1088)-0.5*(SLir!G375+SLir!G$1088)*(logHir!G375-logHir!G$1088)-0.5*(SLir!G375+SLir!G$1088)*(logQir!G375-logQir!G$1088),0)</f>
        <v>0.28317147689725936</v>
      </c>
      <c r="H375" s="6">
        <f>IF(logVir!H375&lt;&gt;0,logVir!H375-logVir!H$1088-0.5*(SKir!H375+SKir!H$1088)*(logKir!H375-logKir!H$1088)-0.5*(SLir!H375+SLir!H$1088)*(logHir!H375-logHir!H$1088)-0.5*(SLir!H375+SLir!H$1088)*(logQir!H375-logQir!H$1088),0)</f>
        <v>0.16707515122998423</v>
      </c>
      <c r="I375" s="6">
        <f>IF(logVir!I375&lt;&gt;0,logVir!I375-logVir!I$1088-0.5*(SKir!I375+SKir!I$1088)*(logKir!I375-logKir!I$1088)-0.5*(SLir!I375+SLir!I$1088)*(logHir!I375-logHir!I$1088)-0.5*(SLir!I375+SLir!I$1088)*(logQir!I375-logQir!I$1088),0)</f>
        <v>2.6909040674247313E-2</v>
      </c>
    </row>
    <row r="376" spans="1:9" x14ac:dyDescent="0.15">
      <c r="A376" s="1">
        <v>17</v>
      </c>
      <c r="B376" s="1" t="s">
        <v>115</v>
      </c>
      <c r="C376" s="1">
        <v>5</v>
      </c>
      <c r="D376" s="1" t="s">
        <v>157</v>
      </c>
      <c r="E376" s="6">
        <f>IF(logVir!E376&lt;&gt;0,logVir!E376-logVir!E$1089-0.5*(SKir!E376+SKir!E$1089)*(logKir!E376-logKir!E$1089)-0.5*(SLir!E376+SLir!E$1089)*(logHir!E376-logHir!E$1089)-0.5*(SLir!E376+SLir!E$1089)*(logQir!E376-logQir!E$1089),0)</f>
        <v>-0.28700062714994895</v>
      </c>
      <c r="F376" s="6">
        <f>IF(logVir!F376&lt;&gt;0,logVir!F376-logVir!F$1089-0.5*(SKir!F376+SKir!F$1089)*(logKir!F376-logKir!F$1089)-0.5*(SLir!F376+SLir!F$1089)*(logHir!F376-logHir!F$1089)-0.5*(SLir!F376+SLir!F$1089)*(logQir!F376-logQir!F$1089),0)</f>
        <v>0.10847559976811491</v>
      </c>
      <c r="G376" s="6">
        <f>IF(logVir!G376&lt;&gt;0,logVir!G376-logVir!G$1089-0.5*(SKir!G376+SKir!G$1089)*(logKir!G376-logKir!G$1089)-0.5*(SLir!G376+SLir!G$1089)*(logHir!G376-logHir!G$1089)-0.5*(SLir!G376+SLir!G$1089)*(logQir!G376-logQir!G$1089),0)</f>
        <v>-4.4307929296166185E-2</v>
      </c>
      <c r="H376" s="6">
        <f>IF(logVir!H376&lt;&gt;0,logVir!H376-logVir!H$1089-0.5*(SKir!H376+SKir!H$1089)*(logKir!H376-logKir!H$1089)-0.5*(SLir!H376+SLir!H$1089)*(logHir!H376-logHir!H$1089)-0.5*(SLir!H376+SLir!H$1089)*(logQir!H376-logQir!H$1089),0)</f>
        <v>-0.24978477393652601</v>
      </c>
      <c r="I376" s="6">
        <f>IF(logVir!I376&lt;&gt;0,logVir!I376-logVir!I$1089-0.5*(SKir!I376+SKir!I$1089)*(logKir!I376-logKir!I$1089)-0.5*(SLir!I376+SLir!I$1089)*(logHir!I376-logHir!I$1089)-0.5*(SLir!I376+SLir!I$1089)*(logQir!I376-logQir!I$1089),0)</f>
        <v>-0.30890462783577344</v>
      </c>
    </row>
    <row r="377" spans="1:9" x14ac:dyDescent="0.15">
      <c r="A377" s="1">
        <v>17</v>
      </c>
      <c r="B377" s="1" t="s">
        <v>115</v>
      </c>
      <c r="C377" s="1">
        <v>6</v>
      </c>
      <c r="D377" s="1" t="s">
        <v>49</v>
      </c>
      <c r="E377" s="6">
        <f>IF(logVir!E377&lt;&gt;0,logVir!E377-logVir!E$1090-0.5*(SKir!E377+SKir!E$1090)*(logKir!E377-logKir!E$1090)-0.5*(SLir!E377+SLir!E$1090)*(logHir!E377-logHir!E$1090)-0.5*(SLir!E377+SLir!E$1090)*(logQir!E377-logQir!E$1090),0)</f>
        <v>-0.33145835313490934</v>
      </c>
      <c r="F377" s="6">
        <f>IF(logVir!F377&lt;&gt;0,logVir!F377-logVir!F$1090-0.5*(SKir!F377+SKir!F$1090)*(logKir!F377-logKir!F$1090)-0.5*(SLir!F377+SLir!F$1090)*(logHir!F377-logHir!F$1090)-0.5*(SLir!F377+SLir!F$1090)*(logQir!F377-logQir!F$1090),0)</f>
        <v>-0.17495542181860518</v>
      </c>
      <c r="G377" s="6">
        <f>IF(logVir!G377&lt;&gt;0,logVir!G377-logVir!G$1090-0.5*(SKir!G377+SKir!G$1090)*(logKir!G377-logKir!G$1090)-0.5*(SLir!G377+SLir!G$1090)*(logHir!G377-logHir!G$1090)-0.5*(SLir!G377+SLir!G$1090)*(logQir!G377-logQir!G$1090),0)</f>
        <v>0.63367856373207376</v>
      </c>
      <c r="H377" s="6">
        <f>IF(logVir!H377&lt;&gt;0,logVir!H377-logVir!H$1090-0.5*(SKir!H377+SKir!H$1090)*(logKir!H377-logKir!H$1090)-0.5*(SLir!H377+SLir!H$1090)*(logHir!H377-logHir!H$1090)-0.5*(SLir!H377+SLir!H$1090)*(logQir!H377-logQir!H$1090),0)</f>
        <v>0.91265667743066503</v>
      </c>
      <c r="I377" s="6">
        <f>IF(logVir!I377&lt;&gt;0,logVir!I377-logVir!I$1090-0.5*(SKir!I377+SKir!I$1090)*(logKir!I377-logKir!I$1090)-0.5*(SLir!I377+SLir!I$1090)*(logHir!I377-logHir!I$1090)-0.5*(SLir!I377+SLir!I$1090)*(logQir!I377-logQir!I$1090),0)</f>
        <v>0.70039344255133473</v>
      </c>
    </row>
    <row r="378" spans="1:9" x14ac:dyDescent="0.15">
      <c r="A378" s="1">
        <v>17</v>
      </c>
      <c r="B378" s="1" t="s">
        <v>115</v>
      </c>
      <c r="C378" s="1">
        <v>7</v>
      </c>
      <c r="D378" s="1" t="s">
        <v>158</v>
      </c>
      <c r="E378" s="6">
        <f>IF(logVir!E378&lt;&gt;0,logVir!E378-logVir!E$1091-0.5*(SKir!E378+SKir!E$1091)*(logKir!E378-logKir!E$1091)-0.5*(SLir!E378+SLir!E$1091)*(logHir!E378-logHir!E$1091)-0.5*(SLir!E378+SLir!E$1091)*(logQir!E378-logQir!E$1091),0)</f>
        <v>0.16370089684888553</v>
      </c>
      <c r="F378" s="6">
        <f>IF(logVir!F378&lt;&gt;0,logVir!F378-logVir!F$1091-0.5*(SKir!F378+SKir!F$1091)*(logKir!F378-logKir!F$1091)-0.5*(SLir!F378+SLir!F$1091)*(logHir!F378-logHir!F$1091)-0.5*(SLir!F378+SLir!F$1091)*(logQir!F378-logQir!F$1091),0)</f>
        <v>-0.68683331858352625</v>
      </c>
      <c r="G378" s="6">
        <f>IF(logVir!G378&lt;&gt;0,logVir!G378-logVir!G$1091-0.5*(SKir!G378+SKir!G$1091)*(logKir!G378-logKir!G$1091)-0.5*(SLir!G378+SLir!G$1091)*(logHir!G378-logHir!G$1091)-0.5*(SLir!G378+SLir!G$1091)*(logQir!G378-logQir!G$1091),0)</f>
        <v>-0.21802567350008087</v>
      </c>
      <c r="H378" s="6">
        <f>IF(logVir!H378&lt;&gt;0,logVir!H378-logVir!H$1091-0.5*(SKir!H378+SKir!H$1091)*(logKir!H378-logKir!H$1091)-0.5*(SLir!H378+SLir!H$1091)*(logHir!H378-logHir!H$1091)-0.5*(SLir!H378+SLir!H$1091)*(logQir!H378-logQir!H$1091),0)</f>
        <v>4.7424242241762851E-2</v>
      </c>
      <c r="I378" s="6">
        <f>IF(logVir!I378&lt;&gt;0,logVir!I378-logVir!I$1091-0.5*(SKir!I378+SKir!I$1091)*(logKir!I378-logKir!I$1091)-0.5*(SLir!I378+SLir!I$1091)*(logHir!I378-logHir!I$1091)-0.5*(SLir!I378+SLir!I$1091)*(logQir!I378-logQir!I$1091),0)</f>
        <v>-0.62169551444365667</v>
      </c>
    </row>
    <row r="379" spans="1:9" x14ac:dyDescent="0.15">
      <c r="A379" s="1">
        <v>17</v>
      </c>
      <c r="B379" s="1" t="s">
        <v>115</v>
      </c>
      <c r="C379" s="1">
        <v>8</v>
      </c>
      <c r="D379" s="1" t="s">
        <v>159</v>
      </c>
      <c r="E379" s="6">
        <f>IF(logVir!E379&lt;&gt;0,logVir!E379-logVir!E$1092-0.5*(SKir!E379+SKir!E$1092)*(logKir!E379-logKir!E$1092)-0.5*(SLir!E379+SLir!E$1092)*(logHir!E379-logHir!E$1092)-0.5*(SLir!E379+SLir!E$1092)*(logQir!E379-logQir!E$1092),0)</f>
        <v>-0.20585761007346029</v>
      </c>
      <c r="F379" s="6">
        <f>IF(logVir!F379&lt;&gt;0,logVir!F379-logVir!F$1092-0.5*(SKir!F379+SKir!F$1092)*(logKir!F379-logKir!F$1092)-0.5*(SLir!F379+SLir!F$1092)*(logHir!F379-logHir!F$1092)-0.5*(SLir!F379+SLir!F$1092)*(logQir!F379-logQir!F$1092),0)</f>
        <v>-0.26798588256645883</v>
      </c>
      <c r="G379" s="6">
        <f>IF(logVir!G379&lt;&gt;0,logVir!G379-logVir!G$1092-0.5*(SKir!G379+SKir!G$1092)*(logKir!G379-logKir!G$1092)-0.5*(SLir!G379+SLir!G$1092)*(logHir!G379-logHir!G$1092)-0.5*(SLir!G379+SLir!G$1092)*(logQir!G379-logQir!G$1092),0)</f>
        <v>-0.24625010147629239</v>
      </c>
      <c r="H379" s="6">
        <f>IF(logVir!H379&lt;&gt;0,logVir!H379-logVir!H$1092-0.5*(SKir!H379+SKir!H$1092)*(logKir!H379-logKir!H$1092)-0.5*(SLir!H379+SLir!H$1092)*(logHir!H379-logHir!H$1092)-0.5*(SLir!H379+SLir!H$1092)*(logQir!H379-logQir!H$1092),0)</f>
        <v>-0.24181225297539863</v>
      </c>
      <c r="I379" s="6">
        <f>IF(logVir!I379&lt;&gt;0,logVir!I379-logVir!I$1092-0.5*(SKir!I379+SKir!I$1092)*(logKir!I379-logKir!I$1092)-0.5*(SLir!I379+SLir!I$1092)*(logHir!I379-logHir!I$1092)-0.5*(SLir!I379+SLir!I$1092)*(logQir!I379-logQir!I$1092),0)</f>
        <v>-0.43777245529464376</v>
      </c>
    </row>
    <row r="380" spans="1:9" x14ac:dyDescent="0.15">
      <c r="A380" s="1">
        <v>17</v>
      </c>
      <c r="B380" s="1" t="s">
        <v>115</v>
      </c>
      <c r="C380" s="1">
        <v>9</v>
      </c>
      <c r="D380" s="1" t="s">
        <v>160</v>
      </c>
      <c r="E380" s="6">
        <f>IF(logVir!E380&lt;&gt;0,logVir!E380-logVir!E$1093-0.5*(SKir!E380+SKir!E$1093)*(logKir!E380-logKir!E$1093)-0.5*(SLir!E380+SLir!E$1093)*(logHir!E380-logHir!E$1093)-0.5*(SLir!E380+SLir!E$1093)*(logQir!E380-logQir!E$1093),0)</f>
        <v>-0.30201004063336545</v>
      </c>
      <c r="F380" s="6">
        <f>IF(logVir!F380&lt;&gt;0,logVir!F380-logVir!F$1093-0.5*(SKir!F380+SKir!F$1093)*(logKir!F380-logKir!F$1093)-0.5*(SLir!F380+SLir!F$1093)*(logHir!F380-logHir!F$1093)-0.5*(SLir!F380+SLir!F$1093)*(logQir!F380-logQir!F$1093),0)</f>
        <v>-0.39576754606261311</v>
      </c>
      <c r="G380" s="6">
        <f>IF(logVir!G380&lt;&gt;0,logVir!G380-logVir!G$1093-0.5*(SKir!G380+SKir!G$1093)*(logKir!G380-logKir!G$1093)-0.5*(SLir!G380+SLir!G$1093)*(logHir!G380-logHir!G$1093)-0.5*(SLir!G380+SLir!G$1093)*(logQir!G380-logQir!G$1093),0)</f>
        <v>-0.19014264901809561</v>
      </c>
      <c r="H380" s="6">
        <f>IF(logVir!H380&lt;&gt;0,logVir!H380-logVir!H$1093-0.5*(SKir!H380+SKir!H$1093)*(logKir!H380-logKir!H$1093)-0.5*(SLir!H380+SLir!H$1093)*(logHir!H380-logHir!H$1093)-0.5*(SLir!H380+SLir!H$1093)*(logQir!H380-logQir!H$1093),0)</f>
        <v>1.3953358748785349E-2</v>
      </c>
      <c r="I380" s="6">
        <f>IF(logVir!I380&lt;&gt;0,logVir!I380-logVir!I$1093-0.5*(SKir!I380+SKir!I$1093)*(logKir!I380-logKir!I$1093)-0.5*(SLir!I380+SLir!I$1093)*(logHir!I380-logHir!I$1093)-0.5*(SLir!I380+SLir!I$1093)*(logQir!I380-logQir!I$1093),0)</f>
        <v>1.0930815588904998E-2</v>
      </c>
    </row>
    <row r="381" spans="1:9" x14ac:dyDescent="0.15">
      <c r="A381" s="1">
        <v>17</v>
      </c>
      <c r="B381" s="1" t="s">
        <v>115</v>
      </c>
      <c r="C381" s="1">
        <v>10</v>
      </c>
      <c r="D381" s="1" t="s">
        <v>161</v>
      </c>
      <c r="E381" s="6">
        <f>IF(logVir!E381&lt;&gt;0,logVir!E381-logVir!E$1094-0.5*(SKir!E381+SKir!E$1094)*(logKir!E381-logKir!E$1094)-0.5*(SLir!E381+SLir!E$1094)*(logHir!E381-logHir!E$1094)-0.5*(SLir!E381+SLir!E$1094)*(logQir!E381-logQir!E$1094),0)</f>
        <v>-9.9561372219342983E-2</v>
      </c>
      <c r="F381" s="6">
        <f>IF(logVir!F381&lt;&gt;0,logVir!F381-logVir!F$1094-0.5*(SKir!F381+SKir!F$1094)*(logKir!F381-logKir!F$1094)-0.5*(SLir!F381+SLir!F$1094)*(logHir!F381-logHir!F$1094)-0.5*(SLir!F381+SLir!F$1094)*(logQir!F381-logQir!F$1094),0)</f>
        <v>-0.13906847226765673</v>
      </c>
      <c r="G381" s="6">
        <f>IF(logVir!G381&lt;&gt;0,logVir!G381-logVir!G$1094-0.5*(SKir!G381+SKir!G$1094)*(logKir!G381-logKir!G$1094)-0.5*(SLir!G381+SLir!G$1094)*(logHir!G381-logHir!G$1094)-0.5*(SLir!G381+SLir!G$1094)*(logQir!G381-logQir!G$1094),0)</f>
        <v>-0.12885168024252011</v>
      </c>
      <c r="H381" s="6">
        <f>IF(logVir!H381&lt;&gt;0,logVir!H381-logVir!H$1094-0.5*(SKir!H381+SKir!H$1094)*(logKir!H381-logKir!H$1094)-0.5*(SLir!H381+SLir!H$1094)*(logHir!H381-logHir!H$1094)-0.5*(SLir!H381+SLir!H$1094)*(logQir!H381-logQir!H$1094),0)</f>
        <v>-0.23049198253960398</v>
      </c>
      <c r="I381" s="6">
        <f>IF(logVir!I381&lt;&gt;0,logVir!I381-logVir!I$1094-0.5*(SKir!I381+SKir!I$1094)*(logKir!I381-logKir!I$1094)-0.5*(SLir!I381+SLir!I$1094)*(logHir!I381-logHir!I$1094)-0.5*(SLir!I381+SLir!I$1094)*(logQir!I381-logQir!I$1094),0)</f>
        <v>-0.11984749020283422</v>
      </c>
    </row>
    <row r="382" spans="1:9" x14ac:dyDescent="0.15">
      <c r="A382" s="1">
        <v>17</v>
      </c>
      <c r="B382" s="1" t="s">
        <v>115</v>
      </c>
      <c r="C382" s="1">
        <v>11</v>
      </c>
      <c r="D382" s="1" t="s">
        <v>162</v>
      </c>
      <c r="E382" s="6">
        <f>IF(logVir!E382&lt;&gt;0,logVir!E382-logVir!E$1095-0.5*(SKir!E382+SKir!E$1095)*(logKir!E382-logKir!E$1095)-0.5*(SLir!E382+SLir!E$1095)*(logHir!E382-logHir!E$1095)-0.5*(SLir!E382+SLir!E$1095)*(logQir!E382-logQir!E$1095),0)</f>
        <v>0.39481190825734791</v>
      </c>
      <c r="F382" s="6">
        <f>IF(logVir!F382&lt;&gt;0,logVir!F382-logVir!F$1095-0.5*(SKir!F382+SKir!F$1095)*(logKir!F382-logKir!F$1095)-0.5*(SLir!F382+SLir!F$1095)*(logHir!F382-logHir!F$1095)-0.5*(SLir!F382+SLir!F$1095)*(logQir!F382-logQir!F$1095),0)</f>
        <v>8.3810168279680006E-2</v>
      </c>
      <c r="G382" s="6">
        <f>IF(logVir!G382&lt;&gt;0,logVir!G382-logVir!G$1095-0.5*(SKir!G382+SKir!G$1095)*(logKir!G382-logKir!G$1095)-0.5*(SLir!G382+SLir!G$1095)*(logHir!G382-logHir!G$1095)-0.5*(SLir!G382+SLir!G$1095)*(logQir!G382-logQir!G$1095),0)</f>
        <v>8.2774489955957792E-2</v>
      </c>
      <c r="H382" s="6">
        <f>IF(logVir!H382&lt;&gt;0,logVir!H382-logVir!H$1095-0.5*(SKir!H382+SKir!H$1095)*(logKir!H382-logKir!H$1095)-0.5*(SLir!H382+SLir!H$1095)*(logHir!H382-logHir!H$1095)-0.5*(SLir!H382+SLir!H$1095)*(logQir!H382-logQir!H$1095),0)</f>
        <v>-9.066959166276016E-2</v>
      </c>
      <c r="I382" s="6">
        <f>IF(logVir!I382&lt;&gt;0,logVir!I382-logVir!I$1095-0.5*(SKir!I382+SKir!I$1095)*(logKir!I382-logKir!I$1095)-0.5*(SLir!I382+SLir!I$1095)*(logHir!I382-logHir!I$1095)-0.5*(SLir!I382+SLir!I$1095)*(logQir!I382-logQir!I$1095),0)</f>
        <v>-0.1638400237991153</v>
      </c>
    </row>
    <row r="383" spans="1:9" x14ac:dyDescent="0.15">
      <c r="A383" s="1">
        <v>17</v>
      </c>
      <c r="B383" s="1" t="s">
        <v>115</v>
      </c>
      <c r="C383" s="1">
        <v>12</v>
      </c>
      <c r="D383" s="1" t="s">
        <v>163</v>
      </c>
      <c r="E383" s="6">
        <f>IF(logVir!E383&lt;&gt;0,logVir!E383-logVir!E$1096-0.5*(SKir!E383+SKir!E$1096)*(logKir!E383-logKir!E$1096)-0.5*(SLir!E383+SLir!E$1096)*(logHir!E383-logHir!E$1096)-0.5*(SLir!E383+SLir!E$1096)*(logQir!E383-logQir!E$1096),0)</f>
        <v>-0.20002683700021096</v>
      </c>
      <c r="F383" s="6">
        <f>IF(logVir!F383&lt;&gt;0,logVir!F383-logVir!F$1096-0.5*(SKir!F383+SKir!F$1096)*(logKir!F383-logKir!F$1096)-0.5*(SLir!F383+SLir!F$1096)*(logHir!F383-logHir!F$1096)-0.5*(SLir!F383+SLir!F$1096)*(logQir!F383-logQir!F$1096),0)</f>
        <v>-0.23460906602709686</v>
      </c>
      <c r="G383" s="6">
        <f>IF(logVir!G383&lt;&gt;0,logVir!G383-logVir!G$1096-0.5*(SKir!G383+SKir!G$1096)*(logKir!G383-logKir!G$1096)-0.5*(SLir!G383+SLir!G$1096)*(logHir!G383-logHir!G$1096)-0.5*(SLir!G383+SLir!G$1096)*(logQir!G383-logQir!G$1096),0)</f>
        <v>-2.7406859708933633E-2</v>
      </c>
      <c r="H383" s="6">
        <f>IF(logVir!H383&lt;&gt;0,logVir!H383-logVir!H$1096-0.5*(SKir!H383+SKir!H$1096)*(logKir!H383-logKir!H$1096)-0.5*(SLir!H383+SLir!H$1096)*(logHir!H383-logHir!H$1096)-0.5*(SLir!H383+SLir!H$1096)*(logQir!H383-logQir!H$1096),0)</f>
        <v>-0.25884780441995459</v>
      </c>
      <c r="I383" s="6">
        <f>IF(logVir!I383&lt;&gt;0,logVir!I383-logVir!I$1096-0.5*(SKir!I383+SKir!I$1096)*(logKir!I383-logKir!I$1096)-0.5*(SLir!I383+SLir!I$1096)*(logHir!I383-logHir!I$1096)-0.5*(SLir!I383+SLir!I$1096)*(logQir!I383-logQir!I$1096),0)</f>
        <v>3.5938147219563732E-2</v>
      </c>
    </row>
    <row r="384" spans="1:9" x14ac:dyDescent="0.15">
      <c r="A384" s="1">
        <v>17</v>
      </c>
      <c r="B384" s="1" t="s">
        <v>115</v>
      </c>
      <c r="C384" s="1">
        <v>13</v>
      </c>
      <c r="D384" s="1" t="s">
        <v>164</v>
      </c>
      <c r="E384" s="6">
        <f>IF(logVir!E384&lt;&gt;0,logVir!E384-logVir!E$1097-0.5*(SKir!E384+SKir!E$1097)*(logKir!E384-logKir!E$1097)-0.5*(SLir!E384+SLir!E$1097)*(logHir!E384-logHir!E$1097)-0.5*(SLir!E384+SLir!E$1097)*(logQir!E384-logQir!E$1097),0)</f>
        <v>-0.52484661165273172</v>
      </c>
      <c r="F384" s="6">
        <f>IF(logVir!F384&lt;&gt;0,logVir!F384-logVir!F$1097-0.5*(SKir!F384+SKir!F$1097)*(logKir!F384-logKir!F$1097)-0.5*(SLir!F384+SLir!F$1097)*(logHir!F384-logHir!F$1097)-0.5*(SLir!F384+SLir!F$1097)*(logQir!F384-logQir!F$1097),0)</f>
        <v>9.7743745055323142E-2</v>
      </c>
      <c r="G384" s="6">
        <f>IF(logVir!G384&lt;&gt;0,logVir!G384-logVir!G$1097-0.5*(SKir!G384+SKir!G$1097)*(logKir!G384-logKir!G$1097)-0.5*(SLir!G384+SLir!G$1097)*(logHir!G384-logHir!G$1097)-0.5*(SLir!G384+SLir!G$1097)*(logQir!G384-logQir!G$1097),0)</f>
        <v>0.15792762695378129</v>
      </c>
      <c r="H384" s="6">
        <f>IF(logVir!H384&lt;&gt;0,logVir!H384-logVir!H$1097-0.5*(SKir!H384+SKir!H$1097)*(logKir!H384-logKir!H$1097)-0.5*(SLir!H384+SLir!H$1097)*(logHir!H384-logHir!H$1097)-0.5*(SLir!H384+SLir!H$1097)*(logQir!H384-logQir!H$1097),0)</f>
        <v>-1.9910697749714809E-3</v>
      </c>
      <c r="I384" s="6">
        <f>IF(logVir!I384&lt;&gt;0,logVir!I384-logVir!I$1097-0.5*(SKir!I384+SKir!I$1097)*(logKir!I384-logKir!I$1097)-0.5*(SLir!I384+SLir!I$1097)*(logHir!I384-logHir!I$1097)-0.5*(SLir!I384+SLir!I$1097)*(logQir!I384-logQir!I$1097),0)</f>
        <v>0.20550842350799689</v>
      </c>
    </row>
    <row r="385" spans="1:9" x14ac:dyDescent="0.15">
      <c r="A385" s="1">
        <v>17</v>
      </c>
      <c r="B385" s="1" t="s">
        <v>115</v>
      </c>
      <c r="C385" s="1">
        <v>14</v>
      </c>
      <c r="D385" s="1" t="s">
        <v>165</v>
      </c>
      <c r="E385" s="6">
        <f>IF(logVir!E385&lt;&gt;0,logVir!E385-logVir!E$1098-0.5*(SKir!E385+SKir!E$1098)*(logKir!E385-logKir!E$1098)-0.5*(SLir!E385+SLir!E$1098)*(logHir!E385-logHir!E$1098)-0.5*(SLir!E385+SLir!E$1098)*(logQir!E385-logQir!E$1098),0)</f>
        <v>-1.0495731641585448</v>
      </c>
      <c r="F385" s="6">
        <f>IF(logVir!F385&lt;&gt;0,logVir!F385-logVir!F$1098-0.5*(SKir!F385+SKir!F$1098)*(logKir!F385-logKir!F$1098)-0.5*(SLir!F385+SLir!F$1098)*(logHir!F385-logHir!F$1098)-0.5*(SLir!F385+SLir!F$1098)*(logQir!F385-logQir!F$1098),0)</f>
        <v>-1.7444066900332853</v>
      </c>
      <c r="G385" s="6">
        <f>IF(logVir!G385&lt;&gt;0,logVir!G385-logVir!G$1098-0.5*(SKir!G385+SKir!G$1098)*(logKir!G385-logKir!G$1098)-0.5*(SLir!G385+SLir!G$1098)*(logHir!G385-logHir!G$1098)-0.5*(SLir!G385+SLir!G$1098)*(logQir!G385-logQir!G$1098),0)</f>
        <v>-0.90786942137175319</v>
      </c>
      <c r="H385" s="6">
        <f>IF(logVir!H385&lt;&gt;0,logVir!H385-logVir!H$1098-0.5*(SKir!H385+SKir!H$1098)*(logKir!H385-logKir!H$1098)-0.5*(SLir!H385+SLir!H$1098)*(logHir!H385-logHir!H$1098)-0.5*(SLir!H385+SLir!H$1098)*(logQir!H385-logQir!H$1098),0)</f>
        <v>-1.4293567733307195</v>
      </c>
      <c r="I385" s="6">
        <f>IF(logVir!I385&lt;&gt;0,logVir!I385-logVir!I$1098-0.5*(SKir!I385+SKir!I$1098)*(logKir!I385-logKir!I$1098)-0.5*(SLir!I385+SLir!I$1098)*(logHir!I385-logHir!I$1098)-0.5*(SLir!I385+SLir!I$1098)*(logQir!I385-logQir!I$1098),0)</f>
        <v>0.20556066249320773</v>
      </c>
    </row>
    <row r="386" spans="1:9" x14ac:dyDescent="0.15">
      <c r="A386" s="1">
        <v>17</v>
      </c>
      <c r="B386" s="1" t="s">
        <v>115</v>
      </c>
      <c r="C386" s="1">
        <v>15</v>
      </c>
      <c r="D386" s="1" t="s">
        <v>166</v>
      </c>
      <c r="E386" s="6">
        <f>IF(logVir!E386&lt;&gt;0,logVir!E386-logVir!E$1099-0.5*(SKir!E386+SKir!E$1099)*(logKir!E386-logKir!E$1099)-0.5*(SLir!E386+SLir!E$1099)*(logHir!E386-logHir!E$1099)-0.5*(SLir!E386+SLir!E$1099)*(logQir!E386-logQir!E$1099),0)</f>
        <v>3.2306691394305878E-2</v>
      </c>
      <c r="F386" s="6">
        <f>IF(logVir!F386&lt;&gt;0,logVir!F386-logVir!F$1099-0.5*(SKir!F386+SKir!F$1099)*(logKir!F386-logKir!F$1099)-0.5*(SLir!F386+SLir!F$1099)*(logHir!F386-logHir!F$1099)-0.5*(SLir!F386+SLir!F$1099)*(logQir!F386-logQir!F$1099),0)</f>
        <v>2.5183106645677029E-2</v>
      </c>
      <c r="G386" s="6">
        <f>IF(logVir!G386&lt;&gt;0,logVir!G386-logVir!G$1099-0.5*(SKir!G386+SKir!G$1099)*(logKir!G386-logKir!G$1099)-0.5*(SLir!G386+SLir!G$1099)*(logHir!G386-logHir!G$1099)-0.5*(SLir!G386+SLir!G$1099)*(logQir!G386-logQir!G$1099),0)</f>
        <v>9.6935166172945259E-2</v>
      </c>
      <c r="H386" s="6">
        <f>IF(logVir!H386&lt;&gt;0,logVir!H386-logVir!H$1099-0.5*(SKir!H386+SKir!H$1099)*(logKir!H386-logKir!H$1099)-0.5*(SLir!H386+SLir!H$1099)*(logHir!H386-logHir!H$1099)-0.5*(SLir!H386+SLir!H$1099)*(logQir!H386-logQir!H$1099),0)</f>
        <v>-5.9509660851433867E-2</v>
      </c>
      <c r="I386" s="6">
        <f>IF(logVir!I386&lt;&gt;0,logVir!I386-logVir!I$1099-0.5*(SKir!I386+SKir!I$1099)*(logKir!I386-logKir!I$1099)-0.5*(SLir!I386+SLir!I$1099)*(logHir!I386-logHir!I$1099)-0.5*(SLir!I386+SLir!I$1099)*(logQir!I386-logQir!I$1099),0)</f>
        <v>5.4396825459998285E-2</v>
      </c>
    </row>
    <row r="387" spans="1:9" x14ac:dyDescent="0.15">
      <c r="A387" s="1">
        <v>17</v>
      </c>
      <c r="B387" s="1" t="s">
        <v>65</v>
      </c>
      <c r="C387" s="1">
        <v>16</v>
      </c>
      <c r="D387" s="1" t="s">
        <v>149</v>
      </c>
      <c r="E387" s="6">
        <f>IF(logVir!E387&lt;&gt;0,logVir!E387-logVir!E$1100-0.5*(SKir!E387+SKir!E$1100)*(logKir!E387-logKir!E$1100)-0.5*(SLir!E387+SLir!E$1100)*(logHir!E387-logHir!E$1100)-0.5*(SLir!E387+SLir!E$1100)*(logQir!E387-logQir!E$1100),0)</f>
        <v>8.1946662329126757E-2</v>
      </c>
      <c r="F387" s="6">
        <f>IF(logVir!F387&lt;&gt;0,logVir!F387-logVir!F$1100-0.5*(SKir!F387+SKir!F$1100)*(logKir!F387-logKir!F$1100)-0.5*(SLir!F387+SLir!F$1100)*(logHir!F387-logHir!F$1100)-0.5*(SLir!F387+SLir!F$1100)*(logQir!F387-logQir!F$1100),0)</f>
        <v>2.4360339386127236E-2</v>
      </c>
      <c r="G387" s="6">
        <f>IF(logVir!G387&lt;&gt;0,logVir!G387-logVir!G$1100-0.5*(SKir!G387+SKir!G$1100)*(logKir!G387-logKir!G$1100)-0.5*(SLir!G387+SLir!G$1100)*(logHir!G387-logHir!G$1100)-0.5*(SLir!G387+SLir!G$1100)*(logQir!G387-logQir!G$1100),0)</f>
        <v>1.6809493833651171E-2</v>
      </c>
      <c r="H387" s="6">
        <f>IF(logVir!H387&lt;&gt;0,logVir!H387-logVir!H$1100-0.5*(SKir!H387+SKir!H$1100)*(logKir!H387-logKir!H$1100)-0.5*(SLir!H387+SLir!H$1100)*(logHir!H387-logHir!H$1100)-0.5*(SLir!H387+SLir!H$1100)*(logQir!H387-logQir!H$1100),0)</f>
        <v>6.0986449618539475E-2</v>
      </c>
      <c r="I387" s="6">
        <f>IF(logVir!I387&lt;&gt;0,logVir!I387-logVir!I$1100-0.5*(SKir!I387+SKir!I$1100)*(logKir!I387-logKir!I$1100)-0.5*(SLir!I387+SLir!I$1100)*(logHir!I387-logHir!I$1100)-0.5*(SLir!I387+SLir!I$1100)*(logQir!I387-logQir!I$1100),0)</f>
        <v>-0.1378053148274487</v>
      </c>
    </row>
    <row r="388" spans="1:9" x14ac:dyDescent="0.15">
      <c r="A388" s="1">
        <v>17</v>
      </c>
      <c r="B388" s="1" t="s">
        <v>65</v>
      </c>
      <c r="C388" s="1">
        <v>17</v>
      </c>
      <c r="D388" s="1" t="s">
        <v>150</v>
      </c>
      <c r="E388" s="6">
        <f>IF(logVir!E388&lt;&gt;0,logVir!E388-logVir!E$1101-0.5*(SKir!E388+SKir!E$1101)*(logKir!E388-logKir!E$1101)-0.5*(SLir!E388+SLir!E$1101)*(logHir!E388-logHir!E$1101)-0.5*(SLir!E388+SLir!E$1101)*(logQir!E388-logQir!E$1101),0)</f>
        <v>2.1259889796768537E-2</v>
      </c>
      <c r="F388" s="6">
        <f>IF(logVir!F388&lt;&gt;0,logVir!F388-logVir!F$1101-0.5*(SKir!F388+SKir!F$1101)*(logKir!F388-logKir!F$1101)-0.5*(SLir!F388+SLir!F$1101)*(logHir!F388-logHir!F$1101)-0.5*(SLir!F388+SLir!F$1101)*(logQir!F388-logQir!F$1101),0)</f>
        <v>-0.2531289425071927</v>
      </c>
      <c r="G388" s="6">
        <f>IF(logVir!G388&lt;&gt;0,logVir!G388-logVir!G$1101-0.5*(SKir!G388+SKir!G$1101)*(logKir!G388-logKir!G$1101)-0.5*(SLir!G388+SLir!G$1101)*(logHir!G388-logHir!G$1101)-0.5*(SLir!G388+SLir!G$1101)*(logQir!G388-logQir!G$1101),0)</f>
        <v>-0.31725061599062415</v>
      </c>
      <c r="H388" s="6">
        <f>IF(logVir!H388&lt;&gt;0,logVir!H388-logVir!H$1101-0.5*(SKir!H388+SKir!H$1101)*(logKir!H388-logKir!H$1101)-0.5*(SLir!H388+SLir!H$1101)*(logHir!H388-logHir!H$1101)-0.5*(SLir!H388+SLir!H$1101)*(logQir!H388-logQir!H$1101),0)</f>
        <v>-0.33306098635394088</v>
      </c>
      <c r="I388" s="6">
        <f>IF(logVir!I388&lt;&gt;0,logVir!I388-logVir!I$1101-0.5*(SKir!I388+SKir!I$1101)*(logKir!I388-logKir!I$1101)-0.5*(SLir!I388+SLir!I$1101)*(logHir!I388-logHir!I$1101)-0.5*(SLir!I388+SLir!I$1101)*(logQir!I388-logQir!I$1101),0)</f>
        <v>-0.29915215999736666</v>
      </c>
    </row>
    <row r="389" spans="1:9" x14ac:dyDescent="0.15">
      <c r="A389" s="1">
        <v>17</v>
      </c>
      <c r="B389" s="1" t="s">
        <v>65</v>
      </c>
      <c r="C389" s="1">
        <v>18</v>
      </c>
      <c r="D389" s="1" t="s">
        <v>151</v>
      </c>
      <c r="E389" s="6">
        <f>IF(logVir!E389&lt;&gt;0,logVir!E389-logVir!E$1102-0.5*(SKir!E389+SKir!E$1102)*(logKir!E389-logKir!E$1102)-0.5*(SLir!E389+SLir!E$1102)*(logHir!E389-logHir!E$1102)-0.5*(SLir!E389+SLir!E$1102)*(logQir!E389-logQir!E$1102),0)</f>
        <v>-0.10483833099339544</v>
      </c>
      <c r="F389" s="6">
        <f>IF(logVir!F389&lt;&gt;0,logVir!F389-logVir!F$1102-0.5*(SKir!F389+SKir!F$1102)*(logKir!F389-logKir!F$1102)-0.5*(SLir!F389+SLir!F$1102)*(logHir!F389-logHir!F$1102)-0.5*(SLir!F389+SLir!F$1102)*(logQir!F389-logQir!F$1102),0)</f>
        <v>-3.4808171862074973E-2</v>
      </c>
      <c r="G389" s="6">
        <f>IF(logVir!G389&lt;&gt;0,logVir!G389-logVir!G$1102-0.5*(SKir!G389+SKir!G$1102)*(logKir!G389-logKir!G$1102)-0.5*(SLir!G389+SLir!G$1102)*(logHir!G389-logHir!G$1102)-0.5*(SLir!G389+SLir!G$1102)*(logQir!G389-logQir!G$1102),0)</f>
        <v>0.114748377251623</v>
      </c>
      <c r="H389" s="6">
        <f>IF(logVir!H389&lt;&gt;0,logVir!H389-logVir!H$1102-0.5*(SKir!H389+SKir!H$1102)*(logKir!H389-logKir!H$1102)-0.5*(SLir!H389+SLir!H$1102)*(logHir!H389-logHir!H$1102)-0.5*(SLir!H389+SLir!H$1102)*(logQir!H389-logQir!H$1102),0)</f>
        <v>0.16736676221744451</v>
      </c>
      <c r="I389" s="6">
        <f>IF(logVir!I389&lt;&gt;0,logVir!I389-logVir!I$1102-0.5*(SKir!I389+SKir!I$1102)*(logKir!I389-logKir!I$1102)-0.5*(SLir!I389+SLir!I$1102)*(logHir!I389-logHir!I$1102)-0.5*(SLir!I389+SLir!I$1102)*(logQir!I389-logQir!I$1102),0)</f>
        <v>5.4707312571438321E-2</v>
      </c>
    </row>
    <row r="390" spans="1:9" x14ac:dyDescent="0.15">
      <c r="A390" s="1">
        <v>17</v>
      </c>
      <c r="B390" s="1" t="s">
        <v>65</v>
      </c>
      <c r="C390" s="1">
        <v>19</v>
      </c>
      <c r="D390" s="1" t="s">
        <v>152</v>
      </c>
      <c r="E390" s="6">
        <f>IF(logVir!E390&lt;&gt;0,logVir!E390-logVir!E$1103-0.5*(SKir!E390+SKir!E$1103)*(logKir!E390-logKir!E$1103)-0.5*(SLir!E390+SLir!E$1103)*(logHir!E390-logHir!E$1103)-0.5*(SLir!E390+SLir!E$1103)*(logQir!E390-logQir!E$1103),0)</f>
        <v>0.33176856510031538</v>
      </c>
      <c r="F390" s="6">
        <f>IF(logVir!F390&lt;&gt;0,logVir!F390-logVir!F$1103-0.5*(SKir!F390+SKir!F$1103)*(logKir!F390-logKir!F$1103)-0.5*(SLir!F390+SLir!F$1103)*(logHir!F390-logHir!F$1103)-0.5*(SLir!F390+SLir!F$1103)*(logQir!F390-logQir!F$1103),0)</f>
        <v>5.4066393985089369E-2</v>
      </c>
      <c r="G390" s="6">
        <f>IF(logVir!G390&lt;&gt;0,logVir!G390-logVir!G$1103-0.5*(SKir!G390+SKir!G$1103)*(logKir!G390-logKir!G$1103)-0.5*(SLir!G390+SLir!G$1103)*(logHir!G390-logHir!G$1103)-0.5*(SLir!G390+SLir!G$1103)*(logQir!G390-logQir!G$1103),0)</f>
        <v>8.6852392134093265E-2</v>
      </c>
      <c r="H390" s="6">
        <f>IF(logVir!H390&lt;&gt;0,logVir!H390-logVir!H$1103-0.5*(SKir!H390+SKir!H$1103)*(logKir!H390-logKir!H$1103)-0.5*(SLir!H390+SLir!H$1103)*(logHir!H390-logHir!H$1103)-0.5*(SLir!H390+SLir!H$1103)*(logQir!H390-logQir!H$1103),0)</f>
        <v>2.2885331286933139E-2</v>
      </c>
      <c r="I390" s="6">
        <f>IF(logVir!I390&lt;&gt;0,logVir!I390-logVir!I$1103-0.5*(SKir!I390+SKir!I$1103)*(logKir!I390-logKir!I$1103)-0.5*(SLir!I390+SLir!I$1103)*(logHir!I390-logHir!I$1103)-0.5*(SLir!I390+SLir!I$1103)*(logQir!I390-logQir!I$1103),0)</f>
        <v>3.6862249947275251E-2</v>
      </c>
    </row>
    <row r="391" spans="1:9" x14ac:dyDescent="0.15">
      <c r="A391" s="1">
        <v>17</v>
      </c>
      <c r="B391" s="1" t="s">
        <v>65</v>
      </c>
      <c r="C391" s="1">
        <v>20</v>
      </c>
      <c r="D391" s="1" t="s">
        <v>153</v>
      </c>
      <c r="E391" s="6">
        <f>IF(logVir!E391&lt;&gt;0,logVir!E391-logVir!E$1104-0.5*(SKir!E391+SKir!E$1104)*(logKir!E391-logKir!E$1104)-0.5*(SLir!E391+SLir!E$1104)*(logHir!E391-logHir!E$1104)-0.5*(SLir!E391+SLir!E$1104)*(logQir!E391-logQir!E$1104),0)</f>
        <v>0.87493869144812408</v>
      </c>
      <c r="F391" s="6">
        <f>IF(logVir!F391&lt;&gt;0,logVir!F391-logVir!F$1104-0.5*(SKir!F391+SKir!F$1104)*(logKir!F391-logKir!F$1104)-0.5*(SLir!F391+SLir!F$1104)*(logHir!F391-logHir!F$1104)-0.5*(SLir!F391+SLir!F$1104)*(logQir!F391-logQir!F$1104),0)</f>
        <v>0.21469839844578023</v>
      </c>
      <c r="G391" s="6">
        <f>IF(logVir!G391&lt;&gt;0,logVir!G391-logVir!G$1104-0.5*(SKir!G391+SKir!G$1104)*(logKir!G391-logKir!G$1104)-0.5*(SLir!G391+SLir!G$1104)*(logHir!G391-logHir!G$1104)-0.5*(SLir!G391+SLir!G$1104)*(logQir!G391-logQir!G$1104),0)</f>
        <v>6.9958925087885995E-2</v>
      </c>
      <c r="H391" s="6">
        <f>IF(logVir!H391&lt;&gt;0,logVir!H391-logVir!H$1104-0.5*(SKir!H391+SKir!H$1104)*(logKir!H391-logKir!H$1104)-0.5*(SLir!H391+SLir!H$1104)*(logHir!H391-logHir!H$1104)-0.5*(SLir!H391+SLir!H$1104)*(logQir!H391-logQir!H$1104),0)</f>
        <v>7.4120182327132009E-2</v>
      </c>
      <c r="I391" s="6">
        <f>IF(logVir!I391&lt;&gt;0,logVir!I391-logVir!I$1104-0.5*(SKir!I391+SKir!I$1104)*(logKir!I391-logKir!I$1104)-0.5*(SLir!I391+SLir!I$1104)*(logHir!I391-logHir!I$1104)-0.5*(SLir!I391+SLir!I$1104)*(logQir!I391-logQir!I$1104),0)</f>
        <v>-1.6130093343519211E-2</v>
      </c>
    </row>
    <row r="392" spans="1:9" x14ac:dyDescent="0.15">
      <c r="A392" s="1">
        <v>17</v>
      </c>
      <c r="B392" s="1" t="s">
        <v>65</v>
      </c>
      <c r="C392" s="1">
        <v>21</v>
      </c>
      <c r="D392" s="1" t="s">
        <v>154</v>
      </c>
      <c r="E392" s="6">
        <f>IF(logVir!E392&lt;&gt;0,logVir!E392-logVir!E$1105-0.5*(SKir!E392+SKir!E$1105)*(logKir!E392-logKir!E$1105)-0.5*(SLir!E392+SLir!E$1105)*(logHir!E392-logHir!E$1105)-0.5*(SLir!E392+SLir!E$1105)*(logQir!E392-logQir!E$1105),0)</f>
        <v>-0.11702641184908102</v>
      </c>
      <c r="F392" s="6">
        <f>IF(logVir!F392&lt;&gt;0,logVir!F392-logVir!F$1105-0.5*(SKir!F392+SKir!F$1105)*(logKir!F392-logKir!F$1105)-0.5*(SLir!F392+SLir!F$1105)*(logHir!F392-logHir!F$1105)-0.5*(SLir!F392+SLir!F$1105)*(logQir!F392-logQir!F$1105),0)</f>
        <v>-0.16573558425230966</v>
      </c>
      <c r="G392" s="6">
        <f>IF(logVir!G392&lt;&gt;0,logVir!G392-logVir!G$1105-0.5*(SKir!G392+SKir!G$1105)*(logKir!G392-logKir!G$1105)-0.5*(SLir!G392+SLir!G$1105)*(logHir!G392-logHir!G$1105)-0.5*(SLir!G392+SLir!G$1105)*(logQir!G392-logQir!G$1105),0)</f>
        <v>-8.8152913041879222E-2</v>
      </c>
      <c r="H392" s="6">
        <f>IF(logVir!H392&lt;&gt;0,logVir!H392-logVir!H$1105-0.5*(SKir!H392+SKir!H$1105)*(logKir!H392-logKir!H$1105)-0.5*(SLir!H392+SLir!H$1105)*(logHir!H392-logHir!H$1105)-0.5*(SLir!H392+SLir!H$1105)*(logQir!H392-logQir!H$1105),0)</f>
        <v>-0.21513848055295143</v>
      </c>
      <c r="I392" s="6">
        <f>IF(logVir!I392&lt;&gt;0,logVir!I392-logVir!I$1105-0.5*(SKir!I392+SKir!I$1105)*(logKir!I392-logKir!I$1105)-0.5*(SLir!I392+SLir!I$1105)*(logHir!I392-logHir!I$1105)-0.5*(SLir!I392+SLir!I$1105)*(logQir!I392-logQir!I$1105),0)</f>
        <v>-0.19513522333815667</v>
      </c>
    </row>
    <row r="393" spans="1:9" x14ac:dyDescent="0.15">
      <c r="A393" s="1">
        <v>17</v>
      </c>
      <c r="B393" s="1" t="s">
        <v>16</v>
      </c>
      <c r="C393" s="1">
        <v>22</v>
      </c>
      <c r="D393" s="1" t="s">
        <v>146</v>
      </c>
      <c r="E393" s="6">
        <f>IF(logVir!E393&lt;&gt;0,logVir!E393-logVir!E$1106-0.5*(SKir!E393+SKir!E$1106)*(logKir!E393-logKir!E$1106)-0.5*(SLir!E393+SLir!E$1106)*(logHir!E393-logHir!E$1106)-0.5*(SLir!E393+SLir!E$1106)*(logQir!E393-logQir!E$1106),0)</f>
        <v>-7.9829149114751044E-2</v>
      </c>
      <c r="F393" s="6">
        <f>IF(logVir!F393&lt;&gt;0,logVir!F393-logVir!F$1106-0.5*(SKir!F393+SKir!F$1106)*(logKir!F393-logKir!F$1106)-0.5*(SLir!F393+SLir!F$1106)*(logHir!F393-logHir!F$1106)-0.5*(SLir!F393+SLir!F$1106)*(logQir!F393-logQir!F$1106),0)</f>
        <v>3.3867450725376509E-2</v>
      </c>
      <c r="G393" s="6">
        <f>IF(logVir!G393&lt;&gt;0,logVir!G393-logVir!G$1106-0.5*(SKir!G393+SKir!G$1106)*(logKir!G393-logKir!G$1106)-0.5*(SLir!G393+SLir!G$1106)*(logHir!G393-logHir!G$1106)-0.5*(SLir!G393+SLir!G$1106)*(logQir!G393-logQir!G$1106),0)</f>
        <v>-3.1780522792515878E-3</v>
      </c>
      <c r="H393" s="6">
        <f>IF(logVir!H393&lt;&gt;0,logVir!H393-logVir!H$1106-0.5*(SKir!H393+SKir!H$1106)*(logKir!H393-logKir!H$1106)-0.5*(SLir!H393+SLir!H$1106)*(logHir!H393-logHir!H$1106)-0.5*(SLir!H393+SLir!H$1106)*(logQir!H393-logQir!H$1106),0)</f>
        <v>-8.5457458850909662E-3</v>
      </c>
      <c r="I393" s="6">
        <f>IF(logVir!I393&lt;&gt;0,logVir!I393-logVir!I$1106-0.5*(SKir!I393+SKir!I$1106)*(logKir!I393-logKir!I$1106)-0.5*(SLir!I393+SLir!I$1106)*(logHir!I393-logHir!I$1106)-0.5*(SLir!I393+SLir!I$1106)*(logQir!I393-logQir!I$1106),0)</f>
        <v>-0.11983741039468691</v>
      </c>
    </row>
    <row r="394" spans="1:9" x14ac:dyDescent="0.15">
      <c r="A394" s="1">
        <v>17</v>
      </c>
      <c r="B394" s="1" t="s">
        <v>16</v>
      </c>
      <c r="C394" s="1">
        <v>23</v>
      </c>
      <c r="D394" s="1" t="s">
        <v>167</v>
      </c>
      <c r="E394" s="6">
        <f>IF(logVir!E394&lt;&gt;0,logVir!E394-logVir!E$1107-0.5*(SKir!E394+SKir!E$1107)*(logKir!E394-logKir!E$1107)-0.5*(SLir!E394+SLir!E$1107)*(logHir!E394-logHir!E$1107)-0.5*(SLir!E394+SLir!E$1107)*(logQir!E394-logQir!E$1107),0)</f>
        <v>-6.3707395825824298E-2</v>
      </c>
      <c r="F394" s="6">
        <f>IF(logVir!F394&lt;&gt;0,logVir!F394-logVir!F$1107-0.5*(SKir!F394+SKir!F$1107)*(logKir!F394-logKir!F$1107)-0.5*(SLir!F394+SLir!F$1107)*(logHir!F394-logHir!F$1107)-0.5*(SLir!F394+SLir!F$1107)*(logQir!F394-logQir!F$1107),0)</f>
        <v>5.2159024864399571E-2</v>
      </c>
      <c r="G394" s="6">
        <f>IF(logVir!G394&lt;&gt;0,logVir!G394-logVir!G$1107-0.5*(SKir!G394+SKir!G$1107)*(logKir!G394-logKir!G$1107)-0.5*(SLir!G394+SLir!G$1107)*(logHir!G394-logHir!G$1107)-0.5*(SLir!G394+SLir!G$1107)*(logQir!G394-logQir!G$1107),0)</f>
        <v>5.0108262633237435E-2</v>
      </c>
      <c r="H394" s="6">
        <f>IF(logVir!H394&lt;&gt;0,logVir!H394-logVir!H$1107-0.5*(SKir!H394+SKir!H$1107)*(logKir!H394-logKir!H$1107)-0.5*(SLir!H394+SLir!H$1107)*(logHir!H394-logHir!H$1107)-0.5*(SLir!H394+SLir!H$1107)*(logQir!H394-logQir!H$1107),0)</f>
        <v>5.81008939394244E-2</v>
      </c>
      <c r="I394" s="6">
        <f>IF(logVir!I394&lt;&gt;0,logVir!I394-logVir!I$1107-0.5*(SKir!I394+SKir!I$1107)*(logKir!I394-logKir!I$1107)-0.5*(SLir!I394+SLir!I$1107)*(logHir!I394-logHir!I$1107)-0.5*(SLir!I394+SLir!I$1107)*(logQir!I394-logQir!I$1107),0)</f>
        <v>-2.0030620257894035E-3</v>
      </c>
    </row>
    <row r="395" spans="1:9" x14ac:dyDescent="0.15">
      <c r="A395" s="1">
        <v>18</v>
      </c>
      <c r="B395" s="1" t="s">
        <v>66</v>
      </c>
      <c r="C395" s="1">
        <v>1</v>
      </c>
      <c r="D395" s="1" t="s">
        <v>147</v>
      </c>
      <c r="E395" s="6">
        <f>IF(logVir!E395&lt;&gt;0,logVir!E395-logVir!E$1085-0.5*(SKir!E395+SKir!E$1085)*(logKir!E395-logKir!E$1085)-0.5*(SLir!E395+SLir!E$1085)*(logHir!E395-logHir!E$1085)-0.5*(SLir!E395+SLir!E$1085)*(logQir!E395-logQir!E$1085),0)</f>
        <v>-0.12404316127485024</v>
      </c>
      <c r="F395" s="6">
        <f>IF(logVir!F395&lt;&gt;0,logVir!F395-logVir!F$1085-0.5*(SKir!F395+SKir!F$1085)*(logKir!F395-logKir!F$1085)-0.5*(SLir!F395+SLir!F$1085)*(logHir!F395-logHir!F$1085)-0.5*(SLir!F395+SLir!F$1085)*(logQir!F395-logQir!F$1085),0)</f>
        <v>-0.10684776522741218</v>
      </c>
      <c r="G395" s="6">
        <f>IF(logVir!G395&lt;&gt;0,logVir!G395-logVir!G$1085-0.5*(SKir!G395+SKir!G$1085)*(logKir!G395-logKir!G$1085)-0.5*(SLir!G395+SLir!G$1085)*(logHir!G395-logHir!G$1085)-0.5*(SLir!G395+SLir!G$1085)*(logQir!G395-logQir!G$1085),0)</f>
        <v>-0.12834077153862442</v>
      </c>
      <c r="H395" s="6">
        <f>IF(logVir!H395&lt;&gt;0,logVir!H395-logVir!H$1085-0.5*(SKir!H395+SKir!H$1085)*(logKir!H395-logKir!H$1085)-0.5*(SLir!H395+SLir!H$1085)*(logHir!H395-logHir!H$1085)-0.5*(SLir!H395+SLir!H$1085)*(logQir!H395-logQir!H$1085),0)</f>
        <v>-0.2499689859664285</v>
      </c>
      <c r="I395" s="6">
        <f>IF(logVir!I395&lt;&gt;0,logVir!I395-logVir!I$1085-0.5*(SKir!I395+SKir!I$1085)*(logKir!I395-logKir!I$1085)-0.5*(SLir!I395+SLir!I$1085)*(logHir!I395-logHir!I$1085)-0.5*(SLir!I395+SLir!I$1085)*(logQir!I395-logQir!I$1085),0)</f>
        <v>-0.43316047845400124</v>
      </c>
    </row>
    <row r="396" spans="1:9" x14ac:dyDescent="0.15">
      <c r="A396" s="1">
        <v>18</v>
      </c>
      <c r="B396" s="1" t="s">
        <v>66</v>
      </c>
      <c r="C396" s="1">
        <v>2</v>
      </c>
      <c r="D396" s="1" t="s">
        <v>148</v>
      </c>
      <c r="E396" s="6">
        <f>IF(logVir!E396&lt;&gt;0,logVir!E396-logVir!E$1086-0.5*(SKir!E396+SKir!E$1086)*(logKir!E396-logKir!E$1086)-0.5*(SLir!E396+SLir!E$1086)*(logHir!E396-logHir!E$1086)-0.5*(SLir!E396+SLir!E$1086)*(logQir!E396-logQir!E$1086),0)</f>
        <v>0.40875680000359571</v>
      </c>
      <c r="F396" s="6">
        <f>IF(logVir!F396&lt;&gt;0,logVir!F396-logVir!F$1086-0.5*(SKir!F396+SKir!F$1086)*(logKir!F396-logKir!F$1086)-0.5*(SLir!F396+SLir!F$1086)*(logHir!F396-logHir!F$1086)-0.5*(SLir!F396+SLir!F$1086)*(logQir!F396-logQir!F$1086),0)</f>
        <v>-0.29326815744223789</v>
      </c>
      <c r="G396" s="6">
        <f>IF(logVir!G396&lt;&gt;0,logVir!G396-logVir!G$1086-0.5*(SKir!G396+SKir!G$1086)*(logKir!G396-logKir!G$1086)-0.5*(SLir!G396+SLir!G$1086)*(logHir!G396-logHir!G$1086)-0.5*(SLir!G396+SLir!G$1086)*(logQir!G396-logQir!G$1086),0)</f>
        <v>-0.33280171260091573</v>
      </c>
      <c r="H396" s="6">
        <f>IF(logVir!H396&lt;&gt;0,logVir!H396-logVir!H$1086-0.5*(SKir!H396+SKir!H$1086)*(logKir!H396-logKir!H$1086)-0.5*(SLir!H396+SLir!H$1086)*(logHir!H396-logHir!H$1086)-0.5*(SLir!H396+SLir!H$1086)*(logQir!H396-logQir!H$1086),0)</f>
        <v>-0.31410721686861204</v>
      </c>
      <c r="I396" s="6">
        <f>IF(logVir!I396&lt;&gt;0,logVir!I396-logVir!I$1086-0.5*(SKir!I396+SKir!I$1086)*(logKir!I396-logKir!I$1086)-0.5*(SLir!I396+SLir!I$1086)*(logHir!I396-logHir!I$1086)-0.5*(SLir!I396+SLir!I$1086)*(logQir!I396-logQir!I$1086),0)</f>
        <v>-0.3621286879912119</v>
      </c>
    </row>
    <row r="397" spans="1:9" x14ac:dyDescent="0.15">
      <c r="A397" s="1">
        <v>18</v>
      </c>
      <c r="B397" s="1" t="s">
        <v>116</v>
      </c>
      <c r="C397" s="1">
        <v>3</v>
      </c>
      <c r="D397" s="1" t="s">
        <v>155</v>
      </c>
      <c r="E397" s="6">
        <f>IF(logVir!E397&lt;&gt;0,logVir!E397-logVir!E$1087-0.5*(SKir!E397+SKir!E$1087)*(logKir!E397-logKir!E$1087)-0.5*(SLir!E397+SLir!E$1087)*(logHir!E397-logHir!E$1087)-0.5*(SLir!E397+SLir!E$1087)*(logQir!E397-logQir!E$1087),0)</f>
        <v>-0.26057719385003297</v>
      </c>
      <c r="F397" s="6">
        <f>IF(logVir!F397&lt;&gt;0,logVir!F397-logVir!F$1087-0.5*(SKir!F397+SKir!F$1087)*(logKir!F397-logKir!F$1087)-0.5*(SLir!F397+SLir!F$1087)*(logHir!F397-logHir!F$1087)-0.5*(SLir!F397+SLir!F$1087)*(logQir!F397-logQir!F$1087),0)</f>
        <v>-0.28489266598872137</v>
      </c>
      <c r="G397" s="6">
        <f>IF(logVir!G397&lt;&gt;0,logVir!G397-logVir!G$1087-0.5*(SKir!G397+SKir!G$1087)*(logKir!G397-logKir!G$1087)-0.5*(SLir!G397+SLir!G$1087)*(logHir!G397-logHir!G$1087)-0.5*(SLir!G397+SLir!G$1087)*(logQir!G397-logQir!G$1087),0)</f>
        <v>-0.23751471703399388</v>
      </c>
      <c r="H397" s="6">
        <f>IF(logVir!H397&lt;&gt;0,logVir!H397-logVir!H$1087-0.5*(SKir!H397+SKir!H$1087)*(logKir!H397-logKir!H$1087)-0.5*(SLir!H397+SLir!H$1087)*(logHir!H397-logHir!H$1087)-0.5*(SLir!H397+SLir!H$1087)*(logQir!H397-logQir!H$1087),0)</f>
        <v>-0.41496964781492396</v>
      </c>
      <c r="I397" s="6">
        <f>IF(logVir!I397&lt;&gt;0,logVir!I397-logVir!I$1087-0.5*(SKir!I397+SKir!I$1087)*(logKir!I397-logKir!I$1087)-0.5*(SLir!I397+SLir!I$1087)*(logHir!I397-logHir!I$1087)-0.5*(SLir!I397+SLir!I$1087)*(logQir!I397-logQir!I$1087),0)</f>
        <v>-0.57681124991273702</v>
      </c>
    </row>
    <row r="398" spans="1:9" x14ac:dyDescent="0.15">
      <c r="A398" s="1">
        <v>18</v>
      </c>
      <c r="B398" s="1" t="s">
        <v>116</v>
      </c>
      <c r="C398" s="1">
        <v>4</v>
      </c>
      <c r="D398" s="1" t="s">
        <v>156</v>
      </c>
      <c r="E398" s="6">
        <f>IF(logVir!E398&lt;&gt;0,logVir!E398-logVir!E$1088-0.5*(SKir!E398+SKir!E$1088)*(logKir!E398-logKir!E$1088)-0.5*(SLir!E398+SLir!E$1088)*(logHir!E398-logHir!E$1088)-0.5*(SLir!E398+SLir!E$1088)*(logQir!E398-logQir!E$1088),0)</f>
        <v>6.3635059735289823E-2</v>
      </c>
      <c r="F398" s="6">
        <f>IF(logVir!F398&lt;&gt;0,logVir!F398-logVir!F$1088-0.5*(SKir!F398+SKir!F$1088)*(logKir!F398-logKir!F$1088)-0.5*(SLir!F398+SLir!F$1088)*(logHir!F398-logHir!F$1088)-0.5*(SLir!F398+SLir!F$1088)*(logQir!F398-logQir!F$1088),0)</f>
        <v>0.23492750537015128</v>
      </c>
      <c r="G398" s="6">
        <f>IF(logVir!G398&lt;&gt;0,logVir!G398-logVir!G$1088-0.5*(SKir!G398+SKir!G$1088)*(logKir!G398-logKir!G$1088)-0.5*(SLir!G398+SLir!G$1088)*(logHir!G398-logHir!G$1088)-0.5*(SLir!G398+SLir!G$1088)*(logQir!G398-logQir!G$1088),0)</f>
        <v>0.26365813493308249</v>
      </c>
      <c r="H398" s="6">
        <f>IF(logVir!H398&lt;&gt;0,logVir!H398-logVir!H$1088-0.5*(SKir!H398+SKir!H$1088)*(logKir!H398-logKir!H$1088)-0.5*(SLir!H398+SLir!H$1088)*(logHir!H398-logHir!H$1088)-0.5*(SLir!H398+SLir!H$1088)*(logQir!H398-logQir!H$1088),0)</f>
        <v>0.23667862808008608</v>
      </c>
      <c r="I398" s="6">
        <f>IF(logVir!I398&lt;&gt;0,logVir!I398-logVir!I$1088-0.5*(SKir!I398+SKir!I$1088)*(logKir!I398-logKir!I$1088)-0.5*(SLir!I398+SLir!I$1088)*(logHir!I398-logHir!I$1088)-0.5*(SLir!I398+SLir!I$1088)*(logQir!I398-logQir!I$1088),0)</f>
        <v>-2.727097620479579E-2</v>
      </c>
    </row>
    <row r="399" spans="1:9" x14ac:dyDescent="0.15">
      <c r="A399" s="1">
        <v>18</v>
      </c>
      <c r="B399" s="1" t="s">
        <v>116</v>
      </c>
      <c r="C399" s="1">
        <v>5</v>
      </c>
      <c r="D399" s="1" t="s">
        <v>157</v>
      </c>
      <c r="E399" s="6">
        <f>IF(logVir!E399&lt;&gt;0,logVir!E399-logVir!E$1089-0.5*(SKir!E399+SKir!E$1089)*(logKir!E399-logKir!E$1089)-0.5*(SLir!E399+SLir!E$1089)*(logHir!E399-logHir!E$1089)-0.5*(SLir!E399+SLir!E$1089)*(logQir!E399-logQir!E$1089),0)</f>
        <v>-0.26634711402131866</v>
      </c>
      <c r="F399" s="6">
        <f>IF(logVir!F399&lt;&gt;0,logVir!F399-logVir!F$1089-0.5*(SKir!F399+SKir!F$1089)*(logKir!F399-logKir!F$1089)-0.5*(SLir!F399+SLir!F$1089)*(logHir!F399-logHir!F$1089)-0.5*(SLir!F399+SLir!F$1089)*(logQir!F399-logQir!F$1089),0)</f>
        <v>0.27846947909567094</v>
      </c>
      <c r="G399" s="6">
        <f>IF(logVir!G399&lt;&gt;0,logVir!G399-logVir!G$1089-0.5*(SKir!G399+SKir!G$1089)*(logKir!G399-logKir!G$1089)-0.5*(SLir!G399+SLir!G$1089)*(logHir!G399-logHir!G$1089)-0.5*(SLir!G399+SLir!G$1089)*(logQir!G399-logQir!G$1089),0)</f>
        <v>-2.0093474234152808E-2</v>
      </c>
      <c r="H399" s="6">
        <f>IF(logVir!H399&lt;&gt;0,logVir!H399-logVir!H$1089-0.5*(SKir!H399+SKir!H$1089)*(logKir!H399-logKir!H$1089)-0.5*(SLir!H399+SLir!H$1089)*(logHir!H399-logHir!H$1089)-0.5*(SLir!H399+SLir!H$1089)*(logQir!H399-logQir!H$1089),0)</f>
        <v>-1.8794337472112788E-3</v>
      </c>
      <c r="I399" s="6">
        <f>IF(logVir!I399&lt;&gt;0,logVir!I399-logVir!I$1089-0.5*(SKir!I399+SKir!I$1089)*(logKir!I399-logKir!I$1089)-0.5*(SLir!I399+SLir!I$1089)*(logHir!I399-logHir!I$1089)-0.5*(SLir!I399+SLir!I$1089)*(logQir!I399-logQir!I$1089),0)</f>
        <v>0.16404824889503627</v>
      </c>
    </row>
    <row r="400" spans="1:9" x14ac:dyDescent="0.15">
      <c r="A400" s="1">
        <v>18</v>
      </c>
      <c r="B400" s="1" t="s">
        <v>116</v>
      </c>
      <c r="C400" s="1">
        <v>6</v>
      </c>
      <c r="D400" s="1" t="s">
        <v>49</v>
      </c>
      <c r="E400" s="6">
        <f>IF(logVir!E400&lt;&gt;0,logVir!E400-logVir!E$1090-0.5*(SKir!E400+SKir!E$1090)*(logKir!E400-logKir!E$1090)-0.5*(SLir!E400+SLir!E$1090)*(logHir!E400-logHir!E$1090)-0.5*(SLir!E400+SLir!E$1090)*(logQir!E400-logQir!E$1090),0)</f>
        <v>0.31638488268561921</v>
      </c>
      <c r="F400" s="6">
        <f>IF(logVir!F400&lt;&gt;0,logVir!F400-logVir!F$1090-0.5*(SKir!F400+SKir!F$1090)*(logKir!F400-logKir!F$1090)-0.5*(SLir!F400+SLir!F$1090)*(logHir!F400-logHir!F$1090)-0.5*(SLir!F400+SLir!F$1090)*(logQir!F400-logQir!F$1090),0)</f>
        <v>-1.0673290278413703</v>
      </c>
      <c r="G400" s="6">
        <f>IF(logVir!G400&lt;&gt;0,logVir!G400-logVir!G$1090-0.5*(SKir!G400+SKir!G$1090)*(logKir!G400-logKir!G$1090)-0.5*(SLir!G400+SLir!G$1090)*(logHir!G400-logHir!G$1090)-0.5*(SLir!G400+SLir!G$1090)*(logQir!G400-logQir!G$1090),0)</f>
        <v>-0.42456812756182793</v>
      </c>
      <c r="H400" s="6">
        <f>IF(logVir!H400&lt;&gt;0,logVir!H400-logVir!H$1090-0.5*(SKir!H400+SKir!H$1090)*(logKir!H400-logKir!H$1090)-0.5*(SLir!H400+SLir!H$1090)*(logHir!H400-logHir!H$1090)-0.5*(SLir!H400+SLir!H$1090)*(logQir!H400-logQir!H$1090),0)</f>
        <v>3.5699647077780845E-2</v>
      </c>
      <c r="I400" s="6">
        <f>IF(logVir!I400&lt;&gt;0,logVir!I400-logVir!I$1090-0.5*(SKir!I400+SKir!I$1090)*(logKir!I400-logKir!I$1090)-0.5*(SLir!I400+SLir!I$1090)*(logHir!I400-logHir!I$1090)-0.5*(SLir!I400+SLir!I$1090)*(logQir!I400-logQir!I$1090),0)</f>
        <v>0.1969434875653413</v>
      </c>
    </row>
    <row r="401" spans="1:9" x14ac:dyDescent="0.15">
      <c r="A401" s="1">
        <v>18</v>
      </c>
      <c r="B401" s="1" t="s">
        <v>116</v>
      </c>
      <c r="C401" s="1">
        <v>7</v>
      </c>
      <c r="D401" s="1" t="s">
        <v>158</v>
      </c>
      <c r="E401" s="6">
        <f>IF(logVir!E401&lt;&gt;0,logVir!E401-logVir!E$1091-0.5*(SKir!E401+SKir!E$1091)*(logKir!E401-logKir!E$1091)-0.5*(SLir!E401+SLir!E$1091)*(logHir!E401-logHir!E$1091)-0.5*(SLir!E401+SLir!E$1091)*(logQir!E401-logQir!E$1091),0)</f>
        <v>-0.5888501988258793</v>
      </c>
      <c r="F401" s="6">
        <f>IF(logVir!F401&lt;&gt;0,logVir!F401-logVir!F$1091-0.5*(SKir!F401+SKir!F$1091)*(logKir!F401-logKir!F$1091)-0.5*(SLir!F401+SLir!F$1091)*(logHir!F401-logHir!F$1091)-0.5*(SLir!F401+SLir!F$1091)*(logQir!F401-logQir!F$1091),0)</f>
        <v>-0.14936096899276721</v>
      </c>
      <c r="G401" s="6">
        <f>IF(logVir!G401&lt;&gt;0,logVir!G401-logVir!G$1091-0.5*(SKir!G401+SKir!G$1091)*(logKir!G401-logKir!G$1091)-0.5*(SLir!G401+SLir!G$1091)*(logHir!G401-logHir!G$1091)-0.5*(SLir!G401+SLir!G$1091)*(logQir!G401-logQir!G$1091),0)</f>
        <v>0.8914538291881573</v>
      </c>
      <c r="H401" s="6">
        <f>IF(logVir!H401&lt;&gt;0,logVir!H401-logVir!H$1091-0.5*(SKir!H401+SKir!H$1091)*(logKir!H401-logKir!H$1091)-0.5*(SLir!H401+SLir!H$1091)*(logHir!H401-logHir!H$1091)-0.5*(SLir!H401+SLir!H$1091)*(logQir!H401-logQir!H$1091),0)</f>
        <v>6.7732696483083873E-2</v>
      </c>
      <c r="I401" s="6">
        <f>IF(logVir!I401&lt;&gt;0,logVir!I401-logVir!I$1091-0.5*(SKir!I401+SKir!I$1091)*(logKir!I401-logKir!I$1091)-0.5*(SLir!I401+SLir!I$1091)*(logHir!I401-logHir!I$1091)-0.5*(SLir!I401+SLir!I$1091)*(logQir!I401-logQir!I$1091),0)</f>
        <v>-0.30108297954109886</v>
      </c>
    </row>
    <row r="402" spans="1:9" x14ac:dyDescent="0.15">
      <c r="A402" s="1">
        <v>18</v>
      </c>
      <c r="B402" s="1" t="s">
        <v>116</v>
      </c>
      <c r="C402" s="1">
        <v>8</v>
      </c>
      <c r="D402" s="1" t="s">
        <v>159</v>
      </c>
      <c r="E402" s="6">
        <f>IF(logVir!E402&lt;&gt;0,logVir!E402-logVir!E$1092-0.5*(SKir!E402+SKir!E$1092)*(logKir!E402-logKir!E$1092)-0.5*(SLir!E402+SLir!E$1092)*(logHir!E402-logHir!E$1092)-0.5*(SLir!E402+SLir!E$1092)*(logQir!E402-logQir!E$1092),0)</f>
        <v>-0.27499093859595963</v>
      </c>
      <c r="F402" s="6">
        <f>IF(logVir!F402&lt;&gt;0,logVir!F402-logVir!F$1092-0.5*(SKir!F402+SKir!F$1092)*(logKir!F402-logKir!F$1092)-0.5*(SLir!F402+SLir!F$1092)*(logHir!F402-logHir!F$1092)-0.5*(SLir!F402+SLir!F$1092)*(logQir!F402-logQir!F$1092),0)</f>
        <v>-0.16624392216786729</v>
      </c>
      <c r="G402" s="6">
        <f>IF(logVir!G402&lt;&gt;0,logVir!G402-logVir!G$1092-0.5*(SKir!G402+SKir!G$1092)*(logKir!G402-logKir!G$1092)-0.5*(SLir!G402+SLir!G$1092)*(logHir!G402-logHir!G$1092)-0.5*(SLir!G402+SLir!G$1092)*(logQir!G402-logQir!G$1092),0)</f>
        <v>2.4585740924246959E-2</v>
      </c>
      <c r="H402" s="6">
        <f>IF(logVir!H402&lt;&gt;0,logVir!H402-logVir!H$1092-0.5*(SKir!H402+SKir!H$1092)*(logKir!H402-logKir!H$1092)-0.5*(SLir!H402+SLir!H$1092)*(logHir!H402-logHir!H$1092)-0.5*(SLir!H402+SLir!H$1092)*(logQir!H402-logQir!H$1092),0)</f>
        <v>7.778040179190962E-2</v>
      </c>
      <c r="I402" s="6">
        <f>IF(logVir!I402&lt;&gt;0,logVir!I402-logVir!I$1092-0.5*(SKir!I402+SKir!I$1092)*(logKir!I402-logKir!I$1092)-0.5*(SLir!I402+SLir!I$1092)*(logHir!I402-logHir!I$1092)-0.5*(SLir!I402+SLir!I$1092)*(logQir!I402-logQir!I$1092),0)</f>
        <v>0.44351739694498904</v>
      </c>
    </row>
    <row r="403" spans="1:9" x14ac:dyDescent="0.15">
      <c r="A403" s="1">
        <v>18</v>
      </c>
      <c r="B403" s="1" t="s">
        <v>116</v>
      </c>
      <c r="C403" s="1">
        <v>9</v>
      </c>
      <c r="D403" s="1" t="s">
        <v>160</v>
      </c>
      <c r="E403" s="6">
        <f>IF(logVir!E403&lt;&gt;0,logVir!E403-logVir!E$1093-0.5*(SKir!E403+SKir!E$1093)*(logKir!E403-logKir!E$1093)-0.5*(SLir!E403+SLir!E$1093)*(logHir!E403-logHir!E$1093)-0.5*(SLir!E403+SLir!E$1093)*(logQir!E403-logQir!E$1093),0)</f>
        <v>0.2135507745531792</v>
      </c>
      <c r="F403" s="6">
        <f>IF(logVir!F403&lt;&gt;0,logVir!F403-logVir!F$1093-0.5*(SKir!F403+SKir!F$1093)*(logKir!F403-logKir!F$1093)-0.5*(SLir!F403+SLir!F$1093)*(logHir!F403-logHir!F$1093)-0.5*(SLir!F403+SLir!F$1093)*(logQir!F403-logQir!F$1093),0)</f>
        <v>0.18358240113367141</v>
      </c>
      <c r="G403" s="6">
        <f>IF(logVir!G403&lt;&gt;0,logVir!G403-logVir!G$1093-0.5*(SKir!G403+SKir!G$1093)*(logKir!G403-logKir!G$1093)-0.5*(SLir!G403+SLir!G$1093)*(logHir!G403-logHir!G$1093)-0.5*(SLir!G403+SLir!G$1093)*(logQir!G403-logQir!G$1093),0)</f>
        <v>0.11929947593491601</v>
      </c>
      <c r="H403" s="6">
        <f>IF(logVir!H403&lt;&gt;0,logVir!H403-logVir!H$1093-0.5*(SKir!H403+SKir!H$1093)*(logKir!H403-logKir!H$1093)-0.5*(SLir!H403+SLir!H$1093)*(logHir!H403-logHir!H$1093)-0.5*(SLir!H403+SLir!H$1093)*(logQir!H403-logQir!H$1093),0)</f>
        <v>0.1443483189712233</v>
      </c>
      <c r="I403" s="6">
        <f>IF(logVir!I403&lt;&gt;0,logVir!I403-logVir!I$1093-0.5*(SKir!I403+SKir!I$1093)*(logKir!I403-logKir!I$1093)-0.5*(SLir!I403+SLir!I$1093)*(logHir!I403-logHir!I$1093)-0.5*(SLir!I403+SLir!I$1093)*(logQir!I403-logQir!I$1093),0)</f>
        <v>-0.90195894582303637</v>
      </c>
    </row>
    <row r="404" spans="1:9" x14ac:dyDescent="0.15">
      <c r="A404" s="1">
        <v>18</v>
      </c>
      <c r="B404" s="1" t="s">
        <v>116</v>
      </c>
      <c r="C404" s="1">
        <v>10</v>
      </c>
      <c r="D404" s="1" t="s">
        <v>161</v>
      </c>
      <c r="E404" s="6">
        <f>IF(logVir!E404&lt;&gt;0,logVir!E404-logVir!E$1094-0.5*(SKir!E404+SKir!E$1094)*(logKir!E404-logKir!E$1094)-0.5*(SLir!E404+SLir!E$1094)*(logHir!E404-logHir!E$1094)-0.5*(SLir!E404+SLir!E$1094)*(logQir!E404-logQir!E$1094),0)</f>
        <v>-4.6753927119710846E-2</v>
      </c>
      <c r="F404" s="6">
        <f>IF(logVir!F404&lt;&gt;0,logVir!F404-logVir!F$1094-0.5*(SKir!F404+SKir!F$1094)*(logKir!F404-logKir!F$1094)-0.5*(SLir!F404+SLir!F$1094)*(logHir!F404-logHir!F$1094)-0.5*(SLir!F404+SLir!F$1094)*(logQir!F404-logQir!F$1094),0)</f>
        <v>0.11577024895450698</v>
      </c>
      <c r="G404" s="6">
        <f>IF(logVir!G404&lt;&gt;0,logVir!G404-logVir!G$1094-0.5*(SKir!G404+SKir!G$1094)*(logKir!G404-logKir!G$1094)-0.5*(SLir!G404+SLir!G$1094)*(logHir!G404-logHir!G$1094)-0.5*(SLir!G404+SLir!G$1094)*(logQir!G404-logQir!G$1094),0)</f>
        <v>0.14410113982688269</v>
      </c>
      <c r="H404" s="6">
        <f>IF(logVir!H404&lt;&gt;0,logVir!H404-logVir!H$1094-0.5*(SKir!H404+SKir!H$1094)*(logKir!H404-logKir!H$1094)-0.5*(SLir!H404+SLir!H$1094)*(logHir!H404-logHir!H$1094)-0.5*(SLir!H404+SLir!H$1094)*(logQir!H404-logQir!H$1094),0)</f>
        <v>8.393058170055815E-3</v>
      </c>
      <c r="I404" s="6">
        <f>IF(logVir!I404&lt;&gt;0,logVir!I404-logVir!I$1094-0.5*(SKir!I404+SKir!I$1094)*(logKir!I404-logKir!I$1094)-0.5*(SLir!I404+SLir!I$1094)*(logHir!I404-logHir!I$1094)-0.5*(SLir!I404+SLir!I$1094)*(logQir!I404-logQir!I$1094),0)</f>
        <v>-1.0088386394784779E-2</v>
      </c>
    </row>
    <row r="405" spans="1:9" x14ac:dyDescent="0.15">
      <c r="A405" s="1">
        <v>18</v>
      </c>
      <c r="B405" s="1" t="s">
        <v>116</v>
      </c>
      <c r="C405" s="1">
        <v>11</v>
      </c>
      <c r="D405" s="1" t="s">
        <v>162</v>
      </c>
      <c r="E405" s="6">
        <f>IF(logVir!E405&lt;&gt;0,logVir!E405-logVir!E$1095-0.5*(SKir!E405+SKir!E$1095)*(logKir!E405-logKir!E$1095)-0.5*(SLir!E405+SLir!E$1095)*(logHir!E405-logHir!E$1095)-0.5*(SLir!E405+SLir!E$1095)*(logQir!E405-logQir!E$1095),0)</f>
        <v>-0.22253071876865829</v>
      </c>
      <c r="F405" s="6">
        <f>IF(logVir!F405&lt;&gt;0,logVir!F405-logVir!F$1095-0.5*(SKir!F405+SKir!F$1095)*(logKir!F405-logKir!F$1095)-0.5*(SLir!F405+SLir!F$1095)*(logHir!F405-logHir!F$1095)-0.5*(SLir!F405+SLir!F$1095)*(logQir!F405-logQir!F$1095),0)</f>
        <v>-2.9335516059775989E-2</v>
      </c>
      <c r="G405" s="6">
        <f>IF(logVir!G405&lt;&gt;0,logVir!G405-logVir!G$1095-0.5*(SKir!G405+SKir!G$1095)*(logKir!G405-logKir!G$1095)-0.5*(SLir!G405+SLir!G$1095)*(logHir!G405-logHir!G$1095)-0.5*(SLir!G405+SLir!G$1095)*(logQir!G405-logQir!G$1095),0)</f>
        <v>0.22972436881649536</v>
      </c>
      <c r="H405" s="6">
        <f>IF(logVir!H405&lt;&gt;0,logVir!H405-logVir!H$1095-0.5*(SKir!H405+SKir!H$1095)*(logKir!H405-logKir!H$1095)-0.5*(SLir!H405+SLir!H$1095)*(logHir!H405-logHir!H$1095)-0.5*(SLir!H405+SLir!H$1095)*(logQir!H405-logQir!H$1095),0)</f>
        <v>4.7674349084215431E-2</v>
      </c>
      <c r="I405" s="6">
        <f>IF(logVir!I405&lt;&gt;0,logVir!I405-logVir!I$1095-0.5*(SKir!I405+SKir!I$1095)*(logKir!I405-logKir!I$1095)-0.5*(SLir!I405+SLir!I$1095)*(logHir!I405-logHir!I$1095)-0.5*(SLir!I405+SLir!I$1095)*(logQir!I405-logQir!I$1095),0)</f>
        <v>-9.5400827599843668E-2</v>
      </c>
    </row>
    <row r="406" spans="1:9" x14ac:dyDescent="0.15">
      <c r="A406" s="1">
        <v>18</v>
      </c>
      <c r="B406" s="1" t="s">
        <v>116</v>
      </c>
      <c r="C406" s="1">
        <v>12</v>
      </c>
      <c r="D406" s="1" t="s">
        <v>163</v>
      </c>
      <c r="E406" s="6">
        <f>IF(logVir!E406&lt;&gt;0,logVir!E406-logVir!E$1096-0.5*(SKir!E406+SKir!E$1096)*(logKir!E406-logKir!E$1096)-0.5*(SLir!E406+SLir!E$1096)*(logHir!E406-logHir!E$1096)-0.5*(SLir!E406+SLir!E$1096)*(logQir!E406-logQir!E$1096),0)</f>
        <v>-0.48922060729072564</v>
      </c>
      <c r="F406" s="6">
        <f>IF(logVir!F406&lt;&gt;0,logVir!F406-logVir!F$1096-0.5*(SKir!F406+SKir!F$1096)*(logKir!F406-logKir!F$1096)-0.5*(SLir!F406+SLir!F$1096)*(logHir!F406-logHir!F$1096)-0.5*(SLir!F406+SLir!F$1096)*(logQir!F406-logQir!F$1096),0)</f>
        <v>-0.2315125446394837</v>
      </c>
      <c r="G406" s="6">
        <f>IF(logVir!G406&lt;&gt;0,logVir!G406-logVir!G$1096-0.5*(SKir!G406+SKir!G$1096)*(logKir!G406-logKir!G$1096)-0.5*(SLir!G406+SLir!G$1096)*(logHir!G406-logHir!G$1096)-0.5*(SLir!G406+SLir!G$1096)*(logQir!G406-logQir!G$1096),0)</f>
        <v>-0.17536255705777751</v>
      </c>
      <c r="H406" s="6">
        <f>IF(logVir!H406&lt;&gt;0,logVir!H406-logVir!H$1096-0.5*(SKir!H406+SKir!H$1096)*(logKir!H406-logKir!H$1096)-0.5*(SLir!H406+SLir!H$1096)*(logHir!H406-logHir!H$1096)-0.5*(SLir!H406+SLir!H$1096)*(logQir!H406-logQir!H$1096),0)</f>
        <v>-4.6556026605411693E-2</v>
      </c>
      <c r="I406" s="6">
        <f>IF(logVir!I406&lt;&gt;0,logVir!I406-logVir!I$1096-0.5*(SKir!I406+SKir!I$1096)*(logKir!I406-logKir!I$1096)-0.5*(SLir!I406+SLir!I$1096)*(logHir!I406-logHir!I$1096)-0.5*(SLir!I406+SLir!I$1096)*(logQir!I406-logQir!I$1096),0)</f>
        <v>0.1557927075390515</v>
      </c>
    </row>
    <row r="407" spans="1:9" x14ac:dyDescent="0.15">
      <c r="A407" s="1">
        <v>18</v>
      </c>
      <c r="B407" s="1" t="s">
        <v>116</v>
      </c>
      <c r="C407" s="1">
        <v>13</v>
      </c>
      <c r="D407" s="1" t="s">
        <v>164</v>
      </c>
      <c r="E407" s="6">
        <f>IF(logVir!E407&lt;&gt;0,logVir!E407-logVir!E$1097-0.5*(SKir!E407+SKir!E$1097)*(logKir!E407-logKir!E$1097)-0.5*(SLir!E407+SLir!E$1097)*(logHir!E407-logHir!E$1097)-0.5*(SLir!E407+SLir!E$1097)*(logQir!E407-logQir!E$1097),0)</f>
        <v>-0.47581526750076231</v>
      </c>
      <c r="F407" s="6">
        <f>IF(logVir!F407&lt;&gt;0,logVir!F407-logVir!F$1097-0.5*(SKir!F407+SKir!F$1097)*(logKir!F407-logKir!F$1097)-0.5*(SLir!F407+SLir!F$1097)*(logHir!F407-logHir!F$1097)-0.5*(SLir!F407+SLir!F$1097)*(logQir!F407-logQir!F$1097),0)</f>
        <v>-9.1020236523052262E-4</v>
      </c>
      <c r="G407" s="6">
        <f>IF(logVir!G407&lt;&gt;0,logVir!G407-logVir!G$1097-0.5*(SKir!G407+SKir!G$1097)*(logKir!G407-logKir!G$1097)-0.5*(SLir!G407+SLir!G$1097)*(logHir!G407-logHir!G$1097)-0.5*(SLir!G407+SLir!G$1097)*(logQir!G407-logQir!G$1097),0)</f>
        <v>-0.12660444897005366</v>
      </c>
      <c r="H407" s="6">
        <f>IF(logVir!H407&lt;&gt;0,logVir!H407-logVir!H$1097-0.5*(SKir!H407+SKir!H$1097)*(logKir!H407-logKir!H$1097)-0.5*(SLir!H407+SLir!H$1097)*(logHir!H407-logHir!H$1097)-0.5*(SLir!H407+SLir!H$1097)*(logQir!H407-logQir!H$1097),0)</f>
        <v>-3.0683333868021245E-2</v>
      </c>
      <c r="I407" s="6">
        <f>IF(logVir!I407&lt;&gt;0,logVir!I407-logVir!I$1097-0.5*(SKir!I407+SKir!I$1097)*(logKir!I407-logKir!I$1097)-0.5*(SLir!I407+SLir!I$1097)*(logHir!I407-logHir!I$1097)-0.5*(SLir!I407+SLir!I$1097)*(logQir!I407-logQir!I$1097),0)</f>
        <v>-0.13789833410238528</v>
      </c>
    </row>
    <row r="408" spans="1:9" x14ac:dyDescent="0.15">
      <c r="A408" s="1">
        <v>18</v>
      </c>
      <c r="B408" s="1" t="s">
        <v>116</v>
      </c>
      <c r="C408" s="1">
        <v>14</v>
      </c>
      <c r="D408" s="1" t="s">
        <v>165</v>
      </c>
      <c r="E408" s="6">
        <f>IF(logVir!E408&lt;&gt;0,logVir!E408-logVir!E$1098-0.5*(SKir!E408+SKir!E$1098)*(logKir!E408-logKir!E$1098)-0.5*(SLir!E408+SLir!E$1098)*(logHir!E408-logHir!E$1098)-0.5*(SLir!E408+SLir!E$1098)*(logQir!E408-logQir!E$1098),0)</f>
        <v>-0.37120341910504245</v>
      </c>
      <c r="F408" s="6">
        <f>IF(logVir!F408&lt;&gt;0,logVir!F408-logVir!F$1098-0.5*(SKir!F408+SKir!F$1098)*(logKir!F408-logKir!F$1098)-0.5*(SLir!F408+SLir!F$1098)*(logHir!F408-logHir!F$1098)-0.5*(SLir!F408+SLir!F$1098)*(logQir!F408-logQir!F$1098),0)</f>
        <v>-7.0737828809448511E-2</v>
      </c>
      <c r="G408" s="6">
        <f>IF(logVir!G408&lt;&gt;0,logVir!G408-logVir!G$1098-0.5*(SKir!G408+SKir!G$1098)*(logKir!G408-logKir!G$1098)-0.5*(SLir!G408+SLir!G$1098)*(logHir!G408-logHir!G$1098)-0.5*(SLir!G408+SLir!G$1098)*(logQir!G408-logQir!G$1098),0)</f>
        <v>-6.9200066555208647E-2</v>
      </c>
      <c r="H408" s="6">
        <f>IF(logVir!H408&lt;&gt;0,logVir!H408-logVir!H$1098-0.5*(SKir!H408+SKir!H$1098)*(logKir!H408-logKir!H$1098)-0.5*(SLir!H408+SLir!H$1098)*(logHir!H408-logHir!H$1098)-0.5*(SLir!H408+SLir!H$1098)*(logQir!H408-logQir!H$1098),0)</f>
        <v>0.1693154132932394</v>
      </c>
      <c r="I408" s="6">
        <f>IF(logVir!I408&lt;&gt;0,logVir!I408-logVir!I$1098-0.5*(SKir!I408+SKir!I$1098)*(logKir!I408-logKir!I$1098)-0.5*(SLir!I408+SLir!I$1098)*(logHir!I408-logHir!I$1098)-0.5*(SLir!I408+SLir!I$1098)*(logQir!I408-logQir!I$1098),0)</f>
        <v>-0.14173319501562631</v>
      </c>
    </row>
    <row r="409" spans="1:9" x14ac:dyDescent="0.15">
      <c r="A409" s="1">
        <v>18</v>
      </c>
      <c r="B409" s="1" t="s">
        <v>116</v>
      </c>
      <c r="C409" s="1">
        <v>15</v>
      </c>
      <c r="D409" s="1" t="s">
        <v>166</v>
      </c>
      <c r="E409" s="6">
        <f>IF(logVir!E409&lt;&gt;0,logVir!E409-logVir!E$1099-0.5*(SKir!E409+SKir!E$1099)*(logKir!E409-logKir!E$1099)-0.5*(SLir!E409+SLir!E$1099)*(logHir!E409-logHir!E$1099)-0.5*(SLir!E409+SLir!E$1099)*(logQir!E409-logQir!E$1099),0)</f>
        <v>5.2117665410353141E-2</v>
      </c>
      <c r="F409" s="6">
        <f>IF(logVir!F409&lt;&gt;0,logVir!F409-logVir!F$1099-0.5*(SKir!F409+SKir!F$1099)*(logKir!F409-logKir!F$1099)-0.5*(SLir!F409+SLir!F$1099)*(logHir!F409-logHir!F$1099)-0.5*(SLir!F409+SLir!F$1099)*(logQir!F409-logQir!F$1099),0)</f>
        <v>4.7522190606153841E-2</v>
      </c>
      <c r="G409" s="6">
        <f>IF(logVir!G409&lt;&gt;0,logVir!G409-logVir!G$1099-0.5*(SKir!G409+SKir!G$1099)*(logKir!G409-logKir!G$1099)-0.5*(SLir!G409+SLir!G$1099)*(logHir!G409-logHir!G$1099)-0.5*(SLir!G409+SLir!G$1099)*(logQir!G409-logQir!G$1099),0)</f>
        <v>-6.5519035415350216E-2</v>
      </c>
      <c r="H409" s="6">
        <f>IF(logVir!H409&lt;&gt;0,logVir!H409-logVir!H$1099-0.5*(SKir!H409+SKir!H$1099)*(logKir!H409-logKir!H$1099)-0.5*(SLir!H409+SLir!H$1099)*(logHir!H409-logHir!H$1099)-0.5*(SLir!H409+SLir!H$1099)*(logQir!H409-logQir!H$1099),0)</f>
        <v>0.11266021536876797</v>
      </c>
      <c r="I409" s="6">
        <f>IF(logVir!I409&lt;&gt;0,logVir!I409-logVir!I$1099-0.5*(SKir!I409+SKir!I$1099)*(logKir!I409-logKir!I$1099)-0.5*(SLir!I409+SLir!I$1099)*(logHir!I409-logHir!I$1099)-0.5*(SLir!I409+SLir!I$1099)*(logQir!I409-logQir!I$1099),0)</f>
        <v>-9.4789262655293902E-2</v>
      </c>
    </row>
    <row r="410" spans="1:9" x14ac:dyDescent="0.15">
      <c r="A410" s="1">
        <v>18</v>
      </c>
      <c r="B410" s="1" t="s">
        <v>66</v>
      </c>
      <c r="C410" s="1">
        <v>16</v>
      </c>
      <c r="D410" s="1" t="s">
        <v>149</v>
      </c>
      <c r="E410" s="6">
        <f>IF(logVir!E410&lt;&gt;0,logVir!E410-logVir!E$1100-0.5*(SKir!E410+SKir!E$1100)*(logKir!E410-logKir!E$1100)-0.5*(SLir!E410+SLir!E$1100)*(logHir!E410-logHir!E$1100)-0.5*(SLir!E410+SLir!E$1100)*(logQir!E410-logQir!E$1100),0)</f>
        <v>-0.33657394571683513</v>
      </c>
      <c r="F410" s="6">
        <f>IF(logVir!F410&lt;&gt;0,logVir!F410-logVir!F$1100-0.5*(SKir!F410+SKir!F$1100)*(logKir!F410-logKir!F$1100)-0.5*(SLir!F410+SLir!F$1100)*(logHir!F410-logHir!F$1100)-0.5*(SLir!F410+SLir!F$1100)*(logQir!F410-logQir!F$1100),0)</f>
        <v>-0.1978250192651225</v>
      </c>
      <c r="G410" s="6">
        <f>IF(logVir!G410&lt;&gt;0,logVir!G410-logVir!G$1100-0.5*(SKir!G410+SKir!G$1100)*(logKir!G410-logKir!G$1100)-0.5*(SLir!G410+SLir!G$1100)*(logHir!G410-logHir!G$1100)-0.5*(SLir!G410+SLir!G$1100)*(logQir!G410-logQir!G$1100),0)</f>
        <v>-0.27032227224560429</v>
      </c>
      <c r="H410" s="6">
        <f>IF(logVir!H410&lt;&gt;0,logVir!H410-logVir!H$1100-0.5*(SKir!H410+SKir!H$1100)*(logKir!H410-logKir!H$1100)-0.5*(SLir!H410+SLir!H$1100)*(logHir!H410-logHir!H$1100)-0.5*(SLir!H410+SLir!H$1100)*(logQir!H410-logQir!H$1100),0)</f>
        <v>-0.14083523266480966</v>
      </c>
      <c r="I410" s="6">
        <f>IF(logVir!I410&lt;&gt;0,logVir!I410-logVir!I$1100-0.5*(SKir!I410+SKir!I$1100)*(logKir!I410-logKir!I$1100)-0.5*(SLir!I410+SLir!I$1100)*(logHir!I410-logHir!I$1100)-0.5*(SLir!I410+SLir!I$1100)*(logQir!I410-logQir!I$1100),0)</f>
        <v>1.2085108151521171E-2</v>
      </c>
    </row>
    <row r="411" spans="1:9" x14ac:dyDescent="0.15">
      <c r="A411" s="1">
        <v>18</v>
      </c>
      <c r="B411" s="1" t="s">
        <v>66</v>
      </c>
      <c r="C411" s="1">
        <v>17</v>
      </c>
      <c r="D411" s="1" t="s">
        <v>150</v>
      </c>
      <c r="E411" s="6">
        <f>IF(logVir!E411&lt;&gt;0,logVir!E411-logVir!E$1101-0.5*(SKir!E411+SKir!E$1101)*(logKir!E411-logKir!E$1101)-0.5*(SLir!E411+SLir!E$1101)*(logHir!E411-logHir!E$1101)-0.5*(SLir!E411+SLir!E$1101)*(logQir!E411-logQir!E$1101),0)</f>
        <v>-0.47662972573170459</v>
      </c>
      <c r="F411" s="6">
        <f>IF(logVir!F411&lt;&gt;0,logVir!F411-logVir!F$1101-0.5*(SKir!F411+SKir!F$1101)*(logKir!F411-logKir!F$1101)-0.5*(SLir!F411+SLir!F$1101)*(logHir!F411-logHir!F$1101)-0.5*(SLir!F411+SLir!F$1101)*(logQir!F411-logQir!F$1101),0)</f>
        <v>-7.6046140890062442E-3</v>
      </c>
      <c r="G411" s="6">
        <f>IF(logVir!G411&lt;&gt;0,logVir!G411-logVir!G$1101-0.5*(SKir!G411+SKir!G$1101)*(logKir!G411-logKir!G$1101)-0.5*(SLir!G411+SLir!G$1101)*(logHir!G411-logHir!G$1101)-0.5*(SLir!G411+SLir!G$1101)*(logQir!G411-logQir!G$1101),0)</f>
        <v>0.16788332251383989</v>
      </c>
      <c r="H411" s="6">
        <f>IF(logVir!H411&lt;&gt;0,logVir!H411-logVir!H$1101-0.5*(SKir!H411+SKir!H$1101)*(logKir!H411-logKir!H$1101)-0.5*(SLir!H411+SLir!H$1101)*(logHir!H411-logHir!H$1101)-0.5*(SLir!H411+SLir!H$1101)*(logQir!H411-logQir!H$1101),0)</f>
        <v>0.35459116469392116</v>
      </c>
      <c r="I411" s="6">
        <f>IF(logVir!I411&lt;&gt;0,logVir!I411-logVir!I$1101-0.5*(SKir!I411+SKir!I$1101)*(logKir!I411-logKir!I$1101)-0.5*(SLir!I411+SLir!I$1101)*(logHir!I411-logHir!I$1101)-0.5*(SLir!I411+SLir!I$1101)*(logQir!I411-logQir!I$1101),0)</f>
        <v>0.47973177168265213</v>
      </c>
    </row>
    <row r="412" spans="1:9" x14ac:dyDescent="0.15">
      <c r="A412" s="1">
        <v>18</v>
      </c>
      <c r="B412" s="1" t="s">
        <v>66</v>
      </c>
      <c r="C412" s="1">
        <v>18</v>
      </c>
      <c r="D412" s="1" t="s">
        <v>151</v>
      </c>
      <c r="E412" s="6">
        <f>IF(logVir!E412&lt;&gt;0,logVir!E412-logVir!E$1102-0.5*(SKir!E412+SKir!E$1102)*(logKir!E412-logKir!E$1102)-0.5*(SLir!E412+SLir!E$1102)*(logHir!E412-logHir!E$1102)-0.5*(SLir!E412+SLir!E$1102)*(logQir!E412-logQir!E$1102),0)</f>
        <v>-0.1929503591501221</v>
      </c>
      <c r="F412" s="6">
        <f>IF(logVir!F412&lt;&gt;0,logVir!F412-logVir!F$1102-0.5*(SKir!F412+SKir!F$1102)*(logKir!F412-logKir!F$1102)-0.5*(SLir!F412+SLir!F$1102)*(logHir!F412-logHir!F$1102)-0.5*(SLir!F412+SLir!F$1102)*(logQir!F412-logQir!F$1102),0)</f>
        <v>-0.21082022096969044</v>
      </c>
      <c r="G412" s="6">
        <f>IF(logVir!G412&lt;&gt;0,logVir!G412-logVir!G$1102-0.5*(SKir!G412+SKir!G$1102)*(logKir!G412-logKir!G$1102)-0.5*(SLir!G412+SLir!G$1102)*(logHir!G412-logHir!G$1102)-0.5*(SLir!G412+SLir!G$1102)*(logQir!G412-logQir!G$1102),0)</f>
        <v>-0.13707080238005831</v>
      </c>
      <c r="H412" s="6">
        <f>IF(logVir!H412&lt;&gt;0,logVir!H412-logVir!H$1102-0.5*(SKir!H412+SKir!H$1102)*(logKir!H412-logKir!H$1102)-0.5*(SLir!H412+SLir!H$1102)*(logHir!H412-logHir!H$1102)-0.5*(SLir!H412+SLir!H$1102)*(logQir!H412-logQir!H$1102),0)</f>
        <v>-0.258654792499727</v>
      </c>
      <c r="I412" s="6">
        <f>IF(logVir!I412&lt;&gt;0,logVir!I412-logVir!I$1102-0.5*(SKir!I412+SKir!I$1102)*(logKir!I412-logKir!I$1102)-0.5*(SLir!I412+SLir!I$1102)*(logHir!I412-logHir!I$1102)-0.5*(SLir!I412+SLir!I$1102)*(logQir!I412-logQir!I$1102),0)</f>
        <v>-0.28617986413040053</v>
      </c>
    </row>
    <row r="413" spans="1:9" x14ac:dyDescent="0.15">
      <c r="A413" s="1">
        <v>18</v>
      </c>
      <c r="B413" s="1" t="s">
        <v>66</v>
      </c>
      <c r="C413" s="1">
        <v>19</v>
      </c>
      <c r="D413" s="1" t="s">
        <v>152</v>
      </c>
      <c r="E413" s="6">
        <f>IF(logVir!E413&lt;&gt;0,logVir!E413-logVir!E$1103-0.5*(SKir!E413+SKir!E$1103)*(logKir!E413-logKir!E$1103)-0.5*(SLir!E413+SLir!E$1103)*(logHir!E413-logHir!E$1103)-0.5*(SLir!E413+SLir!E$1103)*(logQir!E413-logQir!E$1103),0)</f>
        <v>9.9022527149225978E-2</v>
      </c>
      <c r="F413" s="6">
        <f>IF(logVir!F413&lt;&gt;0,logVir!F413-logVir!F$1103-0.5*(SKir!F413+SKir!F$1103)*(logKir!F413-logKir!F$1103)-0.5*(SLir!F413+SLir!F$1103)*(logHir!F413-logHir!F$1103)-0.5*(SLir!F413+SLir!F$1103)*(logQir!F413-logQir!F$1103),0)</f>
        <v>-5.7552738061500672E-2</v>
      </c>
      <c r="G413" s="6">
        <f>IF(logVir!G413&lt;&gt;0,logVir!G413-logVir!G$1103-0.5*(SKir!G413+SKir!G$1103)*(logKir!G413-logKir!G$1103)-0.5*(SLir!G413+SLir!G$1103)*(logHir!G413-logHir!G$1103)-0.5*(SLir!G413+SLir!G$1103)*(logQir!G413-logQir!G$1103),0)</f>
        <v>-5.1245975604192556E-2</v>
      </c>
      <c r="H413" s="6">
        <f>IF(logVir!H413&lt;&gt;0,logVir!H413-logVir!H$1103-0.5*(SKir!H413+SKir!H$1103)*(logKir!H413-logKir!H$1103)-0.5*(SLir!H413+SLir!H$1103)*(logHir!H413-logHir!H$1103)-0.5*(SLir!H413+SLir!H$1103)*(logQir!H413-logQir!H$1103),0)</f>
        <v>-4.4691860616513576E-2</v>
      </c>
      <c r="I413" s="6">
        <f>IF(logVir!I413&lt;&gt;0,logVir!I413-logVir!I$1103-0.5*(SKir!I413+SKir!I$1103)*(logKir!I413-logKir!I$1103)-0.5*(SLir!I413+SLir!I$1103)*(logHir!I413-logHir!I$1103)-0.5*(SLir!I413+SLir!I$1103)*(logQir!I413-logQir!I$1103),0)</f>
        <v>-3.9251177608130738E-2</v>
      </c>
    </row>
    <row r="414" spans="1:9" x14ac:dyDescent="0.15">
      <c r="A414" s="1">
        <v>18</v>
      </c>
      <c r="B414" s="1" t="s">
        <v>66</v>
      </c>
      <c r="C414" s="1">
        <v>20</v>
      </c>
      <c r="D414" s="1" t="s">
        <v>153</v>
      </c>
      <c r="E414" s="6">
        <f>IF(logVir!E414&lt;&gt;0,logVir!E414-logVir!E$1104-0.5*(SKir!E414+SKir!E$1104)*(logKir!E414-logKir!E$1104)-0.5*(SLir!E414+SLir!E$1104)*(logHir!E414-logHir!E$1104)-0.5*(SLir!E414+SLir!E$1104)*(logQir!E414-logQir!E$1104),0)</f>
        <v>0.56392747415237654</v>
      </c>
      <c r="F414" s="6">
        <f>IF(logVir!F414&lt;&gt;0,logVir!F414-logVir!F$1104-0.5*(SKir!F414+SKir!F$1104)*(logKir!F414-logKir!F$1104)-0.5*(SLir!F414+SLir!F$1104)*(logHir!F414-logHir!F$1104)-0.5*(SLir!F414+SLir!F$1104)*(logQir!F414-logQir!F$1104),0)</f>
        <v>-0.24613981801158222</v>
      </c>
      <c r="G414" s="6">
        <f>IF(logVir!G414&lt;&gt;0,logVir!G414-logVir!G$1104-0.5*(SKir!G414+SKir!G$1104)*(logKir!G414-logKir!G$1104)-0.5*(SLir!G414+SLir!G$1104)*(logHir!G414-logHir!G$1104)-0.5*(SLir!G414+SLir!G$1104)*(logQir!G414-logQir!G$1104),0)</f>
        <v>-9.6047485816496733E-2</v>
      </c>
      <c r="H414" s="6">
        <f>IF(logVir!H414&lt;&gt;0,logVir!H414-logVir!H$1104-0.5*(SKir!H414+SKir!H$1104)*(logKir!H414-logKir!H$1104)-0.5*(SLir!H414+SLir!H$1104)*(logHir!H414-logHir!H$1104)-0.5*(SLir!H414+SLir!H$1104)*(logQir!H414-logQir!H$1104),0)</f>
        <v>-0.18229446754987602</v>
      </c>
      <c r="I414" s="6">
        <f>IF(logVir!I414&lt;&gt;0,logVir!I414-logVir!I$1104-0.5*(SKir!I414+SKir!I$1104)*(logKir!I414-logKir!I$1104)-0.5*(SLir!I414+SLir!I$1104)*(logHir!I414-logHir!I$1104)-0.5*(SLir!I414+SLir!I$1104)*(logQir!I414-logQir!I$1104),0)</f>
        <v>-0.15912991003019109</v>
      </c>
    </row>
    <row r="415" spans="1:9" x14ac:dyDescent="0.15">
      <c r="A415" s="1">
        <v>18</v>
      </c>
      <c r="B415" s="1" t="s">
        <v>66</v>
      </c>
      <c r="C415" s="1">
        <v>21</v>
      </c>
      <c r="D415" s="1" t="s">
        <v>154</v>
      </c>
      <c r="E415" s="6">
        <f>IF(logVir!E415&lt;&gt;0,logVir!E415-logVir!E$1105-0.5*(SKir!E415+SKir!E$1105)*(logKir!E415-logKir!E$1105)-0.5*(SLir!E415+SLir!E$1105)*(logHir!E415-logHir!E$1105)-0.5*(SLir!E415+SLir!E$1105)*(logQir!E415-logQir!E$1105),0)</f>
        <v>-0.27962834001276743</v>
      </c>
      <c r="F415" s="6">
        <f>IF(logVir!F415&lt;&gt;0,logVir!F415-logVir!F$1105-0.5*(SKir!F415+SKir!F$1105)*(logKir!F415-logKir!F$1105)-0.5*(SLir!F415+SLir!F$1105)*(logHir!F415-logHir!F$1105)-0.5*(SLir!F415+SLir!F$1105)*(logQir!F415-logQir!F$1105),0)</f>
        <v>-1.4190034750150512E-2</v>
      </c>
      <c r="G415" s="6">
        <f>IF(logVir!G415&lt;&gt;0,logVir!G415-logVir!G$1105-0.5*(SKir!G415+SKir!G$1105)*(logKir!G415-logKir!G$1105)-0.5*(SLir!G415+SLir!G$1105)*(logHir!G415-logHir!G$1105)-0.5*(SLir!G415+SLir!G$1105)*(logQir!G415-logQir!G$1105),0)</f>
        <v>7.9348862151819036E-2</v>
      </c>
      <c r="H415" s="6">
        <f>IF(logVir!H415&lt;&gt;0,logVir!H415-logVir!H$1105-0.5*(SKir!H415+SKir!H$1105)*(logKir!H415-logKir!H$1105)-0.5*(SLir!H415+SLir!H$1105)*(logHir!H415-logHir!H$1105)-0.5*(SLir!H415+SLir!H$1105)*(logQir!H415-logQir!H$1105),0)</f>
        <v>5.6552217271496882E-2</v>
      </c>
      <c r="I415" s="6">
        <f>IF(logVir!I415&lt;&gt;0,logVir!I415-logVir!I$1105-0.5*(SKir!I415+SKir!I$1105)*(logKir!I415-logKir!I$1105)-0.5*(SLir!I415+SLir!I$1105)*(logHir!I415-logHir!I$1105)-0.5*(SLir!I415+SLir!I$1105)*(logQir!I415-logQir!I$1105),0)</f>
        <v>0.23012999405098022</v>
      </c>
    </row>
    <row r="416" spans="1:9" x14ac:dyDescent="0.15">
      <c r="A416" s="1">
        <v>18</v>
      </c>
      <c r="B416" s="1" t="s">
        <v>17</v>
      </c>
      <c r="C416" s="1">
        <v>22</v>
      </c>
      <c r="D416" s="1" t="s">
        <v>146</v>
      </c>
      <c r="E416" s="6">
        <f>IF(logVir!E416&lt;&gt;0,logVir!E416-logVir!E$1106-0.5*(SKir!E416+SKir!E$1106)*(logKir!E416-logKir!E$1106)-0.5*(SLir!E416+SLir!E$1106)*(logHir!E416-logHir!E$1106)-0.5*(SLir!E416+SLir!E$1106)*(logQir!E416-logQir!E$1106),0)</f>
        <v>-0.10792600344041593</v>
      </c>
      <c r="F416" s="6">
        <f>IF(logVir!F416&lt;&gt;0,logVir!F416-logVir!F$1106-0.5*(SKir!F416+SKir!F$1106)*(logKir!F416-logKir!F$1106)-0.5*(SLir!F416+SLir!F$1106)*(logHir!F416-logHir!F$1106)-0.5*(SLir!F416+SLir!F$1106)*(logQir!F416-logQir!F$1106),0)</f>
        <v>-5.4921952671613615E-2</v>
      </c>
      <c r="G416" s="6">
        <f>IF(logVir!G416&lt;&gt;0,logVir!G416-logVir!G$1106-0.5*(SKir!G416+SKir!G$1106)*(logKir!G416-logKir!G$1106)-0.5*(SLir!G416+SLir!G$1106)*(logHir!G416-logHir!G$1106)-0.5*(SLir!G416+SLir!G$1106)*(logQir!G416-logQir!G$1106),0)</f>
        <v>-7.6328087474231782E-2</v>
      </c>
      <c r="H416" s="6">
        <f>IF(logVir!H416&lt;&gt;0,logVir!H416-logVir!H$1106-0.5*(SKir!H416+SKir!H$1106)*(logKir!H416-logKir!H$1106)-0.5*(SLir!H416+SLir!H$1106)*(logHir!H416-logHir!H$1106)-0.5*(SLir!H416+SLir!H$1106)*(logQir!H416-logQir!H$1106),0)</f>
        <v>-9.0053739399396475E-3</v>
      </c>
      <c r="I416" s="6">
        <f>IF(logVir!I416&lt;&gt;0,logVir!I416-logVir!I$1106-0.5*(SKir!I416+SKir!I$1106)*(logKir!I416-logKir!I$1106)-0.5*(SLir!I416+SLir!I$1106)*(logHir!I416-logHir!I$1106)-0.5*(SLir!I416+SLir!I$1106)*(logQir!I416-logQir!I$1106),0)</f>
        <v>-0.14224808817513956</v>
      </c>
    </row>
    <row r="417" spans="1:9" x14ac:dyDescent="0.15">
      <c r="A417" s="1">
        <v>18</v>
      </c>
      <c r="B417" s="1" t="s">
        <v>17</v>
      </c>
      <c r="C417" s="1">
        <v>23</v>
      </c>
      <c r="D417" s="1" t="s">
        <v>167</v>
      </c>
      <c r="E417" s="6">
        <f>IF(logVir!E417&lt;&gt;0,logVir!E417-logVir!E$1107-0.5*(SKir!E417+SKir!E$1107)*(logKir!E417-logKir!E$1107)-0.5*(SLir!E417+SLir!E$1107)*(logHir!E417-logHir!E$1107)-0.5*(SLir!E417+SLir!E$1107)*(logQir!E417-logQir!E$1107),0)</f>
        <v>-1.6254251190531012E-2</v>
      </c>
      <c r="F417" s="6">
        <f>IF(logVir!F417&lt;&gt;0,logVir!F417-logVir!F$1107-0.5*(SKir!F417+SKir!F$1107)*(logKir!F417-logKir!F$1107)-0.5*(SLir!F417+SLir!F$1107)*(logHir!F417-logHir!F$1107)-0.5*(SLir!F417+SLir!F$1107)*(logQir!F417-logQir!F$1107),0)</f>
        <v>-8.6852681370566502E-3</v>
      </c>
      <c r="G417" s="6">
        <f>IF(logVir!G417&lt;&gt;0,logVir!G417-logVir!G$1107-0.5*(SKir!G417+SKir!G$1107)*(logKir!G417-logKir!G$1107)-0.5*(SLir!G417+SLir!G$1107)*(logHir!G417-logHir!G$1107)-0.5*(SLir!G417+SLir!G$1107)*(logQir!G417-logQir!G$1107),0)</f>
        <v>-3.9193243008757157E-2</v>
      </c>
      <c r="H417" s="6">
        <f>IF(logVir!H417&lt;&gt;0,logVir!H417-logVir!H$1107-0.5*(SKir!H417+SKir!H$1107)*(logKir!H417-logKir!H$1107)-0.5*(SLir!H417+SLir!H$1107)*(logHir!H417-logHir!H$1107)-0.5*(SLir!H417+SLir!H$1107)*(logQir!H417-logQir!H$1107),0)</f>
        <v>1.6939133108542004E-2</v>
      </c>
      <c r="I417" s="6">
        <f>IF(logVir!I417&lt;&gt;0,logVir!I417-logVir!I$1107-0.5*(SKir!I417+SKir!I$1107)*(logKir!I417-logKir!I$1107)-0.5*(SLir!I417+SLir!I$1107)*(logHir!I417-logHir!I$1107)-0.5*(SLir!I417+SLir!I$1107)*(logQir!I417-logQir!I$1107),0)</f>
        <v>-5.1753762798999847E-2</v>
      </c>
    </row>
    <row r="418" spans="1:9" x14ac:dyDescent="0.15">
      <c r="A418" s="1">
        <v>19</v>
      </c>
      <c r="B418" s="1" t="s">
        <v>67</v>
      </c>
      <c r="C418" s="1">
        <v>1</v>
      </c>
      <c r="D418" s="1" t="s">
        <v>147</v>
      </c>
      <c r="E418" s="6">
        <f>IF(logVir!E418&lt;&gt;0,logVir!E418-logVir!E$1085-0.5*(SKir!E418+SKir!E$1085)*(logKir!E418-logKir!E$1085)-0.5*(SLir!E418+SLir!E$1085)*(logHir!E418-logHir!E$1085)-0.5*(SLir!E418+SLir!E$1085)*(logQir!E418-logQir!E$1085),0)</f>
        <v>-5.9436633908806755E-2</v>
      </c>
      <c r="F418" s="6">
        <f>IF(logVir!F418&lt;&gt;0,logVir!F418-logVir!F$1085-0.5*(SKir!F418+SKir!F$1085)*(logKir!F418-logKir!F$1085)-0.5*(SLir!F418+SLir!F$1085)*(logHir!F418-logHir!F$1085)-0.5*(SLir!F418+SLir!F$1085)*(logQir!F418-logQir!F$1085),0)</f>
        <v>6.393275673705659E-2</v>
      </c>
      <c r="G418" s="6">
        <f>IF(logVir!G418&lt;&gt;0,logVir!G418-logVir!G$1085-0.5*(SKir!G418+SKir!G$1085)*(logKir!G418-logKir!G$1085)-0.5*(SLir!G418+SLir!G$1085)*(logHir!G418-logHir!G$1085)-0.5*(SLir!G418+SLir!G$1085)*(logQir!G418-logQir!G$1085),0)</f>
        <v>0.12883333825327364</v>
      </c>
      <c r="H418" s="6">
        <f>IF(logVir!H418&lt;&gt;0,logVir!H418-logVir!H$1085-0.5*(SKir!H418+SKir!H$1085)*(logKir!H418-logKir!H$1085)-0.5*(SLir!H418+SLir!H$1085)*(logHir!H418-logHir!H$1085)-0.5*(SLir!H418+SLir!H$1085)*(logQir!H418-logQir!H$1085),0)</f>
        <v>0.37859111269546181</v>
      </c>
      <c r="I418" s="6">
        <f>IF(logVir!I418&lt;&gt;0,logVir!I418-logVir!I$1085-0.5*(SKir!I418+SKir!I$1085)*(logKir!I418-logKir!I$1085)-0.5*(SLir!I418+SLir!I$1085)*(logHir!I418-logHir!I$1085)-0.5*(SLir!I418+SLir!I$1085)*(logQir!I418-logQir!I$1085),0)</f>
        <v>0.39468149974898692</v>
      </c>
    </row>
    <row r="419" spans="1:9" x14ac:dyDescent="0.15">
      <c r="A419" s="1">
        <v>19</v>
      </c>
      <c r="B419" s="1" t="s">
        <v>67</v>
      </c>
      <c r="C419" s="1">
        <v>2</v>
      </c>
      <c r="D419" s="1" t="s">
        <v>148</v>
      </c>
      <c r="E419" s="6">
        <f>IF(logVir!E419&lt;&gt;0,logVir!E419-logVir!E$1086-0.5*(SKir!E419+SKir!E$1086)*(logKir!E419-logKir!E$1086)-0.5*(SLir!E419+SLir!E$1086)*(logHir!E419-logHir!E$1086)-0.5*(SLir!E419+SLir!E$1086)*(logQir!E419-logQir!E$1086),0)</f>
        <v>1.2803298469607094E-2</v>
      </c>
      <c r="F419" s="6">
        <f>IF(logVir!F419&lt;&gt;0,logVir!F419-logVir!F$1086-0.5*(SKir!F419+SKir!F$1086)*(logKir!F419-logKir!F$1086)-0.5*(SLir!F419+SLir!F$1086)*(logHir!F419-logHir!F$1086)-0.5*(SLir!F419+SLir!F$1086)*(logQir!F419-logQir!F$1086),0)</f>
        <v>-0.21563012883577473</v>
      </c>
      <c r="G419" s="6">
        <f>IF(logVir!G419&lt;&gt;0,logVir!G419-logVir!G$1086-0.5*(SKir!G419+SKir!G$1086)*(logKir!G419-logKir!G$1086)-0.5*(SLir!G419+SLir!G$1086)*(logHir!G419-logHir!G$1086)-0.5*(SLir!G419+SLir!G$1086)*(logQir!G419-logQir!G$1086),0)</f>
        <v>-0.2312300190666341</v>
      </c>
      <c r="H419" s="6">
        <f>IF(logVir!H419&lt;&gt;0,logVir!H419-logVir!H$1086-0.5*(SKir!H419+SKir!H$1086)*(logKir!H419-logKir!H$1086)-0.5*(SLir!H419+SLir!H$1086)*(logHir!H419-logHir!H$1086)-0.5*(SLir!H419+SLir!H$1086)*(logQir!H419-logQir!H$1086),0)</f>
        <v>-0.4016353223964087</v>
      </c>
      <c r="I419" s="6">
        <f>IF(logVir!I419&lt;&gt;0,logVir!I419-logVir!I$1086-0.5*(SKir!I419+SKir!I$1086)*(logKir!I419-logKir!I$1086)-0.5*(SLir!I419+SLir!I$1086)*(logHir!I419-logHir!I$1086)-0.5*(SLir!I419+SLir!I$1086)*(logQir!I419-logQir!I$1086),0)</f>
        <v>-0.22283135417938299</v>
      </c>
    </row>
    <row r="420" spans="1:9" x14ac:dyDescent="0.15">
      <c r="A420" s="1">
        <v>19</v>
      </c>
      <c r="B420" s="1" t="s">
        <v>117</v>
      </c>
      <c r="C420" s="1">
        <v>3</v>
      </c>
      <c r="D420" s="1" t="s">
        <v>155</v>
      </c>
      <c r="E420" s="6">
        <f>IF(logVir!E420&lt;&gt;0,logVir!E420-logVir!E$1087-0.5*(SKir!E420+SKir!E$1087)*(logKir!E420-logKir!E$1087)-0.5*(SLir!E420+SLir!E$1087)*(logHir!E420-logHir!E$1087)-0.5*(SLir!E420+SLir!E$1087)*(logQir!E420-logQir!E$1087),0)</f>
        <v>-0.26744583637811553</v>
      </c>
      <c r="F420" s="6">
        <f>IF(logVir!F420&lt;&gt;0,logVir!F420-logVir!F$1087-0.5*(SKir!F420+SKir!F$1087)*(logKir!F420-logKir!F$1087)-0.5*(SLir!F420+SLir!F$1087)*(logHir!F420-logHir!F$1087)-0.5*(SLir!F420+SLir!F$1087)*(logQir!F420-logQir!F$1087),0)</f>
        <v>-7.7583399721983595E-2</v>
      </c>
      <c r="G420" s="6">
        <f>IF(logVir!G420&lt;&gt;0,logVir!G420-logVir!G$1087-0.5*(SKir!G420+SKir!G$1087)*(logKir!G420-logKir!G$1087)-0.5*(SLir!G420+SLir!G$1087)*(logHir!G420-logHir!G$1087)-0.5*(SLir!G420+SLir!G$1087)*(logQir!G420-logQir!G$1087),0)</f>
        <v>0.11212190839544382</v>
      </c>
      <c r="H420" s="6">
        <f>IF(logVir!H420&lt;&gt;0,logVir!H420-logVir!H$1087-0.5*(SKir!H420+SKir!H$1087)*(logKir!H420-logKir!H$1087)-0.5*(SLir!H420+SLir!H$1087)*(logHir!H420-logHir!H$1087)-0.5*(SLir!H420+SLir!H$1087)*(logQir!H420-logQir!H$1087),0)</f>
        <v>-0.16137715680571771</v>
      </c>
      <c r="I420" s="6">
        <f>IF(logVir!I420&lt;&gt;0,logVir!I420-logVir!I$1087-0.5*(SKir!I420+SKir!I$1087)*(logKir!I420-logKir!I$1087)-0.5*(SLir!I420+SLir!I$1087)*(logHir!I420-logHir!I$1087)-0.5*(SLir!I420+SLir!I$1087)*(logQir!I420-logQir!I$1087),0)</f>
        <v>-0.28500654687811933</v>
      </c>
    </row>
    <row r="421" spans="1:9" x14ac:dyDescent="0.15">
      <c r="A421" s="1">
        <v>19</v>
      </c>
      <c r="B421" s="1" t="s">
        <v>117</v>
      </c>
      <c r="C421" s="1">
        <v>4</v>
      </c>
      <c r="D421" s="1" t="s">
        <v>156</v>
      </c>
      <c r="E421" s="6">
        <f>IF(logVir!E421&lt;&gt;0,logVir!E421-logVir!E$1088-0.5*(SKir!E421+SKir!E$1088)*(logKir!E421-logKir!E$1088)-0.5*(SLir!E421+SLir!E$1088)*(logHir!E421-logHir!E$1088)-0.5*(SLir!E421+SLir!E$1088)*(logQir!E421-logQir!E$1088),0)</f>
        <v>-0.26608221527313042</v>
      </c>
      <c r="F421" s="6">
        <f>IF(logVir!F421&lt;&gt;0,logVir!F421-logVir!F$1088-0.5*(SKir!F421+SKir!F$1088)*(logKir!F421-logKir!F$1088)-0.5*(SLir!F421+SLir!F$1088)*(logHir!F421-logHir!F$1088)-0.5*(SLir!F421+SLir!F$1088)*(logQir!F421-logQir!F$1088),0)</f>
        <v>-0.15663027736686647</v>
      </c>
      <c r="G421" s="6">
        <f>IF(logVir!G421&lt;&gt;0,logVir!G421-logVir!G$1088-0.5*(SKir!G421+SKir!G$1088)*(logKir!G421-logKir!G$1088)-0.5*(SLir!G421+SLir!G$1088)*(logHir!G421-logHir!G$1088)-0.5*(SLir!G421+SLir!G$1088)*(logQir!G421-logQir!G$1088),0)</f>
        <v>0.10175195083819739</v>
      </c>
      <c r="H421" s="6">
        <f>IF(logVir!H421&lt;&gt;0,logVir!H421-logVir!H$1088-0.5*(SKir!H421+SKir!H$1088)*(logKir!H421-logKir!H$1088)-0.5*(SLir!H421+SLir!H$1088)*(logHir!H421-logHir!H$1088)-0.5*(SLir!H421+SLir!H$1088)*(logQir!H421-logQir!H$1088),0)</f>
        <v>9.1822484357668668E-2</v>
      </c>
      <c r="I421" s="6">
        <f>IF(logVir!I421&lt;&gt;0,logVir!I421-logVir!I$1088-0.5*(SKir!I421+SKir!I$1088)*(logKir!I421-logKir!I$1088)-0.5*(SLir!I421+SLir!I$1088)*(logHir!I421-logHir!I$1088)-0.5*(SLir!I421+SLir!I$1088)*(logQir!I421-logQir!I$1088),0)</f>
        <v>0.2285207402385469</v>
      </c>
    </row>
    <row r="422" spans="1:9" x14ac:dyDescent="0.15">
      <c r="A422" s="1">
        <v>19</v>
      </c>
      <c r="B422" s="1" t="s">
        <v>117</v>
      </c>
      <c r="C422" s="1">
        <v>5</v>
      </c>
      <c r="D422" s="1" t="s">
        <v>157</v>
      </c>
      <c r="E422" s="6">
        <f>IF(logVir!E422&lt;&gt;0,logVir!E422-logVir!E$1089-0.5*(SKir!E422+SKir!E$1089)*(logKir!E422-logKir!E$1089)-0.5*(SLir!E422+SLir!E$1089)*(logHir!E422-logHir!E$1089)-0.5*(SLir!E422+SLir!E$1089)*(logQir!E422-logQir!E$1089),0)</f>
        <v>0.10642437021879886</v>
      </c>
      <c r="F422" s="6">
        <f>IF(logVir!F422&lt;&gt;0,logVir!F422-logVir!F$1089-0.5*(SKir!F422+SKir!F$1089)*(logKir!F422-logKir!F$1089)-0.5*(SLir!F422+SLir!F$1089)*(logHir!F422-logHir!F$1089)-0.5*(SLir!F422+SLir!F$1089)*(logQir!F422-logQir!F$1089),0)</f>
        <v>7.6883633329363141E-3</v>
      </c>
      <c r="G422" s="6">
        <f>IF(logVir!G422&lt;&gt;0,logVir!G422-logVir!G$1089-0.5*(SKir!G422+SKir!G$1089)*(logKir!G422-logKir!G$1089)-0.5*(SLir!G422+SLir!G$1089)*(logHir!G422-logHir!G$1089)-0.5*(SLir!G422+SLir!G$1089)*(logQir!G422-logQir!G$1089),0)</f>
        <v>-3.6025362439701617E-3</v>
      </c>
      <c r="H422" s="6">
        <f>IF(logVir!H422&lt;&gt;0,logVir!H422-logVir!H$1089-0.5*(SKir!H422+SKir!H$1089)*(logKir!H422-logKir!H$1089)-0.5*(SLir!H422+SLir!H$1089)*(logHir!H422-logHir!H$1089)-0.5*(SLir!H422+SLir!H$1089)*(logQir!H422-logQir!H$1089),0)</f>
        <v>-0.24358074493308216</v>
      </c>
      <c r="I422" s="6">
        <f>IF(logVir!I422&lt;&gt;0,logVir!I422-logVir!I$1089-0.5*(SKir!I422+SKir!I$1089)*(logKir!I422-logKir!I$1089)-0.5*(SLir!I422+SLir!I$1089)*(logHir!I422-logHir!I$1089)-0.5*(SLir!I422+SLir!I$1089)*(logQir!I422-logQir!I$1089),0)</f>
        <v>-0.44379981254025452</v>
      </c>
    </row>
    <row r="423" spans="1:9" x14ac:dyDescent="0.15">
      <c r="A423" s="1">
        <v>19</v>
      </c>
      <c r="B423" s="1" t="s">
        <v>117</v>
      </c>
      <c r="C423" s="1">
        <v>6</v>
      </c>
      <c r="D423" s="1" t="s">
        <v>49</v>
      </c>
      <c r="E423" s="6">
        <f>IF(logVir!E423&lt;&gt;0,logVir!E423-logVir!E$1090-0.5*(SKir!E423+SKir!E$1090)*(logKir!E423-logKir!E$1090)-0.5*(SLir!E423+SLir!E$1090)*(logHir!E423-logHir!E$1090)-0.5*(SLir!E423+SLir!E$1090)*(logQir!E423-logQir!E$1090),0)</f>
        <v>-0.2538543434158313</v>
      </c>
      <c r="F423" s="6">
        <f>IF(logVir!F423&lt;&gt;0,logVir!F423-logVir!F$1090-0.5*(SKir!F423+SKir!F$1090)*(logKir!F423-logKir!F$1090)-0.5*(SLir!F423+SLir!F$1090)*(logHir!F423-logHir!F$1090)-0.5*(SLir!F423+SLir!F$1090)*(logQir!F423-logQir!F$1090),0)</f>
        <v>-0.80755953906228861</v>
      </c>
      <c r="G423" s="6">
        <f>IF(logVir!G423&lt;&gt;0,logVir!G423-logVir!G$1090-0.5*(SKir!G423+SKir!G$1090)*(logKir!G423-logKir!G$1090)-0.5*(SLir!G423+SLir!G$1090)*(logHir!G423-logHir!G$1090)-0.5*(SLir!G423+SLir!G$1090)*(logQir!G423-logQir!G$1090),0)</f>
        <v>-0.80780310116428466</v>
      </c>
      <c r="H423" s="6">
        <f>IF(logVir!H423&lt;&gt;0,logVir!H423-logVir!H$1090-0.5*(SKir!H423+SKir!H$1090)*(logKir!H423-logKir!H$1090)-0.5*(SLir!H423+SLir!H$1090)*(logHir!H423-logHir!H$1090)-0.5*(SLir!H423+SLir!H$1090)*(logQir!H423-logQir!H$1090),0)</f>
        <v>-0.5416420419946113</v>
      </c>
      <c r="I423" s="6">
        <f>IF(logVir!I423&lt;&gt;0,logVir!I423-logVir!I$1090-0.5*(SKir!I423+SKir!I$1090)*(logKir!I423-logKir!I$1090)-0.5*(SLir!I423+SLir!I$1090)*(logHir!I423-logHir!I$1090)-0.5*(SLir!I423+SLir!I$1090)*(logQir!I423-logQir!I$1090),0)</f>
        <v>-0.27419355903306086</v>
      </c>
    </row>
    <row r="424" spans="1:9" x14ac:dyDescent="0.15">
      <c r="A424" s="1">
        <v>19</v>
      </c>
      <c r="B424" s="1" t="s">
        <v>117</v>
      </c>
      <c r="C424" s="1">
        <v>7</v>
      </c>
      <c r="D424" s="1" t="s">
        <v>158</v>
      </c>
      <c r="E424" s="6">
        <f>IF(logVir!E424&lt;&gt;0,logVir!E424-logVir!E$1091-0.5*(SKir!E424+SKir!E$1091)*(logKir!E424-logKir!E$1091)-0.5*(SLir!E424+SLir!E$1091)*(logHir!E424-logHir!E$1091)-0.5*(SLir!E424+SLir!E$1091)*(logQir!E424-logQir!E$1091),0)</f>
        <v>-2.4324219424535736</v>
      </c>
      <c r="F424" s="6">
        <f>IF(logVir!F424&lt;&gt;0,logVir!F424-logVir!F$1091-0.5*(SKir!F424+SKir!F$1091)*(logKir!F424-logKir!F$1091)-0.5*(SLir!F424+SLir!F$1091)*(logHir!F424-logHir!F$1091)-0.5*(SLir!F424+SLir!F$1091)*(logQir!F424-logQir!F$1091),0)</f>
        <v>-0.83630043239411322</v>
      </c>
      <c r="G424" s="6">
        <f>IF(logVir!G424&lt;&gt;0,logVir!G424-logVir!G$1091-0.5*(SKir!G424+SKir!G$1091)*(logKir!G424-logKir!G$1091)-0.5*(SLir!G424+SLir!G$1091)*(logHir!G424-logHir!G$1091)-0.5*(SLir!G424+SLir!G$1091)*(logQir!G424-logQir!G$1091),0)</f>
        <v>0.2486022565473818</v>
      </c>
      <c r="H424" s="6">
        <f>IF(logVir!H424&lt;&gt;0,logVir!H424-logVir!H$1091-0.5*(SKir!H424+SKir!H$1091)*(logKir!H424-logKir!H$1091)-0.5*(SLir!H424+SLir!H$1091)*(logHir!H424-logHir!H$1091)-0.5*(SLir!H424+SLir!H$1091)*(logQir!H424-logQir!H$1091),0)</f>
        <v>1.264626644340149</v>
      </c>
      <c r="I424" s="6">
        <f>IF(logVir!I424&lt;&gt;0,logVir!I424-logVir!I$1091-0.5*(SKir!I424+SKir!I$1091)*(logKir!I424-logKir!I$1091)-0.5*(SLir!I424+SLir!I$1091)*(logHir!I424-logHir!I$1091)-0.5*(SLir!I424+SLir!I$1091)*(logQir!I424-logQir!I$1091),0)</f>
        <v>-0.11231894474974372</v>
      </c>
    </row>
    <row r="425" spans="1:9" x14ac:dyDescent="0.15">
      <c r="A425" s="1">
        <v>19</v>
      </c>
      <c r="B425" s="1" t="s">
        <v>117</v>
      </c>
      <c r="C425" s="1">
        <v>8</v>
      </c>
      <c r="D425" s="1" t="s">
        <v>159</v>
      </c>
      <c r="E425" s="6">
        <f>IF(logVir!E425&lt;&gt;0,logVir!E425-logVir!E$1092-0.5*(SKir!E425+SKir!E$1092)*(logKir!E425-logKir!E$1092)-0.5*(SLir!E425+SLir!E$1092)*(logHir!E425-logHir!E$1092)-0.5*(SLir!E425+SLir!E$1092)*(logQir!E425-logQir!E$1092),0)</f>
        <v>-0.12728953994642855</v>
      </c>
      <c r="F425" s="6">
        <f>IF(logVir!F425&lt;&gt;0,logVir!F425-logVir!F$1092-0.5*(SKir!F425+SKir!F$1092)*(logKir!F425-logKir!F$1092)-0.5*(SLir!F425+SLir!F$1092)*(logHir!F425-logHir!F$1092)-0.5*(SLir!F425+SLir!F$1092)*(logQir!F425-logQir!F$1092),0)</f>
        <v>-0.22268007077952304</v>
      </c>
      <c r="G425" s="6">
        <f>IF(logVir!G425&lt;&gt;0,logVir!G425-logVir!G$1092-0.5*(SKir!G425+SKir!G$1092)*(logKir!G425-logKir!G$1092)-0.5*(SLir!G425+SLir!G$1092)*(logHir!G425-logHir!G$1092)-0.5*(SLir!G425+SLir!G$1092)*(logQir!G425-logQir!G$1092),0)</f>
        <v>-9.9188712597004444E-2</v>
      </c>
      <c r="H425" s="6">
        <f>IF(logVir!H425&lt;&gt;0,logVir!H425-logVir!H$1092-0.5*(SKir!H425+SKir!H$1092)*(logKir!H425-logKir!H$1092)-0.5*(SLir!H425+SLir!H$1092)*(logHir!H425-logHir!H$1092)-0.5*(SLir!H425+SLir!H$1092)*(logQir!H425-logQir!H$1092),0)</f>
        <v>-0.29906730066639103</v>
      </c>
      <c r="I425" s="6">
        <f>IF(logVir!I425&lt;&gt;0,logVir!I425-logVir!I$1092-0.5*(SKir!I425+SKir!I$1092)*(logKir!I425-logKir!I$1092)-0.5*(SLir!I425+SLir!I$1092)*(logHir!I425-logHir!I$1092)-0.5*(SLir!I425+SLir!I$1092)*(logQir!I425-logQir!I$1092),0)</f>
        <v>0.87395183027613377</v>
      </c>
    </row>
    <row r="426" spans="1:9" x14ac:dyDescent="0.15">
      <c r="A426" s="1">
        <v>19</v>
      </c>
      <c r="B426" s="1" t="s">
        <v>117</v>
      </c>
      <c r="C426" s="1">
        <v>9</v>
      </c>
      <c r="D426" s="1" t="s">
        <v>160</v>
      </c>
      <c r="E426" s="6">
        <f>IF(logVir!E426&lt;&gt;0,logVir!E426-logVir!E$1093-0.5*(SKir!E426+SKir!E$1093)*(logKir!E426-logKir!E$1093)-0.5*(SLir!E426+SLir!E$1093)*(logHir!E426-logHir!E$1093)-0.5*(SLir!E426+SLir!E$1093)*(logQir!E426-logQir!E$1093),0)</f>
        <v>-0.30447110221724599</v>
      </c>
      <c r="F426" s="6">
        <f>IF(logVir!F426&lt;&gt;0,logVir!F426-logVir!F$1093-0.5*(SKir!F426+SKir!F$1093)*(logKir!F426-logKir!F$1093)-0.5*(SLir!F426+SLir!F$1093)*(logHir!F426-logHir!F$1093)-0.5*(SLir!F426+SLir!F$1093)*(logQir!F426-logQir!F$1093),0)</f>
        <v>-0.30811228813201708</v>
      </c>
      <c r="G426" s="6">
        <f>IF(logVir!G426&lt;&gt;0,logVir!G426-logVir!G$1093-0.5*(SKir!G426+SKir!G$1093)*(logKir!G426-logKir!G$1093)-0.5*(SLir!G426+SLir!G$1093)*(logHir!G426-logHir!G$1093)-0.5*(SLir!G426+SLir!G$1093)*(logQir!G426-logQir!G$1093),0)</f>
        <v>-0.32618745567332991</v>
      </c>
      <c r="H426" s="6">
        <f>IF(logVir!H426&lt;&gt;0,logVir!H426-logVir!H$1093-0.5*(SKir!H426+SKir!H$1093)*(logKir!H426-logKir!H$1093)-0.5*(SLir!H426+SLir!H$1093)*(logHir!H426-logHir!H$1093)-0.5*(SLir!H426+SLir!H$1093)*(logQir!H426-logQir!H$1093),0)</f>
        <v>6.051059929152991E-2</v>
      </c>
      <c r="I426" s="6">
        <f>IF(logVir!I426&lt;&gt;0,logVir!I426-logVir!I$1093-0.5*(SKir!I426+SKir!I$1093)*(logKir!I426-logKir!I$1093)-0.5*(SLir!I426+SLir!I$1093)*(logHir!I426-logHir!I$1093)-0.5*(SLir!I426+SLir!I$1093)*(logQir!I426-logQir!I$1093),0)</f>
        <v>-0.20651106587020121</v>
      </c>
    </row>
    <row r="427" spans="1:9" x14ac:dyDescent="0.15">
      <c r="A427" s="1">
        <v>19</v>
      </c>
      <c r="B427" s="1" t="s">
        <v>117</v>
      </c>
      <c r="C427" s="1">
        <v>10</v>
      </c>
      <c r="D427" s="1" t="s">
        <v>161</v>
      </c>
      <c r="E427" s="6">
        <f>IF(logVir!E427&lt;&gt;0,logVir!E427-logVir!E$1094-0.5*(SKir!E427+SKir!E$1094)*(logKir!E427-logKir!E$1094)-0.5*(SLir!E427+SLir!E$1094)*(logHir!E427-logHir!E$1094)-0.5*(SLir!E427+SLir!E$1094)*(logQir!E427-logQir!E$1094),0)</f>
        <v>-0.16525152852441821</v>
      </c>
      <c r="F427" s="6">
        <f>IF(logVir!F427&lt;&gt;0,logVir!F427-logVir!F$1094-0.5*(SKir!F427+SKir!F$1094)*(logKir!F427-logKir!F$1094)-0.5*(SLir!F427+SLir!F$1094)*(logHir!F427-logHir!F$1094)-0.5*(SLir!F427+SLir!F$1094)*(logQir!F427-logQir!F$1094),0)</f>
        <v>-2.6051199915392315E-2</v>
      </c>
      <c r="G427" s="6">
        <f>IF(logVir!G427&lt;&gt;0,logVir!G427-logVir!G$1094-0.5*(SKir!G427+SKir!G$1094)*(logKir!G427-logKir!G$1094)-0.5*(SLir!G427+SLir!G$1094)*(logHir!G427-logHir!G$1094)-0.5*(SLir!G427+SLir!G$1094)*(logQir!G427-logQir!G$1094),0)</f>
        <v>4.8071398186072027E-2</v>
      </c>
      <c r="H427" s="6">
        <f>IF(logVir!H427&lt;&gt;0,logVir!H427-logVir!H$1094-0.5*(SKir!H427+SKir!H$1094)*(logKir!H427-logKir!H$1094)-0.5*(SLir!H427+SLir!H$1094)*(logHir!H427-logHir!H$1094)-0.5*(SLir!H427+SLir!H$1094)*(logQir!H427-logQir!H$1094),0)</f>
        <v>-0.1280193071994726</v>
      </c>
      <c r="I427" s="6">
        <f>IF(logVir!I427&lt;&gt;0,logVir!I427-logVir!I$1094-0.5*(SKir!I427+SKir!I$1094)*(logKir!I427-logKir!I$1094)-0.5*(SLir!I427+SLir!I$1094)*(logHir!I427-logHir!I$1094)-0.5*(SLir!I427+SLir!I$1094)*(logQir!I427-logQir!I$1094),0)</f>
        <v>-3.5284557647242899E-2</v>
      </c>
    </row>
    <row r="428" spans="1:9" x14ac:dyDescent="0.15">
      <c r="A428" s="1">
        <v>19</v>
      </c>
      <c r="B428" s="1" t="s">
        <v>117</v>
      </c>
      <c r="C428" s="1">
        <v>11</v>
      </c>
      <c r="D428" s="1" t="s">
        <v>162</v>
      </c>
      <c r="E428" s="6">
        <f>IF(logVir!E428&lt;&gt;0,logVir!E428-logVir!E$1095-0.5*(SKir!E428+SKir!E$1095)*(logKir!E428-logKir!E$1095)-0.5*(SLir!E428+SLir!E$1095)*(logHir!E428-logHir!E$1095)-0.5*(SLir!E428+SLir!E$1095)*(logQir!E428-logQir!E$1095),0)</f>
        <v>0.16645473398085628</v>
      </c>
      <c r="F428" s="6">
        <f>IF(logVir!F428&lt;&gt;0,logVir!F428-logVir!F$1095-0.5*(SKir!F428+SKir!F$1095)*(logKir!F428-logKir!F$1095)-0.5*(SLir!F428+SLir!F$1095)*(logHir!F428-logHir!F$1095)-0.5*(SLir!F428+SLir!F$1095)*(logQir!F428-logQir!F$1095),0)</f>
        <v>0.36394772230500744</v>
      </c>
      <c r="G428" s="6">
        <f>IF(logVir!G428&lt;&gt;0,logVir!G428-logVir!G$1095-0.5*(SKir!G428+SKir!G$1095)*(logKir!G428-logKir!G$1095)-0.5*(SLir!G428+SLir!G$1095)*(logHir!G428-logHir!G$1095)-0.5*(SLir!G428+SLir!G$1095)*(logQir!G428-logQir!G$1095),0)</f>
        <v>0.28963923428212496</v>
      </c>
      <c r="H428" s="6">
        <f>IF(logVir!H428&lt;&gt;0,logVir!H428-logVir!H$1095-0.5*(SKir!H428+SKir!H$1095)*(logKir!H428-logKir!H$1095)-0.5*(SLir!H428+SLir!H$1095)*(logHir!H428-logHir!H$1095)-0.5*(SLir!H428+SLir!H$1095)*(logQir!H428-logQir!H$1095),0)</f>
        <v>0.25009368948117705</v>
      </c>
      <c r="I428" s="6">
        <f>IF(logVir!I428&lt;&gt;0,logVir!I428-logVir!I$1095-0.5*(SKir!I428+SKir!I$1095)*(logKir!I428-logKir!I$1095)-0.5*(SLir!I428+SLir!I$1095)*(logHir!I428-logHir!I$1095)-0.5*(SLir!I428+SLir!I$1095)*(logQir!I428-logQir!I$1095),0)</f>
        <v>0.19934739881079219</v>
      </c>
    </row>
    <row r="429" spans="1:9" x14ac:dyDescent="0.15">
      <c r="A429" s="1">
        <v>19</v>
      </c>
      <c r="B429" s="1" t="s">
        <v>117</v>
      </c>
      <c r="C429" s="1">
        <v>12</v>
      </c>
      <c r="D429" s="1" t="s">
        <v>163</v>
      </c>
      <c r="E429" s="6">
        <f>IF(logVir!E429&lt;&gt;0,logVir!E429-logVir!E$1096-0.5*(SKir!E429+SKir!E$1096)*(logKir!E429-logKir!E$1096)-0.5*(SLir!E429+SLir!E$1096)*(logHir!E429-logHir!E$1096)-0.5*(SLir!E429+SLir!E$1096)*(logQir!E429-logQir!E$1096),0)</f>
        <v>0.13216655948296721</v>
      </c>
      <c r="F429" s="6">
        <f>IF(logVir!F429&lt;&gt;0,logVir!F429-logVir!F$1096-0.5*(SKir!F429+SKir!F$1096)*(logKir!F429-logKir!F$1096)-0.5*(SLir!F429+SLir!F$1096)*(logHir!F429-logHir!F$1096)-0.5*(SLir!F429+SLir!F$1096)*(logQir!F429-logQir!F$1096),0)</f>
        <v>0.18142059030558186</v>
      </c>
      <c r="G429" s="6">
        <f>IF(logVir!G429&lt;&gt;0,logVir!G429-logVir!G$1096-0.5*(SKir!G429+SKir!G$1096)*(logKir!G429-logKir!G$1096)-0.5*(SLir!G429+SLir!G$1096)*(logHir!G429-logHir!G$1096)-0.5*(SLir!G429+SLir!G$1096)*(logQir!G429-logQir!G$1096),0)</f>
        <v>0.39542224253548097</v>
      </c>
      <c r="H429" s="6">
        <f>IF(logVir!H429&lt;&gt;0,logVir!H429-logVir!H$1096-0.5*(SKir!H429+SKir!H$1096)*(logKir!H429-logKir!H$1096)-0.5*(SLir!H429+SLir!H$1096)*(logHir!H429-logHir!H$1096)-0.5*(SLir!H429+SLir!H$1096)*(logQir!H429-logQir!H$1096),0)</f>
        <v>-4.1240081974572948E-2</v>
      </c>
      <c r="I429" s="6">
        <f>IF(logVir!I429&lt;&gt;0,logVir!I429-logVir!I$1096-0.5*(SKir!I429+SKir!I$1096)*(logKir!I429-logKir!I$1096)-0.5*(SLir!I429+SLir!I$1096)*(logHir!I429-logHir!I$1096)-0.5*(SLir!I429+SLir!I$1096)*(logQir!I429-logQir!I$1096),0)</f>
        <v>0.11308976656276179</v>
      </c>
    </row>
    <row r="430" spans="1:9" x14ac:dyDescent="0.15">
      <c r="A430" s="1">
        <v>19</v>
      </c>
      <c r="B430" s="1" t="s">
        <v>117</v>
      </c>
      <c r="C430" s="1">
        <v>13</v>
      </c>
      <c r="D430" s="1" t="s">
        <v>164</v>
      </c>
      <c r="E430" s="6">
        <f>IF(logVir!E430&lt;&gt;0,logVir!E430-logVir!E$1097-0.5*(SKir!E430+SKir!E$1097)*(logKir!E430-logKir!E$1097)-0.5*(SLir!E430+SLir!E$1097)*(logHir!E430-logHir!E$1097)-0.5*(SLir!E430+SLir!E$1097)*(logQir!E430-logQir!E$1097),0)</f>
        <v>0.2319638768940874</v>
      </c>
      <c r="F430" s="6">
        <f>IF(logVir!F430&lt;&gt;0,logVir!F430-logVir!F$1097-0.5*(SKir!F430+SKir!F$1097)*(logKir!F430-logKir!F$1097)-0.5*(SLir!F430+SLir!F$1097)*(logHir!F430-logHir!F$1097)-0.5*(SLir!F430+SLir!F$1097)*(logQir!F430-logQir!F$1097),0)</f>
        <v>1.6864912264385246E-2</v>
      </c>
      <c r="G430" s="6">
        <f>IF(logVir!G430&lt;&gt;0,logVir!G430-logVir!G$1097-0.5*(SKir!G430+SKir!G$1097)*(logKir!G430-logKir!G$1097)-0.5*(SLir!G430+SLir!G$1097)*(logHir!G430-logHir!G$1097)-0.5*(SLir!G430+SLir!G$1097)*(logQir!G430-logQir!G$1097),0)</f>
        <v>0.35349172626366565</v>
      </c>
      <c r="H430" s="6">
        <f>IF(logVir!H430&lt;&gt;0,logVir!H430-logVir!H$1097-0.5*(SKir!H430+SKir!H$1097)*(logKir!H430-logKir!H$1097)-0.5*(SLir!H430+SLir!H$1097)*(logHir!H430-logHir!H$1097)-0.5*(SLir!H430+SLir!H$1097)*(logQir!H430-logQir!H$1097),0)</f>
        <v>2.1117914137350403E-2</v>
      </c>
      <c r="I430" s="6">
        <f>IF(logVir!I430&lt;&gt;0,logVir!I430-logVir!I$1097-0.5*(SKir!I430+SKir!I$1097)*(logKir!I430-logKir!I$1097)-0.5*(SLir!I430+SLir!I$1097)*(logHir!I430-logHir!I$1097)-0.5*(SLir!I430+SLir!I$1097)*(logQir!I430-logQir!I$1097),0)</f>
        <v>-3.5474109029479797E-2</v>
      </c>
    </row>
    <row r="431" spans="1:9" x14ac:dyDescent="0.15">
      <c r="A431" s="1">
        <v>19</v>
      </c>
      <c r="B431" s="1" t="s">
        <v>117</v>
      </c>
      <c r="C431" s="1">
        <v>14</v>
      </c>
      <c r="D431" s="1" t="s">
        <v>165</v>
      </c>
      <c r="E431" s="6">
        <f>IF(logVir!E431&lt;&gt;0,logVir!E431-logVir!E$1098-0.5*(SKir!E431+SKir!E$1098)*(logKir!E431-logKir!E$1098)-0.5*(SLir!E431+SLir!E$1098)*(logHir!E431-logHir!E$1098)-0.5*(SLir!E431+SLir!E$1098)*(logQir!E431-logQir!E$1098),0)</f>
        <v>1.4503827908722552E-2</v>
      </c>
      <c r="F431" s="6">
        <f>IF(logVir!F431&lt;&gt;0,logVir!F431-logVir!F$1098-0.5*(SKir!F431+SKir!F$1098)*(logKir!F431-logKir!F$1098)-0.5*(SLir!F431+SLir!F$1098)*(logHir!F431-logHir!F$1098)-0.5*(SLir!F431+SLir!F$1098)*(logQir!F431-logQir!F$1098),0)</f>
        <v>0.22938330726423931</v>
      </c>
      <c r="G431" s="6">
        <f>IF(logVir!G431&lt;&gt;0,logVir!G431-logVir!G$1098-0.5*(SKir!G431+SKir!G$1098)*(logKir!G431-logKir!G$1098)-0.5*(SLir!G431+SLir!G$1098)*(logHir!G431-logHir!G$1098)-0.5*(SLir!G431+SLir!G$1098)*(logQir!G431-logQir!G$1098),0)</f>
        <v>0.22398048966410136</v>
      </c>
      <c r="H431" s="6">
        <f>IF(logVir!H431&lt;&gt;0,logVir!H431-logVir!H$1098-0.5*(SKir!H431+SKir!H$1098)*(logKir!H431-logKir!H$1098)-0.5*(SLir!H431+SLir!H$1098)*(logHir!H431-logHir!H$1098)-0.5*(SLir!H431+SLir!H$1098)*(logQir!H431-logQir!H$1098),0)</f>
        <v>0.42448893708089702</v>
      </c>
      <c r="I431" s="6">
        <f>IF(logVir!I431&lt;&gt;0,logVir!I431-logVir!I$1098-0.5*(SKir!I431+SKir!I$1098)*(logKir!I431-logKir!I$1098)-0.5*(SLir!I431+SLir!I$1098)*(logHir!I431-logHir!I$1098)-0.5*(SLir!I431+SLir!I$1098)*(logQir!I431-logQir!I$1098),0)</f>
        <v>0.2688320896491429</v>
      </c>
    </row>
    <row r="432" spans="1:9" x14ac:dyDescent="0.15">
      <c r="A432" s="1">
        <v>19</v>
      </c>
      <c r="B432" s="1" t="s">
        <v>117</v>
      </c>
      <c r="C432" s="1">
        <v>15</v>
      </c>
      <c r="D432" s="1" t="s">
        <v>166</v>
      </c>
      <c r="E432" s="6">
        <f>IF(logVir!E432&lt;&gt;0,logVir!E432-logVir!E$1099-0.5*(SKir!E432+SKir!E$1099)*(logKir!E432-logKir!E$1099)-0.5*(SLir!E432+SLir!E$1099)*(logHir!E432-logHir!E$1099)-0.5*(SLir!E432+SLir!E$1099)*(logQir!E432-logQir!E$1099),0)</f>
        <v>-0.26916191385703431</v>
      </c>
      <c r="F432" s="6">
        <f>IF(logVir!F432&lt;&gt;0,logVir!F432-logVir!F$1099-0.5*(SKir!F432+SKir!F$1099)*(logKir!F432-logKir!F$1099)-0.5*(SLir!F432+SLir!F$1099)*(logHir!F432-logHir!F$1099)-0.5*(SLir!F432+SLir!F$1099)*(logQir!F432-logQir!F$1099),0)</f>
        <v>-0.11137384385060094</v>
      </c>
      <c r="G432" s="6">
        <f>IF(logVir!G432&lt;&gt;0,logVir!G432-logVir!G$1099-0.5*(SKir!G432+SKir!G$1099)*(logKir!G432-logKir!G$1099)-0.5*(SLir!G432+SLir!G$1099)*(logHir!G432-logHir!G$1099)-0.5*(SLir!G432+SLir!G$1099)*(logQir!G432-logQir!G$1099),0)</f>
        <v>-8.3330148597154444E-2</v>
      </c>
      <c r="H432" s="6">
        <f>IF(logVir!H432&lt;&gt;0,logVir!H432-logVir!H$1099-0.5*(SKir!H432+SKir!H$1099)*(logKir!H432-logKir!H$1099)-0.5*(SLir!H432+SLir!H$1099)*(logHir!H432-logHir!H$1099)-0.5*(SLir!H432+SLir!H$1099)*(logQir!H432-logQir!H$1099),0)</f>
        <v>-6.2793694779728709E-2</v>
      </c>
      <c r="I432" s="6">
        <f>IF(logVir!I432&lt;&gt;0,logVir!I432-logVir!I$1099-0.5*(SKir!I432+SKir!I$1099)*(logKir!I432-logKir!I$1099)-0.5*(SLir!I432+SLir!I$1099)*(logHir!I432-logHir!I$1099)-0.5*(SLir!I432+SLir!I$1099)*(logQir!I432-logQir!I$1099),0)</f>
        <v>-0.26950117942187757</v>
      </c>
    </row>
    <row r="433" spans="1:9" x14ac:dyDescent="0.15">
      <c r="A433" s="1">
        <v>19</v>
      </c>
      <c r="B433" s="1" t="s">
        <v>67</v>
      </c>
      <c r="C433" s="1">
        <v>16</v>
      </c>
      <c r="D433" s="1" t="s">
        <v>149</v>
      </c>
      <c r="E433" s="6">
        <f>IF(logVir!E433&lt;&gt;0,logVir!E433-logVir!E$1100-0.5*(SKir!E433+SKir!E$1100)*(logKir!E433-logKir!E$1100)-0.5*(SLir!E433+SLir!E$1100)*(logHir!E433-logHir!E$1100)-0.5*(SLir!E433+SLir!E$1100)*(logQir!E433-logQir!E$1100),0)</f>
        <v>0.17808797408751037</v>
      </c>
      <c r="F433" s="6">
        <f>IF(logVir!F433&lt;&gt;0,logVir!F433-logVir!F$1100-0.5*(SKir!F433+SKir!F$1100)*(logKir!F433-logKir!F$1100)-0.5*(SLir!F433+SLir!F$1100)*(logHir!F433-logHir!F$1100)-0.5*(SLir!F433+SLir!F$1100)*(logQir!F433-logQir!F$1100),0)</f>
        <v>6.6907407634165153E-2</v>
      </c>
      <c r="G433" s="6">
        <f>IF(logVir!G433&lt;&gt;0,logVir!G433-logVir!G$1100-0.5*(SKir!G433+SKir!G$1100)*(logKir!G433-logKir!G$1100)-0.5*(SLir!G433+SLir!G$1100)*(logHir!G433-logHir!G$1100)-0.5*(SLir!G433+SLir!G$1100)*(logQir!G433-logQir!G$1100),0)</f>
        <v>0.1679259490436136</v>
      </c>
      <c r="H433" s="6">
        <f>IF(logVir!H433&lt;&gt;0,logVir!H433-logVir!H$1100-0.5*(SKir!H433+SKir!H$1100)*(logKir!H433-logKir!H$1100)-0.5*(SLir!H433+SLir!H$1100)*(logHir!H433-logHir!H$1100)-0.5*(SLir!H433+SLir!H$1100)*(logQir!H433-logQir!H$1100),0)</f>
        <v>4.9037024922976631E-2</v>
      </c>
      <c r="I433" s="6">
        <f>IF(logVir!I433&lt;&gt;0,logVir!I433-logVir!I$1100-0.5*(SKir!I433+SKir!I$1100)*(logKir!I433-logKir!I$1100)-0.5*(SLir!I433+SLir!I$1100)*(logHir!I433-logHir!I$1100)-0.5*(SLir!I433+SLir!I$1100)*(logQir!I433-logQir!I$1100),0)</f>
        <v>0.22963443204711176</v>
      </c>
    </row>
    <row r="434" spans="1:9" x14ac:dyDescent="0.15">
      <c r="A434" s="1">
        <v>19</v>
      </c>
      <c r="B434" s="1" t="s">
        <v>67</v>
      </c>
      <c r="C434" s="1">
        <v>17</v>
      </c>
      <c r="D434" s="1" t="s">
        <v>150</v>
      </c>
      <c r="E434" s="6">
        <f>IF(logVir!E434&lt;&gt;0,logVir!E434-logVir!E$1101-0.5*(SKir!E434+SKir!E$1101)*(logKir!E434-logKir!E$1101)-0.5*(SLir!E434+SLir!E$1101)*(logHir!E434-logHir!E$1101)-0.5*(SLir!E434+SLir!E$1101)*(logQir!E434-logQir!E$1101),0)</f>
        <v>3.7093140888086192E-2</v>
      </c>
      <c r="F434" s="6">
        <f>IF(logVir!F434&lt;&gt;0,logVir!F434-logVir!F$1101-0.5*(SKir!F434+SKir!F$1101)*(logKir!F434-logKir!F$1101)-0.5*(SLir!F434+SLir!F$1101)*(logHir!F434-logHir!F$1101)-0.5*(SLir!F434+SLir!F$1101)*(logQir!F434-logQir!F$1101),0)</f>
        <v>0.14057319506885127</v>
      </c>
      <c r="G434" s="6">
        <f>IF(logVir!G434&lt;&gt;0,logVir!G434-logVir!G$1101-0.5*(SKir!G434+SKir!G$1101)*(logKir!G434-logKir!G$1101)-0.5*(SLir!G434+SLir!G$1101)*(logHir!G434-logHir!G$1101)-0.5*(SLir!G434+SLir!G$1101)*(logQir!G434-logQir!G$1101),0)</f>
        <v>2.6030629756239411E-2</v>
      </c>
      <c r="H434" s="6">
        <f>IF(logVir!H434&lt;&gt;0,logVir!H434-logVir!H$1101-0.5*(SKir!H434+SKir!H$1101)*(logKir!H434-logKir!H$1101)-0.5*(SLir!H434+SLir!H$1101)*(logHir!H434-logHir!H$1101)-0.5*(SLir!H434+SLir!H$1101)*(logQir!H434-logQir!H$1101),0)</f>
        <v>8.0091208550841078E-2</v>
      </c>
      <c r="I434" s="6">
        <f>IF(logVir!I434&lt;&gt;0,logVir!I434-logVir!I$1101-0.5*(SKir!I434+SKir!I$1101)*(logKir!I434-logKir!I$1101)-0.5*(SLir!I434+SLir!I$1101)*(logHir!I434-logHir!I$1101)-0.5*(SLir!I434+SLir!I$1101)*(logQir!I434-logQir!I$1101),0)</f>
        <v>-0.23988157480799516</v>
      </c>
    </row>
    <row r="435" spans="1:9" x14ac:dyDescent="0.15">
      <c r="A435" s="1">
        <v>19</v>
      </c>
      <c r="B435" s="1" t="s">
        <v>67</v>
      </c>
      <c r="C435" s="1">
        <v>18</v>
      </c>
      <c r="D435" s="1" t="s">
        <v>151</v>
      </c>
      <c r="E435" s="6">
        <f>IF(logVir!E435&lt;&gt;0,logVir!E435-logVir!E$1102-0.5*(SKir!E435+SKir!E$1102)*(logKir!E435-logKir!E$1102)-0.5*(SLir!E435+SLir!E$1102)*(logHir!E435-logHir!E$1102)-0.5*(SLir!E435+SLir!E$1102)*(logQir!E435-logQir!E$1102),0)</f>
        <v>-0.38563889440996973</v>
      </c>
      <c r="F435" s="6">
        <f>IF(logVir!F435&lt;&gt;0,logVir!F435-logVir!F$1102-0.5*(SKir!F435+SKir!F$1102)*(logKir!F435-logKir!F$1102)-0.5*(SLir!F435+SLir!F$1102)*(logHir!F435-logHir!F$1102)-0.5*(SLir!F435+SLir!F$1102)*(logQir!F435-logQir!F$1102),0)</f>
        <v>-0.18690419967917443</v>
      </c>
      <c r="G435" s="6">
        <f>IF(logVir!G435&lt;&gt;0,logVir!G435-logVir!G$1102-0.5*(SKir!G435+SKir!G$1102)*(logKir!G435-logKir!G$1102)-0.5*(SLir!G435+SLir!G$1102)*(logHir!G435-logHir!G$1102)-0.5*(SLir!G435+SLir!G$1102)*(logQir!G435-logQir!G$1102),0)</f>
        <v>-0.25489355386696733</v>
      </c>
      <c r="H435" s="6">
        <f>IF(logVir!H435&lt;&gt;0,logVir!H435-logVir!H$1102-0.5*(SKir!H435+SKir!H$1102)*(logKir!H435-logKir!H$1102)-0.5*(SLir!H435+SLir!H$1102)*(logHir!H435-logHir!H$1102)-0.5*(SLir!H435+SLir!H$1102)*(logQir!H435-logQir!H$1102),0)</f>
        <v>-0.235240668267159</v>
      </c>
      <c r="I435" s="6">
        <f>IF(logVir!I435&lt;&gt;0,logVir!I435-logVir!I$1102-0.5*(SKir!I435+SKir!I$1102)*(logKir!I435-logKir!I$1102)-0.5*(SLir!I435+SLir!I$1102)*(logHir!I435-logHir!I$1102)-0.5*(SLir!I435+SLir!I$1102)*(logQir!I435-logQir!I$1102),0)</f>
        <v>-0.2242162354334441</v>
      </c>
    </row>
    <row r="436" spans="1:9" x14ac:dyDescent="0.15">
      <c r="A436" s="1">
        <v>19</v>
      </c>
      <c r="B436" s="1" t="s">
        <v>67</v>
      </c>
      <c r="C436" s="1">
        <v>19</v>
      </c>
      <c r="D436" s="1" t="s">
        <v>152</v>
      </c>
      <c r="E436" s="6">
        <f>IF(logVir!E436&lt;&gt;0,logVir!E436-logVir!E$1103-0.5*(SKir!E436+SKir!E$1103)*(logKir!E436-logKir!E$1103)-0.5*(SLir!E436+SLir!E$1103)*(logHir!E436-logHir!E$1103)-0.5*(SLir!E436+SLir!E$1103)*(logQir!E436-logQir!E$1103),0)</f>
        <v>-0.16685941558691711</v>
      </c>
      <c r="F436" s="6">
        <f>IF(logVir!F436&lt;&gt;0,logVir!F436-logVir!F$1103-0.5*(SKir!F436+SKir!F$1103)*(logKir!F436-logKir!F$1103)-0.5*(SLir!F436+SLir!F$1103)*(logHir!F436-logHir!F$1103)-0.5*(SLir!F436+SLir!F$1103)*(logQir!F436-logQir!F$1103),0)</f>
        <v>-7.2793206489175671E-2</v>
      </c>
      <c r="G436" s="6">
        <f>IF(logVir!G436&lt;&gt;0,logVir!G436-logVir!G$1103-0.5*(SKir!G436+SKir!G$1103)*(logKir!G436-logKir!G$1103)-0.5*(SLir!G436+SLir!G$1103)*(logHir!G436-logHir!G$1103)-0.5*(SLir!G436+SLir!G$1103)*(logQir!G436-logQir!G$1103),0)</f>
        <v>-8.7344886085436516E-2</v>
      </c>
      <c r="H436" s="6">
        <f>IF(logVir!H436&lt;&gt;0,logVir!H436-logVir!H$1103-0.5*(SKir!H436+SKir!H$1103)*(logKir!H436-logKir!H$1103)-0.5*(SLir!H436+SLir!H$1103)*(logHir!H436-logHir!H$1103)-0.5*(SLir!H436+SLir!H$1103)*(logQir!H436-logQir!H$1103),0)</f>
        <v>-8.1287596063213632E-2</v>
      </c>
      <c r="I436" s="6">
        <f>IF(logVir!I436&lt;&gt;0,logVir!I436-logVir!I$1103-0.5*(SKir!I436+SKir!I$1103)*(logKir!I436-logKir!I$1103)-0.5*(SLir!I436+SLir!I$1103)*(logHir!I436-logHir!I$1103)-0.5*(SLir!I436+SLir!I$1103)*(logQir!I436-logQir!I$1103),0)</f>
        <v>-0.11404423080728895</v>
      </c>
    </row>
    <row r="437" spans="1:9" x14ac:dyDescent="0.15">
      <c r="A437" s="1">
        <v>19</v>
      </c>
      <c r="B437" s="1" t="s">
        <v>67</v>
      </c>
      <c r="C437" s="1">
        <v>20</v>
      </c>
      <c r="D437" s="1" t="s">
        <v>153</v>
      </c>
      <c r="E437" s="6">
        <f>IF(logVir!E437&lt;&gt;0,logVir!E437-logVir!E$1104-0.5*(SKir!E437+SKir!E$1104)*(logKir!E437-logKir!E$1104)-0.5*(SLir!E437+SLir!E$1104)*(logHir!E437-logHir!E$1104)-0.5*(SLir!E437+SLir!E$1104)*(logQir!E437-logQir!E$1104),0)</f>
        <v>-0.68886891574526243</v>
      </c>
      <c r="F437" s="6">
        <f>IF(logVir!F437&lt;&gt;0,logVir!F437-logVir!F$1104-0.5*(SKir!F437+SKir!F$1104)*(logKir!F437-logKir!F$1104)-0.5*(SLir!F437+SLir!F$1104)*(logHir!F437-logHir!F$1104)-0.5*(SLir!F437+SLir!F$1104)*(logQir!F437-logQir!F$1104),0)</f>
        <v>-6.3356162331711596E-2</v>
      </c>
      <c r="G437" s="6">
        <f>IF(logVir!G437&lt;&gt;0,logVir!G437-logVir!G$1104-0.5*(SKir!G437+SKir!G$1104)*(logKir!G437-logKir!G$1104)-0.5*(SLir!G437+SLir!G$1104)*(logHir!G437-logHir!G$1104)-0.5*(SLir!G437+SLir!G$1104)*(logQir!G437-logQir!G$1104),0)</f>
        <v>-0.21397337908461433</v>
      </c>
      <c r="H437" s="6">
        <f>IF(logVir!H437&lt;&gt;0,logVir!H437-logVir!H$1104-0.5*(SKir!H437+SKir!H$1104)*(logKir!H437-logKir!H$1104)-0.5*(SLir!H437+SLir!H$1104)*(logHir!H437-logHir!H$1104)-0.5*(SLir!H437+SLir!H$1104)*(logQir!H437-logQir!H$1104),0)</f>
        <v>-6.4515989467164761E-2</v>
      </c>
      <c r="I437" s="6">
        <f>IF(logVir!I437&lt;&gt;0,logVir!I437-logVir!I$1104-0.5*(SKir!I437+SKir!I$1104)*(logKir!I437-logKir!I$1104)-0.5*(SLir!I437+SLir!I$1104)*(logHir!I437-logHir!I$1104)-0.5*(SLir!I437+SLir!I$1104)*(logQir!I437-logQir!I$1104),0)</f>
        <v>-8.2778620241809556E-2</v>
      </c>
    </row>
    <row r="438" spans="1:9" x14ac:dyDescent="0.15">
      <c r="A438" s="1">
        <v>19</v>
      </c>
      <c r="B438" s="1" t="s">
        <v>67</v>
      </c>
      <c r="C438" s="1">
        <v>21</v>
      </c>
      <c r="D438" s="1" t="s">
        <v>154</v>
      </c>
      <c r="E438" s="6">
        <f>IF(logVir!E438&lt;&gt;0,logVir!E438-logVir!E$1105-0.5*(SKir!E438+SKir!E$1105)*(logKir!E438-logKir!E$1105)-0.5*(SLir!E438+SLir!E$1105)*(logHir!E438-logHir!E$1105)-0.5*(SLir!E438+SLir!E$1105)*(logQir!E438-logQir!E$1105),0)</f>
        <v>-8.4507419571132378E-2</v>
      </c>
      <c r="F438" s="6">
        <f>IF(logVir!F438&lt;&gt;0,logVir!F438-logVir!F$1105-0.5*(SKir!F438+SKir!F$1105)*(logKir!F438-logKir!F$1105)-0.5*(SLir!F438+SLir!F$1105)*(logHir!F438-logHir!F$1105)-0.5*(SLir!F438+SLir!F$1105)*(logQir!F438-logQir!F$1105),0)</f>
        <v>0.18509240862871182</v>
      </c>
      <c r="G438" s="6">
        <f>IF(logVir!G438&lt;&gt;0,logVir!G438-logVir!G$1105-0.5*(SKir!G438+SKir!G$1105)*(logKir!G438-logKir!G$1105)-0.5*(SLir!G438+SLir!G$1105)*(logHir!G438-logHir!G$1105)-0.5*(SLir!G438+SLir!G$1105)*(logQir!G438-logQir!G$1105),0)</f>
        <v>0.15585037920328293</v>
      </c>
      <c r="H438" s="6">
        <f>IF(logVir!H438&lt;&gt;0,logVir!H438-logVir!H$1105-0.5*(SKir!H438+SKir!H$1105)*(logKir!H438-logKir!H$1105)-0.5*(SLir!H438+SLir!H$1105)*(logHir!H438-logHir!H$1105)-0.5*(SLir!H438+SLir!H$1105)*(logQir!H438-logQir!H$1105),0)</f>
        <v>0.15050256027299547</v>
      </c>
      <c r="I438" s="6">
        <f>IF(logVir!I438&lt;&gt;0,logVir!I438-logVir!I$1105-0.5*(SKir!I438+SKir!I$1105)*(logKir!I438-logKir!I$1105)-0.5*(SLir!I438+SLir!I$1105)*(logHir!I438-logHir!I$1105)-0.5*(SLir!I438+SLir!I$1105)*(logQir!I438-logQir!I$1105),0)</f>
        <v>2.5055341868218423E-2</v>
      </c>
    </row>
    <row r="439" spans="1:9" x14ac:dyDescent="0.15">
      <c r="A439" s="1">
        <v>19</v>
      </c>
      <c r="B439" s="1" t="s">
        <v>18</v>
      </c>
      <c r="C439" s="1">
        <v>22</v>
      </c>
      <c r="D439" s="1" t="s">
        <v>146</v>
      </c>
      <c r="E439" s="6">
        <f>IF(logVir!E439&lt;&gt;0,logVir!E439-logVir!E$1106-0.5*(SKir!E439+SKir!E$1106)*(logKir!E439-logKir!E$1106)-0.5*(SLir!E439+SLir!E$1106)*(logHir!E439-logHir!E$1106)-0.5*(SLir!E439+SLir!E$1106)*(logQir!E439-logQir!E$1106),0)</f>
        <v>-0.22009387629720215</v>
      </c>
      <c r="F439" s="6">
        <f>IF(logVir!F439&lt;&gt;0,logVir!F439-logVir!F$1106-0.5*(SKir!F439+SKir!F$1106)*(logKir!F439-logKir!F$1106)-0.5*(SLir!F439+SLir!F$1106)*(logHir!F439-logHir!F$1106)-0.5*(SLir!F439+SLir!F$1106)*(logQir!F439-logQir!F$1106),0)</f>
        <v>-0.17163847265968027</v>
      </c>
      <c r="G439" s="6">
        <f>IF(logVir!G439&lt;&gt;0,logVir!G439-logVir!G$1106-0.5*(SKir!G439+SKir!G$1106)*(logKir!G439-logKir!G$1106)-0.5*(SLir!G439+SLir!G$1106)*(logHir!G439-logHir!G$1106)-0.5*(SLir!G439+SLir!G$1106)*(logQir!G439-logQir!G$1106),0)</f>
        <v>-0.21022310061982835</v>
      </c>
      <c r="H439" s="6">
        <f>IF(logVir!H439&lt;&gt;0,logVir!H439-logVir!H$1106-0.5*(SKir!H439+SKir!H$1106)*(logKir!H439-logKir!H$1106)-0.5*(SLir!H439+SLir!H$1106)*(logHir!H439-logHir!H$1106)-0.5*(SLir!H439+SLir!H$1106)*(logQir!H439-logQir!H$1106),0)</f>
        <v>-0.17265906225646854</v>
      </c>
      <c r="I439" s="6">
        <f>IF(logVir!I439&lt;&gt;0,logVir!I439-logVir!I$1106-0.5*(SKir!I439+SKir!I$1106)*(logKir!I439-logKir!I$1106)-0.5*(SLir!I439+SLir!I$1106)*(logHir!I439-logHir!I$1106)-0.5*(SLir!I439+SLir!I$1106)*(logQir!I439-logQir!I$1106),0)</f>
        <v>-0.11676085881735751</v>
      </c>
    </row>
    <row r="440" spans="1:9" x14ac:dyDescent="0.15">
      <c r="A440" s="1">
        <v>19</v>
      </c>
      <c r="B440" s="1" t="s">
        <v>18</v>
      </c>
      <c r="C440" s="1">
        <v>23</v>
      </c>
      <c r="D440" s="1" t="s">
        <v>167</v>
      </c>
      <c r="E440" s="6">
        <f>IF(logVir!E440&lt;&gt;0,logVir!E440-logVir!E$1107-0.5*(SKir!E440+SKir!E$1107)*(logKir!E440-logKir!E$1107)-0.5*(SLir!E440+SLir!E$1107)*(logHir!E440-logHir!E$1107)-0.5*(SLir!E440+SLir!E$1107)*(logQir!E440-logQir!E$1107),0)</f>
        <v>-8.0769201653941358E-2</v>
      </c>
      <c r="F440" s="6">
        <f>IF(logVir!F440&lt;&gt;0,logVir!F440-logVir!F$1107-0.5*(SKir!F440+SKir!F$1107)*(logKir!F440-logKir!F$1107)-0.5*(SLir!F440+SLir!F$1107)*(logHir!F440-logHir!F$1107)-0.5*(SLir!F440+SLir!F$1107)*(logQir!F440-logQir!F$1107),0)</f>
        <v>-7.7477832867478752E-2</v>
      </c>
      <c r="G440" s="6">
        <f>IF(logVir!G440&lt;&gt;0,logVir!G440-logVir!G$1107-0.5*(SKir!G440+SKir!G$1107)*(logKir!G440-logKir!G$1107)-0.5*(SLir!G440+SLir!G$1107)*(logHir!G440-logHir!G$1107)-0.5*(SLir!G440+SLir!G$1107)*(logQir!G440-logQir!G$1107),0)</f>
        <v>-0.1200313318136287</v>
      </c>
      <c r="H440" s="6">
        <f>IF(logVir!H440&lt;&gt;0,logVir!H440-logVir!H$1107-0.5*(SKir!H440+SKir!H$1107)*(logKir!H440-logKir!H$1107)-0.5*(SLir!H440+SLir!H$1107)*(logHir!H440-logHir!H$1107)-0.5*(SLir!H440+SLir!H$1107)*(logQir!H440-logQir!H$1107),0)</f>
        <v>-0.13937946099031032</v>
      </c>
      <c r="I440" s="6">
        <f>IF(logVir!I440&lt;&gt;0,logVir!I440-logVir!I$1107-0.5*(SKir!I440+SKir!I$1107)*(logKir!I440-logKir!I$1107)-0.5*(SLir!I440+SLir!I$1107)*(logHir!I440-logHir!I$1107)-0.5*(SLir!I440+SLir!I$1107)*(logQir!I440-logQir!I$1107),0)</f>
        <v>-0.12913402095549292</v>
      </c>
    </row>
    <row r="441" spans="1:9" x14ac:dyDescent="0.15">
      <c r="A441" s="1">
        <v>20</v>
      </c>
      <c r="B441" s="1" t="s">
        <v>68</v>
      </c>
      <c r="C441" s="1">
        <v>1</v>
      </c>
      <c r="D441" s="1" t="s">
        <v>147</v>
      </c>
      <c r="E441" s="6">
        <f>IF(logVir!E441&lt;&gt;0,logVir!E441-logVir!E$1085-0.5*(SKir!E441+SKir!E$1085)*(logKir!E441-logKir!E$1085)-0.5*(SLir!E441+SLir!E$1085)*(logHir!E441-logHir!E$1085)-0.5*(SLir!E441+SLir!E$1085)*(logQir!E441-logQir!E$1085),0)</f>
        <v>-1.4464909187044461E-2</v>
      </c>
      <c r="F441" s="6">
        <f>IF(logVir!F441&lt;&gt;0,logVir!F441-logVir!F$1085-0.5*(SKir!F441+SKir!F$1085)*(logKir!F441-logKir!F$1085)-0.5*(SLir!F441+SLir!F$1085)*(logHir!F441-logHir!F$1085)-0.5*(SLir!F441+SLir!F$1085)*(logQir!F441-logQir!F$1085),0)</f>
        <v>2.1938770861711705E-2</v>
      </c>
      <c r="G441" s="6">
        <f>IF(logVir!G441&lt;&gt;0,logVir!G441-logVir!G$1085-0.5*(SKir!G441+SKir!G$1085)*(logKir!G441-logKir!G$1085)-0.5*(SLir!G441+SLir!G$1085)*(logHir!G441-logHir!G$1085)-0.5*(SLir!G441+SLir!G$1085)*(logQir!G441-logQir!G$1085),0)</f>
        <v>2.3783134457983177E-2</v>
      </c>
      <c r="H441" s="6">
        <f>IF(logVir!H441&lt;&gt;0,logVir!H441-logVir!H$1085-0.5*(SKir!H441+SKir!H$1085)*(logKir!H441-logKir!H$1085)-0.5*(SLir!H441+SLir!H$1085)*(logHir!H441-logHir!H$1085)-0.5*(SLir!H441+SLir!H$1085)*(logQir!H441-logQir!H$1085),0)</f>
        <v>-0.30563489284707579</v>
      </c>
      <c r="I441" s="6">
        <f>IF(logVir!I441&lt;&gt;0,logVir!I441-logVir!I$1085-0.5*(SKir!I441+SKir!I$1085)*(logKir!I441-logKir!I$1085)-0.5*(SLir!I441+SLir!I$1085)*(logHir!I441-logHir!I$1085)-0.5*(SLir!I441+SLir!I$1085)*(logQir!I441-logQir!I$1085),0)</f>
        <v>-0.2300600617321043</v>
      </c>
    </row>
    <row r="442" spans="1:9" x14ac:dyDescent="0.15">
      <c r="A442" s="1">
        <v>20</v>
      </c>
      <c r="B442" s="1" t="s">
        <v>68</v>
      </c>
      <c r="C442" s="1">
        <v>2</v>
      </c>
      <c r="D442" s="1" t="s">
        <v>148</v>
      </c>
      <c r="E442" s="6">
        <f>IF(logVir!E442&lt;&gt;0,logVir!E442-logVir!E$1086-0.5*(SKir!E442+SKir!E$1086)*(logKir!E442-logKir!E$1086)-0.5*(SLir!E442+SLir!E$1086)*(logHir!E442-logHir!E$1086)-0.5*(SLir!E442+SLir!E$1086)*(logQir!E442-logQir!E$1086),0)</f>
        <v>0.15512870454246258</v>
      </c>
      <c r="F442" s="6">
        <f>IF(logVir!F442&lt;&gt;0,logVir!F442-logVir!F$1086-0.5*(SKir!F442+SKir!F$1086)*(logKir!F442-logKir!F$1086)-0.5*(SLir!F442+SLir!F$1086)*(logHir!F442-logHir!F$1086)-0.5*(SLir!F442+SLir!F$1086)*(logQir!F442-logQir!F$1086),0)</f>
        <v>4.2429603530073107E-2</v>
      </c>
      <c r="G442" s="6">
        <f>IF(logVir!G442&lt;&gt;0,logVir!G442-logVir!G$1086-0.5*(SKir!G442+SKir!G$1086)*(logKir!G442-logKir!G$1086)-0.5*(SLir!G442+SLir!G$1086)*(logHir!G442-logHir!G$1086)-0.5*(SLir!G442+SLir!G$1086)*(logQir!G442-logQir!G$1086),0)</f>
        <v>0.19257395779361328</v>
      </c>
      <c r="H442" s="6">
        <f>IF(logVir!H442&lt;&gt;0,logVir!H442-logVir!H$1086-0.5*(SKir!H442+SKir!H$1086)*(logKir!H442-logKir!H$1086)-0.5*(SLir!H442+SLir!H$1086)*(logHir!H442-logHir!H$1086)-0.5*(SLir!H442+SLir!H$1086)*(logQir!H442-logQir!H$1086),0)</f>
        <v>0.3463596025833694</v>
      </c>
      <c r="I442" s="6">
        <f>IF(logVir!I442&lt;&gt;0,logVir!I442-logVir!I$1086-0.5*(SKir!I442+SKir!I$1086)*(logKir!I442-logKir!I$1086)-0.5*(SLir!I442+SLir!I$1086)*(logHir!I442-logHir!I$1086)-0.5*(SLir!I442+SLir!I$1086)*(logQir!I442-logQir!I$1086),0)</f>
        <v>0.43513334996414649</v>
      </c>
    </row>
    <row r="443" spans="1:9" x14ac:dyDescent="0.15">
      <c r="A443" s="1">
        <v>20</v>
      </c>
      <c r="B443" s="1" t="s">
        <v>118</v>
      </c>
      <c r="C443" s="1">
        <v>3</v>
      </c>
      <c r="D443" s="1" t="s">
        <v>155</v>
      </c>
      <c r="E443" s="6">
        <f>IF(logVir!E443&lt;&gt;0,logVir!E443-logVir!E$1087-0.5*(SKir!E443+SKir!E$1087)*(logKir!E443-logKir!E$1087)-0.5*(SLir!E443+SLir!E$1087)*(logHir!E443-logHir!E$1087)-0.5*(SLir!E443+SLir!E$1087)*(logQir!E443-logQir!E$1087),0)</f>
        <v>3.5963007268976138E-2</v>
      </c>
      <c r="F443" s="6">
        <f>IF(logVir!F443&lt;&gt;0,logVir!F443-logVir!F$1087-0.5*(SKir!F443+SKir!F$1087)*(logKir!F443-logKir!F$1087)-0.5*(SLir!F443+SLir!F$1087)*(logHir!F443-logHir!F$1087)-0.5*(SLir!F443+SLir!F$1087)*(logQir!F443-logQir!F$1087),0)</f>
        <v>5.610678959890647E-3</v>
      </c>
      <c r="G443" s="6">
        <f>IF(logVir!G443&lt;&gt;0,logVir!G443-logVir!G$1087-0.5*(SKir!G443+SKir!G$1087)*(logKir!G443-logKir!G$1087)-0.5*(SLir!G443+SLir!G$1087)*(logHir!G443-logHir!G$1087)-0.5*(SLir!G443+SLir!G$1087)*(logQir!G443-logQir!G$1087),0)</f>
        <v>6.5685694825035348E-2</v>
      </c>
      <c r="H443" s="6">
        <f>IF(logVir!H443&lt;&gt;0,logVir!H443-logVir!H$1087-0.5*(SKir!H443+SKir!H$1087)*(logKir!H443-logKir!H$1087)-0.5*(SLir!H443+SLir!H$1087)*(logHir!H443-logHir!H$1087)-0.5*(SLir!H443+SLir!H$1087)*(logQir!H443-logQir!H$1087),0)</f>
        <v>2.6320348414154773E-2</v>
      </c>
      <c r="I443" s="6">
        <f>IF(logVir!I443&lt;&gt;0,logVir!I443-logVir!I$1087-0.5*(SKir!I443+SKir!I$1087)*(logKir!I443-logKir!I$1087)-0.5*(SLir!I443+SLir!I$1087)*(logHir!I443-logHir!I$1087)-0.5*(SLir!I443+SLir!I$1087)*(logQir!I443-logQir!I$1087),0)</f>
        <v>9.0882644591994119E-2</v>
      </c>
    </row>
    <row r="444" spans="1:9" x14ac:dyDescent="0.15">
      <c r="A444" s="1">
        <v>20</v>
      </c>
      <c r="B444" s="1" t="s">
        <v>118</v>
      </c>
      <c r="C444" s="1">
        <v>4</v>
      </c>
      <c r="D444" s="1" t="s">
        <v>156</v>
      </c>
      <c r="E444" s="6">
        <f>IF(logVir!E444&lt;&gt;0,logVir!E444-logVir!E$1088-0.5*(SKir!E444+SKir!E$1088)*(logKir!E444-logKir!E$1088)-0.5*(SLir!E444+SLir!E$1088)*(logHir!E444-logHir!E$1088)-0.5*(SLir!E444+SLir!E$1088)*(logQir!E444-logQir!E$1088),0)</f>
        <v>1.1150313510983247E-2</v>
      </c>
      <c r="F444" s="6">
        <f>IF(logVir!F444&lt;&gt;0,logVir!F444-logVir!F$1088-0.5*(SKir!F444+SKir!F$1088)*(logKir!F444-logKir!F$1088)-0.5*(SLir!F444+SLir!F$1088)*(logHir!F444-logHir!F$1088)-0.5*(SLir!F444+SLir!F$1088)*(logQir!F444-logQir!F$1088),0)</f>
        <v>-5.3416698577746169E-2</v>
      </c>
      <c r="G444" s="6">
        <f>IF(logVir!G444&lt;&gt;0,logVir!G444-logVir!G$1088-0.5*(SKir!G444+SKir!G$1088)*(logKir!G444-logKir!G$1088)-0.5*(SLir!G444+SLir!G$1088)*(logHir!G444-logHir!G$1088)-0.5*(SLir!G444+SLir!G$1088)*(logQir!G444-logQir!G$1088),0)</f>
        <v>0.13220341152028836</v>
      </c>
      <c r="H444" s="6">
        <f>IF(logVir!H444&lt;&gt;0,logVir!H444-logVir!H$1088-0.5*(SKir!H444+SKir!H$1088)*(logKir!H444-logKir!H$1088)-0.5*(SLir!H444+SLir!H$1088)*(logHir!H444-logHir!H$1088)-0.5*(SLir!H444+SLir!H$1088)*(logQir!H444-logQir!H$1088),0)</f>
        <v>-0.37217100468596298</v>
      </c>
      <c r="I444" s="6">
        <f>IF(logVir!I444&lt;&gt;0,logVir!I444-logVir!I$1088-0.5*(SKir!I444+SKir!I$1088)*(logKir!I444-logKir!I$1088)-0.5*(SLir!I444+SLir!I$1088)*(logHir!I444-logHir!I$1088)-0.5*(SLir!I444+SLir!I$1088)*(logQir!I444-logQir!I$1088),0)</f>
        <v>-0.2263425495900441</v>
      </c>
    </row>
    <row r="445" spans="1:9" x14ac:dyDescent="0.15">
      <c r="A445" s="1">
        <v>20</v>
      </c>
      <c r="B445" s="1" t="s">
        <v>118</v>
      </c>
      <c r="C445" s="1">
        <v>5</v>
      </c>
      <c r="D445" s="1" t="s">
        <v>157</v>
      </c>
      <c r="E445" s="6">
        <f>IF(logVir!E445&lt;&gt;0,logVir!E445-logVir!E$1089-0.5*(SKir!E445+SKir!E$1089)*(logKir!E445-logKir!E$1089)-0.5*(SLir!E445+SLir!E$1089)*(logHir!E445-logHir!E$1089)-0.5*(SLir!E445+SLir!E$1089)*(logQir!E445-logQir!E$1089),0)</f>
        <v>-0.1465800299052048</v>
      </c>
      <c r="F445" s="6">
        <f>IF(logVir!F445&lt;&gt;0,logVir!F445-logVir!F$1089-0.5*(SKir!F445+SKir!F$1089)*(logKir!F445-logKir!F$1089)-0.5*(SLir!F445+SLir!F$1089)*(logHir!F445-logHir!F$1089)-0.5*(SLir!F445+SLir!F$1089)*(logQir!F445-logQir!F$1089),0)</f>
        <v>-1.4565210275107446E-2</v>
      </c>
      <c r="G445" s="6">
        <f>IF(logVir!G445&lt;&gt;0,logVir!G445-logVir!G$1089-0.5*(SKir!G445+SKir!G$1089)*(logKir!G445-logKir!G$1089)-0.5*(SLir!G445+SLir!G$1089)*(logHir!G445-logHir!G$1089)-0.5*(SLir!G445+SLir!G$1089)*(logQir!G445-logQir!G$1089),0)</f>
        <v>-0.13709090521754094</v>
      </c>
      <c r="H445" s="6">
        <f>IF(logVir!H445&lt;&gt;0,logVir!H445-logVir!H$1089-0.5*(SKir!H445+SKir!H$1089)*(logKir!H445-logKir!H$1089)-0.5*(SLir!H445+SLir!H$1089)*(logHir!H445-logHir!H$1089)-0.5*(SLir!H445+SLir!H$1089)*(logQir!H445-logQir!H$1089),0)</f>
        <v>-0.3803102673190733</v>
      </c>
      <c r="I445" s="6">
        <f>IF(logVir!I445&lt;&gt;0,logVir!I445-logVir!I$1089-0.5*(SKir!I445+SKir!I$1089)*(logKir!I445-logKir!I$1089)-0.5*(SLir!I445+SLir!I$1089)*(logHir!I445-logHir!I$1089)-0.5*(SLir!I445+SLir!I$1089)*(logQir!I445-logQir!I$1089),0)</f>
        <v>-0.13639835750792059</v>
      </c>
    </row>
    <row r="446" spans="1:9" x14ac:dyDescent="0.15">
      <c r="A446" s="1">
        <v>20</v>
      </c>
      <c r="B446" s="1" t="s">
        <v>118</v>
      </c>
      <c r="C446" s="1">
        <v>6</v>
      </c>
      <c r="D446" s="1" t="s">
        <v>49</v>
      </c>
      <c r="E446" s="6">
        <f>IF(logVir!E446&lt;&gt;0,logVir!E446-logVir!E$1090-0.5*(SKir!E446+SKir!E$1090)*(logKir!E446-logKir!E$1090)-0.5*(SLir!E446+SLir!E$1090)*(logHir!E446-logHir!E$1090)-0.5*(SLir!E446+SLir!E$1090)*(logQir!E446-logQir!E$1090),0)</f>
        <v>0.61797002202423457</v>
      </c>
      <c r="F446" s="6">
        <f>IF(logVir!F446&lt;&gt;0,logVir!F446-logVir!F$1090-0.5*(SKir!F446+SKir!F$1090)*(logKir!F446-logKir!F$1090)-0.5*(SLir!F446+SLir!F$1090)*(logHir!F446-logHir!F$1090)-0.5*(SLir!F446+SLir!F$1090)*(logQir!F446-logQir!F$1090),0)</f>
        <v>0.40617055645998701</v>
      </c>
      <c r="G446" s="6">
        <f>IF(logVir!G446&lt;&gt;0,logVir!G446-logVir!G$1090-0.5*(SKir!G446+SKir!G$1090)*(logKir!G446-logKir!G$1090)-0.5*(SLir!G446+SLir!G$1090)*(logHir!G446-logHir!G$1090)-0.5*(SLir!G446+SLir!G$1090)*(logQir!G446-logQir!G$1090),0)</f>
        <v>0.52318303601978322</v>
      </c>
      <c r="H446" s="6">
        <f>IF(logVir!H446&lt;&gt;0,logVir!H446-logVir!H$1090-0.5*(SKir!H446+SKir!H$1090)*(logKir!H446-logKir!H$1090)-0.5*(SLir!H446+SLir!H$1090)*(logHir!H446-logHir!H$1090)-0.5*(SLir!H446+SLir!H$1090)*(logQir!H446-logQir!H$1090),0)</f>
        <v>0.73405263639557627</v>
      </c>
      <c r="I446" s="6">
        <f>IF(logVir!I446&lt;&gt;0,logVir!I446-logVir!I$1090-0.5*(SKir!I446+SKir!I$1090)*(logKir!I446-logKir!I$1090)-0.5*(SLir!I446+SLir!I$1090)*(logHir!I446-logHir!I$1090)-0.5*(SLir!I446+SLir!I$1090)*(logQir!I446-logQir!I$1090),0)</f>
        <v>0.86210581362401806</v>
      </c>
    </row>
    <row r="447" spans="1:9" x14ac:dyDescent="0.15">
      <c r="A447" s="1">
        <v>20</v>
      </c>
      <c r="B447" s="1" t="s">
        <v>118</v>
      </c>
      <c r="C447" s="1">
        <v>7</v>
      </c>
      <c r="D447" s="1" t="s">
        <v>158</v>
      </c>
      <c r="E447" s="6">
        <f>IF(logVir!E447&lt;&gt;0,logVir!E447-logVir!E$1091-0.5*(SKir!E447+SKir!E$1091)*(logKir!E447-logKir!E$1091)-0.5*(SLir!E447+SLir!E$1091)*(logHir!E447-logHir!E$1091)-0.5*(SLir!E447+SLir!E$1091)*(logQir!E447-logQir!E$1091),0)</f>
        <v>-0.41642485434256105</v>
      </c>
      <c r="F447" s="6">
        <f>IF(logVir!F447&lt;&gt;0,logVir!F447-logVir!F$1091-0.5*(SKir!F447+SKir!F$1091)*(logKir!F447-logKir!F$1091)-0.5*(SLir!F447+SLir!F$1091)*(logHir!F447-logHir!F$1091)-0.5*(SLir!F447+SLir!F$1091)*(logQir!F447-logQir!F$1091),0)</f>
        <v>5.2130595343396605E-2</v>
      </c>
      <c r="G447" s="6">
        <f>IF(logVir!G447&lt;&gt;0,logVir!G447-logVir!G$1091-0.5*(SKir!G447+SKir!G$1091)*(logKir!G447-logKir!G$1091)-0.5*(SLir!G447+SLir!G$1091)*(logHir!G447-logHir!G$1091)-0.5*(SLir!G447+SLir!G$1091)*(logQir!G447-logQir!G$1091),0)</f>
        <v>0.21345994549751041</v>
      </c>
      <c r="H447" s="6">
        <f>IF(logVir!H447&lt;&gt;0,logVir!H447-logVir!H$1091-0.5*(SKir!H447+SKir!H$1091)*(logKir!H447-logKir!H$1091)-0.5*(SLir!H447+SLir!H$1091)*(logHir!H447-logHir!H$1091)-0.5*(SLir!H447+SLir!H$1091)*(logQir!H447-logQir!H$1091),0)</f>
        <v>-0.12573117618608479</v>
      </c>
      <c r="I447" s="6">
        <f>IF(logVir!I447&lt;&gt;0,logVir!I447-logVir!I$1091-0.5*(SKir!I447+SKir!I$1091)*(logKir!I447-logKir!I$1091)-0.5*(SLir!I447+SLir!I$1091)*(logHir!I447-logHir!I$1091)-0.5*(SLir!I447+SLir!I$1091)*(logQir!I447-logQir!I$1091),0)</f>
        <v>0.14845451797134115</v>
      </c>
    </row>
    <row r="448" spans="1:9" x14ac:dyDescent="0.15">
      <c r="A448" s="1">
        <v>20</v>
      </c>
      <c r="B448" s="1" t="s">
        <v>118</v>
      </c>
      <c r="C448" s="1">
        <v>8</v>
      </c>
      <c r="D448" s="1" t="s">
        <v>159</v>
      </c>
      <c r="E448" s="6">
        <f>IF(logVir!E448&lt;&gt;0,logVir!E448-logVir!E$1092-0.5*(SKir!E448+SKir!E$1092)*(logKir!E448-logKir!E$1092)-0.5*(SLir!E448+SLir!E$1092)*(logHir!E448-logHir!E$1092)-0.5*(SLir!E448+SLir!E$1092)*(logQir!E448-logQir!E$1092),0)</f>
        <v>-0.11801250414835322</v>
      </c>
      <c r="F448" s="6">
        <f>IF(logVir!F448&lt;&gt;0,logVir!F448-logVir!F$1092-0.5*(SKir!F448+SKir!F$1092)*(logKir!F448-logKir!F$1092)-0.5*(SLir!F448+SLir!F$1092)*(logHir!F448-logHir!F$1092)-0.5*(SLir!F448+SLir!F$1092)*(logQir!F448-logQir!F$1092),0)</f>
        <v>0.10252433705178608</v>
      </c>
      <c r="G448" s="6">
        <f>IF(logVir!G448&lt;&gt;0,logVir!G448-logVir!G$1092-0.5*(SKir!G448+SKir!G$1092)*(logKir!G448-logKir!G$1092)-0.5*(SLir!G448+SLir!G$1092)*(logHir!G448-logHir!G$1092)-0.5*(SLir!G448+SLir!G$1092)*(logQir!G448-logQir!G$1092),0)</f>
        <v>-4.0197214092328085E-2</v>
      </c>
      <c r="H448" s="6">
        <f>IF(logVir!H448&lt;&gt;0,logVir!H448-logVir!H$1092-0.5*(SKir!H448+SKir!H$1092)*(logKir!H448-logKir!H$1092)-0.5*(SLir!H448+SLir!H$1092)*(logHir!H448-logHir!H$1092)-0.5*(SLir!H448+SLir!H$1092)*(logQir!H448-logQir!H$1092),0)</f>
        <v>6.3699346465333845E-2</v>
      </c>
      <c r="I448" s="6">
        <f>IF(logVir!I448&lt;&gt;0,logVir!I448-logVir!I$1092-0.5*(SKir!I448+SKir!I$1092)*(logKir!I448-logKir!I$1092)-0.5*(SLir!I448+SLir!I$1092)*(logHir!I448-logHir!I$1092)-0.5*(SLir!I448+SLir!I$1092)*(logQir!I448-logQir!I$1092),0)</f>
        <v>5.4304756664649068E-2</v>
      </c>
    </row>
    <row r="449" spans="1:9" x14ac:dyDescent="0.15">
      <c r="A449" s="1">
        <v>20</v>
      </c>
      <c r="B449" s="1" t="s">
        <v>118</v>
      </c>
      <c r="C449" s="1">
        <v>9</v>
      </c>
      <c r="D449" s="1" t="s">
        <v>160</v>
      </c>
      <c r="E449" s="6">
        <f>IF(logVir!E449&lt;&gt;0,logVir!E449-logVir!E$1093-0.5*(SKir!E449+SKir!E$1093)*(logKir!E449-logKir!E$1093)-0.5*(SLir!E449+SLir!E$1093)*(logHir!E449-logHir!E$1093)-0.5*(SLir!E449+SLir!E$1093)*(logQir!E449-logQir!E$1093),0)</f>
        <v>0.25253050179850106</v>
      </c>
      <c r="F449" s="6">
        <f>IF(logVir!F449&lt;&gt;0,logVir!F449-logVir!F$1093-0.5*(SKir!F449+SKir!F$1093)*(logKir!F449-logKir!F$1093)-0.5*(SLir!F449+SLir!F$1093)*(logHir!F449-logHir!F$1093)-0.5*(SLir!F449+SLir!F$1093)*(logQir!F449-logQir!F$1093),0)</f>
        <v>-0.37443254011410165</v>
      </c>
      <c r="G449" s="6">
        <f>IF(logVir!G449&lt;&gt;0,logVir!G449-logVir!G$1093-0.5*(SKir!G449+SKir!G$1093)*(logKir!G449-logKir!G$1093)-0.5*(SLir!G449+SLir!G$1093)*(logHir!G449-logHir!G$1093)-0.5*(SLir!G449+SLir!G$1093)*(logQir!G449-logQir!G$1093),0)</f>
        <v>-0.19494032337752326</v>
      </c>
      <c r="H449" s="6">
        <f>IF(logVir!H449&lt;&gt;0,logVir!H449-logVir!H$1093-0.5*(SKir!H449+SKir!H$1093)*(logKir!H449-logKir!H$1093)-0.5*(SLir!H449+SLir!H$1093)*(logHir!H449-logHir!H$1093)-0.5*(SLir!H449+SLir!H$1093)*(logQir!H449-logQir!H$1093),0)</f>
        <v>-0.32372206408345749</v>
      </c>
      <c r="I449" s="6">
        <f>IF(logVir!I449&lt;&gt;0,logVir!I449-logVir!I$1093-0.5*(SKir!I449+SKir!I$1093)*(logKir!I449-logKir!I$1093)-0.5*(SLir!I449+SLir!I$1093)*(logHir!I449-logHir!I$1093)-0.5*(SLir!I449+SLir!I$1093)*(logQir!I449-logQir!I$1093),0)</f>
        <v>-7.3310184536796427E-2</v>
      </c>
    </row>
    <row r="450" spans="1:9" x14ac:dyDescent="0.15">
      <c r="A450" s="1">
        <v>20</v>
      </c>
      <c r="B450" s="1" t="s">
        <v>118</v>
      </c>
      <c r="C450" s="1">
        <v>10</v>
      </c>
      <c r="D450" s="1" t="s">
        <v>161</v>
      </c>
      <c r="E450" s="6">
        <f>IF(logVir!E450&lt;&gt;0,logVir!E450-logVir!E$1094-0.5*(SKir!E450+SKir!E$1094)*(logKir!E450-logKir!E$1094)-0.5*(SLir!E450+SLir!E$1094)*(logHir!E450-logHir!E$1094)-0.5*(SLir!E450+SLir!E$1094)*(logQir!E450-logQir!E$1094),0)</f>
        <v>2.7790220853203897E-2</v>
      </c>
      <c r="F450" s="6">
        <f>IF(logVir!F450&lt;&gt;0,logVir!F450-logVir!F$1094-0.5*(SKir!F450+SKir!F$1094)*(logKir!F450-logKir!F$1094)-0.5*(SLir!F450+SLir!F$1094)*(logHir!F450-logHir!F$1094)-0.5*(SLir!F450+SLir!F$1094)*(logQir!F450-logQir!F$1094),0)</f>
        <v>9.5540042125866503E-2</v>
      </c>
      <c r="G450" s="6">
        <f>IF(logVir!G450&lt;&gt;0,logVir!G450-logVir!G$1094-0.5*(SKir!G450+SKir!G$1094)*(logKir!G450-logKir!G$1094)-0.5*(SLir!G450+SLir!G$1094)*(logHir!G450-logHir!G$1094)-0.5*(SLir!G450+SLir!G$1094)*(logQir!G450-logQir!G$1094),0)</f>
        <v>1.4628941716134783E-2</v>
      </c>
      <c r="H450" s="6">
        <f>IF(logVir!H450&lt;&gt;0,logVir!H450-logVir!H$1094-0.5*(SKir!H450+SKir!H$1094)*(logKir!H450-logKir!H$1094)-0.5*(SLir!H450+SLir!H$1094)*(logHir!H450-logHir!H$1094)-0.5*(SLir!H450+SLir!H$1094)*(logQir!H450-logQir!H$1094),0)</f>
        <v>-0.12616635223178876</v>
      </c>
      <c r="I450" s="6">
        <f>IF(logVir!I450&lt;&gt;0,logVir!I450-logVir!I$1094-0.5*(SKir!I450+SKir!I$1094)*(logKir!I450-logKir!I$1094)-0.5*(SLir!I450+SLir!I$1094)*(logHir!I450-logHir!I$1094)-0.5*(SLir!I450+SLir!I$1094)*(logQir!I450-logQir!I$1094),0)</f>
        <v>2.3323222660300465E-2</v>
      </c>
    </row>
    <row r="451" spans="1:9" x14ac:dyDescent="0.15">
      <c r="A451" s="1">
        <v>20</v>
      </c>
      <c r="B451" s="1" t="s">
        <v>118</v>
      </c>
      <c r="C451" s="1">
        <v>11</v>
      </c>
      <c r="D451" s="1" t="s">
        <v>162</v>
      </c>
      <c r="E451" s="6">
        <f>IF(logVir!E451&lt;&gt;0,logVir!E451-logVir!E$1095-0.5*(SKir!E451+SKir!E$1095)*(logKir!E451-logKir!E$1095)-0.5*(SLir!E451+SLir!E$1095)*(logHir!E451-logHir!E$1095)-0.5*(SLir!E451+SLir!E$1095)*(logQir!E451-logQir!E$1095),0)</f>
        <v>-0.12382467407089358</v>
      </c>
      <c r="F451" s="6">
        <f>IF(logVir!F451&lt;&gt;0,logVir!F451-logVir!F$1095-0.5*(SKir!F451+SKir!F$1095)*(logKir!F451-logKir!F$1095)-0.5*(SLir!F451+SLir!F$1095)*(logHir!F451-logHir!F$1095)-0.5*(SLir!F451+SLir!F$1095)*(logQir!F451-logQir!F$1095),0)</f>
        <v>-4.4404298485832286E-2</v>
      </c>
      <c r="G451" s="6">
        <f>IF(logVir!G451&lt;&gt;0,logVir!G451-logVir!G$1095-0.5*(SKir!G451+SKir!G$1095)*(logKir!G451-logKir!G$1095)-0.5*(SLir!G451+SLir!G$1095)*(logHir!G451-logHir!G$1095)-0.5*(SLir!G451+SLir!G$1095)*(logQir!G451-logQir!G$1095),0)</f>
        <v>-2.6573806609833543E-2</v>
      </c>
      <c r="H451" s="6">
        <f>IF(logVir!H451&lt;&gt;0,logVir!H451-logVir!H$1095-0.5*(SKir!H451+SKir!H$1095)*(logKir!H451-logKir!H$1095)-0.5*(SLir!H451+SLir!H$1095)*(logHir!H451-logHir!H$1095)-0.5*(SLir!H451+SLir!H$1095)*(logQir!H451-logQir!H$1095),0)</f>
        <v>4.1395286057468061E-2</v>
      </c>
      <c r="I451" s="6">
        <f>IF(logVir!I451&lt;&gt;0,logVir!I451-logVir!I$1095-0.5*(SKir!I451+SKir!I$1095)*(logKir!I451-logKir!I$1095)-0.5*(SLir!I451+SLir!I$1095)*(logHir!I451-logHir!I$1095)-0.5*(SLir!I451+SLir!I$1095)*(logQir!I451-logQir!I$1095),0)</f>
        <v>3.7823626985428998E-3</v>
      </c>
    </row>
    <row r="452" spans="1:9" x14ac:dyDescent="0.15">
      <c r="A452" s="1">
        <v>20</v>
      </c>
      <c r="B452" s="1" t="s">
        <v>118</v>
      </c>
      <c r="C452" s="1">
        <v>12</v>
      </c>
      <c r="D452" s="1" t="s">
        <v>163</v>
      </c>
      <c r="E452" s="6">
        <f>IF(logVir!E452&lt;&gt;0,logVir!E452-logVir!E$1096-0.5*(SKir!E452+SKir!E$1096)*(logKir!E452-logKir!E$1096)-0.5*(SLir!E452+SLir!E$1096)*(logHir!E452-logHir!E$1096)-0.5*(SLir!E452+SLir!E$1096)*(logQir!E452-logQir!E$1096),0)</f>
        <v>-7.1700762830593706E-2</v>
      </c>
      <c r="F452" s="6">
        <f>IF(logVir!F452&lt;&gt;0,logVir!F452-logVir!F$1096-0.5*(SKir!F452+SKir!F$1096)*(logKir!F452-logKir!F$1096)-0.5*(SLir!F452+SLir!F$1096)*(logHir!F452-logHir!F$1096)-0.5*(SLir!F452+SLir!F$1096)*(logQir!F452-logQir!F$1096),0)</f>
        <v>1.7312623961237623E-2</v>
      </c>
      <c r="G452" s="6">
        <f>IF(logVir!G452&lt;&gt;0,logVir!G452-logVir!G$1096-0.5*(SKir!G452+SKir!G$1096)*(logKir!G452-logKir!G$1096)-0.5*(SLir!G452+SLir!G$1096)*(logHir!G452-logHir!G$1096)-0.5*(SLir!G452+SLir!G$1096)*(logQir!G452-logQir!G$1096),0)</f>
        <v>1.2244836827012898E-2</v>
      </c>
      <c r="H452" s="6">
        <f>IF(logVir!H452&lt;&gt;0,logVir!H452-logVir!H$1096-0.5*(SKir!H452+SKir!H$1096)*(logKir!H452-logKir!H$1096)-0.5*(SLir!H452+SLir!H$1096)*(logHir!H452-logHir!H$1096)-0.5*(SLir!H452+SLir!H$1096)*(logQir!H452-logQir!H$1096),0)</f>
        <v>0.20733874727197829</v>
      </c>
      <c r="I452" s="6">
        <f>IF(logVir!I452&lt;&gt;0,logVir!I452-logVir!I$1096-0.5*(SKir!I452+SKir!I$1096)*(logKir!I452-logKir!I$1096)-0.5*(SLir!I452+SLir!I$1096)*(logHir!I452-logHir!I$1096)-0.5*(SLir!I452+SLir!I$1096)*(logQir!I452-logQir!I$1096),0)</f>
        <v>-1.9842905724026815E-2</v>
      </c>
    </row>
    <row r="453" spans="1:9" x14ac:dyDescent="0.15">
      <c r="A453" s="1">
        <v>20</v>
      </c>
      <c r="B453" s="1" t="s">
        <v>118</v>
      </c>
      <c r="C453" s="1">
        <v>13</v>
      </c>
      <c r="D453" s="1" t="s">
        <v>164</v>
      </c>
      <c r="E453" s="6">
        <f>IF(logVir!E453&lt;&gt;0,logVir!E453-logVir!E$1097-0.5*(SKir!E453+SKir!E$1097)*(logKir!E453-logKir!E$1097)-0.5*(SLir!E453+SLir!E$1097)*(logHir!E453-logHir!E$1097)-0.5*(SLir!E453+SLir!E$1097)*(logQir!E453-logQir!E$1097),0)</f>
        <v>5.8920008108368643E-2</v>
      </c>
      <c r="F453" s="6">
        <f>IF(logVir!F453&lt;&gt;0,logVir!F453-logVir!F$1097-0.5*(SKir!F453+SKir!F$1097)*(logKir!F453-logKir!F$1097)-0.5*(SLir!F453+SLir!F$1097)*(logHir!F453-logHir!F$1097)-0.5*(SLir!F453+SLir!F$1097)*(logQir!F453-logQir!F$1097),0)</f>
        <v>0.10906571664179973</v>
      </c>
      <c r="G453" s="6">
        <f>IF(logVir!G453&lt;&gt;0,logVir!G453-logVir!G$1097-0.5*(SKir!G453+SKir!G$1097)*(logKir!G453-logKir!G$1097)-0.5*(SLir!G453+SLir!G$1097)*(logHir!G453-logHir!G$1097)-0.5*(SLir!G453+SLir!G$1097)*(logQir!G453-logQir!G$1097),0)</f>
        <v>0.14118263502375097</v>
      </c>
      <c r="H453" s="6">
        <f>IF(logVir!H453&lt;&gt;0,logVir!H453-logVir!H$1097-0.5*(SKir!H453+SKir!H$1097)*(logKir!H453-logKir!H$1097)-0.5*(SLir!H453+SLir!H$1097)*(logHir!H453-logHir!H$1097)-0.5*(SLir!H453+SLir!H$1097)*(logQir!H453-logQir!H$1097),0)</f>
        <v>0.10325894139792254</v>
      </c>
      <c r="I453" s="6">
        <f>IF(logVir!I453&lt;&gt;0,logVir!I453-logVir!I$1097-0.5*(SKir!I453+SKir!I$1097)*(logKir!I453-logKir!I$1097)-0.5*(SLir!I453+SLir!I$1097)*(logHir!I453-logHir!I$1097)-0.5*(SLir!I453+SLir!I$1097)*(logQir!I453-logQir!I$1097),0)</f>
        <v>0.160639037049116</v>
      </c>
    </row>
    <row r="454" spans="1:9" x14ac:dyDescent="0.15">
      <c r="A454" s="1">
        <v>20</v>
      </c>
      <c r="B454" s="1" t="s">
        <v>118</v>
      </c>
      <c r="C454" s="1">
        <v>14</v>
      </c>
      <c r="D454" s="1" t="s">
        <v>165</v>
      </c>
      <c r="E454" s="6">
        <f>IF(logVir!E454&lt;&gt;0,logVir!E454-logVir!E$1098-0.5*(SKir!E454+SKir!E$1098)*(logKir!E454-logKir!E$1098)-0.5*(SLir!E454+SLir!E$1098)*(logHir!E454-logHir!E$1098)-0.5*(SLir!E454+SLir!E$1098)*(logQir!E454-logQir!E$1098),0)</f>
        <v>0.40663283881410117</v>
      </c>
      <c r="F454" s="6">
        <f>IF(logVir!F454&lt;&gt;0,logVir!F454-logVir!F$1098-0.5*(SKir!F454+SKir!F$1098)*(logKir!F454-logKir!F$1098)-0.5*(SLir!F454+SLir!F$1098)*(logHir!F454-logHir!F$1098)-0.5*(SLir!F454+SLir!F$1098)*(logQir!F454-logQir!F$1098),0)</f>
        <v>0.14780848008662095</v>
      </c>
      <c r="G454" s="6">
        <f>IF(logVir!G454&lt;&gt;0,logVir!G454-logVir!G$1098-0.5*(SKir!G454+SKir!G$1098)*(logKir!G454-logKir!G$1098)-0.5*(SLir!G454+SLir!G$1098)*(logHir!G454-logHir!G$1098)-0.5*(SLir!G454+SLir!G$1098)*(logQir!G454-logQir!G$1098),0)</f>
        <v>3.0639832428014817E-2</v>
      </c>
      <c r="H454" s="6">
        <f>IF(logVir!H454&lt;&gt;0,logVir!H454-logVir!H$1098-0.5*(SKir!H454+SKir!H$1098)*(logKir!H454-logKir!H$1098)-0.5*(SLir!H454+SLir!H$1098)*(logHir!H454-logHir!H$1098)-0.5*(SLir!H454+SLir!H$1098)*(logQir!H454-logQir!H$1098),0)</f>
        <v>-0.37392240416937167</v>
      </c>
      <c r="I454" s="6">
        <f>IF(logVir!I454&lt;&gt;0,logVir!I454-logVir!I$1098-0.5*(SKir!I454+SKir!I$1098)*(logKir!I454-logKir!I$1098)-0.5*(SLir!I454+SLir!I$1098)*(logHir!I454-logHir!I$1098)-0.5*(SLir!I454+SLir!I$1098)*(logQir!I454-logQir!I$1098),0)</f>
        <v>-0.22652479397970221</v>
      </c>
    </row>
    <row r="455" spans="1:9" x14ac:dyDescent="0.15">
      <c r="A455" s="1">
        <v>20</v>
      </c>
      <c r="B455" s="1" t="s">
        <v>118</v>
      </c>
      <c r="C455" s="1">
        <v>15</v>
      </c>
      <c r="D455" s="1" t="s">
        <v>166</v>
      </c>
      <c r="E455" s="6">
        <f>IF(logVir!E455&lt;&gt;0,logVir!E455-logVir!E$1099-0.5*(SKir!E455+SKir!E$1099)*(logKir!E455-logKir!E$1099)-0.5*(SLir!E455+SLir!E$1099)*(logHir!E455-logHir!E$1099)-0.5*(SLir!E455+SLir!E$1099)*(logQir!E455-logQir!E$1099),0)</f>
        <v>4.5565823409086242E-2</v>
      </c>
      <c r="F455" s="6">
        <f>IF(logVir!F455&lt;&gt;0,logVir!F455-logVir!F$1099-0.5*(SKir!F455+SKir!F$1099)*(logKir!F455-logKir!F$1099)-0.5*(SLir!F455+SLir!F$1099)*(logHir!F455-logHir!F$1099)-0.5*(SLir!F455+SLir!F$1099)*(logQir!F455-logQir!F$1099),0)</f>
        <v>-8.515831312371637E-3</v>
      </c>
      <c r="G455" s="6">
        <f>IF(logVir!G455&lt;&gt;0,logVir!G455-logVir!G$1099-0.5*(SKir!G455+SKir!G$1099)*(logKir!G455-logKir!G$1099)-0.5*(SLir!G455+SLir!G$1099)*(logHir!G455-logHir!G$1099)-0.5*(SLir!G455+SLir!G$1099)*(logQir!G455-logQir!G$1099),0)</f>
        <v>-2.425289522610246E-2</v>
      </c>
      <c r="H455" s="6">
        <f>IF(logVir!H455&lt;&gt;0,logVir!H455-logVir!H$1099-0.5*(SKir!H455+SKir!H$1099)*(logKir!H455-logKir!H$1099)-0.5*(SLir!H455+SLir!H$1099)*(logHir!H455-logHir!H$1099)-0.5*(SLir!H455+SLir!H$1099)*(logQir!H455-logQir!H$1099),0)</f>
        <v>-5.8901230751345623E-2</v>
      </c>
      <c r="I455" s="6">
        <f>IF(logVir!I455&lt;&gt;0,logVir!I455-logVir!I$1099-0.5*(SKir!I455+SKir!I$1099)*(logKir!I455-logKir!I$1099)-0.5*(SLir!I455+SLir!I$1099)*(logHir!I455-logHir!I$1099)-0.5*(SLir!I455+SLir!I$1099)*(logQir!I455-logQir!I$1099),0)</f>
        <v>-2.2483993480523642E-2</v>
      </c>
    </row>
    <row r="456" spans="1:9" x14ac:dyDescent="0.15">
      <c r="A456" s="1">
        <v>20</v>
      </c>
      <c r="B456" s="1" t="s">
        <v>68</v>
      </c>
      <c r="C456" s="1">
        <v>16</v>
      </c>
      <c r="D456" s="1" t="s">
        <v>149</v>
      </c>
      <c r="E456" s="6">
        <f>IF(logVir!E456&lt;&gt;0,logVir!E456-logVir!E$1100-0.5*(SKir!E456+SKir!E$1100)*(logKir!E456-logKir!E$1100)-0.5*(SLir!E456+SLir!E$1100)*(logHir!E456-logHir!E$1100)-0.5*(SLir!E456+SLir!E$1100)*(logQir!E456-logQir!E$1100),0)</f>
        <v>0.21648343171593859</v>
      </c>
      <c r="F456" s="6">
        <f>IF(logVir!F456&lt;&gt;0,logVir!F456-logVir!F$1100-0.5*(SKir!F456+SKir!F$1100)*(logKir!F456-logKir!F$1100)-0.5*(SLir!F456+SLir!F$1100)*(logHir!F456-logHir!F$1100)-0.5*(SLir!F456+SLir!F$1100)*(logQir!F456-logQir!F$1100),0)</f>
        <v>9.1153071231291155E-2</v>
      </c>
      <c r="G456" s="6">
        <f>IF(logVir!G456&lt;&gt;0,logVir!G456-logVir!G$1100-0.5*(SKir!G456+SKir!G$1100)*(logKir!G456-logKir!G$1100)-0.5*(SLir!G456+SLir!G$1100)*(logHir!G456-logHir!G$1100)-0.5*(SLir!G456+SLir!G$1100)*(logQir!G456-logQir!G$1100),0)</f>
        <v>8.9211570189717648E-2</v>
      </c>
      <c r="H456" s="6">
        <f>IF(logVir!H456&lt;&gt;0,logVir!H456-logVir!H$1100-0.5*(SKir!H456+SKir!H$1100)*(logKir!H456-logKir!H$1100)-0.5*(SLir!H456+SLir!H$1100)*(logHir!H456-logHir!H$1100)-0.5*(SLir!H456+SLir!H$1100)*(logQir!H456-logQir!H$1100),0)</f>
        <v>1.6119131371416115E-2</v>
      </c>
      <c r="I456" s="6">
        <f>IF(logVir!I456&lt;&gt;0,logVir!I456-logVir!I$1100-0.5*(SKir!I456+SKir!I$1100)*(logKir!I456-logKir!I$1100)-0.5*(SLir!I456+SLir!I$1100)*(logHir!I456-logHir!I$1100)-0.5*(SLir!I456+SLir!I$1100)*(logQir!I456-logQir!I$1100),0)</f>
        <v>0.10423426761169935</v>
      </c>
    </row>
    <row r="457" spans="1:9" x14ac:dyDescent="0.15">
      <c r="A457" s="1">
        <v>20</v>
      </c>
      <c r="B457" s="1" t="s">
        <v>68</v>
      </c>
      <c r="C457" s="1">
        <v>17</v>
      </c>
      <c r="D457" s="1" t="s">
        <v>150</v>
      </c>
      <c r="E457" s="6">
        <f>IF(logVir!E457&lt;&gt;0,logVir!E457-logVir!E$1101-0.5*(SKir!E457+SKir!E$1101)*(logKir!E457-logKir!E$1101)-0.5*(SLir!E457+SLir!E$1101)*(logHir!E457-logHir!E$1101)-0.5*(SLir!E457+SLir!E$1101)*(logQir!E457-logQir!E$1101),0)</f>
        <v>-0.28912460428485398</v>
      </c>
      <c r="F457" s="6">
        <f>IF(logVir!F457&lt;&gt;0,logVir!F457-logVir!F$1101-0.5*(SKir!F457+SKir!F$1101)*(logKir!F457-logKir!F$1101)-0.5*(SLir!F457+SLir!F$1101)*(logHir!F457-logHir!F$1101)-0.5*(SLir!F457+SLir!F$1101)*(logQir!F457-logQir!F$1101),0)</f>
        <v>0.19206784191224505</v>
      </c>
      <c r="G457" s="6">
        <f>IF(logVir!G457&lt;&gt;0,logVir!G457-logVir!G$1101-0.5*(SKir!G457+SKir!G$1101)*(logKir!G457-logKir!G$1101)-0.5*(SLir!G457+SLir!G$1101)*(logHir!G457-logHir!G$1101)-0.5*(SLir!G457+SLir!G$1101)*(logQir!G457-logQir!G$1101),0)</f>
        <v>0.11742778155781404</v>
      </c>
      <c r="H457" s="6">
        <f>IF(logVir!H457&lt;&gt;0,logVir!H457-logVir!H$1101-0.5*(SKir!H457+SKir!H$1101)*(logKir!H457-logKir!H$1101)-0.5*(SLir!H457+SLir!H$1101)*(logHir!H457-logHir!H$1101)-0.5*(SLir!H457+SLir!H$1101)*(logQir!H457-logQir!H$1101),0)</f>
        <v>-2.6583551956289333E-2</v>
      </c>
      <c r="I457" s="6">
        <f>IF(logVir!I457&lt;&gt;0,logVir!I457-logVir!I$1101-0.5*(SKir!I457+SKir!I$1101)*(logKir!I457-logKir!I$1101)-0.5*(SLir!I457+SLir!I$1101)*(logHir!I457-logHir!I$1101)-0.5*(SLir!I457+SLir!I$1101)*(logQir!I457-logQir!I$1101),0)</f>
        <v>-1.1044340899330865E-2</v>
      </c>
    </row>
    <row r="458" spans="1:9" x14ac:dyDescent="0.15">
      <c r="A458" s="1">
        <v>20</v>
      </c>
      <c r="B458" s="1" t="s">
        <v>68</v>
      </c>
      <c r="C458" s="1">
        <v>18</v>
      </c>
      <c r="D458" s="1" t="s">
        <v>151</v>
      </c>
      <c r="E458" s="6">
        <f>IF(logVir!E458&lt;&gt;0,logVir!E458-logVir!E$1102-0.5*(SKir!E458+SKir!E$1102)*(logKir!E458-logKir!E$1102)-0.5*(SLir!E458+SLir!E$1102)*(logHir!E458-logHir!E$1102)-0.5*(SLir!E458+SLir!E$1102)*(logQir!E458-logQir!E$1102),0)</f>
        <v>-0.25712463478181252</v>
      </c>
      <c r="F458" s="6">
        <f>IF(logVir!F458&lt;&gt;0,logVir!F458-logVir!F$1102-0.5*(SKir!F458+SKir!F$1102)*(logKir!F458-logKir!F$1102)-0.5*(SLir!F458+SLir!F$1102)*(logHir!F458-logHir!F$1102)-0.5*(SLir!F458+SLir!F$1102)*(logQir!F458-logQir!F$1102),0)</f>
        <v>-7.1146603175511053E-2</v>
      </c>
      <c r="G458" s="6">
        <f>IF(logVir!G458&lt;&gt;0,logVir!G458-logVir!G$1102-0.5*(SKir!G458+SKir!G$1102)*(logKir!G458-logKir!G$1102)-0.5*(SLir!G458+SLir!G$1102)*(logHir!G458-logHir!G$1102)-0.5*(SLir!G458+SLir!G$1102)*(logQir!G458-logQir!G$1102),0)</f>
        <v>-0.17768440220407114</v>
      </c>
      <c r="H458" s="6">
        <f>IF(logVir!H458&lt;&gt;0,logVir!H458-logVir!H$1102-0.5*(SKir!H458+SKir!H$1102)*(logKir!H458-logKir!H$1102)-0.5*(SLir!H458+SLir!H$1102)*(logHir!H458-logHir!H$1102)-0.5*(SLir!H458+SLir!H$1102)*(logQir!H458-logQir!H$1102),0)</f>
        <v>-0.18234363900488915</v>
      </c>
      <c r="I458" s="6">
        <f>IF(logVir!I458&lt;&gt;0,logVir!I458-logVir!I$1102-0.5*(SKir!I458+SKir!I$1102)*(logKir!I458-logKir!I$1102)-0.5*(SLir!I458+SLir!I$1102)*(logHir!I458-logHir!I$1102)-0.5*(SLir!I458+SLir!I$1102)*(logQir!I458-logQir!I$1102),0)</f>
        <v>-0.25362994611014733</v>
      </c>
    </row>
    <row r="459" spans="1:9" x14ac:dyDescent="0.15">
      <c r="A459" s="1">
        <v>20</v>
      </c>
      <c r="B459" s="1" t="s">
        <v>68</v>
      </c>
      <c r="C459" s="1">
        <v>19</v>
      </c>
      <c r="D459" s="1" t="s">
        <v>152</v>
      </c>
      <c r="E459" s="6">
        <f>IF(logVir!E459&lt;&gt;0,logVir!E459-logVir!E$1103-0.5*(SKir!E459+SKir!E$1103)*(logKir!E459-logKir!E$1103)-0.5*(SLir!E459+SLir!E$1103)*(logHir!E459-logHir!E$1103)-0.5*(SLir!E459+SLir!E$1103)*(logQir!E459-logQir!E$1103),0)</f>
        <v>0.14884989938600976</v>
      </c>
      <c r="F459" s="6">
        <f>IF(logVir!F459&lt;&gt;0,logVir!F459-logVir!F$1103-0.5*(SKir!F459+SKir!F$1103)*(logKir!F459-logKir!F$1103)-0.5*(SLir!F459+SLir!F$1103)*(logHir!F459-logHir!F$1103)-0.5*(SLir!F459+SLir!F$1103)*(logQir!F459-logQir!F$1103),0)</f>
        <v>0.18390104037272575</v>
      </c>
      <c r="G459" s="6">
        <f>IF(logVir!G459&lt;&gt;0,logVir!G459-logVir!G$1103-0.5*(SKir!G459+SKir!G$1103)*(logKir!G459-logKir!G$1103)-0.5*(SLir!G459+SLir!G$1103)*(logHir!G459-logHir!G$1103)-0.5*(SLir!G459+SLir!G$1103)*(logQir!G459-logQir!G$1103),0)</f>
        <v>7.3678994288771296E-2</v>
      </c>
      <c r="H459" s="6">
        <f>IF(logVir!H459&lt;&gt;0,logVir!H459-logVir!H$1103-0.5*(SKir!H459+SKir!H$1103)*(logKir!H459-logKir!H$1103)-0.5*(SLir!H459+SLir!H$1103)*(logHir!H459-logHir!H$1103)-0.5*(SLir!H459+SLir!H$1103)*(logQir!H459-logQir!H$1103),0)</f>
        <v>8.0881674253272015E-2</v>
      </c>
      <c r="I459" s="6">
        <f>IF(logVir!I459&lt;&gt;0,logVir!I459-logVir!I$1103-0.5*(SKir!I459+SKir!I$1103)*(logKir!I459-logKir!I$1103)-0.5*(SLir!I459+SLir!I$1103)*(logHir!I459-logHir!I$1103)-0.5*(SLir!I459+SLir!I$1103)*(logQir!I459-logQir!I$1103),0)</f>
        <v>0.10609299212831996</v>
      </c>
    </row>
    <row r="460" spans="1:9" x14ac:dyDescent="0.15">
      <c r="A460" s="1">
        <v>20</v>
      </c>
      <c r="B460" s="1" t="s">
        <v>68</v>
      </c>
      <c r="C460" s="1">
        <v>20</v>
      </c>
      <c r="D460" s="1" t="s">
        <v>153</v>
      </c>
      <c r="E460" s="6">
        <f>IF(logVir!E460&lt;&gt;0,logVir!E460-logVir!E$1104-0.5*(SKir!E460+SKir!E$1104)*(logKir!E460-logKir!E$1104)-0.5*(SLir!E460+SLir!E$1104)*(logHir!E460-logHir!E$1104)-0.5*(SLir!E460+SLir!E$1104)*(logQir!E460-logQir!E$1104),0)</f>
        <v>-0.17794349251837499</v>
      </c>
      <c r="F460" s="6">
        <f>IF(logVir!F460&lt;&gt;0,logVir!F460-logVir!F$1104-0.5*(SKir!F460+SKir!F$1104)*(logKir!F460-logKir!F$1104)-0.5*(SLir!F460+SLir!F$1104)*(logHir!F460-logHir!F$1104)-0.5*(SLir!F460+SLir!F$1104)*(logQir!F460-logQir!F$1104),0)</f>
        <v>-0.16045099611592636</v>
      </c>
      <c r="G460" s="6">
        <f>IF(logVir!G460&lt;&gt;0,logVir!G460-logVir!G$1104-0.5*(SKir!G460+SKir!G$1104)*(logKir!G460-logKir!G$1104)-0.5*(SLir!G460+SLir!G$1104)*(logHir!G460-logHir!G$1104)-0.5*(SLir!G460+SLir!G$1104)*(logQir!G460-logQir!G$1104),0)</f>
        <v>-0.13235847079139312</v>
      </c>
      <c r="H460" s="6">
        <f>IF(logVir!H460&lt;&gt;0,logVir!H460-logVir!H$1104-0.5*(SKir!H460+SKir!H$1104)*(logKir!H460-logKir!H$1104)-0.5*(SLir!H460+SLir!H$1104)*(logHir!H460-logHir!H$1104)-0.5*(SLir!H460+SLir!H$1104)*(logQir!H460-logQir!H$1104),0)</f>
        <v>-0.1512320219141445</v>
      </c>
      <c r="I460" s="6">
        <f>IF(logVir!I460&lt;&gt;0,logVir!I460-logVir!I$1104-0.5*(SKir!I460+SKir!I$1104)*(logKir!I460-logKir!I$1104)-0.5*(SLir!I460+SLir!I$1104)*(logHir!I460-logHir!I$1104)-0.5*(SLir!I460+SLir!I$1104)*(logQir!I460-logQir!I$1104),0)</f>
        <v>-8.6462410688115693E-2</v>
      </c>
    </row>
    <row r="461" spans="1:9" x14ac:dyDescent="0.15">
      <c r="A461" s="1">
        <v>20</v>
      </c>
      <c r="B461" s="1" t="s">
        <v>68</v>
      </c>
      <c r="C461" s="1">
        <v>21</v>
      </c>
      <c r="D461" s="1" t="s">
        <v>154</v>
      </c>
      <c r="E461" s="6">
        <f>IF(logVir!E461&lt;&gt;0,logVir!E461-logVir!E$1105-0.5*(SKir!E461+SKir!E$1105)*(logKir!E461-logKir!E$1105)-0.5*(SLir!E461+SLir!E$1105)*(logHir!E461-logHir!E$1105)-0.5*(SLir!E461+SLir!E$1105)*(logQir!E461-logQir!E$1105),0)</f>
        <v>0.17937491324486676</v>
      </c>
      <c r="F461" s="6">
        <f>IF(logVir!F461&lt;&gt;0,logVir!F461-logVir!F$1105-0.5*(SKir!F461+SKir!F$1105)*(logKir!F461-logKir!F$1105)-0.5*(SLir!F461+SLir!F$1105)*(logHir!F461-logHir!F$1105)-0.5*(SLir!F461+SLir!F$1105)*(logQir!F461-logQir!F$1105),0)</f>
        <v>6.0308453599728626E-2</v>
      </c>
      <c r="G461" s="6">
        <f>IF(logVir!G461&lt;&gt;0,logVir!G461-logVir!G$1105-0.5*(SKir!G461+SKir!G$1105)*(logKir!G461-logKir!G$1105)-0.5*(SLir!G461+SLir!G$1105)*(logHir!G461-logHir!G$1105)-0.5*(SLir!G461+SLir!G$1105)*(logQir!G461-logQir!G$1105),0)</f>
        <v>0.12409968505026711</v>
      </c>
      <c r="H461" s="6">
        <f>IF(logVir!H461&lt;&gt;0,logVir!H461-logVir!H$1105-0.5*(SKir!H461+SKir!H$1105)*(logKir!H461-logKir!H$1105)-0.5*(SLir!H461+SLir!H$1105)*(logHir!H461-logHir!H$1105)-0.5*(SLir!H461+SLir!H$1105)*(logQir!H461-logQir!H$1105),0)</f>
        <v>0.16610971411516978</v>
      </c>
      <c r="I461" s="6">
        <f>IF(logVir!I461&lt;&gt;0,logVir!I461-logVir!I$1105-0.5*(SKir!I461+SKir!I$1105)*(logKir!I461-logKir!I$1105)-0.5*(SLir!I461+SLir!I$1105)*(logHir!I461-logHir!I$1105)-0.5*(SLir!I461+SLir!I$1105)*(logQir!I461-logQir!I$1105),0)</f>
        <v>8.8052401781950312E-2</v>
      </c>
    </row>
    <row r="462" spans="1:9" x14ac:dyDescent="0.15">
      <c r="A462" s="1">
        <v>20</v>
      </c>
      <c r="B462" s="1" t="s">
        <v>19</v>
      </c>
      <c r="C462" s="1">
        <v>22</v>
      </c>
      <c r="D462" s="1" t="s">
        <v>146</v>
      </c>
      <c r="E462" s="6">
        <f>IF(logVir!E462&lt;&gt;0,logVir!E462-logVir!E$1106-0.5*(SKir!E462+SKir!E$1106)*(logKir!E462-logKir!E$1106)-0.5*(SLir!E462+SLir!E$1106)*(logHir!E462-logHir!E$1106)-0.5*(SLir!E462+SLir!E$1106)*(logQir!E462-logQir!E$1106),0)</f>
        <v>-0.17536015249900089</v>
      </c>
      <c r="F462" s="6">
        <f>IF(logVir!F462&lt;&gt;0,logVir!F462-logVir!F$1106-0.5*(SKir!F462+SKir!F$1106)*(logKir!F462-logKir!F$1106)-0.5*(SLir!F462+SLir!F$1106)*(logHir!F462-logHir!F$1106)-0.5*(SLir!F462+SLir!F$1106)*(logQir!F462-logQir!F$1106),0)</f>
        <v>-0.12411494726339445</v>
      </c>
      <c r="G462" s="6">
        <f>IF(logVir!G462&lt;&gt;0,logVir!G462-logVir!G$1106-0.5*(SKir!G462+SKir!G$1106)*(logKir!G462-logKir!G$1106)-0.5*(SLir!G462+SLir!G$1106)*(logHir!G462-logHir!G$1106)-0.5*(SLir!G462+SLir!G$1106)*(logQir!G462-logQir!G$1106),0)</f>
        <v>-0.20592322867731941</v>
      </c>
      <c r="H462" s="6">
        <f>IF(logVir!H462&lt;&gt;0,logVir!H462-logVir!H$1106-0.5*(SKir!H462+SKir!H$1106)*(logKir!H462-logKir!H$1106)-0.5*(SLir!H462+SLir!H$1106)*(logHir!H462-logHir!H$1106)-0.5*(SLir!H462+SLir!H$1106)*(logQir!H462-logQir!H$1106),0)</f>
        <v>-9.1016116002746686E-2</v>
      </c>
      <c r="I462" s="6">
        <f>IF(logVir!I462&lt;&gt;0,logVir!I462-logVir!I$1106-0.5*(SKir!I462+SKir!I$1106)*(logKir!I462-logKir!I$1106)-0.5*(SLir!I462+SLir!I$1106)*(logHir!I462-logHir!I$1106)-0.5*(SLir!I462+SLir!I$1106)*(logQir!I462-logQir!I$1106),0)</f>
        <v>0.11582785868259084</v>
      </c>
    </row>
    <row r="463" spans="1:9" x14ac:dyDescent="0.15">
      <c r="A463" s="1">
        <v>20</v>
      </c>
      <c r="B463" s="1" t="s">
        <v>19</v>
      </c>
      <c r="C463" s="1">
        <v>23</v>
      </c>
      <c r="D463" s="1" t="s">
        <v>167</v>
      </c>
      <c r="E463" s="6">
        <f>IF(logVir!E463&lt;&gt;0,logVir!E463-logVir!E$1107-0.5*(SKir!E463+SKir!E$1107)*(logKir!E463-logKir!E$1107)-0.5*(SLir!E463+SLir!E$1107)*(logHir!E463-logHir!E$1107)-0.5*(SLir!E463+SLir!E$1107)*(logQir!E463-logQir!E$1107),0)</f>
        <v>0.12973415845623898</v>
      </c>
      <c r="F463" s="6">
        <f>IF(logVir!F463&lt;&gt;0,logVir!F463-logVir!F$1107-0.5*(SKir!F463+SKir!F$1107)*(logKir!F463-logKir!F$1107)-0.5*(SLir!F463+SLir!F$1107)*(logHir!F463-logHir!F$1107)-0.5*(SLir!F463+SLir!F$1107)*(logQir!F463-logQir!F$1107),0)</f>
        <v>-9.3081290871198739E-3</v>
      </c>
      <c r="G463" s="6">
        <f>IF(logVir!G463&lt;&gt;0,logVir!G463-logVir!G$1107-0.5*(SKir!G463+SKir!G$1107)*(logKir!G463-logKir!G$1107)-0.5*(SLir!G463+SLir!G$1107)*(logHir!G463-logHir!G$1107)-0.5*(SLir!G463+SLir!G$1107)*(logQir!G463-logQir!G$1107),0)</f>
        <v>-5.4089068577635034E-2</v>
      </c>
      <c r="H463" s="6">
        <f>IF(logVir!H463&lt;&gt;0,logVir!H463-logVir!H$1107-0.5*(SKir!H463+SKir!H$1107)*(logKir!H463-logKir!H$1107)-0.5*(SLir!H463+SLir!H$1107)*(logHir!H463-logHir!H$1107)-0.5*(SLir!H463+SLir!H$1107)*(logQir!H463-logQir!H$1107),0)</f>
        <v>-4.480924284606163E-2</v>
      </c>
      <c r="I463" s="6">
        <f>IF(logVir!I463&lt;&gt;0,logVir!I463-logVir!I$1107-0.5*(SKir!I463+SKir!I$1107)*(logKir!I463-logKir!I$1107)-0.5*(SLir!I463+SLir!I$1107)*(logHir!I463-logHir!I$1107)-0.5*(SLir!I463+SLir!I$1107)*(logQir!I463-logQir!I$1107),0)</f>
        <v>2.837870651364769E-2</v>
      </c>
    </row>
    <row r="464" spans="1:9" x14ac:dyDescent="0.15">
      <c r="A464" s="1">
        <v>21</v>
      </c>
      <c r="B464" s="1" t="s">
        <v>69</v>
      </c>
      <c r="C464" s="1">
        <v>1</v>
      </c>
      <c r="D464" s="1" t="s">
        <v>147</v>
      </c>
      <c r="E464" s="6">
        <f>IF(logVir!E464&lt;&gt;0,logVir!E464-logVir!E$1085-0.5*(SKir!E464+SKir!E$1085)*(logKir!E464-logKir!E$1085)-0.5*(SLir!E464+SLir!E$1085)*(logHir!E464-logHir!E$1085)-0.5*(SLir!E464+SLir!E$1085)*(logQir!E464-logQir!E$1085),0)</f>
        <v>0.29249954152468566</v>
      </c>
      <c r="F464" s="6">
        <f>IF(logVir!F464&lt;&gt;0,logVir!F464-logVir!F$1085-0.5*(SKir!F464+SKir!F$1085)*(logKir!F464-logKir!F$1085)-0.5*(SLir!F464+SLir!F$1085)*(logHir!F464-logHir!F$1085)-0.5*(SLir!F464+SLir!F$1085)*(logQir!F464-logQir!F$1085),0)</f>
        <v>0.24649839260381864</v>
      </c>
      <c r="G464" s="6">
        <f>IF(logVir!G464&lt;&gt;0,logVir!G464-logVir!G$1085-0.5*(SKir!G464+SKir!G$1085)*(logKir!G464-logKir!G$1085)-0.5*(SLir!G464+SLir!G$1085)*(logHir!G464-logHir!G$1085)-0.5*(SLir!G464+SLir!G$1085)*(logQir!G464-logQir!G$1085),0)</f>
        <v>0.17037432390759455</v>
      </c>
      <c r="H464" s="6">
        <f>IF(logVir!H464&lt;&gt;0,logVir!H464-logVir!H$1085-0.5*(SKir!H464+SKir!H$1085)*(logKir!H464-logKir!H$1085)-0.5*(SLir!H464+SLir!H$1085)*(logHir!H464-logHir!H$1085)-0.5*(SLir!H464+SLir!H$1085)*(logQir!H464-logQir!H$1085),0)</f>
        <v>3.5451399869303651E-2</v>
      </c>
      <c r="I464" s="6">
        <f>IF(logVir!I464&lt;&gt;0,logVir!I464-logVir!I$1085-0.5*(SKir!I464+SKir!I$1085)*(logKir!I464-logKir!I$1085)-0.5*(SLir!I464+SLir!I$1085)*(logHir!I464-logHir!I$1085)-0.5*(SLir!I464+SLir!I$1085)*(logQir!I464-logQir!I$1085),0)</f>
        <v>6.2929452694394469E-2</v>
      </c>
    </row>
    <row r="465" spans="1:9" x14ac:dyDescent="0.15">
      <c r="A465" s="1">
        <v>21</v>
      </c>
      <c r="B465" s="1" t="s">
        <v>69</v>
      </c>
      <c r="C465" s="1">
        <v>2</v>
      </c>
      <c r="D465" s="1" t="s">
        <v>148</v>
      </c>
      <c r="E465" s="6">
        <f>IF(logVir!E465&lt;&gt;0,logVir!E465-logVir!E$1086-0.5*(SKir!E465+SKir!E$1086)*(logKir!E465-logKir!E$1086)-0.5*(SLir!E465+SLir!E$1086)*(logHir!E465-logHir!E$1086)-0.5*(SLir!E465+SLir!E$1086)*(logQir!E465-logQir!E$1086),0)</f>
        <v>0.80309820916996078</v>
      </c>
      <c r="F465" s="6">
        <f>IF(logVir!F465&lt;&gt;0,logVir!F465-logVir!F$1086-0.5*(SKir!F465+SKir!F$1086)*(logKir!F465-logKir!F$1086)-0.5*(SLir!F465+SLir!F$1086)*(logHir!F465-logHir!F$1086)-0.5*(SLir!F465+SLir!F$1086)*(logQir!F465-logQir!F$1086),0)</f>
        <v>0.33983868154224184</v>
      </c>
      <c r="G465" s="6">
        <f>IF(logVir!G465&lt;&gt;0,logVir!G465-logVir!G$1086-0.5*(SKir!G465+SKir!G$1086)*(logKir!G465-logKir!G$1086)-0.5*(SLir!G465+SLir!G$1086)*(logHir!G465-logHir!G$1086)-0.5*(SLir!G465+SLir!G$1086)*(logQir!G465-logQir!G$1086),0)</f>
        <v>0.34869961803107696</v>
      </c>
      <c r="H465" s="6">
        <f>IF(logVir!H465&lt;&gt;0,logVir!H465-logVir!H$1086-0.5*(SKir!H465+SKir!H$1086)*(logKir!H465-logKir!H$1086)-0.5*(SLir!H465+SLir!H$1086)*(logHir!H465-logHir!H$1086)-0.5*(SLir!H465+SLir!H$1086)*(logQir!H465-logQir!H$1086),0)</f>
        <v>0.42060846864721274</v>
      </c>
      <c r="I465" s="6">
        <f>IF(logVir!I465&lt;&gt;0,logVir!I465-logVir!I$1086-0.5*(SKir!I465+SKir!I$1086)*(logKir!I465-logKir!I$1086)-0.5*(SLir!I465+SLir!I$1086)*(logHir!I465-logHir!I$1086)-0.5*(SLir!I465+SLir!I$1086)*(logQir!I465-logQir!I$1086),0)</f>
        <v>0.58165285673824352</v>
      </c>
    </row>
    <row r="466" spans="1:9" x14ac:dyDescent="0.15">
      <c r="A466" s="1">
        <v>21</v>
      </c>
      <c r="B466" s="1" t="s">
        <v>119</v>
      </c>
      <c r="C466" s="1">
        <v>3</v>
      </c>
      <c r="D466" s="1" t="s">
        <v>155</v>
      </c>
      <c r="E466" s="6">
        <f>IF(logVir!E466&lt;&gt;0,logVir!E466-logVir!E$1087-0.5*(SKir!E466+SKir!E$1087)*(logKir!E466-logKir!E$1087)-0.5*(SLir!E466+SLir!E$1087)*(logHir!E466-logHir!E$1087)-0.5*(SLir!E466+SLir!E$1087)*(logQir!E466-logQir!E$1087),0)</f>
        <v>-0.23451296841508035</v>
      </c>
      <c r="F466" s="6">
        <f>IF(logVir!F466&lt;&gt;0,logVir!F466-logVir!F$1087-0.5*(SKir!F466+SKir!F$1087)*(logKir!F466-logKir!F$1087)-0.5*(SLir!F466+SLir!F$1087)*(logHir!F466-logHir!F$1087)-0.5*(SLir!F466+SLir!F$1087)*(logQir!F466-logQir!F$1087),0)</f>
        <v>-0.19277369807517852</v>
      </c>
      <c r="G466" s="6">
        <f>IF(logVir!G466&lt;&gt;0,logVir!G466-logVir!G$1087-0.5*(SKir!G466+SKir!G$1087)*(logKir!G466-logKir!G$1087)-0.5*(SLir!G466+SLir!G$1087)*(logHir!G466-logHir!G$1087)-0.5*(SLir!G466+SLir!G$1087)*(logQir!G466-logQir!G$1087),0)</f>
        <v>-0.20180902204533788</v>
      </c>
      <c r="H466" s="6">
        <f>IF(logVir!H466&lt;&gt;0,logVir!H466-logVir!H$1087-0.5*(SKir!H466+SKir!H$1087)*(logKir!H466-logKir!H$1087)-0.5*(SLir!H466+SLir!H$1087)*(logHir!H466-logHir!H$1087)-0.5*(SLir!H466+SLir!H$1087)*(logQir!H466-logQir!H$1087),0)</f>
        <v>-0.4034312397277911</v>
      </c>
      <c r="I466" s="6">
        <f>IF(logVir!I466&lt;&gt;0,logVir!I466-logVir!I$1087-0.5*(SKir!I466+SKir!I$1087)*(logKir!I466-logKir!I$1087)-0.5*(SLir!I466+SLir!I$1087)*(logHir!I466-logHir!I$1087)-0.5*(SLir!I466+SLir!I$1087)*(logQir!I466-logQir!I$1087),0)</f>
        <v>-0.3467808652890364</v>
      </c>
    </row>
    <row r="467" spans="1:9" x14ac:dyDescent="0.15">
      <c r="A467" s="1">
        <v>21</v>
      </c>
      <c r="B467" s="1" t="s">
        <v>119</v>
      </c>
      <c r="C467" s="1">
        <v>4</v>
      </c>
      <c r="D467" s="1" t="s">
        <v>156</v>
      </c>
      <c r="E467" s="6">
        <f>IF(logVir!E467&lt;&gt;0,logVir!E467-logVir!E$1088-0.5*(SKir!E467+SKir!E$1088)*(logKir!E467-logKir!E$1088)-0.5*(SLir!E467+SLir!E$1088)*(logHir!E467-logHir!E$1088)-0.5*(SLir!E467+SLir!E$1088)*(logQir!E467-logQir!E$1088),0)</f>
        <v>-9.9007793441456313E-2</v>
      </c>
      <c r="F467" s="6">
        <f>IF(logVir!F467&lt;&gt;0,logVir!F467-logVir!F$1088-0.5*(SKir!F467+SKir!F$1088)*(logKir!F467-logKir!F$1088)-0.5*(SLir!F467+SLir!F$1088)*(logHir!F467-logHir!F$1088)-0.5*(SLir!F467+SLir!F$1088)*(logQir!F467-logQir!F$1088),0)</f>
        <v>-0.14820656837321222</v>
      </c>
      <c r="G467" s="6">
        <f>IF(logVir!G467&lt;&gt;0,logVir!G467-logVir!G$1088-0.5*(SKir!G467+SKir!G$1088)*(logKir!G467-logKir!G$1088)-0.5*(SLir!G467+SLir!G$1088)*(logHir!G467-logHir!G$1088)-0.5*(SLir!G467+SLir!G$1088)*(logQir!G467-logQir!G$1088),0)</f>
        <v>5.7207835595582228E-2</v>
      </c>
      <c r="H467" s="6">
        <f>IF(logVir!H467&lt;&gt;0,logVir!H467-logVir!H$1088-0.5*(SKir!H467+SKir!H$1088)*(logKir!H467-logKir!H$1088)-0.5*(SLir!H467+SLir!H$1088)*(logHir!H467-logHir!H$1088)-0.5*(SLir!H467+SLir!H$1088)*(logQir!H467-logQir!H$1088),0)</f>
        <v>-5.4276534779483548E-2</v>
      </c>
      <c r="I467" s="6">
        <f>IF(logVir!I467&lt;&gt;0,logVir!I467-logVir!I$1088-0.5*(SKir!I467+SKir!I$1088)*(logKir!I467-logKir!I$1088)-0.5*(SLir!I467+SLir!I$1088)*(logHir!I467-logHir!I$1088)-0.5*(SLir!I467+SLir!I$1088)*(logQir!I467-logQir!I$1088),0)</f>
        <v>1.081552966521751E-2</v>
      </c>
    </row>
    <row r="468" spans="1:9" x14ac:dyDescent="0.15">
      <c r="A468" s="1">
        <v>21</v>
      </c>
      <c r="B468" s="1" t="s">
        <v>119</v>
      </c>
      <c r="C468" s="1">
        <v>5</v>
      </c>
      <c r="D468" s="1" t="s">
        <v>157</v>
      </c>
      <c r="E468" s="6">
        <f>IF(logVir!E468&lt;&gt;0,logVir!E468-logVir!E$1089-0.5*(SKir!E468+SKir!E$1089)*(logKir!E468-logKir!E$1089)-0.5*(SLir!E468+SLir!E$1089)*(logHir!E468-logHir!E$1089)-0.5*(SLir!E468+SLir!E$1089)*(logQir!E468-logQir!E$1089),0)</f>
        <v>-0.12027115247812883</v>
      </c>
      <c r="F468" s="6">
        <f>IF(logVir!F468&lt;&gt;0,logVir!F468-logVir!F$1089-0.5*(SKir!F468+SKir!F$1089)*(logKir!F468-logKir!F$1089)-0.5*(SLir!F468+SLir!F$1089)*(logHir!F468-logHir!F$1089)-0.5*(SLir!F468+SLir!F$1089)*(logQir!F468-logQir!F$1089),0)</f>
        <v>0.14869221248830894</v>
      </c>
      <c r="G468" s="6">
        <f>IF(logVir!G468&lt;&gt;0,logVir!G468-logVir!G$1089-0.5*(SKir!G468+SKir!G$1089)*(logKir!G468-logKir!G$1089)-0.5*(SLir!G468+SLir!G$1089)*(logHir!G468-logHir!G$1089)-0.5*(SLir!G468+SLir!G$1089)*(logQir!G468-logQir!G$1089),0)</f>
        <v>3.3532415362732743E-2</v>
      </c>
      <c r="H468" s="6">
        <f>IF(logVir!H468&lt;&gt;0,logVir!H468-logVir!H$1089-0.5*(SKir!H468+SKir!H$1089)*(logKir!H468-logKir!H$1089)-0.5*(SLir!H468+SLir!H$1089)*(logHir!H468-logHir!H$1089)-0.5*(SLir!H468+SLir!H$1089)*(logQir!H468-logQir!H$1089),0)</f>
        <v>5.4671041147421051E-3</v>
      </c>
      <c r="I468" s="6">
        <f>IF(logVir!I468&lt;&gt;0,logVir!I468-logVir!I$1089-0.5*(SKir!I468+SKir!I$1089)*(logKir!I468-logKir!I$1089)-0.5*(SLir!I468+SLir!I$1089)*(logHir!I468-logHir!I$1089)-0.5*(SLir!I468+SLir!I$1089)*(logQir!I468-logQir!I$1089),0)</f>
        <v>-0.30315204709888965</v>
      </c>
    </row>
    <row r="469" spans="1:9" x14ac:dyDescent="0.15">
      <c r="A469" s="1">
        <v>21</v>
      </c>
      <c r="B469" s="1" t="s">
        <v>119</v>
      </c>
      <c r="C469" s="1">
        <v>6</v>
      </c>
      <c r="D469" s="1" t="s">
        <v>49</v>
      </c>
      <c r="E469" s="6">
        <f>IF(logVir!E469&lt;&gt;0,logVir!E469-logVir!E$1090-0.5*(SKir!E469+SKir!E$1090)*(logKir!E469-logKir!E$1090)-0.5*(SLir!E469+SLir!E$1090)*(logHir!E469-logHir!E$1090)-0.5*(SLir!E469+SLir!E$1090)*(logQir!E469-logQir!E$1090),0)</f>
        <v>0.48750896305818997</v>
      </c>
      <c r="F469" s="6">
        <f>IF(logVir!F469&lt;&gt;0,logVir!F469-logVir!F$1090-0.5*(SKir!F469+SKir!F$1090)*(logKir!F469-logKir!F$1090)-0.5*(SLir!F469+SLir!F$1090)*(logHir!F469-logHir!F$1090)-0.5*(SLir!F469+SLir!F$1090)*(logQir!F469-logQir!F$1090),0)</f>
        <v>0.82353173273939806</v>
      </c>
      <c r="G469" s="6">
        <f>IF(logVir!G469&lt;&gt;0,logVir!G469-logVir!G$1090-0.5*(SKir!G469+SKir!G$1090)*(logKir!G469-logKir!G$1090)-0.5*(SLir!G469+SLir!G$1090)*(logHir!G469-logHir!G$1090)-0.5*(SLir!G469+SLir!G$1090)*(logQir!G469-logQir!G$1090),0)</f>
        <v>0.4202930712195791</v>
      </c>
      <c r="H469" s="6">
        <f>IF(logVir!H469&lt;&gt;0,logVir!H469-logVir!H$1090-0.5*(SKir!H469+SKir!H$1090)*(logKir!H469-logKir!H$1090)-0.5*(SLir!H469+SLir!H$1090)*(logHir!H469-logHir!H$1090)-0.5*(SLir!H469+SLir!H$1090)*(logQir!H469-logQir!H$1090),0)</f>
        <v>0.35048204559920332</v>
      </c>
      <c r="I469" s="6">
        <f>IF(logVir!I469&lt;&gt;0,logVir!I469-logVir!I$1090-0.5*(SKir!I469+SKir!I$1090)*(logKir!I469-logKir!I$1090)-0.5*(SLir!I469+SLir!I$1090)*(logHir!I469-logHir!I$1090)-0.5*(SLir!I469+SLir!I$1090)*(logQir!I469-logQir!I$1090),0)</f>
        <v>0.70769846266504566</v>
      </c>
    </row>
    <row r="470" spans="1:9" x14ac:dyDescent="0.15">
      <c r="A470" s="1">
        <v>21</v>
      </c>
      <c r="B470" s="1" t="s">
        <v>119</v>
      </c>
      <c r="C470" s="1">
        <v>7</v>
      </c>
      <c r="D470" s="1" t="s">
        <v>158</v>
      </c>
      <c r="E470" s="6">
        <f>IF(logVir!E470&lt;&gt;0,logVir!E470-logVir!E$1091-0.5*(SKir!E470+SKir!E$1091)*(logKir!E470-logKir!E$1091)-0.5*(SLir!E470+SLir!E$1091)*(logHir!E470-logHir!E$1091)-0.5*(SLir!E470+SLir!E$1091)*(logQir!E470-logQir!E$1091),0)</f>
        <v>0.79188874818826882</v>
      </c>
      <c r="F470" s="6">
        <f>IF(logVir!F470&lt;&gt;0,logVir!F470-logVir!F$1091-0.5*(SKir!F470+SKir!F$1091)*(logKir!F470-logKir!F$1091)-0.5*(SLir!F470+SLir!F$1091)*(logHir!F470-logHir!F$1091)-0.5*(SLir!F470+SLir!F$1091)*(logQir!F470-logQir!F$1091),0)</f>
        <v>-0.53612474727964698</v>
      </c>
      <c r="G470" s="6">
        <f>IF(logVir!G470&lt;&gt;0,logVir!G470-logVir!G$1091-0.5*(SKir!G470+SKir!G$1091)*(logKir!G470-logKir!G$1091)-0.5*(SLir!G470+SLir!G$1091)*(logHir!G470-logHir!G$1091)-0.5*(SLir!G470+SLir!G$1091)*(logQir!G470-logQir!G$1091),0)</f>
        <v>0.17625941130653197</v>
      </c>
      <c r="H470" s="6">
        <f>IF(logVir!H470&lt;&gt;0,logVir!H470-logVir!H$1091-0.5*(SKir!H470+SKir!H$1091)*(logKir!H470-logKir!H$1091)-0.5*(SLir!H470+SLir!H$1091)*(logHir!H470-logHir!H$1091)-0.5*(SLir!H470+SLir!H$1091)*(logQir!H470-logQir!H$1091),0)</f>
        <v>-0.56983993990252202</v>
      </c>
      <c r="I470" s="6">
        <f>IF(logVir!I470&lt;&gt;0,logVir!I470-logVir!I$1091-0.5*(SKir!I470+SKir!I$1091)*(logKir!I470-logKir!I$1091)-0.5*(SLir!I470+SLir!I$1091)*(logHir!I470-logHir!I$1091)-0.5*(SLir!I470+SLir!I$1091)*(logQir!I470-logQir!I$1091),0)</f>
        <v>-0.46384651206533162</v>
      </c>
    </row>
    <row r="471" spans="1:9" x14ac:dyDescent="0.15">
      <c r="A471" s="1">
        <v>21</v>
      </c>
      <c r="B471" s="1" t="s">
        <v>119</v>
      </c>
      <c r="C471" s="1">
        <v>8</v>
      </c>
      <c r="D471" s="1" t="s">
        <v>159</v>
      </c>
      <c r="E471" s="6">
        <f>IF(logVir!E471&lt;&gt;0,logVir!E471-logVir!E$1092-0.5*(SKir!E471+SKir!E$1092)*(logKir!E471-logKir!E$1092)-0.5*(SLir!E471+SLir!E$1092)*(logHir!E471-logHir!E$1092)-0.5*(SLir!E471+SLir!E$1092)*(logQir!E471-logQir!E$1092),0)</f>
        <v>-9.6480166596654593E-2</v>
      </c>
      <c r="F471" s="6">
        <f>IF(logVir!F471&lt;&gt;0,logVir!F471-logVir!F$1092-0.5*(SKir!F471+SKir!F$1092)*(logKir!F471-logKir!F$1092)-0.5*(SLir!F471+SLir!F$1092)*(logHir!F471-logHir!F$1092)-0.5*(SLir!F471+SLir!F$1092)*(logQir!F471-logQir!F$1092),0)</f>
        <v>-0.17383458162725865</v>
      </c>
      <c r="G471" s="6">
        <f>IF(logVir!G471&lt;&gt;0,logVir!G471-logVir!G$1092-0.5*(SKir!G471+SKir!G$1092)*(logKir!G471-logKir!G$1092)-0.5*(SLir!G471+SLir!G$1092)*(logHir!G471-logHir!G$1092)-0.5*(SLir!G471+SLir!G$1092)*(logQir!G471-logQir!G$1092),0)</f>
        <v>-1.1103271821157099E-2</v>
      </c>
      <c r="H471" s="6">
        <f>IF(logVir!H471&lt;&gt;0,logVir!H471-logVir!H$1092-0.5*(SKir!H471+SKir!H$1092)*(logKir!H471-logKir!H$1092)-0.5*(SLir!H471+SLir!H$1092)*(logHir!H471-logHir!H$1092)-0.5*(SLir!H471+SLir!H$1092)*(logQir!H471-logQir!H$1092),0)</f>
        <v>-0.21955838340796122</v>
      </c>
      <c r="I471" s="6">
        <f>IF(logVir!I471&lt;&gt;0,logVir!I471-logVir!I$1092-0.5*(SKir!I471+SKir!I$1092)*(logKir!I471-logKir!I$1092)-0.5*(SLir!I471+SLir!I$1092)*(logHir!I471-logHir!I$1092)-0.5*(SLir!I471+SLir!I$1092)*(logQir!I471-logQir!I$1092),0)</f>
        <v>-0.36335512725763564</v>
      </c>
    </row>
    <row r="472" spans="1:9" x14ac:dyDescent="0.15">
      <c r="A472" s="1">
        <v>21</v>
      </c>
      <c r="B472" s="1" t="s">
        <v>119</v>
      </c>
      <c r="C472" s="1">
        <v>9</v>
      </c>
      <c r="D472" s="1" t="s">
        <v>160</v>
      </c>
      <c r="E472" s="6">
        <f>IF(logVir!E472&lt;&gt;0,logVir!E472-logVir!E$1093-0.5*(SKir!E472+SKir!E$1093)*(logKir!E472-logKir!E$1093)-0.5*(SLir!E472+SLir!E$1093)*(logHir!E472-logHir!E$1093)-0.5*(SLir!E472+SLir!E$1093)*(logQir!E472-logQir!E$1093),0)</f>
        <v>0.2634469004292681</v>
      </c>
      <c r="F472" s="6">
        <f>IF(logVir!F472&lt;&gt;0,logVir!F472-logVir!F$1093-0.5*(SKir!F472+SKir!F$1093)*(logKir!F472-logKir!F$1093)-0.5*(SLir!F472+SLir!F$1093)*(logHir!F472-logHir!F$1093)-0.5*(SLir!F472+SLir!F$1093)*(logQir!F472-logQir!F$1093),0)</f>
        <v>0.28459024886879841</v>
      </c>
      <c r="G472" s="6">
        <f>IF(logVir!G472&lt;&gt;0,logVir!G472-logVir!G$1093-0.5*(SKir!G472+SKir!G$1093)*(logKir!G472-logKir!G$1093)-0.5*(SLir!G472+SLir!G$1093)*(logHir!G472-logHir!G$1093)-0.5*(SLir!G472+SLir!G$1093)*(logQir!G472-logQir!G$1093),0)</f>
        <v>0.18817139003564676</v>
      </c>
      <c r="H472" s="6">
        <f>IF(logVir!H472&lt;&gt;0,logVir!H472-logVir!H$1093-0.5*(SKir!H472+SKir!H$1093)*(logKir!H472-logKir!H$1093)-0.5*(SLir!H472+SLir!H$1093)*(logHir!H472-logHir!H$1093)-0.5*(SLir!H472+SLir!H$1093)*(logQir!H472-logQir!H$1093),0)</f>
        <v>-0.27458729675512872</v>
      </c>
      <c r="I472" s="6">
        <f>IF(logVir!I472&lt;&gt;0,logVir!I472-logVir!I$1093-0.5*(SKir!I472+SKir!I$1093)*(logKir!I472-logKir!I$1093)-0.5*(SLir!I472+SLir!I$1093)*(logHir!I472-logHir!I$1093)-0.5*(SLir!I472+SLir!I$1093)*(logQir!I472-logQir!I$1093),0)</f>
        <v>-0.17789420013330756</v>
      </c>
    </row>
    <row r="473" spans="1:9" x14ac:dyDescent="0.15">
      <c r="A473" s="1">
        <v>21</v>
      </c>
      <c r="B473" s="1" t="s">
        <v>119</v>
      </c>
      <c r="C473" s="1">
        <v>10</v>
      </c>
      <c r="D473" s="1" t="s">
        <v>161</v>
      </c>
      <c r="E473" s="6">
        <f>IF(logVir!E473&lt;&gt;0,logVir!E473-logVir!E$1094-0.5*(SKir!E473+SKir!E$1094)*(logKir!E473-logKir!E$1094)-0.5*(SLir!E473+SLir!E$1094)*(logHir!E473-logHir!E$1094)-0.5*(SLir!E473+SLir!E$1094)*(logQir!E473-logQir!E$1094),0)</f>
        <v>0.10317970101583539</v>
      </c>
      <c r="F473" s="6">
        <f>IF(logVir!F473&lt;&gt;0,logVir!F473-logVir!F$1094-0.5*(SKir!F473+SKir!F$1094)*(logKir!F473-logKir!F$1094)-0.5*(SLir!F473+SLir!F$1094)*(logHir!F473-logHir!F$1094)-0.5*(SLir!F473+SLir!F$1094)*(logQir!F473-logQir!F$1094),0)</f>
        <v>7.3286809265178887E-2</v>
      </c>
      <c r="G473" s="6">
        <f>IF(logVir!G473&lt;&gt;0,logVir!G473-logVir!G$1094-0.5*(SKir!G473+SKir!G$1094)*(logKir!G473-logKir!G$1094)-0.5*(SLir!G473+SLir!G$1094)*(logHir!G473-logHir!G$1094)-0.5*(SLir!G473+SLir!G$1094)*(logQir!G473-logQir!G$1094),0)</f>
        <v>0.10569880647801734</v>
      </c>
      <c r="H473" s="6">
        <f>IF(logVir!H473&lt;&gt;0,logVir!H473-logVir!H$1094-0.5*(SKir!H473+SKir!H$1094)*(logKir!H473-logKir!H$1094)-0.5*(SLir!H473+SLir!H$1094)*(logHir!H473-logHir!H$1094)-0.5*(SLir!H473+SLir!H$1094)*(logQir!H473-logQir!H$1094),0)</f>
        <v>8.4300299321539068E-2</v>
      </c>
      <c r="I473" s="6">
        <f>IF(logVir!I473&lt;&gt;0,logVir!I473-logVir!I$1094-0.5*(SKir!I473+SKir!I$1094)*(logKir!I473-logKir!I$1094)-0.5*(SLir!I473+SLir!I$1094)*(logHir!I473-logHir!I$1094)-0.5*(SLir!I473+SLir!I$1094)*(logQir!I473-logQir!I$1094),0)</f>
        <v>-6.7399435098709423E-3</v>
      </c>
    </row>
    <row r="474" spans="1:9" x14ac:dyDescent="0.15">
      <c r="A474" s="1">
        <v>21</v>
      </c>
      <c r="B474" s="1" t="s">
        <v>119</v>
      </c>
      <c r="C474" s="1">
        <v>11</v>
      </c>
      <c r="D474" s="1" t="s">
        <v>162</v>
      </c>
      <c r="E474" s="6">
        <f>IF(logVir!E474&lt;&gt;0,logVir!E474-logVir!E$1095-0.5*(SKir!E474+SKir!E$1095)*(logKir!E474-logKir!E$1095)-0.5*(SLir!E474+SLir!E$1095)*(logHir!E474-logHir!E$1095)-0.5*(SLir!E474+SLir!E$1095)*(logQir!E474-logQir!E$1095),0)</f>
        <v>-0.22294448798731289</v>
      </c>
      <c r="F474" s="6">
        <f>IF(logVir!F474&lt;&gt;0,logVir!F474-logVir!F$1095-0.5*(SKir!F474+SKir!F$1095)*(logKir!F474-logKir!F$1095)-0.5*(SLir!F474+SLir!F$1095)*(logHir!F474-logHir!F$1095)-0.5*(SLir!F474+SLir!F$1095)*(logQir!F474-logQir!F$1095),0)</f>
        <v>5.3471586789727646E-4</v>
      </c>
      <c r="G474" s="6">
        <f>IF(logVir!G474&lt;&gt;0,logVir!G474-logVir!G$1095-0.5*(SKir!G474+SKir!G$1095)*(logKir!G474-logKir!G$1095)-0.5*(SLir!G474+SLir!G$1095)*(logHir!G474-logHir!G$1095)-0.5*(SLir!G474+SLir!G$1095)*(logQir!G474-logQir!G$1095),0)</f>
        <v>5.9259447866711716E-3</v>
      </c>
      <c r="H474" s="6">
        <f>IF(logVir!H474&lt;&gt;0,logVir!H474-logVir!H$1095-0.5*(SKir!H474+SKir!H$1095)*(logKir!H474-logKir!H$1095)-0.5*(SLir!H474+SLir!H$1095)*(logHir!H474-logHir!H$1095)-0.5*(SLir!H474+SLir!H$1095)*(logQir!H474-logQir!H$1095),0)</f>
        <v>-0.12023553181338222</v>
      </c>
      <c r="I474" s="6">
        <f>IF(logVir!I474&lt;&gt;0,logVir!I474-logVir!I$1095-0.5*(SKir!I474+SKir!I$1095)*(logKir!I474-logKir!I$1095)-0.5*(SLir!I474+SLir!I$1095)*(logHir!I474-logHir!I$1095)-0.5*(SLir!I474+SLir!I$1095)*(logQir!I474-logQir!I$1095),0)</f>
        <v>6.0790441182066592E-2</v>
      </c>
    </row>
    <row r="475" spans="1:9" x14ac:dyDescent="0.15">
      <c r="A475" s="1">
        <v>21</v>
      </c>
      <c r="B475" s="1" t="s">
        <v>119</v>
      </c>
      <c r="C475" s="1">
        <v>12</v>
      </c>
      <c r="D475" s="1" t="s">
        <v>163</v>
      </c>
      <c r="E475" s="6">
        <f>IF(logVir!E475&lt;&gt;0,logVir!E475-logVir!E$1096-0.5*(SKir!E475+SKir!E$1096)*(logKir!E475-logKir!E$1096)-0.5*(SLir!E475+SLir!E$1096)*(logHir!E475-logHir!E$1096)-0.5*(SLir!E475+SLir!E$1096)*(logQir!E475-logQir!E$1096),0)</f>
        <v>0.39536206875449753</v>
      </c>
      <c r="F475" s="6">
        <f>IF(logVir!F475&lt;&gt;0,logVir!F475-logVir!F$1096-0.5*(SKir!F475+SKir!F$1096)*(logKir!F475-logKir!F$1096)-0.5*(SLir!F475+SLir!F$1096)*(logHir!F475-logHir!F$1096)-0.5*(SLir!F475+SLir!F$1096)*(logQir!F475-logQir!F$1096),0)</f>
        <v>-5.2316140520025943E-2</v>
      </c>
      <c r="G475" s="6">
        <f>IF(logVir!G475&lt;&gt;0,logVir!G475-logVir!G$1096-0.5*(SKir!G475+SKir!G$1096)*(logKir!G475-logKir!G$1096)-0.5*(SLir!G475+SLir!G$1096)*(logHir!G475-logHir!G$1096)-0.5*(SLir!G475+SLir!G$1096)*(logQir!G475-logQir!G$1096),0)</f>
        <v>-6.3495625996854932E-2</v>
      </c>
      <c r="H475" s="6">
        <f>IF(logVir!H475&lt;&gt;0,logVir!H475-logVir!H$1096-0.5*(SKir!H475+SKir!H$1096)*(logKir!H475-logKir!H$1096)-0.5*(SLir!H475+SLir!H$1096)*(logHir!H475-logHir!H$1096)-0.5*(SLir!H475+SLir!H$1096)*(logQir!H475-logQir!H$1096),0)</f>
        <v>-0.12825499072101382</v>
      </c>
      <c r="I475" s="6">
        <f>IF(logVir!I475&lt;&gt;0,logVir!I475-logVir!I$1096-0.5*(SKir!I475+SKir!I$1096)*(logKir!I475-logKir!I$1096)-0.5*(SLir!I475+SLir!I$1096)*(logHir!I475-logHir!I$1096)-0.5*(SLir!I475+SLir!I$1096)*(logQir!I475-logQir!I$1096),0)</f>
        <v>-5.5830922227488727E-2</v>
      </c>
    </row>
    <row r="476" spans="1:9" x14ac:dyDescent="0.15">
      <c r="A476" s="1">
        <v>21</v>
      </c>
      <c r="B476" s="1" t="s">
        <v>119</v>
      </c>
      <c r="C476" s="1">
        <v>13</v>
      </c>
      <c r="D476" s="1" t="s">
        <v>164</v>
      </c>
      <c r="E476" s="6">
        <f>IF(logVir!E476&lt;&gt;0,logVir!E476-logVir!E$1097-0.5*(SKir!E476+SKir!E$1097)*(logKir!E476-logKir!E$1097)-0.5*(SLir!E476+SLir!E$1097)*(logHir!E476-logHir!E$1097)-0.5*(SLir!E476+SLir!E$1097)*(logQir!E476-logQir!E$1097),0)</f>
        <v>0.45454871623788667</v>
      </c>
      <c r="F476" s="6">
        <f>IF(logVir!F476&lt;&gt;0,logVir!F476-logVir!F$1097-0.5*(SKir!F476+SKir!F$1097)*(logKir!F476-logKir!F$1097)-0.5*(SLir!F476+SLir!F$1097)*(logHir!F476-logHir!F$1097)-0.5*(SLir!F476+SLir!F$1097)*(logQir!F476-logQir!F$1097),0)</f>
        <v>9.1847312263965336E-2</v>
      </c>
      <c r="G476" s="6">
        <f>IF(logVir!G476&lt;&gt;0,logVir!G476-logVir!G$1097-0.5*(SKir!G476+SKir!G$1097)*(logKir!G476-logKir!G$1097)-0.5*(SLir!G476+SLir!G$1097)*(logHir!G476-logHir!G$1097)-0.5*(SLir!G476+SLir!G$1097)*(logQir!G476-logQir!G$1097),0)</f>
        <v>0.27359699733344001</v>
      </c>
      <c r="H476" s="6">
        <f>IF(logVir!H476&lt;&gt;0,logVir!H476-logVir!H$1097-0.5*(SKir!H476+SKir!H$1097)*(logKir!H476-logKir!H$1097)-0.5*(SLir!H476+SLir!H$1097)*(logHir!H476-logHir!H$1097)-0.5*(SLir!H476+SLir!H$1097)*(logQir!H476-logQir!H$1097),0)</f>
        <v>6.0873222511654959E-2</v>
      </c>
      <c r="I476" s="6">
        <f>IF(logVir!I476&lt;&gt;0,logVir!I476-logVir!I$1097-0.5*(SKir!I476+SKir!I$1097)*(logKir!I476-logKir!I$1097)-0.5*(SLir!I476+SLir!I$1097)*(logHir!I476-logHir!I$1097)-0.5*(SLir!I476+SLir!I$1097)*(logQir!I476-logQir!I$1097),0)</f>
        <v>4.983334393755566E-2</v>
      </c>
    </row>
    <row r="477" spans="1:9" x14ac:dyDescent="0.15">
      <c r="A477" s="1">
        <v>21</v>
      </c>
      <c r="B477" s="1" t="s">
        <v>119</v>
      </c>
      <c r="C477" s="1">
        <v>14</v>
      </c>
      <c r="D477" s="1" t="s">
        <v>165</v>
      </c>
      <c r="E477" s="6">
        <f>IF(logVir!E477&lt;&gt;0,logVir!E477-logVir!E$1098-0.5*(SKir!E477+SKir!E$1098)*(logKir!E477-logKir!E$1098)-0.5*(SLir!E477+SLir!E$1098)*(logHir!E477-logHir!E$1098)-0.5*(SLir!E477+SLir!E$1098)*(logQir!E477-logQir!E$1098),0)</f>
        <v>-0.43178965115568368</v>
      </c>
      <c r="F477" s="6">
        <f>IF(logVir!F477&lt;&gt;0,logVir!F477-logVir!F$1098-0.5*(SKir!F477+SKir!F$1098)*(logKir!F477-logKir!F$1098)-0.5*(SLir!F477+SLir!F$1098)*(logHir!F477-logHir!F$1098)-0.5*(SLir!F477+SLir!F$1098)*(logQir!F477-logQir!F$1098),0)</f>
        <v>0.18564681982778725</v>
      </c>
      <c r="G477" s="6">
        <f>IF(logVir!G477&lt;&gt;0,logVir!G477-logVir!G$1098-0.5*(SKir!G477+SKir!G$1098)*(logKir!G477-logKir!G$1098)-0.5*(SLir!G477+SLir!G$1098)*(logHir!G477-logHir!G$1098)-0.5*(SLir!G477+SLir!G$1098)*(logQir!G477-logQir!G$1098),0)</f>
        <v>-0.44055346613324042</v>
      </c>
      <c r="H477" s="6">
        <f>IF(logVir!H477&lt;&gt;0,logVir!H477-logVir!H$1098-0.5*(SKir!H477+SKir!H$1098)*(logKir!H477-logKir!H$1098)-0.5*(SLir!H477+SLir!H$1098)*(logHir!H477-logHir!H$1098)-0.5*(SLir!H477+SLir!H$1098)*(logQir!H477-logQir!H$1098),0)</f>
        <v>-6.6883687701616179E-2</v>
      </c>
      <c r="I477" s="6">
        <f>IF(logVir!I477&lt;&gt;0,logVir!I477-logVir!I$1098-0.5*(SKir!I477+SKir!I$1098)*(logKir!I477-logKir!I$1098)-0.5*(SLir!I477+SLir!I$1098)*(logHir!I477-logHir!I$1098)-0.5*(SLir!I477+SLir!I$1098)*(logQir!I477-logQir!I$1098),0)</f>
        <v>-0.61212648634409916</v>
      </c>
    </row>
    <row r="478" spans="1:9" x14ac:dyDescent="0.15">
      <c r="A478" s="1">
        <v>21</v>
      </c>
      <c r="B478" s="1" t="s">
        <v>119</v>
      </c>
      <c r="C478" s="1">
        <v>15</v>
      </c>
      <c r="D478" s="1" t="s">
        <v>166</v>
      </c>
      <c r="E478" s="6">
        <f>IF(logVir!E478&lt;&gt;0,logVir!E478-logVir!E$1099-0.5*(SKir!E478+SKir!E$1099)*(logKir!E478-logKir!E$1099)-0.5*(SLir!E478+SLir!E$1099)*(logHir!E478-logHir!E$1099)-0.5*(SLir!E478+SLir!E$1099)*(logQir!E478-logQir!E$1099),0)</f>
        <v>-4.9257057740481169E-2</v>
      </c>
      <c r="F478" s="6">
        <f>IF(logVir!F478&lt;&gt;0,logVir!F478-logVir!F$1099-0.5*(SKir!F478+SKir!F$1099)*(logKir!F478-logKir!F$1099)-0.5*(SLir!F478+SLir!F$1099)*(logHir!F478-logHir!F$1099)-0.5*(SLir!F478+SLir!F$1099)*(logQir!F478-logQir!F$1099),0)</f>
        <v>-3.5256109707425501E-2</v>
      </c>
      <c r="G478" s="6">
        <f>IF(logVir!G478&lt;&gt;0,logVir!G478-logVir!G$1099-0.5*(SKir!G478+SKir!G$1099)*(logKir!G478-logKir!G$1099)-0.5*(SLir!G478+SLir!G$1099)*(logHir!G478-logHir!G$1099)-0.5*(SLir!G478+SLir!G$1099)*(logQir!G478-logQir!G$1099),0)</f>
        <v>2.8626001193694496E-2</v>
      </c>
      <c r="H478" s="6">
        <f>IF(logVir!H478&lt;&gt;0,logVir!H478-logVir!H$1099-0.5*(SKir!H478+SKir!H$1099)*(logKir!H478-logKir!H$1099)-0.5*(SLir!H478+SLir!H$1099)*(logHir!H478-logHir!H$1099)-0.5*(SLir!H478+SLir!H$1099)*(logQir!H478-logQir!H$1099),0)</f>
        <v>-3.2743718507558431E-2</v>
      </c>
      <c r="I478" s="6">
        <f>IF(logVir!I478&lt;&gt;0,logVir!I478-logVir!I$1099-0.5*(SKir!I478+SKir!I$1099)*(logKir!I478-logKir!I$1099)-0.5*(SLir!I478+SLir!I$1099)*(logHir!I478-logHir!I$1099)-0.5*(SLir!I478+SLir!I$1099)*(logQir!I478-logQir!I$1099),0)</f>
        <v>-8.0738999820605645E-2</v>
      </c>
    </row>
    <row r="479" spans="1:9" x14ac:dyDescent="0.15">
      <c r="A479" s="1">
        <v>21</v>
      </c>
      <c r="B479" s="1" t="s">
        <v>69</v>
      </c>
      <c r="C479" s="1">
        <v>16</v>
      </c>
      <c r="D479" s="1" t="s">
        <v>149</v>
      </c>
      <c r="E479" s="6">
        <f>IF(logVir!E479&lt;&gt;0,logVir!E479-logVir!E$1100-0.5*(SKir!E479+SKir!E$1100)*(logKir!E479-logKir!E$1100)-0.5*(SLir!E479+SLir!E$1100)*(logHir!E479-logHir!E$1100)-0.5*(SLir!E479+SLir!E$1100)*(logQir!E479-logQir!E$1100),0)</f>
        <v>2.4330254978757779E-2</v>
      </c>
      <c r="F479" s="6">
        <f>IF(logVir!F479&lt;&gt;0,logVir!F479-logVir!F$1100-0.5*(SKir!F479+SKir!F$1100)*(logKir!F479-logKir!F$1100)-0.5*(SLir!F479+SLir!F$1100)*(logHir!F479-logHir!F$1100)-0.5*(SLir!F479+SLir!F$1100)*(logQir!F479-logQir!F$1100),0)</f>
        <v>0.11214077854535402</v>
      </c>
      <c r="G479" s="6">
        <f>IF(logVir!G479&lt;&gt;0,logVir!G479-logVir!G$1100-0.5*(SKir!G479+SKir!G$1100)*(logKir!G479-logKir!G$1100)-0.5*(SLir!G479+SLir!G$1100)*(logHir!G479-logHir!G$1100)-0.5*(SLir!G479+SLir!G$1100)*(logQir!G479-logQir!G$1100),0)</f>
        <v>0.13018987904298507</v>
      </c>
      <c r="H479" s="6">
        <f>IF(logVir!H479&lt;&gt;0,logVir!H479-logVir!H$1100-0.5*(SKir!H479+SKir!H$1100)*(logKir!H479-logKir!H$1100)-0.5*(SLir!H479+SLir!H$1100)*(logHir!H479-logHir!H$1100)-0.5*(SLir!H479+SLir!H$1100)*(logQir!H479-logQir!H$1100),0)</f>
        <v>8.4822898404625313E-2</v>
      </c>
      <c r="I479" s="6">
        <f>IF(logVir!I479&lt;&gt;0,logVir!I479-logVir!I$1100-0.5*(SKir!I479+SKir!I$1100)*(logKir!I479-logKir!I$1100)-0.5*(SLir!I479+SLir!I$1100)*(logHir!I479-logHir!I$1100)-0.5*(SLir!I479+SLir!I$1100)*(logQir!I479-logQir!I$1100),0)</f>
        <v>5.9352707919795793E-2</v>
      </c>
    </row>
    <row r="480" spans="1:9" x14ac:dyDescent="0.15">
      <c r="A480" s="1">
        <v>21</v>
      </c>
      <c r="B480" s="1" t="s">
        <v>69</v>
      </c>
      <c r="C480" s="1">
        <v>17</v>
      </c>
      <c r="D480" s="1" t="s">
        <v>150</v>
      </c>
      <c r="E480" s="6">
        <f>IF(logVir!E480&lt;&gt;0,logVir!E480-logVir!E$1101-0.5*(SKir!E480+SKir!E$1101)*(logKir!E480-logKir!E$1101)-0.5*(SLir!E480+SLir!E$1101)*(logHir!E480-logHir!E$1101)-0.5*(SLir!E480+SLir!E$1101)*(logQir!E480-logQir!E$1101),0)</f>
        <v>-0.19162498988163931</v>
      </c>
      <c r="F480" s="6">
        <f>IF(logVir!F480&lt;&gt;0,logVir!F480-logVir!F$1101-0.5*(SKir!F480+SKir!F$1101)*(logKir!F480-logKir!F$1101)-0.5*(SLir!F480+SLir!F$1101)*(logHir!F480-logHir!F$1101)-0.5*(SLir!F480+SLir!F$1101)*(logQir!F480-logQir!F$1101),0)</f>
        <v>0.16902465331926159</v>
      </c>
      <c r="G480" s="6">
        <f>IF(logVir!G480&lt;&gt;0,logVir!G480-logVir!G$1101-0.5*(SKir!G480+SKir!G$1101)*(logKir!G480-logKir!G$1101)-0.5*(SLir!G480+SLir!G$1101)*(logHir!G480-logHir!G$1101)-0.5*(SLir!G480+SLir!G$1101)*(logQir!G480-logQir!G$1101),0)</f>
        <v>4.7990990639649476E-2</v>
      </c>
      <c r="H480" s="6">
        <f>IF(logVir!H480&lt;&gt;0,logVir!H480-logVir!H$1101-0.5*(SKir!H480+SKir!H$1101)*(logKir!H480-logKir!H$1101)-0.5*(SLir!H480+SLir!H$1101)*(logHir!H480-logHir!H$1101)-0.5*(SLir!H480+SLir!H$1101)*(logQir!H480-logQir!H$1101),0)</f>
        <v>0.16047637276896695</v>
      </c>
      <c r="I480" s="6">
        <f>IF(logVir!I480&lt;&gt;0,logVir!I480-logVir!I$1101-0.5*(SKir!I480+SKir!I$1101)*(logKir!I480-logKir!I$1101)-0.5*(SLir!I480+SLir!I$1101)*(logHir!I480-logHir!I$1101)-0.5*(SLir!I480+SLir!I$1101)*(logQir!I480-logQir!I$1101),0)</f>
        <v>-3.5579007077938853E-2</v>
      </c>
    </row>
    <row r="481" spans="1:9" x14ac:dyDescent="0.15">
      <c r="A481" s="1">
        <v>21</v>
      </c>
      <c r="B481" s="1" t="s">
        <v>69</v>
      </c>
      <c r="C481" s="1">
        <v>18</v>
      </c>
      <c r="D481" s="1" t="s">
        <v>151</v>
      </c>
      <c r="E481" s="6">
        <f>IF(logVir!E481&lt;&gt;0,logVir!E481-logVir!E$1102-0.5*(SKir!E481+SKir!E$1102)*(logKir!E481-logKir!E$1102)-0.5*(SLir!E481+SLir!E$1102)*(logHir!E481-logHir!E$1102)-0.5*(SLir!E481+SLir!E$1102)*(logQir!E481-logQir!E$1102),0)</f>
        <v>0.18120255697943652</v>
      </c>
      <c r="F481" s="6">
        <f>IF(logVir!F481&lt;&gt;0,logVir!F481-logVir!F$1102-0.5*(SKir!F481+SKir!F$1102)*(logKir!F481-logKir!F$1102)-0.5*(SLir!F481+SLir!F$1102)*(logHir!F481-logHir!F$1102)-0.5*(SLir!F481+SLir!F$1102)*(logQir!F481-logQir!F$1102),0)</f>
        <v>0.1410442362881566</v>
      </c>
      <c r="G481" s="6">
        <f>IF(logVir!G481&lt;&gt;0,logVir!G481-logVir!G$1102-0.5*(SKir!G481+SKir!G$1102)*(logKir!G481-logKir!G$1102)-0.5*(SLir!G481+SLir!G$1102)*(logHir!G481-logHir!G$1102)-0.5*(SLir!G481+SLir!G$1102)*(logQir!G481-logQir!G$1102),0)</f>
        <v>0.15829861964713909</v>
      </c>
      <c r="H481" s="6">
        <f>IF(logVir!H481&lt;&gt;0,logVir!H481-logVir!H$1102-0.5*(SKir!H481+SKir!H$1102)*(logKir!H481-logKir!H$1102)-0.5*(SLir!H481+SLir!H$1102)*(logHir!H481-logHir!H$1102)-0.5*(SLir!H481+SLir!H$1102)*(logQir!H481-logQir!H$1102),0)</f>
        <v>0.11422154141204766</v>
      </c>
      <c r="I481" s="6">
        <f>IF(logVir!I481&lt;&gt;0,logVir!I481-logVir!I$1102-0.5*(SKir!I481+SKir!I$1102)*(logKir!I481-logKir!I$1102)-0.5*(SLir!I481+SLir!I$1102)*(logHir!I481-logHir!I$1102)-0.5*(SLir!I481+SLir!I$1102)*(logQir!I481-logQir!I$1102),0)</f>
        <v>0.1999832804647505</v>
      </c>
    </row>
    <row r="482" spans="1:9" x14ac:dyDescent="0.15">
      <c r="A482" s="1">
        <v>21</v>
      </c>
      <c r="B482" s="1" t="s">
        <v>69</v>
      </c>
      <c r="C482" s="1">
        <v>19</v>
      </c>
      <c r="D482" s="1" t="s">
        <v>152</v>
      </c>
      <c r="E482" s="6">
        <f>IF(logVir!E482&lt;&gt;0,logVir!E482-logVir!E$1103-0.5*(SKir!E482+SKir!E$1103)*(logKir!E482-logKir!E$1103)-0.5*(SLir!E482+SLir!E$1103)*(logHir!E482-logHir!E$1103)-0.5*(SLir!E482+SLir!E$1103)*(logQir!E482-logQir!E$1103),0)</f>
        <v>7.6023985244075484E-2</v>
      </c>
      <c r="F482" s="6">
        <f>IF(logVir!F482&lt;&gt;0,logVir!F482-logVir!F$1103-0.5*(SKir!F482+SKir!F$1103)*(logKir!F482-logKir!F$1103)-0.5*(SLir!F482+SLir!F$1103)*(logHir!F482-logHir!F$1103)-0.5*(SLir!F482+SLir!F$1103)*(logQir!F482-logQir!F$1103),0)</f>
        <v>0.25837409277696682</v>
      </c>
      <c r="G482" s="6">
        <f>IF(logVir!G482&lt;&gt;0,logVir!G482-logVir!G$1103-0.5*(SKir!G482+SKir!G$1103)*(logKir!G482-logKir!G$1103)-0.5*(SLir!G482+SLir!G$1103)*(logHir!G482-logHir!G$1103)-0.5*(SLir!G482+SLir!G$1103)*(logQir!G482-logQir!G$1103),0)</f>
        <v>0.25358712338043859</v>
      </c>
      <c r="H482" s="6">
        <f>IF(logVir!H482&lt;&gt;0,logVir!H482-logVir!H$1103-0.5*(SKir!H482+SKir!H$1103)*(logKir!H482-logKir!H$1103)-0.5*(SLir!H482+SLir!H$1103)*(logHir!H482-logHir!H$1103)-0.5*(SLir!H482+SLir!H$1103)*(logQir!H482-logQir!H$1103),0)</f>
        <v>4.447813090661662E-2</v>
      </c>
      <c r="I482" s="6">
        <f>IF(logVir!I482&lt;&gt;0,logVir!I482-logVir!I$1103-0.5*(SKir!I482+SKir!I$1103)*(logKir!I482-logKir!I$1103)-0.5*(SLir!I482+SLir!I$1103)*(logHir!I482-logHir!I$1103)-0.5*(SLir!I482+SLir!I$1103)*(logQir!I482-logQir!I$1103),0)</f>
        <v>2.7061421464639995E-2</v>
      </c>
    </row>
    <row r="483" spans="1:9" x14ac:dyDescent="0.15">
      <c r="A483" s="1">
        <v>21</v>
      </c>
      <c r="B483" s="1" t="s">
        <v>69</v>
      </c>
      <c r="C483" s="1">
        <v>20</v>
      </c>
      <c r="D483" s="1" t="s">
        <v>153</v>
      </c>
      <c r="E483" s="6">
        <f>IF(logVir!E483&lt;&gt;0,logVir!E483-logVir!E$1104-0.5*(SKir!E483+SKir!E$1104)*(logKir!E483-logKir!E$1104)-0.5*(SLir!E483+SLir!E$1104)*(logHir!E483-logHir!E$1104)-0.5*(SLir!E483+SLir!E$1104)*(logQir!E483-logQir!E$1104),0)</f>
        <v>-0.12913658347799273</v>
      </c>
      <c r="F483" s="6">
        <f>IF(logVir!F483&lt;&gt;0,logVir!F483-logVir!F$1104-0.5*(SKir!F483+SKir!F$1104)*(logKir!F483-logKir!F$1104)-0.5*(SLir!F483+SLir!F$1104)*(logHir!F483-logHir!F$1104)-0.5*(SLir!F483+SLir!F$1104)*(logQir!F483-logQir!F$1104),0)</f>
        <v>6.0500366794358724E-2</v>
      </c>
      <c r="G483" s="6">
        <f>IF(logVir!G483&lt;&gt;0,logVir!G483-logVir!G$1104-0.5*(SKir!G483+SKir!G$1104)*(logKir!G483-logKir!G$1104)-0.5*(SLir!G483+SLir!G$1104)*(logHir!G483-logHir!G$1104)-0.5*(SLir!G483+SLir!G$1104)*(logQir!G483-logQir!G$1104),0)</f>
        <v>0.18998685824676037</v>
      </c>
      <c r="H483" s="6">
        <f>IF(logVir!H483&lt;&gt;0,logVir!H483-logVir!H$1104-0.5*(SKir!H483+SKir!H$1104)*(logKir!H483-logKir!H$1104)-0.5*(SLir!H483+SLir!H$1104)*(logHir!H483-logHir!H$1104)-0.5*(SLir!H483+SLir!H$1104)*(logQir!H483-logQir!H$1104),0)</f>
        <v>0.12700427040159257</v>
      </c>
      <c r="I483" s="6">
        <f>IF(logVir!I483&lt;&gt;0,logVir!I483-logVir!I$1104-0.5*(SKir!I483+SKir!I$1104)*(logKir!I483-logKir!I$1104)-0.5*(SLir!I483+SLir!I$1104)*(logHir!I483-logHir!I$1104)-0.5*(SLir!I483+SLir!I$1104)*(logQir!I483-logQir!I$1104),0)</f>
        <v>5.9302319815317479E-2</v>
      </c>
    </row>
    <row r="484" spans="1:9" x14ac:dyDescent="0.15">
      <c r="A484" s="1">
        <v>21</v>
      </c>
      <c r="B484" s="1" t="s">
        <v>69</v>
      </c>
      <c r="C484" s="1">
        <v>21</v>
      </c>
      <c r="D484" s="1" t="s">
        <v>154</v>
      </c>
      <c r="E484" s="6">
        <f>IF(logVir!E484&lt;&gt;0,logVir!E484-logVir!E$1105-0.5*(SKir!E484+SKir!E$1105)*(logKir!E484-logKir!E$1105)-0.5*(SLir!E484+SLir!E$1105)*(logHir!E484-logHir!E$1105)-0.5*(SLir!E484+SLir!E$1105)*(logQir!E484-logQir!E$1105),0)</f>
        <v>-3.5129816440578644E-2</v>
      </c>
      <c r="F484" s="6">
        <f>IF(logVir!F484&lt;&gt;0,logVir!F484-logVir!F$1105-0.5*(SKir!F484+SKir!F$1105)*(logKir!F484-logKir!F$1105)-0.5*(SLir!F484+SLir!F$1105)*(logHir!F484-logHir!F$1105)-0.5*(SLir!F484+SLir!F$1105)*(logQir!F484-logQir!F$1105),0)</f>
        <v>0.18415814179351409</v>
      </c>
      <c r="G484" s="6">
        <f>IF(logVir!G484&lt;&gt;0,logVir!G484-logVir!G$1105-0.5*(SKir!G484+SKir!G$1105)*(logKir!G484-logKir!G$1105)-0.5*(SLir!G484+SLir!G$1105)*(logHir!G484-logHir!G$1105)-0.5*(SLir!G484+SLir!G$1105)*(logQir!G484-logQir!G$1105),0)</f>
        <v>0.18576171297452732</v>
      </c>
      <c r="H484" s="6">
        <f>IF(logVir!H484&lt;&gt;0,logVir!H484-logVir!H$1105-0.5*(SKir!H484+SKir!H$1105)*(logKir!H484-logKir!H$1105)-0.5*(SLir!H484+SLir!H$1105)*(logHir!H484-logHir!H$1105)-0.5*(SLir!H484+SLir!H$1105)*(logQir!H484-logQir!H$1105),0)</f>
        <v>6.5178463275943149E-2</v>
      </c>
      <c r="I484" s="6">
        <f>IF(logVir!I484&lt;&gt;0,logVir!I484-logVir!I$1105-0.5*(SKir!I484+SKir!I$1105)*(logKir!I484-logKir!I$1105)-0.5*(SLir!I484+SLir!I$1105)*(logHir!I484-logHir!I$1105)-0.5*(SLir!I484+SLir!I$1105)*(logQir!I484-logQir!I$1105),0)</f>
        <v>0.18435328318406174</v>
      </c>
    </row>
    <row r="485" spans="1:9" x14ac:dyDescent="0.15">
      <c r="A485" s="1">
        <v>21</v>
      </c>
      <c r="B485" s="1" t="s">
        <v>20</v>
      </c>
      <c r="C485" s="1">
        <v>22</v>
      </c>
      <c r="D485" s="1" t="s">
        <v>146</v>
      </c>
      <c r="E485" s="6">
        <f>IF(logVir!E485&lt;&gt;0,logVir!E485-logVir!E$1106-0.5*(SKir!E485+SKir!E$1106)*(logKir!E485-logKir!E$1106)-0.5*(SLir!E485+SLir!E$1106)*(logHir!E485-logHir!E$1106)-0.5*(SLir!E485+SLir!E$1106)*(logQir!E485-logQir!E$1106),0)</f>
        <v>0.20456570855187639</v>
      </c>
      <c r="F485" s="6">
        <f>IF(logVir!F485&lt;&gt;0,logVir!F485-logVir!F$1106-0.5*(SKir!F485+SKir!F$1106)*(logKir!F485-logKir!F$1106)-0.5*(SLir!F485+SLir!F$1106)*(logHir!F485-logHir!F$1106)-0.5*(SLir!F485+SLir!F$1106)*(logQir!F485-logQir!F$1106),0)</f>
        <v>8.1684884371189925E-2</v>
      </c>
      <c r="G485" s="6">
        <f>IF(logVir!G485&lt;&gt;0,logVir!G485-logVir!G$1106-0.5*(SKir!G485+SKir!G$1106)*(logKir!G485-logKir!G$1106)-0.5*(SLir!G485+SLir!G$1106)*(logHir!G485-logHir!G$1106)-0.5*(SLir!G485+SLir!G$1106)*(logQir!G485-logQir!G$1106),0)</f>
        <v>4.4525469836747315E-2</v>
      </c>
      <c r="H485" s="6">
        <f>IF(logVir!H485&lt;&gt;0,logVir!H485-logVir!H$1106-0.5*(SKir!H485+SKir!H$1106)*(logKir!H485-logKir!H$1106)-0.5*(SLir!H485+SLir!H$1106)*(logHir!H485-logHir!H$1106)-0.5*(SLir!H485+SLir!H$1106)*(logQir!H485-logQir!H$1106),0)</f>
        <v>2.7900012430110647E-3</v>
      </c>
      <c r="I485" s="6">
        <f>IF(logVir!I485&lt;&gt;0,logVir!I485-logVir!I$1106-0.5*(SKir!I485+SKir!I$1106)*(logKir!I485-logKir!I$1106)-0.5*(SLir!I485+SLir!I$1106)*(logHir!I485-logHir!I$1106)-0.5*(SLir!I485+SLir!I$1106)*(logQir!I485-logQir!I$1106),0)</f>
        <v>2.5622127116009752E-2</v>
      </c>
    </row>
    <row r="486" spans="1:9" x14ac:dyDescent="0.15">
      <c r="A486" s="1">
        <v>21</v>
      </c>
      <c r="B486" s="1" t="s">
        <v>20</v>
      </c>
      <c r="C486" s="1">
        <v>23</v>
      </c>
      <c r="D486" s="1" t="s">
        <v>167</v>
      </c>
      <c r="E486" s="6">
        <f>IF(logVir!E486&lt;&gt;0,logVir!E486-logVir!E$1107-0.5*(SKir!E486+SKir!E$1107)*(logKir!E486-logKir!E$1107)-0.5*(SLir!E486+SLir!E$1107)*(logHir!E486-logHir!E$1107)-0.5*(SLir!E486+SLir!E$1107)*(logQir!E486-logQir!E$1107),0)</f>
        <v>4.0145058169085618E-2</v>
      </c>
      <c r="F486" s="6">
        <f>IF(logVir!F486&lt;&gt;0,logVir!F486-logVir!F$1107-0.5*(SKir!F486+SKir!F$1107)*(logKir!F486-logKir!F$1107)-0.5*(SLir!F486+SLir!F$1107)*(logHir!F486-logHir!F$1107)-0.5*(SLir!F486+SLir!F$1107)*(logQir!F486-logQir!F$1107),0)</f>
        <v>6.943851075364757E-3</v>
      </c>
      <c r="G486" s="6">
        <f>IF(logVir!G486&lt;&gt;0,logVir!G486-logVir!G$1107-0.5*(SKir!G486+SKir!G$1107)*(logKir!G486-logKir!G$1107)-0.5*(SLir!G486+SLir!G$1107)*(logHir!G486-logHir!G$1107)-0.5*(SLir!G486+SLir!G$1107)*(logQir!G486-logQir!G$1107),0)</f>
        <v>-3.1888327389068161E-2</v>
      </c>
      <c r="H486" s="6">
        <f>IF(logVir!H486&lt;&gt;0,logVir!H486-logVir!H$1107-0.5*(SKir!H486+SKir!H$1107)*(logKir!H486-logKir!H$1107)-0.5*(SLir!H486+SLir!H$1107)*(logHir!H486-logHir!H$1107)-0.5*(SLir!H486+SLir!H$1107)*(logQir!H486-logQir!H$1107),0)</f>
        <v>-3.5850251902572274E-2</v>
      </c>
      <c r="I486" s="6">
        <f>IF(logVir!I486&lt;&gt;0,logVir!I486-logVir!I$1107-0.5*(SKir!I486+SKir!I$1107)*(logKir!I486-logKir!I$1107)-0.5*(SLir!I486+SLir!I$1107)*(logHir!I486-logHir!I$1107)-0.5*(SLir!I486+SLir!I$1107)*(logQir!I486-logQir!I$1107),0)</f>
        <v>-1.646752420512574E-2</v>
      </c>
    </row>
    <row r="487" spans="1:9" x14ac:dyDescent="0.15">
      <c r="A487" s="1">
        <v>22</v>
      </c>
      <c r="B487" s="1" t="s">
        <v>70</v>
      </c>
      <c r="C487" s="1">
        <v>1</v>
      </c>
      <c r="D487" s="1" t="s">
        <v>147</v>
      </c>
      <c r="E487" s="6">
        <f>IF(logVir!E487&lt;&gt;0,logVir!E487-logVir!E$1085-0.5*(SKir!E487+SKir!E$1085)*(logKir!E487-logKir!E$1085)-0.5*(SLir!E487+SLir!E$1085)*(logHir!E487-logHir!E$1085)-0.5*(SLir!E487+SLir!E$1085)*(logQir!E487-logQir!E$1085),0)</f>
        <v>-0.12691763881000656</v>
      </c>
      <c r="F487" s="6">
        <f>IF(logVir!F487&lt;&gt;0,logVir!F487-logVir!F$1085-0.5*(SKir!F487+SKir!F$1085)*(logKir!F487-logKir!F$1085)-0.5*(SLir!F487+SLir!F$1085)*(logHir!F487-logHir!F$1085)-0.5*(SLir!F487+SLir!F$1085)*(logQir!F487-logQir!F$1085),0)</f>
        <v>-0.19103368363921489</v>
      </c>
      <c r="G487" s="6">
        <f>IF(logVir!G487&lt;&gt;0,logVir!G487-logVir!G$1085-0.5*(SKir!G487+SKir!G$1085)*(logKir!G487-logKir!G$1085)-0.5*(SLir!G487+SLir!G$1085)*(logHir!G487-logHir!G$1085)-0.5*(SLir!G487+SLir!G$1085)*(logQir!G487-logQir!G$1085),0)</f>
        <v>-0.15468172286375742</v>
      </c>
      <c r="H487" s="6">
        <f>IF(logVir!H487&lt;&gt;0,logVir!H487-logVir!H$1085-0.5*(SKir!H487+SKir!H$1085)*(logKir!H487-logKir!H$1085)-0.5*(SLir!H487+SLir!H$1085)*(logHir!H487-logHir!H$1085)-0.5*(SLir!H487+SLir!H$1085)*(logQir!H487-logQir!H$1085),0)</f>
        <v>3.1033681022124365E-2</v>
      </c>
      <c r="I487" s="6">
        <f>IF(logVir!I487&lt;&gt;0,logVir!I487-logVir!I$1085-0.5*(SKir!I487+SKir!I$1085)*(logKir!I487-logKir!I$1085)-0.5*(SLir!I487+SLir!I$1085)*(logHir!I487-logHir!I$1085)-0.5*(SLir!I487+SLir!I$1085)*(logQir!I487-logQir!I$1085),0)</f>
        <v>8.4764664564494968E-2</v>
      </c>
    </row>
    <row r="488" spans="1:9" x14ac:dyDescent="0.15">
      <c r="A488" s="1">
        <v>22</v>
      </c>
      <c r="B488" s="1" t="s">
        <v>70</v>
      </c>
      <c r="C488" s="1">
        <v>2</v>
      </c>
      <c r="D488" s="1" t="s">
        <v>148</v>
      </c>
      <c r="E488" s="6">
        <f>IF(logVir!E488&lt;&gt;0,logVir!E488-logVir!E$1086-0.5*(SKir!E488+SKir!E$1086)*(logKir!E488-logKir!E$1086)-0.5*(SLir!E488+SLir!E$1086)*(logHir!E488-logHir!E$1086)-0.5*(SLir!E488+SLir!E$1086)*(logQir!E488-logQir!E$1086),0)</f>
        <v>0.58924688912558887</v>
      </c>
      <c r="F488" s="6">
        <f>IF(logVir!F488&lt;&gt;0,logVir!F488-logVir!F$1086-0.5*(SKir!F488+SKir!F$1086)*(logKir!F488-logKir!F$1086)-0.5*(SLir!F488+SLir!F$1086)*(logHir!F488-logHir!F$1086)-0.5*(SLir!F488+SLir!F$1086)*(logQir!F488-logQir!F$1086),0)</f>
        <v>0.48092966926661213</v>
      </c>
      <c r="G488" s="6">
        <f>IF(logVir!G488&lt;&gt;0,logVir!G488-logVir!G$1086-0.5*(SKir!G488+SKir!G$1086)*(logKir!G488-logKir!G$1086)-0.5*(SLir!G488+SLir!G$1086)*(logHir!G488-logHir!G$1086)-0.5*(SLir!G488+SLir!G$1086)*(logQir!G488-logQir!G$1086),0)</f>
        <v>0.43940802772500176</v>
      </c>
      <c r="H488" s="6">
        <f>IF(logVir!H488&lt;&gt;0,logVir!H488-logVir!H$1086-0.5*(SKir!H488+SKir!H$1086)*(logKir!H488-logKir!H$1086)-0.5*(SLir!H488+SLir!H$1086)*(logHir!H488-logHir!H$1086)-0.5*(SLir!H488+SLir!H$1086)*(logQir!H488-logQir!H$1086),0)</f>
        <v>3.3420242046910409E-2</v>
      </c>
      <c r="I488" s="6">
        <f>IF(logVir!I488&lt;&gt;0,logVir!I488-logVir!I$1086-0.5*(SKir!I488+SKir!I$1086)*(logKir!I488-logKir!I$1086)-0.5*(SLir!I488+SLir!I$1086)*(logHir!I488-logHir!I$1086)-0.5*(SLir!I488+SLir!I$1086)*(logQir!I488-logQir!I$1086),0)</f>
        <v>-0.16148475100919676</v>
      </c>
    </row>
    <row r="489" spans="1:9" x14ac:dyDescent="0.15">
      <c r="A489" s="1">
        <v>22</v>
      </c>
      <c r="B489" s="1" t="s">
        <v>120</v>
      </c>
      <c r="C489" s="1">
        <v>3</v>
      </c>
      <c r="D489" s="1" t="s">
        <v>155</v>
      </c>
      <c r="E489" s="6">
        <f>IF(logVir!E489&lt;&gt;0,logVir!E489-logVir!E$1087-0.5*(SKir!E489+SKir!E$1087)*(logKir!E489-logKir!E$1087)-0.5*(SLir!E489+SLir!E$1087)*(logHir!E489-logHir!E$1087)-0.5*(SLir!E489+SLir!E$1087)*(logQir!E489-logQir!E$1087),0)</f>
        <v>9.9322050644190502E-2</v>
      </c>
      <c r="F489" s="6">
        <f>IF(logVir!F489&lt;&gt;0,logVir!F489-logVir!F$1087-0.5*(SKir!F489+SKir!F$1087)*(logKir!F489-logKir!F$1087)-0.5*(SLir!F489+SLir!F$1087)*(logHir!F489-logHir!F$1087)-0.5*(SLir!F489+SLir!F$1087)*(logQir!F489-logQir!F$1087),0)</f>
        <v>0.15154666376296275</v>
      </c>
      <c r="G489" s="6">
        <f>IF(logVir!G489&lt;&gt;0,logVir!G489-logVir!G$1087-0.5*(SKir!G489+SKir!G$1087)*(logKir!G489-logKir!G$1087)-0.5*(SLir!G489+SLir!G$1087)*(logHir!G489-logHir!G$1087)-0.5*(SLir!G489+SLir!G$1087)*(logQir!G489-logQir!G$1087),0)</f>
        <v>7.6655868096979468E-2</v>
      </c>
      <c r="H489" s="6">
        <f>IF(logVir!H489&lt;&gt;0,logVir!H489-logVir!H$1087-0.5*(SKir!H489+SKir!H$1087)*(logKir!H489-logKir!H$1087)-0.5*(SLir!H489+SLir!H$1087)*(logHir!H489-logHir!H$1087)-0.5*(SLir!H489+SLir!H$1087)*(logQir!H489-logQir!H$1087),0)</f>
        <v>0.32253689542704084</v>
      </c>
      <c r="I489" s="6">
        <f>IF(logVir!I489&lt;&gt;0,logVir!I489-logVir!I$1087-0.5*(SKir!I489+SKir!I$1087)*(logKir!I489-logKir!I$1087)-0.5*(SLir!I489+SLir!I$1087)*(logHir!I489-logHir!I$1087)-0.5*(SLir!I489+SLir!I$1087)*(logQir!I489-logQir!I$1087),0)</f>
        <v>0.72643174344593919</v>
      </c>
    </row>
    <row r="490" spans="1:9" x14ac:dyDescent="0.15">
      <c r="A490" s="1">
        <v>22</v>
      </c>
      <c r="B490" s="1" t="s">
        <v>120</v>
      </c>
      <c r="C490" s="1">
        <v>4</v>
      </c>
      <c r="D490" s="1" t="s">
        <v>156</v>
      </c>
      <c r="E490" s="6">
        <f>IF(logVir!E490&lt;&gt;0,logVir!E490-logVir!E$1088-0.5*(SKir!E490+SKir!E$1088)*(logKir!E490-logKir!E$1088)-0.5*(SLir!E490+SLir!E$1088)*(logHir!E490-logHir!E$1088)-0.5*(SLir!E490+SLir!E$1088)*(logQir!E490-logQir!E$1088),0)</f>
        <v>0.12274719303845497</v>
      </c>
      <c r="F490" s="6">
        <f>IF(logVir!F490&lt;&gt;0,logVir!F490-logVir!F$1088-0.5*(SKir!F490+SKir!F$1088)*(logKir!F490-logKir!F$1088)-0.5*(SLir!F490+SLir!F$1088)*(logHir!F490-logHir!F$1088)-0.5*(SLir!F490+SLir!F$1088)*(logQir!F490-logQir!F$1088),0)</f>
        <v>0.1253495078798737</v>
      </c>
      <c r="G490" s="6">
        <f>IF(logVir!G490&lt;&gt;0,logVir!G490-logVir!G$1088-0.5*(SKir!G490+SKir!G$1088)*(logKir!G490-logKir!G$1088)-0.5*(SLir!G490+SLir!G$1088)*(logHir!G490-logHir!G$1088)-0.5*(SLir!G490+SLir!G$1088)*(logQir!G490-logQir!G$1088),0)</f>
        <v>4.7202069544098717E-2</v>
      </c>
      <c r="H490" s="6">
        <f>IF(logVir!H490&lt;&gt;0,logVir!H490-logVir!H$1088-0.5*(SKir!H490+SKir!H$1088)*(logKir!H490-logKir!H$1088)-0.5*(SLir!H490+SLir!H$1088)*(logHir!H490-logHir!H$1088)-0.5*(SLir!H490+SLir!H$1088)*(logQir!H490-logQir!H$1088),0)</f>
        <v>-4.2229558832411043E-2</v>
      </c>
      <c r="I490" s="6">
        <f>IF(logVir!I490&lt;&gt;0,logVir!I490-logVir!I$1088-0.5*(SKir!I490+SKir!I$1088)*(logKir!I490-logKir!I$1088)-0.5*(SLir!I490+SLir!I$1088)*(logHir!I490-logHir!I$1088)-0.5*(SLir!I490+SLir!I$1088)*(logQir!I490-logQir!I$1088),0)</f>
        <v>-0.24530422894161003</v>
      </c>
    </row>
    <row r="491" spans="1:9" x14ac:dyDescent="0.15">
      <c r="A491" s="1">
        <v>22</v>
      </c>
      <c r="B491" s="1" t="s">
        <v>120</v>
      </c>
      <c r="C491" s="1">
        <v>5</v>
      </c>
      <c r="D491" s="1" t="s">
        <v>157</v>
      </c>
      <c r="E491" s="6">
        <f>IF(logVir!E491&lt;&gt;0,logVir!E491-logVir!E$1089-0.5*(SKir!E491+SKir!E$1089)*(logKir!E491-logKir!E$1089)-0.5*(SLir!E491+SLir!E$1089)*(logHir!E491-logHir!E$1089)-0.5*(SLir!E491+SLir!E$1089)*(logQir!E491-logQir!E$1089),0)</f>
        <v>-0.14054159916716555</v>
      </c>
      <c r="F491" s="6">
        <f>IF(logVir!F491&lt;&gt;0,logVir!F491-logVir!F$1089-0.5*(SKir!F491+SKir!F$1089)*(logKir!F491-logKir!F$1089)-0.5*(SLir!F491+SLir!F$1089)*(logHir!F491-logHir!F$1089)-0.5*(SLir!F491+SLir!F$1089)*(logQir!F491-logQir!F$1089),0)</f>
        <v>4.8949742604371717E-2</v>
      </c>
      <c r="G491" s="6">
        <f>IF(logVir!G491&lt;&gt;0,logVir!G491-logVir!G$1089-0.5*(SKir!G491+SKir!G$1089)*(logKir!G491-logKir!G$1089)-0.5*(SLir!G491+SLir!G$1089)*(logHir!G491-logHir!G$1089)-0.5*(SLir!G491+SLir!G$1089)*(logQir!G491-logQir!G$1089),0)</f>
        <v>3.7988617995448476E-2</v>
      </c>
      <c r="H491" s="6">
        <f>IF(logVir!H491&lt;&gt;0,logVir!H491-logVir!H$1089-0.5*(SKir!H491+SKir!H$1089)*(logKir!H491-logKir!H$1089)-0.5*(SLir!H491+SLir!H$1089)*(logHir!H491-logHir!H$1089)-0.5*(SLir!H491+SLir!H$1089)*(logQir!H491-logQir!H$1089),0)</f>
        <v>1.1554294946877952E-2</v>
      </c>
      <c r="I491" s="6">
        <f>IF(logVir!I491&lt;&gt;0,logVir!I491-logVir!I$1089-0.5*(SKir!I491+SKir!I$1089)*(logKir!I491-logKir!I$1089)-0.5*(SLir!I491+SLir!I$1089)*(logHir!I491-logHir!I$1089)-0.5*(SLir!I491+SLir!I$1089)*(logQir!I491-logQir!I$1089),0)</f>
        <v>1.0859270922178364E-2</v>
      </c>
    </row>
    <row r="492" spans="1:9" x14ac:dyDescent="0.15">
      <c r="A492" s="1">
        <v>22</v>
      </c>
      <c r="B492" s="1" t="s">
        <v>120</v>
      </c>
      <c r="C492" s="1">
        <v>6</v>
      </c>
      <c r="D492" s="1" t="s">
        <v>49</v>
      </c>
      <c r="E492" s="6">
        <f>IF(logVir!E492&lt;&gt;0,logVir!E492-logVir!E$1090-0.5*(SKir!E492+SKir!E$1090)*(logKir!E492-logKir!E$1090)-0.5*(SLir!E492+SLir!E$1090)*(logHir!E492-logHir!E$1090)-0.5*(SLir!E492+SLir!E$1090)*(logQir!E492-logQir!E$1090),0)</f>
        <v>1.0329577202899702</v>
      </c>
      <c r="F492" s="6">
        <f>IF(logVir!F492&lt;&gt;0,logVir!F492-logVir!F$1090-0.5*(SKir!F492+SKir!F$1090)*(logKir!F492-logKir!F$1090)-0.5*(SLir!F492+SLir!F$1090)*(logHir!F492-logHir!F$1090)-0.5*(SLir!F492+SLir!F$1090)*(logQir!F492-logQir!F$1090),0)</f>
        <v>0.81929130959276997</v>
      </c>
      <c r="G492" s="6">
        <f>IF(logVir!G492&lt;&gt;0,logVir!G492-logVir!G$1090-0.5*(SKir!G492+SKir!G$1090)*(logKir!G492-logKir!G$1090)-0.5*(SLir!G492+SLir!G$1090)*(logHir!G492-logHir!G$1090)-0.5*(SLir!G492+SLir!G$1090)*(logQir!G492-logQir!G$1090),0)</f>
        <v>0.85186514753123532</v>
      </c>
      <c r="H492" s="6">
        <f>IF(logVir!H492&lt;&gt;0,logVir!H492-logVir!H$1090-0.5*(SKir!H492+SKir!H$1090)*(logKir!H492-logKir!H$1090)-0.5*(SLir!H492+SLir!H$1090)*(logHir!H492-logHir!H$1090)-0.5*(SLir!H492+SLir!H$1090)*(logQir!H492-logQir!H$1090),0)</f>
        <v>0.51964886573995495</v>
      </c>
      <c r="I492" s="6">
        <f>IF(logVir!I492&lt;&gt;0,logVir!I492-logVir!I$1090-0.5*(SKir!I492+SKir!I$1090)*(logKir!I492-logKir!I$1090)-0.5*(SLir!I492+SLir!I$1090)*(logHir!I492-logHir!I$1090)-0.5*(SLir!I492+SLir!I$1090)*(logQir!I492-logQir!I$1090),0)</f>
        <v>0.17179499711555374</v>
      </c>
    </row>
    <row r="493" spans="1:9" x14ac:dyDescent="0.15">
      <c r="A493" s="1">
        <v>22</v>
      </c>
      <c r="B493" s="1" t="s">
        <v>120</v>
      </c>
      <c r="C493" s="1">
        <v>7</v>
      </c>
      <c r="D493" s="1" t="s">
        <v>158</v>
      </c>
      <c r="E493" s="6">
        <f>IF(logVir!E493&lt;&gt;0,logVir!E493-logVir!E$1091-0.5*(SKir!E493+SKir!E$1091)*(logKir!E493-logKir!E$1091)-0.5*(SLir!E493+SLir!E$1091)*(logHir!E493-logHir!E$1091)-0.5*(SLir!E493+SLir!E$1091)*(logQir!E493-logQir!E$1091),0)</f>
        <v>-0.55672826002646658</v>
      </c>
      <c r="F493" s="6">
        <f>IF(logVir!F493&lt;&gt;0,logVir!F493-logVir!F$1091-0.5*(SKir!F493+SKir!F$1091)*(logKir!F493-logKir!F$1091)-0.5*(SLir!F493+SLir!F$1091)*(logHir!F493-logHir!F$1091)-0.5*(SLir!F493+SLir!F$1091)*(logQir!F493-logQir!F$1091),0)</f>
        <v>0.10046875614320047</v>
      </c>
      <c r="G493" s="6">
        <f>IF(logVir!G493&lt;&gt;0,logVir!G493-logVir!G$1091-0.5*(SKir!G493+SKir!G$1091)*(logKir!G493-logKir!G$1091)-0.5*(SLir!G493+SLir!G$1091)*(logHir!G493-logHir!G$1091)-0.5*(SLir!G493+SLir!G$1091)*(logQir!G493-logQir!G$1091),0)</f>
        <v>-0.22275237558636368</v>
      </c>
      <c r="H493" s="6">
        <f>IF(logVir!H493&lt;&gt;0,logVir!H493-logVir!H$1091-0.5*(SKir!H493+SKir!H$1091)*(logKir!H493-logKir!H$1091)-0.5*(SLir!H493+SLir!H$1091)*(logHir!H493-logHir!H$1091)-0.5*(SLir!H493+SLir!H$1091)*(logQir!H493-logQir!H$1091),0)</f>
        <v>-0.92066162301254673</v>
      </c>
      <c r="I493" s="6">
        <f>IF(logVir!I493&lt;&gt;0,logVir!I493-logVir!I$1091-0.5*(SKir!I493+SKir!I$1091)*(logKir!I493-logKir!I$1091)-0.5*(SLir!I493+SLir!I$1091)*(logHir!I493-logHir!I$1091)-0.5*(SLir!I493+SLir!I$1091)*(logQir!I493-logQir!I$1091),0)</f>
        <v>-0.40413185976669019</v>
      </c>
    </row>
    <row r="494" spans="1:9" x14ac:dyDescent="0.15">
      <c r="A494" s="1">
        <v>22</v>
      </c>
      <c r="B494" s="1" t="s">
        <v>120</v>
      </c>
      <c r="C494" s="1">
        <v>8</v>
      </c>
      <c r="D494" s="1" t="s">
        <v>159</v>
      </c>
      <c r="E494" s="6">
        <f>IF(logVir!E494&lt;&gt;0,logVir!E494-logVir!E$1092-0.5*(SKir!E494+SKir!E$1092)*(logKir!E494-logKir!E$1092)-0.5*(SLir!E494+SLir!E$1092)*(logHir!E494-logHir!E$1092)-0.5*(SLir!E494+SLir!E$1092)*(logQir!E494-logQir!E$1092),0)</f>
        <v>-2.1080253962955063E-2</v>
      </c>
      <c r="F494" s="6">
        <f>IF(logVir!F494&lt;&gt;0,logVir!F494-logVir!F$1092-0.5*(SKir!F494+SKir!F$1092)*(logKir!F494-logKir!F$1092)-0.5*(SLir!F494+SLir!F$1092)*(logHir!F494-logHir!F$1092)-0.5*(SLir!F494+SLir!F$1092)*(logQir!F494-logQir!F$1092),0)</f>
        <v>-7.392274676647384E-2</v>
      </c>
      <c r="G494" s="6">
        <f>IF(logVir!G494&lt;&gt;0,logVir!G494-logVir!G$1092-0.5*(SKir!G494+SKir!G$1092)*(logKir!G494-logKir!G$1092)-0.5*(SLir!G494+SLir!G$1092)*(logHir!G494-logHir!G$1092)-0.5*(SLir!G494+SLir!G$1092)*(logQir!G494-logQir!G$1092),0)</f>
        <v>-5.6580531499874895E-2</v>
      </c>
      <c r="H494" s="6">
        <f>IF(logVir!H494&lt;&gt;0,logVir!H494-logVir!H$1092-0.5*(SKir!H494+SKir!H$1092)*(logKir!H494-logKir!H$1092)-0.5*(SLir!H494+SLir!H$1092)*(logHir!H494-logHir!H$1092)-0.5*(SLir!H494+SLir!H$1092)*(logQir!H494-logQir!H$1092),0)</f>
        <v>9.6056107445150321E-2</v>
      </c>
      <c r="I494" s="6">
        <f>IF(logVir!I494&lt;&gt;0,logVir!I494-logVir!I$1092-0.5*(SKir!I494+SKir!I$1092)*(logKir!I494-logKir!I$1092)-0.5*(SLir!I494+SLir!I$1092)*(logHir!I494-logHir!I$1092)-0.5*(SLir!I494+SLir!I$1092)*(logQir!I494-logQir!I$1092),0)</f>
        <v>0.42965680629772063</v>
      </c>
    </row>
    <row r="495" spans="1:9" x14ac:dyDescent="0.15">
      <c r="A495" s="1">
        <v>22</v>
      </c>
      <c r="B495" s="1" t="s">
        <v>120</v>
      </c>
      <c r="C495" s="1">
        <v>9</v>
      </c>
      <c r="D495" s="1" t="s">
        <v>160</v>
      </c>
      <c r="E495" s="6">
        <f>IF(logVir!E495&lt;&gt;0,logVir!E495-logVir!E$1093-0.5*(SKir!E495+SKir!E$1093)*(logKir!E495-logKir!E$1093)-0.5*(SLir!E495+SLir!E$1093)*(logHir!E495-logHir!E$1093)-0.5*(SLir!E495+SLir!E$1093)*(logQir!E495-logQir!E$1093),0)</f>
        <v>0.16945258353928724</v>
      </c>
      <c r="F495" s="6">
        <f>IF(logVir!F495&lt;&gt;0,logVir!F495-logVir!F$1093-0.5*(SKir!F495+SKir!F$1093)*(logKir!F495-logKir!F$1093)-0.5*(SLir!F495+SLir!F$1093)*(logHir!F495-logHir!F$1093)-0.5*(SLir!F495+SLir!F$1093)*(logQir!F495-logQir!F$1093),0)</f>
        <v>-3.5481276385579033E-2</v>
      </c>
      <c r="G495" s="6">
        <f>IF(logVir!G495&lt;&gt;0,logVir!G495-logVir!G$1093-0.5*(SKir!G495+SKir!G$1093)*(logKir!G495-logKir!G$1093)-0.5*(SLir!G495+SLir!G$1093)*(logHir!G495-logHir!G$1093)-0.5*(SLir!G495+SLir!G$1093)*(logQir!G495-logQir!G$1093),0)</f>
        <v>8.278794773892055E-2</v>
      </c>
      <c r="H495" s="6">
        <f>IF(logVir!H495&lt;&gt;0,logVir!H495-logVir!H$1093-0.5*(SKir!H495+SKir!H$1093)*(logKir!H495-logKir!H$1093)-0.5*(SLir!H495+SLir!H$1093)*(logHir!H495-logHir!H$1093)-0.5*(SLir!H495+SLir!H$1093)*(logQir!H495-logQir!H$1093),0)</f>
        <v>-7.156936348662836E-2</v>
      </c>
      <c r="I495" s="6">
        <f>IF(logVir!I495&lt;&gt;0,logVir!I495-logVir!I$1093-0.5*(SKir!I495+SKir!I$1093)*(logKir!I495-logKir!I$1093)-0.5*(SLir!I495+SLir!I$1093)*(logHir!I495-logHir!I$1093)-0.5*(SLir!I495+SLir!I$1093)*(logQir!I495-logQir!I$1093),0)</f>
        <v>-6.4852407703853476E-2</v>
      </c>
    </row>
    <row r="496" spans="1:9" x14ac:dyDescent="0.15">
      <c r="A496" s="1">
        <v>22</v>
      </c>
      <c r="B496" s="1" t="s">
        <v>120</v>
      </c>
      <c r="C496" s="1">
        <v>10</v>
      </c>
      <c r="D496" s="1" t="s">
        <v>161</v>
      </c>
      <c r="E496" s="6">
        <f>IF(logVir!E496&lt;&gt;0,logVir!E496-logVir!E$1094-0.5*(SKir!E496+SKir!E$1094)*(logKir!E496-logKir!E$1094)-0.5*(SLir!E496+SLir!E$1094)*(logHir!E496-logHir!E$1094)-0.5*(SLir!E496+SLir!E$1094)*(logQir!E496-logQir!E$1094),0)</f>
        <v>2.1579558569670636E-2</v>
      </c>
      <c r="F496" s="6">
        <f>IF(logVir!F496&lt;&gt;0,logVir!F496-logVir!F$1094-0.5*(SKir!F496+SKir!F$1094)*(logKir!F496-logKir!F$1094)-0.5*(SLir!F496+SLir!F$1094)*(logHir!F496-logHir!F$1094)-0.5*(SLir!F496+SLir!F$1094)*(logQir!F496-logQir!F$1094),0)</f>
        <v>9.4728203736665087E-2</v>
      </c>
      <c r="G496" s="6">
        <f>IF(logVir!G496&lt;&gt;0,logVir!G496-logVir!G$1094-0.5*(SKir!G496+SKir!G$1094)*(logKir!G496-logKir!G$1094)-0.5*(SLir!G496+SLir!G$1094)*(logHir!G496-logHir!G$1094)-0.5*(SLir!G496+SLir!G$1094)*(logQir!G496-logQir!G$1094),0)</f>
        <v>1.6540853698605515E-2</v>
      </c>
      <c r="H496" s="6">
        <f>IF(logVir!H496&lt;&gt;0,logVir!H496-logVir!H$1094-0.5*(SKir!H496+SKir!H$1094)*(logKir!H496-logKir!H$1094)-0.5*(SLir!H496+SLir!H$1094)*(logHir!H496-logHir!H$1094)-0.5*(SLir!H496+SLir!H$1094)*(logQir!H496-logQir!H$1094),0)</f>
        <v>-0.10369063405182433</v>
      </c>
      <c r="I496" s="6">
        <f>IF(logVir!I496&lt;&gt;0,logVir!I496-logVir!I$1094-0.5*(SKir!I496+SKir!I$1094)*(logKir!I496-logKir!I$1094)-0.5*(SLir!I496+SLir!I$1094)*(logHir!I496-logHir!I$1094)-0.5*(SLir!I496+SLir!I$1094)*(logQir!I496-logQir!I$1094),0)</f>
        <v>-2.0788892528996152E-2</v>
      </c>
    </row>
    <row r="497" spans="1:9" x14ac:dyDescent="0.15">
      <c r="A497" s="1">
        <v>22</v>
      </c>
      <c r="B497" s="1" t="s">
        <v>120</v>
      </c>
      <c r="C497" s="1">
        <v>11</v>
      </c>
      <c r="D497" s="1" t="s">
        <v>162</v>
      </c>
      <c r="E497" s="6">
        <f>IF(logVir!E497&lt;&gt;0,logVir!E497-logVir!E$1095-0.5*(SKir!E497+SKir!E$1095)*(logKir!E497-logKir!E$1095)-0.5*(SLir!E497+SLir!E$1095)*(logHir!E497-logHir!E$1095)-0.5*(SLir!E497+SLir!E$1095)*(logQir!E497-logQir!E$1095),0)</f>
        <v>9.3704058456218708E-2</v>
      </c>
      <c r="F497" s="6">
        <f>IF(logVir!F497&lt;&gt;0,logVir!F497-logVir!F$1095-0.5*(SKir!F497+SKir!F$1095)*(logKir!F497-logKir!F$1095)-0.5*(SLir!F497+SLir!F$1095)*(logHir!F497-logHir!F$1095)-0.5*(SLir!F497+SLir!F$1095)*(logQir!F497-logQir!F$1095),0)</f>
        <v>7.5790957415269006E-2</v>
      </c>
      <c r="G497" s="6">
        <f>IF(logVir!G497&lt;&gt;0,logVir!G497-logVir!G$1095-0.5*(SKir!G497+SKir!G$1095)*(logKir!G497-logKir!G$1095)-0.5*(SLir!G497+SLir!G$1095)*(logHir!G497-logHir!G$1095)-0.5*(SLir!G497+SLir!G$1095)*(logQir!G497-logQir!G$1095),0)</f>
        <v>1.7133651816556459E-3</v>
      </c>
      <c r="H497" s="6">
        <f>IF(logVir!H497&lt;&gt;0,logVir!H497-logVir!H$1095-0.5*(SKir!H497+SKir!H$1095)*(logKir!H497-logKir!H$1095)-0.5*(SLir!H497+SLir!H$1095)*(logHir!H497-logHir!H$1095)-0.5*(SLir!H497+SLir!H$1095)*(logQir!H497-logQir!H$1095),0)</f>
        <v>-0.11896859710936468</v>
      </c>
      <c r="I497" s="6">
        <f>IF(logVir!I497&lt;&gt;0,logVir!I497-logVir!I$1095-0.5*(SKir!I497+SKir!I$1095)*(logKir!I497-logKir!I$1095)-0.5*(SLir!I497+SLir!I$1095)*(logHir!I497-logHir!I$1095)-0.5*(SLir!I497+SLir!I$1095)*(logQir!I497-logQir!I$1095),0)</f>
        <v>-2.7562295992189172E-2</v>
      </c>
    </row>
    <row r="498" spans="1:9" x14ac:dyDescent="0.15">
      <c r="A498" s="1">
        <v>22</v>
      </c>
      <c r="B498" s="1" t="s">
        <v>120</v>
      </c>
      <c r="C498" s="1">
        <v>12</v>
      </c>
      <c r="D498" s="1" t="s">
        <v>163</v>
      </c>
      <c r="E498" s="6">
        <f>IF(logVir!E498&lt;&gt;0,logVir!E498-logVir!E$1096-0.5*(SKir!E498+SKir!E$1096)*(logKir!E498-logKir!E$1096)-0.5*(SLir!E498+SLir!E$1096)*(logHir!E498-logHir!E$1096)-0.5*(SLir!E498+SLir!E$1096)*(logQir!E498-logQir!E$1096),0)</f>
        <v>0.26333905117079803</v>
      </c>
      <c r="F498" s="6">
        <f>IF(logVir!F498&lt;&gt;0,logVir!F498-logVir!F$1096-0.5*(SKir!F498+SKir!F$1096)*(logKir!F498-logKir!F$1096)-0.5*(SLir!F498+SLir!F$1096)*(logHir!F498-logHir!F$1096)-0.5*(SLir!F498+SLir!F$1096)*(logQir!F498-logQir!F$1096),0)</f>
        <v>0.27662020386222524</v>
      </c>
      <c r="G498" s="6">
        <f>IF(logVir!G498&lt;&gt;0,logVir!G498-logVir!G$1096-0.5*(SKir!G498+SKir!G$1096)*(logKir!G498-logKir!G$1096)-0.5*(SLir!G498+SLir!G$1096)*(logHir!G498-logHir!G$1096)-0.5*(SLir!G498+SLir!G$1096)*(logQir!G498-logQir!G$1096),0)</f>
        <v>0.2857620372766605</v>
      </c>
      <c r="H498" s="6">
        <f>IF(logVir!H498&lt;&gt;0,logVir!H498-logVir!H$1096-0.5*(SKir!H498+SKir!H$1096)*(logKir!H498-logKir!H$1096)-0.5*(SLir!H498+SLir!H$1096)*(logHir!H498-logHir!H$1096)-0.5*(SLir!H498+SLir!H$1096)*(logQir!H498-logQir!H$1096),0)</f>
        <v>0.39980154229528436</v>
      </c>
      <c r="I498" s="6">
        <f>IF(logVir!I498&lt;&gt;0,logVir!I498-logVir!I$1096-0.5*(SKir!I498+SKir!I$1096)*(logKir!I498-logKir!I$1096)-0.5*(SLir!I498+SLir!I$1096)*(logHir!I498-logHir!I$1096)-0.5*(SLir!I498+SLir!I$1096)*(logQir!I498-logQir!I$1096),0)</f>
        <v>0.53084192850207867</v>
      </c>
    </row>
    <row r="499" spans="1:9" x14ac:dyDescent="0.15">
      <c r="A499" s="1">
        <v>22</v>
      </c>
      <c r="B499" s="1" t="s">
        <v>120</v>
      </c>
      <c r="C499" s="1">
        <v>13</v>
      </c>
      <c r="D499" s="1" t="s">
        <v>164</v>
      </c>
      <c r="E499" s="6">
        <f>IF(logVir!E499&lt;&gt;0,logVir!E499-logVir!E$1097-0.5*(SKir!E499+SKir!E$1097)*(logKir!E499-logKir!E$1097)-0.5*(SLir!E499+SLir!E$1097)*(logHir!E499-logHir!E$1097)-0.5*(SLir!E499+SLir!E$1097)*(logQir!E499-logQir!E$1097),0)</f>
        <v>0.36731334576064195</v>
      </c>
      <c r="F499" s="6">
        <f>IF(logVir!F499&lt;&gt;0,logVir!F499-logVir!F$1097-0.5*(SKir!F499+SKir!F$1097)*(logKir!F499-logKir!F$1097)-0.5*(SLir!F499+SLir!F$1097)*(logHir!F499-logHir!F$1097)-0.5*(SLir!F499+SLir!F$1097)*(logQir!F499-logQir!F$1097),0)</f>
        <v>0.19376186771632162</v>
      </c>
      <c r="G499" s="6">
        <f>IF(logVir!G499&lt;&gt;0,logVir!G499-logVir!G$1097-0.5*(SKir!G499+SKir!G$1097)*(logKir!G499-logKir!G$1097)-0.5*(SLir!G499+SLir!G$1097)*(logHir!G499-logHir!G$1097)-0.5*(SLir!G499+SLir!G$1097)*(logQir!G499-logQir!G$1097),0)</f>
        <v>7.5343759225779461E-2</v>
      </c>
      <c r="H499" s="6">
        <f>IF(logVir!H499&lt;&gt;0,logVir!H499-logVir!H$1097-0.5*(SKir!H499+SKir!H$1097)*(logKir!H499-logKir!H$1097)-0.5*(SLir!H499+SLir!H$1097)*(logHir!H499-logHir!H$1097)-0.5*(SLir!H499+SLir!H$1097)*(logQir!H499-logQir!H$1097),0)</f>
        <v>0.21479954744154323</v>
      </c>
      <c r="I499" s="6">
        <f>IF(logVir!I499&lt;&gt;0,logVir!I499-logVir!I$1097-0.5*(SKir!I499+SKir!I$1097)*(logKir!I499-logKir!I$1097)-0.5*(SLir!I499+SLir!I$1097)*(logHir!I499-logHir!I$1097)-0.5*(SLir!I499+SLir!I$1097)*(logQir!I499-logQir!I$1097),0)</f>
        <v>0.16422689494085069</v>
      </c>
    </row>
    <row r="500" spans="1:9" x14ac:dyDescent="0.15">
      <c r="A500" s="1">
        <v>22</v>
      </c>
      <c r="B500" s="1" t="s">
        <v>120</v>
      </c>
      <c r="C500" s="1">
        <v>14</v>
      </c>
      <c r="D500" s="1" t="s">
        <v>165</v>
      </c>
      <c r="E500" s="6">
        <f>IF(logVir!E500&lt;&gt;0,logVir!E500-logVir!E$1098-0.5*(SKir!E500+SKir!E$1098)*(logKir!E500-logKir!E$1098)-0.5*(SLir!E500+SLir!E$1098)*(logHir!E500-logHir!E$1098)-0.5*(SLir!E500+SLir!E$1098)*(logQir!E500-logQir!E$1098),0)</f>
        <v>0.23631317552425316</v>
      </c>
      <c r="F500" s="6">
        <f>IF(logVir!F500&lt;&gt;0,logVir!F500-logVir!F$1098-0.5*(SKir!F500+SKir!F$1098)*(logKir!F500-logKir!F$1098)-0.5*(SLir!F500+SLir!F$1098)*(logHir!F500-logHir!F$1098)-0.5*(SLir!F500+SLir!F$1098)*(logQir!F500-logQir!F$1098),0)</f>
        <v>-0.25701816628835994</v>
      </c>
      <c r="G500" s="6">
        <f>IF(logVir!G500&lt;&gt;0,logVir!G500-logVir!G$1098-0.5*(SKir!G500+SKir!G$1098)*(logKir!G500-logKir!G$1098)-0.5*(SLir!G500+SLir!G$1098)*(logHir!G500-logHir!G$1098)-0.5*(SLir!G500+SLir!G$1098)*(logQir!G500-logQir!G$1098),0)</f>
        <v>0.1771957607869567</v>
      </c>
      <c r="H500" s="6">
        <f>IF(logVir!H500&lt;&gt;0,logVir!H500-logVir!H$1098-0.5*(SKir!H500+SKir!H$1098)*(logKir!H500-logKir!H$1098)-0.5*(SLir!H500+SLir!H$1098)*(logHir!H500-logHir!H$1098)-0.5*(SLir!H500+SLir!H$1098)*(logQir!H500-logQir!H$1098),0)</f>
        <v>0.69565476251660263</v>
      </c>
      <c r="I500" s="6">
        <f>IF(logVir!I500&lt;&gt;0,logVir!I500-logVir!I$1098-0.5*(SKir!I500+SKir!I$1098)*(logKir!I500-logKir!I$1098)-0.5*(SLir!I500+SLir!I$1098)*(logHir!I500-logHir!I$1098)-0.5*(SLir!I500+SLir!I$1098)*(logQir!I500-logQir!I$1098),0)</f>
        <v>0.95300128165803655</v>
      </c>
    </row>
    <row r="501" spans="1:9" x14ac:dyDescent="0.15">
      <c r="A501" s="1">
        <v>22</v>
      </c>
      <c r="B501" s="1" t="s">
        <v>120</v>
      </c>
      <c r="C501" s="1">
        <v>15</v>
      </c>
      <c r="D501" s="1" t="s">
        <v>166</v>
      </c>
      <c r="E501" s="6">
        <f>IF(logVir!E501&lt;&gt;0,logVir!E501-logVir!E$1099-0.5*(SKir!E501+SKir!E$1099)*(logKir!E501-logKir!E$1099)-0.5*(SLir!E501+SLir!E$1099)*(logHir!E501-logHir!E$1099)-0.5*(SLir!E501+SLir!E$1099)*(logQir!E501-logQir!E$1099),0)</f>
        <v>2.3624695652316573E-2</v>
      </c>
      <c r="F501" s="6">
        <f>IF(logVir!F501&lt;&gt;0,logVir!F501-logVir!F$1099-0.5*(SKir!F501+SKir!F$1099)*(logKir!F501-logKir!F$1099)-0.5*(SLir!F501+SLir!F$1099)*(logHir!F501-logHir!F$1099)-0.5*(SLir!F501+SLir!F$1099)*(logQir!F501-logQir!F$1099),0)</f>
        <v>6.5682302010821272E-2</v>
      </c>
      <c r="G501" s="6">
        <f>IF(logVir!G501&lt;&gt;0,logVir!G501-logVir!G$1099-0.5*(SKir!G501+SKir!G$1099)*(logKir!G501-logKir!G$1099)-0.5*(SLir!G501+SLir!G$1099)*(logHir!G501-logHir!G$1099)-0.5*(SLir!G501+SLir!G$1099)*(logQir!G501-logQir!G$1099),0)</f>
        <v>0.10706309365849861</v>
      </c>
      <c r="H501" s="6">
        <f>IF(logVir!H501&lt;&gt;0,logVir!H501-logVir!H$1099-0.5*(SKir!H501+SKir!H$1099)*(logKir!H501-logKir!H$1099)-0.5*(SLir!H501+SLir!H$1099)*(logHir!H501-logHir!H$1099)-0.5*(SLir!H501+SLir!H$1099)*(logQir!H501-logQir!H$1099),0)</f>
        <v>4.6090950145996984E-2</v>
      </c>
      <c r="I501" s="6">
        <f>IF(logVir!I501&lt;&gt;0,logVir!I501-logVir!I$1099-0.5*(SKir!I501+SKir!I$1099)*(logKir!I501-logKir!I$1099)-0.5*(SLir!I501+SLir!I$1099)*(logHir!I501-logHir!I$1099)-0.5*(SLir!I501+SLir!I$1099)*(logQir!I501-logQir!I$1099),0)</f>
        <v>8.9620950413168088E-2</v>
      </c>
    </row>
    <row r="502" spans="1:9" x14ac:dyDescent="0.15">
      <c r="A502" s="1">
        <v>22</v>
      </c>
      <c r="B502" s="1" t="s">
        <v>70</v>
      </c>
      <c r="C502" s="1">
        <v>16</v>
      </c>
      <c r="D502" s="1" t="s">
        <v>149</v>
      </c>
      <c r="E502" s="6">
        <f>IF(logVir!E502&lt;&gt;0,logVir!E502-logVir!E$1100-0.5*(SKir!E502+SKir!E$1100)*(logKir!E502-logKir!E$1100)-0.5*(SLir!E502+SLir!E$1100)*(logHir!E502-logHir!E$1100)-0.5*(SLir!E502+SLir!E$1100)*(logQir!E502-logQir!E$1100),0)</f>
        <v>0.148275580208968</v>
      </c>
      <c r="F502" s="6">
        <f>IF(logVir!F502&lt;&gt;0,logVir!F502-logVir!F$1100-0.5*(SKir!F502+SKir!F$1100)*(logKir!F502-logKir!F$1100)-0.5*(SLir!F502+SLir!F$1100)*(logHir!F502-logHir!F$1100)-0.5*(SLir!F502+SLir!F$1100)*(logQir!F502-logQir!F$1100),0)</f>
        <v>-0.11008213257878988</v>
      </c>
      <c r="G502" s="6">
        <f>IF(logVir!G502&lt;&gt;0,logVir!G502-logVir!G$1100-0.5*(SKir!G502+SKir!G$1100)*(logKir!G502-logKir!G$1100)-0.5*(SLir!G502+SLir!G$1100)*(logHir!G502-logHir!G$1100)-0.5*(SLir!G502+SLir!G$1100)*(logQir!G502-logQir!G$1100),0)</f>
        <v>3.2471823003134392E-2</v>
      </c>
      <c r="H502" s="6">
        <f>IF(logVir!H502&lt;&gt;0,logVir!H502-logVir!H$1100-0.5*(SKir!H502+SKir!H$1100)*(logKir!H502-logKir!H$1100)-0.5*(SLir!H502+SLir!H$1100)*(logHir!H502-logHir!H$1100)-0.5*(SLir!H502+SLir!H$1100)*(logQir!H502-logQir!H$1100),0)</f>
        <v>7.532465553431348E-3</v>
      </c>
      <c r="I502" s="6">
        <f>IF(logVir!I502&lt;&gt;0,logVir!I502-logVir!I$1100-0.5*(SKir!I502+SKir!I$1100)*(logKir!I502-logKir!I$1100)-0.5*(SLir!I502+SLir!I$1100)*(logHir!I502-logHir!I$1100)-0.5*(SLir!I502+SLir!I$1100)*(logQir!I502-logQir!I$1100),0)</f>
        <v>0.22306578197625618</v>
      </c>
    </row>
    <row r="503" spans="1:9" x14ac:dyDescent="0.15">
      <c r="A503" s="1">
        <v>22</v>
      </c>
      <c r="B503" s="1" t="s">
        <v>70</v>
      </c>
      <c r="C503" s="1">
        <v>17</v>
      </c>
      <c r="D503" s="1" t="s">
        <v>150</v>
      </c>
      <c r="E503" s="6">
        <f>IF(logVir!E503&lt;&gt;0,logVir!E503-logVir!E$1101-0.5*(SKir!E503+SKir!E$1101)*(logKir!E503-logKir!E$1101)-0.5*(SLir!E503+SLir!E$1101)*(logHir!E503-logHir!E$1101)-0.5*(SLir!E503+SLir!E$1101)*(logQir!E503-logQir!E$1101),0)</f>
        <v>-0.17692566365392379</v>
      </c>
      <c r="F503" s="6">
        <f>IF(logVir!F503&lt;&gt;0,logVir!F503-logVir!F$1101-0.5*(SKir!F503+SKir!F$1101)*(logKir!F503-logKir!F$1101)-0.5*(SLir!F503+SLir!F$1101)*(logHir!F503-logHir!F$1101)-0.5*(SLir!F503+SLir!F$1101)*(logQir!F503-logQir!F$1101),0)</f>
        <v>-6.5517131818332547E-2</v>
      </c>
      <c r="G503" s="6">
        <f>IF(logVir!G503&lt;&gt;0,logVir!G503-logVir!G$1101-0.5*(SKir!G503+SKir!G$1101)*(logKir!G503-logKir!G$1101)-0.5*(SLir!G503+SLir!G$1101)*(logHir!G503-logHir!G$1101)-0.5*(SLir!G503+SLir!G$1101)*(logQir!G503-logQir!G$1101),0)</f>
        <v>2.6118513047080429E-2</v>
      </c>
      <c r="H503" s="6">
        <f>IF(logVir!H503&lt;&gt;0,logVir!H503-logVir!H$1101-0.5*(SKir!H503+SKir!H$1101)*(logKir!H503-logKir!H$1101)-0.5*(SLir!H503+SLir!H$1101)*(logHir!H503-logHir!H$1101)-0.5*(SLir!H503+SLir!H$1101)*(logQir!H503-logQir!H$1101),0)</f>
        <v>5.602299226159977E-2</v>
      </c>
      <c r="I503" s="6">
        <f>IF(logVir!I503&lt;&gt;0,logVir!I503-logVir!I$1101-0.5*(SKir!I503+SKir!I$1101)*(logKir!I503-logKir!I$1101)-0.5*(SLir!I503+SLir!I$1101)*(logHir!I503-logHir!I$1101)-0.5*(SLir!I503+SLir!I$1101)*(logQir!I503-logQir!I$1101),0)</f>
        <v>-0.21346107859405983</v>
      </c>
    </row>
    <row r="504" spans="1:9" x14ac:dyDescent="0.15">
      <c r="A504" s="1">
        <v>22</v>
      </c>
      <c r="B504" s="1" t="s">
        <v>70</v>
      </c>
      <c r="C504" s="1">
        <v>18</v>
      </c>
      <c r="D504" s="1" t="s">
        <v>151</v>
      </c>
      <c r="E504" s="6">
        <f>IF(logVir!E504&lt;&gt;0,logVir!E504-logVir!E$1102-0.5*(SKir!E504+SKir!E$1102)*(logKir!E504-logKir!E$1102)-0.5*(SLir!E504+SLir!E$1102)*(logHir!E504-logHir!E$1102)-0.5*(SLir!E504+SLir!E$1102)*(logQir!E504-logQir!E$1102),0)</f>
        <v>5.0692280268387353E-2</v>
      </c>
      <c r="F504" s="6">
        <f>IF(logVir!F504&lt;&gt;0,logVir!F504-logVir!F$1102-0.5*(SKir!F504+SKir!F$1102)*(logKir!F504-logKir!F$1102)-0.5*(SLir!F504+SLir!F$1102)*(logHir!F504-logHir!F$1102)-0.5*(SLir!F504+SLir!F$1102)*(logQir!F504-logQir!F$1102),0)</f>
        <v>9.3942869655598157E-2</v>
      </c>
      <c r="G504" s="6">
        <f>IF(logVir!G504&lt;&gt;0,logVir!G504-logVir!G$1102-0.5*(SKir!G504+SKir!G$1102)*(logKir!G504-logKir!G$1102)-0.5*(SLir!G504+SLir!G$1102)*(logHir!G504-logHir!G$1102)-0.5*(SLir!G504+SLir!G$1102)*(logQir!G504-logQir!G$1102),0)</f>
        <v>-2.4783793964036942E-2</v>
      </c>
      <c r="H504" s="6">
        <f>IF(logVir!H504&lt;&gt;0,logVir!H504-logVir!H$1102-0.5*(SKir!H504+SKir!H$1102)*(logKir!H504-logKir!H$1102)-0.5*(SLir!H504+SLir!H$1102)*(logHir!H504-logHir!H$1102)-0.5*(SLir!H504+SLir!H$1102)*(logQir!H504-logQir!H$1102),0)</f>
        <v>4.0819488145365582E-2</v>
      </c>
      <c r="I504" s="6">
        <f>IF(logVir!I504&lt;&gt;0,logVir!I504-logVir!I$1102-0.5*(SKir!I504+SKir!I$1102)*(logKir!I504-logKir!I$1102)-0.5*(SLir!I504+SLir!I$1102)*(logHir!I504-logHir!I$1102)-0.5*(SLir!I504+SLir!I$1102)*(logQir!I504-logQir!I$1102),0)</f>
        <v>-0.10977112179129918</v>
      </c>
    </row>
    <row r="505" spans="1:9" x14ac:dyDescent="0.15">
      <c r="A505" s="1">
        <v>22</v>
      </c>
      <c r="B505" s="1" t="s">
        <v>70</v>
      </c>
      <c r="C505" s="1">
        <v>19</v>
      </c>
      <c r="D505" s="1" t="s">
        <v>152</v>
      </c>
      <c r="E505" s="6">
        <f>IF(logVir!E505&lt;&gt;0,logVir!E505-logVir!E$1103-0.5*(SKir!E505+SKir!E$1103)*(logKir!E505-logKir!E$1103)-0.5*(SLir!E505+SLir!E$1103)*(logHir!E505-logHir!E$1103)-0.5*(SLir!E505+SLir!E$1103)*(logQir!E505-logQir!E$1103),0)</f>
        <v>-0.11761607436705179</v>
      </c>
      <c r="F505" s="6">
        <f>IF(logVir!F505&lt;&gt;0,logVir!F505-logVir!F$1103-0.5*(SKir!F505+SKir!F$1103)*(logKir!F505-logKir!F$1103)-0.5*(SLir!F505+SLir!F$1103)*(logHir!F505-logHir!F$1103)-0.5*(SLir!F505+SLir!F$1103)*(logQir!F505-logQir!F$1103),0)</f>
        <v>6.7660673616139852E-2</v>
      </c>
      <c r="G505" s="6">
        <f>IF(logVir!G505&lt;&gt;0,logVir!G505-logVir!G$1103-0.5*(SKir!G505+SKir!G$1103)*(logKir!G505-logKir!G$1103)-0.5*(SLir!G505+SLir!G$1103)*(logHir!G505-logHir!G$1103)-0.5*(SLir!G505+SLir!G$1103)*(logQir!G505-logQir!G$1103),0)</f>
        <v>-0.13144774766868256</v>
      </c>
      <c r="H505" s="6">
        <f>IF(logVir!H505&lt;&gt;0,logVir!H505-logVir!H$1103-0.5*(SKir!H505+SKir!H$1103)*(logKir!H505-logKir!H$1103)-0.5*(SLir!H505+SLir!H$1103)*(logHir!H505-logHir!H$1103)-0.5*(SLir!H505+SLir!H$1103)*(logQir!H505-logQir!H$1103),0)</f>
        <v>0.11004363306195769</v>
      </c>
      <c r="I505" s="6">
        <f>IF(logVir!I505&lt;&gt;0,logVir!I505-logVir!I$1103-0.5*(SKir!I505+SKir!I$1103)*(logKir!I505-logKir!I$1103)-0.5*(SLir!I505+SLir!I$1103)*(logHir!I505-logHir!I$1103)-0.5*(SLir!I505+SLir!I$1103)*(logQir!I505-logQir!I$1103),0)</f>
        <v>0.13387119200137998</v>
      </c>
    </row>
    <row r="506" spans="1:9" x14ac:dyDescent="0.15">
      <c r="A506" s="1">
        <v>22</v>
      </c>
      <c r="B506" s="1" t="s">
        <v>70</v>
      </c>
      <c r="C506" s="1">
        <v>20</v>
      </c>
      <c r="D506" s="1" t="s">
        <v>153</v>
      </c>
      <c r="E506" s="6">
        <f>IF(logVir!E506&lt;&gt;0,logVir!E506-logVir!E$1104-0.5*(SKir!E506+SKir!E$1104)*(logKir!E506-logKir!E$1104)-0.5*(SLir!E506+SLir!E$1104)*(logHir!E506-logHir!E$1104)-0.5*(SLir!E506+SLir!E$1104)*(logQir!E506-logQir!E$1104),0)</f>
        <v>0.56115449977666088</v>
      </c>
      <c r="F506" s="6">
        <f>IF(logVir!F506&lt;&gt;0,logVir!F506-logVir!F$1104-0.5*(SKir!F506+SKir!F$1104)*(logKir!F506-logKir!F$1104)-0.5*(SLir!F506+SLir!F$1104)*(logHir!F506-logHir!F$1104)-0.5*(SLir!F506+SLir!F$1104)*(logQir!F506-logQir!F$1104),0)</f>
        <v>0.35289182663924473</v>
      </c>
      <c r="G506" s="6">
        <f>IF(logVir!G506&lt;&gt;0,logVir!G506-logVir!G$1104-0.5*(SKir!G506+SKir!G$1104)*(logKir!G506-logKir!G$1104)-0.5*(SLir!G506+SLir!G$1104)*(logHir!G506-logHir!G$1104)-0.5*(SLir!G506+SLir!G$1104)*(logQir!G506-logQir!G$1104),0)</f>
        <v>0.14745747008886836</v>
      </c>
      <c r="H506" s="6">
        <f>IF(logVir!H506&lt;&gt;0,logVir!H506-logVir!H$1104-0.5*(SKir!H506+SKir!H$1104)*(logKir!H506-logKir!H$1104)-0.5*(SLir!H506+SLir!H$1104)*(logHir!H506-logHir!H$1104)-0.5*(SLir!H506+SLir!H$1104)*(logQir!H506-logQir!H$1104),0)</f>
        <v>0.14408260747384968</v>
      </c>
      <c r="I506" s="6">
        <f>IF(logVir!I506&lt;&gt;0,logVir!I506-logVir!I$1104-0.5*(SKir!I506+SKir!I$1104)*(logKir!I506-logKir!I$1104)-0.5*(SLir!I506+SLir!I$1104)*(logHir!I506-logHir!I$1104)-0.5*(SLir!I506+SLir!I$1104)*(logQir!I506-logQir!I$1104),0)</f>
        <v>8.904109903141777E-2</v>
      </c>
    </row>
    <row r="507" spans="1:9" x14ac:dyDescent="0.15">
      <c r="A507" s="1">
        <v>22</v>
      </c>
      <c r="B507" s="1" t="s">
        <v>70</v>
      </c>
      <c r="C507" s="1">
        <v>21</v>
      </c>
      <c r="D507" s="1" t="s">
        <v>154</v>
      </c>
      <c r="E507" s="6">
        <f>IF(logVir!E507&lt;&gt;0,logVir!E507-logVir!E$1105-0.5*(SKir!E507+SKir!E$1105)*(logKir!E507-logKir!E$1105)-0.5*(SLir!E507+SLir!E$1105)*(logHir!E507-logHir!E$1105)-0.5*(SLir!E507+SLir!E$1105)*(logQir!E507-logQir!E$1105),0)</f>
        <v>0.19661412639895531</v>
      </c>
      <c r="F507" s="6">
        <f>IF(logVir!F507&lt;&gt;0,logVir!F507-logVir!F$1105-0.5*(SKir!F507+SKir!F$1105)*(logKir!F507-logKir!F$1105)-0.5*(SLir!F507+SLir!F$1105)*(logHir!F507-logHir!F$1105)-0.5*(SLir!F507+SLir!F$1105)*(logQir!F507-logQir!F$1105),0)</f>
        <v>0.17480321982343897</v>
      </c>
      <c r="G507" s="6">
        <f>IF(logVir!G507&lt;&gt;0,logVir!G507-logVir!G$1105-0.5*(SKir!G507+SKir!G$1105)*(logKir!G507-logKir!G$1105)-0.5*(SLir!G507+SLir!G$1105)*(logHir!G507-logHir!G$1105)-0.5*(SLir!G507+SLir!G$1105)*(logQir!G507-logQir!G$1105),0)</f>
        <v>0.12427820126409377</v>
      </c>
      <c r="H507" s="6">
        <f>IF(logVir!H507&lt;&gt;0,logVir!H507-logVir!H$1105-0.5*(SKir!H507+SKir!H$1105)*(logKir!H507-logKir!H$1105)-0.5*(SLir!H507+SLir!H$1105)*(logHir!H507-logHir!H$1105)-0.5*(SLir!H507+SLir!H$1105)*(logQir!H507-logQir!H$1105),0)</f>
        <v>5.2840299499864352E-2</v>
      </c>
      <c r="I507" s="6">
        <f>IF(logVir!I507&lt;&gt;0,logVir!I507-logVir!I$1105-0.5*(SKir!I507+SKir!I$1105)*(logKir!I507-logKir!I$1105)-0.5*(SLir!I507+SLir!I$1105)*(logHir!I507-logHir!I$1105)-0.5*(SLir!I507+SLir!I$1105)*(logQir!I507-logQir!I$1105),0)</f>
        <v>2.5653631828786334E-3</v>
      </c>
    </row>
    <row r="508" spans="1:9" x14ac:dyDescent="0.15">
      <c r="A508" s="1">
        <v>22</v>
      </c>
      <c r="B508" s="1" t="s">
        <v>21</v>
      </c>
      <c r="C508" s="1">
        <v>22</v>
      </c>
      <c r="D508" s="1" t="s">
        <v>146</v>
      </c>
      <c r="E508" s="6">
        <f>IF(logVir!E508&lt;&gt;0,logVir!E508-logVir!E$1106-0.5*(SKir!E508+SKir!E$1106)*(logKir!E508-logKir!E$1106)-0.5*(SLir!E508+SLir!E$1106)*(logHir!E508-logHir!E$1106)-0.5*(SLir!E508+SLir!E$1106)*(logQir!E508-logQir!E$1106),0)</f>
        <v>-3.5292547172739316E-2</v>
      </c>
      <c r="F508" s="6">
        <f>IF(logVir!F508&lt;&gt;0,logVir!F508-logVir!F$1106-0.5*(SKir!F508+SKir!F$1106)*(logKir!F508-logKir!F$1106)-0.5*(SLir!F508+SLir!F$1106)*(logHir!F508-logHir!F$1106)-0.5*(SLir!F508+SLir!F$1106)*(logQir!F508-logQir!F$1106),0)</f>
        <v>6.3297037702978828E-2</v>
      </c>
      <c r="G508" s="6">
        <f>IF(logVir!G508&lt;&gt;0,logVir!G508-logVir!G$1106-0.5*(SKir!G508+SKir!G$1106)*(logKir!G508-logKir!G$1106)-0.5*(SLir!G508+SLir!G$1106)*(logHir!G508-logHir!G$1106)-0.5*(SLir!G508+SLir!G$1106)*(logQir!G508-logQir!G$1106),0)</f>
        <v>2.3752537323007854E-2</v>
      </c>
      <c r="H508" s="6">
        <f>IF(logVir!H508&lt;&gt;0,logVir!H508-logVir!H$1106-0.5*(SKir!H508+SKir!H$1106)*(logKir!H508-logKir!H$1106)-0.5*(SLir!H508+SLir!H$1106)*(logHir!H508-logHir!H$1106)-0.5*(SLir!H508+SLir!H$1106)*(logQir!H508-logQir!H$1106),0)</f>
        <v>5.3685846379280125E-3</v>
      </c>
      <c r="I508" s="6">
        <f>IF(logVir!I508&lt;&gt;0,logVir!I508-logVir!I$1106-0.5*(SKir!I508+SKir!I$1106)*(logKir!I508-logKir!I$1106)-0.5*(SLir!I508+SLir!I$1106)*(logHir!I508-logHir!I$1106)-0.5*(SLir!I508+SLir!I$1106)*(logQir!I508-logQir!I$1106),0)</f>
        <v>-1.2513162721779478E-2</v>
      </c>
    </row>
    <row r="509" spans="1:9" x14ac:dyDescent="0.15">
      <c r="A509" s="1">
        <v>22</v>
      </c>
      <c r="B509" s="1" t="s">
        <v>21</v>
      </c>
      <c r="C509" s="1">
        <v>23</v>
      </c>
      <c r="D509" s="1" t="s">
        <v>167</v>
      </c>
      <c r="E509" s="6">
        <f>IF(logVir!E509&lt;&gt;0,logVir!E509-logVir!E$1107-0.5*(SKir!E509+SKir!E$1107)*(logKir!E509-logKir!E$1107)-0.5*(SLir!E509+SLir!E$1107)*(logHir!E509-logHir!E$1107)-0.5*(SLir!E509+SLir!E$1107)*(logQir!E509-logQir!E$1107),0)</f>
        <v>-6.7523194243116591E-2</v>
      </c>
      <c r="F509" s="6">
        <f>IF(logVir!F509&lt;&gt;0,logVir!F509-logVir!F$1107-0.5*(SKir!F509+SKir!F$1107)*(logKir!F509-logKir!F$1107)-0.5*(SLir!F509+SLir!F$1107)*(logHir!F509-logHir!F$1107)-0.5*(SLir!F509+SLir!F$1107)*(logQir!F509-logQir!F$1107),0)</f>
        <v>3.3140089902161107E-3</v>
      </c>
      <c r="G509" s="6">
        <f>IF(logVir!G509&lt;&gt;0,logVir!G509-logVir!G$1107-0.5*(SKir!G509+SKir!G$1107)*(logKir!G509-logKir!G$1107)-0.5*(SLir!G509+SLir!G$1107)*(logHir!G509-logHir!G$1107)-0.5*(SLir!G509+SLir!G$1107)*(logQir!G509-logQir!G$1107),0)</f>
        <v>3.9258120439701156E-3</v>
      </c>
      <c r="H509" s="6">
        <f>IF(logVir!H509&lt;&gt;0,logVir!H509-logVir!H$1107-0.5*(SKir!H509+SKir!H$1107)*(logKir!H509-logKir!H$1107)-0.5*(SLir!H509+SLir!H$1107)*(logHir!H509-logHir!H$1107)-0.5*(SLir!H509+SLir!H$1107)*(logQir!H509-logQir!H$1107),0)</f>
        <v>2.5962756353669599E-3</v>
      </c>
      <c r="I509" s="6">
        <f>IF(logVir!I509&lt;&gt;0,logVir!I509-logVir!I$1107-0.5*(SKir!I509+SKir!I$1107)*(logKir!I509-logKir!I$1107)-0.5*(SLir!I509+SLir!I$1107)*(logHir!I509-logHir!I$1107)-0.5*(SLir!I509+SLir!I$1107)*(logQir!I509-logQir!I$1107),0)</f>
        <v>-2.6494648240800816E-2</v>
      </c>
    </row>
    <row r="510" spans="1:9" x14ac:dyDescent="0.15">
      <c r="A510" s="1">
        <v>23</v>
      </c>
      <c r="B510" s="1" t="s">
        <v>71</v>
      </c>
      <c r="C510" s="1">
        <v>1</v>
      </c>
      <c r="D510" s="1" t="s">
        <v>147</v>
      </c>
      <c r="E510" s="6">
        <f>IF(logVir!E510&lt;&gt;0,logVir!E510-logVir!E$1085-0.5*(SKir!E510+SKir!E$1085)*(logKir!E510-logKir!E$1085)-0.5*(SLir!E510+SLir!E$1085)*(logHir!E510-logHir!E$1085)-0.5*(SLir!E510+SLir!E$1085)*(logQir!E510-logQir!E$1085),0)</f>
        <v>-6.9989574464723495E-2</v>
      </c>
      <c r="F510" s="6">
        <f>IF(logVir!F510&lt;&gt;0,logVir!F510-logVir!F$1085-0.5*(SKir!F510+SKir!F$1085)*(logKir!F510-logKir!F$1085)-0.5*(SLir!F510+SLir!F$1085)*(logHir!F510-logHir!F$1085)-0.5*(SLir!F510+SLir!F$1085)*(logQir!F510-logQir!F$1085),0)</f>
        <v>-0.14489624765542414</v>
      </c>
      <c r="G510" s="6">
        <f>IF(logVir!G510&lt;&gt;0,logVir!G510-logVir!G$1085-0.5*(SKir!G510+SKir!G$1085)*(logKir!G510-logKir!G$1085)-0.5*(SLir!G510+SLir!G$1085)*(logHir!G510-logHir!G$1085)-0.5*(SLir!G510+SLir!G$1085)*(logQir!G510-logQir!G$1085),0)</f>
        <v>-0.10989484947746711</v>
      </c>
      <c r="H510" s="6">
        <f>IF(logVir!H510&lt;&gt;0,logVir!H510-logVir!H$1085-0.5*(SKir!H510+SKir!H$1085)*(logKir!H510-logKir!H$1085)-0.5*(SLir!H510+SLir!H$1085)*(logHir!H510-logHir!H$1085)-0.5*(SLir!H510+SLir!H$1085)*(logQir!H510-logQir!H$1085),0)</f>
        <v>5.5077018303878386E-3</v>
      </c>
      <c r="I510" s="6">
        <f>IF(logVir!I510&lt;&gt;0,logVir!I510-logVir!I$1085-0.5*(SKir!I510+SKir!I$1085)*(logKir!I510-logKir!I$1085)-0.5*(SLir!I510+SLir!I$1085)*(logHir!I510-logHir!I$1085)-0.5*(SLir!I510+SLir!I$1085)*(logQir!I510-logQir!I$1085),0)</f>
        <v>2.7903797913617728E-2</v>
      </c>
    </row>
    <row r="511" spans="1:9" x14ac:dyDescent="0.15">
      <c r="A511" s="1">
        <v>23</v>
      </c>
      <c r="B511" s="1" t="s">
        <v>71</v>
      </c>
      <c r="C511" s="1">
        <v>2</v>
      </c>
      <c r="D511" s="1" t="s">
        <v>148</v>
      </c>
      <c r="E511" s="6">
        <f>IF(logVir!E511&lt;&gt;0,logVir!E511-logVir!E$1086-0.5*(SKir!E511+SKir!E$1086)*(logKir!E511-logKir!E$1086)-0.5*(SLir!E511+SLir!E$1086)*(logHir!E511-logHir!E$1086)-0.5*(SLir!E511+SLir!E$1086)*(logQir!E511-logQir!E$1086),0)</f>
        <v>0.11076137315354405</v>
      </c>
      <c r="F511" s="6">
        <f>IF(logVir!F511&lt;&gt;0,logVir!F511-logVir!F$1086-0.5*(SKir!F511+SKir!F$1086)*(logKir!F511-logKir!F$1086)-0.5*(SLir!F511+SLir!F$1086)*(logHir!F511-logHir!F$1086)-0.5*(SLir!F511+SLir!F$1086)*(logQir!F511-logQir!F$1086),0)</f>
        <v>-3.8906730659120661E-2</v>
      </c>
      <c r="G511" s="6">
        <f>IF(logVir!G511&lt;&gt;0,logVir!G511-logVir!G$1086-0.5*(SKir!G511+SKir!G$1086)*(logKir!G511-logKir!G$1086)-0.5*(SLir!G511+SLir!G$1086)*(logHir!G511-logHir!G$1086)-0.5*(SLir!G511+SLir!G$1086)*(logQir!G511-logQir!G$1086),0)</f>
        <v>0.20598439036064933</v>
      </c>
      <c r="H511" s="6">
        <f>IF(logVir!H511&lt;&gt;0,logVir!H511-logVir!H$1086-0.5*(SKir!H511+SKir!H$1086)*(logKir!H511-logKir!H$1086)-0.5*(SLir!H511+SLir!H$1086)*(logHir!H511-logHir!H$1086)-0.5*(SLir!H511+SLir!H$1086)*(logQir!H511-logQir!H$1086),0)</f>
        <v>0.12140074567315642</v>
      </c>
      <c r="I511" s="6">
        <f>IF(logVir!I511&lt;&gt;0,logVir!I511-logVir!I$1086-0.5*(SKir!I511+SKir!I$1086)*(logKir!I511-logKir!I$1086)-0.5*(SLir!I511+SLir!I$1086)*(logHir!I511-logHir!I$1086)-0.5*(SLir!I511+SLir!I$1086)*(logQir!I511-logQir!I$1086),0)</f>
        <v>0.27595027600708599</v>
      </c>
    </row>
    <row r="512" spans="1:9" x14ac:dyDescent="0.15">
      <c r="A512" s="1">
        <v>23</v>
      </c>
      <c r="B512" s="1" t="s">
        <v>121</v>
      </c>
      <c r="C512" s="1">
        <v>3</v>
      </c>
      <c r="D512" s="1" t="s">
        <v>155</v>
      </c>
      <c r="E512" s="6">
        <f>IF(logVir!E512&lt;&gt;0,logVir!E512-logVir!E$1087-0.5*(SKir!E512+SKir!E$1087)*(logKir!E512-logKir!E$1087)-0.5*(SLir!E512+SLir!E$1087)*(logHir!E512-logHir!E$1087)-0.5*(SLir!E512+SLir!E$1087)*(logQir!E512-logQir!E$1087),0)</f>
        <v>0.1001537240283341</v>
      </c>
      <c r="F512" s="6">
        <f>IF(logVir!F512&lt;&gt;0,logVir!F512-logVir!F$1087-0.5*(SKir!F512+SKir!F$1087)*(logKir!F512-logKir!F$1087)-0.5*(SLir!F512+SLir!F$1087)*(logHir!F512-logHir!F$1087)-0.5*(SLir!F512+SLir!F$1087)*(logQir!F512-logQir!F$1087),0)</f>
        <v>0.21117759848379261</v>
      </c>
      <c r="G512" s="6">
        <f>IF(logVir!G512&lt;&gt;0,logVir!G512-logVir!G$1087-0.5*(SKir!G512+SKir!G$1087)*(logKir!G512-logKir!G$1087)-0.5*(SLir!G512+SLir!G$1087)*(logHir!G512-logHir!G$1087)-0.5*(SLir!G512+SLir!G$1087)*(logQir!G512-logQir!G$1087),0)</f>
        <v>7.7461541155240246E-2</v>
      </c>
      <c r="H512" s="6">
        <f>IF(logVir!H512&lt;&gt;0,logVir!H512-logVir!H$1087-0.5*(SKir!H512+SKir!H$1087)*(logKir!H512-logKir!H$1087)-0.5*(SLir!H512+SLir!H$1087)*(logHir!H512-logHir!H$1087)-0.5*(SLir!H512+SLir!H$1087)*(logQir!H512-logQir!H$1087),0)</f>
        <v>6.7335479549827854E-2</v>
      </c>
      <c r="I512" s="6">
        <f>IF(logVir!I512&lt;&gt;0,logVir!I512-logVir!I$1087-0.5*(SKir!I512+SKir!I$1087)*(logKir!I512-logKir!I$1087)-0.5*(SLir!I512+SLir!I$1087)*(logHir!I512-logHir!I$1087)-0.5*(SLir!I512+SLir!I$1087)*(logQir!I512-logQir!I$1087),0)</f>
        <v>0.12221300782680368</v>
      </c>
    </row>
    <row r="513" spans="1:9" x14ac:dyDescent="0.15">
      <c r="A513" s="1">
        <v>23</v>
      </c>
      <c r="B513" s="1" t="s">
        <v>121</v>
      </c>
      <c r="C513" s="1">
        <v>4</v>
      </c>
      <c r="D513" s="1" t="s">
        <v>156</v>
      </c>
      <c r="E513" s="6">
        <f>IF(logVir!E513&lt;&gt;0,logVir!E513-logVir!E$1088-0.5*(SKir!E513+SKir!E$1088)*(logKir!E513-logKir!E$1088)-0.5*(SLir!E513+SLir!E$1088)*(logHir!E513-logHir!E$1088)-0.5*(SLir!E513+SLir!E$1088)*(logQir!E513-logQir!E$1088),0)</f>
        <v>4.8809584936180636E-2</v>
      </c>
      <c r="F513" s="6">
        <f>IF(logVir!F513&lt;&gt;0,logVir!F513-logVir!F$1088-0.5*(SKir!F513+SKir!F$1088)*(logKir!F513-logKir!F$1088)-0.5*(SLir!F513+SLir!F$1088)*(logHir!F513-logHir!F$1088)-0.5*(SLir!F513+SLir!F$1088)*(logQir!F513-logQir!F$1088),0)</f>
        <v>1.469466015952281E-2</v>
      </c>
      <c r="G513" s="6">
        <f>IF(logVir!G513&lt;&gt;0,logVir!G513-logVir!G$1088-0.5*(SKir!G513+SKir!G$1088)*(logKir!G513-logKir!G$1088)-0.5*(SLir!G513+SLir!G$1088)*(logHir!G513-logHir!G$1088)-0.5*(SLir!G513+SLir!G$1088)*(logQir!G513-logQir!G$1088),0)</f>
        <v>0.11738067051518865</v>
      </c>
      <c r="H513" s="6">
        <f>IF(logVir!H513&lt;&gt;0,logVir!H513-logVir!H$1088-0.5*(SKir!H513+SKir!H$1088)*(logKir!H513-logKir!H$1088)-0.5*(SLir!H513+SLir!H$1088)*(logHir!H513-logHir!H$1088)-0.5*(SLir!H513+SLir!H$1088)*(logQir!H513-logQir!H$1088),0)</f>
        <v>-4.7533726103297001E-2</v>
      </c>
      <c r="I513" s="6">
        <f>IF(logVir!I513&lt;&gt;0,logVir!I513-logVir!I$1088-0.5*(SKir!I513+SKir!I$1088)*(logKir!I513-logKir!I$1088)-0.5*(SLir!I513+SLir!I$1088)*(logHir!I513-logHir!I$1088)-0.5*(SLir!I513+SLir!I$1088)*(logQir!I513-logQir!I$1088),0)</f>
        <v>-7.3653140292913352E-2</v>
      </c>
    </row>
    <row r="514" spans="1:9" x14ac:dyDescent="0.15">
      <c r="A514" s="1">
        <v>23</v>
      </c>
      <c r="B514" s="1" t="s">
        <v>121</v>
      </c>
      <c r="C514" s="1">
        <v>5</v>
      </c>
      <c r="D514" s="1" t="s">
        <v>157</v>
      </c>
      <c r="E514" s="6">
        <f>IF(logVir!E514&lt;&gt;0,logVir!E514-logVir!E$1089-0.5*(SKir!E514+SKir!E$1089)*(logKir!E514-logKir!E$1089)-0.5*(SLir!E514+SLir!E$1089)*(logHir!E514-logHir!E$1089)-0.5*(SLir!E514+SLir!E$1089)*(logQir!E514-logQir!E$1089),0)</f>
        <v>-5.5607854642490212E-2</v>
      </c>
      <c r="F514" s="6">
        <f>IF(logVir!F514&lt;&gt;0,logVir!F514-logVir!F$1089-0.5*(SKir!F514+SKir!F$1089)*(logKir!F514-logKir!F$1089)-0.5*(SLir!F514+SLir!F$1089)*(logHir!F514-logHir!F$1089)-0.5*(SLir!F514+SLir!F$1089)*(logQir!F514-logQir!F$1089),0)</f>
        <v>-5.9890645572504279E-2</v>
      </c>
      <c r="G514" s="6">
        <f>IF(logVir!G514&lt;&gt;0,logVir!G514-logVir!G$1089-0.5*(SKir!G514+SKir!G$1089)*(logKir!G514-logKir!G$1089)-0.5*(SLir!G514+SLir!G$1089)*(logHir!G514-logHir!G$1089)-0.5*(SLir!G514+SLir!G$1089)*(logQir!G514-logQir!G$1089),0)</f>
        <v>-9.049650161912523E-2</v>
      </c>
      <c r="H514" s="6">
        <f>IF(logVir!H514&lt;&gt;0,logVir!H514-logVir!H$1089-0.5*(SKir!H514+SKir!H$1089)*(logKir!H514-logKir!H$1089)-0.5*(SLir!H514+SLir!H$1089)*(logHir!H514-logHir!H$1089)-0.5*(SLir!H514+SLir!H$1089)*(logQir!H514-logQir!H$1089),0)</f>
        <v>-0.15484337915315691</v>
      </c>
      <c r="I514" s="6">
        <f>IF(logVir!I514&lt;&gt;0,logVir!I514-logVir!I$1089-0.5*(SKir!I514+SKir!I$1089)*(logKir!I514-logKir!I$1089)-0.5*(SLir!I514+SLir!I$1089)*(logHir!I514-logHir!I$1089)-0.5*(SLir!I514+SLir!I$1089)*(logQir!I514-logQir!I$1089),0)</f>
        <v>-2.5657895704500567E-3</v>
      </c>
    </row>
    <row r="515" spans="1:9" x14ac:dyDescent="0.15">
      <c r="A515" s="1">
        <v>23</v>
      </c>
      <c r="B515" s="1" t="s">
        <v>121</v>
      </c>
      <c r="C515" s="1">
        <v>6</v>
      </c>
      <c r="D515" s="1" t="s">
        <v>49</v>
      </c>
      <c r="E515" s="6">
        <f>IF(logVir!E515&lt;&gt;0,logVir!E515-logVir!E$1090-0.5*(SKir!E515+SKir!E$1090)*(logKir!E515-logKir!E$1090)-0.5*(SLir!E515+SLir!E$1090)*(logHir!E515-logHir!E$1090)-0.5*(SLir!E515+SLir!E$1090)*(logQir!E515-logQir!E$1090),0)</f>
        <v>0.25652486093005528</v>
      </c>
      <c r="F515" s="6">
        <f>IF(logVir!F515&lt;&gt;0,logVir!F515-logVir!F$1090-0.5*(SKir!F515+SKir!F$1090)*(logKir!F515-logKir!F$1090)-0.5*(SLir!F515+SLir!F$1090)*(logHir!F515-logHir!F$1090)-0.5*(SLir!F515+SLir!F$1090)*(logQir!F515-logQir!F$1090),0)</f>
        <v>0.13561757636358518</v>
      </c>
      <c r="G515" s="6">
        <f>IF(logVir!G515&lt;&gt;0,logVir!G515-logVir!G$1090-0.5*(SKir!G515+SKir!G$1090)*(logKir!G515-logKir!G$1090)-0.5*(SLir!G515+SLir!G$1090)*(logHir!G515-logHir!G$1090)-0.5*(SLir!G515+SLir!G$1090)*(logQir!G515-logQir!G$1090),0)</f>
        <v>-0.16211111834542921</v>
      </c>
      <c r="H515" s="6">
        <f>IF(logVir!H515&lt;&gt;0,logVir!H515-logVir!H$1090-0.5*(SKir!H515+SKir!H$1090)*(logKir!H515-logKir!H$1090)-0.5*(SLir!H515+SLir!H$1090)*(logHir!H515-logHir!H$1090)-0.5*(SLir!H515+SLir!H$1090)*(logQir!H515-logQir!H$1090),0)</f>
        <v>-0.24085244463526639</v>
      </c>
      <c r="I515" s="6">
        <f>IF(logVir!I515&lt;&gt;0,logVir!I515-logVir!I$1090-0.5*(SKir!I515+SKir!I$1090)*(logKir!I515-logKir!I$1090)-0.5*(SLir!I515+SLir!I$1090)*(logHir!I515-logHir!I$1090)-0.5*(SLir!I515+SLir!I$1090)*(logQir!I515-logQir!I$1090),0)</f>
        <v>-0.21050888239937454</v>
      </c>
    </row>
    <row r="516" spans="1:9" x14ac:dyDescent="0.15">
      <c r="A516" s="1">
        <v>23</v>
      </c>
      <c r="B516" s="1" t="s">
        <v>121</v>
      </c>
      <c r="C516" s="1">
        <v>7</v>
      </c>
      <c r="D516" s="1" t="s">
        <v>158</v>
      </c>
      <c r="E516" s="6">
        <f>IF(logVir!E516&lt;&gt;0,logVir!E516-logVir!E$1091-0.5*(SKir!E516+SKir!E$1091)*(logKir!E516-logKir!E$1091)-0.5*(SLir!E516+SLir!E$1091)*(logHir!E516-logHir!E$1091)-0.5*(SLir!E516+SLir!E$1091)*(logQir!E516-logQir!E$1091),0)</f>
        <v>1.1509900186452684</v>
      </c>
      <c r="F516" s="6">
        <f>IF(logVir!F516&lt;&gt;0,logVir!F516-logVir!F$1091-0.5*(SKir!F516+SKir!F$1091)*(logKir!F516-logKir!F$1091)-0.5*(SLir!F516+SLir!F$1091)*(logHir!F516-logHir!F$1091)-0.5*(SLir!F516+SLir!F$1091)*(logQir!F516-logQir!F$1091),0)</f>
        <v>0.37085819497158395</v>
      </c>
      <c r="G516" s="6">
        <f>IF(logVir!G516&lt;&gt;0,logVir!G516-logVir!G$1091-0.5*(SKir!G516+SKir!G$1091)*(logKir!G516-logKir!G$1091)-0.5*(SLir!G516+SLir!G$1091)*(logHir!G516-logHir!G$1091)-0.5*(SLir!G516+SLir!G$1091)*(logQir!G516-logQir!G$1091),0)</f>
        <v>0.61741594412164957</v>
      </c>
      <c r="H516" s="6">
        <f>IF(logVir!H516&lt;&gt;0,logVir!H516-logVir!H$1091-0.5*(SKir!H516+SKir!H$1091)*(logKir!H516-logKir!H$1091)-0.5*(SLir!H516+SLir!H$1091)*(logHir!H516-logHir!H$1091)-0.5*(SLir!H516+SLir!H$1091)*(logQir!H516-logQir!H$1091),0)</f>
        <v>0.74145511098349126</v>
      </c>
      <c r="I516" s="6">
        <f>IF(logVir!I516&lt;&gt;0,logVir!I516-logVir!I$1091-0.5*(SKir!I516+SKir!I$1091)*(logKir!I516-logKir!I$1091)-0.5*(SLir!I516+SLir!I$1091)*(logHir!I516-logHir!I$1091)-0.5*(SLir!I516+SLir!I$1091)*(logQir!I516-logQir!I$1091),0)</f>
        <v>0.40945743330312828</v>
      </c>
    </row>
    <row r="517" spans="1:9" x14ac:dyDescent="0.15">
      <c r="A517" s="1">
        <v>23</v>
      </c>
      <c r="B517" s="1" t="s">
        <v>121</v>
      </c>
      <c r="C517" s="1">
        <v>8</v>
      </c>
      <c r="D517" s="1" t="s">
        <v>159</v>
      </c>
      <c r="E517" s="6">
        <f>IF(logVir!E517&lt;&gt;0,logVir!E517-logVir!E$1092-0.5*(SKir!E517+SKir!E$1092)*(logKir!E517-logKir!E$1092)-0.5*(SLir!E517+SLir!E$1092)*(logHir!E517-logHir!E$1092)-0.5*(SLir!E517+SLir!E$1092)*(logQir!E517-logQir!E$1092),0)</f>
        <v>0.14768819805149339</v>
      </c>
      <c r="F517" s="6">
        <f>IF(logVir!F517&lt;&gt;0,logVir!F517-logVir!F$1092-0.5*(SKir!F517+SKir!F$1092)*(logKir!F517-logKir!F$1092)-0.5*(SLir!F517+SLir!F$1092)*(logHir!F517-logHir!F$1092)-0.5*(SLir!F517+SLir!F$1092)*(logQir!F517-logQir!F$1092),0)</f>
        <v>5.319338329921447E-2</v>
      </c>
      <c r="G517" s="6">
        <f>IF(logVir!G517&lt;&gt;0,logVir!G517-logVir!G$1092-0.5*(SKir!G517+SKir!G$1092)*(logKir!G517-logKir!G$1092)-0.5*(SLir!G517+SLir!G$1092)*(logHir!G517-logHir!G$1092)-0.5*(SLir!G517+SLir!G$1092)*(logQir!G517-logQir!G$1092),0)</f>
        <v>5.0920324591811658E-2</v>
      </c>
      <c r="H517" s="6">
        <f>IF(logVir!H517&lt;&gt;0,logVir!H517-logVir!H$1092-0.5*(SKir!H517+SKir!H$1092)*(logKir!H517-logKir!H$1092)-0.5*(SLir!H517+SLir!H$1092)*(logHir!H517-logHir!H$1092)-0.5*(SLir!H517+SLir!H$1092)*(logQir!H517-logQir!H$1092),0)</f>
        <v>5.7030133566855261E-2</v>
      </c>
      <c r="I517" s="6">
        <f>IF(logVir!I517&lt;&gt;0,logVir!I517-logVir!I$1092-0.5*(SKir!I517+SKir!I$1092)*(logKir!I517-logKir!I$1092)-0.5*(SLir!I517+SLir!I$1092)*(logHir!I517-logHir!I$1092)-0.5*(SLir!I517+SLir!I$1092)*(logQir!I517-logQir!I$1092),0)</f>
        <v>0.17104984781884969</v>
      </c>
    </row>
    <row r="518" spans="1:9" x14ac:dyDescent="0.15">
      <c r="A518" s="1">
        <v>23</v>
      </c>
      <c r="B518" s="1" t="s">
        <v>121</v>
      </c>
      <c r="C518" s="1">
        <v>9</v>
      </c>
      <c r="D518" s="1" t="s">
        <v>160</v>
      </c>
      <c r="E518" s="6">
        <f>IF(logVir!E518&lt;&gt;0,logVir!E518-logVir!E$1093-0.5*(SKir!E518+SKir!E$1093)*(logKir!E518-logKir!E$1093)-0.5*(SLir!E518+SLir!E$1093)*(logHir!E518-logHir!E$1093)-0.5*(SLir!E518+SLir!E$1093)*(logQir!E518-logQir!E$1093),0)</f>
        <v>-0.15963315629386679</v>
      </c>
      <c r="F518" s="6">
        <f>IF(logVir!F518&lt;&gt;0,logVir!F518-logVir!F$1093-0.5*(SKir!F518+SKir!F$1093)*(logKir!F518-logKir!F$1093)-0.5*(SLir!F518+SLir!F$1093)*(logHir!F518-logHir!F$1093)-0.5*(SLir!F518+SLir!F$1093)*(logQir!F518-logQir!F$1093),0)</f>
        <v>0.24631310292869346</v>
      </c>
      <c r="G518" s="6">
        <f>IF(logVir!G518&lt;&gt;0,logVir!G518-logVir!G$1093-0.5*(SKir!G518+SKir!G$1093)*(logKir!G518-logKir!G$1093)-0.5*(SLir!G518+SLir!G$1093)*(logHir!G518-logHir!G$1093)-0.5*(SLir!G518+SLir!G$1093)*(logQir!G518-logQir!G$1093),0)</f>
        <v>0.15507745504429032</v>
      </c>
      <c r="H518" s="6">
        <f>IF(logVir!H518&lt;&gt;0,logVir!H518-logVir!H$1093-0.5*(SKir!H518+SKir!H$1093)*(logKir!H518-logKir!H$1093)-0.5*(SLir!H518+SLir!H$1093)*(logHir!H518-logHir!H$1093)-0.5*(SLir!H518+SLir!H$1093)*(logQir!H518-logQir!H$1093),0)</f>
        <v>0.16203251785309181</v>
      </c>
      <c r="I518" s="6">
        <f>IF(logVir!I518&lt;&gt;0,logVir!I518-logVir!I$1093-0.5*(SKir!I518+SKir!I$1093)*(logKir!I518-logKir!I$1093)-0.5*(SLir!I518+SLir!I$1093)*(logHir!I518-logHir!I$1093)-0.5*(SLir!I518+SLir!I$1093)*(logQir!I518-logQir!I$1093),0)</f>
        <v>-0.21572493262871231</v>
      </c>
    </row>
    <row r="519" spans="1:9" x14ac:dyDescent="0.15">
      <c r="A519" s="1">
        <v>23</v>
      </c>
      <c r="B519" s="1" t="s">
        <v>121</v>
      </c>
      <c r="C519" s="1">
        <v>10</v>
      </c>
      <c r="D519" s="1" t="s">
        <v>161</v>
      </c>
      <c r="E519" s="6">
        <f>IF(logVir!E519&lt;&gt;0,logVir!E519-logVir!E$1094-0.5*(SKir!E519+SKir!E$1094)*(logKir!E519-logKir!E$1094)-0.5*(SLir!E519+SLir!E$1094)*(logHir!E519-logHir!E$1094)-0.5*(SLir!E519+SLir!E$1094)*(logQir!E519-logQir!E$1094),0)</f>
        <v>0.13751729042631894</v>
      </c>
      <c r="F519" s="6">
        <f>IF(logVir!F519&lt;&gt;0,logVir!F519-logVir!F$1094-0.5*(SKir!F519+SKir!F$1094)*(logKir!F519-logKir!F$1094)-0.5*(SLir!F519+SLir!F$1094)*(logHir!F519-logHir!F$1094)-0.5*(SLir!F519+SLir!F$1094)*(logQir!F519-logQir!F$1094),0)</f>
        <v>-5.2393120596294029E-2</v>
      </c>
      <c r="G519" s="6">
        <f>IF(logVir!G519&lt;&gt;0,logVir!G519-logVir!G$1094-0.5*(SKir!G519+SKir!G$1094)*(logKir!G519-logKir!G$1094)-0.5*(SLir!G519+SLir!G$1094)*(logHir!G519-logHir!G$1094)-0.5*(SLir!G519+SLir!G$1094)*(logQir!G519-logQir!G$1094),0)</f>
        <v>4.3242116069945297E-2</v>
      </c>
      <c r="H519" s="6">
        <f>IF(logVir!H519&lt;&gt;0,logVir!H519-logVir!H$1094-0.5*(SKir!H519+SKir!H$1094)*(logKir!H519-logKir!H$1094)-0.5*(SLir!H519+SLir!H$1094)*(logHir!H519-logHir!H$1094)-0.5*(SLir!H519+SLir!H$1094)*(logQir!H519-logQir!H$1094),0)</f>
        <v>-2.3916737900327636E-2</v>
      </c>
      <c r="I519" s="6">
        <f>IF(logVir!I519&lt;&gt;0,logVir!I519-logVir!I$1094-0.5*(SKir!I519+SKir!I$1094)*(logKir!I519-logKir!I$1094)-0.5*(SLir!I519+SLir!I$1094)*(logHir!I519-logHir!I$1094)-0.5*(SLir!I519+SLir!I$1094)*(logQir!I519-logQir!I$1094),0)</f>
        <v>4.1340650512136881E-2</v>
      </c>
    </row>
    <row r="520" spans="1:9" x14ac:dyDescent="0.15">
      <c r="A520" s="1">
        <v>23</v>
      </c>
      <c r="B520" s="1" t="s">
        <v>121</v>
      </c>
      <c r="C520" s="1">
        <v>11</v>
      </c>
      <c r="D520" s="1" t="s">
        <v>162</v>
      </c>
      <c r="E520" s="6">
        <f>IF(logVir!E520&lt;&gt;0,logVir!E520-logVir!E$1095-0.5*(SKir!E520+SKir!E$1095)*(logKir!E520-logKir!E$1095)-0.5*(SLir!E520+SLir!E$1095)*(logHir!E520-logHir!E$1095)-0.5*(SLir!E520+SLir!E$1095)*(logQir!E520-logQir!E$1095),0)</f>
        <v>0.11140878362476277</v>
      </c>
      <c r="F520" s="6">
        <f>IF(logVir!F520&lt;&gt;0,logVir!F520-logVir!F$1095-0.5*(SKir!F520+SKir!F$1095)*(logKir!F520-logKir!F$1095)-0.5*(SLir!F520+SLir!F$1095)*(logHir!F520-logHir!F$1095)-0.5*(SLir!F520+SLir!F$1095)*(logQir!F520-logQir!F$1095),0)</f>
        <v>8.9631558574019735E-2</v>
      </c>
      <c r="G520" s="6">
        <f>IF(logVir!G520&lt;&gt;0,logVir!G520-logVir!G$1095-0.5*(SKir!G520+SKir!G$1095)*(logKir!G520-logKir!G$1095)-0.5*(SLir!G520+SLir!G$1095)*(logHir!G520-logHir!G$1095)-0.5*(SLir!G520+SLir!G$1095)*(logQir!G520-logQir!G$1095),0)</f>
        <v>0.16186155941902658</v>
      </c>
      <c r="H520" s="6">
        <f>IF(logVir!H520&lt;&gt;0,logVir!H520-logVir!H$1095-0.5*(SKir!H520+SKir!H$1095)*(logKir!H520-logKir!H$1095)-0.5*(SLir!H520+SLir!H$1095)*(logHir!H520-logHir!H$1095)-0.5*(SLir!H520+SLir!H$1095)*(logQir!H520-logQir!H$1095),0)</f>
        <v>-7.5813059683366046E-2</v>
      </c>
      <c r="I520" s="6">
        <f>IF(logVir!I520&lt;&gt;0,logVir!I520-logVir!I$1095-0.5*(SKir!I520+SKir!I$1095)*(logKir!I520-logKir!I$1095)-0.5*(SLir!I520+SLir!I$1095)*(logHir!I520-logHir!I$1095)-0.5*(SLir!I520+SLir!I$1095)*(logQir!I520-logQir!I$1095),0)</f>
        <v>-4.1131548962767585E-4</v>
      </c>
    </row>
    <row r="521" spans="1:9" x14ac:dyDescent="0.15">
      <c r="A521" s="1">
        <v>23</v>
      </c>
      <c r="B521" s="1" t="s">
        <v>121</v>
      </c>
      <c r="C521" s="1">
        <v>12</v>
      </c>
      <c r="D521" s="1" t="s">
        <v>163</v>
      </c>
      <c r="E521" s="6">
        <f>IF(logVir!E521&lt;&gt;0,logVir!E521-logVir!E$1096-0.5*(SKir!E521+SKir!E$1096)*(logKir!E521-logKir!E$1096)-0.5*(SLir!E521+SLir!E$1096)*(logHir!E521-logHir!E$1096)-0.5*(SLir!E521+SLir!E$1096)*(logQir!E521-logQir!E$1096),0)</f>
        <v>0.17391989178417772</v>
      </c>
      <c r="F521" s="6">
        <f>IF(logVir!F521&lt;&gt;0,logVir!F521-logVir!F$1096-0.5*(SKir!F521+SKir!F$1096)*(logKir!F521-logKir!F$1096)-0.5*(SLir!F521+SLir!F$1096)*(logHir!F521-logHir!F$1096)-0.5*(SLir!F521+SLir!F$1096)*(logQir!F521-logQir!F$1096),0)</f>
        <v>0.18960153523041706</v>
      </c>
      <c r="G521" s="6">
        <f>IF(logVir!G521&lt;&gt;0,logVir!G521-logVir!G$1096-0.5*(SKir!G521+SKir!G$1096)*(logKir!G521-logKir!G$1096)-0.5*(SLir!G521+SLir!G$1096)*(logHir!G521-logHir!G$1096)-0.5*(SLir!G521+SLir!G$1096)*(logQir!G521-logQir!G$1096),0)</f>
        <v>0.13483222806070552</v>
      </c>
      <c r="H521" s="6">
        <f>IF(logVir!H521&lt;&gt;0,logVir!H521-logVir!H$1096-0.5*(SKir!H521+SKir!H$1096)*(logKir!H521-logKir!H$1096)-0.5*(SLir!H521+SLir!H$1096)*(logHir!H521-logHir!H$1096)-0.5*(SLir!H521+SLir!H$1096)*(logQir!H521-logQir!H$1096),0)</f>
        <v>8.5430562827053469E-2</v>
      </c>
      <c r="I521" s="6">
        <f>IF(logVir!I521&lt;&gt;0,logVir!I521-logVir!I$1096-0.5*(SKir!I521+SKir!I$1096)*(logKir!I521-logKir!I$1096)-0.5*(SLir!I521+SLir!I$1096)*(logHir!I521-logHir!I$1096)-0.5*(SLir!I521+SLir!I$1096)*(logQir!I521-logQir!I$1096),0)</f>
        <v>0.28367332571376402</v>
      </c>
    </row>
    <row r="522" spans="1:9" x14ac:dyDescent="0.15">
      <c r="A522" s="1">
        <v>23</v>
      </c>
      <c r="B522" s="1" t="s">
        <v>121</v>
      </c>
      <c r="C522" s="1">
        <v>13</v>
      </c>
      <c r="D522" s="1" t="s">
        <v>164</v>
      </c>
      <c r="E522" s="6">
        <f>IF(logVir!E522&lt;&gt;0,logVir!E522-logVir!E$1097-0.5*(SKir!E522+SKir!E$1097)*(logKir!E522-logKir!E$1097)-0.5*(SLir!E522+SLir!E$1097)*(logHir!E522-logHir!E$1097)-0.5*(SLir!E522+SLir!E$1097)*(logQir!E522-logQir!E$1097),0)</f>
        <v>0.41210241968692529</v>
      </c>
      <c r="F522" s="6">
        <f>IF(logVir!F522&lt;&gt;0,logVir!F522-logVir!F$1097-0.5*(SKir!F522+SKir!F$1097)*(logKir!F522-logKir!F$1097)-0.5*(SLir!F522+SLir!F$1097)*(logHir!F522-logHir!F$1097)-0.5*(SLir!F522+SLir!F$1097)*(logQir!F522-logQir!F$1097),0)</f>
        <v>0.21903353673222334</v>
      </c>
      <c r="G522" s="6">
        <f>IF(logVir!G522&lt;&gt;0,logVir!G522-logVir!G$1097-0.5*(SKir!G522+SKir!G$1097)*(logKir!G522-logKir!G$1097)-0.5*(SLir!G522+SLir!G$1097)*(logHir!G522-logHir!G$1097)-0.5*(SLir!G522+SLir!G$1097)*(logQir!G522-logQir!G$1097),0)</f>
        <v>0.47428323057601252</v>
      </c>
      <c r="H522" s="6">
        <f>IF(logVir!H522&lt;&gt;0,logVir!H522-logVir!H$1097-0.5*(SKir!H522+SKir!H$1097)*(logKir!H522-logKir!H$1097)-0.5*(SLir!H522+SLir!H$1097)*(logHir!H522-logHir!H$1097)-0.5*(SLir!H522+SLir!H$1097)*(logQir!H522-logQir!H$1097),0)</f>
        <v>0.37315256639224648</v>
      </c>
      <c r="I522" s="6">
        <f>IF(logVir!I522&lt;&gt;0,logVir!I522-logVir!I$1097-0.5*(SKir!I522+SKir!I$1097)*(logKir!I522-logKir!I$1097)-0.5*(SLir!I522+SLir!I$1097)*(logHir!I522-logHir!I$1097)-0.5*(SLir!I522+SLir!I$1097)*(logQir!I522-logQir!I$1097),0)</f>
        <v>0.22106883638921937</v>
      </c>
    </row>
    <row r="523" spans="1:9" x14ac:dyDescent="0.15">
      <c r="A523" s="1">
        <v>23</v>
      </c>
      <c r="B523" s="1" t="s">
        <v>121</v>
      </c>
      <c r="C523" s="1">
        <v>14</v>
      </c>
      <c r="D523" s="1" t="s">
        <v>165</v>
      </c>
      <c r="E523" s="6">
        <f>IF(logVir!E523&lt;&gt;0,logVir!E523-logVir!E$1098-0.5*(SKir!E523+SKir!E$1098)*(logKir!E523-logKir!E$1098)-0.5*(SLir!E523+SLir!E$1098)*(logHir!E523-logHir!E$1098)-0.5*(SLir!E523+SLir!E$1098)*(logQir!E523-logQir!E$1098),0)</f>
        <v>0.29851515796160533</v>
      </c>
      <c r="F523" s="6">
        <f>IF(logVir!F523&lt;&gt;0,logVir!F523-logVir!F$1098-0.5*(SKir!F523+SKir!F$1098)*(logKir!F523-logKir!F$1098)-0.5*(SLir!F523+SLir!F$1098)*(logHir!F523-logHir!F$1098)-0.5*(SLir!F523+SLir!F$1098)*(logQir!F523-logQir!F$1098),0)</f>
        <v>0.31050574611768522</v>
      </c>
      <c r="G523" s="6">
        <f>IF(logVir!G523&lt;&gt;0,logVir!G523-logVir!G$1098-0.5*(SKir!G523+SKir!G$1098)*(logKir!G523-logKir!G$1098)-0.5*(SLir!G523+SLir!G$1098)*(logHir!G523-logHir!G$1098)-0.5*(SLir!G523+SLir!G$1098)*(logQir!G523-logQir!G$1098),0)</f>
        <v>0.31410010187803389</v>
      </c>
      <c r="H523" s="6">
        <f>IF(logVir!H523&lt;&gt;0,logVir!H523-logVir!H$1098-0.5*(SKir!H523+SKir!H$1098)*(logKir!H523-logKir!H$1098)-0.5*(SLir!H523+SLir!H$1098)*(logHir!H523-logHir!H$1098)-0.5*(SLir!H523+SLir!H$1098)*(logQir!H523-logQir!H$1098),0)</f>
        <v>0.2716667511780399</v>
      </c>
      <c r="I523" s="6">
        <f>IF(logVir!I523&lt;&gt;0,logVir!I523-logVir!I$1098-0.5*(SKir!I523+SKir!I$1098)*(logKir!I523-logKir!I$1098)-0.5*(SLir!I523+SLir!I$1098)*(logHir!I523-logHir!I$1098)-0.5*(SLir!I523+SLir!I$1098)*(logQir!I523-logQir!I$1098),0)</f>
        <v>-0.30448560941472191</v>
      </c>
    </row>
    <row r="524" spans="1:9" x14ac:dyDescent="0.15">
      <c r="A524" s="1">
        <v>23</v>
      </c>
      <c r="B524" s="1" t="s">
        <v>121</v>
      </c>
      <c r="C524" s="1">
        <v>15</v>
      </c>
      <c r="D524" s="1" t="s">
        <v>166</v>
      </c>
      <c r="E524" s="6">
        <f>IF(logVir!E524&lt;&gt;0,logVir!E524-logVir!E$1099-0.5*(SKir!E524+SKir!E$1099)*(logKir!E524-logKir!E$1099)-0.5*(SLir!E524+SLir!E$1099)*(logHir!E524-logHir!E$1099)-0.5*(SLir!E524+SLir!E$1099)*(logQir!E524-logQir!E$1099),0)</f>
        <v>0.20194078459876083</v>
      </c>
      <c r="F524" s="6">
        <f>IF(logVir!F524&lt;&gt;0,logVir!F524-logVir!F$1099-0.5*(SKir!F524+SKir!F$1099)*(logKir!F524-logKir!F$1099)-0.5*(SLir!F524+SLir!F$1099)*(logHir!F524-logHir!F$1099)-0.5*(SLir!F524+SLir!F$1099)*(logQir!F524-logQir!F$1099),0)</f>
        <v>0.22918383280300317</v>
      </c>
      <c r="G524" s="6">
        <f>IF(logVir!G524&lt;&gt;0,logVir!G524-logVir!G$1099-0.5*(SKir!G524+SKir!G$1099)*(logKir!G524-logKir!G$1099)-0.5*(SLir!G524+SLir!G$1099)*(logHir!G524-logHir!G$1099)-0.5*(SLir!G524+SLir!G$1099)*(logQir!G524-logQir!G$1099),0)</f>
        <v>0.21915203165149422</v>
      </c>
      <c r="H524" s="6">
        <f>IF(logVir!H524&lt;&gt;0,logVir!H524-logVir!H$1099-0.5*(SKir!H524+SKir!H$1099)*(logKir!H524-logKir!H$1099)-0.5*(SLir!H524+SLir!H$1099)*(logHir!H524-logHir!H$1099)-0.5*(SLir!H524+SLir!H$1099)*(logQir!H524-logQir!H$1099),0)</f>
        <v>0.14607053970296929</v>
      </c>
      <c r="I524" s="6">
        <f>IF(logVir!I524&lt;&gt;0,logVir!I524-logVir!I$1099-0.5*(SKir!I524+SKir!I$1099)*(logKir!I524-logKir!I$1099)-0.5*(SLir!I524+SLir!I$1099)*(logHir!I524-logHir!I$1099)-0.5*(SLir!I524+SLir!I$1099)*(logQir!I524-logQir!I$1099),0)</f>
        <v>8.658399558595492E-2</v>
      </c>
    </row>
    <row r="525" spans="1:9" x14ac:dyDescent="0.15">
      <c r="A525" s="1">
        <v>23</v>
      </c>
      <c r="B525" s="1" t="s">
        <v>71</v>
      </c>
      <c r="C525" s="1">
        <v>16</v>
      </c>
      <c r="D525" s="1" t="s">
        <v>149</v>
      </c>
      <c r="E525" s="6">
        <f>IF(logVir!E525&lt;&gt;0,logVir!E525-logVir!E$1100-0.5*(SKir!E525+SKir!E$1100)*(logKir!E525-logKir!E$1100)-0.5*(SLir!E525+SLir!E$1100)*(logHir!E525-logHir!E$1100)-0.5*(SLir!E525+SLir!E$1100)*(logQir!E525-logQir!E$1100),0)</f>
        <v>8.2377557656075268E-2</v>
      </c>
      <c r="F525" s="6">
        <f>IF(logVir!F525&lt;&gt;0,logVir!F525-logVir!F$1100-0.5*(SKir!F525+SKir!F$1100)*(logKir!F525-logKir!F$1100)-0.5*(SLir!F525+SLir!F$1100)*(logHir!F525-logHir!F$1100)-0.5*(SLir!F525+SLir!F$1100)*(logQir!F525-logQir!F$1100),0)</f>
        <v>-2.7849445422237523E-2</v>
      </c>
      <c r="G525" s="6">
        <f>IF(logVir!G525&lt;&gt;0,logVir!G525-logVir!G$1100-0.5*(SKir!G525+SKir!G$1100)*(logKir!G525-logKir!G$1100)-0.5*(SLir!G525+SLir!G$1100)*(logHir!G525-logHir!G$1100)-0.5*(SLir!G525+SLir!G$1100)*(logQir!G525-logQir!G$1100),0)</f>
        <v>3.4126308230043895E-2</v>
      </c>
      <c r="H525" s="6">
        <f>IF(logVir!H525&lt;&gt;0,logVir!H525-logVir!H$1100-0.5*(SKir!H525+SKir!H$1100)*(logKir!H525-logKir!H$1100)-0.5*(SLir!H525+SLir!H$1100)*(logHir!H525-logHir!H$1100)-0.5*(SLir!H525+SLir!H$1100)*(logQir!H525-logQir!H$1100),0)</f>
        <v>-3.2918821407839742E-2</v>
      </c>
      <c r="I525" s="6">
        <f>IF(logVir!I525&lt;&gt;0,logVir!I525-logVir!I$1100-0.5*(SKir!I525+SKir!I$1100)*(logKir!I525-logKir!I$1100)-0.5*(SLir!I525+SLir!I$1100)*(logHir!I525-logHir!I$1100)-0.5*(SLir!I525+SLir!I$1100)*(logQir!I525-logQir!I$1100),0)</f>
        <v>0.22129013765708694</v>
      </c>
    </row>
    <row r="526" spans="1:9" x14ac:dyDescent="0.15">
      <c r="A526" s="1">
        <v>23</v>
      </c>
      <c r="B526" s="1" t="s">
        <v>71</v>
      </c>
      <c r="C526" s="1">
        <v>17</v>
      </c>
      <c r="D526" s="1" t="s">
        <v>150</v>
      </c>
      <c r="E526" s="6">
        <f>IF(logVir!E526&lt;&gt;0,logVir!E526-logVir!E$1101-0.5*(SKir!E526+SKir!E$1101)*(logKir!E526-logKir!E$1101)-0.5*(SLir!E526+SLir!E$1101)*(logHir!E526-logHir!E$1101)-0.5*(SLir!E526+SLir!E$1101)*(logQir!E526-logQir!E$1101),0)</f>
        <v>0.3255995441797418</v>
      </c>
      <c r="F526" s="6">
        <f>IF(logVir!F526&lt;&gt;0,logVir!F526-logVir!F$1101-0.5*(SKir!F526+SKir!F$1101)*(logKir!F526-logKir!F$1101)-0.5*(SLir!F526+SLir!F$1101)*(logHir!F526-logHir!F$1101)-0.5*(SLir!F526+SLir!F$1101)*(logQir!F526-logQir!F$1101),0)</f>
        <v>-3.3880966400920309E-2</v>
      </c>
      <c r="G526" s="6">
        <f>IF(logVir!G526&lt;&gt;0,logVir!G526-logVir!G$1101-0.5*(SKir!G526+SKir!G$1101)*(logKir!G526-logKir!G$1101)-0.5*(SLir!G526+SLir!G$1101)*(logHir!G526-logHir!G$1101)-0.5*(SLir!G526+SLir!G$1101)*(logQir!G526-logQir!G$1101),0)</f>
        <v>-9.7983807563034417E-2</v>
      </c>
      <c r="H526" s="6">
        <f>IF(logVir!H526&lt;&gt;0,logVir!H526-logVir!H$1101-0.5*(SKir!H526+SKir!H$1101)*(logKir!H526-logKir!H$1101)-0.5*(SLir!H526+SLir!H$1101)*(logHir!H526-logHir!H$1101)-0.5*(SLir!H526+SLir!H$1101)*(logQir!H526-logQir!H$1101),0)</f>
        <v>-0.1977558095297442</v>
      </c>
      <c r="I526" s="6">
        <f>IF(logVir!I526&lt;&gt;0,logVir!I526-logVir!I$1101-0.5*(SKir!I526+SKir!I$1101)*(logKir!I526-logKir!I$1101)-0.5*(SLir!I526+SLir!I$1101)*(logHir!I526-logHir!I$1101)-0.5*(SLir!I526+SLir!I$1101)*(logQir!I526-logQir!I$1101),0)</f>
        <v>-0.18441553645314868</v>
      </c>
    </row>
    <row r="527" spans="1:9" x14ac:dyDescent="0.15">
      <c r="A527" s="1">
        <v>23</v>
      </c>
      <c r="B527" s="1" t="s">
        <v>71</v>
      </c>
      <c r="C527" s="1">
        <v>18</v>
      </c>
      <c r="D527" s="1" t="s">
        <v>151</v>
      </c>
      <c r="E527" s="6">
        <f>IF(logVir!E527&lt;&gt;0,logVir!E527-logVir!E$1102-0.5*(SKir!E527+SKir!E$1102)*(logKir!E527-logKir!E$1102)-0.5*(SLir!E527+SLir!E$1102)*(logHir!E527-logHir!E$1102)-0.5*(SLir!E527+SLir!E$1102)*(logQir!E527-logQir!E$1102),0)</f>
        <v>0.25646975782163084</v>
      </c>
      <c r="F527" s="6">
        <f>IF(logVir!F527&lt;&gt;0,logVir!F527-logVir!F$1102-0.5*(SKir!F527+SKir!F$1102)*(logKir!F527-logKir!F$1102)-0.5*(SLir!F527+SLir!F$1102)*(logHir!F527-logHir!F$1102)-0.5*(SLir!F527+SLir!F$1102)*(logQir!F527-logQir!F$1102),0)</f>
        <v>0.20849001589600599</v>
      </c>
      <c r="G527" s="6">
        <f>IF(logVir!G527&lt;&gt;0,logVir!G527-logVir!G$1102-0.5*(SKir!G527+SKir!G$1102)*(logKir!G527-logKir!G$1102)-0.5*(SLir!G527+SLir!G$1102)*(logHir!G527-logHir!G$1102)-0.5*(SLir!G527+SLir!G$1102)*(logQir!G527-logQir!G$1102),0)</f>
        <v>0.20028044414783255</v>
      </c>
      <c r="H527" s="6">
        <f>IF(logVir!H527&lt;&gt;0,logVir!H527-logVir!H$1102-0.5*(SKir!H527+SKir!H$1102)*(logKir!H527-logKir!H$1102)-0.5*(SLir!H527+SLir!H$1102)*(logHir!H527-logHir!H$1102)-0.5*(SLir!H527+SLir!H$1102)*(logQir!H527-logQir!H$1102),0)</f>
        <v>0.3377338081559435</v>
      </c>
      <c r="I527" s="6">
        <f>IF(logVir!I527&lt;&gt;0,logVir!I527-logVir!I$1102-0.5*(SKir!I527+SKir!I$1102)*(logKir!I527-logKir!I$1102)-0.5*(SLir!I527+SLir!I$1102)*(logHir!I527-logHir!I$1102)-0.5*(SLir!I527+SLir!I$1102)*(logQir!I527-logQir!I$1102),0)</f>
        <v>0.49175430453160279</v>
      </c>
    </row>
    <row r="528" spans="1:9" x14ac:dyDescent="0.15">
      <c r="A528" s="1">
        <v>23</v>
      </c>
      <c r="B528" s="1" t="s">
        <v>71</v>
      </c>
      <c r="C528" s="1">
        <v>19</v>
      </c>
      <c r="D528" s="1" t="s">
        <v>152</v>
      </c>
      <c r="E528" s="6">
        <f>IF(logVir!E528&lt;&gt;0,logVir!E528-logVir!E$1103-0.5*(SKir!E528+SKir!E$1103)*(logKir!E528-logKir!E$1103)-0.5*(SLir!E528+SLir!E$1103)*(logHir!E528-logHir!E$1103)-0.5*(SLir!E528+SLir!E$1103)*(logQir!E528-logQir!E$1103),0)</f>
        <v>-9.2916793991652258E-2</v>
      </c>
      <c r="F528" s="6">
        <f>IF(logVir!F528&lt;&gt;0,logVir!F528-logVir!F$1103-0.5*(SKir!F528+SKir!F$1103)*(logKir!F528-logKir!F$1103)-0.5*(SLir!F528+SLir!F$1103)*(logHir!F528-logHir!F$1103)-0.5*(SLir!F528+SLir!F$1103)*(logQir!F528-logQir!F$1103),0)</f>
        <v>-5.5537930618760264E-2</v>
      </c>
      <c r="G528" s="6">
        <f>IF(logVir!G528&lt;&gt;0,logVir!G528-logVir!G$1103-0.5*(SKir!G528+SKir!G$1103)*(logKir!G528-logKir!G$1103)-0.5*(SLir!G528+SLir!G$1103)*(logHir!G528-logHir!G$1103)-0.5*(SLir!G528+SLir!G$1103)*(logQir!G528-logQir!G$1103),0)</f>
        <v>5.4759566623763835E-2</v>
      </c>
      <c r="H528" s="6">
        <f>IF(logVir!H528&lt;&gt;0,logVir!H528-logVir!H$1103-0.5*(SKir!H528+SKir!H$1103)*(logKir!H528-logKir!H$1103)-0.5*(SLir!H528+SLir!H$1103)*(logHir!H528-logHir!H$1103)-0.5*(SLir!H528+SLir!H$1103)*(logQir!H528-logQir!H$1103),0)</f>
        <v>9.2116300371461401E-2</v>
      </c>
      <c r="I528" s="6">
        <f>IF(logVir!I528&lt;&gt;0,logVir!I528-logVir!I$1103-0.5*(SKir!I528+SKir!I$1103)*(logKir!I528-logKir!I$1103)-0.5*(SLir!I528+SLir!I$1103)*(logHir!I528-logHir!I$1103)-0.5*(SLir!I528+SLir!I$1103)*(logQir!I528-logQir!I$1103),0)</f>
        <v>0.10359287812345758</v>
      </c>
    </row>
    <row r="529" spans="1:9" x14ac:dyDescent="0.15">
      <c r="A529" s="1">
        <v>23</v>
      </c>
      <c r="B529" s="1" t="s">
        <v>71</v>
      </c>
      <c r="C529" s="1">
        <v>20</v>
      </c>
      <c r="D529" s="1" t="s">
        <v>153</v>
      </c>
      <c r="E529" s="6">
        <f>IF(logVir!E529&lt;&gt;0,logVir!E529-logVir!E$1104-0.5*(SKir!E529+SKir!E$1104)*(logKir!E529-logKir!E$1104)-0.5*(SLir!E529+SLir!E$1104)*(logHir!E529-logHir!E$1104)-0.5*(SLir!E529+SLir!E$1104)*(logQir!E529-logQir!E$1104),0)</f>
        <v>-0.68209957219577944</v>
      </c>
      <c r="F529" s="6">
        <f>IF(logVir!F529&lt;&gt;0,logVir!F529-logVir!F$1104-0.5*(SKir!F529+SKir!F$1104)*(logKir!F529-logKir!F$1104)-0.5*(SLir!F529+SLir!F$1104)*(logHir!F529-logHir!F$1104)-0.5*(SLir!F529+SLir!F$1104)*(logQir!F529-logQir!F$1104),0)</f>
        <v>-0.12632278376103667</v>
      </c>
      <c r="G529" s="6">
        <f>IF(logVir!G529&lt;&gt;0,logVir!G529-logVir!G$1104-0.5*(SKir!G529+SKir!G$1104)*(logKir!G529-logKir!G$1104)-0.5*(SLir!G529+SLir!G$1104)*(logHir!G529-logHir!G$1104)-0.5*(SLir!G529+SLir!G$1104)*(logQir!G529-logQir!G$1104),0)</f>
        <v>-8.6018479907669254E-2</v>
      </c>
      <c r="H529" s="6">
        <f>IF(logVir!H529&lt;&gt;0,logVir!H529-logVir!H$1104-0.5*(SKir!H529+SKir!H$1104)*(logKir!H529-logKir!H$1104)-0.5*(SLir!H529+SLir!H$1104)*(logHir!H529-logHir!H$1104)-0.5*(SLir!H529+SLir!H$1104)*(logQir!H529-logQir!H$1104),0)</f>
        <v>5.6799038270438543E-2</v>
      </c>
      <c r="I529" s="6">
        <f>IF(logVir!I529&lt;&gt;0,logVir!I529-logVir!I$1104-0.5*(SKir!I529+SKir!I$1104)*(logKir!I529-logKir!I$1104)-0.5*(SLir!I529+SLir!I$1104)*(logHir!I529-logHir!I$1104)-0.5*(SLir!I529+SLir!I$1104)*(logQir!I529-logQir!I$1104),0)</f>
        <v>8.5971427685272217E-2</v>
      </c>
    </row>
    <row r="530" spans="1:9" x14ac:dyDescent="0.15">
      <c r="A530" s="1">
        <v>23</v>
      </c>
      <c r="B530" s="1" t="s">
        <v>71</v>
      </c>
      <c r="C530" s="1">
        <v>21</v>
      </c>
      <c r="D530" s="1" t="s">
        <v>154</v>
      </c>
      <c r="E530" s="6">
        <f>IF(logVir!E530&lt;&gt;0,logVir!E530-logVir!E$1105-0.5*(SKir!E530+SKir!E$1105)*(logKir!E530-logKir!E$1105)-0.5*(SLir!E530+SLir!E$1105)*(logHir!E530-logHir!E$1105)-0.5*(SLir!E530+SLir!E$1105)*(logQir!E530-logQir!E$1105),0)</f>
        <v>0.12722281196742632</v>
      </c>
      <c r="F530" s="6">
        <f>IF(logVir!F530&lt;&gt;0,logVir!F530-logVir!F$1105-0.5*(SKir!F530+SKir!F$1105)*(logKir!F530-logKir!F$1105)-0.5*(SLir!F530+SLir!F$1105)*(logHir!F530-logHir!F$1105)-0.5*(SLir!F530+SLir!F$1105)*(logQir!F530-logQir!F$1105),0)</f>
        <v>5.5528952951788391E-2</v>
      </c>
      <c r="G530" s="6">
        <f>IF(logVir!G530&lt;&gt;0,logVir!G530-logVir!G$1105-0.5*(SKir!G530+SKir!G$1105)*(logKir!G530-logKir!G$1105)-0.5*(SLir!G530+SLir!G$1105)*(logHir!G530-logHir!G$1105)-0.5*(SLir!G530+SLir!G$1105)*(logQir!G530-logQir!G$1105),0)</f>
        <v>1.8269557932253634E-2</v>
      </c>
      <c r="H530" s="6">
        <f>IF(logVir!H530&lt;&gt;0,logVir!H530-logVir!H$1105-0.5*(SKir!H530+SKir!H$1105)*(logKir!H530-logKir!H$1105)-0.5*(SLir!H530+SLir!H$1105)*(logHir!H530-logHir!H$1105)-0.5*(SLir!H530+SLir!H$1105)*(logQir!H530-logQir!H$1105),0)</f>
        <v>-5.741341603840755E-2</v>
      </c>
      <c r="I530" s="6">
        <f>IF(logVir!I530&lt;&gt;0,logVir!I530-logVir!I$1105-0.5*(SKir!I530+SKir!I$1105)*(logKir!I530-logKir!I$1105)-0.5*(SLir!I530+SLir!I$1105)*(logHir!I530-logHir!I$1105)-0.5*(SLir!I530+SLir!I$1105)*(logQir!I530-logQir!I$1105),0)</f>
        <v>-6.3264355602543537E-2</v>
      </c>
    </row>
    <row r="531" spans="1:9" x14ac:dyDescent="0.15">
      <c r="A531" s="1">
        <v>23</v>
      </c>
      <c r="B531" s="1" t="s">
        <v>22</v>
      </c>
      <c r="C531" s="1">
        <v>22</v>
      </c>
      <c r="D531" s="1" t="s">
        <v>146</v>
      </c>
      <c r="E531" s="6">
        <f>IF(logVir!E531&lt;&gt;0,logVir!E531-logVir!E$1106-0.5*(SKir!E531+SKir!E$1106)*(logKir!E531-logKir!E$1106)-0.5*(SLir!E531+SLir!E$1106)*(logHir!E531-logHir!E$1106)-0.5*(SLir!E531+SLir!E$1106)*(logQir!E531-logQir!E$1106),0)</f>
        <v>-3.7071261833089481E-2</v>
      </c>
      <c r="F531" s="6">
        <f>IF(logVir!F531&lt;&gt;0,logVir!F531-logVir!F$1106-0.5*(SKir!F531+SKir!F$1106)*(logKir!F531-logKir!F$1106)-0.5*(SLir!F531+SLir!F$1106)*(logHir!F531-logHir!F$1106)-0.5*(SLir!F531+SLir!F$1106)*(logQir!F531-logQir!F$1106),0)</f>
        <v>-1.3271191461250675E-2</v>
      </c>
      <c r="G531" s="6">
        <f>IF(logVir!G531&lt;&gt;0,logVir!G531-logVir!G$1106-0.5*(SKir!G531+SKir!G$1106)*(logKir!G531-logKir!G$1106)-0.5*(SLir!G531+SLir!G$1106)*(logHir!G531-logHir!G$1106)-0.5*(SLir!G531+SLir!G$1106)*(logQir!G531-logQir!G$1106),0)</f>
        <v>6.3722884409434175E-2</v>
      </c>
      <c r="H531" s="6">
        <f>IF(logVir!H531&lt;&gt;0,logVir!H531-logVir!H$1106-0.5*(SKir!H531+SKir!H$1106)*(logKir!H531-logKir!H$1106)-0.5*(SLir!H531+SLir!H$1106)*(logHir!H531-logHir!H$1106)-0.5*(SLir!H531+SLir!H$1106)*(logQir!H531-logQir!H$1106),0)</f>
        <v>0.11071580750736792</v>
      </c>
      <c r="I531" s="6">
        <f>IF(logVir!I531&lt;&gt;0,logVir!I531-logVir!I$1106-0.5*(SKir!I531+SKir!I$1106)*(logKir!I531-logKir!I$1106)-0.5*(SLir!I531+SLir!I$1106)*(logHir!I531-logHir!I$1106)-0.5*(SLir!I531+SLir!I$1106)*(logQir!I531-logQir!I$1106),0)</f>
        <v>5.2284024792761979E-2</v>
      </c>
    </row>
    <row r="532" spans="1:9" x14ac:dyDescent="0.15">
      <c r="A532" s="1">
        <v>23</v>
      </c>
      <c r="B532" s="1" t="s">
        <v>22</v>
      </c>
      <c r="C532" s="1">
        <v>23</v>
      </c>
      <c r="D532" s="1" t="s">
        <v>167</v>
      </c>
      <c r="E532" s="6">
        <f>IF(logVir!E532&lt;&gt;0,logVir!E532-logVir!E$1107-0.5*(SKir!E532+SKir!E$1107)*(logKir!E532-logKir!E$1107)-0.5*(SLir!E532+SLir!E$1107)*(logHir!E532-logHir!E$1107)-0.5*(SLir!E532+SLir!E$1107)*(logQir!E532-logQir!E$1107),0)</f>
        <v>-8.0831703959835605E-2</v>
      </c>
      <c r="F532" s="6">
        <f>IF(logVir!F532&lt;&gt;0,logVir!F532-logVir!F$1107-0.5*(SKir!F532+SKir!F$1107)*(logKir!F532-logKir!F$1107)-0.5*(SLir!F532+SLir!F$1107)*(logHir!F532-logHir!F$1107)-0.5*(SLir!F532+SLir!F$1107)*(logQir!F532-logQir!F$1107),0)</f>
        <v>3.7192591460878943E-3</v>
      </c>
      <c r="G532" s="6">
        <f>IF(logVir!G532&lt;&gt;0,logVir!G532-logVir!G$1107-0.5*(SKir!G532+SKir!G$1107)*(logKir!G532-logKir!G$1107)-0.5*(SLir!G532+SLir!G$1107)*(logHir!G532-logHir!G$1107)-0.5*(SLir!G532+SLir!G$1107)*(logQir!G532-logQir!G$1107),0)</f>
        <v>3.7932608859320836E-2</v>
      </c>
      <c r="H532" s="6">
        <f>IF(logVir!H532&lt;&gt;0,logVir!H532-logVir!H$1107-0.5*(SKir!H532+SKir!H$1107)*(logKir!H532-logKir!H$1107)-0.5*(SLir!H532+SLir!H$1107)*(logHir!H532-logHir!H$1107)-0.5*(SLir!H532+SLir!H$1107)*(logQir!H532-logQir!H$1107),0)</f>
        <v>4.3871349970254783E-2</v>
      </c>
      <c r="I532" s="6">
        <f>IF(logVir!I532&lt;&gt;0,logVir!I532-logVir!I$1107-0.5*(SKir!I532+SKir!I$1107)*(logKir!I532-logKir!I$1107)-0.5*(SLir!I532+SLir!I$1107)*(logHir!I532-logHir!I$1107)-0.5*(SLir!I532+SLir!I$1107)*(logQir!I532-logQir!I$1107),0)</f>
        <v>1.5673286916770886E-2</v>
      </c>
    </row>
    <row r="533" spans="1:9" x14ac:dyDescent="0.15">
      <c r="A533" s="1">
        <v>24</v>
      </c>
      <c r="B533" s="1" t="s">
        <v>72</v>
      </c>
      <c r="C533" s="1">
        <v>1</v>
      </c>
      <c r="D533" s="1" t="s">
        <v>147</v>
      </c>
      <c r="E533" s="6">
        <f>IF(logVir!E533&lt;&gt;0,logVir!E533-logVir!E$1085-0.5*(SKir!E533+SKir!E$1085)*(logKir!E533-logKir!E$1085)-0.5*(SLir!E533+SLir!E$1085)*(logHir!E533-logHir!E$1085)-0.5*(SLir!E533+SLir!E$1085)*(logQir!E533-logQir!E$1085),0)</f>
        <v>0.22218966547537791</v>
      </c>
      <c r="F533" s="6">
        <f>IF(logVir!F533&lt;&gt;0,logVir!F533-logVir!F$1085-0.5*(SKir!F533+SKir!F$1085)*(logKir!F533-logKir!F$1085)-0.5*(SLir!F533+SLir!F$1085)*(logHir!F533-logHir!F$1085)-0.5*(SLir!F533+SLir!F$1085)*(logQir!F533-logQir!F$1085),0)</f>
        <v>0.21528147480778845</v>
      </c>
      <c r="G533" s="6">
        <f>IF(logVir!G533&lt;&gt;0,logVir!G533-logVir!G$1085-0.5*(SKir!G533+SKir!G$1085)*(logKir!G533-logKir!G$1085)-0.5*(SLir!G533+SLir!G$1085)*(logHir!G533-logHir!G$1085)-0.5*(SLir!G533+SLir!G$1085)*(logQir!G533-logQir!G$1085),0)</f>
        <v>0.17324961314278209</v>
      </c>
      <c r="H533" s="6">
        <f>IF(logVir!H533&lt;&gt;0,logVir!H533-logVir!H$1085-0.5*(SKir!H533+SKir!H$1085)*(logKir!H533-logKir!H$1085)-0.5*(SLir!H533+SLir!H$1085)*(logHir!H533-logHir!H$1085)-0.5*(SLir!H533+SLir!H$1085)*(logQir!H533-logQir!H$1085),0)</f>
        <v>0.18744186600268445</v>
      </c>
      <c r="I533" s="6">
        <f>IF(logVir!I533&lt;&gt;0,logVir!I533-logVir!I$1085-0.5*(SKir!I533+SKir!I$1085)*(logKir!I533-logKir!I$1085)-0.5*(SLir!I533+SLir!I$1085)*(logHir!I533-logHir!I$1085)-0.5*(SLir!I533+SLir!I$1085)*(logQir!I533-logQir!I$1085),0)</f>
        <v>-1.0573932873125313E-2</v>
      </c>
    </row>
    <row r="534" spans="1:9" x14ac:dyDescent="0.15">
      <c r="A534" s="1">
        <v>24</v>
      </c>
      <c r="B534" s="1" t="s">
        <v>72</v>
      </c>
      <c r="C534" s="1">
        <v>2</v>
      </c>
      <c r="D534" s="1" t="s">
        <v>148</v>
      </c>
      <c r="E534" s="6">
        <f>IF(logVir!E534&lt;&gt;0,logVir!E534-logVir!E$1086-0.5*(SKir!E534+SKir!E$1086)*(logKir!E534-logKir!E$1086)-0.5*(SLir!E534+SLir!E$1086)*(logHir!E534-logHir!E$1086)-0.5*(SLir!E534+SLir!E$1086)*(logQir!E534-logQir!E$1086),0)</f>
        <v>-0.10687936022704685</v>
      </c>
      <c r="F534" s="6">
        <f>IF(logVir!F534&lt;&gt;0,logVir!F534-logVir!F$1086-0.5*(SKir!F534+SKir!F$1086)*(logKir!F534-logKir!F$1086)-0.5*(SLir!F534+SLir!F$1086)*(logHir!F534-logHir!F$1086)-0.5*(SLir!F534+SLir!F$1086)*(logQir!F534-logQir!F$1086),0)</f>
        <v>0.28954192723677058</v>
      </c>
      <c r="G534" s="6">
        <f>IF(logVir!G534&lt;&gt;0,logVir!G534-logVir!G$1086-0.5*(SKir!G534+SKir!G$1086)*(logKir!G534-logKir!G$1086)-0.5*(SLir!G534+SLir!G$1086)*(logHir!G534-logHir!G$1086)-0.5*(SLir!G534+SLir!G$1086)*(logQir!G534-logQir!G$1086),0)</f>
        <v>-0.15884090076997937</v>
      </c>
      <c r="H534" s="6">
        <f>IF(logVir!H534&lt;&gt;0,logVir!H534-logVir!H$1086-0.5*(SKir!H534+SKir!H$1086)*(logKir!H534-logKir!H$1086)-0.5*(SLir!H534+SLir!H$1086)*(logHir!H534-logHir!H$1086)-0.5*(SLir!H534+SLir!H$1086)*(logQir!H534-logQir!H$1086),0)</f>
        <v>-0.16658385603866752</v>
      </c>
      <c r="I534" s="6">
        <f>IF(logVir!I534&lt;&gt;0,logVir!I534-logVir!I$1086-0.5*(SKir!I534+SKir!I$1086)*(logKir!I534-logKir!I$1086)-0.5*(SLir!I534+SLir!I$1086)*(logHir!I534-logHir!I$1086)-0.5*(SLir!I534+SLir!I$1086)*(logQir!I534-logQir!I$1086),0)</f>
        <v>0.15954365238087137</v>
      </c>
    </row>
    <row r="535" spans="1:9" x14ac:dyDescent="0.15">
      <c r="A535" s="1">
        <v>24</v>
      </c>
      <c r="B535" s="1" t="s">
        <v>122</v>
      </c>
      <c r="C535" s="1">
        <v>3</v>
      </c>
      <c r="D535" s="1" t="s">
        <v>155</v>
      </c>
      <c r="E535" s="6">
        <f>IF(logVir!E535&lt;&gt;0,logVir!E535-logVir!E$1087-0.5*(SKir!E535+SKir!E$1087)*(logKir!E535-logKir!E$1087)-0.5*(SLir!E535+SLir!E$1087)*(logHir!E535-logHir!E$1087)-0.5*(SLir!E535+SLir!E$1087)*(logQir!E535-logQir!E$1087),0)</f>
        <v>-0.15225122063674759</v>
      </c>
      <c r="F535" s="6">
        <f>IF(logVir!F535&lt;&gt;0,logVir!F535-logVir!F$1087-0.5*(SKir!F535+SKir!F$1087)*(logKir!F535-logKir!F$1087)-0.5*(SLir!F535+SLir!F$1087)*(logHir!F535-logHir!F$1087)-0.5*(SLir!F535+SLir!F$1087)*(logQir!F535-logQir!F$1087),0)</f>
        <v>-0.33115517645268994</v>
      </c>
      <c r="G535" s="6">
        <f>IF(logVir!G535&lt;&gt;0,logVir!G535-logVir!G$1087-0.5*(SKir!G535+SKir!G$1087)*(logKir!G535-logKir!G$1087)-0.5*(SLir!G535+SLir!G$1087)*(logHir!G535-logHir!G$1087)-0.5*(SLir!G535+SLir!G$1087)*(logQir!G535-logQir!G$1087),0)</f>
        <v>-0.29945430695171937</v>
      </c>
      <c r="H535" s="6">
        <f>IF(logVir!H535&lt;&gt;0,logVir!H535-logVir!H$1087-0.5*(SKir!H535+SKir!H$1087)*(logKir!H535-logKir!H$1087)-0.5*(SLir!H535+SLir!H$1087)*(logHir!H535-logHir!H$1087)-0.5*(SLir!H535+SLir!H$1087)*(logQir!H535-logQir!H$1087),0)</f>
        <v>-0.33778018288339973</v>
      </c>
      <c r="I535" s="6">
        <f>IF(logVir!I535&lt;&gt;0,logVir!I535-logVir!I$1087-0.5*(SKir!I535+SKir!I$1087)*(logKir!I535-logKir!I$1087)-0.5*(SLir!I535+SLir!I$1087)*(logHir!I535-logHir!I$1087)-0.5*(SLir!I535+SLir!I$1087)*(logQir!I535-logQir!I$1087),0)</f>
        <v>-0.46474991043846881</v>
      </c>
    </row>
    <row r="536" spans="1:9" x14ac:dyDescent="0.15">
      <c r="A536" s="1">
        <v>24</v>
      </c>
      <c r="B536" s="1" t="s">
        <v>122</v>
      </c>
      <c r="C536" s="1">
        <v>4</v>
      </c>
      <c r="D536" s="1" t="s">
        <v>156</v>
      </c>
      <c r="E536" s="6">
        <f>IF(logVir!E536&lt;&gt;0,logVir!E536-logVir!E$1088-0.5*(SKir!E536+SKir!E$1088)*(logKir!E536-logKir!E$1088)-0.5*(SLir!E536+SLir!E$1088)*(logHir!E536-logHir!E$1088)-0.5*(SLir!E536+SLir!E$1088)*(logQir!E536-logQir!E$1088),0)</f>
        <v>-0.15430404027141995</v>
      </c>
      <c r="F536" s="6">
        <f>IF(logVir!F536&lt;&gt;0,logVir!F536-logVir!F$1088-0.5*(SKir!F536+SKir!F$1088)*(logKir!F536-logKir!F$1088)-0.5*(SLir!F536+SLir!F$1088)*(logHir!F536-logHir!F$1088)-0.5*(SLir!F536+SLir!F$1088)*(logQir!F536-logQir!F$1088),0)</f>
        <v>-3.3989618405493756E-2</v>
      </c>
      <c r="G536" s="6">
        <f>IF(logVir!G536&lt;&gt;0,logVir!G536-logVir!G$1088-0.5*(SKir!G536+SKir!G$1088)*(logKir!G536-logKir!G$1088)-0.5*(SLir!G536+SLir!G$1088)*(logHir!G536-logHir!G$1088)-0.5*(SLir!G536+SLir!G$1088)*(logQir!G536-logQir!G$1088),0)</f>
        <v>4.512256964333268E-2</v>
      </c>
      <c r="H536" s="6">
        <f>IF(logVir!H536&lt;&gt;0,logVir!H536-logVir!H$1088-0.5*(SKir!H536+SKir!H$1088)*(logKir!H536-logKir!H$1088)-0.5*(SLir!H536+SLir!H$1088)*(logHir!H536-logHir!H$1088)-0.5*(SLir!H536+SLir!H$1088)*(logQir!H536-logQir!H$1088),0)</f>
        <v>-4.2995810635000423E-2</v>
      </c>
      <c r="I536" s="6">
        <f>IF(logVir!I536&lt;&gt;0,logVir!I536-logVir!I$1088-0.5*(SKir!I536+SKir!I$1088)*(logKir!I536-logKir!I$1088)-0.5*(SLir!I536+SLir!I$1088)*(logHir!I536-logHir!I$1088)-0.5*(SLir!I536+SLir!I$1088)*(logQir!I536-logQir!I$1088),0)</f>
        <v>-0.27562226929629491</v>
      </c>
    </row>
    <row r="537" spans="1:9" x14ac:dyDescent="0.15">
      <c r="A537" s="1">
        <v>24</v>
      </c>
      <c r="B537" s="1" t="s">
        <v>122</v>
      </c>
      <c r="C537" s="1">
        <v>5</v>
      </c>
      <c r="D537" s="1" t="s">
        <v>157</v>
      </c>
      <c r="E537" s="6">
        <f>IF(logVir!E537&lt;&gt;0,logVir!E537-logVir!E$1089-0.5*(SKir!E537+SKir!E$1089)*(logKir!E537-logKir!E$1089)-0.5*(SLir!E537+SLir!E$1089)*(logHir!E537-logHir!E$1089)-0.5*(SLir!E537+SLir!E$1089)*(logQir!E537-logQir!E$1089),0)</f>
        <v>-0.13981588630373476</v>
      </c>
      <c r="F537" s="6">
        <f>IF(logVir!F537&lt;&gt;0,logVir!F537-logVir!F$1089-0.5*(SKir!F537+SKir!F$1089)*(logKir!F537-logKir!F$1089)-0.5*(SLir!F537+SLir!F$1089)*(logHir!F537-logHir!F$1089)-0.5*(SLir!F537+SLir!F$1089)*(logQir!F537-logQir!F$1089),0)</f>
        <v>-0.25929225957312418</v>
      </c>
      <c r="G537" s="6">
        <f>IF(logVir!G537&lt;&gt;0,logVir!G537-logVir!G$1089-0.5*(SKir!G537+SKir!G$1089)*(logKir!G537-logKir!G$1089)-0.5*(SLir!G537+SLir!G$1089)*(logHir!G537-logHir!G$1089)-0.5*(SLir!G537+SLir!G$1089)*(logQir!G537-logQir!G$1089),0)</f>
        <v>-5.2447224312670973E-2</v>
      </c>
      <c r="H537" s="6">
        <f>IF(logVir!H537&lt;&gt;0,logVir!H537-logVir!H$1089-0.5*(SKir!H537+SKir!H$1089)*(logKir!H537-logKir!H$1089)-0.5*(SLir!H537+SLir!H$1089)*(logHir!H537-logHir!H$1089)-0.5*(SLir!H537+SLir!H$1089)*(logQir!H537-logQir!H$1089),0)</f>
        <v>-4.9460765062800303E-2</v>
      </c>
      <c r="I537" s="6">
        <f>IF(logVir!I537&lt;&gt;0,logVir!I537-logVir!I$1089-0.5*(SKir!I537+SKir!I$1089)*(logKir!I537-logKir!I$1089)-0.5*(SLir!I537+SLir!I$1089)*(logHir!I537-logHir!I$1089)-0.5*(SLir!I537+SLir!I$1089)*(logQir!I537-logQir!I$1089),0)</f>
        <v>3.180849212638711E-2</v>
      </c>
    </row>
    <row r="538" spans="1:9" x14ac:dyDescent="0.15">
      <c r="A538" s="1">
        <v>24</v>
      </c>
      <c r="B538" s="1" t="s">
        <v>122</v>
      </c>
      <c r="C538" s="1">
        <v>6</v>
      </c>
      <c r="D538" s="1" t="s">
        <v>49</v>
      </c>
      <c r="E538" s="6">
        <f>IF(logVir!E538&lt;&gt;0,logVir!E538-logVir!E$1090-0.5*(SKir!E538+SKir!E$1090)*(logKir!E538-logKir!E$1090)-0.5*(SLir!E538+SLir!E$1090)*(logHir!E538-logHir!E$1090)-0.5*(SLir!E538+SLir!E$1090)*(logQir!E538-logQir!E$1090),0)</f>
        <v>0.14089735089682187</v>
      </c>
      <c r="F538" s="6">
        <f>IF(logVir!F538&lt;&gt;0,logVir!F538-logVir!F$1090-0.5*(SKir!F538+SKir!F$1090)*(logKir!F538-logKir!F$1090)-0.5*(SLir!F538+SLir!F$1090)*(logHir!F538-logHir!F$1090)-0.5*(SLir!F538+SLir!F$1090)*(logQir!F538-logQir!F$1090),0)</f>
        <v>3.4729504852341834E-3</v>
      </c>
      <c r="G538" s="6">
        <f>IF(logVir!G538&lt;&gt;0,logVir!G538-logVir!G$1090-0.5*(SKir!G538+SKir!G$1090)*(logKir!G538-logKir!G$1090)-0.5*(SLir!G538+SLir!G$1090)*(logHir!G538-logHir!G$1090)-0.5*(SLir!G538+SLir!G$1090)*(logQir!G538-logQir!G$1090),0)</f>
        <v>-0.10457086974636517</v>
      </c>
      <c r="H538" s="6">
        <f>IF(logVir!H538&lt;&gt;0,logVir!H538-logVir!H$1090-0.5*(SKir!H538+SKir!H$1090)*(logKir!H538-logKir!H$1090)-0.5*(SLir!H538+SLir!H$1090)*(logHir!H538-logHir!H$1090)-0.5*(SLir!H538+SLir!H$1090)*(logQir!H538-logQir!H$1090),0)</f>
        <v>-0.36414214902961861</v>
      </c>
      <c r="I538" s="6">
        <f>IF(logVir!I538&lt;&gt;0,logVir!I538-logVir!I$1090-0.5*(SKir!I538+SKir!I$1090)*(logKir!I538-logKir!I$1090)-0.5*(SLir!I538+SLir!I$1090)*(logHir!I538-logHir!I$1090)-0.5*(SLir!I538+SLir!I$1090)*(logQir!I538-logQir!I$1090),0)</f>
        <v>-0.26680278642014238</v>
      </c>
    </row>
    <row r="539" spans="1:9" x14ac:dyDescent="0.15">
      <c r="A539" s="1">
        <v>24</v>
      </c>
      <c r="B539" s="1" t="s">
        <v>122</v>
      </c>
      <c r="C539" s="1">
        <v>7</v>
      </c>
      <c r="D539" s="1" t="s">
        <v>158</v>
      </c>
      <c r="E539" s="6">
        <f>IF(logVir!E539&lt;&gt;0,logVir!E539-logVir!E$1091-0.5*(SKir!E539+SKir!E$1091)*(logKir!E539-logKir!E$1091)-0.5*(SLir!E539+SLir!E$1091)*(logHir!E539-logHir!E$1091)-0.5*(SLir!E539+SLir!E$1091)*(logQir!E539-logQir!E$1091),0)</f>
        <v>0.72482025568105635</v>
      </c>
      <c r="F539" s="6">
        <f>IF(logVir!F539&lt;&gt;0,logVir!F539-logVir!F$1091-0.5*(SKir!F539+SKir!F$1091)*(logKir!F539-logKir!F$1091)-0.5*(SLir!F539+SLir!F$1091)*(logHir!F539-logHir!F$1091)-0.5*(SLir!F539+SLir!F$1091)*(logQir!F539-logQir!F$1091),0)</f>
        <v>0.49621625630670352</v>
      </c>
      <c r="G539" s="6">
        <f>IF(logVir!G539&lt;&gt;0,logVir!G539-logVir!G$1091-0.5*(SKir!G539+SKir!G$1091)*(logKir!G539-logKir!G$1091)-0.5*(SLir!G539+SLir!G$1091)*(logHir!G539-logHir!G$1091)-0.5*(SLir!G539+SLir!G$1091)*(logQir!G539-logQir!G$1091),0)</f>
        <v>1.1263684700275893</v>
      </c>
      <c r="H539" s="6">
        <f>IF(logVir!H539&lt;&gt;0,logVir!H539-logVir!H$1091-0.5*(SKir!H539+SKir!H$1091)*(logKir!H539-logKir!H$1091)-0.5*(SLir!H539+SLir!H$1091)*(logHir!H539-logHir!H$1091)-0.5*(SLir!H539+SLir!H$1091)*(logQir!H539-logQir!H$1091),0)</f>
        <v>-0.38643010969805447</v>
      </c>
      <c r="I539" s="6">
        <f>IF(logVir!I539&lt;&gt;0,logVir!I539-logVir!I$1091-0.5*(SKir!I539+SKir!I$1091)*(logKir!I539-logKir!I$1091)-0.5*(SLir!I539+SLir!I$1091)*(logHir!I539-logHir!I$1091)-0.5*(SLir!I539+SLir!I$1091)*(logQir!I539-logQir!I$1091),0)</f>
        <v>0.33764096257683912</v>
      </c>
    </row>
    <row r="540" spans="1:9" x14ac:dyDescent="0.15">
      <c r="A540" s="1">
        <v>24</v>
      </c>
      <c r="B540" s="1" t="s">
        <v>122</v>
      </c>
      <c r="C540" s="1">
        <v>8</v>
      </c>
      <c r="D540" s="1" t="s">
        <v>159</v>
      </c>
      <c r="E540" s="6">
        <f>IF(logVir!E540&lt;&gt;0,logVir!E540-logVir!E$1092-0.5*(SKir!E540+SKir!E$1092)*(logKir!E540-logKir!E$1092)-0.5*(SLir!E540+SLir!E$1092)*(logHir!E540-logHir!E$1092)-0.5*(SLir!E540+SLir!E$1092)*(logQir!E540-logQir!E$1092),0)</f>
        <v>0.25771165064599383</v>
      </c>
      <c r="F540" s="6">
        <f>IF(logVir!F540&lt;&gt;0,logVir!F540-logVir!F$1092-0.5*(SKir!F540+SKir!F$1092)*(logKir!F540-logKir!F$1092)-0.5*(SLir!F540+SLir!F$1092)*(logHir!F540-logHir!F$1092)-0.5*(SLir!F540+SLir!F$1092)*(logQir!F540-logQir!F$1092),0)</f>
        <v>0.30566626184195222</v>
      </c>
      <c r="G540" s="6">
        <f>IF(logVir!G540&lt;&gt;0,logVir!G540-logVir!G$1092-0.5*(SKir!G540+SKir!G$1092)*(logKir!G540-logKir!G$1092)-0.5*(SLir!G540+SLir!G$1092)*(logHir!G540-logHir!G$1092)-0.5*(SLir!G540+SLir!G$1092)*(logQir!G540-logQir!G$1092),0)</f>
        <v>0.30912578805075264</v>
      </c>
      <c r="H540" s="6">
        <f>IF(logVir!H540&lt;&gt;0,logVir!H540-logVir!H$1092-0.5*(SKir!H540+SKir!H$1092)*(logKir!H540-logKir!H$1092)-0.5*(SLir!H540+SLir!H$1092)*(logHir!H540-logHir!H$1092)-0.5*(SLir!H540+SLir!H$1092)*(logQir!H540-logQir!H$1092),0)</f>
        <v>0.36716407834767151</v>
      </c>
      <c r="I540" s="6">
        <f>IF(logVir!I540&lt;&gt;0,logVir!I540-logVir!I$1092-0.5*(SKir!I540+SKir!I$1092)*(logKir!I540-logKir!I$1092)-0.5*(SLir!I540+SLir!I$1092)*(logHir!I540-logHir!I$1092)-0.5*(SLir!I540+SLir!I$1092)*(logQir!I540-logQir!I$1092),0)</f>
        <v>0.30703369573675993</v>
      </c>
    </row>
    <row r="541" spans="1:9" x14ac:dyDescent="0.15">
      <c r="A541" s="1">
        <v>24</v>
      </c>
      <c r="B541" s="1" t="s">
        <v>122</v>
      </c>
      <c r="C541" s="1">
        <v>9</v>
      </c>
      <c r="D541" s="1" t="s">
        <v>160</v>
      </c>
      <c r="E541" s="6">
        <f>IF(logVir!E541&lt;&gt;0,logVir!E541-logVir!E$1093-0.5*(SKir!E541+SKir!E$1093)*(logKir!E541-logKir!E$1093)-0.5*(SLir!E541+SLir!E$1093)*(logHir!E541-logHir!E$1093)-0.5*(SLir!E541+SLir!E$1093)*(logQir!E541-logQir!E$1093),0)</f>
        <v>-0.15967392079365467</v>
      </c>
      <c r="F541" s="6">
        <f>IF(logVir!F541&lt;&gt;0,logVir!F541-logVir!F$1093-0.5*(SKir!F541+SKir!F$1093)*(logKir!F541-logKir!F$1093)-0.5*(SLir!F541+SLir!F$1093)*(logHir!F541-logHir!F$1093)-0.5*(SLir!F541+SLir!F$1093)*(logQir!F541-logQir!F$1093),0)</f>
        <v>0.43129594502220836</v>
      </c>
      <c r="G541" s="6">
        <f>IF(logVir!G541&lt;&gt;0,logVir!G541-logVir!G$1093-0.5*(SKir!G541+SKir!G$1093)*(logKir!G541-logKir!G$1093)-0.5*(SLir!G541+SLir!G$1093)*(logHir!G541-logHir!G$1093)-0.5*(SLir!G541+SLir!G$1093)*(logQir!G541-logQir!G$1093),0)</f>
        <v>-0.25293887286459166</v>
      </c>
      <c r="H541" s="6">
        <f>IF(logVir!H541&lt;&gt;0,logVir!H541-logVir!H$1093-0.5*(SKir!H541+SKir!H$1093)*(logKir!H541-logKir!H$1093)-0.5*(SLir!H541+SLir!H$1093)*(logHir!H541-logHir!H$1093)-0.5*(SLir!H541+SLir!H$1093)*(logQir!H541-logQir!H$1093),0)</f>
        <v>0.33542309004210541</v>
      </c>
      <c r="I541" s="6">
        <f>IF(logVir!I541&lt;&gt;0,logVir!I541-logVir!I$1093-0.5*(SKir!I541+SKir!I$1093)*(logKir!I541-logKir!I$1093)-0.5*(SLir!I541+SLir!I$1093)*(logHir!I541-logHir!I$1093)-0.5*(SLir!I541+SLir!I$1093)*(logQir!I541-logQir!I$1093),0)</f>
        <v>-0.12814010585926877</v>
      </c>
    </row>
    <row r="542" spans="1:9" x14ac:dyDescent="0.15">
      <c r="A542" s="1">
        <v>24</v>
      </c>
      <c r="B542" s="1" t="s">
        <v>122</v>
      </c>
      <c r="C542" s="1">
        <v>10</v>
      </c>
      <c r="D542" s="1" t="s">
        <v>161</v>
      </c>
      <c r="E542" s="6">
        <f>IF(logVir!E542&lt;&gt;0,logVir!E542-logVir!E$1094-0.5*(SKir!E542+SKir!E$1094)*(logKir!E542-logKir!E$1094)-0.5*(SLir!E542+SLir!E$1094)*(logHir!E542-logHir!E$1094)-0.5*(SLir!E542+SLir!E$1094)*(logQir!E542-logQir!E$1094),0)</f>
        <v>-0.17285759301294359</v>
      </c>
      <c r="F542" s="6">
        <f>IF(logVir!F542&lt;&gt;0,logVir!F542-logVir!F$1094-0.5*(SKir!F542+SKir!F$1094)*(logKir!F542-logKir!F$1094)-0.5*(SLir!F542+SLir!F$1094)*(logHir!F542-logHir!F$1094)-0.5*(SLir!F542+SLir!F$1094)*(logQir!F542-logQir!F$1094),0)</f>
        <v>-0.12047596938219422</v>
      </c>
      <c r="G542" s="6">
        <f>IF(logVir!G542&lt;&gt;0,logVir!G542-logVir!G$1094-0.5*(SKir!G542+SKir!G$1094)*(logKir!G542-logKir!G$1094)-0.5*(SLir!G542+SLir!G$1094)*(logHir!G542-logHir!G$1094)-0.5*(SLir!G542+SLir!G$1094)*(logQir!G542-logQir!G$1094),0)</f>
        <v>-0.14230206020579608</v>
      </c>
      <c r="H542" s="6">
        <f>IF(logVir!H542&lt;&gt;0,logVir!H542-logVir!H$1094-0.5*(SKir!H542+SKir!H$1094)*(logKir!H542-logKir!H$1094)-0.5*(SLir!H542+SLir!H$1094)*(logHir!H542-logHir!H$1094)-0.5*(SLir!H542+SLir!H$1094)*(logQir!H542-logQir!H$1094),0)</f>
        <v>-4.5897675073666572E-3</v>
      </c>
      <c r="I542" s="6">
        <f>IF(logVir!I542&lt;&gt;0,logVir!I542-logVir!I$1094-0.5*(SKir!I542+SKir!I$1094)*(logKir!I542-logKir!I$1094)-0.5*(SLir!I542+SLir!I$1094)*(logHir!I542-logHir!I$1094)-0.5*(SLir!I542+SLir!I$1094)*(logQir!I542-logQir!I$1094),0)</f>
        <v>3.8357943378716147E-2</v>
      </c>
    </row>
    <row r="543" spans="1:9" x14ac:dyDescent="0.15">
      <c r="A543" s="1">
        <v>24</v>
      </c>
      <c r="B543" s="1" t="s">
        <v>122</v>
      </c>
      <c r="C543" s="1">
        <v>11</v>
      </c>
      <c r="D543" s="1" t="s">
        <v>162</v>
      </c>
      <c r="E543" s="6">
        <f>IF(logVir!E543&lt;&gt;0,logVir!E543-logVir!E$1095-0.5*(SKir!E543+SKir!E$1095)*(logKir!E543-logKir!E$1095)-0.5*(SLir!E543+SLir!E$1095)*(logHir!E543-logHir!E$1095)-0.5*(SLir!E543+SLir!E$1095)*(logQir!E543-logQir!E$1095),0)</f>
        <v>1.4110307579159733E-2</v>
      </c>
      <c r="F543" s="6">
        <f>IF(logVir!F543&lt;&gt;0,logVir!F543-logVir!F$1095-0.5*(SKir!F543+SKir!F$1095)*(logKir!F543-logKir!F$1095)-0.5*(SLir!F543+SLir!F$1095)*(logHir!F543-logHir!F$1095)-0.5*(SLir!F543+SLir!F$1095)*(logQir!F543-logQir!F$1095),0)</f>
        <v>-9.8951119147122776E-2</v>
      </c>
      <c r="G543" s="6">
        <f>IF(logVir!G543&lt;&gt;0,logVir!G543-logVir!G$1095-0.5*(SKir!G543+SKir!G$1095)*(logKir!G543-logKir!G$1095)-0.5*(SLir!G543+SLir!G$1095)*(logHir!G543-logHir!G$1095)-0.5*(SLir!G543+SLir!G$1095)*(logQir!G543-logQir!G$1095),0)</f>
        <v>-9.6716539535825971E-2</v>
      </c>
      <c r="H543" s="6">
        <f>IF(logVir!H543&lt;&gt;0,logVir!H543-logVir!H$1095-0.5*(SKir!H543+SKir!H$1095)*(logKir!H543-logKir!H$1095)-0.5*(SLir!H543+SLir!H$1095)*(logHir!H543-logHir!H$1095)-0.5*(SLir!H543+SLir!H$1095)*(logQir!H543-logQir!H$1095),0)</f>
        <v>-0.13438655078834774</v>
      </c>
      <c r="I543" s="6">
        <f>IF(logVir!I543&lt;&gt;0,logVir!I543-logVir!I$1095-0.5*(SKir!I543+SKir!I$1095)*(logKir!I543-logKir!I$1095)-0.5*(SLir!I543+SLir!I$1095)*(logHir!I543-logHir!I$1095)-0.5*(SLir!I543+SLir!I$1095)*(logQir!I543-logQir!I$1095),0)</f>
        <v>4.6663155147310016E-2</v>
      </c>
    </row>
    <row r="544" spans="1:9" x14ac:dyDescent="0.15">
      <c r="A544" s="1">
        <v>24</v>
      </c>
      <c r="B544" s="1" t="s">
        <v>122</v>
      </c>
      <c r="C544" s="1">
        <v>12</v>
      </c>
      <c r="D544" s="1" t="s">
        <v>163</v>
      </c>
      <c r="E544" s="6">
        <f>IF(logVir!E544&lt;&gt;0,logVir!E544-logVir!E$1096-0.5*(SKir!E544+SKir!E$1096)*(logKir!E544-logKir!E$1096)-0.5*(SLir!E544+SLir!E$1096)*(logHir!E544-logHir!E$1096)-0.5*(SLir!E544+SLir!E$1096)*(logQir!E544-logQir!E$1096),0)</f>
        <v>4.4242751885699719E-2</v>
      </c>
      <c r="F544" s="6">
        <f>IF(logVir!F544&lt;&gt;0,logVir!F544-logVir!F$1096-0.5*(SKir!F544+SKir!F$1096)*(logKir!F544-logKir!F$1096)-0.5*(SLir!F544+SLir!F$1096)*(logHir!F544-logHir!F$1096)-0.5*(SLir!F544+SLir!F$1096)*(logQir!F544-logQir!F$1096),0)</f>
        <v>-0.13472710380797312</v>
      </c>
      <c r="G544" s="6">
        <f>IF(logVir!G544&lt;&gt;0,logVir!G544-logVir!G$1096-0.5*(SKir!G544+SKir!G$1096)*(logKir!G544-logKir!G$1096)-0.5*(SLir!G544+SLir!G$1096)*(logHir!G544-logHir!G$1096)-0.5*(SLir!G544+SLir!G$1096)*(logQir!G544-logQir!G$1096),0)</f>
        <v>-8.8085128739004148E-3</v>
      </c>
      <c r="H544" s="6">
        <f>IF(logVir!H544&lt;&gt;0,logVir!H544-logVir!H$1096-0.5*(SKir!H544+SKir!H$1096)*(logKir!H544-logKir!H$1096)-0.5*(SLir!H544+SLir!H$1096)*(logHir!H544-logHir!H$1096)-0.5*(SLir!H544+SLir!H$1096)*(logQir!H544-logQir!H$1096),0)</f>
        <v>1.9832716888515213E-2</v>
      </c>
      <c r="I544" s="6">
        <f>IF(logVir!I544&lt;&gt;0,logVir!I544-logVir!I$1096-0.5*(SKir!I544+SKir!I$1096)*(logKir!I544-logKir!I$1096)-0.5*(SLir!I544+SLir!I$1096)*(logHir!I544-logHir!I$1096)-0.5*(SLir!I544+SLir!I$1096)*(logQir!I544-logQir!I$1096),0)</f>
        <v>3.0702370183761766E-2</v>
      </c>
    </row>
    <row r="545" spans="1:9" x14ac:dyDescent="0.15">
      <c r="A545" s="1">
        <v>24</v>
      </c>
      <c r="B545" s="1" t="s">
        <v>122</v>
      </c>
      <c r="C545" s="1">
        <v>13</v>
      </c>
      <c r="D545" s="1" t="s">
        <v>164</v>
      </c>
      <c r="E545" s="6">
        <f>IF(logVir!E545&lt;&gt;0,logVir!E545-logVir!E$1097-0.5*(SKir!E545+SKir!E$1097)*(logKir!E545-logKir!E$1097)-0.5*(SLir!E545+SLir!E$1097)*(logHir!E545-logHir!E$1097)-0.5*(SLir!E545+SLir!E$1097)*(logQir!E545-logQir!E$1097),0)</f>
        <v>0.54136839319761931</v>
      </c>
      <c r="F545" s="6">
        <f>IF(logVir!F545&lt;&gt;0,logVir!F545-logVir!F$1097-0.5*(SKir!F545+SKir!F$1097)*(logKir!F545-logKir!F$1097)-0.5*(SLir!F545+SLir!F$1097)*(logHir!F545-logHir!F$1097)-0.5*(SLir!F545+SLir!F$1097)*(logQir!F545-logQir!F$1097),0)</f>
        <v>-0.31222133530850821</v>
      </c>
      <c r="G545" s="6">
        <f>IF(logVir!G545&lt;&gt;0,logVir!G545-logVir!G$1097-0.5*(SKir!G545+SKir!G$1097)*(logKir!G545-logKir!G$1097)-0.5*(SLir!G545+SLir!G$1097)*(logHir!G545-logHir!G$1097)-0.5*(SLir!G545+SLir!G$1097)*(logQir!G545-logQir!G$1097),0)</f>
        <v>0.39022482977954004</v>
      </c>
      <c r="H545" s="6">
        <f>IF(logVir!H545&lt;&gt;0,logVir!H545-logVir!H$1097-0.5*(SKir!H545+SKir!H$1097)*(logKir!H545-logKir!H$1097)-0.5*(SLir!H545+SLir!H$1097)*(logHir!H545-logHir!H$1097)-0.5*(SLir!H545+SLir!H$1097)*(logQir!H545-logQir!H$1097),0)</f>
        <v>0.51571127879125156</v>
      </c>
      <c r="I545" s="6">
        <f>IF(logVir!I545&lt;&gt;0,logVir!I545-logVir!I$1097-0.5*(SKir!I545+SKir!I$1097)*(logKir!I545-logKir!I$1097)-0.5*(SLir!I545+SLir!I$1097)*(logHir!I545-logHir!I$1097)-0.5*(SLir!I545+SLir!I$1097)*(logQir!I545-logQir!I$1097),0)</f>
        <v>0.25962940647317045</v>
      </c>
    </row>
    <row r="546" spans="1:9" x14ac:dyDescent="0.15">
      <c r="A546" s="1">
        <v>24</v>
      </c>
      <c r="B546" s="1" t="s">
        <v>122</v>
      </c>
      <c r="C546" s="1">
        <v>14</v>
      </c>
      <c r="D546" s="1" t="s">
        <v>165</v>
      </c>
      <c r="E546" s="6">
        <f>IF(logVir!E546&lt;&gt;0,logVir!E546-logVir!E$1098-0.5*(SKir!E546+SKir!E$1098)*(logKir!E546-logKir!E$1098)-0.5*(SLir!E546+SLir!E$1098)*(logHir!E546-logHir!E$1098)-0.5*(SLir!E546+SLir!E$1098)*(logQir!E546-logQir!E$1098),0)</f>
        <v>-0.1030174944342257</v>
      </c>
      <c r="F546" s="6">
        <f>IF(logVir!F546&lt;&gt;0,logVir!F546-logVir!F$1098-0.5*(SKir!F546+SKir!F$1098)*(logKir!F546-logKir!F$1098)-0.5*(SLir!F546+SLir!F$1098)*(logHir!F546-logHir!F$1098)-0.5*(SLir!F546+SLir!F$1098)*(logQir!F546-logQir!F$1098),0)</f>
        <v>-0.94833357718954692</v>
      </c>
      <c r="G546" s="6">
        <f>IF(logVir!G546&lt;&gt;0,logVir!G546-logVir!G$1098-0.5*(SKir!G546+SKir!G$1098)*(logKir!G546-logKir!G$1098)-0.5*(SLir!G546+SLir!G$1098)*(logHir!G546-logHir!G$1098)-0.5*(SLir!G546+SLir!G$1098)*(logQir!G546-logQir!G$1098),0)</f>
        <v>-0.1037354798437331</v>
      </c>
      <c r="H546" s="6">
        <f>IF(logVir!H546&lt;&gt;0,logVir!H546-logVir!H$1098-0.5*(SKir!H546+SKir!H$1098)*(logKir!H546-logKir!H$1098)-0.5*(SLir!H546+SLir!H$1098)*(logHir!H546-logHir!H$1098)-0.5*(SLir!H546+SLir!H$1098)*(logQir!H546-logQir!H$1098),0)</f>
        <v>0.58118719811806252</v>
      </c>
      <c r="I546" s="6">
        <f>IF(logVir!I546&lt;&gt;0,logVir!I546-logVir!I$1098-0.5*(SKir!I546+SKir!I$1098)*(logKir!I546-logKir!I$1098)-0.5*(SLir!I546+SLir!I$1098)*(logHir!I546-logHir!I$1098)-0.5*(SLir!I546+SLir!I$1098)*(logQir!I546-logQir!I$1098),0)</f>
        <v>-0.3962444719950115</v>
      </c>
    </row>
    <row r="547" spans="1:9" x14ac:dyDescent="0.15">
      <c r="A547" s="1">
        <v>24</v>
      </c>
      <c r="B547" s="1" t="s">
        <v>122</v>
      </c>
      <c r="C547" s="1">
        <v>15</v>
      </c>
      <c r="D547" s="1" t="s">
        <v>166</v>
      </c>
      <c r="E547" s="6">
        <f>IF(logVir!E547&lt;&gt;0,logVir!E547-logVir!E$1099-0.5*(SKir!E547+SKir!E$1099)*(logKir!E547-logKir!E$1099)-0.5*(SLir!E547+SLir!E$1099)*(logHir!E547-logHir!E$1099)-0.5*(SLir!E547+SLir!E$1099)*(logQir!E547-logQir!E$1099),0)</f>
        <v>0.178931297044361</v>
      </c>
      <c r="F547" s="6">
        <f>IF(logVir!F547&lt;&gt;0,logVir!F547-logVir!F$1099-0.5*(SKir!F547+SKir!F$1099)*(logKir!F547-logKir!F$1099)-0.5*(SLir!F547+SLir!F$1099)*(logHir!F547-logHir!F$1099)-0.5*(SLir!F547+SLir!F$1099)*(logQir!F547-logQir!F$1099),0)</f>
        <v>-8.5319909545857636E-2</v>
      </c>
      <c r="G547" s="6">
        <f>IF(logVir!G547&lt;&gt;0,logVir!G547-logVir!G$1099-0.5*(SKir!G547+SKir!G$1099)*(logKir!G547-logKir!G$1099)-0.5*(SLir!G547+SLir!G$1099)*(logHir!G547-logHir!G$1099)-0.5*(SLir!G547+SLir!G$1099)*(logQir!G547-logQir!G$1099),0)</f>
        <v>9.9166062432047258E-2</v>
      </c>
      <c r="H547" s="6">
        <f>IF(logVir!H547&lt;&gt;0,logVir!H547-logVir!H$1099-0.5*(SKir!H547+SKir!H$1099)*(logKir!H547-logKir!H$1099)-0.5*(SLir!H547+SLir!H$1099)*(logHir!H547-logHir!H$1099)-0.5*(SLir!H547+SLir!H$1099)*(logQir!H547-logQir!H$1099),0)</f>
        <v>4.3182346005927075E-2</v>
      </c>
      <c r="I547" s="6">
        <f>IF(logVir!I547&lt;&gt;0,logVir!I547-logVir!I$1099-0.5*(SKir!I547+SKir!I$1099)*(logKir!I547-logKir!I$1099)-0.5*(SLir!I547+SLir!I$1099)*(logHir!I547-logHir!I$1099)-0.5*(SLir!I547+SLir!I$1099)*(logQir!I547-logQir!I$1099),0)</f>
        <v>-0.11270807503077528</v>
      </c>
    </row>
    <row r="548" spans="1:9" x14ac:dyDescent="0.15">
      <c r="A548" s="1">
        <v>24</v>
      </c>
      <c r="B548" s="1" t="s">
        <v>72</v>
      </c>
      <c r="C548" s="1">
        <v>16</v>
      </c>
      <c r="D548" s="1" t="s">
        <v>149</v>
      </c>
      <c r="E548" s="6">
        <f>IF(logVir!E548&lt;&gt;0,logVir!E548-logVir!E$1100-0.5*(SKir!E548+SKir!E$1100)*(logKir!E548-logKir!E$1100)-0.5*(SLir!E548+SLir!E$1100)*(logHir!E548-logHir!E$1100)-0.5*(SLir!E548+SLir!E$1100)*(logQir!E548-logQir!E$1100),0)</f>
        <v>0.3752873640572309</v>
      </c>
      <c r="F548" s="6">
        <f>IF(logVir!F548&lt;&gt;0,logVir!F548-logVir!F$1100-0.5*(SKir!F548+SKir!F$1100)*(logKir!F548-logKir!F$1100)-0.5*(SLir!F548+SLir!F$1100)*(logHir!F548-logHir!F$1100)-0.5*(SLir!F548+SLir!F$1100)*(logQir!F548-logQir!F$1100),0)</f>
        <v>0.21486133011484176</v>
      </c>
      <c r="G548" s="6">
        <f>IF(logVir!G548&lt;&gt;0,logVir!G548-logVir!G$1100-0.5*(SKir!G548+SKir!G$1100)*(logKir!G548-logKir!G$1100)-0.5*(SLir!G548+SLir!G$1100)*(logHir!G548-logHir!G$1100)-0.5*(SLir!G548+SLir!G$1100)*(logQir!G548-logQir!G$1100),0)</f>
        <v>0.14967742501482267</v>
      </c>
      <c r="H548" s="6">
        <f>IF(logVir!H548&lt;&gt;0,logVir!H548-logVir!H$1100-0.5*(SKir!H548+SKir!H$1100)*(logKir!H548-logKir!H$1100)-0.5*(SLir!H548+SLir!H$1100)*(logHir!H548-logHir!H$1100)-0.5*(SLir!H548+SLir!H$1100)*(logQir!H548-logQir!H$1100),0)</f>
        <v>0.1561834265248643</v>
      </c>
      <c r="I548" s="6">
        <f>IF(logVir!I548&lt;&gt;0,logVir!I548-logVir!I$1100-0.5*(SKir!I548+SKir!I$1100)*(logKir!I548-logKir!I$1100)-0.5*(SLir!I548+SLir!I$1100)*(logHir!I548-logHir!I$1100)-0.5*(SLir!I548+SLir!I$1100)*(logQir!I548-logQir!I$1100),0)</f>
        <v>0.45973071682896915</v>
      </c>
    </row>
    <row r="549" spans="1:9" x14ac:dyDescent="0.15">
      <c r="A549" s="1">
        <v>24</v>
      </c>
      <c r="B549" s="1" t="s">
        <v>72</v>
      </c>
      <c r="C549" s="1">
        <v>17</v>
      </c>
      <c r="D549" s="1" t="s">
        <v>150</v>
      </c>
      <c r="E549" s="6">
        <f>IF(logVir!E549&lt;&gt;0,logVir!E549-logVir!E$1101-0.5*(SKir!E549+SKir!E$1101)*(logKir!E549-logKir!E$1101)-0.5*(SLir!E549+SLir!E$1101)*(logHir!E549-logHir!E$1101)-0.5*(SLir!E549+SLir!E$1101)*(logQir!E549-logQir!E$1101),0)</f>
        <v>0.18253586169182329</v>
      </c>
      <c r="F549" s="6">
        <f>IF(logVir!F549&lt;&gt;0,logVir!F549-logVir!F$1101-0.5*(SKir!F549+SKir!F$1101)*(logKir!F549-logKir!F$1101)-0.5*(SLir!F549+SLir!F$1101)*(logHir!F549-logHir!F$1101)-0.5*(SLir!F549+SLir!F$1101)*(logQir!F549-logQir!F$1101),0)</f>
        <v>0.36485396398782299</v>
      </c>
      <c r="G549" s="6">
        <f>IF(logVir!G549&lt;&gt;0,logVir!G549-logVir!G$1101-0.5*(SKir!G549+SKir!G$1101)*(logKir!G549-logKir!G$1101)-0.5*(SLir!G549+SLir!G$1101)*(logHir!G549-logHir!G$1101)-0.5*(SLir!G549+SLir!G$1101)*(logQir!G549-logQir!G$1101),0)</f>
        <v>0.20776698329943363</v>
      </c>
      <c r="H549" s="6">
        <f>IF(logVir!H549&lt;&gt;0,logVir!H549-logVir!H$1101-0.5*(SKir!H549+SKir!H$1101)*(logKir!H549-logKir!H$1101)-0.5*(SLir!H549+SLir!H$1101)*(logHir!H549-logHir!H$1101)-0.5*(SLir!H549+SLir!H$1101)*(logQir!H549-logQir!H$1101),0)</f>
        <v>0.20899332472019061</v>
      </c>
      <c r="I549" s="6">
        <f>IF(logVir!I549&lt;&gt;0,logVir!I549-logVir!I$1101-0.5*(SKir!I549+SKir!I$1101)*(logKir!I549-logKir!I$1101)-0.5*(SLir!I549+SLir!I$1101)*(logHir!I549-logHir!I$1101)-0.5*(SLir!I549+SLir!I$1101)*(logQir!I549-logQir!I$1101),0)</f>
        <v>2.0801959040051519E-4</v>
      </c>
    </row>
    <row r="550" spans="1:9" x14ac:dyDescent="0.15">
      <c r="A550" s="1">
        <v>24</v>
      </c>
      <c r="B550" s="1" t="s">
        <v>72</v>
      </c>
      <c r="C550" s="1">
        <v>18</v>
      </c>
      <c r="D550" s="1" t="s">
        <v>151</v>
      </c>
      <c r="E550" s="6">
        <f>IF(logVir!E550&lt;&gt;0,logVir!E550-logVir!E$1102-0.5*(SKir!E550+SKir!E$1102)*(logKir!E550-logKir!E$1102)-0.5*(SLir!E550+SLir!E$1102)*(logHir!E550-logHir!E$1102)-0.5*(SLir!E550+SLir!E$1102)*(logQir!E550-logQir!E$1102),0)</f>
        <v>-4.0435646150063051E-2</v>
      </c>
      <c r="F550" s="6">
        <f>IF(logVir!F550&lt;&gt;0,logVir!F550-logVir!F$1102-0.5*(SKir!F550+SKir!F$1102)*(logKir!F550-logKir!F$1102)-0.5*(SLir!F550+SLir!F$1102)*(logHir!F550-logHir!F$1102)-0.5*(SLir!F550+SLir!F$1102)*(logQir!F550-logQir!F$1102),0)</f>
        <v>-0.10082715071101264</v>
      </c>
      <c r="G550" s="6">
        <f>IF(logVir!G550&lt;&gt;0,logVir!G550-logVir!G$1102-0.5*(SKir!G550+SKir!G$1102)*(logKir!G550-logKir!G$1102)-0.5*(SLir!G550+SLir!G$1102)*(logHir!G550-logHir!G$1102)-0.5*(SLir!G550+SLir!G$1102)*(logQir!G550-logQir!G$1102),0)</f>
        <v>-9.0524796250895323E-2</v>
      </c>
      <c r="H550" s="6">
        <f>IF(logVir!H550&lt;&gt;0,logVir!H550-logVir!H$1102-0.5*(SKir!H550+SKir!H$1102)*(logKir!H550-logKir!H$1102)-0.5*(SLir!H550+SLir!H$1102)*(logHir!H550-logHir!H$1102)-0.5*(SLir!H550+SLir!H$1102)*(logQir!H550-logQir!H$1102),0)</f>
        <v>-6.7377301641223769E-2</v>
      </c>
      <c r="I550" s="6">
        <f>IF(logVir!I550&lt;&gt;0,logVir!I550-logVir!I$1102-0.5*(SKir!I550+SKir!I$1102)*(logKir!I550-logKir!I$1102)-0.5*(SLir!I550+SLir!I$1102)*(logHir!I550-logHir!I$1102)-0.5*(SLir!I550+SLir!I$1102)*(logQir!I550-logQir!I$1102),0)</f>
        <v>-1.7241903992391679E-2</v>
      </c>
    </row>
    <row r="551" spans="1:9" x14ac:dyDescent="0.15">
      <c r="A551" s="1">
        <v>24</v>
      </c>
      <c r="B551" s="1" t="s">
        <v>72</v>
      </c>
      <c r="C551" s="1">
        <v>19</v>
      </c>
      <c r="D551" s="1" t="s">
        <v>152</v>
      </c>
      <c r="E551" s="6">
        <f>IF(logVir!E551&lt;&gt;0,logVir!E551-logVir!E$1103-0.5*(SKir!E551+SKir!E$1103)*(logKir!E551-logKir!E$1103)-0.5*(SLir!E551+SLir!E$1103)*(logHir!E551-logHir!E$1103)-0.5*(SLir!E551+SLir!E$1103)*(logQir!E551-logQir!E$1103),0)</f>
        <v>0.30408333075870797</v>
      </c>
      <c r="F551" s="6">
        <f>IF(logVir!F551&lt;&gt;0,logVir!F551-logVir!F$1103-0.5*(SKir!F551+SKir!F$1103)*(logKir!F551-logKir!F$1103)-0.5*(SLir!F551+SLir!F$1103)*(logHir!F551-logHir!F$1103)-0.5*(SLir!F551+SLir!F$1103)*(logQir!F551-logQir!F$1103),0)</f>
        <v>0.29210825880916302</v>
      </c>
      <c r="G551" s="6">
        <f>IF(logVir!G551&lt;&gt;0,logVir!G551-logVir!G$1103-0.5*(SKir!G551+SKir!G$1103)*(logKir!G551-logKir!G$1103)-0.5*(SLir!G551+SLir!G$1103)*(logHir!G551-logHir!G$1103)-0.5*(SLir!G551+SLir!G$1103)*(logQir!G551-logQir!G$1103),0)</f>
        <v>0.34502634267390159</v>
      </c>
      <c r="H551" s="6">
        <f>IF(logVir!H551&lt;&gt;0,logVir!H551-logVir!H$1103-0.5*(SKir!H551+SKir!H$1103)*(logKir!H551-logKir!H$1103)-0.5*(SLir!H551+SLir!H$1103)*(logHir!H551-logHir!H$1103)-0.5*(SLir!H551+SLir!H$1103)*(logQir!H551-logQir!H$1103),0)</f>
        <v>0.21503042366700656</v>
      </c>
      <c r="I551" s="6">
        <f>IF(logVir!I551&lt;&gt;0,logVir!I551-logVir!I$1103-0.5*(SKir!I551+SKir!I$1103)*(logKir!I551-logKir!I$1103)-0.5*(SLir!I551+SLir!I$1103)*(logHir!I551-logHir!I$1103)-0.5*(SLir!I551+SLir!I$1103)*(logQir!I551-logQir!I$1103),0)</f>
        <v>0.21621837927408571</v>
      </c>
    </row>
    <row r="552" spans="1:9" x14ac:dyDescent="0.15">
      <c r="A552" s="1">
        <v>24</v>
      </c>
      <c r="B552" s="1" t="s">
        <v>72</v>
      </c>
      <c r="C552" s="1">
        <v>20</v>
      </c>
      <c r="D552" s="1" t="s">
        <v>153</v>
      </c>
      <c r="E552" s="6">
        <f>IF(logVir!E552&lt;&gt;0,logVir!E552-logVir!E$1104-0.5*(SKir!E552+SKir!E$1104)*(logKir!E552-logKir!E$1104)-0.5*(SLir!E552+SLir!E$1104)*(logHir!E552-logHir!E$1104)-0.5*(SLir!E552+SLir!E$1104)*(logQir!E552-logQir!E$1104),0)</f>
        <v>0.29454109884206969</v>
      </c>
      <c r="F552" s="6">
        <f>IF(logVir!F552&lt;&gt;0,logVir!F552-logVir!F$1104-0.5*(SKir!F552+SKir!F$1104)*(logKir!F552-logKir!F$1104)-0.5*(SLir!F552+SLir!F$1104)*(logHir!F552-logHir!F$1104)-0.5*(SLir!F552+SLir!F$1104)*(logQir!F552-logQir!F$1104),0)</f>
        <v>-7.1464295299018613E-3</v>
      </c>
      <c r="G552" s="6">
        <f>IF(logVir!G552&lt;&gt;0,logVir!G552-logVir!G$1104-0.5*(SKir!G552+SKir!G$1104)*(logKir!G552-logKir!G$1104)-0.5*(SLir!G552+SLir!G$1104)*(logHir!G552-logHir!G$1104)-0.5*(SLir!G552+SLir!G$1104)*(logQir!G552-logQir!G$1104),0)</f>
        <v>-2.3124521004507348E-2</v>
      </c>
      <c r="H552" s="6">
        <f>IF(logVir!H552&lt;&gt;0,logVir!H552-logVir!H$1104-0.5*(SKir!H552+SKir!H$1104)*(logKir!H552-logKir!H$1104)-0.5*(SLir!H552+SLir!H$1104)*(logHir!H552-logHir!H$1104)-0.5*(SLir!H552+SLir!H$1104)*(logQir!H552-logQir!H$1104),0)</f>
        <v>-0.11092719556397534</v>
      </c>
      <c r="I552" s="6">
        <f>IF(logVir!I552&lt;&gt;0,logVir!I552-logVir!I$1104-0.5*(SKir!I552+SKir!I$1104)*(logKir!I552-logKir!I$1104)-0.5*(SLir!I552+SLir!I$1104)*(logHir!I552-logHir!I$1104)-0.5*(SLir!I552+SLir!I$1104)*(logQir!I552-logQir!I$1104),0)</f>
        <v>-4.4452986364818717E-2</v>
      </c>
    </row>
    <row r="553" spans="1:9" x14ac:dyDescent="0.15">
      <c r="A553" s="1">
        <v>24</v>
      </c>
      <c r="B553" s="1" t="s">
        <v>72</v>
      </c>
      <c r="C553" s="1">
        <v>21</v>
      </c>
      <c r="D553" s="1" t="s">
        <v>154</v>
      </c>
      <c r="E553" s="6">
        <f>IF(logVir!E553&lt;&gt;0,logVir!E553-logVir!E$1105-0.5*(SKir!E553+SKir!E$1105)*(logKir!E553-logKir!E$1105)-0.5*(SLir!E553+SLir!E$1105)*(logHir!E553-logHir!E$1105)-0.5*(SLir!E553+SLir!E$1105)*(logQir!E553-logQir!E$1105),0)</f>
        <v>-0.3075054864628527</v>
      </c>
      <c r="F553" s="6">
        <f>IF(logVir!F553&lt;&gt;0,logVir!F553-logVir!F$1105-0.5*(SKir!F553+SKir!F$1105)*(logKir!F553-logKir!F$1105)-0.5*(SLir!F553+SLir!F$1105)*(logHir!F553-logHir!F$1105)-0.5*(SLir!F553+SLir!F$1105)*(logQir!F553-logQir!F$1105),0)</f>
        <v>4.9693915058801497E-2</v>
      </c>
      <c r="G553" s="6">
        <f>IF(logVir!G553&lt;&gt;0,logVir!G553-logVir!G$1105-0.5*(SKir!G553+SKir!G$1105)*(logKir!G553-logKir!G$1105)-0.5*(SLir!G553+SLir!G$1105)*(logHir!G553-logHir!G$1105)-0.5*(SLir!G553+SLir!G$1105)*(logQir!G553-logQir!G$1105),0)</f>
        <v>0.12550642928839256</v>
      </c>
      <c r="H553" s="6">
        <f>IF(logVir!H553&lt;&gt;0,logVir!H553-logVir!H$1105-0.5*(SKir!H553+SKir!H$1105)*(logKir!H553-logKir!H$1105)-0.5*(SLir!H553+SLir!H$1105)*(logHir!H553-logHir!H$1105)-0.5*(SLir!H553+SLir!H$1105)*(logQir!H553-logQir!H$1105),0)</f>
        <v>0.10971144184202498</v>
      </c>
      <c r="I553" s="6">
        <f>IF(logVir!I553&lt;&gt;0,logVir!I553-logVir!I$1105-0.5*(SKir!I553+SKir!I$1105)*(logKir!I553-logKir!I$1105)-0.5*(SLir!I553+SLir!I$1105)*(logHir!I553-logHir!I$1105)-0.5*(SLir!I553+SLir!I$1105)*(logQir!I553-logQir!I$1105),0)</f>
        <v>9.0964357001465018E-2</v>
      </c>
    </row>
    <row r="554" spans="1:9" x14ac:dyDescent="0.15">
      <c r="A554" s="1">
        <v>24</v>
      </c>
      <c r="B554" s="1" t="s">
        <v>23</v>
      </c>
      <c r="C554" s="1">
        <v>22</v>
      </c>
      <c r="D554" s="1" t="s">
        <v>146</v>
      </c>
      <c r="E554" s="6">
        <f>IF(logVir!E554&lt;&gt;0,logVir!E554-logVir!E$1106-0.5*(SKir!E554+SKir!E$1106)*(logKir!E554-logKir!E$1106)-0.5*(SLir!E554+SLir!E$1106)*(logHir!E554-logHir!E$1106)-0.5*(SLir!E554+SLir!E$1106)*(logQir!E554-logQir!E$1106),0)</f>
        <v>0.20283319511115769</v>
      </c>
      <c r="F554" s="6">
        <f>IF(logVir!F554&lt;&gt;0,logVir!F554-logVir!F$1106-0.5*(SKir!F554+SKir!F$1106)*(logKir!F554-logKir!F$1106)-0.5*(SLir!F554+SLir!F$1106)*(logHir!F554-logHir!F$1106)-0.5*(SLir!F554+SLir!F$1106)*(logQir!F554-logQir!F$1106),0)</f>
        <v>-3.375226780439812E-3</v>
      </c>
      <c r="G554" s="6">
        <f>IF(logVir!G554&lt;&gt;0,logVir!G554-logVir!G$1106-0.5*(SKir!G554+SKir!G$1106)*(logKir!G554-logKir!G$1106)-0.5*(SLir!G554+SLir!G$1106)*(logHir!G554-logHir!G$1106)-0.5*(SLir!G554+SLir!G$1106)*(logQir!G554-logQir!G$1106),0)</f>
        <v>3.3185149062205557E-2</v>
      </c>
      <c r="H554" s="6">
        <f>IF(logVir!H554&lt;&gt;0,logVir!H554-logVir!H$1106-0.5*(SKir!H554+SKir!H$1106)*(logKir!H554-logKir!H$1106)-0.5*(SLir!H554+SLir!H$1106)*(logHir!H554-logHir!H$1106)-0.5*(SLir!H554+SLir!H$1106)*(logQir!H554-logQir!H$1106),0)</f>
        <v>5.5613563570898021E-2</v>
      </c>
      <c r="I554" s="6">
        <f>IF(logVir!I554&lt;&gt;0,logVir!I554-logVir!I$1106-0.5*(SKir!I554+SKir!I$1106)*(logKir!I554-logKir!I$1106)-0.5*(SLir!I554+SLir!I$1106)*(logHir!I554-logHir!I$1106)-0.5*(SLir!I554+SLir!I$1106)*(logQir!I554-logQir!I$1106),0)</f>
        <v>-1.505904407824896E-2</v>
      </c>
    </row>
    <row r="555" spans="1:9" x14ac:dyDescent="0.15">
      <c r="A555" s="1">
        <v>24</v>
      </c>
      <c r="B555" s="1" t="s">
        <v>23</v>
      </c>
      <c r="C555" s="1">
        <v>23</v>
      </c>
      <c r="D555" s="1" t="s">
        <v>167</v>
      </c>
      <c r="E555" s="6">
        <f>IF(logVir!E555&lt;&gt;0,logVir!E555-logVir!E$1107-0.5*(SKir!E555+SKir!E$1107)*(logKir!E555-logKir!E$1107)-0.5*(SLir!E555+SLir!E$1107)*(logHir!E555-logHir!E$1107)-0.5*(SLir!E555+SLir!E$1107)*(logQir!E555-logQir!E$1107),0)</f>
        <v>5.355598825625308E-2</v>
      </c>
      <c r="F555" s="6">
        <f>IF(logVir!F555&lt;&gt;0,logVir!F555-logVir!F$1107-0.5*(SKir!F555+SKir!F$1107)*(logKir!F555-logKir!F$1107)-0.5*(SLir!F555+SLir!F$1107)*(logHir!F555-logHir!F$1107)-0.5*(SLir!F555+SLir!F$1107)*(logQir!F555-logQir!F$1107),0)</f>
        <v>-4.6732808723716115E-2</v>
      </c>
      <c r="G555" s="6">
        <f>IF(logVir!G555&lt;&gt;0,logVir!G555-logVir!G$1107-0.5*(SKir!G555+SKir!G$1107)*(logKir!G555-logKir!G$1107)-0.5*(SLir!G555+SLir!G$1107)*(logHir!G555-logHir!G$1107)-0.5*(SLir!G555+SLir!G$1107)*(logQir!G555-logQir!G$1107),0)</f>
        <v>-4.1220510328664688E-2</v>
      </c>
      <c r="H555" s="6">
        <f>IF(logVir!H555&lt;&gt;0,logVir!H555-logVir!H$1107-0.5*(SKir!H555+SKir!H$1107)*(logKir!H555-logKir!H$1107)-0.5*(SLir!H555+SLir!H$1107)*(logHir!H555-logHir!H$1107)-0.5*(SLir!H555+SLir!H$1107)*(logQir!H555-logQir!H$1107),0)</f>
        <v>-3.6237060126404763E-2</v>
      </c>
      <c r="I555" s="6">
        <f>IF(logVir!I555&lt;&gt;0,logVir!I555-logVir!I$1107-0.5*(SKir!I555+SKir!I$1107)*(logKir!I555-logKir!I$1107)-0.5*(SLir!I555+SLir!I$1107)*(logHir!I555-logHir!I$1107)-0.5*(SLir!I555+SLir!I$1107)*(logQir!I555-logQir!I$1107),0)</f>
        <v>-3.2309017526011646E-2</v>
      </c>
    </row>
    <row r="556" spans="1:9" x14ac:dyDescent="0.15">
      <c r="A556" s="1">
        <v>25</v>
      </c>
      <c r="B556" s="1" t="s">
        <v>73</v>
      </c>
      <c r="C556" s="1">
        <v>1</v>
      </c>
      <c r="D556" s="1" t="s">
        <v>147</v>
      </c>
      <c r="E556" s="6">
        <f>IF(logVir!E556&lt;&gt;0,logVir!E556-logVir!E$1085-0.5*(SKir!E556+SKir!E$1085)*(logKir!E556-logKir!E$1085)-0.5*(SLir!E556+SLir!E$1085)*(logHir!E556-logHir!E$1085)-0.5*(SLir!E556+SLir!E$1085)*(logQir!E556-logQir!E$1085),0)</f>
        <v>0.26117090555207495</v>
      </c>
      <c r="F556" s="6">
        <f>IF(logVir!F556&lt;&gt;0,logVir!F556-logVir!F$1085-0.5*(SKir!F556+SKir!F$1085)*(logKir!F556-logKir!F$1085)-0.5*(SLir!F556+SLir!F$1085)*(logHir!F556-logHir!F$1085)-0.5*(SLir!F556+SLir!F$1085)*(logQir!F556-logQir!F$1085),0)</f>
        <v>-0.35213304554510594</v>
      </c>
      <c r="G556" s="6">
        <f>IF(logVir!G556&lt;&gt;0,logVir!G556-logVir!G$1085-0.5*(SKir!G556+SKir!G$1085)*(logKir!G556-logKir!G$1085)-0.5*(SLir!G556+SLir!G$1085)*(logHir!G556-logHir!G$1085)-0.5*(SLir!G556+SLir!G$1085)*(logQir!G556-logQir!G$1085),0)</f>
        <v>-0.64185707789399649</v>
      </c>
      <c r="H556" s="6">
        <f>IF(logVir!H556&lt;&gt;0,logVir!H556-logVir!H$1085-0.5*(SKir!H556+SKir!H$1085)*(logKir!H556-logKir!H$1085)-0.5*(SLir!H556+SLir!H$1085)*(logHir!H556-logHir!H$1085)-0.5*(SLir!H556+SLir!H$1085)*(logQir!H556-logQir!H$1085),0)</f>
        <v>-0.63593476618149758</v>
      </c>
      <c r="I556" s="6">
        <f>IF(logVir!I556&lt;&gt;0,logVir!I556-logVir!I$1085-0.5*(SKir!I556+SKir!I$1085)*(logKir!I556-logKir!I$1085)-0.5*(SLir!I556+SLir!I$1085)*(logHir!I556-logHir!I$1085)-0.5*(SLir!I556+SLir!I$1085)*(logQir!I556-logQir!I$1085),0)</f>
        <v>-0.69061348343335005</v>
      </c>
    </row>
    <row r="557" spans="1:9" x14ac:dyDescent="0.15">
      <c r="A557" s="1">
        <v>25</v>
      </c>
      <c r="B557" s="1" t="s">
        <v>73</v>
      </c>
      <c r="C557" s="1">
        <v>2</v>
      </c>
      <c r="D557" s="1" t="s">
        <v>148</v>
      </c>
      <c r="E557" s="6">
        <f>IF(logVir!E557&lt;&gt;0,logVir!E557-logVir!E$1086-0.5*(SKir!E557+SKir!E$1086)*(logKir!E557-logKir!E$1086)-0.5*(SLir!E557+SLir!E$1086)*(logHir!E557-logHir!E$1086)-0.5*(SLir!E557+SLir!E$1086)*(logQir!E557-logQir!E$1086),0)</f>
        <v>-0.15916480240492201</v>
      </c>
      <c r="F557" s="6">
        <f>IF(logVir!F557&lt;&gt;0,logVir!F557-logVir!F$1086-0.5*(SKir!F557+SKir!F$1086)*(logKir!F557-logKir!F$1086)-0.5*(SLir!F557+SLir!F$1086)*(logHir!F557-logHir!F$1086)-0.5*(SLir!F557+SLir!F$1086)*(logQir!F557-logQir!F$1086),0)</f>
        <v>7.5934769889906634E-2</v>
      </c>
      <c r="G557" s="6">
        <f>IF(logVir!G557&lt;&gt;0,logVir!G557-logVir!G$1086-0.5*(SKir!G557+SKir!G$1086)*(logKir!G557-logKir!G$1086)-0.5*(SLir!G557+SLir!G$1086)*(logHir!G557-logHir!G$1086)-0.5*(SLir!G557+SLir!G$1086)*(logQir!G557-logQir!G$1086),0)</f>
        <v>0.27558259600256851</v>
      </c>
      <c r="H557" s="6">
        <f>IF(logVir!H557&lt;&gt;0,logVir!H557-logVir!H$1086-0.5*(SKir!H557+SKir!H$1086)*(logKir!H557-logKir!H$1086)-0.5*(SLir!H557+SLir!H$1086)*(logHir!H557-logHir!H$1086)-0.5*(SLir!H557+SLir!H$1086)*(logQir!H557-logQir!H$1086),0)</f>
        <v>-0.20912996204367673</v>
      </c>
      <c r="I557" s="6">
        <f>IF(logVir!I557&lt;&gt;0,logVir!I557-logVir!I$1086-0.5*(SKir!I557+SKir!I$1086)*(logKir!I557-logKir!I$1086)-0.5*(SLir!I557+SLir!I$1086)*(logHir!I557-logHir!I$1086)-0.5*(SLir!I557+SLir!I$1086)*(logQir!I557-logQir!I$1086),0)</f>
        <v>-0.29358720498165158</v>
      </c>
    </row>
    <row r="558" spans="1:9" x14ac:dyDescent="0.15">
      <c r="A558" s="1">
        <v>25</v>
      </c>
      <c r="B558" s="1" t="s">
        <v>123</v>
      </c>
      <c r="C558" s="1">
        <v>3</v>
      </c>
      <c r="D558" s="1" t="s">
        <v>155</v>
      </c>
      <c r="E558" s="6">
        <f>IF(logVir!E558&lt;&gt;0,logVir!E558-logVir!E$1087-0.5*(SKir!E558+SKir!E$1087)*(logKir!E558-logKir!E$1087)-0.5*(SLir!E558+SLir!E$1087)*(logHir!E558-logHir!E$1087)-0.5*(SLir!E558+SLir!E$1087)*(logQir!E558-logQir!E$1087),0)</f>
        <v>1.7385624638317256E-2</v>
      </c>
      <c r="F558" s="6">
        <f>IF(logVir!F558&lt;&gt;0,logVir!F558-logVir!F$1087-0.5*(SKir!F558+SKir!F$1087)*(logKir!F558-logKir!F$1087)-0.5*(SLir!F558+SLir!F$1087)*(logHir!F558-logHir!F$1087)-0.5*(SLir!F558+SLir!F$1087)*(logQir!F558-logQir!F$1087),0)</f>
        <v>0.38670021945305638</v>
      </c>
      <c r="G558" s="6">
        <f>IF(logVir!G558&lt;&gt;0,logVir!G558-logVir!G$1087-0.5*(SKir!G558+SKir!G$1087)*(logKir!G558-logKir!G$1087)-0.5*(SLir!G558+SLir!G$1087)*(logHir!G558-logHir!G$1087)-0.5*(SLir!G558+SLir!G$1087)*(logQir!G558-logQir!G$1087),0)</f>
        <v>0.59405877827449238</v>
      </c>
      <c r="H558" s="6">
        <f>IF(logVir!H558&lt;&gt;0,logVir!H558-logVir!H$1087-0.5*(SKir!H558+SKir!H$1087)*(logKir!H558-logKir!H$1087)-0.5*(SLir!H558+SLir!H$1087)*(logHir!H558-logHir!H$1087)-0.5*(SLir!H558+SLir!H$1087)*(logQir!H558-logQir!H$1087),0)</f>
        <v>0.94536691735534062</v>
      </c>
      <c r="I558" s="6">
        <f>IF(logVir!I558&lt;&gt;0,logVir!I558-logVir!I$1087-0.5*(SKir!I558+SKir!I$1087)*(logKir!I558-logKir!I$1087)-0.5*(SLir!I558+SLir!I$1087)*(logHir!I558-logHir!I$1087)-0.5*(SLir!I558+SLir!I$1087)*(logQir!I558-logQir!I$1087),0)</f>
        <v>0.70720385268134867</v>
      </c>
    </row>
    <row r="559" spans="1:9" x14ac:dyDescent="0.15">
      <c r="A559" s="1">
        <v>25</v>
      </c>
      <c r="B559" s="1" t="s">
        <v>123</v>
      </c>
      <c r="C559" s="1">
        <v>4</v>
      </c>
      <c r="D559" s="1" t="s">
        <v>156</v>
      </c>
      <c r="E559" s="6">
        <f>IF(logVir!E559&lt;&gt;0,logVir!E559-logVir!E$1088-0.5*(SKir!E559+SKir!E$1088)*(logKir!E559-logKir!E$1088)-0.5*(SLir!E559+SLir!E$1088)*(logHir!E559-logHir!E$1088)-0.5*(SLir!E559+SLir!E$1088)*(logQir!E559-logQir!E$1088),0)</f>
        <v>0.21953137179425652</v>
      </c>
      <c r="F559" s="6">
        <f>IF(logVir!F559&lt;&gt;0,logVir!F559-logVir!F$1088-0.5*(SKir!F559+SKir!F$1088)*(logKir!F559-logKir!F$1088)-0.5*(SLir!F559+SLir!F$1088)*(logHir!F559-logHir!F$1088)-0.5*(SLir!F559+SLir!F$1088)*(logQir!F559-logQir!F$1088),0)</f>
        <v>0.33754511829997241</v>
      </c>
      <c r="G559" s="6">
        <f>IF(logVir!G559&lt;&gt;0,logVir!G559-logVir!G$1088-0.5*(SKir!G559+SKir!G$1088)*(logKir!G559-logKir!G$1088)-0.5*(SLir!G559+SLir!G$1088)*(logHir!G559-logHir!G$1088)-0.5*(SLir!G559+SLir!G$1088)*(logQir!G559-logQir!G$1088),0)</f>
        <v>0.37043462018308765</v>
      </c>
      <c r="H559" s="6">
        <f>IF(logVir!H559&lt;&gt;0,logVir!H559-logVir!H$1088-0.5*(SKir!H559+SKir!H$1088)*(logKir!H559-logKir!H$1088)-0.5*(SLir!H559+SLir!H$1088)*(logHir!H559-logHir!H$1088)-0.5*(SLir!H559+SLir!H$1088)*(logQir!H559-logQir!H$1088),0)</f>
        <v>0.22118450144825996</v>
      </c>
      <c r="I559" s="6">
        <f>IF(logVir!I559&lt;&gt;0,logVir!I559-logVir!I$1088-0.5*(SKir!I559+SKir!I$1088)*(logKir!I559-logKir!I$1088)-0.5*(SLir!I559+SLir!I$1088)*(logHir!I559-logHir!I$1088)-0.5*(SLir!I559+SLir!I$1088)*(logQir!I559-logQir!I$1088),0)</f>
        <v>-3.4427091381958187E-2</v>
      </c>
    </row>
    <row r="560" spans="1:9" x14ac:dyDescent="0.15">
      <c r="A560" s="1">
        <v>25</v>
      </c>
      <c r="B560" s="1" t="s">
        <v>123</v>
      </c>
      <c r="C560" s="1">
        <v>5</v>
      </c>
      <c r="D560" s="1" t="s">
        <v>157</v>
      </c>
      <c r="E560" s="6">
        <f>IF(logVir!E560&lt;&gt;0,logVir!E560-logVir!E$1089-0.5*(SKir!E560+SKir!E$1089)*(logKir!E560-logKir!E$1089)-0.5*(SLir!E560+SLir!E$1089)*(logHir!E560-logHir!E$1089)-0.5*(SLir!E560+SLir!E$1089)*(logQir!E560-logQir!E$1089),0)</f>
        <v>-7.446784575652346E-2</v>
      </c>
      <c r="F560" s="6">
        <f>IF(logVir!F560&lt;&gt;0,logVir!F560-logVir!F$1089-0.5*(SKir!F560+SKir!F$1089)*(logKir!F560-logKir!F$1089)-0.5*(SLir!F560+SLir!F$1089)*(logHir!F560-logHir!F$1089)-0.5*(SLir!F560+SLir!F$1089)*(logQir!F560-logQir!F$1089),0)</f>
        <v>0.22041362346903964</v>
      </c>
      <c r="G560" s="6">
        <f>IF(logVir!G560&lt;&gt;0,logVir!G560-logVir!G$1089-0.5*(SKir!G560+SKir!G$1089)*(logKir!G560-logKir!G$1089)-0.5*(SLir!G560+SLir!G$1089)*(logHir!G560-logHir!G$1089)-0.5*(SLir!G560+SLir!G$1089)*(logQir!G560-logQir!G$1089),0)</f>
        <v>-3.2912813334162565E-2</v>
      </c>
      <c r="H560" s="6">
        <f>IF(logVir!H560&lt;&gt;0,logVir!H560-logVir!H$1089-0.5*(SKir!H560+SKir!H$1089)*(logKir!H560-logKir!H$1089)-0.5*(SLir!H560+SLir!H$1089)*(logHir!H560-logHir!H$1089)-0.5*(SLir!H560+SLir!H$1089)*(logQir!H560-logQir!H$1089),0)</f>
        <v>0.31630597098443669</v>
      </c>
      <c r="I560" s="6">
        <f>IF(logVir!I560&lt;&gt;0,logVir!I560-logVir!I$1089-0.5*(SKir!I560+SKir!I$1089)*(logKir!I560-logKir!I$1089)-0.5*(SLir!I560+SLir!I$1089)*(logHir!I560-logHir!I$1089)-0.5*(SLir!I560+SLir!I$1089)*(logQir!I560-logQir!I$1089),0)</f>
        <v>-0.29745202013682076</v>
      </c>
    </row>
    <row r="561" spans="1:9" x14ac:dyDescent="0.15">
      <c r="A561" s="1">
        <v>25</v>
      </c>
      <c r="B561" s="1" t="s">
        <v>123</v>
      </c>
      <c r="C561" s="1">
        <v>6</v>
      </c>
      <c r="D561" s="1" t="s">
        <v>49</v>
      </c>
      <c r="E561" s="6">
        <f>IF(logVir!E561&lt;&gt;0,logVir!E561-logVir!E$1090-0.5*(SKir!E561+SKir!E$1090)*(logKir!E561-logKir!E$1090)-0.5*(SLir!E561+SLir!E$1090)*(logHir!E561-logHir!E$1090)-0.5*(SLir!E561+SLir!E$1090)*(logQir!E561-logQir!E$1090),0)</f>
        <v>-0.11869125874701303</v>
      </c>
      <c r="F561" s="6">
        <f>IF(logVir!F561&lt;&gt;0,logVir!F561-logVir!F$1090-0.5*(SKir!F561+SKir!F$1090)*(logKir!F561-logKir!F$1090)-0.5*(SLir!F561+SLir!F$1090)*(logHir!F561-logHir!F$1090)-0.5*(SLir!F561+SLir!F$1090)*(logQir!F561-logQir!F$1090),0)</f>
        <v>9.1665721588986102E-2</v>
      </c>
      <c r="G561" s="6">
        <f>IF(logVir!G561&lt;&gt;0,logVir!G561-logVir!G$1090-0.5*(SKir!G561+SKir!G$1090)*(logKir!G561-logKir!G$1090)-0.5*(SLir!G561+SLir!G$1090)*(logHir!G561-logHir!G$1090)-0.5*(SLir!G561+SLir!G$1090)*(logQir!G561-logQir!G$1090),0)</f>
        <v>0.34912350513179824</v>
      </c>
      <c r="H561" s="6">
        <f>IF(logVir!H561&lt;&gt;0,logVir!H561-logVir!H$1090-0.5*(SKir!H561+SKir!H$1090)*(logKir!H561-logKir!H$1090)-0.5*(SLir!H561+SLir!H$1090)*(logHir!H561-logHir!H$1090)-0.5*(SLir!H561+SLir!H$1090)*(logQir!H561-logQir!H$1090),0)</f>
        <v>0.52654181599470484</v>
      </c>
      <c r="I561" s="6">
        <f>IF(logVir!I561&lt;&gt;0,logVir!I561-logVir!I$1090-0.5*(SKir!I561+SKir!I$1090)*(logKir!I561-logKir!I$1090)-0.5*(SLir!I561+SLir!I$1090)*(logHir!I561-logHir!I$1090)-0.5*(SLir!I561+SLir!I$1090)*(logQir!I561-logQir!I$1090),0)</f>
        <v>0.74966622645670988</v>
      </c>
    </row>
    <row r="562" spans="1:9" x14ac:dyDescent="0.15">
      <c r="A562" s="1">
        <v>25</v>
      </c>
      <c r="B562" s="1" t="s">
        <v>123</v>
      </c>
      <c r="C562" s="1">
        <v>7</v>
      </c>
      <c r="D562" s="1" t="s">
        <v>158</v>
      </c>
      <c r="E562" s="6">
        <f>IF(logVir!E562&lt;&gt;0,logVir!E562-logVir!E$1091-0.5*(SKir!E562+SKir!E$1091)*(logKir!E562-logKir!E$1091)-0.5*(SLir!E562+SLir!E$1091)*(logHir!E562-logHir!E$1091)-0.5*(SLir!E562+SLir!E$1091)*(logQir!E562-logQir!E$1091),0)</f>
        <v>-1.3851424185437644</v>
      </c>
      <c r="F562" s="6">
        <f>IF(logVir!F562&lt;&gt;0,logVir!F562-logVir!F$1091-0.5*(SKir!F562+SKir!F$1091)*(logKir!F562-logKir!F$1091)-0.5*(SLir!F562+SLir!F$1091)*(logHir!F562-logHir!F$1091)-0.5*(SLir!F562+SLir!F$1091)*(logQir!F562-logQir!F$1091),0)</f>
        <v>-2.5122884410244715</v>
      </c>
      <c r="G562" s="6">
        <f>IF(logVir!G562&lt;&gt;0,logVir!G562-logVir!G$1091-0.5*(SKir!G562+SKir!G$1091)*(logKir!G562-logKir!G$1091)-0.5*(SLir!G562+SLir!G$1091)*(logHir!G562-logHir!G$1091)-0.5*(SLir!G562+SLir!G$1091)*(logQir!G562-logQir!G$1091),0)</f>
        <v>-1.8867861970955082</v>
      </c>
      <c r="H562" s="6">
        <f>IF(logVir!H562&lt;&gt;0,logVir!H562-logVir!H$1091-0.5*(SKir!H562+SKir!H$1091)*(logKir!H562-logKir!H$1091)-0.5*(SLir!H562+SLir!H$1091)*(logHir!H562-logHir!H$1091)-0.5*(SLir!H562+SLir!H$1091)*(logQir!H562-logQir!H$1091),0)</f>
        <v>-0.38171298672984449</v>
      </c>
      <c r="I562" s="6">
        <f>IF(logVir!I562&lt;&gt;0,logVir!I562-logVir!I$1091-0.5*(SKir!I562+SKir!I$1091)*(logKir!I562-logKir!I$1091)-0.5*(SLir!I562+SLir!I$1091)*(logHir!I562-logHir!I$1091)-0.5*(SLir!I562+SLir!I$1091)*(logQir!I562-logQir!I$1091),0)</f>
        <v>-0.69091062339444798</v>
      </c>
    </row>
    <row r="563" spans="1:9" x14ac:dyDescent="0.15">
      <c r="A563" s="1">
        <v>25</v>
      </c>
      <c r="B563" s="1" t="s">
        <v>123</v>
      </c>
      <c r="C563" s="1">
        <v>8</v>
      </c>
      <c r="D563" s="1" t="s">
        <v>159</v>
      </c>
      <c r="E563" s="6">
        <f>IF(logVir!E563&lt;&gt;0,logVir!E563-logVir!E$1092-0.5*(SKir!E563+SKir!E$1092)*(logKir!E563-logKir!E$1092)-0.5*(SLir!E563+SLir!E$1092)*(logHir!E563-logHir!E$1092)-0.5*(SLir!E563+SLir!E$1092)*(logQir!E563-logQir!E$1092),0)</f>
        <v>0.27742707103155051</v>
      </c>
      <c r="F563" s="6">
        <f>IF(logVir!F563&lt;&gt;0,logVir!F563-logVir!F$1092-0.5*(SKir!F563+SKir!F$1092)*(logKir!F563-logKir!F$1092)-0.5*(SLir!F563+SLir!F$1092)*(logHir!F563-logHir!F$1092)-0.5*(SLir!F563+SLir!F$1092)*(logQir!F563-logQir!F$1092),0)</f>
        <v>0.28670819244234602</v>
      </c>
      <c r="G563" s="6">
        <f>IF(logVir!G563&lt;&gt;0,logVir!G563-logVir!G$1092-0.5*(SKir!G563+SKir!G$1092)*(logKir!G563-logKir!G$1092)-0.5*(SLir!G563+SLir!G$1092)*(logHir!G563-logHir!G$1092)-0.5*(SLir!G563+SLir!G$1092)*(logQir!G563-logQir!G$1092),0)</f>
        <v>0.3187641387489783</v>
      </c>
      <c r="H563" s="6">
        <f>IF(logVir!H563&lt;&gt;0,logVir!H563-logVir!H$1092-0.5*(SKir!H563+SKir!H$1092)*(logKir!H563-logKir!H$1092)-0.5*(SLir!H563+SLir!H$1092)*(logHir!H563-logHir!H$1092)-0.5*(SLir!H563+SLir!H$1092)*(logQir!H563-logQir!H$1092),0)</f>
        <v>0.2578501895018353</v>
      </c>
      <c r="I563" s="6">
        <f>IF(logVir!I563&lt;&gt;0,logVir!I563-logVir!I$1092-0.5*(SKir!I563+SKir!I$1092)*(logKir!I563-logKir!I$1092)-0.5*(SLir!I563+SLir!I$1092)*(logHir!I563-logHir!I$1092)-0.5*(SLir!I563+SLir!I$1092)*(logQir!I563-logQir!I$1092),0)</f>
        <v>0.39484060307296925</v>
      </c>
    </row>
    <row r="564" spans="1:9" x14ac:dyDescent="0.15">
      <c r="A564" s="1">
        <v>25</v>
      </c>
      <c r="B564" s="1" t="s">
        <v>123</v>
      </c>
      <c r="C564" s="1">
        <v>9</v>
      </c>
      <c r="D564" s="1" t="s">
        <v>160</v>
      </c>
      <c r="E564" s="6">
        <f>IF(logVir!E564&lt;&gt;0,logVir!E564-logVir!E$1093-0.5*(SKir!E564+SKir!E$1093)*(logKir!E564-logKir!E$1093)-0.5*(SLir!E564+SLir!E$1093)*(logHir!E564-logHir!E$1093)-0.5*(SLir!E564+SLir!E$1093)*(logQir!E564-logQir!E$1093),0)</f>
        <v>-3.8740691776303966E-2</v>
      </c>
      <c r="F564" s="6">
        <f>IF(logVir!F564&lt;&gt;0,logVir!F564-logVir!F$1093-0.5*(SKir!F564+SKir!F$1093)*(logKir!F564-logKir!F$1093)-0.5*(SLir!F564+SLir!F$1093)*(logHir!F564-logHir!F$1093)-0.5*(SLir!F564+SLir!F$1093)*(logQir!F564-logQir!F$1093),0)</f>
        <v>-5.665713171280784E-2</v>
      </c>
      <c r="G564" s="6">
        <f>IF(logVir!G564&lt;&gt;0,logVir!G564-logVir!G$1093-0.5*(SKir!G564+SKir!G$1093)*(logKir!G564-logKir!G$1093)-0.5*(SLir!G564+SLir!G$1093)*(logHir!G564-logHir!G$1093)-0.5*(SLir!G564+SLir!G$1093)*(logQir!G564-logQir!G$1093),0)</f>
        <v>-0.2084686226334439</v>
      </c>
      <c r="H564" s="6">
        <f>IF(logVir!H564&lt;&gt;0,logVir!H564-logVir!H$1093-0.5*(SKir!H564+SKir!H$1093)*(logKir!H564-logKir!H$1093)-0.5*(SLir!H564+SLir!H$1093)*(logHir!H564-logHir!H$1093)-0.5*(SLir!H564+SLir!H$1093)*(logQir!H564-logQir!H$1093),0)</f>
        <v>-0.12371873269341895</v>
      </c>
      <c r="I564" s="6">
        <f>IF(logVir!I564&lt;&gt;0,logVir!I564-logVir!I$1093-0.5*(SKir!I564+SKir!I$1093)*(logKir!I564-logKir!I$1093)-0.5*(SLir!I564+SLir!I$1093)*(logHir!I564-logHir!I$1093)-0.5*(SLir!I564+SLir!I$1093)*(logQir!I564-logQir!I$1093),0)</f>
        <v>-0.2740016602801002</v>
      </c>
    </row>
    <row r="565" spans="1:9" x14ac:dyDescent="0.15">
      <c r="A565" s="1">
        <v>25</v>
      </c>
      <c r="B565" s="1" t="s">
        <v>123</v>
      </c>
      <c r="C565" s="1">
        <v>10</v>
      </c>
      <c r="D565" s="1" t="s">
        <v>161</v>
      </c>
      <c r="E565" s="6">
        <f>IF(logVir!E565&lt;&gt;0,logVir!E565-logVir!E$1094-0.5*(SKir!E565+SKir!E$1094)*(logKir!E565-logKir!E$1094)-0.5*(SLir!E565+SLir!E$1094)*(logHir!E565-logHir!E$1094)-0.5*(SLir!E565+SLir!E$1094)*(logQir!E565-logQir!E$1094),0)</f>
        <v>-2.7489696999569234E-2</v>
      </c>
      <c r="F565" s="6">
        <f>IF(logVir!F565&lt;&gt;0,logVir!F565-logVir!F$1094-0.5*(SKir!F565+SKir!F$1094)*(logKir!F565-logKir!F$1094)-0.5*(SLir!F565+SLir!F$1094)*(logHir!F565-logHir!F$1094)-0.5*(SLir!F565+SLir!F$1094)*(logQir!F565-logQir!F$1094),0)</f>
        <v>0.21758491246187073</v>
      </c>
      <c r="G565" s="6">
        <f>IF(logVir!G565&lt;&gt;0,logVir!G565-logVir!G$1094-0.5*(SKir!G565+SKir!G$1094)*(logKir!G565-logKir!G$1094)-0.5*(SLir!G565+SLir!G$1094)*(logHir!G565-logHir!G$1094)-0.5*(SLir!G565+SLir!G$1094)*(logQir!G565-logQir!G$1094),0)</f>
        <v>0.42778343878894526</v>
      </c>
      <c r="H565" s="6">
        <f>IF(logVir!H565&lt;&gt;0,logVir!H565-logVir!H$1094-0.5*(SKir!H565+SKir!H$1094)*(logKir!H565-logKir!H$1094)-0.5*(SLir!H565+SLir!H$1094)*(logHir!H565-logHir!H$1094)-0.5*(SLir!H565+SLir!H$1094)*(logQir!H565-logQir!H$1094),0)</f>
        <v>0.33470408009206604</v>
      </c>
      <c r="I565" s="6">
        <f>IF(logVir!I565&lt;&gt;0,logVir!I565-logVir!I$1094-0.5*(SKir!I565+SKir!I$1094)*(logKir!I565-logKir!I$1094)-0.5*(SLir!I565+SLir!I$1094)*(logHir!I565-logHir!I$1094)-0.5*(SLir!I565+SLir!I$1094)*(logQir!I565-logQir!I$1094),0)</f>
        <v>0.20559050757138941</v>
      </c>
    </row>
    <row r="566" spans="1:9" x14ac:dyDescent="0.15">
      <c r="A566" s="1">
        <v>25</v>
      </c>
      <c r="B566" s="1" t="s">
        <v>123</v>
      </c>
      <c r="C566" s="1">
        <v>11</v>
      </c>
      <c r="D566" s="1" t="s">
        <v>162</v>
      </c>
      <c r="E566" s="6">
        <f>IF(logVir!E566&lt;&gt;0,logVir!E566-logVir!E$1095-0.5*(SKir!E566+SKir!E$1095)*(logKir!E566-logKir!E$1095)-0.5*(SLir!E566+SLir!E$1095)*(logHir!E566-logHir!E$1095)-0.5*(SLir!E566+SLir!E$1095)*(logQir!E566-logQir!E$1095),0)</f>
        <v>-0.24765943129123927</v>
      </c>
      <c r="F566" s="6">
        <f>IF(logVir!F566&lt;&gt;0,logVir!F566-logVir!F$1095-0.5*(SKir!F566+SKir!F$1095)*(logKir!F566-logKir!F$1095)-0.5*(SLir!F566+SLir!F$1095)*(logHir!F566-logHir!F$1095)-0.5*(SLir!F566+SLir!F$1095)*(logQir!F566-logQir!F$1095),0)</f>
        <v>0.11648161002310331</v>
      </c>
      <c r="G566" s="6">
        <f>IF(logVir!G566&lt;&gt;0,logVir!G566-logVir!G$1095-0.5*(SKir!G566+SKir!G$1095)*(logKir!G566-logKir!G$1095)-0.5*(SLir!G566+SLir!G$1095)*(logHir!G566-logHir!G$1095)-0.5*(SLir!G566+SLir!G$1095)*(logQir!G566-logQir!G$1095),0)</f>
        <v>5.729961087264443E-2</v>
      </c>
      <c r="H566" s="6">
        <f>IF(logVir!H566&lt;&gt;0,logVir!H566-logVir!H$1095-0.5*(SKir!H566+SKir!H$1095)*(logKir!H566-logKir!H$1095)-0.5*(SLir!H566+SLir!H$1095)*(logHir!H566-logHir!H$1095)-0.5*(SLir!H566+SLir!H$1095)*(logQir!H566-logQir!H$1095),0)</f>
        <v>-2.1913894870727577E-2</v>
      </c>
      <c r="I566" s="6">
        <f>IF(logVir!I566&lt;&gt;0,logVir!I566-logVir!I$1095-0.5*(SKir!I566+SKir!I$1095)*(logKir!I566-logKir!I$1095)-0.5*(SLir!I566+SLir!I$1095)*(logHir!I566-logHir!I$1095)-0.5*(SLir!I566+SLir!I$1095)*(logQir!I566-logQir!I$1095),0)</f>
        <v>0.18273426359020842</v>
      </c>
    </row>
    <row r="567" spans="1:9" x14ac:dyDescent="0.15">
      <c r="A567" s="1">
        <v>25</v>
      </c>
      <c r="B567" s="1" t="s">
        <v>123</v>
      </c>
      <c r="C567" s="1">
        <v>12</v>
      </c>
      <c r="D567" s="1" t="s">
        <v>163</v>
      </c>
      <c r="E567" s="6">
        <f>IF(logVir!E567&lt;&gt;0,logVir!E567-logVir!E$1096-0.5*(SKir!E567+SKir!E$1096)*(logKir!E567-logKir!E$1096)-0.5*(SLir!E567+SLir!E$1096)*(logHir!E567-logHir!E$1096)-0.5*(SLir!E567+SLir!E$1096)*(logQir!E567-logQir!E$1096),0)</f>
        <v>0.30308422023106169</v>
      </c>
      <c r="F567" s="6">
        <f>IF(logVir!F567&lt;&gt;0,logVir!F567-logVir!F$1096-0.5*(SKir!F567+SKir!F$1096)*(logKir!F567-logKir!F$1096)-0.5*(SLir!F567+SLir!F$1096)*(logHir!F567-logHir!F$1096)-0.5*(SLir!F567+SLir!F$1096)*(logQir!F567-logQir!F$1096),0)</f>
        <v>0.73890179214593721</v>
      </c>
      <c r="G567" s="6">
        <f>IF(logVir!G567&lt;&gt;0,logVir!G567-logVir!G$1096-0.5*(SKir!G567+SKir!G$1096)*(logKir!G567-logKir!G$1096)-0.5*(SLir!G567+SLir!G$1096)*(logHir!G567-logHir!G$1096)-0.5*(SLir!G567+SLir!G$1096)*(logQir!G567-logQir!G$1096),0)</f>
        <v>0.83798517701566688</v>
      </c>
      <c r="H567" s="6">
        <f>IF(logVir!H567&lt;&gt;0,logVir!H567-logVir!H$1096-0.5*(SKir!H567+SKir!H$1096)*(logKir!H567-logKir!H$1096)-0.5*(SLir!H567+SLir!H$1096)*(logHir!H567-logHir!H$1096)-0.5*(SLir!H567+SLir!H$1096)*(logQir!H567-logQir!H$1096),0)</f>
        <v>0.463053140989172</v>
      </c>
      <c r="I567" s="6">
        <f>IF(logVir!I567&lt;&gt;0,logVir!I567-logVir!I$1096-0.5*(SKir!I567+SKir!I$1096)*(logKir!I567-logKir!I$1096)-0.5*(SLir!I567+SLir!I$1096)*(logHir!I567-logHir!I$1096)-0.5*(SLir!I567+SLir!I$1096)*(logQir!I567-logQir!I$1096),0)</f>
        <v>-7.926742640394227E-2</v>
      </c>
    </row>
    <row r="568" spans="1:9" x14ac:dyDescent="0.15">
      <c r="A568" s="1">
        <v>25</v>
      </c>
      <c r="B568" s="1" t="s">
        <v>123</v>
      </c>
      <c r="C568" s="1">
        <v>13</v>
      </c>
      <c r="D568" s="1" t="s">
        <v>164</v>
      </c>
      <c r="E568" s="6">
        <f>IF(logVir!E568&lt;&gt;0,logVir!E568-logVir!E$1097-0.5*(SKir!E568+SKir!E$1097)*(logKir!E568-logKir!E$1097)-0.5*(SLir!E568+SLir!E$1097)*(logHir!E568-logHir!E$1097)-0.5*(SLir!E568+SLir!E$1097)*(logQir!E568-logQir!E$1097),0)</f>
        <v>0.66545791098392937</v>
      </c>
      <c r="F568" s="6">
        <f>IF(logVir!F568&lt;&gt;0,logVir!F568-logVir!F$1097-0.5*(SKir!F568+SKir!F$1097)*(logKir!F568-logKir!F$1097)-0.5*(SLir!F568+SLir!F$1097)*(logHir!F568-logHir!F$1097)-0.5*(SLir!F568+SLir!F$1097)*(logQir!F568-logQir!F$1097),0)</f>
        <v>0.43542607259451377</v>
      </c>
      <c r="G568" s="6">
        <f>IF(logVir!G568&lt;&gt;0,logVir!G568-logVir!G$1097-0.5*(SKir!G568+SKir!G$1097)*(logKir!G568-logKir!G$1097)-0.5*(SLir!G568+SLir!G$1097)*(logHir!G568-logHir!G$1097)-0.5*(SLir!G568+SLir!G$1097)*(logQir!G568-logQir!G$1097),0)</f>
        <v>0.34532833922986844</v>
      </c>
      <c r="H568" s="6">
        <f>IF(logVir!H568&lt;&gt;0,logVir!H568-logVir!H$1097-0.5*(SKir!H568+SKir!H$1097)*(logKir!H568-logKir!H$1097)-0.5*(SLir!H568+SLir!H$1097)*(logHir!H568-logHir!H$1097)-0.5*(SLir!H568+SLir!H$1097)*(logQir!H568-logQir!H$1097),0)</f>
        <v>0.72098695400932455</v>
      </c>
      <c r="I568" s="6">
        <f>IF(logVir!I568&lt;&gt;0,logVir!I568-logVir!I$1097-0.5*(SKir!I568+SKir!I$1097)*(logKir!I568-logKir!I$1097)-0.5*(SLir!I568+SLir!I$1097)*(logHir!I568-logHir!I$1097)-0.5*(SLir!I568+SLir!I$1097)*(logQir!I568-logQir!I$1097),0)</f>
        <v>0.20530498952592513</v>
      </c>
    </row>
    <row r="569" spans="1:9" x14ac:dyDescent="0.15">
      <c r="A569" s="1">
        <v>25</v>
      </c>
      <c r="B569" s="1" t="s">
        <v>123</v>
      </c>
      <c r="C569" s="1">
        <v>14</v>
      </c>
      <c r="D569" s="1" t="s">
        <v>165</v>
      </c>
      <c r="E569" s="6">
        <f>IF(logVir!E569&lt;&gt;0,logVir!E569-logVir!E$1098-0.5*(SKir!E569+SKir!E$1098)*(logKir!E569-logKir!E$1098)-0.5*(SLir!E569+SLir!E$1098)*(logHir!E569-logHir!E$1098)-0.5*(SLir!E569+SLir!E$1098)*(logQir!E569-logQir!E$1098),0)</f>
        <v>0.19687145488791216</v>
      </c>
      <c r="F569" s="6">
        <f>IF(logVir!F569&lt;&gt;0,logVir!F569-logVir!F$1098-0.5*(SKir!F569+SKir!F$1098)*(logKir!F569-logKir!F$1098)-0.5*(SLir!F569+SLir!F$1098)*(logHir!F569-logHir!F$1098)-0.5*(SLir!F569+SLir!F$1098)*(logQir!F569-logQir!F$1098),0)</f>
        <v>0.19325878935807256</v>
      </c>
      <c r="G569" s="6">
        <f>IF(logVir!G569&lt;&gt;0,logVir!G569-logVir!G$1098-0.5*(SKir!G569+SKir!G$1098)*(logKir!G569-logKir!G$1098)-0.5*(SLir!G569+SLir!G$1098)*(logHir!G569-logHir!G$1098)-0.5*(SLir!G569+SLir!G$1098)*(logQir!G569-logQir!G$1098),0)</f>
        <v>0.66929799408728086</v>
      </c>
      <c r="H569" s="6">
        <f>IF(logVir!H569&lt;&gt;0,logVir!H569-logVir!H$1098-0.5*(SKir!H569+SKir!H$1098)*(logKir!H569-logKir!H$1098)-0.5*(SLir!H569+SLir!H$1098)*(logHir!H569-logHir!H$1098)-0.5*(SLir!H569+SLir!H$1098)*(logQir!H569-logQir!H$1098),0)</f>
        <v>0.53422871590300025</v>
      </c>
      <c r="I569" s="6">
        <f>IF(logVir!I569&lt;&gt;0,logVir!I569-logVir!I$1098-0.5*(SKir!I569+SKir!I$1098)*(logKir!I569-logKir!I$1098)-0.5*(SLir!I569+SLir!I$1098)*(logHir!I569-logHir!I$1098)-0.5*(SLir!I569+SLir!I$1098)*(logQir!I569-logQir!I$1098),0)</f>
        <v>1.7637044711967045E-2</v>
      </c>
    </row>
    <row r="570" spans="1:9" x14ac:dyDescent="0.15">
      <c r="A570" s="1">
        <v>25</v>
      </c>
      <c r="B570" s="1" t="s">
        <v>123</v>
      </c>
      <c r="C570" s="1">
        <v>15</v>
      </c>
      <c r="D570" s="1" t="s">
        <v>166</v>
      </c>
      <c r="E570" s="6">
        <f>IF(logVir!E570&lt;&gt;0,logVir!E570-logVir!E$1099-0.5*(SKir!E570+SKir!E$1099)*(logKir!E570-logKir!E$1099)-0.5*(SLir!E570+SLir!E$1099)*(logHir!E570-logHir!E$1099)-0.5*(SLir!E570+SLir!E$1099)*(logQir!E570-logQir!E$1099),0)</f>
        <v>-6.3835935151017903E-2</v>
      </c>
      <c r="F570" s="6">
        <f>IF(logVir!F570&lt;&gt;0,logVir!F570-logVir!F$1099-0.5*(SKir!F570+SKir!F$1099)*(logKir!F570-logKir!F$1099)-0.5*(SLir!F570+SLir!F$1099)*(logHir!F570-logHir!F$1099)-0.5*(SLir!F570+SLir!F$1099)*(logQir!F570-logQir!F$1099),0)</f>
        <v>0.14464910277027149</v>
      </c>
      <c r="G570" s="6">
        <f>IF(logVir!G570&lt;&gt;0,logVir!G570-logVir!G$1099-0.5*(SKir!G570+SKir!G$1099)*(logKir!G570-logKir!G$1099)-0.5*(SLir!G570+SLir!G$1099)*(logHir!G570-logHir!G$1099)-0.5*(SLir!G570+SLir!G$1099)*(logQir!G570-logQir!G$1099),0)</f>
        <v>0.22812274299205768</v>
      </c>
      <c r="H570" s="6">
        <f>IF(logVir!H570&lt;&gt;0,logVir!H570-logVir!H$1099-0.5*(SKir!H570+SKir!H$1099)*(logKir!H570-logKir!H$1099)-0.5*(SLir!H570+SLir!H$1099)*(logHir!H570-logHir!H$1099)-0.5*(SLir!H570+SLir!H$1099)*(logQir!H570-logQir!H$1099),0)</f>
        <v>2.1990911846001875E-2</v>
      </c>
      <c r="I570" s="6">
        <f>IF(logVir!I570&lt;&gt;0,logVir!I570-logVir!I$1099-0.5*(SKir!I570+SKir!I$1099)*(logKir!I570-logKir!I$1099)-0.5*(SLir!I570+SLir!I$1099)*(logHir!I570-logHir!I$1099)-0.5*(SLir!I570+SLir!I$1099)*(logQir!I570-logQir!I$1099),0)</f>
        <v>9.0259076615237469E-3</v>
      </c>
    </row>
    <row r="571" spans="1:9" x14ac:dyDescent="0.15">
      <c r="A571" s="1">
        <v>25</v>
      </c>
      <c r="B571" s="1" t="s">
        <v>73</v>
      </c>
      <c r="C571" s="1">
        <v>16</v>
      </c>
      <c r="D571" s="1" t="s">
        <v>149</v>
      </c>
      <c r="E571" s="6">
        <f>IF(logVir!E571&lt;&gt;0,logVir!E571-logVir!E$1100-0.5*(SKir!E571+SKir!E$1100)*(logKir!E571-logKir!E$1100)-0.5*(SLir!E571+SLir!E$1100)*(logHir!E571-logHir!E$1100)-0.5*(SLir!E571+SLir!E$1100)*(logQir!E571-logQir!E$1100),0)</f>
        <v>0.46687201339952217</v>
      </c>
      <c r="F571" s="6">
        <f>IF(logVir!F571&lt;&gt;0,logVir!F571-logVir!F$1100-0.5*(SKir!F571+SKir!F$1100)*(logKir!F571-logKir!F$1100)-0.5*(SLir!F571+SLir!F$1100)*(logHir!F571-logHir!F$1100)-0.5*(SLir!F571+SLir!F$1100)*(logQir!F571-logQir!F$1100),0)</f>
        <v>0.35429376564313858</v>
      </c>
      <c r="G571" s="6">
        <f>IF(logVir!G571&lt;&gt;0,logVir!G571-logVir!G$1100-0.5*(SKir!G571+SKir!G$1100)*(logKir!G571-logKir!G$1100)-0.5*(SLir!G571+SLir!G$1100)*(logHir!G571-logHir!G$1100)-0.5*(SLir!G571+SLir!G$1100)*(logQir!G571-logQir!G$1100),0)</f>
        <v>0.41790232692257201</v>
      </c>
      <c r="H571" s="6">
        <f>IF(logVir!H571&lt;&gt;0,logVir!H571-logVir!H$1100-0.5*(SKir!H571+SKir!H$1100)*(logKir!H571-logKir!H$1100)-0.5*(SLir!H571+SLir!H$1100)*(logHir!H571-logHir!H$1100)-0.5*(SLir!H571+SLir!H$1100)*(logQir!H571-logQir!H$1100),0)</f>
        <v>0.24728622053222118</v>
      </c>
      <c r="I571" s="6">
        <f>IF(logVir!I571&lt;&gt;0,logVir!I571-logVir!I$1100-0.5*(SKir!I571+SKir!I$1100)*(logKir!I571-logKir!I$1100)-0.5*(SLir!I571+SLir!I$1100)*(logHir!I571-logHir!I$1100)-0.5*(SLir!I571+SLir!I$1100)*(logQir!I571-logQir!I$1100),0)</f>
        <v>0.29264678223122992</v>
      </c>
    </row>
    <row r="572" spans="1:9" x14ac:dyDescent="0.15">
      <c r="A572" s="1">
        <v>25</v>
      </c>
      <c r="B572" s="1" t="s">
        <v>73</v>
      </c>
      <c r="C572" s="1">
        <v>17</v>
      </c>
      <c r="D572" s="1" t="s">
        <v>150</v>
      </c>
      <c r="E572" s="6">
        <f>IF(logVir!E572&lt;&gt;0,logVir!E572-logVir!E$1101-0.5*(SKir!E572+SKir!E$1101)*(logKir!E572-logKir!E$1101)-0.5*(SLir!E572+SLir!E$1101)*(logHir!E572-logHir!E$1101)-0.5*(SLir!E572+SLir!E$1101)*(logQir!E572-logQir!E$1101),0)</f>
        <v>-0.42855236970003857</v>
      </c>
      <c r="F572" s="6">
        <f>IF(logVir!F572&lt;&gt;0,logVir!F572-logVir!F$1101-0.5*(SKir!F572+SKir!F$1101)*(logKir!F572-logKir!F$1101)-0.5*(SLir!F572+SLir!F$1101)*(logHir!F572-logHir!F$1101)-0.5*(SLir!F572+SLir!F$1101)*(logQir!F572-logQir!F$1101),0)</f>
        <v>-9.488594559397201E-2</v>
      </c>
      <c r="G572" s="6">
        <f>IF(logVir!G572&lt;&gt;0,logVir!G572-logVir!G$1101-0.5*(SKir!G572+SKir!G$1101)*(logKir!G572-logKir!G$1101)-0.5*(SLir!G572+SLir!G$1101)*(logHir!G572-logHir!G$1101)-0.5*(SLir!G572+SLir!G$1101)*(logQir!G572-logQir!G$1101),0)</f>
        <v>-0.23724340660289117</v>
      </c>
      <c r="H572" s="6">
        <f>IF(logVir!H572&lt;&gt;0,logVir!H572-logVir!H$1101-0.5*(SKir!H572+SKir!H$1101)*(logKir!H572-logKir!H$1101)-0.5*(SLir!H572+SLir!H$1101)*(logHir!H572-logHir!H$1101)-0.5*(SLir!H572+SLir!H$1101)*(logQir!H572-logQir!H$1101),0)</f>
        <v>-0.20234194297197686</v>
      </c>
      <c r="I572" s="6">
        <f>IF(logVir!I572&lt;&gt;0,logVir!I572-logVir!I$1101-0.5*(SKir!I572+SKir!I$1101)*(logKir!I572-logKir!I$1101)-0.5*(SLir!I572+SLir!I$1101)*(logHir!I572-logHir!I$1101)-0.5*(SLir!I572+SLir!I$1101)*(logQir!I572-logQir!I$1101),0)</f>
        <v>-0.12101238148979711</v>
      </c>
    </row>
    <row r="573" spans="1:9" x14ac:dyDescent="0.15">
      <c r="A573" s="1">
        <v>25</v>
      </c>
      <c r="B573" s="1" t="s">
        <v>73</v>
      </c>
      <c r="C573" s="1">
        <v>18</v>
      </c>
      <c r="D573" s="1" t="s">
        <v>151</v>
      </c>
      <c r="E573" s="6">
        <f>IF(logVir!E573&lt;&gt;0,logVir!E573-logVir!E$1102-0.5*(SKir!E573+SKir!E$1102)*(logKir!E573-logKir!E$1102)-0.5*(SLir!E573+SLir!E$1102)*(logHir!E573-logHir!E$1102)-0.5*(SLir!E573+SLir!E$1102)*(logQir!E573-logQir!E$1102),0)</f>
        <v>0.12261595973501177</v>
      </c>
      <c r="F573" s="6">
        <f>IF(logVir!F573&lt;&gt;0,logVir!F573-logVir!F$1102-0.5*(SKir!F573+SKir!F$1102)*(logKir!F573-logKir!F$1102)-0.5*(SLir!F573+SLir!F$1102)*(logHir!F573-logHir!F$1102)-0.5*(SLir!F573+SLir!F$1102)*(logQir!F573-logQir!F$1102),0)</f>
        <v>-7.4673874113403219E-3</v>
      </c>
      <c r="G573" s="6">
        <f>IF(logVir!G573&lt;&gt;0,logVir!G573-logVir!G$1102-0.5*(SKir!G573+SKir!G$1102)*(logKir!G573-logKir!G$1102)-0.5*(SLir!G573+SLir!G$1102)*(logHir!G573-logHir!G$1102)-0.5*(SLir!G573+SLir!G$1102)*(logQir!G573-logQir!G$1102),0)</f>
        <v>3.7710209648652904E-2</v>
      </c>
      <c r="H573" s="6">
        <f>IF(logVir!H573&lt;&gt;0,logVir!H573-logVir!H$1102-0.5*(SKir!H573+SKir!H$1102)*(logKir!H573-logKir!H$1102)-0.5*(SLir!H573+SLir!H$1102)*(logHir!H573-logHir!H$1102)-0.5*(SLir!H573+SLir!H$1102)*(logQir!H573-logQir!H$1102),0)</f>
        <v>4.6015205182944441E-2</v>
      </c>
      <c r="I573" s="6">
        <f>IF(logVir!I573&lt;&gt;0,logVir!I573-logVir!I$1102-0.5*(SKir!I573+SKir!I$1102)*(logKir!I573-logKir!I$1102)-0.5*(SLir!I573+SLir!I$1102)*(logHir!I573-logHir!I$1102)-0.5*(SLir!I573+SLir!I$1102)*(logQir!I573-logQir!I$1102),0)</f>
        <v>-0.14614832687891868</v>
      </c>
    </row>
    <row r="574" spans="1:9" x14ac:dyDescent="0.15">
      <c r="A574" s="1">
        <v>25</v>
      </c>
      <c r="B574" s="1" t="s">
        <v>73</v>
      </c>
      <c r="C574" s="1">
        <v>19</v>
      </c>
      <c r="D574" s="1" t="s">
        <v>152</v>
      </c>
      <c r="E574" s="6">
        <f>IF(logVir!E574&lt;&gt;0,logVir!E574-logVir!E$1103-0.5*(SKir!E574+SKir!E$1103)*(logKir!E574-logKir!E$1103)-0.5*(SLir!E574+SLir!E$1103)*(logHir!E574-logHir!E$1103)-0.5*(SLir!E574+SLir!E$1103)*(logQir!E574-logQir!E$1103),0)</f>
        <v>-0.12066490044414672</v>
      </c>
      <c r="F574" s="6">
        <f>IF(logVir!F574&lt;&gt;0,logVir!F574-logVir!F$1103-0.5*(SKir!F574+SKir!F$1103)*(logKir!F574-logKir!F$1103)-0.5*(SLir!F574+SLir!F$1103)*(logHir!F574-logHir!F$1103)-0.5*(SLir!F574+SLir!F$1103)*(logQir!F574-logQir!F$1103),0)</f>
        <v>5.4216630118916601E-2</v>
      </c>
      <c r="G574" s="6">
        <f>IF(logVir!G574&lt;&gt;0,logVir!G574-logVir!G$1103-0.5*(SKir!G574+SKir!G$1103)*(logKir!G574-logKir!G$1103)-0.5*(SLir!G574+SLir!G$1103)*(logHir!G574-logHir!G$1103)-0.5*(SLir!G574+SLir!G$1103)*(logQir!G574-logQir!G$1103),0)</f>
        <v>8.7768356240742654E-2</v>
      </c>
      <c r="H574" s="6">
        <f>IF(logVir!H574&lt;&gt;0,logVir!H574-logVir!H$1103-0.5*(SKir!H574+SKir!H$1103)*(logKir!H574-logKir!H$1103)-0.5*(SLir!H574+SLir!H$1103)*(logHir!H574-logHir!H$1103)-0.5*(SLir!H574+SLir!H$1103)*(logQir!H574-logQir!H$1103),0)</f>
        <v>0.1022822098441083</v>
      </c>
      <c r="I574" s="6">
        <f>IF(logVir!I574&lt;&gt;0,logVir!I574-logVir!I$1103-0.5*(SKir!I574+SKir!I$1103)*(logKir!I574-logKir!I$1103)-0.5*(SLir!I574+SLir!I$1103)*(logHir!I574-logHir!I$1103)-0.5*(SLir!I574+SLir!I$1103)*(logQir!I574-logQir!I$1103),0)</f>
        <v>-0.1363159440502287</v>
      </c>
    </row>
    <row r="575" spans="1:9" x14ac:dyDescent="0.15">
      <c r="A575" s="1">
        <v>25</v>
      </c>
      <c r="B575" s="1" t="s">
        <v>73</v>
      </c>
      <c r="C575" s="1">
        <v>20</v>
      </c>
      <c r="D575" s="1" t="s">
        <v>153</v>
      </c>
      <c r="E575" s="6">
        <f>IF(logVir!E575&lt;&gt;0,logVir!E575-logVir!E$1104-0.5*(SKir!E575+SKir!E$1104)*(logKir!E575-logKir!E$1104)-0.5*(SLir!E575+SLir!E$1104)*(logHir!E575-logHir!E$1104)-0.5*(SLir!E575+SLir!E$1104)*(logQir!E575-logQir!E$1104),0)</f>
        <v>-0.15238782166999212</v>
      </c>
      <c r="F575" s="6">
        <f>IF(logVir!F575&lt;&gt;0,logVir!F575-logVir!F$1104-0.5*(SKir!F575+SKir!F$1104)*(logKir!F575-logKir!F$1104)-0.5*(SLir!F575+SLir!F$1104)*(logHir!F575-logHir!F$1104)-0.5*(SLir!F575+SLir!F$1104)*(logQir!F575-logQir!F$1104),0)</f>
        <v>-0.18463165141862442</v>
      </c>
      <c r="G575" s="6">
        <f>IF(logVir!G575&lt;&gt;0,logVir!G575-logVir!G$1104-0.5*(SKir!G575+SKir!G$1104)*(logKir!G575-logKir!G$1104)-0.5*(SLir!G575+SLir!G$1104)*(logHir!G575-logHir!G$1104)-0.5*(SLir!G575+SLir!G$1104)*(logQir!G575-logQir!G$1104),0)</f>
        <v>-0.12428093869098858</v>
      </c>
      <c r="H575" s="6">
        <f>IF(logVir!H575&lt;&gt;0,logVir!H575-logVir!H$1104-0.5*(SKir!H575+SKir!H$1104)*(logKir!H575-logKir!H$1104)-0.5*(SLir!H575+SLir!H$1104)*(logHir!H575-logHir!H$1104)-0.5*(SLir!H575+SLir!H$1104)*(logQir!H575-logQir!H$1104),0)</f>
        <v>2.1083709872796608E-2</v>
      </c>
      <c r="I575" s="6">
        <f>IF(logVir!I575&lt;&gt;0,logVir!I575-logVir!I$1104-0.5*(SKir!I575+SKir!I$1104)*(logKir!I575-logKir!I$1104)-0.5*(SLir!I575+SLir!I$1104)*(logHir!I575-logHir!I$1104)-0.5*(SLir!I575+SLir!I$1104)*(logQir!I575-logQir!I$1104),0)</f>
        <v>1.8377237076818743E-2</v>
      </c>
    </row>
    <row r="576" spans="1:9" x14ac:dyDescent="0.15">
      <c r="A576" s="1">
        <v>25</v>
      </c>
      <c r="B576" s="1" t="s">
        <v>73</v>
      </c>
      <c r="C576" s="1">
        <v>21</v>
      </c>
      <c r="D576" s="1" t="s">
        <v>154</v>
      </c>
      <c r="E576" s="6">
        <f>IF(logVir!E576&lt;&gt;0,logVir!E576-logVir!E$1105-0.5*(SKir!E576+SKir!E$1105)*(logKir!E576-logKir!E$1105)-0.5*(SLir!E576+SLir!E$1105)*(logHir!E576-logHir!E$1105)-0.5*(SLir!E576+SLir!E$1105)*(logQir!E576-logQir!E$1105),0)</f>
        <v>0.5479164059398357</v>
      </c>
      <c r="F576" s="6">
        <f>IF(logVir!F576&lt;&gt;0,logVir!F576-logVir!F$1105-0.5*(SKir!F576+SKir!F$1105)*(logKir!F576-logKir!F$1105)-0.5*(SLir!F576+SLir!F$1105)*(logHir!F576-logHir!F$1105)-0.5*(SLir!F576+SLir!F$1105)*(logQir!F576-logQir!F$1105),0)</f>
        <v>0.21555878352504862</v>
      </c>
      <c r="G576" s="6">
        <f>IF(logVir!G576&lt;&gt;0,logVir!G576-logVir!G$1105-0.5*(SKir!G576+SKir!G$1105)*(logKir!G576-logKir!G$1105)-0.5*(SLir!G576+SLir!G$1105)*(logHir!G576-logHir!G$1105)-0.5*(SLir!G576+SLir!G$1105)*(logQir!G576-logQir!G$1105),0)</f>
        <v>0.10001404013871698</v>
      </c>
      <c r="H576" s="6">
        <f>IF(logVir!H576&lt;&gt;0,logVir!H576-logVir!H$1105-0.5*(SKir!H576+SKir!H$1105)*(logKir!H576-logKir!H$1105)-0.5*(SLir!H576+SLir!H$1105)*(logHir!H576-logHir!H$1105)-0.5*(SLir!H576+SLir!H$1105)*(logQir!H576-logQir!H$1105),0)</f>
        <v>2.3963694951303433E-2</v>
      </c>
      <c r="I576" s="6">
        <f>IF(logVir!I576&lt;&gt;0,logVir!I576-logVir!I$1105-0.5*(SKir!I576+SKir!I$1105)*(logKir!I576-logKir!I$1105)-0.5*(SLir!I576+SLir!I$1105)*(logHir!I576-logHir!I$1105)-0.5*(SLir!I576+SLir!I$1105)*(logQir!I576-logQir!I$1105),0)</f>
        <v>1.73217476750364E-2</v>
      </c>
    </row>
    <row r="577" spans="1:9" x14ac:dyDescent="0.15">
      <c r="A577" s="1">
        <v>25</v>
      </c>
      <c r="B577" s="1" t="s">
        <v>24</v>
      </c>
      <c r="C577" s="1">
        <v>22</v>
      </c>
      <c r="D577" s="1" t="s">
        <v>146</v>
      </c>
      <c r="E577" s="6">
        <f>IF(logVir!E577&lt;&gt;0,logVir!E577-logVir!E$1106-0.5*(SKir!E577+SKir!E$1106)*(logKir!E577-logKir!E$1106)-0.5*(SLir!E577+SLir!E$1106)*(logHir!E577-logHir!E$1106)-0.5*(SLir!E577+SLir!E$1106)*(logQir!E577-logQir!E$1106),0)</f>
        <v>-0.11011347753877204</v>
      </c>
      <c r="F577" s="6">
        <f>IF(logVir!F577&lt;&gt;0,logVir!F577-logVir!F$1106-0.5*(SKir!F577+SKir!F$1106)*(logKir!F577-logKir!F$1106)-0.5*(SLir!F577+SLir!F$1106)*(logHir!F577-logHir!F$1106)-0.5*(SLir!F577+SLir!F$1106)*(logQir!F577-logQir!F$1106),0)</f>
        <v>-8.5077868708563986E-2</v>
      </c>
      <c r="G577" s="6">
        <f>IF(logVir!G577&lt;&gt;0,logVir!G577-logVir!G$1106-0.5*(SKir!G577+SKir!G$1106)*(logKir!G577-logKir!G$1106)-0.5*(SLir!G577+SLir!G$1106)*(logHir!G577-logHir!G$1106)-0.5*(SLir!G577+SLir!G$1106)*(logQir!G577-logQir!G$1106),0)</f>
        <v>-0.11805261104936028</v>
      </c>
      <c r="H577" s="6">
        <f>IF(logVir!H577&lt;&gt;0,logVir!H577-logVir!H$1106-0.5*(SKir!H577+SKir!H$1106)*(logKir!H577-logKir!H$1106)-0.5*(SLir!H577+SLir!H$1106)*(logHir!H577-logHir!H$1106)-0.5*(SLir!H577+SLir!H$1106)*(logQir!H577-logQir!H$1106),0)</f>
        <v>-6.2904883734157271E-2</v>
      </c>
      <c r="I577" s="6">
        <f>IF(logVir!I577&lt;&gt;0,logVir!I577-logVir!I$1106-0.5*(SKir!I577+SKir!I$1106)*(logKir!I577-logKir!I$1106)-0.5*(SLir!I577+SLir!I$1106)*(logHir!I577-logHir!I$1106)-0.5*(SLir!I577+SLir!I$1106)*(logQir!I577-logQir!I$1106),0)</f>
        <v>-2.3938085781207718E-2</v>
      </c>
    </row>
    <row r="578" spans="1:9" x14ac:dyDescent="0.15">
      <c r="A578" s="1">
        <v>25</v>
      </c>
      <c r="B578" s="1" t="s">
        <v>24</v>
      </c>
      <c r="C578" s="1">
        <v>23</v>
      </c>
      <c r="D578" s="1" t="s">
        <v>167</v>
      </c>
      <c r="E578" s="6">
        <f>IF(logVir!E578&lt;&gt;0,logVir!E578-logVir!E$1107-0.5*(SKir!E578+SKir!E$1107)*(logKir!E578-logKir!E$1107)-0.5*(SLir!E578+SLir!E$1107)*(logHir!E578-logHir!E$1107)-0.5*(SLir!E578+SLir!E$1107)*(logQir!E578-logQir!E$1107),0)</f>
        <v>0.16364744393882458</v>
      </c>
      <c r="F578" s="6">
        <f>IF(logVir!F578&lt;&gt;0,logVir!F578-logVir!F$1107-0.5*(SKir!F578+SKir!F$1107)*(logKir!F578-logKir!F$1107)-0.5*(SLir!F578+SLir!F$1107)*(logHir!F578-logHir!F$1107)-0.5*(SLir!F578+SLir!F$1107)*(logQir!F578-logQir!F$1107),0)</f>
        <v>2.658466184604235E-2</v>
      </c>
      <c r="G578" s="6">
        <f>IF(logVir!G578&lt;&gt;0,logVir!G578-logVir!G$1107-0.5*(SKir!G578+SKir!G$1107)*(logKir!G578-logKir!G$1107)-0.5*(SLir!G578+SLir!G$1107)*(logHir!G578-logHir!G$1107)-0.5*(SLir!G578+SLir!G$1107)*(logQir!G578-logQir!G$1107),0)</f>
        <v>-2.4856622231946079E-2</v>
      </c>
      <c r="H578" s="6">
        <f>IF(logVir!H578&lt;&gt;0,logVir!H578-logVir!H$1107-0.5*(SKir!H578+SKir!H$1107)*(logKir!H578-logKir!H$1107)-0.5*(SLir!H578+SLir!H$1107)*(logHir!H578-logHir!H$1107)-0.5*(SLir!H578+SLir!H$1107)*(logQir!H578-logQir!H$1107),0)</f>
        <v>-7.3051139731129325E-2</v>
      </c>
      <c r="I578" s="6">
        <f>IF(logVir!I578&lt;&gt;0,logVir!I578-logVir!I$1107-0.5*(SKir!I578+SKir!I$1107)*(logKir!I578-logKir!I$1107)-0.5*(SLir!I578+SLir!I$1107)*(logHir!I578-logHir!I$1107)-0.5*(SLir!I578+SLir!I$1107)*(logQir!I578-logQir!I$1107),0)</f>
        <v>-7.8307498031641762E-2</v>
      </c>
    </row>
    <row r="579" spans="1:9" x14ac:dyDescent="0.15">
      <c r="A579" s="1">
        <v>26</v>
      </c>
      <c r="B579" s="1" t="s">
        <v>74</v>
      </c>
      <c r="C579" s="1">
        <v>1</v>
      </c>
      <c r="D579" s="1" t="s">
        <v>147</v>
      </c>
      <c r="E579" s="6">
        <f>IF(logVir!E579&lt;&gt;0,logVir!E579-logVir!E$1085-0.5*(SKir!E579+SKir!E$1085)*(logKir!E579-logKir!E$1085)-0.5*(SLir!E579+SLir!E$1085)*(logHir!E579-logHir!E$1085)-0.5*(SLir!E579+SLir!E$1085)*(logQir!E579-logQir!E$1085),0)</f>
        <v>-3.3131682406818339E-4</v>
      </c>
      <c r="F579" s="6">
        <f>IF(logVir!F579&lt;&gt;0,logVir!F579-logVir!F$1085-0.5*(SKir!F579+SKir!F$1085)*(logKir!F579-logKir!F$1085)-0.5*(SLir!F579+SLir!F$1085)*(logHir!F579-logHir!F$1085)-0.5*(SLir!F579+SLir!F$1085)*(logQir!F579-logQir!F$1085),0)</f>
        <v>-0.23968537142931418</v>
      </c>
      <c r="G579" s="6">
        <f>IF(logVir!G579&lt;&gt;0,logVir!G579-logVir!G$1085-0.5*(SKir!G579+SKir!G$1085)*(logKir!G579-logKir!G$1085)-0.5*(SLir!G579+SLir!G$1085)*(logHir!G579-logHir!G$1085)-0.5*(SLir!G579+SLir!G$1085)*(logQir!G579-logQir!G$1085),0)</f>
        <v>-0.51194992437343856</v>
      </c>
      <c r="H579" s="6">
        <f>IF(logVir!H579&lt;&gt;0,logVir!H579-logVir!H$1085-0.5*(SKir!H579+SKir!H$1085)*(logKir!H579-logKir!H$1085)-0.5*(SLir!H579+SLir!H$1085)*(logHir!H579-logHir!H$1085)-0.5*(SLir!H579+SLir!H$1085)*(logQir!H579-logQir!H$1085),0)</f>
        <v>-0.2954666176659525</v>
      </c>
      <c r="I579" s="6">
        <f>IF(logVir!I579&lt;&gt;0,logVir!I579-logVir!I$1085-0.5*(SKir!I579+SKir!I$1085)*(logKir!I579-logKir!I$1085)-0.5*(SLir!I579+SLir!I$1085)*(logHir!I579-logHir!I$1085)-0.5*(SLir!I579+SLir!I$1085)*(logQir!I579-logQir!I$1085),0)</f>
        <v>-0.23546515931221734</v>
      </c>
    </row>
    <row r="580" spans="1:9" x14ac:dyDescent="0.15">
      <c r="A580" s="1">
        <v>26</v>
      </c>
      <c r="B580" s="1" t="s">
        <v>74</v>
      </c>
      <c r="C580" s="1">
        <v>2</v>
      </c>
      <c r="D580" s="1" t="s">
        <v>148</v>
      </c>
      <c r="E580" s="6">
        <f>IF(logVir!E580&lt;&gt;0,logVir!E580-logVir!E$1086-0.5*(SKir!E580+SKir!E$1086)*(logKir!E580-logKir!E$1086)-0.5*(SLir!E580+SLir!E$1086)*(logHir!E580-logHir!E$1086)-0.5*(SLir!E580+SLir!E$1086)*(logQir!E580-logQir!E$1086),0)</f>
        <v>0.17943314012518974</v>
      </c>
      <c r="F580" s="6">
        <f>IF(logVir!F580&lt;&gt;0,logVir!F580-logVir!F$1086-0.5*(SKir!F580+SKir!F$1086)*(logKir!F580-logKir!F$1086)-0.5*(SLir!F580+SLir!F$1086)*(logHir!F580-logHir!F$1086)-0.5*(SLir!F580+SLir!F$1086)*(logQir!F580-logQir!F$1086),0)</f>
        <v>-1.6552603988168046E-6</v>
      </c>
      <c r="G580" s="6">
        <f>IF(logVir!G580&lt;&gt;0,logVir!G580-logVir!G$1086-0.5*(SKir!G580+SKir!G$1086)*(logKir!G580-logKir!G$1086)-0.5*(SLir!G580+SLir!G$1086)*(logHir!G580-logHir!G$1086)-0.5*(SLir!G580+SLir!G$1086)*(logQir!G580-logQir!G$1086),0)</f>
        <v>0.18318641126718413</v>
      </c>
      <c r="H580" s="6">
        <f>IF(logVir!H580&lt;&gt;0,logVir!H580-logVir!H$1086-0.5*(SKir!H580+SKir!H$1086)*(logKir!H580-logKir!H$1086)-0.5*(SLir!H580+SLir!H$1086)*(logHir!H580-logHir!H$1086)-0.5*(SLir!H580+SLir!H$1086)*(logQir!H580-logQir!H$1086),0)</f>
        <v>9.7624142728969354E-2</v>
      </c>
      <c r="I580" s="6">
        <f>IF(logVir!I580&lt;&gt;0,logVir!I580-logVir!I$1086-0.5*(SKir!I580+SKir!I$1086)*(logKir!I580-logKir!I$1086)-0.5*(SLir!I580+SLir!I$1086)*(logHir!I580-logHir!I$1086)-0.5*(SLir!I580+SLir!I$1086)*(logQir!I580-logQir!I$1086),0)</f>
        <v>-0.13932671362981902</v>
      </c>
    </row>
    <row r="581" spans="1:9" x14ac:dyDescent="0.15">
      <c r="A581" s="1">
        <v>26</v>
      </c>
      <c r="B581" s="1" t="s">
        <v>124</v>
      </c>
      <c r="C581" s="1">
        <v>3</v>
      </c>
      <c r="D581" s="1" t="s">
        <v>155</v>
      </c>
      <c r="E581" s="6">
        <f>IF(logVir!E581&lt;&gt;0,logVir!E581-logVir!E$1087-0.5*(SKir!E581+SKir!E$1087)*(logKir!E581-logKir!E$1087)-0.5*(SLir!E581+SLir!E$1087)*(logHir!E581-logHir!E$1087)-0.5*(SLir!E581+SLir!E$1087)*(logQir!E581-logQir!E$1087),0)</f>
        <v>0.20981168349278967</v>
      </c>
      <c r="F581" s="6">
        <f>IF(logVir!F581&lt;&gt;0,logVir!F581-logVir!F$1087-0.5*(SKir!F581+SKir!F$1087)*(logKir!F581-logKir!F$1087)-0.5*(SLir!F581+SLir!F$1087)*(logHir!F581-logHir!F$1087)-0.5*(SLir!F581+SLir!F$1087)*(logQir!F581-logQir!F$1087),0)</f>
        <v>0.46058096596411424</v>
      </c>
      <c r="G581" s="6">
        <f>IF(logVir!G581&lt;&gt;0,logVir!G581-logVir!G$1087-0.5*(SKir!G581+SKir!G$1087)*(logKir!G581-logKir!G$1087)-0.5*(SLir!G581+SLir!G$1087)*(logHir!G581-logHir!G$1087)-0.5*(SLir!G581+SLir!G$1087)*(logQir!G581-logQir!G$1087),0)</f>
        <v>0.33675735562956233</v>
      </c>
      <c r="H581" s="6">
        <f>IF(logVir!H581&lt;&gt;0,logVir!H581-logVir!H$1087-0.5*(SKir!H581+SKir!H$1087)*(logKir!H581-logKir!H$1087)-0.5*(SLir!H581+SLir!H$1087)*(logHir!H581-logHir!H$1087)-0.5*(SLir!H581+SLir!H$1087)*(logQir!H581-logQir!H$1087),0)</f>
        <v>0.62174612534946661</v>
      </c>
      <c r="I581" s="6">
        <f>IF(logVir!I581&lt;&gt;0,logVir!I581-logVir!I$1087-0.5*(SKir!I581+SKir!I$1087)*(logKir!I581-logKir!I$1087)-0.5*(SLir!I581+SLir!I$1087)*(logHir!I581-logHir!I$1087)-0.5*(SLir!I581+SLir!I$1087)*(logQir!I581-logQir!I$1087),0)</f>
        <v>1.0668065445165629</v>
      </c>
    </row>
    <row r="582" spans="1:9" x14ac:dyDescent="0.15">
      <c r="A582" s="1">
        <v>26</v>
      </c>
      <c r="B582" s="1" t="s">
        <v>124</v>
      </c>
      <c r="C582" s="1">
        <v>4</v>
      </c>
      <c r="D582" s="1" t="s">
        <v>156</v>
      </c>
      <c r="E582" s="6">
        <f>IF(logVir!E582&lt;&gt;0,logVir!E582-logVir!E$1088-0.5*(SKir!E582+SKir!E$1088)*(logKir!E582-logKir!E$1088)-0.5*(SLir!E582+SLir!E$1088)*(logHir!E582-logHir!E$1088)-0.5*(SLir!E582+SLir!E$1088)*(logQir!E582-logQir!E$1088),0)</f>
        <v>0.27230364236568316</v>
      </c>
      <c r="F582" s="6">
        <f>IF(logVir!F582&lt;&gt;0,logVir!F582-logVir!F$1088-0.5*(SKir!F582+SKir!F$1088)*(logKir!F582-logKir!F$1088)-0.5*(SLir!F582+SLir!F$1088)*(logHir!F582-logHir!F$1088)-0.5*(SLir!F582+SLir!F$1088)*(logQir!F582-logQir!F$1088),0)</f>
        <v>0.14822518431590159</v>
      </c>
      <c r="G582" s="6">
        <f>IF(logVir!G582&lt;&gt;0,logVir!G582-logVir!G$1088-0.5*(SKir!G582+SKir!G$1088)*(logKir!G582-logKir!G$1088)-0.5*(SLir!G582+SLir!G$1088)*(logHir!G582-logHir!G$1088)-0.5*(SLir!G582+SLir!G$1088)*(logQir!G582-logQir!G$1088),0)</f>
        <v>6.0207761570695392E-2</v>
      </c>
      <c r="H582" s="6">
        <f>IF(logVir!H582&lt;&gt;0,logVir!H582-logVir!H$1088-0.5*(SKir!H582+SKir!H$1088)*(logKir!H582-logKir!H$1088)-0.5*(SLir!H582+SLir!H$1088)*(logHir!H582-logHir!H$1088)-0.5*(SLir!H582+SLir!H$1088)*(logQir!H582-logQir!H$1088),0)</f>
        <v>3.228765358553759E-2</v>
      </c>
      <c r="I582" s="6">
        <f>IF(logVir!I582&lt;&gt;0,logVir!I582-logVir!I$1088-0.5*(SKir!I582+SKir!I$1088)*(logKir!I582-logKir!I$1088)-0.5*(SLir!I582+SLir!I$1088)*(logHir!I582-logHir!I$1088)-0.5*(SLir!I582+SLir!I$1088)*(logQir!I582-logQir!I$1088),0)</f>
        <v>-6.3452954730338712E-2</v>
      </c>
    </row>
    <row r="583" spans="1:9" x14ac:dyDescent="0.15">
      <c r="A583" s="1">
        <v>26</v>
      </c>
      <c r="B583" s="1" t="s">
        <v>124</v>
      </c>
      <c r="C583" s="1">
        <v>5</v>
      </c>
      <c r="D583" s="1" t="s">
        <v>157</v>
      </c>
      <c r="E583" s="6">
        <f>IF(logVir!E583&lt;&gt;0,logVir!E583-logVir!E$1089-0.5*(SKir!E583+SKir!E$1089)*(logKir!E583-logKir!E$1089)-0.5*(SLir!E583+SLir!E$1089)*(logHir!E583-logHir!E$1089)-0.5*(SLir!E583+SLir!E$1089)*(logQir!E583-logQir!E$1089),0)</f>
        <v>1.1838116109843033E-2</v>
      </c>
      <c r="F583" s="6">
        <f>IF(logVir!F583&lt;&gt;0,logVir!F583-logVir!F$1089-0.5*(SKir!F583+SKir!F$1089)*(logKir!F583-logKir!F$1089)-0.5*(SLir!F583+SLir!F$1089)*(logHir!F583-logHir!F$1089)-0.5*(SLir!F583+SLir!F$1089)*(logQir!F583-logQir!F$1089),0)</f>
        <v>0.18306004652583713</v>
      </c>
      <c r="G583" s="6">
        <f>IF(logVir!G583&lt;&gt;0,logVir!G583-logVir!G$1089-0.5*(SKir!G583+SKir!G$1089)*(logKir!G583-logKir!G$1089)-0.5*(SLir!G583+SLir!G$1089)*(logHir!G583-logHir!G$1089)-0.5*(SLir!G583+SLir!G$1089)*(logQir!G583-logQir!G$1089),0)</f>
        <v>5.0693470078349026E-2</v>
      </c>
      <c r="H583" s="6">
        <f>IF(logVir!H583&lt;&gt;0,logVir!H583-logVir!H$1089-0.5*(SKir!H583+SKir!H$1089)*(logKir!H583-logKir!H$1089)-0.5*(SLir!H583+SLir!H$1089)*(logHir!H583-logHir!H$1089)-0.5*(SLir!H583+SLir!H$1089)*(logQir!H583-logQir!H$1089),0)</f>
        <v>-0.35526753051350624</v>
      </c>
      <c r="I583" s="6">
        <f>IF(logVir!I583&lt;&gt;0,logVir!I583-logVir!I$1089-0.5*(SKir!I583+SKir!I$1089)*(logKir!I583-logKir!I$1089)-0.5*(SLir!I583+SLir!I$1089)*(logHir!I583-logHir!I$1089)-0.5*(SLir!I583+SLir!I$1089)*(logQir!I583-logQir!I$1089),0)</f>
        <v>0.13158462613644845</v>
      </c>
    </row>
    <row r="584" spans="1:9" x14ac:dyDescent="0.15">
      <c r="A584" s="1">
        <v>26</v>
      </c>
      <c r="B584" s="1" t="s">
        <v>124</v>
      </c>
      <c r="C584" s="1">
        <v>6</v>
      </c>
      <c r="D584" s="1" t="s">
        <v>49</v>
      </c>
      <c r="E584" s="6">
        <f>IF(logVir!E584&lt;&gt;0,logVir!E584-logVir!E$1090-0.5*(SKir!E584+SKir!E$1090)*(logKir!E584-logKir!E$1090)-0.5*(SLir!E584+SLir!E$1090)*(logHir!E584-logHir!E$1090)-0.5*(SLir!E584+SLir!E$1090)*(logQir!E584-logQir!E$1090),0)</f>
        <v>0.27049325790722017</v>
      </c>
      <c r="F584" s="6">
        <f>IF(logVir!F584&lt;&gt;0,logVir!F584-logVir!F$1090-0.5*(SKir!F584+SKir!F$1090)*(logKir!F584-logKir!F$1090)-0.5*(SLir!F584+SLir!F$1090)*(logHir!F584-logHir!F$1090)-0.5*(SLir!F584+SLir!F$1090)*(logQir!F584-logQir!F$1090),0)</f>
        <v>-0.30819762348380803</v>
      </c>
      <c r="G584" s="6">
        <f>IF(logVir!G584&lt;&gt;0,logVir!G584-logVir!G$1090-0.5*(SKir!G584+SKir!G$1090)*(logKir!G584-logKir!G$1090)-0.5*(SLir!G584+SLir!G$1090)*(logHir!G584-logHir!G$1090)-0.5*(SLir!G584+SLir!G$1090)*(logQir!G584-logQir!G$1090),0)</f>
        <v>-0.25414889333794299</v>
      </c>
      <c r="H584" s="6">
        <f>IF(logVir!H584&lt;&gt;0,logVir!H584-logVir!H$1090-0.5*(SKir!H584+SKir!H$1090)*(logKir!H584-logKir!H$1090)-0.5*(SLir!H584+SLir!H$1090)*(logHir!H584-logHir!H$1090)-0.5*(SLir!H584+SLir!H$1090)*(logQir!H584-logQir!H$1090),0)</f>
        <v>-0.41315255868833212</v>
      </c>
      <c r="I584" s="6">
        <f>IF(logVir!I584&lt;&gt;0,logVir!I584-logVir!I$1090-0.5*(SKir!I584+SKir!I$1090)*(logKir!I584-logKir!I$1090)-0.5*(SLir!I584+SLir!I$1090)*(logHir!I584-logHir!I$1090)-0.5*(SLir!I584+SLir!I$1090)*(logQir!I584-logQir!I$1090),0)</f>
        <v>-0.18563822119866344</v>
      </c>
    </row>
    <row r="585" spans="1:9" x14ac:dyDescent="0.15">
      <c r="A585" s="1">
        <v>26</v>
      </c>
      <c r="B585" s="1" t="s">
        <v>124</v>
      </c>
      <c r="C585" s="1">
        <v>7</v>
      </c>
      <c r="D585" s="1" t="s">
        <v>158</v>
      </c>
      <c r="E585" s="6">
        <f>IF(logVir!E585&lt;&gt;0,logVir!E585-logVir!E$1091-0.5*(SKir!E585+SKir!E$1091)*(logKir!E585-logKir!E$1091)-0.5*(SLir!E585+SLir!E$1091)*(logHir!E585-logHir!E$1091)-0.5*(SLir!E585+SLir!E$1091)*(logQir!E585-logQir!E$1091),0)</f>
        <v>-0.88117352165579821</v>
      </c>
      <c r="F585" s="6">
        <f>IF(logVir!F585&lt;&gt;0,logVir!F585-logVir!F$1091-0.5*(SKir!F585+SKir!F$1091)*(logKir!F585-logKir!F$1091)-0.5*(SLir!F585+SLir!F$1091)*(logHir!F585-logHir!F$1091)-0.5*(SLir!F585+SLir!F$1091)*(logQir!F585-logQir!F$1091),0)</f>
        <v>-2.0922305953987061</v>
      </c>
      <c r="G585" s="6">
        <f>IF(logVir!G585&lt;&gt;0,logVir!G585-logVir!G$1091-0.5*(SKir!G585+SKir!G$1091)*(logKir!G585-logKir!G$1091)-0.5*(SLir!G585+SLir!G$1091)*(logHir!G585-logHir!G$1091)-0.5*(SLir!G585+SLir!G$1091)*(logQir!G585-logQir!G$1091),0)</f>
        <v>-0.37037622398045367</v>
      </c>
      <c r="H585" s="6">
        <f>IF(logVir!H585&lt;&gt;0,logVir!H585-logVir!H$1091-0.5*(SKir!H585+SKir!H$1091)*(logKir!H585-logKir!H$1091)-0.5*(SLir!H585+SLir!H$1091)*(logHir!H585-logHir!H$1091)-0.5*(SLir!H585+SLir!H$1091)*(logQir!H585-logQir!H$1091),0)</f>
        <v>-0.67773499432012074</v>
      </c>
      <c r="I585" s="6">
        <f>IF(logVir!I585&lt;&gt;0,logVir!I585-logVir!I$1091-0.5*(SKir!I585+SKir!I$1091)*(logKir!I585-logKir!I$1091)-0.5*(SLir!I585+SLir!I$1091)*(logHir!I585-logHir!I$1091)-0.5*(SLir!I585+SLir!I$1091)*(logQir!I585-logQir!I$1091),0)</f>
        <v>0.25400426665312836</v>
      </c>
    </row>
    <row r="586" spans="1:9" x14ac:dyDescent="0.15">
      <c r="A586" s="1">
        <v>26</v>
      </c>
      <c r="B586" s="1" t="s">
        <v>124</v>
      </c>
      <c r="C586" s="1">
        <v>8</v>
      </c>
      <c r="D586" s="1" t="s">
        <v>159</v>
      </c>
      <c r="E586" s="6">
        <f>IF(logVir!E586&lt;&gt;0,logVir!E586-logVir!E$1092-0.5*(SKir!E586+SKir!E$1092)*(logKir!E586-logKir!E$1092)-0.5*(SLir!E586+SLir!E$1092)*(logHir!E586-logHir!E$1092)-0.5*(SLir!E586+SLir!E$1092)*(logQir!E586-logQir!E$1092),0)</f>
        <v>0.28784612297410256</v>
      </c>
      <c r="F586" s="6">
        <f>IF(logVir!F586&lt;&gt;0,logVir!F586-logVir!F$1092-0.5*(SKir!F586+SKir!F$1092)*(logKir!F586-logKir!F$1092)-0.5*(SLir!F586+SLir!F$1092)*(logHir!F586-logHir!F$1092)-0.5*(SLir!F586+SLir!F$1092)*(logQir!F586-logQir!F$1092),0)</f>
        <v>0.34597204779372648</v>
      </c>
      <c r="G586" s="6">
        <f>IF(logVir!G586&lt;&gt;0,logVir!G586-logVir!G$1092-0.5*(SKir!G586+SKir!G$1092)*(logKir!G586-logKir!G$1092)-0.5*(SLir!G586+SLir!G$1092)*(logHir!G586-logHir!G$1092)-0.5*(SLir!G586+SLir!G$1092)*(logQir!G586-logQir!G$1092),0)</f>
        <v>0.66076352999119237</v>
      </c>
      <c r="H586" s="6">
        <f>IF(logVir!H586&lt;&gt;0,logVir!H586-logVir!H$1092-0.5*(SKir!H586+SKir!H$1092)*(logKir!H586-logKir!H$1092)-0.5*(SLir!H586+SLir!H$1092)*(logHir!H586-logHir!H$1092)-0.5*(SLir!H586+SLir!H$1092)*(logQir!H586-logQir!H$1092),0)</f>
        <v>0.45801836325490619</v>
      </c>
      <c r="I586" s="6">
        <f>IF(logVir!I586&lt;&gt;0,logVir!I586-logVir!I$1092-0.5*(SKir!I586+SKir!I$1092)*(logKir!I586-logKir!I$1092)-0.5*(SLir!I586+SLir!I$1092)*(logHir!I586-logHir!I$1092)-0.5*(SLir!I586+SLir!I$1092)*(logQir!I586-logQir!I$1092),0)</f>
        <v>0.77823897310014556</v>
      </c>
    </row>
    <row r="587" spans="1:9" x14ac:dyDescent="0.15">
      <c r="A587" s="1">
        <v>26</v>
      </c>
      <c r="B587" s="1" t="s">
        <v>124</v>
      </c>
      <c r="C587" s="1">
        <v>9</v>
      </c>
      <c r="D587" s="1" t="s">
        <v>160</v>
      </c>
      <c r="E587" s="6">
        <f>IF(logVir!E587&lt;&gt;0,logVir!E587-logVir!E$1093-0.5*(SKir!E587+SKir!E$1093)*(logKir!E587-logKir!E$1093)-0.5*(SLir!E587+SLir!E$1093)*(logHir!E587-logHir!E$1093)-0.5*(SLir!E587+SLir!E$1093)*(logQir!E587-logQir!E$1093),0)</f>
        <v>-0.24804512428472086</v>
      </c>
      <c r="F587" s="6">
        <f>IF(logVir!F587&lt;&gt;0,logVir!F587-logVir!F$1093-0.5*(SKir!F587+SKir!F$1093)*(logKir!F587-logKir!F$1093)-0.5*(SLir!F587+SLir!F$1093)*(logHir!F587-logHir!F$1093)-0.5*(SLir!F587+SLir!F$1093)*(logQir!F587-logQir!F$1093),0)</f>
        <v>-0.37196735579645845</v>
      </c>
      <c r="G587" s="6">
        <f>IF(logVir!G587&lt;&gt;0,logVir!G587-logVir!G$1093-0.5*(SKir!G587+SKir!G$1093)*(logKir!G587-logKir!G$1093)-0.5*(SLir!G587+SLir!G$1093)*(logHir!G587-logHir!G$1093)-0.5*(SLir!G587+SLir!G$1093)*(logQir!G587-logQir!G$1093),0)</f>
        <v>-0.14877788463112374</v>
      </c>
      <c r="H587" s="6">
        <f>IF(logVir!H587&lt;&gt;0,logVir!H587-logVir!H$1093-0.5*(SKir!H587+SKir!H$1093)*(logKir!H587-logKir!H$1093)-0.5*(SLir!H587+SLir!H$1093)*(logHir!H587-logHir!H$1093)-0.5*(SLir!H587+SLir!H$1093)*(logQir!H587-logQir!H$1093),0)</f>
        <v>-0.12217078691863126</v>
      </c>
      <c r="I587" s="6">
        <f>IF(logVir!I587&lt;&gt;0,logVir!I587-logVir!I$1093-0.5*(SKir!I587+SKir!I$1093)*(logKir!I587-logKir!I$1093)-0.5*(SLir!I587+SLir!I$1093)*(logHir!I587-logHir!I$1093)-0.5*(SLir!I587+SLir!I$1093)*(logQir!I587-logQir!I$1093),0)</f>
        <v>-0.81925043919768492</v>
      </c>
    </row>
    <row r="588" spans="1:9" x14ac:dyDescent="0.15">
      <c r="A588" s="1">
        <v>26</v>
      </c>
      <c r="B588" s="1" t="s">
        <v>124</v>
      </c>
      <c r="C588" s="1">
        <v>10</v>
      </c>
      <c r="D588" s="1" t="s">
        <v>161</v>
      </c>
      <c r="E588" s="6">
        <f>IF(logVir!E588&lt;&gt;0,logVir!E588-logVir!E$1094-0.5*(SKir!E588+SKir!E$1094)*(logKir!E588-logKir!E$1094)-0.5*(SLir!E588+SLir!E$1094)*(logHir!E588-logHir!E$1094)-0.5*(SLir!E588+SLir!E$1094)*(logQir!E588-logQir!E$1094),0)</f>
        <v>3.7012762912380578E-3</v>
      </c>
      <c r="F588" s="6">
        <f>IF(logVir!F588&lt;&gt;0,logVir!F588-logVir!F$1094-0.5*(SKir!F588+SKir!F$1094)*(logKir!F588-logKir!F$1094)-0.5*(SLir!F588+SLir!F$1094)*(logHir!F588-logHir!F$1094)-0.5*(SLir!F588+SLir!F$1094)*(logQir!F588-logQir!F$1094),0)</f>
        <v>2.1239414243518565E-2</v>
      </c>
      <c r="G588" s="6">
        <f>IF(logVir!G588&lt;&gt;0,logVir!G588-logVir!G$1094-0.5*(SKir!G588+SKir!G$1094)*(logKir!G588-logKir!G$1094)-0.5*(SLir!G588+SLir!G$1094)*(logHir!G588-logHir!G$1094)-0.5*(SLir!G588+SLir!G$1094)*(logQir!G588-logQir!G$1094),0)</f>
        <v>-4.5592244009904748E-2</v>
      </c>
      <c r="H588" s="6">
        <f>IF(logVir!H588&lt;&gt;0,logVir!H588-logVir!H$1094-0.5*(SKir!H588+SKir!H$1094)*(logKir!H588-logKir!H$1094)-0.5*(SLir!H588+SLir!H$1094)*(logHir!H588-logHir!H$1094)-0.5*(SLir!H588+SLir!H$1094)*(logQir!H588-logQir!H$1094),0)</f>
        <v>8.1089329780190206E-2</v>
      </c>
      <c r="I588" s="6">
        <f>IF(logVir!I588&lt;&gt;0,logVir!I588-logVir!I$1094-0.5*(SKir!I588+SKir!I$1094)*(logKir!I588-logKir!I$1094)-0.5*(SLir!I588+SLir!I$1094)*(logHir!I588-logHir!I$1094)-0.5*(SLir!I588+SLir!I$1094)*(logQir!I588-logQir!I$1094),0)</f>
        <v>-4.2570326597926228E-2</v>
      </c>
    </row>
    <row r="589" spans="1:9" x14ac:dyDescent="0.15">
      <c r="A589" s="1">
        <v>26</v>
      </c>
      <c r="B589" s="1" t="s">
        <v>124</v>
      </c>
      <c r="C589" s="1">
        <v>11</v>
      </c>
      <c r="D589" s="1" t="s">
        <v>162</v>
      </c>
      <c r="E589" s="6">
        <f>IF(logVir!E589&lt;&gt;0,logVir!E589-logVir!E$1095-0.5*(SKir!E589+SKir!E$1095)*(logKir!E589-logKir!E$1095)-0.5*(SLir!E589+SLir!E$1095)*(logHir!E589-logHir!E$1095)-0.5*(SLir!E589+SLir!E$1095)*(logQir!E589-logQir!E$1095),0)</f>
        <v>0.21640060622421789</v>
      </c>
      <c r="F589" s="6">
        <f>IF(logVir!F589&lt;&gt;0,logVir!F589-logVir!F$1095-0.5*(SKir!F589+SKir!F$1095)*(logKir!F589-logKir!F$1095)-0.5*(SLir!F589+SLir!F$1095)*(logHir!F589-logHir!F$1095)-0.5*(SLir!F589+SLir!F$1095)*(logQir!F589-logQir!F$1095),0)</f>
        <v>-4.8358677276949674E-3</v>
      </c>
      <c r="G589" s="6">
        <f>IF(logVir!G589&lt;&gt;0,logVir!G589-logVir!G$1095-0.5*(SKir!G589+SKir!G$1095)*(logKir!G589-logKir!G$1095)-0.5*(SLir!G589+SLir!G$1095)*(logHir!G589-logHir!G$1095)-0.5*(SLir!G589+SLir!G$1095)*(logQir!G589-logQir!G$1095),0)</f>
        <v>0.11562043749895193</v>
      </c>
      <c r="H589" s="6">
        <f>IF(logVir!H589&lt;&gt;0,logVir!H589-logVir!H$1095-0.5*(SKir!H589+SKir!H$1095)*(logKir!H589-logKir!H$1095)-0.5*(SLir!H589+SLir!H$1095)*(logHir!H589-logHir!H$1095)-0.5*(SLir!H589+SLir!H$1095)*(logQir!H589-logQir!H$1095),0)</f>
        <v>0.11664680943097974</v>
      </c>
      <c r="I589" s="6">
        <f>IF(logVir!I589&lt;&gt;0,logVir!I589-logVir!I$1095-0.5*(SKir!I589+SKir!I$1095)*(logKir!I589-logKir!I$1095)-0.5*(SLir!I589+SLir!I$1095)*(logHir!I589-logHir!I$1095)-0.5*(SLir!I589+SLir!I$1095)*(logQir!I589-logQir!I$1095),0)</f>
        <v>1.3552150828772015E-2</v>
      </c>
    </row>
    <row r="590" spans="1:9" x14ac:dyDescent="0.15">
      <c r="A590" s="1">
        <v>26</v>
      </c>
      <c r="B590" s="1" t="s">
        <v>124</v>
      </c>
      <c r="C590" s="1">
        <v>12</v>
      </c>
      <c r="D590" s="1" t="s">
        <v>163</v>
      </c>
      <c r="E590" s="6">
        <f>IF(logVir!E590&lt;&gt;0,logVir!E590-logVir!E$1096-0.5*(SKir!E590+SKir!E$1096)*(logKir!E590-logKir!E$1096)-0.5*(SLir!E590+SLir!E$1096)*(logHir!E590-logHir!E$1096)-0.5*(SLir!E590+SLir!E$1096)*(logQir!E590-logQir!E$1096),0)</f>
        <v>0.471721108956278</v>
      </c>
      <c r="F590" s="6">
        <f>IF(logVir!F590&lt;&gt;0,logVir!F590-logVir!F$1096-0.5*(SKir!F590+SKir!F$1096)*(logKir!F590-logKir!F$1096)-0.5*(SLir!F590+SLir!F$1096)*(logHir!F590-logHir!F$1096)-0.5*(SLir!F590+SLir!F$1096)*(logQir!F590-logQir!F$1096),0)</f>
        <v>0.61467446707008344</v>
      </c>
      <c r="G590" s="6">
        <f>IF(logVir!G590&lt;&gt;0,logVir!G590-logVir!G$1096-0.5*(SKir!G590+SKir!G$1096)*(logKir!G590-logKir!G$1096)-0.5*(SLir!G590+SLir!G$1096)*(logHir!G590-logHir!G$1096)-0.5*(SLir!G590+SLir!G$1096)*(logQir!G590-logQir!G$1096),0)</f>
        <v>5.1504706654959806E-2</v>
      </c>
      <c r="H590" s="6">
        <f>IF(logVir!H590&lt;&gt;0,logVir!H590-logVir!H$1096-0.5*(SKir!H590+SKir!H$1096)*(logKir!H590-logKir!H$1096)-0.5*(SLir!H590+SLir!H$1096)*(logHir!H590-logHir!H$1096)-0.5*(SLir!H590+SLir!H$1096)*(logQir!H590-logQir!H$1096),0)</f>
        <v>0.10479746820587835</v>
      </c>
      <c r="I590" s="6">
        <f>IF(logVir!I590&lt;&gt;0,logVir!I590-logVir!I$1096-0.5*(SKir!I590+SKir!I$1096)*(logKir!I590-logKir!I$1096)-0.5*(SLir!I590+SLir!I$1096)*(logHir!I590-logHir!I$1096)-0.5*(SLir!I590+SLir!I$1096)*(logQir!I590-logQir!I$1096),0)</f>
        <v>0.14081375632485654</v>
      </c>
    </row>
    <row r="591" spans="1:9" x14ac:dyDescent="0.15">
      <c r="A591" s="1">
        <v>26</v>
      </c>
      <c r="B591" s="1" t="s">
        <v>124</v>
      </c>
      <c r="C591" s="1">
        <v>13</v>
      </c>
      <c r="D591" s="1" t="s">
        <v>164</v>
      </c>
      <c r="E591" s="6">
        <f>IF(logVir!E591&lt;&gt;0,logVir!E591-logVir!E$1097-0.5*(SKir!E591+SKir!E$1097)*(logKir!E591-logKir!E$1097)-0.5*(SLir!E591+SLir!E$1097)*(logHir!E591-logHir!E$1097)-0.5*(SLir!E591+SLir!E$1097)*(logQir!E591-logQir!E$1097),0)</f>
        <v>0.18441471073466512</v>
      </c>
      <c r="F591" s="6">
        <f>IF(logVir!F591&lt;&gt;0,logVir!F591-logVir!F$1097-0.5*(SKir!F591+SKir!F$1097)*(logKir!F591-logKir!F$1097)-0.5*(SLir!F591+SLir!F$1097)*(logHir!F591-logHir!F$1097)-0.5*(SLir!F591+SLir!F$1097)*(logQir!F591-logQir!F$1097),0)</f>
        <v>0.18289006571063976</v>
      </c>
      <c r="G591" s="6">
        <f>IF(logVir!G591&lt;&gt;0,logVir!G591-logVir!G$1097-0.5*(SKir!G591+SKir!G$1097)*(logKir!G591-logKir!G$1097)-0.5*(SLir!G591+SLir!G$1097)*(logHir!G591-logHir!G$1097)-0.5*(SLir!G591+SLir!G$1097)*(logQir!G591-logQir!G$1097),0)</f>
        <v>0.28396219577914772</v>
      </c>
      <c r="H591" s="6">
        <f>IF(logVir!H591&lt;&gt;0,logVir!H591-logVir!H$1097-0.5*(SKir!H591+SKir!H$1097)*(logKir!H591-logKir!H$1097)-0.5*(SLir!H591+SLir!H$1097)*(logHir!H591-logHir!H$1097)-0.5*(SLir!H591+SLir!H$1097)*(logQir!H591-logQir!H$1097),0)</f>
        <v>0.32881915623831121</v>
      </c>
      <c r="I591" s="6">
        <f>IF(logVir!I591&lt;&gt;0,logVir!I591-logVir!I$1097-0.5*(SKir!I591+SKir!I$1097)*(logKir!I591-logKir!I$1097)-0.5*(SLir!I591+SLir!I$1097)*(logHir!I591-logHir!I$1097)-0.5*(SLir!I591+SLir!I$1097)*(logQir!I591-logQir!I$1097),0)</f>
        <v>-0.13976820311434496</v>
      </c>
    </row>
    <row r="592" spans="1:9" x14ac:dyDescent="0.15">
      <c r="A592" s="1">
        <v>26</v>
      </c>
      <c r="B592" s="1" t="s">
        <v>124</v>
      </c>
      <c r="C592" s="1">
        <v>14</v>
      </c>
      <c r="D592" s="1" t="s">
        <v>165</v>
      </c>
      <c r="E592" s="6">
        <f>IF(logVir!E592&lt;&gt;0,logVir!E592-logVir!E$1098-0.5*(SKir!E592+SKir!E$1098)*(logKir!E592-logKir!E$1098)-0.5*(SLir!E592+SLir!E$1098)*(logHir!E592-logHir!E$1098)-0.5*(SLir!E592+SLir!E$1098)*(logQir!E592-logQir!E$1098),0)</f>
        <v>-4.3986938131310035E-2</v>
      </c>
      <c r="F592" s="6">
        <f>IF(logVir!F592&lt;&gt;0,logVir!F592-logVir!F$1098-0.5*(SKir!F592+SKir!F$1098)*(logKir!F592-logKir!F$1098)-0.5*(SLir!F592+SLir!F$1098)*(logHir!F592-logHir!F$1098)-0.5*(SLir!F592+SLir!F$1098)*(logQir!F592-logQir!F$1098),0)</f>
        <v>0.11503124746555235</v>
      </c>
      <c r="G592" s="6">
        <f>IF(logVir!G592&lt;&gt;0,logVir!G592-logVir!G$1098-0.5*(SKir!G592+SKir!G$1098)*(logKir!G592-logKir!G$1098)-0.5*(SLir!G592+SLir!G$1098)*(logHir!G592-logHir!G$1098)-0.5*(SLir!G592+SLir!G$1098)*(logQir!G592-logQir!G$1098),0)</f>
        <v>0.75308401798978142</v>
      </c>
      <c r="H592" s="6">
        <f>IF(logVir!H592&lt;&gt;0,logVir!H592-logVir!H$1098-0.5*(SKir!H592+SKir!H$1098)*(logKir!H592-logKir!H$1098)-0.5*(SLir!H592+SLir!H$1098)*(logHir!H592-logHir!H$1098)-0.5*(SLir!H592+SLir!H$1098)*(logQir!H592-logQir!H$1098),0)</f>
        <v>0.39254463538104906</v>
      </c>
      <c r="I592" s="6">
        <f>IF(logVir!I592&lt;&gt;0,logVir!I592-logVir!I$1098-0.5*(SKir!I592+SKir!I$1098)*(logKir!I592-logKir!I$1098)-0.5*(SLir!I592+SLir!I$1098)*(logHir!I592-logHir!I$1098)-0.5*(SLir!I592+SLir!I$1098)*(logQir!I592-logQir!I$1098),0)</f>
        <v>0.37988031828401042</v>
      </c>
    </row>
    <row r="593" spans="1:9" x14ac:dyDescent="0.15">
      <c r="A593" s="1">
        <v>26</v>
      </c>
      <c r="B593" s="1" t="s">
        <v>124</v>
      </c>
      <c r="C593" s="1">
        <v>15</v>
      </c>
      <c r="D593" s="1" t="s">
        <v>166</v>
      </c>
      <c r="E593" s="6">
        <f>IF(logVir!E593&lt;&gt;0,logVir!E593-logVir!E$1099-0.5*(SKir!E593+SKir!E$1099)*(logKir!E593-logKir!E$1099)-0.5*(SLir!E593+SLir!E$1099)*(logHir!E593-logHir!E$1099)-0.5*(SLir!E593+SLir!E$1099)*(logQir!E593-logQir!E$1099),0)</f>
        <v>-2.6570011211047004E-2</v>
      </c>
      <c r="F593" s="6">
        <f>IF(logVir!F593&lt;&gt;0,logVir!F593-logVir!F$1099-0.5*(SKir!F593+SKir!F$1099)*(logKir!F593-logKir!F$1099)-0.5*(SLir!F593+SLir!F$1099)*(logHir!F593-logHir!F$1099)-0.5*(SLir!F593+SLir!F$1099)*(logQir!F593-logQir!F$1099),0)</f>
        <v>-8.3463809959681279E-2</v>
      </c>
      <c r="G593" s="6">
        <f>IF(logVir!G593&lt;&gt;0,logVir!G593-logVir!G$1099-0.5*(SKir!G593+SKir!G$1099)*(logKir!G593-logKir!G$1099)-0.5*(SLir!G593+SLir!G$1099)*(logHir!G593-logHir!G$1099)-0.5*(SLir!G593+SLir!G$1099)*(logQir!G593-logQir!G$1099),0)</f>
        <v>0.13421438747970121</v>
      </c>
      <c r="H593" s="6">
        <f>IF(logVir!H593&lt;&gt;0,logVir!H593-logVir!H$1099-0.5*(SKir!H593+SKir!H$1099)*(logKir!H593-logKir!H$1099)-0.5*(SLir!H593+SLir!H$1099)*(logHir!H593-logHir!H$1099)-0.5*(SLir!H593+SLir!H$1099)*(logQir!H593-logQir!H$1099),0)</f>
        <v>7.8314645033150693E-2</v>
      </c>
      <c r="I593" s="6">
        <f>IF(logVir!I593&lt;&gt;0,logVir!I593-logVir!I$1099-0.5*(SKir!I593+SKir!I$1099)*(logKir!I593-logKir!I$1099)-0.5*(SLir!I593+SLir!I$1099)*(logHir!I593-logHir!I$1099)-0.5*(SLir!I593+SLir!I$1099)*(logQir!I593-logQir!I$1099),0)</f>
        <v>0.15531148555850949</v>
      </c>
    </row>
    <row r="594" spans="1:9" x14ac:dyDescent="0.15">
      <c r="A594" s="1">
        <v>26</v>
      </c>
      <c r="B594" s="1" t="s">
        <v>74</v>
      </c>
      <c r="C594" s="1">
        <v>16</v>
      </c>
      <c r="D594" s="1" t="s">
        <v>149</v>
      </c>
      <c r="E594" s="6">
        <f>IF(logVir!E594&lt;&gt;0,logVir!E594-logVir!E$1100-0.5*(SKir!E594+SKir!E$1100)*(logKir!E594-logKir!E$1100)-0.5*(SLir!E594+SLir!E$1100)*(logHir!E594-logHir!E$1100)-0.5*(SLir!E594+SLir!E$1100)*(logQir!E594-logQir!E$1100),0)</f>
        <v>5.0418925193342942E-2</v>
      </c>
      <c r="F594" s="6">
        <f>IF(logVir!F594&lt;&gt;0,logVir!F594-logVir!F$1100-0.5*(SKir!F594+SKir!F$1100)*(logKir!F594-logKir!F$1100)-0.5*(SLir!F594+SLir!F$1100)*(logHir!F594-logHir!F$1100)-0.5*(SLir!F594+SLir!F$1100)*(logQir!F594-logQir!F$1100),0)</f>
        <v>3.6423440837917875E-2</v>
      </c>
      <c r="G594" s="6">
        <f>IF(logVir!G594&lt;&gt;0,logVir!G594-logVir!G$1100-0.5*(SKir!G594+SKir!G$1100)*(logKir!G594-logKir!G$1100)-0.5*(SLir!G594+SLir!G$1100)*(logHir!G594-logHir!G$1100)-0.5*(SLir!G594+SLir!G$1100)*(logQir!G594-logQir!G$1100),0)</f>
        <v>4.9261824086353628E-2</v>
      </c>
      <c r="H594" s="6">
        <f>IF(logVir!H594&lt;&gt;0,logVir!H594-logVir!H$1100-0.5*(SKir!H594+SKir!H$1100)*(logKir!H594-logKir!H$1100)-0.5*(SLir!H594+SLir!H$1100)*(logHir!H594-logHir!H$1100)-0.5*(SLir!H594+SLir!H$1100)*(logQir!H594-logQir!H$1100),0)</f>
        <v>9.1936131639365495E-2</v>
      </c>
      <c r="I594" s="6">
        <f>IF(logVir!I594&lt;&gt;0,logVir!I594-logVir!I$1100-0.5*(SKir!I594+SKir!I$1100)*(logKir!I594-logKir!I$1100)-0.5*(SLir!I594+SLir!I$1100)*(logHir!I594-logHir!I$1100)-0.5*(SLir!I594+SLir!I$1100)*(logQir!I594-logQir!I$1100),0)</f>
        <v>-3.2675210487213779E-2</v>
      </c>
    </row>
    <row r="595" spans="1:9" x14ac:dyDescent="0.15">
      <c r="A595" s="1">
        <v>26</v>
      </c>
      <c r="B595" s="1" t="s">
        <v>74</v>
      </c>
      <c r="C595" s="1">
        <v>17</v>
      </c>
      <c r="D595" s="1" t="s">
        <v>150</v>
      </c>
      <c r="E595" s="6">
        <f>IF(logVir!E595&lt;&gt;0,logVir!E595-logVir!E$1101-0.5*(SKir!E595+SKir!E$1101)*(logKir!E595-logKir!E$1101)-0.5*(SLir!E595+SLir!E$1101)*(logHir!E595-logHir!E$1101)-0.5*(SLir!E595+SLir!E$1101)*(logQir!E595-logQir!E$1101),0)</f>
        <v>0.13367563515487785</v>
      </c>
      <c r="F595" s="6">
        <f>IF(logVir!F595&lt;&gt;0,logVir!F595-logVir!F$1101-0.5*(SKir!F595+SKir!F$1101)*(logKir!F595-logKir!F$1101)-0.5*(SLir!F595+SLir!F$1101)*(logHir!F595-logHir!F$1101)-0.5*(SLir!F595+SLir!F$1101)*(logQir!F595-logQir!F$1101),0)</f>
        <v>-0.10988984360503654</v>
      </c>
      <c r="G595" s="6">
        <f>IF(logVir!G595&lt;&gt;0,logVir!G595-logVir!G$1101-0.5*(SKir!G595+SKir!G$1101)*(logKir!G595-logKir!G$1101)-0.5*(SLir!G595+SLir!G$1101)*(logHir!G595-logHir!G$1101)-0.5*(SLir!G595+SLir!G$1101)*(logQir!G595-logQir!G$1101),0)</f>
        <v>-1.6638998058259559E-2</v>
      </c>
      <c r="H595" s="6">
        <f>IF(logVir!H595&lt;&gt;0,logVir!H595-logVir!H$1101-0.5*(SKir!H595+SKir!H$1101)*(logKir!H595-logKir!H$1101)-0.5*(SLir!H595+SLir!H$1101)*(logHir!H595-logHir!H$1101)-0.5*(SLir!H595+SLir!H$1101)*(logQir!H595-logQir!H$1101),0)</f>
        <v>-1.4852223881029608E-2</v>
      </c>
      <c r="I595" s="6">
        <f>IF(logVir!I595&lt;&gt;0,logVir!I595-logVir!I$1101-0.5*(SKir!I595+SKir!I$1101)*(logKir!I595-logKir!I$1101)-0.5*(SLir!I595+SLir!I$1101)*(logHir!I595-logHir!I$1101)-0.5*(SLir!I595+SLir!I$1101)*(logQir!I595-logQir!I$1101),0)</f>
        <v>0.14551270403733216</v>
      </c>
    </row>
    <row r="596" spans="1:9" x14ac:dyDescent="0.15">
      <c r="A596" s="1">
        <v>26</v>
      </c>
      <c r="B596" s="1" t="s">
        <v>74</v>
      </c>
      <c r="C596" s="1">
        <v>18</v>
      </c>
      <c r="D596" s="1" t="s">
        <v>151</v>
      </c>
      <c r="E596" s="6">
        <f>IF(logVir!E596&lt;&gt;0,logVir!E596-logVir!E$1102-0.5*(SKir!E596+SKir!E$1102)*(logKir!E596-logKir!E$1102)-0.5*(SLir!E596+SLir!E$1102)*(logHir!E596-logHir!E$1102)-0.5*(SLir!E596+SLir!E$1102)*(logQir!E596-logQir!E$1102),0)</f>
        <v>-5.9458993087272566E-2</v>
      </c>
      <c r="F596" s="6">
        <f>IF(logVir!F596&lt;&gt;0,logVir!F596-logVir!F$1102-0.5*(SKir!F596+SKir!F$1102)*(logKir!F596-logKir!F$1102)-0.5*(SLir!F596+SLir!F$1102)*(logHir!F596-logHir!F$1102)-0.5*(SLir!F596+SLir!F$1102)*(logQir!F596-logQir!F$1102),0)</f>
        <v>0.18997269241514042</v>
      </c>
      <c r="G596" s="6">
        <f>IF(logVir!G596&lt;&gt;0,logVir!G596-logVir!G$1102-0.5*(SKir!G596+SKir!G$1102)*(logKir!G596-logKir!G$1102)-0.5*(SLir!G596+SLir!G$1102)*(logHir!G596-logHir!G$1102)-0.5*(SLir!G596+SLir!G$1102)*(logQir!G596-logQir!G$1102),0)</f>
        <v>0.2035791976848785</v>
      </c>
      <c r="H596" s="6">
        <f>IF(logVir!H596&lt;&gt;0,logVir!H596-logVir!H$1102-0.5*(SKir!H596+SKir!H$1102)*(logKir!H596-logKir!H$1102)-0.5*(SLir!H596+SLir!H$1102)*(logHir!H596-logHir!H$1102)-0.5*(SLir!H596+SLir!H$1102)*(logQir!H596-logQir!H$1102),0)</f>
        <v>0.11522787838889181</v>
      </c>
      <c r="I596" s="6">
        <f>IF(logVir!I596&lt;&gt;0,logVir!I596-logVir!I$1102-0.5*(SKir!I596+SKir!I$1102)*(logKir!I596-logKir!I$1102)-0.5*(SLir!I596+SLir!I$1102)*(logHir!I596-logHir!I$1102)-0.5*(SLir!I596+SLir!I$1102)*(logQir!I596-logQir!I$1102),0)</f>
        <v>0.13643662557288677</v>
      </c>
    </row>
    <row r="597" spans="1:9" x14ac:dyDescent="0.15">
      <c r="A597" s="1">
        <v>26</v>
      </c>
      <c r="B597" s="1" t="s">
        <v>74</v>
      </c>
      <c r="C597" s="1">
        <v>19</v>
      </c>
      <c r="D597" s="1" t="s">
        <v>152</v>
      </c>
      <c r="E597" s="6">
        <f>IF(logVir!E597&lt;&gt;0,logVir!E597-logVir!E$1103-0.5*(SKir!E597+SKir!E$1103)*(logKir!E597-logKir!E$1103)-0.5*(SLir!E597+SLir!E$1103)*(logHir!E597-logHir!E$1103)-0.5*(SLir!E597+SLir!E$1103)*(logQir!E597-logQir!E$1103),0)</f>
        <v>4.3471675518477998E-2</v>
      </c>
      <c r="F597" s="6">
        <f>IF(logVir!F597&lt;&gt;0,logVir!F597-logVir!F$1103-0.5*(SKir!F597+SKir!F$1103)*(logKir!F597-logKir!F$1103)-0.5*(SLir!F597+SLir!F$1103)*(logHir!F597-logHir!F$1103)-0.5*(SLir!F597+SLir!F$1103)*(logQir!F597-logQir!F$1103),0)</f>
        <v>8.3962539402045247E-2</v>
      </c>
      <c r="G597" s="6">
        <f>IF(logVir!G597&lt;&gt;0,logVir!G597-logVir!G$1103-0.5*(SKir!G597+SKir!G$1103)*(logKir!G597-logKir!G$1103)-0.5*(SLir!G597+SLir!G$1103)*(logHir!G597-logHir!G$1103)-0.5*(SLir!G597+SLir!G$1103)*(logQir!G597-logQir!G$1103),0)</f>
        <v>0.17757367975068711</v>
      </c>
      <c r="H597" s="6">
        <f>IF(logVir!H597&lt;&gt;0,logVir!H597-logVir!H$1103-0.5*(SKir!H597+SKir!H$1103)*(logKir!H597-logKir!H$1103)-0.5*(SLir!H597+SLir!H$1103)*(logHir!H597-logHir!H$1103)-0.5*(SLir!H597+SLir!H$1103)*(logQir!H597-logQir!H$1103),0)</f>
        <v>5.5475499747766721E-2</v>
      </c>
      <c r="I597" s="6">
        <f>IF(logVir!I597&lt;&gt;0,logVir!I597-logVir!I$1103-0.5*(SKir!I597+SKir!I$1103)*(logKir!I597-logKir!I$1103)-0.5*(SLir!I597+SLir!I$1103)*(logHir!I597-logHir!I$1103)-0.5*(SLir!I597+SLir!I$1103)*(logQir!I597-logQir!I$1103),0)</f>
        <v>0.16447110591817438</v>
      </c>
    </row>
    <row r="598" spans="1:9" x14ac:dyDescent="0.15">
      <c r="A598" s="1">
        <v>26</v>
      </c>
      <c r="B598" s="1" t="s">
        <v>74</v>
      </c>
      <c r="C598" s="1">
        <v>20</v>
      </c>
      <c r="D598" s="1" t="s">
        <v>153</v>
      </c>
      <c r="E598" s="6">
        <f>IF(logVir!E598&lt;&gt;0,logVir!E598-logVir!E$1104-0.5*(SKir!E598+SKir!E$1104)*(logKir!E598-logKir!E$1104)-0.5*(SLir!E598+SLir!E$1104)*(logHir!E598-logHir!E$1104)-0.5*(SLir!E598+SLir!E$1104)*(logQir!E598-logQir!E$1104),0)</f>
        <v>-0.66817400987545661</v>
      </c>
      <c r="F598" s="6">
        <f>IF(logVir!F598&lt;&gt;0,logVir!F598-logVir!F$1104-0.5*(SKir!F598+SKir!F$1104)*(logKir!F598-logKir!F$1104)-0.5*(SLir!F598+SLir!F$1104)*(logHir!F598-logHir!F$1104)-0.5*(SLir!F598+SLir!F$1104)*(logQir!F598-logQir!F$1104),0)</f>
        <v>4.2787053022915168E-2</v>
      </c>
      <c r="G598" s="6">
        <f>IF(logVir!G598&lt;&gt;0,logVir!G598-logVir!G$1104-0.5*(SKir!G598+SKir!G$1104)*(logKir!G598-logKir!G$1104)-0.5*(SLir!G598+SLir!G$1104)*(logHir!G598-logHir!G$1104)-0.5*(SLir!G598+SLir!G$1104)*(logQir!G598-logQir!G$1104),0)</f>
        <v>1.8504915278240094E-2</v>
      </c>
      <c r="H598" s="6">
        <f>IF(logVir!H598&lt;&gt;0,logVir!H598-logVir!H$1104-0.5*(SKir!H598+SKir!H$1104)*(logKir!H598-logKir!H$1104)-0.5*(SLir!H598+SLir!H$1104)*(logHir!H598-logHir!H$1104)-0.5*(SLir!H598+SLir!H$1104)*(logQir!H598-logQir!H$1104),0)</f>
        <v>-9.034282314364829E-2</v>
      </c>
      <c r="I598" s="6">
        <f>IF(logVir!I598&lt;&gt;0,logVir!I598-logVir!I$1104-0.5*(SKir!I598+SKir!I$1104)*(logKir!I598-logKir!I$1104)-0.5*(SLir!I598+SLir!I$1104)*(logHir!I598-logHir!I$1104)-0.5*(SLir!I598+SLir!I$1104)*(logQir!I598-logQir!I$1104),0)</f>
        <v>6.196426205194569E-2</v>
      </c>
    </row>
    <row r="599" spans="1:9" x14ac:dyDescent="0.15">
      <c r="A599" s="1">
        <v>26</v>
      </c>
      <c r="B599" s="1" t="s">
        <v>74</v>
      </c>
      <c r="C599" s="1">
        <v>21</v>
      </c>
      <c r="D599" s="1" t="s">
        <v>154</v>
      </c>
      <c r="E599" s="6">
        <f>IF(logVir!E599&lt;&gt;0,logVir!E599-logVir!E$1105-0.5*(SKir!E599+SKir!E$1105)*(logKir!E599-logKir!E$1105)-0.5*(SLir!E599+SLir!E$1105)*(logHir!E599-logHir!E$1105)-0.5*(SLir!E599+SLir!E$1105)*(logQir!E599-logQir!E$1105),0)</f>
        <v>0.13041258604165837</v>
      </c>
      <c r="F599" s="6">
        <f>IF(logVir!F599&lt;&gt;0,logVir!F599-logVir!F$1105-0.5*(SKir!F599+SKir!F$1105)*(logKir!F599-logKir!F$1105)-0.5*(SLir!F599+SLir!F$1105)*(logHir!F599-logHir!F$1105)-0.5*(SLir!F599+SLir!F$1105)*(logQir!F599-logQir!F$1105),0)</f>
        <v>0.13244454131320768</v>
      </c>
      <c r="G599" s="6">
        <f>IF(logVir!G599&lt;&gt;0,logVir!G599-logVir!G$1105-0.5*(SKir!G599+SKir!G$1105)*(logKir!G599-logKir!G$1105)-0.5*(SLir!G599+SLir!G$1105)*(logHir!G599-logHir!G$1105)-0.5*(SLir!G599+SLir!G$1105)*(logQir!G599-logQir!G$1105),0)</f>
        <v>-3.2999093943222473E-2</v>
      </c>
      <c r="H599" s="6">
        <f>IF(logVir!H599&lt;&gt;0,logVir!H599-logVir!H$1105-0.5*(SKir!H599+SKir!H$1105)*(logKir!H599-logKir!H$1105)-0.5*(SLir!H599+SLir!H$1105)*(logHir!H599-logHir!H$1105)-0.5*(SLir!H599+SLir!H$1105)*(logQir!H599-logQir!H$1105),0)</f>
        <v>1.0848393117726623E-2</v>
      </c>
      <c r="I599" s="6">
        <f>IF(logVir!I599&lt;&gt;0,logVir!I599-logVir!I$1105-0.5*(SKir!I599+SKir!I$1105)*(logKir!I599-logKir!I$1105)-0.5*(SLir!I599+SLir!I$1105)*(logHir!I599-logHir!I$1105)-0.5*(SLir!I599+SLir!I$1105)*(logQir!I599-logQir!I$1105),0)</f>
        <v>-9.4415941673797549E-2</v>
      </c>
    </row>
    <row r="600" spans="1:9" x14ac:dyDescent="0.15">
      <c r="A600" s="1">
        <v>26</v>
      </c>
      <c r="B600" s="1" t="s">
        <v>25</v>
      </c>
      <c r="C600" s="1">
        <v>22</v>
      </c>
      <c r="D600" s="1" t="s">
        <v>146</v>
      </c>
      <c r="E600" s="6">
        <f>IF(logVir!E600&lt;&gt;0,logVir!E600-logVir!E$1106-0.5*(SKir!E600+SKir!E$1106)*(logKir!E600-logKir!E$1106)-0.5*(SLir!E600+SLir!E$1106)*(logHir!E600-logHir!E$1106)-0.5*(SLir!E600+SLir!E$1106)*(logQir!E600-logQir!E$1106),0)</f>
        <v>-0.15339312363793089</v>
      </c>
      <c r="F600" s="6">
        <f>IF(logVir!F600&lt;&gt;0,logVir!F600-logVir!F$1106-0.5*(SKir!F600+SKir!F$1106)*(logKir!F600-logKir!F$1106)-0.5*(SLir!F600+SLir!F$1106)*(logHir!F600-logHir!F$1106)-0.5*(SLir!F600+SLir!F$1106)*(logQir!F600-logQir!F$1106),0)</f>
        <v>-6.8054795183235928E-2</v>
      </c>
      <c r="G600" s="6">
        <f>IF(logVir!G600&lt;&gt;0,logVir!G600-logVir!G$1106-0.5*(SKir!G600+SKir!G$1106)*(logKir!G600-logKir!G$1106)-0.5*(SLir!G600+SLir!G$1106)*(logHir!G600-logHir!G$1106)-0.5*(SLir!G600+SLir!G$1106)*(logQir!G600-logQir!G$1106),0)</f>
        <v>8.7059993394790036E-2</v>
      </c>
      <c r="H600" s="6">
        <f>IF(logVir!H600&lt;&gt;0,logVir!H600-logVir!H$1106-0.5*(SKir!H600+SKir!H$1106)*(logKir!H600-logKir!H$1106)-0.5*(SLir!H600+SLir!H$1106)*(logHir!H600-logHir!H$1106)-0.5*(SLir!H600+SLir!H$1106)*(logQir!H600-logQir!H$1106),0)</f>
        <v>-3.7504694544583411E-2</v>
      </c>
      <c r="I600" s="6">
        <f>IF(logVir!I600&lt;&gt;0,logVir!I600-logVir!I$1106-0.5*(SKir!I600+SKir!I$1106)*(logKir!I600-logKir!I$1106)-0.5*(SLir!I600+SLir!I$1106)*(logHir!I600-logHir!I$1106)-0.5*(SLir!I600+SLir!I$1106)*(logQir!I600-logQir!I$1106),0)</f>
        <v>8.7268163867350146E-2</v>
      </c>
    </row>
    <row r="601" spans="1:9" x14ac:dyDescent="0.15">
      <c r="A601" s="1">
        <v>26</v>
      </c>
      <c r="B601" s="1" t="s">
        <v>25</v>
      </c>
      <c r="C601" s="1">
        <v>23</v>
      </c>
      <c r="D601" s="1" t="s">
        <v>167</v>
      </c>
      <c r="E601" s="6">
        <f>IF(logVir!E601&lt;&gt;0,logVir!E601-logVir!E$1107-0.5*(SKir!E601+SKir!E$1107)*(logKir!E601-logKir!E$1107)-0.5*(SLir!E601+SLir!E$1107)*(logHir!E601-logHir!E$1107)-0.5*(SLir!E601+SLir!E$1107)*(logQir!E601-logQir!E$1107),0)</f>
        <v>0.16171373284507012</v>
      </c>
      <c r="F601" s="6">
        <f>IF(logVir!F601&lt;&gt;0,logVir!F601-logVir!F$1107-0.5*(SKir!F601+SKir!F$1107)*(logKir!F601-logKir!F$1107)-0.5*(SLir!F601+SLir!F$1107)*(logHir!F601-logHir!F$1107)-0.5*(SLir!F601+SLir!F$1107)*(logQir!F601-logQir!F$1107),0)</f>
        <v>-9.7094858070137027E-3</v>
      </c>
      <c r="G601" s="6">
        <f>IF(logVir!G601&lt;&gt;0,logVir!G601-logVir!G$1107-0.5*(SKir!G601+SKir!G$1107)*(logKir!G601-logKir!G$1107)-0.5*(SLir!G601+SLir!G$1107)*(logHir!G601-logHir!G$1107)-0.5*(SLir!G601+SLir!G$1107)*(logQir!G601-logQir!G$1107),0)</f>
        <v>6.1643625905089684E-2</v>
      </c>
      <c r="H601" s="6">
        <f>IF(logVir!H601&lt;&gt;0,logVir!H601-logVir!H$1107-0.5*(SKir!H601+SKir!H$1107)*(logKir!H601-logKir!H$1107)-0.5*(SLir!H601+SLir!H$1107)*(logHir!H601-logHir!H$1107)-0.5*(SLir!H601+SLir!H$1107)*(logQir!H601-logQir!H$1107),0)</f>
        <v>-1.4656019039812548E-3</v>
      </c>
      <c r="I601" s="6">
        <f>IF(logVir!I601&lt;&gt;0,logVir!I601-logVir!I$1107-0.5*(SKir!I601+SKir!I$1107)*(logKir!I601-logKir!I$1107)-0.5*(SLir!I601+SLir!I$1107)*(logHir!I601-logHir!I$1107)-0.5*(SLir!I601+SLir!I$1107)*(logQir!I601-logQir!I$1107),0)</f>
        <v>1.8705684046022207E-2</v>
      </c>
    </row>
    <row r="602" spans="1:9" x14ac:dyDescent="0.15">
      <c r="A602" s="1">
        <v>27</v>
      </c>
      <c r="B602" s="1" t="s">
        <v>75</v>
      </c>
      <c r="C602" s="1">
        <v>1</v>
      </c>
      <c r="D602" s="1" t="s">
        <v>147</v>
      </c>
      <c r="E602" s="6">
        <f>IF(logVir!E602&lt;&gt;0,logVir!E602-logVir!E$1085-0.5*(SKir!E602+SKir!E$1085)*(logKir!E602-logKir!E$1085)-0.5*(SLir!E602+SLir!E$1085)*(logHir!E602-logHir!E$1085)-0.5*(SLir!E602+SLir!E$1085)*(logQir!E602-logQir!E$1085),0)</f>
        <v>3.8243731940824019E-2</v>
      </c>
      <c r="F602" s="6">
        <f>IF(logVir!F602&lt;&gt;0,logVir!F602-logVir!F$1085-0.5*(SKir!F602+SKir!F$1085)*(logKir!F602-logKir!F$1085)-0.5*(SLir!F602+SLir!F$1085)*(logHir!F602-logHir!F$1085)-0.5*(SLir!F602+SLir!F$1085)*(logQir!F602-logQir!F$1085),0)</f>
        <v>-0.2740749521846465</v>
      </c>
      <c r="G602" s="6">
        <f>IF(logVir!G602&lt;&gt;0,logVir!G602-logVir!G$1085-0.5*(SKir!G602+SKir!G$1085)*(logKir!G602-logKir!G$1085)-0.5*(SLir!G602+SLir!G$1085)*(logHir!G602-logHir!G$1085)-0.5*(SLir!G602+SLir!G$1085)*(logQir!G602-logQir!G$1085),0)</f>
        <v>-0.53695974006936664</v>
      </c>
      <c r="H602" s="6">
        <f>IF(logVir!H602&lt;&gt;0,logVir!H602-logVir!H$1085-0.5*(SKir!H602+SKir!H$1085)*(logKir!H602-logKir!H$1085)-0.5*(SLir!H602+SLir!H$1085)*(logHir!H602-logHir!H$1085)-0.5*(SLir!H602+SLir!H$1085)*(logQir!H602-logQir!H$1085),0)</f>
        <v>-0.43689188346818564</v>
      </c>
      <c r="I602" s="6">
        <f>IF(logVir!I602&lt;&gt;0,logVir!I602-logVir!I$1085-0.5*(SKir!I602+SKir!I$1085)*(logKir!I602-logKir!I$1085)-0.5*(SLir!I602+SLir!I$1085)*(logHir!I602-logHir!I$1085)-0.5*(SLir!I602+SLir!I$1085)*(logQir!I602-logQir!I$1085),0)</f>
        <v>-0.27532316209914742</v>
      </c>
    </row>
    <row r="603" spans="1:9" x14ac:dyDescent="0.15">
      <c r="A603" s="1">
        <v>27</v>
      </c>
      <c r="B603" s="1" t="s">
        <v>75</v>
      </c>
      <c r="C603" s="1">
        <v>2</v>
      </c>
      <c r="D603" s="1" t="s">
        <v>148</v>
      </c>
      <c r="E603" s="6">
        <f>IF(logVir!E603&lt;&gt;0,logVir!E603-logVir!E$1086-0.5*(SKir!E603+SKir!E$1086)*(logKir!E603-logKir!E$1086)-0.5*(SLir!E603+SLir!E$1086)*(logHir!E603-logHir!E$1086)-0.5*(SLir!E603+SLir!E$1086)*(logQir!E603-logQir!E$1086),0)</f>
        <v>-5.0376227348155583E-2</v>
      </c>
      <c r="F603" s="6">
        <f>IF(logVir!F603&lt;&gt;0,logVir!F603-logVir!F$1086-0.5*(SKir!F603+SKir!F$1086)*(logKir!F603-logKir!F$1086)-0.5*(SLir!F603+SLir!F$1086)*(logHir!F603-logHir!F$1086)-0.5*(SLir!F603+SLir!F$1086)*(logQir!F603-logQir!F$1086),0)</f>
        <v>0.18444099801823025</v>
      </c>
      <c r="G603" s="6">
        <f>IF(logVir!G603&lt;&gt;0,logVir!G603-logVir!G$1086-0.5*(SKir!G603+SKir!G$1086)*(logKir!G603-logKir!G$1086)-0.5*(SLir!G603+SLir!G$1086)*(logHir!G603-logHir!G$1086)-0.5*(SLir!G603+SLir!G$1086)*(logQir!G603-logQir!G$1086),0)</f>
        <v>-2.5796687238635249E-2</v>
      </c>
      <c r="H603" s="6">
        <f>IF(logVir!H603&lt;&gt;0,logVir!H603-logVir!H$1086-0.5*(SKir!H603+SKir!H$1086)*(logKir!H603-logKir!H$1086)-0.5*(SLir!H603+SLir!H$1086)*(logHir!H603-logHir!H$1086)-0.5*(SLir!H603+SLir!H$1086)*(logQir!H603-logQir!H$1086),0)</f>
        <v>-0.52459051291076531</v>
      </c>
      <c r="I603" s="6">
        <f>IF(logVir!I603&lt;&gt;0,logVir!I603-logVir!I$1086-0.5*(SKir!I603+SKir!I$1086)*(logKir!I603-logKir!I$1086)-0.5*(SLir!I603+SLir!I$1086)*(logHir!I603-logHir!I$1086)-0.5*(SLir!I603+SLir!I$1086)*(logQir!I603-logQir!I$1086),0)</f>
        <v>-0.49757382988021537</v>
      </c>
    </row>
    <row r="604" spans="1:9" x14ac:dyDescent="0.15">
      <c r="A604" s="1">
        <v>27</v>
      </c>
      <c r="B604" s="1" t="s">
        <v>125</v>
      </c>
      <c r="C604" s="1">
        <v>3</v>
      </c>
      <c r="D604" s="1" t="s">
        <v>155</v>
      </c>
      <c r="E604" s="6">
        <f>IF(logVir!E604&lt;&gt;0,logVir!E604-logVir!E$1087-0.5*(SKir!E604+SKir!E$1087)*(logKir!E604-logKir!E$1087)-0.5*(SLir!E604+SLir!E$1087)*(logHir!E604-logHir!E$1087)-0.5*(SLir!E604+SLir!E$1087)*(logQir!E604-logQir!E$1087),0)</f>
        <v>0.11087408878423174</v>
      </c>
      <c r="F604" s="6">
        <f>IF(logVir!F604&lt;&gt;0,logVir!F604-logVir!F$1087-0.5*(SKir!F604+SKir!F$1087)*(logKir!F604-logKir!F$1087)-0.5*(SLir!F604+SLir!F$1087)*(logHir!F604-logHir!F$1087)-0.5*(SLir!F604+SLir!F$1087)*(logQir!F604-logQir!F$1087),0)</f>
        <v>0.12468105885325376</v>
      </c>
      <c r="G604" s="6">
        <f>IF(logVir!G604&lt;&gt;0,logVir!G604-logVir!G$1087-0.5*(SKir!G604+SKir!G$1087)*(logKir!G604-logKir!G$1087)-0.5*(SLir!G604+SLir!G$1087)*(logHir!G604-logHir!G$1087)-0.5*(SLir!G604+SLir!G$1087)*(logQir!G604-logQir!G$1087),0)</f>
        <v>6.9271903883999841E-2</v>
      </c>
      <c r="H604" s="6">
        <f>IF(logVir!H604&lt;&gt;0,logVir!H604-logVir!H$1087-0.5*(SKir!H604+SKir!H$1087)*(logKir!H604-logKir!H$1087)-0.5*(SLir!H604+SLir!H$1087)*(logHir!H604-logHir!H$1087)-0.5*(SLir!H604+SLir!H$1087)*(logQir!H604-logQir!H$1087),0)</f>
        <v>-6.470132962858699E-2</v>
      </c>
      <c r="I604" s="6">
        <f>IF(logVir!I604&lt;&gt;0,logVir!I604-logVir!I$1087-0.5*(SKir!I604+SKir!I$1087)*(logKir!I604-logKir!I$1087)-0.5*(SLir!I604+SLir!I$1087)*(logHir!I604-logHir!I$1087)-0.5*(SLir!I604+SLir!I$1087)*(logQir!I604-logQir!I$1087),0)</f>
        <v>-1.2698308891327115E-2</v>
      </c>
    </row>
    <row r="605" spans="1:9" x14ac:dyDescent="0.15">
      <c r="A605" s="1">
        <v>27</v>
      </c>
      <c r="B605" s="1" t="s">
        <v>125</v>
      </c>
      <c r="C605" s="1">
        <v>4</v>
      </c>
      <c r="D605" s="1" t="s">
        <v>156</v>
      </c>
      <c r="E605" s="6">
        <f>IF(logVir!E605&lt;&gt;0,logVir!E605-logVir!E$1088-0.5*(SKir!E605+SKir!E$1088)*(logKir!E605-logKir!E$1088)-0.5*(SLir!E605+SLir!E$1088)*(logHir!E605-logHir!E$1088)-0.5*(SLir!E605+SLir!E$1088)*(logQir!E605-logQir!E$1088),0)</f>
        <v>0.16471682695800338</v>
      </c>
      <c r="F605" s="6">
        <f>IF(logVir!F605&lt;&gt;0,logVir!F605-logVir!F$1088-0.5*(SKir!F605+SKir!F$1088)*(logKir!F605-logKir!F$1088)-0.5*(SLir!F605+SLir!F$1088)*(logHir!F605-logHir!F$1088)-0.5*(SLir!F605+SLir!F$1088)*(logQir!F605-logQir!F$1088),0)</f>
        <v>0.16621022325201629</v>
      </c>
      <c r="G605" s="6">
        <f>IF(logVir!G605&lt;&gt;0,logVir!G605-logVir!G$1088-0.5*(SKir!G605+SKir!G$1088)*(logKir!G605-logKir!G$1088)-0.5*(SLir!G605+SLir!G$1088)*(logHir!G605-logHir!G$1088)-0.5*(SLir!G605+SLir!G$1088)*(logQir!G605-logQir!G$1088),0)</f>
        <v>0.20490579941780993</v>
      </c>
      <c r="H605" s="6">
        <f>IF(logVir!H605&lt;&gt;0,logVir!H605-logVir!H$1088-0.5*(SKir!H605+SKir!H$1088)*(logKir!H605-logKir!H$1088)-0.5*(SLir!H605+SLir!H$1088)*(logHir!H605-logHir!H$1088)-0.5*(SLir!H605+SLir!H$1088)*(logQir!H605-logQir!H$1088),0)</f>
        <v>0.24535958057017485</v>
      </c>
      <c r="I605" s="6">
        <f>IF(logVir!I605&lt;&gt;0,logVir!I605-logVir!I$1088-0.5*(SKir!I605+SKir!I$1088)*(logKir!I605-logKir!I$1088)-0.5*(SLir!I605+SLir!I$1088)*(logHir!I605-logHir!I$1088)-0.5*(SLir!I605+SLir!I$1088)*(logQir!I605-logQir!I$1088),0)</f>
        <v>0.35284154990599037</v>
      </c>
    </row>
    <row r="606" spans="1:9" x14ac:dyDescent="0.15">
      <c r="A606" s="1">
        <v>27</v>
      </c>
      <c r="B606" s="1" t="s">
        <v>125</v>
      </c>
      <c r="C606" s="1">
        <v>5</v>
      </c>
      <c r="D606" s="1" t="s">
        <v>157</v>
      </c>
      <c r="E606" s="6">
        <f>IF(logVir!E606&lt;&gt;0,logVir!E606-logVir!E$1089-0.5*(SKir!E606+SKir!E$1089)*(logKir!E606-logKir!E$1089)-0.5*(SLir!E606+SLir!E$1089)*(logHir!E606-logHir!E$1089)-0.5*(SLir!E606+SLir!E$1089)*(logQir!E606-logQir!E$1089),0)</f>
        <v>5.8750609640899426E-2</v>
      </c>
      <c r="F606" s="6">
        <f>IF(logVir!F606&lt;&gt;0,logVir!F606-logVir!F$1089-0.5*(SKir!F606+SKir!F$1089)*(logKir!F606-logKir!F$1089)-0.5*(SLir!F606+SLir!F$1089)*(logHir!F606-logHir!F$1089)-0.5*(SLir!F606+SLir!F$1089)*(logQir!F606-logQir!F$1089),0)</f>
        <v>5.0107764216273387E-2</v>
      </c>
      <c r="G606" s="6">
        <f>IF(logVir!G606&lt;&gt;0,logVir!G606-logVir!G$1089-0.5*(SKir!G606+SKir!G$1089)*(logKir!G606-logKir!G$1089)-0.5*(SLir!G606+SLir!G$1089)*(logHir!G606-logHir!G$1089)-0.5*(SLir!G606+SLir!G$1089)*(logQir!G606-logQir!G$1089),0)</f>
        <v>4.7026960345063304E-2</v>
      </c>
      <c r="H606" s="6">
        <f>IF(logVir!H606&lt;&gt;0,logVir!H606-logVir!H$1089-0.5*(SKir!H606+SKir!H$1089)*(logKir!H606-logKir!H$1089)-0.5*(SLir!H606+SLir!H$1089)*(logHir!H606-logHir!H$1089)-0.5*(SLir!H606+SLir!H$1089)*(logQir!H606-logQir!H$1089),0)</f>
        <v>-0.20402195216210256</v>
      </c>
      <c r="I606" s="6">
        <f>IF(logVir!I606&lt;&gt;0,logVir!I606-logVir!I$1089-0.5*(SKir!I606+SKir!I$1089)*(logKir!I606-logKir!I$1089)-0.5*(SLir!I606+SLir!I$1089)*(logHir!I606-logHir!I$1089)-0.5*(SLir!I606+SLir!I$1089)*(logQir!I606-logQir!I$1089),0)</f>
        <v>-6.1134825393041638E-2</v>
      </c>
    </row>
    <row r="607" spans="1:9" x14ac:dyDescent="0.15">
      <c r="A607" s="1">
        <v>27</v>
      </c>
      <c r="B607" s="1" t="s">
        <v>125</v>
      </c>
      <c r="C607" s="1">
        <v>6</v>
      </c>
      <c r="D607" s="1" t="s">
        <v>49</v>
      </c>
      <c r="E607" s="6">
        <f>IF(logVir!E607&lt;&gt;0,logVir!E607-logVir!E$1090-0.5*(SKir!E607+SKir!E$1090)*(logKir!E607-logKir!E$1090)-0.5*(SLir!E607+SLir!E$1090)*(logHir!E607-logHir!E$1090)-0.5*(SLir!E607+SLir!E$1090)*(logQir!E607-logQir!E$1090),0)</f>
        <v>0.41196776584296513</v>
      </c>
      <c r="F607" s="6">
        <f>IF(logVir!F607&lt;&gt;0,logVir!F607-logVir!F$1090-0.5*(SKir!F607+SKir!F$1090)*(logKir!F607-logKir!F$1090)-0.5*(SLir!F607+SLir!F$1090)*(logHir!F607-logHir!F$1090)-0.5*(SLir!F607+SLir!F$1090)*(logQir!F607-logQir!F$1090),0)</f>
        <v>0.29230219273121649</v>
      </c>
      <c r="G607" s="6">
        <f>IF(logVir!G607&lt;&gt;0,logVir!G607-logVir!G$1090-0.5*(SKir!G607+SKir!G$1090)*(logKir!G607-logKir!G$1090)-0.5*(SLir!G607+SLir!G$1090)*(logHir!G607-logHir!G$1090)-0.5*(SLir!G607+SLir!G$1090)*(logQir!G607-logQir!G$1090),0)</f>
        <v>0.10709361555365797</v>
      </c>
      <c r="H607" s="6">
        <f>IF(logVir!H607&lt;&gt;0,logVir!H607-logVir!H$1090-0.5*(SKir!H607+SKir!H$1090)*(logKir!H607-logKir!H$1090)-0.5*(SLir!H607+SLir!H$1090)*(logHir!H607-logHir!H$1090)-0.5*(SLir!H607+SLir!H$1090)*(logQir!H607-logQir!H$1090),0)</f>
        <v>7.0793048898160238E-2</v>
      </c>
      <c r="I607" s="6">
        <f>IF(logVir!I607&lt;&gt;0,logVir!I607-logVir!I$1090-0.5*(SKir!I607+SKir!I$1090)*(logKir!I607-logKir!I$1090)-0.5*(SLir!I607+SLir!I$1090)*(logHir!I607-logHir!I$1090)-0.5*(SLir!I607+SLir!I$1090)*(logQir!I607-logQir!I$1090),0)</f>
        <v>0.19940045000918077</v>
      </c>
    </row>
    <row r="608" spans="1:9" x14ac:dyDescent="0.15">
      <c r="A608" s="1">
        <v>27</v>
      </c>
      <c r="B608" s="1" t="s">
        <v>125</v>
      </c>
      <c r="C608" s="1">
        <v>7</v>
      </c>
      <c r="D608" s="1" t="s">
        <v>158</v>
      </c>
      <c r="E608" s="6">
        <f>IF(logVir!E608&lt;&gt;0,logVir!E608-logVir!E$1091-0.5*(SKir!E608+SKir!E$1091)*(logKir!E608-logKir!E$1091)-0.5*(SLir!E608+SLir!E$1091)*(logHir!E608-logHir!E$1091)-0.5*(SLir!E608+SLir!E$1091)*(logQir!E608-logQir!E$1091),0)</f>
        <v>0.94384528890682917</v>
      </c>
      <c r="F608" s="6">
        <f>IF(logVir!F608&lt;&gt;0,logVir!F608-logVir!F$1091-0.5*(SKir!F608+SKir!F$1091)*(logKir!F608-logKir!F$1091)-0.5*(SLir!F608+SLir!F$1091)*(logHir!F608-logHir!F$1091)-0.5*(SLir!F608+SLir!F$1091)*(logQir!F608-logQir!F$1091),0)</f>
        <v>2.4955283269009891</v>
      </c>
      <c r="G608" s="6">
        <f>IF(logVir!G608&lt;&gt;0,logVir!G608-logVir!G$1091-0.5*(SKir!G608+SKir!G$1091)*(logKir!G608-logKir!G$1091)-0.5*(SLir!G608+SLir!G$1091)*(logHir!G608-logHir!G$1091)-0.5*(SLir!G608+SLir!G$1091)*(logQir!G608-logQir!G$1091),0)</f>
        <v>1.3882154635541091</v>
      </c>
      <c r="H608" s="6">
        <f>IF(logVir!H608&lt;&gt;0,logVir!H608-logVir!H$1091-0.5*(SKir!H608+SKir!H$1091)*(logKir!H608-logKir!H$1091)-0.5*(SLir!H608+SLir!H$1091)*(logHir!H608-logHir!H$1091)-0.5*(SLir!H608+SLir!H$1091)*(logQir!H608-logQir!H$1091),0)</f>
        <v>0.88041682352685902</v>
      </c>
      <c r="I608" s="6">
        <f>IF(logVir!I608&lt;&gt;0,logVir!I608-logVir!I$1091-0.5*(SKir!I608+SKir!I$1091)*(logKir!I608-logKir!I$1091)-0.5*(SLir!I608+SLir!I$1091)*(logHir!I608-logHir!I$1091)-0.5*(SLir!I608+SLir!I$1091)*(logQir!I608-logQir!I$1091),0)</f>
        <v>1.641856008353487</v>
      </c>
    </row>
    <row r="609" spans="1:9" x14ac:dyDescent="0.15">
      <c r="A609" s="1">
        <v>27</v>
      </c>
      <c r="B609" s="1" t="s">
        <v>125</v>
      </c>
      <c r="C609" s="1">
        <v>8</v>
      </c>
      <c r="D609" s="1" t="s">
        <v>159</v>
      </c>
      <c r="E609" s="6">
        <f>IF(logVir!E609&lt;&gt;0,logVir!E609-logVir!E$1092-0.5*(SKir!E609+SKir!E$1092)*(logKir!E609-logKir!E$1092)-0.5*(SLir!E609+SLir!E$1092)*(logHir!E609-logHir!E$1092)-0.5*(SLir!E609+SLir!E$1092)*(logQir!E609-logQir!E$1092),0)</f>
        <v>0.18239331721024427</v>
      </c>
      <c r="F609" s="6">
        <f>IF(logVir!F609&lt;&gt;0,logVir!F609-logVir!F$1092-0.5*(SKir!F609+SKir!F$1092)*(logKir!F609-logKir!F$1092)-0.5*(SLir!F609+SLir!F$1092)*(logHir!F609-logHir!F$1092)-0.5*(SLir!F609+SLir!F$1092)*(logQir!F609-logQir!F$1092),0)</f>
        <v>-3.5291856026381088E-2</v>
      </c>
      <c r="G609" s="6">
        <f>IF(logVir!G609&lt;&gt;0,logVir!G609-logVir!G$1092-0.5*(SKir!G609+SKir!G$1092)*(logKir!G609-logKir!G$1092)-0.5*(SLir!G609+SLir!G$1092)*(logHir!G609-logHir!G$1092)-0.5*(SLir!G609+SLir!G$1092)*(logQir!G609-logQir!G$1092),0)</f>
        <v>-9.4209473695196E-2</v>
      </c>
      <c r="H609" s="6">
        <f>IF(logVir!H609&lt;&gt;0,logVir!H609-logVir!H$1092-0.5*(SKir!H609+SKir!H$1092)*(logKir!H609-logKir!H$1092)-0.5*(SLir!H609+SLir!H$1092)*(logHir!H609-logHir!H$1092)-0.5*(SLir!H609+SLir!H$1092)*(logQir!H609-logQir!H$1092),0)</f>
        <v>-8.3373252420920502E-2</v>
      </c>
      <c r="I609" s="6">
        <f>IF(logVir!I609&lt;&gt;0,logVir!I609-logVir!I$1092-0.5*(SKir!I609+SKir!I$1092)*(logKir!I609-logKir!I$1092)-0.5*(SLir!I609+SLir!I$1092)*(logHir!I609-logHir!I$1092)-0.5*(SLir!I609+SLir!I$1092)*(logQir!I609-logQir!I$1092),0)</f>
        <v>0.22427934536727226</v>
      </c>
    </row>
    <row r="610" spans="1:9" x14ac:dyDescent="0.15">
      <c r="A610" s="1">
        <v>27</v>
      </c>
      <c r="B610" s="1" t="s">
        <v>125</v>
      </c>
      <c r="C610" s="1">
        <v>9</v>
      </c>
      <c r="D610" s="1" t="s">
        <v>160</v>
      </c>
      <c r="E610" s="6">
        <f>IF(logVir!E610&lt;&gt;0,logVir!E610-logVir!E$1093-0.5*(SKir!E610+SKir!E$1093)*(logKir!E610-logKir!E$1093)-0.5*(SLir!E610+SLir!E$1093)*(logHir!E610-logHir!E$1093)-0.5*(SLir!E610+SLir!E$1093)*(logQir!E610-logQir!E$1093),0)</f>
        <v>-5.5215176593705922E-2</v>
      </c>
      <c r="F610" s="6">
        <f>IF(logVir!F610&lt;&gt;0,logVir!F610-logVir!F$1093-0.5*(SKir!F610+SKir!F$1093)*(logKir!F610-logKir!F$1093)-0.5*(SLir!F610+SLir!F$1093)*(logHir!F610-logHir!F$1093)-0.5*(SLir!F610+SLir!F$1093)*(logQir!F610-logQir!F$1093),0)</f>
        <v>-5.461550029434642E-2</v>
      </c>
      <c r="G610" s="6">
        <f>IF(logVir!G610&lt;&gt;0,logVir!G610-logVir!G$1093-0.5*(SKir!G610+SKir!G$1093)*(logKir!G610-logKir!G$1093)-0.5*(SLir!G610+SLir!G$1093)*(logHir!G610-logHir!G$1093)-0.5*(SLir!G610+SLir!G$1093)*(logQir!G610-logQir!G$1093),0)</f>
        <v>-9.7614764383146896E-2</v>
      </c>
      <c r="H610" s="6">
        <f>IF(logVir!H610&lt;&gt;0,logVir!H610-logVir!H$1093-0.5*(SKir!H610+SKir!H$1093)*(logKir!H610-logKir!H$1093)-0.5*(SLir!H610+SLir!H$1093)*(logHir!H610-logHir!H$1093)-0.5*(SLir!H610+SLir!H$1093)*(logQir!H610-logQir!H$1093),0)</f>
        <v>-0.4283507999947338</v>
      </c>
      <c r="I610" s="6">
        <f>IF(logVir!I610&lt;&gt;0,logVir!I610-logVir!I$1093-0.5*(SKir!I610+SKir!I$1093)*(logKir!I610-logKir!I$1093)-0.5*(SLir!I610+SLir!I$1093)*(logHir!I610-logHir!I$1093)-0.5*(SLir!I610+SLir!I$1093)*(logQir!I610-logQir!I$1093),0)</f>
        <v>-0.2893440771661927</v>
      </c>
    </row>
    <row r="611" spans="1:9" x14ac:dyDescent="0.15">
      <c r="A611" s="1">
        <v>27</v>
      </c>
      <c r="B611" s="1" t="s">
        <v>125</v>
      </c>
      <c r="C611" s="1">
        <v>10</v>
      </c>
      <c r="D611" s="1" t="s">
        <v>161</v>
      </c>
      <c r="E611" s="6">
        <f>IF(logVir!E611&lt;&gt;0,logVir!E611-logVir!E$1094-0.5*(SKir!E611+SKir!E$1094)*(logKir!E611-logKir!E$1094)-0.5*(SLir!E611+SLir!E$1094)*(logHir!E611-logHir!E$1094)-0.5*(SLir!E611+SLir!E$1094)*(logQir!E611-logQir!E$1094),0)</f>
        <v>0.24668082059293256</v>
      </c>
      <c r="F611" s="6">
        <f>IF(logVir!F611&lt;&gt;0,logVir!F611-logVir!F$1094-0.5*(SKir!F611+SKir!F$1094)*(logKir!F611-logKir!F$1094)-0.5*(SLir!F611+SLir!F$1094)*(logHir!F611-logHir!F$1094)-0.5*(SLir!F611+SLir!F$1094)*(logQir!F611-logQir!F$1094),0)</f>
        <v>0.17456660600666374</v>
      </c>
      <c r="G611" s="6">
        <f>IF(logVir!G611&lt;&gt;0,logVir!G611-logVir!G$1094-0.5*(SKir!G611+SKir!G$1094)*(logKir!G611-logKir!G$1094)-0.5*(SLir!G611+SLir!G$1094)*(logHir!G611-logHir!G$1094)-0.5*(SLir!G611+SLir!G$1094)*(logQir!G611-logQir!G$1094),0)</f>
        <v>0.1321372614390596</v>
      </c>
      <c r="H611" s="6">
        <f>IF(logVir!H611&lt;&gt;0,logVir!H611-logVir!H$1094-0.5*(SKir!H611+SKir!H$1094)*(logKir!H611-logKir!H$1094)-0.5*(SLir!H611+SLir!H$1094)*(logHir!H611-logHir!H$1094)-0.5*(SLir!H611+SLir!H$1094)*(logQir!H611-logQir!H$1094),0)</f>
        <v>-4.6664251775090149E-2</v>
      </c>
      <c r="I611" s="6">
        <f>IF(logVir!I611&lt;&gt;0,logVir!I611-logVir!I$1094-0.5*(SKir!I611+SKir!I$1094)*(logKir!I611-logKir!I$1094)-0.5*(SLir!I611+SLir!I$1094)*(logHir!I611-logHir!I$1094)-0.5*(SLir!I611+SLir!I$1094)*(logQir!I611-logQir!I$1094),0)</f>
        <v>5.6190141940946493E-2</v>
      </c>
    </row>
    <row r="612" spans="1:9" x14ac:dyDescent="0.15">
      <c r="A612" s="1">
        <v>27</v>
      </c>
      <c r="B612" s="1" t="s">
        <v>125</v>
      </c>
      <c r="C612" s="1">
        <v>11</v>
      </c>
      <c r="D612" s="1" t="s">
        <v>162</v>
      </c>
      <c r="E612" s="6">
        <f>IF(logVir!E612&lt;&gt;0,logVir!E612-logVir!E$1095-0.5*(SKir!E612+SKir!E$1095)*(logKir!E612-logKir!E$1095)-0.5*(SLir!E612+SLir!E$1095)*(logHir!E612-logHir!E$1095)-0.5*(SLir!E612+SLir!E$1095)*(logQir!E612-logQir!E$1095),0)</f>
        <v>1.7532449449182474E-2</v>
      </c>
      <c r="F612" s="6">
        <f>IF(logVir!F612&lt;&gt;0,logVir!F612-logVir!F$1095-0.5*(SKir!F612+SKir!F$1095)*(logKir!F612-logKir!F$1095)-0.5*(SLir!F612+SLir!F$1095)*(logHir!F612-logHir!F$1095)-0.5*(SLir!F612+SLir!F$1095)*(logQir!F612-logQir!F$1095),0)</f>
        <v>5.8504630588296608E-2</v>
      </c>
      <c r="G612" s="6">
        <f>IF(logVir!G612&lt;&gt;0,logVir!G612-logVir!G$1095-0.5*(SKir!G612+SKir!G$1095)*(logKir!G612-logKir!G$1095)-0.5*(SLir!G612+SLir!G$1095)*(logHir!G612-logHir!G$1095)-0.5*(SLir!G612+SLir!G$1095)*(logQir!G612-logQir!G$1095),0)</f>
        <v>-2.4136523102991206E-2</v>
      </c>
      <c r="H612" s="6">
        <f>IF(logVir!H612&lt;&gt;0,logVir!H612-logVir!H$1095-0.5*(SKir!H612+SKir!H$1095)*(logKir!H612-logKir!H$1095)-0.5*(SLir!H612+SLir!H$1095)*(logHir!H612-logHir!H$1095)-0.5*(SLir!H612+SLir!H$1095)*(logQir!H612-logQir!H$1095),0)</f>
        <v>-0.18987428825191716</v>
      </c>
      <c r="I612" s="6">
        <f>IF(logVir!I612&lt;&gt;0,logVir!I612-logVir!I$1095-0.5*(SKir!I612+SKir!I$1095)*(logKir!I612-logKir!I$1095)-0.5*(SLir!I612+SLir!I$1095)*(logHir!I612-logHir!I$1095)-0.5*(SLir!I612+SLir!I$1095)*(logQir!I612-logQir!I$1095),0)</f>
        <v>-0.15323843222942041</v>
      </c>
    </row>
    <row r="613" spans="1:9" x14ac:dyDescent="0.15">
      <c r="A613" s="1">
        <v>27</v>
      </c>
      <c r="B613" s="1" t="s">
        <v>125</v>
      </c>
      <c r="C613" s="1">
        <v>12</v>
      </c>
      <c r="D613" s="1" t="s">
        <v>163</v>
      </c>
      <c r="E613" s="6">
        <f>IF(logVir!E613&lt;&gt;0,logVir!E613-logVir!E$1096-0.5*(SKir!E613+SKir!E$1096)*(logKir!E613-logKir!E$1096)-0.5*(SLir!E613+SLir!E$1096)*(logHir!E613-logHir!E$1096)-0.5*(SLir!E613+SLir!E$1096)*(logQir!E613-logQir!E$1096),0)</f>
        <v>0.20300295184726208</v>
      </c>
      <c r="F613" s="6">
        <f>IF(logVir!F613&lt;&gt;0,logVir!F613-logVir!F$1096-0.5*(SKir!F613+SKir!F$1096)*(logKir!F613-logKir!F$1096)-0.5*(SLir!F613+SLir!F$1096)*(logHir!F613-logHir!F$1096)-0.5*(SLir!F613+SLir!F$1096)*(logQir!F613-logQir!F$1096),0)</f>
        <v>-1.5828775698209369E-2</v>
      </c>
      <c r="G613" s="6">
        <f>IF(logVir!G613&lt;&gt;0,logVir!G613-logVir!G$1096-0.5*(SKir!G613+SKir!G$1096)*(logKir!G613-logKir!G$1096)-0.5*(SLir!G613+SLir!G$1096)*(logHir!G613-logHir!G$1096)-0.5*(SLir!G613+SLir!G$1096)*(logQir!G613-logQir!G$1096),0)</f>
        <v>-0.28738563448198146</v>
      </c>
      <c r="H613" s="6">
        <f>IF(logVir!H613&lt;&gt;0,logVir!H613-logVir!H$1096-0.5*(SKir!H613+SKir!H$1096)*(logKir!H613-logKir!H$1096)-0.5*(SLir!H613+SLir!H$1096)*(logHir!H613-logHir!H$1096)-0.5*(SLir!H613+SLir!H$1096)*(logQir!H613-logQir!H$1096),0)</f>
        <v>-0.335569527874511</v>
      </c>
      <c r="I613" s="6">
        <f>IF(logVir!I613&lt;&gt;0,logVir!I613-logVir!I$1096-0.5*(SKir!I613+SKir!I$1096)*(logKir!I613-logKir!I$1096)-0.5*(SLir!I613+SLir!I$1096)*(logHir!I613-logHir!I$1096)-0.5*(SLir!I613+SLir!I$1096)*(logQir!I613-logQir!I$1096),0)</f>
        <v>9.7455622343023934E-2</v>
      </c>
    </row>
    <row r="614" spans="1:9" x14ac:dyDescent="0.15">
      <c r="A614" s="1">
        <v>27</v>
      </c>
      <c r="B614" s="1" t="s">
        <v>125</v>
      </c>
      <c r="C614" s="1">
        <v>13</v>
      </c>
      <c r="D614" s="1" t="s">
        <v>164</v>
      </c>
      <c r="E614" s="6">
        <f>IF(logVir!E614&lt;&gt;0,logVir!E614-logVir!E$1097-0.5*(SKir!E614+SKir!E$1097)*(logKir!E614-logKir!E$1097)-0.5*(SLir!E614+SLir!E$1097)*(logHir!E614-logHir!E$1097)-0.5*(SLir!E614+SLir!E$1097)*(logQir!E614-logQir!E$1097),0)</f>
        <v>-9.0149084041352689E-3</v>
      </c>
      <c r="F614" s="6">
        <f>IF(logVir!F614&lt;&gt;0,logVir!F614-logVir!F$1097-0.5*(SKir!F614+SKir!F$1097)*(logKir!F614-logKir!F$1097)-0.5*(SLir!F614+SLir!F$1097)*(logHir!F614-logHir!F$1097)-0.5*(SLir!F614+SLir!F$1097)*(logQir!F614-logQir!F$1097),0)</f>
        <v>0.1374951068181236</v>
      </c>
      <c r="G614" s="6">
        <f>IF(logVir!G614&lt;&gt;0,logVir!G614-logVir!G$1097-0.5*(SKir!G614+SKir!G$1097)*(logKir!G614-logKir!G$1097)-0.5*(SLir!G614+SLir!G$1097)*(logHir!G614-logHir!G$1097)-0.5*(SLir!G614+SLir!G$1097)*(logQir!G614-logQir!G$1097),0)</f>
        <v>0.10421082340400556</v>
      </c>
      <c r="H614" s="6">
        <f>IF(logVir!H614&lt;&gt;0,logVir!H614-logVir!H$1097-0.5*(SKir!H614+SKir!H$1097)*(logKir!H614-logKir!H$1097)-0.5*(SLir!H614+SLir!H$1097)*(logHir!H614-logHir!H$1097)-0.5*(SLir!H614+SLir!H$1097)*(logQir!H614-logQir!H$1097),0)</f>
        <v>4.546034584321304E-2</v>
      </c>
      <c r="I614" s="6">
        <f>IF(logVir!I614&lt;&gt;0,logVir!I614-logVir!I$1097-0.5*(SKir!I614+SKir!I$1097)*(logKir!I614-logKir!I$1097)-0.5*(SLir!I614+SLir!I$1097)*(logHir!I614-logHir!I$1097)-0.5*(SLir!I614+SLir!I$1097)*(logQir!I614-logQir!I$1097),0)</f>
        <v>-7.4027104273284253E-2</v>
      </c>
    </row>
    <row r="615" spans="1:9" x14ac:dyDescent="0.15">
      <c r="A615" s="1">
        <v>27</v>
      </c>
      <c r="B615" s="1" t="s">
        <v>125</v>
      </c>
      <c r="C615" s="1">
        <v>14</v>
      </c>
      <c r="D615" s="1" t="s">
        <v>165</v>
      </c>
      <c r="E615" s="6">
        <f>IF(logVir!E615&lt;&gt;0,logVir!E615-logVir!E$1098-0.5*(SKir!E615+SKir!E$1098)*(logKir!E615-logKir!E$1098)-0.5*(SLir!E615+SLir!E$1098)*(logHir!E615-logHir!E$1098)-0.5*(SLir!E615+SLir!E$1098)*(logQir!E615-logQir!E$1098),0)</f>
        <v>0.23756771298982271</v>
      </c>
      <c r="F615" s="6">
        <f>IF(logVir!F615&lt;&gt;0,logVir!F615-logVir!F$1098-0.5*(SKir!F615+SKir!F$1098)*(logKir!F615-logKir!F$1098)-0.5*(SLir!F615+SLir!F$1098)*(logHir!F615-logHir!F$1098)-0.5*(SLir!F615+SLir!F$1098)*(logQir!F615-logQir!F$1098),0)</f>
        <v>-7.7660274930245105E-2</v>
      </c>
      <c r="G615" s="6">
        <f>IF(logVir!G615&lt;&gt;0,logVir!G615-logVir!G$1098-0.5*(SKir!G615+SKir!G$1098)*(logKir!G615-logKir!G$1098)-0.5*(SLir!G615+SLir!G$1098)*(logHir!G615-logHir!G$1098)-0.5*(SLir!G615+SLir!G$1098)*(logQir!G615-logQir!G$1098),0)</f>
        <v>-2.2044267590021996E-2</v>
      </c>
      <c r="H615" s="6">
        <f>IF(logVir!H615&lt;&gt;0,logVir!H615-logVir!H$1098-0.5*(SKir!H615+SKir!H$1098)*(logKir!H615-logKir!H$1098)-0.5*(SLir!H615+SLir!H$1098)*(logHir!H615-logHir!H$1098)-0.5*(SLir!H615+SLir!H$1098)*(logQir!H615-logQir!H$1098),0)</f>
        <v>-0.15708234161902396</v>
      </c>
      <c r="I615" s="6">
        <f>IF(logVir!I615&lt;&gt;0,logVir!I615-logVir!I$1098-0.5*(SKir!I615+SKir!I$1098)*(logKir!I615-logKir!I$1098)-0.5*(SLir!I615+SLir!I$1098)*(logHir!I615-logHir!I$1098)-0.5*(SLir!I615+SLir!I$1098)*(logQir!I615-logQir!I$1098),0)</f>
        <v>-0.28829057351192061</v>
      </c>
    </row>
    <row r="616" spans="1:9" x14ac:dyDescent="0.15">
      <c r="A616" s="1">
        <v>27</v>
      </c>
      <c r="B616" s="1" t="s">
        <v>125</v>
      </c>
      <c r="C616" s="1">
        <v>15</v>
      </c>
      <c r="D616" s="1" t="s">
        <v>166</v>
      </c>
      <c r="E616" s="6">
        <f>IF(logVir!E616&lt;&gt;0,logVir!E616-logVir!E$1099-0.5*(SKir!E616+SKir!E$1099)*(logKir!E616-logKir!E$1099)-0.5*(SLir!E616+SLir!E$1099)*(logHir!E616-logHir!E$1099)-0.5*(SLir!E616+SLir!E$1099)*(logQir!E616-logQir!E$1099),0)</f>
        <v>9.0478176154393408E-2</v>
      </c>
      <c r="F616" s="6">
        <f>IF(logVir!F616&lt;&gt;0,logVir!F616-logVir!F$1099-0.5*(SKir!F616+SKir!F$1099)*(logKir!F616-logKir!F$1099)-0.5*(SLir!F616+SLir!F$1099)*(logHir!F616-logHir!F$1099)-0.5*(SLir!F616+SLir!F$1099)*(logQir!F616-logQir!F$1099),0)</f>
        <v>8.6706189310759865E-2</v>
      </c>
      <c r="G616" s="6">
        <f>IF(logVir!G616&lt;&gt;0,logVir!G616-logVir!G$1099-0.5*(SKir!G616+SKir!G$1099)*(logKir!G616-logKir!G$1099)-0.5*(SLir!G616+SLir!G$1099)*(logHir!G616-logHir!G$1099)-0.5*(SLir!G616+SLir!G$1099)*(logQir!G616-logQir!G$1099),0)</f>
        <v>9.6311452753818916E-2</v>
      </c>
      <c r="H616" s="6">
        <f>IF(logVir!H616&lt;&gt;0,logVir!H616-logVir!H$1099-0.5*(SKir!H616+SKir!H$1099)*(logKir!H616-logKir!H$1099)-0.5*(SLir!H616+SLir!H$1099)*(logHir!H616-logHir!H$1099)-0.5*(SLir!H616+SLir!H$1099)*(logQir!H616-logQir!H$1099),0)</f>
        <v>3.3098871200252955E-2</v>
      </c>
      <c r="I616" s="6">
        <f>IF(logVir!I616&lt;&gt;0,logVir!I616-logVir!I$1099-0.5*(SKir!I616+SKir!I$1099)*(logKir!I616-logKir!I$1099)-0.5*(SLir!I616+SLir!I$1099)*(logHir!I616-logHir!I$1099)-0.5*(SLir!I616+SLir!I$1099)*(logQir!I616-logQir!I$1099),0)</f>
        <v>1.3576107835640741E-2</v>
      </c>
    </row>
    <row r="617" spans="1:9" x14ac:dyDescent="0.15">
      <c r="A617" s="1">
        <v>27</v>
      </c>
      <c r="B617" s="1" t="s">
        <v>75</v>
      </c>
      <c r="C617" s="1">
        <v>16</v>
      </c>
      <c r="D617" s="1" t="s">
        <v>149</v>
      </c>
      <c r="E617" s="6">
        <f>IF(logVir!E617&lt;&gt;0,logVir!E617-logVir!E$1100-0.5*(SKir!E617+SKir!E$1100)*(logKir!E617-logKir!E$1100)-0.5*(SLir!E617+SLir!E$1100)*(logHir!E617-logHir!E$1100)-0.5*(SLir!E617+SLir!E$1100)*(logQir!E617-logQir!E$1100),0)</f>
        <v>8.7998254260510014E-2</v>
      </c>
      <c r="F617" s="6">
        <f>IF(logVir!F617&lt;&gt;0,logVir!F617-logVir!F$1100-0.5*(SKir!F617+SKir!F$1100)*(logKir!F617-logKir!F$1100)-0.5*(SLir!F617+SLir!F$1100)*(logHir!F617-logHir!F$1100)-0.5*(SLir!F617+SLir!F$1100)*(logQir!F617-logQir!F$1100),0)</f>
        <v>-0.20844393428559044</v>
      </c>
      <c r="G617" s="6">
        <f>IF(logVir!G617&lt;&gt;0,logVir!G617-logVir!G$1100-0.5*(SKir!G617+SKir!G$1100)*(logKir!G617-logKir!G$1100)-0.5*(SLir!G617+SLir!G$1100)*(logHir!G617-logHir!G$1100)-0.5*(SLir!G617+SLir!G$1100)*(logQir!G617-logQir!G$1100),0)</f>
        <v>-0.14115320477771154</v>
      </c>
      <c r="H617" s="6">
        <f>IF(logVir!H617&lt;&gt;0,logVir!H617-logVir!H$1100-0.5*(SKir!H617+SKir!H$1100)*(logKir!H617-logKir!H$1100)-0.5*(SLir!H617+SLir!H$1100)*(logHir!H617-logHir!H$1100)-0.5*(SLir!H617+SLir!H$1100)*(logQir!H617-logQir!H$1100),0)</f>
        <v>-0.22843010674557573</v>
      </c>
      <c r="I617" s="6">
        <f>IF(logVir!I617&lt;&gt;0,logVir!I617-logVir!I$1100-0.5*(SKir!I617+SKir!I$1100)*(logKir!I617-logKir!I$1100)-0.5*(SLir!I617+SLir!I$1100)*(logHir!I617-logHir!I$1100)-0.5*(SLir!I617+SLir!I$1100)*(logQir!I617-logQir!I$1100),0)</f>
        <v>6.3640311692804916E-3</v>
      </c>
    </row>
    <row r="618" spans="1:9" x14ac:dyDescent="0.15">
      <c r="A618" s="1">
        <v>27</v>
      </c>
      <c r="B618" s="1" t="s">
        <v>75</v>
      </c>
      <c r="C618" s="1">
        <v>17</v>
      </c>
      <c r="D618" s="1" t="s">
        <v>150</v>
      </c>
      <c r="E618" s="6">
        <f>IF(logVir!E618&lt;&gt;0,logVir!E618-logVir!E$1101-0.5*(SKir!E618+SKir!E$1101)*(logKir!E618-logKir!E$1101)-0.5*(SLir!E618+SLir!E$1101)*(logHir!E618-logHir!E$1101)-0.5*(SLir!E618+SLir!E$1101)*(logQir!E618-logQir!E$1101),0)</f>
        <v>0.35594877961997695</v>
      </c>
      <c r="F618" s="6">
        <f>IF(logVir!F618&lt;&gt;0,logVir!F618-logVir!F$1101-0.5*(SKir!F618+SKir!F$1101)*(logKir!F618-logKir!F$1101)-0.5*(SLir!F618+SLir!F$1101)*(logHir!F618-logHir!F$1101)-0.5*(SLir!F618+SLir!F$1101)*(logQir!F618-logQir!F$1101),0)</f>
        <v>-5.5016000386583282E-2</v>
      </c>
      <c r="G618" s="6">
        <f>IF(logVir!G618&lt;&gt;0,logVir!G618-logVir!G$1101-0.5*(SKir!G618+SKir!G$1101)*(logKir!G618-logKir!G$1101)-0.5*(SLir!G618+SLir!G$1101)*(logHir!G618-logHir!G$1101)-0.5*(SLir!G618+SLir!G$1101)*(logQir!G618-logQir!G$1101),0)</f>
        <v>-8.0741008726569578E-3</v>
      </c>
      <c r="H618" s="6">
        <f>IF(logVir!H618&lt;&gt;0,logVir!H618-logVir!H$1101-0.5*(SKir!H618+SKir!H$1101)*(logKir!H618-logKir!H$1101)-0.5*(SLir!H618+SLir!H$1101)*(logHir!H618-logHir!H$1101)-0.5*(SLir!H618+SLir!H$1101)*(logQir!H618-logQir!H$1101),0)</f>
        <v>-1.126753543921992E-2</v>
      </c>
      <c r="I618" s="6">
        <f>IF(logVir!I618&lt;&gt;0,logVir!I618-logVir!I$1101-0.5*(SKir!I618+SKir!I$1101)*(logKir!I618-logKir!I$1101)-0.5*(SLir!I618+SLir!I$1101)*(logHir!I618-logHir!I$1101)-0.5*(SLir!I618+SLir!I$1101)*(logQir!I618-logQir!I$1101),0)</f>
        <v>-7.2201623414988383E-2</v>
      </c>
    </row>
    <row r="619" spans="1:9" x14ac:dyDescent="0.15">
      <c r="A619" s="1">
        <v>27</v>
      </c>
      <c r="B619" s="1" t="s">
        <v>75</v>
      </c>
      <c r="C619" s="1">
        <v>18</v>
      </c>
      <c r="D619" s="1" t="s">
        <v>151</v>
      </c>
      <c r="E619" s="6">
        <f>IF(logVir!E619&lt;&gt;0,logVir!E619-logVir!E$1102-0.5*(SKir!E619+SKir!E$1102)*(logKir!E619-logKir!E$1102)-0.5*(SLir!E619+SLir!E$1102)*(logHir!E619-logHir!E$1102)-0.5*(SLir!E619+SLir!E$1102)*(logQir!E619-logQir!E$1102),0)</f>
        <v>0.58528176070519</v>
      </c>
      <c r="F619" s="6">
        <f>IF(logVir!F619&lt;&gt;0,logVir!F619-logVir!F$1102-0.5*(SKir!F619+SKir!F$1102)*(logKir!F619-logKir!F$1102)-0.5*(SLir!F619+SLir!F$1102)*(logHir!F619-logHir!F$1102)-0.5*(SLir!F619+SLir!F$1102)*(logQir!F619-logQir!F$1102),0)</f>
        <v>0.38748120697381583</v>
      </c>
      <c r="G619" s="6">
        <f>IF(logVir!G619&lt;&gt;0,logVir!G619-logVir!G$1102-0.5*(SKir!G619+SKir!G$1102)*(logKir!G619-logKir!G$1102)-0.5*(SLir!G619+SLir!G$1102)*(logHir!G619-logHir!G$1102)-0.5*(SLir!G619+SLir!G$1102)*(logQir!G619-logQir!G$1102),0)</f>
        <v>0.31425281347893208</v>
      </c>
      <c r="H619" s="6">
        <f>IF(logVir!H619&lt;&gt;0,logVir!H619-logVir!H$1102-0.5*(SKir!H619+SKir!H$1102)*(logKir!H619-logKir!H$1102)-0.5*(SLir!H619+SLir!H$1102)*(logHir!H619-logHir!H$1102)-0.5*(SLir!H619+SLir!H$1102)*(logQir!H619-logQir!H$1102),0)</f>
        <v>0.28549386959917805</v>
      </c>
      <c r="I619" s="6">
        <f>IF(logVir!I619&lt;&gt;0,logVir!I619-logVir!I$1102-0.5*(SKir!I619+SKir!I$1102)*(logKir!I619-logKir!I$1102)-0.5*(SLir!I619+SLir!I$1102)*(logHir!I619-logHir!I$1102)-0.5*(SLir!I619+SLir!I$1102)*(logQir!I619-logQir!I$1102),0)</f>
        <v>0.42406654318661013</v>
      </c>
    </row>
    <row r="620" spans="1:9" x14ac:dyDescent="0.15">
      <c r="A620" s="1">
        <v>27</v>
      </c>
      <c r="B620" s="1" t="s">
        <v>75</v>
      </c>
      <c r="C620" s="1">
        <v>19</v>
      </c>
      <c r="D620" s="1" t="s">
        <v>152</v>
      </c>
      <c r="E620" s="6">
        <f>IF(logVir!E620&lt;&gt;0,logVir!E620-logVir!E$1103-0.5*(SKir!E620+SKir!E$1103)*(logKir!E620-logKir!E$1103)-0.5*(SLir!E620+SLir!E$1103)*(logHir!E620-logHir!E$1103)-0.5*(SLir!E620+SLir!E$1103)*(logQir!E620-logQir!E$1103),0)</f>
        <v>-5.3233950022427208E-2</v>
      </c>
      <c r="F620" s="6">
        <f>IF(logVir!F620&lt;&gt;0,logVir!F620-logVir!F$1103-0.5*(SKir!F620+SKir!F$1103)*(logKir!F620-logKir!F$1103)-0.5*(SLir!F620+SLir!F$1103)*(logHir!F620-logHir!F$1103)-0.5*(SLir!F620+SLir!F$1103)*(logQir!F620-logQir!F$1103),0)</f>
        <v>0.15686801840306003</v>
      </c>
      <c r="G620" s="6">
        <f>IF(logVir!G620&lt;&gt;0,logVir!G620-logVir!G$1103-0.5*(SKir!G620+SKir!G$1103)*(logKir!G620-logKir!G$1103)-0.5*(SLir!G620+SLir!G$1103)*(logHir!G620-logHir!G$1103)-0.5*(SLir!G620+SLir!G$1103)*(logQir!G620-logQir!G$1103),0)</f>
        <v>0.21737312937809389</v>
      </c>
      <c r="H620" s="6">
        <f>IF(logVir!H620&lt;&gt;0,logVir!H620-logVir!H$1103-0.5*(SKir!H620+SKir!H$1103)*(logKir!H620-logKir!H$1103)-0.5*(SLir!H620+SLir!H$1103)*(logHir!H620-logHir!H$1103)-0.5*(SLir!H620+SLir!H$1103)*(logQir!H620-logQir!H$1103),0)</f>
        <v>0.12321692085372327</v>
      </c>
      <c r="I620" s="6">
        <f>IF(logVir!I620&lt;&gt;0,logVir!I620-logVir!I$1103-0.5*(SKir!I620+SKir!I$1103)*(logKir!I620-logKir!I$1103)-0.5*(SLir!I620+SLir!I$1103)*(logHir!I620-logHir!I$1103)-0.5*(SLir!I620+SLir!I$1103)*(logQir!I620-logQir!I$1103),0)</f>
        <v>7.9477604186434431E-2</v>
      </c>
    </row>
    <row r="621" spans="1:9" x14ac:dyDescent="0.15">
      <c r="A621" s="1">
        <v>27</v>
      </c>
      <c r="B621" s="1" t="s">
        <v>75</v>
      </c>
      <c r="C621" s="1">
        <v>20</v>
      </c>
      <c r="D621" s="1" t="s">
        <v>153</v>
      </c>
      <c r="E621" s="6">
        <f>IF(logVir!E621&lt;&gt;0,logVir!E621-logVir!E$1104-0.5*(SKir!E621+SKir!E$1104)*(logKir!E621-logKir!E$1104)-0.5*(SLir!E621+SLir!E$1104)*(logHir!E621-logHir!E$1104)-0.5*(SLir!E621+SLir!E$1104)*(logQir!E621-logQir!E$1104),0)</f>
        <v>-0.68131917303367784</v>
      </c>
      <c r="F621" s="6">
        <f>IF(logVir!F621&lt;&gt;0,logVir!F621-logVir!F$1104-0.5*(SKir!F621+SKir!F$1104)*(logKir!F621-logKir!F$1104)-0.5*(SLir!F621+SLir!F$1104)*(logHir!F621-logHir!F$1104)-0.5*(SLir!F621+SLir!F$1104)*(logQir!F621-logQir!F$1104),0)</f>
        <v>-9.4723178253855095E-2</v>
      </c>
      <c r="G621" s="6">
        <f>IF(logVir!G621&lt;&gt;0,logVir!G621-logVir!G$1104-0.5*(SKir!G621+SKir!G$1104)*(logKir!G621-logKir!G$1104)-0.5*(SLir!G621+SLir!G$1104)*(logHir!G621-logHir!G$1104)-0.5*(SLir!G621+SLir!G$1104)*(logQir!G621-logQir!G$1104),0)</f>
        <v>-0.18875435454292777</v>
      </c>
      <c r="H621" s="6">
        <f>IF(logVir!H621&lt;&gt;0,logVir!H621-logVir!H$1104-0.5*(SKir!H621+SKir!H$1104)*(logKir!H621-logKir!H$1104)-0.5*(SLir!H621+SLir!H$1104)*(logHir!H621-logHir!H$1104)-0.5*(SLir!H621+SLir!H$1104)*(logQir!H621-logQir!H$1104),0)</f>
        <v>-0.24384315355612379</v>
      </c>
      <c r="I621" s="6">
        <f>IF(logVir!I621&lt;&gt;0,logVir!I621-logVir!I$1104-0.5*(SKir!I621+SKir!I$1104)*(logKir!I621-logKir!I$1104)-0.5*(SLir!I621+SLir!I$1104)*(logHir!I621-logHir!I$1104)-0.5*(SLir!I621+SLir!I$1104)*(logQir!I621-logQir!I$1104),0)</f>
        <v>-0.16741882372610634</v>
      </c>
    </row>
    <row r="622" spans="1:9" x14ac:dyDescent="0.15">
      <c r="A622" s="1">
        <v>27</v>
      </c>
      <c r="B622" s="1" t="s">
        <v>75</v>
      </c>
      <c r="C622" s="1">
        <v>21</v>
      </c>
      <c r="D622" s="1" t="s">
        <v>154</v>
      </c>
      <c r="E622" s="6">
        <f>IF(logVir!E622&lt;&gt;0,logVir!E622-logVir!E$1105-0.5*(SKir!E622+SKir!E$1105)*(logKir!E622-logKir!E$1105)-0.5*(SLir!E622+SLir!E$1105)*(logHir!E622-logHir!E$1105)-0.5*(SLir!E622+SLir!E$1105)*(logQir!E622-logQir!E$1105),0)</f>
        <v>-7.4109231566686085E-2</v>
      </c>
      <c r="F622" s="6">
        <f>IF(logVir!F622&lt;&gt;0,logVir!F622-logVir!F$1105-0.5*(SKir!F622+SKir!F$1105)*(logKir!F622-logKir!F$1105)-0.5*(SLir!F622+SLir!F$1105)*(logHir!F622-logHir!F$1105)-0.5*(SLir!F622+SLir!F$1105)*(logQir!F622-logQir!F$1105),0)</f>
        <v>6.7921469797414709E-3</v>
      </c>
      <c r="G622" s="6">
        <f>IF(logVir!G622&lt;&gt;0,logVir!G622-logVir!G$1105-0.5*(SKir!G622+SKir!G$1105)*(logKir!G622-logKir!G$1105)-0.5*(SLir!G622+SLir!G$1105)*(logHir!G622-logHir!G$1105)-0.5*(SLir!G622+SLir!G$1105)*(logQir!G622-logQir!G$1105),0)</f>
        <v>5.0018948864341509E-2</v>
      </c>
      <c r="H622" s="6">
        <f>IF(logVir!H622&lt;&gt;0,logVir!H622-logVir!H$1105-0.5*(SKir!H622+SKir!H$1105)*(logKir!H622-logKir!H$1105)-0.5*(SLir!H622+SLir!H$1105)*(logHir!H622-logHir!H$1105)-0.5*(SLir!H622+SLir!H$1105)*(logQir!H622-logQir!H$1105),0)</f>
        <v>4.0727694162464967E-2</v>
      </c>
      <c r="I622" s="6">
        <f>IF(logVir!I622&lt;&gt;0,logVir!I622-logVir!I$1105-0.5*(SKir!I622+SKir!I$1105)*(logKir!I622-logKir!I$1105)-0.5*(SLir!I622+SLir!I$1105)*(logHir!I622-logHir!I$1105)-0.5*(SLir!I622+SLir!I$1105)*(logQir!I622-logQir!I$1105),0)</f>
        <v>-0.11007657383679857</v>
      </c>
    </row>
    <row r="623" spans="1:9" x14ac:dyDescent="0.15">
      <c r="A623" s="1">
        <v>27</v>
      </c>
      <c r="B623" s="1" t="s">
        <v>26</v>
      </c>
      <c r="C623" s="1">
        <v>22</v>
      </c>
      <c r="D623" s="1" t="s">
        <v>146</v>
      </c>
      <c r="E623" s="6">
        <f>IF(logVir!E623&lt;&gt;0,logVir!E623-logVir!E$1106-0.5*(SKir!E623+SKir!E$1106)*(logKir!E623-logKir!E$1106)-0.5*(SLir!E623+SLir!E$1106)*(logHir!E623-logHir!E$1106)-0.5*(SLir!E623+SLir!E$1106)*(logQir!E623-logQir!E$1106),0)</f>
        <v>-0.26969123181901927</v>
      </c>
      <c r="F623" s="6">
        <f>IF(logVir!F623&lt;&gt;0,logVir!F623-logVir!F$1106-0.5*(SKir!F623+SKir!F$1106)*(logKir!F623-logKir!F$1106)-0.5*(SLir!F623+SLir!F$1106)*(logHir!F623-logHir!F$1106)-0.5*(SLir!F623+SLir!F$1106)*(logQir!F623-logQir!F$1106),0)</f>
        <v>8.8914787535755754E-2</v>
      </c>
      <c r="G623" s="6">
        <f>IF(logVir!G623&lt;&gt;0,logVir!G623-logVir!G$1106-0.5*(SKir!G623+SKir!G$1106)*(logKir!G623-logKir!G$1106)-0.5*(SLir!G623+SLir!G$1106)*(logHir!G623-logHir!G$1106)-0.5*(SLir!G623+SLir!G$1106)*(logQir!G623-logQir!G$1106),0)</f>
        <v>0.2039700317680361</v>
      </c>
      <c r="H623" s="6">
        <f>IF(logVir!H623&lt;&gt;0,logVir!H623-logVir!H$1106-0.5*(SKir!H623+SKir!H$1106)*(logKir!H623-logKir!H$1106)-0.5*(SLir!H623+SLir!H$1106)*(logHir!H623-logHir!H$1106)-0.5*(SLir!H623+SLir!H$1106)*(logQir!H623-logQir!H$1106),0)</f>
        <v>0.19944922953205571</v>
      </c>
      <c r="I623" s="6">
        <f>IF(logVir!I623&lt;&gt;0,logVir!I623-logVir!I$1106-0.5*(SKir!I623+SKir!I$1106)*(logKir!I623-logKir!I$1106)-0.5*(SLir!I623+SLir!I$1106)*(logHir!I623-logHir!I$1106)-0.5*(SLir!I623+SLir!I$1106)*(logQir!I623-logQir!I$1106),0)</f>
        <v>0.24548297459336543</v>
      </c>
    </row>
    <row r="624" spans="1:9" x14ac:dyDescent="0.15">
      <c r="A624" s="1">
        <v>27</v>
      </c>
      <c r="B624" s="1" t="s">
        <v>26</v>
      </c>
      <c r="C624" s="1">
        <v>23</v>
      </c>
      <c r="D624" s="1" t="s">
        <v>167</v>
      </c>
      <c r="E624" s="6">
        <f>IF(logVir!E624&lt;&gt;0,logVir!E624-logVir!E$1107-0.5*(SKir!E624+SKir!E$1107)*(logKir!E624-logKir!E$1107)-0.5*(SLir!E624+SLir!E$1107)*(logHir!E624-logHir!E$1107)-0.5*(SLir!E624+SLir!E$1107)*(logQir!E624-logQir!E$1107),0)</f>
        <v>-8.739117948381811E-2</v>
      </c>
      <c r="F624" s="6">
        <f>IF(logVir!F624&lt;&gt;0,logVir!F624-logVir!F$1107-0.5*(SKir!F624+SKir!F$1107)*(logKir!F624-logKir!F$1107)-0.5*(SLir!F624+SLir!F$1107)*(logHir!F624-logHir!F$1107)-0.5*(SLir!F624+SLir!F$1107)*(logQir!F624-logQir!F$1107),0)</f>
        <v>5.3122800704078023E-2</v>
      </c>
      <c r="G624" s="6">
        <f>IF(logVir!G624&lt;&gt;0,logVir!G624-logVir!G$1107-0.5*(SKir!G624+SKir!G$1107)*(logKir!G624-logKir!G$1107)-0.5*(SLir!G624+SLir!G$1107)*(logHir!G624-logHir!G$1107)-0.5*(SLir!G624+SLir!G$1107)*(logQir!G624-logQir!G$1107),0)</f>
        <v>0.11362919248923976</v>
      </c>
      <c r="H624" s="6">
        <f>IF(logVir!H624&lt;&gt;0,logVir!H624-logVir!H$1107-0.5*(SKir!H624+SKir!H$1107)*(logKir!H624-logKir!H$1107)-0.5*(SLir!H624+SLir!H$1107)*(logHir!H624-logHir!H$1107)-0.5*(SLir!H624+SLir!H$1107)*(logQir!H624-logQir!H$1107),0)</f>
        <v>9.4557977240339597E-2</v>
      </c>
      <c r="I624" s="6">
        <f>IF(logVir!I624&lt;&gt;0,logVir!I624-logVir!I$1107-0.5*(SKir!I624+SKir!I$1107)*(logKir!I624-logKir!I$1107)-0.5*(SLir!I624+SLir!I$1107)*(logHir!I624-logHir!I$1107)-0.5*(SLir!I624+SLir!I$1107)*(logQir!I624-logQir!I$1107),0)</f>
        <v>8.0616141701616836E-2</v>
      </c>
    </row>
    <row r="625" spans="1:9" x14ac:dyDescent="0.15">
      <c r="A625" s="1">
        <v>28</v>
      </c>
      <c r="B625" s="1" t="s">
        <v>76</v>
      </c>
      <c r="C625" s="1">
        <v>1</v>
      </c>
      <c r="D625" s="1" t="s">
        <v>147</v>
      </c>
      <c r="E625" s="6">
        <f>IF(logVir!E625&lt;&gt;0,logVir!E625-logVir!E$1085-0.5*(SKir!E625+SKir!E$1085)*(logKir!E625-logKir!E$1085)-0.5*(SLir!E625+SLir!E$1085)*(logHir!E625-logHir!E$1085)-0.5*(SLir!E625+SLir!E$1085)*(logQir!E625-logQir!E$1085),0)</f>
        <v>-0.26257768515277563</v>
      </c>
      <c r="F625" s="6">
        <f>IF(logVir!F625&lt;&gt;0,logVir!F625-logVir!F$1085-0.5*(SKir!F625+SKir!F$1085)*(logKir!F625-logKir!F$1085)-0.5*(SLir!F625+SLir!F$1085)*(logHir!F625-logHir!F$1085)-0.5*(SLir!F625+SLir!F$1085)*(logQir!F625-logQir!F$1085),0)</f>
        <v>-0.25307220737316249</v>
      </c>
      <c r="G625" s="6">
        <f>IF(logVir!G625&lt;&gt;0,logVir!G625-logVir!G$1085-0.5*(SKir!G625+SKir!G$1085)*(logKir!G625-logKir!G$1085)-0.5*(SLir!G625+SLir!G$1085)*(logHir!G625-logHir!G$1085)-0.5*(SLir!G625+SLir!G$1085)*(logQir!G625-logQir!G$1085),0)</f>
        <v>-0.27070277662240239</v>
      </c>
      <c r="H625" s="6">
        <f>IF(logVir!H625&lt;&gt;0,logVir!H625-logVir!H$1085-0.5*(SKir!H625+SKir!H$1085)*(logKir!H625-logKir!H$1085)-0.5*(SLir!H625+SLir!H$1085)*(logHir!H625-logHir!H$1085)-0.5*(SLir!H625+SLir!H$1085)*(logQir!H625-logQir!H$1085),0)</f>
        <v>-0.29221253979122441</v>
      </c>
      <c r="I625" s="6">
        <f>IF(logVir!I625&lt;&gt;0,logVir!I625-logVir!I$1085-0.5*(SKir!I625+SKir!I$1085)*(logKir!I625-logKir!I$1085)-0.5*(SLir!I625+SLir!I$1085)*(logHir!I625-logHir!I$1085)-0.5*(SLir!I625+SLir!I$1085)*(logQir!I625-logQir!I$1085),0)</f>
        <v>-0.39938272510690243</v>
      </c>
    </row>
    <row r="626" spans="1:9" x14ac:dyDescent="0.15">
      <c r="A626" s="1">
        <v>28</v>
      </c>
      <c r="B626" s="1" t="s">
        <v>76</v>
      </c>
      <c r="C626" s="1">
        <v>2</v>
      </c>
      <c r="D626" s="1" t="s">
        <v>148</v>
      </c>
      <c r="E626" s="6">
        <f>IF(logVir!E626&lt;&gt;0,logVir!E626-logVir!E$1086-0.5*(SKir!E626+SKir!E$1086)*(logKir!E626-logKir!E$1086)-0.5*(SLir!E626+SLir!E$1086)*(logHir!E626-logHir!E$1086)-0.5*(SLir!E626+SLir!E$1086)*(logQir!E626-logQir!E$1086),0)</f>
        <v>1.0057633052502017</v>
      </c>
      <c r="F626" s="6">
        <f>IF(logVir!F626&lt;&gt;0,logVir!F626-logVir!F$1086-0.5*(SKir!F626+SKir!F$1086)*(logKir!F626-logKir!F$1086)-0.5*(SLir!F626+SLir!F$1086)*(logHir!F626-logHir!F$1086)-0.5*(SLir!F626+SLir!F$1086)*(logQir!F626-logQir!F$1086),0)</f>
        <v>0.62951747013703685</v>
      </c>
      <c r="G626" s="6">
        <f>IF(logVir!G626&lt;&gt;0,logVir!G626-logVir!G$1086-0.5*(SKir!G626+SKir!G$1086)*(logKir!G626-logKir!G$1086)-0.5*(SLir!G626+SLir!G$1086)*(logHir!G626-logHir!G$1086)-0.5*(SLir!G626+SLir!G$1086)*(logQir!G626-logQir!G$1086),0)</f>
        <v>0.80427615895297833</v>
      </c>
      <c r="H626" s="6">
        <f>IF(logVir!H626&lt;&gt;0,logVir!H626-logVir!H$1086-0.5*(SKir!H626+SKir!H$1086)*(logKir!H626-logKir!H$1086)-0.5*(SLir!H626+SLir!H$1086)*(logHir!H626-logHir!H$1086)-0.5*(SLir!H626+SLir!H$1086)*(logQir!H626-logQir!H$1086),0)</f>
        <v>1.0967657760417246</v>
      </c>
      <c r="I626" s="6">
        <f>IF(logVir!I626&lt;&gt;0,logVir!I626-logVir!I$1086-0.5*(SKir!I626+SKir!I$1086)*(logKir!I626-logKir!I$1086)-0.5*(SLir!I626+SLir!I$1086)*(logHir!I626-logHir!I$1086)-0.5*(SLir!I626+SLir!I$1086)*(logQir!I626-logQir!I$1086),0)</f>
        <v>-0.13837425573467479</v>
      </c>
    </row>
    <row r="627" spans="1:9" x14ac:dyDescent="0.15">
      <c r="A627" s="1">
        <v>28</v>
      </c>
      <c r="B627" s="1" t="s">
        <v>126</v>
      </c>
      <c r="C627" s="1">
        <v>3</v>
      </c>
      <c r="D627" s="1" t="s">
        <v>155</v>
      </c>
      <c r="E627" s="6">
        <f>IF(logVir!E627&lt;&gt;0,logVir!E627-logVir!E$1087-0.5*(SKir!E627+SKir!E$1087)*(logKir!E627-logKir!E$1087)-0.5*(SLir!E627+SLir!E$1087)*(logHir!E627-logHir!E$1087)-0.5*(SLir!E627+SLir!E$1087)*(logQir!E627-logQir!E$1087),0)</f>
        <v>0.35424526824844915</v>
      </c>
      <c r="F627" s="6">
        <f>IF(logVir!F627&lt;&gt;0,logVir!F627-logVir!F$1087-0.5*(SKir!F627+SKir!F$1087)*(logKir!F627-logKir!F$1087)-0.5*(SLir!F627+SLir!F$1087)*(logHir!F627-logHir!F$1087)-0.5*(SLir!F627+SLir!F$1087)*(logQir!F627-logQir!F$1087),0)</f>
        <v>0.39052656548046977</v>
      </c>
      <c r="G627" s="6">
        <f>IF(logVir!G627&lt;&gt;0,logVir!G627-logVir!G$1087-0.5*(SKir!G627+SKir!G$1087)*(logKir!G627-logKir!G$1087)-0.5*(SLir!G627+SLir!G$1087)*(logHir!G627-logHir!G$1087)-0.5*(SLir!G627+SLir!G$1087)*(logQir!G627-logQir!G$1087),0)</f>
        <v>0.28137045421038487</v>
      </c>
      <c r="H627" s="6">
        <f>IF(logVir!H627&lt;&gt;0,logVir!H627-logVir!H$1087-0.5*(SKir!H627+SKir!H$1087)*(logKir!H627-logKir!H$1087)-0.5*(SLir!H627+SLir!H$1087)*(logHir!H627-logHir!H$1087)-0.5*(SLir!H627+SLir!H$1087)*(logQir!H627-logQir!H$1087),0)</f>
        <v>0.13850359701525217</v>
      </c>
      <c r="I627" s="6">
        <f>IF(logVir!I627&lt;&gt;0,logVir!I627-logVir!I$1087-0.5*(SKir!I627+SKir!I$1087)*(logKir!I627-logKir!I$1087)-0.5*(SLir!I627+SLir!I$1087)*(logHir!I627-logHir!I$1087)-0.5*(SLir!I627+SLir!I$1087)*(logQir!I627-logQir!I$1087),0)</f>
        <v>0.11594403922196254</v>
      </c>
    </row>
    <row r="628" spans="1:9" x14ac:dyDescent="0.15">
      <c r="A628" s="1">
        <v>28</v>
      </c>
      <c r="B628" s="1" t="s">
        <v>126</v>
      </c>
      <c r="C628" s="1">
        <v>4</v>
      </c>
      <c r="D628" s="1" t="s">
        <v>156</v>
      </c>
      <c r="E628" s="6">
        <f>IF(logVir!E628&lt;&gt;0,logVir!E628-logVir!E$1088-0.5*(SKir!E628+SKir!E$1088)*(logKir!E628-logKir!E$1088)-0.5*(SLir!E628+SLir!E$1088)*(logHir!E628-logHir!E$1088)-0.5*(SLir!E628+SLir!E$1088)*(logQir!E628-logQir!E$1088),0)</f>
        <v>8.6446190369056486E-2</v>
      </c>
      <c r="F628" s="6">
        <f>IF(logVir!F628&lt;&gt;0,logVir!F628-logVir!F$1088-0.5*(SKir!F628+SKir!F$1088)*(logKir!F628-logKir!F$1088)-0.5*(SLir!F628+SLir!F$1088)*(logHir!F628-logHir!F$1088)-0.5*(SLir!F628+SLir!F$1088)*(logQir!F628-logQir!F$1088),0)</f>
        <v>0.19566375555180868</v>
      </c>
      <c r="G628" s="6">
        <f>IF(logVir!G628&lt;&gt;0,logVir!G628-logVir!G$1088-0.5*(SKir!G628+SKir!G$1088)*(logKir!G628-logKir!G$1088)-0.5*(SLir!G628+SLir!G$1088)*(logHir!G628-logHir!G$1088)-0.5*(SLir!G628+SLir!G$1088)*(logQir!G628-logQir!G$1088),0)</f>
        <v>0.13183555058062396</v>
      </c>
      <c r="H628" s="6">
        <f>IF(logVir!H628&lt;&gt;0,logVir!H628-logVir!H$1088-0.5*(SKir!H628+SKir!H$1088)*(logKir!H628-logKir!H$1088)-0.5*(SLir!H628+SLir!H$1088)*(logHir!H628-logHir!H$1088)-0.5*(SLir!H628+SLir!H$1088)*(logQir!H628-logQir!H$1088),0)</f>
        <v>4.8334981649513331E-2</v>
      </c>
      <c r="I628" s="6">
        <f>IF(logVir!I628&lt;&gt;0,logVir!I628-logVir!I$1088-0.5*(SKir!I628+SKir!I$1088)*(logKir!I628-logKir!I$1088)-0.5*(SLir!I628+SLir!I$1088)*(logHir!I628-logHir!I$1088)-0.5*(SLir!I628+SLir!I$1088)*(logQir!I628-logQir!I$1088),0)</f>
        <v>-0.14931905688106467</v>
      </c>
    </row>
    <row r="629" spans="1:9" x14ac:dyDescent="0.15">
      <c r="A629" s="1">
        <v>28</v>
      </c>
      <c r="B629" s="1" t="s">
        <v>126</v>
      </c>
      <c r="C629" s="1">
        <v>5</v>
      </c>
      <c r="D629" s="1" t="s">
        <v>157</v>
      </c>
      <c r="E629" s="6">
        <f>IF(logVir!E629&lt;&gt;0,logVir!E629-logVir!E$1089-0.5*(SKir!E629+SKir!E$1089)*(logKir!E629-logKir!E$1089)-0.5*(SLir!E629+SLir!E$1089)*(logHir!E629-logHir!E$1089)-0.5*(SLir!E629+SLir!E$1089)*(logQir!E629-logQir!E$1089),0)</f>
        <v>0.16892925513378332</v>
      </c>
      <c r="F629" s="6">
        <f>IF(logVir!F629&lt;&gt;0,logVir!F629-logVir!F$1089-0.5*(SKir!F629+SKir!F$1089)*(logKir!F629-logKir!F$1089)-0.5*(SLir!F629+SLir!F$1089)*(logHir!F629-logHir!F$1089)-0.5*(SLir!F629+SLir!F$1089)*(logQir!F629-logQir!F$1089),0)</f>
        <v>1.9847667352786071E-2</v>
      </c>
      <c r="G629" s="6">
        <f>IF(logVir!G629&lt;&gt;0,logVir!G629-logVir!G$1089-0.5*(SKir!G629+SKir!G$1089)*(logKir!G629-logKir!G$1089)-0.5*(SLir!G629+SLir!G$1089)*(logHir!G629-logHir!G$1089)-0.5*(SLir!G629+SLir!G$1089)*(logQir!G629-logQir!G$1089),0)</f>
        <v>0.54663279303112544</v>
      </c>
      <c r="H629" s="6">
        <f>IF(logVir!H629&lt;&gt;0,logVir!H629-logVir!H$1089-0.5*(SKir!H629+SKir!H$1089)*(logKir!H629-logKir!H$1089)-0.5*(SLir!H629+SLir!H$1089)*(logHir!H629-logHir!H$1089)-0.5*(SLir!H629+SLir!H$1089)*(logQir!H629-logQir!H$1089),0)</f>
        <v>0.25523504937893188</v>
      </c>
      <c r="I629" s="6">
        <f>IF(logVir!I629&lt;&gt;0,logVir!I629-logVir!I$1089-0.5*(SKir!I629+SKir!I$1089)*(logKir!I629-logKir!I$1089)-0.5*(SLir!I629+SLir!I$1089)*(logHir!I629-logHir!I$1089)-0.5*(SLir!I629+SLir!I$1089)*(logQir!I629-logQir!I$1089),0)</f>
        <v>8.8212507945332252E-2</v>
      </c>
    </row>
    <row r="630" spans="1:9" x14ac:dyDescent="0.15">
      <c r="A630" s="1">
        <v>28</v>
      </c>
      <c r="B630" s="1" t="s">
        <v>126</v>
      </c>
      <c r="C630" s="1">
        <v>6</v>
      </c>
      <c r="D630" s="1" t="s">
        <v>49</v>
      </c>
      <c r="E630" s="6">
        <f>IF(logVir!E630&lt;&gt;0,logVir!E630-logVir!E$1090-0.5*(SKir!E630+SKir!E$1090)*(logKir!E630-logKir!E$1090)-0.5*(SLir!E630+SLir!E$1090)*(logHir!E630-logHir!E$1090)-0.5*(SLir!E630+SLir!E$1090)*(logQir!E630-logQir!E$1090),0)</f>
        <v>0.12946280814115885</v>
      </c>
      <c r="F630" s="6">
        <f>IF(logVir!F630&lt;&gt;0,logVir!F630-logVir!F$1090-0.5*(SKir!F630+SKir!F$1090)*(logKir!F630-logKir!F$1090)-0.5*(SLir!F630+SLir!F$1090)*(logHir!F630-logHir!F$1090)-0.5*(SLir!F630+SLir!F$1090)*(logQir!F630-logQir!F$1090),0)</f>
        <v>0.26297890853319961</v>
      </c>
      <c r="G630" s="6">
        <f>IF(logVir!G630&lt;&gt;0,logVir!G630-logVir!G$1090-0.5*(SKir!G630+SKir!G$1090)*(logKir!G630-logKir!G$1090)-0.5*(SLir!G630+SLir!G$1090)*(logHir!G630-logHir!G$1090)-0.5*(SLir!G630+SLir!G$1090)*(logQir!G630-logQir!G$1090),0)</f>
        <v>0.23774240426885787</v>
      </c>
      <c r="H630" s="6">
        <f>IF(logVir!H630&lt;&gt;0,logVir!H630-logVir!H$1090-0.5*(SKir!H630+SKir!H$1090)*(logKir!H630-logKir!H$1090)-0.5*(SLir!H630+SLir!H$1090)*(logHir!H630-logHir!H$1090)-0.5*(SLir!H630+SLir!H$1090)*(logQir!H630-logQir!H$1090),0)</f>
        <v>-5.3873234798676728E-2</v>
      </c>
      <c r="I630" s="6">
        <f>IF(logVir!I630&lt;&gt;0,logVir!I630-logVir!I$1090-0.5*(SKir!I630+SKir!I$1090)*(logKir!I630-logKir!I$1090)-0.5*(SLir!I630+SLir!I$1090)*(logHir!I630-logHir!I$1090)-0.5*(SLir!I630+SLir!I$1090)*(logQir!I630-logQir!I$1090),0)</f>
        <v>-0.57215696419484807</v>
      </c>
    </row>
    <row r="631" spans="1:9" x14ac:dyDescent="0.15">
      <c r="A631" s="1">
        <v>28</v>
      </c>
      <c r="B631" s="1" t="s">
        <v>126</v>
      </c>
      <c r="C631" s="1">
        <v>7</v>
      </c>
      <c r="D631" s="1" t="s">
        <v>158</v>
      </c>
      <c r="E631" s="6">
        <f>IF(logVir!E631&lt;&gt;0,logVir!E631-logVir!E$1091-0.5*(SKir!E631+SKir!E$1091)*(logKir!E631-logKir!E$1091)-0.5*(SLir!E631+SLir!E$1091)*(logHir!E631-logHir!E$1091)-0.5*(SLir!E631+SLir!E$1091)*(logQir!E631-logQir!E$1091),0)</f>
        <v>-0.83749416074040717</v>
      </c>
      <c r="F631" s="6">
        <f>IF(logVir!F631&lt;&gt;0,logVir!F631-logVir!F$1091-0.5*(SKir!F631+SKir!F$1091)*(logKir!F631-logKir!F$1091)-0.5*(SLir!F631+SLir!F$1091)*(logHir!F631-logHir!F$1091)-0.5*(SLir!F631+SLir!F$1091)*(logQir!F631-logQir!F$1091),0)</f>
        <v>0.38915579939547434</v>
      </c>
      <c r="G631" s="6">
        <f>IF(logVir!G631&lt;&gt;0,logVir!G631-logVir!G$1091-0.5*(SKir!G631+SKir!G$1091)*(logKir!G631-logKir!G$1091)-0.5*(SLir!G631+SLir!G$1091)*(logHir!G631-logHir!G$1091)-0.5*(SLir!G631+SLir!G$1091)*(logQir!G631-logQir!G$1091),0)</f>
        <v>0.53243949512180599</v>
      </c>
      <c r="H631" s="6">
        <f>IF(logVir!H631&lt;&gt;0,logVir!H631-logVir!H$1091-0.5*(SKir!H631+SKir!H$1091)*(logKir!H631-logKir!H$1091)-0.5*(SLir!H631+SLir!H$1091)*(logHir!H631-logHir!H$1091)-0.5*(SLir!H631+SLir!H$1091)*(logQir!H631-logQir!H$1091),0)</f>
        <v>0.49068615044567881</v>
      </c>
      <c r="I631" s="6">
        <f>IF(logVir!I631&lt;&gt;0,logVir!I631-logVir!I$1091-0.5*(SKir!I631+SKir!I$1091)*(logKir!I631-logKir!I$1091)-0.5*(SLir!I631+SLir!I$1091)*(logHir!I631-logHir!I$1091)-0.5*(SLir!I631+SLir!I$1091)*(logQir!I631-logQir!I$1091),0)</f>
        <v>-0.88092709754248655</v>
      </c>
    </row>
    <row r="632" spans="1:9" x14ac:dyDescent="0.15">
      <c r="A632" s="1">
        <v>28</v>
      </c>
      <c r="B632" s="1" t="s">
        <v>126</v>
      </c>
      <c r="C632" s="1">
        <v>8</v>
      </c>
      <c r="D632" s="1" t="s">
        <v>159</v>
      </c>
      <c r="E632" s="6">
        <f>IF(logVir!E632&lt;&gt;0,logVir!E632-logVir!E$1092-0.5*(SKir!E632+SKir!E$1092)*(logKir!E632-logKir!E$1092)-0.5*(SLir!E632+SLir!E$1092)*(logHir!E632-logHir!E$1092)-0.5*(SLir!E632+SLir!E$1092)*(logQir!E632-logQir!E$1092),0)</f>
        <v>0.38373194892928492</v>
      </c>
      <c r="F632" s="6">
        <f>IF(logVir!F632&lt;&gt;0,logVir!F632-logVir!F$1092-0.5*(SKir!F632+SKir!F$1092)*(logKir!F632-logKir!F$1092)-0.5*(SLir!F632+SLir!F$1092)*(logHir!F632-logHir!F$1092)-0.5*(SLir!F632+SLir!F$1092)*(logQir!F632-logQir!F$1092),0)</f>
        <v>0.24035380365250519</v>
      </c>
      <c r="G632" s="6">
        <f>IF(logVir!G632&lt;&gt;0,logVir!G632-logVir!G$1092-0.5*(SKir!G632+SKir!G$1092)*(logKir!G632-logKir!G$1092)-0.5*(SLir!G632+SLir!G$1092)*(logHir!G632-logHir!G$1092)-0.5*(SLir!G632+SLir!G$1092)*(logQir!G632-logQir!G$1092),0)</f>
        <v>9.2885802949717738E-2</v>
      </c>
      <c r="H632" s="6">
        <f>IF(logVir!H632&lt;&gt;0,logVir!H632-logVir!H$1092-0.5*(SKir!H632+SKir!H$1092)*(logKir!H632-logKir!H$1092)-0.5*(SLir!H632+SLir!H$1092)*(logHir!H632-logHir!H$1092)-0.5*(SLir!H632+SLir!H$1092)*(logQir!H632-logQir!H$1092),0)</f>
        <v>9.8619918171068049E-2</v>
      </c>
      <c r="I632" s="6">
        <f>IF(logVir!I632&lt;&gt;0,logVir!I632-logVir!I$1092-0.5*(SKir!I632+SKir!I$1092)*(logKir!I632-logKir!I$1092)-0.5*(SLir!I632+SLir!I$1092)*(logHir!I632-logHir!I$1092)-0.5*(SLir!I632+SLir!I$1092)*(logQir!I632-logQir!I$1092),0)</f>
        <v>0.27197730872953096</v>
      </c>
    </row>
    <row r="633" spans="1:9" x14ac:dyDescent="0.15">
      <c r="A633" s="1">
        <v>28</v>
      </c>
      <c r="B633" s="1" t="s">
        <v>126</v>
      </c>
      <c r="C633" s="1">
        <v>9</v>
      </c>
      <c r="D633" s="1" t="s">
        <v>160</v>
      </c>
      <c r="E633" s="6">
        <f>IF(logVir!E633&lt;&gt;0,logVir!E633-logVir!E$1093-0.5*(SKir!E633+SKir!E$1093)*(logKir!E633-logKir!E$1093)-0.5*(SLir!E633+SLir!E$1093)*(logHir!E633-logHir!E$1093)-0.5*(SLir!E633+SLir!E$1093)*(logQir!E633-logQir!E$1093),0)</f>
        <v>-0.16589308548745726</v>
      </c>
      <c r="F633" s="6">
        <f>IF(logVir!F633&lt;&gt;0,logVir!F633-logVir!F$1093-0.5*(SKir!F633+SKir!F$1093)*(logKir!F633-logKir!F$1093)-0.5*(SLir!F633+SLir!F$1093)*(logHir!F633-logHir!F$1093)-0.5*(SLir!F633+SLir!F$1093)*(logQir!F633-logQir!F$1093),0)</f>
        <v>-2.8889788888983262E-2</v>
      </c>
      <c r="G633" s="6">
        <f>IF(logVir!G633&lt;&gt;0,logVir!G633-logVir!G$1093-0.5*(SKir!G633+SKir!G$1093)*(logKir!G633-logKir!G$1093)-0.5*(SLir!G633+SLir!G$1093)*(logHir!G633-logHir!G$1093)-0.5*(SLir!G633+SLir!G$1093)*(logQir!G633-logQir!G$1093),0)</f>
        <v>-9.1321546943463561E-2</v>
      </c>
      <c r="H633" s="6">
        <f>IF(logVir!H633&lt;&gt;0,logVir!H633-logVir!H$1093-0.5*(SKir!H633+SKir!H$1093)*(logKir!H633-logKir!H$1093)-0.5*(SLir!H633+SLir!H$1093)*(logHir!H633-logHir!H$1093)-0.5*(SLir!H633+SLir!H$1093)*(logQir!H633-logQir!H$1093),0)</f>
        <v>1.7205810279332497E-2</v>
      </c>
      <c r="I633" s="6">
        <f>IF(logVir!I633&lt;&gt;0,logVir!I633-logVir!I$1093-0.5*(SKir!I633+SKir!I$1093)*(logKir!I633-logKir!I$1093)-0.5*(SLir!I633+SLir!I$1093)*(logHir!I633-logHir!I$1093)-0.5*(SLir!I633+SLir!I$1093)*(logQir!I633-logQir!I$1093),0)</f>
        <v>2.8075304657303343E-2</v>
      </c>
    </row>
    <row r="634" spans="1:9" x14ac:dyDescent="0.15">
      <c r="A634" s="1">
        <v>28</v>
      </c>
      <c r="B634" s="1" t="s">
        <v>126</v>
      </c>
      <c r="C634" s="1">
        <v>10</v>
      </c>
      <c r="D634" s="1" t="s">
        <v>161</v>
      </c>
      <c r="E634" s="6">
        <f>IF(logVir!E634&lt;&gt;0,logVir!E634-logVir!E$1094-0.5*(SKir!E634+SKir!E$1094)*(logKir!E634-logKir!E$1094)-0.5*(SLir!E634+SLir!E$1094)*(logHir!E634-logHir!E$1094)-0.5*(SLir!E634+SLir!E$1094)*(logQir!E634-logQir!E$1094),0)</f>
        <v>0.27347855641537872</v>
      </c>
      <c r="F634" s="6">
        <f>IF(logVir!F634&lt;&gt;0,logVir!F634-logVir!F$1094-0.5*(SKir!F634+SKir!F$1094)*(logKir!F634-logKir!F$1094)-0.5*(SLir!F634+SLir!F$1094)*(logHir!F634-logHir!F$1094)-0.5*(SLir!F634+SLir!F$1094)*(logQir!F634-logQir!F$1094),0)</f>
        <v>5.6286837465967292E-2</v>
      </c>
      <c r="G634" s="6">
        <f>IF(logVir!G634&lt;&gt;0,logVir!G634-logVir!G$1094-0.5*(SKir!G634+SKir!G$1094)*(logKir!G634-logKir!G$1094)-0.5*(SLir!G634+SLir!G$1094)*(logHir!G634-logHir!G$1094)-0.5*(SLir!G634+SLir!G$1094)*(logQir!G634-logQir!G$1094),0)</f>
        <v>0.1347716514483962</v>
      </c>
      <c r="H634" s="6">
        <f>IF(logVir!H634&lt;&gt;0,logVir!H634-logVir!H$1094-0.5*(SKir!H634+SKir!H$1094)*(logKir!H634-logKir!H$1094)-0.5*(SLir!H634+SLir!H$1094)*(logHir!H634-logHir!H$1094)-0.5*(SLir!H634+SLir!H$1094)*(logQir!H634-logQir!H$1094),0)</f>
        <v>-1.7574241169892452E-3</v>
      </c>
      <c r="I634" s="6">
        <f>IF(logVir!I634&lt;&gt;0,logVir!I634-logVir!I$1094-0.5*(SKir!I634+SKir!I$1094)*(logKir!I634-logKir!I$1094)-0.5*(SLir!I634+SLir!I$1094)*(logHir!I634-logHir!I$1094)-0.5*(SLir!I634+SLir!I$1094)*(logQir!I634-logQir!I$1094),0)</f>
        <v>5.4143168243329695E-2</v>
      </c>
    </row>
    <row r="635" spans="1:9" x14ac:dyDescent="0.15">
      <c r="A635" s="1">
        <v>28</v>
      </c>
      <c r="B635" s="1" t="s">
        <v>126</v>
      </c>
      <c r="C635" s="1">
        <v>11</v>
      </c>
      <c r="D635" s="1" t="s">
        <v>162</v>
      </c>
      <c r="E635" s="6">
        <f>IF(logVir!E635&lt;&gt;0,logVir!E635-logVir!E$1095-0.5*(SKir!E635+SKir!E$1095)*(logKir!E635-logKir!E$1095)-0.5*(SLir!E635+SLir!E$1095)*(logHir!E635-logHir!E$1095)-0.5*(SLir!E635+SLir!E$1095)*(logQir!E635-logQir!E$1095),0)</f>
        <v>0.47988847790627132</v>
      </c>
      <c r="F635" s="6">
        <f>IF(logVir!F635&lt;&gt;0,logVir!F635-logVir!F$1095-0.5*(SKir!F635+SKir!F$1095)*(logKir!F635-logKir!F$1095)-0.5*(SLir!F635+SLir!F$1095)*(logHir!F635-logHir!F$1095)-0.5*(SLir!F635+SLir!F$1095)*(logQir!F635-logQir!F$1095),0)</f>
        <v>0.48350107008740628</v>
      </c>
      <c r="G635" s="6">
        <f>IF(logVir!G635&lt;&gt;0,logVir!G635-logVir!G$1095-0.5*(SKir!G635+SKir!G$1095)*(logKir!G635-logKir!G$1095)-0.5*(SLir!G635+SLir!G$1095)*(logHir!G635-logHir!G$1095)-0.5*(SLir!G635+SLir!G$1095)*(logQir!G635-logQir!G$1095),0)</f>
        <v>0.43592468172178889</v>
      </c>
      <c r="H635" s="6">
        <f>IF(logVir!H635&lt;&gt;0,logVir!H635-logVir!H$1095-0.5*(SKir!H635+SKir!H$1095)*(logKir!H635-logKir!H$1095)-0.5*(SLir!H635+SLir!H$1095)*(logHir!H635-logHir!H$1095)-0.5*(SLir!H635+SLir!H$1095)*(logQir!H635-logQir!H$1095),0)</f>
        <v>0.34343663045643369</v>
      </c>
      <c r="I635" s="6">
        <f>IF(logVir!I635&lt;&gt;0,logVir!I635-logVir!I$1095-0.5*(SKir!I635+SKir!I$1095)*(logKir!I635-logKir!I$1095)-0.5*(SLir!I635+SLir!I$1095)*(logHir!I635-logHir!I$1095)-0.5*(SLir!I635+SLir!I$1095)*(logQir!I635-logQir!I$1095),0)</f>
        <v>0.43668482889476473</v>
      </c>
    </row>
    <row r="636" spans="1:9" x14ac:dyDescent="0.15">
      <c r="A636" s="1">
        <v>28</v>
      </c>
      <c r="B636" s="1" t="s">
        <v>126</v>
      </c>
      <c r="C636" s="1">
        <v>12</v>
      </c>
      <c r="D636" s="1" t="s">
        <v>163</v>
      </c>
      <c r="E636" s="6">
        <f>IF(logVir!E636&lt;&gt;0,logVir!E636-logVir!E$1096-0.5*(SKir!E636+SKir!E$1096)*(logKir!E636-logKir!E$1096)-0.5*(SLir!E636+SLir!E$1096)*(logHir!E636-logHir!E$1096)-0.5*(SLir!E636+SLir!E$1096)*(logQir!E636-logQir!E$1096),0)</f>
        <v>0.27501937391628939</v>
      </c>
      <c r="F636" s="6">
        <f>IF(logVir!F636&lt;&gt;0,logVir!F636-logVir!F$1096-0.5*(SKir!F636+SKir!F$1096)*(logKir!F636-logKir!F$1096)-0.5*(SLir!F636+SLir!F$1096)*(logHir!F636-logHir!F$1096)-0.5*(SLir!F636+SLir!F$1096)*(logQir!F636-logQir!F$1096),0)</f>
        <v>0.41054101226542578</v>
      </c>
      <c r="G636" s="6">
        <f>IF(logVir!G636&lt;&gt;0,logVir!G636-logVir!G$1096-0.5*(SKir!G636+SKir!G$1096)*(logKir!G636-logKir!G$1096)-0.5*(SLir!G636+SLir!G$1096)*(logHir!G636-logHir!G$1096)-0.5*(SLir!G636+SLir!G$1096)*(logQir!G636-logQir!G$1096),0)</f>
        <v>0.18948681055146452</v>
      </c>
      <c r="H636" s="6">
        <f>IF(logVir!H636&lt;&gt;0,logVir!H636-logVir!H$1096-0.5*(SKir!H636+SKir!H$1096)*(logKir!H636-logKir!H$1096)-0.5*(SLir!H636+SLir!H$1096)*(logHir!H636-logHir!H$1096)-0.5*(SLir!H636+SLir!H$1096)*(logQir!H636-logQir!H$1096),0)</f>
        <v>0.29219382298011509</v>
      </c>
      <c r="I636" s="6">
        <f>IF(logVir!I636&lt;&gt;0,logVir!I636-logVir!I$1096-0.5*(SKir!I636+SKir!I$1096)*(logKir!I636-logKir!I$1096)-0.5*(SLir!I636+SLir!I$1096)*(logHir!I636-logHir!I$1096)-0.5*(SLir!I636+SLir!I$1096)*(logQir!I636-logQir!I$1096),0)</f>
        <v>-0.19022163074928872</v>
      </c>
    </row>
    <row r="637" spans="1:9" x14ac:dyDescent="0.15">
      <c r="A637" s="1">
        <v>28</v>
      </c>
      <c r="B637" s="1" t="s">
        <v>126</v>
      </c>
      <c r="C637" s="1">
        <v>13</v>
      </c>
      <c r="D637" s="1" t="s">
        <v>164</v>
      </c>
      <c r="E637" s="6">
        <f>IF(logVir!E637&lt;&gt;0,logVir!E637-logVir!E$1097-0.5*(SKir!E637+SKir!E$1097)*(logKir!E637-logKir!E$1097)-0.5*(SLir!E637+SLir!E$1097)*(logHir!E637-logHir!E$1097)-0.5*(SLir!E637+SLir!E$1097)*(logQir!E637-logQir!E$1097),0)</f>
        <v>7.7022252292386739E-2</v>
      </c>
      <c r="F637" s="6">
        <f>IF(logVir!F637&lt;&gt;0,logVir!F637-logVir!F$1097-0.5*(SKir!F637+SKir!F$1097)*(logKir!F637-logKir!F$1097)-0.5*(SLir!F637+SLir!F$1097)*(logHir!F637-logHir!F$1097)-0.5*(SLir!F637+SLir!F$1097)*(logQir!F637-logQir!F$1097),0)</f>
        <v>-7.7952451183908866E-3</v>
      </c>
      <c r="G637" s="6">
        <f>IF(logVir!G637&lt;&gt;0,logVir!G637-logVir!G$1097-0.5*(SKir!G637+SKir!G$1097)*(logKir!G637-logKir!G$1097)-0.5*(SLir!G637+SLir!G$1097)*(logHir!G637-logHir!G$1097)-0.5*(SLir!G637+SLir!G$1097)*(logQir!G637-logQir!G$1097),0)</f>
        <v>0.11000350453981569</v>
      </c>
      <c r="H637" s="6">
        <f>IF(logVir!H637&lt;&gt;0,logVir!H637-logVir!H$1097-0.5*(SKir!H637+SKir!H$1097)*(logKir!H637-logKir!H$1097)-0.5*(SLir!H637+SLir!H$1097)*(logHir!H637-logHir!H$1097)-0.5*(SLir!H637+SLir!H$1097)*(logQir!H637-logQir!H$1097),0)</f>
        <v>-6.767638101642233E-2</v>
      </c>
      <c r="I637" s="6">
        <f>IF(logVir!I637&lt;&gt;0,logVir!I637-logVir!I$1097-0.5*(SKir!I637+SKir!I$1097)*(logKir!I637-logKir!I$1097)-0.5*(SLir!I637+SLir!I$1097)*(logHir!I637-logHir!I$1097)-0.5*(SLir!I637+SLir!I$1097)*(logQir!I637-logQir!I$1097),0)</f>
        <v>0.11307149651329124</v>
      </c>
    </row>
    <row r="638" spans="1:9" x14ac:dyDescent="0.15">
      <c r="A638" s="1">
        <v>28</v>
      </c>
      <c r="B638" s="1" t="s">
        <v>126</v>
      </c>
      <c r="C638" s="1">
        <v>14</v>
      </c>
      <c r="D638" s="1" t="s">
        <v>165</v>
      </c>
      <c r="E638" s="6">
        <f>IF(logVir!E638&lt;&gt;0,logVir!E638-logVir!E$1098-0.5*(SKir!E638+SKir!E$1098)*(logKir!E638-logKir!E$1098)-0.5*(SLir!E638+SLir!E$1098)*(logHir!E638-logHir!E$1098)-0.5*(SLir!E638+SLir!E$1098)*(logQir!E638-logQir!E$1098),0)</f>
        <v>0.27241854786857334</v>
      </c>
      <c r="F638" s="6">
        <f>IF(logVir!F638&lt;&gt;0,logVir!F638-logVir!F$1098-0.5*(SKir!F638+SKir!F$1098)*(logKir!F638-logKir!F$1098)-0.5*(SLir!F638+SLir!F$1098)*(logHir!F638-logHir!F$1098)-0.5*(SLir!F638+SLir!F$1098)*(logQir!F638-logQir!F$1098),0)</f>
        <v>0.57860152997242875</v>
      </c>
      <c r="G638" s="6">
        <f>IF(logVir!G638&lt;&gt;0,logVir!G638-logVir!G$1098-0.5*(SKir!G638+SKir!G$1098)*(logKir!G638-logKir!G$1098)-0.5*(SLir!G638+SLir!G$1098)*(logHir!G638-logHir!G$1098)-0.5*(SLir!G638+SLir!G$1098)*(logQir!G638-logQir!G$1098),0)</f>
        <v>0.7302745462205551</v>
      </c>
      <c r="H638" s="6">
        <f>IF(logVir!H638&lt;&gt;0,logVir!H638-logVir!H$1098-0.5*(SKir!H638+SKir!H$1098)*(logKir!H638-logKir!H$1098)-0.5*(SLir!H638+SLir!H$1098)*(logHir!H638-logHir!H$1098)-0.5*(SLir!H638+SLir!H$1098)*(logQir!H638-logQir!H$1098),0)</f>
        <v>0.15924985294185173</v>
      </c>
      <c r="I638" s="6">
        <f>IF(logVir!I638&lt;&gt;0,logVir!I638-logVir!I$1098-0.5*(SKir!I638+SKir!I$1098)*(logKir!I638-logKir!I$1098)-0.5*(SLir!I638+SLir!I$1098)*(logHir!I638-logHir!I$1098)-0.5*(SLir!I638+SLir!I$1098)*(logQir!I638-logQir!I$1098),0)</f>
        <v>5.0800156918692406E-2</v>
      </c>
    </row>
    <row r="639" spans="1:9" x14ac:dyDescent="0.15">
      <c r="A639" s="1">
        <v>28</v>
      </c>
      <c r="B639" s="1" t="s">
        <v>126</v>
      </c>
      <c r="C639" s="1">
        <v>15</v>
      </c>
      <c r="D639" s="1" t="s">
        <v>166</v>
      </c>
      <c r="E639" s="6">
        <f>IF(logVir!E639&lt;&gt;0,logVir!E639-logVir!E$1099-0.5*(SKir!E639+SKir!E$1099)*(logKir!E639-logKir!E$1099)-0.5*(SLir!E639+SLir!E$1099)*(logHir!E639-logHir!E$1099)-0.5*(SLir!E639+SLir!E$1099)*(logQir!E639-logQir!E$1099),0)</f>
        <v>7.0599742822952533E-3</v>
      </c>
      <c r="F639" s="6">
        <f>IF(logVir!F639&lt;&gt;0,logVir!F639-logVir!F$1099-0.5*(SKir!F639+SKir!F$1099)*(logKir!F639-logKir!F$1099)-0.5*(SLir!F639+SLir!F$1099)*(logHir!F639-logHir!F$1099)-0.5*(SLir!F639+SLir!F$1099)*(logQir!F639-logQir!F$1099),0)</f>
        <v>1.9912541684092101E-2</v>
      </c>
      <c r="G639" s="6">
        <f>IF(logVir!G639&lt;&gt;0,logVir!G639-logVir!G$1099-0.5*(SKir!G639+SKir!G$1099)*(logKir!G639-logKir!G$1099)-0.5*(SLir!G639+SLir!G$1099)*(logHir!G639-logHir!G$1099)-0.5*(SLir!G639+SLir!G$1099)*(logQir!G639-logQir!G$1099),0)</f>
        <v>-2.3913286344494904E-2</v>
      </c>
      <c r="H639" s="6">
        <f>IF(logVir!H639&lt;&gt;0,logVir!H639-logVir!H$1099-0.5*(SKir!H639+SKir!H$1099)*(logKir!H639-logKir!H$1099)-0.5*(SLir!H639+SLir!H$1099)*(logHir!H639-logHir!H$1099)-0.5*(SLir!H639+SLir!H$1099)*(logQir!H639-logQir!H$1099),0)</f>
        <v>-0.13379795649327358</v>
      </c>
      <c r="I639" s="6">
        <f>IF(logVir!I639&lt;&gt;0,logVir!I639-logVir!I$1099-0.5*(SKir!I639+SKir!I$1099)*(logKir!I639-logKir!I$1099)-0.5*(SLir!I639+SLir!I$1099)*(logHir!I639-logHir!I$1099)-0.5*(SLir!I639+SLir!I$1099)*(logQir!I639-logQir!I$1099),0)</f>
        <v>-7.8773796076662836E-2</v>
      </c>
    </row>
    <row r="640" spans="1:9" x14ac:dyDescent="0.15">
      <c r="A640" s="1">
        <v>28</v>
      </c>
      <c r="B640" s="1" t="s">
        <v>76</v>
      </c>
      <c r="C640" s="1">
        <v>16</v>
      </c>
      <c r="D640" s="1" t="s">
        <v>149</v>
      </c>
      <c r="E640" s="6">
        <f>IF(logVir!E640&lt;&gt;0,logVir!E640-logVir!E$1100-0.5*(SKir!E640+SKir!E$1100)*(logKir!E640-logKir!E$1100)-0.5*(SLir!E640+SLir!E$1100)*(logHir!E640-logHir!E$1100)-0.5*(SLir!E640+SLir!E$1100)*(logQir!E640-logQir!E$1100),0)</f>
        <v>-0.33381240652015282</v>
      </c>
      <c r="F640" s="6">
        <f>IF(logVir!F640&lt;&gt;0,logVir!F640-logVir!F$1100-0.5*(SKir!F640+SKir!F$1100)*(logKir!F640-logKir!F$1100)-0.5*(SLir!F640+SLir!F$1100)*(logHir!F640-logHir!F$1100)-0.5*(SLir!F640+SLir!F$1100)*(logQir!F640-logQir!F$1100),0)</f>
        <v>-0.12010864386314418</v>
      </c>
      <c r="G640" s="6">
        <f>IF(logVir!G640&lt;&gt;0,logVir!G640-logVir!G$1100-0.5*(SKir!G640+SKir!G$1100)*(logKir!G640-logKir!G$1100)-0.5*(SLir!G640+SLir!G$1100)*(logHir!G640-logHir!G$1100)-0.5*(SLir!G640+SLir!G$1100)*(logQir!G640-logQir!G$1100),0)</f>
        <v>5.4484069023609527E-2</v>
      </c>
      <c r="H640" s="6">
        <f>IF(logVir!H640&lt;&gt;0,logVir!H640-logVir!H$1100-0.5*(SKir!H640+SKir!H$1100)*(logKir!H640-logKir!H$1100)-0.5*(SLir!H640+SLir!H$1100)*(logHir!H640-logHir!H$1100)-0.5*(SLir!H640+SLir!H$1100)*(logQir!H640-logQir!H$1100),0)</f>
        <v>8.8220254696909084E-2</v>
      </c>
      <c r="I640" s="6">
        <f>IF(logVir!I640&lt;&gt;0,logVir!I640-logVir!I$1100-0.5*(SKir!I640+SKir!I$1100)*(logKir!I640-logKir!I$1100)-0.5*(SLir!I640+SLir!I$1100)*(logHir!I640-logHir!I$1100)-0.5*(SLir!I640+SLir!I$1100)*(logQir!I640-logQir!I$1100),0)</f>
        <v>2.1552855511757549E-2</v>
      </c>
    </row>
    <row r="641" spans="1:9" x14ac:dyDescent="0.15">
      <c r="A641" s="1">
        <v>28</v>
      </c>
      <c r="B641" s="1" t="s">
        <v>76</v>
      </c>
      <c r="C641" s="1">
        <v>17</v>
      </c>
      <c r="D641" s="1" t="s">
        <v>150</v>
      </c>
      <c r="E641" s="6">
        <f>IF(logVir!E641&lt;&gt;0,logVir!E641-logVir!E$1101-0.5*(SKir!E641+SKir!E$1101)*(logKir!E641-logKir!E$1101)-0.5*(SLir!E641+SLir!E$1101)*(logHir!E641-logHir!E$1101)-0.5*(SLir!E641+SLir!E$1101)*(logQir!E641-logQir!E$1101),0)</f>
        <v>-0.17267581723977188</v>
      </c>
      <c r="F641" s="6">
        <f>IF(logVir!F641&lt;&gt;0,logVir!F641-logVir!F$1101-0.5*(SKir!F641+SKir!F$1101)*(logKir!F641-logKir!F$1101)-0.5*(SLir!F641+SLir!F$1101)*(logHir!F641-logHir!F$1101)-0.5*(SLir!F641+SLir!F$1101)*(logQir!F641-logQir!F$1101),0)</f>
        <v>-1.4292147521540699E-2</v>
      </c>
      <c r="G641" s="6">
        <f>IF(logVir!G641&lt;&gt;0,logVir!G641-logVir!G$1101-0.5*(SKir!G641+SKir!G$1101)*(logKir!G641-logKir!G$1101)-0.5*(SLir!G641+SLir!G$1101)*(logHir!G641-logHir!G$1101)-0.5*(SLir!G641+SLir!G$1101)*(logQir!G641-logQir!G$1101),0)</f>
        <v>7.7764774305369572E-2</v>
      </c>
      <c r="H641" s="6">
        <f>IF(logVir!H641&lt;&gt;0,logVir!H641-logVir!H$1101-0.5*(SKir!H641+SKir!H$1101)*(logKir!H641-logKir!H$1101)-0.5*(SLir!H641+SLir!H$1101)*(logHir!H641-logHir!H$1101)-0.5*(SLir!H641+SLir!H$1101)*(logQir!H641-logQir!H$1101),0)</f>
        <v>1.9557427858398407E-2</v>
      </c>
      <c r="I641" s="6">
        <f>IF(logVir!I641&lt;&gt;0,logVir!I641-logVir!I$1101-0.5*(SKir!I641+SKir!I$1101)*(logKir!I641-logKir!I$1101)-0.5*(SLir!I641+SLir!I$1101)*(logHir!I641-logHir!I$1101)-0.5*(SLir!I641+SLir!I$1101)*(logQir!I641-logQir!I$1101),0)</f>
        <v>2.2085971240496379E-2</v>
      </c>
    </row>
    <row r="642" spans="1:9" x14ac:dyDescent="0.15">
      <c r="A642" s="1">
        <v>28</v>
      </c>
      <c r="B642" s="1" t="s">
        <v>76</v>
      </c>
      <c r="C642" s="1">
        <v>18</v>
      </c>
      <c r="D642" s="1" t="s">
        <v>151</v>
      </c>
      <c r="E642" s="6">
        <f>IF(logVir!E642&lt;&gt;0,logVir!E642-logVir!E$1102-0.5*(SKir!E642+SKir!E$1102)*(logKir!E642-logKir!E$1102)-0.5*(SLir!E642+SLir!E$1102)*(logHir!E642-logHir!E$1102)-0.5*(SLir!E642+SLir!E$1102)*(logQir!E642-logQir!E$1102),0)</f>
        <v>0.33304500014592747</v>
      </c>
      <c r="F642" s="6">
        <f>IF(logVir!F642&lt;&gt;0,logVir!F642-logVir!F$1102-0.5*(SKir!F642+SKir!F$1102)*(logKir!F642-logKir!F$1102)-0.5*(SLir!F642+SLir!F$1102)*(logHir!F642-logHir!F$1102)-0.5*(SLir!F642+SLir!F$1102)*(logQir!F642-logQir!F$1102),0)</f>
        <v>0.19198390289727243</v>
      </c>
      <c r="G642" s="6">
        <f>IF(logVir!G642&lt;&gt;0,logVir!G642-logVir!G$1102-0.5*(SKir!G642+SKir!G$1102)*(logKir!G642-logKir!G$1102)-0.5*(SLir!G642+SLir!G$1102)*(logHir!G642-logHir!G$1102)-0.5*(SLir!G642+SLir!G$1102)*(logQir!G642-logQir!G$1102),0)</f>
        <v>0.27329883481091094</v>
      </c>
      <c r="H642" s="6">
        <f>IF(logVir!H642&lt;&gt;0,logVir!H642-logVir!H$1102-0.5*(SKir!H642+SKir!H$1102)*(logKir!H642-logKir!H$1102)-0.5*(SLir!H642+SLir!H$1102)*(logHir!H642-logHir!H$1102)-0.5*(SLir!H642+SLir!H$1102)*(logQir!H642-logQir!H$1102),0)</f>
        <v>7.4542999582974806E-2</v>
      </c>
      <c r="I642" s="6">
        <f>IF(logVir!I642&lt;&gt;0,logVir!I642-logVir!I$1102-0.5*(SKir!I642+SKir!I$1102)*(logKir!I642-logKir!I$1102)-0.5*(SLir!I642+SLir!I$1102)*(logHir!I642-logHir!I$1102)-0.5*(SLir!I642+SLir!I$1102)*(logQir!I642-logQir!I$1102),0)</f>
        <v>0.15426485690753766</v>
      </c>
    </row>
    <row r="643" spans="1:9" x14ac:dyDescent="0.15">
      <c r="A643" s="1">
        <v>28</v>
      </c>
      <c r="B643" s="1" t="s">
        <v>76</v>
      </c>
      <c r="C643" s="1">
        <v>19</v>
      </c>
      <c r="D643" s="1" t="s">
        <v>152</v>
      </c>
      <c r="E643" s="6">
        <f>IF(logVir!E643&lt;&gt;0,logVir!E643-logVir!E$1103-0.5*(SKir!E643+SKir!E$1103)*(logKir!E643-logKir!E$1103)-0.5*(SLir!E643+SLir!E$1103)*(logHir!E643-logHir!E$1103)-0.5*(SLir!E643+SLir!E$1103)*(logQir!E643-logQir!E$1103),0)</f>
        <v>-0.1193896584592819</v>
      </c>
      <c r="F643" s="6">
        <f>IF(logVir!F643&lt;&gt;0,logVir!F643-logVir!F$1103-0.5*(SKir!F643+SKir!F$1103)*(logKir!F643-logKir!F$1103)-0.5*(SLir!F643+SLir!F$1103)*(logHir!F643-logHir!F$1103)-0.5*(SLir!F643+SLir!F$1103)*(logQir!F643-logQir!F$1103),0)</f>
        <v>1.4134246662273817E-2</v>
      </c>
      <c r="G643" s="6">
        <f>IF(logVir!G643&lt;&gt;0,logVir!G643-logVir!G$1103-0.5*(SKir!G643+SKir!G$1103)*(logKir!G643-logKir!G$1103)-0.5*(SLir!G643+SLir!G$1103)*(logHir!G643-logHir!G$1103)-0.5*(SLir!G643+SLir!G$1103)*(logQir!G643-logQir!G$1103),0)</f>
        <v>4.2202892739730671E-2</v>
      </c>
      <c r="H643" s="6">
        <f>IF(logVir!H643&lt;&gt;0,logVir!H643-logVir!H$1103-0.5*(SKir!H643+SKir!H$1103)*(logKir!H643-logKir!H$1103)-0.5*(SLir!H643+SLir!H$1103)*(logHir!H643-logHir!H$1103)-0.5*(SLir!H643+SLir!H$1103)*(logQir!H643-logQir!H$1103),0)</f>
        <v>-4.9457532960859342E-3</v>
      </c>
      <c r="I643" s="6">
        <f>IF(logVir!I643&lt;&gt;0,logVir!I643-logVir!I$1103-0.5*(SKir!I643+SKir!I$1103)*(logKir!I643-logKir!I$1103)-0.5*(SLir!I643+SLir!I$1103)*(logHir!I643-logHir!I$1103)-0.5*(SLir!I643+SLir!I$1103)*(logQir!I643-logQir!I$1103),0)</f>
        <v>0.10949850263123995</v>
      </c>
    </row>
    <row r="644" spans="1:9" x14ac:dyDescent="0.15">
      <c r="A644" s="1">
        <v>28</v>
      </c>
      <c r="B644" s="1" t="s">
        <v>76</v>
      </c>
      <c r="C644" s="1">
        <v>20</v>
      </c>
      <c r="D644" s="1" t="s">
        <v>153</v>
      </c>
      <c r="E644" s="6">
        <f>IF(logVir!E644&lt;&gt;0,logVir!E644-logVir!E$1104-0.5*(SKir!E644+SKir!E$1104)*(logKir!E644-logKir!E$1104)-0.5*(SLir!E644+SLir!E$1104)*(logHir!E644-logHir!E$1104)-0.5*(SLir!E644+SLir!E$1104)*(logQir!E644-logQir!E$1104),0)</f>
        <v>-0.74725036028550396</v>
      </c>
      <c r="F644" s="6">
        <f>IF(logVir!F644&lt;&gt;0,logVir!F644-logVir!F$1104-0.5*(SKir!F644+SKir!F$1104)*(logKir!F644-logKir!F$1104)-0.5*(SLir!F644+SLir!F$1104)*(logHir!F644-logHir!F$1104)-0.5*(SLir!F644+SLir!F$1104)*(logQir!F644-logQir!F$1104),0)</f>
        <v>0.12309782382705542</v>
      </c>
      <c r="G644" s="6">
        <f>IF(logVir!G644&lt;&gt;0,logVir!G644-logVir!G$1104-0.5*(SKir!G644+SKir!G$1104)*(logKir!G644-logKir!G$1104)-0.5*(SLir!G644+SLir!G$1104)*(logHir!G644-logHir!G$1104)-0.5*(SLir!G644+SLir!G$1104)*(logQir!G644-logQir!G$1104),0)</f>
        <v>1.2410443492983246E-2</v>
      </c>
      <c r="H644" s="6">
        <f>IF(logVir!H644&lt;&gt;0,logVir!H644-logVir!H$1104-0.5*(SKir!H644+SKir!H$1104)*(logKir!H644-logKir!H$1104)-0.5*(SLir!H644+SLir!H$1104)*(logHir!H644-logHir!H$1104)-0.5*(SLir!H644+SLir!H$1104)*(logQir!H644-logQir!H$1104),0)</f>
        <v>-4.7701112025880191E-2</v>
      </c>
      <c r="I644" s="6">
        <f>IF(logVir!I644&lt;&gt;0,logVir!I644-logVir!I$1104-0.5*(SKir!I644+SKir!I$1104)*(logKir!I644-logKir!I$1104)-0.5*(SLir!I644+SLir!I$1104)*(logHir!I644-logHir!I$1104)-0.5*(SLir!I644+SLir!I$1104)*(logQir!I644-logQir!I$1104),0)</f>
        <v>-8.7080242318827092E-2</v>
      </c>
    </row>
    <row r="645" spans="1:9" x14ac:dyDescent="0.15">
      <c r="A645" s="1">
        <v>28</v>
      </c>
      <c r="B645" s="1" t="s">
        <v>76</v>
      </c>
      <c r="C645" s="1">
        <v>21</v>
      </c>
      <c r="D645" s="1" t="s">
        <v>154</v>
      </c>
      <c r="E645" s="6">
        <f>IF(logVir!E645&lt;&gt;0,logVir!E645-logVir!E$1105-0.5*(SKir!E645+SKir!E$1105)*(logKir!E645-logKir!E$1105)-0.5*(SLir!E645+SLir!E$1105)*(logHir!E645-logHir!E$1105)-0.5*(SLir!E645+SLir!E$1105)*(logQir!E645-logQir!E$1105),0)</f>
        <v>-0.28783132456668858</v>
      </c>
      <c r="F645" s="6">
        <f>IF(logVir!F645&lt;&gt;0,logVir!F645-logVir!F$1105-0.5*(SKir!F645+SKir!F$1105)*(logKir!F645-logKir!F$1105)-0.5*(SLir!F645+SLir!F$1105)*(logHir!F645-logHir!F$1105)-0.5*(SLir!F645+SLir!F$1105)*(logQir!F645-logQir!F$1105),0)</f>
        <v>1.1560377440794582E-2</v>
      </c>
      <c r="G645" s="6">
        <f>IF(logVir!G645&lt;&gt;0,logVir!G645-logVir!G$1105-0.5*(SKir!G645+SKir!G$1105)*(logKir!G645-logKir!G$1105)-0.5*(SLir!G645+SLir!G$1105)*(logHir!G645-logHir!G$1105)-0.5*(SLir!G645+SLir!G$1105)*(logQir!G645-logQir!G$1105),0)</f>
        <v>0.15329195651217914</v>
      </c>
      <c r="H645" s="6">
        <f>IF(logVir!H645&lt;&gt;0,logVir!H645-logVir!H$1105-0.5*(SKir!H645+SKir!H$1105)*(logKir!H645-logKir!H$1105)-0.5*(SLir!H645+SLir!H$1105)*(logHir!H645-logHir!H$1105)-0.5*(SLir!H645+SLir!H$1105)*(logQir!H645-logQir!H$1105),0)</f>
        <v>-1.3591485584546627E-2</v>
      </c>
      <c r="I645" s="6">
        <f>IF(logVir!I645&lt;&gt;0,logVir!I645-logVir!I$1105-0.5*(SKir!I645+SKir!I$1105)*(logKir!I645-logKir!I$1105)-0.5*(SLir!I645+SLir!I$1105)*(logHir!I645-logHir!I$1105)-0.5*(SLir!I645+SLir!I$1105)*(logQir!I645-logQir!I$1105),0)</f>
        <v>2.1333599752938682E-2</v>
      </c>
    </row>
    <row r="646" spans="1:9" x14ac:dyDescent="0.15">
      <c r="A646" s="1">
        <v>28</v>
      </c>
      <c r="B646" s="1" t="s">
        <v>27</v>
      </c>
      <c r="C646" s="1">
        <v>22</v>
      </c>
      <c r="D646" s="1" t="s">
        <v>146</v>
      </c>
      <c r="E646" s="6">
        <f>IF(logVir!E646&lt;&gt;0,logVir!E646-logVir!E$1106-0.5*(SKir!E646+SKir!E$1106)*(logKir!E646-logKir!E$1106)-0.5*(SLir!E646+SLir!E$1106)*(logHir!E646-logHir!E$1106)-0.5*(SLir!E646+SLir!E$1106)*(logQir!E646-logQir!E$1106),0)</f>
        <v>0.12517037335469972</v>
      </c>
      <c r="F646" s="6">
        <f>IF(logVir!F646&lt;&gt;0,logVir!F646-logVir!F$1106-0.5*(SKir!F646+SKir!F$1106)*(logKir!F646-logKir!F$1106)-0.5*(SLir!F646+SLir!F$1106)*(logHir!F646-logHir!F$1106)-0.5*(SLir!F646+SLir!F$1106)*(logQir!F646-logQir!F$1106),0)</f>
        <v>0.13372297292824506</v>
      </c>
      <c r="G646" s="6">
        <f>IF(logVir!G646&lt;&gt;0,logVir!G646-logVir!G$1106-0.5*(SKir!G646+SKir!G$1106)*(logKir!G646-logKir!G$1106)-0.5*(SLir!G646+SLir!G$1106)*(logHir!G646-logHir!G$1106)-0.5*(SLir!G646+SLir!G$1106)*(logQir!G646-logQir!G$1106),0)</f>
        <v>7.898706075108286E-2</v>
      </c>
      <c r="H646" s="6">
        <f>IF(logVir!H646&lt;&gt;0,logVir!H646-logVir!H$1106-0.5*(SKir!H646+SKir!H$1106)*(logKir!H646-logKir!H$1106)-0.5*(SLir!H646+SLir!H$1106)*(logHir!H646-logHir!H$1106)-0.5*(SLir!H646+SLir!H$1106)*(logQir!H646-logQir!H$1106),0)</f>
        <v>1.8203603764499973E-2</v>
      </c>
      <c r="I646" s="6">
        <f>IF(logVir!I646&lt;&gt;0,logVir!I646-logVir!I$1106-0.5*(SKir!I646+SKir!I$1106)*(logKir!I646-logKir!I$1106)-0.5*(SLir!I646+SLir!I$1106)*(logHir!I646-logHir!I$1106)-0.5*(SLir!I646+SLir!I$1106)*(logQir!I646-logQir!I$1106),0)</f>
        <v>5.0224616923553095E-2</v>
      </c>
    </row>
    <row r="647" spans="1:9" x14ac:dyDescent="0.15">
      <c r="A647" s="1">
        <v>28</v>
      </c>
      <c r="B647" s="1" t="s">
        <v>27</v>
      </c>
      <c r="C647" s="1">
        <v>23</v>
      </c>
      <c r="D647" s="1" t="s">
        <v>167</v>
      </c>
      <c r="E647" s="6">
        <f>IF(logVir!E647&lt;&gt;0,logVir!E647-logVir!E$1107-0.5*(SKir!E647+SKir!E$1107)*(logKir!E647-logKir!E$1107)-0.5*(SLir!E647+SLir!E$1107)*(logHir!E647-logHir!E$1107)-0.5*(SLir!E647+SLir!E$1107)*(logQir!E647-logQir!E$1107),0)</f>
        <v>-3.1159858021498447E-3</v>
      </c>
      <c r="F647" s="6">
        <f>IF(logVir!F647&lt;&gt;0,logVir!F647-logVir!F$1107-0.5*(SKir!F647+SKir!F$1107)*(logKir!F647-logKir!F$1107)-0.5*(SLir!F647+SLir!F$1107)*(logHir!F647-logHir!F$1107)-0.5*(SLir!F647+SLir!F$1107)*(logQir!F647-logQir!F$1107),0)</f>
        <v>8.1411930226496371E-3</v>
      </c>
      <c r="G647" s="6">
        <f>IF(logVir!G647&lt;&gt;0,logVir!G647-logVir!G$1107-0.5*(SKir!G647+SKir!G$1107)*(logKir!G647-logKir!G$1107)-0.5*(SLir!G647+SLir!G$1107)*(logHir!G647-logHir!G$1107)-0.5*(SLir!G647+SLir!G$1107)*(logQir!G647-logQir!G$1107),0)</f>
        <v>4.1934294151883059E-3</v>
      </c>
      <c r="H647" s="6">
        <f>IF(logVir!H647&lt;&gt;0,logVir!H647-logVir!H$1107-0.5*(SKir!H647+SKir!H$1107)*(logKir!H647-logKir!H$1107)-0.5*(SLir!H647+SLir!H$1107)*(logHir!H647-logHir!H$1107)-0.5*(SLir!H647+SLir!H$1107)*(logQir!H647-logQir!H$1107),0)</f>
        <v>-8.4773762066962799E-4</v>
      </c>
      <c r="I647" s="6">
        <f>IF(logVir!I647&lt;&gt;0,logVir!I647-logVir!I$1107-0.5*(SKir!I647+SKir!I$1107)*(logKir!I647-logKir!I$1107)-0.5*(SLir!I647+SLir!I$1107)*(logHir!I647-logHir!I$1107)-0.5*(SLir!I647+SLir!I$1107)*(logQir!I647-logQir!I$1107),0)</f>
        <v>9.6462651441702532E-3</v>
      </c>
    </row>
    <row r="648" spans="1:9" x14ac:dyDescent="0.15">
      <c r="A648" s="1">
        <v>29</v>
      </c>
      <c r="B648" s="1" t="s">
        <v>77</v>
      </c>
      <c r="C648" s="1">
        <v>1</v>
      </c>
      <c r="D648" s="1" t="s">
        <v>147</v>
      </c>
      <c r="E648" s="6">
        <f>IF(logVir!E648&lt;&gt;0,logVir!E648-logVir!E$1085-0.5*(SKir!E648+SKir!E$1085)*(logKir!E648-logKir!E$1085)-0.5*(SLir!E648+SLir!E$1085)*(logHir!E648-logHir!E$1085)-0.5*(SLir!E648+SLir!E$1085)*(logQir!E648-logQir!E$1085),0)</f>
        <v>0.1489345123695843</v>
      </c>
      <c r="F648" s="6">
        <f>IF(logVir!F648&lt;&gt;0,logVir!F648-logVir!F$1085-0.5*(SKir!F648+SKir!F$1085)*(logKir!F648-logKir!F$1085)-0.5*(SLir!F648+SLir!F$1085)*(logHir!F648-logHir!F$1085)-0.5*(SLir!F648+SLir!F$1085)*(logQir!F648-logQir!F$1085),0)</f>
        <v>0.14837615247266012</v>
      </c>
      <c r="G648" s="6">
        <f>IF(logVir!G648&lt;&gt;0,logVir!G648-logVir!G$1085-0.5*(SKir!G648+SKir!G$1085)*(logKir!G648-logKir!G$1085)-0.5*(SLir!G648+SLir!G$1085)*(logHir!G648-logHir!G$1085)-0.5*(SLir!G648+SLir!G$1085)*(logQir!G648-logQir!G$1085),0)</f>
        <v>2.6612229412949231E-2</v>
      </c>
      <c r="H648" s="6">
        <f>IF(logVir!H648&lt;&gt;0,logVir!H648-logVir!H$1085-0.5*(SKir!H648+SKir!H$1085)*(logKir!H648-logKir!H$1085)-0.5*(SLir!H648+SLir!H$1085)*(logHir!H648-logHir!H$1085)-0.5*(SLir!H648+SLir!H$1085)*(logQir!H648-logQir!H$1085),0)</f>
        <v>-7.1523309954362652E-2</v>
      </c>
      <c r="I648" s="6">
        <f>IF(logVir!I648&lt;&gt;0,logVir!I648-logVir!I$1085-0.5*(SKir!I648+SKir!I$1085)*(logKir!I648-logKir!I$1085)-0.5*(SLir!I648+SLir!I$1085)*(logHir!I648-logHir!I$1085)-0.5*(SLir!I648+SLir!I$1085)*(logQir!I648-logQir!I$1085),0)</f>
        <v>-3.4401584212004267E-2</v>
      </c>
    </row>
    <row r="649" spans="1:9" x14ac:dyDescent="0.15">
      <c r="A649" s="1">
        <v>29</v>
      </c>
      <c r="B649" s="1" t="s">
        <v>77</v>
      </c>
      <c r="C649" s="1">
        <v>2</v>
      </c>
      <c r="D649" s="1" t="s">
        <v>148</v>
      </c>
      <c r="E649" s="6">
        <f>IF(logVir!E649&lt;&gt;0,logVir!E649-logVir!E$1086-0.5*(SKir!E649+SKir!E$1086)*(logKir!E649-logKir!E$1086)-0.5*(SLir!E649+SLir!E$1086)*(logHir!E649-logHir!E$1086)-0.5*(SLir!E649+SLir!E$1086)*(logQir!E649-logQir!E$1086),0)</f>
        <v>-2.6674908003940812</v>
      </c>
      <c r="F649" s="6">
        <f>IF(logVir!F649&lt;&gt;0,logVir!F649-logVir!F$1086-0.5*(SKir!F649+SKir!F$1086)*(logKir!F649-logKir!F$1086)-0.5*(SLir!F649+SLir!F$1086)*(logHir!F649-logHir!F$1086)-0.5*(SLir!F649+SLir!F$1086)*(logQir!F649-logQir!F$1086),0)</f>
        <v>-2.3595639815865574</v>
      </c>
      <c r="G649" s="6">
        <f>IF(logVir!G649&lt;&gt;0,logVir!G649-logVir!G$1086-0.5*(SKir!G649+SKir!G$1086)*(logKir!G649-logKir!G$1086)-0.5*(SLir!G649+SLir!G$1086)*(logHir!G649-logHir!G$1086)-0.5*(SLir!G649+SLir!G$1086)*(logQir!G649-logQir!G$1086),0)</f>
        <v>-1.4360195609202637</v>
      </c>
      <c r="H649" s="6">
        <f>IF(logVir!H649&lt;&gt;0,logVir!H649-logVir!H$1086-0.5*(SKir!H649+SKir!H$1086)*(logKir!H649-logKir!H$1086)-0.5*(SLir!H649+SLir!H$1086)*(logHir!H649-logHir!H$1086)-0.5*(SLir!H649+SLir!H$1086)*(logQir!H649-logQir!H$1086),0)</f>
        <v>-1.5594674380374709</v>
      </c>
      <c r="I649" s="6">
        <f>IF(logVir!I649&lt;&gt;0,logVir!I649-logVir!I$1086-0.5*(SKir!I649+SKir!I$1086)*(logKir!I649-logKir!I$1086)-0.5*(SLir!I649+SLir!I$1086)*(logHir!I649-logHir!I$1086)-0.5*(SLir!I649+SLir!I$1086)*(logQir!I649-logQir!I$1086),0)</f>
        <v>-1.4266902926073617</v>
      </c>
    </row>
    <row r="650" spans="1:9" x14ac:dyDescent="0.15">
      <c r="A650" s="1">
        <v>29</v>
      </c>
      <c r="B650" s="1" t="s">
        <v>127</v>
      </c>
      <c r="C650" s="1">
        <v>3</v>
      </c>
      <c r="D650" s="1" t="s">
        <v>155</v>
      </c>
      <c r="E650" s="6">
        <f>IF(logVir!E650&lt;&gt;0,logVir!E650-logVir!E$1087-0.5*(SKir!E650+SKir!E$1087)*(logKir!E650-logKir!E$1087)-0.5*(SLir!E650+SLir!E$1087)*(logHir!E650-logHir!E$1087)-0.5*(SLir!E650+SLir!E$1087)*(logQir!E650-logQir!E$1087),0)</f>
        <v>-0.19363936479714774</v>
      </c>
      <c r="F650" s="6">
        <f>IF(logVir!F650&lt;&gt;0,logVir!F650-logVir!F$1087-0.5*(SKir!F650+SKir!F$1087)*(logKir!F650-logKir!F$1087)-0.5*(SLir!F650+SLir!F$1087)*(logHir!F650-logHir!F$1087)-0.5*(SLir!F650+SLir!F$1087)*(logQir!F650-logQir!F$1087),0)</f>
        <v>0.21769800495893316</v>
      </c>
      <c r="G650" s="6">
        <f>IF(logVir!G650&lt;&gt;0,logVir!G650-logVir!G$1087-0.5*(SKir!G650+SKir!G$1087)*(logKir!G650-logKir!G$1087)-0.5*(SLir!G650+SLir!G$1087)*(logHir!G650-logHir!G$1087)-0.5*(SLir!G650+SLir!G$1087)*(logQir!G650-logQir!G$1087),0)</f>
        <v>0.12392307835187136</v>
      </c>
      <c r="H650" s="6">
        <f>IF(logVir!H650&lt;&gt;0,logVir!H650-logVir!H$1087-0.5*(SKir!H650+SKir!H$1087)*(logKir!H650-logKir!H$1087)-0.5*(SLir!H650+SLir!H$1087)*(logHir!H650-logHir!H$1087)-0.5*(SLir!H650+SLir!H$1087)*(logQir!H650-logQir!H$1087),0)</f>
        <v>0.10594024803869717</v>
      </c>
      <c r="I650" s="6">
        <f>IF(logVir!I650&lt;&gt;0,logVir!I650-logVir!I$1087-0.5*(SKir!I650+SKir!I$1087)*(logKir!I650-logKir!I$1087)-0.5*(SLir!I650+SLir!I$1087)*(logHir!I650-logHir!I$1087)-0.5*(SLir!I650+SLir!I$1087)*(logQir!I650-logQir!I$1087),0)</f>
        <v>0.20829171373110406</v>
      </c>
    </row>
    <row r="651" spans="1:9" x14ac:dyDescent="0.15">
      <c r="A651" s="1">
        <v>29</v>
      </c>
      <c r="B651" s="1" t="s">
        <v>127</v>
      </c>
      <c r="C651" s="1">
        <v>4</v>
      </c>
      <c r="D651" s="1" t="s">
        <v>156</v>
      </c>
      <c r="E651" s="6">
        <f>IF(logVir!E651&lt;&gt;0,logVir!E651-logVir!E$1088-0.5*(SKir!E651+SKir!E$1088)*(logKir!E651-logKir!E$1088)-0.5*(SLir!E651+SLir!E$1088)*(logHir!E651-logHir!E$1088)-0.5*(SLir!E651+SLir!E$1088)*(logQir!E651-logQir!E$1088),0)</f>
        <v>1.9472328101715543E-2</v>
      </c>
      <c r="F651" s="6">
        <f>IF(logVir!F651&lt;&gt;0,logVir!F651-logVir!F$1088-0.5*(SKir!F651+SKir!F$1088)*(logKir!F651-logKir!F$1088)-0.5*(SLir!F651+SLir!F$1088)*(logHir!F651-logHir!F$1088)-0.5*(SLir!F651+SLir!F$1088)*(logQir!F651-logQir!F$1088),0)</f>
        <v>0.24755163309655739</v>
      </c>
      <c r="G651" s="6">
        <f>IF(logVir!G651&lt;&gt;0,logVir!G651-logVir!G$1088-0.5*(SKir!G651+SKir!G$1088)*(logKir!G651-logKir!G$1088)-0.5*(SLir!G651+SLir!G$1088)*(logHir!G651-logHir!G$1088)-0.5*(SLir!G651+SLir!G$1088)*(logQir!G651-logQir!G$1088),0)</f>
        <v>0.40289164603963223</v>
      </c>
      <c r="H651" s="6">
        <f>IF(logVir!H651&lt;&gt;0,logVir!H651-logVir!H$1088-0.5*(SKir!H651+SKir!H$1088)*(logKir!H651-logKir!H$1088)-0.5*(SLir!H651+SLir!H$1088)*(logHir!H651-logHir!H$1088)-0.5*(SLir!H651+SLir!H$1088)*(logQir!H651-logQir!H$1088),0)</f>
        <v>0.19882332528607147</v>
      </c>
      <c r="I651" s="6">
        <f>IF(logVir!I651&lt;&gt;0,logVir!I651-logVir!I$1088-0.5*(SKir!I651+SKir!I$1088)*(logKir!I651-logKir!I$1088)-0.5*(SLir!I651+SLir!I$1088)*(logHir!I651-logHir!I$1088)-0.5*(SLir!I651+SLir!I$1088)*(logQir!I651-logQir!I$1088),0)</f>
        <v>7.4679881908222653E-2</v>
      </c>
    </row>
    <row r="652" spans="1:9" x14ac:dyDescent="0.15">
      <c r="A652" s="1">
        <v>29</v>
      </c>
      <c r="B652" s="1" t="s">
        <v>127</v>
      </c>
      <c r="C652" s="1">
        <v>5</v>
      </c>
      <c r="D652" s="1" t="s">
        <v>157</v>
      </c>
      <c r="E652" s="6">
        <f>IF(logVir!E652&lt;&gt;0,logVir!E652-logVir!E$1089-0.5*(SKir!E652+SKir!E$1089)*(logKir!E652-logKir!E$1089)-0.5*(SLir!E652+SLir!E$1089)*(logHir!E652-logHir!E$1089)-0.5*(SLir!E652+SLir!E$1089)*(logQir!E652-logQir!E$1089),0)</f>
        <v>-0.28869173468766662</v>
      </c>
      <c r="F652" s="6">
        <f>IF(logVir!F652&lt;&gt;0,logVir!F652-logVir!F$1089-0.5*(SKir!F652+SKir!F$1089)*(logKir!F652-logKir!F$1089)-0.5*(SLir!F652+SLir!F$1089)*(logHir!F652-logHir!F$1089)-0.5*(SLir!F652+SLir!F$1089)*(logQir!F652-logQir!F$1089),0)</f>
        <v>1.8714368316794162E-2</v>
      </c>
      <c r="G652" s="6">
        <f>IF(logVir!G652&lt;&gt;0,logVir!G652-logVir!G$1089-0.5*(SKir!G652+SKir!G$1089)*(logKir!G652-logKir!G$1089)-0.5*(SLir!G652+SLir!G$1089)*(logHir!G652-logHir!G$1089)-0.5*(SLir!G652+SLir!G$1089)*(logQir!G652-logQir!G$1089),0)</f>
        <v>-4.6707183754505638E-2</v>
      </c>
      <c r="H652" s="6">
        <f>IF(logVir!H652&lt;&gt;0,logVir!H652-logVir!H$1089-0.5*(SKir!H652+SKir!H$1089)*(logKir!H652-logKir!H$1089)-0.5*(SLir!H652+SLir!H$1089)*(logHir!H652-logHir!H$1089)-0.5*(SLir!H652+SLir!H$1089)*(logQir!H652-logQir!H$1089),0)</f>
        <v>-3.2064620153401655E-2</v>
      </c>
      <c r="I652" s="6">
        <f>IF(logVir!I652&lt;&gt;0,logVir!I652-logVir!I$1089-0.5*(SKir!I652+SKir!I$1089)*(logKir!I652-logKir!I$1089)-0.5*(SLir!I652+SLir!I$1089)*(logHir!I652-logHir!I$1089)-0.5*(SLir!I652+SLir!I$1089)*(logQir!I652-logQir!I$1089),0)</f>
        <v>7.0145842411893616E-2</v>
      </c>
    </row>
    <row r="653" spans="1:9" x14ac:dyDescent="0.15">
      <c r="A653" s="1">
        <v>29</v>
      </c>
      <c r="B653" s="1" t="s">
        <v>127</v>
      </c>
      <c r="C653" s="1">
        <v>6</v>
      </c>
      <c r="D653" s="1" t="s">
        <v>49</v>
      </c>
      <c r="E653" s="6">
        <f>IF(logVir!E653&lt;&gt;0,logVir!E653-logVir!E$1090-0.5*(SKir!E653+SKir!E$1090)*(logKir!E653-logKir!E$1090)-0.5*(SLir!E653+SLir!E$1090)*(logHir!E653-logHir!E$1090)-0.5*(SLir!E653+SLir!E$1090)*(logQir!E653-logQir!E$1090),0)</f>
        <v>0.40551385174460008</v>
      </c>
      <c r="F653" s="6">
        <f>IF(logVir!F653&lt;&gt;0,logVir!F653-logVir!F$1090-0.5*(SKir!F653+SKir!F$1090)*(logKir!F653-logKir!F$1090)-0.5*(SLir!F653+SLir!F$1090)*(logHir!F653-logHir!F$1090)-0.5*(SLir!F653+SLir!F$1090)*(logQir!F653-logQir!F$1090),0)</f>
        <v>-0.3506601531029323</v>
      </c>
      <c r="G653" s="6">
        <f>IF(logVir!G653&lt;&gt;0,logVir!G653-logVir!G$1090-0.5*(SKir!G653+SKir!G$1090)*(logKir!G653-logKir!G$1090)-0.5*(SLir!G653+SLir!G$1090)*(logHir!G653-logHir!G$1090)-0.5*(SLir!G653+SLir!G$1090)*(logQir!G653-logQir!G$1090),0)</f>
        <v>-0.44711975449102931</v>
      </c>
      <c r="H653" s="6">
        <f>IF(logVir!H653&lt;&gt;0,logVir!H653-logVir!H$1090-0.5*(SKir!H653+SKir!H$1090)*(logKir!H653-logKir!H$1090)-0.5*(SLir!H653+SLir!H$1090)*(logHir!H653-logHir!H$1090)-0.5*(SLir!H653+SLir!H$1090)*(logQir!H653-logQir!H$1090),0)</f>
        <v>-0.68819184393713895</v>
      </c>
      <c r="I653" s="6">
        <f>IF(logVir!I653&lt;&gt;0,logVir!I653-logVir!I$1090-0.5*(SKir!I653+SKir!I$1090)*(logKir!I653-logKir!I$1090)-0.5*(SLir!I653+SLir!I$1090)*(logHir!I653-logHir!I$1090)-0.5*(SLir!I653+SLir!I$1090)*(logQir!I653-logQir!I$1090),0)</f>
        <v>-0.67044637479324332</v>
      </c>
    </row>
    <row r="654" spans="1:9" x14ac:dyDescent="0.15">
      <c r="A654" s="1">
        <v>29</v>
      </c>
      <c r="B654" s="1" t="s">
        <v>127</v>
      </c>
      <c r="C654" s="1">
        <v>7</v>
      </c>
      <c r="D654" s="1" t="s">
        <v>158</v>
      </c>
      <c r="E654" s="6">
        <f>IF(logVir!E654&lt;&gt;0,logVir!E654-logVir!E$1091-0.5*(SKir!E654+SKir!E$1091)*(logKir!E654-logKir!E$1091)-0.5*(SLir!E654+SLir!E$1091)*(logHir!E654-logHir!E$1091)-0.5*(SLir!E654+SLir!E$1091)*(logQir!E654-logQir!E$1091),0)</f>
        <v>1.4123617590165973</v>
      </c>
      <c r="F654" s="6">
        <f>IF(logVir!F654&lt;&gt;0,logVir!F654-logVir!F$1091-0.5*(SKir!F654+SKir!F$1091)*(logKir!F654-logKir!F$1091)-0.5*(SLir!F654+SLir!F$1091)*(logHir!F654-logHir!F$1091)-0.5*(SLir!F654+SLir!F$1091)*(logQir!F654-logQir!F$1091),0)</f>
        <v>0.72229261638264197</v>
      </c>
      <c r="G654" s="6">
        <f>IF(logVir!G654&lt;&gt;0,logVir!G654-logVir!G$1091-0.5*(SKir!G654+SKir!G$1091)*(logKir!G654-logKir!G$1091)-0.5*(SLir!G654+SLir!G$1091)*(logHir!G654-logHir!G$1091)-0.5*(SLir!G654+SLir!G$1091)*(logQir!G654-logQir!G$1091),0)</f>
        <v>-1.0578782377639544</v>
      </c>
      <c r="H654" s="6">
        <f>IF(logVir!H654&lt;&gt;0,logVir!H654-logVir!H$1091-0.5*(SKir!H654+SKir!H$1091)*(logKir!H654-logKir!H$1091)-0.5*(SLir!H654+SLir!H$1091)*(logHir!H654-logHir!H$1091)-0.5*(SLir!H654+SLir!H$1091)*(logQir!H654-logQir!H$1091),0)</f>
        <v>-0.14610852324327739</v>
      </c>
      <c r="I654" s="6">
        <f>IF(logVir!I654&lt;&gt;0,logVir!I654-logVir!I$1091-0.5*(SKir!I654+SKir!I$1091)*(logKir!I654-logKir!I$1091)-0.5*(SLir!I654+SLir!I$1091)*(logHir!I654-logHir!I$1091)-0.5*(SLir!I654+SLir!I$1091)*(logQir!I654-logQir!I$1091),0)</f>
        <v>-0.46708830330365109</v>
      </c>
    </row>
    <row r="655" spans="1:9" x14ac:dyDescent="0.15">
      <c r="A655" s="1">
        <v>29</v>
      </c>
      <c r="B655" s="1" t="s">
        <v>127</v>
      </c>
      <c r="C655" s="1">
        <v>8</v>
      </c>
      <c r="D655" s="1" t="s">
        <v>159</v>
      </c>
      <c r="E655" s="6">
        <f>IF(logVir!E655&lt;&gt;0,logVir!E655-logVir!E$1092-0.5*(SKir!E655+SKir!E$1092)*(logKir!E655-logKir!E$1092)-0.5*(SLir!E655+SLir!E$1092)*(logHir!E655-logHir!E$1092)-0.5*(SLir!E655+SLir!E$1092)*(logQir!E655-logQir!E$1092),0)</f>
        <v>-1.8338354725548817E-2</v>
      </c>
      <c r="F655" s="6">
        <f>IF(logVir!F655&lt;&gt;0,logVir!F655-logVir!F$1092-0.5*(SKir!F655+SKir!F$1092)*(logKir!F655-logKir!F$1092)-0.5*(SLir!F655+SLir!F$1092)*(logHir!F655-logHir!F$1092)-0.5*(SLir!F655+SLir!F$1092)*(logQir!F655-logQir!F$1092),0)</f>
        <v>9.0039220609793691E-2</v>
      </c>
      <c r="G655" s="6">
        <f>IF(logVir!G655&lt;&gt;0,logVir!G655-logVir!G$1092-0.5*(SKir!G655+SKir!G$1092)*(logKir!G655-logKir!G$1092)-0.5*(SLir!G655+SLir!G$1092)*(logHir!G655-logHir!G$1092)-0.5*(SLir!G655+SLir!G$1092)*(logQir!G655-logQir!G$1092),0)</f>
        <v>0.20384342665178226</v>
      </c>
      <c r="H655" s="6">
        <f>IF(logVir!H655&lt;&gt;0,logVir!H655-logVir!H$1092-0.5*(SKir!H655+SKir!H$1092)*(logKir!H655-logKir!H$1092)-0.5*(SLir!H655+SLir!H$1092)*(logHir!H655-logHir!H$1092)-0.5*(SLir!H655+SLir!H$1092)*(logQir!H655-logQir!H$1092),0)</f>
        <v>-0.41083022590886109</v>
      </c>
      <c r="I655" s="6">
        <f>IF(logVir!I655&lt;&gt;0,logVir!I655-logVir!I$1092-0.5*(SKir!I655+SKir!I$1092)*(logKir!I655-logKir!I$1092)-0.5*(SLir!I655+SLir!I$1092)*(logHir!I655-logHir!I$1092)-0.5*(SLir!I655+SLir!I$1092)*(logQir!I655-logQir!I$1092),0)</f>
        <v>-0.54652240370890259</v>
      </c>
    </row>
    <row r="656" spans="1:9" x14ac:dyDescent="0.15">
      <c r="A656" s="1">
        <v>29</v>
      </c>
      <c r="B656" s="1" t="s">
        <v>127</v>
      </c>
      <c r="C656" s="1">
        <v>9</v>
      </c>
      <c r="D656" s="1" t="s">
        <v>160</v>
      </c>
      <c r="E656" s="6">
        <f>IF(logVir!E656&lt;&gt;0,logVir!E656-logVir!E$1093-0.5*(SKir!E656+SKir!E$1093)*(logKir!E656-logKir!E$1093)-0.5*(SLir!E656+SLir!E$1093)*(logHir!E656-logHir!E$1093)-0.5*(SLir!E656+SLir!E$1093)*(logQir!E656-logQir!E$1093),0)</f>
        <v>-0.13932953437380588</v>
      </c>
      <c r="F656" s="6">
        <f>IF(logVir!F656&lt;&gt;0,logVir!F656-logVir!F$1093-0.5*(SKir!F656+SKir!F$1093)*(logKir!F656-logKir!F$1093)-0.5*(SLir!F656+SLir!F$1093)*(logHir!F656-logHir!F$1093)-0.5*(SLir!F656+SLir!F$1093)*(logQir!F656-logQir!F$1093),0)</f>
        <v>1.560662044951432E-2</v>
      </c>
      <c r="G656" s="6">
        <f>IF(logVir!G656&lt;&gt;0,logVir!G656-logVir!G$1093-0.5*(SKir!G656+SKir!G$1093)*(logKir!G656-logKir!G$1093)-0.5*(SLir!G656+SLir!G$1093)*(logHir!G656-logHir!G$1093)-0.5*(SLir!G656+SLir!G$1093)*(logQir!G656-logQir!G$1093),0)</f>
        <v>0.2897450126162302</v>
      </c>
      <c r="H656" s="6">
        <f>IF(logVir!H656&lt;&gt;0,logVir!H656-logVir!H$1093-0.5*(SKir!H656+SKir!H$1093)*(logKir!H656-logKir!H$1093)-0.5*(SLir!H656+SLir!H$1093)*(logHir!H656-logHir!H$1093)-0.5*(SLir!H656+SLir!H$1093)*(logQir!H656-logQir!H$1093),0)</f>
        <v>0.39951623608531656</v>
      </c>
      <c r="I656" s="6">
        <f>IF(logVir!I656&lt;&gt;0,logVir!I656-logVir!I$1093-0.5*(SKir!I656+SKir!I$1093)*(logKir!I656-logKir!I$1093)-0.5*(SLir!I656+SLir!I$1093)*(logHir!I656-logHir!I$1093)-0.5*(SLir!I656+SLir!I$1093)*(logQir!I656-logQir!I$1093),0)</f>
        <v>0.41069502209618741</v>
      </c>
    </row>
    <row r="657" spans="1:9" x14ac:dyDescent="0.15">
      <c r="A657" s="1">
        <v>29</v>
      </c>
      <c r="B657" s="1" t="s">
        <v>127</v>
      </c>
      <c r="C657" s="1">
        <v>10</v>
      </c>
      <c r="D657" s="1" t="s">
        <v>161</v>
      </c>
      <c r="E657" s="6">
        <f>IF(logVir!E657&lt;&gt;0,logVir!E657-logVir!E$1094-0.5*(SKir!E657+SKir!E$1094)*(logKir!E657-logKir!E$1094)-0.5*(SLir!E657+SLir!E$1094)*(logHir!E657-logHir!E$1094)-0.5*(SLir!E657+SLir!E$1094)*(logQir!E657-logQir!E$1094),0)</f>
        <v>1.0678223589164262</v>
      </c>
      <c r="F657" s="6">
        <f>IF(logVir!F657&lt;&gt;0,logVir!F657-logVir!F$1094-0.5*(SKir!F657+SKir!F$1094)*(logKir!F657-logKir!F$1094)-0.5*(SLir!F657+SLir!F$1094)*(logHir!F657-logHir!F$1094)-0.5*(SLir!F657+SLir!F$1094)*(logQir!F657-logQir!F$1094),0)</f>
        <v>0.52276351436897639</v>
      </c>
      <c r="G657" s="6">
        <f>IF(logVir!G657&lt;&gt;0,logVir!G657-logVir!G$1094-0.5*(SKir!G657+SKir!G$1094)*(logKir!G657-logKir!G$1094)-0.5*(SLir!G657+SLir!G$1094)*(logHir!G657-logHir!G$1094)-0.5*(SLir!G657+SLir!G$1094)*(logQir!G657-logQir!G$1094),0)</f>
        <v>0.25300694752881564</v>
      </c>
      <c r="H657" s="6">
        <f>IF(logVir!H657&lt;&gt;0,logVir!H657-logVir!H$1094-0.5*(SKir!H657+SKir!H$1094)*(logKir!H657-logKir!H$1094)-0.5*(SLir!H657+SLir!H$1094)*(logHir!H657-logHir!H$1094)-0.5*(SLir!H657+SLir!H$1094)*(logQir!H657-logQir!H$1094),0)</f>
        <v>0.3988726449197284</v>
      </c>
      <c r="I657" s="6">
        <f>IF(logVir!I657&lt;&gt;0,logVir!I657-logVir!I$1094-0.5*(SKir!I657+SKir!I$1094)*(logKir!I657-logKir!I$1094)-0.5*(SLir!I657+SLir!I$1094)*(logHir!I657-logHir!I$1094)-0.5*(SLir!I657+SLir!I$1094)*(logQir!I657-logQir!I$1094),0)</f>
        <v>0.13160765068256672</v>
      </c>
    </row>
    <row r="658" spans="1:9" x14ac:dyDescent="0.15">
      <c r="A658" s="1">
        <v>29</v>
      </c>
      <c r="B658" s="1" t="s">
        <v>127</v>
      </c>
      <c r="C658" s="1">
        <v>11</v>
      </c>
      <c r="D658" s="1" t="s">
        <v>162</v>
      </c>
      <c r="E658" s="6">
        <f>IF(logVir!E658&lt;&gt;0,logVir!E658-logVir!E$1095-0.5*(SKir!E658+SKir!E$1095)*(logKir!E658-logKir!E$1095)-0.5*(SLir!E658+SLir!E$1095)*(logHir!E658-logHir!E$1095)-0.5*(SLir!E658+SLir!E$1095)*(logQir!E658-logQir!E$1095),0)</f>
        <v>0.95960568372368171</v>
      </c>
      <c r="F658" s="6">
        <f>IF(logVir!F658&lt;&gt;0,logVir!F658-logVir!F$1095-0.5*(SKir!F658+SKir!F$1095)*(logKir!F658-logKir!F$1095)-0.5*(SLir!F658+SLir!F$1095)*(logHir!F658-logHir!F$1095)-0.5*(SLir!F658+SLir!F$1095)*(logQir!F658-logQir!F$1095),0)</f>
        <v>0.66417020275799765</v>
      </c>
      <c r="G658" s="6">
        <f>IF(logVir!G658&lt;&gt;0,logVir!G658-logVir!G$1095-0.5*(SKir!G658+SKir!G$1095)*(logKir!G658-logKir!G$1095)-0.5*(SLir!G658+SLir!G$1095)*(logHir!G658-logHir!G$1095)-0.5*(SLir!G658+SLir!G$1095)*(logQir!G658-logQir!G$1095),0)</f>
        <v>0.37656763967353357</v>
      </c>
      <c r="H658" s="6">
        <f>IF(logVir!H658&lt;&gt;0,logVir!H658-logVir!H$1095-0.5*(SKir!H658+SKir!H$1095)*(logKir!H658-logKir!H$1095)-0.5*(SLir!H658+SLir!H$1095)*(logHir!H658-logHir!H$1095)-0.5*(SLir!H658+SLir!H$1095)*(logQir!H658-logQir!H$1095),0)</f>
        <v>-3.3049669353701308E-2</v>
      </c>
      <c r="I658" s="6">
        <f>IF(logVir!I658&lt;&gt;0,logVir!I658-logVir!I$1095-0.5*(SKir!I658+SKir!I$1095)*(logKir!I658-logKir!I$1095)-0.5*(SLir!I658+SLir!I$1095)*(logHir!I658-logHir!I$1095)-0.5*(SLir!I658+SLir!I$1095)*(logQir!I658-logQir!I$1095),0)</f>
        <v>0.19119472937425191</v>
      </c>
    </row>
    <row r="659" spans="1:9" x14ac:dyDescent="0.15">
      <c r="A659" s="1">
        <v>29</v>
      </c>
      <c r="B659" s="1" t="s">
        <v>127</v>
      </c>
      <c r="C659" s="1">
        <v>12</v>
      </c>
      <c r="D659" s="1" t="s">
        <v>163</v>
      </c>
      <c r="E659" s="6">
        <f>IF(logVir!E659&lt;&gt;0,logVir!E659-logVir!E$1096-0.5*(SKir!E659+SKir!E$1096)*(logKir!E659-logKir!E$1096)-0.5*(SLir!E659+SLir!E$1096)*(logHir!E659-logHir!E$1096)-0.5*(SLir!E659+SLir!E$1096)*(logQir!E659-logQir!E$1096),0)</f>
        <v>0.36999748901380525</v>
      </c>
      <c r="F659" s="6">
        <f>IF(logVir!F659&lt;&gt;0,logVir!F659-logVir!F$1096-0.5*(SKir!F659+SKir!F$1096)*(logKir!F659-logKir!F$1096)-0.5*(SLir!F659+SLir!F$1096)*(logHir!F659-logHir!F$1096)-0.5*(SLir!F659+SLir!F$1096)*(logQir!F659-logQir!F$1096),0)</f>
        <v>0.38536580159610245</v>
      </c>
      <c r="G659" s="6">
        <f>IF(logVir!G659&lt;&gt;0,logVir!G659-logVir!G$1096-0.5*(SKir!G659+SKir!G$1096)*(logKir!G659-logKir!G$1096)-0.5*(SLir!G659+SLir!G$1096)*(logHir!G659-logHir!G$1096)-0.5*(SLir!G659+SLir!G$1096)*(logQir!G659-logQir!G$1096),0)</f>
        <v>0.63704561495492473</v>
      </c>
      <c r="H659" s="6">
        <f>IF(logVir!H659&lt;&gt;0,logVir!H659-logVir!H$1096-0.5*(SKir!H659+SKir!H$1096)*(logKir!H659-logKir!H$1096)-0.5*(SLir!H659+SLir!H$1096)*(logHir!H659-logHir!H$1096)-0.5*(SLir!H659+SLir!H$1096)*(logQir!H659-logQir!H$1096),0)</f>
        <v>0.28028346288703521</v>
      </c>
      <c r="I659" s="6">
        <f>IF(logVir!I659&lt;&gt;0,logVir!I659-logVir!I$1096-0.5*(SKir!I659+SKir!I$1096)*(logKir!I659-logKir!I$1096)-0.5*(SLir!I659+SLir!I$1096)*(logHir!I659-logHir!I$1096)-0.5*(SLir!I659+SLir!I$1096)*(logQir!I659-logQir!I$1096),0)</f>
        <v>-0.67485670159752986</v>
      </c>
    </row>
    <row r="660" spans="1:9" x14ac:dyDescent="0.15">
      <c r="A660" s="1">
        <v>29</v>
      </c>
      <c r="B660" s="1" t="s">
        <v>127</v>
      </c>
      <c r="C660" s="1">
        <v>13</v>
      </c>
      <c r="D660" s="1" t="s">
        <v>164</v>
      </c>
      <c r="E660" s="6">
        <f>IF(logVir!E660&lt;&gt;0,logVir!E660-logVir!E$1097-0.5*(SKir!E660+SKir!E$1097)*(logKir!E660-logKir!E$1097)-0.5*(SLir!E660+SLir!E$1097)*(logHir!E660-logHir!E$1097)-0.5*(SLir!E660+SLir!E$1097)*(logQir!E660-logQir!E$1097),0)</f>
        <v>-1.0294309508742288</v>
      </c>
      <c r="F660" s="6">
        <f>IF(logVir!F660&lt;&gt;0,logVir!F660-logVir!F$1097-0.5*(SKir!F660+SKir!F$1097)*(logKir!F660-logKir!F$1097)-0.5*(SLir!F660+SLir!F$1097)*(logHir!F660-logHir!F$1097)-0.5*(SLir!F660+SLir!F$1097)*(logQir!F660-logQir!F$1097),0)</f>
        <v>7.8777296778654651E-2</v>
      </c>
      <c r="G660" s="6">
        <f>IF(logVir!G660&lt;&gt;0,logVir!G660-logVir!G$1097-0.5*(SKir!G660+SKir!G$1097)*(logKir!G660-logKir!G$1097)-0.5*(SLir!G660+SLir!G$1097)*(logHir!G660-logHir!G$1097)-0.5*(SLir!G660+SLir!G$1097)*(logQir!G660-logQir!G$1097),0)</f>
        <v>0.54257319520550762</v>
      </c>
      <c r="H660" s="6">
        <f>IF(logVir!H660&lt;&gt;0,logVir!H660-logVir!H$1097-0.5*(SKir!H660+SKir!H$1097)*(logKir!H660-logKir!H$1097)-0.5*(SLir!H660+SLir!H$1097)*(logHir!H660-logHir!H$1097)-0.5*(SLir!H660+SLir!H$1097)*(logQir!H660-logQir!H$1097),0)</f>
        <v>0.14916308627314739</v>
      </c>
      <c r="I660" s="6">
        <f>IF(logVir!I660&lt;&gt;0,logVir!I660-logVir!I$1097-0.5*(SKir!I660+SKir!I$1097)*(logKir!I660-logKir!I$1097)-0.5*(SLir!I660+SLir!I$1097)*(logHir!I660-logHir!I$1097)-0.5*(SLir!I660+SLir!I$1097)*(logQir!I660-logQir!I$1097),0)</f>
        <v>0.52212026229181219</v>
      </c>
    </row>
    <row r="661" spans="1:9" x14ac:dyDescent="0.15">
      <c r="A661" s="1">
        <v>29</v>
      </c>
      <c r="B661" s="1" t="s">
        <v>127</v>
      </c>
      <c r="C661" s="1">
        <v>14</v>
      </c>
      <c r="D661" s="1" t="s">
        <v>165</v>
      </c>
      <c r="E661" s="6">
        <f>IF(logVir!E661&lt;&gt;0,logVir!E661-logVir!E$1098-0.5*(SKir!E661+SKir!E$1098)*(logKir!E661-logKir!E$1098)-0.5*(SLir!E661+SLir!E$1098)*(logHir!E661-logHir!E$1098)-0.5*(SLir!E661+SLir!E$1098)*(logQir!E661-logQir!E$1098),0)</f>
        <v>-1.1601047397408462</v>
      </c>
      <c r="F661" s="6">
        <f>IF(logVir!F661&lt;&gt;0,logVir!F661-logVir!F$1098-0.5*(SKir!F661+SKir!F$1098)*(logKir!F661-logKir!F$1098)-0.5*(SLir!F661+SLir!F$1098)*(logHir!F661-logHir!F$1098)-0.5*(SLir!F661+SLir!F$1098)*(logQir!F661-logQir!F$1098),0)</f>
        <v>-0.46671914841192369</v>
      </c>
      <c r="G661" s="6">
        <f>IF(logVir!G661&lt;&gt;0,logVir!G661-logVir!G$1098-0.5*(SKir!G661+SKir!G$1098)*(logKir!G661-logKir!G$1098)-0.5*(SLir!G661+SLir!G$1098)*(logHir!G661-logHir!G$1098)-0.5*(SLir!G661+SLir!G$1098)*(logQir!G661-logQir!G$1098),0)</f>
        <v>-0.65953913362283267</v>
      </c>
      <c r="H661" s="6">
        <f>IF(logVir!H661&lt;&gt;0,logVir!H661-logVir!H$1098-0.5*(SKir!H661+SKir!H$1098)*(logKir!H661-logKir!H$1098)-0.5*(SLir!H661+SLir!H$1098)*(logHir!H661-logHir!H$1098)-0.5*(SLir!H661+SLir!H$1098)*(logQir!H661-logQir!H$1098),0)</f>
        <v>-0.11397930160996764</v>
      </c>
      <c r="I661" s="6">
        <f>IF(logVir!I661&lt;&gt;0,logVir!I661-logVir!I$1098-0.5*(SKir!I661+SKir!I$1098)*(logKir!I661-logKir!I$1098)-0.5*(SLir!I661+SLir!I$1098)*(logHir!I661-logHir!I$1098)-0.5*(SLir!I661+SLir!I$1098)*(logQir!I661-logQir!I$1098),0)</f>
        <v>-6.4009143804874047E-2</v>
      </c>
    </row>
    <row r="662" spans="1:9" x14ac:dyDescent="0.15">
      <c r="A662" s="1">
        <v>29</v>
      </c>
      <c r="B662" s="1" t="s">
        <v>127</v>
      </c>
      <c r="C662" s="1">
        <v>15</v>
      </c>
      <c r="D662" s="1" t="s">
        <v>166</v>
      </c>
      <c r="E662" s="6">
        <f>IF(logVir!E662&lt;&gt;0,logVir!E662-logVir!E$1099-0.5*(SKir!E662+SKir!E$1099)*(logKir!E662-logKir!E$1099)-0.5*(SLir!E662+SLir!E$1099)*(logHir!E662-logHir!E$1099)-0.5*(SLir!E662+SLir!E$1099)*(logQir!E662-logQir!E$1099),0)</f>
        <v>-4.2362467967927336E-2</v>
      </c>
      <c r="F662" s="6">
        <f>IF(logVir!F662&lt;&gt;0,logVir!F662-logVir!F$1099-0.5*(SKir!F662+SKir!F$1099)*(logKir!F662-logKir!F$1099)-0.5*(SLir!F662+SLir!F$1099)*(logHir!F662-logHir!F$1099)-0.5*(SLir!F662+SLir!F$1099)*(logQir!F662-logQir!F$1099),0)</f>
        <v>2.7361766534839661E-2</v>
      </c>
      <c r="G662" s="6">
        <f>IF(logVir!G662&lt;&gt;0,logVir!G662-logVir!G$1099-0.5*(SKir!G662+SKir!G$1099)*(logKir!G662-logKir!G$1099)-0.5*(SLir!G662+SLir!G$1099)*(logHir!G662-logHir!G$1099)-0.5*(SLir!G662+SLir!G$1099)*(logQir!G662-logQir!G$1099),0)</f>
        <v>0.15660779217183912</v>
      </c>
      <c r="H662" s="6">
        <f>IF(logVir!H662&lt;&gt;0,logVir!H662-logVir!H$1099-0.5*(SKir!H662+SKir!H$1099)*(logKir!H662-logKir!H$1099)-0.5*(SLir!H662+SLir!H$1099)*(logHir!H662-logHir!H$1099)-0.5*(SLir!H662+SLir!H$1099)*(logQir!H662-logQir!H$1099),0)</f>
        <v>-6.9428833369189411E-3</v>
      </c>
      <c r="I662" s="6">
        <f>IF(logVir!I662&lt;&gt;0,logVir!I662-logVir!I$1099-0.5*(SKir!I662+SKir!I$1099)*(logKir!I662-logKir!I$1099)-0.5*(SLir!I662+SLir!I$1099)*(logHir!I662-logHir!I$1099)-0.5*(SLir!I662+SLir!I$1099)*(logQir!I662-logQir!I$1099),0)</f>
        <v>-4.2858879489163094E-2</v>
      </c>
    </row>
    <row r="663" spans="1:9" x14ac:dyDescent="0.15">
      <c r="A663" s="1">
        <v>29</v>
      </c>
      <c r="B663" s="1" t="s">
        <v>77</v>
      </c>
      <c r="C663" s="1">
        <v>16</v>
      </c>
      <c r="D663" s="1" t="s">
        <v>149</v>
      </c>
      <c r="E663" s="6">
        <f>IF(logVir!E663&lt;&gt;0,logVir!E663-logVir!E$1100-0.5*(SKir!E663+SKir!E$1100)*(logKir!E663-logKir!E$1100)-0.5*(SLir!E663+SLir!E$1100)*(logHir!E663-logHir!E$1100)-0.5*(SLir!E663+SLir!E$1100)*(logQir!E663-logQir!E$1100),0)</f>
        <v>0.25708893680857781</v>
      </c>
      <c r="F663" s="6">
        <f>IF(logVir!F663&lt;&gt;0,logVir!F663-logVir!F$1100-0.5*(SKir!F663+SKir!F$1100)*(logKir!F663-logKir!F$1100)-0.5*(SLir!F663+SLir!F$1100)*(logHir!F663-logHir!F$1100)-0.5*(SLir!F663+SLir!F$1100)*(logQir!F663-logQir!F$1100),0)</f>
        <v>0.24630086514422342</v>
      </c>
      <c r="G663" s="6">
        <f>IF(logVir!G663&lt;&gt;0,logVir!G663-logVir!G$1100-0.5*(SKir!G663+SKir!G$1100)*(logKir!G663-logKir!G$1100)-0.5*(SLir!G663+SLir!G$1100)*(logHir!G663-logHir!G$1100)-0.5*(SLir!G663+SLir!G$1100)*(logQir!G663-logQir!G$1100),0)</f>
        <v>0.25710145548832891</v>
      </c>
      <c r="H663" s="6">
        <f>IF(logVir!H663&lt;&gt;0,logVir!H663-logVir!H$1100-0.5*(SKir!H663+SKir!H$1100)*(logKir!H663-logKir!H$1100)-0.5*(SLir!H663+SLir!H$1100)*(logHir!H663-logHir!H$1100)-0.5*(SLir!H663+SLir!H$1100)*(logQir!H663-logQir!H$1100),0)</f>
        <v>0.17536667514201743</v>
      </c>
      <c r="I663" s="6">
        <f>IF(logVir!I663&lt;&gt;0,logVir!I663-logVir!I$1100-0.5*(SKir!I663+SKir!I$1100)*(logKir!I663-logKir!I$1100)-0.5*(SLir!I663+SLir!I$1100)*(logHir!I663-logHir!I$1100)-0.5*(SLir!I663+SLir!I$1100)*(logQir!I663-logQir!I$1100),0)</f>
        <v>2.108512247681734E-2</v>
      </c>
    </row>
    <row r="664" spans="1:9" x14ac:dyDescent="0.15">
      <c r="A664" s="1">
        <v>29</v>
      </c>
      <c r="B664" s="1" t="s">
        <v>77</v>
      </c>
      <c r="C664" s="1">
        <v>17</v>
      </c>
      <c r="D664" s="1" t="s">
        <v>150</v>
      </c>
      <c r="E664" s="6">
        <f>IF(logVir!E664&lt;&gt;0,logVir!E664-logVir!E$1101-0.5*(SKir!E664+SKir!E$1101)*(logKir!E664-logKir!E$1101)-0.5*(SLir!E664+SLir!E$1101)*(logHir!E664-logHir!E$1101)-0.5*(SLir!E664+SLir!E$1101)*(logQir!E664-logQir!E$1101),0)</f>
        <v>0.2046286841297881</v>
      </c>
      <c r="F664" s="6">
        <f>IF(logVir!F664&lt;&gt;0,logVir!F664-logVir!F$1101-0.5*(SKir!F664+SKir!F$1101)*(logKir!F664-logKir!F$1101)-0.5*(SLir!F664+SLir!F$1101)*(logHir!F664-logHir!F$1101)-0.5*(SLir!F664+SLir!F$1101)*(logQir!F664-logQir!F$1101),0)</f>
        <v>-0.16429967108260868</v>
      </c>
      <c r="G664" s="6">
        <f>IF(logVir!G664&lt;&gt;0,logVir!G664-logVir!G$1101-0.5*(SKir!G664+SKir!G$1101)*(logKir!G664-logKir!G$1101)-0.5*(SLir!G664+SLir!G$1101)*(logHir!G664-logHir!G$1101)-0.5*(SLir!G664+SLir!G$1101)*(logQir!G664-logQir!G$1101),0)</f>
        <v>-8.0442780765884236E-2</v>
      </c>
      <c r="H664" s="6">
        <f>IF(logVir!H664&lt;&gt;0,logVir!H664-logVir!H$1101-0.5*(SKir!H664+SKir!H$1101)*(logKir!H664-logKir!H$1101)-0.5*(SLir!H664+SLir!H$1101)*(logHir!H664-logHir!H$1101)-0.5*(SLir!H664+SLir!H$1101)*(logQir!H664-logQir!H$1101),0)</f>
        <v>-2.6633498939968421E-2</v>
      </c>
      <c r="I664" s="6">
        <f>IF(logVir!I664&lt;&gt;0,logVir!I664-logVir!I$1101-0.5*(SKir!I664+SKir!I$1101)*(logKir!I664-logKir!I$1101)-0.5*(SLir!I664+SLir!I$1101)*(logHir!I664-logHir!I$1101)-0.5*(SLir!I664+SLir!I$1101)*(logQir!I664-logQir!I$1101),0)</f>
        <v>-1.6974783397360655E-2</v>
      </c>
    </row>
    <row r="665" spans="1:9" x14ac:dyDescent="0.15">
      <c r="A665" s="1">
        <v>29</v>
      </c>
      <c r="B665" s="1" t="s">
        <v>77</v>
      </c>
      <c r="C665" s="1">
        <v>18</v>
      </c>
      <c r="D665" s="1" t="s">
        <v>151</v>
      </c>
      <c r="E665" s="6">
        <f>IF(logVir!E665&lt;&gt;0,logVir!E665-logVir!E$1102-0.5*(SKir!E665+SKir!E$1102)*(logKir!E665-logKir!E$1102)-0.5*(SLir!E665+SLir!E$1102)*(logHir!E665-logHir!E$1102)-0.5*(SLir!E665+SLir!E$1102)*(logQir!E665-logQir!E$1102),0)</f>
        <v>5.7174819505720932E-2</v>
      </c>
      <c r="F665" s="6">
        <f>IF(logVir!F665&lt;&gt;0,logVir!F665-logVir!F$1102-0.5*(SKir!F665+SKir!F$1102)*(logKir!F665-logKir!F$1102)-0.5*(SLir!F665+SLir!F$1102)*(logHir!F665-logHir!F$1102)-0.5*(SLir!F665+SLir!F$1102)*(logQir!F665-logQir!F$1102),0)</f>
        <v>-0.33937379596496675</v>
      </c>
      <c r="G665" s="6">
        <f>IF(logVir!G665&lt;&gt;0,logVir!G665-logVir!G$1102-0.5*(SKir!G665+SKir!G$1102)*(logKir!G665-logKir!G$1102)-0.5*(SLir!G665+SLir!G$1102)*(logHir!G665-logHir!G$1102)-0.5*(SLir!G665+SLir!G$1102)*(logQir!G665-logQir!G$1102),0)</f>
        <v>1.0697878374585301E-2</v>
      </c>
      <c r="H665" s="6">
        <f>IF(logVir!H665&lt;&gt;0,logVir!H665-logVir!H$1102-0.5*(SKir!H665+SKir!H$1102)*(logKir!H665-logKir!H$1102)-0.5*(SLir!H665+SLir!H$1102)*(logHir!H665-logHir!H$1102)-0.5*(SLir!H665+SLir!H$1102)*(logQir!H665-logQir!H$1102),0)</f>
        <v>-5.3428915876262473E-2</v>
      </c>
      <c r="I665" s="6">
        <f>IF(logVir!I665&lt;&gt;0,logVir!I665-logVir!I$1102-0.5*(SKir!I665+SKir!I$1102)*(logKir!I665-logKir!I$1102)-0.5*(SLir!I665+SLir!I$1102)*(logHir!I665-logHir!I$1102)-0.5*(SLir!I665+SLir!I$1102)*(logQir!I665-logQir!I$1102),0)</f>
        <v>-2.6602244433227683E-2</v>
      </c>
    </row>
    <row r="666" spans="1:9" x14ac:dyDescent="0.15">
      <c r="A666" s="1">
        <v>29</v>
      </c>
      <c r="B666" s="1" t="s">
        <v>77</v>
      </c>
      <c r="C666" s="1">
        <v>19</v>
      </c>
      <c r="D666" s="1" t="s">
        <v>152</v>
      </c>
      <c r="E666" s="6">
        <f>IF(logVir!E666&lt;&gt;0,logVir!E666-logVir!E$1103-0.5*(SKir!E666+SKir!E$1103)*(logKir!E666-logKir!E$1103)-0.5*(SLir!E666+SLir!E$1103)*(logHir!E666-logHir!E$1103)-0.5*(SLir!E666+SLir!E$1103)*(logQir!E666-logQir!E$1103),0)</f>
        <v>-4.9798642437685302E-2</v>
      </c>
      <c r="F666" s="6">
        <f>IF(logVir!F666&lt;&gt;0,logVir!F666-logVir!F$1103-0.5*(SKir!F666+SKir!F$1103)*(logKir!F666-logKir!F$1103)-0.5*(SLir!F666+SLir!F$1103)*(logHir!F666-logHir!F$1103)-0.5*(SLir!F666+SLir!F$1103)*(logQir!F666-logQir!F$1103),0)</f>
        <v>-9.5765967459413209E-2</v>
      </c>
      <c r="G666" s="6">
        <f>IF(logVir!G666&lt;&gt;0,logVir!G666-logVir!G$1103-0.5*(SKir!G666+SKir!G$1103)*(logKir!G666-logKir!G$1103)-0.5*(SLir!G666+SLir!G$1103)*(logHir!G666-logHir!G$1103)-0.5*(SLir!G666+SLir!G$1103)*(logQir!G666-logQir!G$1103),0)</f>
        <v>0.12291054869130182</v>
      </c>
      <c r="H666" s="6">
        <f>IF(logVir!H666&lt;&gt;0,logVir!H666-logVir!H$1103-0.5*(SKir!H666+SKir!H$1103)*(logKir!H666-logKir!H$1103)-0.5*(SLir!H666+SLir!H$1103)*(logHir!H666-logHir!H$1103)-0.5*(SLir!H666+SLir!H$1103)*(logQir!H666-logQir!H$1103),0)</f>
        <v>0.24008934455252978</v>
      </c>
      <c r="I666" s="6">
        <f>IF(logVir!I666&lt;&gt;0,logVir!I666-logVir!I$1103-0.5*(SKir!I666+SKir!I$1103)*(logKir!I666-logKir!I$1103)-0.5*(SLir!I666+SLir!I$1103)*(logHir!I666-logHir!I$1103)-0.5*(SLir!I666+SLir!I$1103)*(logQir!I666-logQir!I$1103),0)</f>
        <v>5.7541422839169291E-2</v>
      </c>
    </row>
    <row r="667" spans="1:9" x14ac:dyDescent="0.15">
      <c r="A667" s="1">
        <v>29</v>
      </c>
      <c r="B667" s="1" t="s">
        <v>77</v>
      </c>
      <c r="C667" s="1">
        <v>20</v>
      </c>
      <c r="D667" s="1" t="s">
        <v>153</v>
      </c>
      <c r="E667" s="6">
        <f>IF(logVir!E667&lt;&gt;0,logVir!E667-logVir!E$1104-0.5*(SKir!E667+SKir!E$1104)*(logKir!E667-logKir!E$1104)-0.5*(SLir!E667+SLir!E$1104)*(logHir!E667-logHir!E$1104)-0.5*(SLir!E667+SLir!E$1104)*(logQir!E667-logQir!E$1104),0)</f>
        <v>0.51636001606114867</v>
      </c>
      <c r="F667" s="6">
        <f>IF(logVir!F667&lt;&gt;0,logVir!F667-logVir!F$1104-0.5*(SKir!F667+SKir!F$1104)*(logKir!F667-logKir!F$1104)-0.5*(SLir!F667+SLir!F$1104)*(logHir!F667-logHir!F$1104)-0.5*(SLir!F667+SLir!F$1104)*(logQir!F667-logQir!F$1104),0)</f>
        <v>-7.8759884805410116E-2</v>
      </c>
      <c r="G667" s="6">
        <f>IF(logVir!G667&lt;&gt;0,logVir!G667-logVir!G$1104-0.5*(SKir!G667+SKir!G$1104)*(logKir!G667-logKir!G$1104)-0.5*(SLir!G667+SLir!G$1104)*(logHir!G667-logHir!G$1104)-0.5*(SLir!G667+SLir!G$1104)*(logQir!G667-logQir!G$1104),0)</f>
        <v>0.22668645650937091</v>
      </c>
      <c r="H667" s="6">
        <f>IF(logVir!H667&lt;&gt;0,logVir!H667-logVir!H$1104-0.5*(SKir!H667+SKir!H$1104)*(logKir!H667-logKir!H$1104)-0.5*(SLir!H667+SLir!H$1104)*(logHir!H667-logHir!H$1104)-0.5*(SLir!H667+SLir!H$1104)*(logQir!H667-logQir!H$1104),0)</f>
        <v>0.25848636883198162</v>
      </c>
      <c r="I667" s="6">
        <f>IF(logVir!I667&lt;&gt;0,logVir!I667-logVir!I$1104-0.5*(SKir!I667+SKir!I$1104)*(logKir!I667-logKir!I$1104)-0.5*(SLir!I667+SLir!I$1104)*(logHir!I667-logHir!I$1104)-0.5*(SLir!I667+SLir!I$1104)*(logQir!I667-logQir!I$1104),0)</f>
        <v>0.15114260873344362</v>
      </c>
    </row>
    <row r="668" spans="1:9" x14ac:dyDescent="0.15">
      <c r="A668" s="1">
        <v>29</v>
      </c>
      <c r="B668" s="1" t="s">
        <v>77</v>
      </c>
      <c r="C668" s="1">
        <v>21</v>
      </c>
      <c r="D668" s="1" t="s">
        <v>154</v>
      </c>
      <c r="E668" s="6">
        <f>IF(logVir!E668&lt;&gt;0,logVir!E668-logVir!E$1105-0.5*(SKir!E668+SKir!E$1105)*(logKir!E668-logKir!E$1105)-0.5*(SLir!E668+SLir!E$1105)*(logHir!E668-logHir!E$1105)-0.5*(SLir!E668+SLir!E$1105)*(logQir!E668-logQir!E$1105),0)</f>
        <v>-0.39051051000296155</v>
      </c>
      <c r="F668" s="6">
        <f>IF(logVir!F668&lt;&gt;0,logVir!F668-logVir!F$1105-0.5*(SKir!F668+SKir!F$1105)*(logKir!F668-logKir!F$1105)-0.5*(SLir!F668+SLir!F$1105)*(logHir!F668-logHir!F$1105)-0.5*(SLir!F668+SLir!F$1105)*(logQir!F668-logQir!F$1105),0)</f>
        <v>-7.6820471244541777E-2</v>
      </c>
      <c r="G668" s="6">
        <f>IF(logVir!G668&lt;&gt;0,logVir!G668-logVir!G$1105-0.5*(SKir!G668+SKir!G$1105)*(logKir!G668-logKir!G$1105)-0.5*(SLir!G668+SLir!G$1105)*(logHir!G668-logHir!G$1105)-0.5*(SLir!G668+SLir!G$1105)*(logQir!G668-logQir!G$1105),0)</f>
        <v>8.2714540766164357E-2</v>
      </c>
      <c r="H668" s="6">
        <f>IF(logVir!H668&lt;&gt;0,logVir!H668-logVir!H$1105-0.5*(SKir!H668+SKir!H$1105)*(logKir!H668-logKir!H$1105)-0.5*(SLir!H668+SLir!H$1105)*(logHir!H668-logHir!H$1105)-0.5*(SLir!H668+SLir!H$1105)*(logQir!H668-logQir!H$1105),0)</f>
        <v>9.3642987133694913E-2</v>
      </c>
      <c r="I668" s="6">
        <f>IF(logVir!I668&lt;&gt;0,logVir!I668-logVir!I$1105-0.5*(SKir!I668+SKir!I$1105)*(logKir!I668-logKir!I$1105)-0.5*(SLir!I668+SLir!I$1105)*(logHir!I668-logHir!I$1105)-0.5*(SLir!I668+SLir!I$1105)*(logQir!I668-logQir!I$1105),0)</f>
        <v>0.15078684195233427</v>
      </c>
    </row>
    <row r="669" spans="1:9" x14ac:dyDescent="0.15">
      <c r="A669" s="1">
        <v>29</v>
      </c>
      <c r="B669" s="1" t="s">
        <v>28</v>
      </c>
      <c r="C669" s="1">
        <v>22</v>
      </c>
      <c r="D669" s="1" t="s">
        <v>146</v>
      </c>
      <c r="E669" s="6">
        <f>IF(logVir!E669&lt;&gt;0,logVir!E669-logVir!E$1106-0.5*(SKir!E669+SKir!E$1106)*(logKir!E669-logKir!E$1106)-0.5*(SLir!E669+SLir!E$1106)*(logHir!E669-logHir!E$1106)-0.5*(SLir!E669+SLir!E$1106)*(logQir!E669-logQir!E$1106),0)</f>
        <v>0.16520611817834197</v>
      </c>
      <c r="F669" s="6">
        <f>IF(logVir!F669&lt;&gt;0,logVir!F669-logVir!F$1106-0.5*(SKir!F669+SKir!F$1106)*(logKir!F669-logKir!F$1106)-0.5*(SLir!F669+SLir!F$1106)*(logHir!F669-logHir!F$1106)-0.5*(SLir!F669+SLir!F$1106)*(logQir!F669-logQir!F$1106),0)</f>
        <v>2.0416177042665087E-2</v>
      </c>
      <c r="G669" s="6">
        <f>IF(logVir!G669&lt;&gt;0,logVir!G669-logVir!G$1106-0.5*(SKir!G669+SKir!G$1106)*(logKir!G669-logKir!G$1106)-0.5*(SLir!G669+SLir!G$1106)*(logHir!G669-logHir!G$1106)-0.5*(SLir!G669+SLir!G$1106)*(logQir!G669-logQir!G$1106),0)</f>
        <v>-3.7931990362583434E-2</v>
      </c>
      <c r="H669" s="6">
        <f>IF(logVir!H669&lt;&gt;0,logVir!H669-logVir!H$1106-0.5*(SKir!H669+SKir!H$1106)*(logKir!H669-logKir!H$1106)-0.5*(SLir!H669+SLir!H$1106)*(logHir!H669-logHir!H$1106)-0.5*(SLir!H669+SLir!H$1106)*(logQir!H669-logQir!H$1106),0)</f>
        <v>-5.4822198379593352E-2</v>
      </c>
      <c r="I669" s="6">
        <f>IF(logVir!I669&lt;&gt;0,logVir!I669-logVir!I$1106-0.5*(SKir!I669+SKir!I$1106)*(logKir!I669-logKir!I$1106)-0.5*(SLir!I669+SLir!I$1106)*(logHir!I669-logHir!I$1106)-0.5*(SLir!I669+SLir!I$1106)*(logQir!I669-logQir!I$1106),0)</f>
        <v>-5.0564359593446427E-2</v>
      </c>
    </row>
    <row r="670" spans="1:9" x14ac:dyDescent="0.15">
      <c r="A670" s="1">
        <v>29</v>
      </c>
      <c r="B670" s="1" t="s">
        <v>28</v>
      </c>
      <c r="C670" s="1">
        <v>23</v>
      </c>
      <c r="D670" s="1" t="s">
        <v>167</v>
      </c>
      <c r="E670" s="6">
        <f>IF(logVir!E670&lt;&gt;0,logVir!E670-logVir!E$1107-0.5*(SKir!E670+SKir!E$1107)*(logKir!E670-logKir!E$1107)-0.5*(SLir!E670+SLir!E$1107)*(logHir!E670-logHir!E$1107)-0.5*(SLir!E670+SLir!E$1107)*(logQir!E670-logQir!E$1107),0)</f>
        <v>-0.1511688435164599</v>
      </c>
      <c r="F670" s="6">
        <f>IF(logVir!F670&lt;&gt;0,logVir!F670-logVir!F$1107-0.5*(SKir!F670+SKir!F$1107)*(logKir!F670-logKir!F$1107)-0.5*(SLir!F670+SLir!F$1107)*(logHir!F670-logHir!F$1107)-0.5*(SLir!F670+SLir!F$1107)*(logQir!F670-logQir!F$1107),0)</f>
        <v>-0.17946078459363415</v>
      </c>
      <c r="G670" s="6">
        <f>IF(logVir!G670&lt;&gt;0,logVir!G670-logVir!G$1107-0.5*(SKir!G670+SKir!G$1107)*(logKir!G670-logKir!G$1107)-0.5*(SLir!G670+SLir!G$1107)*(logHir!G670-logHir!G$1107)-0.5*(SLir!G670+SLir!G$1107)*(logQir!G670-logQir!G$1107),0)</f>
        <v>-0.13412352145554945</v>
      </c>
      <c r="H670" s="6">
        <f>IF(logVir!H670&lt;&gt;0,logVir!H670-logVir!H$1107-0.5*(SKir!H670+SKir!H$1107)*(logKir!H670-logKir!H$1107)-0.5*(SLir!H670+SLir!H$1107)*(logHir!H670-logHir!H$1107)-0.5*(SLir!H670+SLir!H$1107)*(logQir!H670-logQir!H$1107),0)</f>
        <v>-7.9951045760528458E-2</v>
      </c>
      <c r="I670" s="6">
        <f>IF(logVir!I670&lt;&gt;0,logVir!I670-logVir!I$1107-0.5*(SKir!I670+SKir!I$1107)*(logKir!I670-logKir!I$1107)-0.5*(SLir!I670+SLir!I$1107)*(logHir!I670-logHir!I$1107)-0.5*(SLir!I670+SLir!I$1107)*(logQir!I670-logQir!I$1107),0)</f>
        <v>-6.880780676863088E-2</v>
      </c>
    </row>
    <row r="671" spans="1:9" x14ac:dyDescent="0.15">
      <c r="A671" s="1">
        <v>30</v>
      </c>
      <c r="B671" s="1" t="s">
        <v>78</v>
      </c>
      <c r="C671" s="1">
        <v>1</v>
      </c>
      <c r="D671" s="1" t="s">
        <v>147</v>
      </c>
      <c r="E671" s="6">
        <f>IF(logVir!E671&lt;&gt;0,logVir!E671-logVir!E$1085-0.5*(SKir!E671+SKir!E$1085)*(logKir!E671-logKir!E$1085)-0.5*(SLir!E671+SLir!E$1085)*(logHir!E671-logHir!E$1085)-0.5*(SLir!E671+SLir!E$1085)*(logQir!E671-logQir!E$1085),0)</f>
        <v>-2.6669477898667374E-2</v>
      </c>
      <c r="F671" s="6">
        <f>IF(logVir!F671&lt;&gt;0,logVir!F671-logVir!F$1085-0.5*(SKir!F671+SKir!F$1085)*(logKir!F671-logKir!F$1085)-0.5*(SLir!F671+SLir!F$1085)*(logHir!F671-logHir!F$1085)-0.5*(SLir!F671+SLir!F$1085)*(logQir!F671-logQir!F$1085),0)</f>
        <v>-0.29593845968677723</v>
      </c>
      <c r="G671" s="6">
        <f>IF(logVir!G671&lt;&gt;0,logVir!G671-logVir!G$1085-0.5*(SKir!G671+SKir!G$1085)*(logKir!G671-logKir!G$1085)-0.5*(SLir!G671+SLir!G$1085)*(logHir!G671-logHir!G$1085)-0.5*(SLir!G671+SLir!G$1085)*(logQir!G671-logQir!G$1085),0)</f>
        <v>-6.904305204104387E-2</v>
      </c>
      <c r="H671" s="6">
        <f>IF(logVir!H671&lt;&gt;0,logVir!H671-logVir!H$1085-0.5*(SKir!H671+SKir!H$1085)*(logKir!H671-logKir!H$1085)-0.5*(SLir!H671+SLir!H$1085)*(logHir!H671-logHir!H$1085)-0.5*(SLir!H671+SLir!H$1085)*(logQir!H671-logQir!H$1085),0)</f>
        <v>2.6997415554002008E-2</v>
      </c>
      <c r="I671" s="6">
        <f>IF(logVir!I671&lt;&gt;0,logVir!I671-logVir!I$1085-0.5*(SKir!I671+SKir!I$1085)*(logKir!I671-logKir!I$1085)-0.5*(SLir!I671+SLir!I$1085)*(logHir!I671-logHir!I$1085)-0.5*(SLir!I671+SLir!I$1085)*(logQir!I671-logQir!I$1085),0)</f>
        <v>-6.8525783077384439E-2</v>
      </c>
    </row>
    <row r="672" spans="1:9" x14ac:dyDescent="0.15">
      <c r="A672" s="1">
        <v>30</v>
      </c>
      <c r="B672" s="1" t="s">
        <v>78</v>
      </c>
      <c r="C672" s="1">
        <v>2</v>
      </c>
      <c r="D672" s="1" t="s">
        <v>148</v>
      </c>
      <c r="E672" s="6">
        <f>IF(logVir!E672&lt;&gt;0,logVir!E672-logVir!E$1086-0.5*(SKir!E672+SKir!E$1086)*(logKir!E672-logKir!E$1086)-0.5*(SLir!E672+SLir!E$1086)*(logHir!E672-logHir!E$1086)-0.5*(SLir!E672+SLir!E$1086)*(logQir!E672-logQir!E$1086),0)</f>
        <v>-0.83659826434354034</v>
      </c>
      <c r="F672" s="6">
        <f>IF(logVir!F672&lt;&gt;0,logVir!F672-logVir!F$1086-0.5*(SKir!F672+SKir!F$1086)*(logKir!F672-logKir!F$1086)-0.5*(SLir!F672+SLir!F$1086)*(logHir!F672-logHir!F$1086)-0.5*(SLir!F672+SLir!F$1086)*(logQir!F672-logQir!F$1086),0)</f>
        <v>-0.61216293313498116</v>
      </c>
      <c r="G672" s="6">
        <f>IF(logVir!G672&lt;&gt;0,logVir!G672-logVir!G$1086-0.5*(SKir!G672+SKir!G$1086)*(logKir!G672-logKir!G$1086)-0.5*(SLir!G672+SLir!G$1086)*(logHir!G672-logHir!G$1086)-0.5*(SLir!G672+SLir!G$1086)*(logQir!G672-logQir!G$1086),0)</f>
        <v>-0.24106885722401444</v>
      </c>
      <c r="H672" s="6">
        <f>IF(logVir!H672&lt;&gt;0,logVir!H672-logVir!H$1086-0.5*(SKir!H672+SKir!H$1086)*(logKir!H672-logKir!H$1086)-0.5*(SLir!H672+SLir!H$1086)*(logHir!H672-logHir!H$1086)-0.5*(SLir!H672+SLir!H$1086)*(logQir!H672-logQir!H$1086),0)</f>
        <v>-0.80049097067629216</v>
      </c>
      <c r="I672" s="6">
        <f>IF(logVir!I672&lt;&gt;0,logVir!I672-logVir!I$1086-0.5*(SKir!I672+SKir!I$1086)*(logKir!I672-logKir!I$1086)-0.5*(SLir!I672+SLir!I$1086)*(logHir!I672-logHir!I$1086)-0.5*(SLir!I672+SLir!I$1086)*(logQir!I672-logQir!I$1086),0)</f>
        <v>-1.2262331910983195</v>
      </c>
    </row>
    <row r="673" spans="1:9" x14ac:dyDescent="0.15">
      <c r="A673" s="1">
        <v>30</v>
      </c>
      <c r="B673" s="1" t="s">
        <v>128</v>
      </c>
      <c r="C673" s="1">
        <v>3</v>
      </c>
      <c r="D673" s="1" t="s">
        <v>155</v>
      </c>
      <c r="E673" s="6">
        <f>IF(logVir!E673&lt;&gt;0,logVir!E673-logVir!E$1087-0.5*(SKir!E673+SKir!E$1087)*(logKir!E673-logKir!E$1087)-0.5*(SLir!E673+SLir!E$1087)*(logHir!E673-logHir!E$1087)-0.5*(SLir!E673+SLir!E$1087)*(logQir!E673-logQir!E$1087),0)</f>
        <v>0.18751595587668482</v>
      </c>
      <c r="F673" s="6">
        <f>IF(logVir!F673&lt;&gt;0,logVir!F673-logVir!F$1087-0.5*(SKir!F673+SKir!F$1087)*(logKir!F673-logKir!F$1087)-0.5*(SLir!F673+SLir!F$1087)*(logHir!F673-logHir!F$1087)-0.5*(SLir!F673+SLir!F$1087)*(logQir!F673-logQir!F$1087),0)</f>
        <v>0.26050678647438158</v>
      </c>
      <c r="G673" s="6">
        <f>IF(logVir!G673&lt;&gt;0,logVir!G673-logVir!G$1087-0.5*(SKir!G673+SKir!G$1087)*(logKir!G673-logKir!G$1087)-0.5*(SLir!G673+SLir!G$1087)*(logHir!G673-logHir!G$1087)-0.5*(SLir!G673+SLir!G$1087)*(logQir!G673-logQir!G$1087),0)</f>
        <v>0.1174461493739009</v>
      </c>
      <c r="H673" s="6">
        <f>IF(logVir!H673&lt;&gt;0,logVir!H673-logVir!H$1087-0.5*(SKir!H673+SKir!H$1087)*(logKir!H673-logKir!H$1087)-0.5*(SLir!H673+SLir!H$1087)*(logHir!H673-logHir!H$1087)-0.5*(SLir!H673+SLir!H$1087)*(logQir!H673-logQir!H$1087),0)</f>
        <v>0.32374180399576735</v>
      </c>
      <c r="I673" s="6">
        <f>IF(logVir!I673&lt;&gt;0,logVir!I673-logVir!I$1087-0.5*(SKir!I673+SKir!I$1087)*(logKir!I673-logKir!I$1087)-0.5*(SLir!I673+SLir!I$1087)*(logHir!I673-logHir!I$1087)-0.5*(SLir!I673+SLir!I$1087)*(logQir!I673-logQir!I$1087),0)</f>
        <v>-0.43016294221030921</v>
      </c>
    </row>
    <row r="674" spans="1:9" x14ac:dyDescent="0.15">
      <c r="A674" s="1">
        <v>30</v>
      </c>
      <c r="B674" s="1" t="s">
        <v>128</v>
      </c>
      <c r="C674" s="1">
        <v>4</v>
      </c>
      <c r="D674" s="1" t="s">
        <v>156</v>
      </c>
      <c r="E674" s="6">
        <f>IF(logVir!E674&lt;&gt;0,logVir!E674-logVir!E$1088-0.5*(SKir!E674+SKir!E$1088)*(logKir!E674-logKir!E$1088)-0.5*(SLir!E674+SLir!E$1088)*(logHir!E674-logHir!E$1088)-0.5*(SLir!E674+SLir!E$1088)*(logQir!E674-logQir!E$1088),0)</f>
        <v>0.20377080336157827</v>
      </c>
      <c r="F674" s="6">
        <f>IF(logVir!F674&lt;&gt;0,logVir!F674-logVir!F$1088-0.5*(SKir!F674+SKir!F$1088)*(logKir!F674-logKir!F$1088)-0.5*(SLir!F674+SLir!F$1088)*(logHir!F674-logHir!F$1088)-0.5*(SLir!F674+SLir!F$1088)*(logQir!F674-logQir!F$1088),0)</f>
        <v>0.19347861707917924</v>
      </c>
      <c r="G674" s="6">
        <f>IF(logVir!G674&lt;&gt;0,logVir!G674-logVir!G$1088-0.5*(SKir!G674+SKir!G$1088)*(logKir!G674-logKir!G$1088)-0.5*(SLir!G674+SLir!G$1088)*(logHir!G674-logHir!G$1088)-0.5*(SLir!G674+SLir!G$1088)*(logQir!G674-logQir!G$1088),0)</f>
        <v>0.26399978826724518</v>
      </c>
      <c r="H674" s="6">
        <f>IF(logVir!H674&lt;&gt;0,logVir!H674-logVir!H$1088-0.5*(SKir!H674+SKir!H$1088)*(logKir!H674-logKir!H$1088)-0.5*(SLir!H674+SLir!H$1088)*(logHir!H674-logHir!H$1088)-0.5*(SLir!H674+SLir!H$1088)*(logQir!H674-logQir!H$1088),0)</f>
        <v>0.22477588408839777</v>
      </c>
      <c r="I674" s="6">
        <f>IF(logVir!I674&lt;&gt;0,logVir!I674-logVir!I$1088-0.5*(SKir!I674+SKir!I$1088)*(logKir!I674-logKir!I$1088)-0.5*(SLir!I674+SLir!I$1088)*(logHir!I674-logHir!I$1088)-0.5*(SLir!I674+SLir!I$1088)*(logQir!I674-logQir!I$1088),0)</f>
        <v>0.25628488015223838</v>
      </c>
    </row>
    <row r="675" spans="1:9" x14ac:dyDescent="0.15">
      <c r="A675" s="1">
        <v>30</v>
      </c>
      <c r="B675" s="1" t="s">
        <v>128</v>
      </c>
      <c r="C675" s="1">
        <v>5</v>
      </c>
      <c r="D675" s="1" t="s">
        <v>157</v>
      </c>
      <c r="E675" s="6">
        <f>IF(logVir!E675&lt;&gt;0,logVir!E675-logVir!E$1089-0.5*(SKir!E675+SKir!E$1089)*(logKir!E675-logKir!E$1089)-0.5*(SLir!E675+SLir!E$1089)*(logHir!E675-logHir!E$1089)-0.5*(SLir!E675+SLir!E$1089)*(logQir!E675-logQir!E$1089),0)</f>
        <v>-0.11880096472710336</v>
      </c>
      <c r="F675" s="6">
        <f>IF(logVir!F675&lt;&gt;0,logVir!F675-logVir!F$1089-0.5*(SKir!F675+SKir!F$1089)*(logKir!F675-logKir!F$1089)-0.5*(SLir!F675+SLir!F$1089)*(logHir!F675-logHir!F$1089)-0.5*(SLir!F675+SLir!F$1089)*(logQir!F675-logQir!F$1089),0)</f>
        <v>-0.16725688280262152</v>
      </c>
      <c r="G675" s="6">
        <f>IF(logVir!G675&lt;&gt;0,logVir!G675-logVir!G$1089-0.5*(SKir!G675+SKir!G$1089)*(logKir!G675-logKir!G$1089)-0.5*(SLir!G675+SLir!G$1089)*(logHir!G675-logHir!G$1089)-0.5*(SLir!G675+SLir!G$1089)*(logQir!G675-logQir!G$1089),0)</f>
        <v>-0.39172078841824215</v>
      </c>
      <c r="H675" s="6">
        <f>IF(logVir!H675&lt;&gt;0,logVir!H675-logVir!H$1089-0.5*(SKir!H675+SKir!H$1089)*(logKir!H675-logKir!H$1089)-0.5*(SLir!H675+SLir!H$1089)*(logHir!H675-logHir!H$1089)-0.5*(SLir!H675+SLir!H$1089)*(logQir!H675-logQir!H$1089),0)</f>
        <v>-0.24905088848531173</v>
      </c>
      <c r="I675" s="6">
        <f>IF(logVir!I675&lt;&gt;0,logVir!I675-logVir!I$1089-0.5*(SKir!I675+SKir!I$1089)*(logKir!I675-logKir!I$1089)-0.5*(SLir!I675+SLir!I$1089)*(logHir!I675-logHir!I$1089)-0.5*(SLir!I675+SLir!I$1089)*(logQir!I675-logQir!I$1089),0)</f>
        <v>-5.8316462692079782E-3</v>
      </c>
    </row>
    <row r="676" spans="1:9" x14ac:dyDescent="0.15">
      <c r="A676" s="1">
        <v>30</v>
      </c>
      <c r="B676" s="1" t="s">
        <v>128</v>
      </c>
      <c r="C676" s="1">
        <v>6</v>
      </c>
      <c r="D676" s="1" t="s">
        <v>49</v>
      </c>
      <c r="E676" s="6">
        <f>IF(logVir!E676&lt;&gt;0,logVir!E676-logVir!E$1090-0.5*(SKir!E676+SKir!E$1090)*(logKir!E676-logKir!E$1090)-0.5*(SLir!E676+SLir!E$1090)*(logHir!E676-logHir!E$1090)-0.5*(SLir!E676+SLir!E$1090)*(logQir!E676-logQir!E$1090),0)</f>
        <v>5.7598054527938827E-2</v>
      </c>
      <c r="F676" s="6">
        <f>IF(logVir!F676&lt;&gt;0,logVir!F676-logVir!F$1090-0.5*(SKir!F676+SKir!F$1090)*(logKir!F676-logKir!F$1090)-0.5*(SLir!F676+SLir!F$1090)*(logHir!F676-logHir!F$1090)-0.5*(SLir!F676+SLir!F$1090)*(logQir!F676-logQir!F$1090),0)</f>
        <v>0.10452227949464869</v>
      </c>
      <c r="G676" s="6">
        <f>IF(logVir!G676&lt;&gt;0,logVir!G676-logVir!G$1090-0.5*(SKir!G676+SKir!G$1090)*(logKir!G676-logKir!G$1090)-0.5*(SLir!G676+SLir!G$1090)*(logHir!G676-logHir!G$1090)-0.5*(SLir!G676+SLir!G$1090)*(logQir!G676-logQir!G$1090),0)</f>
        <v>0.24278098287224867</v>
      </c>
      <c r="H676" s="6">
        <f>IF(logVir!H676&lt;&gt;0,logVir!H676-logVir!H$1090-0.5*(SKir!H676+SKir!H$1090)*(logKir!H676-logKir!H$1090)-0.5*(SLir!H676+SLir!H$1090)*(logHir!H676-logHir!H$1090)-0.5*(SLir!H676+SLir!H$1090)*(logQir!H676-logQir!H$1090),0)</f>
        <v>0.40557865747542471</v>
      </c>
      <c r="I676" s="6">
        <f>IF(logVir!I676&lt;&gt;0,logVir!I676-logVir!I$1090-0.5*(SKir!I676+SKir!I$1090)*(logKir!I676-logKir!I$1090)-0.5*(SLir!I676+SLir!I$1090)*(logHir!I676-logHir!I$1090)-0.5*(SLir!I676+SLir!I$1090)*(logQir!I676-logQir!I$1090),0)</f>
        <v>1.2912091977970174E-2</v>
      </c>
    </row>
    <row r="677" spans="1:9" x14ac:dyDescent="0.15">
      <c r="A677" s="1">
        <v>30</v>
      </c>
      <c r="B677" s="1" t="s">
        <v>128</v>
      </c>
      <c r="C677" s="1">
        <v>7</v>
      </c>
      <c r="D677" s="1" t="s">
        <v>158</v>
      </c>
      <c r="E677" s="6">
        <f>IF(logVir!E677&lt;&gt;0,logVir!E677-logVir!E$1091-0.5*(SKir!E677+SKir!E$1091)*(logKir!E677-logKir!E$1091)-0.5*(SLir!E677+SLir!E$1091)*(logHir!E677-logHir!E$1091)-0.5*(SLir!E677+SLir!E$1091)*(logQir!E677-logQir!E$1091),0)</f>
        <v>0.47804918905766025</v>
      </c>
      <c r="F677" s="6">
        <f>IF(logVir!F677&lt;&gt;0,logVir!F677-logVir!F$1091-0.5*(SKir!F677+SKir!F$1091)*(logKir!F677-logKir!F$1091)-0.5*(SLir!F677+SLir!F$1091)*(logHir!F677-logHir!F$1091)-0.5*(SLir!F677+SLir!F$1091)*(logQir!F677-logQir!F$1091),0)</f>
        <v>1.0244326714582859</v>
      </c>
      <c r="G677" s="6">
        <f>IF(logVir!G677&lt;&gt;0,logVir!G677-logVir!G$1091-0.5*(SKir!G677+SKir!G$1091)*(logKir!G677-logKir!G$1091)-0.5*(SLir!G677+SLir!G$1091)*(logHir!G677-logHir!G$1091)-0.5*(SLir!G677+SLir!G$1091)*(logQir!G677-logQir!G$1091),0)</f>
        <v>-0.4058340572190785</v>
      </c>
      <c r="H677" s="6">
        <f>IF(logVir!H677&lt;&gt;0,logVir!H677-logVir!H$1091-0.5*(SKir!H677+SKir!H$1091)*(logKir!H677-logKir!H$1091)-0.5*(SLir!H677+SLir!H$1091)*(logHir!H677-logHir!H$1091)-0.5*(SLir!H677+SLir!H$1091)*(logQir!H677-logQir!H$1091),0)</f>
        <v>0.54947147340225311</v>
      </c>
      <c r="I677" s="6">
        <f>IF(logVir!I677&lt;&gt;0,logVir!I677-logVir!I$1091-0.5*(SKir!I677+SKir!I$1091)*(logKir!I677-logKir!I$1091)-0.5*(SLir!I677+SLir!I$1091)*(logHir!I677-logHir!I$1091)-0.5*(SLir!I677+SLir!I$1091)*(logQir!I677-logQir!I$1091),0)</f>
        <v>0.82309353901986404</v>
      </c>
    </row>
    <row r="678" spans="1:9" x14ac:dyDescent="0.15">
      <c r="A678" s="1">
        <v>30</v>
      </c>
      <c r="B678" s="1" t="s">
        <v>128</v>
      </c>
      <c r="C678" s="1">
        <v>8</v>
      </c>
      <c r="D678" s="1" t="s">
        <v>159</v>
      </c>
      <c r="E678" s="6">
        <f>IF(logVir!E678&lt;&gt;0,logVir!E678-logVir!E$1092-0.5*(SKir!E678+SKir!E$1092)*(logKir!E678-logKir!E$1092)-0.5*(SLir!E678+SLir!E$1092)*(logHir!E678-logHir!E$1092)-0.5*(SLir!E678+SLir!E$1092)*(logQir!E678-logQir!E$1092),0)</f>
        <v>-0.25678997687684019</v>
      </c>
      <c r="F678" s="6">
        <f>IF(logVir!F678&lt;&gt;0,logVir!F678-logVir!F$1092-0.5*(SKir!F678+SKir!F$1092)*(logKir!F678-logKir!F$1092)-0.5*(SLir!F678+SLir!F$1092)*(logHir!F678-logHir!F$1092)-0.5*(SLir!F678+SLir!F$1092)*(logQir!F678-logQir!F$1092),0)</f>
        <v>0.14594952601753777</v>
      </c>
      <c r="G678" s="6">
        <f>IF(logVir!G678&lt;&gt;0,logVir!G678-logVir!G$1092-0.5*(SKir!G678+SKir!G$1092)*(logKir!G678-logKir!G$1092)-0.5*(SLir!G678+SLir!G$1092)*(logHir!G678-logHir!G$1092)-0.5*(SLir!G678+SLir!G$1092)*(logQir!G678-logQir!G$1092),0)</f>
        <v>-2.1887444090762279E-2</v>
      </c>
      <c r="H678" s="6">
        <f>IF(logVir!H678&lt;&gt;0,logVir!H678-logVir!H$1092-0.5*(SKir!H678+SKir!H$1092)*(logKir!H678-logKir!H$1092)-0.5*(SLir!H678+SLir!H$1092)*(logHir!H678-logHir!H$1092)-0.5*(SLir!H678+SLir!H$1092)*(logQir!H678-logQir!H$1092),0)</f>
        <v>-0.115247439102989</v>
      </c>
      <c r="I678" s="6">
        <f>IF(logVir!I678&lt;&gt;0,logVir!I678-logVir!I$1092-0.5*(SKir!I678+SKir!I$1092)*(logKir!I678-logKir!I$1092)-0.5*(SLir!I678+SLir!I$1092)*(logHir!I678-logHir!I$1092)-0.5*(SLir!I678+SLir!I$1092)*(logQir!I678-logQir!I$1092),0)</f>
        <v>-0.18036068191702587</v>
      </c>
    </row>
    <row r="679" spans="1:9" x14ac:dyDescent="0.15">
      <c r="A679" s="1">
        <v>30</v>
      </c>
      <c r="B679" s="1" t="s">
        <v>128</v>
      </c>
      <c r="C679" s="1">
        <v>9</v>
      </c>
      <c r="D679" s="1" t="s">
        <v>160</v>
      </c>
      <c r="E679" s="6">
        <f>IF(logVir!E679&lt;&gt;0,logVir!E679-logVir!E$1093-0.5*(SKir!E679+SKir!E$1093)*(logKir!E679-logKir!E$1093)-0.5*(SLir!E679+SLir!E$1093)*(logHir!E679-logHir!E$1093)-0.5*(SLir!E679+SLir!E$1093)*(logQir!E679-logQir!E$1093),0)</f>
        <v>9.3077228575367335E-2</v>
      </c>
      <c r="F679" s="6">
        <f>IF(logVir!F679&lt;&gt;0,logVir!F679-logVir!F$1093-0.5*(SKir!F679+SKir!F$1093)*(logKir!F679-logKir!F$1093)-0.5*(SLir!F679+SLir!F$1093)*(logHir!F679-logHir!F$1093)-0.5*(SLir!F679+SLir!F$1093)*(logQir!F679-logQir!F$1093),0)</f>
        <v>0.22823131940640287</v>
      </c>
      <c r="G679" s="6">
        <f>IF(logVir!G679&lt;&gt;0,logVir!G679-logVir!G$1093-0.5*(SKir!G679+SKir!G$1093)*(logKir!G679-logKir!G$1093)-0.5*(SLir!G679+SLir!G$1093)*(logHir!G679-logHir!G$1093)-0.5*(SLir!G679+SLir!G$1093)*(logQir!G679-logQir!G$1093),0)</f>
        <v>-0.48963245649541881</v>
      </c>
      <c r="H679" s="6">
        <f>IF(logVir!H679&lt;&gt;0,logVir!H679-logVir!H$1093-0.5*(SKir!H679+SKir!H$1093)*(logKir!H679-logKir!H$1093)-0.5*(SLir!H679+SLir!H$1093)*(logHir!H679-logHir!H$1093)-0.5*(SLir!H679+SLir!H$1093)*(logQir!H679-logQir!H$1093),0)</f>
        <v>-0.18047679474458928</v>
      </c>
      <c r="I679" s="6">
        <f>IF(logVir!I679&lt;&gt;0,logVir!I679-logVir!I$1093-0.5*(SKir!I679+SKir!I$1093)*(logKir!I679-logKir!I$1093)-0.5*(SLir!I679+SLir!I$1093)*(logHir!I679-logHir!I$1093)-0.5*(SLir!I679+SLir!I$1093)*(logQir!I679-logQir!I$1093),0)</f>
        <v>0.64704029263473639</v>
      </c>
    </row>
    <row r="680" spans="1:9" x14ac:dyDescent="0.15">
      <c r="A680" s="1">
        <v>30</v>
      </c>
      <c r="B680" s="1" t="s">
        <v>128</v>
      </c>
      <c r="C680" s="1">
        <v>10</v>
      </c>
      <c r="D680" s="1" t="s">
        <v>161</v>
      </c>
      <c r="E680" s="6">
        <f>IF(logVir!E680&lt;&gt;0,logVir!E680-logVir!E$1094-0.5*(SKir!E680+SKir!E$1094)*(logKir!E680-logKir!E$1094)-0.5*(SLir!E680+SLir!E$1094)*(logHir!E680-logHir!E$1094)-0.5*(SLir!E680+SLir!E$1094)*(logQir!E680-logQir!E$1094),0)</f>
        <v>-0.39299166904694788</v>
      </c>
      <c r="F680" s="6">
        <f>IF(logVir!F680&lt;&gt;0,logVir!F680-logVir!F$1094-0.5*(SKir!F680+SKir!F$1094)*(logKir!F680-logKir!F$1094)-0.5*(SLir!F680+SLir!F$1094)*(logHir!F680-logHir!F$1094)-0.5*(SLir!F680+SLir!F$1094)*(logQir!F680-logQir!F$1094),0)</f>
        <v>-0.31350461728886425</v>
      </c>
      <c r="G680" s="6">
        <f>IF(logVir!G680&lt;&gt;0,logVir!G680-logVir!G$1094-0.5*(SKir!G680+SKir!G$1094)*(logKir!G680-logKir!G$1094)-0.5*(SLir!G680+SLir!G$1094)*(logHir!G680-logHir!G$1094)-0.5*(SLir!G680+SLir!G$1094)*(logQir!G680-logQir!G$1094),0)</f>
        <v>-0.30649517679778104</v>
      </c>
      <c r="H680" s="6">
        <f>IF(logVir!H680&lt;&gt;0,logVir!H680-logVir!H$1094-0.5*(SKir!H680+SKir!H$1094)*(logKir!H680-logKir!H$1094)-0.5*(SLir!H680+SLir!H$1094)*(logHir!H680-logHir!H$1094)-0.5*(SLir!H680+SLir!H$1094)*(logQir!H680-logQir!H$1094),0)</f>
        <v>0.30764267405152124</v>
      </c>
      <c r="I680" s="6">
        <f>IF(logVir!I680&lt;&gt;0,logVir!I680-logVir!I$1094-0.5*(SKir!I680+SKir!I$1094)*(logKir!I680-logKir!I$1094)-0.5*(SLir!I680+SLir!I$1094)*(logHir!I680-logHir!I$1094)-0.5*(SLir!I680+SLir!I$1094)*(logQir!I680-logQir!I$1094),0)</f>
        <v>0.47224703632687259</v>
      </c>
    </row>
    <row r="681" spans="1:9" x14ac:dyDescent="0.15">
      <c r="A681" s="1">
        <v>30</v>
      </c>
      <c r="B681" s="1" t="s">
        <v>128</v>
      </c>
      <c r="C681" s="1">
        <v>11</v>
      </c>
      <c r="D681" s="1" t="s">
        <v>162</v>
      </c>
      <c r="E681" s="6">
        <f>IF(logVir!E681&lt;&gt;0,logVir!E681-logVir!E$1095-0.5*(SKir!E681+SKir!E$1095)*(logKir!E681-logKir!E$1095)-0.5*(SLir!E681+SLir!E$1095)*(logHir!E681-logHir!E$1095)-0.5*(SLir!E681+SLir!E$1095)*(logQir!E681-logQir!E$1095),0)</f>
        <v>0.17211199442522912</v>
      </c>
      <c r="F681" s="6">
        <f>IF(logVir!F681&lt;&gt;0,logVir!F681-logVir!F$1095-0.5*(SKir!F681+SKir!F$1095)*(logKir!F681-logKir!F$1095)-0.5*(SLir!F681+SLir!F$1095)*(logHir!F681-logHir!F$1095)-0.5*(SLir!F681+SLir!F$1095)*(logQir!F681-logQir!F$1095),0)</f>
        <v>3.7094557840327128E-2</v>
      </c>
      <c r="G681" s="6">
        <f>IF(logVir!G681&lt;&gt;0,logVir!G681-logVir!G$1095-0.5*(SKir!G681+SKir!G$1095)*(logKir!G681-logKir!G$1095)-0.5*(SLir!G681+SLir!G$1095)*(logHir!G681-logHir!G$1095)-0.5*(SLir!G681+SLir!G$1095)*(logQir!G681-logQir!G$1095),0)</f>
        <v>0.38640767266627951</v>
      </c>
      <c r="H681" s="6">
        <f>IF(logVir!H681&lt;&gt;0,logVir!H681-logVir!H$1095-0.5*(SKir!H681+SKir!H$1095)*(logKir!H681-logKir!H$1095)-0.5*(SLir!H681+SLir!H$1095)*(logHir!H681-logHir!H$1095)-0.5*(SLir!H681+SLir!H$1095)*(logQir!H681-logQir!H$1095),0)</f>
        <v>0.54742042231579113</v>
      </c>
      <c r="I681" s="6">
        <f>IF(logVir!I681&lt;&gt;0,logVir!I681-logVir!I$1095-0.5*(SKir!I681+SKir!I$1095)*(logKir!I681-logKir!I$1095)-0.5*(SLir!I681+SLir!I$1095)*(logHir!I681-logHir!I$1095)-0.5*(SLir!I681+SLir!I$1095)*(logQir!I681-logQir!I$1095),0)</f>
        <v>1.0877668318640239</v>
      </c>
    </row>
    <row r="682" spans="1:9" x14ac:dyDescent="0.15">
      <c r="A682" s="1">
        <v>30</v>
      </c>
      <c r="B682" s="1" t="s">
        <v>128</v>
      </c>
      <c r="C682" s="1">
        <v>12</v>
      </c>
      <c r="D682" s="1" t="s">
        <v>163</v>
      </c>
      <c r="E682" s="6">
        <f>IF(logVir!E682&lt;&gt;0,logVir!E682-logVir!E$1096-0.5*(SKir!E682+SKir!E$1096)*(logKir!E682-logKir!E$1096)-0.5*(SLir!E682+SLir!E$1096)*(logHir!E682-logHir!E$1096)-0.5*(SLir!E682+SLir!E$1096)*(logQir!E682-logQir!E$1096),0)</f>
        <v>-0.80031623734602697</v>
      </c>
      <c r="F682" s="6">
        <f>IF(logVir!F682&lt;&gt;0,logVir!F682-logVir!F$1096-0.5*(SKir!F682+SKir!F$1096)*(logKir!F682-logKir!F$1096)-0.5*(SLir!F682+SLir!F$1096)*(logHir!F682-logHir!F$1096)-0.5*(SLir!F682+SLir!F$1096)*(logQir!F682-logQir!F$1096),0)</f>
        <v>-0.86557414659379917</v>
      </c>
      <c r="G682" s="6">
        <f>IF(logVir!G682&lt;&gt;0,logVir!G682-logVir!G$1096-0.5*(SKir!G682+SKir!G$1096)*(logKir!G682-logKir!G$1096)-0.5*(SLir!G682+SLir!G$1096)*(logHir!G682-logHir!G$1096)-0.5*(SLir!G682+SLir!G$1096)*(logQir!G682-logQir!G$1096),0)</f>
        <v>-0.65820041974657806</v>
      </c>
      <c r="H682" s="6">
        <f>IF(logVir!H682&lt;&gt;0,logVir!H682-logVir!H$1096-0.5*(SKir!H682+SKir!H$1096)*(logKir!H682-logKir!H$1096)-0.5*(SLir!H682+SLir!H$1096)*(logHir!H682-logHir!H$1096)-0.5*(SLir!H682+SLir!H$1096)*(logQir!H682-logQir!H$1096),0)</f>
        <v>-0.58301701228696134</v>
      </c>
      <c r="I682" s="6">
        <f>IF(logVir!I682&lt;&gt;0,logVir!I682-logVir!I$1096-0.5*(SKir!I682+SKir!I$1096)*(logKir!I682-logKir!I$1096)-0.5*(SLir!I682+SLir!I$1096)*(logHir!I682-logHir!I$1096)-0.5*(SLir!I682+SLir!I$1096)*(logQir!I682-logQir!I$1096),0)</f>
        <v>-0.37704136657972076</v>
      </c>
    </row>
    <row r="683" spans="1:9" x14ac:dyDescent="0.15">
      <c r="A683" s="1">
        <v>30</v>
      </c>
      <c r="B683" s="1" t="s">
        <v>128</v>
      </c>
      <c r="C683" s="1">
        <v>13</v>
      </c>
      <c r="D683" s="1" t="s">
        <v>164</v>
      </c>
      <c r="E683" s="6">
        <f>IF(logVir!E683&lt;&gt;0,logVir!E683-logVir!E$1097-0.5*(SKir!E683+SKir!E$1097)*(logKir!E683-logKir!E$1097)-0.5*(SLir!E683+SLir!E$1097)*(logHir!E683-logHir!E$1097)-0.5*(SLir!E683+SLir!E$1097)*(logQir!E683-logQir!E$1097),0)</f>
        <v>-0.19240702829934433</v>
      </c>
      <c r="F683" s="6">
        <f>IF(logVir!F683&lt;&gt;0,logVir!F683-logVir!F$1097-0.5*(SKir!F683+SKir!F$1097)*(logKir!F683-logKir!F$1097)-0.5*(SLir!F683+SLir!F$1097)*(logHir!F683-logHir!F$1097)-0.5*(SLir!F683+SLir!F$1097)*(logQir!F683-logQir!F$1097),0)</f>
        <v>2.09731920468464E-2</v>
      </c>
      <c r="G683" s="6">
        <f>IF(logVir!G683&lt;&gt;0,logVir!G683-logVir!G$1097-0.5*(SKir!G683+SKir!G$1097)*(logKir!G683-logKir!G$1097)-0.5*(SLir!G683+SLir!G$1097)*(logHir!G683-logHir!G$1097)-0.5*(SLir!G683+SLir!G$1097)*(logQir!G683-logQir!G$1097),0)</f>
        <v>-0.23591020315327332</v>
      </c>
      <c r="H683" s="6">
        <f>IF(logVir!H683&lt;&gt;0,logVir!H683-logVir!H$1097-0.5*(SKir!H683+SKir!H$1097)*(logKir!H683-logKir!H$1097)-0.5*(SLir!H683+SLir!H$1097)*(logHir!H683-logHir!H$1097)-0.5*(SLir!H683+SLir!H$1097)*(logQir!H683-logQir!H$1097),0)</f>
        <v>-0.32937738631166757</v>
      </c>
      <c r="I683" s="6">
        <f>IF(logVir!I683&lt;&gt;0,logVir!I683-logVir!I$1097-0.5*(SKir!I683+SKir!I$1097)*(logKir!I683-logKir!I$1097)-0.5*(SLir!I683+SLir!I$1097)*(logHir!I683-logHir!I$1097)-0.5*(SLir!I683+SLir!I$1097)*(logQir!I683-logQir!I$1097),0)</f>
        <v>0.2016098262192644</v>
      </c>
    </row>
    <row r="684" spans="1:9" x14ac:dyDescent="0.15">
      <c r="A684" s="1">
        <v>30</v>
      </c>
      <c r="B684" s="1" t="s">
        <v>128</v>
      </c>
      <c r="C684" s="1">
        <v>14</v>
      </c>
      <c r="D684" s="1" t="s">
        <v>165</v>
      </c>
      <c r="E684" s="6">
        <f>IF(logVir!E684&lt;&gt;0,logVir!E684-logVir!E$1098-0.5*(SKir!E684+SKir!E$1098)*(logKir!E684-logKir!E$1098)-0.5*(SLir!E684+SLir!E$1098)*(logHir!E684-logHir!E$1098)-0.5*(SLir!E684+SLir!E$1098)*(logQir!E684-logQir!E$1098),0)</f>
        <v>-0.3966939062856813</v>
      </c>
      <c r="F684" s="6">
        <f>IF(logVir!F684&lt;&gt;0,logVir!F684-logVir!F$1098-0.5*(SKir!F684+SKir!F$1098)*(logKir!F684-logKir!F$1098)-0.5*(SLir!F684+SLir!F$1098)*(logHir!F684-logHir!F$1098)-0.5*(SLir!F684+SLir!F$1098)*(logQir!F684-logQir!F$1098),0)</f>
        <v>0.58217587968405982</v>
      </c>
      <c r="G684" s="6">
        <f>IF(logVir!G684&lt;&gt;0,logVir!G684-logVir!G$1098-0.5*(SKir!G684+SKir!G$1098)*(logKir!G684-logKir!G$1098)-0.5*(SLir!G684+SLir!G$1098)*(logHir!G684-logHir!G$1098)-0.5*(SLir!G684+SLir!G$1098)*(logQir!G684-logQir!G$1098),0)</f>
        <v>0.90819352400112341</v>
      </c>
      <c r="H684" s="6">
        <f>IF(logVir!H684&lt;&gt;0,logVir!H684-logVir!H$1098-0.5*(SKir!H684+SKir!H$1098)*(logKir!H684-logKir!H$1098)-0.5*(SLir!H684+SLir!H$1098)*(logHir!H684-logHir!H$1098)-0.5*(SLir!H684+SLir!H$1098)*(logQir!H684-logQir!H$1098),0)</f>
        <v>0.52522570511961952</v>
      </c>
      <c r="I684" s="6">
        <f>IF(logVir!I684&lt;&gt;0,logVir!I684-logVir!I$1098-0.5*(SKir!I684+SKir!I$1098)*(logKir!I684-logKir!I$1098)-0.5*(SLir!I684+SLir!I$1098)*(logHir!I684-logHir!I$1098)-0.5*(SLir!I684+SLir!I$1098)*(logQir!I684-logQir!I$1098),0)</f>
        <v>0.10486974186708864</v>
      </c>
    </row>
    <row r="685" spans="1:9" x14ac:dyDescent="0.15">
      <c r="A685" s="1">
        <v>30</v>
      </c>
      <c r="B685" s="1" t="s">
        <v>128</v>
      </c>
      <c r="C685" s="1">
        <v>15</v>
      </c>
      <c r="D685" s="1" t="s">
        <v>166</v>
      </c>
      <c r="E685" s="6">
        <f>IF(logVir!E685&lt;&gt;0,logVir!E685-logVir!E$1099-0.5*(SKir!E685+SKir!E$1099)*(logKir!E685-logKir!E$1099)-0.5*(SLir!E685+SLir!E$1099)*(logHir!E685-logHir!E$1099)-0.5*(SLir!E685+SLir!E$1099)*(logQir!E685-logQir!E$1099),0)</f>
        <v>-0.11386204829007375</v>
      </c>
      <c r="F685" s="6">
        <f>IF(logVir!F685&lt;&gt;0,logVir!F685-logVir!F$1099-0.5*(SKir!F685+SKir!F$1099)*(logKir!F685-logKir!F$1099)-0.5*(SLir!F685+SLir!F$1099)*(logHir!F685-logHir!F$1099)-0.5*(SLir!F685+SLir!F$1099)*(logQir!F685-logQir!F$1099),0)</f>
        <v>-0.19347886173286005</v>
      </c>
      <c r="G685" s="6">
        <f>IF(logVir!G685&lt;&gt;0,logVir!G685-logVir!G$1099-0.5*(SKir!G685+SKir!G$1099)*(logKir!G685-logKir!G$1099)-0.5*(SLir!G685+SLir!G$1099)*(logHir!G685-logHir!G$1099)-0.5*(SLir!G685+SLir!G$1099)*(logQir!G685-logQir!G$1099),0)</f>
        <v>-0.12510397830725634</v>
      </c>
      <c r="H685" s="6">
        <f>IF(logVir!H685&lt;&gt;0,logVir!H685-logVir!H$1099-0.5*(SKir!H685+SKir!H$1099)*(logKir!H685-logKir!H$1099)-0.5*(SLir!H685+SLir!H$1099)*(logHir!H685-logHir!H$1099)-0.5*(SLir!H685+SLir!H$1099)*(logQir!H685-logQir!H$1099),0)</f>
        <v>-0.19557125489460397</v>
      </c>
      <c r="I685" s="6">
        <f>IF(logVir!I685&lt;&gt;0,logVir!I685-logVir!I$1099-0.5*(SKir!I685+SKir!I$1099)*(logKir!I685-logKir!I$1099)-0.5*(SLir!I685+SLir!I$1099)*(logHir!I685-logHir!I$1099)-0.5*(SLir!I685+SLir!I$1099)*(logQir!I685-logQir!I$1099),0)</f>
        <v>-0.15091350393137085</v>
      </c>
    </row>
    <row r="686" spans="1:9" x14ac:dyDescent="0.15">
      <c r="A686" s="1">
        <v>30</v>
      </c>
      <c r="B686" s="1" t="s">
        <v>78</v>
      </c>
      <c r="C686" s="1">
        <v>16</v>
      </c>
      <c r="D686" s="1" t="s">
        <v>149</v>
      </c>
      <c r="E686" s="6">
        <f>IF(logVir!E686&lt;&gt;0,logVir!E686-logVir!E$1100-0.5*(SKir!E686+SKir!E$1100)*(logKir!E686-logKir!E$1100)-0.5*(SLir!E686+SLir!E$1100)*(logHir!E686-logHir!E$1100)-0.5*(SLir!E686+SLir!E$1100)*(logQir!E686-logQir!E$1100),0)</f>
        <v>7.0199539604809949E-3</v>
      </c>
      <c r="F686" s="6">
        <f>IF(logVir!F686&lt;&gt;0,logVir!F686-logVir!F$1100-0.5*(SKir!F686+SKir!F$1100)*(logKir!F686-logKir!F$1100)-0.5*(SLir!F686+SLir!F$1100)*(logHir!F686-logHir!F$1100)-0.5*(SLir!F686+SLir!F$1100)*(logQir!F686-logQir!F$1100),0)</f>
        <v>2.5467204959684592E-2</v>
      </c>
      <c r="G686" s="6">
        <f>IF(logVir!G686&lt;&gt;0,logVir!G686-logVir!G$1100-0.5*(SKir!G686+SKir!G$1100)*(logKir!G686-logKir!G$1100)-0.5*(SLir!G686+SLir!G$1100)*(logHir!G686-logHir!G$1100)-0.5*(SLir!G686+SLir!G$1100)*(logQir!G686-logQir!G$1100),0)</f>
        <v>1.3593608449887242E-2</v>
      </c>
      <c r="H686" s="6">
        <f>IF(logVir!H686&lt;&gt;0,logVir!H686-logVir!H$1100-0.5*(SKir!H686+SKir!H$1100)*(logKir!H686-logKir!H$1100)-0.5*(SLir!H686+SLir!H$1100)*(logHir!H686-logHir!H$1100)-0.5*(SLir!H686+SLir!H$1100)*(logQir!H686-logQir!H$1100),0)</f>
        <v>-0.13349411781098555</v>
      </c>
      <c r="I686" s="6">
        <f>IF(logVir!I686&lt;&gt;0,logVir!I686-logVir!I$1100-0.5*(SKir!I686+SKir!I$1100)*(logKir!I686-logKir!I$1100)-0.5*(SLir!I686+SLir!I$1100)*(logHir!I686-logHir!I$1100)-0.5*(SLir!I686+SLir!I$1100)*(logQir!I686-logQir!I$1100),0)</f>
        <v>1.805539212315832E-2</v>
      </c>
    </row>
    <row r="687" spans="1:9" x14ac:dyDescent="0.15">
      <c r="A687" s="1">
        <v>30</v>
      </c>
      <c r="B687" s="1" t="s">
        <v>78</v>
      </c>
      <c r="C687" s="1">
        <v>17</v>
      </c>
      <c r="D687" s="1" t="s">
        <v>150</v>
      </c>
      <c r="E687" s="6">
        <f>IF(logVir!E687&lt;&gt;0,logVir!E687-logVir!E$1101-0.5*(SKir!E687+SKir!E$1101)*(logKir!E687-logKir!E$1101)-0.5*(SLir!E687+SLir!E$1101)*(logHir!E687-logHir!E$1101)-0.5*(SLir!E687+SLir!E$1101)*(logQir!E687-logQir!E$1101),0)</f>
        <v>5.8188832842694651E-3</v>
      </c>
      <c r="F687" s="6">
        <f>IF(logVir!F687&lt;&gt;0,logVir!F687-logVir!F$1101-0.5*(SKir!F687+SKir!F$1101)*(logKir!F687-logKir!F$1101)-0.5*(SLir!F687+SLir!F$1101)*(logHir!F687-logHir!F$1101)-0.5*(SLir!F687+SLir!F$1101)*(logQir!F687-logQir!F$1101),0)</f>
        <v>-2.4353805177772223E-2</v>
      </c>
      <c r="G687" s="6">
        <f>IF(logVir!G687&lt;&gt;0,logVir!G687-logVir!G$1101-0.5*(SKir!G687+SKir!G$1101)*(logKir!G687-logKir!G$1101)-0.5*(SLir!G687+SLir!G$1101)*(logHir!G687-logHir!G$1101)-0.5*(SLir!G687+SLir!G$1101)*(logQir!G687-logQir!G$1101),0)</f>
        <v>-6.8109816340818303E-3</v>
      </c>
      <c r="H687" s="6">
        <f>IF(logVir!H687&lt;&gt;0,logVir!H687-logVir!H$1101-0.5*(SKir!H687+SKir!H$1101)*(logKir!H687-logKir!H$1101)-0.5*(SLir!H687+SLir!H$1101)*(logHir!H687-logHir!H$1101)-0.5*(SLir!H687+SLir!H$1101)*(logQir!H687-logQir!H$1101),0)</f>
        <v>7.6430917742246807E-2</v>
      </c>
      <c r="I687" s="6">
        <f>IF(logVir!I687&lt;&gt;0,logVir!I687-logVir!I$1101-0.5*(SKir!I687+SKir!I$1101)*(logKir!I687-logKir!I$1101)-0.5*(SLir!I687+SLir!I$1101)*(logHir!I687-logHir!I$1101)-0.5*(SLir!I687+SLir!I$1101)*(logQir!I687-logQir!I$1101),0)</f>
        <v>6.6236896315805788E-2</v>
      </c>
    </row>
    <row r="688" spans="1:9" x14ac:dyDescent="0.15">
      <c r="A688" s="1">
        <v>30</v>
      </c>
      <c r="B688" s="1" t="s">
        <v>78</v>
      </c>
      <c r="C688" s="1">
        <v>18</v>
      </c>
      <c r="D688" s="1" t="s">
        <v>151</v>
      </c>
      <c r="E688" s="6">
        <f>IF(logVir!E688&lt;&gt;0,logVir!E688-logVir!E$1102-0.5*(SKir!E688+SKir!E$1102)*(logKir!E688-logKir!E$1102)-0.5*(SLir!E688+SLir!E$1102)*(logHir!E688-logHir!E$1102)-0.5*(SLir!E688+SLir!E$1102)*(logQir!E688-logQir!E$1102),0)</f>
        <v>-0.27013405613304592</v>
      </c>
      <c r="F688" s="6">
        <f>IF(logVir!F688&lt;&gt;0,logVir!F688-logVir!F$1102-0.5*(SKir!F688+SKir!F$1102)*(logKir!F688-logKir!F$1102)-0.5*(SLir!F688+SLir!F$1102)*(logHir!F688-logHir!F$1102)-0.5*(SLir!F688+SLir!F$1102)*(logQir!F688-logQir!F$1102),0)</f>
        <v>-0.18046594425298582</v>
      </c>
      <c r="G688" s="6">
        <f>IF(logVir!G688&lt;&gt;0,logVir!G688-logVir!G$1102-0.5*(SKir!G688+SKir!G$1102)*(logKir!G688-logKir!G$1102)-0.5*(SLir!G688+SLir!G$1102)*(logHir!G688-logHir!G$1102)-0.5*(SLir!G688+SLir!G$1102)*(logQir!G688-logQir!G$1102),0)</f>
        <v>-0.2267112463500085</v>
      </c>
      <c r="H688" s="6">
        <f>IF(logVir!H688&lt;&gt;0,logVir!H688-logVir!H$1102-0.5*(SKir!H688+SKir!H$1102)*(logKir!H688-logKir!H$1102)-0.5*(SLir!H688+SLir!H$1102)*(logHir!H688-logHir!H$1102)-0.5*(SLir!H688+SLir!H$1102)*(logQir!H688-logQir!H$1102),0)</f>
        <v>-0.36063932588341358</v>
      </c>
      <c r="I688" s="6">
        <f>IF(logVir!I688&lt;&gt;0,logVir!I688-logVir!I$1102-0.5*(SKir!I688+SKir!I$1102)*(logKir!I688-logKir!I$1102)-0.5*(SLir!I688+SLir!I$1102)*(logHir!I688-logHir!I$1102)-0.5*(SLir!I688+SLir!I$1102)*(logQir!I688-logQir!I$1102),0)</f>
        <v>-0.26030290520245841</v>
      </c>
    </row>
    <row r="689" spans="1:9" x14ac:dyDescent="0.15">
      <c r="A689" s="1">
        <v>30</v>
      </c>
      <c r="B689" s="1" t="s">
        <v>78</v>
      </c>
      <c r="C689" s="1">
        <v>19</v>
      </c>
      <c r="D689" s="1" t="s">
        <v>152</v>
      </c>
      <c r="E689" s="6">
        <f>IF(logVir!E689&lt;&gt;0,logVir!E689-logVir!E$1103-0.5*(SKir!E689+SKir!E$1103)*(logKir!E689-logKir!E$1103)-0.5*(SLir!E689+SLir!E$1103)*(logHir!E689-logHir!E$1103)-0.5*(SLir!E689+SLir!E$1103)*(logQir!E689-logQir!E$1103),0)</f>
        <v>-0.18718393841260142</v>
      </c>
      <c r="F689" s="6">
        <f>IF(logVir!F689&lt;&gt;0,logVir!F689-logVir!F$1103-0.5*(SKir!F689+SKir!F$1103)*(logKir!F689-logKir!F$1103)-0.5*(SLir!F689+SLir!F$1103)*(logHir!F689-logHir!F$1103)-0.5*(SLir!F689+SLir!F$1103)*(logQir!F689-logQir!F$1103),0)</f>
        <v>7.2120815242191189E-2</v>
      </c>
      <c r="G689" s="6">
        <f>IF(logVir!G689&lt;&gt;0,logVir!G689-logVir!G$1103-0.5*(SKir!G689+SKir!G$1103)*(logKir!G689-logKir!G$1103)-0.5*(SLir!G689+SLir!G$1103)*(logHir!G689-logHir!G$1103)-0.5*(SLir!G689+SLir!G$1103)*(logQir!G689-logQir!G$1103),0)</f>
        <v>-6.3411022853300525E-4</v>
      </c>
      <c r="H689" s="6">
        <f>IF(logVir!H689&lt;&gt;0,logVir!H689-logVir!H$1103-0.5*(SKir!H689+SKir!H$1103)*(logKir!H689-logKir!H$1103)-0.5*(SLir!H689+SLir!H$1103)*(logHir!H689-logHir!H$1103)-0.5*(SLir!H689+SLir!H$1103)*(logQir!H689-logQir!H$1103),0)</f>
        <v>4.3075656296499273E-2</v>
      </c>
      <c r="I689" s="6">
        <f>IF(logVir!I689&lt;&gt;0,logVir!I689-logVir!I$1103-0.5*(SKir!I689+SKir!I$1103)*(logKir!I689-logKir!I$1103)-0.5*(SLir!I689+SLir!I$1103)*(logHir!I689-logHir!I$1103)-0.5*(SLir!I689+SLir!I$1103)*(logQir!I689-logQir!I$1103),0)</f>
        <v>0.14527304968532284</v>
      </c>
    </row>
    <row r="690" spans="1:9" x14ac:dyDescent="0.15">
      <c r="A690" s="1">
        <v>30</v>
      </c>
      <c r="B690" s="1" t="s">
        <v>78</v>
      </c>
      <c r="C690" s="1">
        <v>20</v>
      </c>
      <c r="D690" s="1" t="s">
        <v>153</v>
      </c>
      <c r="E690" s="6">
        <f>IF(logVir!E690&lt;&gt;0,logVir!E690-logVir!E$1104-0.5*(SKir!E690+SKir!E$1104)*(logKir!E690-logKir!E$1104)-0.5*(SLir!E690+SLir!E$1104)*(logHir!E690-logHir!E$1104)-0.5*(SLir!E690+SLir!E$1104)*(logQir!E690-logQir!E$1104),0)</f>
        <v>-0.93209876166530303</v>
      </c>
      <c r="F690" s="6">
        <f>IF(logVir!F690&lt;&gt;0,logVir!F690-logVir!F$1104-0.5*(SKir!F690+SKir!F$1104)*(logKir!F690-logKir!F$1104)-0.5*(SLir!F690+SLir!F$1104)*(logHir!F690-logHir!F$1104)-0.5*(SLir!F690+SLir!F$1104)*(logQir!F690-logQir!F$1104),0)</f>
        <v>-0.29618676647648956</v>
      </c>
      <c r="G690" s="6">
        <f>IF(logVir!G690&lt;&gt;0,logVir!G690-logVir!G$1104-0.5*(SKir!G690+SKir!G$1104)*(logKir!G690-logKir!G$1104)-0.5*(SLir!G690+SLir!G$1104)*(logHir!G690-logHir!G$1104)-0.5*(SLir!G690+SLir!G$1104)*(logQir!G690-logQir!G$1104),0)</f>
        <v>-9.7886036195467721E-2</v>
      </c>
      <c r="H690" s="6">
        <f>IF(logVir!H690&lt;&gt;0,logVir!H690-logVir!H$1104-0.5*(SKir!H690+SKir!H$1104)*(logKir!H690-logKir!H$1104)-0.5*(SLir!H690+SLir!H$1104)*(logHir!H690-logHir!H$1104)-0.5*(SLir!H690+SLir!H$1104)*(logQir!H690-logQir!H$1104),0)</f>
        <v>-7.9906342547459958E-2</v>
      </c>
      <c r="I690" s="6">
        <f>IF(logVir!I690&lt;&gt;0,logVir!I690-logVir!I$1104-0.5*(SKir!I690+SKir!I$1104)*(logKir!I690-logKir!I$1104)-0.5*(SLir!I690+SLir!I$1104)*(logHir!I690-logHir!I$1104)-0.5*(SLir!I690+SLir!I$1104)*(logQir!I690-logQir!I$1104),0)</f>
        <v>-3.05200202542249E-2</v>
      </c>
    </row>
    <row r="691" spans="1:9" x14ac:dyDescent="0.15">
      <c r="A691" s="1">
        <v>30</v>
      </c>
      <c r="B691" s="1" t="s">
        <v>78</v>
      </c>
      <c r="C691" s="1">
        <v>21</v>
      </c>
      <c r="D691" s="1" t="s">
        <v>154</v>
      </c>
      <c r="E691" s="6">
        <f>IF(logVir!E691&lt;&gt;0,logVir!E691-logVir!E$1105-0.5*(SKir!E691+SKir!E$1105)*(logKir!E691-logKir!E$1105)-0.5*(SLir!E691+SLir!E$1105)*(logHir!E691-logHir!E$1105)-0.5*(SLir!E691+SLir!E$1105)*(logQir!E691-logQir!E$1105),0)</f>
        <v>-0.58174597351199797</v>
      </c>
      <c r="F691" s="6">
        <f>IF(logVir!F691&lt;&gt;0,logVir!F691-logVir!F$1105-0.5*(SKir!F691+SKir!F$1105)*(logKir!F691-logKir!F$1105)-0.5*(SLir!F691+SLir!F$1105)*(logHir!F691-logHir!F$1105)-0.5*(SLir!F691+SLir!F$1105)*(logQir!F691-logQir!F$1105),0)</f>
        <v>-0.35326431054869672</v>
      </c>
      <c r="G691" s="6">
        <f>IF(logVir!G691&lt;&gt;0,logVir!G691-logVir!G$1105-0.5*(SKir!G691+SKir!G$1105)*(logKir!G691-logKir!G$1105)-0.5*(SLir!G691+SLir!G$1105)*(logHir!G691-logHir!G$1105)-0.5*(SLir!G691+SLir!G$1105)*(logQir!G691-logQir!G$1105),0)</f>
        <v>-0.32235274854065754</v>
      </c>
      <c r="H691" s="6">
        <f>IF(logVir!H691&lt;&gt;0,logVir!H691-logVir!H$1105-0.5*(SKir!H691+SKir!H$1105)*(logKir!H691-logKir!H$1105)-0.5*(SLir!H691+SLir!H$1105)*(logHir!H691-logHir!H$1105)-0.5*(SLir!H691+SLir!H$1105)*(logQir!H691-logQir!H$1105),0)</f>
        <v>-0.13819898281587806</v>
      </c>
      <c r="I691" s="6">
        <f>IF(logVir!I691&lt;&gt;0,logVir!I691-logVir!I$1105-0.5*(SKir!I691+SKir!I$1105)*(logKir!I691-logKir!I$1105)-0.5*(SLir!I691+SLir!I$1105)*(logHir!I691-logHir!I$1105)-0.5*(SLir!I691+SLir!I$1105)*(logQir!I691-logQir!I$1105),0)</f>
        <v>0.29263823499117042</v>
      </c>
    </row>
    <row r="692" spans="1:9" x14ac:dyDescent="0.15">
      <c r="A692" s="1">
        <v>30</v>
      </c>
      <c r="B692" s="1" t="s">
        <v>29</v>
      </c>
      <c r="C692" s="1">
        <v>22</v>
      </c>
      <c r="D692" s="1" t="s">
        <v>146</v>
      </c>
      <c r="E692" s="6">
        <f>IF(logVir!E692&lt;&gt;0,logVir!E692-logVir!E$1106-0.5*(SKir!E692+SKir!E$1106)*(logKir!E692-logKir!E$1106)-0.5*(SLir!E692+SLir!E$1106)*(logHir!E692-logHir!E$1106)-0.5*(SLir!E692+SLir!E$1106)*(logQir!E692-logQir!E$1106),0)</f>
        <v>6.2679519155194735E-2</v>
      </c>
      <c r="F692" s="6">
        <f>IF(logVir!F692&lt;&gt;0,logVir!F692-logVir!F$1106-0.5*(SKir!F692+SKir!F$1106)*(logKir!F692-logKir!F$1106)-0.5*(SLir!F692+SLir!F$1106)*(logHir!F692-logHir!F$1106)-0.5*(SLir!F692+SLir!F$1106)*(logQir!F692-logQir!F$1106),0)</f>
        <v>2.9087252756941896E-2</v>
      </c>
      <c r="G692" s="6">
        <f>IF(logVir!G692&lt;&gt;0,logVir!G692-logVir!G$1106-0.5*(SKir!G692+SKir!G$1106)*(logKir!G692-logKir!G$1106)-0.5*(SLir!G692+SLir!G$1106)*(logHir!G692-logHir!G$1106)-0.5*(SLir!G692+SLir!G$1106)*(logQir!G692-logQir!G$1106),0)</f>
        <v>-6.6625350367455427E-2</v>
      </c>
      <c r="H692" s="6">
        <f>IF(logVir!H692&lt;&gt;0,logVir!H692-logVir!H$1106-0.5*(SKir!H692+SKir!H$1106)*(logKir!H692-logKir!H$1106)-0.5*(SLir!H692+SLir!H$1106)*(logHir!H692-logHir!H$1106)-0.5*(SLir!H692+SLir!H$1106)*(logQir!H692-logQir!H$1106),0)</f>
        <v>-6.9019436317650562E-2</v>
      </c>
      <c r="I692" s="6">
        <f>IF(logVir!I692&lt;&gt;0,logVir!I692-logVir!I$1106-0.5*(SKir!I692+SKir!I$1106)*(logKir!I692-logKir!I$1106)-0.5*(SLir!I692+SLir!I$1106)*(logHir!I692-logHir!I$1106)-0.5*(SLir!I692+SLir!I$1106)*(logQir!I692-logQir!I$1106),0)</f>
        <v>-0.12251369832424404</v>
      </c>
    </row>
    <row r="693" spans="1:9" x14ac:dyDescent="0.15">
      <c r="A693" s="1">
        <v>30</v>
      </c>
      <c r="B693" s="1" t="s">
        <v>29</v>
      </c>
      <c r="C693" s="1">
        <v>23</v>
      </c>
      <c r="D693" s="1" t="s">
        <v>167</v>
      </c>
      <c r="E693" s="6">
        <f>IF(logVir!E693&lt;&gt;0,logVir!E693-logVir!E$1107-0.5*(SKir!E693+SKir!E$1107)*(logKir!E693-logKir!E$1107)-0.5*(SLir!E693+SLir!E$1107)*(logHir!E693-logHir!E$1107)-0.5*(SLir!E693+SLir!E$1107)*(logQir!E693-logQir!E$1107),0)</f>
        <v>-0.28317649126595656</v>
      </c>
      <c r="F693" s="6">
        <f>IF(logVir!F693&lt;&gt;0,logVir!F693-logVir!F$1107-0.5*(SKir!F693+SKir!F$1107)*(logKir!F693-logKir!F$1107)-0.5*(SLir!F693+SLir!F$1107)*(logHir!F693-logHir!F$1107)-0.5*(SLir!F693+SLir!F$1107)*(logQir!F693-logQir!F$1107),0)</f>
        <v>-6.5750109532305145E-3</v>
      </c>
      <c r="G693" s="6">
        <f>IF(logVir!G693&lt;&gt;0,logVir!G693-logVir!G$1107-0.5*(SKir!G693+SKir!G$1107)*(logKir!G693-logKir!G$1107)-0.5*(SLir!G693+SLir!G$1107)*(logHir!G693-logHir!G$1107)-0.5*(SLir!G693+SLir!G$1107)*(logQir!G693-logQir!G$1107),0)</f>
        <v>-5.3692324558101606E-2</v>
      </c>
      <c r="H693" s="6">
        <f>IF(logVir!H693&lt;&gt;0,logVir!H693-logVir!H$1107-0.5*(SKir!H693+SKir!H$1107)*(logKir!H693-logKir!H$1107)-0.5*(SLir!H693+SLir!H$1107)*(logHir!H693-logHir!H$1107)-0.5*(SLir!H693+SLir!H$1107)*(logQir!H693-logQir!H$1107),0)</f>
        <v>-5.4782513569924321E-2</v>
      </c>
      <c r="I693" s="6">
        <f>IF(logVir!I693&lt;&gt;0,logVir!I693-logVir!I$1107-0.5*(SKir!I693+SKir!I$1107)*(logKir!I693-logKir!I$1107)-0.5*(SLir!I693+SLir!I$1107)*(logHir!I693-logHir!I$1107)-0.5*(SLir!I693+SLir!I$1107)*(logQir!I693-logQir!I$1107),0)</f>
        <v>-5.5702216719422007E-2</v>
      </c>
    </row>
    <row r="694" spans="1:9" x14ac:dyDescent="0.15">
      <c r="A694" s="1">
        <v>31</v>
      </c>
      <c r="B694" s="1" t="s">
        <v>79</v>
      </c>
      <c r="C694" s="1">
        <v>1</v>
      </c>
      <c r="D694" s="1" t="s">
        <v>147</v>
      </c>
      <c r="E694" s="6">
        <f>IF(logVir!E694&lt;&gt;0,logVir!E694-logVir!E$1085-0.5*(SKir!E694+SKir!E$1085)*(logKir!E694-logKir!E$1085)-0.5*(SLir!E694+SLir!E$1085)*(logHir!E694-logHir!E$1085)-0.5*(SLir!E694+SLir!E$1085)*(logQir!E694-logQir!E$1085),0)</f>
        <v>-0.21177959337421839</v>
      </c>
      <c r="F694" s="6">
        <f>IF(logVir!F694&lt;&gt;0,logVir!F694-logVir!F$1085-0.5*(SKir!F694+SKir!F$1085)*(logKir!F694-logKir!F$1085)-0.5*(SLir!F694+SLir!F$1085)*(logHir!F694-logHir!F$1085)-0.5*(SLir!F694+SLir!F$1085)*(logQir!F694-logQir!F$1085),0)</f>
        <v>-0.21186846076868979</v>
      </c>
      <c r="G694" s="6">
        <f>IF(logVir!G694&lt;&gt;0,logVir!G694-logVir!G$1085-0.5*(SKir!G694+SKir!G$1085)*(logKir!G694-logKir!G$1085)-0.5*(SLir!G694+SLir!G$1085)*(logHir!G694-logHir!G$1085)-0.5*(SLir!G694+SLir!G$1085)*(logQir!G694-logQir!G$1085),0)</f>
        <v>-0.22258309187018915</v>
      </c>
      <c r="H694" s="6">
        <f>IF(logVir!H694&lt;&gt;0,logVir!H694-logVir!H$1085-0.5*(SKir!H694+SKir!H$1085)*(logKir!H694-logKir!H$1085)-0.5*(SLir!H694+SLir!H$1085)*(logHir!H694-logHir!H$1085)-0.5*(SLir!H694+SLir!H$1085)*(logQir!H694-logQir!H$1085),0)</f>
        <v>-0.23086743131944074</v>
      </c>
      <c r="I694" s="6">
        <f>IF(logVir!I694&lt;&gt;0,logVir!I694-logVir!I$1085-0.5*(SKir!I694+SKir!I$1085)*(logKir!I694-logKir!I$1085)-0.5*(SLir!I694+SLir!I$1085)*(logHir!I694-logHir!I$1085)-0.5*(SLir!I694+SLir!I$1085)*(logQir!I694-logQir!I$1085),0)</f>
        <v>-0.24469619537655241</v>
      </c>
    </row>
    <row r="695" spans="1:9" x14ac:dyDescent="0.15">
      <c r="A695" s="1">
        <v>31</v>
      </c>
      <c r="B695" s="1" t="s">
        <v>79</v>
      </c>
      <c r="C695" s="1">
        <v>2</v>
      </c>
      <c r="D695" s="1" t="s">
        <v>148</v>
      </c>
      <c r="E695" s="6">
        <f>IF(logVir!E695&lt;&gt;0,logVir!E695-logVir!E$1086-0.5*(SKir!E695+SKir!E$1086)*(logKir!E695-logKir!E$1086)-0.5*(SLir!E695+SLir!E$1086)*(logHir!E695-logHir!E$1086)-0.5*(SLir!E695+SLir!E$1086)*(logQir!E695-logQir!E$1086),0)</f>
        <v>-0.57361443960011349</v>
      </c>
      <c r="F695" s="6">
        <f>IF(logVir!F695&lt;&gt;0,logVir!F695-logVir!F$1086-0.5*(SKir!F695+SKir!F$1086)*(logKir!F695-logKir!F$1086)-0.5*(SLir!F695+SLir!F$1086)*(logHir!F695-logHir!F$1086)-0.5*(SLir!F695+SLir!F$1086)*(logQir!F695-logQir!F$1086),0)</f>
        <v>0.19339634622284721</v>
      </c>
      <c r="G695" s="6">
        <f>IF(logVir!G695&lt;&gt;0,logVir!G695-logVir!G$1086-0.5*(SKir!G695+SKir!G$1086)*(logKir!G695-logKir!G$1086)-0.5*(SLir!G695+SLir!G$1086)*(logHir!G695-logHir!G$1086)-0.5*(SLir!G695+SLir!G$1086)*(logQir!G695-logQir!G$1086),0)</f>
        <v>1.0239653577960917E-2</v>
      </c>
      <c r="H695" s="6">
        <f>IF(logVir!H695&lt;&gt;0,logVir!H695-logVir!H$1086-0.5*(SKir!H695+SKir!H$1086)*(logKir!H695-logKir!H$1086)-0.5*(SLir!H695+SLir!H$1086)*(logHir!H695-logHir!H$1086)-0.5*(SLir!H695+SLir!H$1086)*(logQir!H695-logQir!H$1086),0)</f>
        <v>-0.14926654629840813</v>
      </c>
      <c r="I695" s="6">
        <f>IF(logVir!I695&lt;&gt;0,logVir!I695-logVir!I$1086-0.5*(SKir!I695+SKir!I$1086)*(logKir!I695-logKir!I$1086)-0.5*(SLir!I695+SLir!I$1086)*(logHir!I695-logHir!I$1086)-0.5*(SLir!I695+SLir!I$1086)*(logQir!I695-logQir!I$1086),0)</f>
        <v>-0.26401172721936395</v>
      </c>
    </row>
    <row r="696" spans="1:9" x14ac:dyDescent="0.15">
      <c r="A696" s="1">
        <v>31</v>
      </c>
      <c r="B696" s="1" t="s">
        <v>129</v>
      </c>
      <c r="C696" s="1">
        <v>3</v>
      </c>
      <c r="D696" s="1" t="s">
        <v>155</v>
      </c>
      <c r="E696" s="6">
        <f>IF(logVir!E696&lt;&gt;0,logVir!E696-logVir!E$1087-0.5*(SKir!E696+SKir!E$1087)*(logKir!E696-logKir!E$1087)-0.5*(SLir!E696+SLir!E$1087)*(logHir!E696-logHir!E$1087)-0.5*(SLir!E696+SLir!E$1087)*(logQir!E696-logQir!E$1087),0)</f>
        <v>0.36663875565657567</v>
      </c>
      <c r="F696" s="6">
        <f>IF(logVir!F696&lt;&gt;0,logVir!F696-logVir!F$1087-0.5*(SKir!F696+SKir!F$1087)*(logKir!F696-logKir!F$1087)-0.5*(SLir!F696+SLir!F$1087)*(logHir!F696-logHir!F$1087)-0.5*(SLir!F696+SLir!F$1087)*(logQir!F696-logQir!F$1087),0)</f>
        <v>0.37208845547039393</v>
      </c>
      <c r="G696" s="6">
        <f>IF(logVir!G696&lt;&gt;0,logVir!G696-logVir!G$1087-0.5*(SKir!G696+SKir!G$1087)*(logKir!G696-logKir!G$1087)-0.5*(SLir!G696+SLir!G$1087)*(logHir!G696-logHir!G$1087)-0.5*(SLir!G696+SLir!G$1087)*(logQir!G696-logQir!G$1087),0)</f>
        <v>0.43755642832642427</v>
      </c>
      <c r="H696" s="6">
        <f>IF(logVir!H696&lt;&gt;0,logVir!H696-logVir!H$1087-0.5*(SKir!H696+SKir!H$1087)*(logKir!H696-logKir!H$1087)-0.5*(SLir!H696+SLir!H$1087)*(logHir!H696-logHir!H$1087)-0.5*(SLir!H696+SLir!H$1087)*(logQir!H696-logQir!H$1087),0)</f>
        <v>0.46287585298599077</v>
      </c>
      <c r="I696" s="6">
        <f>IF(logVir!I696&lt;&gt;0,logVir!I696-logVir!I$1087-0.5*(SKir!I696+SKir!I$1087)*(logKir!I696-logKir!I$1087)-0.5*(SLir!I696+SLir!I$1087)*(logHir!I696-logHir!I$1087)-0.5*(SLir!I696+SLir!I$1087)*(logQir!I696-logQir!I$1087),0)</f>
        <v>0.54733797393876915</v>
      </c>
    </row>
    <row r="697" spans="1:9" x14ac:dyDescent="0.15">
      <c r="A697" s="1">
        <v>31</v>
      </c>
      <c r="B697" s="1" t="s">
        <v>129</v>
      </c>
      <c r="C697" s="1">
        <v>4</v>
      </c>
      <c r="D697" s="1" t="s">
        <v>156</v>
      </c>
      <c r="E697" s="6">
        <f>IF(logVir!E697&lt;&gt;0,logVir!E697-logVir!E$1088-0.5*(SKir!E697+SKir!E$1088)*(logKir!E697-logKir!E$1088)-0.5*(SLir!E697+SLir!E$1088)*(logHir!E697-logHir!E$1088)-0.5*(SLir!E697+SLir!E$1088)*(logQir!E697-logQir!E$1088),0)</f>
        <v>4.6743684289758045E-2</v>
      </c>
      <c r="F697" s="6">
        <f>IF(logVir!F697&lt;&gt;0,logVir!F697-logVir!F$1088-0.5*(SKir!F697+SKir!F$1088)*(logKir!F697-logKir!F$1088)-0.5*(SLir!F697+SLir!F$1088)*(logHir!F697-logHir!F$1088)-0.5*(SLir!F697+SLir!F$1088)*(logQir!F697-logQir!F$1088),0)</f>
        <v>-9.5847320512362555E-2</v>
      </c>
      <c r="G697" s="6">
        <f>IF(logVir!G697&lt;&gt;0,logVir!G697-logVir!G$1088-0.5*(SKir!G697+SKir!G$1088)*(logKir!G697-logKir!G$1088)-0.5*(SLir!G697+SLir!G$1088)*(logHir!G697-logHir!G$1088)-0.5*(SLir!G697+SLir!G$1088)*(logQir!G697-logQir!G$1088),0)</f>
        <v>-2.4812343189172824E-2</v>
      </c>
      <c r="H697" s="6">
        <f>IF(logVir!H697&lt;&gt;0,logVir!H697-logVir!H$1088-0.5*(SKir!H697+SKir!H$1088)*(logKir!H697-logKir!H$1088)-0.5*(SLir!H697+SLir!H$1088)*(logHir!H697-logHir!H$1088)-0.5*(SLir!H697+SLir!H$1088)*(logQir!H697-logQir!H$1088),0)</f>
        <v>1.8170241499534563E-2</v>
      </c>
      <c r="I697" s="6">
        <f>IF(logVir!I697&lt;&gt;0,logVir!I697-logVir!I$1088-0.5*(SKir!I697+SKir!I$1088)*(logKir!I697-logKir!I$1088)-0.5*(SLir!I697+SLir!I$1088)*(logHir!I697-logHir!I$1088)-0.5*(SLir!I697+SLir!I$1088)*(logQir!I697-logQir!I$1088),0)</f>
        <v>-8.7926498508793888E-2</v>
      </c>
    </row>
    <row r="698" spans="1:9" x14ac:dyDescent="0.15">
      <c r="A698" s="1">
        <v>31</v>
      </c>
      <c r="B698" s="1" t="s">
        <v>129</v>
      </c>
      <c r="C698" s="1">
        <v>5</v>
      </c>
      <c r="D698" s="1" t="s">
        <v>157</v>
      </c>
      <c r="E698" s="6">
        <f>IF(logVir!E698&lt;&gt;0,logVir!E698-logVir!E$1089-0.5*(SKir!E698+SKir!E$1089)*(logKir!E698-logKir!E$1089)-0.5*(SLir!E698+SLir!E$1089)*(logHir!E698-logHir!E$1089)-0.5*(SLir!E698+SLir!E$1089)*(logQir!E698-logQir!E$1089),0)</f>
        <v>3.1139307134791704E-2</v>
      </c>
      <c r="F698" s="6">
        <f>IF(logVir!F698&lt;&gt;0,logVir!F698-logVir!F$1089-0.5*(SKir!F698+SKir!F$1089)*(logKir!F698-logKir!F$1089)-0.5*(SLir!F698+SLir!F$1089)*(logHir!F698-logHir!F$1089)-0.5*(SLir!F698+SLir!F$1089)*(logQir!F698-logQir!F$1089),0)</f>
        <v>0.19344613322911289</v>
      </c>
      <c r="G698" s="6">
        <f>IF(logVir!G698&lt;&gt;0,logVir!G698-logVir!G$1089-0.5*(SKir!G698+SKir!G$1089)*(logKir!G698-logKir!G$1089)-0.5*(SLir!G698+SLir!G$1089)*(logHir!G698-logHir!G$1089)-0.5*(SLir!G698+SLir!G$1089)*(logQir!G698-logQir!G$1089),0)</f>
        <v>5.4285873111371494E-2</v>
      </c>
      <c r="H698" s="6">
        <f>IF(logVir!H698&lt;&gt;0,logVir!H698-logVir!H$1089-0.5*(SKir!H698+SKir!H$1089)*(logKir!H698-logKir!H$1089)-0.5*(SLir!H698+SLir!H$1089)*(logHir!H698-logHir!H$1089)-0.5*(SLir!H698+SLir!H$1089)*(logQir!H698-logQir!H$1089),0)</f>
        <v>-0.50663087744992574</v>
      </c>
      <c r="I698" s="6">
        <f>IF(logVir!I698&lt;&gt;0,logVir!I698-logVir!I$1089-0.5*(SKir!I698+SKir!I$1089)*(logKir!I698-logKir!I$1089)-0.5*(SLir!I698+SLir!I$1089)*(logHir!I698-logHir!I$1089)-0.5*(SLir!I698+SLir!I$1089)*(logQir!I698-logQir!I$1089),0)</f>
        <v>-3.1310349166679066</v>
      </c>
    </row>
    <row r="699" spans="1:9" x14ac:dyDescent="0.15">
      <c r="A699" s="1">
        <v>31</v>
      </c>
      <c r="B699" s="1" t="s">
        <v>129</v>
      </c>
      <c r="C699" s="1">
        <v>6</v>
      </c>
      <c r="D699" s="1" t="s">
        <v>49</v>
      </c>
      <c r="E699" s="6">
        <f>IF(logVir!E699&lt;&gt;0,logVir!E699-logVir!E$1090-0.5*(SKir!E699+SKir!E$1090)*(logKir!E699-logKir!E$1090)-0.5*(SLir!E699+SLir!E$1090)*(logHir!E699-logHir!E$1090)-0.5*(SLir!E699+SLir!E$1090)*(logQir!E699-logQir!E$1090),0)</f>
        <v>-2.0766286959765989</v>
      </c>
      <c r="F699" s="6">
        <f>IF(logVir!F699&lt;&gt;0,logVir!F699-logVir!F$1090-0.5*(SKir!F699+SKir!F$1090)*(logKir!F699-logKir!F$1090)-0.5*(SLir!F699+SLir!F$1090)*(logHir!F699-logHir!F$1090)-0.5*(SLir!F699+SLir!F$1090)*(logQir!F699-logQir!F$1090),0)</f>
        <v>-1.1480758974775414</v>
      </c>
      <c r="G699" s="6">
        <f>IF(logVir!G699&lt;&gt;0,logVir!G699-logVir!G$1090-0.5*(SKir!G699+SKir!G$1090)*(logKir!G699-logKir!G$1090)-0.5*(SLir!G699+SLir!G$1090)*(logHir!G699-logHir!G$1090)-0.5*(SLir!G699+SLir!G$1090)*(logQir!G699-logQir!G$1090),0)</f>
        <v>-0.56436511753416474</v>
      </c>
      <c r="H699" s="6">
        <f>IF(logVir!H699&lt;&gt;0,logVir!H699-logVir!H$1090-0.5*(SKir!H699+SKir!H$1090)*(logKir!H699-logKir!H$1090)-0.5*(SLir!H699+SLir!H$1090)*(logHir!H699-logHir!H$1090)-0.5*(SLir!H699+SLir!H$1090)*(logQir!H699-logQir!H$1090),0)</f>
        <v>-1.3273222019946</v>
      </c>
      <c r="I699" s="6">
        <f>IF(logVir!I699&lt;&gt;0,logVir!I699-logVir!I$1090-0.5*(SKir!I699+SKir!I$1090)*(logKir!I699-logKir!I$1090)-0.5*(SLir!I699+SLir!I$1090)*(logHir!I699-logHir!I$1090)-0.5*(SLir!I699+SLir!I$1090)*(logQir!I699-logQir!I$1090),0)</f>
        <v>-1.395831652487816</v>
      </c>
    </row>
    <row r="700" spans="1:9" x14ac:dyDescent="0.15">
      <c r="A700" s="1">
        <v>31</v>
      </c>
      <c r="B700" s="1" t="s">
        <v>129</v>
      </c>
      <c r="C700" s="1">
        <v>7</v>
      </c>
      <c r="D700" s="1" t="s">
        <v>158</v>
      </c>
      <c r="E700" s="6">
        <f>IF(logVir!E700&lt;&gt;0,logVir!E700-logVir!E$1091-0.5*(SKir!E700+SKir!E$1091)*(logKir!E700-logKir!E$1091)-0.5*(SLir!E700+SLir!E$1091)*(logHir!E700-logHir!E$1091)-0.5*(SLir!E700+SLir!E$1091)*(logQir!E700-logQir!E$1091),0)</f>
        <v>-0.24462602148720619</v>
      </c>
      <c r="F700" s="6">
        <f>IF(logVir!F700&lt;&gt;0,logVir!F700-logVir!F$1091-0.5*(SKir!F700+SKir!F$1091)*(logKir!F700-logKir!F$1091)-0.5*(SLir!F700+SLir!F$1091)*(logHir!F700-logHir!F$1091)-0.5*(SLir!F700+SLir!F$1091)*(logQir!F700-logQir!F$1091),0)</f>
        <v>6.7780340118218235E-2</v>
      </c>
      <c r="G700" s="6">
        <f>IF(logVir!G700&lt;&gt;0,logVir!G700-logVir!G$1091-0.5*(SKir!G700+SKir!G$1091)*(logKir!G700-logKir!G$1091)-0.5*(SLir!G700+SLir!G$1091)*(logHir!G700-logHir!G$1091)-0.5*(SLir!G700+SLir!G$1091)*(logQir!G700-logQir!G$1091),0)</f>
        <v>0.6945486161945934</v>
      </c>
      <c r="H700" s="6">
        <f>IF(logVir!H700&lt;&gt;0,logVir!H700-logVir!H$1091-0.5*(SKir!H700+SKir!H$1091)*(logKir!H700-logKir!H$1091)-0.5*(SLir!H700+SLir!H$1091)*(logHir!H700-logHir!H$1091)-0.5*(SLir!H700+SLir!H$1091)*(logQir!H700-logQir!H$1091),0)</f>
        <v>3.0712498477121361E-2</v>
      </c>
      <c r="I700" s="6">
        <f>IF(logVir!I700&lt;&gt;0,logVir!I700-logVir!I$1091-0.5*(SKir!I700+SKir!I$1091)*(logKir!I700-logKir!I$1091)-0.5*(SLir!I700+SLir!I$1091)*(logHir!I700-logHir!I$1091)-0.5*(SLir!I700+SLir!I$1091)*(logQir!I700-logQir!I$1091),0)</f>
        <v>0.13255214013550337</v>
      </c>
    </row>
    <row r="701" spans="1:9" x14ac:dyDescent="0.15">
      <c r="A701" s="1">
        <v>31</v>
      </c>
      <c r="B701" s="1" t="s">
        <v>129</v>
      </c>
      <c r="C701" s="1">
        <v>8</v>
      </c>
      <c r="D701" s="1" t="s">
        <v>159</v>
      </c>
      <c r="E701" s="6">
        <f>IF(logVir!E701&lt;&gt;0,logVir!E701-logVir!E$1092-0.5*(SKir!E701+SKir!E$1092)*(logKir!E701-logKir!E$1092)-0.5*(SLir!E701+SLir!E$1092)*(logHir!E701-logHir!E$1092)-0.5*(SLir!E701+SLir!E$1092)*(logQir!E701-logQir!E$1092),0)</f>
        <v>0.13650540999197008</v>
      </c>
      <c r="F701" s="6">
        <f>IF(logVir!F701&lt;&gt;0,logVir!F701-logVir!F$1092-0.5*(SKir!F701+SKir!F$1092)*(logKir!F701-logKir!F$1092)-0.5*(SLir!F701+SLir!F$1092)*(logHir!F701-logHir!F$1092)-0.5*(SLir!F701+SLir!F$1092)*(logQir!F701-logQir!F$1092),0)</f>
        <v>-9.4140084782073044E-2</v>
      </c>
      <c r="G701" s="6">
        <f>IF(logVir!G701&lt;&gt;0,logVir!G701-logVir!G$1092-0.5*(SKir!G701+SKir!G$1092)*(logKir!G701-logKir!G$1092)-0.5*(SLir!G701+SLir!G$1092)*(logHir!G701-logHir!G$1092)-0.5*(SLir!G701+SLir!G$1092)*(logQir!G701-logQir!G$1092),0)</f>
        <v>-0.27139065331906104</v>
      </c>
      <c r="H701" s="6">
        <f>IF(logVir!H701&lt;&gt;0,logVir!H701-logVir!H$1092-0.5*(SKir!H701+SKir!H$1092)*(logKir!H701-logKir!H$1092)-0.5*(SLir!H701+SLir!H$1092)*(logHir!H701-logHir!H$1092)-0.5*(SLir!H701+SLir!H$1092)*(logQir!H701-logQir!H$1092),0)</f>
        <v>-0.17040384545538026</v>
      </c>
      <c r="I701" s="6">
        <f>IF(logVir!I701&lt;&gt;0,logVir!I701-logVir!I$1092-0.5*(SKir!I701+SKir!I$1092)*(logKir!I701-logKir!I$1092)-0.5*(SLir!I701+SLir!I$1092)*(logHir!I701-logHir!I$1092)-0.5*(SLir!I701+SLir!I$1092)*(logQir!I701-logQir!I$1092),0)</f>
        <v>-0.63530450590265064</v>
      </c>
    </row>
    <row r="702" spans="1:9" x14ac:dyDescent="0.15">
      <c r="A702" s="1">
        <v>31</v>
      </c>
      <c r="B702" s="1" t="s">
        <v>129</v>
      </c>
      <c r="C702" s="1">
        <v>9</v>
      </c>
      <c r="D702" s="1" t="s">
        <v>160</v>
      </c>
      <c r="E702" s="6">
        <f>IF(logVir!E702&lt;&gt;0,logVir!E702-logVir!E$1093-0.5*(SKir!E702+SKir!E$1093)*(logKir!E702-logKir!E$1093)-0.5*(SLir!E702+SLir!E$1093)*(logHir!E702-logHir!E$1093)-0.5*(SLir!E702+SLir!E$1093)*(logQir!E702-logQir!E$1093),0)</f>
        <v>-0.20701500596437172</v>
      </c>
      <c r="F702" s="6">
        <f>IF(logVir!F702&lt;&gt;0,logVir!F702-logVir!F$1093-0.5*(SKir!F702+SKir!F$1093)*(logKir!F702-logKir!F$1093)-0.5*(SLir!F702+SLir!F$1093)*(logHir!F702-logHir!F$1093)-0.5*(SLir!F702+SLir!F$1093)*(logQir!F702-logQir!F$1093),0)</f>
        <v>-0.61099688944961728</v>
      </c>
      <c r="G702" s="6">
        <f>IF(logVir!G702&lt;&gt;0,logVir!G702-logVir!G$1093-0.5*(SKir!G702+SKir!G$1093)*(logKir!G702-logKir!G$1093)-0.5*(SLir!G702+SLir!G$1093)*(logHir!G702-logHir!G$1093)-0.5*(SLir!G702+SLir!G$1093)*(logQir!G702-logQir!G$1093),0)</f>
        <v>-0.22143063160183682</v>
      </c>
      <c r="H702" s="6">
        <f>IF(logVir!H702&lt;&gt;0,logVir!H702-logVir!H$1093-0.5*(SKir!H702+SKir!H$1093)*(logKir!H702-logKir!H$1093)-0.5*(SLir!H702+SLir!H$1093)*(logHir!H702-logHir!H$1093)-0.5*(SLir!H702+SLir!H$1093)*(logQir!H702-logQir!H$1093),0)</f>
        <v>-0.43497965641085323</v>
      </c>
      <c r="I702" s="6">
        <f>IF(logVir!I702&lt;&gt;0,logVir!I702-logVir!I$1093-0.5*(SKir!I702+SKir!I$1093)*(logKir!I702-logKir!I$1093)-0.5*(SLir!I702+SLir!I$1093)*(logHir!I702-logHir!I$1093)-0.5*(SLir!I702+SLir!I$1093)*(logQir!I702-logQir!I$1093),0)</f>
        <v>-0.34014803326625098</v>
      </c>
    </row>
    <row r="703" spans="1:9" x14ac:dyDescent="0.15">
      <c r="A703" s="1">
        <v>31</v>
      </c>
      <c r="B703" s="1" t="s">
        <v>129</v>
      </c>
      <c r="C703" s="1">
        <v>10</v>
      </c>
      <c r="D703" s="1" t="s">
        <v>161</v>
      </c>
      <c r="E703" s="6">
        <f>IF(logVir!E703&lt;&gt;0,logVir!E703-logVir!E$1094-0.5*(SKir!E703+SKir!E$1094)*(logKir!E703-logKir!E$1094)-0.5*(SLir!E703+SLir!E$1094)*(logHir!E703-logHir!E$1094)-0.5*(SLir!E703+SLir!E$1094)*(logQir!E703-logQir!E$1094),0)</f>
        <v>0.17112158193029062</v>
      </c>
      <c r="F703" s="6">
        <f>IF(logVir!F703&lt;&gt;0,logVir!F703-logVir!F$1094-0.5*(SKir!F703+SKir!F$1094)*(logKir!F703-logKir!F$1094)-0.5*(SLir!F703+SLir!F$1094)*(logHir!F703-logHir!F$1094)-0.5*(SLir!F703+SLir!F$1094)*(logQir!F703-logQir!F$1094),0)</f>
        <v>0.12351659396943526</v>
      </c>
      <c r="G703" s="6">
        <f>IF(logVir!G703&lt;&gt;0,logVir!G703-logVir!G$1094-0.5*(SKir!G703+SKir!G$1094)*(logKir!G703-logKir!G$1094)-0.5*(SLir!G703+SLir!G$1094)*(logHir!G703-logHir!G$1094)-0.5*(SLir!G703+SLir!G$1094)*(logQir!G703-logQir!G$1094),0)</f>
        <v>-0.14418635155681173</v>
      </c>
      <c r="H703" s="6">
        <f>IF(logVir!H703&lt;&gt;0,logVir!H703-logVir!H$1094-0.5*(SKir!H703+SKir!H$1094)*(logKir!H703-logKir!H$1094)-0.5*(SLir!H703+SLir!H$1094)*(logHir!H703-logHir!H$1094)-0.5*(SLir!H703+SLir!H$1094)*(logQir!H703-logQir!H$1094),0)</f>
        <v>-0.29240396672726321</v>
      </c>
      <c r="I703" s="6">
        <f>IF(logVir!I703&lt;&gt;0,logVir!I703-logVir!I$1094-0.5*(SKir!I703+SKir!I$1094)*(logKir!I703-logKir!I$1094)-0.5*(SLir!I703+SLir!I$1094)*(logHir!I703-logHir!I$1094)-0.5*(SLir!I703+SLir!I$1094)*(logQir!I703-logQir!I$1094),0)</f>
        <v>-9.1529170882604177E-2</v>
      </c>
    </row>
    <row r="704" spans="1:9" x14ac:dyDescent="0.15">
      <c r="A704" s="1">
        <v>31</v>
      </c>
      <c r="B704" s="1" t="s">
        <v>129</v>
      </c>
      <c r="C704" s="1">
        <v>11</v>
      </c>
      <c r="D704" s="1" t="s">
        <v>162</v>
      </c>
      <c r="E704" s="6">
        <f>IF(logVir!E704&lt;&gt;0,logVir!E704-logVir!E$1095-0.5*(SKir!E704+SKir!E$1095)*(logKir!E704-logKir!E$1095)-0.5*(SLir!E704+SLir!E$1095)*(logHir!E704-logHir!E$1095)-0.5*(SLir!E704+SLir!E$1095)*(logQir!E704-logQir!E$1095),0)</f>
        <v>-0.44644158628391717</v>
      </c>
      <c r="F704" s="6">
        <f>IF(logVir!F704&lt;&gt;0,logVir!F704-logVir!F$1095-0.5*(SKir!F704+SKir!F$1095)*(logKir!F704-logKir!F$1095)-0.5*(SLir!F704+SLir!F$1095)*(logHir!F704-logHir!F$1095)-0.5*(SLir!F704+SLir!F$1095)*(logQir!F704-logQir!F$1095),0)</f>
        <v>-0.21089944568974767</v>
      </c>
      <c r="G704" s="6">
        <f>IF(logVir!G704&lt;&gt;0,logVir!G704-logVir!G$1095-0.5*(SKir!G704+SKir!G$1095)*(logKir!G704-logKir!G$1095)-0.5*(SLir!G704+SLir!G$1095)*(logHir!G704-logHir!G$1095)-0.5*(SLir!G704+SLir!G$1095)*(logQir!G704-logQir!G$1095),0)</f>
        <v>-7.1506412283920337E-2</v>
      </c>
      <c r="H704" s="6">
        <f>IF(logVir!H704&lt;&gt;0,logVir!H704-logVir!H$1095-0.5*(SKir!H704+SKir!H$1095)*(logKir!H704-logKir!H$1095)-0.5*(SLir!H704+SLir!H$1095)*(logHir!H704-logHir!H$1095)-0.5*(SLir!H704+SLir!H$1095)*(logQir!H704-logQir!H$1095),0)</f>
        <v>0.24038414431244137</v>
      </c>
      <c r="I704" s="6">
        <f>IF(logVir!I704&lt;&gt;0,logVir!I704-logVir!I$1095-0.5*(SKir!I704+SKir!I$1095)*(logKir!I704-logKir!I$1095)-0.5*(SLir!I704+SLir!I$1095)*(logHir!I704-logHir!I$1095)-0.5*(SLir!I704+SLir!I$1095)*(logQir!I704-logQir!I$1095),0)</f>
        <v>-0.52337040784184385</v>
      </c>
    </row>
    <row r="705" spans="1:9" x14ac:dyDescent="0.15">
      <c r="A705" s="1">
        <v>31</v>
      </c>
      <c r="B705" s="1" t="s">
        <v>129</v>
      </c>
      <c r="C705" s="1">
        <v>12</v>
      </c>
      <c r="D705" s="1" t="s">
        <v>163</v>
      </c>
      <c r="E705" s="6">
        <f>IF(logVir!E705&lt;&gt;0,logVir!E705-logVir!E$1096-0.5*(SKir!E705+SKir!E$1096)*(logKir!E705-logKir!E$1096)-0.5*(SLir!E705+SLir!E$1096)*(logHir!E705-logHir!E$1096)-0.5*(SLir!E705+SLir!E$1096)*(logQir!E705-logQir!E$1096),0)</f>
        <v>-0.53554036839958807</v>
      </c>
      <c r="F705" s="6">
        <f>IF(logVir!F705&lt;&gt;0,logVir!F705-logVir!F$1096-0.5*(SKir!F705+SKir!F$1096)*(logKir!F705-logKir!F$1096)-0.5*(SLir!F705+SLir!F$1096)*(logHir!F705-logHir!F$1096)-0.5*(SLir!F705+SLir!F$1096)*(logQir!F705-logQir!F$1096),0)</f>
        <v>-0.33639746819294025</v>
      </c>
      <c r="G705" s="6">
        <f>IF(logVir!G705&lt;&gt;0,logVir!G705-logVir!G$1096-0.5*(SKir!G705+SKir!G$1096)*(logKir!G705-logKir!G$1096)-0.5*(SLir!G705+SLir!G$1096)*(logHir!G705-logHir!G$1096)-0.5*(SLir!G705+SLir!G$1096)*(logQir!G705-logQir!G$1096),0)</f>
        <v>-0.32361575516211705</v>
      </c>
      <c r="H705" s="6">
        <f>IF(logVir!H705&lt;&gt;0,logVir!H705-logVir!H$1096-0.5*(SKir!H705+SKir!H$1096)*(logKir!H705-logKir!H$1096)-0.5*(SLir!H705+SLir!H$1096)*(logHir!H705-logHir!H$1096)-0.5*(SLir!H705+SLir!H$1096)*(logQir!H705-logQir!H$1096),0)</f>
        <v>1.5876321658557284E-2</v>
      </c>
      <c r="I705" s="6">
        <f>IF(logVir!I705&lt;&gt;0,logVir!I705-logVir!I$1096-0.5*(SKir!I705+SKir!I$1096)*(logKir!I705-logKir!I$1096)-0.5*(SLir!I705+SLir!I$1096)*(logHir!I705-logHir!I$1096)-0.5*(SLir!I705+SLir!I$1096)*(logQir!I705-logQir!I$1096),0)</f>
        <v>0.27786083855919491</v>
      </c>
    </row>
    <row r="706" spans="1:9" x14ac:dyDescent="0.15">
      <c r="A706" s="1">
        <v>31</v>
      </c>
      <c r="B706" s="1" t="s">
        <v>129</v>
      </c>
      <c r="C706" s="1">
        <v>13</v>
      </c>
      <c r="D706" s="1" t="s">
        <v>164</v>
      </c>
      <c r="E706" s="6">
        <f>IF(logVir!E706&lt;&gt;0,logVir!E706-logVir!E$1097-0.5*(SKir!E706+SKir!E$1097)*(logKir!E706-logKir!E$1097)-0.5*(SLir!E706+SLir!E$1097)*(logHir!E706-logHir!E$1097)-0.5*(SLir!E706+SLir!E$1097)*(logQir!E706-logQir!E$1097),0)</f>
        <v>-0.8475373631014067</v>
      </c>
      <c r="F706" s="6">
        <f>IF(logVir!F706&lt;&gt;0,logVir!F706-logVir!F$1097-0.5*(SKir!F706+SKir!F$1097)*(logKir!F706-logKir!F$1097)-0.5*(SLir!F706+SLir!F$1097)*(logHir!F706-logHir!F$1097)-0.5*(SLir!F706+SLir!F$1097)*(logQir!F706-logQir!F$1097),0)</f>
        <v>-0.21678327628840219</v>
      </c>
      <c r="G706" s="6">
        <f>IF(logVir!G706&lt;&gt;0,logVir!G706-logVir!G$1097-0.5*(SKir!G706+SKir!G$1097)*(logKir!G706-logKir!G$1097)-0.5*(SLir!G706+SLir!G$1097)*(logHir!G706-logHir!G$1097)-0.5*(SLir!G706+SLir!G$1097)*(logQir!G706-logQir!G$1097),0)</f>
        <v>-0.40512752662408252</v>
      </c>
      <c r="H706" s="6">
        <f>IF(logVir!H706&lt;&gt;0,logVir!H706-logVir!H$1097-0.5*(SKir!H706+SKir!H$1097)*(logKir!H706-logKir!H$1097)-0.5*(SLir!H706+SLir!H$1097)*(logHir!H706-logHir!H$1097)-0.5*(SLir!H706+SLir!H$1097)*(logQir!H706-logQir!H$1097),0)</f>
        <v>-0.3883010344888756</v>
      </c>
      <c r="I706" s="6">
        <f>IF(logVir!I706&lt;&gt;0,logVir!I706-logVir!I$1097-0.5*(SKir!I706+SKir!I$1097)*(logKir!I706-logKir!I$1097)-0.5*(SLir!I706+SLir!I$1097)*(logHir!I706-logHir!I$1097)-0.5*(SLir!I706+SLir!I$1097)*(logQir!I706-logQir!I$1097),0)</f>
        <v>-0.34577490041833209</v>
      </c>
    </row>
    <row r="707" spans="1:9" x14ac:dyDescent="0.15">
      <c r="A707" s="1">
        <v>31</v>
      </c>
      <c r="B707" s="1" t="s">
        <v>129</v>
      </c>
      <c r="C707" s="1">
        <v>14</v>
      </c>
      <c r="D707" s="1" t="s">
        <v>165</v>
      </c>
      <c r="E707" s="6">
        <f>IF(logVir!E707&lt;&gt;0,logVir!E707-logVir!E$1098-0.5*(SKir!E707+SKir!E$1098)*(logKir!E707-logKir!E$1098)-0.5*(SLir!E707+SLir!E$1098)*(logHir!E707-logHir!E$1098)-0.5*(SLir!E707+SLir!E$1098)*(logQir!E707-logQir!E$1098),0)</f>
        <v>0.12473289121072791</v>
      </c>
      <c r="F707" s="6">
        <f>IF(logVir!F707&lt;&gt;0,logVir!F707-logVir!F$1098-0.5*(SKir!F707+SKir!F$1098)*(logKir!F707-logKir!F$1098)-0.5*(SLir!F707+SLir!F$1098)*(logHir!F707-logHir!F$1098)-0.5*(SLir!F707+SLir!F$1098)*(logQir!F707-logQir!F$1098),0)</f>
        <v>0.18587080447457283</v>
      </c>
      <c r="G707" s="6">
        <f>IF(logVir!G707&lt;&gt;0,logVir!G707-logVir!G$1098-0.5*(SKir!G707+SKir!G$1098)*(logKir!G707-logKir!G$1098)-0.5*(SLir!G707+SLir!G$1098)*(logHir!G707-logHir!G$1098)-0.5*(SLir!G707+SLir!G$1098)*(logQir!G707-logQir!G$1098),0)</f>
        <v>-1.4784106172198732</v>
      </c>
      <c r="H707" s="6">
        <f>IF(logVir!H707&lt;&gt;0,logVir!H707-logVir!H$1098-0.5*(SKir!H707+SKir!H$1098)*(logKir!H707-logKir!H$1098)-0.5*(SLir!H707+SLir!H$1098)*(logHir!H707-logHir!H$1098)-0.5*(SLir!H707+SLir!H$1098)*(logQir!H707-logQir!H$1098),0)</f>
        <v>-1.5970876107299643</v>
      </c>
      <c r="I707" s="6">
        <f>IF(logVir!I707&lt;&gt;0,logVir!I707-logVir!I$1098-0.5*(SKir!I707+SKir!I$1098)*(logKir!I707-logKir!I$1098)-0.5*(SLir!I707+SLir!I$1098)*(logHir!I707-logHir!I$1098)-0.5*(SLir!I707+SLir!I$1098)*(logQir!I707-logQir!I$1098),0)</f>
        <v>0.29148904542293841</v>
      </c>
    </row>
    <row r="708" spans="1:9" x14ac:dyDescent="0.15">
      <c r="A708" s="1">
        <v>31</v>
      </c>
      <c r="B708" s="1" t="s">
        <v>129</v>
      </c>
      <c r="C708" s="1">
        <v>15</v>
      </c>
      <c r="D708" s="1" t="s">
        <v>166</v>
      </c>
      <c r="E708" s="6">
        <f>IF(logVir!E708&lt;&gt;0,logVir!E708-logVir!E$1099-0.5*(SKir!E708+SKir!E$1099)*(logKir!E708-logKir!E$1099)-0.5*(SLir!E708+SLir!E$1099)*(logHir!E708-logHir!E$1099)-0.5*(SLir!E708+SLir!E$1099)*(logQir!E708-logQir!E$1099),0)</f>
        <v>-0.12777767683648789</v>
      </c>
      <c r="F708" s="6">
        <f>IF(logVir!F708&lt;&gt;0,logVir!F708-logVir!F$1099-0.5*(SKir!F708+SKir!F$1099)*(logKir!F708-logKir!F$1099)-0.5*(SLir!F708+SLir!F$1099)*(logHir!F708-logHir!F$1099)-0.5*(SLir!F708+SLir!F$1099)*(logQir!F708-logQir!F$1099),0)</f>
        <v>-0.14348331747865115</v>
      </c>
      <c r="G708" s="6">
        <f>IF(logVir!G708&lt;&gt;0,logVir!G708-logVir!G$1099-0.5*(SKir!G708+SKir!G$1099)*(logKir!G708-logKir!G$1099)-0.5*(SLir!G708+SLir!G$1099)*(logHir!G708-logHir!G$1099)-0.5*(SLir!G708+SLir!G$1099)*(logQir!G708-logQir!G$1099),0)</f>
        <v>-8.933800424921863E-2</v>
      </c>
      <c r="H708" s="6">
        <f>IF(logVir!H708&lt;&gt;0,logVir!H708-logVir!H$1099-0.5*(SKir!H708+SKir!H$1099)*(logKir!H708-logKir!H$1099)-0.5*(SLir!H708+SLir!H$1099)*(logHir!H708-logHir!H$1099)-0.5*(SLir!H708+SLir!H$1099)*(logQir!H708-logQir!H$1099),0)</f>
        <v>-0.15071081865912489</v>
      </c>
      <c r="I708" s="6">
        <f>IF(logVir!I708&lt;&gt;0,logVir!I708-logVir!I$1099-0.5*(SKir!I708+SKir!I$1099)*(logKir!I708-logKir!I$1099)-0.5*(SLir!I708+SLir!I$1099)*(logHir!I708-logHir!I$1099)-0.5*(SLir!I708+SLir!I$1099)*(logQir!I708-logQir!I$1099),0)</f>
        <v>-9.9115962818121878E-2</v>
      </c>
    </row>
    <row r="709" spans="1:9" x14ac:dyDescent="0.15">
      <c r="A709" s="1">
        <v>31</v>
      </c>
      <c r="B709" s="1" t="s">
        <v>79</v>
      </c>
      <c r="C709" s="1">
        <v>16</v>
      </c>
      <c r="D709" s="1" t="s">
        <v>149</v>
      </c>
      <c r="E709" s="6">
        <f>IF(logVir!E709&lt;&gt;0,logVir!E709-logVir!E$1100-0.5*(SKir!E709+SKir!E$1100)*(logKir!E709-logKir!E$1100)-0.5*(SLir!E709+SLir!E$1100)*(logHir!E709-logHir!E$1100)-0.5*(SLir!E709+SLir!E$1100)*(logQir!E709-logQir!E$1100),0)</f>
        <v>0.1071699073592749</v>
      </c>
      <c r="F709" s="6">
        <f>IF(logVir!F709&lt;&gt;0,logVir!F709-logVir!F$1100-0.5*(SKir!F709+SKir!F$1100)*(logKir!F709-logKir!F$1100)-0.5*(SLir!F709+SLir!F$1100)*(logHir!F709-logHir!F$1100)-0.5*(SLir!F709+SLir!F$1100)*(logQir!F709-logQir!F$1100),0)</f>
        <v>6.4208045792672738E-2</v>
      </c>
      <c r="G709" s="6">
        <f>IF(logVir!G709&lt;&gt;0,logVir!G709-logVir!G$1100-0.5*(SKir!G709+SKir!G$1100)*(logKir!G709-logKir!G$1100)-0.5*(SLir!G709+SLir!G$1100)*(logHir!G709-logHir!G$1100)-0.5*(SLir!G709+SLir!G$1100)*(logQir!G709-logQir!G$1100),0)</f>
        <v>2.4282776333296778E-2</v>
      </c>
      <c r="H709" s="6">
        <f>IF(logVir!H709&lt;&gt;0,logVir!H709-logVir!H$1100-0.5*(SKir!H709+SKir!H$1100)*(logKir!H709-logKir!H$1100)-0.5*(SLir!H709+SLir!H$1100)*(logHir!H709-logHir!H$1100)-0.5*(SLir!H709+SLir!H$1100)*(logQir!H709-logQir!H$1100),0)</f>
        <v>8.4359766935302005E-2</v>
      </c>
      <c r="I709" s="6">
        <f>IF(logVir!I709&lt;&gt;0,logVir!I709-logVir!I$1100-0.5*(SKir!I709+SKir!I$1100)*(logKir!I709-logKir!I$1100)-0.5*(SLir!I709+SLir!I$1100)*(logHir!I709-logHir!I$1100)-0.5*(SLir!I709+SLir!I$1100)*(logQir!I709-logQir!I$1100),0)</f>
        <v>-0.19693615694685077</v>
      </c>
    </row>
    <row r="710" spans="1:9" x14ac:dyDescent="0.15">
      <c r="A710" s="1">
        <v>31</v>
      </c>
      <c r="B710" s="1" t="s">
        <v>79</v>
      </c>
      <c r="C710" s="1">
        <v>17</v>
      </c>
      <c r="D710" s="1" t="s">
        <v>150</v>
      </c>
      <c r="E710" s="6">
        <f>IF(logVir!E710&lt;&gt;0,logVir!E710-logVir!E$1101-0.5*(SKir!E710+SKir!E$1101)*(logKir!E710-logKir!E$1101)-0.5*(SLir!E710+SLir!E$1101)*(logHir!E710-logHir!E$1101)-0.5*(SLir!E710+SLir!E$1101)*(logQir!E710-logQir!E$1101),0)</f>
        <v>-0.29747525855723428</v>
      </c>
      <c r="F710" s="6">
        <f>IF(logVir!F710&lt;&gt;0,logVir!F710-logVir!F$1101-0.5*(SKir!F710+SKir!F$1101)*(logKir!F710-logKir!F$1101)-0.5*(SLir!F710+SLir!F$1101)*(logHir!F710-logHir!F$1101)-0.5*(SLir!F710+SLir!F$1101)*(logQir!F710-logQir!F$1101),0)</f>
        <v>-0.43370100098163744</v>
      </c>
      <c r="G710" s="6">
        <f>IF(logVir!G710&lt;&gt;0,logVir!G710-logVir!G$1101-0.5*(SKir!G710+SKir!G$1101)*(logKir!G710-logKir!G$1101)-0.5*(SLir!G710+SLir!G$1101)*(logHir!G710-logHir!G$1101)-0.5*(SLir!G710+SLir!G$1101)*(logQir!G710-logQir!G$1101),0)</f>
        <v>0.11482051922982703</v>
      </c>
      <c r="H710" s="6">
        <f>IF(logVir!H710&lt;&gt;0,logVir!H710-logVir!H$1101-0.5*(SKir!H710+SKir!H$1101)*(logKir!H710-logKir!H$1101)-0.5*(SLir!H710+SLir!H$1101)*(logHir!H710-logHir!H$1101)-0.5*(SLir!H710+SLir!H$1101)*(logQir!H710-logQir!H$1101),0)</f>
        <v>-3.567114988452233E-2</v>
      </c>
      <c r="I710" s="6">
        <f>IF(logVir!I710&lt;&gt;0,logVir!I710-logVir!I$1101-0.5*(SKir!I710+SKir!I$1101)*(logKir!I710-logKir!I$1101)-0.5*(SLir!I710+SLir!I$1101)*(logHir!I710-logHir!I$1101)-0.5*(SLir!I710+SLir!I$1101)*(logQir!I710-logQir!I$1101),0)</f>
        <v>0.14727900731180463</v>
      </c>
    </row>
    <row r="711" spans="1:9" x14ac:dyDescent="0.15">
      <c r="A711" s="1">
        <v>31</v>
      </c>
      <c r="B711" s="1" t="s">
        <v>79</v>
      </c>
      <c r="C711" s="1">
        <v>18</v>
      </c>
      <c r="D711" s="1" t="s">
        <v>151</v>
      </c>
      <c r="E711" s="6">
        <f>IF(logVir!E711&lt;&gt;0,logVir!E711-logVir!E$1102-0.5*(SKir!E711+SKir!E$1102)*(logKir!E711-logKir!E$1102)-0.5*(SLir!E711+SLir!E$1102)*(logHir!E711-logHir!E$1102)-0.5*(SLir!E711+SLir!E$1102)*(logQir!E711-logQir!E$1102),0)</f>
        <v>6.4527692049161867E-2</v>
      </c>
      <c r="F711" s="6">
        <f>IF(logVir!F711&lt;&gt;0,logVir!F711-logVir!F$1102-0.5*(SKir!F711+SKir!F$1102)*(logKir!F711-logKir!F$1102)-0.5*(SLir!F711+SLir!F$1102)*(logHir!F711-logHir!F$1102)-0.5*(SLir!F711+SLir!F$1102)*(logQir!F711-logQir!F$1102),0)</f>
        <v>-0.12084967402396704</v>
      </c>
      <c r="G711" s="6">
        <f>IF(logVir!G711&lt;&gt;0,logVir!G711-logVir!G$1102-0.5*(SKir!G711+SKir!G$1102)*(logKir!G711-logKir!G$1102)-0.5*(SLir!G711+SLir!G$1102)*(logHir!G711-logHir!G$1102)-0.5*(SLir!G711+SLir!G$1102)*(logQir!G711-logQir!G$1102),0)</f>
        <v>-3.0940389310896283E-2</v>
      </c>
      <c r="H711" s="6">
        <f>IF(logVir!H711&lt;&gt;0,logVir!H711-logVir!H$1102-0.5*(SKir!H711+SKir!H$1102)*(logKir!H711-logKir!H$1102)-0.5*(SLir!H711+SLir!H$1102)*(logHir!H711-logHir!H$1102)-0.5*(SLir!H711+SLir!H$1102)*(logQir!H711-logQir!H$1102),0)</f>
        <v>-0.2110877227763707</v>
      </c>
      <c r="I711" s="6">
        <f>IF(logVir!I711&lt;&gt;0,logVir!I711-logVir!I$1102-0.5*(SKir!I711+SKir!I$1102)*(logKir!I711-logKir!I$1102)-0.5*(SLir!I711+SLir!I$1102)*(logHir!I711-logHir!I$1102)-0.5*(SLir!I711+SLir!I$1102)*(logQir!I711-logQir!I$1102),0)</f>
        <v>-0.11769663521370242</v>
      </c>
    </row>
    <row r="712" spans="1:9" x14ac:dyDescent="0.15">
      <c r="A712" s="1">
        <v>31</v>
      </c>
      <c r="B712" s="1" t="s">
        <v>79</v>
      </c>
      <c r="C712" s="1">
        <v>19</v>
      </c>
      <c r="D712" s="1" t="s">
        <v>152</v>
      </c>
      <c r="E712" s="6">
        <f>IF(logVir!E712&lt;&gt;0,logVir!E712-logVir!E$1103-0.5*(SKir!E712+SKir!E$1103)*(logKir!E712-logKir!E$1103)-0.5*(SLir!E712+SLir!E$1103)*(logHir!E712-logHir!E$1103)-0.5*(SLir!E712+SLir!E$1103)*(logQir!E712-logQir!E$1103),0)</f>
        <v>7.0676660741717523E-2</v>
      </c>
      <c r="F712" s="6">
        <f>IF(logVir!F712&lt;&gt;0,logVir!F712-logVir!F$1103-0.5*(SKir!F712+SKir!F$1103)*(logKir!F712-logKir!F$1103)-0.5*(SLir!F712+SLir!F$1103)*(logHir!F712-logHir!F$1103)-0.5*(SLir!F712+SLir!F$1103)*(logQir!F712-logQir!F$1103),0)</f>
        <v>-5.6517925867576646E-2</v>
      </c>
      <c r="G712" s="6">
        <f>IF(logVir!G712&lt;&gt;0,logVir!G712-logVir!G$1103-0.5*(SKir!G712+SKir!G$1103)*(logKir!G712-logKir!G$1103)-0.5*(SLir!G712+SLir!G$1103)*(logHir!G712-logHir!G$1103)-0.5*(SLir!G712+SLir!G$1103)*(logQir!G712-logQir!G$1103),0)</f>
        <v>-0.24640601547129667</v>
      </c>
      <c r="H712" s="6">
        <f>IF(logVir!H712&lt;&gt;0,logVir!H712-logVir!H$1103-0.5*(SKir!H712+SKir!H$1103)*(logKir!H712-logKir!H$1103)-0.5*(SLir!H712+SLir!H$1103)*(logHir!H712-logHir!H$1103)-0.5*(SLir!H712+SLir!H$1103)*(logQir!H712-logQir!H$1103),0)</f>
        <v>-0.16931167161426167</v>
      </c>
      <c r="I712" s="6">
        <f>IF(logVir!I712&lt;&gt;0,logVir!I712-logVir!I$1103-0.5*(SKir!I712+SKir!I$1103)*(logKir!I712-logKir!I$1103)-0.5*(SLir!I712+SLir!I$1103)*(logHir!I712-logHir!I$1103)-0.5*(SLir!I712+SLir!I$1103)*(logQir!I712-logQir!I$1103),0)</f>
        <v>-5.983003823714679E-2</v>
      </c>
    </row>
    <row r="713" spans="1:9" x14ac:dyDescent="0.15">
      <c r="A713" s="1">
        <v>31</v>
      </c>
      <c r="B713" s="1" t="s">
        <v>79</v>
      </c>
      <c r="C713" s="1">
        <v>20</v>
      </c>
      <c r="D713" s="1" t="s">
        <v>153</v>
      </c>
      <c r="E713" s="6">
        <f>IF(logVir!E713&lt;&gt;0,logVir!E713-logVir!E$1104-0.5*(SKir!E713+SKir!E$1104)*(logKir!E713-logKir!E$1104)-0.5*(SLir!E713+SLir!E$1104)*(logHir!E713-logHir!E$1104)-0.5*(SLir!E713+SLir!E$1104)*(logQir!E713-logQir!E$1104),0)</f>
        <v>-0.3726972188226827</v>
      </c>
      <c r="F713" s="6">
        <f>IF(logVir!F713&lt;&gt;0,logVir!F713-logVir!F$1104-0.5*(SKir!F713+SKir!F$1104)*(logKir!F713-logKir!F$1104)-0.5*(SLir!F713+SLir!F$1104)*(logHir!F713-logHir!F$1104)-0.5*(SLir!F713+SLir!F$1104)*(logQir!F713-logQir!F$1104),0)</f>
        <v>-0.28120171133726107</v>
      </c>
      <c r="G713" s="6">
        <f>IF(logVir!G713&lt;&gt;0,logVir!G713-logVir!G$1104-0.5*(SKir!G713+SKir!G$1104)*(logKir!G713-logKir!G$1104)-0.5*(SLir!G713+SLir!G$1104)*(logHir!G713-logHir!G$1104)-0.5*(SLir!G713+SLir!G$1104)*(logQir!G713-logQir!G$1104),0)</f>
        <v>-0.14932555894179525</v>
      </c>
      <c r="H713" s="6">
        <f>IF(logVir!H713&lt;&gt;0,logVir!H713-logVir!H$1104-0.5*(SKir!H713+SKir!H$1104)*(logKir!H713-logKir!H$1104)-0.5*(SLir!H713+SLir!H$1104)*(logHir!H713-logHir!H$1104)-0.5*(SLir!H713+SLir!H$1104)*(logQir!H713-logQir!H$1104),0)</f>
        <v>-8.1912762800614741E-2</v>
      </c>
      <c r="I713" s="6">
        <f>IF(logVir!I713&lt;&gt;0,logVir!I713-logVir!I$1104-0.5*(SKir!I713+SKir!I$1104)*(logKir!I713-logKir!I$1104)-0.5*(SLir!I713+SLir!I$1104)*(logHir!I713-logHir!I$1104)-0.5*(SLir!I713+SLir!I$1104)*(logQir!I713-logQir!I$1104),0)</f>
        <v>-0.10684859972272107</v>
      </c>
    </row>
    <row r="714" spans="1:9" x14ac:dyDescent="0.15">
      <c r="A714" s="1">
        <v>31</v>
      </c>
      <c r="B714" s="1" t="s">
        <v>79</v>
      </c>
      <c r="C714" s="1">
        <v>21</v>
      </c>
      <c r="D714" s="1" t="s">
        <v>154</v>
      </c>
      <c r="E714" s="6">
        <f>IF(logVir!E714&lt;&gt;0,logVir!E714-logVir!E$1105-0.5*(SKir!E714+SKir!E$1105)*(logKir!E714-logKir!E$1105)-0.5*(SLir!E714+SLir!E$1105)*(logHir!E714-logHir!E$1105)-0.5*(SLir!E714+SLir!E$1105)*(logQir!E714-logQir!E$1105),0)</f>
        <v>-6.8808762138230825E-2</v>
      </c>
      <c r="F714" s="6">
        <f>IF(logVir!F714&lt;&gt;0,logVir!F714-logVir!F$1105-0.5*(SKir!F714+SKir!F$1105)*(logKir!F714-logKir!F$1105)-0.5*(SLir!F714+SLir!F$1105)*(logHir!F714-logHir!F$1105)-0.5*(SLir!F714+SLir!F$1105)*(logQir!F714-logQir!F$1105),0)</f>
        <v>-0.31332349631843642</v>
      </c>
      <c r="G714" s="6">
        <f>IF(logVir!G714&lt;&gt;0,logVir!G714-logVir!G$1105-0.5*(SKir!G714+SKir!G$1105)*(logKir!G714-logKir!G$1105)-0.5*(SLir!G714+SLir!G$1105)*(logHir!G714-logHir!G$1105)-0.5*(SLir!G714+SLir!G$1105)*(logQir!G714-logQir!G$1105),0)</f>
        <v>-0.15687937145841963</v>
      </c>
      <c r="H714" s="6">
        <f>IF(logVir!H714&lt;&gt;0,logVir!H714-logVir!H$1105-0.5*(SKir!H714+SKir!H$1105)*(logKir!H714-logKir!H$1105)-0.5*(SLir!H714+SLir!H$1105)*(logHir!H714-logHir!H$1105)-0.5*(SLir!H714+SLir!H$1105)*(logQir!H714-logQir!H$1105),0)</f>
        <v>-0.12806311513923618</v>
      </c>
      <c r="I714" s="6">
        <f>IF(logVir!I714&lt;&gt;0,logVir!I714-logVir!I$1105-0.5*(SKir!I714+SKir!I$1105)*(logKir!I714-logKir!I$1105)-0.5*(SLir!I714+SLir!I$1105)*(logHir!I714-logHir!I$1105)-0.5*(SLir!I714+SLir!I$1105)*(logQir!I714-logQir!I$1105),0)</f>
        <v>4.5268707939475697E-2</v>
      </c>
    </row>
    <row r="715" spans="1:9" x14ac:dyDescent="0.15">
      <c r="A715" s="1">
        <v>31</v>
      </c>
      <c r="B715" s="1" t="s">
        <v>30</v>
      </c>
      <c r="C715" s="1">
        <v>22</v>
      </c>
      <c r="D715" s="1" t="s">
        <v>146</v>
      </c>
      <c r="E715" s="6">
        <f>IF(logVir!E715&lt;&gt;0,logVir!E715-logVir!E$1106-0.5*(SKir!E715+SKir!E$1106)*(logKir!E715-logKir!E$1106)-0.5*(SLir!E715+SLir!E$1106)*(logHir!E715-logHir!E$1106)-0.5*(SLir!E715+SLir!E$1106)*(logQir!E715-logQir!E$1106),0)</f>
        <v>3.0846844937695714E-2</v>
      </c>
      <c r="F715" s="6">
        <f>IF(logVir!F715&lt;&gt;0,logVir!F715-logVir!F$1106-0.5*(SKir!F715+SKir!F$1106)*(logKir!F715-logKir!F$1106)-0.5*(SLir!F715+SLir!F$1106)*(logHir!F715-logHir!F$1106)-0.5*(SLir!F715+SLir!F$1106)*(logQir!F715-logQir!F$1106),0)</f>
        <v>-5.9650924210107509E-2</v>
      </c>
      <c r="G715" s="6">
        <f>IF(logVir!G715&lt;&gt;0,logVir!G715-logVir!G$1106-0.5*(SKir!G715+SKir!G$1106)*(logKir!G715-logKir!G$1106)-0.5*(SLir!G715+SLir!G$1106)*(logHir!G715-logHir!G$1106)-0.5*(SLir!G715+SLir!G$1106)*(logQir!G715-logQir!G$1106),0)</f>
        <v>6.0809739435360569E-2</v>
      </c>
      <c r="H715" s="6">
        <f>IF(logVir!H715&lt;&gt;0,logVir!H715-logVir!H$1106-0.5*(SKir!H715+SKir!H$1106)*(logKir!H715-logKir!H$1106)-0.5*(SLir!H715+SLir!H$1106)*(logHir!H715-logHir!H$1106)-0.5*(SLir!H715+SLir!H$1106)*(logQir!H715-logQir!H$1106),0)</f>
        <v>-2.6590285481889422E-2</v>
      </c>
      <c r="I715" s="6">
        <f>IF(logVir!I715&lt;&gt;0,logVir!I715-logVir!I$1106-0.5*(SKir!I715+SKir!I$1106)*(logKir!I715-logKir!I$1106)-0.5*(SLir!I715+SLir!I$1106)*(logHir!I715-logHir!I$1106)-0.5*(SLir!I715+SLir!I$1106)*(logQir!I715-logQir!I$1106),0)</f>
        <v>-0.10332038049545061</v>
      </c>
    </row>
    <row r="716" spans="1:9" x14ac:dyDescent="0.15">
      <c r="A716" s="1">
        <v>31</v>
      </c>
      <c r="B716" s="1" t="s">
        <v>30</v>
      </c>
      <c r="C716" s="1">
        <v>23</v>
      </c>
      <c r="D716" s="1" t="s">
        <v>167</v>
      </c>
      <c r="E716" s="6">
        <f>IF(logVir!E716&lt;&gt;0,logVir!E716-logVir!E$1107-0.5*(SKir!E716+SKir!E$1107)*(logKir!E716-logKir!E$1107)-0.5*(SLir!E716+SLir!E$1107)*(logHir!E716-logHir!E$1107)-0.5*(SLir!E716+SLir!E$1107)*(logQir!E716-logQir!E$1107),0)</f>
        <v>0.16121139602899795</v>
      </c>
      <c r="F716" s="6">
        <f>IF(logVir!F716&lt;&gt;0,logVir!F716-logVir!F$1107-0.5*(SKir!F716+SKir!F$1107)*(logKir!F716-logKir!F$1107)-0.5*(SLir!F716+SLir!F$1107)*(logHir!F716-logHir!F$1107)-0.5*(SLir!F716+SLir!F$1107)*(logQir!F716-logQir!F$1107),0)</f>
        <v>7.6301317210311262E-2</v>
      </c>
      <c r="G716" s="6">
        <f>IF(logVir!G716&lt;&gt;0,logVir!G716-logVir!G$1107-0.5*(SKir!G716+SKir!G$1107)*(logKir!G716-logKir!G$1107)-0.5*(SLir!G716+SLir!G$1107)*(logHir!G716-logHir!G$1107)-0.5*(SLir!G716+SLir!G$1107)*(logQir!G716-logQir!G$1107),0)</f>
        <v>0.11969227907839305</v>
      </c>
      <c r="H716" s="6">
        <f>IF(logVir!H716&lt;&gt;0,logVir!H716-logVir!H$1107-0.5*(SKir!H716+SKir!H$1107)*(logKir!H716-logKir!H$1107)-0.5*(SLir!H716+SLir!H$1107)*(logHir!H716-logHir!H$1107)-0.5*(SLir!H716+SLir!H$1107)*(logQir!H716-logQir!H$1107),0)</f>
        <v>3.8490773496160979E-2</v>
      </c>
      <c r="I716" s="6">
        <f>IF(logVir!I716&lt;&gt;0,logVir!I716-logVir!I$1107-0.5*(SKir!I716+SKir!I$1107)*(logKir!I716-logKir!I$1107)-0.5*(SLir!I716+SLir!I$1107)*(logHir!I716-logHir!I$1107)-0.5*(SLir!I716+SLir!I$1107)*(logQir!I716-logQir!I$1107),0)</f>
        <v>2.5647703873603316E-2</v>
      </c>
    </row>
    <row r="717" spans="1:9" x14ac:dyDescent="0.15">
      <c r="A717" s="1">
        <v>32</v>
      </c>
      <c r="B717" s="1" t="s">
        <v>80</v>
      </c>
      <c r="C717" s="1">
        <v>1</v>
      </c>
      <c r="D717" s="1" t="s">
        <v>147</v>
      </c>
      <c r="E717" s="6">
        <f>IF(logVir!E717&lt;&gt;0,logVir!E717-logVir!E$1085-0.5*(SKir!E717+SKir!E$1085)*(logKir!E717-logKir!E$1085)-0.5*(SLir!E717+SLir!E$1085)*(logHir!E717-logHir!E$1085)-0.5*(SLir!E717+SLir!E$1085)*(logQir!E717-logQir!E$1085),0)</f>
        <v>-0.19025392331582619</v>
      </c>
      <c r="F717" s="6">
        <f>IF(logVir!F717&lt;&gt;0,logVir!F717-logVir!F$1085-0.5*(SKir!F717+SKir!F$1085)*(logKir!F717-logKir!F$1085)-0.5*(SLir!F717+SLir!F$1085)*(logHir!F717-logHir!F$1085)-0.5*(SLir!F717+SLir!F$1085)*(logQir!F717-logQir!F$1085),0)</f>
        <v>-3.1549533713624345E-2</v>
      </c>
      <c r="G717" s="6">
        <f>IF(logVir!G717&lt;&gt;0,logVir!G717-logVir!G$1085-0.5*(SKir!G717+SKir!G$1085)*(logKir!G717-logKir!G$1085)-0.5*(SLir!G717+SLir!G$1085)*(logHir!G717-logHir!G$1085)-0.5*(SLir!G717+SLir!G$1085)*(logQir!G717-logQir!G$1085),0)</f>
        <v>6.3763958985368241E-2</v>
      </c>
      <c r="H717" s="6">
        <f>IF(logVir!H717&lt;&gt;0,logVir!H717-logVir!H$1085-0.5*(SKir!H717+SKir!H$1085)*(logKir!H717-logKir!H$1085)-0.5*(SLir!H717+SLir!H$1085)*(logHir!H717-logHir!H$1085)-0.5*(SLir!H717+SLir!H$1085)*(logQir!H717-logQir!H$1085),0)</f>
        <v>-6.1261336992915388E-2</v>
      </c>
      <c r="I717" s="6">
        <f>IF(logVir!I717&lt;&gt;0,logVir!I717-logVir!I$1085-0.5*(SKir!I717+SKir!I$1085)*(logKir!I717-logKir!I$1085)-0.5*(SLir!I717+SLir!I$1085)*(logHir!I717-logHir!I$1085)-0.5*(SLir!I717+SLir!I$1085)*(logQir!I717-logQir!I$1085),0)</f>
        <v>-0.20174169690310781</v>
      </c>
    </row>
    <row r="718" spans="1:9" x14ac:dyDescent="0.15">
      <c r="A718" s="1">
        <v>32</v>
      </c>
      <c r="B718" s="1" t="s">
        <v>80</v>
      </c>
      <c r="C718" s="1">
        <v>2</v>
      </c>
      <c r="D718" s="1" t="s">
        <v>148</v>
      </c>
      <c r="E718" s="6">
        <f>IF(logVir!E718&lt;&gt;0,logVir!E718-logVir!E$1086-0.5*(SKir!E718+SKir!E$1086)*(logKir!E718-logKir!E$1086)-0.5*(SLir!E718+SLir!E$1086)*(logHir!E718-logHir!E$1086)-0.5*(SLir!E718+SLir!E$1086)*(logQir!E718-logQir!E$1086),0)</f>
        <v>5.4709090065112737E-2</v>
      </c>
      <c r="F718" s="6">
        <f>IF(logVir!F718&lt;&gt;0,logVir!F718-logVir!F$1086-0.5*(SKir!F718+SKir!F$1086)*(logKir!F718-logKir!F$1086)-0.5*(SLir!F718+SLir!F$1086)*(logHir!F718-logHir!F$1086)-0.5*(SLir!F718+SLir!F$1086)*(logQir!F718-logQir!F$1086),0)</f>
        <v>4.1510759569961947E-2</v>
      </c>
      <c r="G718" s="6">
        <f>IF(logVir!G718&lt;&gt;0,logVir!G718-logVir!G$1086-0.5*(SKir!G718+SKir!G$1086)*(logKir!G718-logKir!G$1086)-0.5*(SLir!G718+SLir!G$1086)*(logHir!G718-logHir!G$1086)-0.5*(SLir!G718+SLir!G$1086)*(logQir!G718-logQir!G$1086),0)</f>
        <v>-0.20509380541877767</v>
      </c>
      <c r="H718" s="6">
        <f>IF(logVir!H718&lt;&gt;0,logVir!H718-logVir!H$1086-0.5*(SKir!H718+SKir!H$1086)*(logKir!H718-logKir!H$1086)-0.5*(SLir!H718+SLir!H$1086)*(logHir!H718-logHir!H$1086)-0.5*(SLir!H718+SLir!H$1086)*(logQir!H718-logQir!H$1086),0)</f>
        <v>8.1678360648893555E-3</v>
      </c>
      <c r="I718" s="6">
        <f>IF(logVir!I718&lt;&gt;0,logVir!I718-logVir!I$1086-0.5*(SKir!I718+SKir!I$1086)*(logKir!I718-logKir!I$1086)-0.5*(SLir!I718+SLir!I$1086)*(logHir!I718-logHir!I$1086)-0.5*(SLir!I718+SLir!I$1086)*(logQir!I718-logQir!I$1086),0)</f>
        <v>-9.4044264259457153E-2</v>
      </c>
    </row>
    <row r="719" spans="1:9" x14ac:dyDescent="0.15">
      <c r="A719" s="1">
        <v>32</v>
      </c>
      <c r="B719" s="1" t="s">
        <v>130</v>
      </c>
      <c r="C719" s="1">
        <v>3</v>
      </c>
      <c r="D719" s="1" t="s">
        <v>155</v>
      </c>
      <c r="E719" s="6">
        <f>IF(logVir!E719&lt;&gt;0,logVir!E719-logVir!E$1087-0.5*(SKir!E719+SKir!E$1087)*(logKir!E719-logKir!E$1087)-0.5*(SLir!E719+SLir!E$1087)*(logHir!E719-logHir!E$1087)-0.5*(SLir!E719+SLir!E$1087)*(logQir!E719-logQir!E$1087),0)</f>
        <v>-0.82141979258443565</v>
      </c>
      <c r="F719" s="6">
        <f>IF(logVir!F719&lt;&gt;0,logVir!F719-logVir!F$1087-0.5*(SKir!F719+SKir!F$1087)*(logKir!F719-logKir!F$1087)-0.5*(SLir!F719+SLir!F$1087)*(logHir!F719-logHir!F$1087)-0.5*(SLir!F719+SLir!F$1087)*(logQir!F719-logQir!F$1087),0)</f>
        <v>-0.62969656753201586</v>
      </c>
      <c r="G719" s="6">
        <f>IF(logVir!G719&lt;&gt;0,logVir!G719-logVir!G$1087-0.5*(SKir!G719+SKir!G$1087)*(logKir!G719-logKir!G$1087)-0.5*(SLir!G719+SLir!G$1087)*(logHir!G719-logHir!G$1087)-0.5*(SLir!G719+SLir!G$1087)*(logQir!G719-logQir!G$1087),0)</f>
        <v>-0.5043962561751939</v>
      </c>
      <c r="H719" s="6">
        <f>IF(logVir!H719&lt;&gt;0,logVir!H719-logVir!H$1087-0.5*(SKir!H719+SKir!H$1087)*(logKir!H719-logKir!H$1087)-0.5*(SLir!H719+SLir!H$1087)*(logHir!H719-logHir!H$1087)-0.5*(SLir!H719+SLir!H$1087)*(logQir!H719-logQir!H$1087),0)</f>
        <v>-0.61687302434311264</v>
      </c>
      <c r="I719" s="6">
        <f>IF(logVir!I719&lt;&gt;0,logVir!I719-logVir!I$1087-0.5*(SKir!I719+SKir!I$1087)*(logKir!I719-logKir!I$1087)-0.5*(SLir!I719+SLir!I$1087)*(logHir!I719-logHir!I$1087)-0.5*(SLir!I719+SLir!I$1087)*(logQir!I719-logQir!I$1087),0)</f>
        <v>-0.46744759773841793</v>
      </c>
    </row>
    <row r="720" spans="1:9" x14ac:dyDescent="0.15">
      <c r="A720" s="1">
        <v>32</v>
      </c>
      <c r="B720" s="1" t="s">
        <v>130</v>
      </c>
      <c r="C720" s="1">
        <v>4</v>
      </c>
      <c r="D720" s="1" t="s">
        <v>156</v>
      </c>
      <c r="E720" s="6">
        <f>IF(logVir!E720&lt;&gt;0,logVir!E720-logVir!E$1088-0.5*(SKir!E720+SKir!E$1088)*(logKir!E720-logKir!E$1088)-0.5*(SLir!E720+SLir!E$1088)*(logHir!E720-logHir!E$1088)-0.5*(SLir!E720+SLir!E$1088)*(logQir!E720-logQir!E$1088),0)</f>
        <v>-0.42129431051320143</v>
      </c>
      <c r="F720" s="6">
        <f>IF(logVir!F720&lt;&gt;0,logVir!F720-logVir!F$1088-0.5*(SKir!F720+SKir!F$1088)*(logKir!F720-logKir!F$1088)-0.5*(SLir!F720+SLir!F$1088)*(logHir!F720-logHir!F$1088)-0.5*(SLir!F720+SLir!F$1088)*(logQir!F720-logQir!F$1088),0)</f>
        <v>-4.7602211865745314E-2</v>
      </c>
      <c r="G720" s="6">
        <f>IF(logVir!G720&lt;&gt;0,logVir!G720-logVir!G$1088-0.5*(SKir!G720+SKir!G$1088)*(logKir!G720-logKir!G$1088)-0.5*(SLir!G720+SLir!G$1088)*(logHir!G720-logHir!G$1088)-0.5*(SLir!G720+SLir!G$1088)*(logQir!G720-logQir!G$1088),0)</f>
        <v>-0.1588214598621579</v>
      </c>
      <c r="H720" s="6">
        <f>IF(logVir!H720&lt;&gt;0,logVir!H720-logVir!H$1088-0.5*(SKir!H720+SKir!H$1088)*(logKir!H720-logKir!H$1088)-0.5*(SLir!H720+SLir!H$1088)*(logHir!H720-logHir!H$1088)-0.5*(SLir!H720+SLir!H$1088)*(logQir!H720-logQir!H$1088),0)</f>
        <v>-0.17287562171734111</v>
      </c>
      <c r="I720" s="6">
        <f>IF(logVir!I720&lt;&gt;0,logVir!I720-logVir!I$1088-0.5*(SKir!I720+SKir!I$1088)*(logKir!I720-logKir!I$1088)-0.5*(SLir!I720+SLir!I$1088)*(logHir!I720-logHir!I$1088)-0.5*(SLir!I720+SLir!I$1088)*(logQir!I720-logQir!I$1088),0)</f>
        <v>-0.25345399432031385</v>
      </c>
    </row>
    <row r="721" spans="1:9" x14ac:dyDescent="0.15">
      <c r="A721" s="1">
        <v>32</v>
      </c>
      <c r="B721" s="1" t="s">
        <v>130</v>
      </c>
      <c r="C721" s="1">
        <v>5</v>
      </c>
      <c r="D721" s="1" t="s">
        <v>157</v>
      </c>
      <c r="E721" s="6">
        <f>IF(logVir!E721&lt;&gt;0,logVir!E721-logVir!E$1089-0.5*(SKir!E721+SKir!E$1089)*(logKir!E721-logKir!E$1089)-0.5*(SLir!E721+SLir!E$1089)*(logHir!E721-logHir!E$1089)-0.5*(SLir!E721+SLir!E$1089)*(logQir!E721-logQir!E$1089),0)</f>
        <v>0.23477697046725948</v>
      </c>
      <c r="F721" s="6">
        <f>IF(logVir!F721&lt;&gt;0,logVir!F721-logVir!F$1089-0.5*(SKir!F721+SKir!F$1089)*(logKir!F721-logKir!F$1089)-0.5*(SLir!F721+SLir!F$1089)*(logHir!F721-logHir!F$1089)-0.5*(SLir!F721+SLir!F$1089)*(logQir!F721-logQir!F$1089),0)</f>
        <v>-0.277246705059226</v>
      </c>
      <c r="G721" s="6">
        <f>IF(logVir!G721&lt;&gt;0,logVir!G721-logVir!G$1089-0.5*(SKir!G721+SKir!G$1089)*(logKir!G721-logKir!G$1089)-0.5*(SLir!G721+SLir!G$1089)*(logHir!G721-logHir!G$1089)-0.5*(SLir!G721+SLir!G$1089)*(logQir!G721-logQir!G$1089),0)</f>
        <v>-0.23537088647178112</v>
      </c>
      <c r="H721" s="6">
        <f>IF(logVir!H721&lt;&gt;0,logVir!H721-logVir!H$1089-0.5*(SKir!H721+SKir!H$1089)*(logKir!H721-logKir!H$1089)-0.5*(SLir!H721+SLir!H$1089)*(logHir!H721-logHir!H$1089)-0.5*(SLir!H721+SLir!H$1089)*(logQir!H721-logQir!H$1089),0)</f>
        <v>-0.26594376276681797</v>
      </c>
      <c r="I721" s="6">
        <f>IF(logVir!I721&lt;&gt;0,logVir!I721-logVir!I$1089-0.5*(SKir!I721+SKir!I$1089)*(logKir!I721-logKir!I$1089)-0.5*(SLir!I721+SLir!I$1089)*(logHir!I721-logHir!I$1089)-0.5*(SLir!I721+SLir!I$1089)*(logQir!I721-logQir!I$1089),0)</f>
        <v>-0.2803652991406177</v>
      </c>
    </row>
    <row r="722" spans="1:9" x14ac:dyDescent="0.15">
      <c r="A722" s="1">
        <v>32</v>
      </c>
      <c r="B722" s="1" t="s">
        <v>130</v>
      </c>
      <c r="C722" s="1">
        <v>6</v>
      </c>
      <c r="D722" s="1" t="s">
        <v>49</v>
      </c>
      <c r="E722" s="6">
        <f>IF(logVir!E722&lt;&gt;0,logVir!E722-logVir!E$1090-0.5*(SKir!E722+SKir!E$1090)*(logKir!E722-logKir!E$1090)-0.5*(SLir!E722+SLir!E$1090)*(logHir!E722-logHir!E$1090)-0.5*(SLir!E722+SLir!E$1090)*(logQir!E722-logQir!E$1090),0)</f>
        <v>-0.49979403616390988</v>
      </c>
      <c r="F722" s="6">
        <f>IF(logVir!F722&lt;&gt;0,logVir!F722-logVir!F$1090-0.5*(SKir!F722+SKir!F$1090)*(logKir!F722-logKir!F$1090)-0.5*(SLir!F722+SLir!F$1090)*(logHir!F722-logHir!F$1090)-0.5*(SLir!F722+SLir!F$1090)*(logQir!F722-logQir!F$1090),0)</f>
        <v>-0.53257275172711338</v>
      </c>
      <c r="G722" s="6">
        <f>IF(logVir!G722&lt;&gt;0,logVir!G722-logVir!G$1090-0.5*(SKir!G722+SKir!G$1090)*(logKir!G722-logKir!G$1090)-0.5*(SLir!G722+SLir!G$1090)*(logHir!G722-logHir!G$1090)-0.5*(SLir!G722+SLir!G$1090)*(logQir!G722-logQir!G$1090),0)</f>
        <v>-0.29883140323777879</v>
      </c>
      <c r="H722" s="6">
        <f>IF(logVir!H722&lt;&gt;0,logVir!H722-logVir!H$1090-0.5*(SKir!H722+SKir!H$1090)*(logKir!H722-logKir!H$1090)-0.5*(SLir!H722+SLir!H$1090)*(logHir!H722-logHir!H$1090)-0.5*(SLir!H722+SLir!H$1090)*(logQir!H722-logQir!H$1090),0)</f>
        <v>-0.89686609180356702</v>
      </c>
      <c r="I722" s="6">
        <f>IF(logVir!I722&lt;&gt;0,logVir!I722-logVir!I$1090-0.5*(SKir!I722+SKir!I$1090)*(logKir!I722-logKir!I$1090)-0.5*(SLir!I722+SLir!I$1090)*(logHir!I722-logHir!I$1090)-0.5*(SLir!I722+SLir!I$1090)*(logQir!I722-logQir!I$1090),0)</f>
        <v>-0.4803604956348011</v>
      </c>
    </row>
    <row r="723" spans="1:9" x14ac:dyDescent="0.15">
      <c r="A723" s="1">
        <v>32</v>
      </c>
      <c r="B723" s="1" t="s">
        <v>130</v>
      </c>
      <c r="C723" s="1">
        <v>7</v>
      </c>
      <c r="D723" s="1" t="s">
        <v>158</v>
      </c>
      <c r="E723" s="6">
        <f>IF(logVir!E723&lt;&gt;0,logVir!E723-logVir!E$1091-0.5*(SKir!E723+SKir!E$1091)*(logKir!E723-logKir!E$1091)-0.5*(SLir!E723+SLir!E$1091)*(logHir!E723-logHir!E$1091)-0.5*(SLir!E723+SLir!E$1091)*(logQir!E723-logQir!E$1091),0)</f>
        <v>-2.3173478481034397</v>
      </c>
      <c r="F723" s="6">
        <f>IF(logVir!F723&lt;&gt;0,logVir!F723-logVir!F$1091-0.5*(SKir!F723+SKir!F$1091)*(logKir!F723-logKir!F$1091)-0.5*(SLir!F723+SLir!F$1091)*(logHir!F723-logHir!F$1091)-0.5*(SLir!F723+SLir!F$1091)*(logQir!F723-logQir!F$1091),0)</f>
        <v>-1.0188196217122167</v>
      </c>
      <c r="G723" s="6">
        <f>IF(logVir!G723&lt;&gt;0,logVir!G723-logVir!G$1091-0.5*(SKir!G723+SKir!G$1091)*(logKir!G723-logKir!G$1091)-0.5*(SLir!G723+SLir!G$1091)*(logHir!G723-logHir!G$1091)-0.5*(SLir!G723+SLir!G$1091)*(logQir!G723-logQir!G$1091),0)</f>
        <v>-1.8698667324690832E-2</v>
      </c>
      <c r="H723" s="6">
        <f>IF(logVir!H723&lt;&gt;0,logVir!H723-logVir!H$1091-0.5*(SKir!H723+SKir!H$1091)*(logKir!H723-logKir!H$1091)-0.5*(SLir!H723+SLir!H$1091)*(logHir!H723-logHir!H$1091)-0.5*(SLir!H723+SLir!H$1091)*(logQir!H723-logQir!H$1091),0)</f>
        <v>0.16392503900749744</v>
      </c>
      <c r="I723" s="6">
        <f>IF(logVir!I723&lt;&gt;0,logVir!I723-logVir!I$1091-0.5*(SKir!I723+SKir!I$1091)*(logKir!I723-logKir!I$1091)-0.5*(SLir!I723+SLir!I$1091)*(logHir!I723-logHir!I$1091)-0.5*(SLir!I723+SLir!I$1091)*(logQir!I723-logQir!I$1091),0)</f>
        <v>-0.49501953036881879</v>
      </c>
    </row>
    <row r="724" spans="1:9" x14ac:dyDescent="0.15">
      <c r="A724" s="1">
        <v>32</v>
      </c>
      <c r="B724" s="1" t="s">
        <v>130</v>
      </c>
      <c r="C724" s="1">
        <v>8</v>
      </c>
      <c r="D724" s="1" t="s">
        <v>159</v>
      </c>
      <c r="E724" s="6">
        <f>IF(logVir!E724&lt;&gt;0,logVir!E724-logVir!E$1092-0.5*(SKir!E724+SKir!E$1092)*(logKir!E724-logKir!E$1092)-0.5*(SLir!E724+SLir!E$1092)*(logHir!E724-logHir!E$1092)-0.5*(SLir!E724+SLir!E$1092)*(logQir!E724-logQir!E$1092),0)</f>
        <v>-1.7301700088386995E-2</v>
      </c>
      <c r="F724" s="6">
        <f>IF(logVir!F724&lt;&gt;0,logVir!F724-logVir!F$1092-0.5*(SKir!F724+SKir!F$1092)*(logKir!F724-logKir!F$1092)-0.5*(SLir!F724+SLir!F$1092)*(logHir!F724-logHir!F$1092)-0.5*(SLir!F724+SLir!F$1092)*(logQir!F724-logQir!F$1092),0)</f>
        <v>-0.13078664136485457</v>
      </c>
      <c r="G724" s="6">
        <f>IF(logVir!G724&lt;&gt;0,logVir!G724-logVir!G$1092-0.5*(SKir!G724+SKir!G$1092)*(logKir!G724-logKir!G$1092)-0.5*(SLir!G724+SLir!G$1092)*(logHir!G724-logHir!G$1092)-0.5*(SLir!G724+SLir!G$1092)*(logQir!G724-logQir!G$1092),0)</f>
        <v>-2.8544110588755438E-2</v>
      </c>
      <c r="H724" s="6">
        <f>IF(logVir!H724&lt;&gt;0,logVir!H724-logVir!H$1092-0.5*(SKir!H724+SKir!H$1092)*(logKir!H724-logKir!H$1092)-0.5*(SLir!H724+SLir!H$1092)*(logHir!H724-logHir!H$1092)-0.5*(SLir!H724+SLir!H$1092)*(logQir!H724-logQir!H$1092),0)</f>
        <v>2.3801076608983077E-2</v>
      </c>
      <c r="I724" s="6">
        <f>IF(logVir!I724&lt;&gt;0,logVir!I724-logVir!I$1092-0.5*(SKir!I724+SKir!I$1092)*(logKir!I724-logKir!I$1092)-0.5*(SLir!I724+SLir!I$1092)*(logHir!I724-logHir!I$1092)-0.5*(SLir!I724+SLir!I$1092)*(logQir!I724-logQir!I$1092),0)</f>
        <v>-0.25312590522364531</v>
      </c>
    </row>
    <row r="725" spans="1:9" x14ac:dyDescent="0.15">
      <c r="A725" s="1">
        <v>32</v>
      </c>
      <c r="B725" s="1" t="s">
        <v>130</v>
      </c>
      <c r="C725" s="1">
        <v>9</v>
      </c>
      <c r="D725" s="1" t="s">
        <v>160</v>
      </c>
      <c r="E725" s="6">
        <f>IF(logVir!E725&lt;&gt;0,logVir!E725-logVir!E$1093-0.5*(SKir!E725+SKir!E$1093)*(logKir!E725-logKir!E$1093)-0.5*(SLir!E725+SLir!E$1093)*(logHir!E725-logHir!E$1093)-0.5*(SLir!E725+SLir!E$1093)*(logQir!E725-logQir!E$1093),0)</f>
        <v>4.9904639367789216E-2</v>
      </c>
      <c r="F725" s="6">
        <f>IF(logVir!F725&lt;&gt;0,logVir!F725-logVir!F$1093-0.5*(SKir!F725+SKir!F$1093)*(logKir!F725-logKir!F$1093)-0.5*(SLir!F725+SLir!F$1093)*(logHir!F725-logHir!F$1093)-0.5*(SLir!F725+SLir!F$1093)*(logQir!F725-logQir!F$1093),0)</f>
        <v>0.37526097183795254</v>
      </c>
      <c r="G725" s="6">
        <f>IF(logVir!G725&lt;&gt;0,logVir!G725-logVir!G$1093-0.5*(SKir!G725+SKir!G$1093)*(logKir!G725-logKir!G$1093)-0.5*(SLir!G725+SLir!G$1093)*(logHir!G725-logHir!G$1093)-0.5*(SLir!G725+SLir!G$1093)*(logQir!G725-logQir!G$1093),0)</f>
        <v>0.32388932992163766</v>
      </c>
      <c r="H725" s="6">
        <f>IF(logVir!H725&lt;&gt;0,logVir!H725-logVir!H$1093-0.5*(SKir!H725+SKir!H$1093)*(logKir!H725-logKir!H$1093)-0.5*(SLir!H725+SLir!H$1093)*(logHir!H725-logHir!H$1093)-0.5*(SLir!H725+SLir!H$1093)*(logQir!H725-logQir!H$1093),0)</f>
        <v>0.40395262261169979</v>
      </c>
      <c r="I725" s="6">
        <f>IF(logVir!I725&lt;&gt;0,logVir!I725-logVir!I$1093-0.5*(SKir!I725+SKir!I$1093)*(logKir!I725-logKir!I$1093)-0.5*(SLir!I725+SLir!I$1093)*(logHir!I725-logHir!I$1093)-0.5*(SLir!I725+SLir!I$1093)*(logQir!I725-logQir!I$1093),0)</f>
        <v>9.9055330924851082E-2</v>
      </c>
    </row>
    <row r="726" spans="1:9" x14ac:dyDescent="0.15">
      <c r="A726" s="1">
        <v>32</v>
      </c>
      <c r="B726" s="1" t="s">
        <v>130</v>
      </c>
      <c r="C726" s="1">
        <v>10</v>
      </c>
      <c r="D726" s="1" t="s">
        <v>161</v>
      </c>
      <c r="E726" s="6">
        <f>IF(logVir!E726&lt;&gt;0,logVir!E726-logVir!E$1094-0.5*(SKir!E726+SKir!E$1094)*(logKir!E726-logKir!E$1094)-0.5*(SLir!E726+SLir!E$1094)*(logHir!E726-logHir!E$1094)-0.5*(SLir!E726+SLir!E$1094)*(logQir!E726-logQir!E$1094),0)</f>
        <v>-0.65769756523262324</v>
      </c>
      <c r="F726" s="6">
        <f>IF(logVir!F726&lt;&gt;0,logVir!F726-logVir!F$1094-0.5*(SKir!F726+SKir!F$1094)*(logKir!F726-logKir!F$1094)-0.5*(SLir!F726+SLir!F$1094)*(logHir!F726-logHir!F$1094)-0.5*(SLir!F726+SLir!F$1094)*(logQir!F726-logQir!F$1094),0)</f>
        <v>-0.3648667195984785</v>
      </c>
      <c r="G726" s="6">
        <f>IF(logVir!G726&lt;&gt;0,logVir!G726-logVir!G$1094-0.5*(SKir!G726+SKir!G$1094)*(logKir!G726-logKir!G$1094)-0.5*(SLir!G726+SLir!G$1094)*(logHir!G726-logHir!G$1094)-0.5*(SLir!G726+SLir!G$1094)*(logQir!G726-logQir!G$1094),0)</f>
        <v>-0.55269727813250535</v>
      </c>
      <c r="H726" s="6">
        <f>IF(logVir!H726&lt;&gt;0,logVir!H726-logVir!H$1094-0.5*(SKir!H726+SKir!H$1094)*(logKir!H726-logKir!H$1094)-0.5*(SLir!H726+SLir!H$1094)*(logHir!H726-logHir!H$1094)-0.5*(SLir!H726+SLir!H$1094)*(logQir!H726-logQir!H$1094),0)</f>
        <v>0.23445872125399547</v>
      </c>
      <c r="I726" s="6">
        <f>IF(logVir!I726&lt;&gt;0,logVir!I726-logVir!I$1094-0.5*(SKir!I726+SKir!I$1094)*(logKir!I726-logKir!I$1094)-0.5*(SLir!I726+SLir!I$1094)*(logHir!I726-logHir!I$1094)-0.5*(SLir!I726+SLir!I$1094)*(logQir!I726-logQir!I$1094),0)</f>
        <v>-0.11788531521147727</v>
      </c>
    </row>
    <row r="727" spans="1:9" x14ac:dyDescent="0.15">
      <c r="A727" s="1">
        <v>32</v>
      </c>
      <c r="B727" s="1" t="s">
        <v>130</v>
      </c>
      <c r="C727" s="1">
        <v>11</v>
      </c>
      <c r="D727" s="1" t="s">
        <v>162</v>
      </c>
      <c r="E727" s="6">
        <f>IF(logVir!E727&lt;&gt;0,logVir!E727-logVir!E$1095-0.5*(SKir!E727+SKir!E$1095)*(logKir!E727-logKir!E$1095)-0.5*(SLir!E727+SLir!E$1095)*(logHir!E727-logHir!E$1095)-0.5*(SLir!E727+SLir!E$1095)*(logQir!E727-logQir!E$1095),0)</f>
        <v>-0.98646406831960165</v>
      </c>
      <c r="F727" s="6">
        <f>IF(logVir!F727&lt;&gt;0,logVir!F727-logVir!F$1095-0.5*(SKir!F727+SKir!F$1095)*(logKir!F727-logKir!F$1095)-0.5*(SLir!F727+SLir!F$1095)*(logHir!F727-logHir!F$1095)-0.5*(SLir!F727+SLir!F$1095)*(logQir!F727-logQir!F$1095),0)</f>
        <v>-0.10484810161991819</v>
      </c>
      <c r="G727" s="6">
        <f>IF(logVir!G727&lt;&gt;0,logVir!G727-logVir!G$1095-0.5*(SKir!G727+SKir!G$1095)*(logKir!G727-logKir!G$1095)-0.5*(SLir!G727+SLir!G$1095)*(logHir!G727-logHir!G$1095)-0.5*(SLir!G727+SLir!G$1095)*(logQir!G727-logQir!G$1095),0)</f>
        <v>-8.9778446334850409E-3</v>
      </c>
      <c r="H727" s="6">
        <f>IF(logVir!H727&lt;&gt;0,logVir!H727-logVir!H$1095-0.5*(SKir!H727+SKir!H$1095)*(logKir!H727-logKir!H$1095)-0.5*(SLir!H727+SLir!H$1095)*(logHir!H727-logHir!H$1095)-0.5*(SLir!H727+SLir!H$1095)*(logQir!H727-logQir!H$1095),0)</f>
        <v>-8.5095613654414759E-2</v>
      </c>
      <c r="I727" s="6">
        <f>IF(logVir!I727&lt;&gt;0,logVir!I727-logVir!I$1095-0.5*(SKir!I727+SKir!I$1095)*(logKir!I727-logKir!I$1095)-0.5*(SLir!I727+SLir!I$1095)*(logHir!I727-logHir!I$1095)-0.5*(SLir!I727+SLir!I$1095)*(logQir!I727-logQir!I$1095),0)</f>
        <v>-0.10233730529975298</v>
      </c>
    </row>
    <row r="728" spans="1:9" x14ac:dyDescent="0.15">
      <c r="A728" s="1">
        <v>32</v>
      </c>
      <c r="B728" s="1" t="s">
        <v>130</v>
      </c>
      <c r="C728" s="1">
        <v>12</v>
      </c>
      <c r="D728" s="1" t="s">
        <v>163</v>
      </c>
      <c r="E728" s="6">
        <f>IF(logVir!E728&lt;&gt;0,logVir!E728-logVir!E$1096-0.5*(SKir!E728+SKir!E$1096)*(logKir!E728-logKir!E$1096)-0.5*(SLir!E728+SLir!E$1096)*(logHir!E728-logHir!E$1096)-0.5*(SLir!E728+SLir!E$1096)*(logQir!E728-logQir!E$1096),0)</f>
        <v>-0.41535955367264238</v>
      </c>
      <c r="F728" s="6">
        <f>IF(logVir!F728&lt;&gt;0,logVir!F728-logVir!F$1096-0.5*(SKir!F728+SKir!F$1096)*(logKir!F728-logKir!F$1096)-0.5*(SLir!F728+SLir!F$1096)*(logHir!F728-logHir!F$1096)-0.5*(SLir!F728+SLir!F$1096)*(logQir!F728-logQir!F$1096),0)</f>
        <v>-0.44709770542150457</v>
      </c>
      <c r="G728" s="6">
        <f>IF(logVir!G728&lt;&gt;0,logVir!G728-logVir!G$1096-0.5*(SKir!G728+SKir!G$1096)*(logKir!G728-logKir!G$1096)-0.5*(SLir!G728+SLir!G$1096)*(logHir!G728-logHir!G$1096)-0.5*(SLir!G728+SLir!G$1096)*(logQir!G728-logQir!G$1096),0)</f>
        <v>-0.42309883321494329</v>
      </c>
      <c r="H728" s="6">
        <f>IF(logVir!H728&lt;&gt;0,logVir!H728-logVir!H$1096-0.5*(SKir!H728+SKir!H$1096)*(logKir!H728-logKir!H$1096)-0.5*(SLir!H728+SLir!H$1096)*(logHir!H728-logHir!H$1096)-0.5*(SLir!H728+SLir!H$1096)*(logQir!H728-logQir!H$1096),0)</f>
        <v>-0.32600324360995092</v>
      </c>
      <c r="I728" s="6">
        <f>IF(logVir!I728&lt;&gt;0,logVir!I728-logVir!I$1096-0.5*(SKir!I728+SKir!I$1096)*(logKir!I728-logKir!I$1096)-0.5*(SLir!I728+SLir!I$1096)*(logHir!I728-logHir!I$1096)-0.5*(SLir!I728+SLir!I$1096)*(logQir!I728-logQir!I$1096),0)</f>
        <v>-0.23857399737002372</v>
      </c>
    </row>
    <row r="729" spans="1:9" x14ac:dyDescent="0.15">
      <c r="A729" s="1">
        <v>32</v>
      </c>
      <c r="B729" s="1" t="s">
        <v>130</v>
      </c>
      <c r="C729" s="1">
        <v>13</v>
      </c>
      <c r="D729" s="1" t="s">
        <v>164</v>
      </c>
      <c r="E729" s="6">
        <f>IF(logVir!E729&lt;&gt;0,logVir!E729-logVir!E$1097-0.5*(SKir!E729+SKir!E$1097)*(logKir!E729-logKir!E$1097)-0.5*(SLir!E729+SLir!E$1097)*(logHir!E729-logHir!E$1097)-0.5*(SLir!E729+SLir!E$1097)*(logQir!E729-logQir!E$1097),0)</f>
        <v>-6.9454746380790494E-2</v>
      </c>
      <c r="F729" s="6">
        <f>IF(logVir!F729&lt;&gt;0,logVir!F729-logVir!F$1097-0.5*(SKir!F729+SKir!F$1097)*(logKir!F729-logKir!F$1097)-0.5*(SLir!F729+SLir!F$1097)*(logHir!F729-logHir!F$1097)-0.5*(SLir!F729+SLir!F$1097)*(logQir!F729-logQir!F$1097),0)</f>
        <v>-0.12800603786329295</v>
      </c>
      <c r="G729" s="6">
        <f>IF(logVir!G729&lt;&gt;0,logVir!G729-logVir!G$1097-0.5*(SKir!G729+SKir!G$1097)*(logKir!G729-logKir!G$1097)-0.5*(SLir!G729+SLir!G$1097)*(logHir!G729-logHir!G$1097)-0.5*(SLir!G729+SLir!G$1097)*(logQir!G729-logQir!G$1097),0)</f>
        <v>3.4631959814560138E-2</v>
      </c>
      <c r="H729" s="6">
        <f>IF(logVir!H729&lt;&gt;0,logVir!H729-logVir!H$1097-0.5*(SKir!H729+SKir!H$1097)*(logKir!H729-logKir!H$1097)-0.5*(SLir!H729+SLir!H$1097)*(logHir!H729-logHir!H$1097)-0.5*(SLir!H729+SLir!H$1097)*(logQir!H729-logQir!H$1097),0)</f>
        <v>-2.6461521472241185E-2</v>
      </c>
      <c r="I729" s="6">
        <f>IF(logVir!I729&lt;&gt;0,logVir!I729-logVir!I$1097-0.5*(SKir!I729+SKir!I$1097)*(logKir!I729-logKir!I$1097)-0.5*(SLir!I729+SLir!I$1097)*(logHir!I729-logHir!I$1097)-0.5*(SLir!I729+SLir!I$1097)*(logQir!I729-logQir!I$1097),0)</f>
        <v>-1.7274696579785281E-3</v>
      </c>
    </row>
    <row r="730" spans="1:9" x14ac:dyDescent="0.15">
      <c r="A730" s="1">
        <v>32</v>
      </c>
      <c r="B730" s="1" t="s">
        <v>130</v>
      </c>
      <c r="C730" s="1">
        <v>14</v>
      </c>
      <c r="D730" s="1" t="s">
        <v>165</v>
      </c>
      <c r="E730" s="6">
        <f>IF(logVir!E730&lt;&gt;0,logVir!E730-logVir!E$1098-0.5*(SKir!E730+SKir!E$1098)*(logKir!E730-logKir!E$1098)-0.5*(SLir!E730+SLir!E$1098)*(logHir!E730-logHir!E$1098)-0.5*(SLir!E730+SLir!E$1098)*(logQir!E730-logQir!E$1098),0)</f>
        <v>-0.43431714343755123</v>
      </c>
      <c r="F730" s="6">
        <f>IF(logVir!F730&lt;&gt;0,logVir!F730-logVir!F$1098-0.5*(SKir!F730+SKir!F$1098)*(logKir!F730-logKir!F$1098)-0.5*(SLir!F730+SLir!F$1098)*(logHir!F730-logHir!F$1098)-0.5*(SLir!F730+SLir!F$1098)*(logQir!F730-logQir!F$1098),0)</f>
        <v>0.65095952978983052</v>
      </c>
      <c r="G730" s="6">
        <f>IF(logVir!G730&lt;&gt;0,logVir!G730-logVir!G$1098-0.5*(SKir!G730+SKir!G$1098)*(logKir!G730-logKir!G$1098)-0.5*(SLir!G730+SLir!G$1098)*(logHir!G730-logHir!G$1098)-0.5*(SLir!G730+SLir!G$1098)*(logQir!G730-logQir!G$1098),0)</f>
        <v>-0.37682621383179271</v>
      </c>
      <c r="H730" s="6">
        <f>IF(logVir!H730&lt;&gt;0,logVir!H730-logVir!H$1098-0.5*(SKir!H730+SKir!H$1098)*(logKir!H730-logKir!H$1098)-0.5*(SLir!H730+SLir!H$1098)*(logHir!H730-logHir!H$1098)-0.5*(SLir!H730+SLir!H$1098)*(logQir!H730-logQir!H$1098),0)</f>
        <v>5.8256067594666366E-2</v>
      </c>
      <c r="I730" s="6">
        <f>IF(logVir!I730&lt;&gt;0,logVir!I730-logVir!I$1098-0.5*(SKir!I730+SKir!I$1098)*(logKir!I730-logKir!I$1098)-0.5*(SLir!I730+SLir!I$1098)*(logHir!I730-logHir!I$1098)-0.5*(SLir!I730+SLir!I$1098)*(logQir!I730-logQir!I$1098),0)</f>
        <v>1.6302753305632529E-2</v>
      </c>
    </row>
    <row r="731" spans="1:9" x14ac:dyDescent="0.15">
      <c r="A731" s="1">
        <v>32</v>
      </c>
      <c r="B731" s="1" t="s">
        <v>130</v>
      </c>
      <c r="C731" s="1">
        <v>15</v>
      </c>
      <c r="D731" s="1" t="s">
        <v>166</v>
      </c>
      <c r="E731" s="6">
        <f>IF(logVir!E731&lt;&gt;0,logVir!E731-logVir!E$1099-0.5*(SKir!E731+SKir!E$1099)*(logKir!E731-logKir!E$1099)-0.5*(SLir!E731+SLir!E$1099)*(logHir!E731-logHir!E$1099)-0.5*(SLir!E731+SLir!E$1099)*(logQir!E731-logQir!E$1099),0)</f>
        <v>-1.3308455726533983E-2</v>
      </c>
      <c r="F731" s="6">
        <f>IF(logVir!F731&lt;&gt;0,logVir!F731-logVir!F$1099-0.5*(SKir!F731+SKir!F$1099)*(logKir!F731-logKir!F$1099)-0.5*(SLir!F731+SLir!F$1099)*(logHir!F731-logHir!F$1099)-0.5*(SLir!F731+SLir!F$1099)*(logQir!F731-logQir!F$1099),0)</f>
        <v>-4.7154609242636494E-2</v>
      </c>
      <c r="G731" s="6">
        <f>IF(logVir!G731&lt;&gt;0,logVir!G731-logVir!G$1099-0.5*(SKir!G731+SKir!G$1099)*(logKir!G731-logKir!G$1099)-0.5*(SLir!G731+SLir!G$1099)*(logHir!G731-logHir!G$1099)-0.5*(SLir!G731+SLir!G$1099)*(logQir!G731-logQir!G$1099),0)</f>
        <v>-8.8230191611282219E-2</v>
      </c>
      <c r="H731" s="6">
        <f>IF(logVir!H731&lt;&gt;0,logVir!H731-logVir!H$1099-0.5*(SKir!H731+SKir!H$1099)*(logKir!H731-logKir!H$1099)-0.5*(SLir!H731+SLir!H$1099)*(logHir!H731-logHir!H$1099)-0.5*(SLir!H731+SLir!H$1099)*(logQir!H731-logQir!H$1099),0)</f>
        <v>-4.9288369944146662E-2</v>
      </c>
      <c r="I731" s="6">
        <f>IF(logVir!I731&lt;&gt;0,logVir!I731-logVir!I$1099-0.5*(SKir!I731+SKir!I$1099)*(logKir!I731-logKir!I$1099)-0.5*(SLir!I731+SLir!I$1099)*(logHir!I731-logHir!I$1099)-0.5*(SLir!I731+SLir!I$1099)*(logQir!I731-logQir!I$1099),0)</f>
        <v>-0.18003828322516882</v>
      </c>
    </row>
    <row r="732" spans="1:9" x14ac:dyDescent="0.15">
      <c r="A732" s="1">
        <v>32</v>
      </c>
      <c r="B732" s="1" t="s">
        <v>80</v>
      </c>
      <c r="C732" s="1">
        <v>16</v>
      </c>
      <c r="D732" s="1" t="s">
        <v>149</v>
      </c>
      <c r="E732" s="6">
        <f>IF(logVir!E732&lt;&gt;0,logVir!E732-logVir!E$1100-0.5*(SKir!E732+SKir!E$1100)*(logKir!E732-logKir!E$1100)-0.5*(SLir!E732+SLir!E$1100)*(logHir!E732-logHir!E$1100)-0.5*(SLir!E732+SLir!E$1100)*(logQir!E732-logQir!E$1100),0)</f>
        <v>7.7987002346167539E-2</v>
      </c>
      <c r="F732" s="6">
        <f>IF(logVir!F732&lt;&gt;0,logVir!F732-logVir!F$1100-0.5*(SKir!F732+SKir!F$1100)*(logKir!F732-logKir!F$1100)-0.5*(SLir!F732+SLir!F$1100)*(logHir!F732-logHir!F$1100)-0.5*(SLir!F732+SLir!F$1100)*(logQir!F732-logQir!F$1100),0)</f>
        <v>-3.7408924799288701E-3</v>
      </c>
      <c r="G732" s="6">
        <f>IF(logVir!G732&lt;&gt;0,logVir!G732-logVir!G$1100-0.5*(SKir!G732+SKir!G$1100)*(logKir!G732-logKir!G$1100)-0.5*(SLir!G732+SLir!G$1100)*(logHir!G732-logHir!G$1100)-0.5*(SLir!G732+SLir!G$1100)*(logQir!G732-logQir!G$1100),0)</f>
        <v>-0.13748151773195944</v>
      </c>
      <c r="H732" s="6">
        <f>IF(logVir!H732&lt;&gt;0,logVir!H732-logVir!H$1100-0.5*(SKir!H732+SKir!H$1100)*(logKir!H732-logKir!H$1100)-0.5*(SLir!H732+SLir!H$1100)*(logHir!H732-logHir!H$1100)-0.5*(SLir!H732+SLir!H$1100)*(logQir!H732-logQir!H$1100),0)</f>
        <v>9.9181393400464057E-2</v>
      </c>
      <c r="I732" s="6">
        <f>IF(logVir!I732&lt;&gt;0,logVir!I732-logVir!I$1100-0.5*(SKir!I732+SKir!I$1100)*(logKir!I732-logKir!I$1100)-0.5*(SLir!I732+SLir!I$1100)*(logHir!I732-logHir!I$1100)-0.5*(SLir!I732+SLir!I$1100)*(logQir!I732-logQir!I$1100),0)</f>
        <v>0.16754948351243995</v>
      </c>
    </row>
    <row r="733" spans="1:9" x14ac:dyDescent="0.15">
      <c r="A733" s="1">
        <v>32</v>
      </c>
      <c r="B733" s="1" t="s">
        <v>80</v>
      </c>
      <c r="C733" s="1">
        <v>17</v>
      </c>
      <c r="D733" s="1" t="s">
        <v>150</v>
      </c>
      <c r="E733" s="6">
        <f>IF(logVir!E733&lt;&gt;0,logVir!E733-logVir!E$1101-0.5*(SKir!E733+SKir!E$1101)*(logKir!E733-logKir!E$1101)-0.5*(SLir!E733+SLir!E$1101)*(logHir!E733-logHir!E$1101)-0.5*(SLir!E733+SLir!E$1101)*(logQir!E733-logQir!E$1101),0)</f>
        <v>-0.21927157912858286</v>
      </c>
      <c r="F733" s="6">
        <f>IF(logVir!F733&lt;&gt;0,logVir!F733-logVir!F$1101-0.5*(SKir!F733+SKir!F$1101)*(logKir!F733-logKir!F$1101)-0.5*(SLir!F733+SLir!F$1101)*(logHir!F733-logHir!F$1101)-0.5*(SLir!F733+SLir!F$1101)*(logQir!F733-logQir!F$1101),0)</f>
        <v>-6.4000035540242806E-2</v>
      </c>
      <c r="G733" s="6">
        <f>IF(logVir!G733&lt;&gt;0,logVir!G733-logVir!G$1101-0.5*(SKir!G733+SKir!G$1101)*(logKir!G733-logKir!G$1101)-0.5*(SLir!G733+SLir!G$1101)*(logHir!G733-logHir!G$1101)-0.5*(SLir!G733+SLir!G$1101)*(logQir!G733-logQir!G$1101),0)</f>
        <v>0.38395378968199601</v>
      </c>
      <c r="H733" s="6">
        <f>IF(logVir!H733&lt;&gt;0,logVir!H733-logVir!H$1101-0.5*(SKir!H733+SKir!H$1101)*(logKir!H733-logKir!H$1101)-0.5*(SLir!H733+SLir!H$1101)*(logHir!H733-logHir!H$1101)-0.5*(SLir!H733+SLir!H$1101)*(logQir!H733-logQir!H$1101),0)</f>
        <v>0.20853922362420005</v>
      </c>
      <c r="I733" s="6">
        <f>IF(logVir!I733&lt;&gt;0,logVir!I733-logVir!I$1101-0.5*(SKir!I733+SKir!I$1101)*(logKir!I733-logKir!I$1101)-0.5*(SLir!I733+SLir!I$1101)*(logHir!I733-logHir!I$1101)-0.5*(SLir!I733+SLir!I$1101)*(logQir!I733-logQir!I$1101),0)</f>
        <v>-0.11777704663742053</v>
      </c>
    </row>
    <row r="734" spans="1:9" x14ac:dyDescent="0.15">
      <c r="A734" s="1">
        <v>32</v>
      </c>
      <c r="B734" s="1" t="s">
        <v>80</v>
      </c>
      <c r="C734" s="1">
        <v>18</v>
      </c>
      <c r="D734" s="1" t="s">
        <v>151</v>
      </c>
      <c r="E734" s="6">
        <f>IF(logVir!E734&lt;&gt;0,logVir!E734-logVir!E$1102-0.5*(SKir!E734+SKir!E$1102)*(logKir!E734-logKir!E$1102)-0.5*(SLir!E734+SLir!E$1102)*(logHir!E734-logHir!E$1102)-0.5*(SLir!E734+SLir!E$1102)*(logQir!E734-logQir!E$1102),0)</f>
        <v>-0.65083262111635232</v>
      </c>
      <c r="F734" s="6">
        <f>IF(logVir!F734&lt;&gt;0,logVir!F734-logVir!F$1102-0.5*(SKir!F734+SKir!F$1102)*(logKir!F734-logKir!F$1102)-0.5*(SLir!F734+SLir!F$1102)*(logHir!F734-logHir!F$1102)-0.5*(SLir!F734+SLir!F$1102)*(logQir!F734-logQir!F$1102),0)</f>
        <v>-0.27158717933684817</v>
      </c>
      <c r="G734" s="6">
        <f>IF(logVir!G734&lt;&gt;0,logVir!G734-logVir!G$1102-0.5*(SKir!G734+SKir!G$1102)*(logKir!G734-logKir!G$1102)-0.5*(SLir!G734+SLir!G$1102)*(logHir!G734-logHir!G$1102)-0.5*(SLir!G734+SLir!G$1102)*(logQir!G734-logQir!G$1102),0)</f>
        <v>-0.21048228123689092</v>
      </c>
      <c r="H734" s="6">
        <f>IF(logVir!H734&lt;&gt;0,logVir!H734-logVir!H$1102-0.5*(SKir!H734+SKir!H$1102)*(logKir!H734-logKir!H$1102)-0.5*(SLir!H734+SLir!H$1102)*(logHir!H734-logHir!H$1102)-0.5*(SLir!H734+SLir!H$1102)*(logQir!H734-logQir!H$1102),0)</f>
        <v>-0.16586289953317668</v>
      </c>
      <c r="I734" s="6">
        <f>IF(logVir!I734&lt;&gt;0,logVir!I734-logVir!I$1102-0.5*(SKir!I734+SKir!I$1102)*(logKir!I734-logKir!I$1102)-0.5*(SLir!I734+SLir!I$1102)*(logHir!I734-logHir!I$1102)-0.5*(SLir!I734+SLir!I$1102)*(logQir!I734-logQir!I$1102),0)</f>
        <v>-0.31467533696837668</v>
      </c>
    </row>
    <row r="735" spans="1:9" x14ac:dyDescent="0.15">
      <c r="A735" s="1">
        <v>32</v>
      </c>
      <c r="B735" s="1" t="s">
        <v>80</v>
      </c>
      <c r="C735" s="1">
        <v>19</v>
      </c>
      <c r="D735" s="1" t="s">
        <v>152</v>
      </c>
      <c r="E735" s="6">
        <f>IF(logVir!E735&lt;&gt;0,logVir!E735-logVir!E$1103-0.5*(SKir!E735+SKir!E$1103)*(logKir!E735-logKir!E$1103)-0.5*(SLir!E735+SLir!E$1103)*(logHir!E735-logHir!E$1103)-0.5*(SLir!E735+SLir!E$1103)*(logQir!E735-logQir!E$1103),0)</f>
        <v>0.28859855680040608</v>
      </c>
      <c r="F735" s="6">
        <f>IF(logVir!F735&lt;&gt;0,logVir!F735-logVir!F$1103-0.5*(SKir!F735+SKir!F$1103)*(logKir!F735-logKir!F$1103)-0.5*(SLir!F735+SLir!F$1103)*(logHir!F735-logHir!F$1103)-0.5*(SLir!F735+SLir!F$1103)*(logQir!F735-logQir!F$1103),0)</f>
        <v>0.16248695973824884</v>
      </c>
      <c r="G735" s="6">
        <f>IF(logVir!G735&lt;&gt;0,logVir!G735-logVir!G$1103-0.5*(SKir!G735+SKir!G$1103)*(logKir!G735-logKir!G$1103)-0.5*(SLir!G735+SLir!G$1103)*(logHir!G735-logHir!G$1103)-0.5*(SLir!G735+SLir!G$1103)*(logQir!G735-logQir!G$1103),0)</f>
        <v>0.10141596475994837</v>
      </c>
      <c r="H735" s="6">
        <f>IF(logVir!H735&lt;&gt;0,logVir!H735-logVir!H$1103-0.5*(SKir!H735+SKir!H$1103)*(logKir!H735-logKir!H$1103)-0.5*(SLir!H735+SLir!H$1103)*(logHir!H735-logHir!H$1103)-0.5*(SLir!H735+SLir!H$1103)*(logQir!H735-logQir!H$1103),0)</f>
        <v>-0.16440080034799864</v>
      </c>
      <c r="I735" s="6">
        <f>IF(logVir!I735&lt;&gt;0,logVir!I735-logVir!I$1103-0.5*(SKir!I735+SKir!I$1103)*(logKir!I735-logKir!I$1103)-0.5*(SLir!I735+SLir!I$1103)*(logHir!I735-logHir!I$1103)-0.5*(SLir!I735+SLir!I$1103)*(logQir!I735-logQir!I$1103),0)</f>
        <v>-0.10977869534875634</v>
      </c>
    </row>
    <row r="736" spans="1:9" x14ac:dyDescent="0.15">
      <c r="A736" s="1">
        <v>32</v>
      </c>
      <c r="B736" s="1" t="s">
        <v>80</v>
      </c>
      <c r="C736" s="1">
        <v>20</v>
      </c>
      <c r="D736" s="1" t="s">
        <v>153</v>
      </c>
      <c r="E736" s="6">
        <f>IF(logVir!E736&lt;&gt;0,logVir!E736-logVir!E$1104-0.5*(SKir!E736+SKir!E$1104)*(logKir!E736-logKir!E$1104)-0.5*(SLir!E736+SLir!E$1104)*(logHir!E736-logHir!E$1104)-0.5*(SLir!E736+SLir!E$1104)*(logQir!E736-logQir!E$1104),0)</f>
        <v>0.21002796796985795</v>
      </c>
      <c r="F736" s="6">
        <f>IF(logVir!F736&lt;&gt;0,logVir!F736-logVir!F$1104-0.5*(SKir!F736+SKir!F$1104)*(logKir!F736-logKir!F$1104)-0.5*(SLir!F736+SLir!F$1104)*(logHir!F736-logHir!F$1104)-0.5*(SLir!F736+SLir!F$1104)*(logQir!F736-logQir!F$1104),0)</f>
        <v>1.6046158841542119E-2</v>
      </c>
      <c r="G736" s="6">
        <f>IF(logVir!G736&lt;&gt;0,logVir!G736-logVir!G$1104-0.5*(SKir!G736+SKir!G$1104)*(logKir!G736-logKir!G$1104)-0.5*(SLir!G736+SLir!G$1104)*(logHir!G736-logHir!G$1104)-0.5*(SLir!G736+SLir!G$1104)*(logQir!G736-logQir!G$1104),0)</f>
        <v>0.12559788563573834</v>
      </c>
      <c r="H736" s="6">
        <f>IF(logVir!H736&lt;&gt;0,logVir!H736-logVir!H$1104-0.5*(SKir!H736+SKir!H$1104)*(logKir!H736-logKir!H$1104)-0.5*(SLir!H736+SLir!H$1104)*(logHir!H736-logHir!H$1104)-0.5*(SLir!H736+SLir!H$1104)*(logQir!H736-logQir!H$1104),0)</f>
        <v>-4.2098507619972511E-2</v>
      </c>
      <c r="I736" s="6">
        <f>IF(logVir!I736&lt;&gt;0,logVir!I736-logVir!I$1104-0.5*(SKir!I736+SKir!I$1104)*(logKir!I736-logKir!I$1104)-0.5*(SLir!I736+SLir!I$1104)*(logHir!I736-logHir!I$1104)-0.5*(SLir!I736+SLir!I$1104)*(logQir!I736-logQir!I$1104),0)</f>
        <v>-5.7389332489605288E-2</v>
      </c>
    </row>
    <row r="737" spans="1:9" x14ac:dyDescent="0.15">
      <c r="A737" s="1">
        <v>32</v>
      </c>
      <c r="B737" s="1" t="s">
        <v>80</v>
      </c>
      <c r="C737" s="1">
        <v>21</v>
      </c>
      <c r="D737" s="1" t="s">
        <v>154</v>
      </c>
      <c r="E737" s="6">
        <f>IF(logVir!E737&lt;&gt;0,logVir!E737-logVir!E$1105-0.5*(SKir!E737+SKir!E$1105)*(logKir!E737-logKir!E$1105)-0.5*(SLir!E737+SLir!E$1105)*(logHir!E737-logHir!E$1105)-0.5*(SLir!E737+SLir!E$1105)*(logQir!E737-logQir!E$1105),0)</f>
        <v>8.4409804699475094E-2</v>
      </c>
      <c r="F737" s="6">
        <f>IF(logVir!F737&lt;&gt;0,logVir!F737-logVir!F$1105-0.5*(SKir!F737+SKir!F$1105)*(logKir!F737-logKir!F$1105)-0.5*(SLir!F737+SLir!F$1105)*(logHir!F737-logHir!F$1105)-0.5*(SLir!F737+SLir!F$1105)*(logQir!F737-logQir!F$1105),0)</f>
        <v>-9.1294288808967672E-2</v>
      </c>
      <c r="G737" s="6">
        <f>IF(logVir!G737&lt;&gt;0,logVir!G737-logVir!G$1105-0.5*(SKir!G737+SKir!G$1105)*(logKir!G737-logKir!G$1105)-0.5*(SLir!G737+SLir!G$1105)*(logHir!G737-logHir!G$1105)-0.5*(SLir!G737+SLir!G$1105)*(logQir!G737-logQir!G$1105),0)</f>
        <v>-9.407944773561347E-2</v>
      </c>
      <c r="H737" s="6">
        <f>IF(logVir!H737&lt;&gt;0,logVir!H737-logVir!H$1105-0.5*(SKir!H737+SKir!H$1105)*(logKir!H737-logKir!H$1105)-0.5*(SLir!H737+SLir!H$1105)*(logHir!H737-logHir!H$1105)-0.5*(SLir!H737+SLir!H$1105)*(logQir!H737-logQir!H$1105),0)</f>
        <v>-0.15455735924230918</v>
      </c>
      <c r="I737" s="6">
        <f>IF(logVir!I737&lt;&gt;0,logVir!I737-logVir!I$1105-0.5*(SKir!I737+SKir!I$1105)*(logKir!I737-logKir!I$1105)-0.5*(SLir!I737+SLir!I$1105)*(logHir!I737-logHir!I$1105)-0.5*(SLir!I737+SLir!I$1105)*(logQir!I737-logQir!I$1105),0)</f>
        <v>-0.39386713294236325</v>
      </c>
    </row>
    <row r="738" spans="1:9" x14ac:dyDescent="0.15">
      <c r="A738" s="1">
        <v>32</v>
      </c>
      <c r="B738" s="1" t="s">
        <v>31</v>
      </c>
      <c r="C738" s="1">
        <v>22</v>
      </c>
      <c r="D738" s="1" t="s">
        <v>146</v>
      </c>
      <c r="E738" s="6">
        <f>IF(logVir!E738&lt;&gt;0,logVir!E738-logVir!E$1106-0.5*(SKir!E738+SKir!E$1106)*(logKir!E738-logKir!E$1106)-0.5*(SLir!E738+SLir!E$1106)*(logHir!E738-logHir!E$1106)-0.5*(SLir!E738+SLir!E$1106)*(logQir!E738-logQir!E$1106),0)</f>
        <v>-0.30448959103244161</v>
      </c>
      <c r="F738" s="6">
        <f>IF(logVir!F738&lt;&gt;0,logVir!F738-logVir!F$1106-0.5*(SKir!F738+SKir!F$1106)*(logKir!F738-logKir!F$1106)-0.5*(SLir!F738+SLir!F$1106)*(logHir!F738-logHir!F$1106)-0.5*(SLir!F738+SLir!F$1106)*(logQir!F738-logQir!F$1106),0)</f>
        <v>-2.9650535053586006E-2</v>
      </c>
      <c r="G738" s="6">
        <f>IF(logVir!G738&lt;&gt;0,logVir!G738-logVir!G$1106-0.5*(SKir!G738+SKir!G$1106)*(logKir!G738-logKir!G$1106)-0.5*(SLir!G738+SLir!G$1106)*(logHir!G738-logHir!G$1106)-0.5*(SLir!G738+SLir!G$1106)*(logQir!G738-logQir!G$1106),0)</f>
        <v>-3.6111863312769471E-2</v>
      </c>
      <c r="H738" s="6">
        <f>IF(logVir!H738&lt;&gt;0,logVir!H738-logVir!H$1106-0.5*(SKir!H738+SKir!H$1106)*(logKir!H738-logKir!H$1106)-0.5*(SLir!H738+SLir!H$1106)*(logHir!H738-logHir!H$1106)-0.5*(SLir!H738+SLir!H$1106)*(logQir!H738-logQir!H$1106),0)</f>
        <v>-0.11325245304796847</v>
      </c>
      <c r="I738" s="6">
        <f>IF(logVir!I738&lt;&gt;0,logVir!I738-logVir!I$1106-0.5*(SKir!I738+SKir!I$1106)*(logKir!I738-logKir!I$1106)-0.5*(SLir!I738+SLir!I$1106)*(logHir!I738-logHir!I$1106)-0.5*(SLir!I738+SLir!I$1106)*(logQir!I738-logQir!I$1106),0)</f>
        <v>-0.11381115771867864</v>
      </c>
    </row>
    <row r="739" spans="1:9" x14ac:dyDescent="0.15">
      <c r="A739" s="1">
        <v>32</v>
      </c>
      <c r="B739" s="1" t="s">
        <v>31</v>
      </c>
      <c r="C739" s="1">
        <v>23</v>
      </c>
      <c r="D739" s="1" t="s">
        <v>167</v>
      </c>
      <c r="E739" s="6">
        <f>IF(logVir!E739&lt;&gt;0,logVir!E739-logVir!E$1107-0.5*(SKir!E739+SKir!E$1107)*(logKir!E739-logKir!E$1107)-0.5*(SLir!E739+SLir!E$1107)*(logHir!E739-logHir!E$1107)-0.5*(SLir!E739+SLir!E$1107)*(logQir!E739-logQir!E$1107),0)</f>
        <v>0.13198652410127065</v>
      </c>
      <c r="F739" s="6">
        <f>IF(logVir!F739&lt;&gt;0,logVir!F739-logVir!F$1107-0.5*(SKir!F739+SKir!F$1107)*(logKir!F739-logKir!F$1107)-0.5*(SLir!F739+SLir!F$1107)*(logHir!F739-logHir!F$1107)-0.5*(SLir!F739+SLir!F$1107)*(logQir!F739-logQir!F$1107),0)</f>
        <v>0.14035330957933898</v>
      </c>
      <c r="G739" s="6">
        <f>IF(logVir!G739&lt;&gt;0,logVir!G739-logVir!G$1107-0.5*(SKir!G739+SKir!G$1107)*(logKir!G739-logKir!G$1107)-0.5*(SLir!G739+SLir!G$1107)*(logHir!G739-logHir!G$1107)-0.5*(SLir!G739+SLir!G$1107)*(logQir!G739-logQir!G$1107),0)</f>
        <v>0.12870254081338114</v>
      </c>
      <c r="H739" s="6">
        <f>IF(logVir!H739&lt;&gt;0,logVir!H739-logVir!H$1107-0.5*(SKir!H739+SKir!H$1107)*(logKir!H739-logKir!H$1107)-0.5*(SLir!H739+SLir!H$1107)*(logHir!H739-logHir!H$1107)-0.5*(SLir!H739+SLir!H$1107)*(logQir!H739-logQir!H$1107),0)</f>
        <v>5.6374623450636735E-2</v>
      </c>
      <c r="I739" s="6">
        <f>IF(logVir!I739&lt;&gt;0,logVir!I739-logVir!I$1107-0.5*(SKir!I739+SKir!I$1107)*(logKir!I739-logKir!I$1107)-0.5*(SLir!I739+SLir!I$1107)*(logHir!I739-logHir!I$1107)-0.5*(SLir!I739+SLir!I$1107)*(logQir!I739-logQir!I$1107),0)</f>
        <v>2.767759058549861E-3</v>
      </c>
    </row>
    <row r="740" spans="1:9" x14ac:dyDescent="0.15">
      <c r="A740" s="1">
        <v>33</v>
      </c>
      <c r="B740" s="1" t="s">
        <v>81</v>
      </c>
      <c r="C740" s="1">
        <v>1</v>
      </c>
      <c r="D740" s="1" t="s">
        <v>147</v>
      </c>
      <c r="E740" s="6">
        <f>IF(logVir!E740&lt;&gt;0,logVir!E740-logVir!E$1085-0.5*(SKir!E740+SKir!E$1085)*(logKir!E740-logKir!E$1085)-0.5*(SLir!E740+SLir!E$1085)*(logHir!E740-logHir!E$1085)-0.5*(SLir!E740+SLir!E$1085)*(logQir!E740-logQir!E$1085),0)</f>
        <v>-0.30349892047476412</v>
      </c>
      <c r="F740" s="6">
        <f>IF(logVir!F740&lt;&gt;0,logVir!F740-logVir!F$1085-0.5*(SKir!F740+SKir!F$1085)*(logKir!F740-logKir!F$1085)-0.5*(SLir!F740+SLir!F$1085)*(logHir!F740-logHir!F$1085)-0.5*(SLir!F740+SLir!F$1085)*(logQir!F740-logQir!F$1085),0)</f>
        <v>-7.9351097673992066E-2</v>
      </c>
      <c r="G740" s="6">
        <f>IF(logVir!G740&lt;&gt;0,logVir!G740-logVir!G$1085-0.5*(SKir!G740+SKir!G$1085)*(logKir!G740-logKir!G$1085)-0.5*(SLir!G740+SLir!G$1085)*(logHir!G740-logHir!G$1085)-0.5*(SLir!G740+SLir!G$1085)*(logQir!G740-logQir!G$1085),0)</f>
        <v>-0.1577627177062243</v>
      </c>
      <c r="H740" s="6">
        <f>IF(logVir!H740&lt;&gt;0,logVir!H740-logVir!H$1085-0.5*(SKir!H740+SKir!H$1085)*(logKir!H740-logKir!H$1085)-0.5*(SLir!H740+SLir!H$1085)*(logHir!H740-logHir!H$1085)-0.5*(SLir!H740+SLir!H$1085)*(logQir!H740-logQir!H$1085),0)</f>
        <v>-7.9441952129742921E-2</v>
      </c>
      <c r="I740" s="6">
        <f>IF(logVir!I740&lt;&gt;0,logVir!I740-logVir!I$1085-0.5*(SKir!I740+SKir!I$1085)*(logKir!I740-logKir!I$1085)-0.5*(SLir!I740+SLir!I$1085)*(logHir!I740-logHir!I$1085)-0.5*(SLir!I740+SLir!I$1085)*(logQir!I740-logQir!I$1085),0)</f>
        <v>-0.18150151915816837</v>
      </c>
    </row>
    <row r="741" spans="1:9" x14ac:dyDescent="0.15">
      <c r="A741" s="1">
        <v>33</v>
      </c>
      <c r="B741" s="1" t="s">
        <v>81</v>
      </c>
      <c r="C741" s="1">
        <v>2</v>
      </c>
      <c r="D741" s="1" t="s">
        <v>148</v>
      </c>
      <c r="E741" s="6">
        <f>IF(logVir!E741&lt;&gt;0,logVir!E741-logVir!E$1086-0.5*(SKir!E741+SKir!E$1086)*(logKir!E741-logKir!E$1086)-0.5*(SLir!E741+SLir!E$1086)*(logHir!E741-logHir!E$1086)-0.5*(SLir!E741+SLir!E$1086)*(logQir!E741-logQir!E$1086),0)</f>
        <v>0.40839562187297984</v>
      </c>
      <c r="F741" s="6">
        <f>IF(logVir!F741&lt;&gt;0,logVir!F741-logVir!F$1086-0.5*(SKir!F741+SKir!F$1086)*(logKir!F741-logKir!F$1086)-0.5*(SLir!F741+SLir!F$1086)*(logHir!F741-logHir!F$1086)-0.5*(SLir!F741+SLir!F$1086)*(logQir!F741-logQir!F$1086),0)</f>
        <v>8.4598949909383964E-2</v>
      </c>
      <c r="G741" s="6">
        <f>IF(logVir!G741&lt;&gt;0,logVir!G741-logVir!G$1086-0.5*(SKir!G741+SKir!G$1086)*(logKir!G741-logKir!G$1086)-0.5*(SLir!G741+SLir!G$1086)*(logHir!G741-logHir!G$1086)-0.5*(SLir!G741+SLir!G$1086)*(logQir!G741-logQir!G$1086),0)</f>
        <v>0.23355300784315239</v>
      </c>
      <c r="H741" s="6">
        <f>IF(logVir!H741&lt;&gt;0,logVir!H741-logVir!H$1086-0.5*(SKir!H741+SKir!H$1086)*(logKir!H741-logKir!H$1086)-0.5*(SLir!H741+SLir!H$1086)*(logHir!H741-logHir!H$1086)-0.5*(SLir!H741+SLir!H$1086)*(logQir!H741-logQir!H$1086),0)</f>
        <v>0.46435537651095571</v>
      </c>
      <c r="I741" s="6">
        <f>IF(logVir!I741&lt;&gt;0,logVir!I741-logVir!I$1086-0.5*(SKir!I741+SKir!I$1086)*(logKir!I741-logKir!I$1086)-0.5*(SLir!I741+SLir!I$1086)*(logHir!I741-logHir!I$1086)-0.5*(SLir!I741+SLir!I$1086)*(logQir!I741-logQir!I$1086),0)</f>
        <v>5.3682855731518014E-2</v>
      </c>
    </row>
    <row r="742" spans="1:9" x14ac:dyDescent="0.15">
      <c r="A742" s="1">
        <v>33</v>
      </c>
      <c r="B742" s="1" t="s">
        <v>131</v>
      </c>
      <c r="C742" s="1">
        <v>3</v>
      </c>
      <c r="D742" s="1" t="s">
        <v>155</v>
      </c>
      <c r="E742" s="6">
        <f>IF(logVir!E742&lt;&gt;0,logVir!E742-logVir!E$1087-0.5*(SKir!E742+SKir!E$1087)*(logKir!E742-logKir!E$1087)-0.5*(SLir!E742+SLir!E$1087)*(logHir!E742-logHir!E$1087)-0.5*(SLir!E742+SLir!E$1087)*(logQir!E742-logQir!E$1087),0)</f>
        <v>-0.19587862935948031</v>
      </c>
      <c r="F742" s="6">
        <f>IF(logVir!F742&lt;&gt;0,logVir!F742-logVir!F$1087-0.5*(SKir!F742+SKir!F$1087)*(logKir!F742-logKir!F$1087)-0.5*(SLir!F742+SLir!F$1087)*(logHir!F742-logHir!F$1087)-0.5*(SLir!F742+SLir!F$1087)*(logQir!F742-logQir!F$1087),0)</f>
        <v>-2.6732254970811303E-2</v>
      </c>
      <c r="G742" s="6">
        <f>IF(logVir!G742&lt;&gt;0,logVir!G742-logVir!G$1087-0.5*(SKir!G742+SKir!G$1087)*(logKir!G742-logKir!G$1087)-0.5*(SLir!G742+SLir!G$1087)*(logHir!G742-logHir!G$1087)-0.5*(SLir!G742+SLir!G$1087)*(logQir!G742-logQir!G$1087),0)</f>
        <v>0.21354152100745161</v>
      </c>
      <c r="H742" s="6">
        <f>IF(logVir!H742&lt;&gt;0,logVir!H742-logVir!H$1087-0.5*(SKir!H742+SKir!H$1087)*(logKir!H742-logKir!H$1087)-0.5*(SLir!H742+SLir!H$1087)*(logHir!H742-logHir!H$1087)-0.5*(SLir!H742+SLir!H$1087)*(logQir!H742-logQir!H$1087),0)</f>
        <v>1.6861456982284511E-2</v>
      </c>
      <c r="I742" s="6">
        <f>IF(logVir!I742&lt;&gt;0,logVir!I742-logVir!I$1087-0.5*(SKir!I742+SKir!I$1087)*(logKir!I742-logKir!I$1087)-0.5*(SLir!I742+SLir!I$1087)*(logHir!I742-logHir!I$1087)-0.5*(SLir!I742+SLir!I$1087)*(logQir!I742-logQir!I$1087),0)</f>
        <v>0.21718301282098698</v>
      </c>
    </row>
    <row r="743" spans="1:9" x14ac:dyDescent="0.15">
      <c r="A743" s="1">
        <v>33</v>
      </c>
      <c r="B743" s="1" t="s">
        <v>131</v>
      </c>
      <c r="C743" s="1">
        <v>4</v>
      </c>
      <c r="D743" s="1" t="s">
        <v>156</v>
      </c>
      <c r="E743" s="6">
        <f>IF(logVir!E743&lt;&gt;0,logVir!E743-logVir!E$1088-0.5*(SKir!E743+SKir!E$1088)*(logKir!E743-logKir!E$1088)-0.5*(SLir!E743+SLir!E$1088)*(logHir!E743-logHir!E$1088)-0.5*(SLir!E743+SLir!E$1088)*(logQir!E743-logQir!E$1088),0)</f>
        <v>9.0193523818458521E-2</v>
      </c>
      <c r="F743" s="6">
        <f>IF(logVir!F743&lt;&gt;0,logVir!F743-logVir!F$1088-0.5*(SKir!F743+SKir!F$1088)*(logKir!F743-logKir!F$1088)-0.5*(SLir!F743+SLir!F$1088)*(logHir!F743-logHir!F$1088)-0.5*(SLir!F743+SLir!F$1088)*(logQir!F743-logQir!F$1088),0)</f>
        <v>0.25758007065416944</v>
      </c>
      <c r="G743" s="6">
        <f>IF(logVir!G743&lt;&gt;0,logVir!G743-logVir!G$1088-0.5*(SKir!G743+SKir!G$1088)*(logKir!G743-logKir!G$1088)-0.5*(SLir!G743+SLir!G$1088)*(logHir!G743-logHir!G$1088)-0.5*(SLir!G743+SLir!G$1088)*(logQir!G743-logQir!G$1088),0)</f>
        <v>0.23818189148144403</v>
      </c>
      <c r="H743" s="6">
        <f>IF(logVir!H743&lt;&gt;0,logVir!H743-logVir!H$1088-0.5*(SKir!H743+SKir!H$1088)*(logKir!H743-logKir!H$1088)-0.5*(SLir!H743+SLir!H$1088)*(logHir!H743-logHir!H$1088)-0.5*(SLir!H743+SLir!H$1088)*(logQir!H743-logQir!H$1088),0)</f>
        <v>0.42702392410785905</v>
      </c>
      <c r="I743" s="6">
        <f>IF(logVir!I743&lt;&gt;0,logVir!I743-logVir!I$1088-0.5*(SKir!I743+SKir!I$1088)*(logKir!I743-logKir!I$1088)-0.5*(SLir!I743+SLir!I$1088)*(logHir!I743-logHir!I$1088)-0.5*(SLir!I743+SLir!I$1088)*(logQir!I743-logQir!I$1088),0)</f>
        <v>0.33121564052220864</v>
      </c>
    </row>
    <row r="744" spans="1:9" x14ac:dyDescent="0.15">
      <c r="A744" s="1">
        <v>33</v>
      </c>
      <c r="B744" s="1" t="s">
        <v>131</v>
      </c>
      <c r="C744" s="1">
        <v>5</v>
      </c>
      <c r="D744" s="1" t="s">
        <v>157</v>
      </c>
      <c r="E744" s="6">
        <f>IF(logVir!E744&lt;&gt;0,logVir!E744-logVir!E$1089-0.5*(SKir!E744+SKir!E$1089)*(logKir!E744-logKir!E$1089)-0.5*(SLir!E744+SLir!E$1089)*(logHir!E744-logHir!E$1089)-0.5*(SLir!E744+SLir!E$1089)*(logQir!E744-logQir!E$1089),0)</f>
        <v>0.40799680429574364</v>
      </c>
      <c r="F744" s="6">
        <f>IF(logVir!F744&lt;&gt;0,logVir!F744-logVir!F$1089-0.5*(SKir!F744+SKir!F$1089)*(logKir!F744-logKir!F$1089)-0.5*(SLir!F744+SLir!F$1089)*(logHir!F744-logHir!F$1089)-0.5*(SLir!F744+SLir!F$1089)*(logQir!F744-logQir!F$1089),0)</f>
        <v>0.24011426731693203</v>
      </c>
      <c r="G744" s="6">
        <f>IF(logVir!G744&lt;&gt;0,logVir!G744-logVir!G$1089-0.5*(SKir!G744+SKir!G$1089)*(logKir!G744-logKir!G$1089)-0.5*(SLir!G744+SLir!G$1089)*(logHir!G744-logHir!G$1089)-0.5*(SLir!G744+SLir!G$1089)*(logQir!G744-logQir!G$1089),0)</f>
        <v>1.8977551572445701E-2</v>
      </c>
      <c r="H744" s="6">
        <f>IF(logVir!H744&lt;&gt;0,logVir!H744-logVir!H$1089-0.5*(SKir!H744+SKir!H$1089)*(logKir!H744-logKir!H$1089)-0.5*(SLir!H744+SLir!H$1089)*(logHir!H744-logHir!H$1089)-0.5*(SLir!H744+SLir!H$1089)*(logQir!H744-logQir!H$1089),0)</f>
        <v>-2.9383883060638796E-2</v>
      </c>
      <c r="I744" s="6">
        <f>IF(logVir!I744&lt;&gt;0,logVir!I744-logVir!I$1089-0.5*(SKir!I744+SKir!I$1089)*(logKir!I744-logKir!I$1089)-0.5*(SLir!I744+SLir!I$1089)*(logHir!I744-logHir!I$1089)-0.5*(SLir!I744+SLir!I$1089)*(logQir!I744-logQir!I$1089),0)</f>
        <v>-2.6716892453244202E-2</v>
      </c>
    </row>
    <row r="745" spans="1:9" x14ac:dyDescent="0.15">
      <c r="A745" s="1">
        <v>33</v>
      </c>
      <c r="B745" s="1" t="s">
        <v>131</v>
      </c>
      <c r="C745" s="1">
        <v>6</v>
      </c>
      <c r="D745" s="1" t="s">
        <v>49</v>
      </c>
      <c r="E745" s="6">
        <f>IF(logVir!E745&lt;&gt;0,logVir!E745-logVir!E$1090-0.5*(SKir!E745+SKir!E$1090)*(logKir!E745-logKir!E$1090)-0.5*(SLir!E745+SLir!E$1090)*(logHir!E745-logHir!E$1090)-0.5*(SLir!E745+SLir!E$1090)*(logQir!E745-logQir!E$1090),0)</f>
        <v>0.36156803542708132</v>
      </c>
      <c r="F745" s="6">
        <f>IF(logVir!F745&lt;&gt;0,logVir!F745-logVir!F$1090-0.5*(SKir!F745+SKir!F$1090)*(logKir!F745-logKir!F$1090)-0.5*(SLir!F745+SLir!F$1090)*(logHir!F745-logHir!F$1090)-0.5*(SLir!F745+SLir!F$1090)*(logQir!F745-logQir!F$1090),0)</f>
        <v>-0.4340318007613897</v>
      </c>
      <c r="G745" s="6">
        <f>IF(logVir!G745&lt;&gt;0,logVir!G745-logVir!G$1090-0.5*(SKir!G745+SKir!G$1090)*(logKir!G745-logKir!G$1090)-0.5*(SLir!G745+SLir!G$1090)*(logHir!G745-logHir!G$1090)-0.5*(SLir!G745+SLir!G$1090)*(logQir!G745-logQir!G$1090),0)</f>
        <v>6.301392690684823E-3</v>
      </c>
      <c r="H745" s="6">
        <f>IF(logVir!H745&lt;&gt;0,logVir!H745-logVir!H$1090-0.5*(SKir!H745+SKir!H$1090)*(logKir!H745-logKir!H$1090)-0.5*(SLir!H745+SLir!H$1090)*(logHir!H745-logHir!H$1090)-0.5*(SLir!H745+SLir!H$1090)*(logQir!H745-logQir!H$1090),0)</f>
        <v>-0.14856254666308466</v>
      </c>
      <c r="I745" s="6">
        <f>IF(logVir!I745&lt;&gt;0,logVir!I745-logVir!I$1090-0.5*(SKir!I745+SKir!I$1090)*(logKir!I745-logKir!I$1090)-0.5*(SLir!I745+SLir!I$1090)*(logHir!I745-logHir!I$1090)-0.5*(SLir!I745+SLir!I$1090)*(logQir!I745-logQir!I$1090),0)</f>
        <v>-0.97129198893362034</v>
      </c>
    </row>
    <row r="746" spans="1:9" x14ac:dyDescent="0.15">
      <c r="A746" s="1">
        <v>33</v>
      </c>
      <c r="B746" s="1" t="s">
        <v>131</v>
      </c>
      <c r="C746" s="1">
        <v>7</v>
      </c>
      <c r="D746" s="1" t="s">
        <v>158</v>
      </c>
      <c r="E746" s="6">
        <f>IF(logVir!E746&lt;&gt;0,logVir!E746-logVir!E$1091-0.5*(SKir!E746+SKir!E$1091)*(logKir!E746-logKir!E$1091)-0.5*(SLir!E746+SLir!E$1091)*(logHir!E746-logHir!E$1091)-0.5*(SLir!E746+SLir!E$1091)*(logQir!E746-logQir!E$1091),0)</f>
        <v>0.60288808612461076</v>
      </c>
      <c r="F746" s="6">
        <f>IF(logVir!F746&lt;&gt;0,logVir!F746-logVir!F$1091-0.5*(SKir!F746+SKir!F$1091)*(logKir!F746-logKir!F$1091)-0.5*(SLir!F746+SLir!F$1091)*(logHir!F746-logHir!F$1091)-0.5*(SLir!F746+SLir!F$1091)*(logQir!F746-logQir!F$1091),0)</f>
        <v>0.61021840628811908</v>
      </c>
      <c r="G746" s="6">
        <f>IF(logVir!G746&lt;&gt;0,logVir!G746-logVir!G$1091-0.5*(SKir!G746+SKir!G$1091)*(logKir!G746-logKir!G$1091)-0.5*(SLir!G746+SLir!G$1091)*(logHir!G746-logHir!G$1091)-0.5*(SLir!G746+SLir!G$1091)*(logQir!G746-logQir!G$1091),0)</f>
        <v>0.86748589889350758</v>
      </c>
      <c r="H746" s="6">
        <f>IF(logVir!H746&lt;&gt;0,logVir!H746-logVir!H$1091-0.5*(SKir!H746+SKir!H$1091)*(logKir!H746-logKir!H$1091)-0.5*(SLir!H746+SLir!H$1091)*(logHir!H746-logHir!H$1091)-0.5*(SLir!H746+SLir!H$1091)*(logQir!H746-logQir!H$1091),0)</f>
        <v>0.87517608337772201</v>
      </c>
      <c r="I746" s="6">
        <f>IF(logVir!I746&lt;&gt;0,logVir!I746-logVir!I$1091-0.5*(SKir!I746+SKir!I$1091)*(logKir!I746-logKir!I$1091)-0.5*(SLir!I746+SLir!I$1091)*(logHir!I746-logHir!I$1091)-0.5*(SLir!I746+SLir!I$1091)*(logQir!I746-logQir!I$1091),0)</f>
        <v>9.8162848460993726E-2</v>
      </c>
    </row>
    <row r="747" spans="1:9" x14ac:dyDescent="0.15">
      <c r="A747" s="1">
        <v>33</v>
      </c>
      <c r="B747" s="1" t="s">
        <v>131</v>
      </c>
      <c r="C747" s="1">
        <v>8</v>
      </c>
      <c r="D747" s="1" t="s">
        <v>159</v>
      </c>
      <c r="E747" s="6">
        <f>IF(logVir!E747&lt;&gt;0,logVir!E747-logVir!E$1092-0.5*(SKir!E747+SKir!E$1092)*(logKir!E747-logKir!E$1092)-0.5*(SLir!E747+SLir!E$1092)*(logHir!E747-logHir!E$1092)-0.5*(SLir!E747+SLir!E$1092)*(logQir!E747-logQir!E$1092),0)</f>
        <v>0.20256297739909496</v>
      </c>
      <c r="F747" s="6">
        <f>IF(logVir!F747&lt;&gt;0,logVir!F747-logVir!F$1092-0.5*(SKir!F747+SKir!F$1092)*(logKir!F747-logKir!F$1092)-0.5*(SLir!F747+SLir!F$1092)*(logHir!F747-logHir!F$1092)-0.5*(SLir!F747+SLir!F$1092)*(logQir!F747-logQir!F$1092),0)</f>
        <v>-1.2393501963614495E-2</v>
      </c>
      <c r="G747" s="6">
        <f>IF(logVir!G747&lt;&gt;0,logVir!G747-logVir!G$1092-0.5*(SKir!G747+SKir!G$1092)*(logKir!G747-logKir!G$1092)-0.5*(SLir!G747+SLir!G$1092)*(logHir!G747-logHir!G$1092)-0.5*(SLir!G747+SLir!G$1092)*(logQir!G747-logQir!G$1092),0)</f>
        <v>4.7637386365733878E-2</v>
      </c>
      <c r="H747" s="6">
        <f>IF(logVir!H747&lt;&gt;0,logVir!H747-logVir!H$1092-0.5*(SKir!H747+SKir!H$1092)*(logKir!H747-logKir!H$1092)-0.5*(SLir!H747+SLir!H$1092)*(logHir!H747-logHir!H$1092)-0.5*(SLir!H747+SLir!H$1092)*(logQir!H747-logQir!H$1092),0)</f>
        <v>0.10753954760749337</v>
      </c>
      <c r="I747" s="6">
        <f>IF(logVir!I747&lt;&gt;0,logVir!I747-logVir!I$1092-0.5*(SKir!I747+SKir!I$1092)*(logKir!I747-logKir!I$1092)-0.5*(SLir!I747+SLir!I$1092)*(logHir!I747-logHir!I$1092)-0.5*(SLir!I747+SLir!I$1092)*(logQir!I747-logQir!I$1092),0)</f>
        <v>0.18660454813744901</v>
      </c>
    </row>
    <row r="748" spans="1:9" x14ac:dyDescent="0.15">
      <c r="A748" s="1">
        <v>33</v>
      </c>
      <c r="B748" s="1" t="s">
        <v>131</v>
      </c>
      <c r="C748" s="1">
        <v>9</v>
      </c>
      <c r="D748" s="1" t="s">
        <v>160</v>
      </c>
      <c r="E748" s="6">
        <f>IF(logVir!E748&lt;&gt;0,logVir!E748-logVir!E$1093-0.5*(SKir!E748+SKir!E$1093)*(logKir!E748-logKir!E$1093)-0.5*(SLir!E748+SLir!E$1093)*(logHir!E748-logHir!E$1093)-0.5*(SLir!E748+SLir!E$1093)*(logQir!E748-logQir!E$1093),0)</f>
        <v>-0.47271792291159359</v>
      </c>
      <c r="F748" s="6">
        <f>IF(logVir!F748&lt;&gt;0,logVir!F748-logVir!F$1093-0.5*(SKir!F748+SKir!F$1093)*(logKir!F748-logKir!F$1093)-0.5*(SLir!F748+SLir!F$1093)*(logHir!F748-logHir!F$1093)-0.5*(SLir!F748+SLir!F$1093)*(logQir!F748-logQir!F$1093),0)</f>
        <v>-5.3646642555691862E-2</v>
      </c>
      <c r="G748" s="6">
        <f>IF(logVir!G748&lt;&gt;0,logVir!G748-logVir!G$1093-0.5*(SKir!G748+SKir!G$1093)*(logKir!G748-logKir!G$1093)-0.5*(SLir!G748+SLir!G$1093)*(logHir!G748-logHir!G$1093)-0.5*(SLir!G748+SLir!G$1093)*(logQir!G748-logQir!G$1093),0)</f>
        <v>0.32992906850081105</v>
      </c>
      <c r="H748" s="6">
        <f>IF(logVir!H748&lt;&gt;0,logVir!H748-logVir!H$1093-0.5*(SKir!H748+SKir!H$1093)*(logKir!H748-logKir!H$1093)-0.5*(SLir!H748+SLir!H$1093)*(logHir!H748-logHir!H$1093)-0.5*(SLir!H748+SLir!H$1093)*(logQir!H748-logQir!H$1093),0)</f>
        <v>0.19379945090511455</v>
      </c>
      <c r="I748" s="6">
        <f>IF(logVir!I748&lt;&gt;0,logVir!I748-logVir!I$1093-0.5*(SKir!I748+SKir!I$1093)*(logKir!I748-logKir!I$1093)-0.5*(SLir!I748+SLir!I$1093)*(logHir!I748-logHir!I$1093)-0.5*(SLir!I748+SLir!I$1093)*(logQir!I748-logQir!I$1093),0)</f>
        <v>0.48856048474854286</v>
      </c>
    </row>
    <row r="749" spans="1:9" x14ac:dyDescent="0.15">
      <c r="A749" s="1">
        <v>33</v>
      </c>
      <c r="B749" s="1" t="s">
        <v>131</v>
      </c>
      <c r="C749" s="1">
        <v>10</v>
      </c>
      <c r="D749" s="1" t="s">
        <v>161</v>
      </c>
      <c r="E749" s="6">
        <f>IF(logVir!E749&lt;&gt;0,logVir!E749-logVir!E$1094-0.5*(SKir!E749+SKir!E$1094)*(logKir!E749-logKir!E$1094)-0.5*(SLir!E749+SLir!E$1094)*(logHir!E749-logHir!E$1094)-0.5*(SLir!E749+SLir!E$1094)*(logQir!E749-logQir!E$1094),0)</f>
        <v>-1.3980511007994582E-2</v>
      </c>
      <c r="F749" s="6">
        <f>IF(logVir!F749&lt;&gt;0,logVir!F749-logVir!F$1094-0.5*(SKir!F749+SKir!F$1094)*(logKir!F749-logKir!F$1094)-0.5*(SLir!F749+SLir!F$1094)*(logHir!F749-logHir!F$1094)-0.5*(SLir!F749+SLir!F$1094)*(logQir!F749-logQir!F$1094),0)</f>
        <v>-0.21470738761488825</v>
      </c>
      <c r="G749" s="6">
        <f>IF(logVir!G749&lt;&gt;0,logVir!G749-logVir!G$1094-0.5*(SKir!G749+SKir!G$1094)*(logKir!G749-logKir!G$1094)-0.5*(SLir!G749+SLir!G$1094)*(logHir!G749-logHir!G$1094)-0.5*(SLir!G749+SLir!G$1094)*(logQir!G749-logQir!G$1094),0)</f>
        <v>-0.17771877839343372</v>
      </c>
      <c r="H749" s="6">
        <f>IF(logVir!H749&lt;&gt;0,logVir!H749-logVir!H$1094-0.5*(SKir!H749+SKir!H$1094)*(logKir!H749-logKir!H$1094)-0.5*(SLir!H749+SLir!H$1094)*(logHir!H749-logHir!H$1094)-0.5*(SLir!H749+SLir!H$1094)*(logQir!H749-logQir!H$1094),0)</f>
        <v>-0.2014943621104103</v>
      </c>
      <c r="I749" s="6">
        <f>IF(logVir!I749&lt;&gt;0,logVir!I749-logVir!I$1094-0.5*(SKir!I749+SKir!I$1094)*(logKir!I749-logKir!I$1094)-0.5*(SLir!I749+SLir!I$1094)*(logHir!I749-logHir!I$1094)-0.5*(SLir!I749+SLir!I$1094)*(logQir!I749-logQir!I$1094),0)</f>
        <v>6.6100439124239643E-2</v>
      </c>
    </row>
    <row r="750" spans="1:9" x14ac:dyDescent="0.15">
      <c r="A750" s="1">
        <v>33</v>
      </c>
      <c r="B750" s="1" t="s">
        <v>131</v>
      </c>
      <c r="C750" s="1">
        <v>11</v>
      </c>
      <c r="D750" s="1" t="s">
        <v>162</v>
      </c>
      <c r="E750" s="6">
        <f>IF(logVir!E750&lt;&gt;0,logVir!E750-logVir!E$1095-0.5*(SKir!E750+SKir!E$1095)*(logKir!E750-logKir!E$1095)-0.5*(SLir!E750+SLir!E$1095)*(logHir!E750-logHir!E$1095)-0.5*(SLir!E750+SLir!E$1095)*(logQir!E750-logQir!E$1095),0)</f>
        <v>-0.50420524687342927</v>
      </c>
      <c r="F750" s="6">
        <f>IF(logVir!F750&lt;&gt;0,logVir!F750-logVir!F$1095-0.5*(SKir!F750+SKir!F$1095)*(logKir!F750-logKir!F$1095)-0.5*(SLir!F750+SLir!F$1095)*(logHir!F750-logHir!F$1095)-0.5*(SLir!F750+SLir!F$1095)*(logQir!F750-logQir!F$1095),0)</f>
        <v>-4.2281886984576779E-2</v>
      </c>
      <c r="G750" s="6">
        <f>IF(logVir!G750&lt;&gt;0,logVir!G750-logVir!G$1095-0.5*(SKir!G750+SKir!G$1095)*(logKir!G750-logKir!G$1095)-0.5*(SLir!G750+SLir!G$1095)*(logHir!G750-logHir!G$1095)-0.5*(SLir!G750+SLir!G$1095)*(logQir!G750-logQir!G$1095),0)</f>
        <v>-0.16998284713664968</v>
      </c>
      <c r="H750" s="6">
        <f>IF(logVir!H750&lt;&gt;0,logVir!H750-logVir!H$1095-0.5*(SKir!H750+SKir!H$1095)*(logKir!H750-logKir!H$1095)-0.5*(SLir!H750+SLir!H$1095)*(logHir!H750-logHir!H$1095)-0.5*(SLir!H750+SLir!H$1095)*(logQir!H750-logQir!H$1095),0)</f>
        <v>-0.14427824762871261</v>
      </c>
      <c r="I750" s="6">
        <f>IF(logVir!I750&lt;&gt;0,logVir!I750-logVir!I$1095-0.5*(SKir!I750+SKir!I$1095)*(logKir!I750-logKir!I$1095)-0.5*(SLir!I750+SLir!I$1095)*(logHir!I750-logHir!I$1095)-0.5*(SLir!I750+SLir!I$1095)*(logQir!I750-logQir!I$1095),0)</f>
        <v>-7.415446364039552E-3</v>
      </c>
    </row>
    <row r="751" spans="1:9" x14ac:dyDescent="0.15">
      <c r="A751" s="1">
        <v>33</v>
      </c>
      <c r="B751" s="1" t="s">
        <v>131</v>
      </c>
      <c r="C751" s="1">
        <v>12</v>
      </c>
      <c r="D751" s="1" t="s">
        <v>163</v>
      </c>
      <c r="E751" s="6">
        <f>IF(logVir!E751&lt;&gt;0,logVir!E751-logVir!E$1096-0.5*(SKir!E751+SKir!E$1096)*(logKir!E751-logKir!E$1096)-0.5*(SLir!E751+SLir!E$1096)*(logHir!E751-logHir!E$1096)-0.5*(SLir!E751+SLir!E$1096)*(logQir!E751-logQir!E$1096),0)</f>
        <v>-0.61770575128379568</v>
      </c>
      <c r="F751" s="6">
        <f>IF(logVir!F751&lt;&gt;0,logVir!F751-logVir!F$1096-0.5*(SKir!F751+SKir!F$1096)*(logKir!F751-logKir!F$1096)-0.5*(SLir!F751+SLir!F$1096)*(logHir!F751-logHir!F$1096)-0.5*(SLir!F751+SLir!F$1096)*(logQir!F751-logQir!F$1096),0)</f>
        <v>-3.0575727633812215E-2</v>
      </c>
      <c r="G751" s="6">
        <f>IF(logVir!G751&lt;&gt;0,logVir!G751-logVir!G$1096-0.5*(SKir!G751+SKir!G$1096)*(logKir!G751-logKir!G$1096)-0.5*(SLir!G751+SLir!G$1096)*(logHir!G751-logHir!G$1096)-0.5*(SLir!G751+SLir!G$1096)*(logQir!G751-logQir!G$1096),0)</f>
        <v>-5.3178895424084813E-2</v>
      </c>
      <c r="H751" s="6">
        <f>IF(logVir!H751&lt;&gt;0,logVir!H751-logVir!H$1096-0.5*(SKir!H751+SKir!H$1096)*(logKir!H751-logKir!H$1096)-0.5*(SLir!H751+SLir!H$1096)*(logHir!H751-logHir!H$1096)-0.5*(SLir!H751+SLir!H$1096)*(logQir!H751-logQir!H$1096),0)</f>
        <v>8.064389452908674E-2</v>
      </c>
      <c r="I751" s="6">
        <f>IF(logVir!I751&lt;&gt;0,logVir!I751-logVir!I$1096-0.5*(SKir!I751+SKir!I$1096)*(logKir!I751-logKir!I$1096)-0.5*(SLir!I751+SLir!I$1096)*(logHir!I751-logHir!I$1096)-0.5*(SLir!I751+SLir!I$1096)*(logQir!I751-logQir!I$1096),0)</f>
        <v>-0.11498098976655702</v>
      </c>
    </row>
    <row r="752" spans="1:9" x14ac:dyDescent="0.15">
      <c r="A752" s="1">
        <v>33</v>
      </c>
      <c r="B752" s="1" t="s">
        <v>131</v>
      </c>
      <c r="C752" s="1">
        <v>13</v>
      </c>
      <c r="D752" s="1" t="s">
        <v>164</v>
      </c>
      <c r="E752" s="6">
        <f>IF(logVir!E752&lt;&gt;0,logVir!E752-logVir!E$1097-0.5*(SKir!E752+SKir!E$1097)*(logKir!E752-logKir!E$1097)-0.5*(SLir!E752+SLir!E$1097)*(logHir!E752-logHir!E$1097)-0.5*(SLir!E752+SLir!E$1097)*(logQir!E752-logQir!E$1097),0)</f>
        <v>0.44349746644967608</v>
      </c>
      <c r="F752" s="6">
        <f>IF(logVir!F752&lt;&gt;0,logVir!F752-logVir!F$1097-0.5*(SKir!F752+SKir!F$1097)*(logKir!F752-logKir!F$1097)-0.5*(SLir!F752+SLir!F$1097)*(logHir!F752-logHir!F$1097)-0.5*(SLir!F752+SLir!F$1097)*(logQir!F752-logQir!F$1097),0)</f>
        <v>0.21667286162516297</v>
      </c>
      <c r="G752" s="6">
        <f>IF(logVir!G752&lt;&gt;0,logVir!G752-logVir!G$1097-0.5*(SKir!G752+SKir!G$1097)*(logKir!G752-logKir!G$1097)-0.5*(SLir!G752+SLir!G$1097)*(logHir!G752-logHir!G$1097)-0.5*(SLir!G752+SLir!G$1097)*(logQir!G752-logQir!G$1097),0)</f>
        <v>-0.37698461124833405</v>
      </c>
      <c r="H752" s="6">
        <f>IF(logVir!H752&lt;&gt;0,logVir!H752-logVir!H$1097-0.5*(SKir!H752+SKir!H$1097)*(logKir!H752-logKir!H$1097)-0.5*(SLir!H752+SLir!H$1097)*(logHir!H752-logHir!H$1097)-0.5*(SLir!H752+SLir!H$1097)*(logQir!H752-logQir!H$1097),0)</f>
        <v>-4.6410219588190818E-2</v>
      </c>
      <c r="I752" s="6">
        <f>IF(logVir!I752&lt;&gt;0,logVir!I752-logVir!I$1097-0.5*(SKir!I752+SKir!I$1097)*(logKir!I752-logKir!I$1097)-0.5*(SLir!I752+SLir!I$1097)*(logHir!I752-logHir!I$1097)-0.5*(SLir!I752+SLir!I$1097)*(logQir!I752-logQir!I$1097),0)</f>
        <v>0.63665843621979601</v>
      </c>
    </row>
    <row r="753" spans="1:9" x14ac:dyDescent="0.15">
      <c r="A753" s="1">
        <v>33</v>
      </c>
      <c r="B753" s="1" t="s">
        <v>131</v>
      </c>
      <c r="C753" s="1">
        <v>14</v>
      </c>
      <c r="D753" s="1" t="s">
        <v>165</v>
      </c>
      <c r="E753" s="6">
        <f>IF(logVir!E753&lt;&gt;0,logVir!E753-logVir!E$1098-0.5*(SKir!E753+SKir!E$1098)*(logKir!E753-logKir!E$1098)-0.5*(SLir!E753+SLir!E$1098)*(logHir!E753-logHir!E$1098)-0.5*(SLir!E753+SLir!E$1098)*(logQir!E753-logQir!E$1098),0)</f>
        <v>0.60455521708834326</v>
      </c>
      <c r="F753" s="6">
        <f>IF(logVir!F753&lt;&gt;0,logVir!F753-logVir!F$1098-0.5*(SKir!F753+SKir!F$1098)*(logKir!F753-logKir!F$1098)-0.5*(SLir!F753+SLir!F$1098)*(logHir!F753-logHir!F$1098)-0.5*(SLir!F753+SLir!F$1098)*(logQir!F753-logQir!F$1098),0)</f>
        <v>-4.3054152044504357E-2</v>
      </c>
      <c r="G753" s="6">
        <f>IF(logVir!G753&lt;&gt;0,logVir!G753-logVir!G$1098-0.5*(SKir!G753+SKir!G$1098)*(logKir!G753-logKir!G$1098)-0.5*(SLir!G753+SLir!G$1098)*(logHir!G753-logHir!G$1098)-0.5*(SLir!G753+SLir!G$1098)*(logQir!G753-logQir!G$1098),0)</f>
        <v>0.38583035443280739</v>
      </c>
      <c r="H753" s="6">
        <f>IF(logVir!H753&lt;&gt;0,logVir!H753-logVir!H$1098-0.5*(SKir!H753+SKir!H$1098)*(logKir!H753-logKir!H$1098)-0.5*(SLir!H753+SLir!H$1098)*(logHir!H753-logHir!H$1098)-0.5*(SLir!H753+SLir!H$1098)*(logQir!H753-logQir!H$1098),0)</f>
        <v>0.4808502176163284</v>
      </c>
      <c r="I753" s="6">
        <f>IF(logVir!I753&lt;&gt;0,logVir!I753-logVir!I$1098-0.5*(SKir!I753+SKir!I$1098)*(logKir!I753-logKir!I$1098)-0.5*(SLir!I753+SLir!I$1098)*(logHir!I753-logHir!I$1098)-0.5*(SLir!I753+SLir!I$1098)*(logQir!I753-logQir!I$1098),0)</f>
        <v>-0.43614798622838258</v>
      </c>
    </row>
    <row r="754" spans="1:9" x14ac:dyDescent="0.15">
      <c r="A754" s="1">
        <v>33</v>
      </c>
      <c r="B754" s="1" t="s">
        <v>131</v>
      </c>
      <c r="C754" s="1">
        <v>15</v>
      </c>
      <c r="D754" s="1" t="s">
        <v>166</v>
      </c>
      <c r="E754" s="6">
        <f>IF(logVir!E754&lt;&gt;0,logVir!E754-logVir!E$1099-0.5*(SKir!E754+SKir!E$1099)*(logKir!E754-logKir!E$1099)-0.5*(SLir!E754+SLir!E$1099)*(logHir!E754-logHir!E$1099)-0.5*(SLir!E754+SLir!E$1099)*(logQir!E754-logQir!E$1099),0)</f>
        <v>4.2458845906163653E-2</v>
      </c>
      <c r="F754" s="6">
        <f>IF(logVir!F754&lt;&gt;0,logVir!F754-logVir!F$1099-0.5*(SKir!F754+SKir!F$1099)*(logKir!F754-logKir!F$1099)-0.5*(SLir!F754+SLir!F$1099)*(logHir!F754-logHir!F$1099)-0.5*(SLir!F754+SLir!F$1099)*(logQir!F754-logQir!F$1099),0)</f>
        <v>0.17280816299113694</v>
      </c>
      <c r="G754" s="6">
        <f>IF(logVir!G754&lt;&gt;0,logVir!G754-logVir!G$1099-0.5*(SKir!G754+SKir!G$1099)*(logKir!G754-logKir!G$1099)-0.5*(SLir!G754+SLir!G$1099)*(logHir!G754-logHir!G$1099)-0.5*(SLir!G754+SLir!G$1099)*(logQir!G754-logQir!G$1099),0)</f>
        <v>0.10585551306153741</v>
      </c>
      <c r="H754" s="6">
        <f>IF(logVir!H754&lt;&gt;0,logVir!H754-logVir!H$1099-0.5*(SKir!H754+SKir!H$1099)*(logKir!H754-logKir!H$1099)-0.5*(SLir!H754+SLir!H$1099)*(logHir!H754-logHir!H$1099)-0.5*(SLir!H754+SLir!H$1099)*(logQir!H754-logQir!H$1099),0)</f>
        <v>8.2594613218625795E-2</v>
      </c>
      <c r="I754" s="6">
        <f>IF(logVir!I754&lt;&gt;0,logVir!I754-logVir!I$1099-0.5*(SKir!I754+SKir!I$1099)*(logKir!I754-logKir!I$1099)-0.5*(SLir!I754+SLir!I$1099)*(logHir!I754-logHir!I$1099)-0.5*(SLir!I754+SLir!I$1099)*(logQir!I754-logQir!I$1099),0)</f>
        <v>0.13467372354225496</v>
      </c>
    </row>
    <row r="755" spans="1:9" x14ac:dyDescent="0.15">
      <c r="A755" s="1">
        <v>33</v>
      </c>
      <c r="B755" s="1" t="s">
        <v>81</v>
      </c>
      <c r="C755" s="1">
        <v>16</v>
      </c>
      <c r="D755" s="1" t="s">
        <v>149</v>
      </c>
      <c r="E755" s="6">
        <f>IF(logVir!E755&lt;&gt;0,logVir!E755-logVir!E$1100-0.5*(SKir!E755+SKir!E$1100)*(logKir!E755-logKir!E$1100)-0.5*(SLir!E755+SLir!E$1100)*(logHir!E755-logHir!E$1100)-0.5*(SLir!E755+SLir!E$1100)*(logQir!E755-logQir!E$1100),0)</f>
        <v>-0.1012683660698145</v>
      </c>
      <c r="F755" s="6">
        <f>IF(logVir!F755&lt;&gt;0,logVir!F755-logVir!F$1100-0.5*(SKir!F755+SKir!F$1100)*(logKir!F755-logKir!F$1100)-0.5*(SLir!F755+SLir!F$1100)*(logHir!F755-logHir!F$1100)-0.5*(SLir!F755+SLir!F$1100)*(logQir!F755-logQir!F$1100),0)</f>
        <v>-0.212309835352128</v>
      </c>
      <c r="G755" s="6">
        <f>IF(logVir!G755&lt;&gt;0,logVir!G755-logVir!G$1100-0.5*(SKir!G755+SKir!G$1100)*(logKir!G755-logKir!G$1100)-0.5*(SLir!G755+SLir!G$1100)*(logHir!G755-logHir!G$1100)-0.5*(SLir!G755+SLir!G$1100)*(logQir!G755-logQir!G$1100),0)</f>
        <v>-0.14093863372527593</v>
      </c>
      <c r="H755" s="6">
        <f>IF(logVir!H755&lt;&gt;0,logVir!H755-logVir!H$1100-0.5*(SKir!H755+SKir!H$1100)*(logKir!H755-logKir!H$1100)-0.5*(SLir!H755+SLir!H$1100)*(logHir!H755-logHir!H$1100)-0.5*(SLir!H755+SLir!H$1100)*(logQir!H755-logQir!H$1100),0)</f>
        <v>-0.15374660582094998</v>
      </c>
      <c r="I755" s="6">
        <f>IF(logVir!I755&lt;&gt;0,logVir!I755-logVir!I$1100-0.5*(SKir!I755+SKir!I$1100)*(logKir!I755-logKir!I$1100)-0.5*(SLir!I755+SLir!I$1100)*(logHir!I755-logHir!I$1100)-0.5*(SLir!I755+SLir!I$1100)*(logQir!I755-logQir!I$1100),0)</f>
        <v>-5.3317621970652498E-2</v>
      </c>
    </row>
    <row r="756" spans="1:9" x14ac:dyDescent="0.15">
      <c r="A756" s="1">
        <v>33</v>
      </c>
      <c r="B756" s="1" t="s">
        <v>81</v>
      </c>
      <c r="C756" s="1">
        <v>17</v>
      </c>
      <c r="D756" s="1" t="s">
        <v>150</v>
      </c>
      <c r="E756" s="6">
        <f>IF(logVir!E756&lt;&gt;0,logVir!E756-logVir!E$1101-0.5*(SKir!E756+SKir!E$1101)*(logKir!E756-logKir!E$1101)-0.5*(SLir!E756+SLir!E$1101)*(logHir!E756-logHir!E$1101)-0.5*(SLir!E756+SLir!E$1101)*(logQir!E756-logQir!E$1101),0)</f>
        <v>-0.23136911774076643</v>
      </c>
      <c r="F756" s="6">
        <f>IF(logVir!F756&lt;&gt;0,logVir!F756-logVir!F$1101-0.5*(SKir!F756+SKir!F$1101)*(logKir!F756-logKir!F$1101)-0.5*(SLir!F756+SLir!F$1101)*(logHir!F756-logHir!F$1101)-0.5*(SLir!F756+SLir!F$1101)*(logQir!F756-logQir!F$1101),0)</f>
        <v>0.1594967950532189</v>
      </c>
      <c r="G756" s="6">
        <f>IF(logVir!G756&lt;&gt;0,logVir!G756-logVir!G$1101-0.5*(SKir!G756+SKir!G$1101)*(logKir!G756-logKir!G$1101)-0.5*(SLir!G756+SLir!G$1101)*(logHir!G756-logHir!G$1101)-0.5*(SLir!G756+SLir!G$1101)*(logQir!G756-logQir!G$1101),0)</f>
        <v>5.8477340005169708E-2</v>
      </c>
      <c r="H756" s="6">
        <f>IF(logVir!H756&lt;&gt;0,logVir!H756-logVir!H$1101-0.5*(SKir!H756+SKir!H$1101)*(logKir!H756-logKir!H$1101)-0.5*(SLir!H756+SLir!H$1101)*(logHir!H756-logHir!H$1101)-0.5*(SLir!H756+SLir!H$1101)*(logQir!H756-logQir!H$1101),0)</f>
        <v>3.9899868202805805E-2</v>
      </c>
      <c r="I756" s="6">
        <f>IF(logVir!I756&lt;&gt;0,logVir!I756-logVir!I$1101-0.5*(SKir!I756+SKir!I$1101)*(logKir!I756-logKir!I$1101)-0.5*(SLir!I756+SLir!I$1101)*(logHir!I756-logHir!I$1101)-0.5*(SLir!I756+SLir!I$1101)*(logQir!I756-logQir!I$1101),0)</f>
        <v>7.6649119564300192E-2</v>
      </c>
    </row>
    <row r="757" spans="1:9" x14ac:dyDescent="0.15">
      <c r="A757" s="1">
        <v>33</v>
      </c>
      <c r="B757" s="1" t="s">
        <v>81</v>
      </c>
      <c r="C757" s="1">
        <v>18</v>
      </c>
      <c r="D757" s="1" t="s">
        <v>151</v>
      </c>
      <c r="E757" s="6">
        <f>IF(logVir!E757&lt;&gt;0,logVir!E757-logVir!E$1102-0.5*(SKir!E757+SKir!E$1102)*(logKir!E757-logKir!E$1102)-0.5*(SLir!E757+SLir!E$1102)*(logHir!E757-logHir!E$1102)-0.5*(SLir!E757+SLir!E$1102)*(logQir!E757-logQir!E$1102),0)</f>
        <v>8.2659104708420819E-2</v>
      </c>
      <c r="F757" s="6">
        <f>IF(logVir!F757&lt;&gt;0,logVir!F757-logVir!F$1102-0.5*(SKir!F757+SKir!F$1102)*(logKir!F757-logKir!F$1102)-0.5*(SLir!F757+SLir!F$1102)*(logHir!F757-logHir!F$1102)-0.5*(SLir!F757+SLir!F$1102)*(logQir!F757-logQir!F$1102),0)</f>
        <v>3.5086685786337772E-2</v>
      </c>
      <c r="G757" s="6">
        <f>IF(logVir!G757&lt;&gt;0,logVir!G757-logVir!G$1102-0.5*(SKir!G757+SKir!G$1102)*(logKir!G757-logKir!G$1102)-0.5*(SLir!G757+SLir!G$1102)*(logHir!G757-logHir!G$1102)-0.5*(SLir!G757+SLir!G$1102)*(logQir!G757-logQir!G$1102),0)</f>
        <v>6.5883352516317689E-2</v>
      </c>
      <c r="H757" s="6">
        <f>IF(logVir!H757&lt;&gt;0,logVir!H757-logVir!H$1102-0.5*(SKir!H757+SKir!H$1102)*(logKir!H757-logKir!H$1102)-0.5*(SLir!H757+SLir!H$1102)*(logHir!H757-logHir!H$1102)-0.5*(SLir!H757+SLir!H$1102)*(logQir!H757-logQir!H$1102),0)</f>
        <v>-1.5568803568159758E-2</v>
      </c>
      <c r="I757" s="6">
        <f>IF(logVir!I757&lt;&gt;0,logVir!I757-logVir!I$1102-0.5*(SKir!I757+SKir!I$1102)*(logKir!I757-logKir!I$1102)-0.5*(SLir!I757+SLir!I$1102)*(logHir!I757-logHir!I$1102)-0.5*(SLir!I757+SLir!I$1102)*(logQir!I757-logQir!I$1102),0)</f>
        <v>-0.15585218905396223</v>
      </c>
    </row>
    <row r="758" spans="1:9" x14ac:dyDescent="0.15">
      <c r="A758" s="1">
        <v>33</v>
      </c>
      <c r="B758" s="1" t="s">
        <v>81</v>
      </c>
      <c r="C758" s="1">
        <v>19</v>
      </c>
      <c r="D758" s="1" t="s">
        <v>152</v>
      </c>
      <c r="E758" s="6">
        <f>IF(logVir!E758&lt;&gt;0,logVir!E758-logVir!E$1103-0.5*(SKir!E758+SKir!E$1103)*(logKir!E758-logKir!E$1103)-0.5*(SLir!E758+SLir!E$1103)*(logHir!E758-logHir!E$1103)-0.5*(SLir!E758+SLir!E$1103)*(logQir!E758-logQir!E$1103),0)</f>
        <v>0.19671114027481501</v>
      </c>
      <c r="F758" s="6">
        <f>IF(logVir!F758&lt;&gt;0,logVir!F758-logVir!F$1103-0.5*(SKir!F758+SKir!F$1103)*(logKir!F758-logKir!F$1103)-0.5*(SLir!F758+SLir!F$1103)*(logHir!F758-logHir!F$1103)-0.5*(SLir!F758+SLir!F$1103)*(logQir!F758-logQir!F$1103),0)</f>
        <v>-9.9877194383983625E-2</v>
      </c>
      <c r="G758" s="6">
        <f>IF(logVir!G758&lt;&gt;0,logVir!G758-logVir!G$1103-0.5*(SKir!G758+SKir!G$1103)*(logKir!G758-logKir!G$1103)-0.5*(SLir!G758+SLir!G$1103)*(logHir!G758-logHir!G$1103)-0.5*(SLir!G758+SLir!G$1103)*(logQir!G758-logQir!G$1103),0)</f>
        <v>-0.20729446970528881</v>
      </c>
      <c r="H758" s="6">
        <f>IF(logVir!H758&lt;&gt;0,logVir!H758-logVir!H$1103-0.5*(SKir!H758+SKir!H$1103)*(logKir!H758-logKir!H$1103)-0.5*(SLir!H758+SLir!H$1103)*(logHir!H758-logHir!H$1103)-0.5*(SLir!H758+SLir!H$1103)*(logQir!H758-logQir!H$1103),0)</f>
        <v>-8.6248979943218534E-2</v>
      </c>
      <c r="I758" s="6">
        <f>IF(logVir!I758&lt;&gt;0,logVir!I758-logVir!I$1103-0.5*(SKir!I758+SKir!I$1103)*(logKir!I758-logKir!I$1103)-0.5*(SLir!I758+SLir!I$1103)*(logHir!I758-logHir!I$1103)-0.5*(SLir!I758+SLir!I$1103)*(logQir!I758-logQir!I$1103),0)</f>
        <v>1.1505074173062068E-3</v>
      </c>
    </row>
    <row r="759" spans="1:9" x14ac:dyDescent="0.15">
      <c r="A759" s="1">
        <v>33</v>
      </c>
      <c r="B759" s="1" t="s">
        <v>81</v>
      </c>
      <c r="C759" s="1">
        <v>20</v>
      </c>
      <c r="D759" s="1" t="s">
        <v>153</v>
      </c>
      <c r="E759" s="6">
        <f>IF(logVir!E759&lt;&gt;0,logVir!E759-logVir!E$1104-0.5*(SKir!E759+SKir!E$1104)*(logKir!E759-logKir!E$1104)-0.5*(SLir!E759+SLir!E$1104)*(logHir!E759-logHir!E$1104)-0.5*(SLir!E759+SLir!E$1104)*(logQir!E759-logQir!E$1104),0)</f>
        <v>0.62857929650693078</v>
      </c>
      <c r="F759" s="6">
        <f>IF(logVir!F759&lt;&gt;0,logVir!F759-logVir!F$1104-0.5*(SKir!F759+SKir!F$1104)*(logKir!F759-logKir!F$1104)-0.5*(SLir!F759+SLir!F$1104)*(logHir!F759-logHir!F$1104)-0.5*(SLir!F759+SLir!F$1104)*(logQir!F759-logQir!F$1104),0)</f>
        <v>-6.3635816760750238E-2</v>
      </c>
      <c r="G759" s="6">
        <f>IF(logVir!G759&lt;&gt;0,logVir!G759-logVir!G$1104-0.5*(SKir!G759+SKir!G$1104)*(logKir!G759-logKir!G$1104)-0.5*(SLir!G759+SLir!G$1104)*(logHir!G759-logHir!G$1104)-0.5*(SLir!G759+SLir!G$1104)*(logQir!G759-logQir!G$1104),0)</f>
        <v>-9.6682031433221183E-3</v>
      </c>
      <c r="H759" s="6">
        <f>IF(logVir!H759&lt;&gt;0,logVir!H759-logVir!H$1104-0.5*(SKir!H759+SKir!H$1104)*(logKir!H759-logKir!H$1104)-0.5*(SLir!H759+SLir!H$1104)*(logHir!H759-logHir!H$1104)-0.5*(SLir!H759+SLir!H$1104)*(logQir!H759-logQir!H$1104),0)</f>
        <v>4.115663521818469E-2</v>
      </c>
      <c r="I759" s="6">
        <f>IF(logVir!I759&lt;&gt;0,logVir!I759-logVir!I$1104-0.5*(SKir!I759+SKir!I$1104)*(logKir!I759-logKir!I$1104)-0.5*(SLir!I759+SLir!I$1104)*(logHir!I759-logHir!I$1104)-0.5*(SLir!I759+SLir!I$1104)*(logQir!I759-logQir!I$1104),0)</f>
        <v>7.9299393921832828E-2</v>
      </c>
    </row>
    <row r="760" spans="1:9" x14ac:dyDescent="0.15">
      <c r="A760" s="1">
        <v>33</v>
      </c>
      <c r="B760" s="1" t="s">
        <v>81</v>
      </c>
      <c r="C760" s="1">
        <v>21</v>
      </c>
      <c r="D760" s="1" t="s">
        <v>154</v>
      </c>
      <c r="E760" s="6">
        <f>IF(logVir!E760&lt;&gt;0,logVir!E760-logVir!E$1105-0.5*(SKir!E760+SKir!E$1105)*(logKir!E760-logKir!E$1105)-0.5*(SLir!E760+SLir!E$1105)*(logHir!E760-logHir!E$1105)-0.5*(SLir!E760+SLir!E$1105)*(logQir!E760-logQir!E$1105),0)</f>
        <v>-5.7598647811070124E-3</v>
      </c>
      <c r="F760" s="6">
        <f>IF(logVir!F760&lt;&gt;0,logVir!F760-logVir!F$1105-0.5*(SKir!F760+SKir!F$1105)*(logKir!F760-logKir!F$1105)-0.5*(SLir!F760+SLir!F$1105)*(logHir!F760-logHir!F$1105)-0.5*(SLir!F760+SLir!F$1105)*(logQir!F760-logQir!F$1105),0)</f>
        <v>0.1408512111257012</v>
      </c>
      <c r="G760" s="6">
        <f>IF(logVir!G760&lt;&gt;0,logVir!G760-logVir!G$1105-0.5*(SKir!G760+SKir!G$1105)*(logKir!G760-logKir!G$1105)-0.5*(SLir!G760+SLir!G$1105)*(logHir!G760-logHir!G$1105)-0.5*(SLir!G760+SLir!G$1105)*(logQir!G760-logQir!G$1105),0)</f>
        <v>8.1704034436915554E-2</v>
      </c>
      <c r="H760" s="6">
        <f>IF(logVir!H760&lt;&gt;0,logVir!H760-logVir!H$1105-0.5*(SKir!H760+SKir!H$1105)*(logKir!H760-logKir!H$1105)-0.5*(SLir!H760+SLir!H$1105)*(logHir!H760-logHir!H$1105)-0.5*(SLir!H760+SLir!H$1105)*(logQir!H760-logQir!H$1105),0)</f>
        <v>5.9768804885042028E-2</v>
      </c>
      <c r="I760" s="6">
        <f>IF(logVir!I760&lt;&gt;0,logVir!I760-logVir!I$1105-0.5*(SKir!I760+SKir!I$1105)*(logKir!I760-logKir!I$1105)-0.5*(SLir!I760+SLir!I$1105)*(logHir!I760-logHir!I$1105)-0.5*(SLir!I760+SLir!I$1105)*(logQir!I760-logQir!I$1105),0)</f>
        <v>8.9712613423104326E-2</v>
      </c>
    </row>
    <row r="761" spans="1:9" x14ac:dyDescent="0.15">
      <c r="A761" s="1">
        <v>33</v>
      </c>
      <c r="B761" s="1" t="s">
        <v>32</v>
      </c>
      <c r="C761" s="1">
        <v>22</v>
      </c>
      <c r="D761" s="1" t="s">
        <v>146</v>
      </c>
      <c r="E761" s="6">
        <f>IF(logVir!E761&lt;&gt;0,logVir!E761-logVir!E$1106-0.5*(SKir!E761+SKir!E$1106)*(logKir!E761-logKir!E$1106)-0.5*(SLir!E761+SLir!E$1106)*(logHir!E761-logHir!E$1106)-0.5*(SLir!E761+SLir!E$1106)*(logQir!E761-logQir!E$1106),0)</f>
        <v>4.7637691709996842E-2</v>
      </c>
      <c r="F761" s="6">
        <f>IF(logVir!F761&lt;&gt;0,logVir!F761-logVir!F$1106-0.5*(SKir!F761+SKir!F$1106)*(logKir!F761-logKir!F$1106)-0.5*(SLir!F761+SLir!F$1106)*(logHir!F761-logHir!F$1106)-0.5*(SLir!F761+SLir!F$1106)*(logQir!F761-logQir!F$1106),0)</f>
        <v>2.3780567022370889E-2</v>
      </c>
      <c r="G761" s="6">
        <f>IF(logVir!G761&lt;&gt;0,logVir!G761-logVir!G$1106-0.5*(SKir!G761+SKir!G$1106)*(logKir!G761-logKir!G$1106)-0.5*(SLir!G761+SLir!G$1106)*(logHir!G761-logHir!G$1106)-0.5*(SLir!G761+SLir!G$1106)*(logQir!G761-logQir!G$1106),0)</f>
        <v>-1.7397133358657627E-2</v>
      </c>
      <c r="H761" s="6">
        <f>IF(logVir!H761&lt;&gt;0,logVir!H761-logVir!H$1106-0.5*(SKir!H761+SKir!H$1106)*(logKir!H761-logKir!H$1106)-0.5*(SLir!H761+SLir!H$1106)*(logHir!H761-logHir!H$1106)-0.5*(SLir!H761+SLir!H$1106)*(logQir!H761-logQir!H$1106),0)</f>
        <v>-6.8947154865581506E-2</v>
      </c>
      <c r="I761" s="6">
        <f>IF(logVir!I761&lt;&gt;0,logVir!I761-logVir!I$1106-0.5*(SKir!I761+SKir!I$1106)*(logKir!I761-logKir!I$1106)-0.5*(SLir!I761+SLir!I$1106)*(logHir!I761-logHir!I$1106)-0.5*(SLir!I761+SLir!I$1106)*(logQir!I761-logQir!I$1106),0)</f>
        <v>-3.9937631966004611E-2</v>
      </c>
    </row>
    <row r="762" spans="1:9" x14ac:dyDescent="0.15">
      <c r="A762" s="1">
        <v>33</v>
      </c>
      <c r="B762" s="1" t="s">
        <v>32</v>
      </c>
      <c r="C762" s="1">
        <v>23</v>
      </c>
      <c r="D762" s="1" t="s">
        <v>167</v>
      </c>
      <c r="E762" s="6">
        <f>IF(logVir!E762&lt;&gt;0,logVir!E762-logVir!E$1107-0.5*(SKir!E762+SKir!E$1107)*(logKir!E762-logKir!E$1107)-0.5*(SLir!E762+SLir!E$1107)*(logHir!E762-logHir!E$1107)-0.5*(SLir!E762+SLir!E$1107)*(logQir!E762-logQir!E$1107),0)</f>
        <v>-5.1255160025189553E-2</v>
      </c>
      <c r="F762" s="6">
        <f>IF(logVir!F762&lt;&gt;0,logVir!F762-logVir!F$1107-0.5*(SKir!F762+SKir!F$1107)*(logKir!F762-logKir!F$1107)-0.5*(SLir!F762+SLir!F$1107)*(logHir!F762-logHir!F$1107)-0.5*(SLir!F762+SLir!F$1107)*(logQir!F762-logQir!F$1107),0)</f>
        <v>-2.6601397521900695E-2</v>
      </c>
      <c r="G762" s="6">
        <f>IF(logVir!G762&lt;&gt;0,logVir!G762-logVir!G$1107-0.5*(SKir!G762+SKir!G$1107)*(logKir!G762-logKir!G$1107)-0.5*(SLir!G762+SLir!G$1107)*(logHir!G762-logHir!G$1107)-0.5*(SLir!G762+SLir!G$1107)*(logQir!G762-logQir!G$1107),0)</f>
        <v>-7.3693533661597574E-2</v>
      </c>
      <c r="H762" s="6">
        <f>IF(logVir!H762&lt;&gt;0,logVir!H762-logVir!H$1107-0.5*(SKir!H762+SKir!H$1107)*(logKir!H762-logKir!H$1107)-0.5*(SLir!H762+SLir!H$1107)*(logHir!H762-logHir!H$1107)-0.5*(SLir!H762+SLir!H$1107)*(logQir!H762-logQir!H$1107),0)</f>
        <v>-7.2762408607061957E-2</v>
      </c>
      <c r="I762" s="6">
        <f>IF(logVir!I762&lt;&gt;0,logVir!I762-logVir!I$1107-0.5*(SKir!I762+SKir!I$1107)*(logKir!I762-logKir!I$1107)-0.5*(SLir!I762+SLir!I$1107)*(logHir!I762-logHir!I$1107)-0.5*(SLir!I762+SLir!I$1107)*(logQir!I762-logQir!I$1107),0)</f>
        <v>-0.12525807683758058</v>
      </c>
    </row>
    <row r="763" spans="1:9" x14ac:dyDescent="0.15">
      <c r="A763" s="1">
        <v>34</v>
      </c>
      <c r="B763" s="1" t="s">
        <v>82</v>
      </c>
      <c r="C763" s="1">
        <v>1</v>
      </c>
      <c r="D763" s="1" t="s">
        <v>147</v>
      </c>
      <c r="E763" s="6">
        <f>IF(logVir!E763&lt;&gt;0,logVir!E763-logVir!E$1085-0.5*(SKir!E763+SKir!E$1085)*(logKir!E763-logKir!E$1085)-0.5*(SLir!E763+SLir!E$1085)*(logHir!E763-logHir!E$1085)-0.5*(SLir!E763+SLir!E$1085)*(logQir!E763-logQir!E$1085),0)</f>
        <v>9.4553139703225778E-2</v>
      </c>
      <c r="F763" s="6">
        <f>IF(logVir!F763&lt;&gt;0,logVir!F763-logVir!F$1085-0.5*(SKir!F763+SKir!F$1085)*(logKir!F763-logKir!F$1085)-0.5*(SLir!F763+SLir!F$1085)*(logHir!F763-logHir!F$1085)-0.5*(SLir!F763+SLir!F$1085)*(logQir!F763-logQir!F$1085),0)</f>
        <v>-0.10239129203040997</v>
      </c>
      <c r="G763" s="6">
        <f>IF(logVir!G763&lt;&gt;0,logVir!G763-logVir!G$1085-0.5*(SKir!G763+SKir!G$1085)*(logKir!G763-logKir!G$1085)-0.5*(SLir!G763+SLir!G$1085)*(logHir!G763-logHir!G$1085)-0.5*(SLir!G763+SLir!G$1085)*(logQir!G763-logQir!G$1085),0)</f>
        <v>-0.13713376152113843</v>
      </c>
      <c r="H763" s="6">
        <f>IF(logVir!H763&lt;&gt;0,logVir!H763-logVir!H$1085-0.5*(SKir!H763+SKir!H$1085)*(logKir!H763-logKir!H$1085)-0.5*(SLir!H763+SLir!H$1085)*(logHir!H763-logHir!H$1085)-0.5*(SLir!H763+SLir!H$1085)*(logQir!H763-logQir!H$1085),0)</f>
        <v>-0.18802514082091765</v>
      </c>
      <c r="I763" s="6">
        <f>IF(logVir!I763&lt;&gt;0,logVir!I763-logVir!I$1085-0.5*(SKir!I763+SKir!I$1085)*(logKir!I763-logKir!I$1085)-0.5*(SLir!I763+SLir!I$1085)*(logHir!I763-logHir!I$1085)-0.5*(SLir!I763+SLir!I$1085)*(logQir!I763-logQir!I$1085),0)</f>
        <v>-5.4410118574535447E-2</v>
      </c>
    </row>
    <row r="764" spans="1:9" x14ac:dyDescent="0.15">
      <c r="A764" s="1">
        <v>34</v>
      </c>
      <c r="B764" s="1" t="s">
        <v>82</v>
      </c>
      <c r="C764" s="1">
        <v>2</v>
      </c>
      <c r="D764" s="1" t="s">
        <v>148</v>
      </c>
      <c r="E764" s="6">
        <f>IF(logVir!E764&lt;&gt;0,logVir!E764-logVir!E$1086-0.5*(SKir!E764+SKir!E$1086)*(logKir!E764-logKir!E$1086)-0.5*(SLir!E764+SLir!E$1086)*(logHir!E764-logHir!E$1086)-0.5*(SLir!E764+SLir!E$1086)*(logQir!E764-logQir!E$1086),0)</f>
        <v>1.2033621395250695</v>
      </c>
      <c r="F764" s="6">
        <f>IF(logVir!F764&lt;&gt;0,logVir!F764-logVir!F$1086-0.5*(SKir!F764+SKir!F$1086)*(logKir!F764-logKir!F$1086)-0.5*(SLir!F764+SLir!F$1086)*(logHir!F764-logHir!F$1086)-0.5*(SLir!F764+SLir!F$1086)*(logQir!F764-logQir!F$1086),0)</f>
        <v>0.34967132702691572</v>
      </c>
      <c r="G764" s="6">
        <f>IF(logVir!G764&lt;&gt;0,logVir!G764-logVir!G$1086-0.5*(SKir!G764+SKir!G$1086)*(logKir!G764-logKir!G$1086)-0.5*(SLir!G764+SLir!G$1086)*(logHir!G764-logHir!G$1086)-0.5*(SLir!G764+SLir!G$1086)*(logQir!G764-logQir!G$1086),0)</f>
        <v>0.42653501771233943</v>
      </c>
      <c r="H764" s="6">
        <f>IF(logVir!H764&lt;&gt;0,logVir!H764-logVir!H$1086-0.5*(SKir!H764+SKir!H$1086)*(logKir!H764-logKir!H$1086)-0.5*(SLir!H764+SLir!H$1086)*(logHir!H764-logHir!H$1086)-0.5*(SLir!H764+SLir!H$1086)*(logQir!H764-logQir!H$1086),0)</f>
        <v>0.31868986137151262</v>
      </c>
      <c r="I764" s="6">
        <f>IF(logVir!I764&lt;&gt;0,logVir!I764-logVir!I$1086-0.5*(SKir!I764+SKir!I$1086)*(logKir!I764-logKir!I$1086)-0.5*(SLir!I764+SLir!I$1086)*(logHir!I764-logHir!I$1086)-0.5*(SLir!I764+SLir!I$1086)*(logQir!I764-logQir!I$1086),0)</f>
        <v>0.49106020857139843</v>
      </c>
    </row>
    <row r="765" spans="1:9" x14ac:dyDescent="0.15">
      <c r="A765" s="1">
        <v>34</v>
      </c>
      <c r="B765" s="1" t="s">
        <v>132</v>
      </c>
      <c r="C765" s="1">
        <v>3</v>
      </c>
      <c r="D765" s="1" t="s">
        <v>155</v>
      </c>
      <c r="E765" s="6">
        <f>IF(logVir!E765&lt;&gt;0,logVir!E765-logVir!E$1087-0.5*(SKir!E765+SKir!E$1087)*(logKir!E765-logKir!E$1087)-0.5*(SLir!E765+SLir!E$1087)*(logHir!E765-logHir!E$1087)-0.5*(SLir!E765+SLir!E$1087)*(logQir!E765-logQir!E$1087),0)</f>
        <v>-5.0568591981071317E-2</v>
      </c>
      <c r="F765" s="6">
        <f>IF(logVir!F765&lt;&gt;0,logVir!F765-logVir!F$1087-0.5*(SKir!F765+SKir!F$1087)*(logKir!F765-logKir!F$1087)-0.5*(SLir!F765+SLir!F$1087)*(logHir!F765-logHir!F$1087)-0.5*(SLir!F765+SLir!F$1087)*(logQir!F765-logQir!F$1087),0)</f>
        <v>-7.6296145041150551E-3</v>
      </c>
      <c r="G765" s="6">
        <f>IF(logVir!G765&lt;&gt;0,logVir!G765-logVir!G$1087-0.5*(SKir!G765+SKir!G$1087)*(logKir!G765-logKir!G$1087)-0.5*(SLir!G765+SLir!G$1087)*(logHir!G765-logHir!G$1087)-0.5*(SLir!G765+SLir!G$1087)*(logQir!G765-logQir!G$1087),0)</f>
        <v>-4.9249613120043043E-2</v>
      </c>
      <c r="H765" s="6">
        <f>IF(logVir!H765&lt;&gt;0,logVir!H765-logVir!H$1087-0.5*(SKir!H765+SKir!H$1087)*(logKir!H765-logKir!H$1087)-0.5*(SLir!H765+SLir!H$1087)*(logHir!H765-logHir!H$1087)-0.5*(SLir!H765+SLir!H$1087)*(logQir!H765-logQir!H$1087),0)</f>
        <v>-9.3633150228482412E-2</v>
      </c>
      <c r="I765" s="6">
        <f>IF(logVir!I765&lt;&gt;0,logVir!I765-logVir!I$1087-0.5*(SKir!I765+SKir!I$1087)*(logKir!I765-logKir!I$1087)-0.5*(SLir!I765+SLir!I$1087)*(logHir!I765-logHir!I$1087)-0.5*(SLir!I765+SLir!I$1087)*(logQir!I765-logQir!I$1087),0)</f>
        <v>-0.27826333362481648</v>
      </c>
    </row>
    <row r="766" spans="1:9" x14ac:dyDescent="0.15">
      <c r="A766" s="1">
        <v>34</v>
      </c>
      <c r="B766" s="1" t="s">
        <v>132</v>
      </c>
      <c r="C766" s="1">
        <v>4</v>
      </c>
      <c r="D766" s="1" t="s">
        <v>156</v>
      </c>
      <c r="E766" s="6">
        <f>IF(logVir!E766&lt;&gt;0,logVir!E766-logVir!E$1088-0.5*(SKir!E766+SKir!E$1088)*(logKir!E766-logKir!E$1088)-0.5*(SLir!E766+SLir!E$1088)*(logHir!E766-logHir!E$1088)-0.5*(SLir!E766+SLir!E$1088)*(logQir!E766-logQir!E$1088),0)</f>
        <v>5.700389688999237E-2</v>
      </c>
      <c r="F766" s="6">
        <f>IF(logVir!F766&lt;&gt;0,logVir!F766-logVir!F$1088-0.5*(SKir!F766+SKir!F$1088)*(logKir!F766-logKir!F$1088)-0.5*(SLir!F766+SLir!F$1088)*(logHir!F766-logHir!F$1088)-0.5*(SLir!F766+SLir!F$1088)*(logQir!F766-logQir!F$1088),0)</f>
        <v>8.1646573490133975E-2</v>
      </c>
      <c r="G766" s="6">
        <f>IF(logVir!G766&lt;&gt;0,logVir!G766-logVir!G$1088-0.5*(SKir!G766+SKir!G$1088)*(logKir!G766-logKir!G$1088)-0.5*(SLir!G766+SLir!G$1088)*(logHir!G766-logHir!G$1088)-0.5*(SLir!G766+SLir!G$1088)*(logQir!G766-logQir!G$1088),0)</f>
        <v>8.8625624827453703E-2</v>
      </c>
      <c r="H766" s="6">
        <f>IF(logVir!H766&lt;&gt;0,logVir!H766-logVir!H$1088-0.5*(SKir!H766+SKir!H$1088)*(logKir!H766-logKir!H$1088)-0.5*(SLir!H766+SLir!H$1088)*(logHir!H766-logHir!H$1088)-0.5*(SLir!H766+SLir!H$1088)*(logQir!H766-logQir!H$1088),0)</f>
        <v>0.1527000607876054</v>
      </c>
      <c r="I766" s="6">
        <f>IF(logVir!I766&lt;&gt;0,logVir!I766-logVir!I$1088-0.5*(SKir!I766+SKir!I$1088)*(logKir!I766-logKir!I$1088)-0.5*(SLir!I766+SLir!I$1088)*(logHir!I766-logHir!I$1088)-0.5*(SLir!I766+SLir!I$1088)*(logQir!I766-logQir!I$1088),0)</f>
        <v>3.8038032960566757E-2</v>
      </c>
    </row>
    <row r="767" spans="1:9" x14ac:dyDescent="0.15">
      <c r="A767" s="1">
        <v>34</v>
      </c>
      <c r="B767" s="1" t="s">
        <v>132</v>
      </c>
      <c r="C767" s="1">
        <v>5</v>
      </c>
      <c r="D767" s="1" t="s">
        <v>157</v>
      </c>
      <c r="E767" s="6">
        <f>IF(logVir!E767&lt;&gt;0,logVir!E767-logVir!E$1089-0.5*(SKir!E767+SKir!E$1089)*(logKir!E767-logKir!E$1089)-0.5*(SLir!E767+SLir!E$1089)*(logHir!E767-logHir!E$1089)-0.5*(SLir!E767+SLir!E$1089)*(logQir!E767-logQir!E$1089),0)</f>
        <v>-0.17945965167349665</v>
      </c>
      <c r="F767" s="6">
        <f>IF(logVir!F767&lt;&gt;0,logVir!F767-logVir!F$1089-0.5*(SKir!F767+SKir!F$1089)*(logKir!F767-logKir!F$1089)-0.5*(SLir!F767+SLir!F$1089)*(logHir!F767-logHir!F$1089)-0.5*(SLir!F767+SLir!F$1089)*(logQir!F767-logQir!F$1089),0)</f>
        <v>-0.56093540477102011</v>
      </c>
      <c r="G767" s="6">
        <f>IF(logVir!G767&lt;&gt;0,logVir!G767-logVir!G$1089-0.5*(SKir!G767+SKir!G$1089)*(logKir!G767-logKir!G$1089)-0.5*(SLir!G767+SLir!G$1089)*(logHir!G767-logHir!G$1089)-0.5*(SLir!G767+SLir!G$1089)*(logQir!G767-logQir!G$1089),0)</f>
        <v>-0.219835675826761</v>
      </c>
      <c r="H767" s="6">
        <f>IF(logVir!H767&lt;&gt;0,logVir!H767-logVir!H$1089-0.5*(SKir!H767+SKir!H$1089)*(logKir!H767-logKir!H$1089)-0.5*(SLir!H767+SLir!H$1089)*(logHir!H767-logHir!H$1089)-0.5*(SLir!H767+SLir!H$1089)*(logQir!H767-logQir!H$1089),0)</f>
        <v>-0.40711263343693216</v>
      </c>
      <c r="I767" s="6">
        <f>IF(logVir!I767&lt;&gt;0,logVir!I767-logVir!I$1089-0.5*(SKir!I767+SKir!I$1089)*(logKir!I767-logKir!I$1089)-0.5*(SLir!I767+SLir!I$1089)*(logHir!I767-logHir!I$1089)-0.5*(SLir!I767+SLir!I$1089)*(logQir!I767-logQir!I$1089),0)</f>
        <v>-0.10670186858059368</v>
      </c>
    </row>
    <row r="768" spans="1:9" x14ac:dyDescent="0.15">
      <c r="A768" s="1">
        <v>34</v>
      </c>
      <c r="B768" s="1" t="s">
        <v>132</v>
      </c>
      <c r="C768" s="1">
        <v>6</v>
      </c>
      <c r="D768" s="1" t="s">
        <v>49</v>
      </c>
      <c r="E768" s="6">
        <f>IF(logVir!E768&lt;&gt;0,logVir!E768-logVir!E$1090-0.5*(SKir!E768+SKir!E$1090)*(logKir!E768-logKir!E$1090)-0.5*(SLir!E768+SLir!E$1090)*(logHir!E768-logHir!E$1090)-0.5*(SLir!E768+SLir!E$1090)*(logQir!E768-logQir!E$1090),0)</f>
        <v>0.25522989206257513</v>
      </c>
      <c r="F768" s="6">
        <f>IF(logVir!F768&lt;&gt;0,logVir!F768-logVir!F$1090-0.5*(SKir!F768+SKir!F$1090)*(logKir!F768-logKir!F$1090)-0.5*(SLir!F768+SLir!F$1090)*(logHir!F768-logHir!F$1090)-0.5*(SLir!F768+SLir!F$1090)*(logQir!F768-logQir!F$1090),0)</f>
        <v>5.7427163486390029E-2</v>
      </c>
      <c r="G768" s="6">
        <f>IF(logVir!G768&lt;&gt;0,logVir!G768-logVir!G$1090-0.5*(SKir!G768+SKir!G$1090)*(logKir!G768-logKir!G$1090)-0.5*(SLir!G768+SLir!G$1090)*(logHir!G768-logHir!G$1090)-0.5*(SLir!G768+SLir!G$1090)*(logQir!G768-logQir!G$1090),0)</f>
        <v>-0.16059063135796625</v>
      </c>
      <c r="H768" s="6">
        <f>IF(logVir!H768&lt;&gt;0,logVir!H768-logVir!H$1090-0.5*(SKir!H768+SKir!H$1090)*(logKir!H768-logKir!H$1090)-0.5*(SLir!H768+SLir!H$1090)*(logHir!H768-logHir!H$1090)-0.5*(SLir!H768+SLir!H$1090)*(logQir!H768-logQir!H$1090),0)</f>
        <v>-0.25363140345714352</v>
      </c>
      <c r="I768" s="6">
        <f>IF(logVir!I768&lt;&gt;0,logVir!I768-logVir!I$1090-0.5*(SKir!I768+SKir!I$1090)*(logKir!I768-logKir!I$1090)-0.5*(SLir!I768+SLir!I$1090)*(logHir!I768-logHir!I$1090)-0.5*(SLir!I768+SLir!I$1090)*(logQir!I768-logQir!I$1090),0)</f>
        <v>-0.49999336243335357</v>
      </c>
    </row>
    <row r="769" spans="1:9" x14ac:dyDescent="0.15">
      <c r="A769" s="1">
        <v>34</v>
      </c>
      <c r="B769" s="1" t="s">
        <v>132</v>
      </c>
      <c r="C769" s="1">
        <v>7</v>
      </c>
      <c r="D769" s="1" t="s">
        <v>158</v>
      </c>
      <c r="E769" s="6">
        <f>IF(logVir!E769&lt;&gt;0,logVir!E769-logVir!E$1091-0.5*(SKir!E769+SKir!E$1091)*(logKir!E769-logKir!E$1091)-0.5*(SLir!E769+SLir!E$1091)*(logHir!E769-logHir!E$1091)-0.5*(SLir!E769+SLir!E$1091)*(logQir!E769-logQir!E$1091),0)</f>
        <v>-0.99114142124577742</v>
      </c>
      <c r="F769" s="6">
        <f>IF(logVir!F769&lt;&gt;0,logVir!F769-logVir!F$1091-0.5*(SKir!F769+SKir!F$1091)*(logKir!F769-logKir!F$1091)-0.5*(SLir!F769+SLir!F$1091)*(logHir!F769-logHir!F$1091)-0.5*(SLir!F769+SLir!F$1091)*(logQir!F769-logQir!F$1091),0)</f>
        <v>-1.1891331585233282</v>
      </c>
      <c r="G769" s="6">
        <f>IF(logVir!G769&lt;&gt;0,logVir!G769-logVir!G$1091-0.5*(SKir!G769+SKir!G$1091)*(logKir!G769-logKir!G$1091)-0.5*(SLir!G769+SLir!G$1091)*(logHir!G769-logHir!G$1091)-0.5*(SLir!G769+SLir!G$1091)*(logQir!G769-logQir!G$1091),0)</f>
        <v>-0.63393024908468965</v>
      </c>
      <c r="H769" s="6">
        <f>IF(logVir!H769&lt;&gt;0,logVir!H769-logVir!H$1091-0.5*(SKir!H769+SKir!H$1091)*(logKir!H769-logKir!H$1091)-0.5*(SLir!H769+SLir!H$1091)*(logHir!H769-logHir!H$1091)-0.5*(SLir!H769+SLir!H$1091)*(logQir!H769-logQir!H$1091),0)</f>
        <v>-0.41500897033343204</v>
      </c>
      <c r="I769" s="6">
        <f>IF(logVir!I769&lt;&gt;0,logVir!I769-logVir!I$1091-0.5*(SKir!I769+SKir!I$1091)*(logKir!I769-logKir!I$1091)-0.5*(SLir!I769+SLir!I$1091)*(logHir!I769-logHir!I$1091)-0.5*(SLir!I769+SLir!I$1091)*(logQir!I769-logQir!I$1091),0)</f>
        <v>0.68022295230984331</v>
      </c>
    </row>
    <row r="770" spans="1:9" x14ac:dyDescent="0.15">
      <c r="A770" s="1">
        <v>34</v>
      </c>
      <c r="B770" s="1" t="s">
        <v>132</v>
      </c>
      <c r="C770" s="1">
        <v>8</v>
      </c>
      <c r="D770" s="1" t="s">
        <v>159</v>
      </c>
      <c r="E770" s="6">
        <f>IF(logVir!E770&lt;&gt;0,logVir!E770-logVir!E$1092-0.5*(SKir!E770+SKir!E$1092)*(logKir!E770-logKir!E$1092)-0.5*(SLir!E770+SLir!E$1092)*(logHir!E770-logHir!E$1092)-0.5*(SLir!E770+SLir!E$1092)*(logQir!E770-logQir!E$1092),0)</f>
        <v>5.7803252959994472E-2</v>
      </c>
      <c r="F770" s="6">
        <f>IF(logVir!F770&lt;&gt;0,logVir!F770-logVir!F$1092-0.5*(SKir!F770+SKir!F$1092)*(logKir!F770-logKir!F$1092)-0.5*(SLir!F770+SLir!F$1092)*(logHir!F770-logHir!F$1092)-0.5*(SLir!F770+SLir!F$1092)*(logQir!F770-logQir!F$1092),0)</f>
        <v>-0.10014377303820507</v>
      </c>
      <c r="G770" s="6">
        <f>IF(logVir!G770&lt;&gt;0,logVir!G770-logVir!G$1092-0.5*(SKir!G770+SKir!G$1092)*(logKir!G770-logKir!G$1092)-0.5*(SLir!G770+SLir!G$1092)*(logHir!G770-logHir!G$1092)-0.5*(SLir!G770+SLir!G$1092)*(logQir!G770-logQir!G$1092),0)</f>
        <v>-4.4321515105758609E-2</v>
      </c>
      <c r="H770" s="6">
        <f>IF(logVir!H770&lt;&gt;0,logVir!H770-logVir!H$1092-0.5*(SKir!H770+SKir!H$1092)*(logKir!H770-logKir!H$1092)-0.5*(SLir!H770+SLir!H$1092)*(logHir!H770-logHir!H$1092)-0.5*(SLir!H770+SLir!H$1092)*(logQir!H770-logQir!H$1092),0)</f>
        <v>-5.7020588285850785E-3</v>
      </c>
      <c r="I770" s="6">
        <f>IF(logVir!I770&lt;&gt;0,logVir!I770-logVir!I$1092-0.5*(SKir!I770+SKir!I$1092)*(logKir!I770-logKir!I$1092)-0.5*(SLir!I770+SLir!I$1092)*(logHir!I770-logHir!I$1092)-0.5*(SLir!I770+SLir!I$1092)*(logQir!I770-logQir!I$1092),0)</f>
        <v>0.22759662315846327</v>
      </c>
    </row>
    <row r="771" spans="1:9" x14ac:dyDescent="0.15">
      <c r="A771" s="1">
        <v>34</v>
      </c>
      <c r="B771" s="1" t="s">
        <v>132</v>
      </c>
      <c r="C771" s="1">
        <v>9</v>
      </c>
      <c r="D771" s="1" t="s">
        <v>160</v>
      </c>
      <c r="E771" s="6">
        <f>IF(logVir!E771&lt;&gt;0,logVir!E771-logVir!E$1093-0.5*(SKir!E771+SKir!E$1093)*(logKir!E771-logKir!E$1093)-0.5*(SLir!E771+SLir!E$1093)*(logHir!E771-logHir!E$1093)-0.5*(SLir!E771+SLir!E$1093)*(logQir!E771-logQir!E$1093),0)</f>
        <v>-0.27186766132307849</v>
      </c>
      <c r="F771" s="6">
        <f>IF(logVir!F771&lt;&gt;0,logVir!F771-logVir!F$1093-0.5*(SKir!F771+SKir!F$1093)*(logKir!F771-logKir!F$1093)-0.5*(SLir!F771+SLir!F$1093)*(logHir!F771-logHir!F$1093)-0.5*(SLir!F771+SLir!F$1093)*(logQir!F771-logQir!F$1093),0)</f>
        <v>-0.41842673049436974</v>
      </c>
      <c r="G771" s="6">
        <f>IF(logVir!G771&lt;&gt;0,logVir!G771-logVir!G$1093-0.5*(SKir!G771+SKir!G$1093)*(logKir!G771-logKir!G$1093)-0.5*(SLir!G771+SLir!G$1093)*(logHir!G771-logHir!G$1093)-0.5*(SLir!G771+SLir!G$1093)*(logQir!G771-logQir!G$1093),0)</f>
        <v>0.30604514736514876</v>
      </c>
      <c r="H771" s="6">
        <f>IF(logVir!H771&lt;&gt;0,logVir!H771-logVir!H$1093-0.5*(SKir!H771+SKir!H$1093)*(logKir!H771-logKir!H$1093)-0.5*(SLir!H771+SLir!H$1093)*(logHir!H771-logHir!H$1093)-0.5*(SLir!H771+SLir!H$1093)*(logQir!H771-logQir!H$1093),0)</f>
        <v>0.50778106281158231</v>
      </c>
      <c r="I771" s="6">
        <f>IF(logVir!I771&lt;&gt;0,logVir!I771-logVir!I$1093-0.5*(SKir!I771+SKir!I$1093)*(logKir!I771-logKir!I$1093)-0.5*(SLir!I771+SLir!I$1093)*(logHir!I771-logHir!I$1093)-0.5*(SLir!I771+SLir!I$1093)*(logQir!I771-logQir!I$1093),0)</f>
        <v>-5.7128390249360526E-2</v>
      </c>
    </row>
    <row r="772" spans="1:9" x14ac:dyDescent="0.15">
      <c r="A772" s="1">
        <v>34</v>
      </c>
      <c r="B772" s="1" t="s">
        <v>132</v>
      </c>
      <c r="C772" s="1">
        <v>10</v>
      </c>
      <c r="D772" s="1" t="s">
        <v>161</v>
      </c>
      <c r="E772" s="6">
        <f>IF(logVir!E772&lt;&gt;0,logVir!E772-logVir!E$1094-0.5*(SKir!E772+SKir!E$1094)*(logKir!E772-logKir!E$1094)-0.5*(SLir!E772+SLir!E$1094)*(logHir!E772-logHir!E$1094)-0.5*(SLir!E772+SLir!E$1094)*(logQir!E772-logQir!E$1094),0)</f>
        <v>3.6324445291314483E-2</v>
      </c>
      <c r="F772" s="6">
        <f>IF(logVir!F772&lt;&gt;0,logVir!F772-logVir!F$1094-0.5*(SKir!F772+SKir!F$1094)*(logKir!F772-logKir!F$1094)-0.5*(SLir!F772+SLir!F$1094)*(logHir!F772-logHir!F$1094)-0.5*(SLir!F772+SLir!F$1094)*(logQir!F772-logQir!F$1094),0)</f>
        <v>6.0196971996489018E-2</v>
      </c>
      <c r="G772" s="6">
        <f>IF(logVir!G772&lt;&gt;0,logVir!G772-logVir!G$1094-0.5*(SKir!G772+SKir!G$1094)*(logKir!G772-logKir!G$1094)-0.5*(SLir!G772+SLir!G$1094)*(logHir!G772-logHir!G$1094)-0.5*(SLir!G772+SLir!G$1094)*(logQir!G772-logQir!G$1094),0)</f>
        <v>-2.5644508714839365E-3</v>
      </c>
      <c r="H772" s="6">
        <f>IF(logVir!H772&lt;&gt;0,logVir!H772-logVir!H$1094-0.5*(SKir!H772+SKir!H$1094)*(logKir!H772-logKir!H$1094)-0.5*(SLir!H772+SLir!H$1094)*(logHir!H772-logHir!H$1094)-0.5*(SLir!H772+SLir!H$1094)*(logQir!H772-logQir!H$1094),0)</f>
        <v>-2.8433766146762816E-2</v>
      </c>
      <c r="I772" s="6">
        <f>IF(logVir!I772&lt;&gt;0,logVir!I772-logVir!I$1094-0.5*(SKir!I772+SKir!I$1094)*(logKir!I772-logKir!I$1094)-0.5*(SLir!I772+SLir!I$1094)*(logHir!I772-logHir!I$1094)-0.5*(SLir!I772+SLir!I$1094)*(logQir!I772-logQir!I$1094),0)</f>
        <v>-7.1753028646853213E-3</v>
      </c>
    </row>
    <row r="773" spans="1:9" x14ac:dyDescent="0.15">
      <c r="A773" s="1">
        <v>34</v>
      </c>
      <c r="B773" s="1" t="s">
        <v>132</v>
      </c>
      <c r="C773" s="1">
        <v>11</v>
      </c>
      <c r="D773" s="1" t="s">
        <v>162</v>
      </c>
      <c r="E773" s="6">
        <f>IF(logVir!E773&lt;&gt;0,logVir!E773-logVir!E$1095-0.5*(SKir!E773+SKir!E$1095)*(logKir!E773-logKir!E$1095)-0.5*(SLir!E773+SLir!E$1095)*(logHir!E773-logHir!E$1095)-0.5*(SLir!E773+SLir!E$1095)*(logQir!E773-logQir!E$1095),0)</f>
        <v>-0.15111762044887411</v>
      </c>
      <c r="F773" s="6">
        <f>IF(logVir!F773&lt;&gt;0,logVir!F773-logVir!F$1095-0.5*(SKir!F773+SKir!F$1095)*(logKir!F773-logKir!F$1095)-0.5*(SLir!F773+SLir!F$1095)*(logHir!F773-logHir!F$1095)-0.5*(SLir!F773+SLir!F$1095)*(logQir!F773-logQir!F$1095),0)</f>
        <v>0.16256016004471846</v>
      </c>
      <c r="G773" s="6">
        <f>IF(logVir!G773&lt;&gt;0,logVir!G773-logVir!G$1095-0.5*(SKir!G773+SKir!G$1095)*(logKir!G773-logKir!G$1095)-0.5*(SLir!G773+SLir!G$1095)*(logHir!G773-logHir!G$1095)-0.5*(SLir!G773+SLir!G$1095)*(logQir!G773-logQir!G$1095),0)</f>
        <v>4.6123343331746988E-2</v>
      </c>
      <c r="H773" s="6">
        <f>IF(logVir!H773&lt;&gt;0,logVir!H773-logVir!H$1095-0.5*(SKir!H773+SKir!H$1095)*(logKir!H773-logKir!H$1095)-0.5*(SLir!H773+SLir!H$1095)*(logHir!H773-logHir!H$1095)-0.5*(SLir!H773+SLir!H$1095)*(logQir!H773-logQir!H$1095),0)</f>
        <v>0.12525194533522749</v>
      </c>
      <c r="I773" s="6">
        <f>IF(logVir!I773&lt;&gt;0,logVir!I773-logVir!I$1095-0.5*(SKir!I773+SKir!I$1095)*(logKir!I773-logKir!I$1095)-0.5*(SLir!I773+SLir!I$1095)*(logHir!I773-logHir!I$1095)-0.5*(SLir!I773+SLir!I$1095)*(logQir!I773-logQir!I$1095),0)</f>
        <v>0.19008784459685804</v>
      </c>
    </row>
    <row r="774" spans="1:9" x14ac:dyDescent="0.15">
      <c r="A774" s="1">
        <v>34</v>
      </c>
      <c r="B774" s="1" t="s">
        <v>132</v>
      </c>
      <c r="C774" s="1">
        <v>12</v>
      </c>
      <c r="D774" s="1" t="s">
        <v>163</v>
      </c>
      <c r="E774" s="6">
        <f>IF(logVir!E774&lt;&gt;0,logVir!E774-logVir!E$1096-0.5*(SKir!E774+SKir!E$1096)*(logKir!E774-logKir!E$1096)-0.5*(SLir!E774+SLir!E$1096)*(logHir!E774-logHir!E$1096)-0.5*(SLir!E774+SLir!E$1096)*(logQir!E774-logQir!E$1096),0)</f>
        <v>0.37911640760735132</v>
      </c>
      <c r="F774" s="6">
        <f>IF(logVir!F774&lt;&gt;0,logVir!F774-logVir!F$1096-0.5*(SKir!F774+SKir!F$1096)*(logKir!F774-logKir!F$1096)-0.5*(SLir!F774+SLir!F$1096)*(logHir!F774-logHir!F$1096)-0.5*(SLir!F774+SLir!F$1096)*(logQir!F774-logQir!F$1096),0)</f>
        <v>0.38791022717153967</v>
      </c>
      <c r="G774" s="6">
        <f>IF(logVir!G774&lt;&gt;0,logVir!G774-logVir!G$1096-0.5*(SKir!G774+SKir!G$1096)*(logKir!G774-logKir!G$1096)-0.5*(SLir!G774+SLir!G$1096)*(logHir!G774-logHir!G$1096)-0.5*(SLir!G774+SLir!G$1096)*(logQir!G774-logQir!G$1096),0)</f>
        <v>4.3614105119302013E-2</v>
      </c>
      <c r="H774" s="6">
        <f>IF(logVir!H774&lt;&gt;0,logVir!H774-logVir!H$1096-0.5*(SKir!H774+SKir!H$1096)*(logKir!H774-logKir!H$1096)-0.5*(SLir!H774+SLir!H$1096)*(logHir!H774-logHir!H$1096)-0.5*(SLir!H774+SLir!H$1096)*(logQir!H774-logQir!H$1096),0)</f>
        <v>0.27880034447156921</v>
      </c>
      <c r="I774" s="6">
        <f>IF(logVir!I774&lt;&gt;0,logVir!I774-logVir!I$1096-0.5*(SKir!I774+SKir!I$1096)*(logKir!I774-logKir!I$1096)-0.5*(SLir!I774+SLir!I$1096)*(logHir!I774-logHir!I$1096)-0.5*(SLir!I774+SLir!I$1096)*(logQir!I774-logQir!I$1096),0)</f>
        <v>0.23211028124602567</v>
      </c>
    </row>
    <row r="775" spans="1:9" x14ac:dyDescent="0.15">
      <c r="A775" s="1">
        <v>34</v>
      </c>
      <c r="B775" s="1" t="s">
        <v>132</v>
      </c>
      <c r="C775" s="1">
        <v>13</v>
      </c>
      <c r="D775" s="1" t="s">
        <v>164</v>
      </c>
      <c r="E775" s="6">
        <f>IF(logVir!E775&lt;&gt;0,logVir!E775-logVir!E$1097-0.5*(SKir!E775+SKir!E$1097)*(logKir!E775-logKir!E$1097)-0.5*(SLir!E775+SLir!E$1097)*(logHir!E775-logHir!E$1097)-0.5*(SLir!E775+SLir!E$1097)*(logQir!E775-logQir!E$1097),0)</f>
        <v>0.15110882639956935</v>
      </c>
      <c r="F775" s="6">
        <f>IF(logVir!F775&lt;&gt;0,logVir!F775-logVir!F$1097-0.5*(SKir!F775+SKir!F$1097)*(logKir!F775-logKir!F$1097)-0.5*(SLir!F775+SLir!F$1097)*(logHir!F775-logHir!F$1097)-0.5*(SLir!F775+SLir!F$1097)*(logQir!F775-logQir!F$1097),0)</f>
        <v>0.32094724504922023</v>
      </c>
      <c r="G775" s="6">
        <f>IF(logVir!G775&lt;&gt;0,logVir!G775-logVir!G$1097-0.5*(SKir!G775+SKir!G$1097)*(logKir!G775-logKir!G$1097)-0.5*(SLir!G775+SLir!G$1097)*(logHir!G775-logHir!G$1097)-0.5*(SLir!G775+SLir!G$1097)*(logQir!G775-logQir!G$1097),0)</f>
        <v>-8.2088196435031402E-2</v>
      </c>
      <c r="H775" s="6">
        <f>IF(logVir!H775&lt;&gt;0,logVir!H775-logVir!H$1097-0.5*(SKir!H775+SKir!H$1097)*(logKir!H775-logKir!H$1097)-0.5*(SLir!H775+SLir!H$1097)*(logHir!H775-logHir!H$1097)-0.5*(SLir!H775+SLir!H$1097)*(logQir!H775-logQir!H$1097),0)</f>
        <v>-0.19261645486653989</v>
      </c>
      <c r="I775" s="6">
        <f>IF(logVir!I775&lt;&gt;0,logVir!I775-logVir!I$1097-0.5*(SKir!I775+SKir!I$1097)*(logKir!I775-logKir!I$1097)-0.5*(SLir!I775+SLir!I$1097)*(logHir!I775-logHir!I$1097)-0.5*(SLir!I775+SLir!I$1097)*(logQir!I775-logQir!I$1097),0)</f>
        <v>0.14247106755010927</v>
      </c>
    </row>
    <row r="776" spans="1:9" x14ac:dyDescent="0.15">
      <c r="A776" s="1">
        <v>34</v>
      </c>
      <c r="B776" s="1" t="s">
        <v>132</v>
      </c>
      <c r="C776" s="1">
        <v>14</v>
      </c>
      <c r="D776" s="1" t="s">
        <v>165</v>
      </c>
      <c r="E776" s="6">
        <f>IF(logVir!E776&lt;&gt;0,logVir!E776-logVir!E$1098-0.5*(SKir!E776+SKir!E$1098)*(logKir!E776-logKir!E$1098)-0.5*(SLir!E776+SLir!E$1098)*(logHir!E776-logHir!E$1098)-0.5*(SLir!E776+SLir!E$1098)*(logQir!E776-logQir!E$1098),0)</f>
        <v>0.4361255731802291</v>
      </c>
      <c r="F776" s="6">
        <f>IF(logVir!F776&lt;&gt;0,logVir!F776-logVir!F$1098-0.5*(SKir!F776+SKir!F$1098)*(logKir!F776-logKir!F$1098)-0.5*(SLir!F776+SLir!F$1098)*(logHir!F776-logHir!F$1098)-0.5*(SLir!F776+SLir!F$1098)*(logQir!F776-logQir!F$1098),0)</f>
        <v>7.0739906143895276E-2</v>
      </c>
      <c r="G776" s="6">
        <f>IF(logVir!G776&lt;&gt;0,logVir!G776-logVir!G$1098-0.5*(SKir!G776+SKir!G$1098)*(logKir!G776-logKir!G$1098)-0.5*(SLir!G776+SLir!G$1098)*(logHir!G776-logHir!G$1098)-0.5*(SLir!G776+SLir!G$1098)*(logQir!G776-logQir!G$1098),0)</f>
        <v>-0.1390056118999316</v>
      </c>
      <c r="H776" s="6">
        <f>IF(logVir!H776&lt;&gt;0,logVir!H776-logVir!H$1098-0.5*(SKir!H776+SKir!H$1098)*(logKir!H776-logKir!H$1098)-0.5*(SLir!H776+SLir!H$1098)*(logHir!H776-logHir!H$1098)-0.5*(SLir!H776+SLir!H$1098)*(logQir!H776-logQir!H$1098),0)</f>
        <v>0.5718048453208262</v>
      </c>
      <c r="I776" s="6">
        <f>IF(logVir!I776&lt;&gt;0,logVir!I776-logVir!I$1098-0.5*(SKir!I776+SKir!I$1098)*(logKir!I776-logKir!I$1098)-0.5*(SLir!I776+SLir!I$1098)*(logHir!I776-logHir!I$1098)-0.5*(SLir!I776+SLir!I$1098)*(logQir!I776-logQir!I$1098),0)</f>
        <v>0.81865890978911293</v>
      </c>
    </row>
    <row r="777" spans="1:9" x14ac:dyDescent="0.15">
      <c r="A777" s="1">
        <v>34</v>
      </c>
      <c r="B777" s="1" t="s">
        <v>132</v>
      </c>
      <c r="C777" s="1">
        <v>15</v>
      </c>
      <c r="D777" s="1" t="s">
        <v>166</v>
      </c>
      <c r="E777" s="6">
        <f>IF(logVir!E777&lt;&gt;0,logVir!E777-logVir!E$1099-0.5*(SKir!E777+SKir!E$1099)*(logKir!E777-logKir!E$1099)-0.5*(SLir!E777+SLir!E$1099)*(logHir!E777-logHir!E$1099)-0.5*(SLir!E777+SLir!E$1099)*(logQir!E777-logQir!E$1099),0)</f>
        <v>0.25431612952761434</v>
      </c>
      <c r="F777" s="6">
        <f>IF(logVir!F777&lt;&gt;0,logVir!F777-logVir!F$1099-0.5*(SKir!F777+SKir!F$1099)*(logKir!F777-logKir!F$1099)-0.5*(SLir!F777+SLir!F$1099)*(logHir!F777-logHir!F$1099)-0.5*(SLir!F777+SLir!F$1099)*(logQir!F777-logQir!F$1099),0)</f>
        <v>0.14332412199656766</v>
      </c>
      <c r="G777" s="6">
        <f>IF(logVir!G777&lt;&gt;0,logVir!G777-logVir!G$1099-0.5*(SKir!G777+SKir!G$1099)*(logKir!G777-logKir!G$1099)-0.5*(SLir!G777+SLir!G$1099)*(logHir!G777-logHir!G$1099)-0.5*(SLir!G777+SLir!G$1099)*(logQir!G777-logQir!G$1099),0)</f>
        <v>3.356116028113356E-2</v>
      </c>
      <c r="H777" s="6">
        <f>IF(logVir!H777&lt;&gt;0,logVir!H777-logVir!H$1099-0.5*(SKir!H777+SKir!H$1099)*(logKir!H777-logKir!H$1099)-0.5*(SLir!H777+SLir!H$1099)*(logHir!H777-logHir!H$1099)-0.5*(SLir!H777+SLir!H$1099)*(logQir!H777-logQir!H$1099),0)</f>
        <v>-1.2651271855573847E-2</v>
      </c>
      <c r="I777" s="6">
        <f>IF(logVir!I777&lt;&gt;0,logVir!I777-logVir!I$1099-0.5*(SKir!I777+SKir!I$1099)*(logKir!I777-logKir!I$1099)-0.5*(SLir!I777+SLir!I$1099)*(logHir!I777-logHir!I$1099)-0.5*(SLir!I777+SLir!I$1099)*(logQir!I777-logQir!I$1099),0)</f>
        <v>0.11026504935674256</v>
      </c>
    </row>
    <row r="778" spans="1:9" x14ac:dyDescent="0.15">
      <c r="A778" s="1">
        <v>34</v>
      </c>
      <c r="B778" s="1" t="s">
        <v>82</v>
      </c>
      <c r="C778" s="1">
        <v>16</v>
      </c>
      <c r="D778" s="1" t="s">
        <v>149</v>
      </c>
      <c r="E778" s="6">
        <f>IF(logVir!E778&lt;&gt;0,logVir!E778-logVir!E$1100-0.5*(SKir!E778+SKir!E$1100)*(logKir!E778-logKir!E$1100)-0.5*(SLir!E778+SLir!E$1100)*(logHir!E778-logHir!E$1100)-0.5*(SLir!E778+SLir!E$1100)*(logQir!E778-logQir!E$1100),0)</f>
        <v>-4.2377977917661562E-2</v>
      </c>
      <c r="F778" s="6">
        <f>IF(logVir!F778&lt;&gt;0,logVir!F778-logVir!F$1100-0.5*(SKir!F778+SKir!F$1100)*(logKir!F778-logKir!F$1100)-0.5*(SLir!F778+SLir!F$1100)*(logHir!F778-logHir!F$1100)-0.5*(SLir!F778+SLir!F$1100)*(logQir!F778-logQir!F$1100),0)</f>
        <v>-4.0973913631143666E-2</v>
      </c>
      <c r="G778" s="6">
        <f>IF(logVir!G778&lt;&gt;0,logVir!G778-logVir!G$1100-0.5*(SKir!G778+SKir!G$1100)*(logKir!G778-logKir!G$1100)-0.5*(SLir!G778+SLir!G$1100)*(logHir!G778-logHir!G$1100)-0.5*(SLir!G778+SLir!G$1100)*(logQir!G778-logQir!G$1100),0)</f>
        <v>-0.10608331659061207</v>
      </c>
      <c r="H778" s="6">
        <f>IF(logVir!H778&lt;&gt;0,logVir!H778-logVir!H$1100-0.5*(SKir!H778+SKir!H$1100)*(logKir!H778-logKir!H$1100)-0.5*(SLir!H778+SLir!H$1100)*(logHir!H778-logHir!H$1100)-0.5*(SLir!H778+SLir!H$1100)*(logQir!H778-logQir!H$1100),0)</f>
        <v>-0.15591852054758001</v>
      </c>
      <c r="I778" s="6">
        <f>IF(logVir!I778&lt;&gt;0,logVir!I778-logVir!I$1100-0.5*(SKir!I778+SKir!I$1100)*(logKir!I778-logKir!I$1100)-0.5*(SLir!I778+SLir!I$1100)*(logHir!I778-logHir!I$1100)-0.5*(SLir!I778+SLir!I$1100)*(logQir!I778-logQir!I$1100),0)</f>
        <v>-6.511144695910652E-3</v>
      </c>
    </row>
    <row r="779" spans="1:9" x14ac:dyDescent="0.15">
      <c r="A779" s="1">
        <v>34</v>
      </c>
      <c r="B779" s="1" t="s">
        <v>82</v>
      </c>
      <c r="C779" s="1">
        <v>17</v>
      </c>
      <c r="D779" s="1" t="s">
        <v>150</v>
      </c>
      <c r="E779" s="6">
        <f>IF(logVir!E779&lt;&gt;0,logVir!E779-logVir!E$1101-0.5*(SKir!E779+SKir!E$1101)*(logKir!E779-logKir!E$1101)-0.5*(SLir!E779+SLir!E$1101)*(logHir!E779-logHir!E$1101)-0.5*(SLir!E779+SLir!E$1101)*(logQir!E779-logQir!E$1101),0)</f>
        <v>4.898039808306491E-2</v>
      </c>
      <c r="F779" s="6">
        <f>IF(logVir!F779&lt;&gt;0,logVir!F779-logVir!F$1101-0.5*(SKir!F779+SKir!F$1101)*(logKir!F779-logKir!F$1101)-0.5*(SLir!F779+SLir!F$1101)*(logHir!F779-logHir!F$1101)-0.5*(SLir!F779+SLir!F$1101)*(logQir!F779-logQir!F$1101),0)</f>
        <v>-0.11263320553970466</v>
      </c>
      <c r="G779" s="6">
        <f>IF(logVir!G779&lt;&gt;0,logVir!G779-logVir!G$1101-0.5*(SKir!G779+SKir!G$1101)*(logKir!G779-logKir!G$1101)-0.5*(SLir!G779+SLir!G$1101)*(logHir!G779-logHir!G$1101)-0.5*(SLir!G779+SLir!G$1101)*(logQir!G779-logQir!G$1101),0)</f>
        <v>-1.2991704595151095E-2</v>
      </c>
      <c r="H779" s="6">
        <f>IF(logVir!H779&lt;&gt;0,logVir!H779-logVir!H$1101-0.5*(SKir!H779+SKir!H$1101)*(logKir!H779-logKir!H$1101)-0.5*(SLir!H779+SLir!H$1101)*(logHir!H779-logHir!H$1101)-0.5*(SLir!H779+SLir!H$1101)*(logQir!H779-logQir!H$1101),0)</f>
        <v>-0.11702460447889153</v>
      </c>
      <c r="I779" s="6">
        <f>IF(logVir!I779&lt;&gt;0,logVir!I779-logVir!I$1101-0.5*(SKir!I779+SKir!I$1101)*(logKir!I779-logKir!I$1101)-0.5*(SLir!I779+SLir!I$1101)*(logHir!I779-logHir!I$1101)-0.5*(SLir!I779+SLir!I$1101)*(logQir!I779-logQir!I$1101),0)</f>
        <v>-3.2966142924368232E-2</v>
      </c>
    </row>
    <row r="780" spans="1:9" x14ac:dyDescent="0.15">
      <c r="A780" s="1">
        <v>34</v>
      </c>
      <c r="B780" s="1" t="s">
        <v>82</v>
      </c>
      <c r="C780" s="1">
        <v>18</v>
      </c>
      <c r="D780" s="1" t="s">
        <v>151</v>
      </c>
      <c r="E780" s="6">
        <f>IF(logVir!E780&lt;&gt;0,logVir!E780-logVir!E$1102-0.5*(SKir!E780+SKir!E$1102)*(logKir!E780-logKir!E$1102)-0.5*(SLir!E780+SLir!E$1102)*(logHir!E780-logHir!E$1102)-0.5*(SLir!E780+SLir!E$1102)*(logQir!E780-logQir!E$1102),0)</f>
        <v>0.37483610978353693</v>
      </c>
      <c r="F780" s="6">
        <f>IF(logVir!F780&lt;&gt;0,logVir!F780-logVir!F$1102-0.5*(SKir!F780+SKir!F$1102)*(logKir!F780-logKir!F$1102)-0.5*(SLir!F780+SLir!F$1102)*(logHir!F780-logHir!F$1102)-0.5*(SLir!F780+SLir!F$1102)*(logQir!F780-logQir!F$1102),0)</f>
        <v>0.51145117179743937</v>
      </c>
      <c r="G780" s="6">
        <f>IF(logVir!G780&lt;&gt;0,logVir!G780-logVir!G$1102-0.5*(SKir!G780+SKir!G$1102)*(logKir!G780-logKir!G$1102)-0.5*(SLir!G780+SLir!G$1102)*(logHir!G780-logHir!G$1102)-0.5*(SLir!G780+SLir!G$1102)*(logQir!G780-logQir!G$1102),0)</f>
        <v>0.49040873793329198</v>
      </c>
      <c r="H780" s="6">
        <f>IF(logVir!H780&lt;&gt;0,logVir!H780-logVir!H$1102-0.5*(SKir!H780+SKir!H$1102)*(logKir!H780-logKir!H$1102)-0.5*(SLir!H780+SLir!H$1102)*(logHir!H780-logHir!H$1102)-0.5*(SLir!H780+SLir!H$1102)*(logQir!H780-logQir!H$1102),0)</f>
        <v>0.32952886331842224</v>
      </c>
      <c r="I780" s="6">
        <f>IF(logVir!I780&lt;&gt;0,logVir!I780-logVir!I$1102-0.5*(SKir!I780+SKir!I$1102)*(logKir!I780-logKir!I$1102)-0.5*(SLir!I780+SLir!I$1102)*(logHir!I780-logHir!I$1102)-0.5*(SLir!I780+SLir!I$1102)*(logQir!I780-logQir!I$1102),0)</f>
        <v>0.35965734356698775</v>
      </c>
    </row>
    <row r="781" spans="1:9" x14ac:dyDescent="0.15">
      <c r="A781" s="1">
        <v>34</v>
      </c>
      <c r="B781" s="1" t="s">
        <v>82</v>
      </c>
      <c r="C781" s="1">
        <v>19</v>
      </c>
      <c r="D781" s="1" t="s">
        <v>152</v>
      </c>
      <c r="E781" s="6">
        <f>IF(logVir!E781&lt;&gt;0,logVir!E781-logVir!E$1103-0.5*(SKir!E781+SKir!E$1103)*(logKir!E781-logKir!E$1103)-0.5*(SLir!E781+SLir!E$1103)*(logHir!E781-logHir!E$1103)-0.5*(SLir!E781+SLir!E$1103)*(logQir!E781-logQir!E$1103),0)</f>
        <v>0.18412003809381414</v>
      </c>
      <c r="F781" s="6">
        <f>IF(logVir!F781&lt;&gt;0,logVir!F781-logVir!F$1103-0.5*(SKir!F781+SKir!F$1103)*(logKir!F781-logKir!F$1103)-0.5*(SLir!F781+SLir!F$1103)*(logHir!F781-logHir!F$1103)-0.5*(SLir!F781+SLir!F$1103)*(logQir!F781-logQir!F$1103),0)</f>
        <v>0.20687815584568045</v>
      </c>
      <c r="G781" s="6">
        <f>IF(logVir!G781&lt;&gt;0,logVir!G781-logVir!G$1103-0.5*(SKir!G781+SKir!G$1103)*(logKir!G781-logKir!G$1103)-0.5*(SLir!G781+SLir!G$1103)*(logHir!G781-logHir!G$1103)-0.5*(SLir!G781+SLir!G$1103)*(logQir!G781-logQir!G$1103),0)</f>
        <v>0.12348639383147038</v>
      </c>
      <c r="H781" s="6">
        <f>IF(logVir!H781&lt;&gt;0,logVir!H781-logVir!H$1103-0.5*(SKir!H781+SKir!H$1103)*(logKir!H781-logKir!H$1103)-0.5*(SLir!H781+SLir!H$1103)*(logHir!H781-logHir!H$1103)-0.5*(SLir!H781+SLir!H$1103)*(logQir!H781-logQir!H$1103),0)</f>
        <v>0.24856248777774387</v>
      </c>
      <c r="I781" s="6">
        <f>IF(logVir!I781&lt;&gt;0,logVir!I781-logVir!I$1103-0.5*(SKir!I781+SKir!I$1103)*(logKir!I781-logKir!I$1103)-0.5*(SLir!I781+SLir!I$1103)*(logHir!I781-logHir!I$1103)-0.5*(SLir!I781+SLir!I$1103)*(logQir!I781-logQir!I$1103),0)</f>
        <v>0.21398199501649051</v>
      </c>
    </row>
    <row r="782" spans="1:9" x14ac:dyDescent="0.15">
      <c r="A782" s="1">
        <v>34</v>
      </c>
      <c r="B782" s="1" t="s">
        <v>82</v>
      </c>
      <c r="C782" s="1">
        <v>20</v>
      </c>
      <c r="D782" s="1" t="s">
        <v>153</v>
      </c>
      <c r="E782" s="6">
        <f>IF(logVir!E782&lt;&gt;0,logVir!E782-logVir!E$1104-0.5*(SKir!E782+SKir!E$1104)*(logKir!E782-logKir!E$1104)-0.5*(SLir!E782+SLir!E$1104)*(logHir!E782-logHir!E$1104)-0.5*(SLir!E782+SLir!E$1104)*(logQir!E782-logQir!E$1104),0)</f>
        <v>0.24220777999402898</v>
      </c>
      <c r="F782" s="6">
        <f>IF(logVir!F782&lt;&gt;0,logVir!F782-logVir!F$1104-0.5*(SKir!F782+SKir!F$1104)*(logKir!F782-logKir!F$1104)-0.5*(SLir!F782+SLir!F$1104)*(logHir!F782-logHir!F$1104)-0.5*(SLir!F782+SLir!F$1104)*(logQir!F782-logQir!F$1104),0)</f>
        <v>0.31801050420700711</v>
      </c>
      <c r="G782" s="6">
        <f>IF(logVir!G782&lt;&gt;0,logVir!G782-logVir!G$1104-0.5*(SKir!G782+SKir!G$1104)*(logKir!G782-logKir!G$1104)-0.5*(SLir!G782+SLir!G$1104)*(logHir!G782-logHir!G$1104)-0.5*(SLir!G782+SLir!G$1104)*(logQir!G782-logQir!G$1104),0)</f>
        <v>0.23306060110110324</v>
      </c>
      <c r="H782" s="6">
        <f>IF(logVir!H782&lt;&gt;0,logVir!H782-logVir!H$1104-0.5*(SKir!H782+SKir!H$1104)*(logKir!H782-logKir!H$1104)-0.5*(SLir!H782+SLir!H$1104)*(logHir!H782-logHir!H$1104)-0.5*(SLir!H782+SLir!H$1104)*(logQir!H782-logQir!H$1104),0)</f>
        <v>0.17551613729712118</v>
      </c>
      <c r="I782" s="6">
        <f>IF(logVir!I782&lt;&gt;0,logVir!I782-logVir!I$1104-0.5*(SKir!I782+SKir!I$1104)*(logKir!I782-logKir!I$1104)-0.5*(SLir!I782+SLir!I$1104)*(logHir!I782-logHir!I$1104)-0.5*(SLir!I782+SLir!I$1104)*(logQir!I782-logQir!I$1104),0)</f>
        <v>0.23403118398479911</v>
      </c>
    </row>
    <row r="783" spans="1:9" x14ac:dyDescent="0.15">
      <c r="A783" s="1">
        <v>34</v>
      </c>
      <c r="B783" s="1" t="s">
        <v>82</v>
      </c>
      <c r="C783" s="1">
        <v>21</v>
      </c>
      <c r="D783" s="1" t="s">
        <v>154</v>
      </c>
      <c r="E783" s="6">
        <f>IF(logVir!E783&lt;&gt;0,logVir!E783-logVir!E$1105-0.5*(SKir!E783+SKir!E$1105)*(logKir!E783-logKir!E$1105)-0.5*(SLir!E783+SLir!E$1105)*(logHir!E783-logHir!E$1105)-0.5*(SLir!E783+SLir!E$1105)*(logQir!E783-logQir!E$1105),0)</f>
        <v>0.339298320241462</v>
      </c>
      <c r="F783" s="6">
        <f>IF(logVir!F783&lt;&gt;0,logVir!F783-logVir!F$1105-0.5*(SKir!F783+SKir!F$1105)*(logKir!F783-logKir!F$1105)-0.5*(SLir!F783+SLir!F$1105)*(logHir!F783-logHir!F$1105)-0.5*(SLir!F783+SLir!F$1105)*(logQir!F783-logQir!F$1105),0)</f>
        <v>5.8070586306147441E-2</v>
      </c>
      <c r="G783" s="6">
        <f>IF(logVir!G783&lt;&gt;0,logVir!G783-logVir!G$1105-0.5*(SKir!G783+SKir!G$1105)*(logKir!G783-logKir!G$1105)-0.5*(SLir!G783+SLir!G$1105)*(logHir!G783-logHir!G$1105)-0.5*(SLir!G783+SLir!G$1105)*(logQir!G783-logQir!G$1105),0)</f>
        <v>4.2570026838871941E-2</v>
      </c>
      <c r="H783" s="6">
        <f>IF(logVir!H783&lt;&gt;0,logVir!H783-logVir!H$1105-0.5*(SKir!H783+SKir!H$1105)*(logKir!H783-logKir!H$1105)-0.5*(SLir!H783+SLir!H$1105)*(logHir!H783-logHir!H$1105)-0.5*(SLir!H783+SLir!H$1105)*(logQir!H783-logQir!H$1105),0)</f>
        <v>5.3121995096574462E-2</v>
      </c>
      <c r="I783" s="6">
        <f>IF(logVir!I783&lt;&gt;0,logVir!I783-logVir!I$1105-0.5*(SKir!I783+SKir!I$1105)*(logKir!I783-logKir!I$1105)-0.5*(SLir!I783+SLir!I$1105)*(logHir!I783-logHir!I$1105)-0.5*(SLir!I783+SLir!I$1105)*(logQir!I783-logQir!I$1105),0)</f>
        <v>2.7602480890829732E-2</v>
      </c>
    </row>
    <row r="784" spans="1:9" x14ac:dyDescent="0.15">
      <c r="A784" s="1">
        <v>34</v>
      </c>
      <c r="B784" s="1" t="s">
        <v>33</v>
      </c>
      <c r="C784" s="1">
        <v>22</v>
      </c>
      <c r="D784" s="1" t="s">
        <v>146</v>
      </c>
      <c r="E784" s="6">
        <f>IF(logVir!E784&lt;&gt;0,logVir!E784-logVir!E$1106-0.5*(SKir!E784+SKir!E$1106)*(logKir!E784-logKir!E$1106)-0.5*(SLir!E784+SLir!E$1106)*(logHir!E784-logHir!E$1106)-0.5*(SLir!E784+SLir!E$1106)*(logQir!E784-logQir!E$1106),0)</f>
        <v>0.15225456207271124</v>
      </c>
      <c r="F784" s="6">
        <f>IF(logVir!F784&lt;&gt;0,logVir!F784-logVir!F$1106-0.5*(SKir!F784+SKir!F$1106)*(logKir!F784-logKir!F$1106)-0.5*(SLir!F784+SLir!F$1106)*(logHir!F784-logHir!F$1106)-0.5*(SLir!F784+SLir!F$1106)*(logQir!F784-logQir!F$1106),0)</f>
        <v>0.11260926944248396</v>
      </c>
      <c r="G784" s="6">
        <f>IF(logVir!G784&lt;&gt;0,logVir!G784-logVir!G$1106-0.5*(SKir!G784+SKir!G$1106)*(logKir!G784-logKir!G$1106)-0.5*(SLir!G784+SLir!G$1106)*(logHir!G784-logHir!G$1106)-0.5*(SLir!G784+SLir!G$1106)*(logQir!G784-logQir!G$1106),0)</f>
        <v>-1.3026631992007494E-2</v>
      </c>
      <c r="H784" s="6">
        <f>IF(logVir!H784&lt;&gt;0,logVir!H784-logVir!H$1106-0.5*(SKir!H784+SKir!H$1106)*(logKir!H784-logKir!H$1106)-0.5*(SLir!H784+SLir!H$1106)*(logHir!H784-logHir!H$1106)-0.5*(SLir!H784+SLir!H$1106)*(logQir!H784-logQir!H$1106),0)</f>
        <v>-1.26952409053636E-2</v>
      </c>
      <c r="I784" s="6">
        <f>IF(logVir!I784&lt;&gt;0,logVir!I784-logVir!I$1106-0.5*(SKir!I784+SKir!I$1106)*(logKir!I784-logKir!I$1106)-0.5*(SLir!I784+SLir!I$1106)*(logHir!I784-logHir!I$1106)-0.5*(SLir!I784+SLir!I$1106)*(logQir!I784-logQir!I$1106),0)</f>
        <v>-5.866338661688307E-4</v>
      </c>
    </row>
    <row r="785" spans="1:9" x14ac:dyDescent="0.15">
      <c r="A785" s="1">
        <v>34</v>
      </c>
      <c r="B785" s="1" t="s">
        <v>33</v>
      </c>
      <c r="C785" s="1">
        <v>23</v>
      </c>
      <c r="D785" s="1" t="s">
        <v>167</v>
      </c>
      <c r="E785" s="6">
        <f>IF(logVir!E785&lt;&gt;0,logVir!E785-logVir!E$1107-0.5*(SKir!E785+SKir!E$1107)*(logKir!E785-logKir!E$1107)-0.5*(SLir!E785+SLir!E$1107)*(logHir!E785-logHir!E$1107)-0.5*(SLir!E785+SLir!E$1107)*(logQir!E785-logQir!E$1107),0)</f>
        <v>2.4005862944281725E-3</v>
      </c>
      <c r="F785" s="6">
        <f>IF(logVir!F785&lt;&gt;0,logVir!F785-logVir!F$1107-0.5*(SKir!F785+SKir!F$1107)*(logKir!F785-logKir!F$1107)-0.5*(SLir!F785+SLir!F$1107)*(logHir!F785-logHir!F$1107)-0.5*(SLir!F785+SLir!F$1107)*(logQir!F785-logQir!F$1107),0)</f>
        <v>-5.5765218261579083E-2</v>
      </c>
      <c r="G785" s="6">
        <f>IF(logVir!G785&lt;&gt;0,logVir!G785-logVir!G$1107-0.5*(SKir!G785+SKir!G$1107)*(logKir!G785-logKir!G$1107)-0.5*(SLir!G785+SLir!G$1107)*(logHir!G785-logHir!G$1107)-0.5*(SLir!G785+SLir!G$1107)*(logQir!G785-logQir!G$1107),0)</f>
        <v>-9.860901766435487E-2</v>
      </c>
      <c r="H785" s="6">
        <f>IF(logVir!H785&lt;&gt;0,logVir!H785-logVir!H$1107-0.5*(SKir!H785+SKir!H$1107)*(logKir!H785-logKir!H$1107)-0.5*(SLir!H785+SLir!H$1107)*(logHir!H785-logHir!H$1107)-0.5*(SLir!H785+SLir!H$1107)*(logQir!H785-logQir!H$1107),0)</f>
        <v>-7.5202517638146324E-2</v>
      </c>
      <c r="I785" s="6">
        <f>IF(logVir!I785&lt;&gt;0,logVir!I785-logVir!I$1107-0.5*(SKir!I785+SKir!I$1107)*(logKir!I785-logKir!I$1107)-0.5*(SLir!I785+SLir!I$1107)*(logHir!I785-logHir!I$1107)-0.5*(SLir!I785+SLir!I$1107)*(logQir!I785-logQir!I$1107),0)</f>
        <v>-2.0181278315851751E-2</v>
      </c>
    </row>
    <row r="786" spans="1:9" x14ac:dyDescent="0.15">
      <c r="A786" s="1">
        <v>35</v>
      </c>
      <c r="B786" s="1" t="s">
        <v>83</v>
      </c>
      <c r="C786" s="1">
        <v>1</v>
      </c>
      <c r="D786" s="1" t="s">
        <v>147</v>
      </c>
      <c r="E786" s="6">
        <f>IF(logVir!E786&lt;&gt;0,logVir!E786-logVir!E$1085-0.5*(SKir!E786+SKir!E$1085)*(logKir!E786-logKir!E$1085)-0.5*(SLir!E786+SLir!E$1085)*(logHir!E786-logHir!E$1085)-0.5*(SLir!E786+SLir!E$1085)*(logQir!E786-logQir!E$1085),0)</f>
        <v>0.16435488191089398</v>
      </c>
      <c r="F786" s="6">
        <f>IF(logVir!F786&lt;&gt;0,logVir!F786-logVir!F$1085-0.5*(SKir!F786+SKir!F$1085)*(logKir!F786-logKir!F$1085)-0.5*(SLir!F786+SLir!F$1085)*(logHir!F786-logHir!F$1085)-0.5*(SLir!F786+SLir!F$1085)*(logQir!F786-logQir!F$1085),0)</f>
        <v>-3.5489836827825146E-2</v>
      </c>
      <c r="G786" s="6">
        <f>IF(logVir!G786&lt;&gt;0,logVir!G786-logVir!G$1085-0.5*(SKir!G786+SKir!G$1085)*(logKir!G786-logKir!G$1085)-0.5*(SLir!G786+SLir!G$1085)*(logHir!G786-logHir!G$1085)-0.5*(SLir!G786+SLir!G$1085)*(logQir!G786-logQir!G$1085),0)</f>
        <v>-3.9482007961296292E-2</v>
      </c>
      <c r="H786" s="6">
        <f>IF(logVir!H786&lt;&gt;0,logVir!H786-logVir!H$1085-0.5*(SKir!H786+SKir!H$1085)*(logKir!H786-logKir!H$1085)-0.5*(SLir!H786+SLir!H$1085)*(logHir!H786-logHir!H$1085)-0.5*(SLir!H786+SLir!H$1085)*(logQir!H786-logQir!H$1085),0)</f>
        <v>-0.1234380884145142</v>
      </c>
      <c r="I786" s="6">
        <f>IF(logVir!I786&lt;&gt;0,logVir!I786-logVir!I$1085-0.5*(SKir!I786+SKir!I$1085)*(logKir!I786-logKir!I$1085)-0.5*(SLir!I786+SLir!I$1085)*(logHir!I786-logHir!I$1085)-0.5*(SLir!I786+SLir!I$1085)*(logQir!I786-logQir!I$1085),0)</f>
        <v>-0.12240675017443783</v>
      </c>
    </row>
    <row r="787" spans="1:9" x14ac:dyDescent="0.15">
      <c r="A787" s="1">
        <v>35</v>
      </c>
      <c r="B787" s="1" t="s">
        <v>83</v>
      </c>
      <c r="C787" s="1">
        <v>2</v>
      </c>
      <c r="D787" s="1" t="s">
        <v>148</v>
      </c>
      <c r="E787" s="6">
        <f>IF(logVir!E787&lt;&gt;0,logVir!E787-logVir!E$1086-0.5*(SKir!E787+SKir!E$1086)*(logKir!E787-logKir!E$1086)-0.5*(SLir!E787+SLir!E$1086)*(logHir!E787-logHir!E$1086)-0.5*(SLir!E787+SLir!E$1086)*(logQir!E787-logQir!E$1086),0)</f>
        <v>-0.23470392131329459</v>
      </c>
      <c r="F787" s="6">
        <f>IF(logVir!F787&lt;&gt;0,logVir!F787-logVir!F$1086-0.5*(SKir!F787+SKir!F$1086)*(logKir!F787-logKir!F$1086)-0.5*(SLir!F787+SLir!F$1086)*(logHir!F787-logHir!F$1086)-0.5*(SLir!F787+SLir!F$1086)*(logQir!F787-logQir!F$1086),0)</f>
        <v>7.3792652323130495E-2</v>
      </c>
      <c r="G787" s="6">
        <f>IF(logVir!G787&lt;&gt;0,logVir!G787-logVir!G$1086-0.5*(SKir!G787+SKir!G$1086)*(logKir!G787-logKir!G$1086)-0.5*(SLir!G787+SLir!G$1086)*(logHir!G787-logHir!G$1086)-0.5*(SLir!G787+SLir!G$1086)*(logQir!G787-logQir!G$1086),0)</f>
        <v>0.29558284057080259</v>
      </c>
      <c r="H787" s="6">
        <f>IF(logVir!H787&lt;&gt;0,logVir!H787-logVir!H$1086-0.5*(SKir!H787+SKir!H$1086)*(logKir!H787-logKir!H$1086)-0.5*(SLir!H787+SLir!H$1086)*(logHir!H787-logHir!H$1086)-0.5*(SLir!H787+SLir!H$1086)*(logQir!H787-logQir!H$1086),0)</f>
        <v>0.43226234259308061</v>
      </c>
      <c r="I787" s="6">
        <f>IF(logVir!I787&lt;&gt;0,logVir!I787-logVir!I$1086-0.5*(SKir!I787+SKir!I$1086)*(logKir!I787-logKir!I$1086)-0.5*(SLir!I787+SLir!I$1086)*(logHir!I787-logHir!I$1086)-0.5*(SLir!I787+SLir!I$1086)*(logQir!I787-logQir!I$1086),0)</f>
        <v>0.19304927485073953</v>
      </c>
    </row>
    <row r="788" spans="1:9" x14ac:dyDescent="0.15">
      <c r="A788" s="1">
        <v>35</v>
      </c>
      <c r="B788" s="1" t="s">
        <v>133</v>
      </c>
      <c r="C788" s="1">
        <v>3</v>
      </c>
      <c r="D788" s="1" t="s">
        <v>155</v>
      </c>
      <c r="E788" s="6">
        <f>IF(logVir!E788&lt;&gt;0,logVir!E788-logVir!E$1087-0.5*(SKir!E788+SKir!E$1087)*(logKir!E788-logKir!E$1087)-0.5*(SLir!E788+SLir!E$1087)*(logHir!E788-logHir!E$1087)-0.5*(SLir!E788+SLir!E$1087)*(logQir!E788-logQir!E$1087),0)</f>
        <v>-0.29310142116624338</v>
      </c>
      <c r="F788" s="6">
        <f>IF(logVir!F788&lt;&gt;0,logVir!F788-logVir!F$1087-0.5*(SKir!F788+SKir!F$1087)*(logKir!F788-logKir!F$1087)-0.5*(SLir!F788+SLir!F$1087)*(logHir!F788-logHir!F$1087)-0.5*(SLir!F788+SLir!F$1087)*(logQir!F788-logQir!F$1087),0)</f>
        <v>-0.3682672306910737</v>
      </c>
      <c r="G788" s="6">
        <f>IF(logVir!G788&lt;&gt;0,logVir!G788-logVir!G$1087-0.5*(SKir!G788+SKir!G$1087)*(logKir!G788-logKir!G$1087)-0.5*(SLir!G788+SLir!G$1087)*(logHir!G788-logHir!G$1087)-0.5*(SLir!G788+SLir!G$1087)*(logQir!G788-logQir!G$1087),0)</f>
        <v>-0.5767104891447461</v>
      </c>
      <c r="H788" s="6">
        <f>IF(logVir!H788&lt;&gt;0,logVir!H788-logVir!H$1087-0.5*(SKir!H788+SKir!H$1087)*(logKir!H788-logKir!H$1087)-0.5*(SLir!H788+SLir!H$1087)*(logHir!H788-logHir!H$1087)-0.5*(SLir!H788+SLir!H$1087)*(logQir!H788-logQir!H$1087),0)</f>
        <v>-0.64136141640791655</v>
      </c>
      <c r="I788" s="6">
        <f>IF(logVir!I788&lt;&gt;0,logVir!I788-logVir!I$1087-0.5*(SKir!I788+SKir!I$1087)*(logKir!I788-logKir!I$1087)-0.5*(SLir!I788+SLir!I$1087)*(logHir!I788-logHir!I$1087)-0.5*(SLir!I788+SLir!I$1087)*(logQir!I788-logQir!I$1087),0)</f>
        <v>-0.5262644576309331</v>
      </c>
    </row>
    <row r="789" spans="1:9" x14ac:dyDescent="0.15">
      <c r="A789" s="1">
        <v>35</v>
      </c>
      <c r="B789" s="1" t="s">
        <v>133</v>
      </c>
      <c r="C789" s="1">
        <v>4</v>
      </c>
      <c r="D789" s="1" t="s">
        <v>156</v>
      </c>
      <c r="E789" s="6">
        <f>IF(logVir!E789&lt;&gt;0,logVir!E789-logVir!E$1088-0.5*(SKir!E789+SKir!E$1088)*(logKir!E789-logKir!E$1088)-0.5*(SLir!E789+SLir!E$1088)*(logHir!E789-logHir!E$1088)-0.5*(SLir!E789+SLir!E$1088)*(logQir!E789-logQir!E$1088),0)</f>
        <v>0.33774608634447811</v>
      </c>
      <c r="F789" s="6">
        <f>IF(logVir!F789&lt;&gt;0,logVir!F789-logVir!F$1088-0.5*(SKir!F789+SKir!F$1088)*(logKir!F789-logKir!F$1088)-0.5*(SLir!F789+SLir!F$1088)*(logHir!F789-logHir!F$1088)-0.5*(SLir!F789+SLir!F$1088)*(logQir!F789-logQir!F$1088),0)</f>
        <v>-0.30824602816978647</v>
      </c>
      <c r="G789" s="6">
        <f>IF(logVir!G789&lt;&gt;0,logVir!G789-logVir!G$1088-0.5*(SKir!G789+SKir!G$1088)*(logKir!G789-logKir!G$1088)-0.5*(SLir!G789+SLir!G$1088)*(logHir!G789-logHir!G$1088)-0.5*(SLir!G789+SLir!G$1088)*(logQir!G789-logQir!G$1088),0)</f>
        <v>-0.29654742299378595</v>
      </c>
      <c r="H789" s="6">
        <f>IF(logVir!H789&lt;&gt;0,logVir!H789-logVir!H$1088-0.5*(SKir!H789+SKir!H$1088)*(logKir!H789-logKir!H$1088)-0.5*(SLir!H789+SLir!H$1088)*(logHir!H789-logHir!H$1088)-0.5*(SLir!H789+SLir!H$1088)*(logQir!H789-logQir!H$1088),0)</f>
        <v>-0.66083871405835592</v>
      </c>
      <c r="I789" s="6">
        <f>IF(logVir!I789&lt;&gt;0,logVir!I789-logVir!I$1088-0.5*(SKir!I789+SKir!I$1088)*(logKir!I789-logKir!I$1088)-0.5*(SLir!I789+SLir!I$1088)*(logHir!I789-logHir!I$1088)-0.5*(SLir!I789+SLir!I$1088)*(logQir!I789-logQir!I$1088),0)</f>
        <v>-1.226321798230551</v>
      </c>
    </row>
    <row r="790" spans="1:9" x14ac:dyDescent="0.15">
      <c r="A790" s="1">
        <v>35</v>
      </c>
      <c r="B790" s="1" t="s">
        <v>133</v>
      </c>
      <c r="C790" s="1">
        <v>5</v>
      </c>
      <c r="D790" s="1" t="s">
        <v>157</v>
      </c>
      <c r="E790" s="6">
        <f>IF(logVir!E790&lt;&gt;0,logVir!E790-logVir!E$1089-0.5*(SKir!E790+SKir!E$1089)*(logKir!E790-logKir!E$1089)-0.5*(SLir!E790+SLir!E$1089)*(logHir!E790-logHir!E$1089)-0.5*(SLir!E790+SLir!E$1089)*(logQir!E790-logQir!E$1089),0)</f>
        <v>-0.21993247023292586</v>
      </c>
      <c r="F790" s="6">
        <f>IF(logVir!F790&lt;&gt;0,logVir!F790-logVir!F$1089-0.5*(SKir!F790+SKir!F$1089)*(logKir!F790-logKir!F$1089)-0.5*(SLir!F790+SLir!F$1089)*(logHir!F790-logHir!F$1089)-0.5*(SLir!F790+SLir!F$1089)*(logQir!F790-logQir!F$1089),0)</f>
        <v>-1.343626185005111</v>
      </c>
      <c r="G790" s="6">
        <f>IF(logVir!G790&lt;&gt;0,logVir!G790-logVir!G$1089-0.5*(SKir!G790+SKir!G$1089)*(logKir!G790-logKir!G$1089)-0.5*(SLir!G790+SLir!G$1089)*(logHir!G790-logHir!G$1089)-0.5*(SLir!G790+SLir!G$1089)*(logQir!G790-logQir!G$1089),0)</f>
        <v>-0.42572183808023595</v>
      </c>
      <c r="H790" s="6">
        <f>IF(logVir!H790&lt;&gt;0,logVir!H790-logVir!H$1089-0.5*(SKir!H790+SKir!H$1089)*(logKir!H790-logKir!H$1089)-0.5*(SLir!H790+SLir!H$1089)*(logHir!H790-logHir!H$1089)-0.5*(SLir!H790+SLir!H$1089)*(logQir!H790-logQir!H$1089),0)</f>
        <v>-0.12638331636260758</v>
      </c>
      <c r="I790" s="6">
        <f>IF(logVir!I790&lt;&gt;0,logVir!I790-logVir!I$1089-0.5*(SKir!I790+SKir!I$1089)*(logKir!I790-logKir!I$1089)-0.5*(SLir!I790+SLir!I$1089)*(logHir!I790-logHir!I$1089)-0.5*(SLir!I790+SLir!I$1089)*(logQir!I790-logQir!I$1089),0)</f>
        <v>-9.8176367046224705E-2</v>
      </c>
    </row>
    <row r="791" spans="1:9" x14ac:dyDescent="0.15">
      <c r="A791" s="1">
        <v>35</v>
      </c>
      <c r="B791" s="1" t="s">
        <v>133</v>
      </c>
      <c r="C791" s="1">
        <v>6</v>
      </c>
      <c r="D791" s="1" t="s">
        <v>49</v>
      </c>
      <c r="E791" s="6">
        <f>IF(logVir!E791&lt;&gt;0,logVir!E791-logVir!E$1090-0.5*(SKir!E791+SKir!E$1090)*(logKir!E791-logKir!E$1090)-0.5*(SLir!E791+SLir!E$1090)*(logHir!E791-logHir!E$1090)-0.5*(SLir!E791+SLir!E$1090)*(logQir!E791-logQir!E$1090),0)</f>
        <v>0.34538870410308659</v>
      </c>
      <c r="F791" s="6">
        <f>IF(logVir!F791&lt;&gt;0,logVir!F791-logVir!F$1090-0.5*(SKir!F791+SKir!F$1090)*(logKir!F791-logKir!F$1090)-0.5*(SLir!F791+SLir!F$1090)*(logHir!F791-logHir!F$1090)-0.5*(SLir!F791+SLir!F$1090)*(logQir!F791-logQir!F$1090),0)</f>
        <v>-4.3170177164377418E-3</v>
      </c>
      <c r="G791" s="6">
        <f>IF(logVir!G791&lt;&gt;0,logVir!G791-logVir!G$1090-0.5*(SKir!G791+SKir!G$1090)*(logKir!G791-logKir!G$1090)-0.5*(SLir!G791+SLir!G$1090)*(logHir!G791-logHir!G$1090)-0.5*(SLir!G791+SLir!G$1090)*(logQir!G791-logQir!G$1090),0)</f>
        <v>0.29024416663536073</v>
      </c>
      <c r="H791" s="6">
        <f>IF(logVir!H791&lt;&gt;0,logVir!H791-logVir!H$1090-0.5*(SKir!H791+SKir!H$1090)*(logKir!H791-logKir!H$1090)-0.5*(SLir!H791+SLir!H$1090)*(logHir!H791-logHir!H$1090)-0.5*(SLir!H791+SLir!H$1090)*(logQir!H791-logQir!H$1090),0)</f>
        <v>0.43976829390510019</v>
      </c>
      <c r="I791" s="6">
        <f>IF(logVir!I791&lt;&gt;0,logVir!I791-logVir!I$1090-0.5*(SKir!I791+SKir!I$1090)*(logKir!I791-logKir!I$1090)-0.5*(SLir!I791+SLir!I$1090)*(logHir!I791-logHir!I$1090)-0.5*(SLir!I791+SLir!I$1090)*(logQir!I791-logQir!I$1090),0)</f>
        <v>0.29650641881339118</v>
      </c>
    </row>
    <row r="792" spans="1:9" x14ac:dyDescent="0.15">
      <c r="A792" s="1">
        <v>35</v>
      </c>
      <c r="B792" s="1" t="s">
        <v>133</v>
      </c>
      <c r="C792" s="1">
        <v>7</v>
      </c>
      <c r="D792" s="1" t="s">
        <v>158</v>
      </c>
      <c r="E792" s="6">
        <f>IF(logVir!E792&lt;&gt;0,logVir!E792-logVir!E$1091-0.5*(SKir!E792+SKir!E$1091)*(logKir!E792-logKir!E$1091)-0.5*(SLir!E792+SLir!E$1091)*(logHir!E792-logHir!E$1091)-0.5*(SLir!E792+SLir!E$1091)*(logQir!E792-logQir!E$1091),0)</f>
        <v>0.80902454029219784</v>
      </c>
      <c r="F792" s="6">
        <f>IF(logVir!F792&lt;&gt;0,logVir!F792-logVir!F$1091-0.5*(SKir!F792+SKir!F$1091)*(logKir!F792-logKir!F$1091)-0.5*(SLir!F792+SLir!F$1091)*(logHir!F792-logHir!F$1091)-0.5*(SLir!F792+SLir!F$1091)*(logQir!F792-logQir!F$1091),0)</f>
        <v>1.4273905452582583</v>
      </c>
      <c r="G792" s="6">
        <f>IF(logVir!G792&lt;&gt;0,logVir!G792-logVir!G$1091-0.5*(SKir!G792+SKir!G$1091)*(logKir!G792-logKir!G$1091)-0.5*(SLir!G792+SLir!G$1091)*(logHir!G792-logHir!G$1091)-0.5*(SLir!G792+SLir!G$1091)*(logQir!G792-logQir!G$1091),0)</f>
        <v>0.97404189548409092</v>
      </c>
      <c r="H792" s="6">
        <f>IF(logVir!H792&lt;&gt;0,logVir!H792-logVir!H$1091-0.5*(SKir!H792+SKir!H$1091)*(logKir!H792-logKir!H$1091)-0.5*(SLir!H792+SLir!H$1091)*(logHir!H792-logHir!H$1091)-0.5*(SLir!H792+SLir!H$1091)*(logQir!H792-logQir!H$1091),0)</f>
        <v>0.52671090681751054</v>
      </c>
      <c r="I792" s="6">
        <f>IF(logVir!I792&lt;&gt;0,logVir!I792-logVir!I$1091-0.5*(SKir!I792+SKir!I$1091)*(logKir!I792-logKir!I$1091)-0.5*(SLir!I792+SLir!I$1091)*(logHir!I792-logHir!I$1091)-0.5*(SLir!I792+SLir!I$1091)*(logQir!I792-logQir!I$1091),0)</f>
        <v>0.91698380461569662</v>
      </c>
    </row>
    <row r="793" spans="1:9" x14ac:dyDescent="0.15">
      <c r="A793" s="1">
        <v>35</v>
      </c>
      <c r="B793" s="1" t="s">
        <v>133</v>
      </c>
      <c r="C793" s="1">
        <v>8</v>
      </c>
      <c r="D793" s="1" t="s">
        <v>159</v>
      </c>
      <c r="E793" s="6">
        <f>IF(logVir!E793&lt;&gt;0,logVir!E793-logVir!E$1092-0.5*(SKir!E793+SKir!E$1092)*(logKir!E793-logKir!E$1092)-0.5*(SLir!E793+SLir!E$1092)*(logHir!E793-logHir!E$1092)-0.5*(SLir!E793+SLir!E$1092)*(logQir!E793-logQir!E$1092),0)</f>
        <v>5.3865536129402841E-2</v>
      </c>
      <c r="F793" s="6">
        <f>IF(logVir!F793&lt;&gt;0,logVir!F793-logVir!F$1092-0.5*(SKir!F793+SKir!F$1092)*(logKir!F793-logKir!F$1092)-0.5*(SLir!F793+SLir!F$1092)*(logHir!F793-logHir!F$1092)-0.5*(SLir!F793+SLir!F$1092)*(logQir!F793-logQir!F$1092),0)</f>
        <v>0.25194560798722865</v>
      </c>
      <c r="G793" s="6">
        <f>IF(logVir!G793&lt;&gt;0,logVir!G793-logVir!G$1092-0.5*(SKir!G793+SKir!G$1092)*(logKir!G793-logKir!G$1092)-0.5*(SLir!G793+SLir!G$1092)*(logHir!G793-logHir!G$1092)-0.5*(SLir!G793+SLir!G$1092)*(logQir!G793-logQir!G$1092),0)</f>
        <v>0.3062112550561164</v>
      </c>
      <c r="H793" s="6">
        <f>IF(logVir!H793&lt;&gt;0,logVir!H793-logVir!H$1092-0.5*(SKir!H793+SKir!H$1092)*(logKir!H793-logKir!H$1092)-0.5*(SLir!H793+SLir!H$1092)*(logHir!H793-logHir!H$1092)-0.5*(SLir!H793+SLir!H$1092)*(logQir!H793-logQir!H$1092),0)</f>
        <v>5.7879020596506625E-2</v>
      </c>
      <c r="I793" s="6">
        <f>IF(logVir!I793&lt;&gt;0,logVir!I793-logVir!I$1092-0.5*(SKir!I793+SKir!I$1092)*(logKir!I793-logKir!I$1092)-0.5*(SLir!I793+SLir!I$1092)*(logHir!I793-logHir!I$1092)-0.5*(SLir!I793+SLir!I$1092)*(logQir!I793-logQir!I$1092),0)</f>
        <v>0.1573264657553132</v>
      </c>
    </row>
    <row r="794" spans="1:9" x14ac:dyDescent="0.15">
      <c r="A794" s="1">
        <v>35</v>
      </c>
      <c r="B794" s="1" t="s">
        <v>133</v>
      </c>
      <c r="C794" s="1">
        <v>9</v>
      </c>
      <c r="D794" s="1" t="s">
        <v>160</v>
      </c>
      <c r="E794" s="6">
        <f>IF(logVir!E794&lt;&gt;0,logVir!E794-logVir!E$1093-0.5*(SKir!E794+SKir!E$1093)*(logKir!E794-logKir!E$1093)-0.5*(SLir!E794+SLir!E$1093)*(logHir!E794-logHir!E$1093)-0.5*(SLir!E794+SLir!E$1093)*(logQir!E794-logQir!E$1093),0)</f>
        <v>-0.3824854027006398</v>
      </c>
      <c r="F794" s="6">
        <f>IF(logVir!F794&lt;&gt;0,logVir!F794-logVir!F$1093-0.5*(SKir!F794+SKir!F$1093)*(logKir!F794-logKir!F$1093)-0.5*(SLir!F794+SLir!F$1093)*(logHir!F794-logHir!F$1093)-0.5*(SLir!F794+SLir!F$1093)*(logQir!F794-logQir!F$1093),0)</f>
        <v>-0.65428706879878218</v>
      </c>
      <c r="G794" s="6">
        <f>IF(logVir!G794&lt;&gt;0,logVir!G794-logVir!G$1093-0.5*(SKir!G794+SKir!G$1093)*(logKir!G794-logKir!G$1093)-0.5*(SLir!G794+SLir!G$1093)*(logHir!G794-logHir!G$1093)-0.5*(SLir!G794+SLir!G$1093)*(logQir!G794-logQir!G$1093),0)</f>
        <v>-0.45248056016270605</v>
      </c>
      <c r="H794" s="6">
        <f>IF(logVir!H794&lt;&gt;0,logVir!H794-logVir!H$1093-0.5*(SKir!H794+SKir!H$1093)*(logKir!H794-logKir!H$1093)-0.5*(SLir!H794+SLir!H$1093)*(logHir!H794-logHir!H$1093)-0.5*(SLir!H794+SLir!H$1093)*(logQir!H794-logQir!H$1093),0)</f>
        <v>-0.29397111460323849</v>
      </c>
      <c r="I794" s="6">
        <f>IF(logVir!I794&lt;&gt;0,logVir!I794-logVir!I$1093-0.5*(SKir!I794+SKir!I$1093)*(logKir!I794-logKir!I$1093)-0.5*(SLir!I794+SLir!I$1093)*(logHir!I794-logHir!I$1093)-0.5*(SLir!I794+SLir!I$1093)*(logQir!I794-logQir!I$1093),0)</f>
        <v>-0.21516826521858756</v>
      </c>
    </row>
    <row r="795" spans="1:9" x14ac:dyDescent="0.15">
      <c r="A795" s="1">
        <v>35</v>
      </c>
      <c r="B795" s="1" t="s">
        <v>133</v>
      </c>
      <c r="C795" s="1">
        <v>10</v>
      </c>
      <c r="D795" s="1" t="s">
        <v>161</v>
      </c>
      <c r="E795" s="6">
        <f>IF(logVir!E795&lt;&gt;0,logVir!E795-logVir!E$1094-0.5*(SKir!E795+SKir!E$1094)*(logKir!E795-logKir!E$1094)-0.5*(SLir!E795+SLir!E$1094)*(logHir!E795-logHir!E$1094)-0.5*(SLir!E795+SLir!E$1094)*(logQir!E795-logQir!E$1094),0)</f>
        <v>5.8492801159770506E-2</v>
      </c>
      <c r="F795" s="6">
        <f>IF(logVir!F795&lt;&gt;0,logVir!F795-logVir!F$1094-0.5*(SKir!F795+SKir!F$1094)*(logKir!F795-logKir!F$1094)-0.5*(SLir!F795+SLir!F$1094)*(logHir!F795-logHir!F$1094)-0.5*(SLir!F795+SLir!F$1094)*(logQir!F795-logQir!F$1094),0)</f>
        <v>-0.20261147035004334</v>
      </c>
      <c r="G795" s="6">
        <f>IF(logVir!G795&lt;&gt;0,logVir!G795-logVir!G$1094-0.5*(SKir!G795+SKir!G$1094)*(logKir!G795-logKir!G$1094)-0.5*(SLir!G795+SLir!G$1094)*(logHir!G795-logHir!G$1094)-0.5*(SLir!G795+SLir!G$1094)*(logQir!G795-logQir!G$1094),0)</f>
        <v>-0.14292341199086026</v>
      </c>
      <c r="H795" s="6">
        <f>IF(logVir!H795&lt;&gt;0,logVir!H795-logVir!H$1094-0.5*(SKir!H795+SKir!H$1094)*(logKir!H795-logKir!H$1094)-0.5*(SLir!H795+SLir!H$1094)*(logHir!H795-logHir!H$1094)-0.5*(SLir!H795+SLir!H$1094)*(logQir!H795-logQir!H$1094),0)</f>
        <v>-0.13273454309102783</v>
      </c>
      <c r="I795" s="6">
        <f>IF(logVir!I795&lt;&gt;0,logVir!I795-logVir!I$1094-0.5*(SKir!I795+SKir!I$1094)*(logKir!I795-logKir!I$1094)-0.5*(SLir!I795+SLir!I$1094)*(logHir!I795-logHir!I$1094)-0.5*(SLir!I795+SLir!I$1094)*(logQir!I795-logQir!I$1094),0)</f>
        <v>0.10563475200886016</v>
      </c>
    </row>
    <row r="796" spans="1:9" x14ac:dyDescent="0.15">
      <c r="A796" s="1">
        <v>35</v>
      </c>
      <c r="B796" s="1" t="s">
        <v>133</v>
      </c>
      <c r="C796" s="1">
        <v>11</v>
      </c>
      <c r="D796" s="1" t="s">
        <v>162</v>
      </c>
      <c r="E796" s="6">
        <f>IF(logVir!E796&lt;&gt;0,logVir!E796-logVir!E$1095-0.5*(SKir!E796+SKir!E$1095)*(logKir!E796-logKir!E$1095)-0.5*(SLir!E796+SLir!E$1095)*(logHir!E796-logHir!E$1095)-0.5*(SLir!E796+SLir!E$1095)*(logQir!E796-logQir!E$1095),0)</f>
        <v>2.5605776137466976E-2</v>
      </c>
      <c r="F796" s="6">
        <f>IF(logVir!F796&lt;&gt;0,logVir!F796-logVir!F$1095-0.5*(SKir!F796+SKir!F$1095)*(logKir!F796-logKir!F$1095)-0.5*(SLir!F796+SLir!F$1095)*(logHir!F796-logHir!F$1095)-0.5*(SLir!F796+SLir!F$1095)*(logQir!F796-logQir!F$1095),0)</f>
        <v>0.12683042149797996</v>
      </c>
      <c r="G796" s="6">
        <f>IF(logVir!G796&lt;&gt;0,logVir!G796-logVir!G$1095-0.5*(SKir!G796+SKir!G$1095)*(logKir!G796-logKir!G$1095)-0.5*(SLir!G796+SLir!G$1095)*(logHir!G796-logHir!G$1095)-0.5*(SLir!G796+SLir!G$1095)*(logQir!G796-logQir!G$1095),0)</f>
        <v>0.35315315457203555</v>
      </c>
      <c r="H796" s="6">
        <f>IF(logVir!H796&lt;&gt;0,logVir!H796-logVir!H$1095-0.5*(SKir!H796+SKir!H$1095)*(logKir!H796-logKir!H$1095)-0.5*(SLir!H796+SLir!H$1095)*(logHir!H796-logHir!H$1095)-0.5*(SLir!H796+SLir!H$1095)*(logQir!H796-logQir!H$1095),0)</f>
        <v>0.15723425393316684</v>
      </c>
      <c r="I796" s="6">
        <f>IF(logVir!I796&lt;&gt;0,logVir!I796-logVir!I$1095-0.5*(SKir!I796+SKir!I$1095)*(logKir!I796-logKir!I$1095)-0.5*(SLir!I796+SLir!I$1095)*(logHir!I796-logHir!I$1095)-0.5*(SLir!I796+SLir!I$1095)*(logQir!I796-logQir!I$1095),0)</f>
        <v>6.6085366263211043E-2</v>
      </c>
    </row>
    <row r="797" spans="1:9" x14ac:dyDescent="0.15">
      <c r="A797" s="1">
        <v>35</v>
      </c>
      <c r="B797" s="1" t="s">
        <v>133</v>
      </c>
      <c r="C797" s="1">
        <v>12</v>
      </c>
      <c r="D797" s="1" t="s">
        <v>163</v>
      </c>
      <c r="E797" s="6">
        <f>IF(logVir!E797&lt;&gt;0,logVir!E797-logVir!E$1096-0.5*(SKir!E797+SKir!E$1096)*(logKir!E797-logKir!E$1096)-0.5*(SLir!E797+SLir!E$1096)*(logHir!E797-logHir!E$1096)-0.5*(SLir!E797+SLir!E$1096)*(logQir!E797-logQir!E$1096),0)</f>
        <v>-0.34079087101481459</v>
      </c>
      <c r="F797" s="6">
        <f>IF(logVir!F797&lt;&gt;0,logVir!F797-logVir!F$1096-0.5*(SKir!F797+SKir!F$1096)*(logKir!F797-logKir!F$1096)-0.5*(SLir!F797+SLir!F$1096)*(logHir!F797-logHir!F$1096)-0.5*(SLir!F797+SLir!F$1096)*(logQir!F797-logQir!F$1096),0)</f>
        <v>-6.0146223476474844E-3</v>
      </c>
      <c r="G797" s="6">
        <f>IF(logVir!G797&lt;&gt;0,logVir!G797-logVir!G$1096-0.5*(SKir!G797+SKir!G$1096)*(logKir!G797-logKir!G$1096)-0.5*(SLir!G797+SLir!G$1096)*(logHir!G797-logHir!G$1096)-0.5*(SLir!G797+SLir!G$1096)*(logQir!G797-logQir!G$1096),0)</f>
        <v>-0.35077850198025778</v>
      </c>
      <c r="H797" s="6">
        <f>IF(logVir!H797&lt;&gt;0,logVir!H797-logVir!H$1096-0.5*(SKir!H797+SKir!H$1096)*(logKir!H797-logKir!H$1096)-0.5*(SLir!H797+SLir!H$1096)*(logHir!H797-logHir!H$1096)-0.5*(SLir!H797+SLir!H$1096)*(logQir!H797-logQir!H$1096),0)</f>
        <v>-0.27369300043192413</v>
      </c>
      <c r="I797" s="6">
        <f>IF(logVir!I797&lt;&gt;0,logVir!I797-logVir!I$1096-0.5*(SKir!I797+SKir!I$1096)*(logKir!I797-logKir!I$1096)-0.5*(SLir!I797+SLir!I$1096)*(logHir!I797-logHir!I$1096)-0.5*(SLir!I797+SLir!I$1096)*(logQir!I797-logQir!I$1096),0)</f>
        <v>-8.5743232440239434E-3</v>
      </c>
    </row>
    <row r="798" spans="1:9" x14ac:dyDescent="0.15">
      <c r="A798" s="1">
        <v>35</v>
      </c>
      <c r="B798" s="1" t="s">
        <v>133</v>
      </c>
      <c r="C798" s="1">
        <v>13</v>
      </c>
      <c r="D798" s="1" t="s">
        <v>164</v>
      </c>
      <c r="E798" s="6">
        <f>IF(logVir!E798&lt;&gt;0,logVir!E798-logVir!E$1097-0.5*(SKir!E798+SKir!E$1097)*(logKir!E798-logKir!E$1097)-0.5*(SLir!E798+SLir!E$1097)*(logHir!E798-logHir!E$1097)-0.5*(SLir!E798+SLir!E$1097)*(logQir!E798-logQir!E$1097),0)</f>
        <v>-0.10386984785818623</v>
      </c>
      <c r="F798" s="6">
        <f>IF(logVir!F798&lt;&gt;0,logVir!F798-logVir!F$1097-0.5*(SKir!F798+SKir!F$1097)*(logKir!F798-logKir!F$1097)-0.5*(SLir!F798+SLir!F$1097)*(logHir!F798-logHir!F$1097)-0.5*(SLir!F798+SLir!F$1097)*(logQir!F798-logQir!F$1097),0)</f>
        <v>-9.128701595460656E-2</v>
      </c>
      <c r="G798" s="6">
        <f>IF(logVir!G798&lt;&gt;0,logVir!G798-logVir!G$1097-0.5*(SKir!G798+SKir!G$1097)*(logKir!G798-logKir!G$1097)-0.5*(SLir!G798+SLir!G$1097)*(logHir!G798-logHir!G$1097)-0.5*(SLir!G798+SLir!G$1097)*(logQir!G798-logQir!G$1097),0)</f>
        <v>0.239280625813244</v>
      </c>
      <c r="H798" s="6">
        <f>IF(logVir!H798&lt;&gt;0,logVir!H798-logVir!H$1097-0.5*(SKir!H798+SKir!H$1097)*(logKir!H798-logKir!H$1097)-0.5*(SLir!H798+SLir!H$1097)*(logHir!H798-logHir!H$1097)-0.5*(SLir!H798+SLir!H$1097)*(logQir!H798-logQir!H$1097),0)</f>
        <v>-0.14252147419014502</v>
      </c>
      <c r="I798" s="6">
        <f>IF(logVir!I798&lt;&gt;0,logVir!I798-logVir!I$1097-0.5*(SKir!I798+SKir!I$1097)*(logKir!I798-logKir!I$1097)-0.5*(SLir!I798+SLir!I$1097)*(logHir!I798-logHir!I$1097)-0.5*(SLir!I798+SLir!I$1097)*(logQir!I798-logQir!I$1097),0)</f>
        <v>0.2302119431487519</v>
      </c>
    </row>
    <row r="799" spans="1:9" x14ac:dyDescent="0.15">
      <c r="A799" s="1">
        <v>35</v>
      </c>
      <c r="B799" s="1" t="s">
        <v>133</v>
      </c>
      <c r="C799" s="1">
        <v>14</v>
      </c>
      <c r="D799" s="1" t="s">
        <v>165</v>
      </c>
      <c r="E799" s="6">
        <f>IF(logVir!E799&lt;&gt;0,logVir!E799-logVir!E$1098-0.5*(SKir!E799+SKir!E$1098)*(logKir!E799-logKir!E$1098)-0.5*(SLir!E799+SLir!E$1098)*(logHir!E799-logHir!E$1098)-0.5*(SLir!E799+SLir!E$1098)*(logQir!E799-logQir!E$1098),0)</f>
        <v>-0.63254138516212666</v>
      </c>
      <c r="F799" s="6">
        <f>IF(logVir!F799&lt;&gt;0,logVir!F799-logVir!F$1098-0.5*(SKir!F799+SKir!F$1098)*(logKir!F799-logKir!F$1098)-0.5*(SLir!F799+SLir!F$1098)*(logHir!F799-logHir!F$1098)-0.5*(SLir!F799+SLir!F$1098)*(logQir!F799-logQir!F$1098),0)</f>
        <v>-0.67822694987334975</v>
      </c>
      <c r="G799" s="6">
        <f>IF(logVir!G799&lt;&gt;0,logVir!G799-logVir!G$1098-0.5*(SKir!G799+SKir!G$1098)*(logKir!G799-logKir!G$1098)-0.5*(SLir!G799+SLir!G$1098)*(logHir!G799-logHir!G$1098)-0.5*(SLir!G799+SLir!G$1098)*(logQir!G799-logQir!G$1098),0)</f>
        <v>-0.23169150632316748</v>
      </c>
      <c r="H799" s="6">
        <f>IF(logVir!H799&lt;&gt;0,logVir!H799-logVir!H$1098-0.5*(SKir!H799+SKir!H$1098)*(logKir!H799-logKir!H$1098)-0.5*(SLir!H799+SLir!H$1098)*(logHir!H799-logHir!H$1098)-0.5*(SLir!H799+SLir!H$1098)*(logQir!H799-logQir!H$1098),0)</f>
        <v>-0.67663123825778504</v>
      </c>
      <c r="I799" s="6">
        <f>IF(logVir!I799&lt;&gt;0,logVir!I799-logVir!I$1098-0.5*(SKir!I799+SKir!I$1098)*(logKir!I799-logKir!I$1098)-0.5*(SLir!I799+SLir!I$1098)*(logHir!I799-logHir!I$1098)-0.5*(SLir!I799+SLir!I$1098)*(logQir!I799-logQir!I$1098),0)</f>
        <v>-0.67732008325229842</v>
      </c>
    </row>
    <row r="800" spans="1:9" x14ac:dyDescent="0.15">
      <c r="A800" s="1">
        <v>35</v>
      </c>
      <c r="B800" s="1" t="s">
        <v>133</v>
      </c>
      <c r="C800" s="1">
        <v>15</v>
      </c>
      <c r="D800" s="1" t="s">
        <v>166</v>
      </c>
      <c r="E800" s="6">
        <f>IF(logVir!E800&lt;&gt;0,logVir!E800-logVir!E$1099-0.5*(SKir!E800+SKir!E$1099)*(logKir!E800-logKir!E$1099)-0.5*(SLir!E800+SLir!E$1099)*(logHir!E800-logHir!E$1099)-0.5*(SLir!E800+SLir!E$1099)*(logQir!E800-logQir!E$1099),0)</f>
        <v>7.8642923987681662E-2</v>
      </c>
      <c r="F800" s="6">
        <f>IF(logVir!F800&lt;&gt;0,logVir!F800-logVir!F$1099-0.5*(SKir!F800+SKir!F$1099)*(logKir!F800-logKir!F$1099)-0.5*(SLir!F800+SLir!F$1099)*(logHir!F800-logHir!F$1099)-0.5*(SLir!F800+SLir!F$1099)*(logQir!F800-logQir!F$1099),0)</f>
        <v>-5.2174335929568529E-2</v>
      </c>
      <c r="G800" s="6">
        <f>IF(logVir!G800&lt;&gt;0,logVir!G800-logVir!G$1099-0.5*(SKir!G800+SKir!G$1099)*(logKir!G800-logKir!G$1099)-0.5*(SLir!G800+SLir!G$1099)*(logHir!G800-logHir!G$1099)-0.5*(SLir!G800+SLir!G$1099)*(logQir!G800-logQir!G$1099),0)</f>
        <v>-5.0636012918488078E-2</v>
      </c>
      <c r="H800" s="6">
        <f>IF(logVir!H800&lt;&gt;0,logVir!H800-logVir!H$1099-0.5*(SKir!H800+SKir!H$1099)*(logKir!H800-logKir!H$1099)-0.5*(SLir!H800+SLir!H$1099)*(logHir!H800-logHir!H$1099)-0.5*(SLir!H800+SLir!H$1099)*(logQir!H800-logQir!H$1099),0)</f>
        <v>-2.774224769096437E-2</v>
      </c>
      <c r="I800" s="6">
        <f>IF(logVir!I800&lt;&gt;0,logVir!I800-logVir!I$1099-0.5*(SKir!I800+SKir!I$1099)*(logKir!I800-logKir!I$1099)-0.5*(SLir!I800+SLir!I$1099)*(logHir!I800-logHir!I$1099)-0.5*(SLir!I800+SLir!I$1099)*(logQir!I800-logQir!I$1099),0)</f>
        <v>6.6376561349765755E-3</v>
      </c>
    </row>
    <row r="801" spans="1:9" x14ac:dyDescent="0.15">
      <c r="A801" s="1">
        <v>35</v>
      </c>
      <c r="B801" s="1" t="s">
        <v>83</v>
      </c>
      <c r="C801" s="1">
        <v>16</v>
      </c>
      <c r="D801" s="1" t="s">
        <v>149</v>
      </c>
      <c r="E801" s="6">
        <f>IF(logVir!E801&lt;&gt;0,logVir!E801-logVir!E$1100-0.5*(SKir!E801+SKir!E$1100)*(logKir!E801-logKir!E$1100)-0.5*(SLir!E801+SLir!E$1100)*(logHir!E801-logHir!E$1100)-0.5*(SLir!E801+SLir!E$1100)*(logQir!E801-logQir!E$1100),0)</f>
        <v>-5.4666827451581988E-2</v>
      </c>
      <c r="F801" s="6">
        <f>IF(logVir!F801&lt;&gt;0,logVir!F801-logVir!F$1100-0.5*(SKir!F801+SKir!F$1100)*(logKir!F801-logKir!F$1100)-0.5*(SLir!F801+SLir!F$1100)*(logHir!F801-logHir!F$1100)-0.5*(SLir!F801+SLir!F$1100)*(logQir!F801-logQir!F$1100),0)</f>
        <v>-0.14816809527543859</v>
      </c>
      <c r="G801" s="6">
        <f>IF(logVir!G801&lt;&gt;0,logVir!G801-logVir!G$1100-0.5*(SKir!G801+SKir!G$1100)*(logKir!G801-logKir!G$1100)-0.5*(SLir!G801+SLir!G$1100)*(logHir!G801-logHir!G$1100)-0.5*(SLir!G801+SLir!G$1100)*(logQir!G801-logQir!G$1100),0)</f>
        <v>-0.20241770444029195</v>
      </c>
      <c r="H801" s="6">
        <f>IF(logVir!H801&lt;&gt;0,logVir!H801-logVir!H$1100-0.5*(SKir!H801+SKir!H$1100)*(logKir!H801-logKir!H$1100)-0.5*(SLir!H801+SLir!H$1100)*(logHir!H801-logHir!H$1100)-0.5*(SLir!H801+SLir!H$1100)*(logQir!H801-logQir!H$1100),0)</f>
        <v>-0.11592284629775527</v>
      </c>
      <c r="I801" s="6">
        <f>IF(logVir!I801&lt;&gt;0,logVir!I801-logVir!I$1100-0.5*(SKir!I801+SKir!I$1100)*(logKir!I801-logKir!I$1100)-0.5*(SLir!I801+SLir!I$1100)*(logHir!I801-logHir!I$1100)-0.5*(SLir!I801+SLir!I$1100)*(logQir!I801-logQir!I$1100),0)</f>
        <v>-5.9061113330627323E-2</v>
      </c>
    </row>
    <row r="802" spans="1:9" x14ac:dyDescent="0.15">
      <c r="A802" s="1">
        <v>35</v>
      </c>
      <c r="B802" s="1" t="s">
        <v>83</v>
      </c>
      <c r="C802" s="1">
        <v>17</v>
      </c>
      <c r="D802" s="1" t="s">
        <v>150</v>
      </c>
      <c r="E802" s="6">
        <f>IF(logVir!E802&lt;&gt;0,logVir!E802-logVir!E$1101-0.5*(SKir!E802+SKir!E$1101)*(logKir!E802-logKir!E$1101)-0.5*(SLir!E802+SLir!E$1101)*(logHir!E802-logHir!E$1101)-0.5*(SLir!E802+SLir!E$1101)*(logQir!E802-logQir!E$1101),0)</f>
        <v>0.39425394156870286</v>
      </c>
      <c r="F802" s="6">
        <f>IF(logVir!F802&lt;&gt;0,logVir!F802-logVir!F$1101-0.5*(SKir!F802+SKir!F$1101)*(logKir!F802-logKir!F$1101)-0.5*(SLir!F802+SLir!F$1101)*(logHir!F802-logHir!F$1101)-0.5*(SLir!F802+SLir!F$1101)*(logQir!F802-logQir!F$1101),0)</f>
        <v>0.17528293194591202</v>
      </c>
      <c r="G802" s="6">
        <f>IF(logVir!G802&lt;&gt;0,logVir!G802-logVir!G$1101-0.5*(SKir!G802+SKir!G$1101)*(logKir!G802-logKir!G$1101)-0.5*(SLir!G802+SLir!G$1101)*(logHir!G802-logHir!G$1101)-0.5*(SLir!G802+SLir!G$1101)*(logQir!G802-logQir!G$1101),0)</f>
        <v>4.5084239188975195E-2</v>
      </c>
      <c r="H802" s="6">
        <f>IF(logVir!H802&lt;&gt;0,logVir!H802-logVir!H$1101-0.5*(SKir!H802+SKir!H$1101)*(logKir!H802-logKir!H$1101)-0.5*(SLir!H802+SLir!H$1101)*(logHir!H802-logHir!H$1101)-0.5*(SLir!H802+SLir!H$1101)*(logQir!H802-logQir!H$1101),0)</f>
        <v>0.19757597627842469</v>
      </c>
      <c r="I802" s="6">
        <f>IF(logVir!I802&lt;&gt;0,logVir!I802-logVir!I$1101-0.5*(SKir!I802+SKir!I$1101)*(logKir!I802-logKir!I$1101)-0.5*(SLir!I802+SLir!I$1101)*(logHir!I802-logHir!I$1101)-0.5*(SLir!I802+SLir!I$1101)*(logQir!I802-logQir!I$1101),0)</f>
        <v>0.35750814519370516</v>
      </c>
    </row>
    <row r="803" spans="1:9" x14ac:dyDescent="0.15">
      <c r="A803" s="1">
        <v>35</v>
      </c>
      <c r="B803" s="1" t="s">
        <v>83</v>
      </c>
      <c r="C803" s="1">
        <v>18</v>
      </c>
      <c r="D803" s="1" t="s">
        <v>151</v>
      </c>
      <c r="E803" s="6">
        <f>IF(logVir!E803&lt;&gt;0,logVir!E803-logVir!E$1102-0.5*(SKir!E803+SKir!E$1102)*(logKir!E803-logKir!E$1102)-0.5*(SLir!E803+SLir!E$1102)*(logHir!E803-logHir!E$1102)-0.5*(SLir!E803+SLir!E$1102)*(logQir!E803-logQir!E$1102),0)</f>
        <v>0.14498111465917365</v>
      </c>
      <c r="F803" s="6">
        <f>IF(logVir!F803&lt;&gt;0,logVir!F803-logVir!F$1102-0.5*(SKir!F803+SKir!F$1102)*(logKir!F803-logKir!F$1102)-0.5*(SLir!F803+SLir!F$1102)*(logHir!F803-logHir!F$1102)-0.5*(SLir!F803+SLir!F$1102)*(logQir!F803-logQir!F$1102),0)</f>
        <v>-2.771711687283205E-2</v>
      </c>
      <c r="G803" s="6">
        <f>IF(logVir!G803&lt;&gt;0,logVir!G803-logVir!G$1102-0.5*(SKir!G803+SKir!G$1102)*(logKir!G803-logKir!G$1102)-0.5*(SLir!G803+SLir!G$1102)*(logHir!G803-logHir!G$1102)-0.5*(SLir!G803+SLir!G$1102)*(logQir!G803-logQir!G$1102),0)</f>
        <v>-0.16392401564277326</v>
      </c>
      <c r="H803" s="6">
        <f>IF(logVir!H803&lt;&gt;0,logVir!H803-logVir!H$1102-0.5*(SKir!H803+SKir!H$1102)*(logKir!H803-logKir!H$1102)-0.5*(SLir!H803+SLir!H$1102)*(logHir!H803-logHir!H$1102)-0.5*(SLir!H803+SLir!H$1102)*(logQir!H803-logQir!H$1102),0)</f>
        <v>-0.16716277361541726</v>
      </c>
      <c r="I803" s="6">
        <f>IF(logVir!I803&lt;&gt;0,logVir!I803-logVir!I$1102-0.5*(SKir!I803+SKir!I$1102)*(logKir!I803-logKir!I$1102)-0.5*(SLir!I803+SLir!I$1102)*(logHir!I803-logHir!I$1102)-0.5*(SLir!I803+SLir!I$1102)*(logQir!I803-logQir!I$1102),0)</f>
        <v>-7.3048598454312608E-2</v>
      </c>
    </row>
    <row r="804" spans="1:9" x14ac:dyDescent="0.15">
      <c r="A804" s="1">
        <v>35</v>
      </c>
      <c r="B804" s="1" t="s">
        <v>83</v>
      </c>
      <c r="C804" s="1">
        <v>19</v>
      </c>
      <c r="D804" s="1" t="s">
        <v>152</v>
      </c>
      <c r="E804" s="6">
        <f>IF(logVir!E804&lt;&gt;0,logVir!E804-logVir!E$1103-0.5*(SKir!E804+SKir!E$1103)*(logKir!E804-logKir!E$1103)-0.5*(SLir!E804+SLir!E$1103)*(logHir!E804-logHir!E$1103)-0.5*(SLir!E804+SLir!E$1103)*(logQir!E804-logQir!E$1103),0)</f>
        <v>0.13120181769125527</v>
      </c>
      <c r="F804" s="6">
        <f>IF(logVir!F804&lt;&gt;0,logVir!F804-logVir!F$1103-0.5*(SKir!F804+SKir!F$1103)*(logKir!F804-logKir!F$1103)-0.5*(SLir!F804+SLir!F$1103)*(logHir!F804-logHir!F$1103)-0.5*(SLir!F804+SLir!F$1103)*(logQir!F804-logQir!F$1103),0)</f>
        <v>-8.5310842591626621E-2</v>
      </c>
      <c r="G804" s="6">
        <f>IF(logVir!G804&lt;&gt;0,logVir!G804-logVir!G$1103-0.5*(SKir!G804+SKir!G$1103)*(logKir!G804-logKir!G$1103)-0.5*(SLir!G804+SLir!G$1103)*(logHir!G804-logHir!G$1103)-0.5*(SLir!G804+SLir!G$1103)*(logQir!G804-logQir!G$1103),0)</f>
        <v>-3.9389302998276005E-2</v>
      </c>
      <c r="H804" s="6">
        <f>IF(logVir!H804&lt;&gt;0,logVir!H804-logVir!H$1103-0.5*(SKir!H804+SKir!H$1103)*(logKir!H804-logKir!H$1103)-0.5*(SLir!H804+SLir!H$1103)*(logHir!H804-logHir!H$1103)-0.5*(SLir!H804+SLir!H$1103)*(logQir!H804-logQir!H$1103),0)</f>
        <v>-0.17801276078035388</v>
      </c>
      <c r="I804" s="6">
        <f>IF(logVir!I804&lt;&gt;0,logVir!I804-logVir!I$1103-0.5*(SKir!I804+SKir!I$1103)*(logKir!I804-logKir!I$1103)-0.5*(SLir!I804+SLir!I$1103)*(logHir!I804-logHir!I$1103)-0.5*(SLir!I804+SLir!I$1103)*(logQir!I804-logQir!I$1103),0)</f>
        <v>-7.5269544249316131E-2</v>
      </c>
    </row>
    <row r="805" spans="1:9" x14ac:dyDescent="0.15">
      <c r="A805" s="1">
        <v>35</v>
      </c>
      <c r="B805" s="1" t="s">
        <v>83</v>
      </c>
      <c r="C805" s="1">
        <v>20</v>
      </c>
      <c r="D805" s="1" t="s">
        <v>153</v>
      </c>
      <c r="E805" s="6">
        <f>IF(logVir!E805&lt;&gt;0,logVir!E805-logVir!E$1104-0.5*(SKir!E805+SKir!E$1104)*(logKir!E805-logKir!E$1104)-0.5*(SLir!E805+SLir!E$1104)*(logHir!E805-logHir!E$1104)-0.5*(SLir!E805+SLir!E$1104)*(logQir!E805-logQir!E$1104),0)</f>
        <v>0.22433479558452621</v>
      </c>
      <c r="F805" s="6">
        <f>IF(logVir!F805&lt;&gt;0,logVir!F805-logVir!F$1104-0.5*(SKir!F805+SKir!F$1104)*(logKir!F805-logKir!F$1104)-0.5*(SLir!F805+SLir!F$1104)*(logHir!F805-logHir!F$1104)-0.5*(SLir!F805+SLir!F$1104)*(logQir!F805-logQir!F$1104),0)</f>
        <v>1.6478204670336623E-2</v>
      </c>
      <c r="G805" s="6">
        <f>IF(logVir!G805&lt;&gt;0,logVir!G805-logVir!G$1104-0.5*(SKir!G805+SKir!G$1104)*(logKir!G805-logKir!G$1104)-0.5*(SLir!G805+SLir!G$1104)*(logHir!G805-logHir!G$1104)-0.5*(SLir!G805+SLir!G$1104)*(logQir!G805-logQir!G$1104),0)</f>
        <v>2.2671750697284804E-2</v>
      </c>
      <c r="H805" s="6">
        <f>IF(logVir!H805&lt;&gt;0,logVir!H805-logVir!H$1104-0.5*(SKir!H805+SKir!H$1104)*(logKir!H805-logKir!H$1104)-0.5*(SLir!H805+SLir!H$1104)*(logHir!H805-logHir!H$1104)-0.5*(SLir!H805+SLir!H$1104)*(logQir!H805-logQir!H$1104),0)</f>
        <v>-5.3899159921375048E-2</v>
      </c>
      <c r="I805" s="6">
        <f>IF(logVir!I805&lt;&gt;0,logVir!I805-logVir!I$1104-0.5*(SKir!I805+SKir!I$1104)*(logKir!I805-logKir!I$1104)-0.5*(SLir!I805+SLir!I$1104)*(logHir!I805-logHir!I$1104)-0.5*(SLir!I805+SLir!I$1104)*(logQir!I805-logQir!I$1104),0)</f>
        <v>-1.8921805630600926E-2</v>
      </c>
    </row>
    <row r="806" spans="1:9" x14ac:dyDescent="0.15">
      <c r="A806" s="1">
        <v>35</v>
      </c>
      <c r="B806" s="1" t="s">
        <v>83</v>
      </c>
      <c r="C806" s="1">
        <v>21</v>
      </c>
      <c r="D806" s="1" t="s">
        <v>154</v>
      </c>
      <c r="E806" s="6">
        <f>IF(logVir!E806&lt;&gt;0,logVir!E806-logVir!E$1105-0.5*(SKir!E806+SKir!E$1105)*(logKir!E806-logKir!E$1105)-0.5*(SLir!E806+SLir!E$1105)*(logHir!E806-logHir!E$1105)-0.5*(SLir!E806+SLir!E$1105)*(logQir!E806-logQir!E$1105),0)</f>
        <v>0.28317819219133256</v>
      </c>
      <c r="F806" s="6">
        <f>IF(logVir!F806&lt;&gt;0,logVir!F806-logVir!F$1105-0.5*(SKir!F806+SKir!F$1105)*(logKir!F806-logKir!F$1105)-0.5*(SLir!F806+SLir!F$1105)*(logHir!F806-logHir!F$1105)-0.5*(SLir!F806+SLir!F$1105)*(logQir!F806-logQir!F$1105),0)</f>
        <v>0.15132373251984998</v>
      </c>
      <c r="G806" s="6">
        <f>IF(logVir!G806&lt;&gt;0,logVir!G806-logVir!G$1105-0.5*(SKir!G806+SKir!G$1105)*(logKir!G806-logKir!G$1105)-0.5*(SLir!G806+SLir!G$1105)*(logHir!G806-logHir!G$1105)-0.5*(SLir!G806+SLir!G$1105)*(logQir!G806-logQir!G$1105),0)</f>
        <v>-7.3599567614969479E-3</v>
      </c>
      <c r="H806" s="6">
        <f>IF(logVir!H806&lt;&gt;0,logVir!H806-logVir!H$1105-0.5*(SKir!H806+SKir!H$1105)*(logKir!H806-logKir!H$1105)-0.5*(SLir!H806+SLir!H$1105)*(logHir!H806-logHir!H$1105)-0.5*(SLir!H806+SLir!H$1105)*(logQir!H806-logQir!H$1105),0)</f>
        <v>0.11859863834845627</v>
      </c>
      <c r="I806" s="6">
        <f>IF(logVir!I806&lt;&gt;0,logVir!I806-logVir!I$1105-0.5*(SKir!I806+SKir!I$1105)*(logKir!I806-logKir!I$1105)-0.5*(SLir!I806+SLir!I$1105)*(logHir!I806-logHir!I$1105)-0.5*(SLir!I806+SLir!I$1105)*(logQir!I806-logQir!I$1105),0)</f>
        <v>0.34658404619005201</v>
      </c>
    </row>
    <row r="807" spans="1:9" x14ac:dyDescent="0.15">
      <c r="A807" s="1">
        <v>35</v>
      </c>
      <c r="B807" s="1" t="s">
        <v>34</v>
      </c>
      <c r="C807" s="1">
        <v>22</v>
      </c>
      <c r="D807" s="1" t="s">
        <v>146</v>
      </c>
      <c r="E807" s="6">
        <f>IF(logVir!E807&lt;&gt;0,logVir!E807-logVir!E$1106-0.5*(SKir!E807+SKir!E$1106)*(logKir!E807-logKir!E$1106)-0.5*(SLir!E807+SLir!E$1106)*(logHir!E807-logHir!E$1106)-0.5*(SLir!E807+SLir!E$1106)*(logQir!E807-logQir!E$1106),0)</f>
        <v>0.15290815326374854</v>
      </c>
      <c r="F807" s="6">
        <f>IF(logVir!F807&lt;&gt;0,logVir!F807-logVir!F$1106-0.5*(SKir!F807+SKir!F$1106)*(logKir!F807-logKir!F$1106)-0.5*(SLir!F807+SLir!F$1106)*(logHir!F807-logHir!F$1106)-0.5*(SLir!F807+SLir!F$1106)*(logQir!F807-logQir!F$1106),0)</f>
        <v>9.1920967241601662E-2</v>
      </c>
      <c r="G807" s="6">
        <f>IF(logVir!G807&lt;&gt;0,logVir!G807-logVir!G$1106-0.5*(SKir!G807+SKir!G$1106)*(logKir!G807-logKir!G$1106)-0.5*(SLir!G807+SLir!G$1106)*(logHir!G807-logHir!G$1106)-0.5*(SLir!G807+SLir!G$1106)*(logQir!G807-logQir!G$1106),0)</f>
        <v>9.7689306561267966E-2</v>
      </c>
      <c r="H807" s="6">
        <f>IF(logVir!H807&lt;&gt;0,logVir!H807-logVir!H$1106-0.5*(SKir!H807+SKir!H$1106)*(logKir!H807-logKir!H$1106)-0.5*(SLir!H807+SLir!H$1106)*(logHir!H807-logHir!H$1106)-0.5*(SLir!H807+SLir!H$1106)*(logQir!H807-logQir!H$1106),0)</f>
        <v>6.4035671538955327E-2</v>
      </c>
      <c r="I807" s="6">
        <f>IF(logVir!I807&lt;&gt;0,logVir!I807-logVir!I$1106-0.5*(SKir!I807+SKir!I$1106)*(logKir!I807-logKir!I$1106)-0.5*(SLir!I807+SLir!I$1106)*(logHir!I807-logHir!I$1106)-0.5*(SLir!I807+SLir!I$1106)*(logQir!I807-logQir!I$1106),0)</f>
        <v>9.7573390360600719E-3</v>
      </c>
    </row>
    <row r="808" spans="1:9" x14ac:dyDescent="0.15">
      <c r="A808" s="1">
        <v>35</v>
      </c>
      <c r="B808" s="1" t="s">
        <v>34</v>
      </c>
      <c r="C808" s="1">
        <v>23</v>
      </c>
      <c r="D808" s="1" t="s">
        <v>167</v>
      </c>
      <c r="E808" s="6">
        <f>IF(logVir!E808&lt;&gt;0,logVir!E808-logVir!E$1107-0.5*(SKir!E808+SKir!E$1107)*(logKir!E808-logKir!E$1107)-0.5*(SLir!E808+SLir!E$1107)*(logHir!E808-logHir!E$1107)-0.5*(SLir!E808+SLir!E$1107)*(logQir!E808-logQir!E$1107),0)</f>
        <v>8.9444049307532372E-2</v>
      </c>
      <c r="F808" s="6">
        <f>IF(logVir!F808&lt;&gt;0,logVir!F808-logVir!F$1107-0.5*(SKir!F808+SKir!F$1107)*(logKir!F808-logKir!F$1107)-0.5*(SLir!F808+SLir!F$1107)*(logHir!F808-logHir!F$1107)-0.5*(SLir!F808+SLir!F$1107)*(logQir!F808-logQir!F$1107),0)</f>
        <v>7.0620608340778157E-3</v>
      </c>
      <c r="G808" s="6">
        <f>IF(logVir!G808&lt;&gt;0,logVir!G808-logVir!G$1107-0.5*(SKir!G808+SKir!G$1107)*(logKir!G808-logKir!G$1107)-0.5*(SLir!G808+SLir!G$1107)*(logHir!G808-logHir!G$1107)-0.5*(SLir!G808+SLir!G$1107)*(logQir!G808-logQir!G$1107),0)</f>
        <v>1.7027691865274551E-2</v>
      </c>
      <c r="H808" s="6">
        <f>IF(logVir!H808&lt;&gt;0,logVir!H808-logVir!H$1107-0.5*(SKir!H808+SKir!H$1107)*(logKir!H808-logKir!H$1107)-0.5*(SLir!H808+SLir!H$1107)*(logHir!H808-logHir!H$1107)-0.5*(SLir!H808+SLir!H$1107)*(logQir!H808-logQir!H$1107),0)</f>
        <v>-7.4811027078618975E-3</v>
      </c>
      <c r="I808" s="6">
        <f>IF(logVir!I808&lt;&gt;0,logVir!I808-logVir!I$1107-0.5*(SKir!I808+SKir!I$1107)*(logKir!I808-logKir!I$1107)-0.5*(SLir!I808+SLir!I$1107)*(logHir!I808-logHir!I$1107)-0.5*(SLir!I808+SLir!I$1107)*(logQir!I808-logQir!I$1107),0)</f>
        <v>-2.2492370523827292E-2</v>
      </c>
    </row>
    <row r="809" spans="1:9" x14ac:dyDescent="0.15">
      <c r="A809" s="1">
        <v>36</v>
      </c>
      <c r="B809" s="1" t="s">
        <v>84</v>
      </c>
      <c r="C809" s="1">
        <v>1</v>
      </c>
      <c r="D809" s="1" t="s">
        <v>147</v>
      </c>
      <c r="E809" s="6">
        <f>IF(logVir!E809&lt;&gt;0,logVir!E809-logVir!E$1085-0.5*(SKir!E809+SKir!E$1085)*(logKir!E809-logKir!E$1085)-0.5*(SLir!E809+SLir!E$1085)*(logHir!E809-logHir!E$1085)-0.5*(SLir!E809+SLir!E$1085)*(logQir!E809-logQir!E$1085),0)</f>
        <v>0.10459336042731707</v>
      </c>
      <c r="F809" s="6">
        <f>IF(logVir!F809&lt;&gt;0,logVir!F809-logVir!F$1085-0.5*(SKir!F809+SKir!F$1085)*(logKir!F809-logKir!F$1085)-0.5*(SLir!F809+SLir!F$1085)*(logHir!F809-logHir!F$1085)-0.5*(SLir!F809+SLir!F$1085)*(logQir!F809-logQir!F$1085),0)</f>
        <v>2.8879553777201802E-2</v>
      </c>
      <c r="G809" s="6">
        <f>IF(logVir!G809&lt;&gt;0,logVir!G809-logVir!G$1085-0.5*(SKir!G809+SKir!G$1085)*(logKir!G809-logKir!G$1085)-0.5*(SLir!G809+SLir!G$1085)*(logHir!G809-logHir!G$1085)-0.5*(SLir!G809+SLir!G$1085)*(logQir!G809-logQir!G$1085),0)</f>
        <v>-2.6364667033372848E-2</v>
      </c>
      <c r="H809" s="6">
        <f>IF(logVir!H809&lt;&gt;0,logVir!H809-logVir!H$1085-0.5*(SKir!H809+SKir!H$1085)*(logKir!H809-logKir!H$1085)-0.5*(SLir!H809+SLir!H$1085)*(logHir!H809-logHir!H$1085)-0.5*(SLir!H809+SLir!H$1085)*(logQir!H809-logQir!H$1085),0)</f>
        <v>2.8870440616576495E-2</v>
      </c>
      <c r="I809" s="6">
        <f>IF(logVir!I809&lt;&gt;0,logVir!I809-logVir!I$1085-0.5*(SKir!I809+SKir!I$1085)*(logKir!I809-logKir!I$1085)-0.5*(SLir!I809+SLir!I$1085)*(logHir!I809-logHir!I$1085)-0.5*(SLir!I809+SLir!I$1085)*(logQir!I809-logQir!I$1085),0)</f>
        <v>-8.6904476101522424E-2</v>
      </c>
    </row>
    <row r="810" spans="1:9" x14ac:dyDescent="0.15">
      <c r="A810" s="1">
        <v>36</v>
      </c>
      <c r="B810" s="1" t="s">
        <v>84</v>
      </c>
      <c r="C810" s="1">
        <v>2</v>
      </c>
      <c r="D810" s="1" t="s">
        <v>148</v>
      </c>
      <c r="E810" s="6">
        <f>IF(logVir!E810&lt;&gt;0,logVir!E810-logVir!E$1086-0.5*(SKir!E810+SKir!E$1086)*(logKir!E810-logKir!E$1086)-0.5*(SLir!E810+SLir!E$1086)*(logHir!E810-logHir!E$1086)-0.5*(SLir!E810+SLir!E$1086)*(logQir!E810-logQir!E$1086),0)</f>
        <v>-0.67606977528597756</v>
      </c>
      <c r="F810" s="6">
        <f>IF(logVir!F810&lt;&gt;0,logVir!F810-logVir!F$1086-0.5*(SKir!F810+SKir!F$1086)*(logKir!F810-logKir!F$1086)-0.5*(SLir!F810+SLir!F$1086)*(logHir!F810-logHir!F$1086)-0.5*(SLir!F810+SLir!F$1086)*(logQir!F810-logQir!F$1086),0)</f>
        <v>-1.1802224230867988</v>
      </c>
      <c r="G810" s="6">
        <f>IF(logVir!G810&lt;&gt;0,logVir!G810-logVir!G$1086-0.5*(SKir!G810+SKir!G$1086)*(logKir!G810-logKir!G$1086)-0.5*(SLir!G810+SLir!G$1086)*(logHir!G810-logHir!G$1086)-0.5*(SLir!G810+SLir!G$1086)*(logQir!G810-logQir!G$1086),0)</f>
        <v>-1.1800738153646861</v>
      </c>
      <c r="H810" s="6">
        <f>IF(logVir!H810&lt;&gt;0,logVir!H810-logVir!H$1086-0.5*(SKir!H810+SKir!H$1086)*(logKir!H810-logKir!H$1086)-0.5*(SLir!H810+SLir!H$1086)*(logHir!H810-logHir!H$1086)-0.5*(SLir!H810+SLir!H$1086)*(logQir!H810-logQir!H$1086),0)</f>
        <v>-0.88126907701431823</v>
      </c>
      <c r="I810" s="6">
        <f>IF(logVir!I810&lt;&gt;0,logVir!I810-logVir!I$1086-0.5*(SKir!I810+SKir!I$1086)*(logKir!I810-logKir!I$1086)-0.5*(SLir!I810+SLir!I$1086)*(logHir!I810-logHir!I$1086)-0.5*(SLir!I810+SLir!I$1086)*(logQir!I810-logQir!I$1086),0)</f>
        <v>-0.10171012426510211</v>
      </c>
    </row>
    <row r="811" spans="1:9" x14ac:dyDescent="0.15">
      <c r="A811" s="1">
        <v>36</v>
      </c>
      <c r="B811" s="1" t="s">
        <v>134</v>
      </c>
      <c r="C811" s="1">
        <v>3</v>
      </c>
      <c r="D811" s="1" t="s">
        <v>155</v>
      </c>
      <c r="E811" s="6">
        <f>IF(logVir!E811&lt;&gt;0,logVir!E811-logVir!E$1087-0.5*(SKir!E811+SKir!E$1087)*(logKir!E811-logKir!E$1087)-0.5*(SLir!E811+SLir!E$1087)*(logHir!E811-logHir!E$1087)-0.5*(SLir!E811+SLir!E$1087)*(logQir!E811-logQir!E$1087),0)</f>
        <v>0.24561108899567222</v>
      </c>
      <c r="F811" s="6">
        <f>IF(logVir!F811&lt;&gt;0,logVir!F811-logVir!F$1087-0.5*(SKir!F811+SKir!F$1087)*(logKir!F811-logKir!F$1087)-0.5*(SLir!F811+SLir!F$1087)*(logHir!F811-logHir!F$1087)-0.5*(SLir!F811+SLir!F$1087)*(logQir!F811-logQir!F$1087),0)</f>
        <v>-5.9423184191707265E-2</v>
      </c>
      <c r="G811" s="6">
        <f>IF(logVir!G811&lt;&gt;0,logVir!G811-logVir!G$1087-0.5*(SKir!G811+SKir!G$1087)*(logKir!G811-logKir!G$1087)-0.5*(SLir!G811+SLir!G$1087)*(logHir!G811-logHir!G$1087)-0.5*(SLir!G811+SLir!G$1087)*(logQir!G811-logQir!G$1087),0)</f>
        <v>0.60564025159890877</v>
      </c>
      <c r="H811" s="6">
        <f>IF(logVir!H811&lt;&gt;0,logVir!H811-logVir!H$1087-0.5*(SKir!H811+SKir!H$1087)*(logKir!H811-logKir!H$1087)-0.5*(SLir!H811+SLir!H$1087)*(logHir!H811-logHir!H$1087)-0.5*(SLir!H811+SLir!H$1087)*(logQir!H811-logQir!H$1087),0)</f>
        <v>0.37911814129356575</v>
      </c>
      <c r="I811" s="6">
        <f>IF(logVir!I811&lt;&gt;0,logVir!I811-logVir!I$1087-0.5*(SKir!I811+SKir!I$1087)*(logKir!I811-logKir!I$1087)-0.5*(SLir!I811+SLir!I$1087)*(logHir!I811-logHir!I$1087)-0.5*(SLir!I811+SLir!I$1087)*(logQir!I811-logQir!I$1087),0)</f>
        <v>-0.27880751885313293</v>
      </c>
    </row>
    <row r="812" spans="1:9" x14ac:dyDescent="0.15">
      <c r="A812" s="1">
        <v>36</v>
      </c>
      <c r="B812" s="1" t="s">
        <v>134</v>
      </c>
      <c r="C812" s="1">
        <v>4</v>
      </c>
      <c r="D812" s="1" t="s">
        <v>156</v>
      </c>
      <c r="E812" s="6">
        <f>IF(logVir!E812&lt;&gt;0,logVir!E812-logVir!E$1088-0.5*(SKir!E812+SKir!E$1088)*(logKir!E812-logKir!E$1088)-0.5*(SLir!E812+SLir!E$1088)*(logHir!E812-logHir!E$1088)-0.5*(SLir!E812+SLir!E$1088)*(logQir!E812-logQir!E$1088),0)</f>
        <v>-0.20100847955301293</v>
      </c>
      <c r="F812" s="6">
        <f>IF(logVir!F812&lt;&gt;0,logVir!F812-logVir!F$1088-0.5*(SKir!F812+SKir!F$1088)*(logKir!F812-logKir!F$1088)-0.5*(SLir!F812+SLir!F$1088)*(logHir!F812-logHir!F$1088)-0.5*(SLir!F812+SLir!F$1088)*(logQir!F812-logQir!F$1088),0)</f>
        <v>-0.21490889225993698</v>
      </c>
      <c r="G812" s="6">
        <f>IF(logVir!G812&lt;&gt;0,logVir!G812-logVir!G$1088-0.5*(SKir!G812+SKir!G$1088)*(logKir!G812-logKir!G$1088)-0.5*(SLir!G812+SLir!G$1088)*(logHir!G812-logHir!G$1088)-0.5*(SLir!G812+SLir!G$1088)*(logQir!G812-logQir!G$1088),0)</f>
        <v>-0.21577064184713024</v>
      </c>
      <c r="H812" s="6">
        <f>IF(logVir!H812&lt;&gt;0,logVir!H812-logVir!H$1088-0.5*(SKir!H812+SKir!H$1088)*(logKir!H812-logKir!H$1088)-0.5*(SLir!H812+SLir!H$1088)*(logHir!H812-logHir!H$1088)-0.5*(SLir!H812+SLir!H$1088)*(logQir!H812-logQir!H$1088),0)</f>
        <v>0.12334202280075597</v>
      </c>
      <c r="I812" s="6">
        <f>IF(logVir!I812&lt;&gt;0,logVir!I812-logVir!I$1088-0.5*(SKir!I812+SKir!I$1088)*(logKir!I812-logKir!I$1088)-0.5*(SLir!I812+SLir!I$1088)*(logHir!I812-logHir!I$1088)-0.5*(SLir!I812+SLir!I$1088)*(logQir!I812-logQir!I$1088),0)</f>
        <v>0.2295844922057699</v>
      </c>
    </row>
    <row r="813" spans="1:9" x14ac:dyDescent="0.15">
      <c r="A813" s="1">
        <v>36</v>
      </c>
      <c r="B813" s="1" t="s">
        <v>134</v>
      </c>
      <c r="C813" s="1">
        <v>5</v>
      </c>
      <c r="D813" s="1" t="s">
        <v>157</v>
      </c>
      <c r="E813" s="6">
        <f>IF(logVir!E813&lt;&gt;0,logVir!E813-logVir!E$1089-0.5*(SKir!E813+SKir!E$1089)*(logKir!E813-logKir!E$1089)-0.5*(SLir!E813+SLir!E$1089)*(logHir!E813-logHir!E$1089)-0.5*(SLir!E813+SLir!E$1089)*(logQir!E813-logQir!E$1089),0)</f>
        <v>-0.77318158494248157</v>
      </c>
      <c r="F813" s="6">
        <f>IF(logVir!F813&lt;&gt;0,logVir!F813-logVir!F$1089-0.5*(SKir!F813+SKir!F$1089)*(logKir!F813-logKir!F$1089)-0.5*(SLir!F813+SLir!F$1089)*(logHir!F813-logHir!F$1089)-0.5*(SLir!F813+SLir!F$1089)*(logQir!F813-logQir!F$1089),0)</f>
        <v>-0.66449694136912452</v>
      </c>
      <c r="G813" s="6">
        <f>IF(logVir!G813&lt;&gt;0,logVir!G813-logVir!G$1089-0.5*(SKir!G813+SKir!G$1089)*(logKir!G813-logKir!G$1089)-0.5*(SLir!G813+SLir!G$1089)*(logHir!G813-logHir!G$1089)-0.5*(SLir!G813+SLir!G$1089)*(logQir!G813-logQir!G$1089),0)</f>
        <v>-0.31158083654472402</v>
      </c>
      <c r="H813" s="6">
        <f>IF(logVir!H813&lt;&gt;0,logVir!H813-logVir!H$1089-0.5*(SKir!H813+SKir!H$1089)*(logKir!H813-logKir!H$1089)-0.5*(SLir!H813+SLir!H$1089)*(logHir!H813-logHir!H$1089)-0.5*(SLir!H813+SLir!H$1089)*(logQir!H813-logQir!H$1089),0)</f>
        <v>-5.9610454023162627E-3</v>
      </c>
      <c r="I813" s="6">
        <f>IF(logVir!I813&lt;&gt;0,logVir!I813-logVir!I$1089-0.5*(SKir!I813+SKir!I$1089)*(logKir!I813-logKir!I$1089)-0.5*(SLir!I813+SLir!I$1089)*(logHir!I813-logHir!I$1089)-0.5*(SLir!I813+SLir!I$1089)*(logQir!I813-logQir!I$1089),0)</f>
        <v>-0.13134566454156327</v>
      </c>
    </row>
    <row r="814" spans="1:9" x14ac:dyDescent="0.15">
      <c r="A814" s="1">
        <v>36</v>
      </c>
      <c r="B814" s="1" t="s">
        <v>134</v>
      </c>
      <c r="C814" s="1">
        <v>6</v>
      </c>
      <c r="D814" s="1" t="s">
        <v>49</v>
      </c>
      <c r="E814" s="6">
        <f>IF(logVir!E814&lt;&gt;0,logVir!E814-logVir!E$1090-0.5*(SKir!E814+SKir!E$1090)*(logKir!E814-logKir!E$1090)-0.5*(SLir!E814+SLir!E$1090)*(logHir!E814-logHir!E$1090)-0.5*(SLir!E814+SLir!E$1090)*(logQir!E814-logQir!E$1090),0)</f>
        <v>-0.28996892954610898</v>
      </c>
      <c r="F814" s="6">
        <f>IF(logVir!F814&lt;&gt;0,logVir!F814-logVir!F$1090-0.5*(SKir!F814+SKir!F$1090)*(logKir!F814-logKir!F$1090)-0.5*(SLir!F814+SLir!F$1090)*(logHir!F814-logHir!F$1090)-0.5*(SLir!F814+SLir!F$1090)*(logQir!F814-logQir!F$1090),0)</f>
        <v>9.2567872067615034E-2</v>
      </c>
      <c r="G814" s="6">
        <f>IF(logVir!G814&lt;&gt;0,logVir!G814-logVir!G$1090-0.5*(SKir!G814+SKir!G$1090)*(logKir!G814-logKir!G$1090)-0.5*(SLir!G814+SLir!G$1090)*(logHir!G814-logHir!G$1090)-0.5*(SLir!G814+SLir!G$1090)*(logQir!G814-logQir!G$1090),0)</f>
        <v>3.7453453081437243E-2</v>
      </c>
      <c r="H814" s="6">
        <f>IF(logVir!H814&lt;&gt;0,logVir!H814-logVir!H$1090-0.5*(SKir!H814+SKir!H$1090)*(logKir!H814-logKir!H$1090)-0.5*(SLir!H814+SLir!H$1090)*(logHir!H814-logHir!H$1090)-0.5*(SLir!H814+SLir!H$1090)*(logQir!H814-logQir!H$1090),0)</f>
        <v>0.31688993843811664</v>
      </c>
      <c r="I814" s="6">
        <f>IF(logVir!I814&lt;&gt;0,logVir!I814-logVir!I$1090-0.5*(SKir!I814+SKir!I$1090)*(logKir!I814-logKir!I$1090)-0.5*(SLir!I814+SLir!I$1090)*(logHir!I814-logHir!I$1090)-0.5*(SLir!I814+SLir!I$1090)*(logQir!I814-logQir!I$1090),0)</f>
        <v>0.54908682244538942</v>
      </c>
    </row>
    <row r="815" spans="1:9" x14ac:dyDescent="0.15">
      <c r="A815" s="1">
        <v>36</v>
      </c>
      <c r="B815" s="1" t="s">
        <v>134</v>
      </c>
      <c r="C815" s="1">
        <v>7</v>
      </c>
      <c r="D815" s="1" t="s">
        <v>158</v>
      </c>
      <c r="E815" s="6">
        <f>IF(logVir!E815&lt;&gt;0,logVir!E815-logVir!E$1091-0.5*(SKir!E815+SKir!E$1091)*(logKir!E815-logKir!E$1091)-0.5*(SLir!E815+SLir!E$1091)*(logHir!E815-logHir!E$1091)-0.5*(SLir!E815+SLir!E$1091)*(logQir!E815-logQir!E$1091),0)</f>
        <v>8.693145002455499E-2</v>
      </c>
      <c r="F815" s="6">
        <f>IF(logVir!F815&lt;&gt;0,logVir!F815-logVir!F$1091-0.5*(SKir!F815+SKir!F$1091)*(logKir!F815-logKir!F$1091)-0.5*(SLir!F815+SLir!F$1091)*(logHir!F815-logHir!F$1091)-0.5*(SLir!F815+SLir!F$1091)*(logQir!F815-logQir!F$1091),0)</f>
        <v>-2.1920375068661087</v>
      </c>
      <c r="G815" s="6">
        <f>IF(logVir!G815&lt;&gt;0,logVir!G815-logVir!G$1091-0.5*(SKir!G815+SKir!G$1091)*(logKir!G815-logKir!G$1091)-0.5*(SLir!G815+SLir!G$1091)*(logHir!G815-logHir!G$1091)-0.5*(SLir!G815+SLir!G$1091)*(logQir!G815-logQir!G$1091),0)</f>
        <v>-0.31172255562693657</v>
      </c>
      <c r="H815" s="6">
        <f>IF(logVir!H815&lt;&gt;0,logVir!H815-logVir!H$1091-0.5*(SKir!H815+SKir!H$1091)*(logKir!H815-logKir!H$1091)-0.5*(SLir!H815+SLir!H$1091)*(logHir!H815-logHir!H$1091)-0.5*(SLir!H815+SLir!H$1091)*(logQir!H815-logQir!H$1091),0)</f>
        <v>-1.2349610114715299</v>
      </c>
      <c r="I815" s="6">
        <f>IF(logVir!I815&lt;&gt;0,logVir!I815-logVir!I$1091-0.5*(SKir!I815+SKir!I$1091)*(logKir!I815-logKir!I$1091)-0.5*(SLir!I815+SLir!I$1091)*(logHir!I815-logHir!I$1091)-0.5*(SLir!I815+SLir!I$1091)*(logQir!I815-logQir!I$1091),0)</f>
        <v>-0.75130990430553768</v>
      </c>
    </row>
    <row r="816" spans="1:9" x14ac:dyDescent="0.15">
      <c r="A816" s="1">
        <v>36</v>
      </c>
      <c r="B816" s="1" t="s">
        <v>134</v>
      </c>
      <c r="C816" s="1">
        <v>8</v>
      </c>
      <c r="D816" s="1" t="s">
        <v>159</v>
      </c>
      <c r="E816" s="6">
        <f>IF(logVir!E816&lt;&gt;0,logVir!E816-logVir!E$1092-0.5*(SKir!E816+SKir!E$1092)*(logKir!E816-logKir!E$1092)-0.5*(SLir!E816+SLir!E$1092)*(logHir!E816-logHir!E$1092)-0.5*(SLir!E816+SLir!E$1092)*(logQir!E816-logQir!E$1092),0)</f>
        <v>-0.28536041230679093</v>
      </c>
      <c r="F816" s="6">
        <f>IF(logVir!F816&lt;&gt;0,logVir!F816-logVir!F$1092-0.5*(SKir!F816+SKir!F$1092)*(logKir!F816-logKir!F$1092)-0.5*(SLir!F816+SLir!F$1092)*(logHir!F816-logHir!F$1092)-0.5*(SLir!F816+SLir!F$1092)*(logQir!F816-logQir!F$1092),0)</f>
        <v>-0.16946334453498821</v>
      </c>
      <c r="G816" s="6">
        <f>IF(logVir!G816&lt;&gt;0,logVir!G816-logVir!G$1092-0.5*(SKir!G816+SKir!G$1092)*(logKir!G816-logKir!G$1092)-0.5*(SLir!G816+SLir!G$1092)*(logHir!G816-logHir!G$1092)-0.5*(SLir!G816+SLir!G$1092)*(logQir!G816-logQir!G$1092),0)</f>
        <v>-0.22117365587780607</v>
      </c>
      <c r="H816" s="6">
        <f>IF(logVir!H816&lt;&gt;0,logVir!H816-logVir!H$1092-0.5*(SKir!H816+SKir!H$1092)*(logKir!H816-logKir!H$1092)-0.5*(SLir!H816+SLir!H$1092)*(logHir!H816-logHir!H$1092)-0.5*(SLir!H816+SLir!H$1092)*(logQir!H816-logQir!H$1092),0)</f>
        <v>-0.15881101080490084</v>
      </c>
      <c r="I816" s="6">
        <f>IF(logVir!I816&lt;&gt;0,logVir!I816-logVir!I$1092-0.5*(SKir!I816+SKir!I$1092)*(logKir!I816-logKir!I$1092)-0.5*(SLir!I816+SLir!I$1092)*(logHir!I816-logHir!I$1092)-0.5*(SLir!I816+SLir!I$1092)*(logQir!I816-logQir!I$1092),0)</f>
        <v>-0.27022980519435197</v>
      </c>
    </row>
    <row r="817" spans="1:9" x14ac:dyDescent="0.15">
      <c r="A817" s="1">
        <v>36</v>
      </c>
      <c r="B817" s="1" t="s">
        <v>134</v>
      </c>
      <c r="C817" s="1">
        <v>9</v>
      </c>
      <c r="D817" s="1" t="s">
        <v>160</v>
      </c>
      <c r="E817" s="6">
        <f>IF(logVir!E817&lt;&gt;0,logVir!E817-logVir!E$1093-0.5*(SKir!E817+SKir!E$1093)*(logKir!E817-logKir!E$1093)-0.5*(SLir!E817+SLir!E$1093)*(logHir!E817-logHir!E$1093)-0.5*(SLir!E817+SLir!E$1093)*(logQir!E817-logQir!E$1093),0)</f>
        <v>-0.48340834875395411</v>
      </c>
      <c r="F817" s="6">
        <f>IF(logVir!F817&lt;&gt;0,logVir!F817-logVir!F$1093-0.5*(SKir!F817+SKir!F$1093)*(logKir!F817-logKir!F$1093)-0.5*(SLir!F817+SLir!F$1093)*(logHir!F817-logHir!F$1093)-0.5*(SLir!F817+SLir!F$1093)*(logQir!F817-logQir!F$1093),0)</f>
        <v>0.37515680351684377</v>
      </c>
      <c r="G817" s="6">
        <f>IF(logVir!G817&lt;&gt;0,logVir!G817-logVir!G$1093-0.5*(SKir!G817+SKir!G$1093)*(logKir!G817-logKir!G$1093)-0.5*(SLir!G817+SLir!G$1093)*(logHir!G817-logHir!G$1093)-0.5*(SLir!G817+SLir!G$1093)*(logQir!G817-logQir!G$1093),0)</f>
        <v>4.8676081594556664E-2</v>
      </c>
      <c r="H817" s="6">
        <f>IF(logVir!H817&lt;&gt;0,logVir!H817-logVir!H$1093-0.5*(SKir!H817+SKir!H$1093)*(logKir!H817-logKir!H$1093)-0.5*(SLir!H817+SLir!H$1093)*(logHir!H817-logHir!H$1093)-0.5*(SLir!H817+SLir!H$1093)*(logQir!H817-logQir!H$1093),0)</f>
        <v>-0.37612852396467777</v>
      </c>
      <c r="I817" s="6">
        <f>IF(logVir!I817&lt;&gt;0,logVir!I817-logVir!I$1093-0.5*(SKir!I817+SKir!I$1093)*(logKir!I817-logKir!I$1093)-0.5*(SLir!I817+SLir!I$1093)*(logHir!I817-logHir!I$1093)-0.5*(SLir!I817+SLir!I$1093)*(logQir!I817-logQir!I$1093),0)</f>
        <v>-0.10171507499068656</v>
      </c>
    </row>
    <row r="818" spans="1:9" x14ac:dyDescent="0.15">
      <c r="A818" s="1">
        <v>36</v>
      </c>
      <c r="B818" s="1" t="s">
        <v>134</v>
      </c>
      <c r="C818" s="1">
        <v>10</v>
      </c>
      <c r="D818" s="1" t="s">
        <v>161</v>
      </c>
      <c r="E818" s="6">
        <f>IF(logVir!E818&lt;&gt;0,logVir!E818-logVir!E$1094-0.5*(SKir!E818+SKir!E$1094)*(logKir!E818-logKir!E$1094)-0.5*(SLir!E818+SLir!E$1094)*(logHir!E818-logHir!E$1094)-0.5*(SLir!E818+SLir!E$1094)*(logQir!E818-logQir!E$1094),0)</f>
        <v>0.20182410827304859</v>
      </c>
      <c r="F818" s="6">
        <f>IF(logVir!F818&lt;&gt;0,logVir!F818-logVir!F$1094-0.5*(SKir!F818+SKir!F$1094)*(logKir!F818-logKir!F$1094)-0.5*(SLir!F818+SLir!F$1094)*(logHir!F818-logHir!F$1094)-0.5*(SLir!F818+SLir!F$1094)*(logQir!F818-logQir!F$1094),0)</f>
        <v>-9.6580202138144555E-3</v>
      </c>
      <c r="G818" s="6">
        <f>IF(logVir!G818&lt;&gt;0,logVir!G818-logVir!G$1094-0.5*(SKir!G818+SKir!G$1094)*(logKir!G818-logKir!G$1094)-0.5*(SLir!G818+SLir!G$1094)*(logHir!G818-logHir!G$1094)-0.5*(SLir!G818+SLir!G$1094)*(logQir!G818-logQir!G$1094),0)</f>
        <v>3.497314536663601E-2</v>
      </c>
      <c r="H818" s="6">
        <f>IF(logVir!H818&lt;&gt;0,logVir!H818-logVir!H$1094-0.5*(SKir!H818+SKir!H$1094)*(logKir!H818-logKir!H$1094)-0.5*(SLir!H818+SLir!H$1094)*(logHir!H818-logHir!H$1094)-0.5*(SLir!H818+SLir!H$1094)*(logQir!H818-logQir!H$1094),0)</f>
        <v>0.11209033604724586</v>
      </c>
      <c r="I818" s="6">
        <f>IF(logVir!I818&lt;&gt;0,logVir!I818-logVir!I$1094-0.5*(SKir!I818+SKir!I$1094)*(logKir!I818-logKir!I$1094)-0.5*(SLir!I818+SLir!I$1094)*(logHir!I818-logHir!I$1094)-0.5*(SLir!I818+SLir!I$1094)*(logQir!I818-logQir!I$1094),0)</f>
        <v>0.3091970356640138</v>
      </c>
    </row>
    <row r="819" spans="1:9" x14ac:dyDescent="0.15">
      <c r="A819" s="1">
        <v>36</v>
      </c>
      <c r="B819" s="1" t="s">
        <v>134</v>
      </c>
      <c r="C819" s="1">
        <v>11</v>
      </c>
      <c r="D819" s="1" t="s">
        <v>162</v>
      </c>
      <c r="E819" s="6">
        <f>IF(logVir!E819&lt;&gt;0,logVir!E819-logVir!E$1095-0.5*(SKir!E819+SKir!E$1095)*(logKir!E819-logKir!E$1095)-0.5*(SLir!E819+SLir!E$1095)*(logHir!E819-logHir!E$1095)-0.5*(SLir!E819+SLir!E$1095)*(logQir!E819-logQir!E$1095),0)</f>
        <v>-0.1141038122122828</v>
      </c>
      <c r="F819" s="6">
        <f>IF(logVir!F819&lt;&gt;0,logVir!F819-logVir!F$1095-0.5*(SKir!F819+SKir!F$1095)*(logKir!F819-logKir!F$1095)-0.5*(SLir!F819+SLir!F$1095)*(logHir!F819-logHir!F$1095)-0.5*(SLir!F819+SLir!F$1095)*(logQir!F819-logQir!F$1095),0)</f>
        <v>-0.39353013770988671</v>
      </c>
      <c r="G819" s="6">
        <f>IF(logVir!G819&lt;&gt;0,logVir!G819-logVir!G$1095-0.5*(SKir!G819+SKir!G$1095)*(logKir!G819-logKir!G$1095)-0.5*(SLir!G819+SLir!G$1095)*(logHir!G819-logHir!G$1095)-0.5*(SLir!G819+SLir!G$1095)*(logQir!G819-logQir!G$1095),0)</f>
        <v>-6.1065968187101603E-2</v>
      </c>
      <c r="H819" s="6">
        <f>IF(logVir!H819&lt;&gt;0,logVir!H819-logVir!H$1095-0.5*(SKir!H819+SKir!H$1095)*(logKir!H819-logKir!H$1095)-0.5*(SLir!H819+SLir!H$1095)*(logHir!H819-logHir!H$1095)-0.5*(SLir!H819+SLir!H$1095)*(logQir!H819-logQir!H$1095),0)</f>
        <v>8.7699680633213546E-3</v>
      </c>
      <c r="I819" s="6">
        <f>IF(logVir!I819&lt;&gt;0,logVir!I819-logVir!I$1095-0.5*(SKir!I819+SKir!I$1095)*(logKir!I819-logKir!I$1095)-0.5*(SLir!I819+SLir!I$1095)*(logHir!I819-logHir!I$1095)-0.5*(SLir!I819+SLir!I$1095)*(logQir!I819-logQir!I$1095),0)</f>
        <v>2.6909806445643995E-2</v>
      </c>
    </row>
    <row r="820" spans="1:9" x14ac:dyDescent="0.15">
      <c r="A820" s="1">
        <v>36</v>
      </c>
      <c r="B820" s="1" t="s">
        <v>134</v>
      </c>
      <c r="C820" s="1">
        <v>12</v>
      </c>
      <c r="D820" s="1" t="s">
        <v>163</v>
      </c>
      <c r="E820" s="6">
        <f>IF(logVir!E820&lt;&gt;0,logVir!E820-logVir!E$1096-0.5*(SKir!E820+SKir!E$1096)*(logKir!E820-logKir!E$1096)-0.5*(SLir!E820+SLir!E$1096)*(logHir!E820-logHir!E$1096)-0.5*(SLir!E820+SLir!E$1096)*(logQir!E820-logQir!E$1096),0)</f>
        <v>-6.3131578987579401E-2</v>
      </c>
      <c r="F820" s="6">
        <f>IF(logVir!F820&lt;&gt;0,logVir!F820-logVir!F$1096-0.5*(SKir!F820+SKir!F$1096)*(logKir!F820-logKir!F$1096)-0.5*(SLir!F820+SLir!F$1096)*(logHir!F820-logHir!F$1096)-0.5*(SLir!F820+SLir!F$1096)*(logQir!F820-logQir!F$1096),0)</f>
        <v>-0.2028250716909237</v>
      </c>
      <c r="G820" s="6">
        <f>IF(logVir!G820&lt;&gt;0,logVir!G820-logVir!G$1096-0.5*(SKir!G820+SKir!G$1096)*(logKir!G820-logKir!G$1096)-0.5*(SLir!G820+SLir!G$1096)*(logHir!G820-logHir!G$1096)-0.5*(SLir!G820+SLir!G$1096)*(logQir!G820-logQir!G$1096),0)</f>
        <v>-0.35475111947558591</v>
      </c>
      <c r="H820" s="6">
        <f>IF(logVir!H820&lt;&gt;0,logVir!H820-logVir!H$1096-0.5*(SKir!H820+SKir!H$1096)*(logKir!H820-logKir!H$1096)-0.5*(SLir!H820+SLir!H$1096)*(logHir!H820-logHir!H$1096)-0.5*(SLir!H820+SLir!H$1096)*(logQir!H820-logQir!H$1096),0)</f>
        <v>-0.12384874582976077</v>
      </c>
      <c r="I820" s="6">
        <f>IF(logVir!I820&lt;&gt;0,logVir!I820-logVir!I$1096-0.5*(SKir!I820+SKir!I$1096)*(logKir!I820-logKir!I$1096)-0.5*(SLir!I820+SLir!I$1096)*(logHir!I820-logHir!I$1096)-0.5*(SLir!I820+SLir!I$1096)*(logQir!I820-logQir!I$1096),0)</f>
        <v>0.50868340072599671</v>
      </c>
    </row>
    <row r="821" spans="1:9" x14ac:dyDescent="0.15">
      <c r="A821" s="1">
        <v>36</v>
      </c>
      <c r="B821" s="1" t="s">
        <v>134</v>
      </c>
      <c r="C821" s="1">
        <v>13</v>
      </c>
      <c r="D821" s="1" t="s">
        <v>164</v>
      </c>
      <c r="E821" s="6">
        <f>IF(logVir!E821&lt;&gt;0,logVir!E821-logVir!E$1097-0.5*(SKir!E821+SKir!E$1097)*(logKir!E821-logKir!E$1097)-0.5*(SLir!E821+SLir!E$1097)*(logHir!E821-logHir!E$1097)-0.5*(SLir!E821+SLir!E$1097)*(logQir!E821-logQir!E$1097),0)</f>
        <v>2.0586682996441251E-2</v>
      </c>
      <c r="F821" s="6">
        <f>IF(logVir!F821&lt;&gt;0,logVir!F821-logVir!F$1097-0.5*(SKir!F821+SKir!F$1097)*(logKir!F821-logKir!F$1097)-0.5*(SLir!F821+SLir!F$1097)*(logHir!F821-logHir!F$1097)-0.5*(SLir!F821+SLir!F$1097)*(logQir!F821-logQir!F$1097),0)</f>
        <v>-0.49708980787263257</v>
      </c>
      <c r="G821" s="6">
        <f>IF(logVir!G821&lt;&gt;0,logVir!G821-logVir!G$1097-0.5*(SKir!G821+SKir!G$1097)*(logKir!G821-logKir!G$1097)-0.5*(SLir!G821+SLir!G$1097)*(logHir!G821-logHir!G$1097)-0.5*(SLir!G821+SLir!G$1097)*(logQir!G821-logQir!G$1097),0)</f>
        <v>-0.34849244938823232</v>
      </c>
      <c r="H821" s="6">
        <f>IF(logVir!H821&lt;&gt;0,logVir!H821-logVir!H$1097-0.5*(SKir!H821+SKir!H$1097)*(logKir!H821-logKir!H$1097)-0.5*(SLir!H821+SLir!H$1097)*(logHir!H821-logHir!H$1097)-0.5*(SLir!H821+SLir!H$1097)*(logQir!H821-logQir!H$1097),0)</f>
        <v>-0.47884801650376374</v>
      </c>
      <c r="I821" s="6">
        <f>IF(logVir!I821&lt;&gt;0,logVir!I821-logVir!I$1097-0.5*(SKir!I821+SKir!I$1097)*(logKir!I821-logKir!I$1097)-0.5*(SLir!I821+SLir!I$1097)*(logHir!I821-logHir!I$1097)-0.5*(SLir!I821+SLir!I$1097)*(logQir!I821-logQir!I$1097),0)</f>
        <v>-0.48912962063045112</v>
      </c>
    </row>
    <row r="822" spans="1:9" x14ac:dyDescent="0.15">
      <c r="A822" s="1">
        <v>36</v>
      </c>
      <c r="B822" s="1" t="s">
        <v>134</v>
      </c>
      <c r="C822" s="1">
        <v>14</v>
      </c>
      <c r="D822" s="1" t="s">
        <v>165</v>
      </c>
      <c r="E822" s="6">
        <f>IF(logVir!E822&lt;&gt;0,logVir!E822-logVir!E$1098-0.5*(SKir!E822+SKir!E$1098)*(logKir!E822-logKir!E$1098)-0.5*(SLir!E822+SLir!E$1098)*(logHir!E822-logHir!E$1098)-0.5*(SLir!E822+SLir!E$1098)*(logQir!E822-logQir!E$1098),0)</f>
        <v>-0.73497328066460699</v>
      </c>
      <c r="F822" s="6">
        <f>IF(logVir!F822&lt;&gt;0,logVir!F822-logVir!F$1098-0.5*(SKir!F822+SKir!F$1098)*(logKir!F822-logKir!F$1098)-0.5*(SLir!F822+SLir!F$1098)*(logHir!F822-logHir!F$1098)-0.5*(SLir!F822+SLir!F$1098)*(logQir!F822-logQir!F$1098),0)</f>
        <v>-0.76248095719612219</v>
      </c>
      <c r="G822" s="6">
        <f>IF(logVir!G822&lt;&gt;0,logVir!G822-logVir!G$1098-0.5*(SKir!G822+SKir!G$1098)*(logKir!G822-logKir!G$1098)-0.5*(SLir!G822+SLir!G$1098)*(logHir!G822-logHir!G$1098)-0.5*(SLir!G822+SLir!G$1098)*(logQir!G822-logQir!G$1098),0)</f>
        <v>-1.05476460810635</v>
      </c>
      <c r="H822" s="6">
        <f>IF(logVir!H822&lt;&gt;0,logVir!H822-logVir!H$1098-0.5*(SKir!H822+SKir!H$1098)*(logKir!H822-logKir!H$1098)-0.5*(SLir!H822+SLir!H$1098)*(logHir!H822-logHir!H$1098)-0.5*(SLir!H822+SLir!H$1098)*(logQir!H822-logQir!H$1098),0)</f>
        <v>0.28165823312624427</v>
      </c>
      <c r="I822" s="6">
        <f>IF(logVir!I822&lt;&gt;0,logVir!I822-logVir!I$1098-0.5*(SKir!I822+SKir!I$1098)*(logKir!I822-logKir!I$1098)-0.5*(SLir!I822+SLir!I$1098)*(logHir!I822-logHir!I$1098)-0.5*(SLir!I822+SLir!I$1098)*(logQir!I822-logQir!I$1098),0)</f>
        <v>0.60910208949917855</v>
      </c>
    </row>
    <row r="823" spans="1:9" x14ac:dyDescent="0.15">
      <c r="A823" s="1">
        <v>36</v>
      </c>
      <c r="B823" s="1" t="s">
        <v>134</v>
      </c>
      <c r="C823" s="1">
        <v>15</v>
      </c>
      <c r="D823" s="1" t="s">
        <v>166</v>
      </c>
      <c r="E823" s="6">
        <f>IF(logVir!E823&lt;&gt;0,logVir!E823-logVir!E$1099-0.5*(SKir!E823+SKir!E$1099)*(logKir!E823-logKir!E$1099)-0.5*(SLir!E823+SLir!E$1099)*(logHir!E823-logHir!E$1099)-0.5*(SLir!E823+SLir!E$1099)*(logQir!E823-logQir!E$1099),0)</f>
        <v>-5.5834099337274033E-2</v>
      </c>
      <c r="F823" s="6">
        <f>IF(logVir!F823&lt;&gt;0,logVir!F823-logVir!F$1099-0.5*(SKir!F823+SKir!F$1099)*(logKir!F823-logKir!F$1099)-0.5*(SLir!F823+SLir!F$1099)*(logHir!F823-logHir!F$1099)-0.5*(SLir!F823+SLir!F$1099)*(logQir!F823-logQir!F$1099),0)</f>
        <v>-2.5438068089471084E-2</v>
      </c>
      <c r="G823" s="6">
        <f>IF(logVir!G823&lt;&gt;0,logVir!G823-logVir!G$1099-0.5*(SKir!G823+SKir!G$1099)*(logKir!G823-logKir!G$1099)-0.5*(SLir!G823+SLir!G$1099)*(logHir!G823-logHir!G$1099)-0.5*(SLir!G823+SLir!G$1099)*(logQir!G823-logQir!G$1099),0)</f>
        <v>-3.1327863799367722E-2</v>
      </c>
      <c r="H823" s="6">
        <f>IF(logVir!H823&lt;&gt;0,logVir!H823-logVir!H$1099-0.5*(SKir!H823+SKir!H$1099)*(logKir!H823-logKir!H$1099)-0.5*(SLir!H823+SLir!H$1099)*(logHir!H823-logHir!H$1099)-0.5*(SLir!H823+SLir!H$1099)*(logQir!H823-logQir!H$1099),0)</f>
        <v>1.9719854758833037E-2</v>
      </c>
      <c r="I823" s="6">
        <f>IF(logVir!I823&lt;&gt;0,logVir!I823-logVir!I$1099-0.5*(SKir!I823+SKir!I$1099)*(logKir!I823-logKir!I$1099)-0.5*(SLir!I823+SLir!I$1099)*(logHir!I823-logHir!I$1099)-0.5*(SLir!I823+SLir!I$1099)*(logQir!I823-logQir!I$1099),0)</f>
        <v>1.8512039120029924E-2</v>
      </c>
    </row>
    <row r="824" spans="1:9" x14ac:dyDescent="0.15">
      <c r="A824" s="1">
        <v>36</v>
      </c>
      <c r="B824" s="1" t="s">
        <v>84</v>
      </c>
      <c r="C824" s="1">
        <v>16</v>
      </c>
      <c r="D824" s="1" t="s">
        <v>149</v>
      </c>
      <c r="E824" s="6">
        <f>IF(logVir!E824&lt;&gt;0,logVir!E824-logVir!E$1100-0.5*(SKir!E824+SKir!E$1100)*(logKir!E824-logKir!E$1100)-0.5*(SLir!E824+SLir!E$1100)*(logHir!E824-logHir!E$1100)-0.5*(SLir!E824+SLir!E$1100)*(logQir!E824-logQir!E$1100),0)</f>
        <v>6.0905476800142654E-3</v>
      </c>
      <c r="F824" s="6">
        <f>IF(logVir!F824&lt;&gt;0,logVir!F824-logVir!F$1100-0.5*(SKir!F824+SKir!F$1100)*(logKir!F824-logKir!F$1100)-0.5*(SLir!F824+SLir!F$1100)*(logHir!F824-logHir!F$1100)-0.5*(SLir!F824+SLir!F$1100)*(logQir!F824-logQir!F$1100),0)</f>
        <v>-4.651216718808085E-2</v>
      </c>
      <c r="G824" s="6">
        <f>IF(logVir!G824&lt;&gt;0,logVir!G824-logVir!G$1100-0.5*(SKir!G824+SKir!G$1100)*(logKir!G824-logKir!G$1100)-0.5*(SLir!G824+SLir!G$1100)*(logHir!G824-logHir!G$1100)-0.5*(SLir!G824+SLir!G$1100)*(logQir!G824-logQir!G$1100),0)</f>
        <v>-1.4820559948993086E-2</v>
      </c>
      <c r="H824" s="6">
        <f>IF(logVir!H824&lt;&gt;0,logVir!H824-logVir!H$1100-0.5*(SKir!H824+SKir!H$1100)*(logKir!H824-logKir!H$1100)-0.5*(SLir!H824+SLir!H$1100)*(logHir!H824-logHir!H$1100)-0.5*(SLir!H824+SLir!H$1100)*(logQir!H824-logQir!H$1100),0)</f>
        <v>5.6870201912706919E-2</v>
      </c>
      <c r="I824" s="6">
        <f>IF(logVir!I824&lt;&gt;0,logVir!I824-logVir!I$1100-0.5*(SKir!I824+SKir!I$1100)*(logKir!I824-logKir!I$1100)-0.5*(SLir!I824+SLir!I$1100)*(logHir!I824-logHir!I$1100)-0.5*(SLir!I824+SLir!I$1100)*(logQir!I824-logQir!I$1100),0)</f>
        <v>-0.35662880719538415</v>
      </c>
    </row>
    <row r="825" spans="1:9" x14ac:dyDescent="0.15">
      <c r="A825" s="1">
        <v>36</v>
      </c>
      <c r="B825" s="1" t="s">
        <v>84</v>
      </c>
      <c r="C825" s="1">
        <v>17</v>
      </c>
      <c r="D825" s="1" t="s">
        <v>150</v>
      </c>
      <c r="E825" s="6">
        <f>IF(logVir!E825&lt;&gt;0,logVir!E825-logVir!E$1101-0.5*(SKir!E825+SKir!E$1101)*(logKir!E825-logKir!E$1101)-0.5*(SLir!E825+SLir!E$1101)*(logHir!E825-logHir!E$1101)-0.5*(SLir!E825+SLir!E$1101)*(logQir!E825-logQir!E$1101),0)</f>
        <v>-3.8804571983794563E-2</v>
      </c>
      <c r="F825" s="6">
        <f>IF(logVir!F825&lt;&gt;0,logVir!F825-logVir!F$1101-0.5*(SKir!F825+SKir!F$1101)*(logKir!F825-logKir!F$1101)-0.5*(SLir!F825+SLir!F$1101)*(logHir!F825-logHir!F$1101)-0.5*(SLir!F825+SLir!F$1101)*(logQir!F825-logQir!F$1101),0)</f>
        <v>0.35225918004036866</v>
      </c>
      <c r="G825" s="6">
        <f>IF(logVir!G825&lt;&gt;0,logVir!G825-logVir!G$1101-0.5*(SKir!G825+SKir!G$1101)*(logKir!G825-logKir!G$1101)-0.5*(SLir!G825+SLir!G$1101)*(logHir!G825-logHir!G$1101)-0.5*(SLir!G825+SLir!G$1101)*(logQir!G825-logQir!G$1101),0)</f>
        <v>0.16682095935624783</v>
      </c>
      <c r="H825" s="6">
        <f>IF(logVir!H825&lt;&gt;0,logVir!H825-logVir!H$1101-0.5*(SKir!H825+SKir!H$1101)*(logKir!H825-logKir!H$1101)-0.5*(SLir!H825+SLir!H$1101)*(logHir!H825-logHir!H$1101)-0.5*(SLir!H825+SLir!H$1101)*(logQir!H825-logQir!H$1101),0)</f>
        <v>0.23268456434129847</v>
      </c>
      <c r="I825" s="6">
        <f>IF(logVir!I825&lt;&gt;0,logVir!I825-logVir!I$1101-0.5*(SKir!I825+SKir!I$1101)*(logKir!I825-logKir!I$1101)-0.5*(SLir!I825+SLir!I$1101)*(logHir!I825-logHir!I$1101)-0.5*(SLir!I825+SLir!I$1101)*(logQir!I825-logQir!I$1101),0)</f>
        <v>0.63296910457665923</v>
      </c>
    </row>
    <row r="826" spans="1:9" x14ac:dyDescent="0.15">
      <c r="A826" s="1">
        <v>36</v>
      </c>
      <c r="B826" s="1" t="s">
        <v>84</v>
      </c>
      <c r="C826" s="1">
        <v>18</v>
      </c>
      <c r="D826" s="1" t="s">
        <v>151</v>
      </c>
      <c r="E826" s="6">
        <f>IF(logVir!E826&lt;&gt;0,logVir!E826-logVir!E$1102-0.5*(SKir!E826+SKir!E$1102)*(logKir!E826-logKir!E$1102)-0.5*(SLir!E826+SLir!E$1102)*(logHir!E826-logHir!E$1102)-0.5*(SLir!E826+SLir!E$1102)*(logQir!E826-logQir!E$1102),0)</f>
        <v>-0.18751432442270982</v>
      </c>
      <c r="F826" s="6">
        <f>IF(logVir!F826&lt;&gt;0,logVir!F826-logVir!F$1102-0.5*(SKir!F826+SKir!F$1102)*(logKir!F826-logKir!F$1102)-0.5*(SLir!F826+SLir!F$1102)*(logHir!F826-logHir!F$1102)-0.5*(SLir!F826+SLir!F$1102)*(logQir!F826-logQir!F$1102),0)</f>
        <v>-0.26244828693474614</v>
      </c>
      <c r="G826" s="6">
        <f>IF(logVir!G826&lt;&gt;0,logVir!G826-logVir!G$1102-0.5*(SKir!G826+SKir!G$1102)*(logKir!G826-logKir!G$1102)-0.5*(SLir!G826+SLir!G$1102)*(logHir!G826-logHir!G$1102)-0.5*(SLir!G826+SLir!G$1102)*(logQir!G826-logQir!G$1102),0)</f>
        <v>-0.19786253996260925</v>
      </c>
      <c r="H826" s="6">
        <f>IF(logVir!H826&lt;&gt;0,logVir!H826-logVir!H$1102-0.5*(SKir!H826+SKir!H$1102)*(logKir!H826-logKir!H$1102)-0.5*(SLir!H826+SLir!H$1102)*(logHir!H826-logHir!H$1102)-0.5*(SLir!H826+SLir!H$1102)*(logQir!H826-logQir!H$1102),0)</f>
        <v>-0.2489199063423625</v>
      </c>
      <c r="I826" s="6">
        <f>IF(logVir!I826&lt;&gt;0,logVir!I826-logVir!I$1102-0.5*(SKir!I826+SKir!I$1102)*(logKir!I826-logKir!I$1102)-0.5*(SLir!I826+SLir!I$1102)*(logHir!I826-logHir!I$1102)-0.5*(SLir!I826+SLir!I$1102)*(logQir!I826-logQir!I$1102),0)</f>
        <v>-0.18451204800250764</v>
      </c>
    </row>
    <row r="827" spans="1:9" x14ac:dyDescent="0.15">
      <c r="A827" s="1">
        <v>36</v>
      </c>
      <c r="B827" s="1" t="s">
        <v>84</v>
      </c>
      <c r="C827" s="1">
        <v>19</v>
      </c>
      <c r="D827" s="1" t="s">
        <v>152</v>
      </c>
      <c r="E827" s="6">
        <f>IF(logVir!E827&lt;&gt;0,logVir!E827-logVir!E$1103-0.5*(SKir!E827+SKir!E$1103)*(logKir!E827-logKir!E$1103)-0.5*(SLir!E827+SLir!E$1103)*(logHir!E827-logHir!E$1103)-0.5*(SLir!E827+SLir!E$1103)*(logQir!E827-logQir!E$1103),0)</f>
        <v>-7.2603771662415162E-2</v>
      </c>
      <c r="F827" s="6">
        <f>IF(logVir!F827&lt;&gt;0,logVir!F827-logVir!F$1103-0.5*(SKir!F827+SKir!F$1103)*(logKir!F827-logKir!F$1103)-0.5*(SLir!F827+SLir!F$1103)*(logHir!F827-logHir!F$1103)-0.5*(SLir!F827+SLir!F$1103)*(logQir!F827-logQir!F$1103),0)</f>
        <v>-5.1373772622782116E-2</v>
      </c>
      <c r="G827" s="6">
        <f>IF(logVir!G827&lt;&gt;0,logVir!G827-logVir!G$1103-0.5*(SKir!G827+SKir!G$1103)*(logKir!G827-logKir!G$1103)-0.5*(SLir!G827+SLir!G$1103)*(logHir!G827-logHir!G$1103)-0.5*(SLir!G827+SLir!G$1103)*(logQir!G827-logQir!G$1103),0)</f>
        <v>-0.11403572289228919</v>
      </c>
      <c r="H827" s="6">
        <f>IF(logVir!H827&lt;&gt;0,logVir!H827-logVir!H$1103-0.5*(SKir!H827+SKir!H$1103)*(logKir!H827-logKir!H$1103)-0.5*(SLir!H827+SLir!H$1103)*(logHir!H827-logHir!H$1103)-0.5*(SLir!H827+SLir!H$1103)*(logQir!H827-logQir!H$1103),0)</f>
        <v>9.366701285299768E-3</v>
      </c>
      <c r="I827" s="6">
        <f>IF(logVir!I827&lt;&gt;0,logVir!I827-logVir!I$1103-0.5*(SKir!I827+SKir!I$1103)*(logKir!I827-logKir!I$1103)-0.5*(SLir!I827+SLir!I$1103)*(logHir!I827-logHir!I$1103)-0.5*(SLir!I827+SLir!I$1103)*(logQir!I827-logQir!I$1103),0)</f>
        <v>6.0059114030239738E-2</v>
      </c>
    </row>
    <row r="828" spans="1:9" x14ac:dyDescent="0.15">
      <c r="A828" s="1">
        <v>36</v>
      </c>
      <c r="B828" s="1" t="s">
        <v>84</v>
      </c>
      <c r="C828" s="1">
        <v>20</v>
      </c>
      <c r="D828" s="1" t="s">
        <v>153</v>
      </c>
      <c r="E828" s="6">
        <f>IF(logVir!E828&lt;&gt;0,logVir!E828-logVir!E$1104-0.5*(SKir!E828+SKir!E$1104)*(logKir!E828-logKir!E$1104)-0.5*(SLir!E828+SLir!E$1104)*(logHir!E828-logHir!E$1104)-0.5*(SLir!E828+SLir!E$1104)*(logQir!E828-logQir!E$1104),0)</f>
        <v>-0.30789154811603153</v>
      </c>
      <c r="F828" s="6">
        <f>IF(logVir!F828&lt;&gt;0,logVir!F828-logVir!F$1104-0.5*(SKir!F828+SKir!F$1104)*(logKir!F828-logKir!F$1104)-0.5*(SLir!F828+SLir!F$1104)*(logHir!F828-logHir!F$1104)-0.5*(SLir!F828+SLir!F$1104)*(logQir!F828-logQir!F$1104),0)</f>
        <v>-0.16118834136052837</v>
      </c>
      <c r="G828" s="6">
        <f>IF(logVir!G828&lt;&gt;0,logVir!G828-logVir!G$1104-0.5*(SKir!G828+SKir!G$1104)*(logKir!G828-logKir!G$1104)-0.5*(SLir!G828+SLir!G$1104)*(logHir!G828-logHir!G$1104)-0.5*(SLir!G828+SLir!G$1104)*(logQir!G828-logQir!G$1104),0)</f>
        <v>3.3242129277719447E-2</v>
      </c>
      <c r="H828" s="6">
        <f>IF(logVir!H828&lt;&gt;0,logVir!H828-logVir!H$1104-0.5*(SKir!H828+SKir!H$1104)*(logKir!H828-logKir!H$1104)-0.5*(SLir!H828+SLir!H$1104)*(logHir!H828-logHir!H$1104)-0.5*(SLir!H828+SLir!H$1104)*(logQir!H828-logQir!H$1104),0)</f>
        <v>6.9590348777874719E-2</v>
      </c>
      <c r="I828" s="6">
        <f>IF(logVir!I828&lt;&gt;0,logVir!I828-logVir!I$1104-0.5*(SKir!I828+SKir!I$1104)*(logKir!I828-logKir!I$1104)-0.5*(SLir!I828+SLir!I$1104)*(logHir!I828-logHir!I$1104)-0.5*(SLir!I828+SLir!I$1104)*(logQir!I828-logQir!I$1104),0)</f>
        <v>4.1163953568310319E-2</v>
      </c>
    </row>
    <row r="829" spans="1:9" x14ac:dyDescent="0.15">
      <c r="A829" s="1">
        <v>36</v>
      </c>
      <c r="B829" s="1" t="s">
        <v>84</v>
      </c>
      <c r="C829" s="1">
        <v>21</v>
      </c>
      <c r="D829" s="1" t="s">
        <v>154</v>
      </c>
      <c r="E829" s="6">
        <f>IF(logVir!E829&lt;&gt;0,logVir!E829-logVir!E$1105-0.5*(SKir!E829+SKir!E$1105)*(logKir!E829-logKir!E$1105)-0.5*(SLir!E829+SLir!E$1105)*(logHir!E829-logHir!E$1105)-0.5*(SLir!E829+SLir!E$1105)*(logQir!E829-logQir!E$1105),0)</f>
        <v>9.4951707095668969E-2</v>
      </c>
      <c r="F829" s="6">
        <f>IF(logVir!F829&lt;&gt;0,logVir!F829-logVir!F$1105-0.5*(SKir!F829+SKir!F$1105)*(logKir!F829-logKir!F$1105)-0.5*(SLir!F829+SLir!F$1105)*(logHir!F829-logHir!F$1105)-0.5*(SLir!F829+SLir!F$1105)*(logQir!F829-logQir!F$1105),0)</f>
        <v>0.17718356589829765</v>
      </c>
      <c r="G829" s="6">
        <f>IF(logVir!G829&lt;&gt;0,logVir!G829-logVir!G$1105-0.5*(SKir!G829+SKir!G$1105)*(logKir!G829-logKir!G$1105)-0.5*(SLir!G829+SLir!G$1105)*(logHir!G829-logHir!G$1105)-0.5*(SLir!G829+SLir!G$1105)*(logQir!G829-logQir!G$1105),0)</f>
        <v>9.8480934154352537E-2</v>
      </c>
      <c r="H829" s="6">
        <f>IF(logVir!H829&lt;&gt;0,logVir!H829-logVir!H$1105-0.5*(SKir!H829+SKir!H$1105)*(logKir!H829-logKir!H$1105)-0.5*(SLir!H829+SLir!H$1105)*(logHir!H829-logHir!H$1105)-0.5*(SLir!H829+SLir!H$1105)*(logQir!H829-logQir!H$1105),0)</f>
        <v>-0.17872632179576045</v>
      </c>
      <c r="I829" s="6">
        <f>IF(logVir!I829&lt;&gt;0,logVir!I829-logVir!I$1105-0.5*(SKir!I829+SKir!I$1105)*(logKir!I829-logKir!I$1105)-0.5*(SLir!I829+SLir!I$1105)*(logHir!I829-logHir!I$1105)-0.5*(SLir!I829+SLir!I$1105)*(logQir!I829-logQir!I$1105),0)</f>
        <v>-8.9769296859058864E-2</v>
      </c>
    </row>
    <row r="830" spans="1:9" x14ac:dyDescent="0.15">
      <c r="A830" s="1">
        <v>36</v>
      </c>
      <c r="B830" s="1" t="s">
        <v>35</v>
      </c>
      <c r="C830" s="1">
        <v>22</v>
      </c>
      <c r="D830" s="1" t="s">
        <v>146</v>
      </c>
      <c r="E830" s="6">
        <f>IF(logVir!E830&lt;&gt;0,logVir!E830-logVir!E$1106-0.5*(SKir!E830+SKir!E$1106)*(logKir!E830-logKir!E$1106)-0.5*(SLir!E830+SLir!E$1106)*(logHir!E830-logHir!E$1106)-0.5*(SLir!E830+SLir!E$1106)*(logQir!E830-logQir!E$1106),0)</f>
        <v>0.50455255480488748</v>
      </c>
      <c r="F830" s="6">
        <f>IF(logVir!F830&lt;&gt;0,logVir!F830-logVir!F$1106-0.5*(SKir!F830+SKir!F$1106)*(logKir!F830-logKir!F$1106)-0.5*(SLir!F830+SLir!F$1106)*(logHir!F830-logHir!F$1106)-0.5*(SLir!F830+SLir!F$1106)*(logQir!F830-logQir!F$1106),0)</f>
        <v>0.10325333416585038</v>
      </c>
      <c r="G830" s="6">
        <f>IF(logVir!G830&lt;&gt;0,logVir!G830-logVir!G$1106-0.5*(SKir!G830+SKir!G$1106)*(logKir!G830-logKir!G$1106)-0.5*(SLir!G830+SLir!G$1106)*(logHir!G830-logHir!G$1106)-0.5*(SLir!G830+SLir!G$1106)*(logQir!G830-logQir!G$1106),0)</f>
        <v>1.9246367752885886E-2</v>
      </c>
      <c r="H830" s="6">
        <f>IF(logVir!H830&lt;&gt;0,logVir!H830-logVir!H$1106-0.5*(SKir!H830+SKir!H$1106)*(logKir!H830-logKir!H$1106)-0.5*(SLir!H830+SLir!H$1106)*(logHir!H830-logHir!H$1106)-0.5*(SLir!H830+SLir!H$1106)*(logQir!H830-logQir!H$1106),0)</f>
        <v>8.083134052136883E-4</v>
      </c>
      <c r="I830" s="6">
        <f>IF(logVir!I830&lt;&gt;0,logVir!I830-logVir!I$1106-0.5*(SKir!I830+SKir!I$1106)*(logKir!I830-logKir!I$1106)-0.5*(SLir!I830+SLir!I$1106)*(logHir!I830-logHir!I$1106)-0.5*(SLir!I830+SLir!I$1106)*(logQir!I830-logQir!I$1106),0)</f>
        <v>-4.6841314572437211E-2</v>
      </c>
    </row>
    <row r="831" spans="1:9" x14ac:dyDescent="0.15">
      <c r="A831" s="1">
        <v>36</v>
      </c>
      <c r="B831" s="1" t="s">
        <v>35</v>
      </c>
      <c r="C831" s="1">
        <v>23</v>
      </c>
      <c r="D831" s="1" t="s">
        <v>167</v>
      </c>
      <c r="E831" s="6">
        <f>IF(logVir!E831&lt;&gt;0,logVir!E831-logVir!E$1107-0.5*(SKir!E831+SKir!E$1107)*(logKir!E831-logKir!E$1107)-0.5*(SLir!E831+SLir!E$1107)*(logHir!E831-logHir!E$1107)-0.5*(SLir!E831+SLir!E$1107)*(logQir!E831-logQir!E$1107),0)</f>
        <v>-2.8439675344417926E-2</v>
      </c>
      <c r="F831" s="6">
        <f>IF(logVir!F831&lt;&gt;0,logVir!F831-logVir!F$1107-0.5*(SKir!F831+SKir!F$1107)*(logKir!F831-logKir!F$1107)-0.5*(SLir!F831+SLir!F$1107)*(logHir!F831-logHir!F$1107)-0.5*(SLir!F831+SLir!F$1107)*(logQir!F831-logQir!F$1107),0)</f>
        <v>-1.9782389172572686E-2</v>
      </c>
      <c r="G831" s="6">
        <f>IF(logVir!G831&lt;&gt;0,logVir!G831-logVir!G$1107-0.5*(SKir!G831+SKir!G$1107)*(logKir!G831-logKir!G$1107)-0.5*(SLir!G831+SLir!G$1107)*(logHir!G831-logHir!G$1107)-0.5*(SLir!G831+SLir!G$1107)*(logQir!G831-logQir!G$1107),0)</f>
        <v>-2.9423253680176827E-3</v>
      </c>
      <c r="H831" s="6">
        <f>IF(logVir!H831&lt;&gt;0,logVir!H831-logVir!H$1107-0.5*(SKir!H831+SKir!H$1107)*(logKir!H831-logKir!H$1107)-0.5*(SLir!H831+SLir!H$1107)*(logHir!H831-logHir!H$1107)-0.5*(SLir!H831+SLir!H$1107)*(logQir!H831-logQir!H$1107),0)</f>
        <v>-3.2545074767362368E-2</v>
      </c>
      <c r="I831" s="6">
        <f>IF(logVir!I831&lt;&gt;0,logVir!I831-logVir!I$1107-0.5*(SKir!I831+SKir!I$1107)*(logKir!I831-logKir!I$1107)-0.5*(SLir!I831+SLir!I$1107)*(logHir!I831-logHir!I$1107)-0.5*(SLir!I831+SLir!I$1107)*(logQir!I831-logQir!I$1107),0)</f>
        <v>-8.0097703154181993E-2</v>
      </c>
    </row>
    <row r="832" spans="1:9" x14ac:dyDescent="0.15">
      <c r="A832" s="1">
        <v>37</v>
      </c>
      <c r="B832" s="1" t="s">
        <v>85</v>
      </c>
      <c r="C832" s="1">
        <v>1</v>
      </c>
      <c r="D832" s="1" t="s">
        <v>147</v>
      </c>
      <c r="E832" s="6">
        <f>IF(logVir!E832&lt;&gt;0,logVir!E832-logVir!E$1085-0.5*(SKir!E832+SKir!E$1085)*(logKir!E832-logKir!E$1085)-0.5*(SLir!E832+SLir!E$1085)*(logHir!E832-logHir!E$1085)-0.5*(SLir!E832+SLir!E$1085)*(logQir!E832-logQir!E$1085),0)</f>
        <v>-0.34366007014897099</v>
      </c>
      <c r="F832" s="6">
        <f>IF(logVir!F832&lt;&gt;0,logVir!F832-logVir!F$1085-0.5*(SKir!F832+SKir!F$1085)*(logKir!F832-logKir!F$1085)-0.5*(SLir!F832+SLir!F$1085)*(logHir!F832-logHir!F$1085)-0.5*(SLir!F832+SLir!F$1085)*(logQir!F832-logQir!F$1085),0)</f>
        <v>-0.11055762843203901</v>
      </c>
      <c r="G832" s="6">
        <f>IF(logVir!G832&lt;&gt;0,logVir!G832-logVir!G$1085-0.5*(SKir!G832+SKir!G$1085)*(logKir!G832-logKir!G$1085)-0.5*(SLir!G832+SLir!G$1085)*(logHir!G832-logHir!G$1085)-0.5*(SLir!G832+SLir!G$1085)*(logQir!G832-logQir!G$1085),0)</f>
        <v>-0.12541722902244229</v>
      </c>
      <c r="H832" s="6">
        <f>IF(logVir!H832&lt;&gt;0,logVir!H832-logVir!H$1085-0.5*(SKir!H832+SKir!H$1085)*(logKir!H832-logKir!H$1085)-0.5*(SLir!H832+SLir!H$1085)*(logHir!H832-logHir!H$1085)-0.5*(SLir!H832+SLir!H$1085)*(logQir!H832-logQir!H$1085),0)</f>
        <v>-6.6278880517255084E-2</v>
      </c>
      <c r="I832" s="6">
        <f>IF(logVir!I832&lt;&gt;0,logVir!I832-logVir!I$1085-0.5*(SKir!I832+SKir!I$1085)*(logKir!I832-logKir!I$1085)-0.5*(SLir!I832+SLir!I$1085)*(logHir!I832-logHir!I$1085)-0.5*(SLir!I832+SLir!I$1085)*(logQir!I832-logQir!I$1085),0)</f>
        <v>8.211046092177153E-2</v>
      </c>
    </row>
    <row r="833" spans="1:9" x14ac:dyDescent="0.15">
      <c r="A833" s="1">
        <v>37</v>
      </c>
      <c r="B833" s="1" t="s">
        <v>85</v>
      </c>
      <c r="C833" s="1">
        <v>2</v>
      </c>
      <c r="D833" s="1" t="s">
        <v>148</v>
      </c>
      <c r="E833" s="6">
        <f>IF(logVir!E833&lt;&gt;0,logVir!E833-logVir!E$1086-0.5*(SKir!E833+SKir!E$1086)*(logKir!E833-logKir!E$1086)-0.5*(SLir!E833+SLir!E$1086)*(logHir!E833-logHir!E$1086)-0.5*(SLir!E833+SLir!E$1086)*(logQir!E833-logQir!E$1086),0)</f>
        <v>-0.81665819758957348</v>
      </c>
      <c r="F833" s="6">
        <f>IF(logVir!F833&lt;&gt;0,logVir!F833-logVir!F$1086-0.5*(SKir!F833+SKir!F$1086)*(logKir!F833-logKir!F$1086)-0.5*(SLir!F833+SLir!F$1086)*(logHir!F833-logHir!F$1086)-0.5*(SLir!F833+SLir!F$1086)*(logQir!F833-logQir!F$1086),0)</f>
        <v>-0.23060667418457556</v>
      </c>
      <c r="G833" s="6">
        <f>IF(logVir!G833&lt;&gt;0,logVir!G833-logVir!G$1086-0.5*(SKir!G833+SKir!G$1086)*(logKir!G833-logKir!G$1086)-0.5*(SLir!G833+SLir!G$1086)*(logHir!G833-logHir!G$1086)-0.5*(SLir!G833+SLir!G$1086)*(logQir!G833-logQir!G$1086),0)</f>
        <v>0.10806942340484407</v>
      </c>
      <c r="H833" s="6">
        <f>IF(logVir!H833&lt;&gt;0,logVir!H833-logVir!H$1086-0.5*(SKir!H833+SKir!H$1086)*(logKir!H833-logKir!H$1086)-0.5*(SLir!H833+SLir!H$1086)*(logHir!H833-logHir!H$1086)-0.5*(SLir!H833+SLir!H$1086)*(logQir!H833-logQir!H$1086),0)</f>
        <v>8.4022715404111048E-2</v>
      </c>
      <c r="I833" s="6">
        <f>IF(logVir!I833&lt;&gt;0,logVir!I833-logVir!I$1086-0.5*(SKir!I833+SKir!I$1086)*(logKir!I833-logKir!I$1086)-0.5*(SLir!I833+SLir!I$1086)*(logHir!I833-logHir!I$1086)-0.5*(SLir!I833+SLir!I$1086)*(logQir!I833-logQir!I$1086),0)</f>
        <v>0.14111840503891288</v>
      </c>
    </row>
    <row r="834" spans="1:9" x14ac:dyDescent="0.15">
      <c r="A834" s="1">
        <v>37</v>
      </c>
      <c r="B834" s="1" t="s">
        <v>135</v>
      </c>
      <c r="C834" s="1">
        <v>3</v>
      </c>
      <c r="D834" s="1" t="s">
        <v>155</v>
      </c>
      <c r="E834" s="6">
        <f>IF(logVir!E834&lt;&gt;0,logVir!E834-logVir!E$1087-0.5*(SKir!E834+SKir!E$1087)*(logKir!E834-logKir!E$1087)-0.5*(SLir!E834+SLir!E$1087)*(logHir!E834-logHir!E$1087)-0.5*(SLir!E834+SLir!E$1087)*(logQir!E834-logQir!E$1087),0)</f>
        <v>0.32019914785199649</v>
      </c>
      <c r="F834" s="6">
        <f>IF(logVir!F834&lt;&gt;0,logVir!F834-logVir!F$1087-0.5*(SKir!F834+SKir!F$1087)*(logKir!F834-logKir!F$1087)-0.5*(SLir!F834+SLir!F$1087)*(logHir!F834-logHir!F$1087)-0.5*(SLir!F834+SLir!F$1087)*(logQir!F834-logQir!F$1087),0)</f>
        <v>0.16934065989767111</v>
      </c>
      <c r="G834" s="6">
        <f>IF(logVir!G834&lt;&gt;0,logVir!G834-logVir!G$1087-0.5*(SKir!G834+SKir!G$1087)*(logKir!G834-logKir!G$1087)-0.5*(SLir!G834+SLir!G$1087)*(logHir!G834-logHir!G$1087)-0.5*(SLir!G834+SLir!G$1087)*(logQir!G834-logQir!G$1087),0)</f>
        <v>-3.9473816694031369E-2</v>
      </c>
      <c r="H834" s="6">
        <f>IF(logVir!H834&lt;&gt;0,logVir!H834-logVir!H$1087-0.5*(SKir!H834+SKir!H$1087)*(logKir!H834-logKir!H$1087)-0.5*(SLir!H834+SLir!H$1087)*(logHir!H834-logHir!H$1087)-0.5*(SLir!H834+SLir!H$1087)*(logQir!H834-logQir!H$1087),0)</f>
        <v>9.9362527326125147E-2</v>
      </c>
      <c r="I834" s="6">
        <f>IF(logVir!I834&lt;&gt;0,logVir!I834-logVir!I$1087-0.5*(SKir!I834+SKir!I$1087)*(logKir!I834-logKir!I$1087)-0.5*(SLir!I834+SLir!I$1087)*(logHir!I834-logHir!I$1087)-0.5*(SLir!I834+SLir!I$1087)*(logQir!I834-logQir!I$1087),0)</f>
        <v>-0.6091712767636831</v>
      </c>
    </row>
    <row r="835" spans="1:9" x14ac:dyDescent="0.15">
      <c r="A835" s="1">
        <v>37</v>
      </c>
      <c r="B835" s="1" t="s">
        <v>135</v>
      </c>
      <c r="C835" s="1">
        <v>4</v>
      </c>
      <c r="D835" s="1" t="s">
        <v>156</v>
      </c>
      <c r="E835" s="6">
        <f>IF(logVir!E835&lt;&gt;0,logVir!E835-logVir!E$1088-0.5*(SKir!E835+SKir!E$1088)*(logKir!E835-logKir!E$1088)-0.5*(SLir!E835+SLir!E$1088)*(logHir!E835-logHir!E$1088)-0.5*(SLir!E835+SLir!E$1088)*(logQir!E835-logQir!E$1088),0)</f>
        <v>-0.12842789750653713</v>
      </c>
      <c r="F835" s="6">
        <f>IF(logVir!F835&lt;&gt;0,logVir!F835-logVir!F$1088-0.5*(SKir!F835+SKir!F$1088)*(logKir!F835-logKir!F$1088)-0.5*(SLir!F835+SLir!F$1088)*(logHir!F835-logHir!F$1088)-0.5*(SLir!F835+SLir!F$1088)*(logQir!F835-logQir!F$1088),0)</f>
        <v>7.8612616341074901E-2</v>
      </c>
      <c r="G835" s="6">
        <f>IF(logVir!G835&lt;&gt;0,logVir!G835-logVir!G$1088-0.5*(SKir!G835+SKir!G$1088)*(logKir!G835-logKir!G$1088)-0.5*(SLir!G835+SLir!G$1088)*(logHir!G835-logHir!G$1088)-0.5*(SLir!G835+SLir!G$1088)*(logQir!G835-logQir!G$1088),0)</f>
        <v>4.3060415177702552E-2</v>
      </c>
      <c r="H835" s="6">
        <f>IF(logVir!H835&lt;&gt;0,logVir!H835-logVir!H$1088-0.5*(SKir!H835+SKir!H$1088)*(logKir!H835-logKir!H$1088)-0.5*(SLir!H835+SLir!H$1088)*(logHir!H835-logHir!H$1088)-0.5*(SLir!H835+SLir!H$1088)*(logQir!H835-logQir!H$1088),0)</f>
        <v>9.4122888619129208E-2</v>
      </c>
      <c r="I835" s="6">
        <f>IF(logVir!I835&lt;&gt;0,logVir!I835-logVir!I$1088-0.5*(SKir!I835+SKir!I$1088)*(logKir!I835-logKir!I$1088)-0.5*(SLir!I835+SLir!I$1088)*(logHir!I835-logHir!I$1088)-0.5*(SLir!I835+SLir!I$1088)*(logQir!I835-logQir!I$1088),0)</f>
        <v>0.19898722370974758</v>
      </c>
    </row>
    <row r="836" spans="1:9" x14ac:dyDescent="0.15">
      <c r="A836" s="1">
        <v>37</v>
      </c>
      <c r="B836" s="1" t="s">
        <v>135</v>
      </c>
      <c r="C836" s="1">
        <v>5</v>
      </c>
      <c r="D836" s="1" t="s">
        <v>157</v>
      </c>
      <c r="E836" s="6">
        <f>IF(logVir!E836&lt;&gt;0,logVir!E836-logVir!E$1089-0.5*(SKir!E836+SKir!E$1089)*(logKir!E836-logKir!E$1089)-0.5*(SLir!E836+SLir!E$1089)*(logHir!E836-logHir!E$1089)-0.5*(SLir!E836+SLir!E$1089)*(logQir!E836-logQir!E$1089),0)</f>
        <v>0.2541427742463569</v>
      </c>
      <c r="F836" s="6">
        <f>IF(logVir!F836&lt;&gt;0,logVir!F836-logVir!F$1089-0.5*(SKir!F836+SKir!F$1089)*(logKir!F836-logKir!F$1089)-0.5*(SLir!F836+SLir!F$1089)*(logHir!F836-logHir!F$1089)-0.5*(SLir!F836+SLir!F$1089)*(logQir!F836-logQir!F$1089),0)</f>
        <v>0.2139748297870806</v>
      </c>
      <c r="G836" s="6">
        <f>IF(logVir!G836&lt;&gt;0,logVir!G836-logVir!G$1089-0.5*(SKir!G836+SKir!G$1089)*(logKir!G836-logKir!G$1089)-0.5*(SLir!G836+SLir!G$1089)*(logHir!G836-logHir!G$1089)-0.5*(SLir!G836+SLir!G$1089)*(logQir!G836-logQir!G$1089),0)</f>
        <v>4.8613584107743114E-2</v>
      </c>
      <c r="H836" s="6">
        <f>IF(logVir!H836&lt;&gt;0,logVir!H836-logVir!H$1089-0.5*(SKir!H836+SKir!H$1089)*(logKir!H836-logKir!H$1089)-0.5*(SLir!H836+SLir!H$1089)*(logHir!H836-logHir!H$1089)-0.5*(SLir!H836+SLir!H$1089)*(logQir!H836-logQir!H$1089),0)</f>
        <v>3.4497934009888973E-2</v>
      </c>
      <c r="I836" s="6">
        <f>IF(logVir!I836&lt;&gt;0,logVir!I836-logVir!I$1089-0.5*(SKir!I836+SKir!I$1089)*(logKir!I836-logKir!I$1089)-0.5*(SLir!I836+SLir!I$1089)*(logHir!I836-logHir!I$1089)-0.5*(SLir!I836+SLir!I$1089)*(logQir!I836-logQir!I$1089),0)</f>
        <v>-0.28499075362225973</v>
      </c>
    </row>
    <row r="837" spans="1:9" x14ac:dyDescent="0.15">
      <c r="A837" s="1">
        <v>37</v>
      </c>
      <c r="B837" s="1" t="s">
        <v>135</v>
      </c>
      <c r="C837" s="1">
        <v>6</v>
      </c>
      <c r="D837" s="1" t="s">
        <v>49</v>
      </c>
      <c r="E837" s="6">
        <f>IF(logVir!E837&lt;&gt;0,logVir!E837-logVir!E$1090-0.5*(SKir!E837+SKir!E$1090)*(logKir!E837-logKir!E$1090)-0.5*(SLir!E837+SLir!E$1090)*(logHir!E837-logHir!E$1090)-0.5*(SLir!E837+SLir!E$1090)*(logQir!E837-logQir!E$1090),0)</f>
        <v>-0.14680133985085814</v>
      </c>
      <c r="F837" s="6">
        <f>IF(logVir!F837&lt;&gt;0,logVir!F837-logVir!F$1090-0.5*(SKir!F837+SKir!F$1090)*(logKir!F837-logKir!F$1090)-0.5*(SLir!F837+SLir!F$1090)*(logHir!F837-logHir!F$1090)-0.5*(SLir!F837+SLir!F$1090)*(logQir!F837-logQir!F$1090),0)</f>
        <v>-0.22052697419603637</v>
      </c>
      <c r="G837" s="6">
        <f>IF(logVir!G837&lt;&gt;0,logVir!G837-logVir!G$1090-0.5*(SKir!G837+SKir!G$1090)*(logKir!G837-logKir!G$1090)-0.5*(SLir!G837+SLir!G$1090)*(logHir!G837-logHir!G$1090)-0.5*(SLir!G837+SLir!G$1090)*(logQir!G837-logQir!G$1090),0)</f>
        <v>-0.59916484403737835</v>
      </c>
      <c r="H837" s="6">
        <f>IF(logVir!H837&lt;&gt;0,logVir!H837-logVir!H$1090-0.5*(SKir!H837+SKir!H$1090)*(logKir!H837-logKir!H$1090)-0.5*(SLir!H837+SLir!H$1090)*(logHir!H837-logHir!H$1090)-0.5*(SLir!H837+SLir!H$1090)*(logQir!H837-logQir!H$1090),0)</f>
        <v>-0.3900088386896256</v>
      </c>
      <c r="I837" s="6">
        <f>IF(logVir!I837&lt;&gt;0,logVir!I837-logVir!I$1090-0.5*(SKir!I837+SKir!I$1090)*(logKir!I837-logKir!I$1090)-0.5*(SLir!I837+SLir!I$1090)*(logHir!I837-logHir!I$1090)-0.5*(SLir!I837+SLir!I$1090)*(logQir!I837-logQir!I$1090),0)</f>
        <v>5.3184552806846322E-2</v>
      </c>
    </row>
    <row r="838" spans="1:9" x14ac:dyDescent="0.15">
      <c r="A838" s="1">
        <v>37</v>
      </c>
      <c r="B838" s="1" t="s">
        <v>135</v>
      </c>
      <c r="C838" s="1">
        <v>7</v>
      </c>
      <c r="D838" s="1" t="s">
        <v>158</v>
      </c>
      <c r="E838" s="6">
        <f>IF(logVir!E838&lt;&gt;0,logVir!E838-logVir!E$1091-0.5*(SKir!E838+SKir!E$1091)*(logKir!E838-logKir!E$1091)-0.5*(SLir!E838+SLir!E$1091)*(logHir!E838-logHir!E$1091)-0.5*(SLir!E838+SLir!E$1091)*(logQir!E838-logQir!E$1091),0)</f>
        <v>1.2891399499158591</v>
      </c>
      <c r="F838" s="6">
        <f>IF(logVir!F838&lt;&gt;0,logVir!F838-logVir!F$1091-0.5*(SKir!F838+SKir!F$1091)*(logKir!F838-logKir!F$1091)-0.5*(SLir!F838+SLir!F$1091)*(logHir!F838-logHir!F$1091)-0.5*(SLir!F838+SLir!F$1091)*(logQir!F838-logQir!F$1091),0)</f>
        <v>1.2254017630060947</v>
      </c>
      <c r="G838" s="6">
        <f>IF(logVir!G838&lt;&gt;0,logVir!G838-logVir!G$1091-0.5*(SKir!G838+SKir!G$1091)*(logKir!G838-logKir!G$1091)-0.5*(SLir!G838+SLir!G$1091)*(logHir!G838-logHir!G$1091)-0.5*(SLir!G838+SLir!G$1091)*(logQir!G838-logQir!G$1091),0)</f>
        <v>0</v>
      </c>
      <c r="H838" s="6">
        <f>IF(logVir!H838&lt;&gt;0,logVir!H838-logVir!H$1091-0.5*(SKir!H838+SKir!H$1091)*(logKir!H838-logKir!H$1091)-0.5*(SLir!H838+SLir!H$1091)*(logHir!H838-logHir!H$1091)-0.5*(SLir!H838+SLir!H$1091)*(logQir!H838-logQir!H$1091),0)</f>
        <v>-0.56379518573633702</v>
      </c>
      <c r="I838" s="6">
        <f>IF(logVir!I838&lt;&gt;0,logVir!I838-logVir!I$1091-0.5*(SKir!I838+SKir!I$1091)*(logKir!I838-logKir!I$1091)-0.5*(SLir!I838+SLir!I$1091)*(logHir!I838-logHir!I$1091)-0.5*(SLir!I838+SLir!I$1091)*(logQir!I838-logQir!I$1091),0)</f>
        <v>-0.22849195782214571</v>
      </c>
    </row>
    <row r="839" spans="1:9" x14ac:dyDescent="0.15">
      <c r="A839" s="1">
        <v>37</v>
      </c>
      <c r="B839" s="1" t="s">
        <v>135</v>
      </c>
      <c r="C839" s="1">
        <v>8</v>
      </c>
      <c r="D839" s="1" t="s">
        <v>159</v>
      </c>
      <c r="E839" s="6">
        <f>IF(logVir!E839&lt;&gt;0,logVir!E839-logVir!E$1092-0.5*(SKir!E839+SKir!E$1092)*(logKir!E839-logKir!E$1092)-0.5*(SLir!E839+SLir!E$1092)*(logHir!E839-logHir!E$1092)-0.5*(SLir!E839+SLir!E$1092)*(logQir!E839-logQir!E$1092),0)</f>
        <v>-6.1512363574362315E-2</v>
      </c>
      <c r="F839" s="6">
        <f>IF(logVir!F839&lt;&gt;0,logVir!F839-logVir!F$1092-0.5*(SKir!F839+SKir!F$1092)*(logKir!F839-logKir!F$1092)-0.5*(SLir!F839+SLir!F$1092)*(logHir!F839-logHir!F$1092)-0.5*(SLir!F839+SLir!F$1092)*(logQir!F839-logQir!F$1092),0)</f>
        <v>-5.1272461735132231E-2</v>
      </c>
      <c r="G839" s="6">
        <f>IF(logVir!G839&lt;&gt;0,logVir!G839-logVir!G$1092-0.5*(SKir!G839+SKir!G$1092)*(logKir!G839-logKir!G$1092)-0.5*(SLir!G839+SLir!G$1092)*(logHir!G839-logHir!G$1092)-0.5*(SLir!G839+SLir!G$1092)*(logQir!G839-logQir!G$1092),0)</f>
        <v>2.6576134783861539E-2</v>
      </c>
      <c r="H839" s="6">
        <f>IF(logVir!H839&lt;&gt;0,logVir!H839-logVir!H$1092-0.5*(SKir!H839+SKir!H$1092)*(logKir!H839-logKir!H$1092)-0.5*(SLir!H839+SLir!H$1092)*(logHir!H839-logHir!H$1092)-0.5*(SLir!H839+SLir!H$1092)*(logQir!H839-logQir!H$1092),0)</f>
        <v>-9.3042183070530624E-2</v>
      </c>
      <c r="I839" s="6">
        <f>IF(logVir!I839&lt;&gt;0,logVir!I839-logVir!I$1092-0.5*(SKir!I839+SKir!I$1092)*(logKir!I839-logKir!I$1092)-0.5*(SLir!I839+SLir!I$1092)*(logHir!I839-logHir!I$1092)-0.5*(SLir!I839+SLir!I$1092)*(logQir!I839-logQir!I$1092),0)</f>
        <v>2.7577996102511191E-2</v>
      </c>
    </row>
    <row r="840" spans="1:9" x14ac:dyDescent="0.15">
      <c r="A840" s="1">
        <v>37</v>
      </c>
      <c r="B840" s="1" t="s">
        <v>135</v>
      </c>
      <c r="C840" s="1">
        <v>9</v>
      </c>
      <c r="D840" s="1" t="s">
        <v>160</v>
      </c>
      <c r="E840" s="6">
        <f>IF(logVir!E840&lt;&gt;0,logVir!E840-logVir!E$1093-0.5*(SKir!E840+SKir!E$1093)*(logKir!E840-logKir!E$1093)-0.5*(SLir!E840+SLir!E$1093)*(logHir!E840-logHir!E$1093)-0.5*(SLir!E840+SLir!E$1093)*(logQir!E840-logQir!E$1093),0)</f>
        <v>0.56537621104573133</v>
      </c>
      <c r="F840" s="6">
        <f>IF(logVir!F840&lt;&gt;0,logVir!F840-logVir!F$1093-0.5*(SKir!F840+SKir!F$1093)*(logKir!F840-logKir!F$1093)-0.5*(SLir!F840+SLir!F$1093)*(logHir!F840-logHir!F$1093)-0.5*(SLir!F840+SLir!F$1093)*(logQir!F840-logQir!F$1093),0)</f>
        <v>2.6723719929566604E-2</v>
      </c>
      <c r="G840" s="6">
        <f>IF(logVir!G840&lt;&gt;0,logVir!G840-logVir!G$1093-0.5*(SKir!G840+SKir!G$1093)*(logKir!G840-logKir!G$1093)-0.5*(SLir!G840+SLir!G$1093)*(logHir!G840-logHir!G$1093)-0.5*(SLir!G840+SLir!G$1093)*(logQir!G840-logQir!G$1093),0)</f>
        <v>0.13058250241688638</v>
      </c>
      <c r="H840" s="6">
        <f>IF(logVir!H840&lt;&gt;0,logVir!H840-logVir!H$1093-0.5*(SKir!H840+SKir!H$1093)*(logKir!H840-logKir!H$1093)-0.5*(SLir!H840+SLir!H$1093)*(logHir!H840-logHir!H$1093)-0.5*(SLir!H840+SLir!H$1093)*(logQir!H840-logQir!H$1093),0)</f>
        <v>5.2729533072603543E-2</v>
      </c>
      <c r="I840" s="6">
        <f>IF(logVir!I840&lt;&gt;0,logVir!I840-logVir!I$1093-0.5*(SKir!I840+SKir!I$1093)*(logKir!I840-logKir!I$1093)-0.5*(SLir!I840+SLir!I$1093)*(logHir!I840-logHir!I$1093)-0.5*(SLir!I840+SLir!I$1093)*(logQir!I840-logQir!I$1093),0)</f>
        <v>1.0861718901994077</v>
      </c>
    </row>
    <row r="841" spans="1:9" x14ac:dyDescent="0.15">
      <c r="A841" s="1">
        <v>37</v>
      </c>
      <c r="B841" s="1" t="s">
        <v>135</v>
      </c>
      <c r="C841" s="1">
        <v>10</v>
      </c>
      <c r="D841" s="1" t="s">
        <v>161</v>
      </c>
      <c r="E841" s="6">
        <f>IF(logVir!E841&lt;&gt;0,logVir!E841-logVir!E$1094-0.5*(SKir!E841+SKir!E$1094)*(logKir!E841-logKir!E$1094)-0.5*(SLir!E841+SLir!E$1094)*(logHir!E841-logHir!E$1094)-0.5*(SLir!E841+SLir!E$1094)*(logQir!E841-logQir!E$1094),0)</f>
        <v>0.22191763089936095</v>
      </c>
      <c r="F841" s="6">
        <f>IF(logVir!F841&lt;&gt;0,logVir!F841-logVir!F$1094-0.5*(SKir!F841+SKir!F$1094)*(logKir!F841-logKir!F$1094)-0.5*(SLir!F841+SLir!F$1094)*(logHir!F841-logHir!F$1094)-0.5*(SLir!F841+SLir!F$1094)*(logQir!F841-logQir!F$1094),0)</f>
        <v>0.26088986159853844</v>
      </c>
      <c r="G841" s="6">
        <f>IF(logVir!G841&lt;&gt;0,logVir!G841-logVir!G$1094-0.5*(SKir!G841+SKir!G$1094)*(logKir!G841-logKir!G$1094)-0.5*(SLir!G841+SLir!G$1094)*(logHir!G841-logHir!G$1094)-0.5*(SLir!G841+SLir!G$1094)*(logQir!G841-logQir!G$1094),0)</f>
        <v>0.28926978643725215</v>
      </c>
      <c r="H841" s="6">
        <f>IF(logVir!H841&lt;&gt;0,logVir!H841-logVir!H$1094-0.5*(SKir!H841+SKir!H$1094)*(logKir!H841-logKir!H$1094)-0.5*(SLir!H841+SLir!H$1094)*(logHir!H841-logHir!H$1094)-0.5*(SLir!H841+SLir!H$1094)*(logQir!H841-logQir!H$1094),0)</f>
        <v>0.41465300886713596</v>
      </c>
      <c r="I841" s="6">
        <f>IF(logVir!I841&lt;&gt;0,logVir!I841-logVir!I$1094-0.5*(SKir!I841+SKir!I$1094)*(logKir!I841-logKir!I$1094)-0.5*(SLir!I841+SLir!I$1094)*(logHir!I841-logHir!I$1094)-0.5*(SLir!I841+SLir!I$1094)*(logQir!I841-logQir!I$1094),0)</f>
        <v>0.45537728731682264</v>
      </c>
    </row>
    <row r="842" spans="1:9" x14ac:dyDescent="0.15">
      <c r="A842" s="1">
        <v>37</v>
      </c>
      <c r="B842" s="1" t="s">
        <v>135</v>
      </c>
      <c r="C842" s="1">
        <v>11</v>
      </c>
      <c r="D842" s="1" t="s">
        <v>162</v>
      </c>
      <c r="E842" s="6">
        <f>IF(logVir!E842&lt;&gt;0,logVir!E842-logVir!E$1095-0.5*(SKir!E842+SKir!E$1095)*(logKir!E842-logKir!E$1095)-0.5*(SLir!E842+SLir!E$1095)*(logHir!E842-logHir!E$1095)-0.5*(SLir!E842+SLir!E$1095)*(logQir!E842-logQir!E$1095),0)</f>
        <v>-3.8474035173392332E-2</v>
      </c>
      <c r="F842" s="6">
        <f>IF(logVir!F842&lt;&gt;0,logVir!F842-logVir!F$1095-0.5*(SKir!F842+SKir!F$1095)*(logKir!F842-logKir!F$1095)-0.5*(SLir!F842+SLir!F$1095)*(logHir!F842-logHir!F$1095)-0.5*(SLir!F842+SLir!F$1095)*(logQir!F842-logQir!F$1095),0)</f>
        <v>-0.2576436371582968</v>
      </c>
      <c r="G842" s="6">
        <f>IF(logVir!G842&lt;&gt;0,logVir!G842-logVir!G$1095-0.5*(SKir!G842+SKir!G$1095)*(logKir!G842-logKir!G$1095)-0.5*(SLir!G842+SLir!G$1095)*(logHir!G842-logHir!G$1095)-0.5*(SLir!G842+SLir!G$1095)*(logQir!G842-logQir!G$1095),0)</f>
        <v>0.27435937263626142</v>
      </c>
      <c r="H842" s="6">
        <f>IF(logVir!H842&lt;&gt;0,logVir!H842-logVir!H$1095-0.5*(SKir!H842+SKir!H$1095)*(logKir!H842-logKir!H$1095)-0.5*(SLir!H842+SLir!H$1095)*(logHir!H842-logHir!H$1095)-0.5*(SLir!H842+SLir!H$1095)*(logQir!H842-logQir!H$1095),0)</f>
        <v>-0.3886314207083944</v>
      </c>
      <c r="I842" s="6">
        <f>IF(logVir!I842&lt;&gt;0,logVir!I842-logVir!I$1095-0.5*(SKir!I842+SKir!I$1095)*(logKir!I842-logKir!I$1095)-0.5*(SLir!I842+SLir!I$1095)*(logHir!I842-logHir!I$1095)-0.5*(SLir!I842+SLir!I$1095)*(logQir!I842-logQir!I$1095),0)</f>
        <v>-0.17662503109023683</v>
      </c>
    </row>
    <row r="843" spans="1:9" x14ac:dyDescent="0.15">
      <c r="A843" s="1">
        <v>37</v>
      </c>
      <c r="B843" s="1" t="s">
        <v>135</v>
      </c>
      <c r="C843" s="1">
        <v>12</v>
      </c>
      <c r="D843" s="1" t="s">
        <v>163</v>
      </c>
      <c r="E843" s="6">
        <f>IF(logVir!E843&lt;&gt;0,logVir!E843-logVir!E$1096-0.5*(SKir!E843+SKir!E$1096)*(logKir!E843-logKir!E$1096)-0.5*(SLir!E843+SLir!E$1096)*(logHir!E843-logHir!E$1096)-0.5*(SLir!E843+SLir!E$1096)*(logQir!E843-logQir!E$1096),0)</f>
        <v>0.49891205535631089</v>
      </c>
      <c r="F843" s="6">
        <f>IF(logVir!F843&lt;&gt;0,logVir!F843-logVir!F$1096-0.5*(SKir!F843+SKir!F$1096)*(logKir!F843-logKir!F$1096)-0.5*(SLir!F843+SLir!F$1096)*(logHir!F843-logHir!F$1096)-0.5*(SLir!F843+SLir!F$1096)*(logQir!F843-logQir!F$1096),0)</f>
        <v>0.28710309573525189</v>
      </c>
      <c r="G843" s="6">
        <f>IF(logVir!G843&lt;&gt;0,logVir!G843-logVir!G$1096-0.5*(SKir!G843+SKir!G$1096)*(logKir!G843-logKir!G$1096)-0.5*(SLir!G843+SLir!G$1096)*(logHir!G843-logHir!G$1096)-0.5*(SLir!G843+SLir!G$1096)*(logQir!G843-logQir!G$1096),0)</f>
        <v>0.10682632135108955</v>
      </c>
      <c r="H843" s="6">
        <f>IF(logVir!H843&lt;&gt;0,logVir!H843-logVir!H$1096-0.5*(SKir!H843+SKir!H$1096)*(logKir!H843-logKir!H$1096)-0.5*(SLir!H843+SLir!H$1096)*(logHir!H843-logHir!H$1096)-0.5*(SLir!H843+SLir!H$1096)*(logQir!H843-logQir!H$1096),0)</f>
        <v>5.8024213756984216E-2</v>
      </c>
      <c r="I843" s="6">
        <f>IF(logVir!I843&lt;&gt;0,logVir!I843-logVir!I$1096-0.5*(SKir!I843+SKir!I$1096)*(logKir!I843-logKir!I$1096)-0.5*(SLir!I843+SLir!I$1096)*(logHir!I843-logHir!I$1096)-0.5*(SLir!I843+SLir!I$1096)*(logQir!I843-logQir!I$1096),0)</f>
        <v>7.5281593663981527E-3</v>
      </c>
    </row>
    <row r="844" spans="1:9" x14ac:dyDescent="0.15">
      <c r="A844" s="1">
        <v>37</v>
      </c>
      <c r="B844" s="1" t="s">
        <v>135</v>
      </c>
      <c r="C844" s="1">
        <v>13</v>
      </c>
      <c r="D844" s="1" t="s">
        <v>164</v>
      </c>
      <c r="E844" s="6">
        <f>IF(logVir!E844&lt;&gt;0,logVir!E844-logVir!E$1097-0.5*(SKir!E844+SKir!E$1097)*(logKir!E844-logKir!E$1097)-0.5*(SLir!E844+SLir!E$1097)*(logHir!E844-logHir!E$1097)-0.5*(SLir!E844+SLir!E$1097)*(logQir!E844-logQir!E$1097),0)</f>
        <v>-1.0389006496451418</v>
      </c>
      <c r="F844" s="6">
        <f>IF(logVir!F844&lt;&gt;0,logVir!F844-logVir!F$1097-0.5*(SKir!F844+SKir!F$1097)*(logKir!F844-logKir!F$1097)-0.5*(SLir!F844+SLir!F$1097)*(logHir!F844-logHir!F$1097)-0.5*(SLir!F844+SLir!F$1097)*(logQir!F844-logQir!F$1097),0)</f>
        <v>0.24307521036112806</v>
      </c>
      <c r="G844" s="6">
        <f>IF(logVir!G844&lt;&gt;0,logVir!G844-logVir!G$1097-0.5*(SKir!G844+SKir!G$1097)*(logKir!G844-logKir!G$1097)-0.5*(SLir!G844+SLir!G$1097)*(logHir!G844-logHir!G$1097)-0.5*(SLir!G844+SLir!G$1097)*(logQir!G844-logQir!G$1097),0)</f>
        <v>0.10750925712285402</v>
      </c>
      <c r="H844" s="6">
        <f>IF(logVir!H844&lt;&gt;0,logVir!H844-logVir!H$1097-0.5*(SKir!H844+SKir!H$1097)*(logKir!H844-logKir!H$1097)-0.5*(SLir!H844+SLir!H$1097)*(logHir!H844-logHir!H$1097)-0.5*(SLir!H844+SLir!H$1097)*(logQir!H844-logQir!H$1097),0)</f>
        <v>0.30234345216943653</v>
      </c>
      <c r="I844" s="6">
        <f>IF(logVir!I844&lt;&gt;0,logVir!I844-logVir!I$1097-0.5*(SKir!I844+SKir!I$1097)*(logKir!I844-logKir!I$1097)-0.5*(SLir!I844+SLir!I$1097)*(logHir!I844-logHir!I$1097)-0.5*(SLir!I844+SLir!I$1097)*(logQir!I844-logQir!I$1097),0)</f>
        <v>0.6089840361451011</v>
      </c>
    </row>
    <row r="845" spans="1:9" x14ac:dyDescent="0.15">
      <c r="A845" s="1">
        <v>37</v>
      </c>
      <c r="B845" s="1" t="s">
        <v>135</v>
      </c>
      <c r="C845" s="1">
        <v>14</v>
      </c>
      <c r="D845" s="1" t="s">
        <v>165</v>
      </c>
      <c r="E845" s="6">
        <f>IF(logVir!E845&lt;&gt;0,logVir!E845-logVir!E$1098-0.5*(SKir!E845+SKir!E$1098)*(logKir!E845-logKir!E$1098)-0.5*(SLir!E845+SLir!E$1098)*(logHir!E845-logHir!E$1098)-0.5*(SLir!E845+SLir!E$1098)*(logQir!E845-logQir!E$1098),0)</f>
        <v>0.53040075481430127</v>
      </c>
      <c r="F845" s="6">
        <f>IF(logVir!F845&lt;&gt;0,logVir!F845-logVir!F$1098-0.5*(SKir!F845+SKir!F$1098)*(logKir!F845-logKir!F$1098)-0.5*(SLir!F845+SLir!F$1098)*(logHir!F845-logHir!F$1098)-0.5*(SLir!F845+SLir!F$1098)*(logQir!F845-logQir!F$1098),0)</f>
        <v>8.8254380688264869E-2</v>
      </c>
      <c r="G845" s="6">
        <f>IF(logVir!G845&lt;&gt;0,logVir!G845-logVir!G$1098-0.5*(SKir!G845+SKir!G$1098)*(logKir!G845-logKir!G$1098)-0.5*(SLir!G845+SLir!G$1098)*(logHir!G845-logHir!G$1098)-0.5*(SLir!G845+SLir!G$1098)*(logQir!G845-logQir!G$1098),0)</f>
        <v>3.9794639713829849E-2</v>
      </c>
      <c r="H845" s="6">
        <f>IF(logVir!H845&lt;&gt;0,logVir!H845-logVir!H$1098-0.5*(SKir!H845+SKir!H$1098)*(logKir!H845-logKir!H$1098)-0.5*(SLir!H845+SLir!H$1098)*(logHir!H845-logHir!H$1098)-0.5*(SLir!H845+SLir!H$1098)*(logQir!H845-logQir!H$1098),0)</f>
        <v>5.6531880509013949E-2</v>
      </c>
      <c r="I845" s="6">
        <f>IF(logVir!I845&lt;&gt;0,logVir!I845-logVir!I$1098-0.5*(SKir!I845+SKir!I$1098)*(logKir!I845-logKir!I$1098)-0.5*(SLir!I845+SLir!I$1098)*(logHir!I845-logHir!I$1098)-0.5*(SLir!I845+SLir!I$1098)*(logQir!I845-logQir!I$1098),0)</f>
        <v>2.078845950843252E-2</v>
      </c>
    </row>
    <row r="846" spans="1:9" x14ac:dyDescent="0.15">
      <c r="A846" s="1">
        <v>37</v>
      </c>
      <c r="B846" s="1" t="s">
        <v>135</v>
      </c>
      <c r="C846" s="1">
        <v>15</v>
      </c>
      <c r="D846" s="1" t="s">
        <v>166</v>
      </c>
      <c r="E846" s="6">
        <f>IF(logVir!E846&lt;&gt;0,logVir!E846-logVir!E$1099-0.5*(SKir!E846+SKir!E$1099)*(logKir!E846-logKir!E$1099)-0.5*(SLir!E846+SLir!E$1099)*(logHir!E846-logHir!E$1099)-0.5*(SLir!E846+SLir!E$1099)*(logQir!E846-logQir!E$1099),0)</f>
        <v>-1.825915409433607E-2</v>
      </c>
      <c r="F846" s="6">
        <f>IF(logVir!F846&lt;&gt;0,logVir!F846-logVir!F$1099-0.5*(SKir!F846+SKir!F$1099)*(logKir!F846-logKir!F$1099)-0.5*(SLir!F846+SLir!F$1099)*(logHir!F846-logHir!F$1099)-0.5*(SLir!F846+SLir!F$1099)*(logQir!F846-logQir!F$1099),0)</f>
        <v>0.10403708287308758</v>
      </c>
      <c r="G846" s="6">
        <f>IF(logVir!G846&lt;&gt;0,logVir!G846-logVir!G$1099-0.5*(SKir!G846+SKir!G$1099)*(logKir!G846-logKir!G$1099)-0.5*(SLir!G846+SLir!G$1099)*(logHir!G846-logHir!G$1099)-0.5*(SLir!G846+SLir!G$1099)*(logQir!G846-logQir!G$1099),0)</f>
        <v>-1.9284101955515942E-2</v>
      </c>
      <c r="H846" s="6">
        <f>IF(logVir!H846&lt;&gt;0,logVir!H846-logVir!H$1099-0.5*(SKir!H846+SKir!H$1099)*(logKir!H846-logKir!H$1099)-0.5*(SLir!H846+SLir!H$1099)*(logHir!H846-logHir!H$1099)-0.5*(SLir!H846+SLir!H$1099)*(logQir!H846-logQir!H$1099),0)</f>
        <v>4.2771509818971959E-3</v>
      </c>
      <c r="I846" s="6">
        <f>IF(logVir!I846&lt;&gt;0,logVir!I846-logVir!I$1099-0.5*(SKir!I846+SKir!I$1099)*(logKir!I846-logKir!I$1099)-0.5*(SLir!I846+SLir!I$1099)*(logHir!I846-logHir!I$1099)-0.5*(SLir!I846+SLir!I$1099)*(logQir!I846-logQir!I$1099),0)</f>
        <v>-0.10844624065431428</v>
      </c>
    </row>
    <row r="847" spans="1:9" x14ac:dyDescent="0.15">
      <c r="A847" s="1">
        <v>37</v>
      </c>
      <c r="B847" s="1" t="s">
        <v>85</v>
      </c>
      <c r="C847" s="1">
        <v>16</v>
      </c>
      <c r="D847" s="1" t="s">
        <v>149</v>
      </c>
      <c r="E847" s="6">
        <f>IF(logVir!E847&lt;&gt;0,logVir!E847-logVir!E$1100-0.5*(SKir!E847+SKir!E$1100)*(logKir!E847-logKir!E$1100)-0.5*(SLir!E847+SLir!E$1100)*(logHir!E847-logHir!E$1100)-0.5*(SLir!E847+SLir!E$1100)*(logQir!E847-logQir!E$1100),0)</f>
        <v>-0.10315678670610716</v>
      </c>
      <c r="F847" s="6">
        <f>IF(logVir!F847&lt;&gt;0,logVir!F847-logVir!F$1100-0.5*(SKir!F847+SKir!F$1100)*(logKir!F847-logKir!F$1100)-0.5*(SLir!F847+SLir!F$1100)*(logHir!F847-logHir!F$1100)-0.5*(SLir!F847+SLir!F$1100)*(logQir!F847-logQir!F$1100),0)</f>
        <v>-8.6081888972975973E-2</v>
      </c>
      <c r="G847" s="6">
        <f>IF(logVir!G847&lt;&gt;0,logVir!G847-logVir!G$1100-0.5*(SKir!G847+SKir!G$1100)*(logKir!G847-logKir!G$1100)-0.5*(SLir!G847+SLir!G$1100)*(logHir!G847-logHir!G$1100)-0.5*(SLir!G847+SLir!G$1100)*(logQir!G847-logQir!G$1100),0)</f>
        <v>-0.23722197754759144</v>
      </c>
      <c r="H847" s="6">
        <f>IF(logVir!H847&lt;&gt;0,logVir!H847-logVir!H$1100-0.5*(SKir!H847+SKir!H$1100)*(logKir!H847-logKir!H$1100)-0.5*(SLir!H847+SLir!H$1100)*(logHir!H847-logHir!H$1100)-0.5*(SLir!H847+SLir!H$1100)*(logQir!H847-logQir!H$1100),0)</f>
        <v>-0.31577861748127461</v>
      </c>
      <c r="I847" s="6">
        <f>IF(logVir!I847&lt;&gt;0,logVir!I847-logVir!I$1100-0.5*(SKir!I847+SKir!I$1100)*(logKir!I847-logKir!I$1100)-0.5*(SLir!I847+SLir!I$1100)*(logHir!I847-logHir!I$1100)-0.5*(SLir!I847+SLir!I$1100)*(logQir!I847-logQir!I$1100),0)</f>
        <v>-0.27684892616763168</v>
      </c>
    </row>
    <row r="848" spans="1:9" x14ac:dyDescent="0.15">
      <c r="A848" s="1">
        <v>37</v>
      </c>
      <c r="B848" s="1" t="s">
        <v>85</v>
      </c>
      <c r="C848" s="1">
        <v>17</v>
      </c>
      <c r="D848" s="1" t="s">
        <v>150</v>
      </c>
      <c r="E848" s="6">
        <f>IF(logVir!E848&lt;&gt;0,logVir!E848-logVir!E$1101-0.5*(SKir!E848+SKir!E$1101)*(logKir!E848-logKir!E$1101)-0.5*(SLir!E848+SLir!E$1101)*(logHir!E848-logHir!E$1101)-0.5*(SLir!E848+SLir!E$1101)*(logQir!E848-logQir!E$1101),0)</f>
        <v>-0.13002183713270971</v>
      </c>
      <c r="F848" s="6">
        <f>IF(logVir!F848&lt;&gt;0,logVir!F848-logVir!F$1101-0.5*(SKir!F848+SKir!F$1101)*(logKir!F848-logKir!F$1101)-0.5*(SLir!F848+SLir!F$1101)*(logHir!F848-logHir!F$1101)-0.5*(SLir!F848+SLir!F$1101)*(logQir!F848-logQir!F$1101),0)</f>
        <v>-8.7620617608677759E-2</v>
      </c>
      <c r="G848" s="6">
        <f>IF(logVir!G848&lt;&gt;0,logVir!G848-logVir!G$1101-0.5*(SKir!G848+SKir!G$1101)*(logKir!G848-logKir!G$1101)-0.5*(SLir!G848+SLir!G$1101)*(logHir!G848-logHir!G$1101)-0.5*(SLir!G848+SLir!G$1101)*(logQir!G848-logQir!G$1101),0)</f>
        <v>-0.12973309011871209</v>
      </c>
      <c r="H848" s="6">
        <f>IF(logVir!H848&lt;&gt;0,logVir!H848-logVir!H$1101-0.5*(SKir!H848+SKir!H$1101)*(logKir!H848-logKir!H$1101)-0.5*(SLir!H848+SLir!H$1101)*(logHir!H848-logHir!H$1101)-0.5*(SLir!H848+SLir!H$1101)*(logQir!H848-logQir!H$1101),0)</f>
        <v>-0.15945742349214795</v>
      </c>
      <c r="I848" s="6">
        <f>IF(logVir!I848&lt;&gt;0,logVir!I848-logVir!I$1101-0.5*(SKir!I848+SKir!I$1101)*(logKir!I848-logKir!I$1101)-0.5*(SLir!I848+SLir!I$1101)*(logHir!I848-logHir!I$1101)-0.5*(SLir!I848+SLir!I$1101)*(logQir!I848-logQir!I$1101),0)</f>
        <v>-7.0881746032966986E-2</v>
      </c>
    </row>
    <row r="849" spans="1:9" x14ac:dyDescent="0.15">
      <c r="A849" s="1">
        <v>37</v>
      </c>
      <c r="B849" s="1" t="s">
        <v>85</v>
      </c>
      <c r="C849" s="1">
        <v>18</v>
      </c>
      <c r="D849" s="1" t="s">
        <v>151</v>
      </c>
      <c r="E849" s="6">
        <f>IF(logVir!E849&lt;&gt;0,logVir!E849-logVir!E$1102-0.5*(SKir!E849+SKir!E$1102)*(logKir!E849-logKir!E$1102)-0.5*(SLir!E849+SLir!E$1102)*(logHir!E849-logHir!E$1102)-0.5*(SLir!E849+SLir!E$1102)*(logQir!E849-logQir!E$1102),0)</f>
        <v>0.27461655186619766</v>
      </c>
      <c r="F849" s="6">
        <f>IF(logVir!F849&lt;&gt;0,logVir!F849-logVir!F$1102-0.5*(SKir!F849+SKir!F$1102)*(logKir!F849-logKir!F$1102)-0.5*(SLir!F849+SLir!F$1102)*(logHir!F849-logHir!F$1102)-0.5*(SLir!F849+SLir!F$1102)*(logQir!F849-logQir!F$1102),0)</f>
        <v>0.12634146754432843</v>
      </c>
      <c r="G849" s="6">
        <f>IF(logVir!G849&lt;&gt;0,logVir!G849-logVir!G$1102-0.5*(SKir!G849+SKir!G$1102)*(logKir!G849-logKir!G$1102)-0.5*(SLir!G849+SLir!G$1102)*(logHir!G849-logHir!G$1102)-0.5*(SLir!G849+SLir!G$1102)*(logQir!G849-logQir!G$1102),0)</f>
        <v>0.17614558052675644</v>
      </c>
      <c r="H849" s="6">
        <f>IF(logVir!H849&lt;&gt;0,logVir!H849-logVir!H$1102-0.5*(SKir!H849+SKir!H$1102)*(logKir!H849-logKir!H$1102)-0.5*(SLir!H849+SLir!H$1102)*(logHir!H849-logHir!H$1102)-0.5*(SLir!H849+SLir!H$1102)*(logQir!H849-logQir!H$1102),0)</f>
        <v>0.1805353378759223</v>
      </c>
      <c r="I849" s="6">
        <f>IF(logVir!I849&lt;&gt;0,logVir!I849-logVir!I$1102-0.5*(SKir!I849+SKir!I$1102)*(logKir!I849-logKir!I$1102)-0.5*(SLir!I849+SLir!I$1102)*(logHir!I849-logHir!I$1102)-0.5*(SLir!I849+SLir!I$1102)*(logQir!I849-logQir!I$1102),0)</f>
        <v>3.8477712699354107E-2</v>
      </c>
    </row>
    <row r="850" spans="1:9" x14ac:dyDescent="0.15">
      <c r="A850" s="1">
        <v>37</v>
      </c>
      <c r="B850" s="1" t="s">
        <v>85</v>
      </c>
      <c r="C850" s="1">
        <v>19</v>
      </c>
      <c r="D850" s="1" t="s">
        <v>152</v>
      </c>
      <c r="E850" s="6">
        <f>IF(logVir!E850&lt;&gt;0,logVir!E850-logVir!E$1103-0.5*(SKir!E850+SKir!E$1103)*(logKir!E850-logKir!E$1103)-0.5*(SLir!E850+SLir!E$1103)*(logHir!E850-logHir!E$1103)-0.5*(SLir!E850+SLir!E$1103)*(logQir!E850-logQir!E$1103),0)</f>
        <v>1.9717990905048638E-3</v>
      </c>
      <c r="F850" s="6">
        <f>IF(logVir!F850&lt;&gt;0,logVir!F850-logVir!F$1103-0.5*(SKir!F850+SKir!F$1103)*(logKir!F850-logKir!F$1103)-0.5*(SLir!F850+SLir!F$1103)*(logHir!F850-logHir!F$1103)-0.5*(SLir!F850+SLir!F$1103)*(logQir!F850-logQir!F$1103),0)</f>
        <v>1.8594382493695088E-2</v>
      </c>
      <c r="G850" s="6">
        <f>IF(logVir!G850&lt;&gt;0,logVir!G850-logVir!G$1103-0.5*(SKir!G850+SKir!G$1103)*(logKir!G850-logKir!G$1103)-0.5*(SLir!G850+SLir!G$1103)*(logHir!G850-logHir!G$1103)-0.5*(SLir!G850+SLir!G$1103)*(logQir!G850-logQir!G$1103),0)</f>
        <v>1.7643845943183172E-2</v>
      </c>
      <c r="H850" s="6">
        <f>IF(logVir!H850&lt;&gt;0,logVir!H850-logVir!H$1103-0.5*(SKir!H850+SKir!H$1103)*(logKir!H850-logKir!H$1103)-0.5*(SLir!H850+SLir!H$1103)*(logHir!H850-logHir!H$1103)-0.5*(SLir!H850+SLir!H$1103)*(logQir!H850-logQir!H$1103),0)</f>
        <v>5.8158323047693139E-2</v>
      </c>
      <c r="I850" s="6">
        <f>IF(logVir!I850&lt;&gt;0,logVir!I850-logVir!I$1103-0.5*(SKir!I850+SKir!I$1103)*(logKir!I850-logKir!I$1103)-0.5*(SLir!I850+SLir!I$1103)*(logHir!I850-logHir!I$1103)-0.5*(SLir!I850+SLir!I$1103)*(logQir!I850-logQir!I$1103),0)</f>
        <v>-1.8916732332385292E-2</v>
      </c>
    </row>
    <row r="851" spans="1:9" x14ac:dyDescent="0.15">
      <c r="A851" s="1">
        <v>37</v>
      </c>
      <c r="B851" s="1" t="s">
        <v>85</v>
      </c>
      <c r="C851" s="1">
        <v>20</v>
      </c>
      <c r="D851" s="1" t="s">
        <v>153</v>
      </c>
      <c r="E851" s="6">
        <f>IF(logVir!E851&lt;&gt;0,logVir!E851-logVir!E$1104-0.5*(SKir!E851+SKir!E$1104)*(logKir!E851-logKir!E$1104)-0.5*(SLir!E851+SLir!E$1104)*(logHir!E851-logHir!E$1104)-0.5*(SLir!E851+SLir!E$1104)*(logQir!E851-logQir!E$1104),0)</f>
        <v>0.21358325030752431</v>
      </c>
      <c r="F851" s="6">
        <f>IF(logVir!F851&lt;&gt;0,logVir!F851-logVir!F$1104-0.5*(SKir!F851+SKir!F$1104)*(logKir!F851-logKir!F$1104)-0.5*(SLir!F851+SLir!F$1104)*(logHir!F851-logHir!F$1104)-0.5*(SLir!F851+SLir!F$1104)*(logQir!F851-logQir!F$1104),0)</f>
        <v>0.11482624549098609</v>
      </c>
      <c r="G851" s="6">
        <f>IF(logVir!G851&lt;&gt;0,logVir!G851-logVir!G$1104-0.5*(SKir!G851+SKir!G$1104)*(logKir!G851-logKir!G$1104)-0.5*(SLir!G851+SLir!G$1104)*(logHir!G851-logHir!G$1104)-0.5*(SLir!G851+SLir!G$1104)*(logQir!G851-logQir!G$1104),0)</f>
        <v>0.22428911236592391</v>
      </c>
      <c r="H851" s="6">
        <f>IF(logVir!H851&lt;&gt;0,logVir!H851-logVir!H$1104-0.5*(SKir!H851+SKir!H$1104)*(logKir!H851-logKir!H$1104)-0.5*(SLir!H851+SLir!H$1104)*(logHir!H851-logHir!H$1104)-0.5*(SLir!H851+SLir!H$1104)*(logQir!H851-logQir!H$1104),0)</f>
        <v>8.4742876474771273E-2</v>
      </c>
      <c r="I851" s="6">
        <f>IF(logVir!I851&lt;&gt;0,logVir!I851-logVir!I$1104-0.5*(SKir!I851+SKir!I$1104)*(logKir!I851-logKir!I$1104)-0.5*(SLir!I851+SLir!I$1104)*(logHir!I851-logHir!I$1104)-0.5*(SLir!I851+SLir!I$1104)*(logQir!I851-logQir!I$1104),0)</f>
        <v>-2.1412344493028954E-2</v>
      </c>
    </row>
    <row r="852" spans="1:9" x14ac:dyDescent="0.15">
      <c r="A852" s="1">
        <v>37</v>
      </c>
      <c r="B852" s="1" t="s">
        <v>85</v>
      </c>
      <c r="C852" s="1">
        <v>21</v>
      </c>
      <c r="D852" s="1" t="s">
        <v>154</v>
      </c>
      <c r="E852" s="6">
        <f>IF(logVir!E852&lt;&gt;0,logVir!E852-logVir!E$1105-0.5*(SKir!E852+SKir!E$1105)*(logKir!E852-logKir!E$1105)-0.5*(SLir!E852+SLir!E$1105)*(logHir!E852-logHir!E$1105)-0.5*(SLir!E852+SLir!E$1105)*(logQir!E852-logQir!E$1105),0)</f>
        <v>-0.17360011374559653</v>
      </c>
      <c r="F852" s="6">
        <f>IF(logVir!F852&lt;&gt;0,logVir!F852-logVir!F$1105-0.5*(SKir!F852+SKir!F$1105)*(logKir!F852-logKir!F$1105)-0.5*(SLir!F852+SLir!F$1105)*(logHir!F852-logHir!F$1105)-0.5*(SLir!F852+SLir!F$1105)*(logQir!F852-logQir!F$1105),0)</f>
        <v>-0.19164025487990641</v>
      </c>
      <c r="G852" s="6">
        <f>IF(logVir!G852&lt;&gt;0,logVir!G852-logVir!G$1105-0.5*(SKir!G852+SKir!G$1105)*(logKir!G852-logKir!G$1105)-0.5*(SLir!G852+SLir!G$1105)*(logHir!G852-logHir!G$1105)-0.5*(SLir!G852+SLir!G$1105)*(logQir!G852-logQir!G$1105),0)</f>
        <v>-1.2913038485126356E-2</v>
      </c>
      <c r="H852" s="6">
        <f>IF(logVir!H852&lt;&gt;0,logVir!H852-logVir!H$1105-0.5*(SKir!H852+SKir!H$1105)*(logKir!H852-logKir!H$1105)-0.5*(SLir!H852+SLir!H$1105)*(logHir!H852-logHir!H$1105)-0.5*(SLir!H852+SLir!H$1105)*(logQir!H852-logQir!H$1105),0)</f>
        <v>1.8228143549159262E-2</v>
      </c>
      <c r="I852" s="6">
        <f>IF(logVir!I852&lt;&gt;0,logVir!I852-logVir!I$1105-0.5*(SKir!I852+SKir!I$1105)*(logKir!I852-logKir!I$1105)-0.5*(SLir!I852+SLir!I$1105)*(logHir!I852-logHir!I$1105)-0.5*(SLir!I852+SLir!I$1105)*(logQir!I852-logQir!I$1105),0)</f>
        <v>0.16443219771603038</v>
      </c>
    </row>
    <row r="853" spans="1:9" x14ac:dyDescent="0.15">
      <c r="A853" s="1">
        <v>37</v>
      </c>
      <c r="B853" s="1" t="s">
        <v>36</v>
      </c>
      <c r="C853" s="1">
        <v>22</v>
      </c>
      <c r="D853" s="1" t="s">
        <v>146</v>
      </c>
      <c r="E853" s="6">
        <f>IF(logVir!E853&lt;&gt;0,logVir!E853-logVir!E$1106-0.5*(SKir!E853+SKir!E$1106)*(logKir!E853-logKir!E$1106)-0.5*(SLir!E853+SLir!E$1106)*(logHir!E853-logHir!E$1106)-0.5*(SLir!E853+SLir!E$1106)*(logQir!E853-logQir!E$1106),0)</f>
        <v>0.20943472269675276</v>
      </c>
      <c r="F853" s="6">
        <f>IF(logVir!F853&lt;&gt;0,logVir!F853-logVir!F$1106-0.5*(SKir!F853+SKir!F$1106)*(logKir!F853-logKir!F$1106)-0.5*(SLir!F853+SLir!F$1106)*(logHir!F853-logHir!F$1106)-0.5*(SLir!F853+SLir!F$1106)*(logQir!F853-logQir!F$1106),0)</f>
        <v>-4.0571037921130005E-3</v>
      </c>
      <c r="G853" s="6">
        <f>IF(logVir!G853&lt;&gt;0,logVir!G853-logVir!G$1106-0.5*(SKir!G853+SKir!G$1106)*(logKir!G853-logKir!G$1106)-0.5*(SLir!G853+SLir!G$1106)*(logHir!G853-logHir!G$1106)-0.5*(SLir!G853+SLir!G$1106)*(logQir!G853-logQir!G$1106),0)</f>
        <v>-1.5970441721310236E-2</v>
      </c>
      <c r="H853" s="6">
        <f>IF(logVir!H853&lt;&gt;0,logVir!H853-logVir!H$1106-0.5*(SKir!H853+SKir!H$1106)*(logKir!H853-logKir!H$1106)-0.5*(SLir!H853+SLir!H$1106)*(logHir!H853-logHir!H$1106)-0.5*(SLir!H853+SLir!H$1106)*(logQir!H853-logQir!H$1106),0)</f>
        <v>-1.9293000519932477E-2</v>
      </c>
      <c r="I853" s="6">
        <f>IF(logVir!I853&lt;&gt;0,logVir!I853-logVir!I$1106-0.5*(SKir!I853+SKir!I$1106)*(logKir!I853-logKir!I$1106)-0.5*(SLir!I853+SLir!I$1106)*(logHir!I853-logHir!I$1106)-0.5*(SLir!I853+SLir!I$1106)*(logQir!I853-logQir!I$1106),0)</f>
        <v>-9.8522776025118178E-2</v>
      </c>
    </row>
    <row r="854" spans="1:9" x14ac:dyDescent="0.15">
      <c r="A854" s="1">
        <v>37</v>
      </c>
      <c r="B854" s="1" t="s">
        <v>36</v>
      </c>
      <c r="C854" s="1">
        <v>23</v>
      </c>
      <c r="D854" s="1" t="s">
        <v>167</v>
      </c>
      <c r="E854" s="6">
        <f>IF(logVir!E854&lt;&gt;0,logVir!E854-logVir!E$1107-0.5*(SKir!E854+SKir!E$1107)*(logKir!E854-logKir!E$1107)-0.5*(SLir!E854+SLir!E$1107)*(logHir!E854-logHir!E$1107)-0.5*(SLir!E854+SLir!E$1107)*(logQir!E854-logQir!E$1107),0)</f>
        <v>5.8001187817432855E-3</v>
      </c>
      <c r="F854" s="6">
        <f>IF(logVir!F854&lt;&gt;0,logVir!F854-logVir!F$1107-0.5*(SKir!F854+SKir!F$1107)*(logKir!F854-logKir!F$1107)-0.5*(SLir!F854+SLir!F$1107)*(logHir!F854-logHir!F$1107)-0.5*(SLir!F854+SLir!F$1107)*(logQir!F854-logQir!F$1107),0)</f>
        <v>-2.2365184123080799E-2</v>
      </c>
      <c r="G854" s="6">
        <f>IF(logVir!G854&lt;&gt;0,logVir!G854-logVir!G$1107-0.5*(SKir!G854+SKir!G$1107)*(logKir!G854-logKir!G$1107)-0.5*(SLir!G854+SLir!G$1107)*(logHir!G854-logHir!G$1107)-0.5*(SLir!G854+SLir!G$1107)*(logQir!G854-logQir!G$1107),0)</f>
        <v>-7.6841299636146262E-2</v>
      </c>
      <c r="H854" s="6">
        <f>IF(logVir!H854&lt;&gt;0,logVir!H854-logVir!H$1107-0.5*(SKir!H854+SKir!H$1107)*(logKir!H854-logKir!H$1107)-0.5*(SLir!H854+SLir!H$1107)*(logHir!H854-logHir!H$1107)-0.5*(SLir!H854+SLir!H$1107)*(logQir!H854-logQir!H$1107),0)</f>
        <v>-8.171160070770804E-2</v>
      </c>
      <c r="I854" s="6">
        <f>IF(logVir!I854&lt;&gt;0,logVir!I854-logVir!I$1107-0.5*(SKir!I854+SKir!I$1107)*(logKir!I854-logKir!I$1107)-0.5*(SLir!I854+SLir!I$1107)*(logHir!I854-logHir!I$1107)-0.5*(SLir!I854+SLir!I$1107)*(logQir!I854-logQir!I$1107),0)</f>
        <v>-0.12293341761145266</v>
      </c>
    </row>
    <row r="855" spans="1:9" x14ac:dyDescent="0.15">
      <c r="A855" s="1">
        <v>38</v>
      </c>
      <c r="B855" s="1" t="s">
        <v>86</v>
      </c>
      <c r="C855" s="1">
        <v>1</v>
      </c>
      <c r="D855" s="1" t="s">
        <v>147</v>
      </c>
      <c r="E855" s="6">
        <f>IF(logVir!E855&lt;&gt;0,logVir!E855-logVir!E$1085-0.5*(SKir!E855+SKir!E$1085)*(logKir!E855-logKir!E$1085)-0.5*(SLir!E855+SLir!E$1085)*(logHir!E855-logHir!E$1085)-0.5*(SLir!E855+SLir!E$1085)*(logQir!E855-logQir!E$1085),0)</f>
        <v>-0.12640159066191989</v>
      </c>
      <c r="F855" s="6">
        <f>IF(logVir!F855&lt;&gt;0,logVir!F855-logVir!F$1085-0.5*(SKir!F855+SKir!F$1085)*(logKir!F855-logKir!F$1085)-0.5*(SLir!F855+SLir!F$1085)*(logHir!F855-logHir!F$1085)-0.5*(SLir!F855+SLir!F$1085)*(logQir!F855-logQir!F$1085),0)</f>
        <v>-2.1368781963897483E-3</v>
      </c>
      <c r="G855" s="6">
        <f>IF(logVir!G855&lt;&gt;0,logVir!G855-logVir!G$1085-0.5*(SKir!G855+SKir!G$1085)*(logKir!G855-logKir!G$1085)-0.5*(SLir!G855+SLir!G$1085)*(logHir!G855-logHir!G$1085)-0.5*(SLir!G855+SLir!G$1085)*(logQir!G855-logQir!G$1085),0)</f>
        <v>0.17070071680271293</v>
      </c>
      <c r="H855" s="6">
        <f>IF(logVir!H855&lt;&gt;0,logVir!H855-logVir!H$1085-0.5*(SKir!H855+SKir!H$1085)*(logKir!H855-logKir!H$1085)-0.5*(SLir!H855+SLir!H$1085)*(logHir!H855-logHir!H$1085)-0.5*(SLir!H855+SLir!H$1085)*(logQir!H855-logQir!H$1085),0)</f>
        <v>0.366731881714916</v>
      </c>
      <c r="I855" s="6">
        <f>IF(logVir!I855&lt;&gt;0,logVir!I855-logVir!I$1085-0.5*(SKir!I855+SKir!I$1085)*(logKir!I855-logKir!I$1085)-0.5*(SLir!I855+SLir!I$1085)*(logHir!I855-logHir!I$1085)-0.5*(SLir!I855+SLir!I$1085)*(logQir!I855-logQir!I$1085),0)</f>
        <v>0.24002733836102966</v>
      </c>
    </row>
    <row r="856" spans="1:9" x14ac:dyDescent="0.15">
      <c r="A856" s="1">
        <v>38</v>
      </c>
      <c r="B856" s="1" t="s">
        <v>86</v>
      </c>
      <c r="C856" s="1">
        <v>2</v>
      </c>
      <c r="D856" s="1" t="s">
        <v>148</v>
      </c>
      <c r="E856" s="6">
        <f>IF(logVir!E856&lt;&gt;0,logVir!E856-logVir!E$1086-0.5*(SKir!E856+SKir!E$1086)*(logKir!E856-logKir!E$1086)-0.5*(SLir!E856+SLir!E$1086)*(logHir!E856-logHir!E$1086)-0.5*(SLir!E856+SLir!E$1086)*(logQir!E856-logQir!E$1086),0)</f>
        <v>0.25864330740377894</v>
      </c>
      <c r="F856" s="6">
        <f>IF(logVir!F856&lt;&gt;0,logVir!F856-logVir!F$1086-0.5*(SKir!F856+SKir!F$1086)*(logKir!F856-logKir!F$1086)-0.5*(SLir!F856+SLir!F$1086)*(logHir!F856-logHir!F$1086)-0.5*(SLir!F856+SLir!F$1086)*(logQir!F856-logQir!F$1086),0)</f>
        <v>0.1354940450866538</v>
      </c>
      <c r="G856" s="6">
        <f>IF(logVir!G856&lt;&gt;0,logVir!G856-logVir!G$1086-0.5*(SKir!G856+SKir!G$1086)*(logKir!G856-logKir!G$1086)-0.5*(SLir!G856+SLir!G$1086)*(logHir!G856-logHir!G$1086)-0.5*(SLir!G856+SLir!G$1086)*(logQir!G856-logQir!G$1086),0)</f>
        <v>0.16581041199694438</v>
      </c>
      <c r="H856" s="6">
        <f>IF(logVir!H856&lt;&gt;0,logVir!H856-logVir!H$1086-0.5*(SKir!H856+SKir!H$1086)*(logKir!H856-logKir!H$1086)-0.5*(SLir!H856+SLir!H$1086)*(logHir!H856-logHir!H$1086)-0.5*(SLir!H856+SLir!H$1086)*(logQir!H856-logQir!H$1086),0)</f>
        <v>0.31793100231592686</v>
      </c>
      <c r="I856" s="6">
        <f>IF(logVir!I856&lt;&gt;0,logVir!I856-logVir!I$1086-0.5*(SKir!I856+SKir!I$1086)*(logKir!I856-logKir!I$1086)-0.5*(SLir!I856+SLir!I$1086)*(logHir!I856-logHir!I$1086)-0.5*(SLir!I856+SLir!I$1086)*(logQir!I856-logQir!I$1086),0)</f>
        <v>0.1619855960947329</v>
      </c>
    </row>
    <row r="857" spans="1:9" x14ac:dyDescent="0.15">
      <c r="A857" s="1">
        <v>38</v>
      </c>
      <c r="B857" s="1" t="s">
        <v>136</v>
      </c>
      <c r="C857" s="1">
        <v>3</v>
      </c>
      <c r="D857" s="1" t="s">
        <v>155</v>
      </c>
      <c r="E857" s="6">
        <f>IF(logVir!E857&lt;&gt;0,logVir!E857-logVir!E$1087-0.5*(SKir!E857+SKir!E$1087)*(logKir!E857-logKir!E$1087)-0.5*(SLir!E857+SLir!E$1087)*(logHir!E857-logHir!E$1087)-0.5*(SLir!E857+SLir!E$1087)*(logQir!E857-logQir!E$1087),0)</f>
        <v>-0.26740227922747967</v>
      </c>
      <c r="F857" s="6">
        <f>IF(logVir!F857&lt;&gt;0,logVir!F857-logVir!F$1087-0.5*(SKir!F857+SKir!F$1087)*(logKir!F857-logKir!F$1087)-0.5*(SLir!F857+SLir!F$1087)*(logHir!F857-logHir!F$1087)-0.5*(SLir!F857+SLir!F$1087)*(logQir!F857-logQir!F$1087),0)</f>
        <v>-0.10020763860853237</v>
      </c>
      <c r="G857" s="6">
        <f>IF(logVir!G857&lt;&gt;0,logVir!G857-logVir!G$1087-0.5*(SKir!G857+SKir!G$1087)*(logKir!G857-logKir!G$1087)-0.5*(SLir!G857+SLir!G$1087)*(logHir!G857-logHir!G$1087)-0.5*(SLir!G857+SLir!G$1087)*(logQir!G857-logQir!G$1087),0)</f>
        <v>-0.10189486685787648</v>
      </c>
      <c r="H857" s="6">
        <f>IF(logVir!H857&lt;&gt;0,logVir!H857-logVir!H$1087-0.5*(SKir!H857+SKir!H$1087)*(logKir!H857-logKir!H$1087)-0.5*(SLir!H857+SLir!H$1087)*(logHir!H857-logHir!H$1087)-0.5*(SLir!H857+SLir!H$1087)*(logQir!H857-logQir!H$1087),0)</f>
        <v>5.0368163083136769E-2</v>
      </c>
      <c r="I857" s="6">
        <f>IF(logVir!I857&lt;&gt;0,logVir!I857-logVir!I$1087-0.5*(SKir!I857+SKir!I$1087)*(logKir!I857-logKir!I$1087)-0.5*(SLir!I857+SLir!I$1087)*(logHir!I857-logHir!I$1087)-0.5*(SLir!I857+SLir!I$1087)*(logQir!I857-logQir!I$1087),0)</f>
        <v>-0.14024783183653031</v>
      </c>
    </row>
    <row r="858" spans="1:9" x14ac:dyDescent="0.15">
      <c r="A858" s="1">
        <v>38</v>
      </c>
      <c r="B858" s="1" t="s">
        <v>136</v>
      </c>
      <c r="C858" s="1">
        <v>4</v>
      </c>
      <c r="D858" s="1" t="s">
        <v>156</v>
      </c>
      <c r="E858" s="6">
        <f>IF(logVir!E858&lt;&gt;0,logVir!E858-logVir!E$1088-0.5*(SKir!E858+SKir!E$1088)*(logKir!E858-logKir!E$1088)-0.5*(SLir!E858+SLir!E$1088)*(logHir!E858-logHir!E$1088)-0.5*(SLir!E858+SLir!E$1088)*(logQir!E858-logQir!E$1088),0)</f>
        <v>-7.8297870950852569E-2</v>
      </c>
      <c r="F858" s="6">
        <f>IF(logVir!F858&lt;&gt;0,logVir!F858-logVir!F$1088-0.5*(SKir!F858+SKir!F$1088)*(logKir!F858-logKir!F$1088)-0.5*(SLir!F858+SLir!F$1088)*(logHir!F858-logHir!F$1088)-0.5*(SLir!F858+SLir!F$1088)*(logQir!F858-logQir!F$1088),0)</f>
        <v>0.27367823954365661</v>
      </c>
      <c r="G858" s="6">
        <f>IF(logVir!G858&lt;&gt;0,logVir!G858-logVir!G$1088-0.5*(SKir!G858+SKir!G$1088)*(logKir!G858-logKir!G$1088)-0.5*(SLir!G858+SLir!G$1088)*(logHir!G858-logHir!G$1088)-0.5*(SLir!G858+SLir!G$1088)*(logQir!G858-logQir!G$1088),0)</f>
        <v>0.15251182472994185</v>
      </c>
      <c r="H858" s="6">
        <f>IF(logVir!H858&lt;&gt;0,logVir!H858-logVir!H$1088-0.5*(SKir!H858+SKir!H$1088)*(logKir!H858-logKir!H$1088)-0.5*(SLir!H858+SLir!H$1088)*(logHir!H858-logHir!H$1088)-0.5*(SLir!H858+SLir!H$1088)*(logQir!H858-logQir!H$1088),0)</f>
        <v>2.2997253345458636E-2</v>
      </c>
      <c r="I858" s="6">
        <f>IF(logVir!I858&lt;&gt;0,logVir!I858-logVir!I$1088-0.5*(SKir!I858+SKir!I$1088)*(logKir!I858-logKir!I$1088)-0.5*(SLir!I858+SLir!I$1088)*(logHir!I858-logHir!I$1088)-0.5*(SLir!I858+SLir!I$1088)*(logQir!I858-logQir!I$1088),0)</f>
        <v>-0.63958456580851197</v>
      </c>
    </row>
    <row r="859" spans="1:9" x14ac:dyDescent="0.15">
      <c r="A859" s="1">
        <v>38</v>
      </c>
      <c r="B859" s="1" t="s">
        <v>136</v>
      </c>
      <c r="C859" s="1">
        <v>5</v>
      </c>
      <c r="D859" s="1" t="s">
        <v>157</v>
      </c>
      <c r="E859" s="6">
        <f>IF(logVir!E859&lt;&gt;0,logVir!E859-logVir!E$1089-0.5*(SKir!E859+SKir!E$1089)*(logKir!E859-logKir!E$1089)-0.5*(SLir!E859+SLir!E$1089)*(logHir!E859-logHir!E$1089)-0.5*(SLir!E859+SLir!E$1089)*(logQir!E859-logQir!E$1089),0)</f>
        <v>-0.10292212506926229</v>
      </c>
      <c r="F859" s="6">
        <f>IF(logVir!F859&lt;&gt;0,logVir!F859-logVir!F$1089-0.5*(SKir!F859+SKir!F$1089)*(logKir!F859-logKir!F$1089)-0.5*(SLir!F859+SLir!F$1089)*(logHir!F859-logHir!F$1089)-0.5*(SLir!F859+SLir!F$1089)*(logQir!F859-logQir!F$1089),0)</f>
        <v>1.6321179496872347E-2</v>
      </c>
      <c r="G859" s="6">
        <f>IF(logVir!G859&lt;&gt;0,logVir!G859-logVir!G$1089-0.5*(SKir!G859+SKir!G$1089)*(logKir!G859-logKir!G$1089)-0.5*(SLir!G859+SLir!G$1089)*(logHir!G859-logHir!G$1089)-0.5*(SLir!G859+SLir!G$1089)*(logQir!G859-logQir!G$1089),0)</f>
        <v>0.18670293886948636</v>
      </c>
      <c r="H859" s="6">
        <f>IF(logVir!H859&lt;&gt;0,logVir!H859-logVir!H$1089-0.5*(SKir!H859+SKir!H$1089)*(logKir!H859-logKir!H$1089)-0.5*(SLir!H859+SLir!H$1089)*(logHir!H859-logHir!H$1089)-0.5*(SLir!H859+SLir!H$1089)*(logQir!H859-logQir!H$1089),0)</f>
        <v>0.45747636639591788</v>
      </c>
      <c r="I859" s="6">
        <f>IF(logVir!I859&lt;&gt;0,logVir!I859-logVir!I$1089-0.5*(SKir!I859+SKir!I$1089)*(logKir!I859-logKir!I$1089)-0.5*(SLir!I859+SLir!I$1089)*(logHir!I859-logHir!I$1089)-0.5*(SLir!I859+SLir!I$1089)*(logQir!I859-logQir!I$1089),0)</f>
        <v>0.35444743233521464</v>
      </c>
    </row>
    <row r="860" spans="1:9" x14ac:dyDescent="0.15">
      <c r="A860" s="1">
        <v>38</v>
      </c>
      <c r="B860" s="1" t="s">
        <v>136</v>
      </c>
      <c r="C860" s="1">
        <v>6</v>
      </c>
      <c r="D860" s="1" t="s">
        <v>49</v>
      </c>
      <c r="E860" s="6">
        <f>IF(logVir!E860&lt;&gt;0,logVir!E860-logVir!E$1090-0.5*(SKir!E860+SKir!E$1090)*(logKir!E860-logKir!E$1090)-0.5*(SLir!E860+SLir!E$1090)*(logHir!E860-logHir!E$1090)-0.5*(SLir!E860+SLir!E$1090)*(logQir!E860-logQir!E$1090),0)</f>
        <v>0.31882617240484645</v>
      </c>
      <c r="F860" s="6">
        <f>IF(logVir!F860&lt;&gt;0,logVir!F860-logVir!F$1090-0.5*(SKir!F860+SKir!F$1090)*(logKir!F860-logKir!F$1090)-0.5*(SLir!F860+SLir!F$1090)*(logHir!F860-logHir!F$1090)-0.5*(SLir!F860+SLir!F$1090)*(logQir!F860-logQir!F$1090),0)</f>
        <v>-0.43396271957762605</v>
      </c>
      <c r="G860" s="6">
        <f>IF(logVir!G860&lt;&gt;0,logVir!G860-logVir!G$1090-0.5*(SKir!G860+SKir!G$1090)*(logKir!G860-logKir!G$1090)-0.5*(SLir!G860+SLir!G$1090)*(logHir!G860-logHir!G$1090)-0.5*(SLir!G860+SLir!G$1090)*(logQir!G860-logQir!G$1090),0)</f>
        <v>-0.31296900258948473</v>
      </c>
      <c r="H860" s="6">
        <f>IF(logVir!H860&lt;&gt;0,logVir!H860-logVir!H$1090-0.5*(SKir!H860+SKir!H$1090)*(logKir!H860-logKir!H$1090)-0.5*(SLir!H860+SLir!H$1090)*(logHir!H860-logHir!H$1090)-0.5*(SLir!H860+SLir!H$1090)*(logQir!H860-logQir!H$1090),0)</f>
        <v>-0.56923781773417514</v>
      </c>
      <c r="I860" s="6">
        <f>IF(logVir!I860&lt;&gt;0,logVir!I860-logVir!I$1090-0.5*(SKir!I860+SKir!I$1090)*(logKir!I860-logKir!I$1090)-0.5*(SLir!I860+SLir!I$1090)*(logHir!I860-logHir!I$1090)-0.5*(SLir!I860+SLir!I$1090)*(logQir!I860-logQir!I$1090),0)</f>
        <v>-1.2123122974831408</v>
      </c>
    </row>
    <row r="861" spans="1:9" x14ac:dyDescent="0.15">
      <c r="A861" s="1">
        <v>38</v>
      </c>
      <c r="B861" s="1" t="s">
        <v>136</v>
      </c>
      <c r="C861" s="1">
        <v>7</v>
      </c>
      <c r="D861" s="1" t="s">
        <v>158</v>
      </c>
      <c r="E861" s="6">
        <f>IF(logVir!E861&lt;&gt;0,logVir!E861-logVir!E$1091-0.5*(SKir!E861+SKir!E$1091)*(logKir!E861-logKir!E$1091)-0.5*(SLir!E861+SLir!E$1091)*(logHir!E861-logHir!E$1091)-0.5*(SLir!E861+SLir!E$1091)*(logQir!E861-logQir!E$1091),0)</f>
        <v>0.62072669638112976</v>
      </c>
      <c r="F861" s="6">
        <f>IF(logVir!F861&lt;&gt;0,logVir!F861-logVir!F$1091-0.5*(SKir!F861+SKir!F$1091)*(logKir!F861-logKir!F$1091)-0.5*(SLir!F861+SLir!F$1091)*(logHir!F861-logHir!F$1091)-0.5*(SLir!F861+SLir!F$1091)*(logQir!F861-logQir!F$1091),0)</f>
        <v>2.0813142523786277</v>
      </c>
      <c r="G861" s="6">
        <f>IF(logVir!G861&lt;&gt;0,logVir!G861-logVir!G$1091-0.5*(SKir!G861+SKir!G$1091)*(logKir!G861-logKir!G$1091)-0.5*(SLir!G861+SLir!G$1091)*(logHir!G861-logHir!G$1091)-0.5*(SLir!G861+SLir!G$1091)*(logQir!G861-logQir!G$1091),0)</f>
        <v>-0.200053538568503</v>
      </c>
      <c r="H861" s="6">
        <f>IF(logVir!H861&lt;&gt;0,logVir!H861-logVir!H$1091-0.5*(SKir!H861+SKir!H$1091)*(logKir!H861-logKir!H$1091)-0.5*(SLir!H861+SLir!H$1091)*(logHir!H861-logHir!H$1091)-0.5*(SLir!H861+SLir!H$1091)*(logQir!H861-logQir!H$1091),0)</f>
        <v>0.78400504302169083</v>
      </c>
      <c r="I861" s="6">
        <f>IF(logVir!I861&lt;&gt;0,logVir!I861-logVir!I$1091-0.5*(SKir!I861+SKir!I$1091)*(logKir!I861-logKir!I$1091)-0.5*(SLir!I861+SLir!I$1091)*(logHir!I861-logHir!I$1091)-0.5*(SLir!I861+SLir!I$1091)*(logQir!I861-logQir!I$1091),0)</f>
        <v>0</v>
      </c>
    </row>
    <row r="862" spans="1:9" x14ac:dyDescent="0.15">
      <c r="A862" s="1">
        <v>38</v>
      </c>
      <c r="B862" s="1" t="s">
        <v>136</v>
      </c>
      <c r="C862" s="1">
        <v>8</v>
      </c>
      <c r="D862" s="1" t="s">
        <v>159</v>
      </c>
      <c r="E862" s="6">
        <f>IF(logVir!E862&lt;&gt;0,logVir!E862-logVir!E$1092-0.5*(SKir!E862+SKir!E$1092)*(logKir!E862-logKir!E$1092)-0.5*(SLir!E862+SLir!E$1092)*(logHir!E862-logHir!E$1092)-0.5*(SLir!E862+SLir!E$1092)*(logQir!E862-logQir!E$1092),0)</f>
        <v>-0.4509548800956627</v>
      </c>
      <c r="F862" s="6">
        <f>IF(logVir!F862&lt;&gt;0,logVir!F862-logVir!F$1092-0.5*(SKir!F862+SKir!F$1092)*(logKir!F862-logKir!F$1092)-0.5*(SLir!F862+SLir!F$1092)*(logHir!F862-logHir!F$1092)-0.5*(SLir!F862+SLir!F$1092)*(logQir!F862-logQir!F$1092),0)</f>
        <v>-0.2022586739345193</v>
      </c>
      <c r="G862" s="6">
        <f>IF(logVir!G862&lt;&gt;0,logVir!G862-logVir!G$1092-0.5*(SKir!G862+SKir!G$1092)*(logKir!G862-logKir!G$1092)-0.5*(SLir!G862+SLir!G$1092)*(logHir!G862-logHir!G$1092)-0.5*(SLir!G862+SLir!G$1092)*(logQir!G862-logQir!G$1092),0)</f>
        <v>-0.17963824111914672</v>
      </c>
      <c r="H862" s="6">
        <f>IF(logVir!H862&lt;&gt;0,logVir!H862-logVir!H$1092-0.5*(SKir!H862+SKir!H$1092)*(logKir!H862-logKir!H$1092)-0.5*(SLir!H862+SLir!H$1092)*(logHir!H862-logHir!H$1092)-0.5*(SLir!H862+SLir!H$1092)*(logQir!H862-logQir!H$1092),0)</f>
        <v>-0.25807631976379225</v>
      </c>
      <c r="I862" s="6">
        <f>IF(logVir!I862&lt;&gt;0,logVir!I862-logVir!I$1092-0.5*(SKir!I862+SKir!I$1092)*(logKir!I862-logKir!I$1092)-0.5*(SLir!I862+SLir!I$1092)*(logHir!I862-logHir!I$1092)-0.5*(SLir!I862+SLir!I$1092)*(logQir!I862-logQir!I$1092),0)</f>
        <v>-0.1082964728473108</v>
      </c>
    </row>
    <row r="863" spans="1:9" x14ac:dyDescent="0.15">
      <c r="A863" s="1">
        <v>38</v>
      </c>
      <c r="B863" s="1" t="s">
        <v>136</v>
      </c>
      <c r="C863" s="1">
        <v>9</v>
      </c>
      <c r="D863" s="1" t="s">
        <v>160</v>
      </c>
      <c r="E863" s="6">
        <f>IF(logVir!E863&lt;&gt;0,logVir!E863-logVir!E$1093-0.5*(SKir!E863+SKir!E$1093)*(logKir!E863-logKir!E$1093)-0.5*(SLir!E863+SLir!E$1093)*(logHir!E863-logHir!E$1093)-0.5*(SLir!E863+SLir!E$1093)*(logQir!E863-logQir!E$1093),0)</f>
        <v>0.26506406249608494</v>
      </c>
      <c r="F863" s="6">
        <f>IF(logVir!F863&lt;&gt;0,logVir!F863-logVir!F$1093-0.5*(SKir!F863+SKir!F$1093)*(logKir!F863-logKir!F$1093)-0.5*(SLir!F863+SLir!F$1093)*(logHir!F863-logHir!F$1093)-0.5*(SLir!F863+SLir!F$1093)*(logQir!F863-logQir!F$1093),0)</f>
        <v>0.23796491300004557</v>
      </c>
      <c r="G863" s="6">
        <f>IF(logVir!G863&lt;&gt;0,logVir!G863-logVir!G$1093-0.5*(SKir!G863+SKir!G$1093)*(logKir!G863-logKir!G$1093)-0.5*(SLir!G863+SLir!G$1093)*(logHir!G863-logHir!G$1093)-0.5*(SLir!G863+SLir!G$1093)*(logQir!G863-logQir!G$1093),0)</f>
        <v>0.42495744821984915</v>
      </c>
      <c r="H863" s="6">
        <f>IF(logVir!H863&lt;&gt;0,logVir!H863-logVir!H$1093-0.5*(SKir!H863+SKir!H$1093)*(logKir!H863-logKir!H$1093)-0.5*(SLir!H863+SLir!H$1093)*(logHir!H863-logHir!H$1093)-0.5*(SLir!H863+SLir!H$1093)*(logQir!H863-logQir!H$1093),0)</f>
        <v>-0.43650626643659479</v>
      </c>
      <c r="I863" s="6">
        <f>IF(logVir!I863&lt;&gt;0,logVir!I863-logVir!I$1093-0.5*(SKir!I863+SKir!I$1093)*(logKir!I863-logKir!I$1093)-0.5*(SLir!I863+SLir!I$1093)*(logHir!I863-logHir!I$1093)-0.5*(SLir!I863+SLir!I$1093)*(logQir!I863-logQir!I$1093),0)</f>
        <v>-0.60226556346257643</v>
      </c>
    </row>
    <row r="864" spans="1:9" x14ac:dyDescent="0.15">
      <c r="A864" s="1">
        <v>38</v>
      </c>
      <c r="B864" s="1" t="s">
        <v>136</v>
      </c>
      <c r="C864" s="1">
        <v>10</v>
      </c>
      <c r="D864" s="1" t="s">
        <v>161</v>
      </c>
      <c r="E864" s="6">
        <f>IF(logVir!E864&lt;&gt;0,logVir!E864-logVir!E$1094-0.5*(SKir!E864+SKir!E$1094)*(logKir!E864-logKir!E$1094)-0.5*(SLir!E864+SLir!E$1094)*(logHir!E864-logHir!E$1094)-0.5*(SLir!E864+SLir!E$1094)*(logQir!E864-logQir!E$1094),0)</f>
        <v>-4.4549660386555896E-2</v>
      </c>
      <c r="F864" s="6">
        <f>IF(logVir!F864&lt;&gt;0,logVir!F864-logVir!F$1094-0.5*(SKir!F864+SKir!F$1094)*(logKir!F864-logKir!F$1094)-0.5*(SLir!F864+SLir!F$1094)*(logHir!F864-logHir!F$1094)-0.5*(SLir!F864+SLir!F$1094)*(logQir!F864-logQir!F$1094),0)</f>
        <v>-2.4912342238506587E-2</v>
      </c>
      <c r="G864" s="6">
        <f>IF(logVir!G864&lt;&gt;0,logVir!G864-logVir!G$1094-0.5*(SKir!G864+SKir!G$1094)*(logKir!G864-logKir!G$1094)-0.5*(SLir!G864+SLir!G$1094)*(logHir!G864-logHir!G$1094)-0.5*(SLir!G864+SLir!G$1094)*(logQir!G864-logQir!G$1094),0)</f>
        <v>-0.12268468696298004</v>
      </c>
      <c r="H864" s="6">
        <f>IF(logVir!H864&lt;&gt;0,logVir!H864-logVir!H$1094-0.5*(SKir!H864+SKir!H$1094)*(logKir!H864-logKir!H$1094)-0.5*(SLir!H864+SLir!H$1094)*(logHir!H864-logHir!H$1094)-0.5*(SLir!H864+SLir!H$1094)*(logQir!H864-logQir!H$1094),0)</f>
        <v>9.9348467708027535E-2</v>
      </c>
      <c r="I864" s="6">
        <f>IF(logVir!I864&lt;&gt;0,logVir!I864-logVir!I$1094-0.5*(SKir!I864+SKir!I$1094)*(logKir!I864-logKir!I$1094)-0.5*(SLir!I864+SLir!I$1094)*(logHir!I864-logHir!I$1094)-0.5*(SLir!I864+SLir!I$1094)*(logQir!I864-logQir!I$1094),0)</f>
        <v>-2.4563758054188596E-2</v>
      </c>
    </row>
    <row r="865" spans="1:9" x14ac:dyDescent="0.15">
      <c r="A865" s="1">
        <v>38</v>
      </c>
      <c r="B865" s="1" t="s">
        <v>136</v>
      </c>
      <c r="C865" s="1">
        <v>11</v>
      </c>
      <c r="D865" s="1" t="s">
        <v>162</v>
      </c>
      <c r="E865" s="6">
        <f>IF(logVir!E865&lt;&gt;0,logVir!E865-logVir!E$1095-0.5*(SKir!E865+SKir!E$1095)*(logKir!E865-logKir!E$1095)-0.5*(SLir!E865+SLir!E$1095)*(logHir!E865-logHir!E$1095)-0.5*(SLir!E865+SLir!E$1095)*(logQir!E865-logQir!E$1095),0)</f>
        <v>0.20063784341392643</v>
      </c>
      <c r="F865" s="6">
        <f>IF(logVir!F865&lt;&gt;0,logVir!F865-logVir!F$1095-0.5*(SKir!F865+SKir!F$1095)*(logKir!F865-logKir!F$1095)-0.5*(SLir!F865+SLir!F$1095)*(logHir!F865-logHir!F$1095)-0.5*(SLir!F865+SLir!F$1095)*(logQir!F865-logQir!F$1095),0)</f>
        <v>0.68365445239244993</v>
      </c>
      <c r="G865" s="6">
        <f>IF(logVir!G865&lt;&gt;0,logVir!G865-logVir!G$1095-0.5*(SKir!G865+SKir!G$1095)*(logKir!G865-logKir!G$1095)-0.5*(SLir!G865+SLir!G$1095)*(logHir!G865-logHir!G$1095)-0.5*(SLir!G865+SLir!G$1095)*(logQir!G865-logQir!G$1095),0)</f>
        <v>0.16768770187331228</v>
      </c>
      <c r="H865" s="6">
        <f>IF(logVir!H865&lt;&gt;0,logVir!H865-logVir!H$1095-0.5*(SKir!H865+SKir!H$1095)*(logKir!H865-logKir!H$1095)-0.5*(SLir!H865+SLir!H$1095)*(logHir!H865-logHir!H$1095)-0.5*(SLir!H865+SLir!H$1095)*(logQir!H865-logQir!H$1095),0)</f>
        <v>8.2772993298824427E-2</v>
      </c>
      <c r="I865" s="6">
        <f>IF(logVir!I865&lt;&gt;0,logVir!I865-logVir!I$1095-0.5*(SKir!I865+SKir!I$1095)*(logKir!I865-logKir!I$1095)-0.5*(SLir!I865+SLir!I$1095)*(logHir!I865-logHir!I$1095)-0.5*(SLir!I865+SLir!I$1095)*(logQir!I865-logQir!I$1095),0)</f>
        <v>-0.19596561329624682</v>
      </c>
    </row>
    <row r="866" spans="1:9" x14ac:dyDescent="0.15">
      <c r="A866" s="1">
        <v>38</v>
      </c>
      <c r="B866" s="1" t="s">
        <v>136</v>
      </c>
      <c r="C866" s="1">
        <v>12</v>
      </c>
      <c r="D866" s="1" t="s">
        <v>163</v>
      </c>
      <c r="E866" s="6">
        <f>IF(logVir!E866&lt;&gt;0,logVir!E866-logVir!E$1096-0.5*(SKir!E866+SKir!E$1096)*(logKir!E866-logKir!E$1096)-0.5*(SLir!E866+SLir!E$1096)*(logHir!E866-logHir!E$1096)-0.5*(SLir!E866+SLir!E$1096)*(logQir!E866-logQir!E$1096),0)</f>
        <v>0.49238251033034047</v>
      </c>
      <c r="F866" s="6">
        <f>IF(logVir!F866&lt;&gt;0,logVir!F866-logVir!F$1096-0.5*(SKir!F866+SKir!F$1096)*(logKir!F866-logKir!F$1096)-0.5*(SLir!F866+SLir!F$1096)*(logHir!F866-logHir!F$1096)-0.5*(SLir!F866+SLir!F$1096)*(logQir!F866-logQir!F$1096),0)</f>
        <v>3.6662117476204271E-2</v>
      </c>
      <c r="G866" s="6">
        <f>IF(logVir!G866&lt;&gt;0,logVir!G866-logVir!G$1096-0.5*(SKir!G866+SKir!G$1096)*(logKir!G866-logKir!G$1096)-0.5*(SLir!G866+SLir!G$1096)*(logHir!G866-logHir!G$1096)-0.5*(SLir!G866+SLir!G$1096)*(logQir!G866-logQir!G$1096),0)</f>
        <v>-1.520755736903835E-2</v>
      </c>
      <c r="H866" s="6">
        <f>IF(logVir!H866&lt;&gt;0,logVir!H866-logVir!H$1096-0.5*(SKir!H866+SKir!H$1096)*(logKir!H866-logKir!H$1096)-0.5*(SLir!H866+SLir!H$1096)*(logHir!H866-logHir!H$1096)-0.5*(SLir!H866+SLir!H$1096)*(logQir!H866-logQir!H$1096),0)</f>
        <v>-0.31377880274410641</v>
      </c>
      <c r="I866" s="6">
        <f>IF(logVir!I866&lt;&gt;0,logVir!I866-logVir!I$1096-0.5*(SKir!I866+SKir!I$1096)*(logKir!I866-logKir!I$1096)-0.5*(SLir!I866+SLir!I$1096)*(logHir!I866-logHir!I$1096)-0.5*(SLir!I866+SLir!I$1096)*(logQir!I866-logQir!I$1096),0)</f>
        <v>7.1595308981929659E-2</v>
      </c>
    </row>
    <row r="867" spans="1:9" x14ac:dyDescent="0.15">
      <c r="A867" s="1">
        <v>38</v>
      </c>
      <c r="B867" s="1" t="s">
        <v>136</v>
      </c>
      <c r="C867" s="1">
        <v>13</v>
      </c>
      <c r="D867" s="1" t="s">
        <v>164</v>
      </c>
      <c r="E867" s="6">
        <f>IF(logVir!E867&lt;&gt;0,logVir!E867-logVir!E$1097-0.5*(SKir!E867+SKir!E$1097)*(logKir!E867-logKir!E$1097)-0.5*(SLir!E867+SLir!E$1097)*(logHir!E867-logHir!E$1097)-0.5*(SLir!E867+SLir!E$1097)*(logQir!E867-logQir!E$1097),0)</f>
        <v>0.21360573061785956</v>
      </c>
      <c r="F867" s="6">
        <f>IF(logVir!F867&lt;&gt;0,logVir!F867-logVir!F$1097-0.5*(SKir!F867+SKir!F$1097)*(logKir!F867-logKir!F$1097)-0.5*(SLir!F867+SLir!F$1097)*(logHir!F867-logHir!F$1097)-0.5*(SLir!F867+SLir!F$1097)*(logQir!F867-logQir!F$1097),0)</f>
        <v>-0.1212217951355606</v>
      </c>
      <c r="G867" s="6">
        <f>IF(logVir!G867&lt;&gt;0,logVir!G867-logVir!G$1097-0.5*(SKir!G867+SKir!G$1097)*(logKir!G867-logKir!G$1097)-0.5*(SLir!G867+SLir!G$1097)*(logHir!G867-logHir!G$1097)-0.5*(SLir!G867+SLir!G$1097)*(logQir!G867-logQir!G$1097),0)</f>
        <v>-0.49346748207246605</v>
      </c>
      <c r="H867" s="6">
        <f>IF(logVir!H867&lt;&gt;0,logVir!H867-logVir!H$1097-0.5*(SKir!H867+SKir!H$1097)*(logKir!H867-logKir!H$1097)-0.5*(SLir!H867+SLir!H$1097)*(logHir!H867-logHir!H$1097)-0.5*(SLir!H867+SLir!H$1097)*(logQir!H867-logQir!H$1097),0)</f>
        <v>-0.28175955622355858</v>
      </c>
      <c r="I867" s="6">
        <f>IF(logVir!I867&lt;&gt;0,logVir!I867-logVir!I$1097-0.5*(SKir!I867+SKir!I$1097)*(logKir!I867-logKir!I$1097)-0.5*(SLir!I867+SLir!I$1097)*(logHir!I867-logHir!I$1097)-0.5*(SLir!I867+SLir!I$1097)*(logQir!I867-logQir!I$1097),0)</f>
        <v>0.16661042125625275</v>
      </c>
    </row>
    <row r="868" spans="1:9" x14ac:dyDescent="0.15">
      <c r="A868" s="1">
        <v>38</v>
      </c>
      <c r="B868" s="1" t="s">
        <v>136</v>
      </c>
      <c r="C868" s="1">
        <v>14</v>
      </c>
      <c r="D868" s="1" t="s">
        <v>165</v>
      </c>
      <c r="E868" s="6">
        <f>IF(logVir!E868&lt;&gt;0,logVir!E868-logVir!E$1098-0.5*(SKir!E868+SKir!E$1098)*(logKir!E868-logKir!E$1098)-0.5*(SLir!E868+SLir!E$1098)*(logHir!E868-logHir!E$1098)-0.5*(SLir!E868+SLir!E$1098)*(logQir!E868-logQir!E$1098),0)</f>
        <v>-1.3979863032480837</v>
      </c>
      <c r="F868" s="6">
        <f>IF(logVir!F868&lt;&gt;0,logVir!F868-logVir!F$1098-0.5*(SKir!F868+SKir!F$1098)*(logKir!F868-logKir!F$1098)-0.5*(SLir!F868+SLir!F$1098)*(logHir!F868-logHir!F$1098)-0.5*(SLir!F868+SLir!F$1098)*(logQir!F868-logQir!F$1098),0)</f>
        <v>-0.56675074455021268</v>
      </c>
      <c r="G868" s="6">
        <f>IF(logVir!G868&lt;&gt;0,logVir!G868-logVir!G$1098-0.5*(SKir!G868+SKir!G$1098)*(logKir!G868-logKir!G$1098)-0.5*(SLir!G868+SLir!G$1098)*(logHir!G868-logHir!G$1098)-0.5*(SLir!G868+SLir!G$1098)*(logQir!G868-logQir!G$1098),0)</f>
        <v>-0.6038123977780705</v>
      </c>
      <c r="H868" s="6">
        <f>IF(logVir!H868&lt;&gt;0,logVir!H868-logVir!H$1098-0.5*(SKir!H868+SKir!H$1098)*(logKir!H868-logKir!H$1098)-0.5*(SLir!H868+SLir!H$1098)*(logHir!H868-logHir!H$1098)-0.5*(SLir!H868+SLir!H$1098)*(logQir!H868-logQir!H$1098),0)</f>
        <v>-1.2869660120862059</v>
      </c>
      <c r="I868" s="6">
        <f>IF(logVir!I868&lt;&gt;0,logVir!I868-logVir!I$1098-0.5*(SKir!I868+SKir!I$1098)*(logKir!I868-logKir!I$1098)-0.5*(SLir!I868+SLir!I$1098)*(logHir!I868-logHir!I$1098)-0.5*(SLir!I868+SLir!I$1098)*(logQir!I868-logQir!I$1098),0)</f>
        <v>-0.94459366510700304</v>
      </c>
    </row>
    <row r="869" spans="1:9" x14ac:dyDescent="0.15">
      <c r="A869" s="1">
        <v>38</v>
      </c>
      <c r="B869" s="1" t="s">
        <v>136</v>
      </c>
      <c r="C869" s="1">
        <v>15</v>
      </c>
      <c r="D869" s="1" t="s">
        <v>166</v>
      </c>
      <c r="E869" s="6">
        <f>IF(logVir!E869&lt;&gt;0,logVir!E869-logVir!E$1099-0.5*(SKir!E869+SKir!E$1099)*(logKir!E869-logKir!E$1099)-0.5*(SLir!E869+SLir!E$1099)*(logHir!E869-logHir!E$1099)-0.5*(SLir!E869+SLir!E$1099)*(logQir!E869-logQir!E$1099),0)</f>
        <v>-0.12261937384261898</v>
      </c>
      <c r="F869" s="6">
        <f>IF(logVir!F869&lt;&gt;0,logVir!F869-logVir!F$1099-0.5*(SKir!F869+SKir!F$1099)*(logKir!F869-logKir!F$1099)-0.5*(SLir!F869+SLir!F$1099)*(logHir!F869-logHir!F$1099)-0.5*(SLir!F869+SLir!F$1099)*(logQir!F869-logQir!F$1099),0)</f>
        <v>0.10260257680650911</v>
      </c>
      <c r="G869" s="6">
        <f>IF(logVir!G869&lt;&gt;0,logVir!G869-logVir!G$1099-0.5*(SKir!G869+SKir!G$1099)*(logKir!G869-logKir!G$1099)-0.5*(SLir!G869+SLir!G$1099)*(logHir!G869-logHir!G$1099)-0.5*(SLir!G869+SLir!G$1099)*(logQir!G869-logQir!G$1099),0)</f>
        <v>7.1854592230872399E-2</v>
      </c>
      <c r="H869" s="6">
        <f>IF(logVir!H869&lt;&gt;0,logVir!H869-logVir!H$1099-0.5*(SKir!H869+SKir!H$1099)*(logKir!H869-logKir!H$1099)-0.5*(SLir!H869+SLir!H$1099)*(logHir!H869-logHir!H$1099)-0.5*(SLir!H869+SLir!H$1099)*(logQir!H869-logQir!H$1099),0)</f>
        <v>0.10562095752626507</v>
      </c>
      <c r="I869" s="6">
        <f>IF(logVir!I869&lt;&gt;0,logVir!I869-logVir!I$1099-0.5*(SKir!I869+SKir!I$1099)*(logKir!I869-logKir!I$1099)-0.5*(SLir!I869+SLir!I$1099)*(logHir!I869-logHir!I$1099)-0.5*(SLir!I869+SLir!I$1099)*(logQir!I869-logQir!I$1099),0)</f>
        <v>3.7647540485128431E-2</v>
      </c>
    </row>
    <row r="870" spans="1:9" x14ac:dyDescent="0.15">
      <c r="A870" s="1">
        <v>38</v>
      </c>
      <c r="B870" s="1" t="s">
        <v>86</v>
      </c>
      <c r="C870" s="1">
        <v>16</v>
      </c>
      <c r="D870" s="1" t="s">
        <v>149</v>
      </c>
      <c r="E870" s="6">
        <f>IF(logVir!E870&lt;&gt;0,logVir!E870-logVir!E$1100-0.5*(SKir!E870+SKir!E$1100)*(logKir!E870-logKir!E$1100)-0.5*(SLir!E870+SLir!E$1100)*(logHir!E870-logHir!E$1100)-0.5*(SLir!E870+SLir!E$1100)*(logQir!E870-logQir!E$1100),0)</f>
        <v>-0.11386335377419549</v>
      </c>
      <c r="F870" s="6">
        <f>IF(logVir!F870&lt;&gt;0,logVir!F870-logVir!F$1100-0.5*(SKir!F870+SKir!F$1100)*(logKir!F870-logKir!F$1100)-0.5*(SLir!F870+SLir!F$1100)*(logHir!F870-logHir!F$1100)-0.5*(SLir!F870+SLir!F$1100)*(logQir!F870-logQir!F$1100),0)</f>
        <v>-6.0681253779788287E-2</v>
      </c>
      <c r="G870" s="6">
        <f>IF(logVir!G870&lt;&gt;0,logVir!G870-logVir!G$1100-0.5*(SKir!G870+SKir!G$1100)*(logKir!G870-logKir!G$1100)-0.5*(SLir!G870+SLir!G$1100)*(logHir!G870-logHir!G$1100)-0.5*(SLir!G870+SLir!G$1100)*(logQir!G870-logQir!G$1100),0)</f>
        <v>-5.2327169027060472E-2</v>
      </c>
      <c r="H870" s="6">
        <f>IF(logVir!H870&lt;&gt;0,logVir!H870-logVir!H$1100-0.5*(SKir!H870+SKir!H$1100)*(logKir!H870-logKir!H$1100)-0.5*(SLir!H870+SLir!H$1100)*(logHir!H870-logHir!H$1100)-0.5*(SLir!H870+SLir!H$1100)*(logQir!H870-logQir!H$1100),0)</f>
        <v>2.9837339024455314E-2</v>
      </c>
      <c r="I870" s="6">
        <f>IF(logVir!I870&lt;&gt;0,logVir!I870-logVir!I$1100-0.5*(SKir!I870+SKir!I$1100)*(logKir!I870-logKir!I$1100)-0.5*(SLir!I870+SLir!I$1100)*(logHir!I870-logHir!I$1100)-0.5*(SLir!I870+SLir!I$1100)*(logQir!I870-logQir!I$1100),0)</f>
        <v>-0.34823885848495867</v>
      </c>
    </row>
    <row r="871" spans="1:9" x14ac:dyDescent="0.15">
      <c r="A871" s="1">
        <v>38</v>
      </c>
      <c r="B871" s="1" t="s">
        <v>86</v>
      </c>
      <c r="C871" s="1">
        <v>17</v>
      </c>
      <c r="D871" s="1" t="s">
        <v>150</v>
      </c>
      <c r="E871" s="6">
        <f>IF(logVir!E871&lt;&gt;0,logVir!E871-logVir!E$1101-0.5*(SKir!E871+SKir!E$1101)*(logKir!E871-logKir!E$1101)-0.5*(SLir!E871+SLir!E$1101)*(logHir!E871-logHir!E$1101)-0.5*(SLir!E871+SLir!E$1101)*(logQir!E871-logQir!E$1101),0)</f>
        <v>-0.56351260238856649</v>
      </c>
      <c r="F871" s="6">
        <f>IF(logVir!F871&lt;&gt;0,logVir!F871-logVir!F$1101-0.5*(SKir!F871+SKir!F$1101)*(logKir!F871-logKir!F$1101)-0.5*(SLir!F871+SLir!F$1101)*(logHir!F871-logHir!F$1101)-0.5*(SLir!F871+SLir!F$1101)*(logQir!F871-logQir!F$1101),0)</f>
        <v>-0.1270214022187397</v>
      </c>
      <c r="G871" s="6">
        <f>IF(logVir!G871&lt;&gt;0,logVir!G871-logVir!G$1101-0.5*(SKir!G871+SKir!G$1101)*(logKir!G871-logKir!G$1101)-0.5*(SLir!G871+SLir!G$1101)*(logHir!G871-logHir!G$1101)-0.5*(SLir!G871+SLir!G$1101)*(logQir!G871-logQir!G$1101),0)</f>
        <v>9.9714068299632641E-2</v>
      </c>
      <c r="H871" s="6">
        <f>IF(logVir!H871&lt;&gt;0,logVir!H871-logVir!H$1101-0.5*(SKir!H871+SKir!H$1101)*(logKir!H871-logKir!H$1101)-0.5*(SLir!H871+SLir!H$1101)*(logHir!H871-logHir!H$1101)-0.5*(SLir!H871+SLir!H$1101)*(logQir!H871-logQir!H$1101),0)</f>
        <v>0.3329930003082891</v>
      </c>
      <c r="I871" s="6">
        <f>IF(logVir!I871&lt;&gt;0,logVir!I871-logVir!I$1101-0.5*(SKir!I871+SKir!I$1101)*(logKir!I871-logKir!I$1101)-0.5*(SLir!I871+SLir!I$1101)*(logHir!I871-logHir!I$1101)-0.5*(SLir!I871+SLir!I$1101)*(logQir!I871-logQir!I$1101),0)</f>
        <v>0.4894288348362229</v>
      </c>
    </row>
    <row r="872" spans="1:9" x14ac:dyDescent="0.15">
      <c r="A872" s="1">
        <v>38</v>
      </c>
      <c r="B872" s="1" t="s">
        <v>86</v>
      </c>
      <c r="C872" s="1">
        <v>18</v>
      </c>
      <c r="D872" s="1" t="s">
        <v>151</v>
      </c>
      <c r="E872" s="6">
        <f>IF(logVir!E872&lt;&gt;0,logVir!E872-logVir!E$1102-0.5*(SKir!E872+SKir!E$1102)*(logKir!E872-logKir!E$1102)-0.5*(SLir!E872+SLir!E$1102)*(logHir!E872-logHir!E$1102)-0.5*(SLir!E872+SLir!E$1102)*(logQir!E872-logQir!E$1102),0)</f>
        <v>-0.19740864286963272</v>
      </c>
      <c r="F872" s="6">
        <f>IF(logVir!F872&lt;&gt;0,logVir!F872-logVir!F$1102-0.5*(SKir!F872+SKir!F$1102)*(logKir!F872-logKir!F$1102)-0.5*(SLir!F872+SLir!F$1102)*(logHir!F872-logHir!F$1102)-0.5*(SLir!F872+SLir!F$1102)*(logQir!F872-logQir!F$1102),0)</f>
        <v>-0.13190623517399555</v>
      </c>
      <c r="G872" s="6">
        <f>IF(logVir!G872&lt;&gt;0,logVir!G872-logVir!G$1102-0.5*(SKir!G872+SKir!G$1102)*(logKir!G872-logKir!G$1102)-0.5*(SLir!G872+SLir!G$1102)*(logHir!G872-logHir!G$1102)-0.5*(SLir!G872+SLir!G$1102)*(logQir!G872-logQir!G$1102),0)</f>
        <v>-7.5706741247451803E-2</v>
      </c>
      <c r="H872" s="6">
        <f>IF(logVir!H872&lt;&gt;0,logVir!H872-logVir!H$1102-0.5*(SKir!H872+SKir!H$1102)*(logKir!H872-logKir!H$1102)-0.5*(SLir!H872+SLir!H$1102)*(logHir!H872-logHir!H$1102)-0.5*(SLir!H872+SLir!H$1102)*(logQir!H872-logQir!H$1102),0)</f>
        <v>0.18995161596442262</v>
      </c>
      <c r="I872" s="6">
        <f>IF(logVir!I872&lt;&gt;0,logVir!I872-logVir!I$1102-0.5*(SKir!I872+SKir!I$1102)*(logKir!I872-logKir!I$1102)-0.5*(SLir!I872+SLir!I$1102)*(logHir!I872-logHir!I$1102)-0.5*(SLir!I872+SLir!I$1102)*(logQir!I872-logQir!I$1102),0)</f>
        <v>-8.6488349501350384E-2</v>
      </c>
    </row>
    <row r="873" spans="1:9" x14ac:dyDescent="0.15">
      <c r="A873" s="1">
        <v>38</v>
      </c>
      <c r="B873" s="1" t="s">
        <v>86</v>
      </c>
      <c r="C873" s="1">
        <v>19</v>
      </c>
      <c r="D873" s="1" t="s">
        <v>152</v>
      </c>
      <c r="E873" s="6">
        <f>IF(logVir!E873&lt;&gt;0,logVir!E873-logVir!E$1103-0.5*(SKir!E873+SKir!E$1103)*(logKir!E873-logKir!E$1103)-0.5*(SLir!E873+SLir!E$1103)*(logHir!E873-logHir!E$1103)-0.5*(SLir!E873+SLir!E$1103)*(logQir!E873-logQir!E$1103),0)</f>
        <v>0.14805294982730705</v>
      </c>
      <c r="F873" s="6">
        <f>IF(logVir!F873&lt;&gt;0,logVir!F873-logVir!F$1103-0.5*(SKir!F873+SKir!F$1103)*(logKir!F873-logKir!F$1103)-0.5*(SLir!F873+SLir!F$1103)*(logHir!F873-logHir!F$1103)-0.5*(SLir!F873+SLir!F$1103)*(logQir!F873-logQir!F$1103),0)</f>
        <v>7.1909236347404468E-2</v>
      </c>
      <c r="G873" s="6">
        <f>IF(logVir!G873&lt;&gt;0,logVir!G873-logVir!G$1103-0.5*(SKir!G873+SKir!G$1103)*(logKir!G873-logKir!G$1103)-0.5*(SLir!G873+SLir!G$1103)*(logHir!G873-logHir!G$1103)-0.5*(SLir!G873+SLir!G$1103)*(logQir!G873-logQir!G$1103),0)</f>
        <v>1.3529915154953564E-2</v>
      </c>
      <c r="H873" s="6">
        <f>IF(logVir!H873&lt;&gt;0,logVir!H873-logVir!H$1103-0.5*(SKir!H873+SKir!H$1103)*(logKir!H873-logKir!H$1103)-0.5*(SLir!H873+SLir!H$1103)*(logHir!H873-logHir!H$1103)-0.5*(SLir!H873+SLir!H$1103)*(logQir!H873-logQir!H$1103),0)</f>
        <v>7.8756384449024455E-2</v>
      </c>
      <c r="I873" s="6">
        <f>IF(logVir!I873&lt;&gt;0,logVir!I873-logVir!I$1103-0.5*(SKir!I873+SKir!I$1103)*(logKir!I873-logKir!I$1103)-0.5*(SLir!I873+SLir!I$1103)*(logHir!I873-logHir!I$1103)-0.5*(SLir!I873+SLir!I$1103)*(logQir!I873-logQir!I$1103),0)</f>
        <v>9.3141361191383526E-2</v>
      </c>
    </row>
    <row r="874" spans="1:9" x14ac:dyDescent="0.15">
      <c r="A874" s="1">
        <v>38</v>
      </c>
      <c r="B874" s="1" t="s">
        <v>86</v>
      </c>
      <c r="C874" s="1">
        <v>20</v>
      </c>
      <c r="D874" s="1" t="s">
        <v>153</v>
      </c>
      <c r="E874" s="6">
        <f>IF(logVir!E874&lt;&gt;0,logVir!E874-logVir!E$1104-0.5*(SKir!E874+SKir!E$1104)*(logKir!E874-logKir!E$1104)-0.5*(SLir!E874+SLir!E$1104)*(logHir!E874-logHir!E$1104)-0.5*(SLir!E874+SLir!E$1104)*(logQir!E874-logQir!E$1104),0)</f>
        <v>0.63039786301234024</v>
      </c>
      <c r="F874" s="6">
        <f>IF(logVir!F874&lt;&gt;0,logVir!F874-logVir!F$1104-0.5*(SKir!F874+SKir!F$1104)*(logKir!F874-logKir!F$1104)-0.5*(SLir!F874+SLir!F$1104)*(logHir!F874-logHir!F$1104)-0.5*(SLir!F874+SLir!F$1104)*(logQir!F874-logQir!F$1104),0)</f>
        <v>8.6994500728494892E-2</v>
      </c>
      <c r="G874" s="6">
        <f>IF(logVir!G874&lt;&gt;0,logVir!G874-logVir!G$1104-0.5*(SKir!G874+SKir!G$1104)*(logKir!G874-logKir!G$1104)-0.5*(SLir!G874+SLir!G$1104)*(logHir!G874-logHir!G$1104)-0.5*(SLir!G874+SLir!G$1104)*(logQir!G874-logQir!G$1104),0)</f>
        <v>0.15369902629970181</v>
      </c>
      <c r="H874" s="6">
        <f>IF(logVir!H874&lt;&gt;0,logVir!H874-logVir!H$1104-0.5*(SKir!H874+SKir!H$1104)*(logKir!H874-logKir!H$1104)-0.5*(SLir!H874+SLir!H$1104)*(logHir!H874-logHir!H$1104)-0.5*(SLir!H874+SLir!H$1104)*(logQir!H874-logQir!H$1104),0)</f>
        <v>0.17365540969903584</v>
      </c>
      <c r="I874" s="6">
        <f>IF(logVir!I874&lt;&gt;0,logVir!I874-logVir!I$1104-0.5*(SKir!I874+SKir!I$1104)*(logKir!I874-logKir!I$1104)-0.5*(SLir!I874+SLir!I$1104)*(logHir!I874-logHir!I$1104)-0.5*(SLir!I874+SLir!I$1104)*(logQir!I874-logQir!I$1104),0)</f>
        <v>0.18842183321989467</v>
      </c>
    </row>
    <row r="875" spans="1:9" x14ac:dyDescent="0.15">
      <c r="A875" s="1">
        <v>38</v>
      </c>
      <c r="B875" s="1" t="s">
        <v>86</v>
      </c>
      <c r="C875" s="1">
        <v>21</v>
      </c>
      <c r="D875" s="1" t="s">
        <v>154</v>
      </c>
      <c r="E875" s="6">
        <f>IF(logVir!E875&lt;&gt;0,logVir!E875-logVir!E$1105-0.5*(SKir!E875+SKir!E$1105)*(logKir!E875-logKir!E$1105)-0.5*(SLir!E875+SLir!E$1105)*(logHir!E875-logHir!E$1105)-0.5*(SLir!E875+SLir!E$1105)*(logQir!E875-logQir!E$1105),0)</f>
        <v>-9.3674958900604052E-2</v>
      </c>
      <c r="F875" s="6">
        <f>IF(logVir!F875&lt;&gt;0,logVir!F875-logVir!F$1105-0.5*(SKir!F875+SKir!F$1105)*(logKir!F875-logKir!F$1105)-0.5*(SLir!F875+SLir!F$1105)*(logHir!F875-logHir!F$1105)-0.5*(SLir!F875+SLir!F$1105)*(logQir!F875-logQir!F$1105),0)</f>
        <v>-2.8114899967589313E-2</v>
      </c>
      <c r="G875" s="6">
        <f>IF(logVir!G875&lt;&gt;0,logVir!G875-logVir!G$1105-0.5*(SKir!G875+SKir!G$1105)*(logKir!G875-logKir!G$1105)-0.5*(SLir!G875+SLir!G$1105)*(logHir!G875-logHir!G$1105)-0.5*(SLir!G875+SLir!G$1105)*(logQir!G875-logQir!G$1105),0)</f>
        <v>5.861389457834873E-2</v>
      </c>
      <c r="H875" s="6">
        <f>IF(logVir!H875&lt;&gt;0,logVir!H875-logVir!H$1105-0.5*(SKir!H875+SKir!H$1105)*(logKir!H875-logKir!H$1105)-0.5*(SLir!H875+SLir!H$1105)*(logHir!H875-logHir!H$1105)-0.5*(SLir!H875+SLir!H$1105)*(logQir!H875-logQir!H$1105),0)</f>
        <v>0.30176118245864691</v>
      </c>
      <c r="I875" s="6">
        <f>IF(logVir!I875&lt;&gt;0,logVir!I875-logVir!I$1105-0.5*(SKir!I875+SKir!I$1105)*(logKir!I875-logKir!I$1105)-0.5*(SLir!I875+SLir!I$1105)*(logHir!I875-logHir!I$1105)-0.5*(SLir!I875+SLir!I$1105)*(logQir!I875-logQir!I$1105),0)</f>
        <v>0.25167532855637725</v>
      </c>
    </row>
    <row r="876" spans="1:9" x14ac:dyDescent="0.15">
      <c r="A876" s="1">
        <v>38</v>
      </c>
      <c r="B876" s="1" t="s">
        <v>37</v>
      </c>
      <c r="C876" s="1">
        <v>22</v>
      </c>
      <c r="D876" s="1" t="s">
        <v>146</v>
      </c>
      <c r="E876" s="6">
        <f>IF(logVir!E876&lt;&gt;0,logVir!E876-logVir!E$1106-0.5*(SKir!E876+SKir!E$1106)*(logKir!E876-logKir!E$1106)-0.5*(SLir!E876+SLir!E$1106)*(logHir!E876-logHir!E$1106)-0.5*(SLir!E876+SLir!E$1106)*(logQir!E876-logQir!E$1106),0)</f>
        <v>0.22814860397167633</v>
      </c>
      <c r="F876" s="6">
        <f>IF(logVir!F876&lt;&gt;0,logVir!F876-logVir!F$1106-0.5*(SKir!F876+SKir!F$1106)*(logKir!F876-logKir!F$1106)-0.5*(SLir!F876+SLir!F$1106)*(logHir!F876-logHir!F$1106)-0.5*(SLir!F876+SLir!F$1106)*(logQir!F876-logQir!F$1106),0)</f>
        <v>1.1678559851707189E-2</v>
      </c>
      <c r="G876" s="6">
        <f>IF(logVir!G876&lt;&gt;0,logVir!G876-logVir!G$1106-0.5*(SKir!G876+SKir!G$1106)*(logKir!G876-logKir!G$1106)-0.5*(SLir!G876+SLir!G$1106)*(logHir!G876-logHir!G$1106)-0.5*(SLir!G876+SLir!G$1106)*(logQir!G876-logQir!G$1106),0)</f>
        <v>-8.8333464741383705E-2</v>
      </c>
      <c r="H876" s="6">
        <f>IF(logVir!H876&lt;&gt;0,logVir!H876-logVir!H$1106-0.5*(SKir!H876+SKir!H$1106)*(logKir!H876-logKir!H$1106)-0.5*(SLir!H876+SLir!H$1106)*(logHir!H876-logHir!H$1106)-0.5*(SLir!H876+SLir!H$1106)*(logQir!H876-logQir!H$1106),0)</f>
        <v>1.886342357288015E-2</v>
      </c>
      <c r="I876" s="6">
        <f>IF(logVir!I876&lt;&gt;0,logVir!I876-logVir!I$1106-0.5*(SKir!I876+SKir!I$1106)*(logKir!I876-logKir!I$1106)-0.5*(SLir!I876+SLir!I$1106)*(logHir!I876-logHir!I$1106)-0.5*(SLir!I876+SLir!I$1106)*(logQir!I876-logQir!I$1106),0)</f>
        <v>-6.0937115344330869E-2</v>
      </c>
    </row>
    <row r="877" spans="1:9" x14ac:dyDescent="0.15">
      <c r="A877" s="1">
        <v>38</v>
      </c>
      <c r="B877" s="1" t="s">
        <v>37</v>
      </c>
      <c r="C877" s="1">
        <v>23</v>
      </c>
      <c r="D877" s="1" t="s">
        <v>167</v>
      </c>
      <c r="E877" s="6">
        <f>IF(logVir!E877&lt;&gt;0,logVir!E877-logVir!E$1107-0.5*(SKir!E877+SKir!E$1107)*(logKir!E877-logKir!E$1107)-0.5*(SLir!E877+SLir!E$1107)*(logHir!E877-logHir!E$1107)-0.5*(SLir!E877+SLir!E$1107)*(logQir!E877-logQir!E$1107),0)</f>
        <v>-1.2874854487077921E-2</v>
      </c>
      <c r="F877" s="6">
        <f>IF(logVir!F877&lt;&gt;0,logVir!F877-logVir!F$1107-0.5*(SKir!F877+SKir!F$1107)*(logKir!F877-logKir!F$1107)-0.5*(SLir!F877+SLir!F$1107)*(logHir!F877-logHir!F$1107)-0.5*(SLir!F877+SLir!F$1107)*(logQir!F877-logQir!F$1107),0)</f>
        <v>3.8828508367712159E-3</v>
      </c>
      <c r="G877" s="6">
        <f>IF(logVir!G877&lt;&gt;0,logVir!G877-logVir!G$1107-0.5*(SKir!G877+SKir!G$1107)*(logKir!G877-logKir!G$1107)-0.5*(SLir!G877+SLir!G$1107)*(logHir!G877-logHir!G$1107)-0.5*(SLir!G877+SLir!G$1107)*(logQir!G877-logQir!G$1107),0)</f>
        <v>-4.601201042375707E-2</v>
      </c>
      <c r="H877" s="6">
        <f>IF(logVir!H877&lt;&gt;0,logVir!H877-logVir!H$1107-0.5*(SKir!H877+SKir!H$1107)*(logKir!H877-logKir!H$1107)-0.5*(SLir!H877+SLir!H$1107)*(logHir!H877-logHir!H$1107)-0.5*(SLir!H877+SLir!H$1107)*(logQir!H877-logQir!H$1107),0)</f>
        <v>1.1867977868956143E-2</v>
      </c>
      <c r="I877" s="6">
        <f>IF(logVir!I877&lt;&gt;0,logVir!I877-logVir!I$1107-0.5*(SKir!I877+SKir!I$1107)*(logKir!I877-logKir!I$1107)-0.5*(SLir!I877+SLir!I$1107)*(logHir!I877-logHir!I$1107)-0.5*(SLir!I877+SLir!I$1107)*(logQir!I877-logQir!I$1107),0)</f>
        <v>-1.650235669624462E-2</v>
      </c>
    </row>
    <row r="878" spans="1:9" x14ac:dyDescent="0.15">
      <c r="A878" s="1">
        <v>39</v>
      </c>
      <c r="B878" s="1" t="s">
        <v>87</v>
      </c>
      <c r="C878" s="1">
        <v>1</v>
      </c>
      <c r="D878" s="1" t="s">
        <v>147</v>
      </c>
      <c r="E878" s="6">
        <f>IF(logVir!E878&lt;&gt;0,logVir!E878-logVir!E$1085-0.5*(SKir!E878+SKir!E$1085)*(logKir!E878-logKir!E$1085)-0.5*(SLir!E878+SLir!E$1085)*(logHir!E878-logHir!E$1085)-0.5*(SLir!E878+SLir!E$1085)*(logQir!E878-logQir!E$1085),0)</f>
        <v>-0.32149417361923655</v>
      </c>
      <c r="F878" s="6">
        <f>IF(logVir!F878&lt;&gt;0,logVir!F878-logVir!F$1085-0.5*(SKir!F878+SKir!F$1085)*(logKir!F878-logKir!F$1085)-0.5*(SLir!F878+SLir!F$1085)*(logHir!F878-logHir!F$1085)-0.5*(SLir!F878+SLir!F$1085)*(logQir!F878-logQir!F$1085),0)</f>
        <v>0.2412493668074028</v>
      </c>
      <c r="G878" s="6">
        <f>IF(logVir!G878&lt;&gt;0,logVir!G878-logVir!G$1085-0.5*(SKir!G878+SKir!G$1085)*(logKir!G878-logKir!G$1085)-0.5*(SLir!G878+SLir!G$1085)*(logHir!G878-logHir!G$1085)-0.5*(SLir!G878+SLir!G$1085)*(logQir!G878-logQir!G$1085),0)</f>
        <v>0.34248516134747864</v>
      </c>
      <c r="H878" s="6">
        <f>IF(logVir!H878&lt;&gt;0,logVir!H878-logVir!H$1085-0.5*(SKir!H878+SKir!H$1085)*(logKir!H878-logKir!H$1085)-0.5*(SLir!H878+SLir!H$1085)*(logHir!H878-logHir!H$1085)-0.5*(SLir!H878+SLir!H$1085)*(logQir!H878-logQir!H$1085),0)</f>
        <v>0.49318554599856251</v>
      </c>
      <c r="I878" s="6">
        <f>IF(logVir!I878&lt;&gt;0,logVir!I878-logVir!I$1085-0.5*(SKir!I878+SKir!I$1085)*(logKir!I878-logKir!I$1085)-0.5*(SLir!I878+SLir!I$1085)*(logHir!I878-logHir!I$1085)-0.5*(SLir!I878+SLir!I$1085)*(logQir!I878-logQir!I$1085),0)</f>
        <v>0.47926441386720237</v>
      </c>
    </row>
    <row r="879" spans="1:9" x14ac:dyDescent="0.15">
      <c r="A879" s="1">
        <v>39</v>
      </c>
      <c r="B879" s="1" t="s">
        <v>87</v>
      </c>
      <c r="C879" s="1">
        <v>2</v>
      </c>
      <c r="D879" s="1" t="s">
        <v>148</v>
      </c>
      <c r="E879" s="6">
        <f>IF(logVir!E879&lt;&gt;0,logVir!E879-logVir!E$1086-0.5*(SKir!E879+SKir!E$1086)*(logKir!E879-logKir!E$1086)-0.5*(SLir!E879+SLir!E$1086)*(logHir!E879-logHir!E$1086)-0.5*(SLir!E879+SLir!E$1086)*(logQir!E879-logQir!E$1086),0)</f>
        <v>-0.78078981456265006</v>
      </c>
      <c r="F879" s="6">
        <f>IF(logVir!F879&lt;&gt;0,logVir!F879-logVir!F$1086-0.5*(SKir!F879+SKir!F$1086)*(logKir!F879-logKir!F$1086)-0.5*(SLir!F879+SLir!F$1086)*(logHir!F879-logHir!F$1086)-0.5*(SLir!F879+SLir!F$1086)*(logQir!F879-logQir!F$1086),0)</f>
        <v>-0.35009976913613844</v>
      </c>
      <c r="G879" s="6">
        <f>IF(logVir!G879&lt;&gt;0,logVir!G879-logVir!G$1086-0.5*(SKir!G879+SKir!G$1086)*(logKir!G879-logKir!G$1086)-0.5*(SLir!G879+SLir!G$1086)*(logHir!G879-logHir!G$1086)-0.5*(SLir!G879+SLir!G$1086)*(logQir!G879-logQir!G$1086),0)</f>
        <v>-0.22822225345360306</v>
      </c>
      <c r="H879" s="6">
        <f>IF(logVir!H879&lt;&gt;0,logVir!H879-logVir!H$1086-0.5*(SKir!H879+SKir!H$1086)*(logKir!H879-logKir!H$1086)-0.5*(SLir!H879+SLir!H$1086)*(logHir!H879-logHir!H$1086)-0.5*(SLir!H879+SLir!H$1086)*(logQir!H879-logQir!H$1086),0)</f>
        <v>-0.13315543877124597</v>
      </c>
      <c r="I879" s="6">
        <f>IF(logVir!I879&lt;&gt;0,logVir!I879-logVir!I$1086-0.5*(SKir!I879+SKir!I$1086)*(logKir!I879-logKir!I$1086)-0.5*(SLir!I879+SLir!I$1086)*(logHir!I879-logHir!I$1086)-0.5*(SLir!I879+SLir!I$1086)*(logQir!I879-logQir!I$1086),0)</f>
        <v>0.11069458523926977</v>
      </c>
    </row>
    <row r="880" spans="1:9" x14ac:dyDescent="0.15">
      <c r="A880" s="1">
        <v>39</v>
      </c>
      <c r="B880" s="1" t="s">
        <v>137</v>
      </c>
      <c r="C880" s="1">
        <v>3</v>
      </c>
      <c r="D880" s="1" t="s">
        <v>155</v>
      </c>
      <c r="E880" s="6">
        <f>IF(logVir!E880&lt;&gt;0,logVir!E880-logVir!E$1087-0.5*(SKir!E880+SKir!E$1087)*(logKir!E880-logKir!E$1087)-0.5*(SLir!E880+SLir!E$1087)*(logHir!E880-logHir!E$1087)-0.5*(SLir!E880+SLir!E$1087)*(logQir!E880-logQir!E$1087),0)</f>
        <v>-0.29690214249246272</v>
      </c>
      <c r="F880" s="6">
        <f>IF(logVir!F880&lt;&gt;0,logVir!F880-logVir!F$1087-0.5*(SKir!F880+SKir!F$1087)*(logKir!F880-logKir!F$1087)-0.5*(SLir!F880+SLir!F$1087)*(logHir!F880-logHir!F$1087)-0.5*(SLir!F880+SLir!F$1087)*(logQir!F880-logQir!F$1087),0)</f>
        <v>-0.34645655210989534</v>
      </c>
      <c r="G880" s="6">
        <f>IF(logVir!G880&lt;&gt;0,logVir!G880-logVir!G$1087-0.5*(SKir!G880+SKir!G$1087)*(logKir!G880-logKir!G$1087)-0.5*(SLir!G880+SLir!G$1087)*(logHir!G880-logHir!G$1087)-0.5*(SLir!G880+SLir!G$1087)*(logQir!G880-logQir!G$1087),0)</f>
        <v>-0.5161241686706346</v>
      </c>
      <c r="H880" s="6">
        <f>IF(logVir!H880&lt;&gt;0,logVir!H880-logVir!H$1087-0.5*(SKir!H880+SKir!H$1087)*(logKir!H880-logKir!H$1087)-0.5*(SLir!H880+SLir!H$1087)*(logHir!H880-logHir!H$1087)-0.5*(SLir!H880+SLir!H$1087)*(logQir!H880-logQir!H$1087),0)</f>
        <v>-0.27793931588318421</v>
      </c>
      <c r="I880" s="6">
        <f>IF(logVir!I880&lt;&gt;0,logVir!I880-logVir!I$1087-0.5*(SKir!I880+SKir!I$1087)*(logKir!I880-logKir!I$1087)-0.5*(SLir!I880+SLir!I$1087)*(logHir!I880-logHir!I$1087)-0.5*(SLir!I880+SLir!I$1087)*(logQir!I880-logQir!I$1087),0)</f>
        <v>-0.14911866145177335</v>
      </c>
    </row>
    <row r="881" spans="1:9" x14ac:dyDescent="0.15">
      <c r="A881" s="1">
        <v>39</v>
      </c>
      <c r="B881" s="1" t="s">
        <v>137</v>
      </c>
      <c r="C881" s="1">
        <v>4</v>
      </c>
      <c r="D881" s="1" t="s">
        <v>156</v>
      </c>
      <c r="E881" s="6">
        <f>IF(logVir!E881&lt;&gt;0,logVir!E881-logVir!E$1088-0.5*(SKir!E881+SKir!E$1088)*(logKir!E881-logKir!E$1088)-0.5*(SLir!E881+SLir!E$1088)*(logHir!E881-logHir!E$1088)-0.5*(SLir!E881+SLir!E$1088)*(logQir!E881-logQir!E$1088),0)</f>
        <v>-0.32009808696716602</v>
      </c>
      <c r="F881" s="6">
        <f>IF(logVir!F881&lt;&gt;0,logVir!F881-logVir!F$1088-0.5*(SKir!F881+SKir!F$1088)*(logKir!F881-logKir!F$1088)-0.5*(SLir!F881+SLir!F$1088)*(logHir!F881-logHir!F$1088)-0.5*(SLir!F881+SLir!F$1088)*(logQir!F881-logQir!F$1088),0)</f>
        <v>-0.2547413426185815</v>
      </c>
      <c r="G881" s="6">
        <f>IF(logVir!G881&lt;&gt;0,logVir!G881-logVir!G$1088-0.5*(SKir!G881+SKir!G$1088)*(logKir!G881-logKir!G$1088)-0.5*(SLir!G881+SLir!G$1088)*(logHir!G881-logHir!G$1088)-0.5*(SLir!G881+SLir!G$1088)*(logQir!G881-logQir!G$1088),0)</f>
        <v>-0.23724105806568546</v>
      </c>
      <c r="H881" s="6">
        <f>IF(logVir!H881&lt;&gt;0,logVir!H881-logVir!H$1088-0.5*(SKir!H881+SKir!H$1088)*(logKir!H881-logKir!H$1088)-0.5*(SLir!H881+SLir!H$1088)*(logHir!H881-logHir!H$1088)-0.5*(SLir!H881+SLir!H$1088)*(logQir!H881-logQir!H$1088),0)</f>
        <v>7.6414370227582393E-2</v>
      </c>
      <c r="I881" s="6">
        <f>IF(logVir!I881&lt;&gt;0,logVir!I881-logVir!I$1088-0.5*(SKir!I881+SKir!I$1088)*(logKir!I881-logKir!I$1088)-0.5*(SLir!I881+SLir!I$1088)*(logHir!I881-logHir!I$1088)-0.5*(SLir!I881+SLir!I$1088)*(logQir!I881-logQir!I$1088),0)</f>
        <v>0.26926744498496924</v>
      </c>
    </row>
    <row r="882" spans="1:9" x14ac:dyDescent="0.15">
      <c r="A882" s="1">
        <v>39</v>
      </c>
      <c r="B882" s="1" t="s">
        <v>137</v>
      </c>
      <c r="C882" s="1">
        <v>5</v>
      </c>
      <c r="D882" s="1" t="s">
        <v>157</v>
      </c>
      <c r="E882" s="6">
        <f>IF(logVir!E882&lt;&gt;0,logVir!E882-logVir!E$1089-0.5*(SKir!E882+SKir!E$1089)*(logKir!E882-logKir!E$1089)-0.5*(SLir!E882+SLir!E$1089)*(logHir!E882-logHir!E$1089)-0.5*(SLir!E882+SLir!E$1089)*(logQir!E882-logQir!E$1089),0)</f>
        <v>-0.17402222683710206</v>
      </c>
      <c r="F882" s="6">
        <f>IF(logVir!F882&lt;&gt;0,logVir!F882-logVir!F$1089-0.5*(SKir!F882+SKir!F$1089)*(logKir!F882-logKir!F$1089)-0.5*(SLir!F882+SLir!F$1089)*(logHir!F882-logHir!F$1089)-0.5*(SLir!F882+SLir!F$1089)*(logQir!F882-logQir!F$1089),0)</f>
        <v>-0.20042940701232007</v>
      </c>
      <c r="G882" s="6">
        <f>IF(logVir!G882&lt;&gt;0,logVir!G882-logVir!G$1089-0.5*(SKir!G882+SKir!G$1089)*(logKir!G882-logKir!G$1089)-0.5*(SLir!G882+SLir!G$1089)*(logHir!G882-logHir!G$1089)-0.5*(SLir!G882+SLir!G$1089)*(logQir!G882-logQir!G$1089),0)</f>
        <v>-5.4314157839242302E-2</v>
      </c>
      <c r="H882" s="6">
        <f>IF(logVir!H882&lt;&gt;0,logVir!H882-logVir!H$1089-0.5*(SKir!H882+SKir!H$1089)*(logKir!H882-logKir!H$1089)-0.5*(SLir!H882+SLir!H$1089)*(logHir!H882-logHir!H$1089)-0.5*(SLir!H882+SLir!H$1089)*(logQir!H882-logQir!H$1089),0)</f>
        <v>3.1589941884133381E-2</v>
      </c>
      <c r="I882" s="6">
        <f>IF(logVir!I882&lt;&gt;0,logVir!I882-logVir!I$1089-0.5*(SKir!I882+SKir!I$1089)*(logKir!I882-logKir!I$1089)-0.5*(SLir!I882+SLir!I$1089)*(logHir!I882-logHir!I$1089)-0.5*(SLir!I882+SLir!I$1089)*(logQir!I882-logQir!I$1089),0)</f>
        <v>9.1338000648515966E-2</v>
      </c>
    </row>
    <row r="883" spans="1:9" x14ac:dyDescent="0.15">
      <c r="A883" s="1">
        <v>39</v>
      </c>
      <c r="B883" s="1" t="s">
        <v>137</v>
      </c>
      <c r="C883" s="1">
        <v>6</v>
      </c>
      <c r="D883" s="1" t="s">
        <v>49</v>
      </c>
      <c r="E883" s="6">
        <f>IF(logVir!E883&lt;&gt;0,logVir!E883-logVir!E$1090-0.5*(SKir!E883+SKir!E$1090)*(logKir!E883-logKir!E$1090)-0.5*(SLir!E883+SLir!E$1090)*(logHir!E883-logHir!E$1090)-0.5*(SLir!E883+SLir!E$1090)*(logQir!E883-logQir!E$1090),0)</f>
        <v>-1.3220830399832848</v>
      </c>
      <c r="F883" s="6">
        <f>IF(logVir!F883&lt;&gt;0,logVir!F883-logVir!F$1090-0.5*(SKir!F883+SKir!F$1090)*(logKir!F883-logKir!F$1090)-0.5*(SLir!F883+SLir!F$1090)*(logHir!F883-logHir!F$1090)-0.5*(SLir!F883+SLir!F$1090)*(logQir!F883-logQir!F$1090),0)</f>
        <v>-0.74998107205263409</v>
      </c>
      <c r="G883" s="6">
        <f>IF(logVir!G883&lt;&gt;0,logVir!G883-logVir!G$1090-0.5*(SKir!G883+SKir!G$1090)*(logKir!G883-logKir!G$1090)-0.5*(SLir!G883+SLir!G$1090)*(logHir!G883-logHir!G$1090)-0.5*(SLir!G883+SLir!G$1090)*(logQir!G883-logQir!G$1090),0)</f>
        <v>-0.59163394191784846</v>
      </c>
      <c r="H883" s="6">
        <f>IF(logVir!H883&lt;&gt;0,logVir!H883-logVir!H$1090-0.5*(SKir!H883+SKir!H$1090)*(logKir!H883-logKir!H$1090)-0.5*(SLir!H883+SLir!H$1090)*(logHir!H883-logHir!H$1090)-0.5*(SLir!H883+SLir!H$1090)*(logQir!H883-logQir!H$1090),0)</f>
        <v>-1.1298166257212618</v>
      </c>
      <c r="I883" s="6">
        <f>IF(logVir!I883&lt;&gt;0,logVir!I883-logVir!I$1090-0.5*(SKir!I883+SKir!I$1090)*(logKir!I883-logKir!I$1090)-0.5*(SLir!I883+SLir!I$1090)*(logHir!I883-logHir!I$1090)-0.5*(SLir!I883+SLir!I$1090)*(logQir!I883-logQir!I$1090),0)</f>
        <v>-0.4160863601048031</v>
      </c>
    </row>
    <row r="884" spans="1:9" x14ac:dyDescent="0.15">
      <c r="A884" s="1">
        <v>39</v>
      </c>
      <c r="B884" s="1" t="s">
        <v>137</v>
      </c>
      <c r="C884" s="1">
        <v>7</v>
      </c>
      <c r="D884" s="1" t="s">
        <v>158</v>
      </c>
      <c r="E884" s="6">
        <f>IF(logVir!E884&lt;&gt;0,logVir!E884-logVir!E$1091-0.5*(SKir!E884+SKir!E$1091)*(logKir!E884-logKir!E$1091)-0.5*(SLir!E884+SLir!E$1091)*(logHir!E884-logHir!E$1091)-0.5*(SLir!E884+SLir!E$1091)*(logQir!E884-logQir!E$1091),0)</f>
        <v>-0.82339414259657673</v>
      </c>
      <c r="F884" s="6">
        <f>IF(logVir!F884&lt;&gt;0,logVir!F884-logVir!F$1091-0.5*(SKir!F884+SKir!F$1091)*(logKir!F884-logKir!F$1091)-0.5*(SLir!F884+SLir!F$1091)*(logHir!F884-logHir!F$1091)-0.5*(SLir!F884+SLir!F$1091)*(logQir!F884-logQir!F$1091),0)</f>
        <v>-0.71801060928374671</v>
      </c>
      <c r="G884" s="6">
        <f>IF(logVir!G884&lt;&gt;0,logVir!G884-logVir!G$1091-0.5*(SKir!G884+SKir!G$1091)*(logKir!G884-logKir!G$1091)-0.5*(SLir!G884+SLir!G$1091)*(logHir!G884-logHir!G$1091)-0.5*(SLir!G884+SLir!G$1091)*(logQir!G884-logQir!G$1091),0)</f>
        <v>0.1492582827312558</v>
      </c>
      <c r="H884" s="6">
        <f>IF(logVir!H884&lt;&gt;0,logVir!H884-logVir!H$1091-0.5*(SKir!H884+SKir!H$1091)*(logKir!H884-logKir!H$1091)-0.5*(SLir!H884+SLir!H$1091)*(logHir!H884-logHir!H$1091)-0.5*(SLir!H884+SLir!H$1091)*(logQir!H884-logQir!H$1091),0)</f>
        <v>0.78621372455731653</v>
      </c>
      <c r="I884" s="6">
        <f>IF(logVir!I884&lt;&gt;0,logVir!I884-logVir!I$1091-0.5*(SKir!I884+SKir!I$1091)*(logKir!I884-logKir!I$1091)-0.5*(SLir!I884+SLir!I$1091)*(logHir!I884-logHir!I$1091)-0.5*(SLir!I884+SLir!I$1091)*(logQir!I884-logQir!I$1091),0)</f>
        <v>3.8434434761187353E-2</v>
      </c>
    </row>
    <row r="885" spans="1:9" x14ac:dyDescent="0.15">
      <c r="A885" s="1">
        <v>39</v>
      </c>
      <c r="B885" s="1" t="s">
        <v>137</v>
      </c>
      <c r="C885" s="1">
        <v>8</v>
      </c>
      <c r="D885" s="1" t="s">
        <v>159</v>
      </c>
      <c r="E885" s="6">
        <f>IF(logVir!E885&lt;&gt;0,logVir!E885-logVir!E$1092-0.5*(SKir!E885+SKir!E$1092)*(logKir!E885-logKir!E$1092)-0.5*(SLir!E885+SLir!E$1092)*(logHir!E885-logHir!E$1092)-0.5*(SLir!E885+SLir!E$1092)*(logQir!E885-logQir!E$1092),0)</f>
        <v>-5.4473805664551012E-2</v>
      </c>
      <c r="F885" s="6">
        <f>IF(logVir!F885&lt;&gt;0,logVir!F885-logVir!F$1092-0.5*(SKir!F885+SKir!F$1092)*(logKir!F885-logKir!F$1092)-0.5*(SLir!F885+SLir!F$1092)*(logHir!F885-logHir!F$1092)-0.5*(SLir!F885+SLir!F$1092)*(logQir!F885-logQir!F$1092),0)</f>
        <v>0.21764985398793565</v>
      </c>
      <c r="G885" s="6">
        <f>IF(logVir!G885&lt;&gt;0,logVir!G885-logVir!G$1092-0.5*(SKir!G885+SKir!G$1092)*(logKir!G885-logKir!G$1092)-0.5*(SLir!G885+SLir!G$1092)*(logHir!G885-logHir!G$1092)-0.5*(SLir!G885+SLir!G$1092)*(logQir!G885-logQir!G$1092),0)</f>
        <v>7.7843726521449691E-2</v>
      </c>
      <c r="H885" s="6">
        <f>IF(logVir!H885&lt;&gt;0,logVir!H885-logVir!H$1092-0.5*(SKir!H885+SKir!H$1092)*(logKir!H885-logKir!H$1092)-0.5*(SLir!H885+SLir!H$1092)*(logHir!H885-logHir!H$1092)-0.5*(SLir!H885+SLir!H$1092)*(logQir!H885-logQir!H$1092),0)</f>
        <v>0.35539071866016458</v>
      </c>
      <c r="I885" s="6">
        <f>IF(logVir!I885&lt;&gt;0,logVir!I885-logVir!I$1092-0.5*(SKir!I885+SKir!I$1092)*(logKir!I885-logKir!I$1092)-0.5*(SLir!I885+SLir!I$1092)*(logHir!I885-logHir!I$1092)-0.5*(SLir!I885+SLir!I$1092)*(logQir!I885-logQir!I$1092),0)</f>
        <v>-0.88689707077161073</v>
      </c>
    </row>
    <row r="886" spans="1:9" x14ac:dyDescent="0.15">
      <c r="A886" s="1">
        <v>39</v>
      </c>
      <c r="B886" s="1" t="s">
        <v>137</v>
      </c>
      <c r="C886" s="1">
        <v>9</v>
      </c>
      <c r="D886" s="1" t="s">
        <v>160</v>
      </c>
      <c r="E886" s="6">
        <f>IF(logVir!E886&lt;&gt;0,logVir!E886-logVir!E$1093-0.5*(SKir!E886+SKir!E$1093)*(logKir!E886-logKir!E$1093)-0.5*(SLir!E886+SLir!E$1093)*(logHir!E886-logHir!E$1093)-0.5*(SLir!E886+SLir!E$1093)*(logQir!E886-logQir!E$1093),0)</f>
        <v>0.52275963709375672</v>
      </c>
      <c r="F886" s="6">
        <f>IF(logVir!F886&lt;&gt;0,logVir!F886-logVir!F$1093-0.5*(SKir!F886+SKir!F$1093)*(logKir!F886-logKir!F$1093)-0.5*(SLir!F886+SLir!F$1093)*(logHir!F886-logHir!F$1093)-0.5*(SLir!F886+SLir!F$1093)*(logQir!F886-logQir!F$1093),0)</f>
        <v>1.1078646241666847E-2</v>
      </c>
      <c r="G886" s="6">
        <f>IF(logVir!G886&lt;&gt;0,logVir!G886-logVir!G$1093-0.5*(SKir!G886+SKir!G$1093)*(logKir!G886-logKir!G$1093)-0.5*(SLir!G886+SLir!G$1093)*(logHir!G886-logHir!G$1093)-0.5*(SLir!G886+SLir!G$1093)*(logQir!G886-logQir!G$1093),0)</f>
        <v>0.75962332722764458</v>
      </c>
      <c r="H886" s="6">
        <f>IF(logVir!H886&lt;&gt;0,logVir!H886-logVir!H$1093-0.5*(SKir!H886+SKir!H$1093)*(logKir!H886-logKir!H$1093)-0.5*(SLir!H886+SLir!H$1093)*(logHir!H886-logHir!H$1093)-0.5*(SLir!H886+SLir!H$1093)*(logQir!H886-logQir!H$1093),0)</f>
        <v>0.16810378187543434</v>
      </c>
      <c r="I886" s="6">
        <f>IF(logVir!I886&lt;&gt;0,logVir!I886-logVir!I$1093-0.5*(SKir!I886+SKir!I$1093)*(logKir!I886-logKir!I$1093)-0.5*(SLir!I886+SLir!I$1093)*(logHir!I886-logHir!I$1093)-0.5*(SLir!I886+SLir!I$1093)*(logQir!I886-logQir!I$1093),0)</f>
        <v>5.4140791160843353E-3</v>
      </c>
    </row>
    <row r="887" spans="1:9" x14ac:dyDescent="0.15">
      <c r="A887" s="1">
        <v>39</v>
      </c>
      <c r="B887" s="1" t="s">
        <v>137</v>
      </c>
      <c r="C887" s="1">
        <v>10</v>
      </c>
      <c r="D887" s="1" t="s">
        <v>161</v>
      </c>
      <c r="E887" s="6">
        <f>IF(logVir!E887&lt;&gt;0,logVir!E887-logVir!E$1094-0.5*(SKir!E887+SKir!E$1094)*(logKir!E887-logKir!E$1094)-0.5*(SLir!E887+SLir!E$1094)*(logHir!E887-logHir!E$1094)-0.5*(SLir!E887+SLir!E$1094)*(logQir!E887-logQir!E$1094),0)</f>
        <v>-0.98057323868986435</v>
      </c>
      <c r="F887" s="6">
        <f>IF(logVir!F887&lt;&gt;0,logVir!F887-logVir!F$1094-0.5*(SKir!F887+SKir!F$1094)*(logKir!F887-logKir!F$1094)-0.5*(SLir!F887+SLir!F$1094)*(logHir!F887-logHir!F$1094)-0.5*(SLir!F887+SLir!F$1094)*(logQir!F887-logQir!F$1094),0)</f>
        <v>-0.67667099191268842</v>
      </c>
      <c r="G887" s="6">
        <f>IF(logVir!G887&lt;&gt;0,logVir!G887-logVir!G$1094-0.5*(SKir!G887+SKir!G$1094)*(logKir!G887-logKir!G$1094)-0.5*(SLir!G887+SLir!G$1094)*(logHir!G887-logHir!G$1094)-0.5*(SLir!G887+SLir!G$1094)*(logQir!G887-logQir!G$1094),0)</f>
        <v>-0.69801722894057538</v>
      </c>
      <c r="H887" s="6">
        <f>IF(logVir!H887&lt;&gt;0,logVir!H887-logVir!H$1094-0.5*(SKir!H887+SKir!H$1094)*(logKir!H887-logKir!H$1094)-0.5*(SLir!H887+SLir!H$1094)*(logHir!H887-logHir!H$1094)-0.5*(SLir!H887+SLir!H$1094)*(logQir!H887-logQir!H$1094),0)</f>
        <v>-0.30034076978100221</v>
      </c>
      <c r="I887" s="6">
        <f>IF(logVir!I887&lt;&gt;0,logVir!I887-logVir!I$1094-0.5*(SKir!I887+SKir!I$1094)*(logKir!I887-logKir!I$1094)-0.5*(SLir!I887+SLir!I$1094)*(logHir!I887-logHir!I$1094)-0.5*(SLir!I887+SLir!I$1094)*(logQir!I887-logQir!I$1094),0)</f>
        <v>-0.38128524024887733</v>
      </c>
    </row>
    <row r="888" spans="1:9" x14ac:dyDescent="0.15">
      <c r="A888" s="1">
        <v>39</v>
      </c>
      <c r="B888" s="1" t="s">
        <v>137</v>
      </c>
      <c r="C888" s="1">
        <v>11</v>
      </c>
      <c r="D888" s="1" t="s">
        <v>162</v>
      </c>
      <c r="E888" s="6">
        <f>IF(logVir!E888&lt;&gt;0,logVir!E888-logVir!E$1095-0.5*(SKir!E888+SKir!E$1095)*(logKir!E888-logKir!E$1095)-0.5*(SLir!E888+SLir!E$1095)*(logHir!E888-logHir!E$1095)-0.5*(SLir!E888+SLir!E$1095)*(logQir!E888-logQir!E$1095),0)</f>
        <v>-0.14669566459429217</v>
      </c>
      <c r="F888" s="6">
        <f>IF(logVir!F888&lt;&gt;0,logVir!F888-logVir!F$1095-0.5*(SKir!F888+SKir!F$1095)*(logKir!F888-logKir!F$1095)-0.5*(SLir!F888+SLir!F$1095)*(logHir!F888-logHir!F$1095)-0.5*(SLir!F888+SLir!F$1095)*(logQir!F888-logQir!F$1095),0)</f>
        <v>-0.37883203866691861</v>
      </c>
      <c r="G888" s="6">
        <f>IF(logVir!G888&lt;&gt;0,logVir!G888-logVir!G$1095-0.5*(SKir!G888+SKir!G$1095)*(logKir!G888-logKir!G$1095)-0.5*(SLir!G888+SLir!G$1095)*(logHir!G888-logHir!G$1095)-0.5*(SLir!G888+SLir!G$1095)*(logQir!G888-logQir!G$1095),0)</f>
        <v>-5.7803673870217981E-2</v>
      </c>
      <c r="H888" s="6">
        <f>IF(logVir!H888&lt;&gt;0,logVir!H888-logVir!H$1095-0.5*(SKir!H888+SKir!H$1095)*(logKir!H888-logKir!H$1095)-0.5*(SLir!H888+SLir!H$1095)*(logHir!H888-logHir!H$1095)-0.5*(SLir!H888+SLir!H$1095)*(logQir!H888-logQir!H$1095),0)</f>
        <v>-0.11002677519571344</v>
      </c>
      <c r="I888" s="6">
        <f>IF(logVir!I888&lt;&gt;0,logVir!I888-logVir!I$1095-0.5*(SKir!I888+SKir!I$1095)*(logKir!I888-logKir!I$1095)-0.5*(SLir!I888+SLir!I$1095)*(logHir!I888-logHir!I$1095)-0.5*(SLir!I888+SLir!I$1095)*(logQir!I888-logQir!I$1095),0)</f>
        <v>-0.18896583295761313</v>
      </c>
    </row>
    <row r="889" spans="1:9" x14ac:dyDescent="0.15">
      <c r="A889" s="1">
        <v>39</v>
      </c>
      <c r="B889" s="1" t="s">
        <v>137</v>
      </c>
      <c r="C889" s="1">
        <v>12</v>
      </c>
      <c r="D889" s="1" t="s">
        <v>163</v>
      </c>
      <c r="E889" s="6">
        <f>IF(logVir!E889&lt;&gt;0,logVir!E889-logVir!E$1096-0.5*(SKir!E889+SKir!E$1096)*(logKir!E889-logKir!E$1096)-0.5*(SLir!E889+SLir!E$1096)*(logHir!E889-logHir!E$1096)-0.5*(SLir!E889+SLir!E$1096)*(logQir!E889-logQir!E$1096),0)</f>
        <v>-0.86047378437246547</v>
      </c>
      <c r="F889" s="6">
        <f>IF(logVir!F889&lt;&gt;0,logVir!F889-logVir!F$1096-0.5*(SKir!F889+SKir!F$1096)*(logKir!F889-logKir!F$1096)-0.5*(SLir!F889+SLir!F$1096)*(logHir!F889-logHir!F$1096)-0.5*(SLir!F889+SLir!F$1096)*(logQir!F889-logQir!F$1096),0)</f>
        <v>-0.32611926201398062</v>
      </c>
      <c r="G889" s="6">
        <f>IF(logVir!G889&lt;&gt;0,logVir!G889-logVir!G$1096-0.5*(SKir!G889+SKir!G$1096)*(logKir!G889-logKir!G$1096)-0.5*(SLir!G889+SLir!G$1096)*(logHir!G889-logHir!G$1096)-0.5*(SLir!G889+SLir!G$1096)*(logQir!G889-logQir!G$1096),0)</f>
        <v>-0.76555941484221834</v>
      </c>
      <c r="H889" s="6">
        <f>IF(logVir!H889&lt;&gt;0,logVir!H889-logVir!H$1096-0.5*(SKir!H889+SKir!H$1096)*(logKir!H889-logKir!H$1096)-0.5*(SLir!H889+SLir!H$1096)*(logHir!H889-logHir!H$1096)-0.5*(SLir!H889+SLir!H$1096)*(logQir!H889-logQir!H$1096),0)</f>
        <v>0.45692158290397944</v>
      </c>
      <c r="I889" s="6">
        <f>IF(logVir!I889&lt;&gt;0,logVir!I889-logVir!I$1096-0.5*(SKir!I889+SKir!I$1096)*(logKir!I889-logKir!I$1096)-0.5*(SLir!I889+SLir!I$1096)*(logHir!I889-logHir!I$1096)-0.5*(SLir!I889+SLir!I$1096)*(logQir!I889-logQir!I$1096),0)</f>
        <v>0.40306399831051837</v>
      </c>
    </row>
    <row r="890" spans="1:9" x14ac:dyDescent="0.15">
      <c r="A890" s="1">
        <v>39</v>
      </c>
      <c r="B890" s="1" t="s">
        <v>137</v>
      </c>
      <c r="C890" s="1">
        <v>13</v>
      </c>
      <c r="D890" s="1" t="s">
        <v>164</v>
      </c>
      <c r="E890" s="6">
        <f>IF(logVir!E890&lt;&gt;0,logVir!E890-logVir!E$1097-0.5*(SKir!E890+SKir!E$1097)*(logKir!E890-logKir!E$1097)-0.5*(SLir!E890+SLir!E$1097)*(logHir!E890-logHir!E$1097)-0.5*(SLir!E890+SLir!E$1097)*(logQir!E890-logQir!E$1097),0)</f>
        <v>-0.50649291049028633</v>
      </c>
      <c r="F890" s="6">
        <f>IF(logVir!F890&lt;&gt;0,logVir!F890-logVir!F$1097-0.5*(SKir!F890+SKir!F$1097)*(logKir!F890-logKir!F$1097)-0.5*(SLir!F890+SLir!F$1097)*(logHir!F890-logHir!F$1097)-0.5*(SLir!F890+SLir!F$1097)*(logQir!F890-logQir!F$1097),0)</f>
        <v>-0.31377841214504154</v>
      </c>
      <c r="G890" s="6">
        <f>IF(logVir!G890&lt;&gt;0,logVir!G890-logVir!G$1097-0.5*(SKir!G890+SKir!G$1097)*(logKir!G890-logKir!G$1097)-0.5*(SLir!G890+SLir!G$1097)*(logHir!G890-logHir!G$1097)-0.5*(SLir!G890+SLir!G$1097)*(logQir!G890-logQir!G$1097),0)</f>
        <v>-0.95359852156641967</v>
      </c>
      <c r="H890" s="6">
        <f>IF(logVir!H890&lt;&gt;0,logVir!H890-logVir!H$1097-0.5*(SKir!H890+SKir!H$1097)*(logKir!H890-logKir!H$1097)-0.5*(SLir!H890+SLir!H$1097)*(logHir!H890-logHir!H$1097)-0.5*(SLir!H890+SLir!H$1097)*(logQir!H890-logQir!H$1097),0)</f>
        <v>0.10235715565203612</v>
      </c>
      <c r="I890" s="6">
        <f>IF(logVir!I890&lt;&gt;0,logVir!I890-logVir!I$1097-0.5*(SKir!I890+SKir!I$1097)*(logKir!I890-logKir!I$1097)-0.5*(SLir!I890+SLir!I$1097)*(logHir!I890-logHir!I$1097)-0.5*(SLir!I890+SLir!I$1097)*(logQir!I890-logQir!I$1097),0)</f>
        <v>7.6043614651352454E-2</v>
      </c>
    </row>
    <row r="891" spans="1:9" x14ac:dyDescent="0.15">
      <c r="A891" s="1">
        <v>39</v>
      </c>
      <c r="B891" s="1" t="s">
        <v>137</v>
      </c>
      <c r="C891" s="1">
        <v>14</v>
      </c>
      <c r="D891" s="1" t="s">
        <v>165</v>
      </c>
      <c r="E891" s="6">
        <f>IF(logVir!E891&lt;&gt;0,logVir!E891-logVir!E$1098-0.5*(SKir!E891+SKir!E$1098)*(logKir!E891-logKir!E$1098)-0.5*(SLir!E891+SLir!E$1098)*(logHir!E891-logHir!E$1098)-0.5*(SLir!E891+SLir!E$1098)*(logQir!E891-logQir!E$1098),0)</f>
        <v>-2.1794598804396093</v>
      </c>
      <c r="F891" s="6">
        <f>IF(logVir!F891&lt;&gt;0,logVir!F891-logVir!F$1098-0.5*(SKir!F891+SKir!F$1098)*(logKir!F891-logKir!F$1098)-0.5*(SLir!F891+SLir!F$1098)*(logHir!F891-logHir!F$1098)-0.5*(SLir!F891+SLir!F$1098)*(logQir!F891-logQir!F$1098),0)</f>
        <v>-0.17097548449554006</v>
      </c>
      <c r="G891" s="6">
        <f>IF(logVir!G891&lt;&gt;0,logVir!G891-logVir!G$1098-0.5*(SKir!G891+SKir!G$1098)*(logKir!G891-logKir!G$1098)-0.5*(SLir!G891+SLir!G$1098)*(logHir!G891-logHir!G$1098)-0.5*(SLir!G891+SLir!G$1098)*(logQir!G891-logQir!G$1098),0)</f>
        <v>-0.197803716329329</v>
      </c>
      <c r="H891" s="6">
        <f>IF(logVir!H891&lt;&gt;0,logVir!H891-logVir!H$1098-0.5*(SKir!H891+SKir!H$1098)*(logKir!H891-logKir!H$1098)-0.5*(SLir!H891+SLir!H$1098)*(logHir!H891-logHir!H$1098)-0.5*(SLir!H891+SLir!H$1098)*(logQir!H891-logQir!H$1098),0)</f>
        <v>0.11586334425382649</v>
      </c>
      <c r="I891" s="6">
        <f>IF(logVir!I891&lt;&gt;0,logVir!I891-logVir!I$1098-0.5*(SKir!I891+SKir!I$1098)*(logKir!I891-logKir!I$1098)-0.5*(SLir!I891+SLir!I$1098)*(logHir!I891-logHir!I$1098)-0.5*(SLir!I891+SLir!I$1098)*(logQir!I891-logQir!I$1098),0)</f>
        <v>0</v>
      </c>
    </row>
    <row r="892" spans="1:9" x14ac:dyDescent="0.15">
      <c r="A892" s="1">
        <v>39</v>
      </c>
      <c r="B892" s="1" t="s">
        <v>137</v>
      </c>
      <c r="C892" s="1">
        <v>15</v>
      </c>
      <c r="D892" s="1" t="s">
        <v>166</v>
      </c>
      <c r="E892" s="6">
        <f>IF(logVir!E892&lt;&gt;0,logVir!E892-logVir!E$1099-0.5*(SKir!E892+SKir!E$1099)*(logKir!E892-logKir!E$1099)-0.5*(SLir!E892+SLir!E$1099)*(logHir!E892-logHir!E$1099)-0.5*(SLir!E892+SLir!E$1099)*(logQir!E892-logQir!E$1099),0)</f>
        <v>-0.26045540977556059</v>
      </c>
      <c r="F892" s="6">
        <f>IF(logVir!F892&lt;&gt;0,logVir!F892-logVir!F$1099-0.5*(SKir!F892+SKir!F$1099)*(logKir!F892-logKir!F$1099)-0.5*(SLir!F892+SLir!F$1099)*(logHir!F892-logHir!F$1099)-0.5*(SLir!F892+SLir!F$1099)*(logQir!F892-logQir!F$1099),0)</f>
        <v>-6.8411413999131948E-2</v>
      </c>
      <c r="G892" s="6">
        <f>IF(logVir!G892&lt;&gt;0,logVir!G892-logVir!G$1099-0.5*(SKir!G892+SKir!G$1099)*(logKir!G892-logKir!G$1099)-0.5*(SLir!G892+SLir!G$1099)*(logHir!G892-logHir!G$1099)-0.5*(SLir!G892+SLir!G$1099)*(logQir!G892-logQir!G$1099),0)</f>
        <v>-0.29152130685726557</v>
      </c>
      <c r="H892" s="6">
        <f>IF(logVir!H892&lt;&gt;0,logVir!H892-logVir!H$1099-0.5*(SKir!H892+SKir!H$1099)*(logKir!H892-logKir!H$1099)-0.5*(SLir!H892+SLir!H$1099)*(logHir!H892-logHir!H$1099)-0.5*(SLir!H892+SLir!H$1099)*(logQir!H892-logQir!H$1099),0)</f>
        <v>0.10733902618919984</v>
      </c>
      <c r="I892" s="6">
        <f>IF(logVir!I892&lt;&gt;0,logVir!I892-logVir!I$1099-0.5*(SKir!I892+SKir!I$1099)*(logKir!I892-logKir!I$1099)-0.5*(SLir!I892+SLir!I$1099)*(logHir!I892-logHir!I$1099)-0.5*(SLir!I892+SLir!I$1099)*(logQir!I892-logQir!I$1099),0)</f>
        <v>3.0609011107307203E-2</v>
      </c>
    </row>
    <row r="893" spans="1:9" x14ac:dyDescent="0.15">
      <c r="A893" s="1">
        <v>39</v>
      </c>
      <c r="B893" s="1" t="s">
        <v>87</v>
      </c>
      <c r="C893" s="1">
        <v>16</v>
      </c>
      <c r="D893" s="1" t="s">
        <v>149</v>
      </c>
      <c r="E893" s="6">
        <f>IF(logVir!E893&lt;&gt;0,logVir!E893-logVir!E$1100-0.5*(SKir!E893+SKir!E$1100)*(logKir!E893-logKir!E$1100)-0.5*(SLir!E893+SLir!E$1100)*(logHir!E893-logHir!E$1100)-0.5*(SLir!E893+SLir!E$1100)*(logQir!E893-logQir!E$1100),0)</f>
        <v>-0.15941642839539191</v>
      </c>
      <c r="F893" s="6">
        <f>IF(logVir!F893&lt;&gt;0,logVir!F893-logVir!F$1100-0.5*(SKir!F893+SKir!F$1100)*(logKir!F893-logKir!F$1100)-0.5*(SLir!F893+SLir!F$1100)*(logHir!F893-logHir!F$1100)-0.5*(SLir!F893+SLir!F$1100)*(logQir!F893-logQir!F$1100),0)</f>
        <v>-0.16450296853632945</v>
      </c>
      <c r="G893" s="6">
        <f>IF(logVir!G893&lt;&gt;0,logVir!G893-logVir!G$1100-0.5*(SKir!G893+SKir!G$1100)*(logKir!G893-logKir!G$1100)-0.5*(SLir!G893+SLir!G$1100)*(logHir!G893-logHir!G$1100)-0.5*(SLir!G893+SLir!G$1100)*(logQir!G893-logQir!G$1100),0)</f>
        <v>-0.22295218434620792</v>
      </c>
      <c r="H893" s="6">
        <f>IF(logVir!H893&lt;&gt;0,logVir!H893-logVir!H$1100-0.5*(SKir!H893+SKir!H$1100)*(logKir!H893-logKir!H$1100)-0.5*(SLir!H893+SLir!H$1100)*(logHir!H893-logHir!H$1100)-0.5*(SLir!H893+SLir!H$1100)*(logQir!H893-logQir!H$1100),0)</f>
        <v>0.10591620639434518</v>
      </c>
      <c r="I893" s="6">
        <f>IF(logVir!I893&lt;&gt;0,logVir!I893-logVir!I$1100-0.5*(SKir!I893+SKir!I$1100)*(logKir!I893-logKir!I$1100)-0.5*(SLir!I893+SLir!I$1100)*(logHir!I893-logHir!I$1100)-0.5*(SLir!I893+SLir!I$1100)*(logQir!I893-logQir!I$1100),0)</f>
        <v>-0.31982714876921292</v>
      </c>
    </row>
    <row r="894" spans="1:9" x14ac:dyDescent="0.15">
      <c r="A894" s="1">
        <v>39</v>
      </c>
      <c r="B894" s="1" t="s">
        <v>87</v>
      </c>
      <c r="C894" s="1">
        <v>17</v>
      </c>
      <c r="D894" s="1" t="s">
        <v>150</v>
      </c>
      <c r="E894" s="6">
        <f>IF(logVir!E894&lt;&gt;0,logVir!E894-logVir!E$1101-0.5*(SKir!E894+SKir!E$1101)*(logKir!E894-logKir!E$1101)-0.5*(SLir!E894+SLir!E$1101)*(logHir!E894-logHir!E$1101)-0.5*(SLir!E894+SLir!E$1101)*(logQir!E894-logQir!E$1101),0)</f>
        <v>-7.0411193548974488E-2</v>
      </c>
      <c r="F894" s="6">
        <f>IF(logVir!F894&lt;&gt;0,logVir!F894-logVir!F$1101-0.5*(SKir!F894+SKir!F$1101)*(logKir!F894-logKir!F$1101)-0.5*(SLir!F894+SLir!F$1101)*(logHir!F894-logHir!F$1101)-0.5*(SLir!F894+SLir!F$1101)*(logQir!F894-logQir!F$1101),0)</f>
        <v>2.2591401419094111E-3</v>
      </c>
      <c r="G894" s="6">
        <f>IF(logVir!G894&lt;&gt;0,logVir!G894-logVir!G$1101-0.5*(SKir!G894+SKir!G$1101)*(logKir!G894-logKir!G$1101)-0.5*(SLir!G894+SLir!G$1101)*(logHir!G894-logHir!G$1101)-0.5*(SLir!G894+SLir!G$1101)*(logQir!G894-logQir!G$1101),0)</f>
        <v>3.7922080804440518E-2</v>
      </c>
      <c r="H894" s="6">
        <f>IF(logVir!H894&lt;&gt;0,logVir!H894-logVir!H$1101-0.5*(SKir!H894+SKir!H$1101)*(logKir!H894-logKir!H$1101)-0.5*(SLir!H894+SLir!H$1101)*(logHir!H894-logHir!H$1101)-0.5*(SLir!H894+SLir!H$1101)*(logQir!H894-logQir!H$1101),0)</f>
        <v>-5.5431044612158469E-2</v>
      </c>
      <c r="I894" s="6">
        <f>IF(logVir!I894&lt;&gt;0,logVir!I894-logVir!I$1101-0.5*(SKir!I894+SKir!I$1101)*(logKir!I894-logKir!I$1101)-0.5*(SLir!I894+SLir!I$1101)*(logHir!I894-logHir!I$1101)-0.5*(SLir!I894+SLir!I$1101)*(logQir!I894-logQir!I$1101),0)</f>
        <v>0.20539232676417085</v>
      </c>
    </row>
    <row r="895" spans="1:9" x14ac:dyDescent="0.15">
      <c r="A895" s="1">
        <v>39</v>
      </c>
      <c r="B895" s="1" t="s">
        <v>87</v>
      </c>
      <c r="C895" s="1">
        <v>18</v>
      </c>
      <c r="D895" s="1" t="s">
        <v>151</v>
      </c>
      <c r="E895" s="6">
        <f>IF(logVir!E895&lt;&gt;0,logVir!E895-logVir!E$1102-0.5*(SKir!E895+SKir!E$1102)*(logKir!E895-logKir!E$1102)-0.5*(SLir!E895+SLir!E$1102)*(logHir!E895-logHir!E$1102)-0.5*(SLir!E895+SLir!E$1102)*(logQir!E895-logQir!E$1102),0)</f>
        <v>6.8816941937282883E-2</v>
      </c>
      <c r="F895" s="6">
        <f>IF(logVir!F895&lt;&gt;0,logVir!F895-logVir!F$1102-0.5*(SKir!F895+SKir!F$1102)*(logKir!F895-logKir!F$1102)-0.5*(SLir!F895+SLir!F$1102)*(logHir!F895-logHir!F$1102)-0.5*(SLir!F895+SLir!F$1102)*(logQir!F895-logQir!F$1102),0)</f>
        <v>1.7755887253157764E-2</v>
      </c>
      <c r="G895" s="6">
        <f>IF(logVir!G895&lt;&gt;0,logVir!G895-logVir!G$1102-0.5*(SKir!G895+SKir!G$1102)*(logKir!G895-logKir!G$1102)-0.5*(SLir!G895+SLir!G$1102)*(logHir!G895-logHir!G$1102)-0.5*(SLir!G895+SLir!G$1102)*(logQir!G895-logQir!G$1102),0)</f>
        <v>-6.4696084043910446E-2</v>
      </c>
      <c r="H895" s="6">
        <f>IF(logVir!H895&lt;&gt;0,logVir!H895-logVir!H$1102-0.5*(SKir!H895+SKir!H$1102)*(logKir!H895-logKir!H$1102)-0.5*(SLir!H895+SLir!H$1102)*(logHir!H895-logHir!H$1102)-0.5*(SLir!H895+SLir!H$1102)*(logQir!H895-logQir!H$1102),0)</f>
        <v>-0.27593523315789648</v>
      </c>
      <c r="I895" s="6">
        <f>IF(logVir!I895&lt;&gt;0,logVir!I895-logVir!I$1102-0.5*(SKir!I895+SKir!I$1102)*(logKir!I895-logKir!I$1102)-0.5*(SLir!I895+SLir!I$1102)*(logHir!I895-logHir!I$1102)-0.5*(SLir!I895+SLir!I$1102)*(logQir!I895-logQir!I$1102),0)</f>
        <v>-0.2532872930945021</v>
      </c>
    </row>
    <row r="896" spans="1:9" x14ac:dyDescent="0.15">
      <c r="A896" s="1">
        <v>39</v>
      </c>
      <c r="B896" s="1" t="s">
        <v>87</v>
      </c>
      <c r="C896" s="1">
        <v>19</v>
      </c>
      <c r="D896" s="1" t="s">
        <v>152</v>
      </c>
      <c r="E896" s="6">
        <f>IF(logVir!E896&lt;&gt;0,logVir!E896-logVir!E$1103-0.5*(SKir!E896+SKir!E$1103)*(logKir!E896-logKir!E$1103)-0.5*(SLir!E896+SLir!E$1103)*(logHir!E896-logHir!E$1103)-0.5*(SLir!E896+SLir!E$1103)*(logQir!E896-logQir!E$1103),0)</f>
        <v>0.24605380693863302</v>
      </c>
      <c r="F896" s="6">
        <f>IF(logVir!F896&lt;&gt;0,logVir!F896-logVir!F$1103-0.5*(SKir!F896+SKir!F$1103)*(logKir!F896-logKir!F$1103)-0.5*(SLir!F896+SLir!F$1103)*(logHir!F896-logHir!F$1103)-0.5*(SLir!F896+SLir!F$1103)*(logQir!F896-logQir!F$1103),0)</f>
        <v>2.5796600307634282E-2</v>
      </c>
      <c r="G896" s="6">
        <f>IF(logVir!G896&lt;&gt;0,logVir!G896-logVir!G$1103-0.5*(SKir!G896+SKir!G$1103)*(logKir!G896-logKir!G$1103)-0.5*(SLir!G896+SLir!G$1103)*(logHir!G896-logHir!G$1103)-0.5*(SLir!G896+SLir!G$1103)*(logQir!G896-logQir!G$1103),0)</f>
        <v>-9.2279197049017381E-2</v>
      </c>
      <c r="H896" s="6">
        <f>IF(logVir!H896&lt;&gt;0,logVir!H896-logVir!H$1103-0.5*(SKir!H896+SKir!H$1103)*(logKir!H896-logKir!H$1103)-0.5*(SLir!H896+SLir!H$1103)*(logHir!H896-logHir!H$1103)-0.5*(SLir!H896+SLir!H$1103)*(logQir!H896-logQir!H$1103),0)</f>
        <v>-6.787553281287699E-2</v>
      </c>
      <c r="I896" s="6">
        <f>IF(logVir!I896&lt;&gt;0,logVir!I896-logVir!I$1103-0.5*(SKir!I896+SKir!I$1103)*(logKir!I896-logKir!I$1103)-0.5*(SLir!I896+SLir!I$1103)*(logHir!I896-logHir!I$1103)-0.5*(SLir!I896+SLir!I$1103)*(logQir!I896-logQir!I$1103),0)</f>
        <v>-8.4062784101211332E-2</v>
      </c>
    </row>
    <row r="897" spans="1:9" x14ac:dyDescent="0.15">
      <c r="A897" s="1">
        <v>39</v>
      </c>
      <c r="B897" s="1" t="s">
        <v>87</v>
      </c>
      <c r="C897" s="1">
        <v>20</v>
      </c>
      <c r="D897" s="1" t="s">
        <v>153</v>
      </c>
      <c r="E897" s="6">
        <f>IF(logVir!E897&lt;&gt;0,logVir!E897-logVir!E$1104-0.5*(SKir!E897+SKir!E$1104)*(logKir!E897-logKir!E$1104)-0.5*(SLir!E897+SLir!E$1104)*(logHir!E897-logHir!E$1104)-0.5*(SLir!E897+SLir!E$1104)*(logQir!E897-logQir!E$1104),0)</f>
        <v>-0.123566987142261</v>
      </c>
      <c r="F897" s="6">
        <f>IF(logVir!F897&lt;&gt;0,logVir!F897-logVir!F$1104-0.5*(SKir!F897+SKir!F$1104)*(logKir!F897-logKir!F$1104)-0.5*(SLir!F897+SLir!F$1104)*(logHir!F897-logHir!F$1104)-0.5*(SLir!F897+SLir!F$1104)*(logQir!F897-logQir!F$1104),0)</f>
        <v>0.17201683480039273</v>
      </c>
      <c r="G897" s="6">
        <f>IF(logVir!G897&lt;&gt;0,logVir!G897-logVir!G$1104-0.5*(SKir!G897+SKir!G$1104)*(logKir!G897-logKir!G$1104)-0.5*(SLir!G897+SLir!G$1104)*(logHir!G897-logHir!G$1104)-0.5*(SLir!G897+SLir!G$1104)*(logQir!G897-logQir!G$1104),0)</f>
        <v>0.12453432017625606</v>
      </c>
      <c r="H897" s="6">
        <f>IF(logVir!H897&lt;&gt;0,logVir!H897-logVir!H$1104-0.5*(SKir!H897+SKir!H$1104)*(logKir!H897-logKir!H$1104)-0.5*(SLir!H897+SLir!H$1104)*(logHir!H897-logHir!H$1104)-0.5*(SLir!H897+SLir!H$1104)*(logQir!H897-logQir!H$1104),0)</f>
        <v>-6.4136825219882607E-2</v>
      </c>
      <c r="I897" s="6">
        <f>IF(logVir!I897&lt;&gt;0,logVir!I897-logVir!I$1104-0.5*(SKir!I897+SKir!I$1104)*(logKir!I897-logKir!I$1104)-0.5*(SLir!I897+SLir!I$1104)*(logHir!I897-logHir!I$1104)-0.5*(SLir!I897+SLir!I$1104)*(logQir!I897-logQir!I$1104),0)</f>
        <v>-0.10547035271784025</v>
      </c>
    </row>
    <row r="898" spans="1:9" x14ac:dyDescent="0.15">
      <c r="A898" s="1">
        <v>39</v>
      </c>
      <c r="B898" s="1" t="s">
        <v>87</v>
      </c>
      <c r="C898" s="1">
        <v>21</v>
      </c>
      <c r="D898" s="1" t="s">
        <v>154</v>
      </c>
      <c r="E898" s="6">
        <f>IF(logVir!E898&lt;&gt;0,logVir!E898-logVir!E$1105-0.5*(SKir!E898+SKir!E$1105)*(logKir!E898-logKir!E$1105)-0.5*(SLir!E898+SLir!E$1105)*(logHir!E898-logHir!E$1105)-0.5*(SLir!E898+SLir!E$1105)*(logQir!E898-logQir!E$1105),0)</f>
        <v>0.2881221601660261</v>
      </c>
      <c r="F898" s="6">
        <f>IF(logVir!F898&lt;&gt;0,logVir!F898-logVir!F$1105-0.5*(SKir!F898+SKir!F$1105)*(logKir!F898-logKir!F$1105)-0.5*(SLir!F898+SLir!F$1105)*(logHir!F898-logHir!F$1105)-0.5*(SLir!F898+SLir!F$1105)*(logQir!F898-logQir!F$1105),0)</f>
        <v>0.23694764690996342</v>
      </c>
      <c r="G898" s="6">
        <f>IF(logVir!G898&lt;&gt;0,logVir!G898-logVir!G$1105-0.5*(SKir!G898+SKir!G$1105)*(logKir!G898-logKir!G$1105)-0.5*(SLir!G898+SLir!G$1105)*(logHir!G898-logHir!G$1105)-0.5*(SLir!G898+SLir!G$1105)*(logQir!G898-logQir!G$1105),0)</f>
        <v>0.15598331212560507</v>
      </c>
      <c r="H898" s="6">
        <f>IF(logVir!H898&lt;&gt;0,logVir!H898-logVir!H$1105-0.5*(SKir!H898+SKir!H$1105)*(logKir!H898-logKir!H$1105)-0.5*(SLir!H898+SLir!H$1105)*(logHir!H898-logHir!H$1105)-0.5*(SLir!H898+SLir!H$1105)*(logQir!H898-logQir!H$1105),0)</f>
        <v>0.20174751877251326</v>
      </c>
      <c r="I898" s="6">
        <f>IF(logVir!I898&lt;&gt;0,logVir!I898-logVir!I$1105-0.5*(SKir!I898+SKir!I$1105)*(logKir!I898-logKir!I$1105)-0.5*(SLir!I898+SLir!I$1105)*(logHir!I898-logHir!I$1105)-0.5*(SLir!I898+SLir!I$1105)*(logQir!I898-logQir!I$1105),0)</f>
        <v>0.22726237543031347</v>
      </c>
    </row>
    <row r="899" spans="1:9" x14ac:dyDescent="0.15">
      <c r="A899" s="1">
        <v>39</v>
      </c>
      <c r="B899" s="1" t="s">
        <v>38</v>
      </c>
      <c r="C899" s="1">
        <v>22</v>
      </c>
      <c r="D899" s="1" t="s">
        <v>146</v>
      </c>
      <c r="E899" s="6">
        <f>IF(logVir!E899&lt;&gt;0,logVir!E899-logVir!E$1106-0.5*(SKir!E899+SKir!E$1106)*(logKir!E899-logKir!E$1106)-0.5*(SLir!E899+SLir!E$1106)*(logHir!E899-logHir!E$1106)-0.5*(SLir!E899+SLir!E$1106)*(logQir!E899-logQir!E$1106),0)</f>
        <v>0.322066709512559</v>
      </c>
      <c r="F899" s="6">
        <f>IF(logVir!F899&lt;&gt;0,logVir!F899-logVir!F$1106-0.5*(SKir!F899+SKir!F$1106)*(logKir!F899-logKir!F$1106)-0.5*(SLir!F899+SLir!F$1106)*(logHir!F899-logHir!F$1106)-0.5*(SLir!F899+SLir!F$1106)*(logQir!F899-logQir!F$1106),0)</f>
        <v>6.7763828424791381E-2</v>
      </c>
      <c r="G899" s="6">
        <f>IF(logVir!G899&lt;&gt;0,logVir!G899-logVir!G$1106-0.5*(SKir!G899+SKir!G$1106)*(logKir!G899-logKir!G$1106)-0.5*(SLir!G899+SLir!G$1106)*(logHir!G899-logHir!G$1106)-0.5*(SLir!G899+SLir!G$1106)*(logQir!G899-logQir!G$1106),0)</f>
        <v>-6.7608981171675686E-3</v>
      </c>
      <c r="H899" s="6">
        <f>IF(logVir!H899&lt;&gt;0,logVir!H899-logVir!H$1106-0.5*(SKir!H899+SKir!H$1106)*(logKir!H899-logKir!H$1106)-0.5*(SLir!H899+SLir!H$1106)*(logHir!H899-logHir!H$1106)-0.5*(SLir!H899+SLir!H$1106)*(logQir!H899-logQir!H$1106),0)</f>
        <v>-6.0209894920606202E-2</v>
      </c>
      <c r="I899" s="6">
        <f>IF(logVir!I899&lt;&gt;0,logVir!I899-logVir!I$1106-0.5*(SKir!I899+SKir!I$1106)*(logKir!I899-logKir!I$1106)-0.5*(SLir!I899+SLir!I$1106)*(logHir!I899-logHir!I$1106)-0.5*(SLir!I899+SLir!I$1106)*(logQir!I899-logQir!I$1106),0)</f>
        <v>-9.9267665125107887E-2</v>
      </c>
    </row>
    <row r="900" spans="1:9" x14ac:dyDescent="0.15">
      <c r="A900" s="1">
        <v>39</v>
      </c>
      <c r="B900" s="1" t="s">
        <v>38</v>
      </c>
      <c r="C900" s="1">
        <v>23</v>
      </c>
      <c r="D900" s="1" t="s">
        <v>167</v>
      </c>
      <c r="E900" s="6">
        <f>IF(logVir!E900&lt;&gt;0,logVir!E900-logVir!E$1107-0.5*(SKir!E900+SKir!E$1107)*(logKir!E900-logKir!E$1107)-0.5*(SLir!E900+SLir!E$1107)*(logHir!E900-logHir!E$1107)-0.5*(SLir!E900+SLir!E$1107)*(logQir!E900-logQir!E$1107),0)</f>
        <v>-2.480229166787401E-2</v>
      </c>
      <c r="F900" s="6">
        <f>IF(logVir!F900&lt;&gt;0,logVir!F900-logVir!F$1107-0.5*(SKir!F900+SKir!F$1107)*(logKir!F900-logKir!F$1107)-0.5*(SLir!F900+SLir!F$1107)*(logHir!F900-logHir!F$1107)-0.5*(SLir!F900+SLir!F$1107)*(logQir!F900-logQir!F$1107),0)</f>
        <v>-1.8250627862213473E-2</v>
      </c>
      <c r="G900" s="6">
        <f>IF(logVir!G900&lt;&gt;0,logVir!G900-logVir!G$1107-0.5*(SKir!G900+SKir!G$1107)*(logKir!G900-logKir!G$1107)-0.5*(SLir!G900+SLir!G$1107)*(logHir!G900-logHir!G$1107)-0.5*(SLir!G900+SLir!G$1107)*(logQir!G900-logQir!G$1107),0)</f>
        <v>1.439468733326827E-2</v>
      </c>
      <c r="H900" s="6">
        <f>IF(logVir!H900&lt;&gt;0,logVir!H900-logVir!H$1107-0.5*(SKir!H900+SKir!H$1107)*(logKir!H900-logKir!H$1107)-0.5*(SLir!H900+SLir!H$1107)*(logHir!H900-logHir!H$1107)-0.5*(SLir!H900+SLir!H$1107)*(logQir!H900-logQir!H$1107),0)</f>
        <v>-1.277494183255309E-3</v>
      </c>
      <c r="I900" s="6">
        <f>IF(logVir!I900&lt;&gt;0,logVir!I900-logVir!I$1107-0.5*(SKir!I900+SKir!I$1107)*(logKir!I900-logKir!I$1107)-0.5*(SLir!I900+SLir!I$1107)*(logHir!I900-logHir!I$1107)-0.5*(SLir!I900+SLir!I$1107)*(logQir!I900-logQir!I$1107),0)</f>
        <v>-4.0896142659021265E-2</v>
      </c>
    </row>
    <row r="901" spans="1:9" x14ac:dyDescent="0.15">
      <c r="A901" s="1">
        <v>40</v>
      </c>
      <c r="B901" s="1" t="s">
        <v>88</v>
      </c>
      <c r="C901" s="1">
        <v>1</v>
      </c>
      <c r="D901" s="1" t="s">
        <v>147</v>
      </c>
      <c r="E901" s="6">
        <f>IF(logVir!E901&lt;&gt;0,logVir!E901-logVir!E$1085-0.5*(SKir!E901+SKir!E$1085)*(logKir!E901-logKir!E$1085)-0.5*(SLir!E901+SLir!E$1085)*(logHir!E901-logHir!E$1085)-0.5*(SLir!E901+SLir!E$1085)*(logQir!E901-logQir!E$1085),0)</f>
        <v>0.27789417889199003</v>
      </c>
      <c r="F901" s="6">
        <f>IF(logVir!F901&lt;&gt;0,logVir!F901-logVir!F$1085-0.5*(SKir!F901+SKir!F$1085)*(logKir!F901-logKir!F$1085)-0.5*(SLir!F901+SLir!F$1085)*(logHir!F901-logHir!F$1085)-0.5*(SLir!F901+SLir!F$1085)*(logQir!F901-logQir!F$1085),0)</f>
        <v>5.9590483157516486E-2</v>
      </c>
      <c r="G901" s="6">
        <f>IF(logVir!G901&lt;&gt;0,logVir!G901-logVir!G$1085-0.5*(SKir!G901+SKir!G$1085)*(logKir!G901-logKir!G$1085)-0.5*(SLir!G901+SLir!G$1085)*(logHir!G901-logHir!G$1085)-0.5*(SLir!G901+SLir!G$1085)*(logQir!G901-logQir!G$1085),0)</f>
        <v>-8.2487576449023742E-2</v>
      </c>
      <c r="H901" s="6">
        <f>IF(logVir!H901&lt;&gt;0,logVir!H901-logVir!H$1085-0.5*(SKir!H901+SKir!H$1085)*(logKir!H901-logKir!H$1085)-0.5*(SLir!H901+SLir!H$1085)*(logHir!H901-logHir!H$1085)-0.5*(SLir!H901+SLir!H$1085)*(logQir!H901-logQir!H$1085),0)</f>
        <v>-0.1306776149818446</v>
      </c>
      <c r="I901" s="6">
        <f>IF(logVir!I901&lt;&gt;0,logVir!I901-logVir!I$1085-0.5*(SKir!I901+SKir!I$1085)*(logKir!I901-logKir!I$1085)-0.5*(SLir!I901+SLir!I$1085)*(logHir!I901-logHir!I$1085)-0.5*(SLir!I901+SLir!I$1085)*(logQir!I901-logQir!I$1085),0)</f>
        <v>-8.7253616143891377E-2</v>
      </c>
    </row>
    <row r="902" spans="1:9" x14ac:dyDescent="0.15">
      <c r="A902" s="1">
        <v>40</v>
      </c>
      <c r="B902" s="1" t="s">
        <v>88</v>
      </c>
      <c r="C902" s="1">
        <v>2</v>
      </c>
      <c r="D902" s="1" t="s">
        <v>148</v>
      </c>
      <c r="E902" s="6">
        <f>IF(logVir!E902&lt;&gt;0,logVir!E902-logVir!E$1086-0.5*(SKir!E902+SKir!E$1086)*(logKir!E902-logKir!E$1086)-0.5*(SLir!E902+SLir!E$1086)*(logHir!E902-logHir!E$1086)-0.5*(SLir!E902+SLir!E$1086)*(logQir!E902-logQir!E$1086),0)</f>
        <v>-7.7447307475880314E-3</v>
      </c>
      <c r="F902" s="6">
        <f>IF(logVir!F902&lt;&gt;0,logVir!F902-logVir!F$1086-0.5*(SKir!F902+SKir!F$1086)*(logKir!F902-logKir!F$1086)-0.5*(SLir!F902+SLir!F$1086)*(logHir!F902-logHir!F$1086)-0.5*(SLir!F902+SLir!F$1086)*(logQir!F902-logQir!F$1086),0)</f>
        <v>0.46209444054062926</v>
      </c>
      <c r="G902" s="6">
        <f>IF(logVir!G902&lt;&gt;0,logVir!G902-logVir!G$1086-0.5*(SKir!G902+SKir!G$1086)*(logKir!G902-logKir!G$1086)-0.5*(SLir!G902+SLir!G$1086)*(logHir!G902-logHir!G$1086)-0.5*(SLir!G902+SLir!G$1086)*(logQir!G902-logQir!G$1086),0)</f>
        <v>0.29603511952240685</v>
      </c>
      <c r="H902" s="6">
        <f>IF(logVir!H902&lt;&gt;0,logVir!H902-logVir!H$1086-0.5*(SKir!H902+SKir!H$1086)*(logKir!H902-logKir!H$1086)-0.5*(SLir!H902+SLir!H$1086)*(logHir!H902-logHir!H$1086)-0.5*(SLir!H902+SLir!H$1086)*(logQir!H902-logQir!H$1086),0)</f>
        <v>0.42345398088433461</v>
      </c>
      <c r="I902" s="6">
        <f>IF(logVir!I902&lt;&gt;0,logVir!I902-logVir!I$1086-0.5*(SKir!I902+SKir!I$1086)*(logKir!I902-logKir!I$1086)-0.5*(SLir!I902+SLir!I$1086)*(logHir!I902-logHir!I$1086)-0.5*(SLir!I902+SLir!I$1086)*(logQir!I902-logQir!I$1086),0)</f>
        <v>0.37112749145880974</v>
      </c>
    </row>
    <row r="903" spans="1:9" x14ac:dyDescent="0.15">
      <c r="A903" s="1">
        <v>40</v>
      </c>
      <c r="B903" s="1" t="s">
        <v>138</v>
      </c>
      <c r="C903" s="1">
        <v>3</v>
      </c>
      <c r="D903" s="1" t="s">
        <v>155</v>
      </c>
      <c r="E903" s="6">
        <f>IF(logVir!E903&lt;&gt;0,logVir!E903-logVir!E$1087-0.5*(SKir!E903+SKir!E$1087)*(logKir!E903-logKir!E$1087)-0.5*(SLir!E903+SLir!E$1087)*(logHir!E903-logHir!E$1087)-0.5*(SLir!E903+SLir!E$1087)*(logQir!E903-logQir!E$1087),0)</f>
        <v>0.29208240752817582</v>
      </c>
      <c r="F903" s="6">
        <f>IF(logVir!F903&lt;&gt;0,logVir!F903-logVir!F$1087-0.5*(SKir!F903+SKir!F$1087)*(logKir!F903-logKir!F$1087)-0.5*(SLir!F903+SLir!F$1087)*(logHir!F903-logHir!F$1087)-0.5*(SLir!F903+SLir!F$1087)*(logQir!F903-logQir!F$1087),0)</f>
        <v>0.22678556294126451</v>
      </c>
      <c r="G903" s="6">
        <f>IF(logVir!G903&lt;&gt;0,logVir!G903-logVir!G$1087-0.5*(SKir!G903+SKir!G$1087)*(logKir!G903-logKir!G$1087)-0.5*(SLir!G903+SLir!G$1087)*(logHir!G903-logHir!G$1087)-0.5*(SLir!G903+SLir!G$1087)*(logQir!G903-logQir!G$1087),0)</f>
        <v>0.17852567526890167</v>
      </c>
      <c r="H903" s="6">
        <f>IF(logVir!H903&lt;&gt;0,logVir!H903-logVir!H$1087-0.5*(SKir!H903+SKir!H$1087)*(logKir!H903-logKir!H$1087)-0.5*(SLir!H903+SLir!H$1087)*(logHir!H903-logHir!H$1087)-0.5*(SLir!H903+SLir!H$1087)*(logQir!H903-logQir!H$1087),0)</f>
        <v>0.11457799777948746</v>
      </c>
      <c r="I903" s="6">
        <f>IF(logVir!I903&lt;&gt;0,logVir!I903-logVir!I$1087-0.5*(SKir!I903+SKir!I$1087)*(logKir!I903-logKir!I$1087)-0.5*(SLir!I903+SLir!I$1087)*(logHir!I903-logHir!I$1087)-0.5*(SLir!I903+SLir!I$1087)*(logQir!I903-logQir!I$1087),0)</f>
        <v>0.56198445431558597</v>
      </c>
    </row>
    <row r="904" spans="1:9" x14ac:dyDescent="0.15">
      <c r="A904" s="1">
        <v>40</v>
      </c>
      <c r="B904" s="1" t="s">
        <v>138</v>
      </c>
      <c r="C904" s="1">
        <v>4</v>
      </c>
      <c r="D904" s="1" t="s">
        <v>156</v>
      </c>
      <c r="E904" s="6">
        <f>IF(logVir!E904&lt;&gt;0,logVir!E904-logVir!E$1088-0.5*(SKir!E904+SKir!E$1088)*(logKir!E904-logKir!E$1088)-0.5*(SLir!E904+SLir!E$1088)*(logHir!E904-logHir!E$1088)-0.5*(SLir!E904+SLir!E$1088)*(logQir!E904-logQir!E$1088),0)</f>
        <v>7.170506787403777E-2</v>
      </c>
      <c r="F904" s="6">
        <f>IF(logVir!F904&lt;&gt;0,logVir!F904-logVir!F$1088-0.5*(SKir!F904+SKir!F$1088)*(logKir!F904-logKir!F$1088)-0.5*(SLir!F904+SLir!F$1088)*(logHir!F904-logHir!F$1088)-0.5*(SLir!F904+SLir!F$1088)*(logQir!F904-logQir!F$1088),0)</f>
        <v>8.1175333056163451E-2</v>
      </c>
      <c r="G904" s="6">
        <f>IF(logVir!G904&lt;&gt;0,logVir!G904-logVir!G$1088-0.5*(SKir!G904+SKir!G$1088)*(logKir!G904-logKir!G$1088)-0.5*(SLir!G904+SLir!G$1088)*(logHir!G904-logHir!G$1088)-0.5*(SLir!G904+SLir!G$1088)*(logQir!G904-logQir!G$1088),0)</f>
        <v>-0.10633224317243586</v>
      </c>
      <c r="H904" s="6">
        <f>IF(logVir!H904&lt;&gt;0,logVir!H904-logVir!H$1088-0.5*(SKir!H904+SKir!H$1088)*(logKir!H904-logKir!H$1088)-0.5*(SLir!H904+SLir!H$1088)*(logHir!H904-logHir!H$1088)-0.5*(SLir!H904+SLir!H$1088)*(logQir!H904-logQir!H$1088),0)</f>
        <v>-0.11883385125910084</v>
      </c>
      <c r="I904" s="6">
        <f>IF(logVir!I904&lt;&gt;0,logVir!I904-logVir!I$1088-0.5*(SKir!I904+SKir!I$1088)*(logKir!I904-logKir!I$1088)-0.5*(SLir!I904+SLir!I$1088)*(logHir!I904-logHir!I$1088)-0.5*(SLir!I904+SLir!I$1088)*(logQir!I904-logQir!I$1088),0)</f>
        <v>5.0256538841025558E-2</v>
      </c>
    </row>
    <row r="905" spans="1:9" x14ac:dyDescent="0.15">
      <c r="A905" s="1">
        <v>40</v>
      </c>
      <c r="B905" s="1" t="s">
        <v>138</v>
      </c>
      <c r="C905" s="1">
        <v>5</v>
      </c>
      <c r="D905" s="1" t="s">
        <v>157</v>
      </c>
      <c r="E905" s="6">
        <f>IF(logVir!E905&lt;&gt;0,logVir!E905-logVir!E$1089-0.5*(SKir!E905+SKir!E$1089)*(logKir!E905-logKir!E$1089)-0.5*(SLir!E905+SLir!E$1089)*(logHir!E905-logHir!E$1089)-0.5*(SLir!E905+SLir!E$1089)*(logQir!E905-logQir!E$1089),0)</f>
        <v>-0.21919775523631504</v>
      </c>
      <c r="F905" s="6">
        <f>IF(logVir!F905&lt;&gt;0,logVir!F905-logVir!F$1089-0.5*(SKir!F905+SKir!F$1089)*(logKir!F905-logKir!F$1089)-0.5*(SLir!F905+SLir!F$1089)*(logHir!F905-logHir!F$1089)-0.5*(SLir!F905+SLir!F$1089)*(logQir!F905-logQir!F$1089),0)</f>
        <v>-6.031956553962961E-2</v>
      </c>
      <c r="G905" s="6">
        <f>IF(logVir!G905&lt;&gt;0,logVir!G905-logVir!G$1089-0.5*(SKir!G905+SKir!G$1089)*(logKir!G905-logKir!G$1089)-0.5*(SLir!G905+SLir!G$1089)*(logHir!G905-logHir!G$1089)-0.5*(SLir!G905+SLir!G$1089)*(logQir!G905-logQir!G$1089),0)</f>
        <v>-0.23599149245010692</v>
      </c>
      <c r="H905" s="6">
        <f>IF(logVir!H905&lt;&gt;0,logVir!H905-logVir!H$1089-0.5*(SKir!H905+SKir!H$1089)*(logKir!H905-logKir!H$1089)-0.5*(SLir!H905+SLir!H$1089)*(logHir!H905-logHir!H$1089)-0.5*(SLir!H905+SLir!H$1089)*(logQir!H905-logQir!H$1089),0)</f>
        <v>-0.2718066564286587</v>
      </c>
      <c r="I905" s="6">
        <f>IF(logVir!I905&lt;&gt;0,logVir!I905-logVir!I$1089-0.5*(SKir!I905+SKir!I$1089)*(logKir!I905-logKir!I$1089)-0.5*(SLir!I905+SLir!I$1089)*(logHir!I905-logHir!I$1089)-0.5*(SLir!I905+SLir!I$1089)*(logQir!I905-logQir!I$1089),0)</f>
        <v>-5.8746626248973338E-2</v>
      </c>
    </row>
    <row r="906" spans="1:9" x14ac:dyDescent="0.15">
      <c r="A906" s="1">
        <v>40</v>
      </c>
      <c r="B906" s="1" t="s">
        <v>138</v>
      </c>
      <c r="C906" s="1">
        <v>6</v>
      </c>
      <c r="D906" s="1" t="s">
        <v>49</v>
      </c>
      <c r="E906" s="6">
        <f>IF(logVir!E906&lt;&gt;0,logVir!E906-logVir!E$1090-0.5*(SKir!E906+SKir!E$1090)*(logKir!E906-logKir!E$1090)-0.5*(SLir!E906+SLir!E$1090)*(logHir!E906-logHir!E$1090)-0.5*(SLir!E906+SLir!E$1090)*(logQir!E906-logQir!E$1090),0)</f>
        <v>0.29470963536047373</v>
      </c>
      <c r="F906" s="6">
        <f>IF(logVir!F906&lt;&gt;0,logVir!F906-logVir!F$1090-0.5*(SKir!F906+SKir!F$1090)*(logKir!F906-logKir!F$1090)-0.5*(SLir!F906+SLir!F$1090)*(logHir!F906-logHir!F$1090)-0.5*(SLir!F906+SLir!F$1090)*(logQir!F906-logQir!F$1090),0)</f>
        <v>0.45736147928172621</v>
      </c>
      <c r="G906" s="6">
        <f>IF(logVir!G906&lt;&gt;0,logVir!G906-logVir!G$1090-0.5*(SKir!G906+SKir!G$1090)*(logKir!G906-logKir!G$1090)-0.5*(SLir!G906+SLir!G$1090)*(logHir!G906-logHir!G$1090)-0.5*(SLir!G906+SLir!G$1090)*(logQir!G906-logQir!G$1090),0)</f>
        <v>0.37035069744693966</v>
      </c>
      <c r="H906" s="6">
        <f>IF(logVir!H906&lt;&gt;0,logVir!H906-logVir!H$1090-0.5*(SKir!H906+SKir!H$1090)*(logKir!H906-logKir!H$1090)-0.5*(SLir!H906+SLir!H$1090)*(logHir!H906-logHir!H$1090)-0.5*(SLir!H906+SLir!H$1090)*(logQir!H906-logQir!H$1090),0)</f>
        <v>-0.13729312825558507</v>
      </c>
      <c r="I906" s="6">
        <f>IF(logVir!I906&lt;&gt;0,logVir!I906-logVir!I$1090-0.5*(SKir!I906+SKir!I$1090)*(logKir!I906-logKir!I$1090)-0.5*(SLir!I906+SLir!I$1090)*(logHir!I906-logHir!I$1090)-0.5*(SLir!I906+SLir!I$1090)*(logQir!I906-logQir!I$1090),0)</f>
        <v>-0.3135366971707203</v>
      </c>
    </row>
    <row r="907" spans="1:9" x14ac:dyDescent="0.15">
      <c r="A907" s="1">
        <v>40</v>
      </c>
      <c r="B907" s="1" t="s">
        <v>138</v>
      </c>
      <c r="C907" s="1">
        <v>7</v>
      </c>
      <c r="D907" s="1" t="s">
        <v>158</v>
      </c>
      <c r="E907" s="6">
        <f>IF(logVir!E907&lt;&gt;0,logVir!E907-logVir!E$1091-0.5*(SKir!E907+SKir!E$1091)*(logKir!E907-logKir!E$1091)-0.5*(SLir!E907+SLir!E$1091)*(logHir!E907-logHir!E$1091)-0.5*(SLir!E907+SLir!E$1091)*(logQir!E907-logQir!E$1091),0)</f>
        <v>-0.83507692289488777</v>
      </c>
      <c r="F907" s="6">
        <f>IF(logVir!F907&lt;&gt;0,logVir!F907-logVir!F$1091-0.5*(SKir!F907+SKir!F$1091)*(logKir!F907-logKir!F$1091)-0.5*(SLir!F907+SLir!F$1091)*(logHir!F907-logHir!F$1091)-0.5*(SLir!F907+SLir!F$1091)*(logQir!F907-logQir!F$1091),0)</f>
        <v>-0.95852112461401517</v>
      </c>
      <c r="G907" s="6">
        <f>IF(logVir!G907&lt;&gt;0,logVir!G907-logVir!G$1091-0.5*(SKir!G907+SKir!G$1091)*(logKir!G907-logKir!G$1091)-0.5*(SLir!G907+SLir!G$1091)*(logHir!G907-logHir!G$1091)-0.5*(SLir!G907+SLir!G$1091)*(logQir!G907-logQir!G$1091),0)</f>
        <v>-1.1282457541331765</v>
      </c>
      <c r="H907" s="6">
        <f>IF(logVir!H907&lt;&gt;0,logVir!H907-logVir!H$1091-0.5*(SKir!H907+SKir!H$1091)*(logKir!H907-logKir!H$1091)-0.5*(SLir!H907+SLir!H$1091)*(logHir!H907-logHir!H$1091)-0.5*(SLir!H907+SLir!H$1091)*(logQir!H907-logQir!H$1091),0)</f>
        <v>-1.5758563792095799</v>
      </c>
      <c r="I907" s="6">
        <f>IF(logVir!I907&lt;&gt;0,logVir!I907-logVir!I$1091-0.5*(SKir!I907+SKir!I$1091)*(logKir!I907-logKir!I$1091)-0.5*(SLir!I907+SLir!I$1091)*(logHir!I907-logHir!I$1091)-0.5*(SLir!I907+SLir!I$1091)*(logQir!I907-logQir!I$1091),0)</f>
        <v>-1.3117130846922074</v>
      </c>
    </row>
    <row r="908" spans="1:9" x14ac:dyDescent="0.15">
      <c r="A908" s="1">
        <v>40</v>
      </c>
      <c r="B908" s="1" t="s">
        <v>138</v>
      </c>
      <c r="C908" s="1">
        <v>8</v>
      </c>
      <c r="D908" s="1" t="s">
        <v>159</v>
      </c>
      <c r="E908" s="6">
        <f>IF(logVir!E908&lt;&gt;0,logVir!E908-logVir!E$1092-0.5*(SKir!E908+SKir!E$1092)*(logKir!E908-logKir!E$1092)-0.5*(SLir!E908+SLir!E$1092)*(logHir!E908-logHir!E$1092)-0.5*(SLir!E908+SLir!E$1092)*(logQir!E908-logQir!E$1092),0)</f>
        <v>-0.22589119505730837</v>
      </c>
      <c r="F908" s="6">
        <f>IF(logVir!F908&lt;&gt;0,logVir!F908-logVir!F$1092-0.5*(SKir!F908+SKir!F$1092)*(logKir!F908-logKir!F$1092)-0.5*(SLir!F908+SLir!F$1092)*(logHir!F908-logHir!F$1092)-0.5*(SLir!F908+SLir!F$1092)*(logQir!F908-logQir!F$1092),0)</f>
        <v>-0.17015731829046782</v>
      </c>
      <c r="G908" s="6">
        <f>IF(logVir!G908&lt;&gt;0,logVir!G908-logVir!G$1092-0.5*(SKir!G908+SKir!G$1092)*(logKir!G908-logKir!G$1092)-0.5*(SLir!G908+SLir!G$1092)*(logHir!G908-logHir!G$1092)-0.5*(SLir!G908+SLir!G$1092)*(logQir!G908-logQir!G$1092),0)</f>
        <v>-0.13926855016882886</v>
      </c>
      <c r="H908" s="6">
        <f>IF(logVir!H908&lt;&gt;0,logVir!H908-logVir!H$1092-0.5*(SKir!H908+SKir!H$1092)*(logKir!H908-logKir!H$1092)-0.5*(SLir!H908+SLir!H$1092)*(logHir!H908-logHir!H$1092)-0.5*(SLir!H908+SLir!H$1092)*(logQir!H908-logQir!H$1092),0)</f>
        <v>-0.11506604532651281</v>
      </c>
      <c r="I908" s="6">
        <f>IF(logVir!I908&lt;&gt;0,logVir!I908-logVir!I$1092-0.5*(SKir!I908+SKir!I$1092)*(logKir!I908-logKir!I$1092)-0.5*(SLir!I908+SLir!I$1092)*(logHir!I908-logHir!I$1092)-0.5*(SLir!I908+SLir!I$1092)*(logQir!I908-logQir!I$1092),0)</f>
        <v>-0.10481145368385858</v>
      </c>
    </row>
    <row r="909" spans="1:9" x14ac:dyDescent="0.15">
      <c r="A909" s="1">
        <v>40</v>
      </c>
      <c r="B909" s="1" t="s">
        <v>138</v>
      </c>
      <c r="C909" s="1">
        <v>9</v>
      </c>
      <c r="D909" s="1" t="s">
        <v>160</v>
      </c>
      <c r="E909" s="6">
        <f>IF(logVir!E909&lt;&gt;0,logVir!E909-logVir!E$1093-0.5*(SKir!E909+SKir!E$1093)*(logKir!E909-logKir!E$1093)-0.5*(SLir!E909+SLir!E$1093)*(logHir!E909-logHir!E$1093)-0.5*(SLir!E909+SLir!E$1093)*(logQir!E909-logQir!E$1093),0)</f>
        <v>-0.38679842127452152</v>
      </c>
      <c r="F909" s="6">
        <f>IF(logVir!F909&lt;&gt;0,logVir!F909-logVir!F$1093-0.5*(SKir!F909+SKir!F$1093)*(logKir!F909-logKir!F$1093)-0.5*(SLir!F909+SLir!F$1093)*(logHir!F909-logHir!F$1093)-0.5*(SLir!F909+SLir!F$1093)*(logQir!F909-logQir!F$1093),0)</f>
        <v>-8.0307576401445743E-2</v>
      </c>
      <c r="G909" s="6">
        <f>IF(logVir!G909&lt;&gt;0,logVir!G909-logVir!G$1093-0.5*(SKir!G909+SKir!G$1093)*(logKir!G909-logKir!G$1093)-0.5*(SLir!G909+SLir!G$1093)*(logHir!G909-logHir!G$1093)-0.5*(SLir!G909+SLir!G$1093)*(logQir!G909-logQir!G$1093),0)</f>
        <v>-0.14540382025713081</v>
      </c>
      <c r="H909" s="6">
        <f>IF(logVir!H909&lt;&gt;0,logVir!H909-logVir!H$1093-0.5*(SKir!H909+SKir!H$1093)*(logKir!H909-logKir!H$1093)-0.5*(SLir!H909+SLir!H$1093)*(logHir!H909-logHir!H$1093)-0.5*(SLir!H909+SLir!H$1093)*(logQir!H909-logQir!H$1093),0)</f>
        <v>7.0494322367303866E-2</v>
      </c>
      <c r="I909" s="6">
        <f>IF(logVir!I909&lt;&gt;0,logVir!I909-logVir!I$1093-0.5*(SKir!I909+SKir!I$1093)*(logKir!I909-logKir!I$1093)-0.5*(SLir!I909+SLir!I$1093)*(logHir!I909-logHir!I$1093)-0.5*(SLir!I909+SLir!I$1093)*(logQir!I909-logQir!I$1093),0)</f>
        <v>5.4320775105754615E-2</v>
      </c>
    </row>
    <row r="910" spans="1:9" x14ac:dyDescent="0.15">
      <c r="A910" s="1">
        <v>40</v>
      </c>
      <c r="B910" s="1" t="s">
        <v>138</v>
      </c>
      <c r="C910" s="1">
        <v>10</v>
      </c>
      <c r="D910" s="1" t="s">
        <v>161</v>
      </c>
      <c r="E910" s="6">
        <f>IF(logVir!E910&lt;&gt;0,logVir!E910-logVir!E$1094-0.5*(SKir!E910+SKir!E$1094)*(logKir!E910-logKir!E$1094)-0.5*(SLir!E910+SLir!E$1094)*(logHir!E910-logHir!E$1094)-0.5*(SLir!E910+SLir!E$1094)*(logQir!E910-logQir!E$1094),0)</f>
        <v>6.0934402867408172E-5</v>
      </c>
      <c r="F910" s="6">
        <f>IF(logVir!F910&lt;&gt;0,logVir!F910-logVir!F$1094-0.5*(SKir!F910+SKir!F$1094)*(logKir!F910-logKir!F$1094)-0.5*(SLir!F910+SLir!F$1094)*(logHir!F910-logHir!F$1094)-0.5*(SLir!F910+SLir!F$1094)*(logQir!F910-logQir!F$1094),0)</f>
        <v>6.4655400756786857E-2</v>
      </c>
      <c r="G910" s="6">
        <f>IF(logVir!G910&lt;&gt;0,logVir!G910-logVir!G$1094-0.5*(SKir!G910+SKir!G$1094)*(logKir!G910-logKir!G$1094)-0.5*(SLir!G910+SLir!G$1094)*(logHir!G910-logHir!G$1094)-0.5*(SLir!G910+SLir!G$1094)*(logQir!G910-logQir!G$1094),0)</f>
        <v>-0.26093378602177264</v>
      </c>
      <c r="H910" s="6">
        <f>IF(logVir!H910&lt;&gt;0,logVir!H910-logVir!H$1094-0.5*(SKir!H910+SKir!H$1094)*(logKir!H910-logKir!H$1094)-0.5*(SLir!H910+SLir!H$1094)*(logHir!H910-logHir!H$1094)-0.5*(SLir!H910+SLir!H$1094)*(logQir!H910-logQir!H$1094),0)</f>
        <v>-0.10724328359066519</v>
      </c>
      <c r="I910" s="6">
        <f>IF(logVir!I910&lt;&gt;0,logVir!I910-logVir!I$1094-0.5*(SKir!I910+SKir!I$1094)*(logKir!I910-logKir!I$1094)-0.5*(SLir!I910+SLir!I$1094)*(logHir!I910-logHir!I$1094)-0.5*(SLir!I910+SLir!I$1094)*(logQir!I910-logQir!I$1094),0)</f>
        <v>-5.9820513165583067E-2</v>
      </c>
    </row>
    <row r="911" spans="1:9" x14ac:dyDescent="0.15">
      <c r="A911" s="1">
        <v>40</v>
      </c>
      <c r="B911" s="1" t="s">
        <v>138</v>
      </c>
      <c r="C911" s="1">
        <v>11</v>
      </c>
      <c r="D911" s="1" t="s">
        <v>162</v>
      </c>
      <c r="E911" s="6">
        <f>IF(logVir!E911&lt;&gt;0,logVir!E911-logVir!E$1095-0.5*(SKir!E911+SKir!E$1095)*(logKir!E911-logKir!E$1095)-0.5*(SLir!E911+SLir!E$1095)*(logHir!E911-logHir!E$1095)-0.5*(SLir!E911+SLir!E$1095)*(logQir!E911-logQir!E$1095),0)</f>
        <v>-0.11320374500738176</v>
      </c>
      <c r="F911" s="6">
        <f>IF(logVir!F911&lt;&gt;0,logVir!F911-logVir!F$1095-0.5*(SKir!F911+SKir!F$1095)*(logKir!F911-logKir!F$1095)-0.5*(SLir!F911+SLir!F$1095)*(logHir!F911-logHir!F$1095)-0.5*(SLir!F911+SLir!F$1095)*(logQir!F911-logQir!F$1095),0)</f>
        <v>0.10802381343348294</v>
      </c>
      <c r="G911" s="6">
        <f>IF(logVir!G911&lt;&gt;0,logVir!G911-logVir!G$1095-0.5*(SKir!G911+SKir!G$1095)*(logKir!G911-logKir!G$1095)-0.5*(SLir!G911+SLir!G$1095)*(logHir!G911-logHir!G$1095)-0.5*(SLir!G911+SLir!G$1095)*(logQir!G911-logQir!G$1095),0)</f>
        <v>4.670510046545269E-2</v>
      </c>
      <c r="H911" s="6">
        <f>IF(logVir!H911&lt;&gt;0,logVir!H911-logVir!H$1095-0.5*(SKir!H911+SKir!H$1095)*(logKir!H911-logKir!H$1095)-0.5*(SLir!H911+SLir!H$1095)*(logHir!H911-logHir!H$1095)-0.5*(SLir!H911+SLir!H$1095)*(logQir!H911-logQir!H$1095),0)</f>
        <v>-0.12438002622198345</v>
      </c>
      <c r="I911" s="6">
        <f>IF(logVir!I911&lt;&gt;0,logVir!I911-logVir!I$1095-0.5*(SKir!I911+SKir!I$1095)*(logKir!I911-logKir!I$1095)-0.5*(SLir!I911+SLir!I$1095)*(logHir!I911-logHir!I$1095)-0.5*(SLir!I911+SLir!I$1095)*(logQir!I911-logQir!I$1095),0)</f>
        <v>3.4533840549776634E-3</v>
      </c>
    </row>
    <row r="912" spans="1:9" x14ac:dyDescent="0.15">
      <c r="A912" s="1">
        <v>40</v>
      </c>
      <c r="B912" s="1" t="s">
        <v>138</v>
      </c>
      <c r="C912" s="1">
        <v>12</v>
      </c>
      <c r="D912" s="1" t="s">
        <v>163</v>
      </c>
      <c r="E912" s="6">
        <f>IF(logVir!E912&lt;&gt;0,logVir!E912-logVir!E$1096-0.5*(SKir!E912+SKir!E$1096)*(logKir!E912-logKir!E$1096)-0.5*(SLir!E912+SLir!E$1096)*(logHir!E912-logHir!E$1096)-0.5*(SLir!E912+SLir!E$1096)*(logQir!E912-logQir!E$1096),0)</f>
        <v>4.6494111301371661E-2</v>
      </c>
      <c r="F912" s="6">
        <f>IF(logVir!F912&lt;&gt;0,logVir!F912-logVir!F$1096-0.5*(SKir!F912+SKir!F$1096)*(logKir!F912-logKir!F$1096)-0.5*(SLir!F912+SLir!F$1096)*(logHir!F912-logHir!F$1096)-0.5*(SLir!F912+SLir!F$1096)*(logQir!F912-logQir!F$1096),0)</f>
        <v>3.7536339455053747E-2</v>
      </c>
      <c r="G912" s="6">
        <f>IF(logVir!G912&lt;&gt;0,logVir!G912-logVir!G$1096-0.5*(SKir!G912+SKir!G$1096)*(logKir!G912-logKir!G$1096)-0.5*(SLir!G912+SLir!G$1096)*(logHir!G912-logHir!G$1096)-0.5*(SLir!G912+SLir!G$1096)*(logQir!G912-logQir!G$1096),0)</f>
        <v>-9.6907467143912879E-2</v>
      </c>
      <c r="H912" s="6">
        <f>IF(logVir!H912&lt;&gt;0,logVir!H912-logVir!H$1096-0.5*(SKir!H912+SKir!H$1096)*(logKir!H912-logKir!H$1096)-0.5*(SLir!H912+SLir!H$1096)*(logHir!H912-logHir!H$1096)-0.5*(SLir!H912+SLir!H$1096)*(logQir!H912-logQir!H$1096),0)</f>
        <v>-0.12323594107065804</v>
      </c>
      <c r="I912" s="6">
        <f>IF(logVir!I912&lt;&gt;0,logVir!I912-logVir!I$1096-0.5*(SKir!I912+SKir!I$1096)*(logKir!I912-logKir!I$1096)-0.5*(SLir!I912+SLir!I$1096)*(logHir!I912-logHir!I$1096)-0.5*(SLir!I912+SLir!I$1096)*(logQir!I912-logQir!I$1096),0)</f>
        <v>-0.49207191417353252</v>
      </c>
    </row>
    <row r="913" spans="1:9" x14ac:dyDescent="0.15">
      <c r="A913" s="1">
        <v>40</v>
      </c>
      <c r="B913" s="1" t="s">
        <v>138</v>
      </c>
      <c r="C913" s="1">
        <v>13</v>
      </c>
      <c r="D913" s="1" t="s">
        <v>164</v>
      </c>
      <c r="E913" s="6">
        <f>IF(logVir!E913&lt;&gt;0,logVir!E913-logVir!E$1097-0.5*(SKir!E913+SKir!E$1097)*(logKir!E913-logKir!E$1097)-0.5*(SLir!E913+SLir!E$1097)*(logHir!E913-logHir!E$1097)-0.5*(SLir!E913+SLir!E$1097)*(logQir!E913-logQir!E$1097),0)</f>
        <v>0.15820227332510395</v>
      </c>
      <c r="F913" s="6">
        <f>IF(logVir!F913&lt;&gt;0,logVir!F913-logVir!F$1097-0.5*(SKir!F913+SKir!F$1097)*(logKir!F913-logKir!F$1097)-0.5*(SLir!F913+SLir!F$1097)*(logHir!F913-logHir!F$1097)-0.5*(SLir!F913+SLir!F$1097)*(logQir!F913-logQir!F$1097),0)</f>
        <v>0.69335502313075781</v>
      </c>
      <c r="G913" s="6">
        <f>IF(logVir!G913&lt;&gt;0,logVir!G913-logVir!G$1097-0.5*(SKir!G913+SKir!G$1097)*(logKir!G913-logKir!G$1097)-0.5*(SLir!G913+SLir!G$1097)*(logHir!G913-logHir!G$1097)-0.5*(SLir!G913+SLir!G$1097)*(logQir!G913-logQir!G$1097),0)</f>
        <v>0.94410852115770572</v>
      </c>
      <c r="H913" s="6">
        <f>IF(logVir!H913&lt;&gt;0,logVir!H913-logVir!H$1097-0.5*(SKir!H913+SKir!H$1097)*(logKir!H913-logKir!H$1097)-0.5*(SLir!H913+SLir!H$1097)*(logHir!H913-logHir!H$1097)-0.5*(SLir!H913+SLir!H$1097)*(logQir!H913-logQir!H$1097),0)</f>
        <v>0.53896835244517149</v>
      </c>
      <c r="I913" s="6">
        <f>IF(logVir!I913&lt;&gt;0,logVir!I913-logVir!I$1097-0.5*(SKir!I913+SKir!I$1097)*(logKir!I913-logKir!I$1097)-0.5*(SLir!I913+SLir!I$1097)*(logHir!I913-logHir!I$1097)-0.5*(SLir!I913+SLir!I$1097)*(logQir!I913-logQir!I$1097),0)</f>
        <v>-0.38751853417093868</v>
      </c>
    </row>
    <row r="914" spans="1:9" x14ac:dyDescent="0.15">
      <c r="A914" s="1">
        <v>40</v>
      </c>
      <c r="B914" s="1" t="s">
        <v>138</v>
      </c>
      <c r="C914" s="1">
        <v>14</v>
      </c>
      <c r="D914" s="1" t="s">
        <v>165</v>
      </c>
      <c r="E914" s="6">
        <f>IF(logVir!E914&lt;&gt;0,logVir!E914-logVir!E$1098-0.5*(SKir!E914+SKir!E$1098)*(logKir!E914-logKir!E$1098)-0.5*(SLir!E914+SLir!E$1098)*(logHir!E914-logHir!E$1098)-0.5*(SLir!E914+SLir!E$1098)*(logQir!E914-logQir!E$1098),0)</f>
        <v>-0.28571024463475553</v>
      </c>
      <c r="F914" s="6">
        <f>IF(logVir!F914&lt;&gt;0,logVir!F914-logVir!F$1098-0.5*(SKir!F914+SKir!F$1098)*(logKir!F914-logKir!F$1098)-0.5*(SLir!F914+SLir!F$1098)*(logHir!F914-logHir!F$1098)-0.5*(SLir!F914+SLir!F$1098)*(logQir!F914-logQir!F$1098),0)</f>
        <v>-0.30415861358366819</v>
      </c>
      <c r="G914" s="6">
        <f>IF(logVir!G914&lt;&gt;0,logVir!G914-logVir!G$1098-0.5*(SKir!G914+SKir!G$1098)*(logKir!G914-logKir!G$1098)-0.5*(SLir!G914+SLir!G$1098)*(logHir!G914-logHir!G$1098)-0.5*(SLir!G914+SLir!G$1098)*(logQir!G914-logQir!G$1098),0)</f>
        <v>-0.52629739791802321</v>
      </c>
      <c r="H914" s="6">
        <f>IF(logVir!H914&lt;&gt;0,logVir!H914-logVir!H$1098-0.5*(SKir!H914+SKir!H$1098)*(logKir!H914-logKir!H$1098)-0.5*(SLir!H914+SLir!H$1098)*(logHir!H914-logHir!H$1098)-0.5*(SLir!H914+SLir!H$1098)*(logQir!H914-logQir!H$1098),0)</f>
        <v>-0.1423964855865861</v>
      </c>
      <c r="I914" s="6">
        <f>IF(logVir!I914&lt;&gt;0,logVir!I914-logVir!I$1098-0.5*(SKir!I914+SKir!I$1098)*(logKir!I914-logKir!I$1098)-0.5*(SLir!I914+SLir!I$1098)*(logHir!I914-logHir!I$1098)-0.5*(SLir!I914+SLir!I$1098)*(logQir!I914-logQir!I$1098),0)</f>
        <v>-0.78937241897881139</v>
      </c>
    </row>
    <row r="915" spans="1:9" x14ac:dyDescent="0.15">
      <c r="A915" s="1">
        <v>40</v>
      </c>
      <c r="B915" s="1" t="s">
        <v>138</v>
      </c>
      <c r="C915" s="1">
        <v>15</v>
      </c>
      <c r="D915" s="1" t="s">
        <v>166</v>
      </c>
      <c r="E915" s="6">
        <f>IF(logVir!E915&lt;&gt;0,logVir!E915-logVir!E$1099-0.5*(SKir!E915+SKir!E$1099)*(logKir!E915-logKir!E$1099)-0.5*(SLir!E915+SLir!E$1099)*(logHir!E915-logHir!E$1099)-0.5*(SLir!E915+SLir!E$1099)*(logQir!E915-logQir!E$1099),0)</f>
        <v>6.6807601022600457E-2</v>
      </c>
      <c r="F915" s="6">
        <f>IF(logVir!F915&lt;&gt;0,logVir!F915-logVir!F$1099-0.5*(SKir!F915+SKir!F$1099)*(logKir!F915-logKir!F$1099)-0.5*(SLir!F915+SLir!F$1099)*(logHir!F915-logHir!F$1099)-0.5*(SLir!F915+SLir!F$1099)*(logQir!F915-logQir!F$1099),0)</f>
        <v>0.16656050960076491</v>
      </c>
      <c r="G915" s="6">
        <f>IF(logVir!G915&lt;&gt;0,logVir!G915-logVir!G$1099-0.5*(SKir!G915+SKir!G$1099)*(logKir!G915-logKir!G$1099)-0.5*(SLir!G915+SLir!G$1099)*(logHir!G915-logHir!G$1099)-0.5*(SLir!G915+SLir!G$1099)*(logQir!G915-logQir!G$1099),0)</f>
        <v>6.0172979727194355E-2</v>
      </c>
      <c r="H915" s="6">
        <f>IF(logVir!H915&lt;&gt;0,logVir!H915-logVir!H$1099-0.5*(SKir!H915+SKir!H$1099)*(logKir!H915-logKir!H$1099)-0.5*(SLir!H915+SLir!H$1099)*(logHir!H915-logHir!H$1099)-0.5*(SLir!H915+SLir!H$1099)*(logQir!H915-logQir!H$1099),0)</f>
        <v>-4.1783722551303901E-2</v>
      </c>
      <c r="I915" s="6">
        <f>IF(logVir!I915&lt;&gt;0,logVir!I915-logVir!I$1099-0.5*(SKir!I915+SKir!I$1099)*(logKir!I915-logKir!I$1099)-0.5*(SLir!I915+SLir!I$1099)*(logHir!I915-logHir!I$1099)-0.5*(SLir!I915+SLir!I$1099)*(logQir!I915-logQir!I$1099),0)</f>
        <v>4.3363998517927604E-2</v>
      </c>
    </row>
    <row r="916" spans="1:9" x14ac:dyDescent="0.15">
      <c r="A916" s="1">
        <v>40</v>
      </c>
      <c r="B916" s="1" t="s">
        <v>88</v>
      </c>
      <c r="C916" s="1">
        <v>16</v>
      </c>
      <c r="D916" s="1" t="s">
        <v>149</v>
      </c>
      <c r="E916" s="6">
        <f>IF(logVir!E916&lt;&gt;0,logVir!E916-logVir!E$1100-0.5*(SKir!E916+SKir!E$1100)*(logKir!E916-logKir!E$1100)-0.5*(SLir!E916+SLir!E$1100)*(logHir!E916-logHir!E$1100)-0.5*(SLir!E916+SLir!E$1100)*(logQir!E916-logQir!E$1100),0)</f>
        <v>-0.5188941285959725</v>
      </c>
      <c r="F916" s="6">
        <f>IF(logVir!F916&lt;&gt;0,logVir!F916-logVir!F$1100-0.5*(SKir!F916+SKir!F$1100)*(logKir!F916-logKir!F$1100)-0.5*(SLir!F916+SLir!F$1100)*(logHir!F916-logHir!F$1100)-0.5*(SLir!F916+SLir!F$1100)*(logQir!F916-logQir!F$1100),0)</f>
        <v>-0.16254168269908539</v>
      </c>
      <c r="G916" s="6">
        <f>IF(logVir!G916&lt;&gt;0,logVir!G916-logVir!G$1100-0.5*(SKir!G916+SKir!G$1100)*(logKir!G916-logKir!G$1100)-0.5*(SLir!G916+SLir!G$1100)*(logHir!G916-logHir!G$1100)-0.5*(SLir!G916+SLir!G$1100)*(logQir!G916-logQir!G$1100),0)</f>
        <v>-0.21975906338924003</v>
      </c>
      <c r="H916" s="6">
        <f>IF(logVir!H916&lt;&gt;0,logVir!H916-logVir!H$1100-0.5*(SKir!H916+SKir!H$1100)*(logKir!H916-logKir!H$1100)-0.5*(SLir!H916+SLir!H$1100)*(logHir!H916-logHir!H$1100)-0.5*(SLir!H916+SLir!H$1100)*(logQir!H916-logQir!H$1100),0)</f>
        <v>-0.19587079512072506</v>
      </c>
      <c r="I916" s="6">
        <f>IF(logVir!I916&lt;&gt;0,logVir!I916-logVir!I$1100-0.5*(SKir!I916+SKir!I$1100)*(logKir!I916-logKir!I$1100)-0.5*(SLir!I916+SLir!I$1100)*(logHir!I916-logHir!I$1100)-0.5*(SLir!I916+SLir!I$1100)*(logQir!I916-logQir!I$1100),0)</f>
        <v>-6.2946532043266695E-2</v>
      </c>
    </row>
    <row r="917" spans="1:9" x14ac:dyDescent="0.15">
      <c r="A917" s="1">
        <v>40</v>
      </c>
      <c r="B917" s="1" t="s">
        <v>88</v>
      </c>
      <c r="C917" s="1">
        <v>17</v>
      </c>
      <c r="D917" s="1" t="s">
        <v>150</v>
      </c>
      <c r="E917" s="6">
        <f>IF(logVir!E917&lt;&gt;0,logVir!E917-logVir!E$1101-0.5*(SKir!E917+SKir!E$1101)*(logKir!E917-logKir!E$1101)-0.5*(SLir!E917+SLir!E$1101)*(logHir!E917-logHir!E$1101)-0.5*(SLir!E917+SLir!E$1101)*(logQir!E917-logQir!E$1101),0)</f>
        <v>0.12604144592907393</v>
      </c>
      <c r="F917" s="6">
        <f>IF(logVir!F917&lt;&gt;0,logVir!F917-logVir!F$1101-0.5*(SKir!F917+SKir!F$1101)*(logKir!F917-logKir!F$1101)-0.5*(SLir!F917+SLir!F$1101)*(logHir!F917-logHir!F$1101)-0.5*(SLir!F917+SLir!F$1101)*(logQir!F917-logQir!F$1101),0)</f>
        <v>0.20187979631952654</v>
      </c>
      <c r="G917" s="6">
        <f>IF(logVir!G917&lt;&gt;0,logVir!G917-logVir!G$1101-0.5*(SKir!G917+SKir!G$1101)*(logKir!G917-logKir!G$1101)-0.5*(SLir!G917+SLir!G$1101)*(logHir!G917-logHir!G$1101)-0.5*(SLir!G917+SLir!G$1101)*(logQir!G917-logQir!G$1101),0)</f>
        <v>0.18122679941725126</v>
      </c>
      <c r="H917" s="6">
        <f>IF(logVir!H917&lt;&gt;0,logVir!H917-logVir!H$1101-0.5*(SKir!H917+SKir!H$1101)*(logKir!H917-logKir!H$1101)-0.5*(SLir!H917+SLir!H$1101)*(logHir!H917-logHir!H$1101)-0.5*(SLir!H917+SLir!H$1101)*(logQir!H917-logQir!H$1101),0)</f>
        <v>3.98246236853994E-2</v>
      </c>
      <c r="I917" s="6">
        <f>IF(logVir!I917&lt;&gt;0,logVir!I917-logVir!I$1101-0.5*(SKir!I917+SKir!I$1101)*(logKir!I917-logKir!I$1101)-0.5*(SLir!I917+SLir!I$1101)*(logHir!I917-logHir!I$1101)-0.5*(SLir!I917+SLir!I$1101)*(logQir!I917-logQir!I$1101),0)</f>
        <v>1.8039981591194347E-2</v>
      </c>
    </row>
    <row r="918" spans="1:9" x14ac:dyDescent="0.15">
      <c r="A918" s="1">
        <v>40</v>
      </c>
      <c r="B918" s="1" t="s">
        <v>88</v>
      </c>
      <c r="C918" s="1">
        <v>18</v>
      </c>
      <c r="D918" s="1" t="s">
        <v>151</v>
      </c>
      <c r="E918" s="6">
        <f>IF(logVir!E918&lt;&gt;0,logVir!E918-logVir!E$1102-0.5*(SKir!E918+SKir!E$1102)*(logKir!E918-logKir!E$1102)-0.5*(SLir!E918+SLir!E$1102)*(logHir!E918-logHir!E$1102)-0.5*(SLir!E918+SLir!E$1102)*(logQir!E918-logQir!E$1102),0)</f>
        <v>0.3082406827201124</v>
      </c>
      <c r="F918" s="6">
        <f>IF(logVir!F918&lt;&gt;0,logVir!F918-logVir!F$1102-0.5*(SKir!F918+SKir!F$1102)*(logKir!F918-logKir!F$1102)-0.5*(SLir!F918+SLir!F$1102)*(logHir!F918-logHir!F$1102)-0.5*(SLir!F918+SLir!F$1102)*(logQir!F918-logQir!F$1102),0)</f>
        <v>0.49960262927637977</v>
      </c>
      <c r="G918" s="6">
        <f>IF(logVir!G918&lt;&gt;0,logVir!G918-logVir!G$1102-0.5*(SKir!G918+SKir!G$1102)*(logKir!G918-logKir!G$1102)-0.5*(SLir!G918+SLir!G$1102)*(logHir!G918-logHir!G$1102)-0.5*(SLir!G918+SLir!G$1102)*(logQir!G918-logQir!G$1102),0)</f>
        <v>0.25413554546903655</v>
      </c>
      <c r="H918" s="6">
        <f>IF(logVir!H918&lt;&gt;0,logVir!H918-logVir!H$1102-0.5*(SKir!H918+SKir!H$1102)*(logKir!H918-logKir!H$1102)-0.5*(SLir!H918+SLir!H$1102)*(logHir!H918-logHir!H$1102)-0.5*(SLir!H918+SLir!H$1102)*(logQir!H918-logQir!H$1102),0)</f>
        <v>0.27894301073636785</v>
      </c>
      <c r="I918" s="6">
        <f>IF(logVir!I918&lt;&gt;0,logVir!I918-logVir!I$1102-0.5*(SKir!I918+SKir!I$1102)*(logKir!I918-logKir!I$1102)-0.5*(SLir!I918+SLir!I$1102)*(logHir!I918-logHir!I$1102)-0.5*(SLir!I918+SLir!I$1102)*(logQir!I918-logQir!I$1102),0)</f>
        <v>0.31445603745488881</v>
      </c>
    </row>
    <row r="919" spans="1:9" x14ac:dyDescent="0.15">
      <c r="A919" s="1">
        <v>40</v>
      </c>
      <c r="B919" s="1" t="s">
        <v>88</v>
      </c>
      <c r="C919" s="1">
        <v>19</v>
      </c>
      <c r="D919" s="1" t="s">
        <v>152</v>
      </c>
      <c r="E919" s="6">
        <f>IF(logVir!E919&lt;&gt;0,logVir!E919-logVir!E$1103-0.5*(SKir!E919+SKir!E$1103)*(logKir!E919-logKir!E$1103)-0.5*(SLir!E919+SLir!E$1103)*(logHir!E919-logHir!E$1103)-0.5*(SLir!E919+SLir!E$1103)*(logQir!E919-logQir!E$1103),0)</f>
        <v>-0.23616210258564729</v>
      </c>
      <c r="F919" s="6">
        <f>IF(logVir!F919&lt;&gt;0,logVir!F919-logVir!F$1103-0.5*(SKir!F919+SKir!F$1103)*(logKir!F919-logKir!F$1103)-0.5*(SLir!F919+SLir!F$1103)*(logHir!F919-logHir!F$1103)-0.5*(SLir!F919+SLir!F$1103)*(logQir!F919-logQir!F$1103),0)</f>
        <v>-0.11444659023076337</v>
      </c>
      <c r="G919" s="6">
        <f>IF(logVir!G919&lt;&gt;0,logVir!G919-logVir!G$1103-0.5*(SKir!G919+SKir!G$1103)*(logKir!G919-logKir!G$1103)-0.5*(SLir!G919+SLir!G$1103)*(logHir!G919-logHir!G$1103)-0.5*(SLir!G919+SLir!G$1103)*(logQir!G919-logQir!G$1103),0)</f>
        <v>-0.10681879507474903</v>
      </c>
      <c r="H919" s="6">
        <f>IF(logVir!H919&lt;&gt;0,logVir!H919-logVir!H$1103-0.5*(SKir!H919+SKir!H$1103)*(logKir!H919-logKir!H$1103)-0.5*(SLir!H919+SLir!H$1103)*(logHir!H919-logHir!H$1103)-0.5*(SLir!H919+SLir!H$1103)*(logQir!H919-logQir!H$1103),0)</f>
        <v>-8.2839520222967811E-2</v>
      </c>
      <c r="I919" s="6">
        <f>IF(logVir!I919&lt;&gt;0,logVir!I919-logVir!I$1103-0.5*(SKir!I919+SKir!I$1103)*(logKir!I919-logKir!I$1103)-0.5*(SLir!I919+SLir!I$1103)*(logHir!I919-logHir!I$1103)-0.5*(SLir!I919+SLir!I$1103)*(logQir!I919-logQir!I$1103),0)</f>
        <v>-6.4062682740577234E-2</v>
      </c>
    </row>
    <row r="920" spans="1:9" x14ac:dyDescent="0.15">
      <c r="A920" s="1">
        <v>40</v>
      </c>
      <c r="B920" s="1" t="s">
        <v>88</v>
      </c>
      <c r="C920" s="1">
        <v>20</v>
      </c>
      <c r="D920" s="1" t="s">
        <v>153</v>
      </c>
      <c r="E920" s="6">
        <f>IF(logVir!E920&lt;&gt;0,logVir!E920-logVir!E$1104-0.5*(SKir!E920+SKir!E$1104)*(logKir!E920-logKir!E$1104)-0.5*(SLir!E920+SLir!E$1104)*(logHir!E920-logHir!E$1104)-0.5*(SLir!E920+SLir!E$1104)*(logQir!E920-logQir!E$1104),0)</f>
        <v>-0.55803715706990742</v>
      </c>
      <c r="F920" s="6">
        <f>IF(logVir!F920&lt;&gt;0,logVir!F920-logVir!F$1104-0.5*(SKir!F920+SKir!F$1104)*(logKir!F920-logKir!F$1104)-0.5*(SLir!F920+SLir!F$1104)*(logHir!F920-logHir!F$1104)-0.5*(SLir!F920+SLir!F$1104)*(logQir!F920-logQir!F$1104),0)</f>
        <v>0.14695320603736203</v>
      </c>
      <c r="G920" s="6">
        <f>IF(logVir!G920&lt;&gt;0,logVir!G920-logVir!G$1104-0.5*(SKir!G920+SKir!G$1104)*(logKir!G920-logKir!G$1104)-0.5*(SLir!G920+SLir!G$1104)*(logHir!G920-logHir!G$1104)-0.5*(SLir!G920+SLir!G$1104)*(logQir!G920-logQir!G$1104),0)</f>
        <v>2.1230502497892781E-2</v>
      </c>
      <c r="H920" s="6">
        <f>IF(logVir!H920&lt;&gt;0,logVir!H920-logVir!H$1104-0.5*(SKir!H920+SKir!H$1104)*(logKir!H920-logKir!H$1104)-0.5*(SLir!H920+SLir!H$1104)*(logHir!H920-logHir!H$1104)-0.5*(SLir!H920+SLir!H$1104)*(logQir!H920-logQir!H$1104),0)</f>
        <v>-3.7229267698870298E-2</v>
      </c>
      <c r="I920" s="6">
        <f>IF(logVir!I920&lt;&gt;0,logVir!I920-logVir!I$1104-0.5*(SKir!I920+SKir!I$1104)*(logKir!I920-logKir!I$1104)-0.5*(SLir!I920+SLir!I$1104)*(logHir!I920-logHir!I$1104)-0.5*(SLir!I920+SLir!I$1104)*(logQir!I920-logQir!I$1104),0)</f>
        <v>2.7295100382811657E-2</v>
      </c>
    </row>
    <row r="921" spans="1:9" x14ac:dyDescent="0.15">
      <c r="A921" s="1">
        <v>40</v>
      </c>
      <c r="B921" s="1" t="s">
        <v>88</v>
      </c>
      <c r="C921" s="1">
        <v>21</v>
      </c>
      <c r="D921" s="1" t="s">
        <v>154</v>
      </c>
      <c r="E921" s="6">
        <f>IF(logVir!E921&lt;&gt;0,logVir!E921-logVir!E$1105-0.5*(SKir!E921+SKir!E$1105)*(logKir!E921-logKir!E$1105)-0.5*(SLir!E921+SLir!E$1105)*(logHir!E921-logHir!E$1105)-0.5*(SLir!E921+SLir!E$1105)*(logQir!E921-logQir!E$1105),0)</f>
        <v>-5.4595722005539485E-2</v>
      </c>
      <c r="F921" s="6">
        <f>IF(logVir!F921&lt;&gt;0,logVir!F921-logVir!F$1105-0.5*(SKir!F921+SKir!F$1105)*(logKir!F921-logKir!F$1105)-0.5*(SLir!F921+SLir!F$1105)*(logHir!F921-logHir!F$1105)-0.5*(SLir!F921+SLir!F$1105)*(logQir!F921-logQir!F$1105),0)</f>
        <v>3.840866573442947E-2</v>
      </c>
      <c r="G921" s="6">
        <f>IF(logVir!G921&lt;&gt;0,logVir!G921-logVir!G$1105-0.5*(SKir!G921+SKir!G$1105)*(logKir!G921-logKir!G$1105)-0.5*(SLir!G921+SLir!G$1105)*(logHir!G921-logHir!G$1105)-0.5*(SLir!G921+SLir!G$1105)*(logQir!G921-logQir!G$1105),0)</f>
        <v>3.7431569896646644E-2</v>
      </c>
      <c r="H921" s="6">
        <f>IF(logVir!H921&lt;&gt;0,logVir!H921-logVir!H$1105-0.5*(SKir!H921+SKir!H$1105)*(logKir!H921-logKir!H$1105)-0.5*(SLir!H921+SLir!H$1105)*(logHir!H921-logHir!H$1105)-0.5*(SLir!H921+SLir!H$1105)*(logQir!H921-logQir!H$1105),0)</f>
        <v>5.5450582731481624E-2</v>
      </c>
      <c r="I921" s="6">
        <f>IF(logVir!I921&lt;&gt;0,logVir!I921-logVir!I$1105-0.5*(SKir!I921+SKir!I$1105)*(logKir!I921-logKir!I$1105)-0.5*(SLir!I921+SLir!I$1105)*(logHir!I921-logHir!I$1105)-0.5*(SLir!I921+SLir!I$1105)*(logQir!I921-logQir!I$1105),0)</f>
        <v>1.1013889494049457E-2</v>
      </c>
    </row>
    <row r="922" spans="1:9" x14ac:dyDescent="0.15">
      <c r="A922" s="1">
        <v>40</v>
      </c>
      <c r="B922" s="1" t="s">
        <v>39</v>
      </c>
      <c r="C922" s="1">
        <v>22</v>
      </c>
      <c r="D922" s="1" t="s">
        <v>146</v>
      </c>
      <c r="E922" s="6">
        <f>IF(logVir!E922&lt;&gt;0,logVir!E922-logVir!E$1106-0.5*(SKir!E922+SKir!E$1106)*(logKir!E922-logKir!E$1106)-0.5*(SLir!E922+SLir!E$1106)*(logHir!E922-logHir!E$1106)-0.5*(SLir!E922+SLir!E$1106)*(logQir!E922-logQir!E$1106),0)</f>
        <v>1.3645675006848757E-2</v>
      </c>
      <c r="F922" s="6">
        <f>IF(logVir!F922&lt;&gt;0,logVir!F922-logVir!F$1106-0.5*(SKir!F922+SKir!F$1106)*(logKir!F922-logKir!F$1106)-0.5*(SLir!F922+SLir!F$1106)*(logHir!F922-logHir!F$1106)-0.5*(SLir!F922+SLir!F$1106)*(logQir!F922-logQir!F$1106),0)</f>
        <v>6.1092553729208424E-2</v>
      </c>
      <c r="G922" s="6">
        <f>IF(logVir!G922&lt;&gt;0,logVir!G922-logVir!G$1106-0.5*(SKir!G922+SKir!G$1106)*(logKir!G922-logKir!G$1106)-0.5*(SLir!G922+SLir!G$1106)*(logHir!G922-logHir!G$1106)-0.5*(SLir!G922+SLir!G$1106)*(logQir!G922-logQir!G$1106),0)</f>
        <v>6.8048026201391554E-2</v>
      </c>
      <c r="H922" s="6">
        <f>IF(logVir!H922&lt;&gt;0,logVir!H922-logVir!H$1106-0.5*(SKir!H922+SKir!H$1106)*(logKir!H922-logKir!H$1106)-0.5*(SLir!H922+SLir!H$1106)*(logHir!H922-logHir!H$1106)-0.5*(SLir!H922+SLir!H$1106)*(logQir!H922-logQir!H$1106),0)</f>
        <v>8.3216567664321353E-2</v>
      </c>
      <c r="I922" s="6">
        <f>IF(logVir!I922&lt;&gt;0,logVir!I922-logVir!I$1106-0.5*(SKir!I922+SKir!I$1106)*(logKir!I922-logKir!I$1106)-0.5*(SLir!I922+SLir!I$1106)*(logHir!I922-logHir!I$1106)-0.5*(SLir!I922+SLir!I$1106)*(logQir!I922-logQir!I$1106),0)</f>
        <v>0.10623043477328087</v>
      </c>
    </row>
    <row r="923" spans="1:9" x14ac:dyDescent="0.15">
      <c r="A923" s="1">
        <v>40</v>
      </c>
      <c r="B923" s="1" t="s">
        <v>39</v>
      </c>
      <c r="C923" s="1">
        <v>23</v>
      </c>
      <c r="D923" s="1" t="s">
        <v>167</v>
      </c>
      <c r="E923" s="6">
        <f>IF(logVir!E923&lt;&gt;0,logVir!E923-logVir!E$1107-0.5*(SKir!E923+SKir!E$1107)*(logKir!E923-logKir!E$1107)-0.5*(SLir!E923+SLir!E$1107)*(logHir!E923-logHir!E$1107)-0.5*(SLir!E923+SLir!E$1107)*(logQir!E923-logQir!E$1107),0)</f>
        <v>4.5885538428988223E-3</v>
      </c>
      <c r="F923" s="6">
        <f>IF(logVir!F923&lt;&gt;0,logVir!F923-logVir!F$1107-0.5*(SKir!F923+SKir!F$1107)*(logKir!F923-logKir!F$1107)-0.5*(SLir!F923+SLir!F$1107)*(logHir!F923-logHir!F$1107)-0.5*(SLir!F923+SLir!F$1107)*(logQir!F923-logQir!F$1107),0)</f>
        <v>-4.5123546883945577E-2</v>
      </c>
      <c r="G923" s="6">
        <f>IF(logVir!G923&lt;&gt;0,logVir!G923-logVir!G$1107-0.5*(SKir!G923+SKir!G$1107)*(logKir!G923-logKir!G$1107)-0.5*(SLir!G923+SLir!G$1107)*(logHir!G923-logHir!G$1107)-0.5*(SLir!G923+SLir!G$1107)*(logQir!G923-logQir!G$1107),0)</f>
        <v>-4.1268189371540351E-2</v>
      </c>
      <c r="H923" s="6">
        <f>IF(logVir!H923&lt;&gt;0,logVir!H923-logVir!H$1107-0.5*(SKir!H923+SKir!H$1107)*(logKir!H923-logKir!H$1107)-0.5*(SLir!H923+SLir!H$1107)*(logHir!H923-logHir!H$1107)-0.5*(SLir!H923+SLir!H$1107)*(logQir!H923-logQir!H$1107),0)</f>
        <v>-2.7258290525457619E-2</v>
      </c>
      <c r="I923" s="6">
        <f>IF(logVir!I923&lt;&gt;0,logVir!I923-logVir!I$1107-0.5*(SKir!I923+SKir!I$1107)*(logKir!I923-logKir!I$1107)-0.5*(SLir!I923+SLir!I$1107)*(logHir!I923-logHir!I$1107)-0.5*(SLir!I923+SLir!I$1107)*(logQir!I923-logQir!I$1107),0)</f>
        <v>2.3714348529825027E-3</v>
      </c>
    </row>
    <row r="924" spans="1:9" x14ac:dyDescent="0.15">
      <c r="A924" s="1">
        <v>41</v>
      </c>
      <c r="B924" s="1" t="s">
        <v>89</v>
      </c>
      <c r="C924" s="1">
        <v>1</v>
      </c>
      <c r="D924" s="1" t="s">
        <v>147</v>
      </c>
      <c r="E924" s="6">
        <f>IF(logVir!E924&lt;&gt;0,logVir!E924-logVir!E$1085-0.5*(SKir!E924+SKir!E$1085)*(logKir!E924-logKir!E$1085)-0.5*(SLir!E924+SLir!E$1085)*(logHir!E924-logHir!E$1085)-0.5*(SLir!E924+SLir!E$1085)*(logQir!E924-logQir!E$1085),0)</f>
        <v>0.216048310797301</v>
      </c>
      <c r="F924" s="6">
        <f>IF(logVir!F924&lt;&gt;0,logVir!F924-logVir!F$1085-0.5*(SKir!F924+SKir!F$1085)*(logKir!F924-logKir!F$1085)-0.5*(SLir!F924+SLir!F$1085)*(logHir!F924-logHir!F$1085)-0.5*(SLir!F924+SLir!F$1085)*(logQir!F924-logQir!F$1085),0)</f>
        <v>0.2434819460276165</v>
      </c>
      <c r="G924" s="6">
        <f>IF(logVir!G924&lt;&gt;0,logVir!G924-logVir!G$1085-0.5*(SKir!G924+SKir!G$1085)*(logKir!G924-logKir!G$1085)-0.5*(SLir!G924+SLir!G$1085)*(logHir!G924-logHir!G$1085)-0.5*(SLir!G924+SLir!G$1085)*(logQir!G924-logQir!G$1085),0)</f>
        <v>0.20596157872736887</v>
      </c>
      <c r="H924" s="6">
        <f>IF(logVir!H924&lt;&gt;0,logVir!H924-logVir!H$1085-0.5*(SKir!H924+SKir!H$1085)*(logKir!H924-logKir!H$1085)-0.5*(SLir!H924+SLir!H$1085)*(logHir!H924-logHir!H$1085)-0.5*(SLir!H924+SLir!H$1085)*(logQir!H924-logQir!H$1085),0)</f>
        <v>0.26194837620503747</v>
      </c>
      <c r="I924" s="6">
        <f>IF(logVir!I924&lt;&gt;0,logVir!I924-logVir!I$1085-0.5*(SKir!I924+SKir!I$1085)*(logKir!I924-logKir!I$1085)-0.5*(SLir!I924+SLir!I$1085)*(logHir!I924-logHir!I$1085)-0.5*(SLir!I924+SLir!I$1085)*(logQir!I924-logQir!I$1085),0)</f>
        <v>0.22323516539143648</v>
      </c>
    </row>
    <row r="925" spans="1:9" x14ac:dyDescent="0.15">
      <c r="A925" s="1">
        <v>41</v>
      </c>
      <c r="B925" s="1" t="s">
        <v>89</v>
      </c>
      <c r="C925" s="1">
        <v>2</v>
      </c>
      <c r="D925" s="1" t="s">
        <v>148</v>
      </c>
      <c r="E925" s="6">
        <f>IF(logVir!E925&lt;&gt;0,logVir!E925-logVir!E$1086-0.5*(SKir!E925+SKir!E$1086)*(logKir!E925-logKir!E$1086)-0.5*(SLir!E925+SLir!E$1086)*(logHir!E925-logHir!E$1086)-0.5*(SLir!E925+SLir!E$1086)*(logQir!E925-logQir!E$1086),0)</f>
        <v>-1.0583443768395902</v>
      </c>
      <c r="F925" s="6">
        <f>IF(logVir!F925&lt;&gt;0,logVir!F925-logVir!F$1086-0.5*(SKir!F925+SKir!F$1086)*(logKir!F925-logKir!F$1086)-0.5*(SLir!F925+SLir!F$1086)*(logHir!F925-logHir!F$1086)-0.5*(SLir!F925+SLir!F$1086)*(logQir!F925-logQir!F$1086),0)</f>
        <v>-0.29132340621395769</v>
      </c>
      <c r="G925" s="6">
        <f>IF(logVir!G925&lt;&gt;0,logVir!G925-logVir!G$1086-0.5*(SKir!G925+SKir!G$1086)*(logKir!G925-logKir!G$1086)-0.5*(SLir!G925+SLir!G$1086)*(logHir!G925-logHir!G$1086)-0.5*(SLir!G925+SLir!G$1086)*(logQir!G925-logQir!G$1086),0)</f>
        <v>-0.21393840989987345</v>
      </c>
      <c r="H925" s="6">
        <f>IF(logVir!H925&lt;&gt;0,logVir!H925-logVir!H$1086-0.5*(SKir!H925+SKir!H$1086)*(logKir!H925-logKir!H$1086)-0.5*(SLir!H925+SLir!H$1086)*(logHir!H925-logHir!H$1086)-0.5*(SLir!H925+SLir!H$1086)*(logQir!H925-logQir!H$1086),0)</f>
        <v>-0.44750876738249723</v>
      </c>
      <c r="I925" s="6">
        <f>IF(logVir!I925&lt;&gt;0,logVir!I925-logVir!I$1086-0.5*(SKir!I925+SKir!I$1086)*(logKir!I925-logKir!I$1086)-0.5*(SLir!I925+SLir!I$1086)*(logHir!I925-logHir!I$1086)-0.5*(SLir!I925+SLir!I$1086)*(logQir!I925-logQir!I$1086),0)</f>
        <v>-0.47981396879366889</v>
      </c>
    </row>
    <row r="926" spans="1:9" x14ac:dyDescent="0.15">
      <c r="A926" s="1">
        <v>41</v>
      </c>
      <c r="B926" s="1" t="s">
        <v>139</v>
      </c>
      <c r="C926" s="1">
        <v>3</v>
      </c>
      <c r="D926" s="1" t="s">
        <v>155</v>
      </c>
      <c r="E926" s="6">
        <f>IF(logVir!E926&lt;&gt;0,logVir!E926-logVir!E$1087-0.5*(SKir!E926+SKir!E$1087)*(logKir!E926-logKir!E$1087)-0.5*(SLir!E926+SLir!E$1087)*(logHir!E926-logHir!E$1087)-0.5*(SLir!E926+SLir!E$1087)*(logQir!E926-logQir!E$1087),0)</f>
        <v>-0.14559788988315486</v>
      </c>
      <c r="F926" s="6">
        <f>IF(logVir!F926&lt;&gt;0,logVir!F926-logVir!F$1087-0.5*(SKir!F926+SKir!F$1087)*(logKir!F926-logKir!F$1087)-0.5*(SLir!F926+SLir!F$1087)*(logHir!F926-logHir!F$1087)-0.5*(SLir!F926+SLir!F$1087)*(logQir!F926-logQir!F$1087),0)</f>
        <v>-8.5738881702977832E-2</v>
      </c>
      <c r="G926" s="6">
        <f>IF(logVir!G926&lt;&gt;0,logVir!G926-logVir!G$1087-0.5*(SKir!G926+SKir!G$1087)*(logKir!G926-logKir!G$1087)-0.5*(SLir!G926+SLir!G$1087)*(logHir!G926-logHir!G$1087)-0.5*(SLir!G926+SLir!G$1087)*(logQir!G926-logQir!G$1087),0)</f>
        <v>-0.11696341513029931</v>
      </c>
      <c r="H926" s="6">
        <f>IF(logVir!H926&lt;&gt;0,logVir!H926-logVir!H$1087-0.5*(SKir!H926+SKir!H$1087)*(logKir!H926-logKir!H$1087)-0.5*(SLir!H926+SLir!H$1087)*(logHir!H926-logHir!H$1087)-0.5*(SLir!H926+SLir!H$1087)*(logQir!H926-logQir!H$1087),0)</f>
        <v>-0.18051361293826285</v>
      </c>
      <c r="I926" s="6">
        <f>IF(logVir!I926&lt;&gt;0,logVir!I926-logVir!I$1087-0.5*(SKir!I926+SKir!I$1087)*(logKir!I926-logKir!I$1087)-0.5*(SLir!I926+SLir!I$1087)*(logHir!I926-logHir!I$1087)-0.5*(SLir!I926+SLir!I$1087)*(logQir!I926-logQir!I$1087),0)</f>
        <v>-0.26553985699214749</v>
      </c>
    </row>
    <row r="927" spans="1:9" x14ac:dyDescent="0.15">
      <c r="A927" s="1">
        <v>41</v>
      </c>
      <c r="B927" s="1" t="s">
        <v>139</v>
      </c>
      <c r="C927" s="1">
        <v>4</v>
      </c>
      <c r="D927" s="1" t="s">
        <v>156</v>
      </c>
      <c r="E927" s="6">
        <f>IF(logVir!E927&lt;&gt;0,logVir!E927-logVir!E$1088-0.5*(SKir!E927+SKir!E$1088)*(logKir!E927-logKir!E$1088)-0.5*(SLir!E927+SLir!E$1088)*(logHir!E927-logHir!E$1088)-0.5*(SLir!E927+SLir!E$1088)*(logQir!E927-logQir!E$1088),0)</f>
        <v>0.20375311628404302</v>
      </c>
      <c r="F927" s="6">
        <f>IF(logVir!F927&lt;&gt;0,logVir!F927-logVir!F$1088-0.5*(SKir!F927+SKir!F$1088)*(logKir!F927-logKir!F$1088)-0.5*(SLir!F927+SLir!F$1088)*(logHir!F927-logHir!F$1088)-0.5*(SLir!F927+SLir!F$1088)*(logQir!F927-logQir!F$1088),0)</f>
        <v>4.0769503458914849E-2</v>
      </c>
      <c r="G927" s="6">
        <f>IF(logVir!G927&lt;&gt;0,logVir!G927-logVir!G$1088-0.5*(SKir!G927+SKir!G$1088)*(logKir!G927-logKir!G$1088)-0.5*(SLir!G927+SLir!G$1088)*(logHir!G927-logHir!G$1088)-0.5*(SLir!G927+SLir!G$1088)*(logQir!G927-logQir!G$1088),0)</f>
        <v>-4.508340367076262E-2</v>
      </c>
      <c r="H927" s="6">
        <f>IF(logVir!H927&lt;&gt;0,logVir!H927-logVir!H$1088-0.5*(SKir!H927+SKir!H$1088)*(logKir!H927-logKir!H$1088)-0.5*(SLir!H927+SLir!H$1088)*(logHir!H927-logHir!H$1088)-0.5*(SLir!H927+SLir!H$1088)*(logQir!H927-logQir!H$1088),0)</f>
        <v>3.5813368878293131E-2</v>
      </c>
      <c r="I927" s="6">
        <f>IF(logVir!I927&lt;&gt;0,logVir!I927-logVir!I$1088-0.5*(SKir!I927+SKir!I$1088)*(logKir!I927-logKir!I$1088)-0.5*(SLir!I927+SLir!I$1088)*(logHir!I927-logHir!I$1088)-0.5*(SLir!I927+SLir!I$1088)*(logQir!I927-logQir!I$1088),0)</f>
        <v>-3.1937918963584652E-2</v>
      </c>
    </row>
    <row r="928" spans="1:9" x14ac:dyDescent="0.15">
      <c r="A928" s="1">
        <v>41</v>
      </c>
      <c r="B928" s="1" t="s">
        <v>139</v>
      </c>
      <c r="C928" s="1">
        <v>5</v>
      </c>
      <c r="D928" s="1" t="s">
        <v>157</v>
      </c>
      <c r="E928" s="6">
        <f>IF(logVir!E928&lt;&gt;0,logVir!E928-logVir!E$1089-0.5*(SKir!E928+SKir!E$1089)*(logKir!E928-logKir!E$1089)-0.5*(SLir!E928+SLir!E$1089)*(logHir!E928-logHir!E$1089)-0.5*(SLir!E928+SLir!E$1089)*(logQir!E928-logQir!E$1089),0)</f>
        <v>-0.31825233189339114</v>
      </c>
      <c r="F928" s="6">
        <f>IF(logVir!F928&lt;&gt;0,logVir!F928-logVir!F$1089-0.5*(SKir!F928+SKir!F$1089)*(logKir!F928-logKir!F$1089)-0.5*(SLir!F928+SLir!F$1089)*(logHir!F928-logHir!F$1089)-0.5*(SLir!F928+SLir!F$1089)*(logQir!F928-logQir!F$1089),0)</f>
        <v>0.17582016090007085</v>
      </c>
      <c r="G928" s="6">
        <f>IF(logVir!G928&lt;&gt;0,logVir!G928-logVir!G$1089-0.5*(SKir!G928+SKir!G$1089)*(logKir!G928-logKir!G$1089)-0.5*(SLir!G928+SLir!G$1089)*(logHir!G928-logHir!G$1089)-0.5*(SLir!G928+SLir!G$1089)*(logQir!G928-logQir!G$1089),0)</f>
        <v>0.36238713209100593</v>
      </c>
      <c r="H928" s="6">
        <f>IF(logVir!H928&lt;&gt;0,logVir!H928-logVir!H$1089-0.5*(SKir!H928+SKir!H$1089)*(logKir!H928-logKir!H$1089)-0.5*(SLir!H928+SLir!H$1089)*(logHir!H928-logHir!H$1089)-0.5*(SLir!H928+SLir!H$1089)*(logQir!H928-logQir!H$1089),0)</f>
        <v>8.7867039999364807E-2</v>
      </c>
      <c r="I928" s="6">
        <f>IF(logVir!I928&lt;&gt;0,logVir!I928-logVir!I$1089-0.5*(SKir!I928+SKir!I$1089)*(logKir!I928-logKir!I$1089)-0.5*(SLir!I928+SLir!I$1089)*(logHir!I928-logHir!I$1089)-0.5*(SLir!I928+SLir!I$1089)*(logQir!I928-logQir!I$1089),0)</f>
        <v>0.4354277213936239</v>
      </c>
    </row>
    <row r="929" spans="1:9" x14ac:dyDescent="0.15">
      <c r="A929" s="1">
        <v>41</v>
      </c>
      <c r="B929" s="1" t="s">
        <v>139</v>
      </c>
      <c r="C929" s="1">
        <v>6</v>
      </c>
      <c r="D929" s="1" t="s">
        <v>49</v>
      </c>
      <c r="E929" s="6">
        <f>IF(logVir!E929&lt;&gt;0,logVir!E929-logVir!E$1090-0.5*(SKir!E929+SKir!E$1090)*(logKir!E929-logKir!E$1090)-0.5*(SLir!E929+SLir!E$1090)*(logHir!E929-logHir!E$1090)-0.5*(SLir!E929+SLir!E$1090)*(logQir!E929-logQir!E$1090),0)</f>
        <v>0.53388719457237954</v>
      </c>
      <c r="F929" s="6">
        <f>IF(logVir!F929&lt;&gt;0,logVir!F929-logVir!F$1090-0.5*(SKir!F929+SKir!F$1090)*(logKir!F929-logKir!F$1090)-0.5*(SLir!F929+SLir!F$1090)*(logHir!F929-logHir!F$1090)-0.5*(SLir!F929+SLir!F$1090)*(logQir!F929-logQir!F$1090),0)</f>
        <v>0.69324500811707801</v>
      </c>
      <c r="G929" s="6">
        <f>IF(logVir!G929&lt;&gt;0,logVir!G929-logVir!G$1090-0.5*(SKir!G929+SKir!G$1090)*(logKir!G929-logKir!G$1090)-0.5*(SLir!G929+SLir!G$1090)*(logHir!G929-logHir!G$1090)-0.5*(SLir!G929+SLir!G$1090)*(logQir!G929-logQir!G$1090),0)</f>
        <v>0.23593979548246316</v>
      </c>
      <c r="H929" s="6">
        <f>IF(logVir!H929&lt;&gt;0,logVir!H929-logVir!H$1090-0.5*(SKir!H929+SKir!H$1090)*(logKir!H929-logKir!H$1090)-0.5*(SLir!H929+SLir!H$1090)*(logHir!H929-logHir!H$1090)-0.5*(SLir!H929+SLir!H$1090)*(logQir!H929-logQir!H$1090),0)</f>
        <v>0.40156876421458798</v>
      </c>
      <c r="I929" s="6">
        <f>IF(logVir!I929&lt;&gt;0,logVir!I929-logVir!I$1090-0.5*(SKir!I929+SKir!I$1090)*(logKir!I929-logKir!I$1090)-0.5*(SLir!I929+SLir!I$1090)*(logHir!I929-logHir!I$1090)-0.5*(SLir!I929+SLir!I$1090)*(logQir!I929-logQir!I$1090),0)</f>
        <v>0.89344829301403872</v>
      </c>
    </row>
    <row r="930" spans="1:9" x14ac:dyDescent="0.15">
      <c r="A930" s="1">
        <v>41</v>
      </c>
      <c r="B930" s="1" t="s">
        <v>139</v>
      </c>
      <c r="C930" s="1">
        <v>7</v>
      </c>
      <c r="D930" s="1" t="s">
        <v>158</v>
      </c>
      <c r="E930" s="6">
        <f>IF(logVir!E930&lt;&gt;0,logVir!E930-logVir!E$1091-0.5*(SKir!E930+SKir!E$1091)*(logKir!E930-logKir!E$1091)-0.5*(SLir!E930+SLir!E$1091)*(logHir!E930-logHir!E$1091)-0.5*(SLir!E930+SLir!E$1091)*(logQir!E930-logQir!E$1091),0)</f>
        <v>-2.0502492189373642</v>
      </c>
      <c r="F930" s="6">
        <f>IF(logVir!F930&lt;&gt;0,logVir!F930-logVir!F$1091-0.5*(SKir!F930+SKir!F$1091)*(logKir!F930-logKir!F$1091)-0.5*(SLir!F930+SLir!F$1091)*(logHir!F930-logHir!F$1091)-0.5*(SLir!F930+SLir!F$1091)*(logQir!F930-logQir!F$1091),0)</f>
        <v>-2.3897239978843907</v>
      </c>
      <c r="G930" s="6">
        <f>IF(logVir!G930&lt;&gt;0,logVir!G930-logVir!G$1091-0.5*(SKir!G930+SKir!G$1091)*(logKir!G930-logKir!G$1091)-0.5*(SLir!G930+SLir!G$1091)*(logHir!G930-logHir!G$1091)-0.5*(SLir!G930+SLir!G$1091)*(logQir!G930-logQir!G$1091),0)</f>
        <v>-0.18060636320000192</v>
      </c>
      <c r="H930" s="6">
        <f>IF(logVir!H930&lt;&gt;0,logVir!H930-logVir!H$1091-0.5*(SKir!H930+SKir!H$1091)*(logKir!H930-logKir!H$1091)-0.5*(SLir!H930+SLir!H$1091)*(logHir!H930-logHir!H$1091)-0.5*(SLir!H930+SLir!H$1091)*(logQir!H930-logQir!H$1091),0)</f>
        <v>-0.37365324054955074</v>
      </c>
      <c r="I930" s="6">
        <f>IF(logVir!I930&lt;&gt;0,logVir!I930-logVir!I$1091-0.5*(SKir!I930+SKir!I$1091)*(logKir!I930-logKir!I$1091)-0.5*(SLir!I930+SLir!I$1091)*(logHir!I930-logHir!I$1091)-0.5*(SLir!I930+SLir!I$1091)*(logQir!I930-logQir!I$1091),0)</f>
        <v>-0.7133098128444364</v>
      </c>
    </row>
    <row r="931" spans="1:9" x14ac:dyDescent="0.15">
      <c r="A931" s="1">
        <v>41</v>
      </c>
      <c r="B931" s="1" t="s">
        <v>139</v>
      </c>
      <c r="C931" s="1">
        <v>8</v>
      </c>
      <c r="D931" s="1" t="s">
        <v>159</v>
      </c>
      <c r="E931" s="6">
        <f>IF(logVir!E931&lt;&gt;0,logVir!E931-logVir!E$1092-0.5*(SKir!E931+SKir!E$1092)*(logKir!E931-logKir!E$1092)-0.5*(SLir!E931+SLir!E$1092)*(logHir!E931-logHir!E$1092)-0.5*(SLir!E931+SLir!E$1092)*(logQir!E931-logQir!E$1092),0)</f>
        <v>-0.2898554758517245</v>
      </c>
      <c r="F931" s="6">
        <f>IF(logVir!F931&lt;&gt;0,logVir!F931-logVir!F$1092-0.5*(SKir!F931+SKir!F$1092)*(logKir!F931-logKir!F$1092)-0.5*(SLir!F931+SLir!F$1092)*(logHir!F931-logHir!F$1092)-0.5*(SLir!F931+SLir!F$1092)*(logQir!F931-logQir!F$1092),0)</f>
        <v>-0.35279835953403138</v>
      </c>
      <c r="G931" s="6">
        <f>IF(logVir!G931&lt;&gt;0,logVir!G931-logVir!G$1092-0.5*(SKir!G931+SKir!G$1092)*(logKir!G931-logKir!G$1092)-0.5*(SLir!G931+SLir!G$1092)*(logHir!G931-logHir!G$1092)-0.5*(SLir!G931+SLir!G$1092)*(logQir!G931-logQir!G$1092),0)</f>
        <v>-0.30161435779456935</v>
      </c>
      <c r="H931" s="6">
        <f>IF(logVir!H931&lt;&gt;0,logVir!H931-logVir!H$1092-0.5*(SKir!H931+SKir!H$1092)*(logKir!H931-logKir!H$1092)-0.5*(SLir!H931+SLir!H$1092)*(logHir!H931-logHir!H$1092)-0.5*(SLir!H931+SLir!H$1092)*(logQir!H931-logQir!H$1092),0)</f>
        <v>-0.46798315156210368</v>
      </c>
      <c r="I931" s="6">
        <f>IF(logVir!I931&lt;&gt;0,logVir!I931-logVir!I$1092-0.5*(SKir!I931+SKir!I$1092)*(logKir!I931-logKir!I$1092)-0.5*(SLir!I931+SLir!I$1092)*(logHir!I931-logHir!I$1092)-0.5*(SLir!I931+SLir!I$1092)*(logQir!I931-logQir!I$1092),0)</f>
        <v>-0.32086651510316477</v>
      </c>
    </row>
    <row r="932" spans="1:9" x14ac:dyDescent="0.15">
      <c r="A932" s="1">
        <v>41</v>
      </c>
      <c r="B932" s="1" t="s">
        <v>139</v>
      </c>
      <c r="C932" s="1">
        <v>9</v>
      </c>
      <c r="D932" s="1" t="s">
        <v>160</v>
      </c>
      <c r="E932" s="6">
        <f>IF(logVir!E932&lt;&gt;0,logVir!E932-logVir!E$1093-0.5*(SKir!E932+SKir!E$1093)*(logKir!E932-logKir!E$1093)-0.5*(SLir!E932+SLir!E$1093)*(logHir!E932-logHir!E$1093)-0.5*(SLir!E932+SLir!E$1093)*(logQir!E932-logQir!E$1093),0)</f>
        <v>0.1297879675610415</v>
      </c>
      <c r="F932" s="6">
        <f>IF(logVir!F932&lt;&gt;0,logVir!F932-logVir!F$1093-0.5*(SKir!F932+SKir!F$1093)*(logKir!F932-logKir!F$1093)-0.5*(SLir!F932+SLir!F$1093)*(logHir!F932-logHir!F$1093)-0.5*(SLir!F932+SLir!F$1093)*(logQir!F932-logQir!F$1093),0)</f>
        <v>-0.28604180754366554</v>
      </c>
      <c r="G932" s="6">
        <f>IF(logVir!G932&lt;&gt;0,logVir!G932-logVir!G$1093-0.5*(SKir!G932+SKir!G$1093)*(logKir!G932-logKir!G$1093)-0.5*(SLir!G932+SLir!G$1093)*(logHir!G932-logHir!G$1093)-0.5*(SLir!G932+SLir!G$1093)*(logQir!G932-logQir!G$1093),0)</f>
        <v>0.19584023855053481</v>
      </c>
      <c r="H932" s="6">
        <f>IF(logVir!H932&lt;&gt;0,logVir!H932-logVir!H$1093-0.5*(SKir!H932+SKir!H$1093)*(logKir!H932-logKir!H$1093)-0.5*(SLir!H932+SLir!H$1093)*(logHir!H932-logHir!H$1093)-0.5*(SLir!H932+SLir!H$1093)*(logQir!H932-logQir!H$1093),0)</f>
        <v>0.31701964416088174</v>
      </c>
      <c r="I932" s="6">
        <f>IF(logVir!I932&lt;&gt;0,logVir!I932-logVir!I$1093-0.5*(SKir!I932+SKir!I$1093)*(logKir!I932-logKir!I$1093)-0.5*(SLir!I932+SLir!I$1093)*(logHir!I932-logHir!I$1093)-0.5*(SLir!I932+SLir!I$1093)*(logQir!I932-logQir!I$1093),0)</f>
        <v>0.1920385788522038</v>
      </c>
    </row>
    <row r="933" spans="1:9" x14ac:dyDescent="0.15">
      <c r="A933" s="1">
        <v>41</v>
      </c>
      <c r="B933" s="1" t="s">
        <v>139</v>
      </c>
      <c r="C933" s="1">
        <v>10</v>
      </c>
      <c r="D933" s="1" t="s">
        <v>161</v>
      </c>
      <c r="E933" s="6">
        <f>IF(logVir!E933&lt;&gt;0,logVir!E933-logVir!E$1094-0.5*(SKir!E933+SKir!E$1094)*(logKir!E933-logKir!E$1094)-0.5*(SLir!E933+SLir!E$1094)*(logHir!E933-logHir!E$1094)-0.5*(SLir!E933+SLir!E$1094)*(logQir!E933-logQir!E$1094),0)</f>
        <v>-0.38457956538064758</v>
      </c>
      <c r="F933" s="6">
        <f>IF(logVir!F933&lt;&gt;0,logVir!F933-logVir!F$1094-0.5*(SKir!F933+SKir!F$1094)*(logKir!F933-logKir!F$1094)-0.5*(SLir!F933+SLir!F$1094)*(logHir!F933-logHir!F$1094)-0.5*(SLir!F933+SLir!F$1094)*(logQir!F933-logQir!F$1094),0)</f>
        <v>1.8171842080397089E-2</v>
      </c>
      <c r="G933" s="6">
        <f>IF(logVir!G933&lt;&gt;0,logVir!G933-logVir!G$1094-0.5*(SKir!G933+SKir!G$1094)*(logKir!G933-logKir!G$1094)-0.5*(SLir!G933+SLir!G$1094)*(logHir!G933-logHir!G$1094)-0.5*(SLir!G933+SLir!G$1094)*(logQir!G933-logQir!G$1094),0)</f>
        <v>9.8934911592087255E-2</v>
      </c>
      <c r="H933" s="6">
        <f>IF(logVir!H933&lt;&gt;0,logVir!H933-logVir!H$1094-0.5*(SKir!H933+SKir!H$1094)*(logKir!H933-logKir!H$1094)-0.5*(SLir!H933+SLir!H$1094)*(logHir!H933-logHir!H$1094)-0.5*(SLir!H933+SLir!H$1094)*(logQir!H933-logQir!H$1094),0)</f>
        <v>1.9624411768581419E-2</v>
      </c>
      <c r="I933" s="6">
        <f>IF(logVir!I933&lt;&gt;0,logVir!I933-logVir!I$1094-0.5*(SKir!I933+SKir!I$1094)*(logKir!I933-logKir!I$1094)-0.5*(SLir!I933+SLir!I$1094)*(logHir!I933-logHir!I$1094)-0.5*(SLir!I933+SLir!I$1094)*(logQir!I933-logQir!I$1094),0)</f>
        <v>4.8227524790081105E-2</v>
      </c>
    </row>
    <row r="934" spans="1:9" x14ac:dyDescent="0.15">
      <c r="A934" s="1">
        <v>41</v>
      </c>
      <c r="B934" s="1" t="s">
        <v>139</v>
      </c>
      <c r="C934" s="1">
        <v>11</v>
      </c>
      <c r="D934" s="1" t="s">
        <v>162</v>
      </c>
      <c r="E934" s="6">
        <f>IF(logVir!E934&lt;&gt;0,logVir!E934-logVir!E$1095-0.5*(SKir!E934+SKir!E$1095)*(logKir!E934-logKir!E$1095)-0.5*(SLir!E934+SLir!E$1095)*(logHir!E934-logHir!E$1095)-0.5*(SLir!E934+SLir!E$1095)*(logQir!E934-logQir!E$1095),0)</f>
        <v>-0.28094260181057068</v>
      </c>
      <c r="F934" s="6">
        <f>IF(logVir!F934&lt;&gt;0,logVir!F934-logVir!F$1095-0.5*(SKir!F934+SKir!F$1095)*(logKir!F934-logKir!F$1095)-0.5*(SLir!F934+SLir!F$1095)*(logHir!F934-logHir!F$1095)-0.5*(SLir!F934+SLir!F$1095)*(logQir!F934-logQir!F$1095),0)</f>
        <v>-0.24855492549605018</v>
      </c>
      <c r="G934" s="6">
        <f>IF(logVir!G934&lt;&gt;0,logVir!G934-logVir!G$1095-0.5*(SKir!G934+SKir!G$1095)*(logKir!G934-logKir!G$1095)-0.5*(SLir!G934+SLir!G$1095)*(logHir!G934-logHir!G$1095)-0.5*(SLir!G934+SLir!G$1095)*(logQir!G934-logQir!G$1095),0)</f>
        <v>-0.39027315831849574</v>
      </c>
      <c r="H934" s="6">
        <f>IF(logVir!H934&lt;&gt;0,logVir!H934-logVir!H$1095-0.5*(SKir!H934+SKir!H$1095)*(logKir!H934-logKir!H$1095)-0.5*(SLir!H934+SLir!H$1095)*(logHir!H934-logHir!H$1095)-0.5*(SLir!H934+SLir!H$1095)*(logQir!H934-logQir!H$1095),0)</f>
        <v>0.21406596969813277</v>
      </c>
      <c r="I934" s="6">
        <f>IF(logVir!I934&lt;&gt;0,logVir!I934-logVir!I$1095-0.5*(SKir!I934+SKir!I$1095)*(logKir!I934-logKir!I$1095)-0.5*(SLir!I934+SLir!I$1095)*(logHir!I934-logHir!I$1095)-0.5*(SLir!I934+SLir!I$1095)*(logQir!I934-logQir!I$1095),0)</f>
        <v>5.66441096117287E-2</v>
      </c>
    </row>
    <row r="935" spans="1:9" x14ac:dyDescent="0.15">
      <c r="A935" s="1">
        <v>41</v>
      </c>
      <c r="B935" s="1" t="s">
        <v>139</v>
      </c>
      <c r="C935" s="1">
        <v>12</v>
      </c>
      <c r="D935" s="1" t="s">
        <v>163</v>
      </c>
      <c r="E935" s="6">
        <f>IF(logVir!E935&lt;&gt;0,logVir!E935-logVir!E$1096-0.5*(SKir!E935+SKir!E$1096)*(logKir!E935-logKir!E$1096)-0.5*(SLir!E935+SLir!E$1096)*(logHir!E935-logHir!E$1096)-0.5*(SLir!E935+SLir!E$1096)*(logQir!E935-logQir!E$1096),0)</f>
        <v>-0.32037251814140799</v>
      </c>
      <c r="F935" s="6">
        <f>IF(logVir!F935&lt;&gt;0,logVir!F935-logVir!F$1096-0.5*(SKir!F935+SKir!F$1096)*(logKir!F935-logKir!F$1096)-0.5*(SLir!F935+SLir!F$1096)*(logHir!F935-logHir!F$1096)-0.5*(SLir!F935+SLir!F$1096)*(logQir!F935-logQir!F$1096),0)</f>
        <v>-0.1768617503098702</v>
      </c>
      <c r="G935" s="6">
        <f>IF(logVir!G935&lt;&gt;0,logVir!G935-logVir!G$1096-0.5*(SKir!G935+SKir!G$1096)*(logKir!G935-logKir!G$1096)-0.5*(SLir!G935+SLir!G$1096)*(logHir!G935-logHir!G$1096)-0.5*(SLir!G935+SLir!G$1096)*(logQir!G935-logQir!G$1096),0)</f>
        <v>4.7369986713602617E-2</v>
      </c>
      <c r="H935" s="6">
        <f>IF(logVir!H935&lt;&gt;0,logVir!H935-logVir!H$1096-0.5*(SKir!H935+SKir!H$1096)*(logKir!H935-logKir!H$1096)-0.5*(SLir!H935+SLir!H$1096)*(logHir!H935-logHir!H$1096)-0.5*(SLir!H935+SLir!H$1096)*(logQir!H935-logQir!H$1096),0)</f>
        <v>-1.7384341064480308E-2</v>
      </c>
      <c r="I935" s="6">
        <f>IF(logVir!I935&lt;&gt;0,logVir!I935-logVir!I$1096-0.5*(SKir!I935+SKir!I$1096)*(logKir!I935-logKir!I$1096)-0.5*(SLir!I935+SLir!I$1096)*(logHir!I935-logHir!I$1096)-0.5*(SLir!I935+SLir!I$1096)*(logQir!I935-logQir!I$1096),0)</f>
        <v>0.19942206698181567</v>
      </c>
    </row>
    <row r="936" spans="1:9" x14ac:dyDescent="0.15">
      <c r="A936" s="1">
        <v>41</v>
      </c>
      <c r="B936" s="1" t="s">
        <v>139</v>
      </c>
      <c r="C936" s="1">
        <v>13</v>
      </c>
      <c r="D936" s="1" t="s">
        <v>164</v>
      </c>
      <c r="E936" s="6">
        <f>IF(logVir!E936&lt;&gt;0,logVir!E936-logVir!E$1097-0.5*(SKir!E936+SKir!E$1097)*(logKir!E936-logKir!E$1097)-0.5*(SLir!E936+SLir!E$1097)*(logHir!E936-logHir!E$1097)-0.5*(SLir!E936+SLir!E$1097)*(logQir!E936-logQir!E$1097),0)</f>
        <v>0.23589255223229666</v>
      </c>
      <c r="F936" s="6">
        <f>IF(logVir!F936&lt;&gt;0,logVir!F936-logVir!F$1097-0.5*(SKir!F936+SKir!F$1097)*(logKir!F936-logKir!F$1097)-0.5*(SLir!F936+SLir!F$1097)*(logHir!F936-logHir!F$1097)-0.5*(SLir!F936+SLir!F$1097)*(logQir!F936-logQir!F$1097),0)</f>
        <v>0.25249261030340375</v>
      </c>
      <c r="G936" s="6">
        <f>IF(logVir!G936&lt;&gt;0,logVir!G936-logVir!G$1097-0.5*(SKir!G936+SKir!G$1097)*(logKir!G936-logKir!G$1097)-0.5*(SLir!G936+SLir!G$1097)*(logHir!G936-logHir!G$1097)-0.5*(SLir!G936+SLir!G$1097)*(logQir!G936-logQir!G$1097),0)</f>
        <v>0.3045089992821976</v>
      </c>
      <c r="H936" s="6">
        <f>IF(logVir!H936&lt;&gt;0,logVir!H936-logVir!H$1097-0.5*(SKir!H936+SKir!H$1097)*(logKir!H936-logKir!H$1097)-0.5*(SLir!H936+SLir!H$1097)*(logHir!H936-logHir!H$1097)-0.5*(SLir!H936+SLir!H$1097)*(logQir!H936-logQir!H$1097),0)</f>
        <v>4.2410071443986237E-2</v>
      </c>
      <c r="I936" s="6">
        <f>IF(logVir!I936&lt;&gt;0,logVir!I936-logVir!I$1097-0.5*(SKir!I936+SKir!I$1097)*(logKir!I936-logKir!I$1097)-0.5*(SLir!I936+SLir!I$1097)*(logHir!I936-logHir!I$1097)-0.5*(SLir!I936+SLir!I$1097)*(logQir!I936-logQir!I$1097),0)</f>
        <v>0.15943986608344465</v>
      </c>
    </row>
    <row r="937" spans="1:9" x14ac:dyDescent="0.15">
      <c r="A937" s="1">
        <v>41</v>
      </c>
      <c r="B937" s="1" t="s">
        <v>139</v>
      </c>
      <c r="C937" s="1">
        <v>14</v>
      </c>
      <c r="D937" s="1" t="s">
        <v>165</v>
      </c>
      <c r="E937" s="6">
        <f>IF(logVir!E937&lt;&gt;0,logVir!E937-logVir!E$1098-0.5*(SKir!E937+SKir!E$1098)*(logKir!E937-logKir!E$1098)-0.5*(SLir!E937+SLir!E$1098)*(logHir!E937-logHir!E$1098)-0.5*(SLir!E937+SLir!E$1098)*(logQir!E937-logQir!E$1098),0)</f>
        <v>0.82257751890508635</v>
      </c>
      <c r="F937" s="6">
        <f>IF(logVir!F937&lt;&gt;0,logVir!F937-logVir!F$1098-0.5*(SKir!F937+SKir!F$1098)*(logKir!F937-logKir!F$1098)-0.5*(SLir!F937+SLir!F$1098)*(logHir!F937-logHir!F$1098)-0.5*(SLir!F937+SLir!F$1098)*(logQir!F937-logQir!F$1098),0)</f>
        <v>1.8389899386706758E-2</v>
      </c>
      <c r="G937" s="6">
        <f>IF(logVir!G937&lt;&gt;0,logVir!G937-logVir!G$1098-0.5*(SKir!G937+SKir!G$1098)*(logKir!G937-logKir!G$1098)-0.5*(SLir!G937+SLir!G$1098)*(logHir!G937-logHir!G$1098)-0.5*(SLir!G937+SLir!G$1098)*(logQir!G937-logQir!G$1098),0)</f>
        <v>0.11514284479694269</v>
      </c>
      <c r="H937" s="6">
        <f>IF(logVir!H937&lt;&gt;0,logVir!H937-logVir!H$1098-0.5*(SKir!H937+SKir!H$1098)*(logKir!H937-logKir!H$1098)-0.5*(SLir!H937+SLir!H$1098)*(logHir!H937-logHir!H$1098)-0.5*(SLir!H937+SLir!H$1098)*(logQir!H937-logQir!H$1098),0)</f>
        <v>-1.0442130842889066</v>
      </c>
      <c r="I937" s="6">
        <f>IF(logVir!I937&lt;&gt;0,logVir!I937-logVir!I$1098-0.5*(SKir!I937+SKir!I$1098)*(logKir!I937-logKir!I$1098)-0.5*(SLir!I937+SLir!I$1098)*(logHir!I937-logHir!I$1098)-0.5*(SLir!I937+SLir!I$1098)*(logQir!I937-logQir!I$1098),0)</f>
        <v>-1.250130925595476</v>
      </c>
    </row>
    <row r="938" spans="1:9" x14ac:dyDescent="0.15">
      <c r="A938" s="1">
        <v>41</v>
      </c>
      <c r="B938" s="1" t="s">
        <v>139</v>
      </c>
      <c r="C938" s="1">
        <v>15</v>
      </c>
      <c r="D938" s="1" t="s">
        <v>166</v>
      </c>
      <c r="E938" s="6">
        <f>IF(logVir!E938&lt;&gt;0,logVir!E938-logVir!E$1099-0.5*(SKir!E938+SKir!E$1099)*(logKir!E938-logKir!E$1099)-0.5*(SLir!E938+SLir!E$1099)*(logHir!E938-logHir!E$1099)-0.5*(SLir!E938+SLir!E$1099)*(logQir!E938-logQir!E$1099),0)</f>
        <v>9.3468050205593955E-2</v>
      </c>
      <c r="F938" s="6">
        <f>IF(logVir!F938&lt;&gt;0,logVir!F938-logVir!F$1099-0.5*(SKir!F938+SKir!F$1099)*(logKir!F938-logKir!F$1099)-0.5*(SLir!F938+SLir!F$1099)*(logHir!F938-logHir!F$1099)-0.5*(SLir!F938+SLir!F$1099)*(logQir!F938-logQir!F$1099),0)</f>
        <v>4.8108384124461577E-2</v>
      </c>
      <c r="G938" s="6">
        <f>IF(logVir!G938&lt;&gt;0,logVir!G938-logVir!G$1099-0.5*(SKir!G938+SKir!G$1099)*(logKir!G938-logKir!G$1099)-0.5*(SLir!G938+SLir!G$1099)*(logHir!G938-logHir!G$1099)-0.5*(SLir!G938+SLir!G$1099)*(logQir!G938-logQir!G$1099),0)</f>
        <v>6.7530811517612074E-2</v>
      </c>
      <c r="H938" s="6">
        <f>IF(logVir!H938&lt;&gt;0,logVir!H938-logVir!H$1099-0.5*(SKir!H938+SKir!H$1099)*(logKir!H938-logKir!H$1099)-0.5*(SLir!H938+SLir!H$1099)*(logHir!H938-logHir!H$1099)-0.5*(SLir!H938+SLir!H$1099)*(logQir!H938-logQir!H$1099),0)</f>
        <v>4.3457654515252943E-3</v>
      </c>
      <c r="I938" s="6">
        <f>IF(logVir!I938&lt;&gt;0,logVir!I938-logVir!I$1099-0.5*(SKir!I938+SKir!I$1099)*(logKir!I938-logKir!I$1099)-0.5*(SLir!I938+SLir!I$1099)*(logHir!I938-logHir!I$1099)-0.5*(SLir!I938+SLir!I$1099)*(logQir!I938-logQir!I$1099),0)</f>
        <v>-0.1916635932511444</v>
      </c>
    </row>
    <row r="939" spans="1:9" x14ac:dyDescent="0.15">
      <c r="A939" s="1">
        <v>41</v>
      </c>
      <c r="B939" s="1" t="s">
        <v>89</v>
      </c>
      <c r="C939" s="1">
        <v>16</v>
      </c>
      <c r="D939" s="1" t="s">
        <v>149</v>
      </c>
      <c r="E939" s="6">
        <f>IF(logVir!E939&lt;&gt;0,logVir!E939-logVir!E$1100-0.5*(SKir!E939+SKir!E$1100)*(logKir!E939-logKir!E$1100)-0.5*(SLir!E939+SLir!E$1100)*(logHir!E939-logHir!E$1100)-0.5*(SLir!E939+SLir!E$1100)*(logQir!E939-logQir!E$1100),0)</f>
        <v>-7.1131253282027337E-2</v>
      </c>
      <c r="F939" s="6">
        <f>IF(logVir!F939&lt;&gt;0,logVir!F939-logVir!F$1100-0.5*(SKir!F939+SKir!F$1100)*(logKir!F939-logKir!F$1100)-0.5*(SLir!F939+SLir!F$1100)*(logHir!F939-logHir!F$1100)-0.5*(SLir!F939+SLir!F$1100)*(logQir!F939-logQir!F$1100),0)</f>
        <v>0.19893591872499916</v>
      </c>
      <c r="G939" s="6">
        <f>IF(logVir!G939&lt;&gt;0,logVir!G939-logVir!G$1100-0.5*(SKir!G939+SKir!G$1100)*(logKir!G939-logKir!G$1100)-0.5*(SLir!G939+SLir!G$1100)*(logHir!G939-logHir!G$1100)-0.5*(SLir!G939+SLir!G$1100)*(logQir!G939-logQir!G$1100),0)</f>
        <v>-3.4009091494367184E-2</v>
      </c>
      <c r="H939" s="6">
        <f>IF(logVir!H939&lt;&gt;0,logVir!H939-logVir!H$1100-0.5*(SKir!H939+SKir!H$1100)*(logKir!H939-logKir!H$1100)-0.5*(SLir!H939+SLir!H$1100)*(logHir!H939-logHir!H$1100)-0.5*(SLir!H939+SLir!H$1100)*(logQir!H939-logQir!H$1100),0)</f>
        <v>-7.5099502547445081E-3</v>
      </c>
      <c r="I939" s="6">
        <f>IF(logVir!I939&lt;&gt;0,logVir!I939-logVir!I$1100-0.5*(SKir!I939+SKir!I$1100)*(logKir!I939-logKir!I$1100)-0.5*(SLir!I939+SLir!I$1100)*(logHir!I939-logHir!I$1100)-0.5*(SLir!I939+SLir!I$1100)*(logQir!I939-logQir!I$1100),0)</f>
        <v>0.15804159404460741</v>
      </c>
    </row>
    <row r="940" spans="1:9" x14ac:dyDescent="0.15">
      <c r="A940" s="1">
        <v>41</v>
      </c>
      <c r="B940" s="1" t="s">
        <v>89</v>
      </c>
      <c r="C940" s="1">
        <v>17</v>
      </c>
      <c r="D940" s="1" t="s">
        <v>150</v>
      </c>
      <c r="E940" s="6">
        <f>IF(logVir!E940&lt;&gt;0,logVir!E940-logVir!E$1101-0.5*(SKir!E940+SKir!E$1101)*(logKir!E940-logKir!E$1101)-0.5*(SLir!E940+SLir!E$1101)*(logHir!E940-logHir!E$1101)-0.5*(SLir!E940+SLir!E$1101)*(logQir!E940-logQir!E$1101),0)</f>
        <v>-0.243573256948416</v>
      </c>
      <c r="F940" s="6">
        <f>IF(logVir!F940&lt;&gt;0,logVir!F940-logVir!F$1101-0.5*(SKir!F940+SKir!F$1101)*(logKir!F940-logKir!F$1101)-0.5*(SLir!F940+SLir!F$1101)*(logHir!F940-logHir!F$1101)-0.5*(SLir!F940+SLir!F$1101)*(logQir!F940-logQir!F$1101),0)</f>
        <v>0.14831196725606313</v>
      </c>
      <c r="G940" s="6">
        <f>IF(logVir!G940&lt;&gt;0,logVir!G940-logVir!G$1101-0.5*(SKir!G940+SKir!G$1101)*(logKir!G940-logKir!G$1101)-0.5*(SLir!G940+SLir!G$1101)*(logHir!G940-logHir!G$1101)-0.5*(SLir!G940+SLir!G$1101)*(logQir!G940-logQir!G$1101),0)</f>
        <v>-0.34392198738995261</v>
      </c>
      <c r="H940" s="6">
        <f>IF(logVir!H940&lt;&gt;0,logVir!H940-logVir!H$1101-0.5*(SKir!H940+SKir!H$1101)*(logKir!H940-logKir!H$1101)-0.5*(SLir!H940+SLir!H$1101)*(logHir!H940-logHir!H$1101)-0.5*(SLir!H940+SLir!H$1101)*(logQir!H940-logQir!H$1101),0)</f>
        <v>6.3141899762350712E-2</v>
      </c>
      <c r="I940" s="6">
        <f>IF(logVir!I940&lt;&gt;0,logVir!I940-logVir!I$1101-0.5*(SKir!I940+SKir!I$1101)*(logKir!I940-logKir!I$1101)-0.5*(SLir!I940+SLir!I$1101)*(logHir!I940-logHir!I$1101)-0.5*(SLir!I940+SLir!I$1101)*(logQir!I940-logQir!I$1101),0)</f>
        <v>-5.8619668995044893E-2</v>
      </c>
    </row>
    <row r="941" spans="1:9" x14ac:dyDescent="0.15">
      <c r="A941" s="1">
        <v>41</v>
      </c>
      <c r="B941" s="1" t="s">
        <v>89</v>
      </c>
      <c r="C941" s="1">
        <v>18</v>
      </c>
      <c r="D941" s="1" t="s">
        <v>151</v>
      </c>
      <c r="E941" s="6">
        <f>IF(logVir!E941&lt;&gt;0,logVir!E941-logVir!E$1102-0.5*(SKir!E941+SKir!E$1102)*(logKir!E941-logKir!E$1102)-0.5*(SLir!E941+SLir!E$1102)*(logHir!E941-logHir!E$1102)-0.5*(SLir!E941+SLir!E$1102)*(logQir!E941-logQir!E$1102),0)</f>
        <v>-3.0089478796504036E-2</v>
      </c>
      <c r="F941" s="6">
        <f>IF(logVir!F941&lt;&gt;0,logVir!F941-logVir!F$1102-0.5*(SKir!F941+SKir!F$1102)*(logKir!F941-logKir!F$1102)-0.5*(SLir!F941+SLir!F$1102)*(logHir!F941-logHir!F$1102)-0.5*(SLir!F941+SLir!F$1102)*(logQir!F941-logQir!F$1102),0)</f>
        <v>-2.002375864799881E-2</v>
      </c>
      <c r="G941" s="6">
        <f>IF(logVir!G941&lt;&gt;0,logVir!G941-logVir!G$1102-0.5*(SKir!G941+SKir!G$1102)*(logKir!G941-logKir!G$1102)-0.5*(SLir!G941+SLir!G$1102)*(logHir!G941-logHir!G$1102)-0.5*(SLir!G941+SLir!G$1102)*(logQir!G941-logQir!G$1102),0)</f>
        <v>-0.13818077675300766</v>
      </c>
      <c r="H941" s="6">
        <f>IF(logVir!H941&lt;&gt;0,logVir!H941-logVir!H$1102-0.5*(SKir!H941+SKir!H$1102)*(logKir!H941-logKir!H$1102)-0.5*(SLir!H941+SLir!H$1102)*(logHir!H941-logHir!H$1102)-0.5*(SLir!H941+SLir!H$1102)*(logQir!H941-logQir!H$1102),0)</f>
        <v>-0.22983456418702131</v>
      </c>
      <c r="I941" s="6">
        <f>IF(logVir!I941&lt;&gt;0,logVir!I941-logVir!I$1102-0.5*(SKir!I941+SKir!I$1102)*(logKir!I941-logKir!I$1102)-0.5*(SLir!I941+SLir!I$1102)*(logHir!I941-logHir!I$1102)-0.5*(SLir!I941+SLir!I$1102)*(logQir!I941-logQir!I$1102),0)</f>
        <v>-0.12736521873629866</v>
      </c>
    </row>
    <row r="942" spans="1:9" x14ac:dyDescent="0.15">
      <c r="A942" s="1">
        <v>41</v>
      </c>
      <c r="B942" s="1" t="s">
        <v>89</v>
      </c>
      <c r="C942" s="1">
        <v>19</v>
      </c>
      <c r="D942" s="1" t="s">
        <v>152</v>
      </c>
      <c r="E942" s="6">
        <f>IF(logVir!E942&lt;&gt;0,logVir!E942-logVir!E$1103-0.5*(SKir!E942+SKir!E$1103)*(logKir!E942-logKir!E$1103)-0.5*(SLir!E942+SLir!E$1103)*(logHir!E942-logHir!E$1103)-0.5*(SLir!E942+SLir!E$1103)*(logQir!E942-logQir!E$1103),0)</f>
        <v>-0.12975429704206096</v>
      </c>
      <c r="F942" s="6">
        <f>IF(logVir!F942&lt;&gt;0,logVir!F942-logVir!F$1103-0.5*(SKir!F942+SKir!F$1103)*(logKir!F942-logKir!F$1103)-0.5*(SLir!F942+SLir!F$1103)*(logHir!F942-logHir!F$1103)-0.5*(SLir!F942+SLir!F$1103)*(logQir!F942-logQir!F$1103),0)</f>
        <v>-2.7678031052658748E-2</v>
      </c>
      <c r="G942" s="6">
        <f>IF(logVir!G942&lt;&gt;0,logVir!G942-logVir!G$1103-0.5*(SKir!G942+SKir!G$1103)*(logKir!G942-logKir!G$1103)-0.5*(SLir!G942+SLir!G$1103)*(logHir!G942-logHir!G$1103)-0.5*(SLir!G942+SLir!G$1103)*(logQir!G942-logQir!G$1103),0)</f>
        <v>-9.0286627885302305E-3</v>
      </c>
      <c r="H942" s="6">
        <f>IF(logVir!H942&lt;&gt;0,logVir!H942-logVir!H$1103-0.5*(SKir!H942+SKir!H$1103)*(logKir!H942-logKir!H$1103)-0.5*(SLir!H942+SLir!H$1103)*(logHir!H942-logHir!H$1103)-0.5*(SLir!H942+SLir!H$1103)*(logQir!H942-logQir!H$1103),0)</f>
        <v>-0.14309327287457241</v>
      </c>
      <c r="I942" s="6">
        <f>IF(logVir!I942&lt;&gt;0,logVir!I942-logVir!I$1103-0.5*(SKir!I942+SKir!I$1103)*(logKir!I942-logKir!I$1103)-0.5*(SLir!I942+SLir!I$1103)*(logHir!I942-logHir!I$1103)-0.5*(SLir!I942+SLir!I$1103)*(logQir!I942-logQir!I$1103),0)</f>
        <v>-0.12036430617262361</v>
      </c>
    </row>
    <row r="943" spans="1:9" x14ac:dyDescent="0.15">
      <c r="A943" s="1">
        <v>41</v>
      </c>
      <c r="B943" s="1" t="s">
        <v>89</v>
      </c>
      <c r="C943" s="1">
        <v>20</v>
      </c>
      <c r="D943" s="1" t="s">
        <v>153</v>
      </c>
      <c r="E943" s="6">
        <f>IF(logVir!E943&lt;&gt;0,logVir!E943-logVir!E$1104-0.5*(SKir!E943+SKir!E$1104)*(logKir!E943-logKir!E$1104)-0.5*(SLir!E943+SLir!E$1104)*(logHir!E943-logHir!E$1104)-0.5*(SLir!E943+SLir!E$1104)*(logQir!E943-logQir!E$1104),0)</f>
        <v>0.52264957807683599</v>
      </c>
      <c r="F943" s="6">
        <f>IF(logVir!F943&lt;&gt;0,logVir!F943-logVir!F$1104-0.5*(SKir!F943+SKir!F$1104)*(logKir!F943-logKir!F$1104)-0.5*(SLir!F943+SLir!F$1104)*(logHir!F943-logHir!F$1104)-0.5*(SLir!F943+SLir!F$1104)*(logQir!F943-logQir!F$1104),0)</f>
        <v>-4.0472426404683862E-4</v>
      </c>
      <c r="G943" s="6">
        <f>IF(logVir!G943&lt;&gt;0,logVir!G943-logVir!G$1104-0.5*(SKir!G943+SKir!G$1104)*(logKir!G943-logKir!G$1104)-0.5*(SLir!G943+SLir!G$1104)*(logHir!G943-logHir!G$1104)-0.5*(SLir!G943+SLir!G$1104)*(logQir!G943-logQir!G$1104),0)</f>
        <v>-0.2036683624678155</v>
      </c>
      <c r="H943" s="6">
        <f>IF(logVir!H943&lt;&gt;0,logVir!H943-logVir!H$1104-0.5*(SKir!H943+SKir!H$1104)*(logKir!H943-logKir!H$1104)-0.5*(SLir!H943+SLir!H$1104)*(logHir!H943-logHir!H$1104)-0.5*(SLir!H943+SLir!H$1104)*(logQir!H943-logQir!H$1104),0)</f>
        <v>-0.18500435235513552</v>
      </c>
      <c r="I943" s="6">
        <f>IF(logVir!I943&lt;&gt;0,logVir!I943-logVir!I$1104-0.5*(SKir!I943+SKir!I$1104)*(logKir!I943-logKir!I$1104)-0.5*(SLir!I943+SLir!I$1104)*(logHir!I943-logHir!I$1104)-0.5*(SLir!I943+SLir!I$1104)*(logQir!I943-logQir!I$1104),0)</f>
        <v>-0.15135067193094273</v>
      </c>
    </row>
    <row r="944" spans="1:9" x14ac:dyDescent="0.15">
      <c r="A944" s="1">
        <v>41</v>
      </c>
      <c r="B944" s="1" t="s">
        <v>89</v>
      </c>
      <c r="C944" s="1">
        <v>21</v>
      </c>
      <c r="D944" s="1" t="s">
        <v>154</v>
      </c>
      <c r="E944" s="6">
        <f>IF(logVir!E944&lt;&gt;0,logVir!E944-logVir!E$1105-0.5*(SKir!E944+SKir!E$1105)*(logKir!E944-logKir!E$1105)-0.5*(SLir!E944+SLir!E$1105)*(logHir!E944-logHir!E$1105)-0.5*(SLir!E944+SLir!E$1105)*(logQir!E944-logQir!E$1105),0)</f>
        <v>-5.7475432341330915E-2</v>
      </c>
      <c r="F944" s="6">
        <f>IF(logVir!F944&lt;&gt;0,logVir!F944-logVir!F$1105-0.5*(SKir!F944+SKir!F$1105)*(logKir!F944-logKir!F$1105)-0.5*(SLir!F944+SLir!F$1105)*(logHir!F944-logHir!F$1105)-0.5*(SLir!F944+SLir!F$1105)*(logQir!F944-logQir!F$1105),0)</f>
        <v>-8.6330542546562375E-2</v>
      </c>
      <c r="G944" s="6">
        <f>IF(logVir!G944&lt;&gt;0,logVir!G944-logVir!G$1105-0.5*(SKir!G944+SKir!G$1105)*(logKir!G944-logKir!G$1105)-0.5*(SLir!G944+SLir!G$1105)*(logHir!G944-logHir!G$1105)-0.5*(SLir!G944+SLir!G$1105)*(logQir!G944-logQir!G$1105),0)</f>
        <v>-0.32773605556704788</v>
      </c>
      <c r="H944" s="6">
        <f>IF(logVir!H944&lt;&gt;0,logVir!H944-logVir!H$1105-0.5*(SKir!H944+SKir!H$1105)*(logKir!H944-logKir!H$1105)-0.5*(SLir!H944+SLir!H$1105)*(logHir!H944-logHir!H$1105)-0.5*(SLir!H944+SLir!H$1105)*(logQir!H944-logQir!H$1105),0)</f>
        <v>-0.34849562386348354</v>
      </c>
      <c r="I944" s="6">
        <f>IF(logVir!I944&lt;&gt;0,logVir!I944-logVir!I$1105-0.5*(SKir!I944+SKir!I$1105)*(logKir!I944-logKir!I$1105)-0.5*(SLir!I944+SLir!I$1105)*(logHir!I944-logHir!I$1105)-0.5*(SLir!I944+SLir!I$1105)*(logQir!I944-logQir!I$1105),0)</f>
        <v>-0.30707925349341164</v>
      </c>
    </row>
    <row r="945" spans="1:9" x14ac:dyDescent="0.15">
      <c r="A945" s="1">
        <v>41</v>
      </c>
      <c r="B945" s="1" t="s">
        <v>40</v>
      </c>
      <c r="C945" s="1">
        <v>22</v>
      </c>
      <c r="D945" s="1" t="s">
        <v>146</v>
      </c>
      <c r="E945" s="6">
        <f>IF(logVir!E945&lt;&gt;0,logVir!E945-logVir!E$1106-0.5*(SKir!E945+SKir!E$1106)*(logKir!E945-logKir!E$1106)-0.5*(SLir!E945+SLir!E$1106)*(logHir!E945-logHir!E$1106)-0.5*(SLir!E945+SLir!E$1106)*(logQir!E945-logQir!E$1106),0)</f>
        <v>4.2106762130702741E-3</v>
      </c>
      <c r="F945" s="6">
        <f>IF(logVir!F945&lt;&gt;0,logVir!F945-logVir!F$1106-0.5*(SKir!F945+SKir!F$1106)*(logKir!F945-logKir!F$1106)-0.5*(SLir!F945+SLir!F$1106)*(logHir!F945-logHir!F$1106)-0.5*(SLir!F945+SLir!F$1106)*(logQir!F945-logQir!F$1106),0)</f>
        <v>5.8817653138662235E-3</v>
      </c>
      <c r="G945" s="6">
        <f>IF(logVir!G945&lt;&gt;0,logVir!G945-logVir!G$1106-0.5*(SKir!G945+SKir!G$1106)*(logKir!G945-logKir!G$1106)-0.5*(SLir!G945+SLir!G$1106)*(logHir!G945-logHir!G$1106)-0.5*(SLir!G945+SLir!G$1106)*(logQir!G945-logQir!G$1106),0)</f>
        <v>-8.440135591483211E-2</v>
      </c>
      <c r="H945" s="6">
        <f>IF(logVir!H945&lt;&gt;0,logVir!H945-logVir!H$1106-0.5*(SKir!H945+SKir!H$1106)*(logKir!H945-logKir!H$1106)-0.5*(SLir!H945+SLir!H$1106)*(logHir!H945-logHir!H$1106)-0.5*(SLir!H945+SLir!H$1106)*(logQir!H945-logQir!H$1106),0)</f>
        <v>-1.6869748127505559E-2</v>
      </c>
      <c r="I945" s="6">
        <f>IF(logVir!I945&lt;&gt;0,logVir!I945-logVir!I$1106-0.5*(SKir!I945+SKir!I$1106)*(logKir!I945-logKir!I$1106)-0.5*(SLir!I945+SLir!I$1106)*(logHir!I945-logHir!I$1106)-0.5*(SLir!I945+SLir!I$1106)*(logQir!I945-logQir!I$1106),0)</f>
        <v>-7.8343782924484712E-2</v>
      </c>
    </row>
    <row r="946" spans="1:9" x14ac:dyDescent="0.15">
      <c r="A946" s="1">
        <v>41</v>
      </c>
      <c r="B946" s="1" t="s">
        <v>40</v>
      </c>
      <c r="C946" s="1">
        <v>23</v>
      </c>
      <c r="D946" s="1" t="s">
        <v>167</v>
      </c>
      <c r="E946" s="6">
        <f>IF(logVir!E946&lt;&gt;0,logVir!E946-logVir!E$1107-0.5*(SKir!E946+SKir!E$1107)*(logKir!E946-logKir!E$1107)-0.5*(SLir!E946+SLir!E$1107)*(logHir!E946-logHir!E$1107)-0.5*(SLir!E946+SLir!E$1107)*(logQir!E946-logQir!E$1107),0)</f>
        <v>-6.7203035168210343E-2</v>
      </c>
      <c r="F946" s="6">
        <f>IF(logVir!F946&lt;&gt;0,logVir!F946-logVir!F$1107-0.5*(SKir!F946+SKir!F$1107)*(logKir!F946-logKir!F$1107)-0.5*(SLir!F946+SLir!F$1107)*(logHir!F946-logHir!F$1107)-0.5*(SLir!F946+SLir!F$1107)*(logQir!F946-logQir!F$1107),0)</f>
        <v>-8.1432576117684341E-2</v>
      </c>
      <c r="G946" s="6">
        <f>IF(logVir!G946&lt;&gt;0,logVir!G946-logVir!G$1107-0.5*(SKir!G946+SKir!G$1107)*(logKir!G946-logKir!G$1107)-0.5*(SLir!G946+SLir!G$1107)*(logHir!G946-logHir!G$1107)-0.5*(SLir!G946+SLir!G$1107)*(logQir!G946-logQir!G$1107),0)</f>
        <v>-9.9413985855489176E-2</v>
      </c>
      <c r="H946" s="6">
        <f>IF(logVir!H946&lt;&gt;0,logVir!H946-logVir!H$1107-0.5*(SKir!H946+SKir!H$1107)*(logKir!H946-logKir!H$1107)-0.5*(SLir!H946+SLir!H$1107)*(logHir!H946-logHir!H$1107)-0.5*(SLir!H946+SLir!H$1107)*(logQir!H946-logQir!H$1107),0)</f>
        <v>-4.3503489422610633E-2</v>
      </c>
      <c r="I946" s="6">
        <f>IF(logVir!I946&lt;&gt;0,logVir!I946-logVir!I$1107-0.5*(SKir!I946+SKir!I$1107)*(logKir!I946-logKir!I$1107)-0.5*(SLir!I946+SLir!I$1107)*(logHir!I946-logHir!I$1107)-0.5*(SLir!I946+SLir!I$1107)*(logQir!I946-logQir!I$1107),0)</f>
        <v>-8.3673306553529919E-2</v>
      </c>
    </row>
    <row r="947" spans="1:9" x14ac:dyDescent="0.15">
      <c r="A947" s="1">
        <v>42</v>
      </c>
      <c r="B947" s="1" t="s">
        <v>90</v>
      </c>
      <c r="C947" s="1">
        <v>1</v>
      </c>
      <c r="D947" s="1" t="s">
        <v>147</v>
      </c>
      <c r="E947" s="6">
        <f>IF(logVir!E947&lt;&gt;0,logVir!E947-logVir!E$1085-0.5*(SKir!E947+SKir!E$1085)*(logKir!E947-logKir!E$1085)-0.5*(SLir!E947+SLir!E$1085)*(logHir!E947-logHir!E$1085)-0.5*(SLir!E947+SLir!E$1085)*(logQir!E947-logQir!E$1085),0)</f>
        <v>7.4300905395713504E-2</v>
      </c>
      <c r="F947" s="6">
        <f>IF(logVir!F947&lt;&gt;0,logVir!F947-logVir!F$1085-0.5*(SKir!F947+SKir!F$1085)*(logKir!F947-logKir!F$1085)-0.5*(SLir!F947+SLir!F$1085)*(logHir!F947-logHir!F$1085)-0.5*(SLir!F947+SLir!F$1085)*(logQir!F947-logQir!F$1085),0)</f>
        <v>0.23305709598226634</v>
      </c>
      <c r="G947" s="6">
        <f>IF(logVir!G947&lt;&gt;0,logVir!G947-logVir!G$1085-0.5*(SKir!G947+SKir!G$1085)*(logKir!G947-logKir!G$1085)-0.5*(SLir!G947+SLir!G$1085)*(logHir!G947-logHir!G$1085)-0.5*(SLir!G947+SLir!G$1085)*(logQir!G947-logQir!G$1085),0)</f>
        <v>0.3079563019453026</v>
      </c>
      <c r="H947" s="6">
        <f>IF(logVir!H947&lt;&gt;0,logVir!H947-logVir!H$1085-0.5*(SKir!H947+SKir!H$1085)*(logKir!H947-logKir!H$1085)-0.5*(SLir!H947+SLir!H$1085)*(logHir!H947-logHir!H$1085)-0.5*(SLir!H947+SLir!H$1085)*(logQir!H947-logQir!H$1085),0)</f>
        <v>0.25882770697777874</v>
      </c>
      <c r="I947" s="6">
        <f>IF(logVir!I947&lt;&gt;0,logVir!I947-logVir!I$1085-0.5*(SKir!I947+SKir!I$1085)*(logKir!I947-logKir!I$1085)-0.5*(SLir!I947+SLir!I$1085)*(logHir!I947-logHir!I$1085)-0.5*(SLir!I947+SLir!I$1085)*(logQir!I947-logQir!I$1085),0)</f>
        <v>0.21363572879876017</v>
      </c>
    </row>
    <row r="948" spans="1:9" x14ac:dyDescent="0.15">
      <c r="A948" s="1">
        <v>42</v>
      </c>
      <c r="B948" s="1" t="s">
        <v>90</v>
      </c>
      <c r="C948" s="1">
        <v>2</v>
      </c>
      <c r="D948" s="1" t="s">
        <v>148</v>
      </c>
      <c r="E948" s="6">
        <f>IF(logVir!E948&lt;&gt;0,logVir!E948-logVir!E$1086-0.5*(SKir!E948+SKir!E$1086)*(logKir!E948-logKir!E$1086)-0.5*(SLir!E948+SLir!E$1086)*(logHir!E948-logHir!E$1086)-0.5*(SLir!E948+SLir!E$1086)*(logQir!E948-logQir!E$1086),0)</f>
        <v>-0.91962902869067975</v>
      </c>
      <c r="F948" s="6">
        <f>IF(logVir!F948&lt;&gt;0,logVir!F948-logVir!F$1086-0.5*(SKir!F948+SKir!F$1086)*(logKir!F948-logKir!F$1086)-0.5*(SLir!F948+SLir!F$1086)*(logHir!F948-logHir!F$1086)-0.5*(SLir!F948+SLir!F$1086)*(logQir!F948-logQir!F$1086),0)</f>
        <v>-0.41881733747269451</v>
      </c>
      <c r="G948" s="6">
        <f>IF(logVir!G948&lt;&gt;0,logVir!G948-logVir!G$1086-0.5*(SKir!G948+SKir!G$1086)*(logKir!G948-logKir!G$1086)-0.5*(SLir!G948+SLir!G$1086)*(logHir!G948-logHir!G$1086)-0.5*(SLir!G948+SLir!G$1086)*(logQir!G948-logQir!G$1086),0)</f>
        <v>-0.20952090479741253</v>
      </c>
      <c r="H948" s="6">
        <f>IF(logVir!H948&lt;&gt;0,logVir!H948-logVir!H$1086-0.5*(SKir!H948+SKir!H$1086)*(logKir!H948-logKir!H$1086)-0.5*(SLir!H948+SLir!H$1086)*(logHir!H948-logHir!H$1086)-0.5*(SLir!H948+SLir!H$1086)*(logQir!H948-logQir!H$1086),0)</f>
        <v>-0.18713210560192572</v>
      </c>
      <c r="I948" s="6">
        <f>IF(logVir!I948&lt;&gt;0,logVir!I948-logVir!I$1086-0.5*(SKir!I948+SKir!I$1086)*(logKir!I948-logKir!I$1086)-0.5*(SLir!I948+SLir!I$1086)*(logHir!I948-logHir!I$1086)-0.5*(SLir!I948+SLir!I$1086)*(logQir!I948-logQir!I$1086),0)</f>
        <v>-0.35796255080827721</v>
      </c>
    </row>
    <row r="949" spans="1:9" x14ac:dyDescent="0.15">
      <c r="A949" s="1">
        <v>42</v>
      </c>
      <c r="B949" s="1" t="s">
        <v>140</v>
      </c>
      <c r="C949" s="1">
        <v>3</v>
      </c>
      <c r="D949" s="1" t="s">
        <v>155</v>
      </c>
      <c r="E949" s="6">
        <f>IF(logVir!E949&lt;&gt;0,logVir!E949-logVir!E$1087-0.5*(SKir!E949+SKir!E$1087)*(logKir!E949-logKir!E$1087)-0.5*(SLir!E949+SLir!E$1087)*(logHir!E949-logHir!E$1087)-0.5*(SLir!E949+SLir!E$1087)*(logQir!E949-logQir!E$1087),0)</f>
        <v>-0.5275344047767504</v>
      </c>
      <c r="F949" s="6">
        <f>IF(logVir!F949&lt;&gt;0,logVir!F949-logVir!F$1087-0.5*(SKir!F949+SKir!F$1087)*(logKir!F949-logKir!F$1087)-0.5*(SLir!F949+SLir!F$1087)*(logHir!F949-logHir!F$1087)-0.5*(SLir!F949+SLir!F$1087)*(logQir!F949-logQir!F$1087),0)</f>
        <v>-0.56323088427506662</v>
      </c>
      <c r="G949" s="6">
        <f>IF(logVir!G949&lt;&gt;0,logVir!G949-logVir!G$1087-0.5*(SKir!G949+SKir!G$1087)*(logKir!G949-logKir!G$1087)-0.5*(SLir!G949+SLir!G$1087)*(logHir!G949-logHir!G$1087)-0.5*(SLir!G949+SLir!G$1087)*(logQir!G949-logQir!G$1087),0)</f>
        <v>-0.65436210838569531</v>
      </c>
      <c r="H949" s="6">
        <f>IF(logVir!H949&lt;&gt;0,logVir!H949-logVir!H$1087-0.5*(SKir!H949+SKir!H$1087)*(logKir!H949-logKir!H$1087)-0.5*(SLir!H949+SLir!H$1087)*(logHir!H949-logHir!H$1087)-0.5*(SLir!H949+SLir!H$1087)*(logQir!H949-logQir!H$1087),0)</f>
        <v>-0.47705809832861729</v>
      </c>
      <c r="I949" s="6">
        <f>IF(logVir!I949&lt;&gt;0,logVir!I949-logVir!I$1087-0.5*(SKir!I949+SKir!I$1087)*(logKir!I949-logKir!I$1087)-0.5*(SLir!I949+SLir!I$1087)*(logHir!I949-logHir!I$1087)-0.5*(SLir!I949+SLir!I$1087)*(logQir!I949-logQir!I$1087),0)</f>
        <v>-0.42300154618577868</v>
      </c>
    </row>
    <row r="950" spans="1:9" x14ac:dyDescent="0.15">
      <c r="A950" s="1">
        <v>42</v>
      </c>
      <c r="B950" s="1" t="s">
        <v>140</v>
      </c>
      <c r="C950" s="1">
        <v>4</v>
      </c>
      <c r="D950" s="1" t="s">
        <v>156</v>
      </c>
      <c r="E950" s="6">
        <f>IF(logVir!E950&lt;&gt;0,logVir!E950-logVir!E$1088-0.5*(SKir!E950+SKir!E$1088)*(logKir!E950-logKir!E$1088)-0.5*(SLir!E950+SLir!E$1088)*(logHir!E950-logHir!E$1088)-0.5*(SLir!E950+SLir!E$1088)*(logQir!E950-logQir!E$1088),0)</f>
        <v>-0.36026963629884967</v>
      </c>
      <c r="F950" s="6">
        <f>IF(logVir!F950&lt;&gt;0,logVir!F950-logVir!F$1088-0.5*(SKir!F950+SKir!F$1088)*(logKir!F950-logKir!F$1088)-0.5*(SLir!F950+SLir!F$1088)*(logHir!F950-logHir!F$1088)-0.5*(SLir!F950+SLir!F$1088)*(logQir!F950-logQir!F$1088),0)</f>
        <v>-0.22499626275097556</v>
      </c>
      <c r="G950" s="6">
        <f>IF(logVir!G950&lt;&gt;0,logVir!G950-logVir!G$1088-0.5*(SKir!G950+SKir!G$1088)*(logKir!G950-logKir!G$1088)-0.5*(SLir!G950+SLir!G$1088)*(logHir!G950-logHir!G$1088)-0.5*(SLir!G950+SLir!G$1088)*(logQir!G950-logQir!G$1088),0)</f>
        <v>-0.20793900495697368</v>
      </c>
      <c r="H950" s="6">
        <f>IF(logVir!H950&lt;&gt;0,logVir!H950-logVir!H$1088-0.5*(SKir!H950+SKir!H$1088)*(logKir!H950-logKir!H$1088)-0.5*(SLir!H950+SLir!H$1088)*(logHir!H950-logHir!H$1088)-0.5*(SLir!H950+SLir!H$1088)*(logQir!H950-logQir!H$1088),0)</f>
        <v>-0.22750009712489383</v>
      </c>
      <c r="I950" s="6">
        <f>IF(logVir!I950&lt;&gt;0,logVir!I950-logVir!I$1088-0.5*(SKir!I950+SKir!I$1088)*(logKir!I950-logKir!I$1088)-0.5*(SLir!I950+SLir!I$1088)*(logHir!I950-logHir!I$1088)-0.5*(SLir!I950+SLir!I$1088)*(logQir!I950-logQir!I$1088),0)</f>
        <v>9.3357823468627282E-2</v>
      </c>
    </row>
    <row r="951" spans="1:9" x14ac:dyDescent="0.15">
      <c r="A951" s="1">
        <v>42</v>
      </c>
      <c r="B951" s="1" t="s">
        <v>140</v>
      </c>
      <c r="C951" s="1">
        <v>5</v>
      </c>
      <c r="D951" s="1" t="s">
        <v>157</v>
      </c>
      <c r="E951" s="6">
        <f>IF(logVir!E951&lt;&gt;0,logVir!E951-logVir!E$1089-0.5*(SKir!E951+SKir!E$1089)*(logKir!E951-logKir!E$1089)-0.5*(SLir!E951+SLir!E$1089)*(logHir!E951-logHir!E$1089)-0.5*(SLir!E951+SLir!E$1089)*(logQir!E951-logQir!E$1089),0)</f>
        <v>-1.056778106174239</v>
      </c>
      <c r="F951" s="6">
        <f>IF(logVir!F951&lt;&gt;0,logVir!F951-logVir!F$1089-0.5*(SKir!F951+SKir!F$1089)*(logKir!F951-logKir!F$1089)-0.5*(SLir!F951+SLir!F$1089)*(logHir!F951-logHir!F$1089)-0.5*(SLir!F951+SLir!F$1089)*(logQir!F951-logQir!F$1089),0)</f>
        <v>-0.31297747047209346</v>
      </c>
      <c r="G951" s="6">
        <f>IF(logVir!G951&lt;&gt;0,logVir!G951-logVir!G$1089-0.5*(SKir!G951+SKir!G$1089)*(logKir!G951-logKir!G$1089)-0.5*(SLir!G951+SLir!G$1089)*(logHir!G951-logHir!G$1089)-0.5*(SLir!G951+SLir!G$1089)*(logQir!G951-logQir!G$1089),0)</f>
        <v>-0.71613063983180802</v>
      </c>
      <c r="H951" s="6">
        <f>IF(logVir!H951&lt;&gt;0,logVir!H951-logVir!H$1089-0.5*(SKir!H951+SKir!H$1089)*(logKir!H951-logKir!H$1089)-0.5*(SLir!H951+SLir!H$1089)*(logHir!H951-logHir!H$1089)-0.5*(SLir!H951+SLir!H$1089)*(logQir!H951-logQir!H$1089),0)</f>
        <v>-0.52913949323718545</v>
      </c>
      <c r="I951" s="6">
        <f>IF(logVir!I951&lt;&gt;0,logVir!I951-logVir!I$1089-0.5*(SKir!I951+SKir!I$1089)*(logKir!I951-logKir!I$1089)-0.5*(SLir!I951+SLir!I$1089)*(logHir!I951-logHir!I$1089)-0.5*(SLir!I951+SLir!I$1089)*(logQir!I951-logQir!I$1089),0)</f>
        <v>-0.39247248210611141</v>
      </c>
    </row>
    <row r="952" spans="1:9" x14ac:dyDescent="0.15">
      <c r="A952" s="1">
        <v>42</v>
      </c>
      <c r="B952" s="1" t="s">
        <v>140</v>
      </c>
      <c r="C952" s="1">
        <v>6</v>
      </c>
      <c r="D952" s="1" t="s">
        <v>49</v>
      </c>
      <c r="E952" s="6">
        <f>IF(logVir!E952&lt;&gt;0,logVir!E952-logVir!E$1090-0.5*(SKir!E952+SKir!E$1090)*(logKir!E952-logKir!E$1090)-0.5*(SLir!E952+SLir!E$1090)*(logHir!E952-logHir!E$1090)-0.5*(SLir!E952+SLir!E$1090)*(logQir!E952-logQir!E$1090),0)</f>
        <v>-0.34856998382238158</v>
      </c>
      <c r="F952" s="6">
        <f>IF(logVir!F952&lt;&gt;0,logVir!F952-logVir!F$1090-0.5*(SKir!F952+SKir!F$1090)*(logKir!F952-logKir!F$1090)-0.5*(SLir!F952+SLir!F$1090)*(logHir!F952-logHir!F$1090)-0.5*(SLir!F952+SLir!F$1090)*(logQir!F952-logQir!F$1090),0)</f>
        <v>-0.48029943530457714</v>
      </c>
      <c r="G952" s="6">
        <f>IF(logVir!G952&lt;&gt;0,logVir!G952-logVir!G$1090-0.5*(SKir!G952+SKir!G$1090)*(logKir!G952-logKir!G$1090)-0.5*(SLir!G952+SLir!G$1090)*(logHir!G952-logHir!G$1090)-0.5*(SLir!G952+SLir!G$1090)*(logQir!G952-logQir!G$1090),0)</f>
        <v>-1.6445760157144258</v>
      </c>
      <c r="H952" s="6">
        <f>IF(logVir!H952&lt;&gt;0,logVir!H952-logVir!H$1090-0.5*(SKir!H952+SKir!H$1090)*(logKir!H952-logKir!H$1090)-0.5*(SLir!H952+SLir!H$1090)*(logHir!H952-logHir!H$1090)-0.5*(SLir!H952+SLir!H$1090)*(logQir!H952-logQir!H$1090),0)</f>
        <v>-0.28597231064672746</v>
      </c>
      <c r="I952" s="6">
        <f>IF(logVir!I952&lt;&gt;0,logVir!I952-logVir!I$1090-0.5*(SKir!I952+SKir!I$1090)*(logKir!I952-logKir!I$1090)-0.5*(SLir!I952+SLir!I$1090)*(logHir!I952-logHir!I$1090)-0.5*(SLir!I952+SLir!I$1090)*(logQir!I952-logQir!I$1090),0)</f>
        <v>-0.2706351909669869</v>
      </c>
    </row>
    <row r="953" spans="1:9" x14ac:dyDescent="0.15">
      <c r="A953" s="1">
        <v>42</v>
      </c>
      <c r="B953" s="1" t="s">
        <v>140</v>
      </c>
      <c r="C953" s="1">
        <v>7</v>
      </c>
      <c r="D953" s="1" t="s">
        <v>158</v>
      </c>
      <c r="E953" s="6">
        <f>IF(logVir!E953&lt;&gt;0,logVir!E953-logVir!E$1091-0.5*(SKir!E953+SKir!E$1091)*(logKir!E953-logKir!E$1091)-0.5*(SLir!E953+SLir!E$1091)*(logHir!E953-logHir!E$1091)-0.5*(SLir!E953+SLir!E$1091)*(logQir!E953-logQir!E$1091),0)</f>
        <v>-0.64358314651332871</v>
      </c>
      <c r="F953" s="6">
        <f>IF(logVir!F953&lt;&gt;0,logVir!F953-logVir!F$1091-0.5*(SKir!F953+SKir!F$1091)*(logKir!F953-logKir!F$1091)-0.5*(SLir!F953+SLir!F$1091)*(logHir!F953-logHir!F$1091)-0.5*(SLir!F953+SLir!F$1091)*(logQir!F953-logQir!F$1091),0)</f>
        <v>-2.6292828245280577</v>
      </c>
      <c r="G953" s="6">
        <f>IF(logVir!G953&lt;&gt;0,logVir!G953-logVir!G$1091-0.5*(SKir!G953+SKir!G$1091)*(logKir!G953-logKir!G$1091)-0.5*(SLir!G953+SLir!G$1091)*(logHir!G953-logHir!G$1091)-0.5*(SLir!G953+SLir!G$1091)*(logQir!G953-logQir!G$1091),0)</f>
        <v>-0.59384228012081486</v>
      </c>
      <c r="H953" s="6">
        <f>IF(logVir!H953&lt;&gt;0,logVir!H953-logVir!H$1091-0.5*(SKir!H953+SKir!H$1091)*(logKir!H953-logKir!H$1091)-0.5*(SLir!H953+SLir!H$1091)*(logHir!H953-logHir!H$1091)-0.5*(SLir!H953+SLir!H$1091)*(logQir!H953-logQir!H$1091),0)</f>
        <v>-0.44294153525658858</v>
      </c>
      <c r="I953" s="6">
        <f>IF(logVir!I953&lt;&gt;0,logVir!I953-logVir!I$1091-0.5*(SKir!I953+SKir!I$1091)*(logKir!I953-logKir!I$1091)-0.5*(SLir!I953+SLir!I$1091)*(logHir!I953-logHir!I$1091)-0.5*(SLir!I953+SLir!I$1091)*(logQir!I953-logQir!I$1091),0)</f>
        <v>-0.71237609195046048</v>
      </c>
    </row>
    <row r="954" spans="1:9" x14ac:dyDescent="0.15">
      <c r="A954" s="1">
        <v>42</v>
      </c>
      <c r="B954" s="1" t="s">
        <v>140</v>
      </c>
      <c r="C954" s="1">
        <v>8</v>
      </c>
      <c r="D954" s="1" t="s">
        <v>159</v>
      </c>
      <c r="E954" s="6">
        <f>IF(logVir!E954&lt;&gt;0,logVir!E954-logVir!E$1092-0.5*(SKir!E954+SKir!E$1092)*(logKir!E954-logKir!E$1092)-0.5*(SLir!E954+SLir!E$1092)*(logHir!E954-logHir!E$1092)-0.5*(SLir!E954+SLir!E$1092)*(logQir!E954-logQir!E$1092),0)</f>
        <v>-0.53362523643706883</v>
      </c>
      <c r="F954" s="6">
        <f>IF(logVir!F954&lt;&gt;0,logVir!F954-logVir!F$1092-0.5*(SKir!F954+SKir!F$1092)*(logKir!F954-logKir!F$1092)-0.5*(SLir!F954+SLir!F$1092)*(logHir!F954-logHir!F$1092)-0.5*(SLir!F954+SLir!F$1092)*(logQir!F954-logQir!F$1092),0)</f>
        <v>-0.51059883297360298</v>
      </c>
      <c r="G954" s="6">
        <f>IF(logVir!G954&lt;&gt;0,logVir!G954-logVir!G$1092-0.5*(SKir!G954+SKir!G$1092)*(logKir!G954-logKir!G$1092)-0.5*(SLir!G954+SLir!G$1092)*(logHir!G954-logHir!G$1092)-0.5*(SLir!G954+SLir!G$1092)*(logQir!G954-logQir!G$1092),0)</f>
        <v>-0.69242744960533498</v>
      </c>
      <c r="H954" s="6">
        <f>IF(logVir!H954&lt;&gt;0,logVir!H954-logVir!H$1092-0.5*(SKir!H954+SKir!H$1092)*(logKir!H954-logKir!H$1092)-0.5*(SLir!H954+SLir!H$1092)*(logHir!H954-logHir!H$1092)-0.5*(SLir!H954+SLir!H$1092)*(logQir!H954-logQir!H$1092),0)</f>
        <v>-0.58205912391644254</v>
      </c>
      <c r="I954" s="6">
        <f>IF(logVir!I954&lt;&gt;0,logVir!I954-logVir!I$1092-0.5*(SKir!I954+SKir!I$1092)*(logKir!I954-logKir!I$1092)-0.5*(SLir!I954+SLir!I$1092)*(logHir!I954-logHir!I$1092)-0.5*(SLir!I954+SLir!I$1092)*(logQir!I954-logQir!I$1092),0)</f>
        <v>-0.66315246710356945</v>
      </c>
    </row>
    <row r="955" spans="1:9" x14ac:dyDescent="0.15">
      <c r="A955" s="1">
        <v>42</v>
      </c>
      <c r="B955" s="1" t="s">
        <v>140</v>
      </c>
      <c r="C955" s="1">
        <v>9</v>
      </c>
      <c r="D955" s="1" t="s">
        <v>160</v>
      </c>
      <c r="E955" s="6">
        <f>IF(logVir!E955&lt;&gt;0,logVir!E955-logVir!E$1093-0.5*(SKir!E955+SKir!E$1093)*(logKir!E955-logKir!E$1093)-0.5*(SLir!E955+SLir!E$1093)*(logHir!E955-logHir!E$1093)-0.5*(SLir!E955+SLir!E$1093)*(logQir!E955-logQir!E$1093),0)</f>
        <v>-0.53515434784595395</v>
      </c>
      <c r="F955" s="6">
        <f>IF(logVir!F955&lt;&gt;0,logVir!F955-logVir!F$1093-0.5*(SKir!F955+SKir!F$1093)*(logKir!F955-logKir!F$1093)-0.5*(SLir!F955+SLir!F$1093)*(logHir!F955-logHir!F$1093)-0.5*(SLir!F955+SLir!F$1093)*(logQir!F955-logQir!F$1093),0)</f>
        <v>0.20090285095189481</v>
      </c>
      <c r="G955" s="6">
        <f>IF(logVir!G955&lt;&gt;0,logVir!G955-logVir!G$1093-0.5*(SKir!G955+SKir!G$1093)*(logKir!G955-logKir!G$1093)-0.5*(SLir!G955+SLir!G$1093)*(logHir!G955-logHir!G$1093)-0.5*(SLir!G955+SLir!G$1093)*(logQir!G955-logQir!G$1093),0)</f>
        <v>3.2569058774660188E-2</v>
      </c>
      <c r="H955" s="6">
        <f>IF(logVir!H955&lt;&gt;0,logVir!H955-logVir!H$1093-0.5*(SKir!H955+SKir!H$1093)*(logKir!H955-logKir!H$1093)-0.5*(SLir!H955+SLir!H$1093)*(logHir!H955-logHir!H$1093)-0.5*(SLir!H955+SLir!H$1093)*(logQir!H955-logQir!H$1093),0)</f>
        <v>-0.46140378883887317</v>
      </c>
      <c r="I955" s="6">
        <f>IF(logVir!I955&lt;&gt;0,logVir!I955-logVir!I$1093-0.5*(SKir!I955+SKir!I$1093)*(logKir!I955-logKir!I$1093)-0.5*(SLir!I955+SLir!I$1093)*(logHir!I955-logHir!I$1093)-0.5*(SLir!I955+SLir!I$1093)*(logQir!I955-logQir!I$1093),0)</f>
        <v>-1.0284940987392717</v>
      </c>
    </row>
    <row r="956" spans="1:9" x14ac:dyDescent="0.15">
      <c r="A956" s="1">
        <v>42</v>
      </c>
      <c r="B956" s="1" t="s">
        <v>140</v>
      </c>
      <c r="C956" s="1">
        <v>10</v>
      </c>
      <c r="D956" s="1" t="s">
        <v>161</v>
      </c>
      <c r="E956" s="6">
        <f>IF(logVir!E956&lt;&gt;0,logVir!E956-logVir!E$1094-0.5*(SKir!E956+SKir!E$1094)*(logKir!E956-logKir!E$1094)-0.5*(SLir!E956+SLir!E$1094)*(logHir!E956-logHir!E$1094)-0.5*(SLir!E956+SLir!E$1094)*(logQir!E956-logQir!E$1094),0)</f>
        <v>-0.3220829916911036</v>
      </c>
      <c r="F956" s="6">
        <f>IF(logVir!F956&lt;&gt;0,logVir!F956-logVir!F$1094-0.5*(SKir!F956+SKir!F$1094)*(logKir!F956-logKir!F$1094)-0.5*(SLir!F956+SLir!F$1094)*(logHir!F956-logHir!F$1094)-0.5*(SLir!F956+SLir!F$1094)*(logQir!F956-logQir!F$1094),0)</f>
        <v>-9.6610643824370179E-2</v>
      </c>
      <c r="G956" s="6">
        <f>IF(logVir!G956&lt;&gt;0,logVir!G956-logVir!G$1094-0.5*(SKir!G956+SKir!G$1094)*(logKir!G956-logKir!G$1094)-0.5*(SLir!G956+SLir!G$1094)*(logHir!G956-logHir!G$1094)-0.5*(SLir!G956+SLir!G$1094)*(logQir!G956-logQir!G$1094),0)</f>
        <v>-0.24126679900436193</v>
      </c>
      <c r="H956" s="6">
        <f>IF(logVir!H956&lt;&gt;0,logVir!H956-logVir!H$1094-0.5*(SKir!H956+SKir!H$1094)*(logKir!H956-logKir!H$1094)-0.5*(SLir!H956+SLir!H$1094)*(logHir!H956-logHir!H$1094)-0.5*(SLir!H956+SLir!H$1094)*(logQir!H956-logQir!H$1094),0)</f>
        <v>-0.10966528800622238</v>
      </c>
      <c r="I956" s="6">
        <f>IF(logVir!I956&lt;&gt;0,logVir!I956-logVir!I$1094-0.5*(SKir!I956+SKir!I$1094)*(logKir!I956-logKir!I$1094)-0.5*(SLir!I956+SLir!I$1094)*(logHir!I956-logHir!I$1094)-0.5*(SLir!I956+SLir!I$1094)*(logQir!I956-logQir!I$1094),0)</f>
        <v>4.1641349263475971E-2</v>
      </c>
    </row>
    <row r="957" spans="1:9" x14ac:dyDescent="0.15">
      <c r="A957" s="1">
        <v>42</v>
      </c>
      <c r="B957" s="1" t="s">
        <v>140</v>
      </c>
      <c r="C957" s="1">
        <v>11</v>
      </c>
      <c r="D957" s="1" t="s">
        <v>162</v>
      </c>
      <c r="E957" s="6">
        <f>IF(logVir!E957&lt;&gt;0,logVir!E957-logVir!E$1095-0.5*(SKir!E957+SKir!E$1095)*(logKir!E957-logKir!E$1095)-0.5*(SLir!E957+SLir!E$1095)*(logHir!E957-logHir!E$1095)-0.5*(SLir!E957+SLir!E$1095)*(logQir!E957-logQir!E$1095),0)</f>
        <v>9.286323123288158E-2</v>
      </c>
      <c r="F957" s="6">
        <f>IF(logVir!F957&lt;&gt;0,logVir!F957-logVir!F$1095-0.5*(SKir!F957+SKir!F$1095)*(logKir!F957-logKir!F$1095)-0.5*(SLir!F957+SLir!F$1095)*(logHir!F957-logHir!F$1095)-0.5*(SLir!F957+SLir!F$1095)*(logQir!F957-logQir!F$1095),0)</f>
        <v>1.1148638461649727</v>
      </c>
      <c r="G957" s="6">
        <f>IF(logVir!G957&lt;&gt;0,logVir!G957-logVir!G$1095-0.5*(SKir!G957+SKir!G$1095)*(logKir!G957-logKir!G$1095)-0.5*(SLir!G957+SLir!G$1095)*(logHir!G957-logHir!G$1095)-0.5*(SLir!G957+SLir!G$1095)*(logQir!G957-logQir!G$1095),0)</f>
        <v>7.5300573929256681E-2</v>
      </c>
      <c r="H957" s="6">
        <f>IF(logVir!H957&lt;&gt;0,logVir!H957-logVir!H$1095-0.5*(SKir!H957+SKir!H$1095)*(logKir!H957-logKir!H$1095)-0.5*(SLir!H957+SLir!H$1095)*(logHir!H957-logHir!H$1095)-0.5*(SLir!H957+SLir!H$1095)*(logQir!H957-logQir!H$1095),0)</f>
        <v>-1.9849768526181966E-2</v>
      </c>
      <c r="I957" s="6">
        <f>IF(logVir!I957&lt;&gt;0,logVir!I957-logVir!I$1095-0.5*(SKir!I957+SKir!I$1095)*(logKir!I957-logKir!I$1095)-0.5*(SLir!I957+SLir!I$1095)*(logHir!I957-logHir!I$1095)-0.5*(SLir!I957+SLir!I$1095)*(logQir!I957-logQir!I$1095),0)</f>
        <v>0.61228151626270477</v>
      </c>
    </row>
    <row r="958" spans="1:9" x14ac:dyDescent="0.15">
      <c r="A958" s="1">
        <v>42</v>
      </c>
      <c r="B958" s="1" t="s">
        <v>140</v>
      </c>
      <c r="C958" s="1">
        <v>12</v>
      </c>
      <c r="D958" s="1" t="s">
        <v>163</v>
      </c>
      <c r="E958" s="6">
        <f>IF(logVir!E958&lt;&gt;0,logVir!E958-logVir!E$1096-0.5*(SKir!E958+SKir!E$1096)*(logKir!E958-logKir!E$1096)-0.5*(SLir!E958+SLir!E$1096)*(logHir!E958-logHir!E$1096)-0.5*(SLir!E958+SLir!E$1096)*(logQir!E958-logQir!E$1096),0)</f>
        <v>0.42891267290739277</v>
      </c>
      <c r="F958" s="6">
        <f>IF(logVir!F958&lt;&gt;0,logVir!F958-logVir!F$1096-0.5*(SKir!F958+SKir!F$1096)*(logKir!F958-logKir!F$1096)-0.5*(SLir!F958+SLir!F$1096)*(logHir!F958-logHir!F$1096)-0.5*(SLir!F958+SLir!F$1096)*(logQir!F958-logQir!F$1096),0)</f>
        <v>-0.25425694818883626</v>
      </c>
      <c r="G958" s="6">
        <f>IF(logVir!G958&lt;&gt;0,logVir!G958-logVir!G$1096-0.5*(SKir!G958+SKir!G$1096)*(logKir!G958-logKir!G$1096)-0.5*(SLir!G958+SLir!G$1096)*(logHir!G958-logHir!G$1096)-0.5*(SLir!G958+SLir!G$1096)*(logQir!G958-logQir!G$1096),0)</f>
        <v>0.47400648727449507</v>
      </c>
      <c r="H958" s="6">
        <f>IF(logVir!H958&lt;&gt;0,logVir!H958-logVir!H$1096-0.5*(SKir!H958+SKir!H$1096)*(logKir!H958-logKir!H$1096)-0.5*(SLir!H958+SLir!H$1096)*(logHir!H958-logHir!H$1096)-0.5*(SLir!H958+SLir!H$1096)*(logQir!H958-logQir!H$1096),0)</f>
        <v>-7.2243133396163117E-2</v>
      </c>
      <c r="I958" s="6">
        <f>IF(logVir!I958&lt;&gt;0,logVir!I958-logVir!I$1096-0.5*(SKir!I958+SKir!I$1096)*(logKir!I958-logKir!I$1096)-0.5*(SLir!I958+SLir!I$1096)*(logHir!I958-logHir!I$1096)-0.5*(SLir!I958+SLir!I$1096)*(logQir!I958-logQir!I$1096),0)</f>
        <v>-0.51359808263535289</v>
      </c>
    </row>
    <row r="959" spans="1:9" x14ac:dyDescent="0.15">
      <c r="A959" s="1">
        <v>42</v>
      </c>
      <c r="B959" s="1" t="s">
        <v>140</v>
      </c>
      <c r="C959" s="1">
        <v>13</v>
      </c>
      <c r="D959" s="1" t="s">
        <v>164</v>
      </c>
      <c r="E959" s="6">
        <f>IF(logVir!E959&lt;&gt;0,logVir!E959-logVir!E$1097-0.5*(SKir!E959+SKir!E$1097)*(logKir!E959-logKir!E$1097)-0.5*(SLir!E959+SLir!E$1097)*(logHir!E959-logHir!E$1097)-0.5*(SLir!E959+SLir!E$1097)*(logQir!E959-logQir!E$1097),0)</f>
        <v>0.12009452964437903</v>
      </c>
      <c r="F959" s="6">
        <f>IF(logVir!F959&lt;&gt;0,logVir!F959-logVir!F$1097-0.5*(SKir!F959+SKir!F$1097)*(logKir!F959-logKir!F$1097)-0.5*(SLir!F959+SLir!F$1097)*(logHir!F959-logHir!F$1097)-0.5*(SLir!F959+SLir!F$1097)*(logQir!F959-logQir!F$1097),0)</f>
        <v>-1.4327327286579625</v>
      </c>
      <c r="G959" s="6">
        <f>IF(logVir!G959&lt;&gt;0,logVir!G959-logVir!G$1097-0.5*(SKir!G959+SKir!G$1097)*(logKir!G959-logKir!G$1097)-0.5*(SLir!G959+SLir!G$1097)*(logHir!G959-logHir!G$1097)-0.5*(SLir!G959+SLir!G$1097)*(logQir!G959-logQir!G$1097),0)</f>
        <v>-0.37795909544226702</v>
      </c>
      <c r="H959" s="6">
        <f>IF(logVir!H959&lt;&gt;0,logVir!H959-logVir!H$1097-0.5*(SKir!H959+SKir!H$1097)*(logKir!H959-logKir!H$1097)-0.5*(SLir!H959+SLir!H$1097)*(logHir!H959-logHir!H$1097)-0.5*(SLir!H959+SLir!H$1097)*(logQir!H959-logQir!H$1097),0)</f>
        <v>-0.63652127098374756</v>
      </c>
      <c r="I959" s="6">
        <f>IF(logVir!I959&lt;&gt;0,logVir!I959-logVir!I$1097-0.5*(SKir!I959+SKir!I$1097)*(logKir!I959-logKir!I$1097)-0.5*(SLir!I959+SLir!I$1097)*(logHir!I959-logHir!I$1097)-0.5*(SLir!I959+SLir!I$1097)*(logQir!I959-logQir!I$1097),0)</f>
        <v>0.15257505726108675</v>
      </c>
    </row>
    <row r="960" spans="1:9" x14ac:dyDescent="0.15">
      <c r="A960" s="1">
        <v>42</v>
      </c>
      <c r="B960" s="1" t="s">
        <v>140</v>
      </c>
      <c r="C960" s="1">
        <v>14</v>
      </c>
      <c r="D960" s="1" t="s">
        <v>165</v>
      </c>
      <c r="E960" s="6">
        <f>IF(logVir!E960&lt;&gt;0,logVir!E960-logVir!E$1098-0.5*(SKir!E960+SKir!E$1098)*(logKir!E960-logKir!E$1098)-0.5*(SLir!E960+SLir!E$1098)*(logHir!E960-logHir!E$1098)-0.5*(SLir!E960+SLir!E$1098)*(logQir!E960-logQir!E$1098),0)</f>
        <v>0.77119350270944975</v>
      </c>
      <c r="F960" s="6">
        <f>IF(logVir!F960&lt;&gt;0,logVir!F960-logVir!F$1098-0.5*(SKir!F960+SKir!F$1098)*(logKir!F960-logKir!F$1098)-0.5*(SLir!F960+SLir!F$1098)*(logHir!F960-logHir!F$1098)-0.5*(SLir!F960+SLir!F$1098)*(logQir!F960-logQir!F$1098),0)</f>
        <v>0.52188075664706057</v>
      </c>
      <c r="G960" s="6">
        <f>IF(logVir!G960&lt;&gt;0,logVir!G960-logVir!G$1098-0.5*(SKir!G960+SKir!G$1098)*(logKir!G960-logKir!G$1098)-0.5*(SLir!G960+SLir!G$1098)*(logHir!G960-logHir!G$1098)-0.5*(SLir!G960+SLir!G$1098)*(logQir!G960-logQir!G$1098),0)</f>
        <v>0.59282228443699281</v>
      </c>
      <c r="H960" s="6">
        <f>IF(logVir!H960&lt;&gt;0,logVir!H960-logVir!H$1098-0.5*(SKir!H960+SKir!H$1098)*(logKir!H960-logKir!H$1098)-0.5*(SLir!H960+SLir!H$1098)*(logHir!H960-logHir!H$1098)-0.5*(SLir!H960+SLir!H$1098)*(logQir!H960-logQir!H$1098),0)</f>
        <v>-0.40564409212564545</v>
      </c>
      <c r="I960" s="6">
        <f>IF(logVir!I960&lt;&gt;0,logVir!I960-logVir!I$1098-0.5*(SKir!I960+SKir!I$1098)*(logKir!I960-logKir!I$1098)-0.5*(SLir!I960+SLir!I$1098)*(logHir!I960-logHir!I$1098)-0.5*(SLir!I960+SLir!I$1098)*(logQir!I960-logQir!I$1098),0)</f>
        <v>-0.97681165238823187</v>
      </c>
    </row>
    <row r="961" spans="1:9" x14ac:dyDescent="0.15">
      <c r="A961" s="1">
        <v>42</v>
      </c>
      <c r="B961" s="1" t="s">
        <v>140</v>
      </c>
      <c r="C961" s="1">
        <v>15</v>
      </c>
      <c r="D961" s="1" t="s">
        <v>166</v>
      </c>
      <c r="E961" s="6">
        <f>IF(logVir!E961&lt;&gt;0,logVir!E961-logVir!E$1099-0.5*(SKir!E961+SKir!E$1099)*(logKir!E961-logKir!E$1099)-0.5*(SLir!E961+SLir!E$1099)*(logHir!E961-logHir!E$1099)-0.5*(SLir!E961+SLir!E$1099)*(logQir!E961-logQir!E$1099),0)</f>
        <v>-0.17875688271659465</v>
      </c>
      <c r="F961" s="6">
        <f>IF(logVir!F961&lt;&gt;0,logVir!F961-logVir!F$1099-0.5*(SKir!F961+SKir!F$1099)*(logKir!F961-logKir!F$1099)-0.5*(SLir!F961+SLir!F$1099)*(logHir!F961-logHir!F$1099)-0.5*(SLir!F961+SLir!F$1099)*(logQir!F961-logQir!F$1099),0)</f>
        <v>-0.25771305343050849</v>
      </c>
      <c r="G961" s="6">
        <f>IF(logVir!G961&lt;&gt;0,logVir!G961-logVir!G$1099-0.5*(SKir!G961+SKir!G$1099)*(logKir!G961-logKir!G$1099)-0.5*(SLir!G961+SLir!G$1099)*(logHir!G961-logHir!G$1099)-0.5*(SLir!G961+SLir!G$1099)*(logQir!G961-logQir!G$1099),0)</f>
        <v>-0.14544529652450375</v>
      </c>
      <c r="H961" s="6">
        <f>IF(logVir!H961&lt;&gt;0,logVir!H961-logVir!H$1099-0.5*(SKir!H961+SKir!H$1099)*(logKir!H961-logKir!H$1099)-0.5*(SLir!H961+SLir!H$1099)*(logHir!H961-logHir!H$1099)-0.5*(SLir!H961+SLir!H$1099)*(logQir!H961-logQir!H$1099),0)</f>
        <v>-5.0041428882005322E-2</v>
      </c>
      <c r="I961" s="6">
        <f>IF(logVir!I961&lt;&gt;0,logVir!I961-logVir!I$1099-0.5*(SKir!I961+SKir!I$1099)*(logKir!I961-logKir!I$1099)-0.5*(SLir!I961+SLir!I$1099)*(logHir!I961-logHir!I$1099)-0.5*(SLir!I961+SLir!I$1099)*(logQir!I961-logQir!I$1099),0)</f>
        <v>0.18251736369280483</v>
      </c>
    </row>
    <row r="962" spans="1:9" x14ac:dyDescent="0.15">
      <c r="A962" s="1">
        <v>42</v>
      </c>
      <c r="B962" s="1" t="s">
        <v>90</v>
      </c>
      <c r="C962" s="1">
        <v>16</v>
      </c>
      <c r="D962" s="1" t="s">
        <v>149</v>
      </c>
      <c r="E962" s="6">
        <f>IF(logVir!E962&lt;&gt;0,logVir!E962-logVir!E$1100-0.5*(SKir!E962+SKir!E$1100)*(logKir!E962-logKir!E$1100)-0.5*(SLir!E962+SLir!E$1100)*(logHir!E962-logHir!E$1100)-0.5*(SLir!E962+SLir!E$1100)*(logQir!E962-logQir!E$1100),0)</f>
        <v>-0.20864669887421103</v>
      </c>
      <c r="F962" s="6">
        <f>IF(logVir!F962&lt;&gt;0,logVir!F962-logVir!F$1100-0.5*(SKir!F962+SKir!F$1100)*(logKir!F962-logKir!F$1100)-0.5*(SLir!F962+SLir!F$1100)*(logHir!F962-logHir!F$1100)-0.5*(SLir!F962+SLir!F$1100)*(logQir!F962-logQir!F$1100),0)</f>
        <v>-2.9700383497518093E-2</v>
      </c>
      <c r="G962" s="6">
        <f>IF(logVir!G962&lt;&gt;0,logVir!G962-logVir!G$1100-0.5*(SKir!G962+SKir!G$1100)*(logKir!G962-logKir!G$1100)-0.5*(SLir!G962+SLir!G$1100)*(logHir!G962-logHir!G$1100)-0.5*(SLir!G962+SLir!G$1100)*(logQir!G962-logQir!G$1100),0)</f>
        <v>-0.10560667095739244</v>
      </c>
      <c r="H962" s="6">
        <f>IF(logVir!H962&lt;&gt;0,logVir!H962-logVir!H$1100-0.5*(SKir!H962+SKir!H$1100)*(logKir!H962-logKir!H$1100)-0.5*(SLir!H962+SLir!H$1100)*(logHir!H962-logHir!H$1100)-0.5*(SLir!H962+SLir!H$1100)*(logQir!H962-logQir!H$1100),0)</f>
        <v>-9.9659928518312943E-2</v>
      </c>
      <c r="I962" s="6">
        <f>IF(logVir!I962&lt;&gt;0,logVir!I962-logVir!I$1100-0.5*(SKir!I962+SKir!I$1100)*(logKir!I962-logKir!I$1100)-0.5*(SLir!I962+SLir!I$1100)*(logHir!I962-logHir!I$1100)-0.5*(SLir!I962+SLir!I$1100)*(logQir!I962-logQir!I$1100),0)</f>
        <v>-0.37287459577602888</v>
      </c>
    </row>
    <row r="963" spans="1:9" x14ac:dyDescent="0.15">
      <c r="A963" s="1">
        <v>42</v>
      </c>
      <c r="B963" s="1" t="s">
        <v>90</v>
      </c>
      <c r="C963" s="1">
        <v>17</v>
      </c>
      <c r="D963" s="1" t="s">
        <v>150</v>
      </c>
      <c r="E963" s="6">
        <f>IF(logVir!E963&lt;&gt;0,logVir!E963-logVir!E$1101-0.5*(SKir!E963+SKir!E$1101)*(logKir!E963-logKir!E$1101)-0.5*(SLir!E963+SLir!E$1101)*(logHir!E963-logHir!E$1101)-0.5*(SLir!E963+SLir!E$1101)*(logQir!E963-logQir!E$1101),0)</f>
        <v>-0.14480849455582179</v>
      </c>
      <c r="F963" s="6">
        <f>IF(logVir!F963&lt;&gt;0,logVir!F963-logVir!F$1101-0.5*(SKir!F963+SKir!F$1101)*(logKir!F963-logKir!F$1101)-0.5*(SLir!F963+SLir!F$1101)*(logHir!F963-logHir!F$1101)-0.5*(SLir!F963+SLir!F$1101)*(logQir!F963-logQir!F$1101),0)</f>
        <v>-0.18193157142199379</v>
      </c>
      <c r="G963" s="6">
        <f>IF(logVir!G963&lt;&gt;0,logVir!G963-logVir!G$1101-0.5*(SKir!G963+SKir!G$1101)*(logKir!G963-logKir!G$1101)-0.5*(SLir!G963+SLir!G$1101)*(logHir!G963-logHir!G$1101)-0.5*(SLir!G963+SLir!G$1101)*(logQir!G963-logQir!G$1101),0)</f>
        <v>0.32446950206950997</v>
      </c>
      <c r="H963" s="6">
        <f>IF(logVir!H963&lt;&gt;0,logVir!H963-logVir!H$1101-0.5*(SKir!H963+SKir!H$1101)*(logKir!H963-logKir!H$1101)-0.5*(SLir!H963+SLir!H$1101)*(logHir!H963-logHir!H$1101)-0.5*(SLir!H963+SLir!H$1101)*(logQir!H963-logQir!H$1101),0)</f>
        <v>0.29403705760061732</v>
      </c>
      <c r="I963" s="6">
        <f>IF(logVir!I963&lt;&gt;0,logVir!I963-logVir!I$1101-0.5*(SKir!I963+SKir!I$1101)*(logKir!I963-logKir!I$1101)-0.5*(SLir!I963+SLir!I$1101)*(logHir!I963-logHir!I$1101)-0.5*(SLir!I963+SLir!I$1101)*(logQir!I963-logQir!I$1101),0)</f>
        <v>0.24450070889323933</v>
      </c>
    </row>
    <row r="964" spans="1:9" x14ac:dyDescent="0.15">
      <c r="A964" s="1">
        <v>42</v>
      </c>
      <c r="B964" s="1" t="s">
        <v>90</v>
      </c>
      <c r="C964" s="1">
        <v>18</v>
      </c>
      <c r="D964" s="1" t="s">
        <v>151</v>
      </c>
      <c r="E964" s="6">
        <f>IF(logVir!E964&lt;&gt;0,logVir!E964-logVir!E$1102-0.5*(SKir!E964+SKir!E$1102)*(logKir!E964-logKir!E$1102)-0.5*(SLir!E964+SLir!E$1102)*(logHir!E964-logHir!E$1102)-0.5*(SLir!E964+SLir!E$1102)*(logQir!E964-logQir!E$1102),0)</f>
        <v>-0.21568668038296115</v>
      </c>
      <c r="F964" s="6">
        <f>IF(logVir!F964&lt;&gt;0,logVir!F964-logVir!F$1102-0.5*(SKir!F964+SKir!F$1102)*(logKir!F964-logKir!F$1102)-0.5*(SLir!F964+SLir!F$1102)*(logHir!F964-logHir!F$1102)-0.5*(SLir!F964+SLir!F$1102)*(logQir!F964-logQir!F$1102),0)</f>
        <v>-0.1030918611401514</v>
      </c>
      <c r="G964" s="6">
        <f>IF(logVir!G964&lt;&gt;0,logVir!G964-logVir!G$1102-0.5*(SKir!G964+SKir!G$1102)*(logKir!G964-logKir!G$1102)-0.5*(SLir!G964+SLir!G$1102)*(logHir!G964-logHir!G$1102)-0.5*(SLir!G964+SLir!G$1102)*(logQir!G964-logQir!G$1102),0)</f>
        <v>-0.14622188726484139</v>
      </c>
      <c r="H964" s="6">
        <f>IF(logVir!H964&lt;&gt;0,logVir!H964-logVir!H$1102-0.5*(SKir!H964+SKir!H$1102)*(logKir!H964-logKir!H$1102)-0.5*(SLir!H964+SLir!H$1102)*(logHir!H964-logHir!H$1102)-0.5*(SLir!H964+SLir!H$1102)*(logQir!H964-logQir!H$1102),0)</f>
        <v>1.4714690663755546E-2</v>
      </c>
      <c r="I964" s="6">
        <f>IF(logVir!I964&lt;&gt;0,logVir!I964-logVir!I$1102-0.5*(SKir!I964+SKir!I$1102)*(logKir!I964-logKir!I$1102)-0.5*(SLir!I964+SLir!I$1102)*(logHir!I964-logHir!I$1102)-0.5*(SLir!I964+SLir!I$1102)*(logQir!I964-logQir!I$1102),0)</f>
        <v>-0.13516931770425666</v>
      </c>
    </row>
    <row r="965" spans="1:9" x14ac:dyDescent="0.15">
      <c r="A965" s="1">
        <v>42</v>
      </c>
      <c r="B965" s="1" t="s">
        <v>90</v>
      </c>
      <c r="C965" s="1">
        <v>19</v>
      </c>
      <c r="D965" s="1" t="s">
        <v>152</v>
      </c>
      <c r="E965" s="6">
        <f>IF(logVir!E965&lt;&gt;0,logVir!E965-logVir!E$1103-0.5*(SKir!E965+SKir!E$1103)*(logKir!E965-logKir!E$1103)-0.5*(SLir!E965+SLir!E$1103)*(logHir!E965-logHir!E$1103)-0.5*(SLir!E965+SLir!E$1103)*(logQir!E965-logQir!E$1103),0)</f>
        <v>-0.66998289438865477</v>
      </c>
      <c r="F965" s="6">
        <f>IF(logVir!F965&lt;&gt;0,logVir!F965-logVir!F$1103-0.5*(SKir!F965+SKir!F$1103)*(logKir!F965-logKir!F$1103)-0.5*(SLir!F965+SLir!F$1103)*(logHir!F965-logHir!F$1103)-0.5*(SLir!F965+SLir!F$1103)*(logQir!F965-logQir!F$1103),0)</f>
        <v>-0.24422231819130419</v>
      </c>
      <c r="G965" s="6">
        <f>IF(logVir!G965&lt;&gt;0,logVir!G965-logVir!G$1103-0.5*(SKir!G965+SKir!G$1103)*(logKir!G965-logKir!G$1103)-0.5*(SLir!G965+SLir!G$1103)*(logHir!G965-logHir!G$1103)-0.5*(SLir!G965+SLir!G$1103)*(logQir!G965-logQir!G$1103),0)</f>
        <v>-0.24370948651582872</v>
      </c>
      <c r="H965" s="6">
        <f>IF(logVir!H965&lt;&gt;0,logVir!H965-logVir!H$1103-0.5*(SKir!H965+SKir!H$1103)*(logKir!H965-logKir!H$1103)-0.5*(SLir!H965+SLir!H$1103)*(logHir!H965-logHir!H$1103)-0.5*(SLir!H965+SLir!H$1103)*(logQir!H965-logQir!H$1103),0)</f>
        <v>-0.10946320587684878</v>
      </c>
      <c r="I965" s="6">
        <f>IF(logVir!I965&lt;&gt;0,logVir!I965-logVir!I$1103-0.5*(SKir!I965+SKir!I$1103)*(logKir!I965-logKir!I$1103)-0.5*(SLir!I965+SLir!I$1103)*(logHir!I965-logHir!I$1103)-0.5*(SLir!I965+SLir!I$1103)*(logQir!I965-logQir!I$1103),0)</f>
        <v>-0.24166476994241998</v>
      </c>
    </row>
    <row r="966" spans="1:9" x14ac:dyDescent="0.15">
      <c r="A966" s="1">
        <v>42</v>
      </c>
      <c r="B966" s="1" t="s">
        <v>90</v>
      </c>
      <c r="C966" s="1">
        <v>20</v>
      </c>
      <c r="D966" s="1" t="s">
        <v>153</v>
      </c>
      <c r="E966" s="6">
        <f>IF(logVir!E966&lt;&gt;0,logVir!E966-logVir!E$1104-0.5*(SKir!E966+SKir!E$1104)*(logKir!E966-logKir!E$1104)-0.5*(SLir!E966+SLir!E$1104)*(logHir!E966-logHir!E$1104)-0.5*(SLir!E966+SLir!E$1104)*(logQir!E966-logQir!E$1104),0)</f>
        <v>-5.1532104866924833E-2</v>
      </c>
      <c r="F966" s="6">
        <f>IF(logVir!F966&lt;&gt;0,logVir!F966-logVir!F$1104-0.5*(SKir!F966+SKir!F$1104)*(logKir!F966-logKir!F$1104)-0.5*(SLir!F966+SLir!F$1104)*(logHir!F966-logHir!F$1104)-0.5*(SLir!F966+SLir!F$1104)*(logQir!F966-logQir!F$1104),0)</f>
        <v>0.14358281689621072</v>
      </c>
      <c r="G966" s="6">
        <f>IF(logVir!G966&lt;&gt;0,logVir!G966-logVir!G$1104-0.5*(SKir!G966+SKir!G$1104)*(logKir!G966-logKir!G$1104)-0.5*(SLir!G966+SLir!G$1104)*(logHir!G966-logHir!G$1104)-0.5*(SLir!G966+SLir!G$1104)*(logQir!G966-logQir!G$1104),0)</f>
        <v>0.15427371157280861</v>
      </c>
      <c r="H966" s="6">
        <f>IF(logVir!H966&lt;&gt;0,logVir!H966-logVir!H$1104-0.5*(SKir!H966+SKir!H$1104)*(logKir!H966-logKir!H$1104)-0.5*(SLir!H966+SLir!H$1104)*(logHir!H966-logHir!H$1104)-0.5*(SLir!H966+SLir!H$1104)*(logQir!H966-logQir!H$1104),0)</f>
        <v>0.24833833505370306</v>
      </c>
      <c r="I966" s="6">
        <f>IF(logVir!I966&lt;&gt;0,logVir!I966-logVir!I$1104-0.5*(SKir!I966+SKir!I$1104)*(logKir!I966-logKir!I$1104)-0.5*(SLir!I966+SLir!I$1104)*(logHir!I966-logHir!I$1104)-0.5*(SLir!I966+SLir!I$1104)*(logQir!I966-logQir!I$1104),0)</f>
        <v>0.18963807317297546</v>
      </c>
    </row>
    <row r="967" spans="1:9" x14ac:dyDescent="0.15">
      <c r="A967" s="1">
        <v>42</v>
      </c>
      <c r="B967" s="1" t="s">
        <v>90</v>
      </c>
      <c r="C967" s="1">
        <v>21</v>
      </c>
      <c r="D967" s="1" t="s">
        <v>154</v>
      </c>
      <c r="E967" s="6">
        <f>IF(logVir!E967&lt;&gt;0,logVir!E967-logVir!E$1105-0.5*(SKir!E967+SKir!E$1105)*(logKir!E967-logKir!E$1105)-0.5*(SLir!E967+SLir!E$1105)*(logHir!E967-logHir!E$1105)-0.5*(SLir!E967+SLir!E$1105)*(logQir!E967-logQir!E$1105),0)</f>
        <v>-0.40303658833731487</v>
      </c>
      <c r="F967" s="6">
        <f>IF(logVir!F967&lt;&gt;0,logVir!F967-logVir!F$1105-0.5*(SKir!F967+SKir!F$1105)*(logKir!F967-logKir!F$1105)-0.5*(SLir!F967+SLir!F$1105)*(logHir!F967-logHir!F$1105)-0.5*(SLir!F967+SLir!F$1105)*(logQir!F967-logQir!F$1105),0)</f>
        <v>-0.22740014848624138</v>
      </c>
      <c r="G967" s="6">
        <f>IF(logVir!G967&lt;&gt;0,logVir!G967-logVir!G$1105-0.5*(SKir!G967+SKir!G$1105)*(logKir!G967-logKir!G$1105)-0.5*(SLir!G967+SLir!G$1105)*(logHir!G967-logHir!G$1105)-0.5*(SLir!G967+SLir!G$1105)*(logQir!G967-logQir!G$1105),0)</f>
        <v>5.8381544254863381E-2</v>
      </c>
      <c r="H967" s="6">
        <f>IF(logVir!H967&lt;&gt;0,logVir!H967-logVir!H$1105-0.5*(SKir!H967+SKir!H$1105)*(logKir!H967-logKir!H$1105)-0.5*(SLir!H967+SLir!H$1105)*(logHir!H967-logHir!H$1105)-0.5*(SLir!H967+SLir!H$1105)*(logQir!H967-logQir!H$1105),0)</f>
        <v>0.11241815060933127</v>
      </c>
      <c r="I967" s="6">
        <f>IF(logVir!I967&lt;&gt;0,logVir!I967-logVir!I$1105-0.5*(SKir!I967+SKir!I$1105)*(logKir!I967-logKir!I$1105)-0.5*(SLir!I967+SLir!I$1105)*(logHir!I967-logHir!I$1105)-0.5*(SLir!I967+SLir!I$1105)*(logQir!I967-logQir!I$1105),0)</f>
        <v>8.0374855943581444E-2</v>
      </c>
    </row>
    <row r="968" spans="1:9" x14ac:dyDescent="0.15">
      <c r="A968" s="1">
        <v>42</v>
      </c>
      <c r="B968" s="1" t="s">
        <v>41</v>
      </c>
      <c r="C968" s="1">
        <v>22</v>
      </c>
      <c r="D968" s="1" t="s">
        <v>146</v>
      </c>
      <c r="E968" s="6">
        <f>IF(logVir!E968&lt;&gt;0,logVir!E968-logVir!E$1106-0.5*(SKir!E968+SKir!E$1106)*(logKir!E968-logKir!E$1106)-0.5*(SLir!E968+SLir!E$1106)*(logHir!E968-logHir!E$1106)-0.5*(SLir!E968+SLir!E$1106)*(logQir!E968-logQir!E$1106),0)</f>
        <v>-4.3902677877487882E-2</v>
      </c>
      <c r="F968" s="6">
        <f>IF(logVir!F968&lt;&gt;0,logVir!F968-logVir!F$1106-0.5*(SKir!F968+SKir!F$1106)*(logKir!F968-logKir!F$1106)-0.5*(SLir!F968+SLir!F$1106)*(logHir!F968-logHir!F$1106)-0.5*(SLir!F968+SLir!F$1106)*(logQir!F968-logQir!F$1106),0)</f>
        <v>6.1223669608966011E-2</v>
      </c>
      <c r="G968" s="6">
        <f>IF(logVir!G968&lt;&gt;0,logVir!G968-logVir!G$1106-0.5*(SKir!G968+SKir!G$1106)*(logKir!G968-logKir!G$1106)-0.5*(SLir!G968+SLir!G$1106)*(logHir!G968-logHir!G$1106)-0.5*(SLir!G968+SLir!G$1106)*(logQir!G968-logQir!G$1106),0)</f>
        <v>-9.7109518362764428E-3</v>
      </c>
      <c r="H968" s="6">
        <f>IF(logVir!H968&lt;&gt;0,logVir!H968-logVir!H$1106-0.5*(SKir!H968+SKir!H$1106)*(logKir!H968-logKir!H$1106)-0.5*(SLir!H968+SLir!H$1106)*(logHir!H968-logHir!H$1106)-0.5*(SLir!H968+SLir!H$1106)*(logQir!H968-logQir!H$1106),0)</f>
        <v>-7.5852679139128999E-3</v>
      </c>
      <c r="I968" s="6">
        <f>IF(logVir!I968&lt;&gt;0,logVir!I968-logVir!I$1106-0.5*(SKir!I968+SKir!I$1106)*(logKir!I968-logKir!I$1106)-0.5*(SLir!I968+SLir!I$1106)*(logHir!I968-logHir!I$1106)-0.5*(SLir!I968+SLir!I$1106)*(logQir!I968-logQir!I$1106),0)</f>
        <v>-0.11851777944009123</v>
      </c>
    </row>
    <row r="969" spans="1:9" x14ac:dyDescent="0.15">
      <c r="A969" s="1">
        <v>42</v>
      </c>
      <c r="B969" s="1" t="s">
        <v>41</v>
      </c>
      <c r="C969" s="1">
        <v>23</v>
      </c>
      <c r="D969" s="1" t="s">
        <v>167</v>
      </c>
      <c r="E969" s="6">
        <f>IF(logVir!E969&lt;&gt;0,logVir!E969-logVir!E$1107-0.5*(SKir!E969+SKir!E$1107)*(logKir!E969-logKir!E$1107)-0.5*(SLir!E969+SLir!E$1107)*(logHir!E969-logHir!E$1107)-0.5*(SLir!E969+SLir!E$1107)*(logQir!E969-logQir!E$1107),0)</f>
        <v>-7.1542504229724274E-2</v>
      </c>
      <c r="F969" s="6">
        <f>IF(logVir!F969&lt;&gt;0,logVir!F969-logVir!F$1107-0.5*(SKir!F969+SKir!F$1107)*(logKir!F969-logKir!F$1107)-0.5*(SLir!F969+SLir!F$1107)*(logHir!F969-logHir!F$1107)-0.5*(SLir!F969+SLir!F$1107)*(logQir!F969-logQir!F$1107),0)</f>
        <v>-1.9894351601181224E-2</v>
      </c>
      <c r="G969" s="6">
        <f>IF(logVir!G969&lt;&gt;0,logVir!G969-logVir!G$1107-0.5*(SKir!G969+SKir!G$1107)*(logKir!G969-logKir!G$1107)-0.5*(SLir!G969+SLir!G$1107)*(logHir!G969-logHir!G$1107)-0.5*(SLir!G969+SLir!G$1107)*(logQir!G969-logQir!G$1107),0)</f>
        <v>-4.2787387044900572E-3</v>
      </c>
      <c r="H969" s="6">
        <f>IF(logVir!H969&lt;&gt;0,logVir!H969-logVir!H$1107-0.5*(SKir!H969+SKir!H$1107)*(logKir!H969-logKir!H$1107)-0.5*(SLir!H969+SLir!H$1107)*(logHir!H969-logHir!H$1107)-0.5*(SLir!H969+SLir!H$1107)*(logQir!H969-logQir!H$1107),0)</f>
        <v>2.5986228515331458E-2</v>
      </c>
      <c r="I969" s="6">
        <f>IF(logVir!I969&lt;&gt;0,logVir!I969-logVir!I$1107-0.5*(SKir!I969+SKir!I$1107)*(logKir!I969-logKir!I$1107)-0.5*(SLir!I969+SLir!I$1107)*(logHir!I969-logHir!I$1107)-0.5*(SLir!I969+SLir!I$1107)*(logQir!I969-logQir!I$1107),0)</f>
        <v>2.4666369181137286E-2</v>
      </c>
    </row>
    <row r="970" spans="1:9" x14ac:dyDescent="0.15">
      <c r="A970" s="1">
        <v>43</v>
      </c>
      <c r="B970" s="1" t="s">
        <v>91</v>
      </c>
      <c r="C970" s="1">
        <v>1</v>
      </c>
      <c r="D970" s="1" t="s">
        <v>147</v>
      </c>
      <c r="E970" s="6">
        <f>IF(logVir!E970&lt;&gt;0,logVir!E970-logVir!E$1085-0.5*(SKir!E970+SKir!E$1085)*(logKir!E970-logKir!E$1085)-0.5*(SLir!E970+SLir!E$1085)*(logHir!E970-logHir!E$1085)-0.5*(SLir!E970+SLir!E$1085)*(logQir!E970-logQir!E$1085),0)</f>
        <v>7.1765078391449175E-2</v>
      </c>
      <c r="F970" s="6">
        <f>IF(logVir!F970&lt;&gt;0,logVir!F970-logVir!F$1085-0.5*(SKir!F970+SKir!F$1085)*(logKir!F970-logKir!F$1085)-0.5*(SLir!F970+SLir!F$1085)*(logHir!F970-logHir!F$1085)-0.5*(SLir!F970+SLir!F$1085)*(logQir!F970-logQir!F$1085),0)</f>
        <v>0.10419686690070984</v>
      </c>
      <c r="G970" s="6">
        <f>IF(logVir!G970&lt;&gt;0,logVir!G970-logVir!G$1085-0.5*(SKir!G970+SKir!G$1085)*(logKir!G970-logKir!G$1085)-0.5*(SLir!G970+SLir!G$1085)*(logHir!G970-logHir!G$1085)-0.5*(SLir!G970+SLir!G$1085)*(logQir!G970-logQir!G$1085),0)</f>
        <v>0.25565146657143173</v>
      </c>
      <c r="H970" s="6">
        <f>IF(logVir!H970&lt;&gt;0,logVir!H970-logVir!H$1085-0.5*(SKir!H970+SKir!H$1085)*(logKir!H970-logKir!H$1085)-0.5*(SLir!H970+SLir!H$1085)*(logHir!H970-logHir!H$1085)-0.5*(SLir!H970+SLir!H$1085)*(logQir!H970-logQir!H$1085),0)</f>
        <v>0.33629271460995769</v>
      </c>
      <c r="I970" s="6">
        <f>IF(logVir!I970&lt;&gt;0,logVir!I970-logVir!I$1085-0.5*(SKir!I970+SKir!I$1085)*(logKir!I970-logKir!I$1085)-0.5*(SLir!I970+SLir!I$1085)*(logHir!I970-logHir!I$1085)-0.5*(SLir!I970+SLir!I$1085)*(logQir!I970-logQir!I$1085),0)</f>
        <v>0.18995019055393955</v>
      </c>
    </row>
    <row r="971" spans="1:9" x14ac:dyDescent="0.15">
      <c r="A971" s="1">
        <v>43</v>
      </c>
      <c r="B971" s="1" t="s">
        <v>91</v>
      </c>
      <c r="C971" s="1">
        <v>2</v>
      </c>
      <c r="D971" s="1" t="s">
        <v>148</v>
      </c>
      <c r="E971" s="6">
        <f>IF(logVir!E971&lt;&gt;0,logVir!E971-logVir!E$1086-0.5*(SKir!E971+SKir!E$1086)*(logKir!E971-logKir!E$1086)-0.5*(SLir!E971+SLir!E$1086)*(logHir!E971-logHir!E$1086)-0.5*(SLir!E971+SLir!E$1086)*(logQir!E971-logQir!E$1086),0)</f>
        <v>0.29792578973994299</v>
      </c>
      <c r="F971" s="6">
        <f>IF(logVir!F971&lt;&gt;0,logVir!F971-logVir!F$1086-0.5*(SKir!F971+SKir!F$1086)*(logKir!F971-logKir!F$1086)-0.5*(SLir!F971+SLir!F$1086)*(logHir!F971-logHir!F$1086)-0.5*(SLir!F971+SLir!F$1086)*(logQir!F971-logQir!F$1086),0)</f>
        <v>6.3165409117296734E-2</v>
      </c>
      <c r="G971" s="6">
        <f>IF(logVir!G971&lt;&gt;0,logVir!G971-logVir!G$1086-0.5*(SKir!G971+SKir!G$1086)*(logKir!G971-logKir!G$1086)-0.5*(SLir!G971+SLir!G$1086)*(logHir!G971-logHir!G$1086)-0.5*(SLir!G971+SLir!G$1086)*(logQir!G971-logQir!G$1086),0)</f>
        <v>0.27541750834485751</v>
      </c>
      <c r="H971" s="6">
        <f>IF(logVir!H971&lt;&gt;0,logVir!H971-logVir!H$1086-0.5*(SKir!H971+SKir!H$1086)*(logKir!H971-logKir!H$1086)-0.5*(SLir!H971+SLir!H$1086)*(logHir!H971-logHir!H$1086)-0.5*(SLir!H971+SLir!H$1086)*(logQir!H971-logQir!H$1086),0)</f>
        <v>0.1858086022265287</v>
      </c>
      <c r="I971" s="6">
        <f>IF(logVir!I971&lt;&gt;0,logVir!I971-logVir!I$1086-0.5*(SKir!I971+SKir!I$1086)*(logKir!I971-logKir!I$1086)-0.5*(SLir!I971+SLir!I$1086)*(logHir!I971-logHir!I$1086)-0.5*(SLir!I971+SLir!I$1086)*(logQir!I971-logQir!I$1086),0)</f>
        <v>1.4390452057343545E-2</v>
      </c>
    </row>
    <row r="972" spans="1:9" x14ac:dyDescent="0.15">
      <c r="A972" s="1">
        <v>43</v>
      </c>
      <c r="B972" s="1" t="s">
        <v>141</v>
      </c>
      <c r="C972" s="1">
        <v>3</v>
      </c>
      <c r="D972" s="1" t="s">
        <v>155</v>
      </c>
      <c r="E972" s="6">
        <f>IF(logVir!E972&lt;&gt;0,logVir!E972-logVir!E$1087-0.5*(SKir!E972+SKir!E$1087)*(logKir!E972-logKir!E$1087)-0.5*(SLir!E972+SLir!E$1087)*(logHir!E972-logHir!E$1087)-0.5*(SLir!E972+SLir!E$1087)*(logQir!E972-logQir!E$1087),0)</f>
        <v>-0.36236802011313296</v>
      </c>
      <c r="F972" s="6">
        <f>IF(logVir!F972&lt;&gt;0,logVir!F972-logVir!F$1087-0.5*(SKir!F972+SKir!F$1087)*(logKir!F972-logKir!F$1087)-0.5*(SLir!F972+SLir!F$1087)*(logHir!F972-logHir!F$1087)-0.5*(SLir!F972+SLir!F$1087)*(logQir!F972-logQir!F$1087),0)</f>
        <v>-0.30120151571007409</v>
      </c>
      <c r="G972" s="6">
        <f>IF(logVir!G972&lt;&gt;0,logVir!G972-logVir!G$1087-0.5*(SKir!G972+SKir!G$1087)*(logKir!G972-logKir!G$1087)-0.5*(SLir!G972+SLir!G$1087)*(logHir!G972-logHir!G$1087)-0.5*(SLir!G972+SLir!G$1087)*(logQir!G972-logQir!G$1087),0)</f>
        <v>-0.28726313016712302</v>
      </c>
      <c r="H972" s="6">
        <f>IF(logVir!H972&lt;&gt;0,logVir!H972-logVir!H$1087-0.5*(SKir!H972+SKir!H$1087)*(logKir!H972-logKir!H$1087)-0.5*(SLir!H972+SLir!H$1087)*(logHir!H972-logHir!H$1087)-0.5*(SLir!H972+SLir!H$1087)*(logQir!H972-logQir!H$1087),0)</f>
        <v>-0.32934523350753592</v>
      </c>
      <c r="I972" s="6">
        <f>IF(logVir!I972&lt;&gt;0,logVir!I972-logVir!I$1087-0.5*(SKir!I972+SKir!I$1087)*(logKir!I972-logKir!I$1087)-0.5*(SLir!I972+SLir!I$1087)*(logHir!I972-logHir!I$1087)-0.5*(SLir!I972+SLir!I$1087)*(logQir!I972-logQir!I$1087),0)</f>
        <v>-0.10350650416334861</v>
      </c>
    </row>
    <row r="973" spans="1:9" x14ac:dyDescent="0.15">
      <c r="A973" s="1">
        <v>43</v>
      </c>
      <c r="B973" s="1" t="s">
        <v>141</v>
      </c>
      <c r="C973" s="1">
        <v>4</v>
      </c>
      <c r="D973" s="1" t="s">
        <v>156</v>
      </c>
      <c r="E973" s="6">
        <f>IF(logVir!E973&lt;&gt;0,logVir!E973-logVir!E$1088-0.5*(SKir!E973+SKir!E$1088)*(logKir!E973-logKir!E$1088)-0.5*(SLir!E973+SLir!E$1088)*(logHir!E973-logHir!E$1088)-0.5*(SLir!E973+SLir!E$1088)*(logQir!E973-logQir!E$1088),0)</f>
        <v>8.0763736776074166E-2</v>
      </c>
      <c r="F973" s="6">
        <f>IF(logVir!F973&lt;&gt;0,logVir!F973-logVir!F$1088-0.5*(SKir!F973+SKir!F$1088)*(logKir!F973-logKir!F$1088)-0.5*(SLir!F973+SLir!F$1088)*(logHir!F973-logHir!F$1088)-0.5*(SLir!F973+SLir!F$1088)*(logQir!F973-logQir!F$1088),0)</f>
        <v>-3.8934402300079531E-2</v>
      </c>
      <c r="G973" s="6">
        <f>IF(logVir!G973&lt;&gt;0,logVir!G973-logVir!G$1088-0.5*(SKir!G973+SKir!G$1088)*(logKir!G973-logKir!G$1088)-0.5*(SLir!G973+SLir!G$1088)*(logHir!G973-logHir!G$1088)-0.5*(SLir!G973+SLir!G$1088)*(logQir!G973-logQir!G$1088),0)</f>
        <v>-6.6633399956853925E-2</v>
      </c>
      <c r="H973" s="6">
        <f>IF(logVir!H973&lt;&gt;0,logVir!H973-logVir!H$1088-0.5*(SKir!H973+SKir!H$1088)*(logKir!H973-logKir!H$1088)-0.5*(SLir!H973+SLir!H$1088)*(logHir!H973-logHir!H$1088)-0.5*(SLir!H973+SLir!H$1088)*(logQir!H973-logQir!H$1088),0)</f>
        <v>-0.13522305124990261</v>
      </c>
      <c r="I973" s="6">
        <f>IF(logVir!I973&lt;&gt;0,logVir!I973-logVir!I$1088-0.5*(SKir!I973+SKir!I$1088)*(logKir!I973-logKir!I$1088)-0.5*(SLir!I973+SLir!I$1088)*(logHir!I973-logHir!I$1088)-0.5*(SLir!I973+SLir!I$1088)*(logQir!I973-logQir!I$1088),0)</f>
        <v>-0.1021464259608159</v>
      </c>
    </row>
    <row r="974" spans="1:9" x14ac:dyDescent="0.15">
      <c r="A974" s="1">
        <v>43</v>
      </c>
      <c r="B974" s="1" t="s">
        <v>141</v>
      </c>
      <c r="C974" s="1">
        <v>5</v>
      </c>
      <c r="D974" s="1" t="s">
        <v>157</v>
      </c>
      <c r="E974" s="6">
        <f>IF(logVir!E974&lt;&gt;0,logVir!E974-logVir!E$1089-0.5*(SKir!E974+SKir!E$1089)*(logKir!E974-logKir!E$1089)-0.5*(SLir!E974+SLir!E$1089)*(logHir!E974-logHir!E$1089)-0.5*(SLir!E974+SLir!E$1089)*(logQir!E974-logQir!E$1089),0)</f>
        <v>8.0385187041986966E-2</v>
      </c>
      <c r="F974" s="6">
        <f>IF(logVir!F974&lt;&gt;0,logVir!F974-logVir!F$1089-0.5*(SKir!F974+SKir!F$1089)*(logKir!F974-logKir!F$1089)-0.5*(SLir!F974+SLir!F$1089)*(logHir!F974-logHir!F$1089)-0.5*(SLir!F974+SLir!F$1089)*(logQir!F974-logQir!F$1089),0)</f>
        <v>-0.22168184860022974</v>
      </c>
      <c r="G974" s="6">
        <f>IF(logVir!G974&lt;&gt;0,logVir!G974-logVir!G$1089-0.5*(SKir!G974+SKir!G$1089)*(logKir!G974-logKir!G$1089)-0.5*(SLir!G974+SLir!G$1089)*(logHir!G974-logHir!G$1089)-0.5*(SLir!G974+SLir!G$1089)*(logQir!G974-logQir!G$1089),0)</f>
        <v>-0.22386889114451416</v>
      </c>
      <c r="H974" s="6">
        <f>IF(logVir!H974&lt;&gt;0,logVir!H974-logVir!H$1089-0.5*(SKir!H974+SKir!H$1089)*(logKir!H974-logKir!H$1089)-0.5*(SLir!H974+SLir!H$1089)*(logHir!H974-logHir!H$1089)-0.5*(SLir!H974+SLir!H$1089)*(logQir!H974-logQir!H$1089),0)</f>
        <v>8.2716308966130317E-2</v>
      </c>
      <c r="I974" s="6">
        <f>IF(logVir!I974&lt;&gt;0,logVir!I974-logVir!I$1089-0.5*(SKir!I974+SKir!I$1089)*(logKir!I974-logKir!I$1089)-0.5*(SLir!I974+SLir!I$1089)*(logHir!I974-logHir!I$1089)-0.5*(SLir!I974+SLir!I$1089)*(logQir!I974-logQir!I$1089),0)</f>
        <v>0.37420507242398582</v>
      </c>
    </row>
    <row r="975" spans="1:9" x14ac:dyDescent="0.15">
      <c r="A975" s="1">
        <v>43</v>
      </c>
      <c r="B975" s="1" t="s">
        <v>141</v>
      </c>
      <c r="C975" s="1">
        <v>6</v>
      </c>
      <c r="D975" s="1" t="s">
        <v>49</v>
      </c>
      <c r="E975" s="6">
        <f>IF(logVir!E975&lt;&gt;0,logVir!E975-logVir!E$1090-0.5*(SKir!E975+SKir!E$1090)*(logKir!E975-logKir!E$1090)-0.5*(SLir!E975+SLir!E$1090)*(logHir!E975-logHir!E$1090)-0.5*(SLir!E975+SLir!E$1090)*(logQir!E975-logQir!E$1090),0)</f>
        <v>-0.16806423539850487</v>
      </c>
      <c r="F975" s="6">
        <f>IF(logVir!F975&lt;&gt;0,logVir!F975-logVir!F$1090-0.5*(SKir!F975+SKir!F$1090)*(logKir!F975-logKir!F$1090)-0.5*(SLir!F975+SLir!F$1090)*(logHir!F975-logHir!F$1090)-0.5*(SLir!F975+SLir!F$1090)*(logQir!F975-logQir!F$1090),0)</f>
        <v>-0.65636928433413111</v>
      </c>
      <c r="G975" s="6">
        <f>IF(logVir!G975&lt;&gt;0,logVir!G975-logVir!G$1090-0.5*(SKir!G975+SKir!G$1090)*(logKir!G975-logKir!G$1090)-0.5*(SLir!G975+SLir!G$1090)*(logHir!G975-logHir!G$1090)-0.5*(SLir!G975+SLir!G$1090)*(logQir!G975-logQir!G$1090),0)</f>
        <v>-0.48460876819743343</v>
      </c>
      <c r="H975" s="6">
        <f>IF(logVir!H975&lt;&gt;0,logVir!H975-logVir!H$1090-0.5*(SKir!H975+SKir!H$1090)*(logKir!H975-logKir!H$1090)-0.5*(SLir!H975+SLir!H$1090)*(logHir!H975-logHir!H$1090)-0.5*(SLir!H975+SLir!H$1090)*(logQir!H975-logQir!H$1090),0)</f>
        <v>-2.1523203249848202E-2</v>
      </c>
      <c r="I975" s="6">
        <f>IF(logVir!I975&lt;&gt;0,logVir!I975-logVir!I$1090-0.5*(SKir!I975+SKir!I$1090)*(logKir!I975-logKir!I$1090)-0.5*(SLir!I975+SLir!I$1090)*(logHir!I975-logHir!I$1090)-0.5*(SLir!I975+SLir!I$1090)*(logQir!I975-logQir!I$1090),0)</f>
        <v>-0.18984223593949123</v>
      </c>
    </row>
    <row r="976" spans="1:9" x14ac:dyDescent="0.15">
      <c r="A976" s="1">
        <v>43</v>
      </c>
      <c r="B976" s="1" t="s">
        <v>141</v>
      </c>
      <c r="C976" s="1">
        <v>7</v>
      </c>
      <c r="D976" s="1" t="s">
        <v>158</v>
      </c>
      <c r="E976" s="6">
        <f>IF(logVir!E976&lt;&gt;0,logVir!E976-logVir!E$1091-0.5*(SKir!E976+SKir!E$1091)*(logKir!E976-logKir!E$1091)-0.5*(SLir!E976+SLir!E$1091)*(logHir!E976-logHir!E$1091)-0.5*(SLir!E976+SLir!E$1091)*(logQir!E976-logQir!E$1091),0)</f>
        <v>0.32741777586859028</v>
      </c>
      <c r="F976" s="6">
        <f>IF(logVir!F976&lt;&gt;0,logVir!F976-logVir!F$1091-0.5*(SKir!F976+SKir!F$1091)*(logKir!F976-logKir!F$1091)-0.5*(SLir!F976+SLir!F$1091)*(logHir!F976-logHir!F$1091)-0.5*(SLir!F976+SLir!F$1091)*(logQir!F976-logQir!F$1091),0)</f>
        <v>-0.50674078293127511</v>
      </c>
      <c r="G976" s="6">
        <f>IF(logVir!G976&lt;&gt;0,logVir!G976-logVir!G$1091-0.5*(SKir!G976+SKir!G$1091)*(logKir!G976-logKir!G$1091)-0.5*(SLir!G976+SLir!G$1091)*(logHir!G976-logHir!G$1091)-0.5*(SLir!G976+SLir!G$1091)*(logQir!G976-logQir!G$1091),0)</f>
        <v>0.16013140647475951</v>
      </c>
      <c r="H976" s="6">
        <f>IF(logVir!H976&lt;&gt;0,logVir!H976-logVir!H$1091-0.5*(SKir!H976+SKir!H$1091)*(logKir!H976-logKir!H$1091)-0.5*(SLir!H976+SLir!H$1091)*(logHir!H976-logHir!H$1091)-0.5*(SLir!H976+SLir!H$1091)*(logQir!H976-logQir!H$1091),0)</f>
        <v>-0.53238209689614657</v>
      </c>
      <c r="I976" s="6">
        <f>IF(logVir!I976&lt;&gt;0,logVir!I976-logVir!I$1091-0.5*(SKir!I976+SKir!I$1091)*(logKir!I976-logKir!I$1091)-0.5*(SLir!I976+SLir!I$1091)*(logHir!I976-logHir!I$1091)-0.5*(SLir!I976+SLir!I$1091)*(logQir!I976-logQir!I$1091),0)</f>
        <v>-0.36609939751023884</v>
      </c>
    </row>
    <row r="977" spans="1:9" x14ac:dyDescent="0.15">
      <c r="A977" s="1">
        <v>43</v>
      </c>
      <c r="B977" s="1" t="s">
        <v>141</v>
      </c>
      <c r="C977" s="1">
        <v>8</v>
      </c>
      <c r="D977" s="1" t="s">
        <v>159</v>
      </c>
      <c r="E977" s="6">
        <f>IF(logVir!E977&lt;&gt;0,logVir!E977-logVir!E$1092-0.5*(SKir!E977+SKir!E$1092)*(logKir!E977-logKir!E$1092)-0.5*(SLir!E977+SLir!E$1092)*(logHir!E977-logHir!E$1092)-0.5*(SLir!E977+SLir!E$1092)*(logQir!E977-logQir!E$1092),0)</f>
        <v>-0.10874538947849713</v>
      </c>
      <c r="F977" s="6">
        <f>IF(logVir!F977&lt;&gt;0,logVir!F977-logVir!F$1092-0.5*(SKir!F977+SKir!F$1092)*(logKir!F977-logKir!F$1092)-0.5*(SLir!F977+SLir!F$1092)*(logHir!F977-logHir!F$1092)-0.5*(SLir!F977+SLir!F$1092)*(logQir!F977-logQir!F$1092),0)</f>
        <v>-0.23153190597163456</v>
      </c>
      <c r="G977" s="6">
        <f>IF(logVir!G977&lt;&gt;0,logVir!G977-logVir!G$1092-0.5*(SKir!G977+SKir!G$1092)*(logKir!G977-logKir!G$1092)-0.5*(SLir!G977+SLir!G$1092)*(logHir!G977-logHir!G$1092)-0.5*(SLir!G977+SLir!G$1092)*(logQir!G977-logQir!G$1092),0)</f>
        <v>-0.3769641010539454</v>
      </c>
      <c r="H977" s="6">
        <f>IF(logVir!H977&lt;&gt;0,logVir!H977-logVir!H$1092-0.5*(SKir!H977+SKir!H$1092)*(logKir!H977-logKir!H$1092)-0.5*(SLir!H977+SLir!H$1092)*(logHir!H977-logHir!H$1092)-0.5*(SLir!H977+SLir!H$1092)*(logQir!H977-logQir!H$1092),0)</f>
        <v>-0.1433022239327662</v>
      </c>
      <c r="I977" s="6">
        <f>IF(logVir!I977&lt;&gt;0,logVir!I977-logVir!I$1092-0.5*(SKir!I977+SKir!I$1092)*(logKir!I977-logKir!I$1092)-0.5*(SLir!I977+SLir!I$1092)*(logHir!I977-logHir!I$1092)-0.5*(SLir!I977+SLir!I$1092)*(logQir!I977-logQir!I$1092),0)</f>
        <v>-2.3750692442510577E-2</v>
      </c>
    </row>
    <row r="978" spans="1:9" x14ac:dyDescent="0.15">
      <c r="A978" s="1">
        <v>43</v>
      </c>
      <c r="B978" s="1" t="s">
        <v>141</v>
      </c>
      <c r="C978" s="1">
        <v>9</v>
      </c>
      <c r="D978" s="1" t="s">
        <v>160</v>
      </c>
      <c r="E978" s="6">
        <f>IF(logVir!E978&lt;&gt;0,logVir!E978-logVir!E$1093-0.5*(SKir!E978+SKir!E$1093)*(logKir!E978-logKir!E$1093)-0.5*(SLir!E978+SLir!E$1093)*(logHir!E978-logHir!E$1093)-0.5*(SLir!E978+SLir!E$1093)*(logQir!E978-logQir!E$1093),0)</f>
        <v>-0.39198926067326689</v>
      </c>
      <c r="F978" s="6">
        <f>IF(logVir!F978&lt;&gt;0,logVir!F978-logVir!F$1093-0.5*(SKir!F978+SKir!F$1093)*(logKir!F978-logKir!F$1093)-0.5*(SLir!F978+SLir!F$1093)*(logHir!F978-logHir!F$1093)-0.5*(SLir!F978+SLir!F$1093)*(logQir!F978-logQir!F$1093),0)</f>
        <v>-8.5159630097820654E-2</v>
      </c>
      <c r="G978" s="6">
        <f>IF(logVir!G978&lt;&gt;0,logVir!G978-logVir!G$1093-0.5*(SKir!G978+SKir!G$1093)*(logKir!G978-logKir!G$1093)-0.5*(SLir!G978+SLir!G$1093)*(logHir!G978-logHir!G$1093)-0.5*(SLir!G978+SLir!G$1093)*(logQir!G978-logQir!G$1093),0)</f>
        <v>-0.14589810899742514</v>
      </c>
      <c r="H978" s="6">
        <f>IF(logVir!H978&lt;&gt;0,logVir!H978-logVir!H$1093-0.5*(SKir!H978+SKir!H$1093)*(logKir!H978-logKir!H$1093)-0.5*(SLir!H978+SLir!H$1093)*(logHir!H978-logHir!H$1093)-0.5*(SLir!H978+SLir!H$1093)*(logQir!H978-logQir!H$1093),0)</f>
        <v>-0.23800377450737709</v>
      </c>
      <c r="I978" s="6">
        <f>IF(logVir!I978&lt;&gt;0,logVir!I978-logVir!I$1093-0.5*(SKir!I978+SKir!I$1093)*(logKir!I978-logKir!I$1093)-0.5*(SLir!I978+SLir!I$1093)*(logHir!I978-logHir!I$1093)-0.5*(SLir!I978+SLir!I$1093)*(logQir!I978-logQir!I$1093),0)</f>
        <v>-5.9660753250412188E-2</v>
      </c>
    </row>
    <row r="979" spans="1:9" x14ac:dyDescent="0.15">
      <c r="A979" s="1">
        <v>43</v>
      </c>
      <c r="B979" s="1" t="s">
        <v>141</v>
      </c>
      <c r="C979" s="1">
        <v>10</v>
      </c>
      <c r="D979" s="1" t="s">
        <v>161</v>
      </c>
      <c r="E979" s="6">
        <f>IF(logVir!E979&lt;&gt;0,logVir!E979-logVir!E$1094-0.5*(SKir!E979+SKir!E$1094)*(logKir!E979-logKir!E$1094)-0.5*(SLir!E979+SLir!E$1094)*(logHir!E979-logHir!E$1094)-0.5*(SLir!E979+SLir!E$1094)*(logQir!E979-logQir!E$1094),0)</f>
        <v>-0.30772910491539901</v>
      </c>
      <c r="F979" s="6">
        <f>IF(logVir!F979&lt;&gt;0,logVir!F979-logVir!F$1094-0.5*(SKir!F979+SKir!F$1094)*(logKir!F979-logKir!F$1094)-0.5*(SLir!F979+SLir!F$1094)*(logHir!F979-logHir!F$1094)-0.5*(SLir!F979+SLir!F$1094)*(logQir!F979-logQir!F$1094),0)</f>
        <v>-0.29216076768410965</v>
      </c>
      <c r="G979" s="6">
        <f>IF(logVir!G979&lt;&gt;0,logVir!G979-logVir!G$1094-0.5*(SKir!G979+SKir!G$1094)*(logKir!G979-logKir!G$1094)-0.5*(SLir!G979+SLir!G$1094)*(logHir!G979-logHir!G$1094)-0.5*(SLir!G979+SLir!G$1094)*(logQir!G979-logQir!G$1094),0)</f>
        <v>0.10573914457118576</v>
      </c>
      <c r="H979" s="6">
        <f>IF(logVir!H979&lt;&gt;0,logVir!H979-logVir!H$1094-0.5*(SKir!H979+SKir!H$1094)*(logKir!H979-logKir!H$1094)-0.5*(SLir!H979+SLir!H$1094)*(logHir!H979-logHir!H$1094)-0.5*(SLir!H979+SLir!H$1094)*(logQir!H979-logQir!H$1094),0)</f>
        <v>2.2776648323372714E-2</v>
      </c>
      <c r="I979" s="6">
        <f>IF(logVir!I979&lt;&gt;0,logVir!I979-logVir!I$1094-0.5*(SKir!I979+SKir!I$1094)*(logKir!I979-logKir!I$1094)-0.5*(SLir!I979+SLir!I$1094)*(logHir!I979-logHir!I$1094)-0.5*(SLir!I979+SLir!I$1094)*(logQir!I979-logQir!I$1094),0)</f>
        <v>-7.1025434142657759E-2</v>
      </c>
    </row>
    <row r="980" spans="1:9" x14ac:dyDescent="0.15">
      <c r="A980" s="1">
        <v>43</v>
      </c>
      <c r="B980" s="1" t="s">
        <v>141</v>
      </c>
      <c r="C980" s="1">
        <v>11</v>
      </c>
      <c r="D980" s="1" t="s">
        <v>162</v>
      </c>
      <c r="E980" s="6">
        <f>IF(logVir!E980&lt;&gt;0,logVir!E980-logVir!E$1095-0.5*(SKir!E980+SKir!E$1095)*(logKir!E980-logKir!E$1095)-0.5*(SLir!E980+SLir!E$1095)*(logHir!E980-logHir!E$1095)-0.5*(SLir!E980+SLir!E$1095)*(logQir!E980-logQir!E$1095),0)</f>
        <v>-0.27053042220870127</v>
      </c>
      <c r="F980" s="6">
        <f>IF(logVir!F980&lt;&gt;0,logVir!F980-logVir!F$1095-0.5*(SKir!F980+SKir!F$1095)*(logKir!F980-logKir!F$1095)-0.5*(SLir!F980+SLir!F$1095)*(logHir!F980-logHir!F$1095)-0.5*(SLir!F980+SLir!F$1095)*(logQir!F980-logQir!F$1095),0)</f>
        <v>-4.0040343568588516E-3</v>
      </c>
      <c r="G980" s="6">
        <f>IF(logVir!G980&lt;&gt;0,logVir!G980-logVir!G$1095-0.5*(SKir!G980+SKir!G$1095)*(logKir!G980-logKir!G$1095)-0.5*(SLir!G980+SLir!G$1095)*(logHir!G980-logHir!G$1095)-0.5*(SLir!G980+SLir!G$1095)*(logQir!G980-logQir!G$1095),0)</f>
        <v>-0.16479280996585116</v>
      </c>
      <c r="H980" s="6">
        <f>IF(logVir!H980&lt;&gt;0,logVir!H980-logVir!H$1095-0.5*(SKir!H980+SKir!H$1095)*(logKir!H980-logKir!H$1095)-0.5*(SLir!H980+SLir!H$1095)*(logHir!H980-logHir!H$1095)-0.5*(SLir!H980+SLir!H$1095)*(logQir!H980-logQir!H$1095),0)</f>
        <v>-0.19327018764249437</v>
      </c>
      <c r="I980" s="6">
        <f>IF(logVir!I980&lt;&gt;0,logVir!I980-logVir!I$1095-0.5*(SKir!I980+SKir!I$1095)*(logKir!I980-logKir!I$1095)-0.5*(SLir!I980+SLir!I$1095)*(logHir!I980-logHir!I$1095)-0.5*(SLir!I980+SLir!I$1095)*(logQir!I980-logQir!I$1095),0)</f>
        <v>-5.1284594448700323E-2</v>
      </c>
    </row>
    <row r="981" spans="1:9" x14ac:dyDescent="0.15">
      <c r="A981" s="1">
        <v>43</v>
      </c>
      <c r="B981" s="1" t="s">
        <v>141</v>
      </c>
      <c r="C981" s="1">
        <v>12</v>
      </c>
      <c r="D981" s="1" t="s">
        <v>163</v>
      </c>
      <c r="E981" s="6">
        <f>IF(logVir!E981&lt;&gt;0,logVir!E981-logVir!E$1096-0.5*(SKir!E981+SKir!E$1096)*(logKir!E981-logKir!E$1096)-0.5*(SLir!E981+SLir!E$1096)*(logHir!E981-logHir!E$1096)-0.5*(SLir!E981+SLir!E$1096)*(logQir!E981-logQir!E$1096),0)</f>
        <v>0.12266480002800015</v>
      </c>
      <c r="F981" s="6">
        <f>IF(logVir!F981&lt;&gt;0,logVir!F981-logVir!F$1096-0.5*(SKir!F981+SKir!F$1096)*(logKir!F981-logKir!F$1096)-0.5*(SLir!F981+SLir!F$1096)*(logHir!F981-logHir!F$1096)-0.5*(SLir!F981+SLir!F$1096)*(logQir!F981-logQir!F$1096),0)</f>
        <v>0.14920814915746439</v>
      </c>
      <c r="G981" s="6">
        <f>IF(logVir!G981&lt;&gt;0,logVir!G981-logVir!G$1096-0.5*(SKir!G981+SKir!G$1096)*(logKir!G981-logKir!G$1096)-0.5*(SLir!G981+SLir!G$1096)*(logHir!G981-logHir!G$1096)-0.5*(SLir!G981+SLir!G$1096)*(logQir!G981-logQir!G$1096),0)</f>
        <v>3.2635168095652374E-2</v>
      </c>
      <c r="H981" s="6">
        <f>IF(logVir!H981&lt;&gt;0,logVir!H981-logVir!H$1096-0.5*(SKir!H981+SKir!H$1096)*(logKir!H981-logKir!H$1096)-0.5*(SLir!H981+SLir!H$1096)*(logHir!H981-logHir!H$1096)-0.5*(SLir!H981+SLir!H$1096)*(logQir!H981-logQir!H$1096),0)</f>
        <v>-1.2043648287248309E-2</v>
      </c>
      <c r="I981" s="6">
        <f>IF(logVir!I981&lt;&gt;0,logVir!I981-logVir!I$1096-0.5*(SKir!I981+SKir!I$1096)*(logKir!I981-logKir!I$1096)-0.5*(SLir!I981+SLir!I$1096)*(logHir!I981-logHir!I$1096)-0.5*(SLir!I981+SLir!I$1096)*(logQir!I981-logQir!I$1096),0)</f>
        <v>-7.6958303352773871E-2</v>
      </c>
    </row>
    <row r="982" spans="1:9" x14ac:dyDescent="0.15">
      <c r="A982" s="1">
        <v>43</v>
      </c>
      <c r="B982" s="1" t="s">
        <v>141</v>
      </c>
      <c r="C982" s="1">
        <v>13</v>
      </c>
      <c r="D982" s="1" t="s">
        <v>164</v>
      </c>
      <c r="E982" s="6">
        <f>IF(logVir!E982&lt;&gt;0,logVir!E982-logVir!E$1097-0.5*(SKir!E982+SKir!E$1097)*(logKir!E982-logKir!E$1097)-0.5*(SLir!E982+SLir!E$1097)*(logHir!E982-logHir!E$1097)-0.5*(SLir!E982+SLir!E$1097)*(logQir!E982-logQir!E$1097),0)</f>
        <v>-0.61774567163241934</v>
      </c>
      <c r="F982" s="6">
        <f>IF(logVir!F982&lt;&gt;0,logVir!F982-logVir!F$1097-0.5*(SKir!F982+SKir!F$1097)*(logKir!F982-logKir!F$1097)-0.5*(SLir!F982+SLir!F$1097)*(logHir!F982-logHir!F$1097)-0.5*(SLir!F982+SLir!F$1097)*(logQir!F982-logQir!F$1097),0)</f>
        <v>7.5686394966465481E-2</v>
      </c>
      <c r="G982" s="6">
        <f>IF(logVir!G982&lt;&gt;0,logVir!G982-logVir!G$1097-0.5*(SKir!G982+SKir!G$1097)*(logKir!G982-logKir!G$1097)-0.5*(SLir!G982+SLir!G$1097)*(logHir!G982-logHir!G$1097)-0.5*(SLir!G982+SLir!G$1097)*(logQir!G982-logQir!G$1097),0)</f>
        <v>-0.2706661364832349</v>
      </c>
      <c r="H982" s="6">
        <f>IF(logVir!H982&lt;&gt;0,logVir!H982-logVir!H$1097-0.5*(SKir!H982+SKir!H$1097)*(logKir!H982-logKir!H$1097)-0.5*(SLir!H982+SLir!H$1097)*(logHir!H982-logHir!H$1097)-0.5*(SLir!H982+SLir!H$1097)*(logQir!H982-logQir!H$1097),0)</f>
        <v>0.58087843016311791</v>
      </c>
      <c r="I982" s="6">
        <f>IF(logVir!I982&lt;&gt;0,logVir!I982-logVir!I$1097-0.5*(SKir!I982+SKir!I$1097)*(logKir!I982-logKir!I$1097)-0.5*(SLir!I982+SLir!I$1097)*(logHir!I982-logHir!I$1097)-0.5*(SLir!I982+SLir!I$1097)*(logQir!I982-logQir!I$1097),0)</f>
        <v>-0.14199642690648204</v>
      </c>
    </row>
    <row r="983" spans="1:9" x14ac:dyDescent="0.15">
      <c r="A983" s="1">
        <v>43</v>
      </c>
      <c r="B983" s="1" t="s">
        <v>141</v>
      </c>
      <c r="C983" s="1">
        <v>14</v>
      </c>
      <c r="D983" s="1" t="s">
        <v>165</v>
      </c>
      <c r="E983" s="6">
        <f>IF(logVir!E983&lt;&gt;0,logVir!E983-logVir!E$1098-0.5*(SKir!E983+SKir!E$1098)*(logKir!E983-logKir!E$1098)-0.5*(SLir!E983+SLir!E$1098)*(logHir!E983-logHir!E$1098)-0.5*(SLir!E983+SLir!E$1098)*(logQir!E983-logQir!E$1098),0)</f>
        <v>0.76899186352456028</v>
      </c>
      <c r="F983" s="6">
        <f>IF(logVir!F983&lt;&gt;0,logVir!F983-logVir!F$1098-0.5*(SKir!F983+SKir!F$1098)*(logKir!F983-logKir!F$1098)-0.5*(SLir!F983+SLir!F$1098)*(logHir!F983-logHir!F$1098)-0.5*(SLir!F983+SLir!F$1098)*(logQir!F983-logQir!F$1098),0)</f>
        <v>-0.22489660534650008</v>
      </c>
      <c r="G983" s="6">
        <f>IF(logVir!G983&lt;&gt;0,logVir!G983-logVir!G$1098-0.5*(SKir!G983+SKir!G$1098)*(logKir!G983-logKir!G$1098)-0.5*(SLir!G983+SLir!G$1098)*(logHir!G983-logHir!G$1098)-0.5*(SLir!G983+SLir!G$1098)*(logQir!G983-logQir!G$1098),0)</f>
        <v>-0.29029961718076919</v>
      </c>
      <c r="H983" s="6">
        <f>IF(logVir!H983&lt;&gt;0,logVir!H983-logVir!H$1098-0.5*(SKir!H983+SKir!H$1098)*(logKir!H983-logKir!H$1098)-0.5*(SLir!H983+SLir!H$1098)*(logHir!H983-logHir!H$1098)-0.5*(SLir!H983+SLir!H$1098)*(logQir!H983-logQir!H$1098),0)</f>
        <v>0.53662343942169322</v>
      </c>
      <c r="I983" s="6">
        <f>IF(logVir!I983&lt;&gt;0,logVir!I983-logVir!I$1098-0.5*(SKir!I983+SKir!I$1098)*(logKir!I983-logKir!I$1098)-0.5*(SLir!I983+SLir!I$1098)*(logHir!I983-logHir!I$1098)-0.5*(SLir!I983+SLir!I$1098)*(logQir!I983-logQir!I$1098),0)</f>
        <v>0.67517302609139018</v>
      </c>
    </row>
    <row r="984" spans="1:9" x14ac:dyDescent="0.15">
      <c r="A984" s="1">
        <v>43</v>
      </c>
      <c r="B984" s="1" t="s">
        <v>141</v>
      </c>
      <c r="C984" s="1">
        <v>15</v>
      </c>
      <c r="D984" s="1" t="s">
        <v>166</v>
      </c>
      <c r="E984" s="6">
        <f>IF(logVir!E984&lt;&gt;0,logVir!E984-logVir!E$1099-0.5*(SKir!E984+SKir!E$1099)*(logKir!E984-logKir!E$1099)-0.5*(SLir!E984+SLir!E$1099)*(logHir!E984-logHir!E$1099)-0.5*(SLir!E984+SLir!E$1099)*(logQir!E984-logQir!E$1099),0)</f>
        <v>-0.29648806843327724</v>
      </c>
      <c r="F984" s="6">
        <f>IF(logVir!F984&lt;&gt;0,logVir!F984-logVir!F$1099-0.5*(SKir!F984+SKir!F$1099)*(logKir!F984-logKir!F$1099)-0.5*(SLir!F984+SLir!F$1099)*(logHir!F984-logHir!F$1099)-0.5*(SLir!F984+SLir!F$1099)*(logQir!F984-logQir!F$1099),0)</f>
        <v>-0.108577089822136</v>
      </c>
      <c r="G984" s="6">
        <f>IF(logVir!G984&lt;&gt;0,logVir!G984-logVir!G$1099-0.5*(SKir!G984+SKir!G$1099)*(logKir!G984-logKir!G$1099)-0.5*(SLir!G984+SLir!G$1099)*(logHir!G984-logHir!G$1099)-0.5*(SLir!G984+SLir!G$1099)*(logQir!G984-logQir!G$1099),0)</f>
        <v>-7.2016370956850921E-3</v>
      </c>
      <c r="H984" s="6">
        <f>IF(logVir!H984&lt;&gt;0,logVir!H984-logVir!H$1099-0.5*(SKir!H984+SKir!H$1099)*(logKir!H984-logKir!H$1099)-0.5*(SLir!H984+SLir!H$1099)*(logHir!H984-logHir!H$1099)-0.5*(SLir!H984+SLir!H$1099)*(logQir!H984-logQir!H$1099),0)</f>
        <v>-8.1977202944928371E-2</v>
      </c>
      <c r="I984" s="6">
        <f>IF(logVir!I984&lt;&gt;0,logVir!I984-logVir!I$1099-0.5*(SKir!I984+SKir!I$1099)*(logKir!I984-logKir!I$1099)-0.5*(SLir!I984+SLir!I$1099)*(logHir!I984-logHir!I$1099)-0.5*(SLir!I984+SLir!I$1099)*(logQir!I984-logQir!I$1099),0)</f>
        <v>9.450004808991247E-2</v>
      </c>
    </row>
    <row r="985" spans="1:9" x14ac:dyDescent="0.15">
      <c r="A985" s="1">
        <v>43</v>
      </c>
      <c r="B985" s="1" t="s">
        <v>91</v>
      </c>
      <c r="C985" s="1">
        <v>16</v>
      </c>
      <c r="D985" s="1" t="s">
        <v>149</v>
      </c>
      <c r="E985" s="6">
        <f>IF(logVir!E985&lt;&gt;0,logVir!E985-logVir!E$1100-0.5*(SKir!E985+SKir!E$1100)*(logKir!E985-logKir!E$1100)-0.5*(SLir!E985+SLir!E$1100)*(logHir!E985-logHir!E$1100)-0.5*(SLir!E985+SLir!E$1100)*(logQir!E985-logQir!E$1100),0)</f>
        <v>-0.43611709355080774</v>
      </c>
      <c r="F985" s="6">
        <f>IF(logVir!F985&lt;&gt;0,logVir!F985-logVir!F$1100-0.5*(SKir!F985+SKir!F$1100)*(logKir!F985-logKir!F$1100)-0.5*(SLir!F985+SLir!F$1100)*(logHir!F985-logHir!F$1100)-0.5*(SLir!F985+SLir!F$1100)*(logQir!F985-logQir!F$1100),0)</f>
        <v>-0.11780422490451314</v>
      </c>
      <c r="G985" s="6">
        <f>IF(logVir!G985&lt;&gt;0,logVir!G985-logVir!G$1100-0.5*(SKir!G985+SKir!G$1100)*(logKir!G985-logKir!G$1100)-0.5*(SLir!G985+SLir!G$1100)*(logHir!G985-logHir!G$1100)-0.5*(SLir!G985+SLir!G$1100)*(logQir!G985-logQir!G$1100),0)</f>
        <v>-0.12032195121034502</v>
      </c>
      <c r="H985" s="6">
        <f>IF(logVir!H985&lt;&gt;0,logVir!H985-logVir!H$1100-0.5*(SKir!H985+SKir!H$1100)*(logKir!H985-logKir!H$1100)-0.5*(SLir!H985+SLir!H$1100)*(logHir!H985-logHir!H$1100)-0.5*(SLir!H985+SLir!H$1100)*(logQir!H985-logQir!H$1100),0)</f>
        <v>-0.19826973942052725</v>
      </c>
      <c r="I985" s="6">
        <f>IF(logVir!I985&lt;&gt;0,logVir!I985-logVir!I$1100-0.5*(SKir!I985+SKir!I$1100)*(logKir!I985-logKir!I$1100)-0.5*(SLir!I985+SLir!I$1100)*(logHir!I985-logHir!I$1100)-0.5*(SLir!I985+SLir!I$1100)*(logQir!I985-logQir!I$1100),0)</f>
        <v>-0.16753388481913856</v>
      </c>
    </row>
    <row r="986" spans="1:9" x14ac:dyDescent="0.15">
      <c r="A986" s="1">
        <v>43</v>
      </c>
      <c r="B986" s="1" t="s">
        <v>91</v>
      </c>
      <c r="C986" s="1">
        <v>17</v>
      </c>
      <c r="D986" s="1" t="s">
        <v>150</v>
      </c>
      <c r="E986" s="6">
        <f>IF(logVir!E986&lt;&gt;0,logVir!E986-logVir!E$1101-0.5*(SKir!E986+SKir!E$1101)*(logKir!E986-logKir!E$1101)-0.5*(SLir!E986+SLir!E$1101)*(logHir!E986-logHir!E$1101)-0.5*(SLir!E986+SLir!E$1101)*(logQir!E986-logQir!E$1101),0)</f>
        <v>-0.21483959760597862</v>
      </c>
      <c r="F986" s="6">
        <f>IF(logVir!F986&lt;&gt;0,logVir!F986-logVir!F$1101-0.5*(SKir!F986+SKir!F$1101)*(logKir!F986-logKir!F$1101)-0.5*(SLir!F986+SLir!F$1101)*(logHir!F986-logHir!F$1101)-0.5*(SLir!F986+SLir!F$1101)*(logQir!F986-logQir!F$1101),0)</f>
        <v>0.12099387422708023</v>
      </c>
      <c r="G986" s="6">
        <f>IF(logVir!G986&lt;&gt;0,logVir!G986-logVir!G$1101-0.5*(SKir!G986+SKir!G$1101)*(logKir!G986-logKir!G$1101)-0.5*(SLir!G986+SLir!G$1101)*(logHir!G986-logHir!G$1101)-0.5*(SLir!G986+SLir!G$1101)*(logQir!G986-logQir!G$1101),0)</f>
        <v>-9.1724661888526772E-3</v>
      </c>
      <c r="H986" s="6">
        <f>IF(logVir!H986&lt;&gt;0,logVir!H986-logVir!H$1101-0.5*(SKir!H986+SKir!H$1101)*(logKir!H986-logKir!H$1101)-0.5*(SLir!H986+SLir!H$1101)*(logHir!H986-logHir!H$1101)-0.5*(SLir!H986+SLir!H$1101)*(logQir!H986-logQir!H$1101),0)</f>
        <v>-2.1245430369398063E-2</v>
      </c>
      <c r="I986" s="6">
        <f>IF(logVir!I986&lt;&gt;0,logVir!I986-logVir!I$1101-0.5*(SKir!I986+SKir!I$1101)*(logKir!I986-logKir!I$1101)-0.5*(SLir!I986+SLir!I$1101)*(logHir!I986-logHir!I$1101)-0.5*(SLir!I986+SLir!I$1101)*(logQir!I986-logQir!I$1101),0)</f>
        <v>0.17882119439185812</v>
      </c>
    </row>
    <row r="987" spans="1:9" x14ac:dyDescent="0.15">
      <c r="A987" s="1">
        <v>43</v>
      </c>
      <c r="B987" s="1" t="s">
        <v>91</v>
      </c>
      <c r="C987" s="1">
        <v>18</v>
      </c>
      <c r="D987" s="1" t="s">
        <v>151</v>
      </c>
      <c r="E987" s="6">
        <f>IF(logVir!E987&lt;&gt;0,logVir!E987-logVir!E$1102-0.5*(SKir!E987+SKir!E$1102)*(logKir!E987-logKir!E$1102)-0.5*(SLir!E987+SLir!E$1102)*(logHir!E987-logHir!E$1102)-0.5*(SLir!E987+SLir!E$1102)*(logQir!E987-logQir!E$1102),0)</f>
        <v>-0.30027573338138142</v>
      </c>
      <c r="F987" s="6">
        <f>IF(logVir!F987&lt;&gt;0,logVir!F987-logVir!F$1102-0.5*(SKir!F987+SKir!F$1102)*(logKir!F987-logKir!F$1102)-0.5*(SLir!F987+SLir!F$1102)*(logHir!F987-logHir!F$1102)-0.5*(SLir!F987+SLir!F$1102)*(logQir!F987-logQir!F$1102),0)</f>
        <v>-0.19333823827494068</v>
      </c>
      <c r="G987" s="6">
        <f>IF(logVir!G987&lt;&gt;0,logVir!G987-logVir!G$1102-0.5*(SKir!G987+SKir!G$1102)*(logKir!G987-logKir!G$1102)-0.5*(SLir!G987+SLir!G$1102)*(logHir!G987-logHir!G$1102)-0.5*(SLir!G987+SLir!G$1102)*(logQir!G987-logQir!G$1102),0)</f>
        <v>-0.22213131214046755</v>
      </c>
      <c r="H987" s="6">
        <f>IF(logVir!H987&lt;&gt;0,logVir!H987-logVir!H$1102-0.5*(SKir!H987+SKir!H$1102)*(logKir!H987-logKir!H$1102)-0.5*(SLir!H987+SLir!H$1102)*(logHir!H987-logHir!H$1102)-0.5*(SLir!H987+SLir!H$1102)*(logQir!H987-logQir!H$1102),0)</f>
        <v>-0.10606101745932262</v>
      </c>
      <c r="I987" s="6">
        <f>IF(logVir!I987&lt;&gt;0,logVir!I987-logVir!I$1102-0.5*(SKir!I987+SKir!I$1102)*(logKir!I987-logKir!I$1102)-0.5*(SLir!I987+SLir!I$1102)*(logHir!I987-logHir!I$1102)-0.5*(SLir!I987+SLir!I$1102)*(logQir!I987-logQir!I$1102),0)</f>
        <v>-0.19685591934769295</v>
      </c>
    </row>
    <row r="988" spans="1:9" x14ac:dyDescent="0.15">
      <c r="A988" s="1">
        <v>43</v>
      </c>
      <c r="B988" s="1" t="s">
        <v>91</v>
      </c>
      <c r="C988" s="1">
        <v>19</v>
      </c>
      <c r="D988" s="1" t="s">
        <v>152</v>
      </c>
      <c r="E988" s="6">
        <f>IF(logVir!E988&lt;&gt;0,logVir!E988-logVir!E$1103-0.5*(SKir!E988+SKir!E$1103)*(logKir!E988-logKir!E$1103)-0.5*(SLir!E988+SLir!E$1103)*(logHir!E988-logHir!E$1103)-0.5*(SLir!E988+SLir!E$1103)*(logQir!E988-logQir!E$1103),0)</f>
        <v>-0.1928716562298067</v>
      </c>
      <c r="F988" s="6">
        <f>IF(logVir!F988&lt;&gt;0,logVir!F988-logVir!F$1103-0.5*(SKir!F988+SKir!F$1103)*(logKir!F988-logKir!F$1103)-0.5*(SLir!F988+SLir!F$1103)*(logHir!F988-logHir!F$1103)-0.5*(SLir!F988+SLir!F$1103)*(logQir!F988-logQir!F$1103),0)</f>
        <v>-6.1064607666649333E-2</v>
      </c>
      <c r="G988" s="6">
        <f>IF(logVir!G988&lt;&gt;0,logVir!G988-logVir!G$1103-0.5*(SKir!G988+SKir!G$1103)*(logKir!G988-logKir!G$1103)-0.5*(SLir!G988+SLir!G$1103)*(logHir!G988-logHir!G$1103)-0.5*(SLir!G988+SLir!G$1103)*(logQir!G988-logQir!G$1103),0)</f>
        <v>3.1368009522871526E-2</v>
      </c>
      <c r="H988" s="6">
        <f>IF(logVir!H988&lt;&gt;0,logVir!H988-logVir!H$1103-0.5*(SKir!H988+SKir!H$1103)*(logKir!H988-logKir!H$1103)-0.5*(SLir!H988+SLir!H$1103)*(logHir!H988-logHir!H$1103)-0.5*(SLir!H988+SLir!H$1103)*(logQir!H988-logQir!H$1103),0)</f>
        <v>-0.27446881200055012</v>
      </c>
      <c r="I988" s="6">
        <f>IF(logVir!I988&lt;&gt;0,logVir!I988-logVir!I$1103-0.5*(SKir!I988+SKir!I$1103)*(logKir!I988-logKir!I$1103)-0.5*(SLir!I988+SLir!I$1103)*(logHir!I988-logHir!I$1103)-0.5*(SLir!I988+SLir!I$1103)*(logQir!I988-logQir!I$1103),0)</f>
        <v>-0.20028165128548828</v>
      </c>
    </row>
    <row r="989" spans="1:9" x14ac:dyDescent="0.15">
      <c r="A989" s="1">
        <v>43</v>
      </c>
      <c r="B989" s="1" t="s">
        <v>91</v>
      </c>
      <c r="C989" s="1">
        <v>20</v>
      </c>
      <c r="D989" s="1" t="s">
        <v>153</v>
      </c>
      <c r="E989" s="6">
        <f>IF(logVir!E989&lt;&gt;0,logVir!E989-logVir!E$1104-0.5*(SKir!E989+SKir!E$1104)*(logKir!E989-logKir!E$1104)-0.5*(SLir!E989+SLir!E$1104)*(logHir!E989-logHir!E$1104)-0.5*(SLir!E989+SLir!E$1104)*(logQir!E989-logQir!E$1104),0)</f>
        <v>-0.25352167269815423</v>
      </c>
      <c r="F989" s="6">
        <f>IF(logVir!F989&lt;&gt;0,logVir!F989-logVir!F$1104-0.5*(SKir!F989+SKir!F$1104)*(logKir!F989-logKir!F$1104)-0.5*(SLir!F989+SLir!F$1104)*(logHir!F989-logHir!F$1104)-0.5*(SLir!F989+SLir!F$1104)*(logQir!F989-logQir!F$1104),0)</f>
        <v>-9.7247968146498998E-2</v>
      </c>
      <c r="G989" s="6">
        <f>IF(logVir!G989&lt;&gt;0,logVir!G989-logVir!G$1104-0.5*(SKir!G989+SKir!G$1104)*(logKir!G989-logKir!G$1104)-0.5*(SLir!G989+SLir!G$1104)*(logHir!G989-logHir!G$1104)-0.5*(SLir!G989+SLir!G$1104)*(logQir!G989-logQir!G$1104),0)</f>
        <v>0.12450094191470468</v>
      </c>
      <c r="H989" s="6">
        <f>IF(logVir!H989&lt;&gt;0,logVir!H989-logVir!H$1104-0.5*(SKir!H989+SKir!H$1104)*(logKir!H989-logKir!H$1104)-0.5*(SLir!H989+SLir!H$1104)*(logHir!H989-logHir!H$1104)-0.5*(SLir!H989+SLir!H$1104)*(logQir!H989-logQir!H$1104),0)</f>
        <v>8.7222364077013906E-2</v>
      </c>
      <c r="I989" s="6">
        <f>IF(logVir!I989&lt;&gt;0,logVir!I989-logVir!I$1104-0.5*(SKir!I989+SKir!I$1104)*(logKir!I989-logKir!I$1104)-0.5*(SLir!I989+SLir!I$1104)*(logHir!I989-logHir!I$1104)-0.5*(SLir!I989+SLir!I$1104)*(logQir!I989-logQir!I$1104),0)</f>
        <v>1.6437369844659891E-2</v>
      </c>
    </row>
    <row r="990" spans="1:9" x14ac:dyDescent="0.15">
      <c r="A990" s="1">
        <v>43</v>
      </c>
      <c r="B990" s="1" t="s">
        <v>91</v>
      </c>
      <c r="C990" s="1">
        <v>21</v>
      </c>
      <c r="D990" s="1" t="s">
        <v>154</v>
      </c>
      <c r="E990" s="6">
        <f>IF(logVir!E990&lt;&gt;0,logVir!E990-logVir!E$1105-0.5*(SKir!E990+SKir!E$1105)*(logKir!E990-logKir!E$1105)-0.5*(SLir!E990+SLir!E$1105)*(logHir!E990-logHir!E$1105)-0.5*(SLir!E990+SLir!E$1105)*(logQir!E990-logQir!E$1105),0)</f>
        <v>0.23551205762472605</v>
      </c>
      <c r="F990" s="6">
        <f>IF(logVir!F990&lt;&gt;0,logVir!F990-logVir!F$1105-0.5*(SKir!F990+SKir!F$1105)*(logKir!F990-logKir!F$1105)-0.5*(SLir!F990+SLir!F$1105)*(logHir!F990-logHir!F$1105)-0.5*(SLir!F990+SLir!F$1105)*(logQir!F990-logQir!F$1105),0)</f>
        <v>0.19501586237619478</v>
      </c>
      <c r="G990" s="6">
        <f>IF(logVir!G990&lt;&gt;0,logVir!G990-logVir!G$1105-0.5*(SKir!G990+SKir!G$1105)*(logKir!G990-logKir!G$1105)-0.5*(SLir!G990+SLir!G$1105)*(logHir!G990-logHir!G$1105)-0.5*(SLir!G990+SLir!G$1105)*(logQir!G990-logQir!G$1105),0)</f>
        <v>0.10888384888912339</v>
      </c>
      <c r="H990" s="6">
        <f>IF(logVir!H990&lt;&gt;0,logVir!H990-logVir!H$1105-0.5*(SKir!H990+SKir!H$1105)*(logKir!H990-logKir!H$1105)-0.5*(SLir!H990+SLir!H$1105)*(logHir!H990-logHir!H$1105)-0.5*(SLir!H990+SLir!H$1105)*(logQir!H990-logQir!H$1105),0)</f>
        <v>7.8854917513148312E-2</v>
      </c>
      <c r="I990" s="6">
        <f>IF(logVir!I990&lt;&gt;0,logVir!I990-logVir!I$1105-0.5*(SKir!I990+SKir!I$1105)*(logKir!I990-logKir!I$1105)-0.5*(SLir!I990+SLir!I$1105)*(logHir!I990-logHir!I$1105)-0.5*(SLir!I990+SLir!I$1105)*(logQir!I990-logQir!I$1105),0)</f>
        <v>0.14122779079426542</v>
      </c>
    </row>
    <row r="991" spans="1:9" x14ac:dyDescent="0.15">
      <c r="A991" s="1">
        <v>43</v>
      </c>
      <c r="B991" s="1" t="s">
        <v>42</v>
      </c>
      <c r="C991" s="1">
        <v>22</v>
      </c>
      <c r="D991" s="1" t="s">
        <v>146</v>
      </c>
      <c r="E991" s="6">
        <f>IF(logVir!E991&lt;&gt;0,logVir!E991-logVir!E$1106-0.5*(SKir!E991+SKir!E$1106)*(logKir!E991-logKir!E$1106)-0.5*(SLir!E991+SLir!E$1106)*(logHir!E991-logHir!E$1106)-0.5*(SLir!E991+SLir!E$1106)*(logQir!E991-logQir!E$1106),0)</f>
        <v>5.6674379468271904E-2</v>
      </c>
      <c r="F991" s="6">
        <f>IF(logVir!F991&lt;&gt;0,logVir!F991-logVir!F$1106-0.5*(SKir!F991+SKir!F$1106)*(logKir!F991-logKir!F$1106)-0.5*(SLir!F991+SLir!F$1106)*(logHir!F991-logHir!F$1106)-0.5*(SLir!F991+SLir!F$1106)*(logQir!F991-logQir!F$1106),0)</f>
        <v>4.4545155005696032E-3</v>
      </c>
      <c r="G991" s="6">
        <f>IF(logVir!G991&lt;&gt;0,logVir!G991-logVir!G$1106-0.5*(SKir!G991+SKir!G$1106)*(logKir!G991-logKir!G$1106)-0.5*(SLir!G991+SLir!G$1106)*(logHir!G991-logHir!G$1106)-0.5*(SLir!G991+SLir!G$1106)*(logQir!G991-logQir!G$1106),0)</f>
        <v>2.5392227735256848E-2</v>
      </c>
      <c r="H991" s="6">
        <f>IF(logVir!H991&lt;&gt;0,logVir!H991-logVir!H$1106-0.5*(SKir!H991+SKir!H$1106)*(logKir!H991-logKir!H$1106)-0.5*(SLir!H991+SLir!H$1106)*(logHir!H991-logHir!H$1106)-0.5*(SLir!H991+SLir!H$1106)*(logQir!H991-logQir!H$1106),0)</f>
        <v>-3.5100450945545793E-2</v>
      </c>
      <c r="I991" s="6">
        <f>IF(logVir!I991&lt;&gt;0,logVir!I991-logVir!I$1106-0.5*(SKir!I991+SKir!I$1106)*(logKir!I991-logKir!I$1106)-0.5*(SLir!I991+SLir!I$1106)*(logHir!I991-logHir!I$1106)-0.5*(SLir!I991+SLir!I$1106)*(logQir!I991-logQir!I$1106),0)</f>
        <v>-6.2760131413985717E-2</v>
      </c>
    </row>
    <row r="992" spans="1:9" x14ac:dyDescent="0.15">
      <c r="A992" s="1">
        <v>43</v>
      </c>
      <c r="B992" s="1" t="s">
        <v>42</v>
      </c>
      <c r="C992" s="1">
        <v>23</v>
      </c>
      <c r="D992" s="1" t="s">
        <v>167</v>
      </c>
      <c r="E992" s="6">
        <f>IF(logVir!E992&lt;&gt;0,logVir!E992-logVir!E$1107-0.5*(SKir!E992+SKir!E$1107)*(logKir!E992-logKir!E$1107)-0.5*(SLir!E992+SLir!E$1107)*(logHir!E992-logHir!E$1107)-0.5*(SLir!E992+SLir!E$1107)*(logQir!E992-logQir!E$1107),0)</f>
        <v>1.593402142483236E-2</v>
      </c>
      <c r="F992" s="6">
        <f>IF(logVir!F992&lt;&gt;0,logVir!F992-logVir!F$1107-0.5*(SKir!F992+SKir!F$1107)*(logKir!F992-logKir!F$1107)-0.5*(SLir!F992+SLir!F$1107)*(logHir!F992-logHir!F$1107)-0.5*(SLir!F992+SLir!F$1107)*(logQir!F992-logQir!F$1107),0)</f>
        <v>-8.2371759281504503E-2</v>
      </c>
      <c r="G992" s="6">
        <f>IF(logVir!G992&lt;&gt;0,logVir!G992-logVir!G$1107-0.5*(SKir!G992+SKir!G$1107)*(logKir!G992-logKir!G$1107)-0.5*(SLir!G992+SLir!G$1107)*(logHir!G992-logHir!G$1107)-0.5*(SLir!G992+SLir!G$1107)*(logQir!G992-logQir!G$1107),0)</f>
        <v>-4.3155998114006243E-2</v>
      </c>
      <c r="H992" s="6">
        <f>IF(logVir!H992&lt;&gt;0,logVir!H992-logVir!H$1107-0.5*(SKir!H992+SKir!H$1107)*(logKir!H992-logKir!H$1107)-0.5*(SLir!H992+SLir!H$1107)*(logHir!H992-logHir!H$1107)-0.5*(SLir!H992+SLir!H$1107)*(logQir!H992-logQir!H$1107),0)</f>
        <v>-5.3245742009439573E-2</v>
      </c>
      <c r="I992" s="6">
        <f>IF(logVir!I992&lt;&gt;0,logVir!I992-logVir!I$1107-0.5*(SKir!I992+SKir!I$1107)*(logKir!I992-logKir!I$1107)-0.5*(SLir!I992+SLir!I$1107)*(logHir!I992-logHir!I$1107)-0.5*(SLir!I992+SLir!I$1107)*(logQir!I992-logQir!I$1107),0)</f>
        <v>-4.1289516558777953E-2</v>
      </c>
    </row>
    <row r="993" spans="1:9" x14ac:dyDescent="0.15">
      <c r="A993" s="1">
        <v>44</v>
      </c>
      <c r="B993" s="1" t="s">
        <v>92</v>
      </c>
      <c r="C993" s="1">
        <v>1</v>
      </c>
      <c r="D993" s="1" t="s">
        <v>147</v>
      </c>
      <c r="E993" s="6">
        <f>IF(logVir!E993&lt;&gt;0,logVir!E993-logVir!E$1085-0.5*(SKir!E993+SKir!E$1085)*(logKir!E993-logKir!E$1085)-0.5*(SLir!E993+SLir!E$1085)*(logHir!E993-logHir!E$1085)-0.5*(SLir!E993+SLir!E$1085)*(logQir!E993-logQir!E$1085),0)</f>
        <v>-6.4761612245290798E-2</v>
      </c>
      <c r="F993" s="6">
        <f>IF(logVir!F993&lt;&gt;0,logVir!F993-logVir!F$1085-0.5*(SKir!F993+SKir!F$1085)*(logKir!F993-logKir!F$1085)-0.5*(SLir!F993+SLir!F$1085)*(logHir!F993-logHir!F$1085)-0.5*(SLir!F993+SLir!F$1085)*(logQir!F993-logQir!F$1085),0)</f>
        <v>-6.5031581398050708E-2</v>
      </c>
      <c r="G993" s="6">
        <f>IF(logVir!G993&lt;&gt;0,logVir!G993-logVir!G$1085-0.5*(SKir!G993+SKir!G$1085)*(logKir!G993-logKir!G$1085)-0.5*(SLir!G993+SLir!G$1085)*(logHir!G993-logHir!G$1085)-0.5*(SLir!G993+SLir!G$1085)*(logQir!G993-logQir!G$1085),0)</f>
        <v>9.6420120013146662E-2</v>
      </c>
      <c r="H993" s="6">
        <f>IF(logVir!H993&lt;&gt;0,logVir!H993-logVir!H$1085-0.5*(SKir!H993+SKir!H$1085)*(logKir!H993-logKir!H$1085)-0.5*(SLir!H993+SLir!H$1085)*(logHir!H993-logHir!H$1085)-0.5*(SLir!H993+SLir!H$1085)*(logQir!H993-logQir!H$1085),0)</f>
        <v>0.18350871381941489</v>
      </c>
      <c r="I993" s="6">
        <f>IF(logVir!I993&lt;&gt;0,logVir!I993-logVir!I$1085-0.5*(SKir!I993+SKir!I$1085)*(logKir!I993-logKir!I$1085)-0.5*(SLir!I993+SLir!I$1085)*(logHir!I993-logHir!I$1085)-0.5*(SLir!I993+SLir!I$1085)*(logQir!I993-logQir!I$1085),0)</f>
        <v>0.10305984664216472</v>
      </c>
    </row>
    <row r="994" spans="1:9" x14ac:dyDescent="0.15">
      <c r="A994" s="1">
        <v>44</v>
      </c>
      <c r="B994" s="1" t="s">
        <v>92</v>
      </c>
      <c r="C994" s="1">
        <v>2</v>
      </c>
      <c r="D994" s="1" t="s">
        <v>148</v>
      </c>
      <c r="E994" s="6">
        <f>IF(logVir!E994&lt;&gt;0,logVir!E994-logVir!E$1086-0.5*(SKir!E994+SKir!E$1086)*(logKir!E994-logKir!E$1086)-0.5*(SLir!E994+SLir!E$1086)*(logHir!E994-logHir!E$1086)-0.5*(SLir!E994+SLir!E$1086)*(logQir!E994-logQir!E$1086),0)</f>
        <v>0.45271940748853501</v>
      </c>
      <c r="F994" s="6">
        <f>IF(logVir!F994&lt;&gt;0,logVir!F994-logVir!F$1086-0.5*(SKir!F994+SKir!F$1086)*(logKir!F994-logKir!F$1086)-0.5*(SLir!F994+SLir!F$1086)*(logHir!F994-logHir!F$1086)-0.5*(SLir!F994+SLir!F$1086)*(logQir!F994-logQir!F$1086),0)</f>
        <v>0.39117900452395382</v>
      </c>
      <c r="G994" s="6">
        <f>IF(logVir!G994&lt;&gt;0,logVir!G994-logVir!G$1086-0.5*(SKir!G994+SKir!G$1086)*(logKir!G994-logKir!G$1086)-0.5*(SLir!G994+SLir!G$1086)*(logHir!G994-logHir!G$1086)-0.5*(SLir!G994+SLir!G$1086)*(logQir!G994-logQir!G$1086),0)</f>
        <v>0.25616305680429152</v>
      </c>
      <c r="H994" s="6">
        <f>IF(logVir!H994&lt;&gt;0,logVir!H994-logVir!H$1086-0.5*(SKir!H994+SKir!H$1086)*(logKir!H994-logKir!H$1086)-0.5*(SLir!H994+SLir!H$1086)*(logHir!H994-logHir!H$1086)-0.5*(SLir!H994+SLir!H$1086)*(logQir!H994-logQir!H$1086),0)</f>
        <v>0.40156853254231317</v>
      </c>
      <c r="I994" s="6">
        <f>IF(logVir!I994&lt;&gt;0,logVir!I994-logVir!I$1086-0.5*(SKir!I994+SKir!I$1086)*(logKir!I994-logKir!I$1086)-0.5*(SLir!I994+SLir!I$1086)*(logHir!I994-logHir!I$1086)-0.5*(SLir!I994+SLir!I$1086)*(logQir!I994-logQir!I$1086),0)</f>
        <v>0.49216992786997715</v>
      </c>
    </row>
    <row r="995" spans="1:9" x14ac:dyDescent="0.15">
      <c r="A995" s="1">
        <v>44</v>
      </c>
      <c r="B995" s="1" t="s">
        <v>142</v>
      </c>
      <c r="C995" s="1">
        <v>3</v>
      </c>
      <c r="D995" s="1" t="s">
        <v>155</v>
      </c>
      <c r="E995" s="6">
        <f>IF(logVir!E995&lt;&gt;0,logVir!E995-logVir!E$1087-0.5*(SKir!E995+SKir!E$1087)*(logKir!E995-logKir!E$1087)-0.5*(SLir!E995+SLir!E$1087)*(logHir!E995-logHir!E$1087)-0.5*(SLir!E995+SLir!E$1087)*(logQir!E995-logQir!E$1087),0)</f>
        <v>0.4884006964220548</v>
      </c>
      <c r="F995" s="6">
        <f>IF(logVir!F995&lt;&gt;0,logVir!F995-logVir!F$1087-0.5*(SKir!F995+SKir!F$1087)*(logKir!F995-logKir!F$1087)-0.5*(SLir!F995+SLir!F$1087)*(logHir!F995-logHir!F$1087)-0.5*(SLir!F995+SLir!F$1087)*(logQir!F995-logQir!F$1087),0)</f>
        <v>0.13588115790317071</v>
      </c>
      <c r="G995" s="6">
        <f>IF(logVir!G995&lt;&gt;0,logVir!G995-logVir!G$1087-0.5*(SKir!G995+SKir!G$1087)*(logKir!G995-logKir!G$1087)-0.5*(SLir!G995+SLir!G$1087)*(logHir!G995-logHir!G$1087)-0.5*(SLir!G995+SLir!G$1087)*(logQir!G995-logQir!G$1087),0)</f>
        <v>0.22665382640232212</v>
      </c>
      <c r="H995" s="6">
        <f>IF(logVir!H995&lt;&gt;0,logVir!H995-logVir!H$1087-0.5*(SKir!H995+SKir!H$1087)*(logKir!H995-logKir!H$1087)-0.5*(SLir!H995+SLir!H$1087)*(logHir!H995-logHir!H$1087)-0.5*(SLir!H995+SLir!H$1087)*(logQir!H995-logQir!H$1087),0)</f>
        <v>0.54736399121684376</v>
      </c>
      <c r="I995" s="6">
        <f>IF(logVir!I995&lt;&gt;0,logVir!I995-logVir!I$1087-0.5*(SKir!I995+SKir!I$1087)*(logKir!I995-logKir!I$1087)-0.5*(SLir!I995+SLir!I$1087)*(logHir!I995-logHir!I$1087)-0.5*(SLir!I995+SLir!I$1087)*(logQir!I995-logQir!I$1087),0)</f>
        <v>0.22761684188549533</v>
      </c>
    </row>
    <row r="996" spans="1:9" x14ac:dyDescent="0.15">
      <c r="A996" s="1">
        <v>44</v>
      </c>
      <c r="B996" s="1" t="s">
        <v>142</v>
      </c>
      <c r="C996" s="1">
        <v>4</v>
      </c>
      <c r="D996" s="1" t="s">
        <v>156</v>
      </c>
      <c r="E996" s="6">
        <f>IF(logVir!E996&lt;&gt;0,logVir!E996-logVir!E$1088-0.5*(SKir!E996+SKir!E$1088)*(logKir!E996-logKir!E$1088)-0.5*(SLir!E996+SLir!E$1088)*(logHir!E996-logHir!E$1088)-0.5*(SLir!E996+SLir!E$1088)*(logQir!E996-logQir!E$1088),0)</f>
        <v>-5.8402220706439842E-2</v>
      </c>
      <c r="F996" s="6">
        <f>IF(logVir!F996&lt;&gt;0,logVir!F996-logVir!F$1088-0.5*(SKir!F996+SKir!F$1088)*(logKir!F996-logKir!F$1088)-0.5*(SLir!F996+SLir!F$1088)*(logHir!F996-logHir!F$1088)-0.5*(SLir!F996+SLir!F$1088)*(logQir!F996-logQir!F$1088),0)</f>
        <v>-0.2102801875836938</v>
      </c>
      <c r="G996" s="6">
        <f>IF(logVir!G996&lt;&gt;0,logVir!G996-logVir!G$1088-0.5*(SKir!G996+SKir!G$1088)*(logKir!G996-logKir!G$1088)-0.5*(SLir!G996+SLir!G$1088)*(logHir!G996-logHir!G$1088)-0.5*(SLir!G996+SLir!G$1088)*(logQir!G996-logQir!G$1088),0)</f>
        <v>-0.18598628345366616</v>
      </c>
      <c r="H996" s="6">
        <f>IF(logVir!H996&lt;&gt;0,logVir!H996-logVir!H$1088-0.5*(SKir!H996+SKir!H$1088)*(logKir!H996-logKir!H$1088)-0.5*(SLir!H996+SLir!H$1088)*(logHir!H996-logHir!H$1088)-0.5*(SLir!H996+SLir!H$1088)*(logQir!H996-logQir!H$1088),0)</f>
        <v>-0.21385621453032075</v>
      </c>
      <c r="I996" s="6">
        <f>IF(logVir!I996&lt;&gt;0,logVir!I996-logVir!I$1088-0.5*(SKir!I996+SKir!I$1088)*(logKir!I996-logKir!I$1088)-0.5*(SLir!I996+SLir!I$1088)*(logHir!I996-logHir!I$1088)-0.5*(SLir!I996+SLir!I$1088)*(logQir!I996-logQir!I$1088),0)</f>
        <v>0.17669976468308204</v>
      </c>
    </row>
    <row r="997" spans="1:9" x14ac:dyDescent="0.15">
      <c r="A997" s="1">
        <v>44</v>
      </c>
      <c r="B997" s="1" t="s">
        <v>142</v>
      </c>
      <c r="C997" s="1">
        <v>5</v>
      </c>
      <c r="D997" s="1" t="s">
        <v>157</v>
      </c>
      <c r="E997" s="6">
        <f>IF(logVir!E997&lt;&gt;0,logVir!E997-logVir!E$1089-0.5*(SKir!E997+SKir!E$1089)*(logKir!E997-logKir!E$1089)-0.5*(SLir!E997+SLir!E$1089)*(logHir!E997-logHir!E$1089)-0.5*(SLir!E997+SLir!E$1089)*(logQir!E997-logQir!E$1089),0)</f>
        <v>-0.23937243452493423</v>
      </c>
      <c r="F997" s="6">
        <f>IF(logVir!F997&lt;&gt;0,logVir!F997-logVir!F$1089-0.5*(SKir!F997+SKir!F$1089)*(logKir!F997-logKir!F$1089)-0.5*(SLir!F997+SLir!F$1089)*(logHir!F997-logHir!F$1089)-0.5*(SLir!F997+SLir!F$1089)*(logQir!F997-logQir!F$1089),0)</f>
        <v>-0.39437207876380564</v>
      </c>
      <c r="G997" s="6">
        <f>IF(logVir!G997&lt;&gt;0,logVir!G997-logVir!G$1089-0.5*(SKir!G997+SKir!G$1089)*(logKir!G997-logKir!G$1089)-0.5*(SLir!G997+SLir!G$1089)*(logHir!G997-logHir!G$1089)-0.5*(SLir!G997+SLir!G$1089)*(logQir!G997-logQir!G$1089),0)</f>
        <v>-0.22041683521461072</v>
      </c>
      <c r="H997" s="6">
        <f>IF(logVir!H997&lt;&gt;0,logVir!H997-logVir!H$1089-0.5*(SKir!H997+SKir!H$1089)*(logKir!H997-logKir!H$1089)-0.5*(SLir!H997+SLir!H$1089)*(logHir!H997-logHir!H$1089)-0.5*(SLir!H997+SLir!H$1089)*(logQir!H997-logQir!H$1089),0)</f>
        <v>-8.2161430163290014E-2</v>
      </c>
      <c r="I997" s="6">
        <f>IF(logVir!I997&lt;&gt;0,logVir!I997-logVir!I$1089-0.5*(SKir!I997+SKir!I$1089)*(logKir!I997-logKir!I$1089)-0.5*(SLir!I997+SLir!I$1089)*(logHir!I997-logHir!I$1089)-0.5*(SLir!I997+SLir!I$1089)*(logQir!I997-logQir!I$1089),0)</f>
        <v>6.1034570374138342E-2</v>
      </c>
    </row>
    <row r="998" spans="1:9" x14ac:dyDescent="0.15">
      <c r="A998" s="1">
        <v>44</v>
      </c>
      <c r="B998" s="1" t="s">
        <v>142</v>
      </c>
      <c r="C998" s="1">
        <v>6</v>
      </c>
      <c r="D998" s="1" t="s">
        <v>49</v>
      </c>
      <c r="E998" s="6">
        <f>IF(logVir!E998&lt;&gt;0,logVir!E998-logVir!E$1090-0.5*(SKir!E998+SKir!E$1090)*(logKir!E998-logKir!E$1090)-0.5*(SLir!E998+SLir!E$1090)*(logHir!E998-logHir!E$1090)-0.5*(SLir!E998+SLir!E$1090)*(logQir!E998-logQir!E$1090),0)</f>
        <v>-3.6821790311524681E-2</v>
      </c>
      <c r="F998" s="6">
        <f>IF(logVir!F998&lt;&gt;0,logVir!F998-logVir!F$1090-0.5*(SKir!F998+SKir!F$1090)*(logKir!F998-logKir!F$1090)-0.5*(SLir!F998+SLir!F$1090)*(logHir!F998-logHir!F$1090)-0.5*(SLir!F998+SLir!F$1090)*(logQir!F998-logQir!F$1090),0)</f>
        <v>0.10475359034487945</v>
      </c>
      <c r="G998" s="6">
        <f>IF(logVir!G998&lt;&gt;0,logVir!G998-logVir!G$1090-0.5*(SKir!G998+SKir!G$1090)*(logKir!G998-logKir!G$1090)-0.5*(SLir!G998+SLir!G$1090)*(logHir!G998-logHir!G$1090)-0.5*(SLir!G998+SLir!G$1090)*(logQir!G998-logQir!G$1090),0)</f>
        <v>0.46628736945171601</v>
      </c>
      <c r="H998" s="6">
        <f>IF(logVir!H998&lt;&gt;0,logVir!H998-logVir!H$1090-0.5*(SKir!H998+SKir!H$1090)*(logKir!H998-logKir!H$1090)-0.5*(SLir!H998+SLir!H$1090)*(logHir!H998-logHir!H$1090)-0.5*(SLir!H998+SLir!H$1090)*(logQir!H998-logQir!H$1090),0)</f>
        <v>-6.0847019772810367E-2</v>
      </c>
      <c r="I998" s="6">
        <f>IF(logVir!I998&lt;&gt;0,logVir!I998-logVir!I$1090-0.5*(SKir!I998+SKir!I$1090)*(logKir!I998-logKir!I$1090)-0.5*(SLir!I998+SLir!I$1090)*(logHir!I998-logHir!I$1090)-0.5*(SLir!I998+SLir!I$1090)*(logQir!I998-logQir!I$1090),0)</f>
        <v>-0.67337625132933587</v>
      </c>
    </row>
    <row r="999" spans="1:9" x14ac:dyDescent="0.15">
      <c r="A999" s="1">
        <v>44</v>
      </c>
      <c r="B999" s="1" t="s">
        <v>142</v>
      </c>
      <c r="C999" s="1">
        <v>7</v>
      </c>
      <c r="D999" s="1" t="s">
        <v>158</v>
      </c>
      <c r="E999" s="6">
        <f>IF(logVir!E999&lt;&gt;0,logVir!E999-logVir!E$1091-0.5*(SKir!E999+SKir!E$1091)*(logKir!E999-logKir!E$1091)-0.5*(SLir!E999+SLir!E$1091)*(logHir!E999-logHir!E$1091)-0.5*(SLir!E999+SLir!E$1091)*(logQir!E999-logQir!E$1091),0)</f>
        <v>1.2678803653751469</v>
      </c>
      <c r="F999" s="6">
        <f>IF(logVir!F999&lt;&gt;0,logVir!F999-logVir!F$1091-0.5*(SKir!F999+SKir!F$1091)*(logKir!F999-logKir!F$1091)-0.5*(SLir!F999+SLir!F$1091)*(logHir!F999-logHir!F$1091)-0.5*(SLir!F999+SLir!F$1091)*(logQir!F999-logQir!F$1091),0)</f>
        <v>2.0827587106914813</v>
      </c>
      <c r="G999" s="6">
        <f>IF(logVir!G999&lt;&gt;0,logVir!G999-logVir!G$1091-0.5*(SKir!G999+SKir!G$1091)*(logKir!G999-logKir!G$1091)-0.5*(SLir!G999+SLir!G$1091)*(logHir!G999-logHir!G$1091)-0.5*(SLir!G999+SLir!G$1091)*(logQir!G999-logQir!G$1091),0)</f>
        <v>0</v>
      </c>
      <c r="H999" s="6">
        <f>IF(logVir!H999&lt;&gt;0,logVir!H999-logVir!H$1091-0.5*(SKir!H999+SKir!H$1091)*(logKir!H999-logKir!H$1091)-0.5*(SLir!H999+SLir!H$1091)*(logHir!H999-logHir!H$1091)-0.5*(SLir!H999+SLir!H$1091)*(logQir!H999-logQir!H$1091),0)</f>
        <v>0.69116870556239152</v>
      </c>
      <c r="I999" s="6">
        <f>IF(logVir!I999&lt;&gt;0,logVir!I999-logVir!I$1091-0.5*(SKir!I999+SKir!I$1091)*(logKir!I999-logKir!I$1091)-0.5*(SLir!I999+SLir!I$1091)*(logHir!I999-logHir!I$1091)-0.5*(SLir!I999+SLir!I$1091)*(logQir!I999-logQir!I$1091),0)</f>
        <v>1.4562039255682393</v>
      </c>
    </row>
    <row r="1000" spans="1:9" x14ac:dyDescent="0.15">
      <c r="A1000" s="1">
        <v>44</v>
      </c>
      <c r="B1000" s="1" t="s">
        <v>142</v>
      </c>
      <c r="C1000" s="1">
        <v>8</v>
      </c>
      <c r="D1000" s="1" t="s">
        <v>159</v>
      </c>
      <c r="E1000" s="6">
        <f>IF(logVir!E1000&lt;&gt;0,logVir!E1000-logVir!E$1092-0.5*(SKir!E1000+SKir!E$1092)*(logKir!E1000-logKir!E$1092)-0.5*(SLir!E1000+SLir!E$1092)*(logHir!E1000-logHir!E$1092)-0.5*(SLir!E1000+SLir!E$1092)*(logQir!E1000-logQir!E$1092),0)</f>
        <v>6.881834428403337E-2</v>
      </c>
      <c r="F1000" s="6">
        <f>IF(logVir!F1000&lt;&gt;0,logVir!F1000-logVir!F$1092-0.5*(SKir!F1000+SKir!F$1092)*(logKir!F1000-logKir!F$1092)-0.5*(SLir!F1000+SLir!F$1092)*(logHir!F1000-logHir!F$1092)-0.5*(SLir!F1000+SLir!F$1092)*(logQir!F1000-logQir!F$1092),0)</f>
        <v>0.33424738629209333</v>
      </c>
      <c r="G1000" s="6">
        <f>IF(logVir!G1000&lt;&gt;0,logVir!G1000-logVir!G$1092-0.5*(SKir!G1000+SKir!G$1092)*(logKir!G1000-logKir!G$1092)-0.5*(SLir!G1000+SLir!G$1092)*(logHir!G1000-logHir!G$1092)-0.5*(SLir!G1000+SLir!G$1092)*(logQir!G1000-logQir!G$1092),0)</f>
        <v>0.46377516597332746</v>
      </c>
      <c r="H1000" s="6">
        <f>IF(logVir!H1000&lt;&gt;0,logVir!H1000-logVir!H$1092-0.5*(SKir!H1000+SKir!H$1092)*(logKir!H1000-logKir!H$1092)-0.5*(SLir!H1000+SLir!H$1092)*(logHir!H1000-logHir!H$1092)-0.5*(SLir!H1000+SLir!H$1092)*(logQir!H1000-logQir!H$1092),0)</f>
        <v>0.32234695653650058</v>
      </c>
      <c r="I1000" s="6">
        <f>IF(logVir!I1000&lt;&gt;0,logVir!I1000-logVir!I$1092-0.5*(SKir!I1000+SKir!I$1092)*(logKir!I1000-logKir!I$1092)-0.5*(SLir!I1000+SLir!I$1092)*(logHir!I1000-logHir!I$1092)-0.5*(SLir!I1000+SLir!I$1092)*(logQir!I1000-logQir!I$1092),0)</f>
        <v>8.5918063031360944E-2</v>
      </c>
    </row>
    <row r="1001" spans="1:9" x14ac:dyDescent="0.15">
      <c r="A1001" s="1">
        <v>44</v>
      </c>
      <c r="B1001" s="1" t="s">
        <v>142</v>
      </c>
      <c r="C1001" s="1">
        <v>9</v>
      </c>
      <c r="D1001" s="1" t="s">
        <v>160</v>
      </c>
      <c r="E1001" s="6">
        <f>IF(logVir!E1001&lt;&gt;0,logVir!E1001-logVir!E$1093-0.5*(SKir!E1001+SKir!E$1093)*(logKir!E1001-logKir!E$1093)-0.5*(SLir!E1001+SLir!E$1093)*(logHir!E1001-logHir!E$1093)-0.5*(SLir!E1001+SLir!E$1093)*(logQir!E1001-logQir!E$1093),0)</f>
        <v>0.46029141255318123</v>
      </c>
      <c r="F1001" s="6">
        <f>IF(logVir!F1001&lt;&gt;0,logVir!F1001-logVir!F$1093-0.5*(SKir!F1001+SKir!F$1093)*(logKir!F1001-logKir!F$1093)-0.5*(SLir!F1001+SLir!F$1093)*(logHir!F1001-logHir!F$1093)-0.5*(SLir!F1001+SLir!F$1093)*(logQir!F1001-logQir!F$1093),0)</f>
        <v>0.16994682980430084</v>
      </c>
      <c r="G1001" s="6">
        <f>IF(logVir!G1001&lt;&gt;0,logVir!G1001-logVir!G$1093-0.5*(SKir!G1001+SKir!G$1093)*(logKir!G1001-logKir!G$1093)-0.5*(SLir!G1001+SLir!G$1093)*(logHir!G1001-logHir!G$1093)-0.5*(SLir!G1001+SLir!G$1093)*(logQir!G1001-logQir!G$1093),0)</f>
        <v>0.24641245222220945</v>
      </c>
      <c r="H1001" s="6">
        <f>IF(logVir!H1001&lt;&gt;0,logVir!H1001-logVir!H$1093-0.5*(SKir!H1001+SKir!H$1093)*(logKir!H1001-logKir!H$1093)-0.5*(SLir!H1001+SLir!H$1093)*(logHir!H1001-logHir!H$1093)-0.5*(SLir!H1001+SLir!H$1093)*(logQir!H1001-logQir!H$1093),0)</f>
        <v>0.44638193619155697</v>
      </c>
      <c r="I1001" s="6">
        <f>IF(logVir!I1001&lt;&gt;0,logVir!I1001-logVir!I$1093-0.5*(SKir!I1001+SKir!I$1093)*(logKir!I1001-logKir!I$1093)-0.5*(SLir!I1001+SLir!I$1093)*(logHir!I1001-logHir!I$1093)-0.5*(SLir!I1001+SLir!I$1093)*(logQir!I1001-logQir!I$1093),0)</f>
        <v>0.50721752117389918</v>
      </c>
    </row>
    <row r="1002" spans="1:9" x14ac:dyDescent="0.15">
      <c r="A1002" s="1">
        <v>44</v>
      </c>
      <c r="B1002" s="1" t="s">
        <v>142</v>
      </c>
      <c r="C1002" s="1">
        <v>10</v>
      </c>
      <c r="D1002" s="1" t="s">
        <v>161</v>
      </c>
      <c r="E1002" s="6">
        <f>IF(logVir!E1002&lt;&gt;0,logVir!E1002-logVir!E$1094-0.5*(SKir!E1002+SKir!E$1094)*(logKir!E1002-logKir!E$1094)-0.5*(SLir!E1002+SLir!E$1094)*(logHir!E1002-logHir!E$1094)-0.5*(SLir!E1002+SLir!E$1094)*(logQir!E1002-logQir!E$1094),0)</f>
        <v>-0.56225933329787714</v>
      </c>
      <c r="F1002" s="6">
        <f>IF(logVir!F1002&lt;&gt;0,logVir!F1002-logVir!F$1094-0.5*(SKir!F1002+SKir!F$1094)*(logKir!F1002-logKir!F$1094)-0.5*(SLir!F1002+SLir!F$1094)*(logHir!F1002-logHir!F$1094)-0.5*(SLir!F1002+SLir!F$1094)*(logQir!F1002-logQir!F$1094),0)</f>
        <v>0.15747036076364798</v>
      </c>
      <c r="G1002" s="6">
        <f>IF(logVir!G1002&lt;&gt;0,logVir!G1002-logVir!G$1094-0.5*(SKir!G1002+SKir!G$1094)*(logKir!G1002-logKir!G$1094)-0.5*(SLir!G1002+SLir!G$1094)*(logHir!G1002-logHir!G$1094)-0.5*(SLir!G1002+SLir!G$1094)*(logQir!G1002-logQir!G$1094),0)</f>
        <v>-0.10147543554629361</v>
      </c>
      <c r="H1002" s="6">
        <f>IF(logVir!H1002&lt;&gt;0,logVir!H1002-logVir!H$1094-0.5*(SKir!H1002+SKir!H$1094)*(logKir!H1002-logKir!H$1094)-0.5*(SLir!H1002+SLir!H$1094)*(logHir!H1002-logHir!H$1094)-0.5*(SLir!H1002+SLir!H$1094)*(logQir!H1002-logQir!H$1094),0)</f>
        <v>0.26657350798585167</v>
      </c>
      <c r="I1002" s="6">
        <f>IF(logVir!I1002&lt;&gt;0,logVir!I1002-logVir!I$1094-0.5*(SKir!I1002+SKir!I$1094)*(logKir!I1002-logKir!I$1094)-0.5*(SLir!I1002+SLir!I$1094)*(logHir!I1002-logHir!I$1094)-0.5*(SLir!I1002+SLir!I$1094)*(logQir!I1002-logQir!I$1094),0)</f>
        <v>-5.0958395741909357E-2</v>
      </c>
    </row>
    <row r="1003" spans="1:9" x14ac:dyDescent="0.15">
      <c r="A1003" s="1">
        <v>44</v>
      </c>
      <c r="B1003" s="1" t="s">
        <v>142</v>
      </c>
      <c r="C1003" s="1">
        <v>11</v>
      </c>
      <c r="D1003" s="1" t="s">
        <v>162</v>
      </c>
      <c r="E1003" s="6">
        <f>IF(logVir!E1003&lt;&gt;0,logVir!E1003-logVir!E$1095-0.5*(SKir!E1003+SKir!E$1095)*(logKir!E1003-logKir!E$1095)-0.5*(SLir!E1003+SLir!E$1095)*(logHir!E1003-logHir!E$1095)-0.5*(SLir!E1003+SLir!E$1095)*(logQir!E1003-logQir!E$1095),0)</f>
        <v>7.8577998133031679E-2</v>
      </c>
      <c r="F1003" s="6">
        <f>IF(logVir!F1003&lt;&gt;0,logVir!F1003-logVir!F$1095-0.5*(SKir!F1003+SKir!F$1095)*(logKir!F1003-logKir!F$1095)-0.5*(SLir!F1003+SLir!F$1095)*(logHir!F1003-logHir!F$1095)-0.5*(SLir!F1003+SLir!F$1095)*(logQir!F1003-logQir!F$1095),0)</f>
        <v>-0.17396118507214964</v>
      </c>
      <c r="G1003" s="6">
        <f>IF(logVir!G1003&lt;&gt;0,logVir!G1003-logVir!G$1095-0.5*(SKir!G1003+SKir!G$1095)*(logKir!G1003-logKir!G$1095)-0.5*(SLir!G1003+SLir!G$1095)*(logHir!G1003-logHir!G$1095)-0.5*(SLir!G1003+SLir!G$1095)*(logQir!G1003-logQir!G$1095),0)</f>
        <v>0.17829313326928195</v>
      </c>
      <c r="H1003" s="6">
        <f>IF(logVir!H1003&lt;&gt;0,logVir!H1003-logVir!H$1095-0.5*(SKir!H1003+SKir!H$1095)*(logKir!H1003-logKir!H$1095)-0.5*(SLir!H1003+SLir!H$1095)*(logHir!H1003-logHir!H$1095)-0.5*(SLir!H1003+SLir!H$1095)*(logQir!H1003-logQir!H$1095),0)</f>
        <v>0.12908452773587081</v>
      </c>
      <c r="I1003" s="6">
        <f>IF(logVir!I1003&lt;&gt;0,logVir!I1003-logVir!I$1095-0.5*(SKir!I1003+SKir!I$1095)*(logKir!I1003-logKir!I$1095)-0.5*(SLir!I1003+SLir!I$1095)*(logHir!I1003-logHir!I$1095)-0.5*(SLir!I1003+SLir!I$1095)*(logQir!I1003-logQir!I$1095),0)</f>
        <v>0.39052171337679065</v>
      </c>
    </row>
    <row r="1004" spans="1:9" x14ac:dyDescent="0.15">
      <c r="A1004" s="1">
        <v>44</v>
      </c>
      <c r="B1004" s="1" t="s">
        <v>142</v>
      </c>
      <c r="C1004" s="1">
        <v>12</v>
      </c>
      <c r="D1004" s="1" t="s">
        <v>163</v>
      </c>
      <c r="E1004" s="6">
        <f>IF(logVir!E1004&lt;&gt;0,logVir!E1004-logVir!E$1096-0.5*(SKir!E1004+SKir!E$1096)*(logKir!E1004-logKir!E$1096)-0.5*(SLir!E1004+SLir!E$1096)*(logHir!E1004-logHir!E$1096)-0.5*(SLir!E1004+SLir!E$1096)*(logQir!E1004-logQir!E$1096),0)</f>
        <v>-0.64625053799171417</v>
      </c>
      <c r="F1004" s="6">
        <f>IF(logVir!F1004&lt;&gt;0,logVir!F1004-logVir!F$1096-0.5*(SKir!F1004+SKir!F$1096)*(logKir!F1004-logKir!F$1096)-0.5*(SLir!F1004+SLir!F$1096)*(logHir!F1004-logHir!F$1096)-0.5*(SLir!F1004+SLir!F$1096)*(logQir!F1004-logQir!F$1096),0)</f>
        <v>0.16563754394642397</v>
      </c>
      <c r="G1004" s="6">
        <f>IF(logVir!G1004&lt;&gt;0,logVir!G1004-logVir!G$1096-0.5*(SKir!G1004+SKir!G$1096)*(logKir!G1004-logKir!G$1096)-0.5*(SLir!G1004+SLir!G$1096)*(logHir!G1004-logHir!G$1096)-0.5*(SLir!G1004+SLir!G$1096)*(logQir!G1004-logQir!G$1096),0)</f>
        <v>0.17199362985252264</v>
      </c>
      <c r="H1004" s="6">
        <f>IF(logVir!H1004&lt;&gt;0,logVir!H1004-logVir!H$1096-0.5*(SKir!H1004+SKir!H$1096)*(logKir!H1004-logKir!H$1096)-0.5*(SLir!H1004+SLir!H$1096)*(logHir!H1004-logHir!H$1096)-0.5*(SLir!H1004+SLir!H$1096)*(logQir!H1004-logQir!H$1096),0)</f>
        <v>0.42689849230322202</v>
      </c>
      <c r="I1004" s="6">
        <f>IF(logVir!I1004&lt;&gt;0,logVir!I1004-logVir!I$1096-0.5*(SKir!I1004+SKir!I$1096)*(logKir!I1004-logKir!I$1096)-0.5*(SLir!I1004+SLir!I$1096)*(logHir!I1004-logHir!I$1096)-0.5*(SLir!I1004+SLir!I$1096)*(logQir!I1004-logQir!I$1096),0)</f>
        <v>-0.34208283669095751</v>
      </c>
    </row>
    <row r="1005" spans="1:9" x14ac:dyDescent="0.15">
      <c r="A1005" s="1">
        <v>44</v>
      </c>
      <c r="B1005" s="1" t="s">
        <v>142</v>
      </c>
      <c r="C1005" s="1">
        <v>13</v>
      </c>
      <c r="D1005" s="1" t="s">
        <v>164</v>
      </c>
      <c r="E1005" s="6">
        <f>IF(logVir!E1005&lt;&gt;0,logVir!E1005-logVir!E$1097-0.5*(SKir!E1005+SKir!E$1097)*(logKir!E1005-logKir!E$1097)-0.5*(SLir!E1005+SLir!E$1097)*(logHir!E1005-logHir!E$1097)-0.5*(SLir!E1005+SLir!E$1097)*(logQir!E1005-logQir!E$1097),0)</f>
        <v>-8.8738663198615106E-2</v>
      </c>
      <c r="F1005" s="6">
        <f>IF(logVir!F1005&lt;&gt;0,logVir!F1005-logVir!F$1097-0.5*(SKir!F1005+SKir!F$1097)*(logKir!F1005-logKir!F$1097)-0.5*(SLir!F1005+SLir!F$1097)*(logHir!F1005-logHir!F$1097)-0.5*(SLir!F1005+SLir!F$1097)*(logQir!F1005-logQir!F$1097),0)</f>
        <v>-0.16426689589767524</v>
      </c>
      <c r="G1005" s="6">
        <f>IF(logVir!G1005&lt;&gt;0,logVir!G1005-logVir!G$1097-0.5*(SKir!G1005+SKir!G$1097)*(logKir!G1005-logKir!G$1097)-0.5*(SLir!G1005+SLir!G$1097)*(logHir!G1005-logHir!G$1097)-0.5*(SLir!G1005+SLir!G$1097)*(logQir!G1005-logQir!G$1097),0)</f>
        <v>-0.22699982399398844</v>
      </c>
      <c r="H1005" s="6">
        <f>IF(logVir!H1005&lt;&gt;0,logVir!H1005-logVir!H$1097-0.5*(SKir!H1005+SKir!H$1097)*(logKir!H1005-logKir!H$1097)-0.5*(SLir!H1005+SLir!H$1097)*(logHir!H1005-logHir!H$1097)-0.5*(SLir!H1005+SLir!H$1097)*(logQir!H1005-logQir!H$1097),0)</f>
        <v>-5.6399439724633377E-2</v>
      </c>
      <c r="I1005" s="6">
        <f>IF(logVir!I1005&lt;&gt;0,logVir!I1005-logVir!I$1097-0.5*(SKir!I1005+SKir!I$1097)*(logKir!I1005-logKir!I$1097)-0.5*(SLir!I1005+SLir!I$1097)*(logHir!I1005-logHir!I$1097)-0.5*(SLir!I1005+SLir!I$1097)*(logQir!I1005-logQir!I$1097),0)</f>
        <v>-0.57268455312735478</v>
      </c>
    </row>
    <row r="1006" spans="1:9" x14ac:dyDescent="0.15">
      <c r="A1006" s="1">
        <v>44</v>
      </c>
      <c r="B1006" s="1" t="s">
        <v>142</v>
      </c>
      <c r="C1006" s="1">
        <v>14</v>
      </c>
      <c r="D1006" s="1" t="s">
        <v>165</v>
      </c>
      <c r="E1006" s="6">
        <f>IF(logVir!E1006&lt;&gt;0,logVir!E1006-logVir!E$1098-0.5*(SKir!E1006+SKir!E$1098)*(logKir!E1006-logKir!E$1098)-0.5*(SLir!E1006+SLir!E$1098)*(logHir!E1006-logHir!E$1098)-0.5*(SLir!E1006+SLir!E$1098)*(logQir!E1006-logQir!E$1098),0)</f>
        <v>-0.22545170249056534</v>
      </c>
      <c r="F1006" s="6">
        <f>IF(logVir!F1006&lt;&gt;0,logVir!F1006-logVir!F$1098-0.5*(SKir!F1006+SKir!F$1098)*(logKir!F1006-logKir!F$1098)-0.5*(SLir!F1006+SLir!F$1098)*(logHir!F1006-logHir!F$1098)-0.5*(SLir!F1006+SLir!F$1098)*(logQir!F1006-logQir!F$1098),0)</f>
        <v>0.73025161315277021</v>
      </c>
      <c r="G1006" s="6">
        <f>IF(logVir!G1006&lt;&gt;0,logVir!G1006-logVir!G$1098-0.5*(SKir!G1006+SKir!G$1098)*(logKir!G1006-logKir!G$1098)-0.5*(SLir!G1006+SLir!G$1098)*(logHir!G1006-logHir!G$1098)-0.5*(SLir!G1006+SLir!G$1098)*(logQir!G1006-logQir!G$1098),0)</f>
        <v>0.68024246651884834</v>
      </c>
      <c r="H1006" s="6">
        <f>IF(logVir!H1006&lt;&gt;0,logVir!H1006-logVir!H$1098-0.5*(SKir!H1006+SKir!H$1098)*(logKir!H1006-logKir!H$1098)-0.5*(SLir!H1006+SLir!H$1098)*(logHir!H1006-logHir!H$1098)-0.5*(SLir!H1006+SLir!H$1098)*(logQir!H1006-logQir!H$1098),0)</f>
        <v>1.2187379535503193</v>
      </c>
      <c r="I1006" s="6">
        <f>IF(logVir!I1006&lt;&gt;0,logVir!I1006-logVir!I$1098-0.5*(SKir!I1006+SKir!I$1098)*(logKir!I1006-logKir!I$1098)-0.5*(SLir!I1006+SLir!I$1098)*(logHir!I1006-logHir!I$1098)-0.5*(SLir!I1006+SLir!I$1098)*(logQir!I1006-logQir!I$1098),0)</f>
        <v>1.2709698080280656</v>
      </c>
    </row>
    <row r="1007" spans="1:9" x14ac:dyDescent="0.15">
      <c r="A1007" s="1">
        <v>44</v>
      </c>
      <c r="B1007" s="1" t="s">
        <v>142</v>
      </c>
      <c r="C1007" s="1">
        <v>15</v>
      </c>
      <c r="D1007" s="1" t="s">
        <v>166</v>
      </c>
      <c r="E1007" s="6">
        <f>IF(logVir!E1007&lt;&gt;0,logVir!E1007-logVir!E$1099-0.5*(SKir!E1007+SKir!E$1099)*(logKir!E1007-logKir!E$1099)-0.5*(SLir!E1007+SLir!E$1099)*(logHir!E1007-logHir!E$1099)-0.5*(SLir!E1007+SLir!E$1099)*(logQir!E1007-logQir!E$1099),0)</f>
        <v>-0.19448989421819954</v>
      </c>
      <c r="F1007" s="6">
        <f>IF(logVir!F1007&lt;&gt;0,logVir!F1007-logVir!F$1099-0.5*(SKir!F1007+SKir!F$1099)*(logKir!F1007-logKir!F$1099)-0.5*(SLir!F1007+SLir!F$1099)*(logHir!F1007-logHir!F$1099)-0.5*(SLir!F1007+SLir!F$1099)*(logQir!F1007-logQir!F$1099),0)</f>
        <v>-0.18430624368055443</v>
      </c>
      <c r="G1007" s="6">
        <f>IF(logVir!G1007&lt;&gt;0,logVir!G1007-logVir!G$1099-0.5*(SKir!G1007+SKir!G$1099)*(logKir!G1007-logKir!G$1099)-0.5*(SLir!G1007+SLir!G$1099)*(logHir!G1007-logHir!G$1099)-0.5*(SLir!G1007+SLir!G$1099)*(logQir!G1007-logQir!G$1099),0)</f>
        <v>-0.17925669366052585</v>
      </c>
      <c r="H1007" s="6">
        <f>IF(logVir!H1007&lt;&gt;0,logVir!H1007-logVir!H$1099-0.5*(SKir!H1007+SKir!H$1099)*(logKir!H1007-logKir!H$1099)-0.5*(SLir!H1007+SLir!H$1099)*(logHir!H1007-logHir!H$1099)-0.5*(SLir!H1007+SLir!H$1099)*(logQir!H1007-logQir!H$1099),0)</f>
        <v>-0.16663455816553771</v>
      </c>
      <c r="I1007" s="6">
        <f>IF(logVir!I1007&lt;&gt;0,logVir!I1007-logVir!I$1099-0.5*(SKir!I1007+SKir!I$1099)*(logKir!I1007-logKir!I$1099)-0.5*(SLir!I1007+SLir!I$1099)*(logHir!I1007-logHir!I$1099)-0.5*(SLir!I1007+SLir!I$1099)*(logQir!I1007-logQir!I$1099),0)</f>
        <v>-0.18537425144001948</v>
      </c>
    </row>
    <row r="1008" spans="1:9" x14ac:dyDescent="0.15">
      <c r="A1008" s="1">
        <v>44</v>
      </c>
      <c r="B1008" s="1" t="s">
        <v>92</v>
      </c>
      <c r="C1008" s="1">
        <v>16</v>
      </c>
      <c r="D1008" s="1" t="s">
        <v>149</v>
      </c>
      <c r="E1008" s="6">
        <f>IF(logVir!E1008&lt;&gt;0,logVir!E1008-logVir!E$1100-0.5*(SKir!E1008+SKir!E$1100)*(logKir!E1008-logKir!E$1100)-0.5*(SLir!E1008+SLir!E$1100)*(logHir!E1008-logHir!E$1100)-0.5*(SLir!E1008+SLir!E$1100)*(logQir!E1008-logQir!E$1100),0)</f>
        <v>3.2379475773546107E-2</v>
      </c>
      <c r="F1008" s="6">
        <f>IF(logVir!F1008&lt;&gt;0,logVir!F1008-logVir!F$1100-0.5*(SKir!F1008+SKir!F$1100)*(logKir!F1008-logKir!F$1100)-0.5*(SLir!F1008+SLir!F$1100)*(logHir!F1008-logHir!F$1100)-0.5*(SLir!F1008+SLir!F$1100)*(logQir!F1008-logQir!F$1100),0)</f>
        <v>-8.235025619808127E-2</v>
      </c>
      <c r="G1008" s="6">
        <f>IF(logVir!G1008&lt;&gt;0,logVir!G1008-logVir!G$1100-0.5*(SKir!G1008+SKir!G$1100)*(logKir!G1008-logKir!G$1100)-0.5*(SLir!G1008+SLir!G$1100)*(logHir!G1008-logHir!G$1100)-0.5*(SLir!G1008+SLir!G$1100)*(logQir!G1008-logQir!G$1100),0)</f>
        <v>-5.733651996901705E-2</v>
      </c>
      <c r="H1008" s="6">
        <f>IF(logVir!H1008&lt;&gt;0,logVir!H1008-logVir!H$1100-0.5*(SKir!H1008+SKir!H$1100)*(logKir!H1008-logKir!H$1100)-0.5*(SLir!H1008+SLir!H$1100)*(logHir!H1008-logHir!H$1100)-0.5*(SLir!H1008+SLir!H$1100)*(logQir!H1008-logQir!H$1100),0)</f>
        <v>-3.0843927975909277E-2</v>
      </c>
      <c r="I1008" s="6">
        <f>IF(logVir!I1008&lt;&gt;0,logVir!I1008-logVir!I$1100-0.5*(SKir!I1008+SKir!I$1100)*(logKir!I1008-logKir!I$1100)-0.5*(SLir!I1008+SLir!I$1100)*(logHir!I1008-logHir!I$1100)-0.5*(SLir!I1008+SLir!I$1100)*(logQir!I1008-logQir!I$1100),0)</f>
        <v>1.5207321320939384E-2</v>
      </c>
    </row>
    <row r="1009" spans="1:9" x14ac:dyDescent="0.15">
      <c r="A1009" s="1">
        <v>44</v>
      </c>
      <c r="B1009" s="1" t="s">
        <v>92</v>
      </c>
      <c r="C1009" s="1">
        <v>17</v>
      </c>
      <c r="D1009" s="1" t="s">
        <v>150</v>
      </c>
      <c r="E1009" s="6">
        <f>IF(logVir!E1009&lt;&gt;0,logVir!E1009-logVir!E$1101-0.5*(SKir!E1009+SKir!E$1101)*(logKir!E1009-logKir!E$1101)-0.5*(SLir!E1009+SLir!E$1101)*(logHir!E1009-logHir!E$1101)-0.5*(SLir!E1009+SLir!E$1101)*(logQir!E1009-logQir!E$1101),0)</f>
        <v>-0.37311805349911331</v>
      </c>
      <c r="F1009" s="6">
        <f>IF(logVir!F1009&lt;&gt;0,logVir!F1009-logVir!F$1101-0.5*(SKir!F1009+SKir!F$1101)*(logKir!F1009-logKir!F$1101)-0.5*(SLir!F1009+SLir!F$1101)*(logHir!F1009-logHir!F$1101)-0.5*(SLir!F1009+SLir!F$1101)*(logQir!F1009-logQir!F$1101),0)</f>
        <v>7.1351197061521487E-2</v>
      </c>
      <c r="G1009" s="6">
        <f>IF(logVir!G1009&lt;&gt;0,logVir!G1009-logVir!G$1101-0.5*(SKir!G1009+SKir!G$1101)*(logKir!G1009-logKir!G$1101)-0.5*(SLir!G1009+SLir!G$1101)*(logHir!G1009-logHir!G$1101)-0.5*(SLir!G1009+SLir!G$1101)*(logQir!G1009-logQir!G$1101),0)</f>
        <v>-2.312507758769184E-2</v>
      </c>
      <c r="H1009" s="6">
        <f>IF(logVir!H1009&lt;&gt;0,logVir!H1009-logVir!H$1101-0.5*(SKir!H1009+SKir!H$1101)*(logKir!H1009-logKir!H$1101)-0.5*(SLir!H1009+SLir!H$1101)*(logHir!H1009-logHir!H$1101)-0.5*(SLir!H1009+SLir!H$1101)*(logQir!H1009-logQir!H$1101),0)</f>
        <v>0.12803052779343679</v>
      </c>
      <c r="I1009" s="6">
        <f>IF(logVir!I1009&lt;&gt;0,logVir!I1009-logVir!I$1101-0.5*(SKir!I1009+SKir!I$1101)*(logKir!I1009-logKir!I$1101)-0.5*(SLir!I1009+SLir!I$1101)*(logHir!I1009-logHir!I$1101)-0.5*(SLir!I1009+SLir!I$1101)*(logQir!I1009-logQir!I$1101),0)</f>
        <v>0.19532100009149936</v>
      </c>
    </row>
    <row r="1010" spans="1:9" x14ac:dyDescent="0.15">
      <c r="A1010" s="1">
        <v>44</v>
      </c>
      <c r="B1010" s="1" t="s">
        <v>92</v>
      </c>
      <c r="C1010" s="1">
        <v>18</v>
      </c>
      <c r="D1010" s="1" t="s">
        <v>151</v>
      </c>
      <c r="E1010" s="6">
        <f>IF(logVir!E1010&lt;&gt;0,logVir!E1010-logVir!E$1102-0.5*(SKir!E1010+SKir!E$1102)*(logKir!E1010-logKir!E$1102)-0.5*(SLir!E1010+SLir!E$1102)*(logHir!E1010-logHir!E$1102)-0.5*(SLir!E1010+SLir!E$1102)*(logQir!E1010-logQir!E$1102),0)</f>
        <v>-0.25859238746323265</v>
      </c>
      <c r="F1010" s="6">
        <f>IF(logVir!F1010&lt;&gt;0,logVir!F1010-logVir!F$1102-0.5*(SKir!F1010+SKir!F$1102)*(logKir!F1010-logKir!F$1102)-0.5*(SLir!F1010+SLir!F$1102)*(logHir!F1010-logHir!F$1102)-0.5*(SLir!F1010+SLir!F$1102)*(logQir!F1010-logQir!F$1102),0)</f>
        <v>-0.25747584963363346</v>
      </c>
      <c r="G1010" s="6">
        <f>IF(logVir!G1010&lt;&gt;0,logVir!G1010-logVir!G$1102-0.5*(SKir!G1010+SKir!G$1102)*(logKir!G1010-logKir!G$1102)-0.5*(SLir!G1010+SLir!G$1102)*(logHir!G1010-logHir!G$1102)-0.5*(SLir!G1010+SLir!G$1102)*(logQir!G1010-logQir!G$1102),0)</f>
        <v>-0.22798537242813272</v>
      </c>
      <c r="H1010" s="6">
        <f>IF(logVir!H1010&lt;&gt;0,logVir!H1010-logVir!H$1102-0.5*(SKir!H1010+SKir!H$1102)*(logKir!H1010-logKir!H$1102)-0.5*(SLir!H1010+SLir!H$1102)*(logHir!H1010-logHir!H$1102)-0.5*(SLir!H1010+SLir!H$1102)*(logQir!H1010-logQir!H$1102),0)</f>
        <v>-0.12609936077070769</v>
      </c>
      <c r="I1010" s="6">
        <f>IF(logVir!I1010&lt;&gt;0,logVir!I1010-logVir!I$1102-0.5*(SKir!I1010+SKir!I$1102)*(logKir!I1010-logKir!I$1102)-0.5*(SLir!I1010+SLir!I$1102)*(logHir!I1010-logHir!I$1102)-0.5*(SLir!I1010+SLir!I$1102)*(logQir!I1010-logQir!I$1102),0)</f>
        <v>-7.6581612002656257E-2</v>
      </c>
    </row>
    <row r="1011" spans="1:9" x14ac:dyDescent="0.15">
      <c r="A1011" s="1">
        <v>44</v>
      </c>
      <c r="B1011" s="1" t="s">
        <v>92</v>
      </c>
      <c r="C1011" s="1">
        <v>19</v>
      </c>
      <c r="D1011" s="1" t="s">
        <v>152</v>
      </c>
      <c r="E1011" s="6">
        <f>IF(logVir!E1011&lt;&gt;0,logVir!E1011-logVir!E$1103-0.5*(SKir!E1011+SKir!E$1103)*(logKir!E1011-logKir!E$1103)-0.5*(SLir!E1011+SLir!E$1103)*(logHir!E1011-logHir!E$1103)-0.5*(SLir!E1011+SLir!E$1103)*(logQir!E1011-logQir!E$1103),0)</f>
        <v>0.13076637977808941</v>
      </c>
      <c r="F1011" s="6">
        <f>IF(logVir!F1011&lt;&gt;0,logVir!F1011-logVir!F$1103-0.5*(SKir!F1011+SKir!F$1103)*(logKir!F1011-logKir!F$1103)-0.5*(SLir!F1011+SLir!F$1103)*(logHir!F1011-logHir!F$1103)-0.5*(SLir!F1011+SLir!F$1103)*(logQir!F1011-logQir!F$1103),0)</f>
        <v>5.3329641034076062E-3</v>
      </c>
      <c r="G1011" s="6">
        <f>IF(logVir!G1011&lt;&gt;0,logVir!G1011-logVir!G$1103-0.5*(SKir!G1011+SKir!G$1103)*(logKir!G1011-logKir!G$1103)-0.5*(SLir!G1011+SLir!G$1103)*(logHir!G1011-logHir!G$1103)-0.5*(SLir!G1011+SLir!G$1103)*(logQir!G1011-logQir!G$1103),0)</f>
        <v>-1.3321403484079519E-2</v>
      </c>
      <c r="H1011" s="6">
        <f>IF(logVir!H1011&lt;&gt;0,logVir!H1011-logVir!H$1103-0.5*(SKir!H1011+SKir!H$1103)*(logKir!H1011-logKir!H$1103)-0.5*(SLir!H1011+SLir!H$1103)*(logHir!H1011-logHir!H$1103)-0.5*(SLir!H1011+SLir!H$1103)*(logQir!H1011-logQir!H$1103),0)</f>
        <v>-1.7318616655407314E-2</v>
      </c>
      <c r="I1011" s="6">
        <f>IF(logVir!I1011&lt;&gt;0,logVir!I1011-logVir!I$1103-0.5*(SKir!I1011+SKir!I$1103)*(logKir!I1011-logKir!I$1103)-0.5*(SLir!I1011+SLir!I$1103)*(logHir!I1011-logHir!I$1103)-0.5*(SLir!I1011+SLir!I$1103)*(logQir!I1011-logQir!I$1103),0)</f>
        <v>-8.1214531792416951E-3</v>
      </c>
    </row>
    <row r="1012" spans="1:9" x14ac:dyDescent="0.15">
      <c r="A1012" s="1">
        <v>44</v>
      </c>
      <c r="B1012" s="1" t="s">
        <v>92</v>
      </c>
      <c r="C1012" s="1">
        <v>20</v>
      </c>
      <c r="D1012" s="1" t="s">
        <v>153</v>
      </c>
      <c r="E1012" s="6">
        <f>IF(logVir!E1012&lt;&gt;0,logVir!E1012-logVir!E$1104-0.5*(SKir!E1012+SKir!E$1104)*(logKir!E1012-logKir!E$1104)-0.5*(SLir!E1012+SLir!E$1104)*(logHir!E1012-logHir!E$1104)-0.5*(SLir!E1012+SLir!E$1104)*(logQir!E1012-logQir!E$1104),0)</f>
        <v>-0.14415985010687674</v>
      </c>
      <c r="F1012" s="6">
        <f>IF(logVir!F1012&lt;&gt;0,logVir!F1012-logVir!F$1104-0.5*(SKir!F1012+SKir!F$1104)*(logKir!F1012-logKir!F$1104)-0.5*(SLir!F1012+SLir!F$1104)*(logHir!F1012-logHir!F$1104)-0.5*(SLir!F1012+SLir!F$1104)*(logQir!F1012-logQir!F$1104),0)</f>
        <v>-3.5333527112231131E-2</v>
      </c>
      <c r="G1012" s="6">
        <f>IF(logVir!G1012&lt;&gt;0,logVir!G1012-logVir!G$1104-0.5*(SKir!G1012+SKir!G$1104)*(logKir!G1012-logKir!G$1104)-0.5*(SLir!G1012+SLir!G$1104)*(logHir!G1012-logHir!G$1104)-0.5*(SLir!G1012+SLir!G$1104)*(logQir!G1012-logQir!G$1104),0)</f>
        <v>3.8387253646366505E-2</v>
      </c>
      <c r="H1012" s="6">
        <f>IF(logVir!H1012&lt;&gt;0,logVir!H1012-logVir!H$1104-0.5*(SKir!H1012+SKir!H$1104)*(logKir!H1012-logKir!H$1104)-0.5*(SLir!H1012+SLir!H$1104)*(logHir!H1012-logHir!H$1104)-0.5*(SLir!H1012+SLir!H$1104)*(logQir!H1012-logQir!H$1104),0)</f>
        <v>2.1575832328218875E-2</v>
      </c>
      <c r="I1012" s="6">
        <f>IF(logVir!I1012&lt;&gt;0,logVir!I1012-logVir!I$1104-0.5*(SKir!I1012+SKir!I$1104)*(logKir!I1012-logKir!I$1104)-0.5*(SLir!I1012+SLir!I$1104)*(logHir!I1012-logHir!I$1104)-0.5*(SLir!I1012+SLir!I$1104)*(logQir!I1012-logQir!I$1104),0)</f>
        <v>8.2770790735491109E-2</v>
      </c>
    </row>
    <row r="1013" spans="1:9" x14ac:dyDescent="0.15">
      <c r="A1013" s="1">
        <v>44</v>
      </c>
      <c r="B1013" s="1" t="s">
        <v>92</v>
      </c>
      <c r="C1013" s="1">
        <v>21</v>
      </c>
      <c r="D1013" s="1" t="s">
        <v>154</v>
      </c>
      <c r="E1013" s="6">
        <f>IF(logVir!E1013&lt;&gt;0,logVir!E1013-logVir!E$1105-0.5*(SKir!E1013+SKir!E$1105)*(logKir!E1013-logKir!E$1105)-0.5*(SLir!E1013+SLir!E$1105)*(logHir!E1013-logHir!E$1105)-0.5*(SLir!E1013+SLir!E$1105)*(logQir!E1013-logQir!E$1105),0)</f>
        <v>-0.2504744536382234</v>
      </c>
      <c r="F1013" s="6">
        <f>IF(logVir!F1013&lt;&gt;0,logVir!F1013-logVir!F$1105-0.5*(SKir!F1013+SKir!F$1105)*(logKir!F1013-logKir!F$1105)-0.5*(SLir!F1013+SLir!F$1105)*(logHir!F1013-logHir!F$1105)-0.5*(SLir!F1013+SLir!F$1105)*(logQir!F1013-logQir!F$1105),0)</f>
        <v>-7.2777921556065966E-2</v>
      </c>
      <c r="G1013" s="6">
        <f>IF(logVir!G1013&lt;&gt;0,logVir!G1013-logVir!G$1105-0.5*(SKir!G1013+SKir!G$1105)*(logKir!G1013-logKir!G$1105)-0.5*(SLir!G1013+SLir!G$1105)*(logHir!G1013-logHir!G$1105)-0.5*(SLir!G1013+SLir!G$1105)*(logQir!G1013-logQir!G$1105),0)</f>
        <v>-0.16566322971489689</v>
      </c>
      <c r="H1013" s="6">
        <f>IF(logVir!H1013&lt;&gt;0,logVir!H1013-logVir!H$1105-0.5*(SKir!H1013+SKir!H$1105)*(logKir!H1013-logKir!H$1105)-0.5*(SLir!H1013+SLir!H$1105)*(logHir!H1013-logHir!H$1105)-0.5*(SLir!H1013+SLir!H$1105)*(logQir!H1013-logQir!H$1105),0)</f>
        <v>-6.9679114561538823E-3</v>
      </c>
      <c r="I1013" s="6">
        <f>IF(logVir!I1013&lt;&gt;0,logVir!I1013-logVir!I$1105-0.5*(SKir!I1013+SKir!I$1105)*(logKir!I1013-logKir!I$1105)-0.5*(SLir!I1013+SLir!I$1105)*(logHir!I1013-logHir!I$1105)-0.5*(SLir!I1013+SLir!I$1105)*(logQir!I1013-logQir!I$1105),0)</f>
        <v>-1.7410887058868004E-2</v>
      </c>
    </row>
    <row r="1014" spans="1:9" x14ac:dyDescent="0.15">
      <c r="A1014" s="1">
        <v>44</v>
      </c>
      <c r="B1014" s="1" t="s">
        <v>43</v>
      </c>
      <c r="C1014" s="1">
        <v>22</v>
      </c>
      <c r="D1014" s="1" t="s">
        <v>146</v>
      </c>
      <c r="E1014" s="6">
        <f>IF(logVir!E1014&lt;&gt;0,logVir!E1014-logVir!E$1106-0.5*(SKir!E1014+SKir!E$1106)*(logKir!E1014-logKir!E$1106)-0.5*(SLir!E1014+SLir!E$1106)*(logHir!E1014-logHir!E$1106)-0.5*(SLir!E1014+SLir!E$1106)*(logQir!E1014-logQir!E$1106),0)</f>
        <v>-0.21450094279092921</v>
      </c>
      <c r="F1014" s="6">
        <f>IF(logVir!F1014&lt;&gt;0,logVir!F1014-logVir!F$1106-0.5*(SKir!F1014+SKir!F$1106)*(logKir!F1014-logKir!F$1106)-0.5*(SLir!F1014+SLir!F$1106)*(logHir!F1014-logHir!F$1106)-0.5*(SLir!F1014+SLir!F$1106)*(logQir!F1014-logQir!F$1106),0)</f>
        <v>1.8317544281451666E-2</v>
      </c>
      <c r="G1014" s="6">
        <f>IF(logVir!G1014&lt;&gt;0,logVir!G1014-logVir!G$1106-0.5*(SKir!G1014+SKir!G$1106)*(logKir!G1014-logKir!G$1106)-0.5*(SLir!G1014+SLir!G$1106)*(logHir!G1014-logHir!G$1106)-0.5*(SLir!G1014+SLir!G$1106)*(logQir!G1014-logQir!G$1106),0)</f>
        <v>-4.8745393226118094E-2</v>
      </c>
      <c r="H1014" s="6">
        <f>IF(logVir!H1014&lt;&gt;0,logVir!H1014-logVir!H$1106-0.5*(SKir!H1014+SKir!H$1106)*(logKir!H1014-logKir!H$1106)-0.5*(SLir!H1014+SLir!H$1106)*(logHir!H1014-logHir!H$1106)-0.5*(SLir!H1014+SLir!H$1106)*(logQir!H1014-logQir!H$1106),0)</f>
        <v>-3.8891738830270743E-2</v>
      </c>
      <c r="I1014" s="6">
        <f>IF(logVir!I1014&lt;&gt;0,logVir!I1014-logVir!I$1106-0.5*(SKir!I1014+SKir!I$1106)*(logKir!I1014-logKir!I$1106)-0.5*(SLir!I1014+SLir!I$1106)*(logHir!I1014-logHir!I$1106)-0.5*(SLir!I1014+SLir!I$1106)*(logQir!I1014-logQir!I$1106),0)</f>
        <v>8.4429408823711652E-3</v>
      </c>
    </row>
    <row r="1015" spans="1:9" x14ac:dyDescent="0.15">
      <c r="A1015" s="1">
        <v>44</v>
      </c>
      <c r="B1015" s="1" t="s">
        <v>43</v>
      </c>
      <c r="C1015" s="1">
        <v>23</v>
      </c>
      <c r="D1015" s="1" t="s">
        <v>167</v>
      </c>
      <c r="E1015" s="6">
        <f>IF(logVir!E1015&lt;&gt;0,logVir!E1015-logVir!E$1107-0.5*(SKir!E1015+SKir!E$1107)*(logKir!E1015-logKir!E$1107)-0.5*(SLir!E1015+SLir!E$1107)*(logHir!E1015-logHir!E$1107)-0.5*(SLir!E1015+SLir!E$1107)*(logQir!E1015-logQir!E$1107),0)</f>
        <v>3.5305217110985367E-2</v>
      </c>
      <c r="F1015" s="6">
        <f>IF(logVir!F1015&lt;&gt;0,logVir!F1015-logVir!F$1107-0.5*(SKir!F1015+SKir!F$1107)*(logKir!F1015-logKir!F$1107)-0.5*(SLir!F1015+SLir!F$1107)*(logHir!F1015-logHir!F$1107)-0.5*(SLir!F1015+SLir!F$1107)*(logQir!F1015-logQir!F$1107),0)</f>
        <v>3.8846433265836172E-2</v>
      </c>
      <c r="G1015" s="6">
        <f>IF(logVir!G1015&lt;&gt;0,logVir!G1015-logVir!G$1107-0.5*(SKir!G1015+SKir!G$1107)*(logKir!G1015-logKir!G$1107)-0.5*(SLir!G1015+SLir!G$1107)*(logHir!G1015-logHir!G$1107)-0.5*(SLir!G1015+SLir!G$1107)*(logQir!G1015-logQir!G$1107),0)</f>
        <v>6.8136551640448602E-3</v>
      </c>
      <c r="H1015" s="6">
        <f>IF(logVir!H1015&lt;&gt;0,logVir!H1015-logVir!H$1107-0.5*(SKir!H1015+SKir!H$1107)*(logKir!H1015-logKir!H$1107)-0.5*(SLir!H1015+SLir!H$1107)*(logHir!H1015-logHir!H$1107)-0.5*(SLir!H1015+SLir!H$1107)*(logQir!H1015-logQir!H$1107),0)</f>
        <v>-2.0398810859353904E-2</v>
      </c>
      <c r="I1015" s="6">
        <f>IF(logVir!I1015&lt;&gt;0,logVir!I1015-logVir!I$1107-0.5*(SKir!I1015+SKir!I$1107)*(logKir!I1015-logKir!I$1107)-0.5*(SLir!I1015+SLir!I$1107)*(logHir!I1015-logHir!I$1107)-0.5*(SLir!I1015+SLir!I$1107)*(logQir!I1015-logQir!I$1107),0)</f>
        <v>-7.0263433672515096E-3</v>
      </c>
    </row>
    <row r="1016" spans="1:9" x14ac:dyDescent="0.15">
      <c r="A1016" s="1">
        <v>45</v>
      </c>
      <c r="B1016" s="1" t="s">
        <v>93</v>
      </c>
      <c r="C1016" s="1">
        <v>1</v>
      </c>
      <c r="D1016" s="1" t="s">
        <v>147</v>
      </c>
      <c r="E1016" s="6">
        <f>IF(logVir!E1016&lt;&gt;0,logVir!E1016-logVir!E$1085-0.5*(SKir!E1016+SKir!E$1085)*(logKir!E1016-logKir!E$1085)-0.5*(SLir!E1016+SLir!E$1085)*(logHir!E1016-logHir!E$1085)-0.5*(SLir!E1016+SLir!E$1085)*(logQir!E1016-logQir!E$1085),0)</f>
        <v>-8.9592687740970067E-2</v>
      </c>
      <c r="F1016" s="6">
        <f>IF(logVir!F1016&lt;&gt;0,logVir!F1016-logVir!F$1085-0.5*(SKir!F1016+SKir!F$1085)*(logKir!F1016-logKir!F$1085)-0.5*(SLir!F1016+SLir!F$1085)*(logHir!F1016-logHir!F$1085)-0.5*(SLir!F1016+SLir!F$1085)*(logQir!F1016-logQir!F$1085),0)</f>
        <v>0.25202865602774832</v>
      </c>
      <c r="G1016" s="6">
        <f>IF(logVir!G1016&lt;&gt;0,logVir!G1016-logVir!G$1085-0.5*(SKir!G1016+SKir!G$1085)*(logKir!G1016-logKir!G$1085)-0.5*(SLir!G1016+SLir!G$1085)*(logHir!G1016-logHir!G$1085)-0.5*(SLir!G1016+SLir!G$1085)*(logQir!G1016-logQir!G$1085),0)</f>
        <v>0.45594344051027919</v>
      </c>
      <c r="H1016" s="6">
        <f>IF(logVir!H1016&lt;&gt;0,logVir!H1016-logVir!H$1085-0.5*(SKir!H1016+SKir!H$1085)*(logKir!H1016-logKir!H$1085)-0.5*(SLir!H1016+SLir!H$1085)*(logHir!H1016-logHir!H$1085)-0.5*(SLir!H1016+SLir!H$1085)*(logQir!H1016-logQir!H$1085),0)</f>
        <v>0.42335229279990266</v>
      </c>
      <c r="I1016" s="6">
        <f>IF(logVir!I1016&lt;&gt;0,logVir!I1016-logVir!I$1085-0.5*(SKir!I1016+SKir!I$1085)*(logKir!I1016-logKir!I$1085)-0.5*(SLir!I1016+SLir!I$1085)*(logHir!I1016-logHir!I$1085)-0.5*(SLir!I1016+SLir!I$1085)*(logQir!I1016-logQir!I$1085),0)</f>
        <v>0.42469624386908217</v>
      </c>
    </row>
    <row r="1017" spans="1:9" x14ac:dyDescent="0.15">
      <c r="A1017" s="1">
        <v>45</v>
      </c>
      <c r="B1017" s="1" t="s">
        <v>93</v>
      </c>
      <c r="C1017" s="1">
        <v>2</v>
      </c>
      <c r="D1017" s="1" t="s">
        <v>148</v>
      </c>
      <c r="E1017" s="6">
        <f>IF(logVir!E1017&lt;&gt;0,logVir!E1017-logVir!E$1086-0.5*(SKir!E1017+SKir!E$1086)*(logKir!E1017-logKir!E$1086)-0.5*(SLir!E1017+SLir!E$1086)*(logHir!E1017-logHir!E$1086)-0.5*(SLir!E1017+SLir!E$1086)*(logQir!E1017-logQir!E$1086),0)</f>
        <v>-0.43052882529708847</v>
      </c>
      <c r="F1017" s="6">
        <f>IF(logVir!F1017&lt;&gt;0,logVir!F1017-logVir!F$1086-0.5*(SKir!F1017+SKir!F$1086)*(logKir!F1017-logKir!F$1086)-0.5*(SLir!F1017+SLir!F$1086)*(logHir!F1017-logHir!F$1086)-0.5*(SLir!F1017+SLir!F$1086)*(logQir!F1017-logQir!F$1086),0)</f>
        <v>-0.2750996904927373</v>
      </c>
      <c r="G1017" s="6">
        <f>IF(logVir!G1017&lt;&gt;0,logVir!G1017-logVir!G$1086-0.5*(SKir!G1017+SKir!G$1086)*(logKir!G1017-logKir!G$1086)-0.5*(SLir!G1017+SLir!G$1086)*(logHir!G1017-logHir!G$1086)-0.5*(SLir!G1017+SLir!G$1086)*(logQir!G1017-logQir!G$1086),0)</f>
        <v>-0.37667660155949417</v>
      </c>
      <c r="H1017" s="6">
        <f>IF(logVir!H1017&lt;&gt;0,logVir!H1017-logVir!H$1086-0.5*(SKir!H1017+SKir!H$1086)*(logKir!H1017-logKir!H$1086)-0.5*(SLir!H1017+SLir!H$1086)*(logHir!H1017-logHir!H$1086)-0.5*(SLir!H1017+SLir!H$1086)*(logQir!H1017-logQir!H$1086),0)</f>
        <v>9.1383696682526938E-2</v>
      </c>
      <c r="I1017" s="6">
        <f>IF(logVir!I1017&lt;&gt;0,logVir!I1017-logVir!I$1086-0.5*(SKir!I1017+SKir!I$1086)*(logKir!I1017-logKir!I$1086)-0.5*(SLir!I1017+SLir!I$1086)*(logHir!I1017-logHir!I$1086)-0.5*(SLir!I1017+SLir!I$1086)*(logQir!I1017-logQir!I$1086),0)</f>
        <v>-0.16300806274176352</v>
      </c>
    </row>
    <row r="1018" spans="1:9" x14ac:dyDescent="0.15">
      <c r="A1018" s="1">
        <v>45</v>
      </c>
      <c r="B1018" s="1" t="s">
        <v>143</v>
      </c>
      <c r="C1018" s="1">
        <v>3</v>
      </c>
      <c r="D1018" s="1" t="s">
        <v>155</v>
      </c>
      <c r="E1018" s="6">
        <f>IF(logVir!E1018&lt;&gt;0,logVir!E1018-logVir!E$1087-0.5*(SKir!E1018+SKir!E$1087)*(logKir!E1018-logKir!E$1087)-0.5*(SLir!E1018+SLir!E$1087)*(logHir!E1018-logHir!E$1087)-0.5*(SLir!E1018+SLir!E$1087)*(logQir!E1018-logQir!E$1087),0)</f>
        <v>-0.65590700955856662</v>
      </c>
      <c r="F1018" s="6">
        <f>IF(logVir!F1018&lt;&gt;0,logVir!F1018-logVir!F$1087-0.5*(SKir!F1018+SKir!F$1087)*(logKir!F1018-logKir!F$1087)-0.5*(SLir!F1018+SLir!F$1087)*(logHir!F1018-logHir!F$1087)-0.5*(SLir!F1018+SLir!F$1087)*(logQir!F1018-logQir!F$1087),0)</f>
        <v>-0.43953514688721657</v>
      </c>
      <c r="G1018" s="6">
        <f>IF(logVir!G1018&lt;&gt;0,logVir!G1018-logVir!G$1087-0.5*(SKir!G1018+SKir!G$1087)*(logKir!G1018-logKir!G$1087)-0.5*(SLir!G1018+SLir!G$1087)*(logHir!G1018-logHir!G$1087)-0.5*(SLir!G1018+SLir!G$1087)*(logQir!G1018-logQir!G$1087),0)</f>
        <v>-0.44701809974223528</v>
      </c>
      <c r="H1018" s="6">
        <f>IF(logVir!H1018&lt;&gt;0,logVir!H1018-logVir!H$1087-0.5*(SKir!H1018+SKir!H$1087)*(logKir!H1018-logKir!H$1087)-0.5*(SLir!H1018+SLir!H$1087)*(logHir!H1018-logHir!H$1087)-0.5*(SLir!H1018+SLir!H$1087)*(logQir!H1018-logQir!H$1087),0)</f>
        <v>-0.32161500868225812</v>
      </c>
      <c r="I1018" s="6">
        <f>IF(logVir!I1018&lt;&gt;0,logVir!I1018-logVir!I$1087-0.5*(SKir!I1018+SKir!I$1087)*(logKir!I1018-logKir!I$1087)-0.5*(SLir!I1018+SLir!I$1087)*(logHir!I1018-logHir!I$1087)-0.5*(SLir!I1018+SLir!I$1087)*(logQir!I1018-logQir!I$1087),0)</f>
        <v>-8.3918237689082659E-2</v>
      </c>
    </row>
    <row r="1019" spans="1:9" x14ac:dyDescent="0.15">
      <c r="A1019" s="1">
        <v>45</v>
      </c>
      <c r="B1019" s="1" t="s">
        <v>143</v>
      </c>
      <c r="C1019" s="1">
        <v>4</v>
      </c>
      <c r="D1019" s="1" t="s">
        <v>156</v>
      </c>
      <c r="E1019" s="6">
        <f>IF(logVir!E1019&lt;&gt;0,logVir!E1019-logVir!E$1088-0.5*(SKir!E1019+SKir!E$1088)*(logKir!E1019-logKir!E$1088)-0.5*(SLir!E1019+SLir!E$1088)*(logHir!E1019-logHir!E$1088)-0.5*(SLir!E1019+SLir!E$1088)*(logQir!E1019-logQir!E$1088),0)</f>
        <v>-0.12638567392813424</v>
      </c>
      <c r="F1019" s="6">
        <f>IF(logVir!F1019&lt;&gt;0,logVir!F1019-logVir!F$1088-0.5*(SKir!F1019+SKir!F$1088)*(logKir!F1019-logKir!F$1088)-0.5*(SLir!F1019+SLir!F$1088)*(logHir!F1019-logHir!F$1088)-0.5*(SLir!F1019+SLir!F$1088)*(logQir!F1019-logQir!F$1088),0)</f>
        <v>-0.17002792041914142</v>
      </c>
      <c r="G1019" s="6">
        <f>IF(logVir!G1019&lt;&gt;0,logVir!G1019-logVir!G$1088-0.5*(SKir!G1019+SKir!G$1088)*(logKir!G1019-logKir!G$1088)-0.5*(SLir!G1019+SLir!G$1088)*(logHir!G1019-logHir!G$1088)-0.5*(SLir!G1019+SLir!G$1088)*(logQir!G1019-logQir!G$1088),0)</f>
        <v>-0.36548419495955053</v>
      </c>
      <c r="H1019" s="6">
        <f>IF(logVir!H1019&lt;&gt;0,logVir!H1019-logVir!H$1088-0.5*(SKir!H1019+SKir!H$1088)*(logKir!H1019-logKir!H$1088)-0.5*(SLir!H1019+SLir!H$1088)*(logHir!H1019-logHir!H$1088)-0.5*(SLir!H1019+SLir!H$1088)*(logQir!H1019-logQir!H$1088),0)</f>
        <v>-0.25154486278069099</v>
      </c>
      <c r="I1019" s="6">
        <f>IF(logVir!I1019&lt;&gt;0,logVir!I1019-logVir!I$1088-0.5*(SKir!I1019+SKir!I$1088)*(logKir!I1019-logKir!I$1088)-0.5*(SLir!I1019+SLir!I$1088)*(logHir!I1019-logHir!I$1088)-0.5*(SLir!I1019+SLir!I$1088)*(logQir!I1019-logQir!I$1088),0)</f>
        <v>-0.28353302489772308</v>
      </c>
    </row>
    <row r="1020" spans="1:9" x14ac:dyDescent="0.15">
      <c r="A1020" s="1">
        <v>45</v>
      </c>
      <c r="B1020" s="1" t="s">
        <v>143</v>
      </c>
      <c r="C1020" s="1">
        <v>5</v>
      </c>
      <c r="D1020" s="1" t="s">
        <v>157</v>
      </c>
      <c r="E1020" s="6">
        <f>IF(logVir!E1020&lt;&gt;0,logVir!E1020-logVir!E$1089-0.5*(SKir!E1020+SKir!E$1089)*(logKir!E1020-logKir!E$1089)-0.5*(SLir!E1020+SLir!E$1089)*(logHir!E1020-logHir!E$1089)-0.5*(SLir!E1020+SLir!E$1089)*(logQir!E1020-logQir!E$1089),0)</f>
        <v>8.5807043068668917E-2</v>
      </c>
      <c r="F1020" s="6">
        <f>IF(logVir!F1020&lt;&gt;0,logVir!F1020-logVir!F$1089-0.5*(SKir!F1020+SKir!F$1089)*(logKir!F1020-logKir!F$1089)-0.5*(SLir!F1020+SLir!F$1089)*(logHir!F1020-logHir!F$1089)-0.5*(SLir!F1020+SLir!F$1089)*(logQir!F1020-logQir!F$1089),0)</f>
        <v>3.5229774181808435E-2</v>
      </c>
      <c r="G1020" s="6">
        <f>IF(logVir!G1020&lt;&gt;0,logVir!G1020-logVir!G$1089-0.5*(SKir!G1020+SKir!G$1089)*(logKir!G1020-logKir!G$1089)-0.5*(SLir!G1020+SLir!G$1089)*(logHir!G1020-logHir!G$1089)-0.5*(SLir!G1020+SLir!G$1089)*(logQir!G1020-logQir!G$1089),0)</f>
        <v>-0.34590080021459335</v>
      </c>
      <c r="H1020" s="6">
        <f>IF(logVir!H1020&lt;&gt;0,logVir!H1020-logVir!H$1089-0.5*(SKir!H1020+SKir!H$1089)*(logKir!H1020-logKir!H$1089)-0.5*(SLir!H1020+SLir!H$1089)*(logHir!H1020-logHir!H$1089)-0.5*(SLir!H1020+SLir!H$1089)*(logQir!H1020-logQir!H$1089),0)</f>
        <v>-0.3212132161166521</v>
      </c>
      <c r="I1020" s="6">
        <f>IF(logVir!I1020&lt;&gt;0,logVir!I1020-logVir!I$1089-0.5*(SKir!I1020+SKir!I$1089)*(logKir!I1020-logKir!I$1089)-0.5*(SLir!I1020+SLir!I$1089)*(logHir!I1020-logHir!I$1089)-0.5*(SLir!I1020+SLir!I$1089)*(logQir!I1020-logQir!I$1089),0)</f>
        <v>0.14021362187848554</v>
      </c>
    </row>
    <row r="1021" spans="1:9" x14ac:dyDescent="0.15">
      <c r="A1021" s="1">
        <v>45</v>
      </c>
      <c r="B1021" s="1" t="s">
        <v>143</v>
      </c>
      <c r="C1021" s="1">
        <v>6</v>
      </c>
      <c r="D1021" s="1" t="s">
        <v>49</v>
      </c>
      <c r="E1021" s="6">
        <f>IF(logVir!E1021&lt;&gt;0,logVir!E1021-logVir!E$1090-0.5*(SKir!E1021+SKir!E$1090)*(logKir!E1021-logKir!E$1090)-0.5*(SLir!E1021+SLir!E$1090)*(logHir!E1021-logHir!E$1090)-0.5*(SLir!E1021+SLir!E$1090)*(logQir!E1021-logQir!E$1090),0)</f>
        <v>0.24705425664274869</v>
      </c>
      <c r="F1021" s="6">
        <f>IF(logVir!F1021&lt;&gt;0,logVir!F1021-logVir!F$1090-0.5*(SKir!F1021+SKir!F$1090)*(logKir!F1021-logKir!F$1090)-0.5*(SLir!F1021+SLir!F$1090)*(logHir!F1021-logHir!F$1090)-0.5*(SLir!F1021+SLir!F$1090)*(logQir!F1021-logQir!F$1090),0)</f>
        <v>8.4772104046842017E-2</v>
      </c>
      <c r="G1021" s="6">
        <f>IF(logVir!G1021&lt;&gt;0,logVir!G1021-logVir!G$1090-0.5*(SKir!G1021+SKir!G$1090)*(logKir!G1021-logKir!G$1090)-0.5*(SLir!G1021+SLir!G$1090)*(logHir!G1021-logHir!G$1090)-0.5*(SLir!G1021+SLir!G$1090)*(logQir!G1021-logQir!G$1090),0)</f>
        <v>0.18689706269533071</v>
      </c>
      <c r="H1021" s="6">
        <f>IF(logVir!H1021&lt;&gt;0,logVir!H1021-logVir!H$1090-0.5*(SKir!H1021+SKir!H$1090)*(logKir!H1021-logKir!H$1090)-0.5*(SLir!H1021+SLir!H$1090)*(logHir!H1021-logHir!H$1090)-0.5*(SLir!H1021+SLir!H$1090)*(logQir!H1021-logQir!H$1090),0)</f>
        <v>-4.1374526626522523E-2</v>
      </c>
      <c r="I1021" s="6">
        <f>IF(logVir!I1021&lt;&gt;0,logVir!I1021-logVir!I$1090-0.5*(SKir!I1021+SKir!I$1090)*(logKir!I1021-logKir!I$1090)-0.5*(SLir!I1021+SLir!I$1090)*(logHir!I1021-logHir!I$1090)-0.5*(SLir!I1021+SLir!I$1090)*(logQir!I1021-logQir!I$1090),0)</f>
        <v>-0.64076372496355061</v>
      </c>
    </row>
    <row r="1022" spans="1:9" x14ac:dyDescent="0.15">
      <c r="A1022" s="1">
        <v>45</v>
      </c>
      <c r="B1022" s="1" t="s">
        <v>143</v>
      </c>
      <c r="C1022" s="1">
        <v>7</v>
      </c>
      <c r="D1022" s="1" t="s">
        <v>158</v>
      </c>
      <c r="E1022" s="6">
        <f>IF(logVir!E1022&lt;&gt;0,logVir!E1022-logVir!E$1091-0.5*(SKir!E1022+SKir!E$1091)*(logKir!E1022-logKir!E$1091)-0.5*(SLir!E1022+SLir!E$1091)*(logHir!E1022-logHir!E$1091)-0.5*(SLir!E1022+SLir!E$1091)*(logQir!E1022-logQir!E$1091),0)</f>
        <v>-2.118400155299538</v>
      </c>
      <c r="F1022" s="6">
        <f>IF(logVir!F1022&lt;&gt;0,logVir!F1022-logVir!F$1091-0.5*(SKir!F1022+SKir!F$1091)*(logKir!F1022-logKir!F$1091)-0.5*(SLir!F1022+SLir!F$1091)*(logHir!F1022-logHir!F$1091)-0.5*(SLir!F1022+SLir!F$1091)*(logQir!F1022-logQir!F$1091),0)</f>
        <v>-0.60916360636262734</v>
      </c>
      <c r="G1022" s="6">
        <f>IF(logVir!G1022&lt;&gt;0,logVir!G1022-logVir!G$1091-0.5*(SKir!G1022+SKir!G$1091)*(logKir!G1022-logKir!G$1091)-0.5*(SLir!G1022+SLir!G$1091)*(logHir!G1022-logHir!G$1091)-0.5*(SLir!G1022+SLir!G$1091)*(logQir!G1022-logQir!G$1091),0)</f>
        <v>-0.11943308384764895</v>
      </c>
      <c r="H1022" s="6">
        <f>IF(logVir!H1022&lt;&gt;0,logVir!H1022-logVir!H$1091-0.5*(SKir!H1022+SKir!H$1091)*(logKir!H1022-logKir!H$1091)-0.5*(SLir!H1022+SLir!H$1091)*(logHir!H1022-logHir!H$1091)-0.5*(SLir!H1022+SLir!H$1091)*(logQir!H1022-logQir!H$1091),0)</f>
        <v>0.33316311402702214</v>
      </c>
      <c r="I1022" s="6">
        <f>IF(logVir!I1022&lt;&gt;0,logVir!I1022-logVir!I$1091-0.5*(SKir!I1022+SKir!I$1091)*(logKir!I1022-logKir!I$1091)-0.5*(SLir!I1022+SLir!I$1091)*(logHir!I1022-logHir!I$1091)-0.5*(SLir!I1022+SLir!I$1091)*(logQir!I1022-logQir!I$1091),0)</f>
        <v>-0.48841523397159925</v>
      </c>
    </row>
    <row r="1023" spans="1:9" x14ac:dyDescent="0.15">
      <c r="A1023" s="1">
        <v>45</v>
      </c>
      <c r="B1023" s="1" t="s">
        <v>143</v>
      </c>
      <c r="C1023" s="1">
        <v>8</v>
      </c>
      <c r="D1023" s="1" t="s">
        <v>159</v>
      </c>
      <c r="E1023" s="6">
        <f>IF(logVir!E1023&lt;&gt;0,logVir!E1023-logVir!E$1092-0.5*(SKir!E1023+SKir!E$1092)*(logKir!E1023-logKir!E$1092)-0.5*(SLir!E1023+SLir!E$1092)*(logHir!E1023-logHir!E$1092)-0.5*(SLir!E1023+SLir!E$1092)*(logQir!E1023-logQir!E$1092),0)</f>
        <v>-0.49379315002849611</v>
      </c>
      <c r="F1023" s="6">
        <f>IF(logVir!F1023&lt;&gt;0,logVir!F1023-logVir!F$1092-0.5*(SKir!F1023+SKir!F$1092)*(logKir!F1023-logKir!F$1092)-0.5*(SLir!F1023+SLir!F$1092)*(logHir!F1023-logHir!F$1092)-0.5*(SLir!F1023+SLir!F$1092)*(logQir!F1023-logQir!F$1092),0)</f>
        <v>-0.167403340459397</v>
      </c>
      <c r="G1023" s="6">
        <f>IF(logVir!G1023&lt;&gt;0,logVir!G1023-logVir!G$1092-0.5*(SKir!G1023+SKir!G$1092)*(logKir!G1023-logKir!G$1092)-0.5*(SLir!G1023+SLir!G$1092)*(logHir!G1023-logHir!G$1092)-0.5*(SLir!G1023+SLir!G$1092)*(logQir!G1023-logQir!G$1092),0)</f>
        <v>-0.32092597176892762</v>
      </c>
      <c r="H1023" s="6">
        <f>IF(logVir!H1023&lt;&gt;0,logVir!H1023-logVir!H$1092-0.5*(SKir!H1023+SKir!H$1092)*(logKir!H1023-logKir!H$1092)-0.5*(SLir!H1023+SLir!H$1092)*(logHir!H1023-logHir!H$1092)-0.5*(SLir!H1023+SLir!H$1092)*(logQir!H1023-logQir!H$1092),0)</f>
        <v>-0.15080658866238816</v>
      </c>
      <c r="I1023" s="6">
        <f>IF(logVir!I1023&lt;&gt;0,logVir!I1023-logVir!I$1092-0.5*(SKir!I1023+SKir!I$1092)*(logKir!I1023-logKir!I$1092)-0.5*(SLir!I1023+SLir!I$1092)*(logHir!I1023-logHir!I$1092)-0.5*(SLir!I1023+SLir!I$1092)*(logQir!I1023-logQir!I$1092),0)</f>
        <v>-0.46605169713679778</v>
      </c>
    </row>
    <row r="1024" spans="1:9" x14ac:dyDescent="0.15">
      <c r="A1024" s="1">
        <v>45</v>
      </c>
      <c r="B1024" s="1" t="s">
        <v>143</v>
      </c>
      <c r="C1024" s="1">
        <v>9</v>
      </c>
      <c r="D1024" s="1" t="s">
        <v>160</v>
      </c>
      <c r="E1024" s="6">
        <f>IF(logVir!E1024&lt;&gt;0,logVir!E1024-logVir!E$1093-0.5*(SKir!E1024+SKir!E$1093)*(logKir!E1024-logKir!E$1093)-0.5*(SLir!E1024+SLir!E$1093)*(logHir!E1024-logHir!E$1093)-0.5*(SLir!E1024+SLir!E$1093)*(logQir!E1024-logQir!E$1093),0)</f>
        <v>-8.4763803927814935E-2</v>
      </c>
      <c r="F1024" s="6">
        <f>IF(logVir!F1024&lt;&gt;0,logVir!F1024-logVir!F$1093-0.5*(SKir!F1024+SKir!F$1093)*(logKir!F1024-logKir!F$1093)-0.5*(SLir!F1024+SLir!F$1093)*(logHir!F1024-logHir!F$1093)-0.5*(SLir!F1024+SLir!F$1093)*(logQir!F1024-logQir!F$1093),0)</f>
        <v>0.10477573473083913</v>
      </c>
      <c r="G1024" s="6">
        <f>IF(logVir!G1024&lt;&gt;0,logVir!G1024-logVir!G$1093-0.5*(SKir!G1024+SKir!G$1093)*(logKir!G1024-logKir!G$1093)-0.5*(SLir!G1024+SLir!G$1093)*(logHir!G1024-logHir!G$1093)-0.5*(SLir!G1024+SLir!G$1093)*(logQir!G1024-logQir!G$1093),0)</f>
        <v>-0.47936232045473498</v>
      </c>
      <c r="H1024" s="6">
        <f>IF(logVir!H1024&lt;&gt;0,logVir!H1024-logVir!H$1093-0.5*(SKir!H1024+SKir!H$1093)*(logKir!H1024-logKir!H$1093)-0.5*(SLir!H1024+SLir!H$1093)*(logHir!H1024-logHir!H$1093)-0.5*(SLir!H1024+SLir!H$1093)*(logQir!H1024-logQir!H$1093),0)</f>
        <v>3.9857493275246965E-2</v>
      </c>
      <c r="I1024" s="6">
        <f>IF(logVir!I1024&lt;&gt;0,logVir!I1024-logVir!I$1093-0.5*(SKir!I1024+SKir!I$1093)*(logKir!I1024-logKir!I$1093)-0.5*(SLir!I1024+SLir!I$1093)*(logHir!I1024-logHir!I$1093)-0.5*(SLir!I1024+SLir!I$1093)*(logQir!I1024-logQir!I$1093),0)</f>
        <v>-8.641779746798052E-2</v>
      </c>
    </row>
    <row r="1025" spans="1:9" x14ac:dyDescent="0.15">
      <c r="A1025" s="1">
        <v>45</v>
      </c>
      <c r="B1025" s="1" t="s">
        <v>143</v>
      </c>
      <c r="C1025" s="1">
        <v>10</v>
      </c>
      <c r="D1025" s="1" t="s">
        <v>161</v>
      </c>
      <c r="E1025" s="6">
        <f>IF(logVir!E1025&lt;&gt;0,logVir!E1025-logVir!E$1094-0.5*(SKir!E1025+SKir!E$1094)*(logKir!E1025-logKir!E$1094)-0.5*(SLir!E1025+SLir!E$1094)*(logHir!E1025-logHir!E$1094)-0.5*(SLir!E1025+SLir!E$1094)*(logQir!E1025-logQir!E$1094),0)</f>
        <v>-0.10429564613989012</v>
      </c>
      <c r="F1025" s="6">
        <f>IF(logVir!F1025&lt;&gt;0,logVir!F1025-logVir!F$1094-0.5*(SKir!F1025+SKir!F$1094)*(logKir!F1025-logKir!F$1094)-0.5*(SLir!F1025+SLir!F$1094)*(logHir!F1025-logHir!F$1094)-0.5*(SLir!F1025+SLir!F$1094)*(logQir!F1025-logQir!F$1094),0)</f>
        <v>-0.38939672707280781</v>
      </c>
      <c r="G1025" s="6">
        <f>IF(logVir!G1025&lt;&gt;0,logVir!G1025-logVir!G$1094-0.5*(SKir!G1025+SKir!G$1094)*(logKir!G1025-logKir!G$1094)-0.5*(SLir!G1025+SLir!G$1094)*(logHir!G1025-logHir!G$1094)-0.5*(SLir!G1025+SLir!G$1094)*(logQir!G1025-logQir!G$1094),0)</f>
        <v>-0.25970704363842645</v>
      </c>
      <c r="H1025" s="6">
        <f>IF(logVir!H1025&lt;&gt;0,logVir!H1025-logVir!H$1094-0.5*(SKir!H1025+SKir!H$1094)*(logKir!H1025-logKir!H$1094)-0.5*(SLir!H1025+SLir!H$1094)*(logHir!H1025-logHir!H$1094)-0.5*(SLir!H1025+SLir!H$1094)*(logQir!H1025-logQir!H$1094),0)</f>
        <v>-0.18835921222491936</v>
      </c>
      <c r="I1025" s="6">
        <f>IF(logVir!I1025&lt;&gt;0,logVir!I1025-logVir!I$1094-0.5*(SKir!I1025+SKir!I$1094)*(logKir!I1025-logKir!I$1094)-0.5*(SLir!I1025+SLir!I$1094)*(logHir!I1025-logHir!I$1094)-0.5*(SLir!I1025+SLir!I$1094)*(logQir!I1025-logQir!I$1094),0)</f>
        <v>-0.2501937532098667</v>
      </c>
    </row>
    <row r="1026" spans="1:9" x14ac:dyDescent="0.15">
      <c r="A1026" s="1">
        <v>45</v>
      </c>
      <c r="B1026" s="1" t="s">
        <v>143</v>
      </c>
      <c r="C1026" s="1">
        <v>11</v>
      </c>
      <c r="D1026" s="1" t="s">
        <v>162</v>
      </c>
      <c r="E1026" s="6">
        <f>IF(logVir!E1026&lt;&gt;0,logVir!E1026-logVir!E$1095-0.5*(SKir!E1026+SKir!E$1095)*(logKir!E1026-logKir!E$1095)-0.5*(SLir!E1026+SLir!E$1095)*(logHir!E1026-logHir!E$1095)-0.5*(SLir!E1026+SLir!E$1095)*(logQir!E1026-logQir!E$1095),0)</f>
        <v>-0.27051092026192813</v>
      </c>
      <c r="F1026" s="6">
        <f>IF(logVir!F1026&lt;&gt;0,logVir!F1026-logVir!F$1095-0.5*(SKir!F1026+SKir!F$1095)*(logKir!F1026-logKir!F$1095)-0.5*(SLir!F1026+SLir!F$1095)*(logHir!F1026-logHir!F$1095)-0.5*(SLir!F1026+SLir!F$1095)*(logQir!F1026-logQir!F$1095),0)</f>
        <v>-0.42786610916105283</v>
      </c>
      <c r="G1026" s="6">
        <f>IF(logVir!G1026&lt;&gt;0,logVir!G1026-logVir!G$1095-0.5*(SKir!G1026+SKir!G$1095)*(logKir!G1026-logKir!G$1095)-0.5*(SLir!G1026+SLir!G$1095)*(logHir!G1026-logHir!G$1095)-0.5*(SLir!G1026+SLir!G$1095)*(logQir!G1026-logQir!G$1095),0)</f>
        <v>-0.11233977020080071</v>
      </c>
      <c r="H1026" s="6">
        <f>IF(logVir!H1026&lt;&gt;0,logVir!H1026-logVir!H$1095-0.5*(SKir!H1026+SKir!H$1095)*(logKir!H1026-logKir!H$1095)-0.5*(SLir!H1026+SLir!H$1095)*(logHir!H1026-logHir!H$1095)-0.5*(SLir!H1026+SLir!H$1095)*(logQir!H1026-logQir!H$1095),0)</f>
        <v>-3.457833920961452E-2</v>
      </c>
      <c r="I1026" s="6">
        <f>IF(logVir!I1026&lt;&gt;0,logVir!I1026-logVir!I$1095-0.5*(SKir!I1026+SKir!I$1095)*(logKir!I1026-logKir!I$1095)-0.5*(SLir!I1026+SLir!I$1095)*(logHir!I1026-logHir!I$1095)-0.5*(SLir!I1026+SLir!I$1095)*(logQir!I1026-logQir!I$1095),0)</f>
        <v>-0.20267452987064277</v>
      </c>
    </row>
    <row r="1027" spans="1:9" x14ac:dyDescent="0.15">
      <c r="A1027" s="1">
        <v>45</v>
      </c>
      <c r="B1027" s="1" t="s">
        <v>143</v>
      </c>
      <c r="C1027" s="1">
        <v>12</v>
      </c>
      <c r="D1027" s="1" t="s">
        <v>163</v>
      </c>
      <c r="E1027" s="6">
        <f>IF(logVir!E1027&lt;&gt;0,logVir!E1027-logVir!E$1096-0.5*(SKir!E1027+SKir!E$1096)*(logKir!E1027-logKir!E$1096)-0.5*(SLir!E1027+SLir!E$1096)*(logHir!E1027-logHir!E$1096)-0.5*(SLir!E1027+SLir!E$1096)*(logQir!E1027-logQir!E$1096),0)</f>
        <v>-0.59934824624024607</v>
      </c>
      <c r="F1027" s="6">
        <f>IF(logVir!F1027&lt;&gt;0,logVir!F1027-logVir!F$1096-0.5*(SKir!F1027+SKir!F$1096)*(logKir!F1027-logKir!F$1096)-0.5*(SLir!F1027+SLir!F$1096)*(logHir!F1027-logHir!F$1096)-0.5*(SLir!F1027+SLir!F$1096)*(logQir!F1027-logQir!F$1096),0)</f>
        <v>-0.45033122237886714</v>
      </c>
      <c r="G1027" s="6">
        <f>IF(logVir!G1027&lt;&gt;0,logVir!G1027-logVir!G$1096-0.5*(SKir!G1027+SKir!G$1096)*(logKir!G1027-logKir!G$1096)-0.5*(SLir!G1027+SLir!G$1096)*(logHir!G1027-logHir!G$1096)-0.5*(SLir!G1027+SLir!G$1096)*(logQir!G1027-logQir!G$1096),0)</f>
        <v>-0.46792531008583882</v>
      </c>
      <c r="H1027" s="6">
        <f>IF(logVir!H1027&lt;&gt;0,logVir!H1027-logVir!H$1096-0.5*(SKir!H1027+SKir!H$1096)*(logKir!H1027-logKir!H$1096)-0.5*(SLir!H1027+SLir!H$1096)*(logHir!H1027-logHir!H$1096)-0.5*(SLir!H1027+SLir!H$1096)*(logQir!H1027-logQir!H$1096),0)</f>
        <v>-1.1379816020508811E-2</v>
      </c>
      <c r="I1027" s="6">
        <f>IF(logVir!I1027&lt;&gt;0,logVir!I1027-logVir!I$1096-0.5*(SKir!I1027+SKir!I$1096)*(logKir!I1027-logKir!I$1096)-0.5*(SLir!I1027+SLir!I$1096)*(logHir!I1027-logHir!I$1096)-0.5*(SLir!I1027+SLir!I$1096)*(logQir!I1027-logQir!I$1096),0)</f>
        <v>-0.3288648311894567</v>
      </c>
    </row>
    <row r="1028" spans="1:9" x14ac:dyDescent="0.15">
      <c r="A1028" s="1">
        <v>45</v>
      </c>
      <c r="B1028" s="1" t="s">
        <v>143</v>
      </c>
      <c r="C1028" s="1">
        <v>13</v>
      </c>
      <c r="D1028" s="1" t="s">
        <v>164</v>
      </c>
      <c r="E1028" s="6">
        <f>IF(logVir!E1028&lt;&gt;0,logVir!E1028-logVir!E$1097-0.5*(SKir!E1028+SKir!E$1097)*(logKir!E1028-logKir!E$1097)-0.5*(SLir!E1028+SLir!E$1097)*(logHir!E1028-logHir!E$1097)-0.5*(SLir!E1028+SLir!E$1097)*(logQir!E1028-logQir!E$1097),0)</f>
        <v>0.16778758384760195</v>
      </c>
      <c r="F1028" s="6">
        <f>IF(logVir!F1028&lt;&gt;0,logVir!F1028-logVir!F$1097-0.5*(SKir!F1028+SKir!F$1097)*(logKir!F1028-logKir!F$1097)-0.5*(SLir!F1028+SLir!F$1097)*(logHir!F1028-logHir!F$1097)-0.5*(SLir!F1028+SLir!F$1097)*(logQir!F1028-logQir!F$1097),0)</f>
        <v>0.22879318754934533</v>
      </c>
      <c r="G1028" s="6">
        <f>IF(logVir!G1028&lt;&gt;0,logVir!G1028-logVir!G$1097-0.5*(SKir!G1028+SKir!G$1097)*(logKir!G1028-logKir!G$1097)-0.5*(SLir!G1028+SLir!G$1097)*(logHir!G1028-logHir!G$1097)-0.5*(SLir!G1028+SLir!G$1097)*(logQir!G1028-logQir!G$1097),0)</f>
        <v>5.5961722053350399E-2</v>
      </c>
      <c r="H1028" s="6">
        <f>IF(logVir!H1028&lt;&gt;0,logVir!H1028-logVir!H$1097-0.5*(SKir!H1028+SKir!H$1097)*(logKir!H1028-logKir!H$1097)-0.5*(SLir!H1028+SLir!H$1097)*(logHir!H1028-logHir!H$1097)-0.5*(SLir!H1028+SLir!H$1097)*(logQir!H1028-logQir!H$1097),0)</f>
        <v>-0.16316786192427346</v>
      </c>
      <c r="I1028" s="6">
        <f>IF(logVir!I1028&lt;&gt;0,logVir!I1028-logVir!I$1097-0.5*(SKir!I1028+SKir!I$1097)*(logKir!I1028-logKir!I$1097)-0.5*(SLir!I1028+SLir!I$1097)*(logHir!I1028-logHir!I$1097)-0.5*(SLir!I1028+SLir!I$1097)*(logQir!I1028-logQir!I$1097),0)</f>
        <v>4.0406275409042916E-2</v>
      </c>
    </row>
    <row r="1029" spans="1:9" x14ac:dyDescent="0.15">
      <c r="A1029" s="1">
        <v>45</v>
      </c>
      <c r="B1029" s="1" t="s">
        <v>143</v>
      </c>
      <c r="C1029" s="1">
        <v>14</v>
      </c>
      <c r="D1029" s="1" t="s">
        <v>165</v>
      </c>
      <c r="E1029" s="6">
        <f>IF(logVir!E1029&lt;&gt;0,logVir!E1029-logVir!E$1098-0.5*(SKir!E1029+SKir!E$1098)*(logKir!E1029-logKir!E$1098)-0.5*(SLir!E1029+SLir!E$1098)*(logHir!E1029-logHir!E$1098)-0.5*(SLir!E1029+SLir!E$1098)*(logQir!E1029-logQir!E$1098),0)</f>
        <v>0.39245752332290684</v>
      </c>
      <c r="F1029" s="6">
        <f>IF(logVir!F1029&lt;&gt;0,logVir!F1029-logVir!F$1098-0.5*(SKir!F1029+SKir!F$1098)*(logKir!F1029-logKir!F$1098)-0.5*(SLir!F1029+SLir!F$1098)*(logHir!F1029-logHir!F$1098)-0.5*(SLir!F1029+SLir!F$1098)*(logQir!F1029-logQir!F$1098),0)</f>
        <v>-2.2026165310540441E-2</v>
      </c>
      <c r="G1029" s="6">
        <f>IF(logVir!G1029&lt;&gt;0,logVir!G1029-logVir!G$1098-0.5*(SKir!G1029+SKir!G$1098)*(logKir!G1029-logKir!G$1098)-0.5*(SLir!G1029+SLir!G$1098)*(logHir!G1029-logHir!G$1098)-0.5*(SLir!G1029+SLir!G$1098)*(logQir!G1029-logQir!G$1098),0)</f>
        <v>0.10383611471467208</v>
      </c>
      <c r="H1029" s="6">
        <f>IF(logVir!H1029&lt;&gt;0,logVir!H1029-logVir!H$1098-0.5*(SKir!H1029+SKir!H$1098)*(logKir!H1029-logKir!H$1098)-0.5*(SLir!H1029+SLir!H$1098)*(logHir!H1029-logHir!H$1098)-0.5*(SLir!H1029+SLir!H$1098)*(logQir!H1029-logQir!H$1098),0)</f>
        <v>3.4633855254939276E-2</v>
      </c>
      <c r="I1029" s="6">
        <f>IF(logVir!I1029&lt;&gt;0,logVir!I1029-logVir!I$1098-0.5*(SKir!I1029+SKir!I$1098)*(logKir!I1029-logKir!I$1098)-0.5*(SLir!I1029+SLir!I$1098)*(logHir!I1029-logHir!I$1098)-0.5*(SLir!I1029+SLir!I$1098)*(logQir!I1029-logQir!I$1098),0)</f>
        <v>-0.35533981640197199</v>
      </c>
    </row>
    <row r="1030" spans="1:9" x14ac:dyDescent="0.15">
      <c r="A1030" s="1">
        <v>45</v>
      </c>
      <c r="B1030" s="1" t="s">
        <v>143</v>
      </c>
      <c r="C1030" s="1">
        <v>15</v>
      </c>
      <c r="D1030" s="1" t="s">
        <v>166</v>
      </c>
      <c r="E1030" s="6">
        <f>IF(logVir!E1030&lt;&gt;0,logVir!E1030-logVir!E$1099-0.5*(SKir!E1030+SKir!E$1099)*(logKir!E1030-logKir!E$1099)-0.5*(SLir!E1030+SLir!E$1099)*(logHir!E1030-logHir!E$1099)-0.5*(SLir!E1030+SLir!E$1099)*(logQir!E1030-logQir!E$1099),0)</f>
        <v>-2.0669172359310532E-2</v>
      </c>
      <c r="F1030" s="6">
        <f>IF(logVir!F1030&lt;&gt;0,logVir!F1030-logVir!F$1099-0.5*(SKir!F1030+SKir!F$1099)*(logKir!F1030-logKir!F$1099)-0.5*(SLir!F1030+SLir!F$1099)*(logHir!F1030-logHir!F$1099)-0.5*(SLir!F1030+SLir!F$1099)*(logQir!F1030-logQir!F$1099),0)</f>
        <v>-6.3660588390563308E-2</v>
      </c>
      <c r="G1030" s="6">
        <f>IF(logVir!G1030&lt;&gt;0,logVir!G1030-logVir!G$1099-0.5*(SKir!G1030+SKir!G$1099)*(logKir!G1030-logKir!G$1099)-0.5*(SLir!G1030+SLir!G$1099)*(logHir!G1030-logHir!G$1099)-0.5*(SLir!G1030+SLir!G$1099)*(logQir!G1030-logQir!G$1099),0)</f>
        <v>-0.13330327692511984</v>
      </c>
      <c r="H1030" s="6">
        <f>IF(logVir!H1030&lt;&gt;0,logVir!H1030-logVir!H$1099-0.5*(SKir!H1030+SKir!H$1099)*(logKir!H1030-logKir!H$1099)-0.5*(SLir!H1030+SLir!H$1099)*(logHir!H1030-logHir!H$1099)-0.5*(SLir!H1030+SLir!H$1099)*(logQir!H1030-logQir!H$1099),0)</f>
        <v>-6.2446803691985173E-2</v>
      </c>
      <c r="I1030" s="6">
        <f>IF(logVir!I1030&lt;&gt;0,logVir!I1030-logVir!I$1099-0.5*(SKir!I1030+SKir!I$1099)*(logKir!I1030-logKir!I$1099)-0.5*(SLir!I1030+SLir!I$1099)*(logHir!I1030-logHir!I$1099)-0.5*(SLir!I1030+SLir!I$1099)*(logQir!I1030-logQir!I$1099),0)</f>
        <v>0.13086032323169619</v>
      </c>
    </row>
    <row r="1031" spans="1:9" x14ac:dyDescent="0.15">
      <c r="A1031" s="1">
        <v>45</v>
      </c>
      <c r="B1031" s="1" t="s">
        <v>93</v>
      </c>
      <c r="C1031" s="1">
        <v>16</v>
      </c>
      <c r="D1031" s="1" t="s">
        <v>149</v>
      </c>
      <c r="E1031" s="6">
        <f>IF(logVir!E1031&lt;&gt;0,logVir!E1031-logVir!E$1100-0.5*(SKir!E1031+SKir!E$1100)*(logKir!E1031-logKir!E$1100)-0.5*(SLir!E1031+SLir!E$1100)*(logHir!E1031-logHir!E$1100)-0.5*(SLir!E1031+SLir!E$1100)*(logQir!E1031-logQir!E$1100),0)</f>
        <v>-0.12316575166750005</v>
      </c>
      <c r="F1031" s="6">
        <f>IF(logVir!F1031&lt;&gt;0,logVir!F1031-logVir!F$1100-0.5*(SKir!F1031+SKir!F$1100)*(logKir!F1031-logKir!F$1100)-0.5*(SLir!F1031+SLir!F$1100)*(logHir!F1031-logHir!F$1100)-0.5*(SLir!F1031+SLir!F$1100)*(logQir!F1031-logQir!F$1100),0)</f>
        <v>-6.9414720518773593E-2</v>
      </c>
      <c r="G1031" s="6">
        <f>IF(logVir!G1031&lt;&gt;0,logVir!G1031-logVir!G$1100-0.5*(SKir!G1031+SKir!G$1100)*(logKir!G1031-logKir!G$1100)-0.5*(SLir!G1031+SLir!G$1100)*(logHir!G1031-logHir!G$1100)-0.5*(SLir!G1031+SLir!G$1100)*(logQir!G1031-logQir!G$1100),0)</f>
        <v>-1.9892359223923836E-2</v>
      </c>
      <c r="H1031" s="6">
        <f>IF(logVir!H1031&lt;&gt;0,logVir!H1031-logVir!H$1100-0.5*(SKir!H1031+SKir!H$1100)*(logKir!H1031-logKir!H$1100)-0.5*(SLir!H1031+SLir!H$1100)*(logHir!H1031-logHir!H$1100)-0.5*(SLir!H1031+SLir!H$1100)*(logQir!H1031-logQir!H$1100),0)</f>
        <v>0.11979240200041427</v>
      </c>
      <c r="I1031" s="6">
        <f>IF(logVir!I1031&lt;&gt;0,logVir!I1031-logVir!I$1100-0.5*(SKir!I1031+SKir!I$1100)*(logKir!I1031-logKir!I$1100)-0.5*(SLir!I1031+SLir!I$1100)*(logHir!I1031-logHir!I$1100)-0.5*(SLir!I1031+SLir!I$1100)*(logQir!I1031-logQir!I$1100),0)</f>
        <v>6.8376291436847175E-2</v>
      </c>
    </row>
    <row r="1032" spans="1:9" x14ac:dyDescent="0.15">
      <c r="A1032" s="1">
        <v>45</v>
      </c>
      <c r="B1032" s="1" t="s">
        <v>93</v>
      </c>
      <c r="C1032" s="1">
        <v>17</v>
      </c>
      <c r="D1032" s="1" t="s">
        <v>150</v>
      </c>
      <c r="E1032" s="6">
        <f>IF(logVir!E1032&lt;&gt;0,logVir!E1032-logVir!E$1101-0.5*(SKir!E1032+SKir!E$1101)*(logKir!E1032-logKir!E$1101)-0.5*(SLir!E1032+SLir!E$1101)*(logHir!E1032-logHir!E$1101)-0.5*(SLir!E1032+SLir!E$1101)*(logQir!E1032-logQir!E$1101),0)</f>
        <v>0.2368079591179571</v>
      </c>
      <c r="F1032" s="6">
        <f>IF(logVir!F1032&lt;&gt;0,logVir!F1032-logVir!F$1101-0.5*(SKir!F1032+SKir!F$1101)*(logKir!F1032-logKir!F$1101)-0.5*(SLir!F1032+SLir!F$1101)*(logHir!F1032-logHir!F$1101)-0.5*(SLir!F1032+SLir!F$1101)*(logQir!F1032-logQir!F$1101),0)</f>
        <v>0.28473396742732759</v>
      </c>
      <c r="G1032" s="6">
        <f>IF(logVir!G1032&lt;&gt;0,logVir!G1032-logVir!G$1101-0.5*(SKir!G1032+SKir!G$1101)*(logKir!G1032-logKir!G$1101)-0.5*(SLir!G1032+SLir!G$1101)*(logHir!G1032-logHir!G$1101)-0.5*(SLir!G1032+SLir!G$1101)*(logQir!G1032-logQir!G$1101),0)</f>
        <v>8.1192172075029961E-2</v>
      </c>
      <c r="H1032" s="6">
        <f>IF(logVir!H1032&lt;&gt;0,logVir!H1032-logVir!H$1101-0.5*(SKir!H1032+SKir!H$1101)*(logKir!H1032-logKir!H$1101)-0.5*(SLir!H1032+SLir!H$1101)*(logHir!H1032-logHir!H$1101)-0.5*(SLir!H1032+SLir!H$1101)*(logQir!H1032-logQir!H$1101),0)</f>
        <v>3.8134355664178707E-2</v>
      </c>
      <c r="I1032" s="6">
        <f>IF(logVir!I1032&lt;&gt;0,logVir!I1032-logVir!I$1101-0.5*(SKir!I1032+SKir!I$1101)*(logKir!I1032-logKir!I$1101)-0.5*(SLir!I1032+SLir!I$1101)*(logHir!I1032-logHir!I$1101)-0.5*(SLir!I1032+SLir!I$1101)*(logQir!I1032-logQir!I$1101),0)</f>
        <v>8.3451603852394474E-2</v>
      </c>
    </row>
    <row r="1033" spans="1:9" x14ac:dyDescent="0.15">
      <c r="A1033" s="1">
        <v>45</v>
      </c>
      <c r="B1033" s="1" t="s">
        <v>93</v>
      </c>
      <c r="C1033" s="1">
        <v>18</v>
      </c>
      <c r="D1033" s="1" t="s">
        <v>151</v>
      </c>
      <c r="E1033" s="6">
        <f>IF(logVir!E1033&lt;&gt;0,logVir!E1033-logVir!E$1102-0.5*(SKir!E1033+SKir!E$1102)*(logKir!E1033-logKir!E$1102)-0.5*(SLir!E1033+SLir!E$1102)*(logHir!E1033-logHir!E$1102)-0.5*(SLir!E1033+SLir!E$1102)*(logQir!E1033-logQir!E$1102),0)</f>
        <v>-0.17375795316732368</v>
      </c>
      <c r="F1033" s="6">
        <f>IF(logVir!F1033&lt;&gt;0,logVir!F1033-logVir!F$1102-0.5*(SKir!F1033+SKir!F$1102)*(logKir!F1033-logKir!F$1102)-0.5*(SLir!F1033+SLir!F$1102)*(logHir!F1033-logHir!F$1102)-0.5*(SLir!F1033+SLir!F$1102)*(logQir!F1033-logQir!F$1102),0)</f>
        <v>-0.15139747820361019</v>
      </c>
      <c r="G1033" s="6">
        <f>IF(logVir!G1033&lt;&gt;0,logVir!G1033-logVir!G$1102-0.5*(SKir!G1033+SKir!G$1102)*(logKir!G1033-logKir!G$1102)-0.5*(SLir!G1033+SLir!G$1102)*(logHir!G1033-logHir!G$1102)-0.5*(SLir!G1033+SLir!G$1102)*(logQir!G1033-logQir!G$1102),0)</f>
        <v>-0.11240902312377417</v>
      </c>
      <c r="H1033" s="6">
        <f>IF(logVir!H1033&lt;&gt;0,logVir!H1033-logVir!H$1102-0.5*(SKir!H1033+SKir!H$1102)*(logKir!H1033-logKir!H$1102)-0.5*(SLir!H1033+SLir!H$1102)*(logHir!H1033-logHir!H$1102)-0.5*(SLir!H1033+SLir!H$1102)*(logQir!H1033-logQir!H$1102),0)</f>
        <v>-1.9271128547032449E-2</v>
      </c>
      <c r="I1033" s="6">
        <f>IF(logVir!I1033&lt;&gt;0,logVir!I1033-logVir!I$1102-0.5*(SKir!I1033+SKir!I$1102)*(logKir!I1033-logKir!I$1102)-0.5*(SLir!I1033+SLir!I$1102)*(logHir!I1033-logHir!I$1102)-0.5*(SLir!I1033+SLir!I$1102)*(logQir!I1033-logQir!I$1102),0)</f>
        <v>-9.7851528076855931E-2</v>
      </c>
    </row>
    <row r="1034" spans="1:9" x14ac:dyDescent="0.15">
      <c r="A1034" s="1">
        <v>45</v>
      </c>
      <c r="B1034" s="1" t="s">
        <v>93</v>
      </c>
      <c r="C1034" s="1">
        <v>19</v>
      </c>
      <c r="D1034" s="1" t="s">
        <v>152</v>
      </c>
      <c r="E1034" s="6">
        <f>IF(logVir!E1034&lt;&gt;0,logVir!E1034-logVir!E$1103-0.5*(SKir!E1034+SKir!E$1103)*(logKir!E1034-logKir!E$1103)-0.5*(SLir!E1034+SLir!E$1103)*(logHir!E1034-logHir!E$1103)-0.5*(SLir!E1034+SLir!E$1103)*(logQir!E1034-logQir!E$1103),0)</f>
        <v>-0.47118061873667583</v>
      </c>
      <c r="F1034" s="6">
        <f>IF(logVir!F1034&lt;&gt;0,logVir!F1034-logVir!F$1103-0.5*(SKir!F1034+SKir!F$1103)*(logKir!F1034-logKir!F$1103)-0.5*(SLir!F1034+SLir!F$1103)*(logHir!F1034-logHir!F$1103)-0.5*(SLir!F1034+SLir!F$1103)*(logQir!F1034-logQir!F$1103),0)</f>
        <v>-0.1258964619918318</v>
      </c>
      <c r="G1034" s="6">
        <f>IF(logVir!G1034&lt;&gt;0,logVir!G1034-logVir!G$1103-0.5*(SKir!G1034+SKir!G$1103)*(logKir!G1034-logKir!G$1103)-0.5*(SLir!G1034+SLir!G$1103)*(logHir!G1034-logHir!G$1103)-0.5*(SLir!G1034+SLir!G$1103)*(logQir!G1034-logQir!G$1103),0)</f>
        <v>-0.1424442228256031</v>
      </c>
      <c r="H1034" s="6">
        <f>IF(logVir!H1034&lt;&gt;0,logVir!H1034-logVir!H$1103-0.5*(SKir!H1034+SKir!H$1103)*(logKir!H1034-logKir!H$1103)-0.5*(SLir!H1034+SLir!H$1103)*(logHir!H1034-logHir!H$1103)-0.5*(SLir!H1034+SLir!H$1103)*(logQir!H1034-logQir!H$1103),0)</f>
        <v>-0.24399937581550932</v>
      </c>
      <c r="I1034" s="6">
        <f>IF(logVir!I1034&lt;&gt;0,logVir!I1034-logVir!I$1103-0.5*(SKir!I1034+SKir!I$1103)*(logKir!I1034-logKir!I$1103)-0.5*(SLir!I1034+SLir!I$1103)*(logHir!I1034-logHir!I$1103)-0.5*(SLir!I1034+SLir!I$1103)*(logQir!I1034-logQir!I$1103),0)</f>
        <v>-0.22600233740871722</v>
      </c>
    </row>
    <row r="1035" spans="1:9" x14ac:dyDescent="0.15">
      <c r="A1035" s="1">
        <v>45</v>
      </c>
      <c r="B1035" s="1" t="s">
        <v>93</v>
      </c>
      <c r="C1035" s="1">
        <v>20</v>
      </c>
      <c r="D1035" s="1" t="s">
        <v>153</v>
      </c>
      <c r="E1035" s="6">
        <f>IF(logVir!E1035&lt;&gt;0,logVir!E1035-logVir!E$1104-0.5*(SKir!E1035+SKir!E$1104)*(logKir!E1035-logKir!E$1104)-0.5*(SLir!E1035+SLir!E$1104)*(logHir!E1035-logHir!E$1104)-0.5*(SLir!E1035+SLir!E$1104)*(logQir!E1035-logQir!E$1104),0)</f>
        <v>-6.4452731002122926E-2</v>
      </c>
      <c r="F1035" s="6">
        <f>IF(logVir!F1035&lt;&gt;0,logVir!F1035-logVir!F$1104-0.5*(SKir!F1035+SKir!F$1104)*(logKir!F1035-logKir!F$1104)-0.5*(SLir!F1035+SLir!F$1104)*(logHir!F1035-logHir!F$1104)-0.5*(SLir!F1035+SLir!F$1104)*(logQir!F1035-logQir!F$1104),0)</f>
        <v>2.8010131373513068E-2</v>
      </c>
      <c r="G1035" s="6">
        <f>IF(logVir!G1035&lt;&gt;0,logVir!G1035-logVir!G$1104-0.5*(SKir!G1035+SKir!G$1104)*(logKir!G1035-logKir!G$1104)-0.5*(SLir!G1035+SLir!G$1104)*(logHir!G1035-logHir!G$1104)-0.5*(SLir!G1035+SLir!G$1104)*(logQir!G1035-logQir!G$1104),0)</f>
        <v>7.6914822749223802E-2</v>
      </c>
      <c r="H1035" s="6">
        <f>IF(logVir!H1035&lt;&gt;0,logVir!H1035-logVir!H$1104-0.5*(SKir!H1035+SKir!H$1104)*(logKir!H1035-logKir!H$1104)-0.5*(SLir!H1035+SLir!H$1104)*(logHir!H1035-logHir!H$1104)-0.5*(SLir!H1035+SLir!H$1104)*(logQir!H1035-logQir!H$1104),0)</f>
        <v>6.0908010912556924E-2</v>
      </c>
      <c r="I1035" s="6">
        <f>IF(logVir!I1035&lt;&gt;0,logVir!I1035-logVir!I$1104-0.5*(SKir!I1035+SKir!I$1104)*(logKir!I1035-logKir!I$1104)-0.5*(SLir!I1035+SLir!I$1104)*(logHir!I1035-logHir!I$1104)-0.5*(SLir!I1035+SLir!I$1104)*(logQir!I1035-logQir!I$1104),0)</f>
        <v>3.1165467846165924E-2</v>
      </c>
    </row>
    <row r="1036" spans="1:9" x14ac:dyDescent="0.15">
      <c r="A1036" s="1">
        <v>45</v>
      </c>
      <c r="B1036" s="1" t="s">
        <v>93</v>
      </c>
      <c r="C1036" s="1">
        <v>21</v>
      </c>
      <c r="D1036" s="1" t="s">
        <v>154</v>
      </c>
      <c r="E1036" s="6">
        <f>IF(logVir!E1036&lt;&gt;0,logVir!E1036-logVir!E$1105-0.5*(SKir!E1036+SKir!E$1105)*(logKir!E1036-logKir!E$1105)-0.5*(SLir!E1036+SLir!E$1105)*(logHir!E1036-logHir!E$1105)-0.5*(SLir!E1036+SLir!E$1105)*(logQir!E1036-logQir!E$1105),0)</f>
        <v>0.13515845424349504</v>
      </c>
      <c r="F1036" s="6">
        <f>IF(logVir!F1036&lt;&gt;0,logVir!F1036-logVir!F$1105-0.5*(SKir!F1036+SKir!F$1105)*(logKir!F1036-logKir!F$1105)-0.5*(SLir!F1036+SLir!F$1105)*(logHir!F1036-logHir!F$1105)-0.5*(SLir!F1036+SLir!F$1105)*(logQir!F1036-logQir!F$1105),0)</f>
        <v>0.32996500294131903</v>
      </c>
      <c r="G1036" s="6">
        <f>IF(logVir!G1036&lt;&gt;0,logVir!G1036-logVir!G$1105-0.5*(SKir!G1036+SKir!G$1105)*(logKir!G1036-logKir!G$1105)-0.5*(SLir!G1036+SLir!G$1105)*(logHir!G1036-logHir!G$1105)-0.5*(SLir!G1036+SLir!G$1105)*(logQir!G1036-logQir!G$1105),0)</f>
        <v>0.14237950356978346</v>
      </c>
      <c r="H1036" s="6">
        <f>IF(logVir!H1036&lt;&gt;0,logVir!H1036-logVir!H$1105-0.5*(SKir!H1036+SKir!H$1105)*(logKir!H1036-logKir!H$1105)-0.5*(SLir!H1036+SLir!H$1105)*(logHir!H1036-logHir!H$1105)-0.5*(SLir!H1036+SLir!H$1105)*(logQir!H1036-logQir!H$1105),0)</f>
        <v>0.10669436893571541</v>
      </c>
      <c r="I1036" s="6">
        <f>IF(logVir!I1036&lt;&gt;0,logVir!I1036-logVir!I$1105-0.5*(SKir!I1036+SKir!I$1105)*(logKir!I1036-logKir!I$1105)-0.5*(SLir!I1036+SLir!I$1105)*(logHir!I1036-logHir!I$1105)-0.5*(SLir!I1036+SLir!I$1105)*(logQir!I1036-logQir!I$1105),0)</f>
        <v>0.21147953783939191</v>
      </c>
    </row>
    <row r="1037" spans="1:9" x14ac:dyDescent="0.15">
      <c r="A1037" s="1">
        <v>45</v>
      </c>
      <c r="B1037" s="1" t="s">
        <v>44</v>
      </c>
      <c r="C1037" s="1">
        <v>22</v>
      </c>
      <c r="D1037" s="1" t="s">
        <v>146</v>
      </c>
      <c r="E1037" s="6">
        <f>IF(logVir!E1037&lt;&gt;0,logVir!E1037-logVir!E$1106-0.5*(SKir!E1037+SKir!E$1106)*(logKir!E1037-logKir!E$1106)-0.5*(SLir!E1037+SLir!E$1106)*(logHir!E1037-logHir!E$1106)-0.5*(SLir!E1037+SLir!E$1106)*(logQir!E1037-logQir!E$1106),0)</f>
        <v>-2.3480868739828464E-2</v>
      </c>
      <c r="F1037" s="6">
        <f>IF(logVir!F1037&lt;&gt;0,logVir!F1037-logVir!F$1106-0.5*(SKir!F1037+SKir!F$1106)*(logKir!F1037-logKir!F$1106)-0.5*(SLir!F1037+SLir!F$1106)*(logHir!F1037-logHir!F$1106)-0.5*(SLir!F1037+SLir!F$1106)*(logQir!F1037-logQir!F$1106),0)</f>
        <v>1.6685065139970451E-2</v>
      </c>
      <c r="G1037" s="6">
        <f>IF(logVir!G1037&lt;&gt;0,logVir!G1037-logVir!G$1106-0.5*(SKir!G1037+SKir!G$1106)*(logKir!G1037-logKir!G$1106)-0.5*(SLir!G1037+SLir!G$1106)*(logHir!G1037-logHir!G$1106)-0.5*(SLir!G1037+SLir!G$1106)*(logQir!G1037-logQir!G$1106),0)</f>
        <v>2.6358852065982926E-2</v>
      </c>
      <c r="H1037" s="6">
        <f>IF(logVir!H1037&lt;&gt;0,logVir!H1037-logVir!H$1106-0.5*(SKir!H1037+SKir!H$1106)*(logKir!H1037-logKir!H$1106)-0.5*(SLir!H1037+SLir!H$1106)*(logHir!H1037-logHir!H$1106)-0.5*(SLir!H1037+SLir!H$1106)*(logQir!H1037-logQir!H$1106),0)</f>
        <v>-2.060935734861705E-2</v>
      </c>
      <c r="I1037" s="6">
        <f>IF(logVir!I1037&lt;&gt;0,logVir!I1037-logVir!I$1106-0.5*(SKir!I1037+SKir!I$1106)*(logKir!I1037-logKir!I$1106)-0.5*(SLir!I1037+SLir!I$1106)*(logHir!I1037-logHir!I$1106)-0.5*(SLir!I1037+SLir!I$1106)*(logQir!I1037-logQir!I$1106),0)</f>
        <v>-2.0944626730647831E-2</v>
      </c>
    </row>
    <row r="1038" spans="1:9" x14ac:dyDescent="0.15">
      <c r="A1038" s="1">
        <v>45</v>
      </c>
      <c r="B1038" s="1" t="s">
        <v>44</v>
      </c>
      <c r="C1038" s="1">
        <v>23</v>
      </c>
      <c r="D1038" s="1" t="s">
        <v>167</v>
      </c>
      <c r="E1038" s="6">
        <f>IF(logVir!E1038&lt;&gt;0,logVir!E1038-logVir!E$1107-0.5*(SKir!E1038+SKir!E$1107)*(logKir!E1038-logKir!E$1107)-0.5*(SLir!E1038+SLir!E$1107)*(logHir!E1038-logHir!E$1107)-0.5*(SLir!E1038+SLir!E$1107)*(logQir!E1038-logQir!E$1107),0)</f>
        <v>-5.668913754949273E-2</v>
      </c>
      <c r="F1038" s="6">
        <f>IF(logVir!F1038&lt;&gt;0,logVir!F1038-logVir!F$1107-0.5*(SKir!F1038+SKir!F$1107)*(logKir!F1038-logKir!F$1107)-0.5*(SLir!F1038+SLir!F$1107)*(logHir!F1038-logHir!F$1107)-0.5*(SLir!F1038+SLir!F$1107)*(logQir!F1038-logQir!F$1107),0)</f>
        <v>4.0416045923066982E-2</v>
      </c>
      <c r="G1038" s="6">
        <f>IF(logVir!G1038&lt;&gt;0,logVir!G1038-logVir!G$1107-0.5*(SKir!G1038+SKir!G$1107)*(logKir!G1038-logKir!G$1107)-0.5*(SLir!G1038+SLir!G$1107)*(logHir!G1038-logHir!G$1107)-0.5*(SLir!G1038+SLir!G$1107)*(logQir!G1038-logQir!G$1107),0)</f>
        <v>2.7483798976341307E-2</v>
      </c>
      <c r="H1038" s="6">
        <f>IF(logVir!H1038&lt;&gt;0,logVir!H1038-logVir!H$1107-0.5*(SKir!H1038+SKir!H$1107)*(logKir!H1038-logKir!H$1107)-0.5*(SLir!H1038+SLir!H$1107)*(logHir!H1038-logHir!H$1107)-0.5*(SLir!H1038+SLir!H$1107)*(logQir!H1038-logQir!H$1107),0)</f>
        <v>-2.3917795937831339E-2</v>
      </c>
      <c r="I1038" s="6">
        <f>IF(logVir!I1038&lt;&gt;0,logVir!I1038-logVir!I$1107-0.5*(SKir!I1038+SKir!I$1107)*(logKir!I1038-logKir!I$1107)-0.5*(SLir!I1038+SLir!I$1107)*(logHir!I1038-logHir!I$1107)-0.5*(SLir!I1038+SLir!I$1107)*(logQir!I1038-logQir!I$1107),0)</f>
        <v>1.7033017393631958E-2</v>
      </c>
    </row>
    <row r="1039" spans="1:9" x14ac:dyDescent="0.15">
      <c r="A1039" s="1">
        <v>46</v>
      </c>
      <c r="B1039" s="1" t="s">
        <v>94</v>
      </c>
      <c r="C1039" s="1">
        <v>1</v>
      </c>
      <c r="D1039" s="1" t="s">
        <v>147</v>
      </c>
      <c r="E1039" s="6">
        <f>IF(logVir!E1039&lt;&gt;0,logVir!E1039-logVir!E$1085-0.5*(SKir!E1039+SKir!E$1085)*(logKir!E1039-logKir!E$1085)-0.5*(SLir!E1039+SLir!E$1085)*(logHir!E1039-logHir!E$1085)-0.5*(SLir!E1039+SLir!E$1085)*(logQir!E1039-logQir!E$1085),0)</f>
        <v>-0.37524815220585256</v>
      </c>
      <c r="F1039" s="6">
        <f>IF(logVir!F1039&lt;&gt;0,logVir!F1039-logVir!F$1085-0.5*(SKir!F1039+SKir!F$1085)*(logKir!F1039-logKir!F$1085)-0.5*(SLir!F1039+SLir!F$1085)*(logHir!F1039-logHir!F$1085)-0.5*(SLir!F1039+SLir!F$1085)*(logQir!F1039-logQir!F$1085),0)</f>
        <v>3.4110543744674759E-2</v>
      </c>
      <c r="G1039" s="6">
        <f>IF(logVir!G1039&lt;&gt;0,logVir!G1039-logVir!G$1085-0.5*(SKir!G1039+SKir!G$1085)*(logKir!G1039-logKir!G$1085)-0.5*(SLir!G1039+SLir!G$1085)*(logHir!G1039-logHir!G$1085)-0.5*(SLir!G1039+SLir!G$1085)*(logQir!G1039-logQir!G$1085),0)</f>
        <v>0.19236871647559706</v>
      </c>
      <c r="H1039" s="6">
        <f>IF(logVir!H1039&lt;&gt;0,logVir!H1039-logVir!H$1085-0.5*(SKir!H1039+SKir!H$1085)*(logKir!H1039-logKir!H$1085)-0.5*(SLir!H1039+SLir!H$1085)*(logHir!H1039-logHir!H$1085)-0.5*(SLir!H1039+SLir!H$1085)*(logQir!H1039-logQir!H$1085),0)</f>
        <v>0.39913886818163125</v>
      </c>
      <c r="I1039" s="6">
        <f>IF(logVir!I1039&lt;&gt;0,logVir!I1039-logVir!I$1085-0.5*(SKir!I1039+SKir!I$1085)*(logKir!I1039-logKir!I$1085)-0.5*(SLir!I1039+SLir!I$1085)*(logHir!I1039-logHir!I$1085)-0.5*(SLir!I1039+SLir!I$1085)*(logQir!I1039-logQir!I$1085),0)</f>
        <v>0.24781894900512461</v>
      </c>
    </row>
    <row r="1040" spans="1:9" x14ac:dyDescent="0.15">
      <c r="A1040" s="1">
        <v>46</v>
      </c>
      <c r="B1040" s="1" t="s">
        <v>94</v>
      </c>
      <c r="C1040" s="1">
        <v>2</v>
      </c>
      <c r="D1040" s="1" t="s">
        <v>148</v>
      </c>
      <c r="E1040" s="6">
        <f>IF(logVir!E1040&lt;&gt;0,logVir!E1040-logVir!E$1086-0.5*(SKir!E1040+SKir!E$1086)*(logKir!E1040-logKir!E$1086)-0.5*(SLir!E1040+SLir!E$1086)*(logHir!E1040-logHir!E$1086)-0.5*(SLir!E1040+SLir!E$1086)*(logQir!E1040-logQir!E$1086),0)</f>
        <v>-0.11478880809553413</v>
      </c>
      <c r="F1040" s="6">
        <f>IF(logVir!F1040&lt;&gt;0,logVir!F1040-logVir!F$1086-0.5*(SKir!F1040+SKir!F$1086)*(logKir!F1040-logKir!F$1086)-0.5*(SLir!F1040+SLir!F$1086)*(logHir!F1040-logHir!F$1086)-0.5*(SLir!F1040+SLir!F$1086)*(logQir!F1040-logQir!F$1086),0)</f>
        <v>0.16366497299331487</v>
      </c>
      <c r="G1040" s="6">
        <f>IF(logVir!G1040&lt;&gt;0,logVir!G1040-logVir!G$1086-0.5*(SKir!G1040+SKir!G$1086)*(logKir!G1040-logKir!G$1086)-0.5*(SLir!G1040+SLir!G$1086)*(logHir!G1040-logHir!G$1086)-0.5*(SLir!G1040+SLir!G$1086)*(logQir!G1040-logQir!G$1086),0)</f>
        <v>-4.7476534052075081E-2</v>
      </c>
      <c r="H1040" s="6">
        <f>IF(logVir!H1040&lt;&gt;0,logVir!H1040-logVir!H$1086-0.5*(SKir!H1040+SKir!H$1086)*(logKir!H1040-logKir!H$1086)-0.5*(SLir!H1040+SLir!H$1086)*(logHir!H1040-logHir!H$1086)-0.5*(SLir!H1040+SLir!H$1086)*(logQir!H1040-logQir!H$1086),0)</f>
        <v>5.3804149148692679E-2</v>
      </c>
      <c r="I1040" s="6">
        <f>IF(logVir!I1040&lt;&gt;0,logVir!I1040-logVir!I$1086-0.5*(SKir!I1040+SKir!I$1086)*(logKir!I1040-logKir!I$1086)-0.5*(SLir!I1040+SLir!I$1086)*(logHir!I1040-logHir!I$1086)-0.5*(SLir!I1040+SLir!I$1086)*(logQir!I1040-logQir!I$1086),0)</f>
        <v>0.74708065495864651</v>
      </c>
    </row>
    <row r="1041" spans="1:9" x14ac:dyDescent="0.15">
      <c r="A1041" s="1">
        <v>46</v>
      </c>
      <c r="B1041" s="1" t="s">
        <v>144</v>
      </c>
      <c r="C1041" s="1">
        <v>3</v>
      </c>
      <c r="D1041" s="1" t="s">
        <v>155</v>
      </c>
      <c r="E1041" s="6">
        <f>IF(logVir!E1041&lt;&gt;0,logVir!E1041-logVir!E$1087-0.5*(SKir!E1041+SKir!E$1087)*(logKir!E1041-logKir!E$1087)-0.5*(SLir!E1041+SLir!E$1087)*(logHir!E1041-logHir!E$1087)-0.5*(SLir!E1041+SLir!E$1087)*(logQir!E1041-logQir!E$1087),0)</f>
        <v>-0.45817672632734396</v>
      </c>
      <c r="F1041" s="6">
        <f>IF(logVir!F1041&lt;&gt;0,logVir!F1041-logVir!F$1087-0.5*(SKir!F1041+SKir!F$1087)*(logKir!F1041-logKir!F$1087)-0.5*(SLir!F1041+SLir!F$1087)*(logHir!F1041-logHir!F$1087)-0.5*(SLir!F1041+SLir!F$1087)*(logQir!F1041-logQir!F$1087),0)</f>
        <v>-0.22302595017823931</v>
      </c>
      <c r="G1041" s="6">
        <f>IF(logVir!G1041&lt;&gt;0,logVir!G1041-logVir!G$1087-0.5*(SKir!G1041+SKir!G$1087)*(logKir!G1041-logKir!G$1087)-0.5*(SLir!G1041+SLir!G$1087)*(logHir!G1041-logHir!G$1087)-0.5*(SLir!G1041+SLir!G$1087)*(logQir!G1041-logQir!G$1087),0)</f>
        <v>-0.21834720565447488</v>
      </c>
      <c r="H1041" s="6">
        <f>IF(logVir!H1041&lt;&gt;0,logVir!H1041-logVir!H$1087-0.5*(SKir!H1041+SKir!H$1087)*(logKir!H1041-logKir!H$1087)-0.5*(SLir!H1041+SLir!H$1087)*(logHir!H1041-logHir!H$1087)-0.5*(SLir!H1041+SLir!H$1087)*(logQir!H1041-logQir!H$1087),0)</f>
        <v>-0.14101497995372031</v>
      </c>
      <c r="I1041" s="6">
        <f>IF(logVir!I1041&lt;&gt;0,logVir!I1041-logVir!I$1087-0.5*(SKir!I1041+SKir!I$1087)*(logKir!I1041-logKir!I$1087)-0.5*(SLir!I1041+SLir!I$1087)*(logHir!I1041-logHir!I$1087)-0.5*(SLir!I1041+SLir!I$1087)*(logQir!I1041-logQir!I$1087),0)</f>
        <v>8.2469488604872451E-2</v>
      </c>
    </row>
    <row r="1042" spans="1:9" x14ac:dyDescent="0.15">
      <c r="A1042" s="1">
        <v>46</v>
      </c>
      <c r="B1042" s="1" t="s">
        <v>144</v>
      </c>
      <c r="C1042" s="1">
        <v>4</v>
      </c>
      <c r="D1042" s="1" t="s">
        <v>156</v>
      </c>
      <c r="E1042" s="6">
        <f>IF(logVir!E1042&lt;&gt;0,logVir!E1042-logVir!E$1088-0.5*(SKir!E1042+SKir!E$1088)*(logKir!E1042-logKir!E$1088)-0.5*(SLir!E1042+SLir!E$1088)*(logHir!E1042-logHir!E$1088)-0.5*(SLir!E1042+SLir!E$1088)*(logQir!E1042-logQir!E$1088),0)</f>
        <v>-0.75031889002055485</v>
      </c>
      <c r="F1042" s="6">
        <f>IF(logVir!F1042&lt;&gt;0,logVir!F1042-logVir!F$1088-0.5*(SKir!F1042+SKir!F$1088)*(logKir!F1042-logKir!F$1088)-0.5*(SLir!F1042+SLir!F$1088)*(logHir!F1042-logHir!F$1088)-0.5*(SLir!F1042+SLir!F$1088)*(logQir!F1042-logQir!F$1088),0)</f>
        <v>-0.5153031858429733</v>
      </c>
      <c r="G1042" s="6">
        <f>IF(logVir!G1042&lt;&gt;0,logVir!G1042-logVir!G$1088-0.5*(SKir!G1042+SKir!G$1088)*(logKir!G1042-logKir!G$1088)-0.5*(SLir!G1042+SLir!G$1088)*(logHir!G1042-logHir!G$1088)-0.5*(SLir!G1042+SLir!G$1088)*(logQir!G1042-logQir!G$1088),0)</f>
        <v>-0.51316753191566922</v>
      </c>
      <c r="H1042" s="6">
        <f>IF(logVir!H1042&lt;&gt;0,logVir!H1042-logVir!H$1088-0.5*(SKir!H1042+SKir!H$1088)*(logKir!H1042-logKir!H$1088)-0.5*(SLir!H1042+SLir!H$1088)*(logHir!H1042-logHir!H$1088)-0.5*(SLir!H1042+SLir!H$1088)*(logQir!H1042-logQir!H$1088),0)</f>
        <v>-0.1663367982512691</v>
      </c>
      <c r="I1042" s="6">
        <f>IF(logVir!I1042&lt;&gt;0,logVir!I1042-logVir!I$1088-0.5*(SKir!I1042+SKir!I$1088)*(logKir!I1042-logKir!I$1088)-0.5*(SLir!I1042+SLir!I$1088)*(logHir!I1042-logHir!I$1088)-0.5*(SLir!I1042+SLir!I$1088)*(logQir!I1042-logQir!I$1088),0)</f>
        <v>-0.32520198369401759</v>
      </c>
    </row>
    <row r="1043" spans="1:9" x14ac:dyDescent="0.15">
      <c r="A1043" s="1">
        <v>46</v>
      </c>
      <c r="B1043" s="1" t="s">
        <v>144</v>
      </c>
      <c r="C1043" s="1">
        <v>5</v>
      </c>
      <c r="D1043" s="1" t="s">
        <v>157</v>
      </c>
      <c r="E1043" s="6">
        <f>IF(logVir!E1043&lt;&gt;0,logVir!E1043-logVir!E$1089-0.5*(SKir!E1043+SKir!E$1089)*(logKir!E1043-logKir!E$1089)-0.5*(SLir!E1043+SLir!E$1089)*(logHir!E1043-logHir!E$1089)-0.5*(SLir!E1043+SLir!E$1089)*(logQir!E1043-logQir!E$1089),0)</f>
        <v>3.9464124047243497E-2</v>
      </c>
      <c r="F1043" s="6">
        <f>IF(logVir!F1043&lt;&gt;0,logVir!F1043-logVir!F$1089-0.5*(SKir!F1043+SKir!F$1089)*(logKir!F1043-logKir!F$1089)-0.5*(SLir!F1043+SLir!F$1089)*(logHir!F1043-logHir!F$1089)-0.5*(SLir!F1043+SLir!F$1089)*(logQir!F1043-logQir!F$1089),0)</f>
        <v>4.3955008722236996E-2</v>
      </c>
      <c r="G1043" s="6">
        <f>IF(logVir!G1043&lt;&gt;0,logVir!G1043-logVir!G$1089-0.5*(SKir!G1043+SKir!G$1089)*(logKir!G1043-logKir!G$1089)-0.5*(SLir!G1043+SLir!G$1089)*(logHir!G1043-logHir!G$1089)-0.5*(SLir!G1043+SLir!G$1089)*(logQir!G1043-logQir!G$1089),0)</f>
        <v>2.8214021801069664E-2</v>
      </c>
      <c r="H1043" s="6">
        <f>IF(logVir!H1043&lt;&gt;0,logVir!H1043-logVir!H$1089-0.5*(SKir!H1043+SKir!H$1089)*(logKir!H1043-logKir!H$1089)-0.5*(SLir!H1043+SLir!H$1089)*(logHir!H1043-logHir!H$1089)-0.5*(SLir!H1043+SLir!H$1089)*(logQir!H1043-logQir!H$1089),0)</f>
        <v>8.3278329212927285E-2</v>
      </c>
      <c r="I1043" s="6">
        <f>IF(logVir!I1043&lt;&gt;0,logVir!I1043-logVir!I$1089-0.5*(SKir!I1043+SKir!I$1089)*(logKir!I1043-logKir!I$1089)-0.5*(SLir!I1043+SLir!I$1089)*(logHir!I1043-logHir!I$1089)-0.5*(SLir!I1043+SLir!I$1089)*(logQir!I1043-logQir!I$1089),0)</f>
        <v>0.20325179599533988</v>
      </c>
    </row>
    <row r="1044" spans="1:9" x14ac:dyDescent="0.15">
      <c r="A1044" s="1">
        <v>46</v>
      </c>
      <c r="B1044" s="1" t="s">
        <v>144</v>
      </c>
      <c r="C1044" s="1">
        <v>6</v>
      </c>
      <c r="D1044" s="1" t="s">
        <v>49</v>
      </c>
      <c r="E1044" s="6">
        <f>IF(logVir!E1044&lt;&gt;0,logVir!E1044-logVir!E$1090-0.5*(SKir!E1044+SKir!E$1090)*(logKir!E1044-logKir!E$1090)-0.5*(SLir!E1044+SLir!E$1090)*(logHir!E1044-logHir!E$1090)-0.5*(SLir!E1044+SLir!E$1090)*(logQir!E1044-logQir!E$1090),0)</f>
        <v>-1.3549166544139399</v>
      </c>
      <c r="F1044" s="6">
        <f>IF(logVir!F1044&lt;&gt;0,logVir!F1044-logVir!F$1090-0.5*(SKir!F1044+SKir!F$1090)*(logKir!F1044-logKir!F$1090)-0.5*(SLir!F1044+SLir!F$1090)*(logHir!F1044-logHir!F$1090)-0.5*(SLir!F1044+SLir!F$1090)*(logQir!F1044-logQir!F$1090),0)</f>
        <v>-0.96205228999840442</v>
      </c>
      <c r="G1044" s="6">
        <f>IF(logVir!G1044&lt;&gt;0,logVir!G1044-logVir!G$1090-0.5*(SKir!G1044+SKir!G$1090)*(logKir!G1044-logKir!G$1090)-0.5*(SLir!G1044+SLir!G$1090)*(logHir!G1044-logHir!G$1090)-0.5*(SLir!G1044+SLir!G$1090)*(logQir!G1044-logQir!G$1090),0)</f>
        <v>-0.86748724301123437</v>
      </c>
      <c r="H1044" s="6">
        <f>IF(logVir!H1044&lt;&gt;0,logVir!H1044-logVir!H$1090-0.5*(SKir!H1044+SKir!H$1090)*(logKir!H1044-logKir!H$1090)-0.5*(SLir!H1044+SLir!H$1090)*(logHir!H1044-logHir!H$1090)-0.5*(SLir!H1044+SLir!H$1090)*(logQir!H1044-logQir!H$1090),0)</f>
        <v>-1.0119135728809003</v>
      </c>
      <c r="I1044" s="6">
        <f>IF(logVir!I1044&lt;&gt;0,logVir!I1044-logVir!I$1090-0.5*(SKir!I1044+SKir!I$1090)*(logKir!I1044-logKir!I$1090)-0.5*(SLir!I1044+SLir!I$1090)*(logHir!I1044-logHir!I$1090)-0.5*(SLir!I1044+SLir!I$1090)*(logQir!I1044-logQir!I$1090),0)</f>
        <v>-0.15099399051554349</v>
      </c>
    </row>
    <row r="1045" spans="1:9" x14ac:dyDescent="0.15">
      <c r="A1045" s="1">
        <v>46</v>
      </c>
      <c r="B1045" s="1" t="s">
        <v>144</v>
      </c>
      <c r="C1045" s="1">
        <v>7</v>
      </c>
      <c r="D1045" s="1" t="s">
        <v>158</v>
      </c>
      <c r="E1045" s="6">
        <f>IF(logVir!E1045&lt;&gt;0,logVir!E1045-logVir!E$1091-0.5*(SKir!E1045+SKir!E$1091)*(logKir!E1045-logKir!E$1091)-0.5*(SLir!E1045+SLir!E$1091)*(logHir!E1045-logHir!E$1091)-0.5*(SLir!E1045+SLir!E$1091)*(logQir!E1045-logQir!E$1091),0)</f>
        <v>-0.49850120221906458</v>
      </c>
      <c r="F1045" s="6">
        <f>IF(logVir!F1045&lt;&gt;0,logVir!F1045-logVir!F$1091-0.5*(SKir!F1045+SKir!F$1091)*(logKir!F1045-logKir!F$1091)-0.5*(SLir!F1045+SLir!F$1091)*(logHir!F1045-logHir!F$1091)-0.5*(SLir!F1045+SLir!F$1091)*(logQir!F1045-logQir!F$1091),0)</f>
        <v>0.35389840719890026</v>
      </c>
      <c r="G1045" s="6">
        <f>IF(logVir!G1045&lt;&gt;0,logVir!G1045-logVir!G$1091-0.5*(SKir!G1045+SKir!G$1091)*(logKir!G1045-logKir!G$1091)-0.5*(SLir!G1045+SLir!G$1091)*(logHir!G1045-logHir!G$1091)-0.5*(SLir!G1045+SLir!G$1091)*(logQir!G1045-logQir!G$1091),0)</f>
        <v>0.808560274337778</v>
      </c>
      <c r="H1045" s="6">
        <f>IF(logVir!H1045&lt;&gt;0,logVir!H1045-logVir!H$1091-0.5*(SKir!H1045+SKir!H$1091)*(logKir!H1045-logKir!H$1091)-0.5*(SLir!H1045+SLir!H$1091)*(logHir!H1045-logHir!H$1091)-0.5*(SLir!H1045+SLir!H$1091)*(logQir!H1045-logQir!H$1091),0)</f>
        <v>-0.41249470186782494</v>
      </c>
      <c r="I1045" s="6">
        <f>IF(logVir!I1045&lt;&gt;0,logVir!I1045-logVir!I$1091-0.5*(SKir!I1045+SKir!I$1091)*(logKir!I1045-logKir!I$1091)-0.5*(SLir!I1045+SLir!I$1091)*(logHir!I1045-logHir!I$1091)-0.5*(SLir!I1045+SLir!I$1091)*(logQir!I1045-logQir!I$1091),0)</f>
        <v>-0.40583879270499146</v>
      </c>
    </row>
    <row r="1046" spans="1:9" x14ac:dyDescent="0.15">
      <c r="A1046" s="1">
        <v>46</v>
      </c>
      <c r="B1046" s="1" t="s">
        <v>144</v>
      </c>
      <c r="C1046" s="1">
        <v>8</v>
      </c>
      <c r="D1046" s="1" t="s">
        <v>159</v>
      </c>
      <c r="E1046" s="6">
        <f>IF(logVir!E1046&lt;&gt;0,logVir!E1046-logVir!E$1092-0.5*(SKir!E1046+SKir!E$1092)*(logKir!E1046-logKir!E$1092)-0.5*(SLir!E1046+SLir!E$1092)*(logHir!E1046-logHir!E$1092)-0.5*(SLir!E1046+SLir!E$1092)*(logQir!E1046-logQir!E$1092),0)</f>
        <v>-0.12837150191043559</v>
      </c>
      <c r="F1046" s="6">
        <f>IF(logVir!F1046&lt;&gt;0,logVir!F1046-logVir!F$1092-0.5*(SKir!F1046+SKir!F$1092)*(logKir!F1046-logKir!F$1092)-0.5*(SLir!F1046+SLir!F$1092)*(logHir!F1046-logHir!F$1092)-0.5*(SLir!F1046+SLir!F$1092)*(logQir!F1046-logQir!F$1092),0)</f>
        <v>0.13950615989674683</v>
      </c>
      <c r="G1046" s="6">
        <f>IF(logVir!G1046&lt;&gt;0,logVir!G1046-logVir!G$1092-0.5*(SKir!G1046+SKir!G$1092)*(logKir!G1046-logKir!G$1092)-0.5*(SLir!G1046+SLir!G$1092)*(logHir!G1046-logHir!G$1092)-0.5*(SLir!G1046+SLir!G$1092)*(logQir!G1046-logQir!G$1092),0)</f>
        <v>-0.23022138679041346</v>
      </c>
      <c r="H1046" s="6">
        <f>IF(logVir!H1046&lt;&gt;0,logVir!H1046-logVir!H$1092-0.5*(SKir!H1046+SKir!H$1092)*(logKir!H1046-logKir!H$1092)-0.5*(SLir!H1046+SLir!H$1092)*(logHir!H1046-logHir!H$1092)-0.5*(SLir!H1046+SLir!H$1092)*(logQir!H1046-logQir!H$1092),0)</f>
        <v>0.55858482351009442</v>
      </c>
      <c r="I1046" s="6">
        <f>IF(logVir!I1046&lt;&gt;0,logVir!I1046-logVir!I$1092-0.5*(SKir!I1046+SKir!I$1092)*(logKir!I1046-logKir!I$1092)-0.5*(SLir!I1046+SLir!I$1092)*(logHir!I1046-logHir!I$1092)-0.5*(SLir!I1046+SLir!I$1092)*(logQir!I1046-logQir!I$1092),0)</f>
        <v>0.53619651830800885</v>
      </c>
    </row>
    <row r="1047" spans="1:9" x14ac:dyDescent="0.15">
      <c r="A1047" s="1">
        <v>46</v>
      </c>
      <c r="B1047" s="1" t="s">
        <v>144</v>
      </c>
      <c r="C1047" s="1">
        <v>9</v>
      </c>
      <c r="D1047" s="1" t="s">
        <v>160</v>
      </c>
      <c r="E1047" s="6">
        <f>IF(logVir!E1047&lt;&gt;0,logVir!E1047-logVir!E$1093-0.5*(SKir!E1047+SKir!E$1093)*(logKir!E1047-logKir!E$1093)-0.5*(SLir!E1047+SLir!E$1093)*(logHir!E1047-logHir!E$1093)-0.5*(SLir!E1047+SLir!E$1093)*(logQir!E1047-logQir!E$1093),0)</f>
        <v>0.17906198532432074</v>
      </c>
      <c r="F1047" s="6">
        <f>IF(logVir!F1047&lt;&gt;0,logVir!F1047-logVir!F$1093-0.5*(SKir!F1047+SKir!F$1093)*(logKir!F1047-logKir!F$1093)-0.5*(SLir!F1047+SLir!F$1093)*(logHir!F1047-logHir!F$1093)-0.5*(SLir!F1047+SLir!F$1093)*(logQir!F1047-logQir!F$1093),0)</f>
        <v>-0.9449452595518576</v>
      </c>
      <c r="G1047" s="6">
        <f>IF(logVir!G1047&lt;&gt;0,logVir!G1047-logVir!G$1093-0.5*(SKir!G1047+SKir!G$1093)*(logKir!G1047-logKir!G$1093)-0.5*(SLir!G1047+SLir!G$1093)*(logHir!G1047-logHir!G$1093)-0.5*(SLir!G1047+SLir!G$1093)*(logQir!G1047-logQir!G$1093),0)</f>
        <v>-0.24398278861043537</v>
      </c>
      <c r="H1047" s="6">
        <f>IF(logVir!H1047&lt;&gt;0,logVir!H1047-logVir!H$1093-0.5*(SKir!H1047+SKir!H$1093)*(logKir!H1047-logKir!H$1093)-0.5*(SLir!H1047+SLir!H$1093)*(logHir!H1047-logHir!H$1093)-0.5*(SLir!H1047+SLir!H$1093)*(logQir!H1047-logQir!H$1093),0)</f>
        <v>0.67433450765799963</v>
      </c>
      <c r="I1047" s="6">
        <f>IF(logVir!I1047&lt;&gt;0,logVir!I1047-logVir!I$1093-0.5*(SKir!I1047+SKir!I$1093)*(logKir!I1047-logKir!I$1093)-0.5*(SLir!I1047+SLir!I$1093)*(logHir!I1047-logHir!I$1093)-0.5*(SLir!I1047+SLir!I$1093)*(logQir!I1047-logQir!I$1093),0)</f>
        <v>0.40909091750046167</v>
      </c>
    </row>
    <row r="1048" spans="1:9" x14ac:dyDescent="0.15">
      <c r="A1048" s="1">
        <v>46</v>
      </c>
      <c r="B1048" s="1" t="s">
        <v>144</v>
      </c>
      <c r="C1048" s="1">
        <v>10</v>
      </c>
      <c r="D1048" s="1" t="s">
        <v>161</v>
      </c>
      <c r="E1048" s="6">
        <f>IF(logVir!E1048&lt;&gt;0,logVir!E1048-logVir!E$1094-0.5*(SKir!E1048+SKir!E$1094)*(logKir!E1048-logKir!E$1094)-0.5*(SLir!E1048+SLir!E$1094)*(logHir!E1048-logHir!E$1094)-0.5*(SLir!E1048+SLir!E$1094)*(logQir!E1048-logQir!E$1094),0)</f>
        <v>8.0516468309229663E-2</v>
      </c>
      <c r="F1048" s="6">
        <f>IF(logVir!F1048&lt;&gt;0,logVir!F1048-logVir!F$1094-0.5*(SKir!F1048+SKir!F$1094)*(logKir!F1048-logKir!F$1094)-0.5*(SLir!F1048+SLir!F$1094)*(logHir!F1048-logHir!F$1094)-0.5*(SLir!F1048+SLir!F$1094)*(logQir!F1048-logQir!F$1094),0)</f>
        <v>-7.2093387306714551E-2</v>
      </c>
      <c r="G1048" s="6">
        <f>IF(logVir!G1048&lt;&gt;0,logVir!G1048-logVir!G$1094-0.5*(SKir!G1048+SKir!G$1094)*(logKir!G1048-logKir!G$1094)-0.5*(SLir!G1048+SLir!G$1094)*(logHir!G1048-logHir!G$1094)-0.5*(SLir!G1048+SLir!G$1094)*(logQir!G1048-logQir!G$1094),0)</f>
        <v>4.1665350401265566E-2</v>
      </c>
      <c r="H1048" s="6">
        <f>IF(logVir!H1048&lt;&gt;0,logVir!H1048-logVir!H$1094-0.5*(SKir!H1048+SKir!H$1094)*(logKir!H1048-logKir!H$1094)-0.5*(SLir!H1048+SLir!H$1094)*(logHir!H1048-logHir!H$1094)-0.5*(SLir!H1048+SLir!H$1094)*(logQir!H1048-logQir!H$1094),0)</f>
        <v>-6.5557547357712756E-2</v>
      </c>
      <c r="I1048" s="6">
        <f>IF(logVir!I1048&lt;&gt;0,logVir!I1048-logVir!I$1094-0.5*(SKir!I1048+SKir!I$1094)*(logKir!I1048-logKir!I$1094)-0.5*(SLir!I1048+SLir!I$1094)*(logHir!I1048-logHir!I$1094)-0.5*(SLir!I1048+SLir!I$1094)*(logQir!I1048-logQir!I$1094),0)</f>
        <v>-0.13684970956610679</v>
      </c>
    </row>
    <row r="1049" spans="1:9" x14ac:dyDescent="0.15">
      <c r="A1049" s="1">
        <v>46</v>
      </c>
      <c r="B1049" s="1" t="s">
        <v>144</v>
      </c>
      <c r="C1049" s="1">
        <v>11</v>
      </c>
      <c r="D1049" s="1" t="s">
        <v>162</v>
      </c>
      <c r="E1049" s="6">
        <f>IF(logVir!E1049&lt;&gt;0,logVir!E1049-logVir!E$1095-0.5*(SKir!E1049+SKir!E$1095)*(logKir!E1049-logKir!E$1095)-0.5*(SLir!E1049+SLir!E$1095)*(logHir!E1049-logHir!E$1095)-0.5*(SLir!E1049+SLir!E$1095)*(logQir!E1049-logQir!E$1095),0)</f>
        <v>-0.7902184071687488</v>
      </c>
      <c r="F1049" s="6">
        <f>IF(logVir!F1049&lt;&gt;0,logVir!F1049-logVir!F$1095-0.5*(SKir!F1049+SKir!F$1095)*(logKir!F1049-logKir!F$1095)-0.5*(SLir!F1049+SLir!F$1095)*(logHir!F1049-logHir!F$1095)-0.5*(SLir!F1049+SLir!F$1095)*(logQir!F1049-logQir!F$1095),0)</f>
        <v>-0.37858963999460543</v>
      </c>
      <c r="G1049" s="6">
        <f>IF(logVir!G1049&lt;&gt;0,logVir!G1049-logVir!G$1095-0.5*(SKir!G1049+SKir!G$1095)*(logKir!G1049-logKir!G$1095)-0.5*(SLir!G1049+SLir!G$1095)*(logHir!G1049-logHir!G$1095)-0.5*(SLir!G1049+SLir!G$1095)*(logQir!G1049-logQir!G$1095),0)</f>
        <v>-0.45888802247300453</v>
      </c>
      <c r="H1049" s="6">
        <f>IF(logVir!H1049&lt;&gt;0,logVir!H1049-logVir!H$1095-0.5*(SKir!H1049+SKir!H$1095)*(logKir!H1049-logKir!H$1095)-0.5*(SLir!H1049+SLir!H$1095)*(logHir!H1049-logHir!H$1095)-0.5*(SLir!H1049+SLir!H$1095)*(logQir!H1049-logQir!H$1095),0)</f>
        <v>7.878790044139812E-2</v>
      </c>
      <c r="I1049" s="6">
        <f>IF(logVir!I1049&lt;&gt;0,logVir!I1049-logVir!I$1095-0.5*(SKir!I1049+SKir!I$1095)*(logKir!I1049-logKir!I$1095)-0.5*(SLir!I1049+SLir!I$1095)*(logHir!I1049-logHir!I$1095)-0.5*(SLir!I1049+SLir!I$1095)*(logQir!I1049-logQir!I$1095),0)</f>
        <v>-0.22071082975666018</v>
      </c>
    </row>
    <row r="1050" spans="1:9" x14ac:dyDescent="0.15">
      <c r="A1050" s="1">
        <v>46</v>
      </c>
      <c r="B1050" s="1" t="s">
        <v>144</v>
      </c>
      <c r="C1050" s="1">
        <v>12</v>
      </c>
      <c r="D1050" s="1" t="s">
        <v>163</v>
      </c>
      <c r="E1050" s="6">
        <f>IF(logVir!E1050&lt;&gt;0,logVir!E1050-logVir!E$1096-0.5*(SKir!E1050+SKir!E$1096)*(logKir!E1050-logKir!E$1096)-0.5*(SLir!E1050+SLir!E$1096)*(logHir!E1050-logHir!E$1096)-0.5*(SLir!E1050+SLir!E$1096)*(logQir!E1050-logQir!E$1096),0)</f>
        <v>-0.56761671933098967</v>
      </c>
      <c r="F1050" s="6">
        <f>IF(logVir!F1050&lt;&gt;0,logVir!F1050-logVir!F$1096-0.5*(SKir!F1050+SKir!F$1096)*(logKir!F1050-logKir!F$1096)-0.5*(SLir!F1050+SLir!F$1096)*(logHir!F1050-logHir!F$1096)-0.5*(SLir!F1050+SLir!F$1096)*(logQir!F1050-logQir!F$1096),0)</f>
        <v>-2.2583054849248593E-2</v>
      </c>
      <c r="G1050" s="6">
        <f>IF(logVir!G1050&lt;&gt;0,logVir!G1050-logVir!G$1096-0.5*(SKir!G1050+SKir!G$1096)*(logKir!G1050-logKir!G$1096)-0.5*(SLir!G1050+SLir!G$1096)*(logHir!G1050-logHir!G$1096)-0.5*(SLir!G1050+SLir!G$1096)*(logQir!G1050-logQir!G$1096),0)</f>
        <v>-4.7307399878735293E-2</v>
      </c>
      <c r="H1050" s="6">
        <f>IF(logVir!H1050&lt;&gt;0,logVir!H1050-logVir!H$1096-0.5*(SKir!H1050+SKir!H$1096)*(logKir!H1050-logKir!H$1096)-0.5*(SLir!H1050+SLir!H$1096)*(logHir!H1050-logHir!H$1096)-0.5*(SLir!H1050+SLir!H$1096)*(logQir!H1050-logQir!H$1096),0)</f>
        <v>5.7522288191516523E-2</v>
      </c>
      <c r="I1050" s="6">
        <f>IF(logVir!I1050&lt;&gt;0,logVir!I1050-logVir!I$1096-0.5*(SKir!I1050+SKir!I$1096)*(logKir!I1050-logKir!I$1096)-0.5*(SLir!I1050+SLir!I$1096)*(logHir!I1050-logHir!I$1096)-0.5*(SLir!I1050+SLir!I$1096)*(logQir!I1050-logQir!I$1096),0)</f>
        <v>0.16952974436343685</v>
      </c>
    </row>
    <row r="1051" spans="1:9" x14ac:dyDescent="0.15">
      <c r="A1051" s="1">
        <v>46</v>
      </c>
      <c r="B1051" s="1" t="s">
        <v>144</v>
      </c>
      <c r="C1051" s="1">
        <v>13</v>
      </c>
      <c r="D1051" s="1" t="s">
        <v>164</v>
      </c>
      <c r="E1051" s="6">
        <f>IF(logVir!E1051&lt;&gt;0,logVir!E1051-logVir!E$1097-0.5*(SKir!E1051+SKir!E$1097)*(logKir!E1051-logKir!E$1097)-0.5*(SLir!E1051+SLir!E$1097)*(logHir!E1051-logHir!E$1097)-0.5*(SLir!E1051+SLir!E$1097)*(logQir!E1051-logQir!E$1097),0)</f>
        <v>-0.29248955592424886</v>
      </c>
      <c r="F1051" s="6">
        <f>IF(logVir!F1051&lt;&gt;0,logVir!F1051-logVir!F$1097-0.5*(SKir!F1051+SKir!F$1097)*(logKir!F1051-logKir!F$1097)-0.5*(SLir!F1051+SLir!F$1097)*(logHir!F1051-logHir!F$1097)-0.5*(SLir!F1051+SLir!F$1097)*(logQir!F1051-logQir!F$1097),0)</f>
        <v>-0.83639420660285424</v>
      </c>
      <c r="G1051" s="6">
        <f>IF(logVir!G1051&lt;&gt;0,logVir!G1051-logVir!G$1097-0.5*(SKir!G1051+SKir!G$1097)*(logKir!G1051-logKir!G$1097)-0.5*(SLir!G1051+SLir!G$1097)*(logHir!G1051-logHir!G$1097)-0.5*(SLir!G1051+SLir!G$1097)*(logQir!G1051-logQir!G$1097),0)</f>
        <v>-0.91000835513197398</v>
      </c>
      <c r="H1051" s="6">
        <f>IF(logVir!H1051&lt;&gt;0,logVir!H1051-logVir!H$1097-0.5*(SKir!H1051+SKir!H$1097)*(logKir!H1051-logKir!H$1097)-0.5*(SLir!H1051+SLir!H$1097)*(logHir!H1051-logHir!H$1097)-0.5*(SLir!H1051+SLir!H$1097)*(logQir!H1051-logQir!H$1097),0)</f>
        <v>-1.5293488895676173E-2</v>
      </c>
      <c r="I1051" s="6">
        <f>IF(logVir!I1051&lt;&gt;0,logVir!I1051-logVir!I$1097-0.5*(SKir!I1051+SKir!I$1097)*(logKir!I1051-logKir!I$1097)-0.5*(SLir!I1051+SLir!I$1097)*(logHir!I1051-logHir!I$1097)-0.5*(SLir!I1051+SLir!I$1097)*(logQir!I1051-logQir!I$1097),0)</f>
        <v>-8.8986398123116137E-3</v>
      </c>
    </row>
    <row r="1052" spans="1:9" x14ac:dyDescent="0.15">
      <c r="A1052" s="1">
        <v>46</v>
      </c>
      <c r="B1052" s="1" t="s">
        <v>144</v>
      </c>
      <c r="C1052" s="1">
        <v>14</v>
      </c>
      <c r="D1052" s="1" t="s">
        <v>165</v>
      </c>
      <c r="E1052" s="6">
        <f>IF(logVir!E1052&lt;&gt;0,logVir!E1052-logVir!E$1098-0.5*(SKir!E1052+SKir!E$1098)*(logKir!E1052-logKir!E$1098)-0.5*(SLir!E1052+SLir!E$1098)*(logHir!E1052-logHir!E$1098)-0.5*(SLir!E1052+SLir!E$1098)*(logQir!E1052-logQir!E$1098),0)</f>
        <v>-0.42725918934717327</v>
      </c>
      <c r="F1052" s="6">
        <f>IF(logVir!F1052&lt;&gt;0,logVir!F1052-logVir!F$1098-0.5*(SKir!F1052+SKir!F$1098)*(logKir!F1052-logKir!F$1098)-0.5*(SLir!F1052+SLir!F$1098)*(logHir!F1052-logHir!F$1098)-0.5*(SLir!F1052+SLir!F$1098)*(logQir!F1052-logQir!F$1098),0)</f>
        <v>-0.19517294435544943</v>
      </c>
      <c r="G1052" s="6">
        <f>IF(logVir!G1052&lt;&gt;0,logVir!G1052-logVir!G$1098-0.5*(SKir!G1052+SKir!G$1098)*(logKir!G1052-logKir!G$1098)-0.5*(SLir!G1052+SLir!G$1098)*(logHir!G1052-logHir!G$1098)-0.5*(SLir!G1052+SLir!G$1098)*(logQir!G1052-logQir!G$1098),0)</f>
        <v>-0.2102215181488184</v>
      </c>
      <c r="H1052" s="6">
        <f>IF(logVir!H1052&lt;&gt;0,logVir!H1052-logVir!H$1098-0.5*(SKir!H1052+SKir!H$1098)*(logKir!H1052-logKir!H$1098)-0.5*(SLir!H1052+SLir!H$1098)*(logHir!H1052-logHir!H$1098)-0.5*(SLir!H1052+SLir!H$1098)*(logQir!H1052-logQir!H$1098),0)</f>
        <v>-0.18353519050567574</v>
      </c>
      <c r="I1052" s="6">
        <f>IF(logVir!I1052&lt;&gt;0,logVir!I1052-logVir!I$1098-0.5*(SKir!I1052+SKir!I$1098)*(logKir!I1052-logKir!I$1098)-0.5*(SLir!I1052+SLir!I$1098)*(logHir!I1052-logHir!I$1098)-0.5*(SLir!I1052+SLir!I$1098)*(logQir!I1052-logQir!I$1098),0)</f>
        <v>0.14171058010920681</v>
      </c>
    </row>
    <row r="1053" spans="1:9" x14ac:dyDescent="0.15">
      <c r="A1053" s="1">
        <v>46</v>
      </c>
      <c r="B1053" s="1" t="s">
        <v>144</v>
      </c>
      <c r="C1053" s="1">
        <v>15</v>
      </c>
      <c r="D1053" s="1" t="s">
        <v>166</v>
      </c>
      <c r="E1053" s="6">
        <f>IF(logVir!E1053&lt;&gt;0,logVir!E1053-logVir!E$1099-0.5*(SKir!E1053+SKir!E$1099)*(logKir!E1053-logKir!E$1099)-0.5*(SLir!E1053+SLir!E$1099)*(logHir!E1053-logHir!E$1099)-0.5*(SLir!E1053+SLir!E$1099)*(logQir!E1053-logQir!E$1099),0)</f>
        <v>-0.15582781672378437</v>
      </c>
      <c r="F1053" s="6">
        <f>IF(logVir!F1053&lt;&gt;0,logVir!F1053-logVir!F$1099-0.5*(SKir!F1053+SKir!F$1099)*(logKir!F1053-logKir!F$1099)-0.5*(SLir!F1053+SLir!F$1099)*(logHir!F1053-logHir!F$1099)-0.5*(SLir!F1053+SLir!F$1099)*(logQir!F1053-logQir!F$1099),0)</f>
        <v>-5.5516941440250982E-2</v>
      </c>
      <c r="G1053" s="6">
        <f>IF(logVir!G1053&lt;&gt;0,logVir!G1053-logVir!G$1099-0.5*(SKir!G1053+SKir!G$1099)*(logKir!G1053-logKir!G$1099)-0.5*(SLir!G1053+SLir!G$1099)*(logHir!G1053-logHir!G$1099)-0.5*(SLir!G1053+SLir!G$1099)*(logQir!G1053-logQir!G$1099),0)</f>
        <v>-0.19336612124230695</v>
      </c>
      <c r="H1053" s="6">
        <f>IF(logVir!H1053&lt;&gt;0,logVir!H1053-logVir!H$1099-0.5*(SKir!H1053+SKir!H$1099)*(logKir!H1053-logKir!H$1099)-0.5*(SLir!H1053+SLir!H$1099)*(logHir!H1053-logHir!H$1099)-0.5*(SLir!H1053+SLir!H$1099)*(logQir!H1053-logQir!H$1099),0)</f>
        <v>-8.2932145871498997E-2</v>
      </c>
      <c r="I1053" s="6">
        <f>IF(logVir!I1053&lt;&gt;0,logVir!I1053-logVir!I$1099-0.5*(SKir!I1053+SKir!I$1099)*(logKir!I1053-logKir!I$1099)-0.5*(SLir!I1053+SLir!I$1099)*(logHir!I1053-logHir!I$1099)-0.5*(SLir!I1053+SLir!I$1099)*(logQir!I1053-logQir!I$1099),0)</f>
        <v>-0.17436171302534609</v>
      </c>
    </row>
    <row r="1054" spans="1:9" x14ac:dyDescent="0.15">
      <c r="A1054" s="1">
        <v>46</v>
      </c>
      <c r="B1054" s="1" t="s">
        <v>94</v>
      </c>
      <c r="C1054" s="1">
        <v>16</v>
      </c>
      <c r="D1054" s="1" t="s">
        <v>149</v>
      </c>
      <c r="E1054" s="6">
        <f>IF(logVir!E1054&lt;&gt;0,logVir!E1054-logVir!E$1100-0.5*(SKir!E1054+SKir!E$1100)*(logKir!E1054-logKir!E$1100)-0.5*(SLir!E1054+SLir!E$1100)*(logHir!E1054-logHir!E$1100)-0.5*(SLir!E1054+SLir!E$1100)*(logQir!E1054-logQir!E$1100),0)</f>
        <v>-0.2046319500406476</v>
      </c>
      <c r="F1054" s="6">
        <f>IF(logVir!F1054&lt;&gt;0,logVir!F1054-logVir!F$1100-0.5*(SKir!F1054+SKir!F$1100)*(logKir!F1054-logKir!F$1100)-0.5*(SLir!F1054+SLir!F$1100)*(logHir!F1054-logHir!F$1100)-0.5*(SLir!F1054+SLir!F$1100)*(logQir!F1054-logQir!F$1100),0)</f>
        <v>-2.0582908165677868E-2</v>
      </c>
      <c r="G1054" s="6">
        <f>IF(logVir!G1054&lt;&gt;0,logVir!G1054-logVir!G$1100-0.5*(SKir!G1054+SKir!G$1100)*(logKir!G1054-logKir!G$1100)-0.5*(SLir!G1054+SLir!G$1100)*(logHir!G1054-logHir!G$1100)-0.5*(SLir!G1054+SLir!G$1100)*(logQir!G1054-logQir!G$1100),0)</f>
        <v>-0.11516957130113448</v>
      </c>
      <c r="H1054" s="6">
        <f>IF(logVir!H1054&lt;&gt;0,logVir!H1054-logVir!H$1100-0.5*(SKir!H1054+SKir!H$1100)*(logKir!H1054-logKir!H$1100)-0.5*(SLir!H1054+SLir!H$1100)*(logHir!H1054-logHir!H$1100)-0.5*(SLir!H1054+SLir!H$1100)*(logQir!H1054-logQir!H$1100),0)</f>
        <v>-3.3749348902430101E-2</v>
      </c>
      <c r="I1054" s="6">
        <f>IF(logVir!I1054&lt;&gt;0,logVir!I1054-logVir!I$1100-0.5*(SKir!I1054+SKir!I$1100)*(logKir!I1054-logKir!I$1100)-0.5*(SLir!I1054+SLir!I$1100)*(logHir!I1054-logHir!I$1100)-0.5*(SLir!I1054+SLir!I$1100)*(logQir!I1054-logQir!I$1100),0)</f>
        <v>-4.9355568590882748E-2</v>
      </c>
    </row>
    <row r="1055" spans="1:9" x14ac:dyDescent="0.15">
      <c r="A1055" s="1">
        <v>46</v>
      </c>
      <c r="B1055" s="1" t="s">
        <v>94</v>
      </c>
      <c r="C1055" s="1">
        <v>17</v>
      </c>
      <c r="D1055" s="1" t="s">
        <v>150</v>
      </c>
      <c r="E1055" s="6">
        <f>IF(logVir!E1055&lt;&gt;0,logVir!E1055-logVir!E$1101-0.5*(SKir!E1055+SKir!E$1101)*(logKir!E1055-logKir!E$1101)-0.5*(SLir!E1055+SLir!E$1101)*(logHir!E1055-logHir!E$1101)-0.5*(SLir!E1055+SLir!E$1101)*(logQir!E1055-logQir!E$1101),0)</f>
        <v>0.64432073821902103</v>
      </c>
      <c r="F1055" s="6">
        <f>IF(logVir!F1055&lt;&gt;0,logVir!F1055-logVir!F$1101-0.5*(SKir!F1055+SKir!F$1101)*(logKir!F1055-logKir!F$1101)-0.5*(SLir!F1055+SLir!F$1101)*(logHir!F1055-logHir!F$1101)-0.5*(SLir!F1055+SLir!F$1101)*(logQir!F1055-logQir!F$1101),0)</f>
        <v>0.15944802684863599</v>
      </c>
      <c r="G1055" s="6">
        <f>IF(logVir!G1055&lt;&gt;0,logVir!G1055-logVir!G$1101-0.5*(SKir!G1055+SKir!G$1101)*(logKir!G1055-logKir!G$1101)-0.5*(SLir!G1055+SLir!G$1101)*(logHir!G1055-logHir!G$1101)-0.5*(SLir!G1055+SLir!G$1101)*(logQir!G1055-logQir!G$1101),0)</f>
        <v>0.2563049028724913</v>
      </c>
      <c r="H1055" s="6">
        <f>IF(logVir!H1055&lt;&gt;0,logVir!H1055-logVir!H$1101-0.5*(SKir!H1055+SKir!H$1101)*(logKir!H1055-logKir!H$1101)-0.5*(SLir!H1055+SLir!H$1101)*(logHir!H1055-logHir!H$1101)-0.5*(SLir!H1055+SLir!H$1101)*(logQir!H1055-logQir!H$1101),0)</f>
        <v>0.13644445039930539</v>
      </c>
      <c r="I1055" s="6">
        <f>IF(logVir!I1055&lt;&gt;0,logVir!I1055-logVir!I$1101-0.5*(SKir!I1055+SKir!I$1101)*(logKir!I1055-logKir!I$1101)-0.5*(SLir!I1055+SLir!I$1101)*(logHir!I1055-logHir!I$1101)-0.5*(SLir!I1055+SLir!I$1101)*(logQir!I1055-logQir!I$1101),0)</f>
        <v>0.23177730632408608</v>
      </c>
    </row>
    <row r="1056" spans="1:9" x14ac:dyDescent="0.15">
      <c r="A1056" s="1">
        <v>46</v>
      </c>
      <c r="B1056" s="1" t="s">
        <v>94</v>
      </c>
      <c r="C1056" s="1">
        <v>18</v>
      </c>
      <c r="D1056" s="1" t="s">
        <v>151</v>
      </c>
      <c r="E1056" s="6">
        <f>IF(logVir!E1056&lt;&gt;0,logVir!E1056-logVir!E$1102-0.5*(SKir!E1056+SKir!E$1102)*(logKir!E1056-logKir!E$1102)-0.5*(SLir!E1056+SLir!E$1102)*(logHir!E1056-logHir!E$1102)-0.5*(SLir!E1056+SLir!E$1102)*(logQir!E1056-logQir!E$1102),0)</f>
        <v>-9.4094669461253028E-2</v>
      </c>
      <c r="F1056" s="6">
        <f>IF(logVir!F1056&lt;&gt;0,logVir!F1056-logVir!F$1102-0.5*(SKir!F1056+SKir!F$1102)*(logKir!F1056-logKir!F$1102)-0.5*(SLir!F1056+SLir!F$1102)*(logHir!F1056-logHir!F$1102)-0.5*(SLir!F1056+SLir!F$1102)*(logQir!F1056-logQir!F$1102),0)</f>
        <v>-4.8385280039790556E-2</v>
      </c>
      <c r="G1056" s="6">
        <f>IF(logVir!G1056&lt;&gt;0,logVir!G1056-logVir!G$1102-0.5*(SKir!G1056+SKir!G$1102)*(logKir!G1056-logKir!G$1102)-0.5*(SLir!G1056+SLir!G$1102)*(logHir!G1056-logHir!G$1102)-0.5*(SLir!G1056+SLir!G$1102)*(logQir!G1056-logQir!G$1102),0)</f>
        <v>-7.2965188178264515E-2</v>
      </c>
      <c r="H1056" s="6">
        <f>IF(logVir!H1056&lt;&gt;0,logVir!H1056-logVir!H$1102-0.5*(SKir!H1056+SKir!H$1102)*(logKir!H1056-logKir!H$1102)-0.5*(SLir!H1056+SLir!H$1102)*(logHir!H1056-logHir!H$1102)-0.5*(SLir!H1056+SLir!H$1102)*(logQir!H1056-logQir!H$1102),0)</f>
        <v>-2.3567498431964602E-2</v>
      </c>
      <c r="I1056" s="6">
        <f>IF(logVir!I1056&lt;&gt;0,logVir!I1056-logVir!I$1102-0.5*(SKir!I1056+SKir!I$1102)*(logKir!I1056-logKir!I$1102)-0.5*(SLir!I1056+SLir!I$1102)*(logHir!I1056-logHir!I$1102)-0.5*(SLir!I1056+SLir!I$1102)*(logQir!I1056-logQir!I$1102),0)</f>
        <v>6.3121550202135585E-2</v>
      </c>
    </row>
    <row r="1057" spans="1:9" x14ac:dyDescent="0.15">
      <c r="A1057" s="1">
        <v>46</v>
      </c>
      <c r="B1057" s="1" t="s">
        <v>94</v>
      </c>
      <c r="C1057" s="1">
        <v>19</v>
      </c>
      <c r="D1057" s="1" t="s">
        <v>152</v>
      </c>
      <c r="E1057" s="6">
        <f>IF(logVir!E1057&lt;&gt;0,logVir!E1057-logVir!E$1103-0.5*(SKir!E1057+SKir!E$1103)*(logKir!E1057-logKir!E$1103)-0.5*(SLir!E1057+SLir!E$1103)*(logHir!E1057-logHir!E$1103)-0.5*(SLir!E1057+SLir!E$1103)*(logQir!E1057-logQir!E$1103),0)</f>
        <v>-2.9799449844179642E-2</v>
      </c>
      <c r="F1057" s="6">
        <f>IF(logVir!F1057&lt;&gt;0,logVir!F1057-logVir!F$1103-0.5*(SKir!F1057+SKir!F$1103)*(logKir!F1057-logKir!F$1103)-0.5*(SLir!F1057+SLir!F$1103)*(logHir!F1057-logHir!F$1103)-0.5*(SLir!F1057+SLir!F$1103)*(logQir!F1057-logQir!F$1103),0)</f>
        <v>8.5285966192375315E-2</v>
      </c>
      <c r="G1057" s="6">
        <f>IF(logVir!G1057&lt;&gt;0,logVir!G1057-logVir!G$1103-0.5*(SKir!G1057+SKir!G$1103)*(logKir!G1057-logKir!G$1103)-0.5*(SLir!G1057+SLir!G$1103)*(logHir!G1057-logHir!G$1103)-0.5*(SLir!G1057+SLir!G$1103)*(logQir!G1057-logQir!G$1103),0)</f>
        <v>7.7646707503558926E-2</v>
      </c>
      <c r="H1057" s="6">
        <f>IF(logVir!H1057&lt;&gt;0,logVir!H1057-logVir!H$1103-0.5*(SKir!H1057+SKir!H$1103)*(logKir!H1057-logKir!H$1103)-0.5*(SLir!H1057+SLir!H$1103)*(logHir!H1057-logHir!H$1103)-0.5*(SLir!H1057+SLir!H$1103)*(logQir!H1057-logQir!H$1103),0)</f>
        <v>7.1208319787017693E-2</v>
      </c>
      <c r="I1057" s="6">
        <f>IF(logVir!I1057&lt;&gt;0,logVir!I1057-logVir!I$1103-0.5*(SKir!I1057+SKir!I$1103)*(logKir!I1057-logKir!I$1103)-0.5*(SLir!I1057+SLir!I$1103)*(logHir!I1057-logHir!I$1103)-0.5*(SLir!I1057+SLir!I$1103)*(logQir!I1057-logQir!I$1103),0)</f>
        <v>8.4387849013810912E-2</v>
      </c>
    </row>
    <row r="1058" spans="1:9" x14ac:dyDescent="0.15">
      <c r="A1058" s="1">
        <v>46</v>
      </c>
      <c r="B1058" s="1" t="s">
        <v>94</v>
      </c>
      <c r="C1058" s="1">
        <v>20</v>
      </c>
      <c r="D1058" s="1" t="s">
        <v>153</v>
      </c>
      <c r="E1058" s="6">
        <f>IF(logVir!E1058&lt;&gt;0,logVir!E1058-logVir!E$1104-0.5*(SKir!E1058+SKir!E$1104)*(logKir!E1058-logKir!E$1104)-0.5*(SLir!E1058+SLir!E$1104)*(logHir!E1058-logHir!E$1104)-0.5*(SLir!E1058+SLir!E$1104)*(logQir!E1058-logQir!E$1104),0)</f>
        <v>0.2234051058032881</v>
      </c>
      <c r="F1058" s="6">
        <f>IF(logVir!F1058&lt;&gt;0,logVir!F1058-logVir!F$1104-0.5*(SKir!F1058+SKir!F$1104)*(logKir!F1058-logKir!F$1104)-0.5*(SLir!F1058+SLir!F$1104)*(logHir!F1058-logHir!F$1104)-0.5*(SLir!F1058+SLir!F$1104)*(logQir!F1058-logQir!F$1104),0)</f>
        <v>0.26453236408794989</v>
      </c>
      <c r="G1058" s="6">
        <f>IF(logVir!G1058&lt;&gt;0,logVir!G1058-logVir!G$1104-0.5*(SKir!G1058+SKir!G$1104)*(logKir!G1058-logKir!G$1104)-0.5*(SLir!G1058+SLir!G$1104)*(logHir!G1058-logHir!G$1104)-0.5*(SLir!G1058+SLir!G$1104)*(logQir!G1058-logQir!G$1104),0)</f>
        <v>0.12671752007309298</v>
      </c>
      <c r="H1058" s="6">
        <f>IF(logVir!H1058&lt;&gt;0,logVir!H1058-logVir!H$1104-0.5*(SKir!H1058+SKir!H$1104)*(logKir!H1058-logKir!H$1104)-0.5*(SLir!H1058+SLir!H$1104)*(logHir!H1058-logHir!H$1104)-0.5*(SLir!H1058+SLir!H$1104)*(logQir!H1058-logQir!H$1104),0)</f>
        <v>0.18578007007517119</v>
      </c>
      <c r="I1058" s="6">
        <f>IF(logVir!I1058&lt;&gt;0,logVir!I1058-logVir!I$1104-0.5*(SKir!I1058+SKir!I$1104)*(logKir!I1058-logKir!I$1104)-0.5*(SLir!I1058+SLir!I$1104)*(logHir!I1058-logHir!I$1104)-0.5*(SLir!I1058+SLir!I$1104)*(logQir!I1058-logQir!I$1104),0)</f>
        <v>0.17627806188692155</v>
      </c>
    </row>
    <row r="1059" spans="1:9" x14ac:dyDescent="0.15">
      <c r="A1059" s="1">
        <v>46</v>
      </c>
      <c r="B1059" s="1" t="s">
        <v>94</v>
      </c>
      <c r="C1059" s="1">
        <v>21</v>
      </c>
      <c r="D1059" s="1" t="s">
        <v>154</v>
      </c>
      <c r="E1059" s="6">
        <f>IF(logVir!E1059&lt;&gt;0,logVir!E1059-logVir!E$1105-0.5*(SKir!E1059+SKir!E$1105)*(logKir!E1059-logKir!E$1105)-0.5*(SLir!E1059+SLir!E$1105)*(logHir!E1059-logHir!E$1105)-0.5*(SLir!E1059+SLir!E$1105)*(logQir!E1059-logQir!E$1105),0)</f>
        <v>-0.11440712844737719</v>
      </c>
      <c r="F1059" s="6">
        <f>IF(logVir!F1059&lt;&gt;0,logVir!F1059-logVir!F$1105-0.5*(SKir!F1059+SKir!F$1105)*(logKir!F1059-logKir!F$1105)-0.5*(SLir!F1059+SLir!F$1105)*(logHir!F1059-logHir!F$1105)-0.5*(SLir!F1059+SLir!F$1105)*(logQir!F1059-logQir!F$1105),0)</f>
        <v>-5.943149341957854E-2</v>
      </c>
      <c r="G1059" s="6">
        <f>IF(logVir!G1059&lt;&gt;0,logVir!G1059-logVir!G$1105-0.5*(SKir!G1059+SKir!G$1105)*(logKir!G1059-logKir!G$1105)-0.5*(SLir!G1059+SLir!G$1105)*(logHir!G1059-logHir!G$1105)-0.5*(SLir!G1059+SLir!G$1105)*(logQir!G1059-logQir!G$1105),0)</f>
        <v>5.2518533264423337E-2</v>
      </c>
      <c r="H1059" s="6">
        <f>IF(logVir!H1059&lt;&gt;0,logVir!H1059-logVir!H$1105-0.5*(SKir!H1059+SKir!H$1105)*(logKir!H1059-logKir!H$1105)-0.5*(SLir!H1059+SLir!H$1105)*(logHir!H1059-logHir!H$1105)-0.5*(SLir!H1059+SLir!H$1105)*(logQir!H1059-logQir!H$1105),0)</f>
        <v>0.10782879221150041</v>
      </c>
      <c r="I1059" s="6">
        <f>IF(logVir!I1059&lt;&gt;0,logVir!I1059-logVir!I$1105-0.5*(SKir!I1059+SKir!I$1105)*(logKir!I1059-logKir!I$1105)-0.5*(SLir!I1059+SLir!I$1105)*(logHir!I1059-logHir!I$1105)-0.5*(SLir!I1059+SLir!I$1105)*(logQir!I1059-logQir!I$1105),0)</f>
        <v>0.26249266591274245</v>
      </c>
    </row>
    <row r="1060" spans="1:9" x14ac:dyDescent="0.15">
      <c r="A1060" s="1">
        <v>46</v>
      </c>
      <c r="B1060" s="1" t="s">
        <v>45</v>
      </c>
      <c r="C1060" s="1">
        <v>22</v>
      </c>
      <c r="D1060" s="1" t="s">
        <v>146</v>
      </c>
      <c r="E1060" s="6">
        <f>IF(logVir!E1060&lt;&gt;0,logVir!E1060-logVir!E$1106-0.5*(SKir!E1060+SKir!E$1106)*(logKir!E1060-logKir!E$1106)-0.5*(SLir!E1060+SLir!E$1106)*(logHir!E1060-logHir!E$1106)-0.5*(SLir!E1060+SLir!E$1106)*(logQir!E1060-logQir!E$1106),0)</f>
        <v>5.9041361491071719E-2</v>
      </c>
      <c r="F1060" s="6">
        <f>IF(logVir!F1060&lt;&gt;0,logVir!F1060-logVir!F$1106-0.5*(SKir!F1060+SKir!F$1106)*(logKir!F1060-logKir!F$1106)-0.5*(SLir!F1060+SLir!F$1106)*(logHir!F1060-logHir!F$1106)-0.5*(SLir!F1060+SLir!F$1106)*(logQir!F1060-logQir!F$1106),0)</f>
        <v>-3.5972055114607257E-2</v>
      </c>
      <c r="G1060" s="6">
        <f>IF(logVir!G1060&lt;&gt;0,logVir!G1060-logVir!G$1106-0.5*(SKir!G1060+SKir!G$1106)*(logKir!G1060-logKir!G$1106)-0.5*(SLir!G1060+SLir!G$1106)*(logHir!G1060-logHir!G$1106)-0.5*(SLir!G1060+SLir!G$1106)*(logQir!G1060-logQir!G$1106),0)</f>
        <v>-1.717505448260373E-2</v>
      </c>
      <c r="H1060" s="6">
        <f>IF(logVir!H1060&lt;&gt;0,logVir!H1060-logVir!H$1106-0.5*(SKir!H1060+SKir!H$1106)*(logKir!H1060-logKir!H$1106)-0.5*(SLir!H1060+SLir!H$1106)*(logHir!H1060-logHir!H$1106)-0.5*(SLir!H1060+SLir!H$1106)*(logQir!H1060-logQir!H$1106),0)</f>
        <v>1.813045338574891E-2</v>
      </c>
      <c r="I1060" s="6">
        <f>IF(logVir!I1060&lt;&gt;0,logVir!I1060-logVir!I$1106-0.5*(SKir!I1060+SKir!I$1106)*(logKir!I1060-logKir!I$1106)-0.5*(SLir!I1060+SLir!I$1106)*(logHir!I1060-logHir!I$1106)-0.5*(SLir!I1060+SLir!I$1106)*(logQir!I1060-logQir!I$1106),0)</f>
        <v>5.3766119861897346E-2</v>
      </c>
    </row>
    <row r="1061" spans="1:9" x14ac:dyDescent="0.15">
      <c r="A1061" s="1">
        <v>46</v>
      </c>
      <c r="B1061" s="1" t="s">
        <v>45</v>
      </c>
      <c r="C1061" s="1">
        <v>23</v>
      </c>
      <c r="D1061" s="1" t="s">
        <v>167</v>
      </c>
      <c r="E1061" s="6">
        <f>IF(logVir!E1061&lt;&gt;0,logVir!E1061-logVir!E$1107-0.5*(SKir!E1061+SKir!E$1107)*(logKir!E1061-logKir!E$1107)-0.5*(SLir!E1061+SLir!E$1107)*(logHir!E1061-logHir!E$1107)-0.5*(SLir!E1061+SLir!E$1107)*(logQir!E1061-logQir!E$1107),0)</f>
        <v>-1.8326298877027893E-2</v>
      </c>
      <c r="F1061" s="6">
        <f>IF(logVir!F1061&lt;&gt;0,logVir!F1061-logVir!F$1107-0.5*(SKir!F1061+SKir!F$1107)*(logKir!F1061-logKir!F$1107)-0.5*(SLir!F1061+SLir!F$1107)*(logHir!F1061-logHir!F$1107)-0.5*(SLir!F1061+SLir!F$1107)*(logQir!F1061-logQir!F$1107),0)</f>
        <v>-8.3997880019445019E-3</v>
      </c>
      <c r="G1061" s="6">
        <f>IF(logVir!G1061&lt;&gt;0,logVir!G1061-logVir!G$1107-0.5*(SKir!G1061+SKir!G$1107)*(logKir!G1061-logKir!G$1107)-0.5*(SLir!G1061+SLir!G$1107)*(logHir!G1061-logHir!G$1107)-0.5*(SLir!G1061+SLir!G$1107)*(logQir!G1061-logQir!G$1107),0)</f>
        <v>-2.7460451034599768E-2</v>
      </c>
      <c r="H1061" s="6">
        <f>IF(logVir!H1061&lt;&gt;0,logVir!H1061-logVir!H$1107-0.5*(SKir!H1061+SKir!H$1107)*(logKir!H1061-logKir!H$1107)-0.5*(SLir!H1061+SLir!H$1107)*(logHir!H1061-logHir!H$1107)-0.5*(SLir!H1061+SLir!H$1107)*(logQir!H1061-logQir!H$1107),0)</f>
        <v>1.1459533560571174E-2</v>
      </c>
      <c r="I1061" s="6">
        <f>IF(logVir!I1061&lt;&gt;0,logVir!I1061-logVir!I$1107-0.5*(SKir!I1061+SKir!I$1107)*(logKir!I1061-logKir!I$1107)-0.5*(SLir!I1061+SLir!I$1107)*(logHir!I1061-logHir!I$1107)-0.5*(SLir!I1061+SLir!I$1107)*(logQir!I1061-logQir!I$1107),0)</f>
        <v>2.7014645677840485E-2</v>
      </c>
    </row>
    <row r="1062" spans="1:9" x14ac:dyDescent="0.15">
      <c r="A1062" s="1">
        <v>47</v>
      </c>
      <c r="B1062" s="1" t="s">
        <v>95</v>
      </c>
      <c r="C1062" s="1">
        <v>1</v>
      </c>
      <c r="D1062" s="1" t="s">
        <v>147</v>
      </c>
      <c r="E1062" s="6"/>
      <c r="F1062" s="6">
        <f>IF(logVir!F1062&lt;&gt;0,logVir!F1062-logVir!F$1085-0.5*(SKir!F1062+SKir!F$1085)*(logKir!F1062-logKir!F$1085)-0.5*(SLir!F1062+SLir!F$1085)*(logHir!F1062-logHir!F$1085)-0.5*(SLir!F1062+SLir!F$1085)*(logQir!F1062-logQir!F$1085),0)</f>
        <v>9.7943229314505637E-2</v>
      </c>
      <c r="G1062" s="6">
        <f>IF(logVir!G1062&lt;&gt;0,logVir!G1062-logVir!G$1085-0.5*(SKir!G1062+SKir!G$1085)*(logKir!G1062-logKir!G$1085)-0.5*(SLir!G1062+SLir!G$1085)*(logHir!G1062-logHir!G$1085)-0.5*(SLir!G1062+SLir!G$1085)*(logQir!G1062-logQir!G$1085),0)</f>
        <v>-4.5496756589211151E-2</v>
      </c>
      <c r="H1062" s="6">
        <f>IF(logVir!H1062&lt;&gt;0,logVir!H1062-logVir!H$1085-0.5*(SKir!H1062+SKir!H$1085)*(logKir!H1062-logKir!H$1085)-0.5*(SLir!H1062+SLir!H$1085)*(logHir!H1062-logHir!H$1085)-0.5*(SLir!H1062+SLir!H$1085)*(logQir!H1062-logQir!H$1085),0)</f>
        <v>-7.0640461023926529E-2</v>
      </c>
      <c r="I1062" s="6">
        <f>IF(logVir!I1062&lt;&gt;0,logVir!I1062-logVir!I$1085-0.5*(SKir!I1062+SKir!I$1085)*(logKir!I1062-logKir!I$1085)-0.5*(SLir!I1062+SLir!I$1085)*(logHir!I1062-logHir!I$1085)-0.5*(SLir!I1062+SLir!I$1085)*(logQir!I1062-logQir!I$1085),0)</f>
        <v>-0.15268147837983734</v>
      </c>
    </row>
    <row r="1063" spans="1:9" x14ac:dyDescent="0.15">
      <c r="A1063" s="1">
        <v>47</v>
      </c>
      <c r="B1063" s="1" t="s">
        <v>95</v>
      </c>
      <c r="C1063" s="1">
        <v>2</v>
      </c>
      <c r="D1063" s="1" t="s">
        <v>148</v>
      </c>
      <c r="E1063" s="6"/>
      <c r="F1063" s="6">
        <f>IF(logVir!F1063&lt;&gt;0,logVir!F1063-logVir!F$1086-0.5*(SKir!F1063+SKir!F$1086)*(logKir!F1063-logKir!F$1086)-0.5*(SLir!F1063+SLir!F$1086)*(logHir!F1063-logHir!F$1086)-0.5*(SLir!F1063+SLir!F$1086)*(logQir!F1063-logQir!F$1086),0)</f>
        <v>0.37869270554137002</v>
      </c>
      <c r="G1063" s="6">
        <f>IF(logVir!G1063&lt;&gt;0,logVir!G1063-logVir!G$1086-0.5*(SKir!G1063+SKir!G$1086)*(logKir!G1063-logKir!G$1086)-0.5*(SLir!G1063+SLir!G$1086)*(logHir!G1063-logHir!G$1086)-0.5*(SLir!G1063+SLir!G$1086)*(logQir!G1063-logQir!G$1086),0)</f>
        <v>0.70804040335717022</v>
      </c>
      <c r="H1063" s="6">
        <f>IF(logVir!H1063&lt;&gt;0,logVir!H1063-logVir!H$1086-0.5*(SKir!H1063+SKir!H$1086)*(logKir!H1063-logKir!H$1086)-0.5*(SLir!H1063+SLir!H$1086)*(logHir!H1063-logHir!H$1086)-0.5*(SLir!H1063+SLir!H$1086)*(logQir!H1063-logQir!H$1086),0)</f>
        <v>0.51056217640108925</v>
      </c>
      <c r="I1063" s="6">
        <f>IF(logVir!I1063&lt;&gt;0,logVir!I1063-logVir!I$1086-0.5*(SKir!I1063+SKir!I$1086)*(logKir!I1063-logKir!I$1086)-0.5*(SLir!I1063+SLir!I$1086)*(logHir!I1063-logHir!I$1086)-0.5*(SLir!I1063+SLir!I$1086)*(logQir!I1063-logQir!I$1086),0)</f>
        <v>0.47720953030508473</v>
      </c>
    </row>
    <row r="1064" spans="1:9" x14ac:dyDescent="0.15">
      <c r="A1064" s="1">
        <v>47</v>
      </c>
      <c r="B1064" s="1" t="s">
        <v>145</v>
      </c>
      <c r="C1064" s="1">
        <v>3</v>
      </c>
      <c r="D1064" s="1" t="s">
        <v>155</v>
      </c>
      <c r="E1064" s="6"/>
      <c r="F1064" s="6">
        <f>IF(logVir!F1064&lt;&gt;0,logVir!F1064-logVir!F$1087-0.5*(SKir!F1064+SKir!F$1087)*(logKir!F1064-logKir!F$1087)-0.5*(SLir!F1064+SLir!F$1087)*(logHir!F1064-logHir!F$1087)-0.5*(SLir!F1064+SLir!F$1087)*(logQir!F1064-logQir!F$1087),0)</f>
        <v>-0.42361105749659339</v>
      </c>
      <c r="G1064" s="6">
        <f>IF(logVir!G1064&lt;&gt;0,logVir!G1064-logVir!G$1087-0.5*(SKir!G1064+SKir!G$1087)*(logKir!G1064-logKir!G$1087)-0.5*(SLir!G1064+SLir!G$1087)*(logHir!G1064-logHir!G$1087)-0.5*(SLir!G1064+SLir!G$1087)*(logQir!G1064-logQir!G$1087),0)</f>
        <v>-0.3717369975585007</v>
      </c>
      <c r="H1064" s="6">
        <f>IF(logVir!H1064&lt;&gt;0,logVir!H1064-logVir!H$1087-0.5*(SKir!H1064+SKir!H$1087)*(logKir!H1064-logKir!H$1087)-0.5*(SLir!H1064+SLir!H$1087)*(logHir!H1064-logHir!H$1087)-0.5*(SLir!H1064+SLir!H$1087)*(logQir!H1064-logQir!H$1087),0)</f>
        <v>-0.30392227106609315</v>
      </c>
      <c r="I1064" s="6">
        <f>IF(logVir!I1064&lt;&gt;0,logVir!I1064-logVir!I$1087-0.5*(SKir!I1064+SKir!I$1087)*(logKir!I1064-logKir!I$1087)-0.5*(SLir!I1064+SLir!I$1087)*(logHir!I1064-logHir!I$1087)-0.5*(SLir!I1064+SLir!I$1087)*(logQir!I1064-logQir!I$1087),0)</f>
        <v>-0.33031877454305525</v>
      </c>
    </row>
    <row r="1065" spans="1:9" x14ac:dyDescent="0.15">
      <c r="A1065" s="1">
        <v>47</v>
      </c>
      <c r="B1065" s="1" t="s">
        <v>145</v>
      </c>
      <c r="C1065" s="1">
        <v>4</v>
      </c>
      <c r="D1065" s="1" t="s">
        <v>156</v>
      </c>
      <c r="E1065" s="6"/>
      <c r="F1065" s="6">
        <f>IF(logVir!F1065&lt;&gt;0,logVir!F1065-logVir!F$1088-0.5*(SKir!F1065+SKir!F$1088)*(logKir!F1065-logKir!F$1088)-0.5*(SLir!F1065+SLir!F$1088)*(logHir!F1065-logHir!F$1088)-0.5*(SLir!F1065+SLir!F$1088)*(logQir!F1065-logQir!F$1088),0)</f>
        <v>-0.99151948431947501</v>
      </c>
      <c r="G1065" s="6">
        <f>IF(logVir!G1065&lt;&gt;0,logVir!G1065-logVir!G$1088-0.5*(SKir!G1065+SKir!G$1088)*(logKir!G1065-logKir!G$1088)-0.5*(SLir!G1065+SLir!G$1088)*(logHir!G1065-logHir!G$1088)-0.5*(SLir!G1065+SLir!G$1088)*(logQir!G1065-logQir!G$1088),0)</f>
        <v>-0.91197640785931677</v>
      </c>
      <c r="H1065" s="6">
        <f>IF(logVir!H1065&lt;&gt;0,logVir!H1065-logVir!H$1088-0.5*(SKir!H1065+SKir!H$1088)*(logKir!H1065-logKir!H$1088)-0.5*(SLir!H1065+SLir!H$1088)*(logHir!H1065-logHir!H$1088)-0.5*(SLir!H1065+SLir!H$1088)*(logQir!H1065-logQir!H$1088),0)</f>
        <v>-0.5857443963365212</v>
      </c>
      <c r="I1065" s="6">
        <f>IF(logVir!I1065&lt;&gt;0,logVir!I1065-logVir!I$1088-0.5*(SKir!I1065+SKir!I$1088)*(logKir!I1065-logKir!I$1088)-0.5*(SLir!I1065+SLir!I$1088)*(logHir!I1065-logHir!I$1088)-0.5*(SLir!I1065+SLir!I$1088)*(logQir!I1065-logQir!I$1088),0)</f>
        <v>0.24461659054085977</v>
      </c>
    </row>
    <row r="1066" spans="1:9" x14ac:dyDescent="0.15">
      <c r="A1066" s="1">
        <v>47</v>
      </c>
      <c r="B1066" s="1" t="s">
        <v>145</v>
      </c>
      <c r="C1066" s="1">
        <v>5</v>
      </c>
      <c r="D1066" s="1" t="s">
        <v>157</v>
      </c>
      <c r="E1066" s="6"/>
      <c r="F1066" s="6">
        <f>IF(logVir!F1066&lt;&gt;0,logVir!F1066-logVir!F$1089-0.5*(SKir!F1066+SKir!F$1089)*(logKir!F1066-logKir!F$1089)-0.5*(SLir!F1066+SLir!F$1089)*(logHir!F1066-logHir!F$1089)-0.5*(SLir!F1066+SLir!F$1089)*(logQir!F1066-logQir!F$1089),0)</f>
        <v>-0.82817770941261837</v>
      </c>
      <c r="G1066" s="6">
        <f>IF(logVir!G1066&lt;&gt;0,logVir!G1066-logVir!G$1089-0.5*(SKir!G1066+SKir!G$1089)*(logKir!G1066-logKir!G$1089)-0.5*(SLir!G1066+SLir!G$1089)*(logHir!G1066-logHir!G$1089)-0.5*(SLir!G1066+SLir!G$1089)*(logQir!G1066-logQir!G$1089),0)</f>
        <v>-0.36635631977589395</v>
      </c>
      <c r="H1066" s="6">
        <f>IF(logVir!H1066&lt;&gt;0,logVir!H1066-logVir!H$1089-0.5*(SKir!H1066+SKir!H$1089)*(logKir!H1066-logKir!H$1089)-0.5*(SLir!H1066+SLir!H$1089)*(logHir!H1066-logHir!H$1089)-0.5*(SLir!H1066+SLir!H$1089)*(logQir!H1066-logQir!H$1089),0)</f>
        <v>-0.23916401956488959</v>
      </c>
      <c r="I1066" s="6">
        <f>IF(logVir!I1066&lt;&gt;0,logVir!I1066-logVir!I$1089-0.5*(SKir!I1066+SKir!I$1089)*(logKir!I1066-logKir!I$1089)-0.5*(SLir!I1066+SLir!I$1089)*(logHir!I1066-logHir!I$1089)-0.5*(SLir!I1066+SLir!I$1089)*(logQir!I1066-logQir!I$1089),0)</f>
        <v>-0.33351426755877794</v>
      </c>
    </row>
    <row r="1067" spans="1:9" x14ac:dyDescent="0.15">
      <c r="A1067" s="1">
        <v>47</v>
      </c>
      <c r="B1067" s="1" t="s">
        <v>145</v>
      </c>
      <c r="C1067" s="1">
        <v>6</v>
      </c>
      <c r="D1067" s="1" t="s">
        <v>49</v>
      </c>
      <c r="E1067" s="6"/>
      <c r="F1067" s="6">
        <f>IF(logVir!F1067&lt;&gt;0,logVir!F1067-logVir!F$1090-0.5*(SKir!F1067+SKir!F$1090)*(logKir!F1067-logKir!F$1090)-0.5*(SLir!F1067+SLir!F$1090)*(logHir!F1067-logHir!F$1090)-0.5*(SLir!F1067+SLir!F$1090)*(logQir!F1067-logQir!F$1090),0)</f>
        <v>-0.76271873143835567</v>
      </c>
      <c r="G1067" s="6">
        <f>IF(logVir!G1067&lt;&gt;0,logVir!G1067-logVir!G$1090-0.5*(SKir!G1067+SKir!G$1090)*(logKir!G1067-logKir!G$1090)-0.5*(SLir!G1067+SLir!G$1090)*(logHir!G1067-logHir!G$1090)-0.5*(SLir!G1067+SLir!G$1090)*(logQir!G1067-logQir!G$1090),0)</f>
        <v>-0.98853644686535735</v>
      </c>
      <c r="H1067" s="6">
        <f>IF(logVir!H1067&lt;&gt;0,logVir!H1067-logVir!H$1090-0.5*(SKir!H1067+SKir!H$1090)*(logKir!H1067-logKir!H$1090)-0.5*(SLir!H1067+SLir!H$1090)*(logHir!H1067-logHir!H$1090)-0.5*(SLir!H1067+SLir!H$1090)*(logQir!H1067-logQir!H$1090),0)</f>
        <v>-1.0953324715371628</v>
      </c>
      <c r="I1067" s="6">
        <f>IF(logVir!I1067&lt;&gt;0,logVir!I1067-logVir!I$1090-0.5*(SKir!I1067+SKir!I$1090)*(logKir!I1067-logKir!I$1090)-0.5*(SLir!I1067+SLir!I$1090)*(logHir!I1067-logHir!I$1090)-0.5*(SLir!I1067+SLir!I$1090)*(logQir!I1067-logQir!I$1090),0)</f>
        <v>-0.46315308457458226</v>
      </c>
    </row>
    <row r="1068" spans="1:9" x14ac:dyDescent="0.15">
      <c r="A1068" s="1">
        <v>47</v>
      </c>
      <c r="B1068" s="1" t="s">
        <v>145</v>
      </c>
      <c r="C1068" s="1">
        <v>7</v>
      </c>
      <c r="D1068" s="1" t="s">
        <v>158</v>
      </c>
      <c r="E1068" s="6"/>
      <c r="F1068" s="6">
        <f>IF(logVir!F1068&lt;&gt;0,logVir!F1068-logVir!F$1091-0.5*(SKir!F1068+SKir!F$1091)*(logKir!F1068-logKir!F$1091)-0.5*(SLir!F1068+SLir!F$1091)*(logHir!F1068-logHir!F$1091)-0.5*(SLir!F1068+SLir!F$1091)*(logQir!F1068-logQir!F$1091),0)</f>
        <v>0.13220455915120741</v>
      </c>
      <c r="G1068" s="6">
        <f>IF(logVir!G1068&lt;&gt;0,logVir!G1068-logVir!G$1091-0.5*(SKir!G1068+SKir!G$1091)*(logKir!G1068-logKir!G$1091)-0.5*(SLir!G1068+SLir!G$1091)*(logHir!G1068-logHir!G$1091)-0.5*(SLir!G1068+SLir!G$1091)*(logQir!G1068-logQir!G$1091),0)</f>
        <v>0.17028331359137844</v>
      </c>
      <c r="H1068" s="6">
        <f>IF(logVir!H1068&lt;&gt;0,logVir!H1068-logVir!H$1091-0.5*(SKir!H1068+SKir!H$1091)*(logKir!H1068-logKir!H$1091)-0.5*(SLir!H1068+SLir!H$1091)*(logHir!H1068-logHir!H$1091)-0.5*(SLir!H1068+SLir!H$1091)*(logQir!H1068-logQir!H$1091),0)</f>
        <v>0.31697796242953719</v>
      </c>
      <c r="I1068" s="6">
        <f>IF(logVir!I1068&lt;&gt;0,logVir!I1068-logVir!I$1091-0.5*(SKir!I1068+SKir!I$1091)*(logKir!I1068-logKir!I$1091)-0.5*(SLir!I1068+SLir!I$1091)*(logHir!I1068-logHir!I$1091)-0.5*(SLir!I1068+SLir!I$1091)*(logQir!I1068-logQir!I$1091),0)</f>
        <v>0</v>
      </c>
    </row>
    <row r="1069" spans="1:9" x14ac:dyDescent="0.15">
      <c r="A1069" s="1">
        <v>47</v>
      </c>
      <c r="B1069" s="1" t="s">
        <v>145</v>
      </c>
      <c r="C1069" s="1">
        <v>8</v>
      </c>
      <c r="D1069" s="1" t="s">
        <v>159</v>
      </c>
      <c r="E1069" s="6"/>
      <c r="F1069" s="6">
        <f>IF(logVir!F1069&lt;&gt;0,logVir!F1069-logVir!F$1092-0.5*(SKir!F1069+SKir!F$1092)*(logKir!F1069-logKir!F$1092)-0.5*(SLir!F1069+SLir!F$1092)*(logHir!F1069-logHir!F$1092)-0.5*(SLir!F1069+SLir!F$1092)*(logQir!F1069-logQir!F$1092),0)</f>
        <v>-0.52203593135531068</v>
      </c>
      <c r="G1069" s="6">
        <f>IF(logVir!G1069&lt;&gt;0,logVir!G1069-logVir!G$1092-0.5*(SKir!G1069+SKir!G$1092)*(logKir!G1069-logKir!G$1092)-0.5*(SLir!G1069+SLir!G$1092)*(logHir!G1069-logHir!G$1092)-0.5*(SLir!G1069+SLir!G$1092)*(logQir!G1069-logQir!G$1092),0)</f>
        <v>-0.47663812828963453</v>
      </c>
      <c r="H1069" s="6">
        <f>IF(logVir!H1069&lt;&gt;0,logVir!H1069-logVir!H$1092-0.5*(SKir!H1069+SKir!H$1092)*(logKir!H1069-logKir!H$1092)-0.5*(SLir!H1069+SLir!H$1092)*(logHir!H1069-logHir!H$1092)-0.5*(SLir!H1069+SLir!H$1092)*(logQir!H1069-logQir!H$1092),0)</f>
        <v>-0.22331388828935508</v>
      </c>
      <c r="I1069" s="6">
        <f>IF(logVir!I1069&lt;&gt;0,logVir!I1069-logVir!I$1092-0.5*(SKir!I1069+SKir!I$1092)*(logKir!I1069-logKir!I$1092)-0.5*(SLir!I1069+SLir!I$1092)*(logHir!I1069-logHir!I$1092)-0.5*(SLir!I1069+SLir!I$1092)*(logQir!I1069-logQir!I$1092),0)</f>
        <v>-0.37974543195817567</v>
      </c>
    </row>
    <row r="1070" spans="1:9" x14ac:dyDescent="0.15">
      <c r="A1070" s="1">
        <v>47</v>
      </c>
      <c r="B1070" s="1" t="s">
        <v>145</v>
      </c>
      <c r="C1070" s="1">
        <v>9</v>
      </c>
      <c r="D1070" s="1" t="s">
        <v>160</v>
      </c>
      <c r="E1070" s="6"/>
      <c r="F1070" s="6">
        <f>IF(logVir!F1070&lt;&gt;0,logVir!F1070-logVir!F$1093-0.5*(SKir!F1070+SKir!F$1093)*(logKir!F1070-logKir!F$1093)-0.5*(SLir!F1070+SLir!F$1093)*(logHir!F1070-logHir!F$1093)-0.5*(SLir!F1070+SLir!F$1093)*(logQir!F1070-logQir!F$1093),0)</f>
        <v>-0.52565314995439949</v>
      </c>
      <c r="G1070" s="6">
        <f>IF(logVir!G1070&lt;&gt;0,logVir!G1070-logVir!G$1093-0.5*(SKir!G1070+SKir!G$1093)*(logKir!G1070-logKir!G$1093)-0.5*(SLir!G1070+SLir!G$1093)*(logHir!G1070-logHir!G$1093)-0.5*(SLir!G1070+SLir!G$1093)*(logQir!G1070-logQir!G$1093),0)</f>
        <v>-0.14866632849449413</v>
      </c>
      <c r="H1070" s="6">
        <f>IF(logVir!H1070&lt;&gt;0,logVir!H1070-logVir!H$1093-0.5*(SKir!H1070+SKir!H$1093)*(logKir!H1070-logKir!H$1093)-0.5*(SLir!H1070+SLir!H$1093)*(logHir!H1070-logHir!H$1093)-0.5*(SLir!H1070+SLir!H$1093)*(logQir!H1070-logQir!H$1093),0)</f>
        <v>0.14749495579526703</v>
      </c>
      <c r="I1070" s="6">
        <f>IF(logVir!I1070&lt;&gt;0,logVir!I1070-logVir!I$1093-0.5*(SKir!I1070+SKir!I$1093)*(logKir!I1070-logKir!I$1093)-0.5*(SLir!I1070+SLir!I$1093)*(logHir!I1070-logHir!I$1093)-0.5*(SLir!I1070+SLir!I$1093)*(logQir!I1070-logQir!I$1093),0)</f>
        <v>-0.18986213469397187</v>
      </c>
    </row>
    <row r="1071" spans="1:9" x14ac:dyDescent="0.15">
      <c r="A1071" s="1">
        <v>47</v>
      </c>
      <c r="B1071" s="1" t="s">
        <v>145</v>
      </c>
      <c r="C1071" s="1">
        <v>10</v>
      </c>
      <c r="D1071" s="1" t="s">
        <v>161</v>
      </c>
      <c r="E1071" s="6"/>
      <c r="F1071" s="6">
        <f>IF(logVir!F1071&lt;&gt;0,logVir!F1071-logVir!F$1094-0.5*(SKir!F1071+SKir!F$1094)*(logKir!F1071-logKir!F$1094)-0.5*(SLir!F1071+SLir!F$1094)*(logHir!F1071-logHir!F$1094)-0.5*(SLir!F1071+SLir!F$1094)*(logQir!F1071-logQir!F$1094),0)</f>
        <v>-0.43396474931975376</v>
      </c>
      <c r="G1071" s="6">
        <f>IF(logVir!G1071&lt;&gt;0,logVir!G1071-logVir!G$1094-0.5*(SKir!G1071+SKir!G$1094)*(logKir!G1071-logKir!G$1094)-0.5*(SLir!G1071+SLir!G$1094)*(logHir!G1071-logHir!G$1094)-0.5*(SLir!G1071+SLir!G$1094)*(logQir!G1071-logQir!G$1094),0)</f>
        <v>-0.45201337723266033</v>
      </c>
      <c r="H1071" s="6">
        <f>IF(logVir!H1071&lt;&gt;0,logVir!H1071-logVir!H$1094-0.5*(SKir!H1071+SKir!H$1094)*(logKir!H1071-logKir!H$1094)-0.5*(SLir!H1071+SLir!H$1094)*(logHir!H1071-logHir!H$1094)-0.5*(SLir!H1071+SLir!H$1094)*(logQir!H1071-logQir!H$1094),0)</f>
        <v>-0.50965668034701483</v>
      </c>
      <c r="I1071" s="6">
        <f>IF(logVir!I1071&lt;&gt;0,logVir!I1071-logVir!I$1094-0.5*(SKir!I1071+SKir!I$1094)*(logKir!I1071-logKir!I$1094)-0.5*(SLir!I1071+SLir!I$1094)*(logHir!I1071-logHir!I$1094)-0.5*(SLir!I1071+SLir!I$1094)*(logQir!I1071-logQir!I$1094),0)</f>
        <v>-0.14780104527727786</v>
      </c>
    </row>
    <row r="1072" spans="1:9" x14ac:dyDescent="0.15">
      <c r="A1072" s="1">
        <v>47</v>
      </c>
      <c r="B1072" s="1" t="s">
        <v>145</v>
      </c>
      <c r="C1072" s="1">
        <v>11</v>
      </c>
      <c r="D1072" s="1" t="s">
        <v>162</v>
      </c>
      <c r="E1072" s="6"/>
      <c r="F1072" s="6">
        <f>IF(logVir!F1072&lt;&gt;0,logVir!F1072-logVir!F$1095-0.5*(SKir!F1072+SKir!F$1095)*(logKir!F1072-logKir!F$1095)-0.5*(SLir!F1072+SLir!F$1095)*(logHir!F1072-logHir!F$1095)-0.5*(SLir!F1072+SLir!F$1095)*(logQir!F1072-logQir!F$1095),0)</f>
        <v>-1.9168040354943494</v>
      </c>
      <c r="G1072" s="6">
        <f>IF(logVir!G1072&lt;&gt;0,logVir!G1072-logVir!G$1095-0.5*(SKir!G1072+SKir!G$1095)*(logKir!G1072-logKir!G$1095)-0.5*(SLir!G1072+SLir!G$1095)*(logHir!G1072-logHir!G$1095)-0.5*(SLir!G1072+SLir!G$1095)*(logQir!G1072-logQir!G$1095),0)</f>
        <v>-1.2743018677644968</v>
      </c>
      <c r="H1072" s="6">
        <f>IF(logVir!H1072&lt;&gt;0,logVir!H1072-logVir!H$1095-0.5*(SKir!H1072+SKir!H$1095)*(logKir!H1072-logKir!H$1095)-0.5*(SLir!H1072+SLir!H$1095)*(logHir!H1072-logHir!H$1095)-0.5*(SLir!H1072+SLir!H$1095)*(logQir!H1072-logQir!H$1095),0)</f>
        <v>0.29837828065856509</v>
      </c>
      <c r="I1072" s="6">
        <f>IF(logVir!I1072&lt;&gt;0,logVir!I1072-logVir!I$1095-0.5*(SKir!I1072+SKir!I$1095)*(logKir!I1072-logKir!I$1095)-0.5*(SLir!I1072+SLir!I$1095)*(logHir!I1072-logHir!I$1095)-0.5*(SLir!I1072+SLir!I$1095)*(logQir!I1072-logQir!I$1095),0)</f>
        <v>-0.39676077645868035</v>
      </c>
    </row>
    <row r="1073" spans="1:9" x14ac:dyDescent="0.15">
      <c r="A1073" s="1">
        <v>47</v>
      </c>
      <c r="B1073" s="1" t="s">
        <v>145</v>
      </c>
      <c r="C1073" s="1">
        <v>12</v>
      </c>
      <c r="D1073" s="1" t="s">
        <v>163</v>
      </c>
      <c r="E1073" s="6"/>
      <c r="F1073" s="6">
        <f>IF(logVir!F1073&lt;&gt;0,logVir!F1073-logVir!F$1096-0.5*(SKir!F1073+SKir!F$1096)*(logKir!F1073-logKir!F$1096)-0.5*(SLir!F1073+SLir!F$1096)*(logHir!F1073-logHir!F$1096)-0.5*(SLir!F1073+SLir!F$1096)*(logQir!F1073-logQir!F$1096),0)</f>
        <v>-1.1931562946319156</v>
      </c>
      <c r="G1073" s="6">
        <f>IF(logVir!G1073&lt;&gt;0,logVir!G1073-logVir!G$1096-0.5*(SKir!G1073+SKir!G$1096)*(logKir!G1073-logKir!G$1096)-0.5*(SLir!G1073+SLir!G$1096)*(logHir!G1073-logHir!G$1096)-0.5*(SLir!G1073+SLir!G$1096)*(logQir!G1073-logQir!G$1096),0)</f>
        <v>-0.61759134561179496</v>
      </c>
      <c r="H1073" s="6">
        <f>IF(logVir!H1073&lt;&gt;0,logVir!H1073-logVir!H$1096-0.5*(SKir!H1073+SKir!H$1096)*(logKir!H1073-logKir!H$1096)-0.5*(SLir!H1073+SLir!H$1096)*(logHir!H1073-logHir!H$1096)-0.5*(SLir!H1073+SLir!H$1096)*(logQir!H1073-logQir!H$1096),0)</f>
        <v>-0.47534593871683695</v>
      </c>
      <c r="I1073" s="6">
        <f>IF(logVir!I1073&lt;&gt;0,logVir!I1073-logVir!I$1096-0.5*(SKir!I1073+SKir!I$1096)*(logKir!I1073-logKir!I$1096)-0.5*(SLir!I1073+SLir!I$1096)*(logHir!I1073-logHir!I$1096)-0.5*(SLir!I1073+SLir!I$1096)*(logQir!I1073-logQir!I$1096),0)</f>
        <v>-0.47135507342833599</v>
      </c>
    </row>
    <row r="1074" spans="1:9" x14ac:dyDescent="0.15">
      <c r="A1074" s="1">
        <v>47</v>
      </c>
      <c r="B1074" s="1" t="s">
        <v>145</v>
      </c>
      <c r="C1074" s="1">
        <v>13</v>
      </c>
      <c r="D1074" s="1" t="s">
        <v>164</v>
      </c>
      <c r="E1074" s="6"/>
      <c r="F1074" s="6">
        <f>IF(logVir!F1074&lt;&gt;0,logVir!F1074-logVir!F$1097-0.5*(SKir!F1074+SKir!F$1097)*(logKir!F1074-logKir!F$1097)-0.5*(SLir!F1074+SLir!F$1097)*(logHir!F1074-logHir!F$1097)-0.5*(SLir!F1074+SLir!F$1097)*(logQir!F1074-logQir!F$1097),0)</f>
        <v>-1.2855171099021663</v>
      </c>
      <c r="G1074" s="6">
        <f>IF(logVir!G1074&lt;&gt;0,logVir!G1074-logVir!G$1097-0.5*(SKir!G1074+SKir!G$1097)*(logKir!G1074-logKir!G$1097)-0.5*(SLir!G1074+SLir!G$1097)*(logHir!G1074-logHir!G$1097)-0.5*(SLir!G1074+SLir!G$1097)*(logQir!G1074-logQir!G$1097),0)</f>
        <v>-1.232619705672154</v>
      </c>
      <c r="H1074" s="6">
        <f>IF(logVir!H1074&lt;&gt;0,logVir!H1074-logVir!H$1097-0.5*(SKir!H1074+SKir!H$1097)*(logKir!H1074-logKir!H$1097)-0.5*(SLir!H1074+SLir!H$1097)*(logHir!H1074-logHir!H$1097)-0.5*(SLir!H1074+SLir!H$1097)*(logQir!H1074-logQir!H$1097),0)</f>
        <v>-0.94060266972521878</v>
      </c>
      <c r="I1074" s="6">
        <f>IF(logVir!I1074&lt;&gt;0,logVir!I1074-logVir!I$1097-0.5*(SKir!I1074+SKir!I$1097)*(logKir!I1074-logKir!I$1097)-0.5*(SLir!I1074+SLir!I$1097)*(logHir!I1074-logHir!I$1097)-0.5*(SLir!I1074+SLir!I$1097)*(logQir!I1074-logQir!I$1097),0)</f>
        <v>-0.53671211851992162</v>
      </c>
    </row>
    <row r="1075" spans="1:9" x14ac:dyDescent="0.15">
      <c r="A1075" s="1">
        <v>47</v>
      </c>
      <c r="B1075" s="1" t="s">
        <v>145</v>
      </c>
      <c r="C1075" s="1">
        <v>14</v>
      </c>
      <c r="D1075" s="1" t="s">
        <v>165</v>
      </c>
      <c r="E1075" s="6"/>
      <c r="F1075" s="6">
        <f>IF(logVir!F1075&lt;&gt;0,logVir!F1075-logVir!F$1098-0.5*(SKir!F1075+SKir!F$1098)*(logKir!F1075-logKir!F$1098)-0.5*(SLir!F1075+SLir!F$1098)*(logHir!F1075-logHir!F$1098)-0.5*(SLir!F1075+SLir!F$1098)*(logQir!F1075-logQir!F$1098),0)</f>
        <v>-1.3044378375818915</v>
      </c>
      <c r="G1075" s="6">
        <f>IF(logVir!G1075&lt;&gt;0,logVir!G1075-logVir!G$1098-0.5*(SKir!G1075+SKir!G$1098)*(logKir!G1075-logKir!G$1098)-0.5*(SLir!G1075+SLir!G$1098)*(logHir!G1075-logHir!G$1098)-0.5*(SLir!G1075+SLir!G$1098)*(logQir!G1075-logQir!G$1098),0)</f>
        <v>0.49939903008563891</v>
      </c>
      <c r="H1075" s="6">
        <f>IF(logVir!H1075&lt;&gt;0,logVir!H1075-logVir!H$1098-0.5*(SKir!H1075+SKir!H$1098)*(logKir!H1075-logKir!H$1098)-0.5*(SLir!H1075+SLir!H$1098)*(logHir!H1075-logHir!H$1098)-0.5*(SLir!H1075+SLir!H$1098)*(logQir!H1075-logQir!H$1098),0)</f>
        <v>0.55068638671115266</v>
      </c>
      <c r="I1075" s="6">
        <f>IF(logVir!I1075&lt;&gt;0,logVir!I1075-logVir!I$1098-0.5*(SKir!I1075+SKir!I$1098)*(logKir!I1075-logKir!I$1098)-0.5*(SLir!I1075+SLir!I$1098)*(logHir!I1075-logHir!I$1098)-0.5*(SLir!I1075+SLir!I$1098)*(logQir!I1075-logQir!I$1098),0)</f>
        <v>0.14798299268359486</v>
      </c>
    </row>
    <row r="1076" spans="1:9" x14ac:dyDescent="0.15">
      <c r="A1076" s="1">
        <v>47</v>
      </c>
      <c r="B1076" s="1" t="s">
        <v>145</v>
      </c>
      <c r="C1076" s="1">
        <v>15</v>
      </c>
      <c r="D1076" s="1" t="s">
        <v>166</v>
      </c>
      <c r="E1076" s="6"/>
      <c r="F1076" s="6">
        <f>IF(logVir!F1076&lt;&gt;0,logVir!F1076-logVir!F$1099-0.5*(SKir!F1076+SKir!F$1099)*(logKir!F1076-logKir!F$1099)-0.5*(SLir!F1076+SLir!F$1099)*(logHir!F1076-logHir!F$1099)-0.5*(SLir!F1076+SLir!F$1099)*(logQir!F1076-logQir!F$1099),0)</f>
        <v>-0.22194255838839894</v>
      </c>
      <c r="G1076" s="6">
        <f>IF(logVir!G1076&lt;&gt;0,logVir!G1076-logVir!G$1099-0.5*(SKir!G1076+SKir!G$1099)*(logKir!G1076-logKir!G$1099)-0.5*(SLir!G1076+SLir!G$1099)*(logHir!G1076-logHir!G$1099)-0.5*(SLir!G1076+SLir!G$1099)*(logQir!G1076-logQir!G$1099),0)</f>
        <v>-0.26905591109256904</v>
      </c>
      <c r="H1076" s="6">
        <f>IF(logVir!H1076&lt;&gt;0,logVir!H1076-logVir!H$1099-0.5*(SKir!H1076+SKir!H$1099)*(logKir!H1076-logKir!H$1099)-0.5*(SLir!H1076+SLir!H$1099)*(logHir!H1076-logHir!H$1099)-0.5*(SLir!H1076+SLir!H$1099)*(logQir!H1076-logQir!H$1099),0)</f>
        <v>-7.6732084129189956E-2</v>
      </c>
      <c r="I1076" s="6">
        <f>IF(logVir!I1076&lt;&gt;0,logVir!I1076-logVir!I$1099-0.5*(SKir!I1076+SKir!I$1099)*(logKir!I1076-logKir!I$1099)-0.5*(SLir!I1076+SLir!I$1099)*(logHir!I1076-logHir!I$1099)-0.5*(SLir!I1076+SLir!I$1099)*(logQir!I1076-logQir!I$1099),0)</f>
        <v>8.2899354321714011E-2</v>
      </c>
    </row>
    <row r="1077" spans="1:9" x14ac:dyDescent="0.15">
      <c r="A1077" s="1">
        <v>47</v>
      </c>
      <c r="B1077" s="1" t="s">
        <v>95</v>
      </c>
      <c r="C1077" s="1">
        <v>16</v>
      </c>
      <c r="D1077" s="1" t="s">
        <v>149</v>
      </c>
      <c r="E1077" s="6"/>
      <c r="F1077" s="6">
        <f>IF(logVir!F1077&lt;&gt;0,logVir!F1077-logVir!F$1100-0.5*(SKir!F1077+SKir!F$1100)*(logKir!F1077-logKir!F$1100)-0.5*(SLir!F1077+SLir!F$1100)*(logHir!F1077-logHir!F$1100)-0.5*(SLir!F1077+SLir!F$1100)*(logQir!F1077-logQir!F$1100),0)</f>
        <v>-0.16051696590757183</v>
      </c>
      <c r="G1077" s="6">
        <f>IF(logVir!G1077&lt;&gt;0,logVir!G1077-logVir!G$1100-0.5*(SKir!G1077+SKir!G$1100)*(logKir!G1077-logKir!G$1100)-0.5*(SLir!G1077+SLir!G$1100)*(logHir!G1077-logHir!G$1100)-0.5*(SLir!G1077+SLir!G$1100)*(logQir!G1077-logQir!G$1100),0)</f>
        <v>-0.18970789451764938</v>
      </c>
      <c r="H1077" s="6">
        <f>IF(logVir!H1077&lt;&gt;0,logVir!H1077-logVir!H$1100-0.5*(SKir!H1077+SKir!H$1100)*(logKir!H1077-logKir!H$1100)-0.5*(SLir!H1077+SLir!H$1100)*(logHir!H1077-logHir!H$1100)-0.5*(SLir!H1077+SLir!H$1100)*(logQir!H1077-logQir!H$1100),0)</f>
        <v>-7.4842649865688726E-2</v>
      </c>
      <c r="I1077" s="6">
        <f>IF(logVir!I1077&lt;&gt;0,logVir!I1077-logVir!I$1100-0.5*(SKir!I1077+SKir!I$1100)*(logKir!I1077-logKir!I$1100)-0.5*(SLir!I1077+SLir!I$1100)*(logHir!I1077-logHir!I$1100)-0.5*(SLir!I1077+SLir!I$1100)*(logQir!I1077-logQir!I$1100),0)</f>
        <v>5.2782982337058686E-2</v>
      </c>
    </row>
    <row r="1078" spans="1:9" x14ac:dyDescent="0.15">
      <c r="A1078" s="1">
        <v>47</v>
      </c>
      <c r="B1078" s="1" t="s">
        <v>95</v>
      </c>
      <c r="C1078" s="1">
        <v>17</v>
      </c>
      <c r="D1078" s="1" t="s">
        <v>150</v>
      </c>
      <c r="E1078" s="6"/>
      <c r="F1078" s="6">
        <f>IF(logVir!F1078&lt;&gt;0,logVir!F1078-logVir!F$1101-0.5*(SKir!F1078+SKir!F$1101)*(logKir!F1078-logKir!F$1101)-0.5*(SLir!F1078+SLir!F$1101)*(logHir!F1078-logHir!F$1101)-0.5*(SLir!F1078+SLir!F$1101)*(logQir!F1078-logQir!F$1101),0)</f>
        <v>-0.48709459467653554</v>
      </c>
      <c r="G1078" s="6">
        <f>IF(logVir!G1078&lt;&gt;0,logVir!G1078-logVir!G$1101-0.5*(SKir!G1078+SKir!G$1101)*(logKir!G1078-logKir!G$1101)-0.5*(SLir!G1078+SLir!G$1101)*(logHir!G1078-logHir!G$1101)-0.5*(SLir!G1078+SLir!G$1101)*(logQir!G1078-logQir!G$1101),0)</f>
        <v>-0.13344517069308021</v>
      </c>
      <c r="H1078" s="6">
        <f>IF(logVir!H1078&lt;&gt;0,logVir!H1078-logVir!H$1101-0.5*(SKir!H1078+SKir!H$1101)*(logKir!H1078-logKir!H$1101)-0.5*(SLir!H1078+SLir!H$1101)*(logHir!H1078-logHir!H$1101)-0.5*(SLir!H1078+SLir!H$1101)*(logQir!H1078-logQir!H$1101),0)</f>
        <v>-0.33167520248846544</v>
      </c>
      <c r="I1078" s="6">
        <f>IF(logVir!I1078&lt;&gt;0,logVir!I1078-logVir!I$1101-0.5*(SKir!I1078+SKir!I$1101)*(logKir!I1078-logKir!I$1101)-0.5*(SLir!I1078+SLir!I$1101)*(logHir!I1078-logHir!I$1101)-0.5*(SLir!I1078+SLir!I$1101)*(logQir!I1078-logQir!I$1101),0)</f>
        <v>-0.14907803347744542</v>
      </c>
    </row>
    <row r="1079" spans="1:9" x14ac:dyDescent="0.15">
      <c r="A1079" s="1">
        <v>47</v>
      </c>
      <c r="B1079" s="1" t="s">
        <v>95</v>
      </c>
      <c r="C1079" s="1">
        <v>18</v>
      </c>
      <c r="D1079" s="1" t="s">
        <v>151</v>
      </c>
      <c r="E1079" s="6"/>
      <c r="F1079" s="6">
        <f>IF(logVir!F1079&lt;&gt;0,logVir!F1079-logVir!F$1102-0.5*(SKir!F1079+SKir!F$1102)*(logKir!F1079-logKir!F$1102)-0.5*(SLir!F1079+SLir!F$1102)*(logHir!F1079-logHir!F$1102)-0.5*(SLir!F1079+SLir!F$1102)*(logQir!F1079-logQir!F$1102),0)</f>
        <v>-0.12546722341741545</v>
      </c>
      <c r="G1079" s="6">
        <f>IF(logVir!G1079&lt;&gt;0,logVir!G1079-logVir!G$1102-0.5*(SKir!G1079+SKir!G$1102)*(logKir!G1079-logKir!G$1102)-0.5*(SLir!G1079+SLir!G$1102)*(logHir!G1079-logHir!G$1102)-0.5*(SLir!G1079+SLir!G$1102)*(logQir!G1079-logQir!G$1102),0)</f>
        <v>-0.34479482530425859</v>
      </c>
      <c r="H1079" s="6">
        <f>IF(logVir!H1079&lt;&gt;0,logVir!H1079-logVir!H$1102-0.5*(SKir!H1079+SKir!H$1102)*(logKir!H1079-logKir!H$1102)-0.5*(SLir!H1079+SLir!H$1102)*(logHir!H1079-logHir!H$1102)-0.5*(SLir!H1079+SLir!H$1102)*(logQir!H1079-logQir!H$1102),0)</f>
        <v>-0.25601510751065254</v>
      </c>
      <c r="I1079" s="6">
        <f>IF(logVir!I1079&lt;&gt;0,logVir!I1079-logVir!I$1102-0.5*(SKir!I1079+SKir!I$1102)*(logKir!I1079-logKir!I$1102)-0.5*(SLir!I1079+SLir!I$1102)*(logHir!I1079-logHir!I$1102)-0.5*(SLir!I1079+SLir!I$1102)*(logQir!I1079-logQir!I$1102),0)</f>
        <v>-0.12759452643660404</v>
      </c>
    </row>
    <row r="1080" spans="1:9" x14ac:dyDescent="0.15">
      <c r="A1080" s="1">
        <v>47</v>
      </c>
      <c r="B1080" s="1" t="s">
        <v>95</v>
      </c>
      <c r="C1080" s="1">
        <v>19</v>
      </c>
      <c r="D1080" s="1" t="s">
        <v>152</v>
      </c>
      <c r="E1080" s="6"/>
      <c r="F1080" s="6">
        <f>IF(logVir!F1080&lt;&gt;0,logVir!F1080-logVir!F$1103-0.5*(SKir!F1080+SKir!F$1103)*(logKir!F1080-logKir!F$1103)-0.5*(SLir!F1080+SLir!F$1103)*(logHir!F1080-logHir!F$1103)-0.5*(SLir!F1080+SLir!F$1103)*(logQir!F1080-logQir!F$1103),0)</f>
        <v>-0.16861310307147262</v>
      </c>
      <c r="G1080" s="6">
        <f>IF(logVir!G1080&lt;&gt;0,logVir!G1080-logVir!G$1103-0.5*(SKir!G1080+SKir!G$1103)*(logKir!G1080-logKir!G$1103)-0.5*(SLir!G1080+SLir!G$1103)*(logHir!G1080-logHir!G$1103)-0.5*(SLir!G1080+SLir!G$1103)*(logQir!G1080-logQir!G$1103),0)</f>
        <v>-0.24298941149127451</v>
      </c>
      <c r="H1080" s="6">
        <f>IF(logVir!H1080&lt;&gt;0,logVir!H1080-logVir!H$1103-0.5*(SKir!H1080+SKir!H$1103)*(logKir!H1080-logKir!H$1103)-0.5*(SLir!H1080+SLir!H$1103)*(logHir!H1080-logHir!H$1103)-0.5*(SLir!H1080+SLir!H$1103)*(logQir!H1080-logQir!H$1103),0)</f>
        <v>-0.13378324108899337</v>
      </c>
      <c r="I1080" s="6">
        <f>IF(logVir!I1080&lt;&gt;0,logVir!I1080-logVir!I$1103-0.5*(SKir!I1080+SKir!I$1103)*(logKir!I1080-logKir!I$1103)-0.5*(SLir!I1080+SLir!I$1103)*(logHir!I1080-logHir!I$1103)-0.5*(SLir!I1080+SLir!I$1103)*(logQir!I1080-logQir!I$1103),0)</f>
        <v>-0.1647031288822173</v>
      </c>
    </row>
    <row r="1081" spans="1:9" x14ac:dyDescent="0.15">
      <c r="A1081" s="1">
        <v>47</v>
      </c>
      <c r="B1081" s="1" t="s">
        <v>95</v>
      </c>
      <c r="C1081" s="1">
        <v>20</v>
      </c>
      <c r="D1081" s="1" t="s">
        <v>153</v>
      </c>
      <c r="E1081" s="6"/>
      <c r="F1081" s="6">
        <f>IF(logVir!F1081&lt;&gt;0,logVir!F1081-logVir!F$1104-0.5*(SKir!F1081+SKir!F$1104)*(logKir!F1081-logKir!F$1104)-0.5*(SLir!F1081+SLir!F$1104)*(logHir!F1081-logHir!F$1104)-0.5*(SLir!F1081+SLir!F$1104)*(logQir!F1081-logQir!F$1104),0)</f>
        <v>-0.12335487388465494</v>
      </c>
      <c r="G1081" s="6">
        <f>IF(logVir!G1081&lt;&gt;0,logVir!G1081-logVir!G$1104-0.5*(SKir!G1081+SKir!G$1104)*(logKir!G1081-logKir!G$1104)-0.5*(SLir!G1081+SLir!G$1104)*(logHir!G1081-logHir!G$1104)-0.5*(SLir!G1081+SLir!G$1104)*(logQir!G1081-logQir!G$1104),0)</f>
        <v>-0.32450961370524611</v>
      </c>
      <c r="H1081" s="6">
        <f>IF(logVir!H1081&lt;&gt;0,logVir!H1081-logVir!H$1104-0.5*(SKir!H1081+SKir!H$1104)*(logKir!H1081-logKir!H$1104)-0.5*(SLir!H1081+SLir!H$1104)*(logHir!H1081-logHir!H$1104)-0.5*(SLir!H1081+SLir!H$1104)*(logQir!H1081-logQir!H$1104),0)</f>
        <v>-0.31106269290682764</v>
      </c>
      <c r="I1081" s="6">
        <f>IF(logVir!I1081&lt;&gt;0,logVir!I1081-logVir!I$1104-0.5*(SKir!I1081+SKir!I$1104)*(logKir!I1081-logKir!I$1104)-0.5*(SLir!I1081+SLir!I$1104)*(logHir!I1081-logHir!I$1104)-0.5*(SLir!I1081+SLir!I$1104)*(logQir!I1081-logQir!I$1104),0)</f>
        <v>-0.2149412863775875</v>
      </c>
    </row>
    <row r="1082" spans="1:9" x14ac:dyDescent="0.15">
      <c r="A1082" s="1">
        <v>47</v>
      </c>
      <c r="B1082" s="1" t="s">
        <v>95</v>
      </c>
      <c r="C1082" s="1">
        <v>21</v>
      </c>
      <c r="D1082" s="1" t="s">
        <v>154</v>
      </c>
      <c r="E1082" s="6"/>
      <c r="F1082" s="6">
        <f>IF(logVir!F1082&lt;&gt;0,logVir!F1082-logVir!F$1105-0.5*(SKir!F1082+SKir!F$1105)*(logKir!F1082-logKir!F$1105)-0.5*(SLir!F1082+SLir!F$1105)*(logHir!F1082-logHir!F$1105)-0.5*(SLir!F1082+SLir!F$1105)*(logQir!F1082-logQir!F$1105),0)</f>
        <v>0.34032116132262402</v>
      </c>
      <c r="G1082" s="6">
        <f>IF(logVir!G1082&lt;&gt;0,logVir!G1082-logVir!G$1105-0.5*(SKir!G1082+SKir!G$1105)*(logKir!G1082-logKir!G$1105)-0.5*(SLir!G1082+SLir!G$1105)*(logHir!G1082-logHir!G$1105)-0.5*(SLir!G1082+SLir!G$1105)*(logQir!G1082-logQir!G$1105),0)</f>
        <v>0.18128837262821643</v>
      </c>
      <c r="H1082" s="6">
        <f>IF(logVir!H1082&lt;&gt;0,logVir!H1082-logVir!H$1105-0.5*(SKir!H1082+SKir!H$1105)*(logKir!H1082-logKir!H$1105)-0.5*(SLir!H1082+SLir!H$1105)*(logHir!H1082-logHir!H$1105)-0.5*(SLir!H1082+SLir!H$1105)*(logQir!H1082-logQir!H$1105),0)</f>
        <v>-9.2765207210763839E-2</v>
      </c>
      <c r="I1082" s="6">
        <f>IF(logVir!I1082&lt;&gt;0,logVir!I1082-logVir!I$1105-0.5*(SKir!I1082+SKir!I$1105)*(logKir!I1082-logKir!I$1105)-0.5*(SLir!I1082+SLir!I$1105)*(logHir!I1082-logHir!I$1105)-0.5*(SLir!I1082+SLir!I$1105)*(logQir!I1082-logQir!I$1105),0)</f>
        <v>-0.13159250579932188</v>
      </c>
    </row>
    <row r="1083" spans="1:9" x14ac:dyDescent="0.15">
      <c r="A1083" s="1">
        <v>47</v>
      </c>
      <c r="B1083" s="1" t="s">
        <v>46</v>
      </c>
      <c r="C1083" s="1">
        <v>22</v>
      </c>
      <c r="D1083" s="1" t="s">
        <v>146</v>
      </c>
      <c r="E1083" s="6"/>
      <c r="F1083" s="6">
        <f>IF(logVir!F1083&lt;&gt;0,logVir!F1083-logVir!F$1106-0.5*(SKir!F1083+SKir!F$1106)*(logKir!F1083-logKir!F$1106)-0.5*(SLir!F1083+SLir!F$1106)*(logHir!F1083-logHir!F$1106)-0.5*(SLir!F1083+SLir!F$1106)*(logQir!F1083-logQir!F$1106),0)</f>
        <v>-0.20295788144960561</v>
      </c>
      <c r="G1083" s="6">
        <f>IF(logVir!G1083&lt;&gt;0,logVir!G1083-logVir!G$1106-0.5*(SKir!G1083+SKir!G$1106)*(logKir!G1083-logKir!G$1106)-0.5*(SLir!G1083+SLir!G$1106)*(logHir!G1083-logHir!G$1106)-0.5*(SLir!G1083+SLir!G$1106)*(logQir!G1083-logQir!G$1106),0)</f>
        <v>-0.15712502527041808</v>
      </c>
      <c r="H1083" s="6">
        <f>IF(logVir!H1083&lt;&gt;0,logVir!H1083-logVir!H$1106-0.5*(SKir!H1083+SKir!H$1106)*(logKir!H1083-logKir!H$1106)-0.5*(SLir!H1083+SLir!H$1106)*(logHir!H1083-logHir!H$1106)-0.5*(SLir!H1083+SLir!H$1106)*(logQir!H1083-logQir!H$1106),0)</f>
        <v>-0.10654792005907168</v>
      </c>
      <c r="I1083" s="6">
        <f>IF(logVir!I1083&lt;&gt;0,logVir!I1083-logVir!I$1106-0.5*(SKir!I1083+SKir!I$1106)*(logKir!I1083-logKir!I$1106)-0.5*(SLir!I1083+SLir!I$1106)*(logHir!I1083-logHir!I$1106)-0.5*(SLir!I1083+SLir!I$1106)*(logQir!I1083-logQir!I$1106),0)</f>
        <v>-0.16322160159660276</v>
      </c>
    </row>
    <row r="1084" spans="1:9" x14ac:dyDescent="0.15">
      <c r="A1084" s="1">
        <v>47</v>
      </c>
      <c r="B1084" s="1" t="s">
        <v>46</v>
      </c>
      <c r="C1084" s="1">
        <v>23</v>
      </c>
      <c r="D1084" s="1" t="s">
        <v>167</v>
      </c>
      <c r="E1084" s="6"/>
      <c r="F1084" s="6">
        <f>IF(logVir!F1084&lt;&gt;0,logVir!F1084-logVir!F$1107-0.5*(SKir!F1084+SKir!F$1107)*(logKir!F1084-logKir!F$1107)-0.5*(SLir!F1084+SLir!F$1107)*(logHir!F1084-logHir!F$1107)-0.5*(SLir!F1084+SLir!F$1107)*(logQir!F1084-logQir!F$1107),0)</f>
        <v>-4.1170276436059312E-2</v>
      </c>
      <c r="G1084" s="6">
        <f>IF(logVir!G1084&lt;&gt;0,logVir!G1084-logVir!G$1107-0.5*(SKir!G1084+SKir!G$1107)*(logKir!G1084-logKir!G$1107)-0.5*(SLir!G1084+SLir!G$1107)*(logHir!G1084-logHir!G$1107)-0.5*(SLir!G1084+SLir!G$1107)*(logQir!G1084-logQir!G$1107),0)</f>
        <v>-0.10323085142990808</v>
      </c>
      <c r="H1084" s="6">
        <f>IF(logVir!H1084&lt;&gt;0,logVir!H1084-logVir!H$1107-0.5*(SKir!H1084+SKir!H$1107)*(logKir!H1084-logKir!H$1107)-0.5*(SLir!H1084+SLir!H$1107)*(logHir!H1084-logHir!H$1107)-0.5*(SLir!H1084+SLir!H$1107)*(logQir!H1084-logQir!H$1107),0)</f>
        <v>-8.8549291927863524E-2</v>
      </c>
      <c r="I1084" s="6">
        <f>IF(logVir!I1084&lt;&gt;0,logVir!I1084-logVir!I$1107-0.5*(SKir!I1084+SKir!I$1107)*(logKir!I1084-logKir!I$1107)-0.5*(SLir!I1084+SLir!I$1107)*(logHir!I1084-logHir!I$1107)-0.5*(SLir!I1084+SLir!I$1107)*(logQir!I1084-logQir!I$1107),0)</f>
        <v>-9.2422101091580139E-2</v>
      </c>
    </row>
    <row r="1085" spans="1:9" x14ac:dyDescent="0.15">
      <c r="E1085" s="6"/>
      <c r="F1085" s="6"/>
      <c r="G1085" s="6"/>
      <c r="H1085" s="6"/>
      <c r="I1085" s="6"/>
    </row>
    <row r="1086" spans="1:9" x14ac:dyDescent="0.15">
      <c r="E1086" s="6"/>
      <c r="F1086" s="6"/>
      <c r="G1086" s="6"/>
      <c r="H1086" s="6"/>
      <c r="I1086" s="6"/>
    </row>
    <row r="1087" spans="1:9" x14ac:dyDescent="0.15">
      <c r="E1087" s="6"/>
      <c r="F1087" s="6"/>
      <c r="G1087" s="6"/>
      <c r="H1087" s="6"/>
      <c r="I1087" s="6"/>
    </row>
    <row r="1088" spans="1:9" x14ac:dyDescent="0.15">
      <c r="E1088" s="6"/>
      <c r="F1088" s="6"/>
      <c r="G1088" s="6"/>
      <c r="H1088" s="6"/>
      <c r="I1088" s="6"/>
    </row>
    <row r="1089" spans="5:9" x14ac:dyDescent="0.15">
      <c r="E1089" s="6"/>
      <c r="F1089" s="6"/>
      <c r="G1089" s="6"/>
      <c r="H1089" s="6"/>
      <c r="I1089" s="6"/>
    </row>
    <row r="1090" spans="5:9" x14ac:dyDescent="0.15">
      <c r="E1090" s="6"/>
      <c r="F1090" s="6"/>
      <c r="G1090" s="6"/>
      <c r="H1090" s="6"/>
      <c r="I1090" s="6"/>
    </row>
    <row r="1091" spans="5:9" x14ac:dyDescent="0.15">
      <c r="E1091" s="6"/>
      <c r="F1091" s="6"/>
      <c r="G1091" s="6"/>
      <c r="H1091" s="6"/>
      <c r="I1091" s="6"/>
    </row>
    <row r="1092" spans="5:9" x14ac:dyDescent="0.15">
      <c r="E1092" s="6"/>
      <c r="F1092" s="6"/>
      <c r="G1092" s="6"/>
      <c r="H1092" s="6"/>
      <c r="I1092" s="6"/>
    </row>
    <row r="1093" spans="5:9" x14ac:dyDescent="0.15">
      <c r="E1093" s="6"/>
      <c r="F1093" s="6"/>
      <c r="G1093" s="6"/>
      <c r="H1093" s="6"/>
      <c r="I1093" s="6"/>
    </row>
    <row r="1094" spans="5:9" x14ac:dyDescent="0.15">
      <c r="E1094" s="6"/>
      <c r="F1094" s="6"/>
      <c r="G1094" s="6"/>
      <c r="H1094" s="6"/>
      <c r="I1094" s="6"/>
    </row>
    <row r="1095" spans="5:9" x14ac:dyDescent="0.15">
      <c r="E1095" s="6"/>
      <c r="F1095" s="6"/>
      <c r="G1095" s="6"/>
      <c r="H1095" s="6"/>
      <c r="I1095" s="6"/>
    </row>
    <row r="1096" spans="5:9" x14ac:dyDescent="0.15">
      <c r="E1096" s="6"/>
      <c r="F1096" s="6"/>
      <c r="G1096" s="6"/>
      <c r="H1096" s="6"/>
      <c r="I1096" s="6"/>
    </row>
    <row r="1097" spans="5:9" x14ac:dyDescent="0.15">
      <c r="E1097" s="6"/>
      <c r="F1097" s="6"/>
      <c r="G1097" s="6"/>
      <c r="H1097" s="6"/>
      <c r="I1097" s="6"/>
    </row>
    <row r="1098" spans="5:9" x14ac:dyDescent="0.15">
      <c r="E1098" s="6"/>
      <c r="F1098" s="6"/>
      <c r="G1098" s="6"/>
      <c r="H1098" s="6"/>
      <c r="I1098" s="6"/>
    </row>
    <row r="1099" spans="5:9" x14ac:dyDescent="0.15">
      <c r="E1099" s="6"/>
      <c r="F1099" s="6"/>
      <c r="G1099" s="6"/>
      <c r="H1099" s="6"/>
      <c r="I1099" s="6"/>
    </row>
    <row r="1100" spans="5:9" x14ac:dyDescent="0.15">
      <c r="E1100" s="6"/>
      <c r="F1100" s="6"/>
      <c r="G1100" s="6"/>
      <c r="H1100" s="6"/>
      <c r="I1100" s="6"/>
    </row>
    <row r="1101" spans="5:9" x14ac:dyDescent="0.15">
      <c r="E1101" s="6"/>
      <c r="F1101" s="6"/>
      <c r="G1101" s="6"/>
      <c r="H1101" s="6"/>
      <c r="I1101" s="6"/>
    </row>
    <row r="1102" spans="5:9" x14ac:dyDescent="0.15">
      <c r="E1102" s="6"/>
      <c r="F1102" s="6"/>
      <c r="G1102" s="6"/>
      <c r="H1102" s="6"/>
      <c r="I1102" s="6"/>
    </row>
    <row r="1103" spans="5:9" x14ac:dyDescent="0.15">
      <c r="E1103" s="6"/>
      <c r="F1103" s="6"/>
      <c r="G1103" s="6"/>
      <c r="H1103" s="6"/>
      <c r="I1103" s="6"/>
    </row>
    <row r="1104" spans="5:9" x14ac:dyDescent="0.15">
      <c r="E1104" s="6"/>
      <c r="F1104" s="6"/>
      <c r="G1104" s="6"/>
      <c r="H1104" s="6"/>
      <c r="I1104" s="6"/>
    </row>
    <row r="1105" spans="5:9" x14ac:dyDescent="0.15">
      <c r="E1105" s="6"/>
      <c r="F1105" s="6"/>
      <c r="G1105" s="6"/>
      <c r="H1105" s="6"/>
      <c r="I1105" s="6"/>
    </row>
    <row r="1106" spans="5:9" x14ac:dyDescent="0.15">
      <c r="E1106" s="6"/>
      <c r="F1106" s="6"/>
      <c r="G1106" s="6"/>
      <c r="H1106" s="6"/>
      <c r="I1106" s="6"/>
    </row>
    <row r="1107" spans="5:9" x14ac:dyDescent="0.15">
      <c r="E1107" s="6"/>
      <c r="F1107" s="6"/>
      <c r="G1107" s="6"/>
      <c r="H1107" s="6"/>
      <c r="I1107" s="6"/>
    </row>
    <row r="1108" spans="5:9" x14ac:dyDescent="0.15">
      <c r="E1108" s="6"/>
    </row>
    <row r="1109" spans="5:9" x14ac:dyDescent="0.15">
      <c r="E1109" s="6"/>
    </row>
    <row r="1110" spans="5:9" x14ac:dyDescent="0.15">
      <c r="E1110" s="6"/>
    </row>
    <row r="1111" spans="5:9" x14ac:dyDescent="0.15">
      <c r="E1111" s="6"/>
    </row>
    <row r="1112" spans="5:9" x14ac:dyDescent="0.15">
      <c r="E1112" s="6"/>
    </row>
    <row r="1113" spans="5:9" x14ac:dyDescent="0.15">
      <c r="E1113" s="6"/>
    </row>
    <row r="1114" spans="5:9" x14ac:dyDescent="0.15">
      <c r="E1114" s="6"/>
    </row>
    <row r="1115" spans="5:9" x14ac:dyDescent="0.15">
      <c r="E1115" s="6"/>
    </row>
    <row r="1116" spans="5:9" x14ac:dyDescent="0.15">
      <c r="E1116" s="6"/>
    </row>
    <row r="1117" spans="5:9" x14ac:dyDescent="0.15">
      <c r="E1117" s="6"/>
    </row>
    <row r="1118" spans="5:9" x14ac:dyDescent="0.15">
      <c r="E1118" s="6"/>
    </row>
    <row r="1119" spans="5:9" x14ac:dyDescent="0.15">
      <c r="E1119" s="6"/>
    </row>
    <row r="1120" spans="5:9" x14ac:dyDescent="0.15">
      <c r="E1120" s="6"/>
    </row>
    <row r="1121" spans="5:5" x14ac:dyDescent="0.15">
      <c r="E1121" s="6"/>
    </row>
    <row r="1122" spans="5:5" x14ac:dyDescent="0.15">
      <c r="E1122" s="6"/>
    </row>
    <row r="1123" spans="5:5" x14ac:dyDescent="0.15">
      <c r="E1123" s="6"/>
    </row>
    <row r="1124" spans="5:5" x14ac:dyDescent="0.15">
      <c r="E1124" s="6"/>
    </row>
    <row r="1125" spans="5:5" x14ac:dyDescent="0.15">
      <c r="E1125" s="6"/>
    </row>
    <row r="1126" spans="5:5" x14ac:dyDescent="0.15">
      <c r="E1126" s="6"/>
    </row>
    <row r="1127" spans="5:5" x14ac:dyDescent="0.15">
      <c r="E1127" s="6"/>
    </row>
    <row r="1128" spans="5:5" x14ac:dyDescent="0.15">
      <c r="E1128" s="6"/>
    </row>
    <row r="1129" spans="5:5" x14ac:dyDescent="0.15">
      <c r="E1129" s="6"/>
    </row>
    <row r="1130" spans="5:5" x14ac:dyDescent="0.15">
      <c r="E1130" s="6"/>
    </row>
    <row r="1131" spans="5:5" x14ac:dyDescent="0.15">
      <c r="E1131" s="6"/>
    </row>
    <row r="1132" spans="5:5" x14ac:dyDescent="0.15">
      <c r="E1132" s="6"/>
    </row>
    <row r="1133" spans="5:5" x14ac:dyDescent="0.15">
      <c r="E1133" s="6"/>
    </row>
    <row r="1134" spans="5:5" x14ac:dyDescent="0.15">
      <c r="E1134" s="6"/>
    </row>
    <row r="1135" spans="5:5" x14ac:dyDescent="0.15">
      <c r="E1135" s="6"/>
    </row>
    <row r="1136" spans="5:5" x14ac:dyDescent="0.15">
      <c r="E1136" s="6"/>
    </row>
    <row r="1137" spans="5:5" x14ac:dyDescent="0.15">
      <c r="E1137" s="6"/>
    </row>
    <row r="1138" spans="5:5" x14ac:dyDescent="0.15">
      <c r="E1138" s="6"/>
    </row>
    <row r="1139" spans="5:5" x14ac:dyDescent="0.15">
      <c r="E1139" s="6"/>
    </row>
    <row r="1140" spans="5:5" x14ac:dyDescent="0.15">
      <c r="E1140" s="6"/>
    </row>
    <row r="1141" spans="5:5" x14ac:dyDescent="0.15">
      <c r="E1141" s="6"/>
    </row>
    <row r="1142" spans="5:5" x14ac:dyDescent="0.15">
      <c r="E1142" s="6"/>
    </row>
    <row r="1143" spans="5:5" x14ac:dyDescent="0.15">
      <c r="E1143" s="6"/>
    </row>
    <row r="1144" spans="5:5" x14ac:dyDescent="0.15">
      <c r="E1144" s="6"/>
    </row>
    <row r="1145" spans="5:5" x14ac:dyDescent="0.15">
      <c r="E1145" s="6"/>
    </row>
    <row r="1146" spans="5:5" x14ac:dyDescent="0.15">
      <c r="E1146" s="6"/>
    </row>
    <row r="1147" spans="5:5" x14ac:dyDescent="0.15">
      <c r="E1147" s="6"/>
    </row>
    <row r="1148" spans="5:5" x14ac:dyDescent="0.15">
      <c r="E1148" s="6"/>
    </row>
    <row r="1149" spans="5:5" x14ac:dyDescent="0.15">
      <c r="E1149" s="6"/>
    </row>
    <row r="1150" spans="5:5" x14ac:dyDescent="0.15">
      <c r="E1150" s="6"/>
    </row>
    <row r="1151" spans="5:5" x14ac:dyDescent="0.15">
      <c r="E1151" s="6"/>
    </row>
    <row r="1152" spans="5:5" x14ac:dyDescent="0.15">
      <c r="E1152" s="6"/>
    </row>
    <row r="1153" spans="5:5" x14ac:dyDescent="0.15">
      <c r="E1153" s="6"/>
    </row>
  </sheetData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I1107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5" width="9.5" style="1" bestFit="1" customWidth="1"/>
    <col min="6" max="9" width="10.5" style="1" bestFit="1" customWidth="1"/>
    <col min="10" max="16384" width="9.33203125" style="1"/>
  </cols>
  <sheetData>
    <row r="1" spans="1:9" x14ac:dyDescent="0.15">
      <c r="A1" s="1" t="s">
        <v>179</v>
      </c>
    </row>
    <row r="2" spans="1:9" x14ac:dyDescent="0.15">
      <c r="E2" s="3"/>
    </row>
    <row r="3" spans="1:9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</row>
    <row r="4" spans="1:9" x14ac:dyDescent="0.15">
      <c r="A4" s="1">
        <v>1</v>
      </c>
      <c r="B4" s="1" t="s">
        <v>48</v>
      </c>
      <c r="C4" s="1">
        <v>1</v>
      </c>
      <c r="D4" s="1" t="s">
        <v>147</v>
      </c>
      <c r="E4" s="6">
        <f>IF(名目付加価値!E4&gt;0,名目付加価値!E4/SUMIF(名目付加価値!E4:E26,"&lt;&gt;0"),0)</f>
        <v>0.12255065190926087</v>
      </c>
      <c r="F4" s="6">
        <f>IF(名目付加価値!F4&gt;0,名目付加価値!F4/SUMIF(名目付加価値!F4:F26,"&lt;&gt;0"),0)</f>
        <v>8.4655361247436459E-2</v>
      </c>
      <c r="G4" s="6">
        <f>IF(名目付加価値!G4&gt;0,名目付加価値!G4/SUMIF(名目付加価値!G4:G26,"&lt;&gt;0"),0)</f>
        <v>7.1774035415777995E-2</v>
      </c>
      <c r="H4" s="6">
        <f>IF(名目付加価値!H4&gt;0,名目付加価値!H4/SUMIF(名目付加価値!H4:H26,"&lt;&gt;0"),0)</f>
        <v>4.6010786971842084E-2</v>
      </c>
      <c r="I4" s="6">
        <f>IF(名目付加価値!I4&gt;0,名目付加価値!I4/SUMIF(名目付加価値!I4:I26,"&lt;&gt;0"),0)</f>
        <v>4.8737277403244045E-2</v>
      </c>
    </row>
    <row r="5" spans="1:9" x14ac:dyDescent="0.15">
      <c r="A5" s="1">
        <v>1</v>
      </c>
      <c r="B5" s="1" t="s">
        <v>48</v>
      </c>
      <c r="C5" s="1">
        <v>2</v>
      </c>
      <c r="D5" s="1" t="s">
        <v>148</v>
      </c>
      <c r="E5" s="6">
        <f>IF(名目付加価値!E5&gt;0,名目付加価値!E5/SUMIF(名目付加価値!E4:E26,"&lt;&gt;0"),0)</f>
        <v>3.0497214868028755E-2</v>
      </c>
      <c r="F5" s="6">
        <f>IF(名目付加価値!F5&gt;0,名目付加価値!F5/SUMIF(名目付加価値!F4:F26,"&lt;&gt;0"),0)</f>
        <v>1.7018670930736501E-2</v>
      </c>
      <c r="G5" s="6">
        <f>IF(名目付加価値!G5&gt;0,名目付加価値!G5/SUMIF(名目付加価値!G4:G26,"&lt;&gt;0"),0)</f>
        <v>5.3151911947825663E-3</v>
      </c>
      <c r="H5" s="6">
        <f>IF(名目付加価値!H5&gt;0,名目付加価値!H5/SUMIF(名目付加価値!H4:H26,"&lt;&gt;0"),0)</f>
        <v>1.7305041179355542E-3</v>
      </c>
      <c r="I5" s="6">
        <f>IF(名目付加価値!I5&gt;0,名目付加価値!I5/SUMIF(名目付加価値!I4:I26,"&lt;&gt;0"),0)</f>
        <v>1.0499535619636713E-3</v>
      </c>
    </row>
    <row r="6" spans="1:9" x14ac:dyDescent="0.15">
      <c r="A6" s="1">
        <v>1</v>
      </c>
      <c r="B6" s="1" t="s">
        <v>99</v>
      </c>
      <c r="C6" s="1">
        <v>3</v>
      </c>
      <c r="D6" s="1" t="s">
        <v>155</v>
      </c>
      <c r="E6" s="6">
        <f>IF(名目付加価値!E6&gt;0,名目付加価値!E6/SUMIF(名目付加価値!E4:E26,"&lt;&gt;0"),0)</f>
        <v>6.8505253388363094E-2</v>
      </c>
      <c r="F6" s="6">
        <f>IF(名目付加価値!F6&gt;0,名目付加価値!F6/SUMIF(名目付加価値!F4:F26,"&lt;&gt;0"),0)</f>
        <v>4.5564424144969501E-2</v>
      </c>
      <c r="G6" s="6">
        <f>IF(名目付加価値!G6&gt;0,名目付加価値!G6/SUMIF(名目付加価値!G4:G26,"&lt;&gt;0"),0)</f>
        <v>3.8834623824131893E-2</v>
      </c>
      <c r="H6" s="6">
        <f>IF(名目付加価値!H6&gt;0,名目付加価値!H6/SUMIF(名目付加価値!H4:H26,"&lt;&gt;0"),0)</f>
        <v>3.7640483651318807E-2</v>
      </c>
      <c r="I6" s="6">
        <f>IF(名目付加価値!I6&gt;0,名目付加価値!I6/SUMIF(名目付加価値!I4:I26,"&lt;&gt;0"),0)</f>
        <v>3.2049887027422445E-2</v>
      </c>
    </row>
    <row r="7" spans="1:9" x14ac:dyDescent="0.15">
      <c r="A7" s="1">
        <v>1</v>
      </c>
      <c r="B7" s="1" t="s">
        <v>99</v>
      </c>
      <c r="C7" s="1">
        <v>4</v>
      </c>
      <c r="D7" s="1" t="s">
        <v>156</v>
      </c>
      <c r="E7" s="6">
        <f>IF(名目付加価値!E7&gt;0,名目付加価値!E7/SUMIF(名目付加価値!E4:E26,"&lt;&gt;0"),0)</f>
        <v>3.9046369373501493E-3</v>
      </c>
      <c r="F7" s="6">
        <f>IF(名目付加価値!F7&gt;0,名目付加価値!F7/SUMIF(名目付加価値!F4:F26,"&lt;&gt;0"),0)</f>
        <v>1.9926419206358036E-3</v>
      </c>
      <c r="G7" s="6">
        <f>IF(名目付加価値!G7&gt;0,名目付加価値!G7/SUMIF(名目付加価値!G4:G26,"&lt;&gt;0"),0)</f>
        <v>1.7352093816757075E-3</v>
      </c>
      <c r="H7" s="6">
        <f>IF(名目付加価値!H7&gt;0,名目付加価値!H7/SUMIF(名目付加価値!H4:H26,"&lt;&gt;0"),0)</f>
        <v>1.1014580157267173E-3</v>
      </c>
      <c r="I7" s="6">
        <f>IF(名目付加価値!I7&gt;0,名目付加価値!I7/SUMIF(名目付加価値!I4:I26,"&lt;&gt;0"),0)</f>
        <v>8.1917314440485686E-4</v>
      </c>
    </row>
    <row r="8" spans="1:9" x14ac:dyDescent="0.15">
      <c r="A8" s="1">
        <v>1</v>
      </c>
      <c r="B8" s="1" t="s">
        <v>99</v>
      </c>
      <c r="C8" s="1">
        <v>5</v>
      </c>
      <c r="D8" s="1" t="s">
        <v>157</v>
      </c>
      <c r="E8" s="6">
        <f>IF(名目付加価値!E8&gt;0,名目付加価値!E8/SUMIF(名目付加価値!E4:E26,"&lt;&gt;0"),0)</f>
        <v>2.1223564041997458E-2</v>
      </c>
      <c r="F8" s="6">
        <f>IF(名目付加価値!F8&gt;0,名目付加価値!F8/SUMIF(名目付加価値!F4:F26,"&lt;&gt;0"),0)</f>
        <v>1.2375424344032781E-2</v>
      </c>
      <c r="G8" s="6">
        <f>IF(名目付加価値!G8&gt;0,名目付加価値!G8/SUMIF(名目付加価値!G4:G26,"&lt;&gt;0"),0)</f>
        <v>1.5493565420065736E-2</v>
      </c>
      <c r="H8" s="6">
        <f>IF(名目付加価値!H8&gt;0,名目付加価値!H8/SUMIF(名目付加価値!H4:H26,"&lt;&gt;0"),0)</f>
        <v>1.1799501145398994E-2</v>
      </c>
      <c r="I8" s="6">
        <f>IF(名目付加価値!I8&gt;0,名目付加価値!I8/SUMIF(名目付加価値!I4:I26,"&lt;&gt;0"),0)</f>
        <v>7.6875953882440786E-3</v>
      </c>
    </row>
    <row r="9" spans="1:9" x14ac:dyDescent="0.15">
      <c r="A9" s="1">
        <v>1</v>
      </c>
      <c r="B9" s="1" t="s">
        <v>99</v>
      </c>
      <c r="C9" s="1">
        <v>6</v>
      </c>
      <c r="D9" s="1" t="s">
        <v>49</v>
      </c>
      <c r="E9" s="6">
        <f>IF(名目付加価値!E9&gt;0,名目付加価値!E9/SUMIF(名目付加価値!E4:E26,"&lt;&gt;0"),0)</f>
        <v>2.2746848134237744E-3</v>
      </c>
      <c r="F9" s="6">
        <f>IF(名目付加価値!F9&gt;0,名目付加価値!F9/SUMIF(名目付加価値!F4:F26,"&lt;&gt;0"),0)</f>
        <v>2.6123877623229807E-3</v>
      </c>
      <c r="G9" s="6">
        <f>IF(名目付加価値!G9&gt;0,名目付加価値!G9/SUMIF(名目付加価値!G4:G26,"&lt;&gt;0"),0)</f>
        <v>2.0471962558127176E-3</v>
      </c>
      <c r="H9" s="6">
        <f>IF(名目付加価値!H9&gt;0,名目付加価値!H9/SUMIF(名目付加価値!H4:H26,"&lt;&gt;0"),0)</f>
        <v>1.8514050891080198E-3</v>
      </c>
      <c r="I9" s="6">
        <f>IF(名目付加価値!I9&gt;0,名目付加価値!I9/SUMIF(名目付加価値!I4:I26,"&lt;&gt;0"),0)</f>
        <v>1.7451576386313336E-3</v>
      </c>
    </row>
    <row r="10" spans="1:9" x14ac:dyDescent="0.15">
      <c r="A10" s="1">
        <v>1</v>
      </c>
      <c r="B10" s="1" t="s">
        <v>99</v>
      </c>
      <c r="C10" s="1">
        <v>7</v>
      </c>
      <c r="D10" s="1" t="s">
        <v>158</v>
      </c>
      <c r="E10" s="6">
        <f>IF(名目付加価値!E10&gt;0,名目付加価値!E10/SUMIF(名目付加価値!E4:E26,"&lt;&gt;0"),0)</f>
        <v>2.5003348681976148E-3</v>
      </c>
      <c r="F10" s="6">
        <f>IF(名目付加価値!F10&gt;0,名目付加価値!F10/SUMIF(名目付加価値!F4:F26,"&lt;&gt;0"),0)</f>
        <v>8.039766226711216E-3</v>
      </c>
      <c r="G10" s="6">
        <f>IF(名目付加価値!G10&gt;0,名目付加価値!G10/SUMIF(名目付加価値!G4:G26,"&lt;&gt;0"),0)</f>
        <v>1.2451542018039757E-2</v>
      </c>
      <c r="H10" s="6">
        <f>IF(名目付加価値!H10&gt;0,名目付加価値!H10/SUMIF(名目付加価値!H4:H26,"&lt;&gt;0"),0)</f>
        <v>1.3591646873802514E-2</v>
      </c>
      <c r="I10" s="6">
        <f>IF(名目付加価値!I10&gt;0,名目付加価値!I10/SUMIF(名目付加価値!I4:I26,"&lt;&gt;0"),0)</f>
        <v>8.3661629386786451E-3</v>
      </c>
    </row>
    <row r="11" spans="1:9" x14ac:dyDescent="0.15">
      <c r="A11" s="1">
        <v>1</v>
      </c>
      <c r="B11" s="1" t="s">
        <v>99</v>
      </c>
      <c r="C11" s="1">
        <v>8</v>
      </c>
      <c r="D11" s="1" t="s">
        <v>159</v>
      </c>
      <c r="E11" s="6">
        <f>IF(名目付加価値!E11&gt;0,名目付加価値!E11/SUMIF(名目付加価値!E4:E26,"&lt;&gt;0"),0)</f>
        <v>9.1355382460156336E-3</v>
      </c>
      <c r="F11" s="6">
        <f>IF(名目付加価値!F11&gt;0,名目付加価値!F11/SUMIF(名目付加価値!F4:F26,"&lt;&gt;0"),0)</f>
        <v>9.265344688765411E-3</v>
      </c>
      <c r="G11" s="6">
        <f>IF(名目付加価値!G11&gt;0,名目付加価値!G11/SUMIF(名目付加価値!G4:G26,"&lt;&gt;0"),0)</f>
        <v>9.1168921798583068E-3</v>
      </c>
      <c r="H11" s="6">
        <f>IF(名目付加価値!H11&gt;0,名目付加価値!H11/SUMIF(名目付加価値!H4:H26,"&lt;&gt;0"),0)</f>
        <v>7.047337632326461E-3</v>
      </c>
      <c r="I11" s="6">
        <f>IF(名目付加価値!I11&gt;0,名目付加価値!I11/SUMIF(名目付加価値!I4:I26,"&lt;&gt;0"),0)</f>
        <v>3.6775276819579826E-3</v>
      </c>
    </row>
    <row r="12" spans="1:9" x14ac:dyDescent="0.15">
      <c r="A12" s="1">
        <v>1</v>
      </c>
      <c r="B12" s="1" t="s">
        <v>99</v>
      </c>
      <c r="C12" s="1">
        <v>9</v>
      </c>
      <c r="D12" s="1" t="s">
        <v>160</v>
      </c>
      <c r="E12" s="6">
        <f>IF(名目付加価値!E12&gt;0,名目付加価値!E12/SUMIF(名目付加価値!E4:E26,"&lt;&gt;0"),0)</f>
        <v>2.4655239590890148E-2</v>
      </c>
      <c r="F12" s="6">
        <f>IF(名目付加価値!F12&gt;0,名目付加価値!F12/SUMIF(名目付加価値!F4:F26,"&lt;&gt;0"),0)</f>
        <v>1.2631258530314847E-2</v>
      </c>
      <c r="G12" s="6">
        <f>IF(名目付加価値!G12&gt;0,名目付加価値!G12/SUMIF(名目付加価値!G4:G26,"&lt;&gt;0"),0)</f>
        <v>5.1964078265638097E-3</v>
      </c>
      <c r="H12" s="6">
        <f>IF(名目付加価値!H12&gt;0,名目付加価値!H12/SUMIF(名目付加価値!H4:H26,"&lt;&gt;0"),0)</f>
        <v>4.8618842617221452E-3</v>
      </c>
      <c r="I12" s="6">
        <f>IF(名目付加価値!I12&gt;0,名目付加価値!I12/SUMIF(名目付加価値!I4:I26,"&lt;&gt;0"),0)</f>
        <v>8.7856121139019729E-3</v>
      </c>
    </row>
    <row r="13" spans="1:9" x14ac:dyDescent="0.15">
      <c r="A13" s="1">
        <v>1</v>
      </c>
      <c r="B13" s="1" t="s">
        <v>99</v>
      </c>
      <c r="C13" s="1">
        <v>10</v>
      </c>
      <c r="D13" s="1" t="s">
        <v>161</v>
      </c>
      <c r="E13" s="6">
        <f>IF(名目付加価値!E13&gt;0,名目付加価値!E13/SUMIF(名目付加価値!E4:E26,"&lt;&gt;0"),0)</f>
        <v>6.8640465607544381E-3</v>
      </c>
      <c r="F13" s="6">
        <f>IF(名目付加価値!F13&gt;0,名目付加価値!F13/SUMIF(名目付加価値!F4:F26,"&lt;&gt;0"),0)</f>
        <v>7.8689393950177062E-3</v>
      </c>
      <c r="G13" s="6">
        <f>IF(名目付加価値!G13&gt;0,名目付加価値!G13/SUMIF(名目付加価値!G4:G26,"&lt;&gt;0"),0)</f>
        <v>8.2110870387295132E-3</v>
      </c>
      <c r="H13" s="6">
        <f>IF(名目付加価値!H13&gt;0,名目付加価値!H13/SUMIF(名目付加価値!H4:H26,"&lt;&gt;0"),0)</f>
        <v>6.6632583858959454E-3</v>
      </c>
      <c r="I13" s="6">
        <f>IF(名目付加価値!I13&gt;0,名目付加価値!I13/SUMIF(名目付加価値!I4:I26,"&lt;&gt;0"),0)</f>
        <v>4.2662927669605243E-3</v>
      </c>
    </row>
    <row r="14" spans="1:9" x14ac:dyDescent="0.15">
      <c r="A14" s="1">
        <v>1</v>
      </c>
      <c r="B14" s="1" t="s">
        <v>99</v>
      </c>
      <c r="C14" s="1">
        <v>11</v>
      </c>
      <c r="D14" s="1" t="s">
        <v>162</v>
      </c>
      <c r="E14" s="6">
        <f>IF(名目付加価値!E14&gt;0,名目付加価値!E14/SUMIF(名目付加価値!E4:E26,"&lt;&gt;0"),0)</f>
        <v>1.0518389749487812E-2</v>
      </c>
      <c r="F14" s="6">
        <f>IF(名目付加価値!F14&gt;0,名目付加価値!F14/SUMIF(名目付加価値!F4:F26,"&lt;&gt;0"),0)</f>
        <v>6.6855165887824567E-3</v>
      </c>
      <c r="G14" s="6">
        <f>IF(名目付加価値!G14&gt;0,名目付加価値!G14/SUMIF(名目付加価値!G4:G26,"&lt;&gt;0"),0)</f>
        <v>4.2981415470199512E-3</v>
      </c>
      <c r="H14" s="6">
        <f>IF(名目付加価値!H14&gt;0,名目付加価値!H14/SUMIF(名目付加価値!H4:H26,"&lt;&gt;0"),0)</f>
        <v>3.6580779606238435E-3</v>
      </c>
      <c r="I14" s="6">
        <f>IF(名目付加価値!I14&gt;0,名目付加価値!I14/SUMIF(名目付加価値!I4:I26,"&lt;&gt;0"),0)</f>
        <v>3.7100869181904621E-3</v>
      </c>
    </row>
    <row r="15" spans="1:9" x14ac:dyDescent="0.15">
      <c r="A15" s="1">
        <v>1</v>
      </c>
      <c r="B15" s="1" t="s">
        <v>99</v>
      </c>
      <c r="C15" s="1">
        <v>12</v>
      </c>
      <c r="D15" s="1" t="s">
        <v>163</v>
      </c>
      <c r="E15" s="6">
        <f>IF(名目付加価値!E15&gt;0,名目付加価値!E15/SUMIF(名目付加価値!E4:E26,"&lt;&gt;0"),0)</f>
        <v>7.7082308019153052E-4</v>
      </c>
      <c r="F15" s="6">
        <f>IF(名目付加価値!F15&gt;0,名目付加価値!F15/SUMIF(名目付加価値!F4:F26,"&lt;&gt;0"),0)</f>
        <v>2.0563101473021596E-3</v>
      </c>
      <c r="G15" s="6">
        <f>IF(名目付加価値!G15&gt;0,名目付加価値!G15/SUMIF(名目付加価値!G4:G26,"&lt;&gt;0"),0)</f>
        <v>4.1702867522279549E-3</v>
      </c>
      <c r="H15" s="6">
        <f>IF(名目付加価値!H15&gt;0,名目付加価値!H15/SUMIF(名目付加価値!H4:H26,"&lt;&gt;0"),0)</f>
        <v>8.5102611825219245E-3</v>
      </c>
      <c r="I15" s="6">
        <f>IF(名目付加価値!I15&gt;0,名目付加価値!I15/SUMIF(名目付加価値!I4:I26,"&lt;&gt;0"),0)</f>
        <v>7.8998153084377104E-3</v>
      </c>
    </row>
    <row r="16" spans="1:9" x14ac:dyDescent="0.15">
      <c r="A16" s="1">
        <v>1</v>
      </c>
      <c r="B16" s="1" t="s">
        <v>99</v>
      </c>
      <c r="C16" s="1">
        <v>13</v>
      </c>
      <c r="D16" s="1" t="s">
        <v>164</v>
      </c>
      <c r="E16" s="6">
        <f>IF(名目付加価値!E16&gt;0,名目付加価値!E16/SUMIF(名目付加価値!E4:E26,"&lt;&gt;0"),0)</f>
        <v>6.0814568918067368E-3</v>
      </c>
      <c r="F16" s="6">
        <f>IF(名目付加価値!F16&gt;0,名目付加価値!F16/SUMIF(名目付加価値!F4:F26,"&lt;&gt;0"),0)</f>
        <v>2.3860690444495848E-3</v>
      </c>
      <c r="G16" s="6">
        <f>IF(名目付加価値!G16&gt;0,名目付加価値!G16/SUMIF(名目付加価値!G4:G26,"&lt;&gt;0"),0)</f>
        <v>1.8071664695962072E-3</v>
      </c>
      <c r="H16" s="6">
        <f>IF(名目付加価値!H16&gt;0,名目付加価値!H16/SUMIF(名目付加価値!H4:H26,"&lt;&gt;0"),0)</f>
        <v>7.6519934363399609E-3</v>
      </c>
      <c r="I16" s="6">
        <f>IF(名目付加価値!I16&gt;0,名目付加価値!I16/SUMIF(名目付加価値!I4:I26,"&lt;&gt;0"),0)</f>
        <v>5.2239386214368447E-3</v>
      </c>
    </row>
    <row r="17" spans="1:9" x14ac:dyDescent="0.15">
      <c r="A17" s="1">
        <v>1</v>
      </c>
      <c r="B17" s="1" t="s">
        <v>99</v>
      </c>
      <c r="C17" s="1">
        <v>14</v>
      </c>
      <c r="D17" s="1" t="s">
        <v>165</v>
      </c>
      <c r="E17" s="6">
        <f>IF(名目付加価値!E17&gt;0,名目付加価値!E17/SUMIF(名目付加価値!E4:E26,"&lt;&gt;0"),0)</f>
        <v>1.9928278712642484E-4</v>
      </c>
      <c r="F17" s="6">
        <f>IF(名目付加価値!F17&gt;0,名目付加価値!F17/SUMIF(名目付加価値!F4:F26,"&lt;&gt;0"),0)</f>
        <v>2.5491847139290396E-4</v>
      </c>
      <c r="G17" s="6">
        <f>IF(名目付加価値!G17&gt;0,名目付加価値!G17/SUMIF(名目付加価値!G4:G26,"&lt;&gt;0"),0)</f>
        <v>1.71946172453175E-4</v>
      </c>
      <c r="H17" s="6">
        <f>IF(名目付加価値!H17&gt;0,名目付加価値!H17/SUMIF(名目付加価値!H4:H26,"&lt;&gt;0"),0)</f>
        <v>2.7305600280584977E-4</v>
      </c>
      <c r="I17" s="6">
        <f>IF(名目付加価値!I17&gt;0,名目付加価値!I17/SUMIF(名目付加価値!I4:I26,"&lt;&gt;0"),0)</f>
        <v>2.6088964035001812E-4</v>
      </c>
    </row>
    <row r="18" spans="1:9" x14ac:dyDescent="0.15">
      <c r="A18" s="1">
        <v>1</v>
      </c>
      <c r="B18" s="1" t="s">
        <v>99</v>
      </c>
      <c r="C18" s="1">
        <v>15</v>
      </c>
      <c r="D18" s="1" t="s">
        <v>166</v>
      </c>
      <c r="E18" s="6">
        <f>IF(名目付加価値!E18&gt;0,名目付加価値!E18/SUMIF(名目付加価値!E4:E26,"&lt;&gt;0"),0)</f>
        <v>2.8693508656919223E-2</v>
      </c>
      <c r="F18" s="6">
        <f>IF(名目付加価値!F18&gt;0,名目付加価値!F18/SUMIF(名目付加価値!F4:F26,"&lt;&gt;0"),0)</f>
        <v>2.5907903823890018E-2</v>
      </c>
      <c r="G18" s="6">
        <f>IF(名目付加価値!G18&gt;0,名目付加価値!G18/SUMIF(名目付加価値!G4:G26,"&lt;&gt;0"),0)</f>
        <v>2.2492884041665231E-2</v>
      </c>
      <c r="H18" s="6">
        <f>IF(名目付加価値!H18&gt;0,名目付加価値!H18/SUMIF(名目付加価値!H4:H26,"&lt;&gt;0"),0)</f>
        <v>1.586358584198223E-2</v>
      </c>
      <c r="I18" s="6">
        <f>IF(名目付加価値!I18&gt;0,名目付加価値!I18/SUMIF(名目付加価値!I4:I26,"&lt;&gt;0"),0)</f>
        <v>1.2450619890750738E-2</v>
      </c>
    </row>
    <row r="19" spans="1:9" x14ac:dyDescent="0.15">
      <c r="A19" s="1">
        <v>1</v>
      </c>
      <c r="B19" s="1" t="s">
        <v>48</v>
      </c>
      <c r="C19" s="1">
        <v>16</v>
      </c>
      <c r="D19" s="1" t="s">
        <v>149</v>
      </c>
      <c r="E19" s="6">
        <f>IF(名目付加価値!E19&gt;0,名目付加価値!E19/SUMIF(名目付加価値!E4:E26,"&lt;&gt;0"),0)</f>
        <v>8.8881629335944914E-2</v>
      </c>
      <c r="F19" s="6">
        <f>IF(名目付加価値!F19&gt;0,名目付加価値!F19/SUMIF(名目付加価値!F4:F26,"&lt;&gt;0"),0)</f>
        <v>0.14119650167700265</v>
      </c>
      <c r="G19" s="6">
        <f>IF(名目付加価値!G19&gt;0,名目付加価値!G19/SUMIF(名目付加価値!G4:G26,"&lt;&gt;0"),0)</f>
        <v>0.1411550979192977</v>
      </c>
      <c r="H19" s="6">
        <f>IF(名目付加価値!H19&gt;0,名目付加価値!H19/SUMIF(名目付加価値!H4:H26,"&lt;&gt;0"),0)</f>
        <v>0.12285798707728098</v>
      </c>
      <c r="I19" s="6">
        <f>IF(名目付加価値!I19&gt;0,名目付加価値!I19/SUMIF(名目付加価値!I4:I26,"&lt;&gt;0"),0)</f>
        <v>8.7725301764728647E-2</v>
      </c>
    </row>
    <row r="20" spans="1:9" x14ac:dyDescent="0.15">
      <c r="A20" s="1">
        <v>1</v>
      </c>
      <c r="B20" s="1" t="s">
        <v>48</v>
      </c>
      <c r="C20" s="1">
        <v>17</v>
      </c>
      <c r="D20" s="1" t="s">
        <v>150</v>
      </c>
      <c r="E20" s="6">
        <f>IF(名目付加価値!E20&gt;0,名目付加価値!E20/SUMIF(名目付加価値!E4:E26,"&lt;&gt;0"),0)</f>
        <v>1.8365640964849432E-2</v>
      </c>
      <c r="F20" s="6">
        <f>IF(名目付加価値!F20&gt;0,名目付加価値!F20/SUMIF(名目付加価値!F4:F26,"&lt;&gt;0"),0)</f>
        <v>1.9708275606503744E-2</v>
      </c>
      <c r="G20" s="6">
        <f>IF(名目付加価値!G20&gt;0,名目付加価値!G20/SUMIF(名目付加価値!G4:G26,"&lt;&gt;0"),0)</f>
        <v>2.6313112661984543E-2</v>
      </c>
      <c r="H20" s="6">
        <f>IF(名目付加価値!H20&gt;0,名目付加価値!H20/SUMIF(名目付加価値!H4:H26,"&lt;&gt;0"),0)</f>
        <v>2.5433927048205806E-2</v>
      </c>
      <c r="I20" s="6">
        <f>IF(名目付加価値!I20&gt;0,名目付加価値!I20/SUMIF(名目付加価値!I4:I26,"&lt;&gt;0"),0)</f>
        <v>1.679001384859569E-2</v>
      </c>
    </row>
    <row r="21" spans="1:9" x14ac:dyDescent="0.15">
      <c r="A21" s="1">
        <v>1</v>
      </c>
      <c r="B21" s="1" t="s">
        <v>48</v>
      </c>
      <c r="C21" s="1">
        <v>18</v>
      </c>
      <c r="D21" s="1" t="s">
        <v>151</v>
      </c>
      <c r="E21" s="6">
        <f>IF(名目付加価値!E21&gt;0,名目付加価値!E21/SUMIF(名目付加価値!E4:E26,"&lt;&gt;0"),0)</f>
        <v>0.13484440166902587</v>
      </c>
      <c r="F21" s="6">
        <f>IF(名目付加価値!F21&gt;0,名目付加価値!F21/SUMIF(名目付加価値!F4:F26,"&lt;&gt;0"),0)</f>
        <v>0.13257123073741078</v>
      </c>
      <c r="G21" s="6">
        <f>IF(名目付加価値!G21&gt;0,名目付加価値!G21/SUMIF(名目付加価値!G4:G26,"&lt;&gt;0"),0)</f>
        <v>0.12821750014494601</v>
      </c>
      <c r="H21" s="6">
        <f>IF(名目付加価値!H21&gt;0,名目付加価値!H21/SUMIF(名目付加価値!H4:H26,"&lt;&gt;0"),0)</f>
        <v>0.13522488693374726</v>
      </c>
      <c r="I21" s="6">
        <f>IF(名目付加価値!I21&gt;0,名目付加価値!I21/SUMIF(名目付加価値!I4:I26,"&lt;&gt;0"),0)</f>
        <v>0.12697188462288728</v>
      </c>
    </row>
    <row r="22" spans="1:9" x14ac:dyDescent="0.15">
      <c r="A22" s="1">
        <v>1</v>
      </c>
      <c r="B22" s="1" t="s">
        <v>48</v>
      </c>
      <c r="C22" s="1">
        <v>19</v>
      </c>
      <c r="D22" s="1" t="s">
        <v>152</v>
      </c>
      <c r="E22" s="6">
        <f>IF(名目付加価値!E22&gt;0,名目付加価値!E22/SUMIF(名目付加価値!E4:E26,"&lt;&gt;0"),0)</f>
        <v>3.3797998796186779E-2</v>
      </c>
      <c r="F22" s="6">
        <f>IF(名目付加価値!F22&gt;0,名目付加価値!F22/SUMIF(名目付加価値!F4:F26,"&lt;&gt;0"),0)</f>
        <v>4.1005877441601037E-2</v>
      </c>
      <c r="G22" s="6">
        <f>IF(名目付加価値!G22&gt;0,名目付加価値!G22/SUMIF(名目付加価値!G4:G26,"&lt;&gt;0"),0)</f>
        <v>4.2320033900294797E-2</v>
      </c>
      <c r="H22" s="6">
        <f>IF(名目付加価値!H22&gt;0,名目付加価値!H22/SUMIF(名目付加価値!H4:H26,"&lt;&gt;0"),0)</f>
        <v>4.0473550544174855E-2</v>
      </c>
      <c r="I22" s="6">
        <f>IF(名目付加価値!I22&gt;0,名目付加価値!I22/SUMIF(名目付加価値!I4:I26,"&lt;&gt;0"),0)</f>
        <v>3.909074589425781E-2</v>
      </c>
    </row>
    <row r="23" spans="1:9" x14ac:dyDescent="0.15">
      <c r="A23" s="1">
        <v>1</v>
      </c>
      <c r="B23" s="1" t="s">
        <v>48</v>
      </c>
      <c r="C23" s="1">
        <v>20</v>
      </c>
      <c r="D23" s="1" t="s">
        <v>153</v>
      </c>
      <c r="E23" s="6">
        <f>IF(名目付加価値!E23&gt;0,名目付加価値!E23/SUMIF(名目付加価値!E4:E26,"&lt;&gt;0"),0)</f>
        <v>2.9178003041886579E-2</v>
      </c>
      <c r="F23" s="6">
        <f>IF(名目付加価値!F23&gt;0,名目付加価値!F23/SUMIF(名目付加価値!F4:F26,"&lt;&gt;0"),0)</f>
        <v>2.601677812344088E-2</v>
      </c>
      <c r="G23" s="6">
        <f>IF(名目付加価値!G23&gt;0,名目付加価値!G23/SUMIF(名目付加価値!G4:G26,"&lt;&gt;0"),0)</f>
        <v>2.395439602109542E-2</v>
      </c>
      <c r="H23" s="6">
        <f>IF(名目付加価値!H23&gt;0,名目付加価値!H23/SUMIF(名目付加価値!H4:H26,"&lt;&gt;0"),0)</f>
        <v>1.521319594176E-2</v>
      </c>
      <c r="I23" s="6">
        <f>IF(名目付加価値!I23&gt;0,名目付加価値!I23/SUMIF(名目付加価値!I4:I26,"&lt;&gt;0"),0)</f>
        <v>1.6493060225899848E-2</v>
      </c>
    </row>
    <row r="24" spans="1:9" x14ac:dyDescent="0.15">
      <c r="A24" s="1">
        <v>1</v>
      </c>
      <c r="B24" s="1" t="s">
        <v>48</v>
      </c>
      <c r="C24" s="1">
        <v>21</v>
      </c>
      <c r="D24" s="1" t="s">
        <v>154</v>
      </c>
      <c r="E24" s="6">
        <f>IF(名目付加価値!E24&gt;0,名目付加価値!E24/SUMIF(名目付加価値!E4:E26,"&lt;&gt;0"),0)</f>
        <v>0.10117755688232091</v>
      </c>
      <c r="F24" s="6">
        <f>IF(名目付加価値!F24&gt;0,名目付加価値!F24/SUMIF(名目付加価値!F4:F26,"&lt;&gt;0"),0)</f>
        <v>7.7105870119819217E-2</v>
      </c>
      <c r="G24" s="6">
        <f>IF(名目付加価値!G24&gt;0,名目付加価値!G24/SUMIF(名目付加価値!G4:G26,"&lt;&gt;0"),0)</f>
        <v>9.1502300608328868E-2</v>
      </c>
      <c r="H24" s="6">
        <f>IF(名目付加価値!H24&gt;0,名目付加価値!H24/SUMIF(名目付加価値!H4:H26,"&lt;&gt;0"),0)</f>
        <v>9.284784744992422E-2</v>
      </c>
      <c r="I24" s="6">
        <f>IF(名目付加価値!I24&gt;0,名目付加価値!I24/SUMIF(名目付加価値!I4:I26,"&lt;&gt;0"),0)</f>
        <v>9.6957692718718388E-2</v>
      </c>
    </row>
    <row r="25" spans="1:9" x14ac:dyDescent="0.15">
      <c r="A25" s="1">
        <v>1</v>
      </c>
      <c r="B25" s="1" t="s">
        <v>0</v>
      </c>
      <c r="C25" s="1">
        <v>22</v>
      </c>
      <c r="D25" s="1" t="s">
        <v>146</v>
      </c>
      <c r="E25" s="6">
        <f>IF(名目付加価値!E25&gt;0,名目付加価値!E25/SUMIF(名目付加価値!E4:E26,"&lt;&gt;0"),0)</f>
        <v>0.15067738112504572</v>
      </c>
      <c r="F25" s="6">
        <f>IF(名目付加価値!F25&gt;0,名目付加価値!F25/SUMIF(名目付加価値!F4:F26,"&lt;&gt;0"),0)</f>
        <v>0.18696100712188257</v>
      </c>
      <c r="G25" s="6">
        <f>IF(名目付加価値!G25&gt;0,名目付加価値!G25/SUMIF(名目付加価値!G4:G26,"&lt;&gt;0"),0)</f>
        <v>0.19702816967150405</v>
      </c>
      <c r="H25" s="6">
        <f>IF(名目付加価値!H25&gt;0,名目付加価値!H25/SUMIF(名目付加価値!H4:H26,"&lt;&gt;0"),0)</f>
        <v>0.23608214938678754</v>
      </c>
      <c r="I25" s="6">
        <f>IF(名目付加価値!I25&gt;0,名目付加価値!I25/SUMIF(名目付加価値!I4:I26,"&lt;&gt;0"),0)</f>
        <v>0.28504386131474602</v>
      </c>
    </row>
    <row r="26" spans="1:9" x14ac:dyDescent="0.15">
      <c r="A26" s="1">
        <v>1</v>
      </c>
      <c r="B26" s="1" t="s">
        <v>0</v>
      </c>
      <c r="C26" s="1">
        <v>23</v>
      </c>
      <c r="D26" s="1" t="s">
        <v>167</v>
      </c>
      <c r="E26" s="6">
        <f>IF(名目付加価値!E26&gt;0,名目付加価値!E26/SUMIF(名目付加価値!E4:E26,"&lt;&gt;0"),0)</f>
        <v>0.10470276179492607</v>
      </c>
      <c r="F26" s="6">
        <f>IF(名目付加価値!F26&gt;0,名目付加価値!F26/SUMIF(名目付加価値!F4:F26,"&lt;&gt;0"),0)</f>
        <v>0.13611952190557869</v>
      </c>
      <c r="G26" s="6">
        <f>IF(名目付加価値!G26&gt;0,名目付加価値!G26/SUMIF(名目付加価値!G4:G26,"&lt;&gt;0"),0)</f>
        <v>0.14639321353414794</v>
      </c>
      <c r="H26" s="6">
        <f>IF(名目付加価値!H26&gt;0,名目付加価値!H26/SUMIF(名目付加価値!H4:H26,"&lt;&gt;0"),0)</f>
        <v>0.16361121504876816</v>
      </c>
      <c r="I26" s="6">
        <f>IF(名目付加価値!I26&gt;0,名目付加価値!I26/SUMIF(名目付加価値!I4:I26,"&lt;&gt;0"),0)</f>
        <v>0.18419744956559089</v>
      </c>
    </row>
    <row r="27" spans="1:9" x14ac:dyDescent="0.15">
      <c r="A27" s="1">
        <v>2</v>
      </c>
      <c r="B27" s="1" t="s">
        <v>50</v>
      </c>
      <c r="C27" s="1">
        <v>1</v>
      </c>
      <c r="D27" s="1" t="s">
        <v>147</v>
      </c>
      <c r="E27" s="6">
        <f>IF(名目付加価値!E27&gt;0,名目付加価値!E27/SUMIF(名目付加価値!E27:E49,"&lt;&gt;0"),0)</f>
        <v>0.2027846667928522</v>
      </c>
      <c r="F27" s="6">
        <f>IF(名目付加価値!F27&gt;0,名目付加価値!F27/SUMIF(名目付加価値!F27:F49,"&lt;&gt;0"),0)</f>
        <v>0.10776148585604274</v>
      </c>
      <c r="G27" s="6">
        <f>IF(名目付加価値!G27&gt;0,名目付加価値!G27/SUMIF(名目付加価値!G27:G49,"&lt;&gt;0"),0)</f>
        <v>9.0284916881506347E-2</v>
      </c>
      <c r="H27" s="6">
        <f>IF(名目付加価値!H27&gt;0,名目付加価値!H27/SUMIF(名目付加価値!H27:H49,"&lt;&gt;0"),0)</f>
        <v>6.0352241780549785E-2</v>
      </c>
      <c r="I27" s="6">
        <f>IF(名目付加価値!I27&gt;0,名目付加価値!I27/SUMIF(名目付加価値!I27:I49,"&lt;&gt;0"),0)</f>
        <v>5.5851052541454796E-2</v>
      </c>
    </row>
    <row r="28" spans="1:9" x14ac:dyDescent="0.15">
      <c r="A28" s="1">
        <v>2</v>
      </c>
      <c r="B28" s="1" t="s">
        <v>50</v>
      </c>
      <c r="C28" s="1">
        <v>2</v>
      </c>
      <c r="D28" s="1" t="s">
        <v>148</v>
      </c>
      <c r="E28" s="6">
        <f>IF(名目付加価値!E28&gt;0,名目付加価値!E28/SUMIF(名目付加価値!E27:E49,"&lt;&gt;0"),0)</f>
        <v>1.0018589692292983E-2</v>
      </c>
      <c r="F28" s="6">
        <f>IF(名目付加価値!F28&gt;0,名目付加価値!F28/SUMIF(名目付加価値!F27:F49,"&lt;&gt;0"),0)</f>
        <v>1.1797148222721406E-2</v>
      </c>
      <c r="G28" s="6">
        <f>IF(名目付加価値!G28&gt;0,名目付加価値!G28/SUMIF(名目付加価値!G27:G49,"&lt;&gt;0"),0)</f>
        <v>6.7967463931965606E-3</v>
      </c>
      <c r="H28" s="6">
        <f>IF(名目付加価値!H28&gt;0,名目付加価値!H28/SUMIF(名目付加価値!H27:H49,"&lt;&gt;0"),0)</f>
        <v>4.4252256962988082E-3</v>
      </c>
      <c r="I28" s="6">
        <f>IF(名目付加価値!I28&gt;0,名目付加価値!I28/SUMIF(名目付加価値!I27:I49,"&lt;&gt;0"),0)</f>
        <v>1.9549581313274785E-3</v>
      </c>
    </row>
    <row r="29" spans="1:9" x14ac:dyDescent="0.15">
      <c r="A29" s="1">
        <v>2</v>
      </c>
      <c r="B29" s="1" t="s">
        <v>100</v>
      </c>
      <c r="C29" s="1">
        <v>3</v>
      </c>
      <c r="D29" s="1" t="s">
        <v>155</v>
      </c>
      <c r="E29" s="6">
        <f>IF(名目付加価値!E29&gt;0,名目付加価値!E29/SUMIF(名目付加価値!E27:E49,"&lt;&gt;0"),0)</f>
        <v>5.9537679204906102E-2</v>
      </c>
      <c r="F29" s="6">
        <f>IF(名目付加価値!F29&gt;0,名目付加価値!F29/SUMIF(名目付加価値!F27:F49,"&lt;&gt;0"),0)</f>
        <v>3.3713166010137234E-2</v>
      </c>
      <c r="G29" s="6">
        <f>IF(名目付加価値!G29&gt;0,名目付加価値!G29/SUMIF(名目付加価値!G27:G49,"&lt;&gt;0"),0)</f>
        <v>3.2283804258727081E-2</v>
      </c>
      <c r="H29" s="6">
        <f>IF(名目付加価値!H29&gt;0,名目付加価値!H29/SUMIF(名目付加価値!H27:H49,"&lt;&gt;0"),0)</f>
        <v>2.7178607435945554E-2</v>
      </c>
      <c r="I29" s="6">
        <f>IF(名目付加価値!I29&gt;0,名目付加価値!I29/SUMIF(名目付加価値!I27:I49,"&lt;&gt;0"),0)</f>
        <v>2.2967564624619081E-2</v>
      </c>
    </row>
    <row r="30" spans="1:9" x14ac:dyDescent="0.15">
      <c r="A30" s="1">
        <v>2</v>
      </c>
      <c r="B30" s="1" t="s">
        <v>100</v>
      </c>
      <c r="C30" s="1">
        <v>4</v>
      </c>
      <c r="D30" s="1" t="s">
        <v>156</v>
      </c>
      <c r="E30" s="6">
        <f>IF(名目付加価値!E30&gt;0,名目付加価値!E30/SUMIF(名目付加価値!E27:E49,"&lt;&gt;0"),0)</f>
        <v>2.8230382788673111E-3</v>
      </c>
      <c r="F30" s="6">
        <f>IF(名目付加価値!F30&gt;0,名目付加価値!F30/SUMIF(名目付加価値!F27:F49,"&lt;&gt;0"),0)</f>
        <v>4.3409703655972274E-3</v>
      </c>
      <c r="G30" s="6">
        <f>IF(名目付加価値!G30&gt;0,名目付加価値!G30/SUMIF(名目付加価値!G27:G49,"&lt;&gt;0"),0)</f>
        <v>9.6598251083127775E-3</v>
      </c>
      <c r="H30" s="6">
        <f>IF(名目付加価値!H30&gt;0,名目付加価値!H30/SUMIF(名目付加価値!H27:H49,"&lt;&gt;0"),0)</f>
        <v>4.9512925554528455E-3</v>
      </c>
      <c r="I30" s="6">
        <f>IF(名目付加価値!I30&gt;0,名目付加価値!I30/SUMIF(名目付加価値!I27:I49,"&lt;&gt;0"),0)</f>
        <v>3.3516305661518723E-3</v>
      </c>
    </row>
    <row r="31" spans="1:9" x14ac:dyDescent="0.15">
      <c r="A31" s="1">
        <v>2</v>
      </c>
      <c r="B31" s="1" t="s">
        <v>100</v>
      </c>
      <c r="C31" s="1">
        <v>5</v>
      </c>
      <c r="D31" s="1" t="s">
        <v>157</v>
      </c>
      <c r="E31" s="6">
        <f>IF(名目付加価値!E31&gt;0,名目付加価値!E31/SUMIF(名目付加価値!E27:E49,"&lt;&gt;0"),0)</f>
        <v>9.3996019748942387E-3</v>
      </c>
      <c r="F31" s="6">
        <f>IF(名目付加価値!F31&gt;0,名目付加価値!F31/SUMIF(名目付加価値!F27:F49,"&lt;&gt;0"),0)</f>
        <v>9.9017751596473438E-3</v>
      </c>
      <c r="G31" s="6">
        <f>IF(名目付加価値!G31&gt;0,名目付加価値!G31/SUMIF(名目付加価値!G27:G49,"&lt;&gt;0"),0)</f>
        <v>1.3284723750412258E-2</v>
      </c>
      <c r="H31" s="6">
        <f>IF(名目付加価値!H31&gt;0,名目付加価値!H31/SUMIF(名目付加価値!H27:H49,"&lt;&gt;0"),0)</f>
        <v>9.9760898958640327E-3</v>
      </c>
      <c r="I31" s="6">
        <f>IF(名目付加価値!I31&gt;0,名目付加価値!I31/SUMIF(名目付加価値!I27:I49,"&lt;&gt;0"),0)</f>
        <v>9.1128637047237122E-3</v>
      </c>
    </row>
    <row r="32" spans="1:9" x14ac:dyDescent="0.15">
      <c r="A32" s="1">
        <v>2</v>
      </c>
      <c r="B32" s="1" t="s">
        <v>100</v>
      </c>
      <c r="C32" s="1">
        <v>6</v>
      </c>
      <c r="D32" s="1" t="s">
        <v>49</v>
      </c>
      <c r="E32" s="6">
        <f>IF(名目付加価値!E32&gt;0,名目付加価値!E32/SUMIF(名目付加価値!E27:E49,"&lt;&gt;0"),0)</f>
        <v>1.7221374348174877E-3</v>
      </c>
      <c r="F32" s="6">
        <f>IF(名目付加価値!F32&gt;0,名目付加価値!F32/SUMIF(名目付加価値!F27:F49,"&lt;&gt;0"),0)</f>
        <v>2.4009967108139514E-3</v>
      </c>
      <c r="G32" s="6">
        <f>IF(名目付加価値!G32&gt;0,名目付加価値!G32/SUMIF(名目付加価値!G27:G49,"&lt;&gt;0"),0)</f>
        <v>6.0389955065756097E-3</v>
      </c>
      <c r="H32" s="6">
        <f>IF(名目付加価値!H32&gt;0,名目付加価値!H32/SUMIF(名目付加価値!H27:H49,"&lt;&gt;0"),0)</f>
        <v>3.5880919788567078E-3</v>
      </c>
      <c r="I32" s="6">
        <f>IF(名目付加価値!I32&gt;0,名目付加価値!I32/SUMIF(名目付加価値!I27:I49,"&lt;&gt;0"),0)</f>
        <v>2.9383797757388673E-3</v>
      </c>
    </row>
    <row r="33" spans="1:9" x14ac:dyDescent="0.15">
      <c r="A33" s="1">
        <v>2</v>
      </c>
      <c r="B33" s="1" t="s">
        <v>100</v>
      </c>
      <c r="C33" s="1">
        <v>7</v>
      </c>
      <c r="D33" s="1" t="s">
        <v>158</v>
      </c>
      <c r="E33" s="6">
        <f>IF(名目付加価値!E33&gt;0,名目付加価値!E33/SUMIF(名目付加価値!E27:E49,"&lt;&gt;0"),0)</f>
        <v>7.6354885637571696E-3</v>
      </c>
      <c r="F33" s="6">
        <f>IF(名目付加価値!F33&gt;0,名目付加価値!F33/SUMIF(名目付加価値!F27:F49,"&lt;&gt;0"),0)</f>
        <v>3.6779603750319184E-4</v>
      </c>
      <c r="G33" s="6">
        <f>IF(名目付加価値!G33&gt;0,名目付加価値!G33/SUMIF(名目付加価値!G27:G49,"&lt;&gt;0"),0)</f>
        <v>1.2573535455545702E-3</v>
      </c>
      <c r="H33" s="6">
        <f>IF(名目付加価値!H33&gt;0,名目付加価値!H33/SUMIF(名目付加価値!H27:H49,"&lt;&gt;0"),0)</f>
        <v>8.9494786594278221E-4</v>
      </c>
      <c r="I33" s="6">
        <f>IF(名目付加価値!I33&gt;0,名目付加価値!I33/SUMIF(名目付加価値!I27:I49,"&lt;&gt;0"),0)</f>
        <v>5.6437293928447436E-4</v>
      </c>
    </row>
    <row r="34" spans="1:9" x14ac:dyDescent="0.15">
      <c r="A34" s="1">
        <v>2</v>
      </c>
      <c r="B34" s="1" t="s">
        <v>100</v>
      </c>
      <c r="C34" s="1">
        <v>8</v>
      </c>
      <c r="D34" s="1" t="s">
        <v>159</v>
      </c>
      <c r="E34" s="6">
        <f>IF(名目付加価値!E34&gt;0,名目付加価値!E34/SUMIF(名目付加価値!E27:E49,"&lt;&gt;0"),0)</f>
        <v>6.618431599456737E-3</v>
      </c>
      <c r="F34" s="6">
        <f>IF(名目付加価値!F34&gt;0,名目付加価値!F34/SUMIF(名目付加価値!F27:F49,"&lt;&gt;0"),0)</f>
        <v>7.0636686847124208E-3</v>
      </c>
      <c r="G34" s="6">
        <f>IF(名目付加価値!G34&gt;0,名目付加価値!G34/SUMIF(名目付加価値!G27:G49,"&lt;&gt;0"),0)</f>
        <v>6.2192739730171356E-3</v>
      </c>
      <c r="H34" s="6">
        <f>IF(名目付加価値!H34&gt;0,名目付加価値!H34/SUMIF(名目付加価値!H27:H49,"&lt;&gt;0"),0)</f>
        <v>4.6968213104601518E-3</v>
      </c>
      <c r="I34" s="6">
        <f>IF(名目付加価値!I34&gt;0,名目付加価値!I34/SUMIF(名目付加価値!I27:I49,"&lt;&gt;0"),0)</f>
        <v>2.5231184929366654E-3</v>
      </c>
    </row>
    <row r="35" spans="1:9" x14ac:dyDescent="0.15">
      <c r="A35" s="1">
        <v>2</v>
      </c>
      <c r="B35" s="1" t="s">
        <v>100</v>
      </c>
      <c r="C35" s="1">
        <v>9</v>
      </c>
      <c r="D35" s="1" t="s">
        <v>160</v>
      </c>
      <c r="E35" s="6">
        <f>IF(名目付加価値!E35&gt;0,名目付加価値!E35/SUMIF(名目付加価値!E27:E49,"&lt;&gt;0"),0)</f>
        <v>4.0389246989677351E-2</v>
      </c>
      <c r="F35" s="6">
        <f>IF(名目付加価値!F35&gt;0,名目付加価値!F35/SUMIF(名目付加価値!F27:F49,"&lt;&gt;0"),0)</f>
        <v>2.2402535689497953E-2</v>
      </c>
      <c r="G35" s="6">
        <f>IF(名目付加価値!G35&gt;0,名目付加価値!G35/SUMIF(名目付加価値!G27:G49,"&lt;&gt;0"),0)</f>
        <v>2.1107748833541412E-2</v>
      </c>
      <c r="H35" s="6">
        <f>IF(名目付加価値!H35&gt;0,名目付加価値!H35/SUMIF(名目付加価値!H27:H49,"&lt;&gt;0"),0)</f>
        <v>1.4650056430070718E-2</v>
      </c>
      <c r="I35" s="6">
        <f>IF(名目付加価値!I35&gt;0,名目付加価値!I35/SUMIF(名目付加価値!I27:I49,"&lt;&gt;0"),0)</f>
        <v>7.5335614075384305E-2</v>
      </c>
    </row>
    <row r="36" spans="1:9" x14ac:dyDescent="0.15">
      <c r="A36" s="1">
        <v>2</v>
      </c>
      <c r="B36" s="1" t="s">
        <v>100</v>
      </c>
      <c r="C36" s="1">
        <v>10</v>
      </c>
      <c r="D36" s="1" t="s">
        <v>161</v>
      </c>
      <c r="E36" s="6">
        <f>IF(名目付加価値!E36&gt;0,名目付加価値!E36/SUMIF(名目付加価値!E27:E49,"&lt;&gt;0"),0)</f>
        <v>3.0540511820688516E-3</v>
      </c>
      <c r="F36" s="6">
        <f>IF(名目付加価値!F36&gt;0,名目付加価値!F36/SUMIF(名目付加価値!F27:F49,"&lt;&gt;0"),0)</f>
        <v>3.0028200566774165E-3</v>
      </c>
      <c r="G36" s="6">
        <f>IF(名目付加価値!G36&gt;0,名目付加価値!G36/SUMIF(名目付加価値!G27:G49,"&lt;&gt;0"),0)</f>
        <v>3.9381870482802853E-3</v>
      </c>
      <c r="H36" s="6">
        <f>IF(名目付加価値!H36&gt;0,名目付加価値!H36/SUMIF(名目付加価値!H27:H49,"&lt;&gt;0"),0)</f>
        <v>3.5032640314121948E-3</v>
      </c>
      <c r="I36" s="6">
        <f>IF(名目付加価値!I36&gt;0,名目付加価値!I36/SUMIF(名目付加価値!I27:I49,"&lt;&gt;0"),0)</f>
        <v>3.4669313270636352E-3</v>
      </c>
    </row>
    <row r="37" spans="1:9" x14ac:dyDescent="0.15">
      <c r="A37" s="1">
        <v>2</v>
      </c>
      <c r="B37" s="1" t="s">
        <v>100</v>
      </c>
      <c r="C37" s="1">
        <v>11</v>
      </c>
      <c r="D37" s="1" t="s">
        <v>162</v>
      </c>
      <c r="E37" s="6">
        <f>IF(名目付加価値!E37&gt;0,名目付加価値!E37/SUMIF(名目付加価値!E27:E49,"&lt;&gt;0"),0)</f>
        <v>1.4604636294603154E-3</v>
      </c>
      <c r="F37" s="6">
        <f>IF(名目付加価値!F37&gt;0,名目付加価値!F37/SUMIF(名目付加価値!F27:F49,"&lt;&gt;0"),0)</f>
        <v>9.0951451635456506E-4</v>
      </c>
      <c r="G37" s="6">
        <f>IF(名目付加価値!G37&gt;0,名目付加価値!G37/SUMIF(名目付加価値!G27:G49,"&lt;&gt;0"),0)</f>
        <v>2.1982388170254394E-3</v>
      </c>
      <c r="H37" s="6">
        <f>IF(名目付加価値!H37&gt;0,名目付加価値!H37/SUMIF(名目付加価値!H27:H49,"&lt;&gt;0"),0)</f>
        <v>5.8102801460684864E-3</v>
      </c>
      <c r="I37" s="6">
        <f>IF(名目付加価値!I37&gt;0,名目付加価値!I37/SUMIF(名目付加価値!I27:I49,"&lt;&gt;0"),0)</f>
        <v>6.3770613223300609E-3</v>
      </c>
    </row>
    <row r="38" spans="1:9" x14ac:dyDescent="0.15">
      <c r="A38" s="1">
        <v>2</v>
      </c>
      <c r="B38" s="1" t="s">
        <v>100</v>
      </c>
      <c r="C38" s="1">
        <v>12</v>
      </c>
      <c r="D38" s="1" t="s">
        <v>163</v>
      </c>
      <c r="E38" s="6">
        <f>IF(名目付加価値!E38&gt;0,名目付加価値!E38/SUMIF(名目付加価値!E27:E49,"&lt;&gt;0"),0)</f>
        <v>3.0868645802045757E-3</v>
      </c>
      <c r="F38" s="6">
        <f>IF(名目付加価値!F38&gt;0,名目付加価値!F38/SUMIF(名目付加価値!F27:F49,"&lt;&gt;0"),0)</f>
        <v>5.0907453666773116E-3</v>
      </c>
      <c r="G38" s="6">
        <f>IF(名目付加価値!G38&gt;0,名目付加価値!G38/SUMIF(名目付加価値!G27:G49,"&lt;&gt;0"),0)</f>
        <v>1.5787400634704175E-2</v>
      </c>
      <c r="H38" s="6">
        <f>IF(名目付加価値!H38&gt;0,名目付加価値!H38/SUMIF(名目付加価値!H27:H49,"&lt;&gt;0"),0)</f>
        <v>1.8716331541790494E-2</v>
      </c>
      <c r="I38" s="6">
        <f>IF(名目付加価値!I38&gt;0,名目付加価値!I38/SUMIF(名目付加価値!I27:I49,"&lt;&gt;0"),0)</f>
        <v>1.5430323020524954E-2</v>
      </c>
    </row>
    <row r="39" spans="1:9" x14ac:dyDescent="0.15">
      <c r="A39" s="1">
        <v>2</v>
      </c>
      <c r="B39" s="1" t="s">
        <v>100</v>
      </c>
      <c r="C39" s="1">
        <v>13</v>
      </c>
      <c r="D39" s="1" t="s">
        <v>164</v>
      </c>
      <c r="E39" s="6">
        <f>IF(名目付加価値!E39&gt;0,名目付加価値!E39/SUMIF(名目付加価値!E27:E49,"&lt;&gt;0"),0)</f>
        <v>1.7511379739873318E-3</v>
      </c>
      <c r="F39" s="6">
        <f>IF(名目付加価値!F39&gt;0,名目付加価値!F39/SUMIF(名目付加価値!F27:F49,"&lt;&gt;0"),0)</f>
        <v>1.3867281614899534E-3</v>
      </c>
      <c r="G39" s="6">
        <f>IF(名目付加価値!G39&gt;0,名目付加価値!G39/SUMIF(名目付加価値!G27:G49,"&lt;&gt;0"),0)</f>
        <v>1.0202283800706648E-3</v>
      </c>
      <c r="H39" s="6">
        <f>IF(名目付加価値!H39&gt;0,名目付加価値!H39/SUMIF(名目付加価値!H27:H49,"&lt;&gt;0"),0)</f>
        <v>3.7286022739503729E-4</v>
      </c>
      <c r="I39" s="6">
        <f>IF(名目付加価値!I39&gt;0,名目付加価値!I39/SUMIF(名目付加価値!I27:I49,"&lt;&gt;0"),0)</f>
        <v>1.3434566737355609E-3</v>
      </c>
    </row>
    <row r="40" spans="1:9" x14ac:dyDescent="0.15">
      <c r="A40" s="1">
        <v>2</v>
      </c>
      <c r="B40" s="1" t="s">
        <v>100</v>
      </c>
      <c r="C40" s="1">
        <v>14</v>
      </c>
      <c r="D40" s="1" t="s">
        <v>165</v>
      </c>
      <c r="E40" s="6">
        <f>IF(名目付加価値!E40&gt;0,名目付加価値!E40/SUMIF(名目付加価値!E27:E49,"&lt;&gt;0"),0)</f>
        <v>3.0668670574786149E-4</v>
      </c>
      <c r="F40" s="6">
        <f>IF(名目付加価値!F40&gt;0,名目付加価値!F40/SUMIF(名目付加価値!F27:F49,"&lt;&gt;0"),0)</f>
        <v>1.2361380796819415E-3</v>
      </c>
      <c r="G40" s="6">
        <f>IF(名目付加価値!G40&gt;0,名目付加価値!G40/SUMIF(名目付加価値!G27:G49,"&lt;&gt;0"),0)</f>
        <v>1.5123359726912529E-3</v>
      </c>
      <c r="H40" s="6">
        <f>IF(名目付加価値!H40&gt;0,名目付加価値!H40/SUMIF(名目付加価値!H27:H49,"&lt;&gt;0"),0)</f>
        <v>1.8927303059092875E-3</v>
      </c>
      <c r="I40" s="6">
        <f>IF(名目付加価値!I40&gt;0,名目付加価値!I40/SUMIF(名目付加価値!I27:I49,"&lt;&gt;0"),0)</f>
        <v>2.1740728314282244E-3</v>
      </c>
    </row>
    <row r="41" spans="1:9" x14ac:dyDescent="0.15">
      <c r="A41" s="1">
        <v>2</v>
      </c>
      <c r="B41" s="1" t="s">
        <v>100</v>
      </c>
      <c r="C41" s="1">
        <v>15</v>
      </c>
      <c r="D41" s="1" t="s">
        <v>166</v>
      </c>
      <c r="E41" s="6">
        <f>IF(名目付加価値!E41&gt;0,名目付加価値!E41/SUMIF(名目付加価値!E27:E49,"&lt;&gt;0"),0)</f>
        <v>2.067441943519777E-2</v>
      </c>
      <c r="F41" s="6">
        <f>IF(名目付加価値!F41&gt;0,名目付加価値!F41/SUMIF(名目付加価値!F27:F49,"&lt;&gt;0"),0)</f>
        <v>1.9310518053758489E-2</v>
      </c>
      <c r="G41" s="6">
        <f>IF(名目付加価値!G41&gt;0,名目付加価値!G41/SUMIF(名目付加価値!G27:G49,"&lt;&gt;0"),0)</f>
        <v>1.5642037768669015E-2</v>
      </c>
      <c r="H41" s="6">
        <f>IF(名目付加価値!H41&gt;0,名目付加価値!H41/SUMIF(名目付加価値!H27:H49,"&lt;&gt;0"),0)</f>
        <v>1.2117993747482906E-2</v>
      </c>
      <c r="I41" s="6">
        <f>IF(名目付加価値!I41&gt;0,名目付加価値!I41/SUMIF(名目付加価値!I27:I49,"&lt;&gt;0"),0)</f>
        <v>7.2459697982110265E-3</v>
      </c>
    </row>
    <row r="42" spans="1:9" x14ac:dyDescent="0.15">
      <c r="A42" s="1">
        <v>2</v>
      </c>
      <c r="B42" s="1" t="s">
        <v>50</v>
      </c>
      <c r="C42" s="1">
        <v>16</v>
      </c>
      <c r="D42" s="1" t="s">
        <v>149</v>
      </c>
      <c r="E42" s="6">
        <f>IF(名目付加価値!E42&gt;0,名目付加価値!E42/SUMIF(名目付加価値!E27:E49,"&lt;&gt;0"),0)</f>
        <v>0.13997586532336417</v>
      </c>
      <c r="F42" s="6">
        <f>IF(名目付加価値!F42&gt;0,名目付加価値!F42/SUMIF(名目付加価値!F27:F49,"&lt;&gt;0"),0)</f>
        <v>0.13901459601137228</v>
      </c>
      <c r="G42" s="6">
        <f>IF(名目付加価値!G42&gt;0,名目付加価値!G42/SUMIF(名目付加価値!G27:G49,"&lt;&gt;0"),0)</f>
        <v>0.12795085884774984</v>
      </c>
      <c r="H42" s="6">
        <f>IF(名目付加価値!H42&gt;0,名目付加価値!H42/SUMIF(名目付加価値!H27:H49,"&lt;&gt;0"),0)</f>
        <v>0.13661150859934515</v>
      </c>
      <c r="I42" s="6">
        <f>IF(名目付加価値!I42&gt;0,名目付加価値!I42/SUMIF(名目付加価値!I27:I49,"&lt;&gt;0"),0)</f>
        <v>9.3602581727186648E-2</v>
      </c>
    </row>
    <row r="43" spans="1:9" x14ac:dyDescent="0.15">
      <c r="A43" s="1">
        <v>2</v>
      </c>
      <c r="B43" s="1" t="s">
        <v>50</v>
      </c>
      <c r="C43" s="1">
        <v>17</v>
      </c>
      <c r="D43" s="1" t="s">
        <v>150</v>
      </c>
      <c r="E43" s="6">
        <f>IF(名目付加価値!E43&gt;0,名目付加価値!E43/SUMIF(名目付加価値!E27:E49,"&lt;&gt;0"),0)</f>
        <v>9.3523402373243605E-3</v>
      </c>
      <c r="F43" s="6">
        <f>IF(名目付加価値!F43&gt;0,名目付加価値!F43/SUMIF(名目付加価値!F27:F49,"&lt;&gt;0"),0)</f>
        <v>1.8043438996164968E-2</v>
      </c>
      <c r="G43" s="6">
        <f>IF(名目付加価値!G43&gt;0,名目付加価値!G43/SUMIF(名目付加価値!G27:G49,"&lt;&gt;0"),0)</f>
        <v>2.1069403601359935E-2</v>
      </c>
      <c r="H43" s="6">
        <f>IF(名目付加価値!H43&gt;0,名目付加価値!H43/SUMIF(名目付加価値!H27:H49,"&lt;&gt;0"),0)</f>
        <v>2.3349282054148237E-2</v>
      </c>
      <c r="I43" s="6">
        <f>IF(名目付加価値!I43&gt;0,名目付加価値!I43/SUMIF(名目付加価値!I27:I49,"&lt;&gt;0"),0)</f>
        <v>2.0220443404589283E-2</v>
      </c>
    </row>
    <row r="44" spans="1:9" x14ac:dyDescent="0.15">
      <c r="A44" s="1">
        <v>2</v>
      </c>
      <c r="B44" s="1" t="s">
        <v>50</v>
      </c>
      <c r="C44" s="1">
        <v>18</v>
      </c>
      <c r="D44" s="1" t="s">
        <v>151</v>
      </c>
      <c r="E44" s="6">
        <f>IF(名目付加価値!E44&gt;0,名目付加価値!E44/SUMIF(名目付加価値!E27:E49,"&lt;&gt;0"),0)</f>
        <v>0.12166534081120552</v>
      </c>
      <c r="F44" s="6">
        <f>IF(名目付加価値!F44&gt;0,名目付加価値!F44/SUMIF(名目付加価値!F27:F49,"&lt;&gt;0"),0)</f>
        <v>0.14536155961989583</v>
      </c>
      <c r="G44" s="6">
        <f>IF(名目付加価値!G44&gt;0,名目付加価値!G44/SUMIF(名目付加価値!G27:G49,"&lt;&gt;0"),0)</f>
        <v>0.13604603772605442</v>
      </c>
      <c r="H44" s="6">
        <f>IF(名目付加価値!H44&gt;0,名目付加価値!H44/SUMIF(名目付加価値!H27:H49,"&lt;&gt;0"),0)</f>
        <v>0.13834495046325943</v>
      </c>
      <c r="I44" s="6">
        <f>IF(名目付加価値!I44&gt;0,名目付加価値!I44/SUMIF(名目付加価値!I27:I49,"&lt;&gt;0"),0)</f>
        <v>0.12610782959521646</v>
      </c>
    </row>
    <row r="45" spans="1:9" x14ac:dyDescent="0.15">
      <c r="A45" s="1">
        <v>2</v>
      </c>
      <c r="B45" s="1" t="s">
        <v>50</v>
      </c>
      <c r="C45" s="1">
        <v>19</v>
      </c>
      <c r="D45" s="1" t="s">
        <v>152</v>
      </c>
      <c r="E45" s="6">
        <f>IF(名目付加価値!E45&gt;0,名目付加価値!E45/SUMIF(名目付加価値!E27:E49,"&lt;&gt;0"),0)</f>
        <v>4.5651170066033378E-2</v>
      </c>
      <c r="F45" s="6">
        <f>IF(名目付加価値!F45&gt;0,名目付加価値!F45/SUMIF(名目付加価値!F27:F49,"&lt;&gt;0"),0)</f>
        <v>5.2107693667379898E-2</v>
      </c>
      <c r="G45" s="6">
        <f>IF(名目付加価値!G45&gt;0,名目付加価値!G45/SUMIF(名目付加価値!G27:G49,"&lt;&gt;0"),0)</f>
        <v>4.852310499262133E-2</v>
      </c>
      <c r="H45" s="6">
        <f>IF(名目付加価値!H45&gt;0,名目付加価値!H45/SUMIF(名目付加価値!H27:H49,"&lt;&gt;0"),0)</f>
        <v>4.1053158601763132E-2</v>
      </c>
      <c r="I45" s="6">
        <f>IF(名目付加価値!I45&gt;0,名目付加価値!I45/SUMIF(名目付加価値!I27:I49,"&lt;&gt;0"),0)</f>
        <v>3.7373294172104235E-2</v>
      </c>
    </row>
    <row r="46" spans="1:9" x14ac:dyDescent="0.15">
      <c r="A46" s="1">
        <v>2</v>
      </c>
      <c r="B46" s="1" t="s">
        <v>50</v>
      </c>
      <c r="C46" s="1">
        <v>20</v>
      </c>
      <c r="D46" s="1" t="s">
        <v>153</v>
      </c>
      <c r="E46" s="6">
        <f>IF(名目付加価値!E46&gt;0,名目付加価値!E46/SUMIF(名目付加価値!E27:E49,"&lt;&gt;0"),0)</f>
        <v>2.3285463904692282E-2</v>
      </c>
      <c r="F46" s="6">
        <f>IF(名目付加価値!F46&gt;0,名目付加価値!F46/SUMIF(名目付加価値!F27:F49,"&lt;&gt;0"),0)</f>
        <v>2.6110720701422705E-2</v>
      </c>
      <c r="G46" s="6">
        <f>IF(名目付加価値!G46&gt;0,名目付加価値!G46/SUMIF(名目付加価値!G27:G49,"&lt;&gt;0"),0)</f>
        <v>2.1756246854539703E-2</v>
      </c>
      <c r="H46" s="6">
        <f>IF(名目付加価値!H46&gt;0,名目付加価値!H46/SUMIF(名目付加価値!H27:H49,"&lt;&gt;0"),0)</f>
        <v>1.3703558122795638E-2</v>
      </c>
      <c r="I46" s="6">
        <f>IF(名目付加価値!I46&gt;0,名目付加価値!I46/SUMIF(名目付加価値!I27:I49,"&lt;&gt;0"),0)</f>
        <v>1.255814705397983E-2</v>
      </c>
    </row>
    <row r="47" spans="1:9" x14ac:dyDescent="0.15">
      <c r="A47" s="1">
        <v>2</v>
      </c>
      <c r="B47" s="1" t="s">
        <v>50</v>
      </c>
      <c r="C47" s="1">
        <v>21</v>
      </c>
      <c r="D47" s="1" t="s">
        <v>154</v>
      </c>
      <c r="E47" s="6">
        <f>IF(名目付加価値!E47&gt;0,名目付加価値!E47/SUMIF(名目付加価値!E27:E49,"&lt;&gt;0"),0)</f>
        <v>8.3032580776817216E-2</v>
      </c>
      <c r="F47" s="6">
        <f>IF(名目付加価値!F47&gt;0,名目付加価値!F47/SUMIF(名目付加価値!F27:F49,"&lt;&gt;0"),0)</f>
        <v>6.7410841363986326E-2</v>
      </c>
      <c r="G47" s="6">
        <f>IF(名目付加価値!G47&gt;0,名目付加価値!G47/SUMIF(名目付加価値!G27:G49,"&lt;&gt;0"),0)</f>
        <v>7.5409329878416628E-2</v>
      </c>
      <c r="H47" s="6">
        <f>IF(名目付加価値!H47&gt;0,名目付加価値!H47/SUMIF(名目付加価値!H27:H49,"&lt;&gt;0"),0)</f>
        <v>7.3538096982109058E-2</v>
      </c>
      <c r="I47" s="6">
        <f>IF(名目付加価値!I47&gt;0,名目付加価値!I47/SUMIF(名目付加価値!I27:I49,"&lt;&gt;0"),0)</f>
        <v>6.619764211199386E-2</v>
      </c>
    </row>
    <row r="48" spans="1:9" x14ac:dyDescent="0.15">
      <c r="A48" s="1">
        <v>2</v>
      </c>
      <c r="B48" s="1" t="s">
        <v>1</v>
      </c>
      <c r="C48" s="1">
        <v>22</v>
      </c>
      <c r="D48" s="1" t="s">
        <v>146</v>
      </c>
      <c r="E48" s="6">
        <f>IF(名目付加価値!E48&gt;0,名目付加価値!E48/SUMIF(名目付加価値!E27:E49,"&lt;&gt;0"),0)</f>
        <v>9.2924720019437718E-2</v>
      </c>
      <c r="F48" s="6">
        <f>IF(名目付加価値!F48&gt;0,名目付加価値!F48/SUMIF(名目付加価値!F27:F49,"&lt;&gt;0"),0)</f>
        <v>0.17307373106066012</v>
      </c>
      <c r="G48" s="6">
        <f>IF(名目付加価値!G48&gt;0,名目付加価値!G48/SUMIF(名目付加価値!G27:G49,"&lt;&gt;0"),0)</f>
        <v>0.18137526521955213</v>
      </c>
      <c r="H48" s="6">
        <f>IF(名目付加価値!H48&gt;0,名目付加価値!H48/SUMIF(名目付加価値!H27:H49,"&lt;&gt;0"),0)</f>
        <v>0.22128376851603707</v>
      </c>
      <c r="I48" s="6">
        <f>IF(名目付加価値!I48&gt;0,名目付加価値!I48/SUMIF(名目付加価値!I27:I49,"&lt;&gt;0"),0)</f>
        <v>0.24726389298273591</v>
      </c>
    </row>
    <row r="49" spans="1:9" x14ac:dyDescent="0.15">
      <c r="A49" s="1">
        <v>2</v>
      </c>
      <c r="B49" s="1" t="s">
        <v>1</v>
      </c>
      <c r="C49" s="1">
        <v>23</v>
      </c>
      <c r="D49" s="1" t="s">
        <v>167</v>
      </c>
      <c r="E49" s="6">
        <f>IF(名目付加価値!E49&gt;0,名目付加価値!E49/SUMIF(名目付加価値!E27:E49,"&lt;&gt;0"),0)</f>
        <v>0.11285001482293709</v>
      </c>
      <c r="F49" s="6">
        <f>IF(名目付加価値!F49&gt;0,名目付加価値!F49/SUMIF(名目付加価値!F27:F49,"&lt;&gt;0"),0)</f>
        <v>0.14819141160780469</v>
      </c>
      <c r="G49" s="6">
        <f>IF(名目付加価値!G49&gt;0,名目付加価値!G49/SUMIF(名目付加価値!G27:G49,"&lt;&gt;0"),0)</f>
        <v>0.16083793600742138</v>
      </c>
      <c r="H49" s="6">
        <f>IF(名目付加価値!H49&gt;0,名目付加価値!H49/SUMIF(名目付加価値!H27:H49,"&lt;&gt;0"),0)</f>
        <v>0.17898884171104254</v>
      </c>
      <c r="I49" s="6">
        <f>IF(名目付加価値!I49&gt;0,名目付加価値!I49/SUMIF(名目付加価値!I27:I49,"&lt;&gt;0"),0)</f>
        <v>0.18603879912727905</v>
      </c>
    </row>
    <row r="50" spans="1:9" x14ac:dyDescent="0.15">
      <c r="A50" s="1">
        <v>3</v>
      </c>
      <c r="B50" s="1" t="s">
        <v>51</v>
      </c>
      <c r="C50" s="1">
        <v>1</v>
      </c>
      <c r="D50" s="1" t="s">
        <v>147</v>
      </c>
      <c r="E50" s="6">
        <f>IF(名目付加価値!E50&gt;0,名目付加価値!E50/SUMIF(名目付加価値!E50:E72,"&lt;&gt;0"),0)</f>
        <v>0.18408179770836761</v>
      </c>
      <c r="F50" s="6">
        <f>IF(名目付加価値!F50&gt;0,名目付加価値!F50/SUMIF(名目付加価値!F50:F72,"&lt;&gt;0"),0)</f>
        <v>0.10439405536073672</v>
      </c>
      <c r="G50" s="6">
        <f>IF(名目付加価値!G50&gt;0,名目付加価値!G50/SUMIF(名目付加価値!G50:G72,"&lt;&gt;0"),0)</f>
        <v>9.0286458958379223E-2</v>
      </c>
      <c r="H50" s="6">
        <f>IF(名目付加価値!H50&gt;0,名目付加価値!H50/SUMIF(名目付加価値!H50:H72,"&lt;&gt;0"),0)</f>
        <v>5.547717335383081E-2</v>
      </c>
      <c r="I50" s="6">
        <f>IF(名目付加価値!I50&gt;0,名目付加価値!I50/SUMIF(名目付加価値!I50:I72,"&lt;&gt;0"),0)</f>
        <v>5.0155348476129402E-2</v>
      </c>
    </row>
    <row r="51" spans="1:9" x14ac:dyDescent="0.15">
      <c r="A51" s="1">
        <v>3</v>
      </c>
      <c r="B51" s="1" t="s">
        <v>51</v>
      </c>
      <c r="C51" s="1">
        <v>2</v>
      </c>
      <c r="D51" s="1" t="s">
        <v>148</v>
      </c>
      <c r="E51" s="6">
        <f>IF(名目付加価値!E51&gt;0,名目付加価値!E51/SUMIF(名目付加価値!E50:E72,"&lt;&gt;0"),0)</f>
        <v>3.5907996580340398E-2</v>
      </c>
      <c r="F51" s="6">
        <f>IF(名目付加価値!F51&gt;0,名目付加価値!F51/SUMIF(名目付加価値!F50:F72,"&lt;&gt;0"),0)</f>
        <v>7.7466160526741858E-3</v>
      </c>
      <c r="G51" s="6">
        <f>IF(名目付加価値!G51&gt;0,名目付加価値!G51/SUMIF(名目付加価値!G50:G72,"&lt;&gt;0"),0)</f>
        <v>3.6287637002607961E-3</v>
      </c>
      <c r="H51" s="6">
        <f>IF(名目付加価値!H51&gt;0,名目付加価値!H51/SUMIF(名目付加価値!H50:H72,"&lt;&gt;0"),0)</f>
        <v>1.8093669866774929E-3</v>
      </c>
      <c r="I51" s="6">
        <f>IF(名目付加価値!I51&gt;0,名目付加価値!I51/SUMIF(名目付加価値!I50:I72,"&lt;&gt;0"),0)</f>
        <v>7.5176754734899748E-4</v>
      </c>
    </row>
    <row r="52" spans="1:9" x14ac:dyDescent="0.15">
      <c r="A52" s="1">
        <v>3</v>
      </c>
      <c r="B52" s="1" t="s">
        <v>101</v>
      </c>
      <c r="C52" s="1">
        <v>3</v>
      </c>
      <c r="D52" s="1" t="s">
        <v>155</v>
      </c>
      <c r="E52" s="6">
        <f>IF(名目付加価値!E52&gt;0,名目付加価値!E52/SUMIF(名目付加価値!E50:E72,"&lt;&gt;0"),0)</f>
        <v>6.5911288354452605E-2</v>
      </c>
      <c r="F52" s="6">
        <f>IF(名目付加価値!F52&gt;0,名目付加価値!F52/SUMIF(名目付加価値!F50:F72,"&lt;&gt;0"),0)</f>
        <v>4.1143862629475912E-2</v>
      </c>
      <c r="G52" s="6">
        <f>IF(名目付加価値!G52&gt;0,名目付加価値!G52/SUMIF(名目付加価値!G50:G72,"&lt;&gt;0"),0)</f>
        <v>5.3944128121564829E-2</v>
      </c>
      <c r="H52" s="6">
        <f>IF(名目付加価値!H52&gt;0,名目付加価値!H52/SUMIF(名目付加価値!H50:H72,"&lt;&gt;0"),0)</f>
        <v>5.3212857520515452E-2</v>
      </c>
      <c r="I52" s="6">
        <f>IF(名目付加価値!I52&gt;0,名目付加価値!I52/SUMIF(名目付加価値!I50:I72,"&lt;&gt;0"),0)</f>
        <v>5.3240161896200254E-2</v>
      </c>
    </row>
    <row r="53" spans="1:9" x14ac:dyDescent="0.15">
      <c r="A53" s="1">
        <v>3</v>
      </c>
      <c r="B53" s="1" t="s">
        <v>101</v>
      </c>
      <c r="C53" s="1">
        <v>4</v>
      </c>
      <c r="D53" s="1" t="s">
        <v>156</v>
      </c>
      <c r="E53" s="6">
        <f>IF(名目付加価値!E53&gt;0,名目付加価値!E53/SUMIF(名目付加価値!E50:E72,"&lt;&gt;0"),0)</f>
        <v>5.8929134919225596E-3</v>
      </c>
      <c r="F53" s="6">
        <f>IF(名目付加価値!F53&gt;0,名目付加価値!F53/SUMIF(名目付加価値!F50:F72,"&lt;&gt;0"),0)</f>
        <v>8.0164518435615322E-3</v>
      </c>
      <c r="G53" s="6">
        <f>IF(名目付加価値!G53&gt;0,名目付加価値!G53/SUMIF(名目付加価値!G50:G72,"&lt;&gt;0"),0)</f>
        <v>1.0090372813676564E-2</v>
      </c>
      <c r="H53" s="6">
        <f>IF(名目付加価値!H53&gt;0,名目付加価値!H53/SUMIF(名目付加価値!H50:H72,"&lt;&gt;0"),0)</f>
        <v>5.9082889811433352E-3</v>
      </c>
      <c r="I53" s="6">
        <f>IF(名目付加価値!I53&gt;0,名目付加価値!I53/SUMIF(名目付加価値!I50:I72,"&lt;&gt;0"),0)</f>
        <v>3.9938267535103546E-3</v>
      </c>
    </row>
    <row r="54" spans="1:9" x14ac:dyDescent="0.15">
      <c r="A54" s="1">
        <v>3</v>
      </c>
      <c r="B54" s="1" t="s">
        <v>101</v>
      </c>
      <c r="C54" s="1">
        <v>5</v>
      </c>
      <c r="D54" s="1" t="s">
        <v>157</v>
      </c>
      <c r="E54" s="6">
        <f>IF(名目付加価値!E54&gt;0,名目付加価値!E54/SUMIF(名目付加価値!E50:E72,"&lt;&gt;0"),0)</f>
        <v>5.8380463441844478E-3</v>
      </c>
      <c r="F54" s="6">
        <f>IF(名目付加価値!F54&gt;0,名目付加価値!F54/SUMIF(名目付加価値!F50:F72,"&lt;&gt;0"),0)</f>
        <v>5.3910974423790276E-3</v>
      </c>
      <c r="G54" s="6">
        <f>IF(名目付加価値!G54&gt;0,名目付加価値!G54/SUMIF(名目付加価値!G50:G72,"&lt;&gt;0"),0)</f>
        <v>4.1456340700488778E-3</v>
      </c>
      <c r="H54" s="6">
        <f>IF(名目付加価値!H54&gt;0,名目付加価値!H54/SUMIF(名目付加価値!H50:H72,"&lt;&gt;0"),0)</f>
        <v>4.4493901350768457E-3</v>
      </c>
      <c r="I54" s="6">
        <f>IF(名目付加価値!I54&gt;0,名目付加価値!I54/SUMIF(名目付加価値!I50:I72,"&lt;&gt;0"),0)</f>
        <v>5.9113073512272081E-3</v>
      </c>
    </row>
    <row r="55" spans="1:9" x14ac:dyDescent="0.15">
      <c r="A55" s="1">
        <v>3</v>
      </c>
      <c r="B55" s="1" t="s">
        <v>101</v>
      </c>
      <c r="C55" s="1">
        <v>6</v>
      </c>
      <c r="D55" s="1" t="s">
        <v>49</v>
      </c>
      <c r="E55" s="6">
        <f>IF(名目付加価値!E55&gt;0,名目付加価値!E55/SUMIF(名目付加価値!E50:E72,"&lt;&gt;0"),0)</f>
        <v>2.1554254009953496E-3</v>
      </c>
      <c r="F55" s="6">
        <f>IF(名目付加価値!F55&gt;0,名目付加価値!F55/SUMIF(名目付加価値!F50:F72,"&lt;&gt;0"),0)</f>
        <v>3.1044591287478656E-3</v>
      </c>
      <c r="G55" s="6">
        <f>IF(名目付加価値!G55&gt;0,名目付加価値!G55/SUMIF(名目付加価値!G50:G72,"&lt;&gt;0"),0)</f>
        <v>2.3619835692573342E-3</v>
      </c>
      <c r="H55" s="6">
        <f>IF(名目付加価値!H55&gt;0,名目付加価値!H55/SUMIF(名目付加価値!H50:H72,"&lt;&gt;0"),0)</f>
        <v>2.621799319795599E-3</v>
      </c>
      <c r="I55" s="6">
        <f>IF(名目付加価値!I55&gt;0,名目付加価値!I55/SUMIF(名目付加価値!I50:I72,"&lt;&gt;0"),0)</f>
        <v>2.897676101445903E-3</v>
      </c>
    </row>
    <row r="56" spans="1:9" x14ac:dyDescent="0.15">
      <c r="A56" s="1">
        <v>3</v>
      </c>
      <c r="B56" s="1" t="s">
        <v>101</v>
      </c>
      <c r="C56" s="1">
        <v>7</v>
      </c>
      <c r="D56" s="1" t="s">
        <v>158</v>
      </c>
      <c r="E56" s="6">
        <f>IF(名目付加価値!E56&gt;0,名目付加価値!E56/SUMIF(名目付加価値!E50:E72,"&lt;&gt;0"),0)</f>
        <v>1.1041792943843067E-3</v>
      </c>
      <c r="F56" s="6">
        <f>IF(名目付加価値!F56&gt;0,名目付加価値!F56/SUMIF(名目付加価値!F50:F72,"&lt;&gt;0"),0)</f>
        <v>2.1493392048769426E-4</v>
      </c>
      <c r="G56" s="6">
        <f>IF(名目付加価値!G56&gt;0,名目付加価値!G56/SUMIF(名目付加価値!G50:G72,"&lt;&gt;0"),0)</f>
        <v>8.2444071879951824E-4</v>
      </c>
      <c r="H56" s="6">
        <f>IF(名目付加価値!H56&gt;0,名目付加価値!H56/SUMIF(名目付加価値!H50:H72,"&lt;&gt;0"),0)</f>
        <v>1.005641608745497E-3</v>
      </c>
      <c r="I56" s="6">
        <f>IF(名目付加価値!I56&gt;0,名目付加価値!I56/SUMIF(名目付加価値!I50:I72,"&lt;&gt;0"),0)</f>
        <v>1.2654552302048632E-3</v>
      </c>
    </row>
    <row r="57" spans="1:9" x14ac:dyDescent="0.15">
      <c r="A57" s="1">
        <v>3</v>
      </c>
      <c r="B57" s="1" t="s">
        <v>101</v>
      </c>
      <c r="C57" s="1">
        <v>8</v>
      </c>
      <c r="D57" s="1" t="s">
        <v>159</v>
      </c>
      <c r="E57" s="6">
        <f>IF(名目付加価値!E57&gt;0,名目付加価値!E57/SUMIF(名目付加価値!E50:E72,"&lt;&gt;0"),0)</f>
        <v>1.4657806610541068E-2</v>
      </c>
      <c r="F57" s="6">
        <f>IF(名目付加価値!F57&gt;0,名目付加価値!F57/SUMIF(名目付加価値!F50:F72,"&lt;&gt;0"),0)</f>
        <v>1.7186774380931268E-2</v>
      </c>
      <c r="G57" s="6">
        <f>IF(名目付加価値!G57&gt;0,名目付加価値!G57/SUMIF(名目付加価値!G50:G72,"&lt;&gt;0"),0)</f>
        <v>1.3798332337454E-2</v>
      </c>
      <c r="H57" s="6">
        <f>IF(名目付加価値!H57&gt;0,名目付加価値!H57/SUMIF(名目付加価値!H50:H72,"&lt;&gt;0"),0)</f>
        <v>1.0589754060138769E-2</v>
      </c>
      <c r="I57" s="6">
        <f>IF(名目付加価値!I57&gt;0,名目付加価値!I57/SUMIF(名目付加価値!I50:I72,"&lt;&gt;0"),0)</f>
        <v>6.2181723087483742E-3</v>
      </c>
    </row>
    <row r="58" spans="1:9" x14ac:dyDescent="0.15">
      <c r="A58" s="1">
        <v>3</v>
      </c>
      <c r="B58" s="1" t="s">
        <v>101</v>
      </c>
      <c r="C58" s="1">
        <v>9</v>
      </c>
      <c r="D58" s="1" t="s">
        <v>160</v>
      </c>
      <c r="E58" s="6">
        <f>IF(名目付加価値!E58&gt;0,名目付加価値!E58/SUMIF(名目付加価値!E50:E72,"&lt;&gt;0"),0)</f>
        <v>7.4825520427182435E-2</v>
      </c>
      <c r="F58" s="6">
        <f>IF(名目付加価値!F58&gt;0,名目付加価値!F58/SUMIF(名目付加価値!F50:F72,"&lt;&gt;0"),0)</f>
        <v>3.3648546327493381E-2</v>
      </c>
      <c r="G58" s="6">
        <f>IF(名目付加価値!G58&gt;0,名目付加価値!G58/SUMIF(名目付加価値!G50:G72,"&lt;&gt;0"),0)</f>
        <v>1.0608603425091548E-2</v>
      </c>
      <c r="H58" s="6">
        <f>IF(名目付加価値!H58&gt;0,名目付加価値!H58/SUMIF(名目付加価値!H50:H72,"&lt;&gt;0"),0)</f>
        <v>8.5571577489942079E-3</v>
      </c>
      <c r="I58" s="6">
        <f>IF(名目付加価値!I58&gt;0,名目付加価値!I58/SUMIF(名目付加価値!I50:I72,"&lt;&gt;0"),0)</f>
        <v>8.6419371569979343E-3</v>
      </c>
    </row>
    <row r="59" spans="1:9" x14ac:dyDescent="0.15">
      <c r="A59" s="1">
        <v>3</v>
      </c>
      <c r="B59" s="1" t="s">
        <v>101</v>
      </c>
      <c r="C59" s="1">
        <v>10</v>
      </c>
      <c r="D59" s="1" t="s">
        <v>161</v>
      </c>
      <c r="E59" s="6">
        <f>IF(名目付加価値!E59&gt;0,名目付加価値!E59/SUMIF(名目付加価値!E50:E72,"&lt;&gt;0"),0)</f>
        <v>2.5227716694932924E-3</v>
      </c>
      <c r="F59" s="6">
        <f>IF(名目付加価値!F59&gt;0,名目付加価値!F59/SUMIF(名目付加価値!F50:F72,"&lt;&gt;0"),0)</f>
        <v>3.9812149231503368E-3</v>
      </c>
      <c r="G59" s="6">
        <f>IF(名目付加価値!G59&gt;0,名目付加価値!G59/SUMIF(名目付加価値!G50:G72,"&lt;&gt;0"),0)</f>
        <v>8.000025019362594E-3</v>
      </c>
      <c r="H59" s="6">
        <f>IF(名目付加価値!H59&gt;0,名目付加価値!H59/SUMIF(名目付加価値!H50:H72,"&lt;&gt;0"),0)</f>
        <v>7.0570686567899528E-3</v>
      </c>
      <c r="I59" s="6">
        <f>IF(名目付加価値!I59&gt;0,名目付加価値!I59/SUMIF(名目付加価値!I50:I72,"&lt;&gt;0"),0)</f>
        <v>8.9284946999385901E-3</v>
      </c>
    </row>
    <row r="60" spans="1:9" x14ac:dyDescent="0.15">
      <c r="A60" s="1">
        <v>3</v>
      </c>
      <c r="B60" s="1" t="s">
        <v>101</v>
      </c>
      <c r="C60" s="1">
        <v>11</v>
      </c>
      <c r="D60" s="1" t="s">
        <v>162</v>
      </c>
      <c r="E60" s="6">
        <f>IF(名目付加価値!E60&gt;0,名目付加価値!E60/SUMIF(名目付加価値!E50:E72,"&lt;&gt;0"),0)</f>
        <v>5.0715284283181124E-3</v>
      </c>
      <c r="F60" s="6">
        <f>IF(名目付加価値!F60&gt;0,名目付加価値!F60/SUMIF(名目付加価値!F50:F72,"&lt;&gt;0"),0)</f>
        <v>5.1985997501389309E-3</v>
      </c>
      <c r="G60" s="6">
        <f>IF(名目付加価値!G60&gt;0,名目付加価値!G60/SUMIF(名目付加価値!G50:G72,"&lt;&gt;0"),0)</f>
        <v>1.2065002039133278E-2</v>
      </c>
      <c r="H60" s="6">
        <f>IF(名目付加価値!H60&gt;0,名目付加価値!H60/SUMIF(名目付加価値!H50:H72,"&lt;&gt;0"),0)</f>
        <v>2.015008523340845E-2</v>
      </c>
      <c r="I60" s="6">
        <f>IF(名目付加価値!I60&gt;0,名目付加価値!I60/SUMIF(名目付加価値!I50:I72,"&lt;&gt;0"),0)</f>
        <v>2.5039752363976889E-2</v>
      </c>
    </row>
    <row r="61" spans="1:9" x14ac:dyDescent="0.15">
      <c r="A61" s="1">
        <v>3</v>
      </c>
      <c r="B61" s="1" t="s">
        <v>101</v>
      </c>
      <c r="C61" s="1">
        <v>12</v>
      </c>
      <c r="D61" s="1" t="s">
        <v>163</v>
      </c>
      <c r="E61" s="6">
        <f>IF(名目付加価値!E61&gt;0,名目付加価値!E61/SUMIF(名目付加価値!E50:E72,"&lt;&gt;0"),0)</f>
        <v>1.6078465463936632E-2</v>
      </c>
      <c r="F61" s="6">
        <f>IF(名目付加価値!F61&gt;0,名目付加価値!F61/SUMIF(名目付加価値!F50:F72,"&lt;&gt;0"),0)</f>
        <v>2.19204346931368E-2</v>
      </c>
      <c r="G61" s="6">
        <f>IF(名目付加価値!G61&gt;0,名目付加価値!G61/SUMIF(名目付加価値!G50:G72,"&lt;&gt;0"),0)</f>
        <v>6.2996927523440813E-2</v>
      </c>
      <c r="H61" s="6">
        <f>IF(名目付加価値!H61&gt;0,名目付加価値!H61/SUMIF(名目付加価値!H50:H72,"&lt;&gt;0"),0)</f>
        <v>6.3367090494081582E-2</v>
      </c>
      <c r="I61" s="6">
        <f>IF(名目付加価値!I61&gt;0,名目付加価値!I61/SUMIF(名目付加価値!I50:I72,"&lt;&gt;0"),0)</f>
        <v>3.7373741686614899E-2</v>
      </c>
    </row>
    <row r="62" spans="1:9" x14ac:dyDescent="0.15">
      <c r="A62" s="1">
        <v>3</v>
      </c>
      <c r="B62" s="1" t="s">
        <v>101</v>
      </c>
      <c r="C62" s="1">
        <v>13</v>
      </c>
      <c r="D62" s="1" t="s">
        <v>164</v>
      </c>
      <c r="E62" s="6">
        <f>IF(名目付加価値!E62&gt;0,名目付加価値!E62/SUMIF(名目付加価値!E50:E72,"&lt;&gt;0"),0)</f>
        <v>2.1968135547519988E-3</v>
      </c>
      <c r="F62" s="6">
        <f>IF(名目付加価値!F62&gt;0,名目付加価値!F62/SUMIF(名目付加価値!F50:F72,"&lt;&gt;0"),0)</f>
        <v>3.1323133122880664E-3</v>
      </c>
      <c r="G62" s="6">
        <f>IF(名目付加価値!G62&gt;0,名目付加価値!G62/SUMIF(名目付加価値!G50:G72,"&lt;&gt;0"),0)</f>
        <v>3.2798715607186891E-3</v>
      </c>
      <c r="H62" s="6">
        <f>IF(名目付加価値!H62&gt;0,名目付加価値!H62/SUMIF(名目付加価値!H50:H72,"&lt;&gt;0"),0)</f>
        <v>7.7363583489889207E-3</v>
      </c>
      <c r="I62" s="6">
        <f>IF(名目付加価値!I62&gt;0,名目付加価値!I62/SUMIF(名目付加価値!I50:I72,"&lt;&gt;0"),0)</f>
        <v>1.2325174262551005E-2</v>
      </c>
    </row>
    <row r="63" spans="1:9" x14ac:dyDescent="0.15">
      <c r="A63" s="1">
        <v>3</v>
      </c>
      <c r="B63" s="1" t="s">
        <v>101</v>
      </c>
      <c r="C63" s="1">
        <v>14</v>
      </c>
      <c r="D63" s="1" t="s">
        <v>165</v>
      </c>
      <c r="E63" s="6">
        <f>IF(名目付加価値!E63&gt;0,名目付加価値!E63/SUMIF(名目付加価値!E50:E72,"&lt;&gt;0"),0)</f>
        <v>1.045533389553864E-3</v>
      </c>
      <c r="F63" s="6">
        <f>IF(名目付加価値!F63&gt;0,名目付加価値!F63/SUMIF(名目付加価値!F50:F72,"&lt;&gt;0"),0)</f>
        <v>6.2628985898840099E-3</v>
      </c>
      <c r="G63" s="6">
        <f>IF(名目付加価値!G63&gt;0,名目付加価値!G63/SUMIF(名目付加価値!G50:G72,"&lt;&gt;0"),0)</f>
        <v>7.1261568580939516E-3</v>
      </c>
      <c r="H63" s="6">
        <f>IF(名目付加価値!H63&gt;0,名目付加価値!H63/SUMIF(名目付加価値!H50:H72,"&lt;&gt;0"),0)</f>
        <v>3.9594561975707107E-3</v>
      </c>
      <c r="I63" s="6">
        <f>IF(名目付加価値!I63&gt;0,名目付加価値!I63/SUMIF(名目付加価値!I50:I72,"&lt;&gt;0"),0)</f>
        <v>4.0735845831578249E-3</v>
      </c>
    </row>
    <row r="64" spans="1:9" x14ac:dyDescent="0.15">
      <c r="A64" s="1">
        <v>3</v>
      </c>
      <c r="B64" s="1" t="s">
        <v>101</v>
      </c>
      <c r="C64" s="1">
        <v>15</v>
      </c>
      <c r="D64" s="1" t="s">
        <v>166</v>
      </c>
      <c r="E64" s="6">
        <f>IF(名目付加価値!E64&gt;0,名目付加価値!E64/SUMIF(名目付加価値!E50:E72,"&lt;&gt;0"),0)</f>
        <v>2.53451728900672E-2</v>
      </c>
      <c r="F64" s="6">
        <f>IF(名目付加価値!F64&gt;0,名目付加価値!F64/SUMIF(名目付加価値!F50:F72,"&lt;&gt;0"),0)</f>
        <v>2.2152285405238902E-2</v>
      </c>
      <c r="G64" s="6">
        <f>IF(名目付加価値!G64&gt;0,名目付加価値!G64/SUMIF(名目付加価値!G50:G72,"&lt;&gt;0"),0)</f>
        <v>2.2718500882546136E-2</v>
      </c>
      <c r="H64" s="6">
        <f>IF(名目付加価値!H64&gt;0,名目付加価値!H64/SUMIF(名目付加価値!H50:H72,"&lt;&gt;0"),0)</f>
        <v>1.8108423508465459E-2</v>
      </c>
      <c r="I64" s="6">
        <f>IF(名目付加価値!I64&gt;0,名目付加価値!I64/SUMIF(名目付加価値!I50:I72,"&lt;&gt;0"),0)</f>
        <v>1.6518247741116002E-2</v>
      </c>
    </row>
    <row r="65" spans="1:9" x14ac:dyDescent="0.15">
      <c r="A65" s="1">
        <v>3</v>
      </c>
      <c r="B65" s="1" t="s">
        <v>51</v>
      </c>
      <c r="C65" s="1">
        <v>16</v>
      </c>
      <c r="D65" s="1" t="s">
        <v>149</v>
      </c>
      <c r="E65" s="6">
        <f>IF(名目付加価値!E65&gt;0,名目付加価値!E65/SUMIF(名目付加価値!E50:E72,"&lt;&gt;0"),0)</f>
        <v>9.5630272393742416E-2</v>
      </c>
      <c r="F65" s="6">
        <f>IF(名目付加価値!F65&gt;0,名目付加価値!F65/SUMIF(名目付加価値!F50:F72,"&lt;&gt;0"),0)</f>
        <v>0.13935829080665202</v>
      </c>
      <c r="G65" s="6">
        <f>IF(名目付加価値!G65&gt;0,名目付加価値!G65/SUMIF(名目付加価値!G50:G72,"&lt;&gt;0"),0)</f>
        <v>0.13310441340001655</v>
      </c>
      <c r="H65" s="6">
        <f>IF(名目付加価値!H65&gt;0,名目付加価値!H65/SUMIF(名目付加価値!H50:H72,"&lt;&gt;0"),0)</f>
        <v>0.12095189270649355</v>
      </c>
      <c r="I65" s="6">
        <f>IF(名目付加価値!I65&gt;0,名目付加価値!I65/SUMIF(名目付加価値!I50:I72,"&lt;&gt;0"),0)</f>
        <v>8.1672063659379388E-2</v>
      </c>
    </row>
    <row r="66" spans="1:9" x14ac:dyDescent="0.15">
      <c r="A66" s="1">
        <v>3</v>
      </c>
      <c r="B66" s="1" t="s">
        <v>51</v>
      </c>
      <c r="C66" s="1">
        <v>17</v>
      </c>
      <c r="D66" s="1" t="s">
        <v>150</v>
      </c>
      <c r="E66" s="6">
        <f>IF(名目付加価値!E66&gt;0,名目付加価値!E66/SUMIF(名目付加価値!E50:E72,"&lt;&gt;0"),0)</f>
        <v>1.8543856756011265E-2</v>
      </c>
      <c r="F66" s="6">
        <f>IF(名目付加価値!F66&gt;0,名目付加価値!F66/SUMIF(名目付加価値!F50:F72,"&lt;&gt;0"),0)</f>
        <v>1.9605474800154003E-2</v>
      </c>
      <c r="G66" s="6">
        <f>IF(名目付加価値!G66&gt;0,名目付加価値!G66/SUMIF(名目付加価値!G50:G72,"&lt;&gt;0"),0)</f>
        <v>2.2542896635365683E-2</v>
      </c>
      <c r="H66" s="6">
        <f>IF(名目付加価値!H66&gt;0,名目付加価値!H66/SUMIF(名目付加価値!H50:H72,"&lt;&gt;0"),0)</f>
        <v>2.5874591617502472E-2</v>
      </c>
      <c r="I66" s="6">
        <f>IF(名目付加価値!I66&gt;0,名目付加価値!I66/SUMIF(名目付加価値!I50:I72,"&lt;&gt;0"),0)</f>
        <v>1.9861168331062429E-2</v>
      </c>
    </row>
    <row r="67" spans="1:9" x14ac:dyDescent="0.15">
      <c r="A67" s="1">
        <v>3</v>
      </c>
      <c r="B67" s="1" t="s">
        <v>51</v>
      </c>
      <c r="C67" s="1">
        <v>18</v>
      </c>
      <c r="D67" s="1" t="s">
        <v>151</v>
      </c>
      <c r="E67" s="6">
        <f>IF(名目付加価値!E67&gt;0,名目付加価値!E67/SUMIF(名目付加価値!E50:E72,"&lt;&gt;0"),0)</f>
        <v>0.12400566233420171</v>
      </c>
      <c r="F67" s="6">
        <f>IF(名目付加価値!F67&gt;0,名目付加価値!F67/SUMIF(名目付加価値!F50:F72,"&lt;&gt;0"),0)</f>
        <v>0.12362434583630351</v>
      </c>
      <c r="G67" s="6">
        <f>IF(名目付加価値!G67&gt;0,名目付加価値!G67/SUMIF(名目付加価値!G50:G72,"&lt;&gt;0"),0)</f>
        <v>9.794182350308267E-2</v>
      </c>
      <c r="H67" s="6">
        <f>IF(名目付加価値!H67&gt;0,名目付加価値!H67/SUMIF(名目付加価値!H50:H72,"&lt;&gt;0"),0)</f>
        <v>0.11677034562572543</v>
      </c>
      <c r="I67" s="6">
        <f>IF(名目付加価値!I67&gt;0,名目付加価値!I67/SUMIF(名目付加価値!I50:I72,"&lt;&gt;0"),0)</f>
        <v>0.10520369436523866</v>
      </c>
    </row>
    <row r="68" spans="1:9" x14ac:dyDescent="0.15">
      <c r="A68" s="1">
        <v>3</v>
      </c>
      <c r="B68" s="1" t="s">
        <v>51</v>
      </c>
      <c r="C68" s="1">
        <v>19</v>
      </c>
      <c r="D68" s="1" t="s">
        <v>152</v>
      </c>
      <c r="E68" s="6">
        <f>IF(名目付加価値!E68&gt;0,名目付加価値!E68/SUMIF(名目付加価値!E50:E72,"&lt;&gt;0"),0)</f>
        <v>3.7792821240819584E-2</v>
      </c>
      <c r="F68" s="6">
        <f>IF(名目付加価値!F68&gt;0,名目付加価値!F68/SUMIF(名目付加価値!F50:F72,"&lt;&gt;0"),0)</f>
        <v>4.7022475828192301E-2</v>
      </c>
      <c r="G68" s="6">
        <f>IF(名目付加価値!G68&gt;0,名目付加価値!G68/SUMIF(名目付加価値!G50:G72,"&lt;&gt;0"),0)</f>
        <v>5.0797019694795505E-2</v>
      </c>
      <c r="H68" s="6">
        <f>IF(名目付加価値!H68&gt;0,名目付加価値!H68/SUMIF(名目付加価値!H50:H72,"&lt;&gt;0"),0)</f>
        <v>4.4393636487804262E-2</v>
      </c>
      <c r="I68" s="6">
        <f>IF(名目付加価値!I68&gt;0,名目付加価値!I68/SUMIF(名目付加価値!I50:I72,"&lt;&gt;0"),0)</f>
        <v>4.5838427047753316E-2</v>
      </c>
    </row>
    <row r="69" spans="1:9" x14ac:dyDescent="0.15">
      <c r="A69" s="1">
        <v>3</v>
      </c>
      <c r="B69" s="1" t="s">
        <v>51</v>
      </c>
      <c r="C69" s="1">
        <v>20</v>
      </c>
      <c r="D69" s="1" t="s">
        <v>153</v>
      </c>
      <c r="E69" s="6">
        <f>IF(名目付加価値!E69&gt;0,名目付加価値!E69/SUMIF(名目付加価値!E50:E72,"&lt;&gt;0"),0)</f>
        <v>1.7884160323000244E-2</v>
      </c>
      <c r="F69" s="6">
        <f>IF(名目付加価値!F69&gt;0,名目付加価値!F69/SUMIF(名目付加価値!F50:F72,"&lt;&gt;0"),0)</f>
        <v>2.1579342425330082E-2</v>
      </c>
      <c r="G69" s="6">
        <f>IF(名目付加価値!G69&gt;0,名目付加価値!G69/SUMIF(名目付加価値!G50:G72,"&lt;&gt;0"),0)</f>
        <v>1.6612644509813444E-2</v>
      </c>
      <c r="H69" s="6">
        <f>IF(名目付加価値!H69&gt;0,名目付加価値!H69/SUMIF(名目付加価値!H50:H72,"&lt;&gt;0"),0)</f>
        <v>1.1859755559315583E-2</v>
      </c>
      <c r="I69" s="6">
        <f>IF(名目付加価値!I69&gt;0,名目付加価値!I69/SUMIF(名目付加価値!I50:I72,"&lt;&gt;0"),0)</f>
        <v>1.4227164695859306E-2</v>
      </c>
    </row>
    <row r="70" spans="1:9" x14ac:dyDescent="0.15">
      <c r="A70" s="1">
        <v>3</v>
      </c>
      <c r="B70" s="1" t="s">
        <v>51</v>
      </c>
      <c r="C70" s="1">
        <v>21</v>
      </c>
      <c r="D70" s="1" t="s">
        <v>154</v>
      </c>
      <c r="E70" s="6">
        <f>IF(名目付加価値!E70&gt;0,名目付加価値!E70/SUMIF(名目付加価値!E50:E72,"&lt;&gt;0"),0)</f>
        <v>5.7670064585799714E-2</v>
      </c>
      <c r="F70" s="6">
        <f>IF(名目付加価値!F70&gt;0,名目付加価値!F70/SUMIF(名目付加価値!F50:F72,"&lt;&gt;0"),0)</f>
        <v>5.2903479968844466E-2</v>
      </c>
      <c r="G70" s="6">
        <f>IF(名目付加価値!G70&gt;0,名目付加価値!G70/SUMIF(名目付加価値!G50:G72,"&lt;&gt;0"),0)</f>
        <v>6.2242864820782819E-2</v>
      </c>
      <c r="H70" s="6">
        <f>IF(名目付加価値!H70&gt;0,名目付加価値!H70/SUMIF(名目付加価値!H50:H72,"&lt;&gt;0"),0)</f>
        <v>6.667884178759062E-2</v>
      </c>
      <c r="I70" s="6">
        <f>IF(名目付加価値!I70&gt;0,名目付加価値!I70/SUMIF(名目付加価値!I50:I72,"&lt;&gt;0"),0)</f>
        <v>6.8327828778038557E-2</v>
      </c>
    </row>
    <row r="71" spans="1:9" x14ac:dyDescent="0.15">
      <c r="A71" s="1">
        <v>3</v>
      </c>
      <c r="B71" s="1" t="s">
        <v>2</v>
      </c>
      <c r="C71" s="1">
        <v>22</v>
      </c>
      <c r="D71" s="1" t="s">
        <v>146</v>
      </c>
      <c r="E71" s="6">
        <f>IF(名目付加価値!E71&gt;0,名目付加価値!E71/SUMIF(名目付加価値!E50:E72,"&lt;&gt;0"),0)</f>
        <v>8.9260432727968436E-2</v>
      </c>
      <c r="F71" s="6">
        <f>IF(名目付加価値!F71&gt;0,名目付加価値!F71/SUMIF(名目付加価値!F50:F72,"&lt;&gt;0"),0)</f>
        <v>0.17744409392712535</v>
      </c>
      <c r="G71" s="6">
        <f>IF(名目付加価値!G71&gt;0,名目付加価値!G71/SUMIF(名目付加価値!G50:G72,"&lt;&gt;0"),0)</f>
        <v>0.17880741748615081</v>
      </c>
      <c r="H71" s="6">
        <f>IF(名目付加価値!H71&gt;0,名目付加価値!H71/SUMIF(名目付加価値!H50:H72,"&lt;&gt;0"),0)</f>
        <v>0.20751009196249623</v>
      </c>
      <c r="I71" s="6">
        <f>IF(名目付加価値!I71&gt;0,名目付加価値!I71/SUMIF(名目付加価値!I50:I72,"&lt;&gt;0"),0)</f>
        <v>0.2606150568852299</v>
      </c>
    </row>
    <row r="72" spans="1:9" x14ac:dyDescent="0.15">
      <c r="A72" s="1">
        <v>3</v>
      </c>
      <c r="B72" s="1" t="s">
        <v>2</v>
      </c>
      <c r="C72" s="1">
        <v>23</v>
      </c>
      <c r="D72" s="1" t="s">
        <v>167</v>
      </c>
      <c r="E72" s="6">
        <f>IF(名目付加価値!E72&gt;0,名目付加価値!E72/SUMIF(名目付加価値!E50:E72,"&lt;&gt;0"),0)</f>
        <v>0.11657747002996452</v>
      </c>
      <c r="F72" s="6">
        <f>IF(名目付加価値!F72&gt;0,名目付加価値!F72/SUMIF(名目付加価値!F50:F72,"&lt;&gt;0"),0)</f>
        <v>0.13496795264707359</v>
      </c>
      <c r="G72" s="6">
        <f>IF(名目付加価値!G72&gt;0,名目付加価値!G72/SUMIF(名目付加価値!G50:G72,"&lt;&gt;0"),0)</f>
        <v>0.13207571835216445</v>
      </c>
      <c r="H72" s="6">
        <f>IF(名目付加価値!H72&gt;0,名目付加価値!H72/SUMIF(名目付加価値!H50:H72,"&lt;&gt;0"),0)</f>
        <v>0.14195093209884888</v>
      </c>
      <c r="I72" s="6">
        <f>IF(名目付加価値!I72&gt;0,名目付加価値!I72/SUMIF(名目付加価値!I50:I72,"&lt;&gt;0"),0)</f>
        <v>0.1669199480782699</v>
      </c>
    </row>
    <row r="73" spans="1:9" x14ac:dyDescent="0.15">
      <c r="A73" s="1">
        <v>4</v>
      </c>
      <c r="B73" s="1" t="s">
        <v>52</v>
      </c>
      <c r="C73" s="1">
        <v>1</v>
      </c>
      <c r="D73" s="1" t="s">
        <v>147</v>
      </c>
      <c r="E73" s="6">
        <f>IF(名目付加価値!E73&gt;0,名目付加価値!E73/SUMIF(名目付加価値!E73:E95,"&lt;&gt;0"),0)</f>
        <v>0.1379673501368672</v>
      </c>
      <c r="F73" s="6">
        <f>IF(名目付加価値!F73&gt;0,名目付加価値!F73/SUMIF(名目付加価値!F73:F95,"&lt;&gt;0"),0)</f>
        <v>7.4428745269015439E-2</v>
      </c>
      <c r="G73" s="6">
        <f>IF(名目付加価値!G73&gt;0,名目付加価値!G73/SUMIF(名目付加価値!G73:G95,"&lt;&gt;0"),0)</f>
        <v>5.0673413652857671E-2</v>
      </c>
      <c r="H73" s="6">
        <f>IF(名目付加価値!H73&gt;0,名目付加価値!H73/SUMIF(名目付加価値!H73:H95,"&lt;&gt;0"),0)</f>
        <v>2.9260384712316893E-2</v>
      </c>
      <c r="I73" s="6">
        <f>IF(名目付加価値!I73&gt;0,名目付加価値!I73/SUMIF(名目付加価値!I73:I95,"&lt;&gt;0"),0)</f>
        <v>2.1867136954110133E-2</v>
      </c>
    </row>
    <row r="74" spans="1:9" x14ac:dyDescent="0.15">
      <c r="A74" s="1">
        <v>4</v>
      </c>
      <c r="B74" s="1" t="s">
        <v>52</v>
      </c>
      <c r="C74" s="1">
        <v>2</v>
      </c>
      <c r="D74" s="1" t="s">
        <v>148</v>
      </c>
      <c r="E74" s="6">
        <f>IF(名目付加価値!E74&gt;0,名目付加価値!E74/SUMIF(名目付加価値!E73:E95,"&lt;&gt;0"),0)</f>
        <v>6.9519281582081944E-3</v>
      </c>
      <c r="F74" s="6">
        <f>IF(名目付加価値!F74&gt;0,名目付加価値!F74/SUMIF(名目付加価値!F73:F95,"&lt;&gt;0"),0)</f>
        <v>3.5372807952393629E-3</v>
      </c>
      <c r="G74" s="6">
        <f>IF(名目付加価値!G74&gt;0,名目付加価値!G74/SUMIF(名目付加価値!G73:G95,"&lt;&gt;0"),0)</f>
        <v>1.6215128414812515E-3</v>
      </c>
      <c r="H74" s="6">
        <f>IF(名目付加価値!H74&gt;0,名目付加価値!H74/SUMIF(名目付加価値!H73:H95,"&lt;&gt;0"),0)</f>
        <v>4.9862097988628536E-4</v>
      </c>
      <c r="I74" s="6">
        <f>IF(名目付加価値!I74&gt;0,名目付加価値!I74/SUMIF(名目付加価値!I73:I95,"&lt;&gt;0"),0)</f>
        <v>1.2738645480588461E-4</v>
      </c>
    </row>
    <row r="75" spans="1:9" x14ac:dyDescent="0.15">
      <c r="A75" s="1">
        <v>4</v>
      </c>
      <c r="B75" s="1" t="s">
        <v>102</v>
      </c>
      <c r="C75" s="1">
        <v>3</v>
      </c>
      <c r="D75" s="1" t="s">
        <v>155</v>
      </c>
      <c r="E75" s="6">
        <f>IF(名目付加価値!E75&gt;0,名目付加価値!E75/SUMIF(名目付加価値!E73:E95,"&lt;&gt;0"),0)</f>
        <v>9.426413746112515E-2</v>
      </c>
      <c r="F75" s="6">
        <f>IF(名目付加価値!F75&gt;0,名目付加価値!F75/SUMIF(名目付加価値!F73:F95,"&lt;&gt;0"),0)</f>
        <v>6.1553325437818218E-2</v>
      </c>
      <c r="G75" s="6">
        <f>IF(名目付加価値!G75&gt;0,名目付加価値!G75/SUMIF(名目付加価値!G73:G95,"&lt;&gt;0"),0)</f>
        <v>5.339785001408081E-2</v>
      </c>
      <c r="H75" s="6">
        <f>IF(名目付加価値!H75&gt;0,名目付加価値!H75/SUMIF(名目付加価値!H73:H95,"&lt;&gt;0"),0)</f>
        <v>4.9520738984102169E-2</v>
      </c>
      <c r="I75" s="6">
        <f>IF(名目付加価値!I75&gt;0,名目付加価値!I75/SUMIF(名目付加価値!I73:I95,"&lt;&gt;0"),0)</f>
        <v>3.6426737533906288E-2</v>
      </c>
    </row>
    <row r="76" spans="1:9" x14ac:dyDescent="0.15">
      <c r="A76" s="1">
        <v>4</v>
      </c>
      <c r="B76" s="1" t="s">
        <v>102</v>
      </c>
      <c r="C76" s="1">
        <v>4</v>
      </c>
      <c r="D76" s="1" t="s">
        <v>156</v>
      </c>
      <c r="E76" s="6">
        <f>IF(名目付加価値!E76&gt;0,名目付加価値!E76/SUMIF(名目付加価値!E73:E95,"&lt;&gt;0"),0)</f>
        <v>6.9582830253824722E-3</v>
      </c>
      <c r="F76" s="6">
        <f>IF(名目付加価値!F76&gt;0,名目付加価値!F76/SUMIF(名目付加価値!F73:F95,"&lt;&gt;0"),0)</f>
        <v>7.0671258241552758E-3</v>
      </c>
      <c r="G76" s="6">
        <f>IF(名目付加価値!G76&gt;0,名目付加価値!G76/SUMIF(名目付加価値!G73:G95,"&lt;&gt;0"),0)</f>
        <v>6.2308786074175473E-3</v>
      </c>
      <c r="H76" s="6">
        <f>IF(名目付加価値!H76&gt;0,名目付加価値!H76/SUMIF(名目付加価値!H73:H95,"&lt;&gt;0"),0)</f>
        <v>3.6554285441543688E-3</v>
      </c>
      <c r="I76" s="6">
        <f>IF(名目付加価値!I76&gt;0,名目付加価値!I76/SUMIF(名目付加価値!I73:I95,"&lt;&gt;0"),0)</f>
        <v>2.0971465263778348E-3</v>
      </c>
    </row>
    <row r="77" spans="1:9" x14ac:dyDescent="0.15">
      <c r="A77" s="1">
        <v>4</v>
      </c>
      <c r="B77" s="1" t="s">
        <v>102</v>
      </c>
      <c r="C77" s="1">
        <v>5</v>
      </c>
      <c r="D77" s="1" t="s">
        <v>157</v>
      </c>
      <c r="E77" s="6">
        <f>IF(名目付加価値!E77&gt;0,名目付加価値!E77/SUMIF(名目付加価値!E73:E95,"&lt;&gt;0"),0)</f>
        <v>1.4295720692150557E-2</v>
      </c>
      <c r="F77" s="6">
        <f>IF(名目付加価値!F77&gt;0,名目付加価値!F77/SUMIF(名目付加価値!F73:F95,"&lt;&gt;0"),0)</f>
        <v>8.4803940555506462E-3</v>
      </c>
      <c r="G77" s="6">
        <f>IF(名目付加価値!G77&gt;0,名目付加価値!G77/SUMIF(名目付加価値!G73:G95,"&lt;&gt;0"),0)</f>
        <v>1.1614461261160921E-2</v>
      </c>
      <c r="H77" s="6">
        <f>IF(名目付加価値!H77&gt;0,名目付加価値!H77/SUMIF(名目付加価値!H73:H95,"&lt;&gt;0"),0)</f>
        <v>1.0785737733265121E-2</v>
      </c>
      <c r="I77" s="6">
        <f>IF(名目付加価値!I77&gt;0,名目付加価値!I77/SUMIF(名目付加価値!I73:I95,"&lt;&gt;0"),0)</f>
        <v>9.9803354385908528E-3</v>
      </c>
    </row>
    <row r="78" spans="1:9" x14ac:dyDescent="0.15">
      <c r="A78" s="1">
        <v>4</v>
      </c>
      <c r="B78" s="1" t="s">
        <v>102</v>
      </c>
      <c r="C78" s="1">
        <v>6</v>
      </c>
      <c r="D78" s="1" t="s">
        <v>49</v>
      </c>
      <c r="E78" s="6">
        <f>IF(名目付加価値!E78&gt;0,名目付加価値!E78/SUMIF(名目付加価値!E73:E95,"&lt;&gt;0"),0)</f>
        <v>1.3346592339357225E-3</v>
      </c>
      <c r="F78" s="6">
        <f>IF(名目付加価値!F78&gt;0,名目付加価値!F78/SUMIF(名目付加価値!F73:F95,"&lt;&gt;0"),0)</f>
        <v>1.4060807755663842E-3</v>
      </c>
      <c r="G78" s="6">
        <f>IF(名目付加価値!G78&gt;0,名目付加価値!G78/SUMIF(名目付加価値!G73:G95,"&lt;&gt;0"),0)</f>
        <v>1.8818040445581928E-3</v>
      </c>
      <c r="H78" s="6">
        <f>IF(名目付加価値!H78&gt;0,名目付加価値!H78/SUMIF(名目付加価値!H73:H95,"&lt;&gt;0"),0)</f>
        <v>3.5106614560764058E-3</v>
      </c>
      <c r="I78" s="6">
        <f>IF(名目付加価値!I78&gt;0,名目付加価値!I78/SUMIF(名目付加価値!I73:I95,"&lt;&gt;0"),0)</f>
        <v>3.3096483066199366E-3</v>
      </c>
    </row>
    <row r="79" spans="1:9" x14ac:dyDescent="0.15">
      <c r="A79" s="1">
        <v>4</v>
      </c>
      <c r="B79" s="1" t="s">
        <v>102</v>
      </c>
      <c r="C79" s="1">
        <v>7</v>
      </c>
      <c r="D79" s="1" t="s">
        <v>158</v>
      </c>
      <c r="E79" s="6">
        <f>IF(名目付加価値!E79&gt;0,名目付加価値!E79/SUMIF(名目付加価値!E73:E95,"&lt;&gt;0"),0)</f>
        <v>6.6139575582498944E-3</v>
      </c>
      <c r="F79" s="6">
        <f>IF(名目付加価値!F79&gt;0,名目付加価値!F79/SUMIF(名目付加価値!F73:F95,"&lt;&gt;0"),0)</f>
        <v>9.3218024366620786E-3</v>
      </c>
      <c r="G79" s="6">
        <f>IF(名目付加価値!G79&gt;0,名目付加価値!G79/SUMIF(名目付加価値!G73:G95,"&lt;&gt;0"),0)</f>
        <v>1.0693735058349783E-2</v>
      </c>
      <c r="H79" s="6">
        <f>IF(名目付加価値!H79&gt;0,名目付加価値!H79/SUMIF(名目付加価値!H73:H95,"&lt;&gt;0"),0)</f>
        <v>1.6114405918178271E-2</v>
      </c>
      <c r="I79" s="6">
        <f>IF(名目付加価値!I79&gt;0,名目付加価値!I79/SUMIF(名目付加価値!I73:I95,"&lt;&gt;0"),0)</f>
        <v>1.1090688418932231E-2</v>
      </c>
    </row>
    <row r="80" spans="1:9" x14ac:dyDescent="0.15">
      <c r="A80" s="1">
        <v>4</v>
      </c>
      <c r="B80" s="1" t="s">
        <v>102</v>
      </c>
      <c r="C80" s="1">
        <v>8</v>
      </c>
      <c r="D80" s="1" t="s">
        <v>159</v>
      </c>
      <c r="E80" s="6">
        <f>IF(名目付加価値!E80&gt;0,名目付加価値!E80/SUMIF(名目付加価値!E73:E95,"&lt;&gt;0"),0)</f>
        <v>5.9957348032348813E-3</v>
      </c>
      <c r="F80" s="6">
        <f>IF(名目付加価値!F80&gt;0,名目付加価値!F80/SUMIF(名目付加価値!F73:F95,"&lt;&gt;0"),0)</f>
        <v>6.0854674643638406E-3</v>
      </c>
      <c r="G80" s="6">
        <f>IF(名目付加価値!G80&gt;0,名目付加価値!G80/SUMIF(名目付加価値!G73:G95,"&lt;&gt;0"),0)</f>
        <v>6.8262038001789078E-3</v>
      </c>
      <c r="H80" s="6">
        <f>IF(名目付加価値!H80&gt;0,名目付加価値!H80/SUMIF(名目付加価値!H73:H95,"&lt;&gt;0"),0)</f>
        <v>5.6739844008507536E-3</v>
      </c>
      <c r="I80" s="6">
        <f>IF(名目付加価値!I80&gt;0,名目付加価値!I80/SUMIF(名目付加価値!I73:I95,"&lt;&gt;0"),0)</f>
        <v>4.8681933818747331E-3</v>
      </c>
    </row>
    <row r="81" spans="1:9" x14ac:dyDescent="0.15">
      <c r="A81" s="1">
        <v>4</v>
      </c>
      <c r="B81" s="1" t="s">
        <v>102</v>
      </c>
      <c r="C81" s="1">
        <v>9</v>
      </c>
      <c r="D81" s="1" t="s">
        <v>160</v>
      </c>
      <c r="E81" s="6">
        <f>IF(名目付加価値!E81&gt;0,名目付加価値!E81/SUMIF(名目付加価値!E73:E95,"&lt;&gt;0"),0)</f>
        <v>8.1636536531292589E-3</v>
      </c>
      <c r="F81" s="6">
        <f>IF(名目付加価値!F81&gt;0,名目付加価値!F81/SUMIF(名目付加価値!F73:F95,"&lt;&gt;0"),0)</f>
        <v>1.2677978936308839E-2</v>
      </c>
      <c r="G81" s="6">
        <f>IF(名目付加価値!G81&gt;0,名目付加価値!G81/SUMIF(名目付加価値!G73:G95,"&lt;&gt;0"),0)</f>
        <v>1.0995862507652237E-2</v>
      </c>
      <c r="H81" s="6">
        <f>IF(名目付加価値!H81&gt;0,名目付加価値!H81/SUMIF(名目付加価値!H73:H95,"&lt;&gt;0"),0)</f>
        <v>9.1329278665186302E-3</v>
      </c>
      <c r="I81" s="6">
        <f>IF(名目付加価値!I81&gt;0,名目付加価値!I81/SUMIF(名目付加価値!I73:I95,"&lt;&gt;0"),0)</f>
        <v>8.4251541836150926E-3</v>
      </c>
    </row>
    <row r="82" spans="1:9" x14ac:dyDescent="0.15">
      <c r="A82" s="1">
        <v>4</v>
      </c>
      <c r="B82" s="1" t="s">
        <v>102</v>
      </c>
      <c r="C82" s="1">
        <v>10</v>
      </c>
      <c r="D82" s="1" t="s">
        <v>161</v>
      </c>
      <c r="E82" s="6">
        <f>IF(名目付加価値!E82&gt;0,名目付加価値!E82/SUMIF(名目付加価値!E73:E95,"&lt;&gt;0"),0)</f>
        <v>9.0618749565771935E-3</v>
      </c>
      <c r="F82" s="6">
        <f>IF(名目付加価値!F82&gt;0,名目付加価値!F82/SUMIF(名目付加価値!F73:F95,"&lt;&gt;0"),0)</f>
        <v>9.2490081151025538E-3</v>
      </c>
      <c r="G82" s="6">
        <f>IF(名目付加価値!G82&gt;0,名目付加価値!G82/SUMIF(名目付加価値!G73:G95,"&lt;&gt;0"),0)</f>
        <v>1.0726462957792662E-2</v>
      </c>
      <c r="H82" s="6">
        <f>IF(名目付加価値!H82&gt;0,名目付加価値!H82/SUMIF(名目付加価値!H73:H95,"&lt;&gt;0"),0)</f>
        <v>9.3246406247496257E-3</v>
      </c>
      <c r="I82" s="6">
        <f>IF(名目付加価値!I82&gt;0,名目付加価値!I82/SUMIF(名目付加価値!I73:I95,"&lt;&gt;0"),0)</f>
        <v>7.5038564653570712E-3</v>
      </c>
    </row>
    <row r="83" spans="1:9" x14ac:dyDescent="0.15">
      <c r="A83" s="1">
        <v>4</v>
      </c>
      <c r="B83" s="1" t="s">
        <v>102</v>
      </c>
      <c r="C83" s="1">
        <v>11</v>
      </c>
      <c r="D83" s="1" t="s">
        <v>162</v>
      </c>
      <c r="E83" s="6">
        <f>IF(名目付加価値!E83&gt;0,名目付加価値!E83/SUMIF(名目付加価値!E73:E95,"&lt;&gt;0"),0)</f>
        <v>6.3463893946043622E-3</v>
      </c>
      <c r="F83" s="6">
        <f>IF(名目付加価値!F83&gt;0,名目付加価値!F83/SUMIF(名目付加価値!F73:F95,"&lt;&gt;0"),0)</f>
        <v>6.1757482521113847E-3</v>
      </c>
      <c r="G83" s="6">
        <f>IF(名目付加価値!G83&gt;0,名目付加価値!G83/SUMIF(名目付加価値!G73:G95,"&lt;&gt;0"),0)</f>
        <v>8.7810838831326437E-3</v>
      </c>
      <c r="H83" s="6">
        <f>IF(名目付加価値!H83&gt;0,名目付加価値!H83/SUMIF(名目付加価値!H73:H95,"&lt;&gt;0"),0)</f>
        <v>7.3451141467974672E-3</v>
      </c>
      <c r="I83" s="6">
        <f>IF(名目付加価値!I83&gt;0,名目付加価値!I83/SUMIF(名目付加価値!I73:I95,"&lt;&gt;0"),0)</f>
        <v>1.1979843844791992E-2</v>
      </c>
    </row>
    <row r="84" spans="1:9" x14ac:dyDescent="0.15">
      <c r="A84" s="1">
        <v>4</v>
      </c>
      <c r="B84" s="1" t="s">
        <v>102</v>
      </c>
      <c r="C84" s="1">
        <v>12</v>
      </c>
      <c r="D84" s="1" t="s">
        <v>163</v>
      </c>
      <c r="E84" s="6">
        <f>IF(名目付加価値!E84&gt;0,名目付加価値!E84/SUMIF(名目付加価値!E73:E95,"&lt;&gt;0"),0)</f>
        <v>2.1525521494879251E-2</v>
      </c>
      <c r="F84" s="6">
        <f>IF(名目付加価値!F84&gt;0,名目付加価値!F84/SUMIF(名目付加価値!F73:F95,"&lt;&gt;0"),0)</f>
        <v>2.3932486694249626E-2</v>
      </c>
      <c r="G84" s="6">
        <f>IF(名目付加価値!G84&gt;0,名目付加価値!G84/SUMIF(名目付加価値!G73:G95,"&lt;&gt;0"),0)</f>
        <v>4.5735206754706811E-2</v>
      </c>
      <c r="H84" s="6">
        <f>IF(名目付加価値!H84&gt;0,名目付加価値!H84/SUMIF(名目付加価値!H73:H95,"&lt;&gt;0"),0)</f>
        <v>4.9326866312194774E-2</v>
      </c>
      <c r="I84" s="6">
        <f>IF(名目付加価値!I84&gt;0,名目付加価値!I84/SUMIF(名目付加価値!I73:I95,"&lt;&gt;0"),0)</f>
        <v>3.5737690346358868E-2</v>
      </c>
    </row>
    <row r="85" spans="1:9" x14ac:dyDescent="0.15">
      <c r="A85" s="1">
        <v>4</v>
      </c>
      <c r="B85" s="1" t="s">
        <v>102</v>
      </c>
      <c r="C85" s="1">
        <v>13</v>
      </c>
      <c r="D85" s="1" t="s">
        <v>164</v>
      </c>
      <c r="E85" s="6">
        <f>IF(名目付加価値!E85&gt;0,名目付加価値!E85/SUMIF(名目付加価値!E73:E95,"&lt;&gt;0"),0)</f>
        <v>6.9177974947135946E-3</v>
      </c>
      <c r="F85" s="6">
        <f>IF(名目付加価値!F85&gt;0,名目付加価値!F85/SUMIF(名目付加価値!F73:F95,"&lt;&gt;0"),0)</f>
        <v>6.909013811961527E-3</v>
      </c>
      <c r="G85" s="6">
        <f>IF(名目付加価値!G85&gt;0,名目付加価値!G85/SUMIF(名目付加価値!G73:G95,"&lt;&gt;0"),0)</f>
        <v>5.3551762030462123E-3</v>
      </c>
      <c r="H85" s="6">
        <f>IF(名目付加価値!H85&gt;0,名目付加価値!H85/SUMIF(名目付加価値!H73:H95,"&lt;&gt;0"),0)</f>
        <v>5.5628801609355202E-3</v>
      </c>
      <c r="I85" s="6">
        <f>IF(名目付加価値!I85&gt;0,名目付加価値!I85/SUMIF(名目付加価値!I73:I95,"&lt;&gt;0"),0)</f>
        <v>6.9226485975052258E-3</v>
      </c>
    </row>
    <row r="86" spans="1:9" x14ac:dyDescent="0.15">
      <c r="A86" s="1">
        <v>4</v>
      </c>
      <c r="B86" s="1" t="s">
        <v>102</v>
      </c>
      <c r="C86" s="1">
        <v>14</v>
      </c>
      <c r="D86" s="1" t="s">
        <v>165</v>
      </c>
      <c r="E86" s="6">
        <f>IF(名目付加価値!E86&gt;0,名目付加価値!E86/SUMIF(名目付加価値!E73:E95,"&lt;&gt;0"),0)</f>
        <v>1.8255754993506776E-3</v>
      </c>
      <c r="F86" s="6">
        <f>IF(名目付加価値!F86&gt;0,名目付加価値!F86/SUMIF(名目付加価値!F73:F95,"&lt;&gt;0"),0)</f>
        <v>2.5569710988493201E-3</v>
      </c>
      <c r="G86" s="6">
        <f>IF(名目付加価値!G86&gt;0,名目付加価値!G86/SUMIF(名目付加価値!G73:G95,"&lt;&gt;0"),0)</f>
        <v>3.0017561889676778E-3</v>
      </c>
      <c r="H86" s="6">
        <f>IF(名目付加価値!H86&gt;0,名目付加価値!H86/SUMIF(名目付加価値!H73:H95,"&lt;&gt;0"),0)</f>
        <v>1.7921246560997804E-3</v>
      </c>
      <c r="I86" s="6">
        <f>IF(名目付加価値!I86&gt;0,名目付加価値!I86/SUMIF(名目付加価値!I73:I95,"&lt;&gt;0"),0)</f>
        <v>1.3981910070876621E-3</v>
      </c>
    </row>
    <row r="87" spans="1:9" x14ac:dyDescent="0.15">
      <c r="A87" s="1">
        <v>4</v>
      </c>
      <c r="B87" s="1" t="s">
        <v>102</v>
      </c>
      <c r="C87" s="1">
        <v>15</v>
      </c>
      <c r="D87" s="1" t="s">
        <v>166</v>
      </c>
      <c r="E87" s="6">
        <f>IF(名目付加価値!E87&gt;0,名目付加価値!E87/SUMIF(名目付加価値!E73:E95,"&lt;&gt;0"),0)</f>
        <v>2.8499377350632852E-2</v>
      </c>
      <c r="F87" s="6">
        <f>IF(名目付加価値!F87&gt;0,名目付加価値!F87/SUMIF(名目付加価値!F73:F95,"&lt;&gt;0"),0)</f>
        <v>2.5804073839269383E-2</v>
      </c>
      <c r="G87" s="6">
        <f>IF(名目付加価値!G87&gt;0,名目付加価値!G87/SUMIF(名目付加価値!G73:G95,"&lt;&gt;0"),0)</f>
        <v>2.4123406002557236E-2</v>
      </c>
      <c r="H87" s="6">
        <f>IF(名目付加価値!H87&gt;0,名目付加価値!H87/SUMIF(名目付加価値!H73:H95,"&lt;&gt;0"),0)</f>
        <v>2.0194838793850537E-2</v>
      </c>
      <c r="I87" s="6">
        <f>IF(名目付加価値!I87&gt;0,名目付加価値!I87/SUMIF(名目付加価値!I73:I95,"&lt;&gt;0"),0)</f>
        <v>2.0108884870741934E-2</v>
      </c>
    </row>
    <row r="88" spans="1:9" x14ac:dyDescent="0.15">
      <c r="A88" s="1">
        <v>4</v>
      </c>
      <c r="B88" s="1" t="s">
        <v>52</v>
      </c>
      <c r="C88" s="1">
        <v>16</v>
      </c>
      <c r="D88" s="1" t="s">
        <v>149</v>
      </c>
      <c r="E88" s="6">
        <f>IF(名目付加価値!E88&gt;0,名目付加価値!E88/SUMIF(名目付加価値!E73:E95,"&lt;&gt;0"),0)</f>
        <v>8.9505002304052006E-2</v>
      </c>
      <c r="F88" s="6">
        <f>IF(名目付加価値!F88&gt;0,名目付加価値!F88/SUMIF(名目付加価値!F73:F95,"&lt;&gt;0"),0)</f>
        <v>0.11655504485563324</v>
      </c>
      <c r="G88" s="6">
        <f>IF(名目付加価値!G88&gt;0,名目付加価値!G88/SUMIF(名目付加価値!G73:G95,"&lt;&gt;0"),0)</f>
        <v>0.13357792189564113</v>
      </c>
      <c r="H88" s="6">
        <f>IF(名目付加価値!H88&gt;0,名目付加価値!H88/SUMIF(名目付加価値!H73:H95,"&lt;&gt;0"),0)</f>
        <v>9.0119934665466708E-2</v>
      </c>
      <c r="I88" s="6">
        <f>IF(名目付加価値!I88&gt;0,名目付加価値!I88/SUMIF(名目付加価値!I73:I95,"&lt;&gt;0"),0)</f>
        <v>6.9098538990052277E-2</v>
      </c>
    </row>
    <row r="89" spans="1:9" x14ac:dyDescent="0.15">
      <c r="A89" s="1">
        <v>4</v>
      </c>
      <c r="B89" s="1" t="s">
        <v>52</v>
      </c>
      <c r="C89" s="1">
        <v>17</v>
      </c>
      <c r="D89" s="1" t="s">
        <v>150</v>
      </c>
      <c r="E89" s="6">
        <f>IF(名目付加価値!E89&gt;0,名目付加価値!E89/SUMIF(名目付加価値!E73:E95,"&lt;&gt;0"),0)</f>
        <v>2.1740488499975195E-2</v>
      </c>
      <c r="F89" s="6">
        <f>IF(名目付加価値!F89&gt;0,名目付加価値!F89/SUMIF(名目付加価値!F73:F95,"&lt;&gt;0"),0)</f>
        <v>2.1370739321603181E-2</v>
      </c>
      <c r="G89" s="6">
        <f>IF(名目付加価値!G89&gt;0,名目付加価値!G89/SUMIF(名目付加価値!G73:G95,"&lt;&gt;0"),0)</f>
        <v>2.4445905223502554E-2</v>
      </c>
      <c r="H89" s="6">
        <f>IF(名目付加価値!H89&gt;0,名目付加価値!H89/SUMIF(名目付加価値!H73:H95,"&lt;&gt;0"),0)</f>
        <v>3.0361110226878658E-2</v>
      </c>
      <c r="I89" s="6">
        <f>IF(名目付加価値!I89&gt;0,名目付加価値!I89/SUMIF(名目付加価値!I73:I95,"&lt;&gt;0"),0)</f>
        <v>1.9303583223411268E-2</v>
      </c>
    </row>
    <row r="90" spans="1:9" x14ac:dyDescent="0.15">
      <c r="A90" s="1">
        <v>4</v>
      </c>
      <c r="B90" s="1" t="s">
        <v>52</v>
      </c>
      <c r="C90" s="1">
        <v>18</v>
      </c>
      <c r="D90" s="1" t="s">
        <v>151</v>
      </c>
      <c r="E90" s="6">
        <f>IF(名目付加価値!E90&gt;0,名目付加価値!E90/SUMIF(名目付加価値!E73:E95,"&lt;&gt;0"),0)</f>
        <v>0.16320819231472078</v>
      </c>
      <c r="F90" s="6">
        <f>IF(名目付加価値!F90&gt;0,名目付加価値!F90/SUMIF(名目付加価値!F73:F95,"&lt;&gt;0"),0)</f>
        <v>0.17235281258376642</v>
      </c>
      <c r="G90" s="6">
        <f>IF(名目付加価値!G90&gt;0,名目付加価値!G90/SUMIF(名目付加価値!G73:G95,"&lt;&gt;0"),0)</f>
        <v>0.1595380473084102</v>
      </c>
      <c r="H90" s="6">
        <f>IF(名目付加価値!H90&gt;0,名目付加価値!H90/SUMIF(名目付加価値!H73:H95,"&lt;&gt;0"),0)</f>
        <v>0.1641098894148309</v>
      </c>
      <c r="I90" s="6">
        <f>IF(名目付加価値!I90&gt;0,名目付加価値!I90/SUMIF(名目付加価値!I73:I95,"&lt;&gt;0"),0)</f>
        <v>0.15810075422512374</v>
      </c>
    </row>
    <row r="91" spans="1:9" x14ac:dyDescent="0.15">
      <c r="A91" s="1">
        <v>4</v>
      </c>
      <c r="B91" s="1" t="s">
        <v>52</v>
      </c>
      <c r="C91" s="1">
        <v>19</v>
      </c>
      <c r="D91" s="1" t="s">
        <v>152</v>
      </c>
      <c r="E91" s="6">
        <f>IF(名目付加価値!E91&gt;0,名目付加価値!E91/SUMIF(名目付加価値!E73:E95,"&lt;&gt;0"),0)</f>
        <v>4.0928195696203165E-2</v>
      </c>
      <c r="F91" s="6">
        <f>IF(名目付加価値!F91&gt;0,名目付加価値!F91/SUMIF(名目付加価値!F73:F95,"&lt;&gt;0"),0)</f>
        <v>4.2831798099133837E-2</v>
      </c>
      <c r="G91" s="6">
        <f>IF(名目付加価値!G91&gt;0,名目付加価値!G91/SUMIF(名目付加価値!G73:G95,"&lt;&gt;0"),0)</f>
        <v>4.4461695615316606E-2</v>
      </c>
      <c r="H91" s="6">
        <f>IF(名目付加価値!H91&gt;0,名目付加価値!H91/SUMIF(名目付加価値!H73:H95,"&lt;&gt;0"),0)</f>
        <v>4.1700555493124417E-2</v>
      </c>
      <c r="I91" s="6">
        <f>IF(名目付加価値!I91&gt;0,名目付加価値!I91/SUMIF(名目付加価値!I73:I95,"&lt;&gt;0"),0)</f>
        <v>4.0568694128634383E-2</v>
      </c>
    </row>
    <row r="92" spans="1:9" x14ac:dyDescent="0.15">
      <c r="A92" s="1">
        <v>4</v>
      </c>
      <c r="B92" s="1" t="s">
        <v>52</v>
      </c>
      <c r="C92" s="1">
        <v>20</v>
      </c>
      <c r="D92" s="1" t="s">
        <v>153</v>
      </c>
      <c r="E92" s="6">
        <f>IF(名目付加価値!E92&gt;0,名目付加価値!E92/SUMIF(名目付加価値!E73:E95,"&lt;&gt;0"),0)</f>
        <v>1.952170147688587E-2</v>
      </c>
      <c r="F92" s="6">
        <f>IF(名目付加価値!F92&gt;0,名目付加価値!F92/SUMIF(名目付加価値!F73:F95,"&lt;&gt;0"),0)</f>
        <v>3.0172052850206302E-2</v>
      </c>
      <c r="G92" s="6">
        <f>IF(名目付加価値!G92&gt;0,名目付加価値!G92/SUMIF(名目付加価値!G73:G95,"&lt;&gt;0"),0)</f>
        <v>2.5095948900376606E-2</v>
      </c>
      <c r="H92" s="6">
        <f>IF(名目付加価値!H92&gt;0,名目付加価値!H92/SUMIF(名目付加価値!H73:H95,"&lt;&gt;0"),0)</f>
        <v>1.683539894686371E-2</v>
      </c>
      <c r="I92" s="6">
        <f>IF(名目付加価値!I92&gt;0,名目付加価値!I92/SUMIF(名目付加価値!I73:I95,"&lt;&gt;0"),0)</f>
        <v>1.7209010183647899E-2</v>
      </c>
    </row>
    <row r="93" spans="1:9" x14ac:dyDescent="0.15">
      <c r="A93" s="1">
        <v>4</v>
      </c>
      <c r="B93" s="1" t="s">
        <v>52</v>
      </c>
      <c r="C93" s="1">
        <v>21</v>
      </c>
      <c r="D93" s="1" t="s">
        <v>154</v>
      </c>
      <c r="E93" s="6">
        <f>IF(名目付加価値!E93&gt;0,名目付加価値!E93/SUMIF(名目付加価値!E73:E95,"&lt;&gt;0"),0)</f>
        <v>7.8303935111344952E-2</v>
      </c>
      <c r="F93" s="6">
        <f>IF(名目付加価値!F93&gt;0,名目付加価値!F93/SUMIF(名目付加価値!F73:F95,"&lt;&gt;0"),0)</f>
        <v>7.0275249833062256E-2</v>
      </c>
      <c r="G93" s="6">
        <f>IF(名目付加価値!G93&gt;0,名目付加価値!G93/SUMIF(名目付加価値!G73:G95,"&lt;&gt;0"),0)</f>
        <v>7.1402271902379494E-2</v>
      </c>
      <c r="H93" s="6">
        <f>IF(名目付加価値!H93&gt;0,名目付加価値!H93/SUMIF(名目付加価値!H73:H95,"&lt;&gt;0"),0)</f>
        <v>8.9706317660335683E-2</v>
      </c>
      <c r="I93" s="6">
        <f>IF(名目付加価値!I93&gt;0,名目付加価値!I93/SUMIF(名目付加価値!I73:I95,"&lt;&gt;0"),0)</f>
        <v>9.7153980089379435E-2</v>
      </c>
    </row>
    <row r="94" spans="1:9" x14ac:dyDescent="0.15">
      <c r="A94" s="1">
        <v>4</v>
      </c>
      <c r="B94" s="1" t="s">
        <v>3</v>
      </c>
      <c r="C94" s="1">
        <v>22</v>
      </c>
      <c r="D94" s="1" t="s">
        <v>146</v>
      </c>
      <c r="E94" s="6">
        <f>IF(名目付加価値!E94&gt;0,名目付加価値!E94/SUMIF(名目付加価値!E73:E95,"&lt;&gt;0"),0)</f>
        <v>0.12439294348976969</v>
      </c>
      <c r="F94" s="6">
        <f>IF(名目付加価値!F94&gt;0,名目付加価値!F94/SUMIF(名目付加価値!F73:F95,"&lt;&gt;0"),0)</f>
        <v>0.16430857859042172</v>
      </c>
      <c r="G94" s="6">
        <f>IF(名目付加価値!G94&gt;0,名目付加価値!G94/SUMIF(名目付加価値!G73:G95,"&lt;&gt;0"),0)</f>
        <v>0.17777736422121138</v>
      </c>
      <c r="H94" s="6">
        <f>IF(名目付加価値!H94&gt;0,名目付加価値!H94/SUMIF(名目付加価値!H73:H95,"&lt;&gt;0"),0)</f>
        <v>0.22116408629860124</v>
      </c>
      <c r="I94" s="6">
        <f>IF(名目付加価値!I94&gt;0,名目付加価値!I94/SUMIF(名目付加価値!I73:I95,"&lt;&gt;0"),0)</f>
        <v>0.27603052377139919</v>
      </c>
    </row>
    <row r="95" spans="1:9" x14ac:dyDescent="0.15">
      <c r="A95" s="1">
        <v>4</v>
      </c>
      <c r="B95" s="1" t="s">
        <v>3</v>
      </c>
      <c r="C95" s="1">
        <v>23</v>
      </c>
      <c r="D95" s="1" t="s">
        <v>167</v>
      </c>
      <c r="E95" s="6">
        <f>IF(名目付加価値!E95&gt;0,名目付加価値!E95/SUMIF(名目付加価値!E73:E95,"&lt;&gt;0"),0)</f>
        <v>0.10567758019400698</v>
      </c>
      <c r="F95" s="6">
        <f>IF(名目付加価値!F95&gt;0,名目付加価値!F95/SUMIF(名目付加価値!F73:F95,"&lt;&gt;0"),0)</f>
        <v>0.12294822105994921</v>
      </c>
      <c r="G95" s="6">
        <f>IF(名目付加価値!G95&gt;0,名目付加価値!G95/SUMIF(名目付加価値!G73:G95,"&lt;&gt;0"),0)</f>
        <v>0.1120420311552215</v>
      </c>
      <c r="H95" s="6">
        <f>IF(名目付加価値!H95&gt;0,名目付加価値!H95/SUMIF(名目付加価値!H73:H95,"&lt;&gt;0"),0)</f>
        <v>0.12430335200392197</v>
      </c>
      <c r="I95" s="6">
        <f>IF(名目付加価値!I95&gt;0,名目付加価値!I95/SUMIF(名目付加価値!I73:I95,"&lt;&gt;0"),0)</f>
        <v>0.14069137305767615</v>
      </c>
    </row>
    <row r="96" spans="1:9" x14ac:dyDescent="0.15">
      <c r="A96" s="1">
        <v>5</v>
      </c>
      <c r="B96" s="1" t="s">
        <v>53</v>
      </c>
      <c r="C96" s="1">
        <v>1</v>
      </c>
      <c r="D96" s="1" t="s">
        <v>147</v>
      </c>
      <c r="E96" s="6">
        <f>IF(名目付加価値!E96&gt;0,名目付加価値!E96/SUMIF(名目付加価値!E96:E118,"&lt;&gt;0"),0)</f>
        <v>0.207095164449945</v>
      </c>
      <c r="F96" s="6">
        <f>IF(名目付加価値!F96&gt;0,名目付加価値!F96/SUMIF(名目付加価値!F96:F118,"&lt;&gt;0"),0)</f>
        <v>0.11879773498307718</v>
      </c>
      <c r="G96" s="6">
        <f>IF(名目付加価値!G96&gt;0,名目付加価値!G96/SUMIF(名目付加価値!G96:G118,"&lt;&gt;0"),0)</f>
        <v>8.7524925451865049E-2</v>
      </c>
      <c r="H96" s="6">
        <f>IF(名目付加価値!H96&gt;0,名目付加価値!H96/SUMIF(名目付加価値!H96:H118,"&lt;&gt;0"),0)</f>
        <v>4.4349739313851708E-2</v>
      </c>
      <c r="I96" s="6">
        <f>IF(名目付加価値!I96&gt;0,名目付加価値!I96/SUMIF(名目付加価値!I96:I118,"&lt;&gt;0"),0)</f>
        <v>3.9824543254127348E-2</v>
      </c>
    </row>
    <row r="97" spans="1:9" x14ac:dyDescent="0.15">
      <c r="A97" s="1">
        <v>5</v>
      </c>
      <c r="B97" s="1" t="s">
        <v>53</v>
      </c>
      <c r="C97" s="1">
        <v>2</v>
      </c>
      <c r="D97" s="1" t="s">
        <v>148</v>
      </c>
      <c r="E97" s="6">
        <f>IF(名目付加価値!E97&gt;0,名目付加価値!E97/SUMIF(名目付加価値!E96:E118,"&lt;&gt;0"),0)</f>
        <v>8.6419544531698853E-2</v>
      </c>
      <c r="F97" s="6">
        <f>IF(名目付加価値!F97&gt;0,名目付加価値!F97/SUMIF(名目付加価値!F96:F118,"&lt;&gt;0"),0)</f>
        <v>3.0963634977918163E-2</v>
      </c>
      <c r="G97" s="6">
        <f>IF(名目付加価値!G97&gt;0,名目付加価値!G97/SUMIF(名目付加価値!G96:G118,"&lt;&gt;0"),0)</f>
        <v>7.8472226364559548E-3</v>
      </c>
      <c r="H97" s="6">
        <f>IF(名目付加価値!H97&gt;0,名目付加価値!H97/SUMIF(名目付加価値!H96:H118,"&lt;&gt;0"),0)</f>
        <v>3.2999122739043882E-3</v>
      </c>
      <c r="I97" s="6">
        <f>IF(名目付加価値!I97&gt;0,名目付加価値!I97/SUMIF(名目付加価値!I96:I118,"&lt;&gt;0"),0)</f>
        <v>2.3452027472701544E-3</v>
      </c>
    </row>
    <row r="98" spans="1:9" x14ac:dyDescent="0.15">
      <c r="A98" s="1">
        <v>5</v>
      </c>
      <c r="B98" s="1" t="s">
        <v>103</v>
      </c>
      <c r="C98" s="1">
        <v>3</v>
      </c>
      <c r="D98" s="1" t="s">
        <v>155</v>
      </c>
      <c r="E98" s="6">
        <f>IF(名目付加価値!E98&gt;0,名目付加価値!E98/SUMIF(名目付加価値!E96:E118,"&lt;&gt;0"),0)</f>
        <v>3.7631766862236647E-2</v>
      </c>
      <c r="F98" s="6">
        <f>IF(名目付加価値!F98&gt;0,名目付加価値!F98/SUMIF(名目付加価値!F96:F118,"&lt;&gt;0"),0)</f>
        <v>2.1826197983431061E-2</v>
      </c>
      <c r="G98" s="6">
        <f>IF(名目付加価値!G98&gt;0,名目付加価値!G98/SUMIF(名目付加価値!G96:G118,"&lt;&gt;0"),0)</f>
        <v>2.1479391868026922E-2</v>
      </c>
      <c r="H98" s="6">
        <f>IF(名目付加価値!H98&gt;0,名目付加価値!H98/SUMIF(名目付加価値!H96:H118,"&lt;&gt;0"),0)</f>
        <v>1.9498125266411596E-2</v>
      </c>
      <c r="I98" s="6">
        <f>IF(名目付加価値!I98&gt;0,名目付加価値!I98/SUMIF(名目付加価値!I96:I118,"&lt;&gt;0"),0)</f>
        <v>1.5003296700055346E-2</v>
      </c>
    </row>
    <row r="99" spans="1:9" x14ac:dyDescent="0.15">
      <c r="A99" s="1">
        <v>5</v>
      </c>
      <c r="B99" s="1" t="s">
        <v>103</v>
      </c>
      <c r="C99" s="1">
        <v>4</v>
      </c>
      <c r="D99" s="1" t="s">
        <v>156</v>
      </c>
      <c r="E99" s="6">
        <f>IF(名目付加価値!E99&gt;0,名目付加価値!E99/SUMIF(名目付加価値!E96:E118,"&lt;&gt;0"),0)</f>
        <v>5.2268622246410996E-3</v>
      </c>
      <c r="F99" s="6">
        <f>IF(名目付加価値!F99&gt;0,名目付加価値!F99/SUMIF(名目付加価値!F96:F118,"&lt;&gt;0"),0)</f>
        <v>1.0949826540635227E-2</v>
      </c>
      <c r="G99" s="6">
        <f>IF(名目付加価値!G99&gt;0,名目付加価値!G99/SUMIF(名目付加価値!G96:G118,"&lt;&gt;0"),0)</f>
        <v>1.8925320777414156E-2</v>
      </c>
      <c r="H99" s="6">
        <f>IF(名目付加価値!H99&gt;0,名目付加価値!H99/SUMIF(名目付加価値!H96:H118,"&lt;&gt;0"),0)</f>
        <v>1.0472417185274601E-2</v>
      </c>
      <c r="I99" s="6">
        <f>IF(名目付加価値!I99&gt;0,名目付加価値!I99/SUMIF(名目付加価値!I96:I118,"&lt;&gt;0"),0)</f>
        <v>6.8247301274353255E-3</v>
      </c>
    </row>
    <row r="100" spans="1:9" x14ac:dyDescent="0.15">
      <c r="A100" s="1">
        <v>5</v>
      </c>
      <c r="B100" s="1" t="s">
        <v>103</v>
      </c>
      <c r="C100" s="1">
        <v>5</v>
      </c>
      <c r="D100" s="1" t="s">
        <v>157</v>
      </c>
      <c r="E100" s="6">
        <f>IF(名目付加価値!E100&gt;0,名目付加価値!E100/SUMIF(名目付加価値!E96:E118,"&lt;&gt;0"),0)</f>
        <v>6.8882357316553322E-3</v>
      </c>
      <c r="F100" s="6">
        <f>IF(名目付加価値!F100&gt;0,名目付加価値!F100/SUMIF(名目付加価値!F96:F118,"&lt;&gt;0"),0)</f>
        <v>5.6158643922219961E-3</v>
      </c>
      <c r="G100" s="6">
        <f>IF(名目付加価値!G100&gt;0,名目付加価値!G100/SUMIF(名目付加価値!G96:G118,"&lt;&gt;0"),0)</f>
        <v>3.3801519525220353E-3</v>
      </c>
      <c r="H100" s="6">
        <f>IF(名目付加価値!H100&gt;0,名目付加価値!H100/SUMIF(名目付加価値!H96:H118,"&lt;&gt;0"),0)</f>
        <v>3.7702532535782676E-3</v>
      </c>
      <c r="I100" s="6">
        <f>IF(名目付加価値!I100&gt;0,名目付加価値!I100/SUMIF(名目付加価値!I96:I118,"&lt;&gt;0"),0)</f>
        <v>3.3103468288549864E-3</v>
      </c>
    </row>
    <row r="101" spans="1:9" x14ac:dyDescent="0.15">
      <c r="A101" s="1">
        <v>5</v>
      </c>
      <c r="B101" s="1" t="s">
        <v>103</v>
      </c>
      <c r="C101" s="1">
        <v>6</v>
      </c>
      <c r="D101" s="1" t="s">
        <v>49</v>
      </c>
      <c r="E101" s="6">
        <f>IF(名目付加価値!E101&gt;0,名目付加価値!E101/SUMIF(名目付加価値!E96:E118,"&lt;&gt;0"),0)</f>
        <v>5.3713162460622167E-3</v>
      </c>
      <c r="F101" s="6">
        <f>IF(名目付加価値!F101&gt;0,名目付加価値!F101/SUMIF(名目付加価値!F96:F118,"&lt;&gt;0"),0)</f>
        <v>4.4177817240811899E-3</v>
      </c>
      <c r="G101" s="6">
        <f>IF(名目付加価値!G101&gt;0,名目付加価値!G101/SUMIF(名目付加価値!G96:G118,"&lt;&gt;0"),0)</f>
        <v>3.7089682004280517E-3</v>
      </c>
      <c r="H101" s="6">
        <f>IF(名目付加価値!H101&gt;0,名目付加価値!H101/SUMIF(名目付加価値!H96:H118,"&lt;&gt;0"),0)</f>
        <v>1.6837096168062307E-3</v>
      </c>
      <c r="I101" s="6">
        <f>IF(名目付加価値!I101&gt;0,名目付加価値!I101/SUMIF(名目付加価値!I96:I118,"&lt;&gt;0"),0)</f>
        <v>9.7706948137438014E-3</v>
      </c>
    </row>
    <row r="102" spans="1:9" x14ac:dyDescent="0.15">
      <c r="A102" s="1">
        <v>5</v>
      </c>
      <c r="B102" s="1" t="s">
        <v>103</v>
      </c>
      <c r="C102" s="1">
        <v>7</v>
      </c>
      <c r="D102" s="1" t="s">
        <v>158</v>
      </c>
      <c r="E102" s="6">
        <f>IF(名目付加価値!E102&gt;0,名目付加価値!E102/SUMIF(名目付加価値!E96:E118,"&lt;&gt;0"),0)</f>
        <v>5.9273644625890002E-3</v>
      </c>
      <c r="F102" s="6">
        <f>IF(名目付加価値!F102&gt;0,名目付加価値!F102/SUMIF(名目付加価値!F96:F118,"&lt;&gt;0"),0)</f>
        <v>4.0250651785388638E-3</v>
      </c>
      <c r="G102" s="6">
        <f>IF(名目付加価値!G102&gt;0,名目付加価値!G102/SUMIF(名目付加価値!G96:G118,"&lt;&gt;0"),0)</f>
        <v>5.9617926049660309E-4</v>
      </c>
      <c r="H102" s="6">
        <f>IF(名目付加価値!H102&gt;0,名目付加価値!H102/SUMIF(名目付加価値!H96:H118,"&lt;&gt;0"),0)</f>
        <v>8.7994202985109521E-4</v>
      </c>
      <c r="I102" s="6">
        <f>IF(名目付加価値!I102&gt;0,名目付加価値!I102/SUMIF(名目付加価値!I96:I118,"&lt;&gt;0"),0)</f>
        <v>1.1857839785794468E-3</v>
      </c>
    </row>
    <row r="103" spans="1:9" x14ac:dyDescent="0.15">
      <c r="A103" s="1">
        <v>5</v>
      </c>
      <c r="B103" s="1" t="s">
        <v>103</v>
      </c>
      <c r="C103" s="1">
        <v>8</v>
      </c>
      <c r="D103" s="1" t="s">
        <v>159</v>
      </c>
      <c r="E103" s="6">
        <f>IF(名目付加価値!E103&gt;0,名目付加価値!E103/SUMIF(名目付加価値!E96:E118,"&lt;&gt;0"),0)</f>
        <v>4.2437092647589466E-3</v>
      </c>
      <c r="F103" s="6">
        <f>IF(名目付加価値!F103&gt;0,名目付加価値!F103/SUMIF(名目付加価値!F96:F118,"&lt;&gt;0"),0)</f>
        <v>6.339065196240036E-3</v>
      </c>
      <c r="G103" s="6">
        <f>IF(名目付加価値!G103&gt;0,名目付加価値!G103/SUMIF(名目付加価値!G96:G118,"&lt;&gt;0"),0)</f>
        <v>6.3260676056785042E-3</v>
      </c>
      <c r="H103" s="6">
        <f>IF(名目付加価値!H103&gt;0,名目付加価値!H103/SUMIF(名目付加価値!H96:H118,"&lt;&gt;0"),0)</f>
        <v>6.5201889447342939E-3</v>
      </c>
      <c r="I103" s="6">
        <f>IF(名目付加価値!I103&gt;0,名目付加価値!I103/SUMIF(名目付加価値!I96:I118,"&lt;&gt;0"),0)</f>
        <v>6.1220098008900299E-3</v>
      </c>
    </row>
    <row r="104" spans="1:9" x14ac:dyDescent="0.15">
      <c r="A104" s="1">
        <v>5</v>
      </c>
      <c r="B104" s="1" t="s">
        <v>103</v>
      </c>
      <c r="C104" s="1">
        <v>9</v>
      </c>
      <c r="D104" s="1" t="s">
        <v>160</v>
      </c>
      <c r="E104" s="6">
        <f>IF(名目付加価値!E104&gt;0,名目付加価値!E104/SUMIF(名目付加価値!E96:E118,"&lt;&gt;0"),0)</f>
        <v>1.0609609210354323E-2</v>
      </c>
      <c r="F104" s="6">
        <f>IF(名目付加価値!F104&gt;0,名目付加価値!F104/SUMIF(名目付加価値!F96:F118,"&lt;&gt;0"),0)</f>
        <v>1.0726275039048952E-2</v>
      </c>
      <c r="G104" s="6">
        <f>IF(名目付加価値!G104&gt;0,名目付加価値!G104/SUMIF(名目付加価値!G96:G118,"&lt;&gt;0"),0)</f>
        <v>6.3023819813057078E-3</v>
      </c>
      <c r="H104" s="6">
        <f>IF(名目付加価値!H104&gt;0,名目付加価値!H104/SUMIF(名目付加価値!H96:H118,"&lt;&gt;0"),0)</f>
        <v>7.7238933797523441E-3</v>
      </c>
      <c r="I104" s="6">
        <f>IF(名目付加価値!I104&gt;0,名目付加価値!I104/SUMIF(名目付加価値!I96:I118,"&lt;&gt;0"),0)</f>
        <v>8.6131227410385595E-3</v>
      </c>
    </row>
    <row r="105" spans="1:9" x14ac:dyDescent="0.15">
      <c r="A105" s="1">
        <v>5</v>
      </c>
      <c r="B105" s="1" t="s">
        <v>103</v>
      </c>
      <c r="C105" s="1">
        <v>10</v>
      </c>
      <c r="D105" s="1" t="s">
        <v>161</v>
      </c>
      <c r="E105" s="6">
        <f>IF(名目付加価値!E105&gt;0,名目付加価値!E105/SUMIF(名目付加価値!E96:E118,"&lt;&gt;0"),0)</f>
        <v>4.5434888463982658E-3</v>
      </c>
      <c r="F105" s="6">
        <f>IF(名目付加価値!F105&gt;0,名目付加価値!F105/SUMIF(名目付加価値!F96:F118,"&lt;&gt;0"),0)</f>
        <v>4.9270049213102291E-3</v>
      </c>
      <c r="G105" s="6">
        <f>IF(名目付加価値!G105&gt;0,名目付加価値!G105/SUMIF(名目付加価値!G96:G118,"&lt;&gt;0"),0)</f>
        <v>8.4188618567148429E-3</v>
      </c>
      <c r="H105" s="6">
        <f>IF(名目付加価値!H105&gt;0,名目付加価値!H105/SUMIF(名目付加価値!H96:H118,"&lt;&gt;0"),0)</f>
        <v>6.5164763735971474E-3</v>
      </c>
      <c r="I105" s="6">
        <f>IF(名目付加価値!I105&gt;0,名目付加価値!I105/SUMIF(名目付加価値!I96:I118,"&lt;&gt;0"),0)</f>
        <v>6.6715117721685502E-3</v>
      </c>
    </row>
    <row r="106" spans="1:9" x14ac:dyDescent="0.15">
      <c r="A106" s="1">
        <v>5</v>
      </c>
      <c r="B106" s="1" t="s">
        <v>103</v>
      </c>
      <c r="C106" s="1">
        <v>11</v>
      </c>
      <c r="D106" s="1" t="s">
        <v>162</v>
      </c>
      <c r="E106" s="6">
        <f>IF(名目付加価値!E106&gt;0,名目付加価値!E106/SUMIF(名目付加価値!E96:E118,"&lt;&gt;0"),0)</f>
        <v>3.9683096605778638E-3</v>
      </c>
      <c r="F106" s="6">
        <f>IF(名目付加価値!F106&gt;0,名目付加価値!F106/SUMIF(名目付加価値!F96:F118,"&lt;&gt;0"),0)</f>
        <v>4.0510040918911323E-3</v>
      </c>
      <c r="G106" s="6">
        <f>IF(名目付加価値!G106&gt;0,名目付加価値!G106/SUMIF(名目付加価値!G96:G118,"&lt;&gt;0"),0)</f>
        <v>1.1833133501709486E-2</v>
      </c>
      <c r="H106" s="6">
        <f>IF(名目付加価値!H106&gt;0,名目付加価値!H106/SUMIF(名目付加価値!H96:H118,"&lt;&gt;0"),0)</f>
        <v>1.1138542422382743E-2</v>
      </c>
      <c r="I106" s="6">
        <f>IF(名目付加価値!I106&gt;0,名目付加価値!I106/SUMIF(名目付加価値!I96:I118,"&lt;&gt;0"),0)</f>
        <v>1.2970266944611964E-2</v>
      </c>
    </row>
    <row r="107" spans="1:9" x14ac:dyDescent="0.15">
      <c r="A107" s="1">
        <v>5</v>
      </c>
      <c r="B107" s="1" t="s">
        <v>103</v>
      </c>
      <c r="C107" s="1">
        <v>12</v>
      </c>
      <c r="D107" s="1" t="s">
        <v>163</v>
      </c>
      <c r="E107" s="6">
        <f>IF(名目付加価値!E107&gt;0,名目付加価値!E107/SUMIF(名目付加価値!E96:E118,"&lt;&gt;0"),0)</f>
        <v>1.8093698126798039E-2</v>
      </c>
      <c r="F107" s="6">
        <f>IF(名目付加価値!F107&gt;0,名目付加価値!F107/SUMIF(名目付加価値!F96:F118,"&lt;&gt;0"),0)</f>
        <v>2.6474409268519156E-2</v>
      </c>
      <c r="G107" s="6">
        <f>IF(名目付加価値!G107&gt;0,名目付加価値!G107/SUMIF(名目付加価値!G96:G118,"&lt;&gt;0"),0)</f>
        <v>5.559283878675382E-2</v>
      </c>
      <c r="H107" s="6">
        <f>IF(名目付加価値!H107&gt;0,名目付加価値!H107/SUMIF(名目付加価値!H96:H118,"&lt;&gt;0"),0)</f>
        <v>6.2196657504954338E-2</v>
      </c>
      <c r="I107" s="6">
        <f>IF(名目付加価値!I107&gt;0,名目付加価値!I107/SUMIF(名目付加価値!I96:I118,"&lt;&gt;0"),0)</f>
        <v>7.5251898810683865E-2</v>
      </c>
    </row>
    <row r="108" spans="1:9" x14ac:dyDescent="0.15">
      <c r="A108" s="1">
        <v>5</v>
      </c>
      <c r="B108" s="1" t="s">
        <v>103</v>
      </c>
      <c r="C108" s="1">
        <v>13</v>
      </c>
      <c r="D108" s="1" t="s">
        <v>164</v>
      </c>
      <c r="E108" s="6">
        <f>IF(名目付加価値!E108&gt;0,名目付加価値!E108/SUMIF(名目付加価値!E96:E118,"&lt;&gt;0"),0)</f>
        <v>2.6643129149870042E-4</v>
      </c>
      <c r="F108" s="6">
        <f>IF(名目付加価値!F108&gt;0,名目付加価値!F108/SUMIF(名目付加価値!F96:F118,"&lt;&gt;0"),0)</f>
        <v>4.365362547030671E-3</v>
      </c>
      <c r="G108" s="6">
        <f>IF(名目付加価値!G108&gt;0,名目付加価値!G108/SUMIF(名目付加価値!G96:G118,"&lt;&gt;0"),0)</f>
        <v>7.68795605730939E-3</v>
      </c>
      <c r="H108" s="6">
        <f>IF(名目付加価値!H108&gt;0,名目付加価値!H108/SUMIF(名目付加価値!H96:H118,"&lt;&gt;0"),0)</f>
        <v>5.6500041043236219E-3</v>
      </c>
      <c r="I108" s="6">
        <f>IF(名目付加価値!I108&gt;0,名目付加価値!I108/SUMIF(名目付加価値!I96:I118,"&lt;&gt;0"),0)</f>
        <v>7.8799789938903964E-3</v>
      </c>
    </row>
    <row r="109" spans="1:9" x14ac:dyDescent="0.15">
      <c r="A109" s="1">
        <v>5</v>
      </c>
      <c r="B109" s="1" t="s">
        <v>103</v>
      </c>
      <c r="C109" s="1">
        <v>14</v>
      </c>
      <c r="D109" s="1" t="s">
        <v>165</v>
      </c>
      <c r="E109" s="6">
        <f>IF(名目付加価値!E109&gt;0,名目付加価値!E109/SUMIF(名目付加価値!E96:E118,"&lt;&gt;0"),0)</f>
        <v>8.2808326250451809E-4</v>
      </c>
      <c r="F109" s="6">
        <f>IF(名目付加価値!F109&gt;0,名目付加価値!F109/SUMIF(名目付加価値!F96:F118,"&lt;&gt;0"),0)</f>
        <v>3.8624505820186168E-3</v>
      </c>
      <c r="G109" s="6">
        <f>IF(名目付加価値!G109&gt;0,名目付加価値!G109/SUMIF(名目付加価値!G96:G118,"&lt;&gt;0"),0)</f>
        <v>1.1090359976853424E-2</v>
      </c>
      <c r="H109" s="6">
        <f>IF(名目付加価値!H109&gt;0,名目付加価値!H109/SUMIF(名目付加価値!H96:H118,"&lt;&gt;0"),0)</f>
        <v>7.0942326735401419E-3</v>
      </c>
      <c r="I109" s="6">
        <f>IF(名目付加価値!I109&gt;0,名目付加価値!I109/SUMIF(名目付加価値!I96:I118,"&lt;&gt;0"),0)</f>
        <v>8.0037439884039444E-3</v>
      </c>
    </row>
    <row r="110" spans="1:9" x14ac:dyDescent="0.15">
      <c r="A110" s="1">
        <v>5</v>
      </c>
      <c r="B110" s="1" t="s">
        <v>103</v>
      </c>
      <c r="C110" s="1">
        <v>15</v>
      </c>
      <c r="D110" s="1" t="s">
        <v>166</v>
      </c>
      <c r="E110" s="6">
        <f>IF(名目付加価値!E110&gt;0,名目付加価値!E110/SUMIF(名目付加価値!E96:E118,"&lt;&gt;0"),0)</f>
        <v>3.263255492957734E-2</v>
      </c>
      <c r="F110" s="6">
        <f>IF(名目付加価値!F110&gt;0,名目付加価値!F110/SUMIF(名目付加価値!F96:F118,"&lt;&gt;0"),0)</f>
        <v>3.2838757477263267E-2</v>
      </c>
      <c r="G110" s="6">
        <f>IF(名目付加価値!G110&gt;0,名目付加価値!G110/SUMIF(名目付加価値!G96:G118,"&lt;&gt;0"),0)</f>
        <v>2.9997324276431068E-2</v>
      </c>
      <c r="H110" s="6">
        <f>IF(名目付加価値!H110&gt;0,名目付加価値!H110/SUMIF(名目付加価値!H96:H118,"&lt;&gt;0"),0)</f>
        <v>2.0635328090994803E-2</v>
      </c>
      <c r="I110" s="6">
        <f>IF(名目付加価値!I110&gt;0,名目付加価値!I110/SUMIF(名目付加価値!I96:I118,"&lt;&gt;0"),0)</f>
        <v>1.6335081103450624E-2</v>
      </c>
    </row>
    <row r="111" spans="1:9" x14ac:dyDescent="0.15">
      <c r="A111" s="1">
        <v>5</v>
      </c>
      <c r="B111" s="1" t="s">
        <v>53</v>
      </c>
      <c r="C111" s="1">
        <v>16</v>
      </c>
      <c r="D111" s="1" t="s">
        <v>149</v>
      </c>
      <c r="E111" s="6">
        <f>IF(名目付加価値!E111&gt;0,名目付加価値!E111/SUMIF(名目付加価値!E96:E118,"&lt;&gt;0"),0)</f>
        <v>8.8348297508592674E-2</v>
      </c>
      <c r="F111" s="6">
        <f>IF(名目付加価値!F111&gt;0,名目付加価値!F111/SUMIF(名目付加価値!F96:F118,"&lt;&gt;0"),0)</f>
        <v>0.12391614699155111</v>
      </c>
      <c r="G111" s="6">
        <f>IF(名目付加価値!G111&gt;0,名目付加価値!G111/SUMIF(名目付加価値!G96:G118,"&lt;&gt;0"),0)</f>
        <v>0.12916468553106267</v>
      </c>
      <c r="H111" s="6">
        <f>IF(名目付加価値!H111&gt;0,名目付加価値!H111/SUMIF(名目付加価値!H96:H118,"&lt;&gt;0"),0)</f>
        <v>0.11611952614317535</v>
      </c>
      <c r="I111" s="6">
        <f>IF(名目付加価値!I111&gt;0,名目付加価値!I111/SUMIF(名目付加価値!I96:I118,"&lt;&gt;0"),0)</f>
        <v>7.6588942868537707E-2</v>
      </c>
    </row>
    <row r="112" spans="1:9" x14ac:dyDescent="0.15">
      <c r="A112" s="1">
        <v>5</v>
      </c>
      <c r="B112" s="1" t="s">
        <v>53</v>
      </c>
      <c r="C112" s="1">
        <v>17</v>
      </c>
      <c r="D112" s="1" t="s">
        <v>150</v>
      </c>
      <c r="E112" s="6">
        <f>IF(名目付加価値!E112&gt;0,名目付加価値!E112/SUMIF(名目付加価値!E96:E118,"&lt;&gt;0"),0)</f>
        <v>2.211547332067022E-2</v>
      </c>
      <c r="F112" s="6">
        <f>IF(名目付加価値!F112&gt;0,名目付加価値!F112/SUMIF(名目付加価値!F96:F118,"&lt;&gt;0"),0)</f>
        <v>2.9209443242682188E-2</v>
      </c>
      <c r="G112" s="6">
        <f>IF(名目付加価値!G112&gt;0,名目付加価値!G112/SUMIF(名目付加価値!G96:G118,"&lt;&gt;0"),0)</f>
        <v>2.6974402067861173E-2</v>
      </c>
      <c r="H112" s="6">
        <f>IF(名目付加価値!H112&gt;0,名目付加価値!H112/SUMIF(名目付加価値!H96:H118,"&lt;&gt;0"),0)</f>
        <v>3.5599837949761778E-2</v>
      </c>
      <c r="I112" s="6">
        <f>IF(名目付加価値!I112&gt;0,名目付加価値!I112/SUMIF(名目付加価値!I96:I118,"&lt;&gt;0"),0)</f>
        <v>2.2723890772243953E-2</v>
      </c>
    </row>
    <row r="113" spans="1:9" x14ac:dyDescent="0.15">
      <c r="A113" s="1">
        <v>5</v>
      </c>
      <c r="B113" s="1" t="s">
        <v>53</v>
      </c>
      <c r="C113" s="1">
        <v>18</v>
      </c>
      <c r="D113" s="1" t="s">
        <v>151</v>
      </c>
      <c r="E113" s="6">
        <f>IF(名目付加価値!E113&gt;0,名目付加価値!E113/SUMIF(名目付加価値!E96:E118,"&lt;&gt;0"),0)</f>
        <v>0.13784494285942145</v>
      </c>
      <c r="F113" s="6">
        <f>IF(名目付加価値!F113&gt;0,名目付加価値!F113/SUMIF(名目付加価値!F96:F118,"&lt;&gt;0"),0)</f>
        <v>0.1278987203128214</v>
      </c>
      <c r="G113" s="6">
        <f>IF(名目付加価値!G113&gt;0,名目付加価値!G113/SUMIF(名目付加価値!G96:G118,"&lt;&gt;0"),0)</f>
        <v>0.12454410968999657</v>
      </c>
      <c r="H113" s="6">
        <f>IF(名目付加価値!H113&gt;0,名目付加価値!H113/SUMIF(名目付加価値!H96:H118,"&lt;&gt;0"),0)</f>
        <v>0.13006347763085857</v>
      </c>
      <c r="I113" s="6">
        <f>IF(名目付加価値!I113&gt;0,名目付加価値!I113/SUMIF(名目付加価値!I96:I118,"&lt;&gt;0"),0)</f>
        <v>0.1198446232163657</v>
      </c>
    </row>
    <row r="114" spans="1:9" x14ac:dyDescent="0.15">
      <c r="A114" s="1">
        <v>5</v>
      </c>
      <c r="B114" s="1" t="s">
        <v>53</v>
      </c>
      <c r="C114" s="1">
        <v>19</v>
      </c>
      <c r="D114" s="1" t="s">
        <v>152</v>
      </c>
      <c r="E114" s="6">
        <f>IF(名目付加価値!E114&gt;0,名目付加価値!E114/SUMIF(名目付加価値!E96:E118,"&lt;&gt;0"),0)</f>
        <v>3.8242169399458799E-2</v>
      </c>
      <c r="F114" s="6">
        <f>IF(名目付加価値!F114&gt;0,名目付加価値!F114/SUMIF(名目付加価値!F96:F118,"&lt;&gt;0"),0)</f>
        <v>4.5172152637256373E-2</v>
      </c>
      <c r="G114" s="6">
        <f>IF(名目付加価値!G114&gt;0,名目付加価値!G114/SUMIF(名目付加価値!G96:G118,"&lt;&gt;0"),0)</f>
        <v>4.6893443395404744E-2</v>
      </c>
      <c r="H114" s="6">
        <f>IF(名目付加価値!H114&gt;0,名目付加価値!H114/SUMIF(名目付加価値!H96:H118,"&lt;&gt;0"),0)</f>
        <v>4.2606039847774002E-2</v>
      </c>
      <c r="I114" s="6">
        <f>IF(名目付加価値!I114&gt;0,名目付加価値!I114/SUMIF(名目付加価値!I96:I118,"&lt;&gt;0"),0)</f>
        <v>3.6876616762633423E-2</v>
      </c>
    </row>
    <row r="115" spans="1:9" x14ac:dyDescent="0.15">
      <c r="A115" s="1">
        <v>5</v>
      </c>
      <c r="B115" s="1" t="s">
        <v>53</v>
      </c>
      <c r="C115" s="1">
        <v>20</v>
      </c>
      <c r="D115" s="1" t="s">
        <v>153</v>
      </c>
      <c r="E115" s="6">
        <f>IF(名目付加価値!E115&gt;0,名目付加価値!E115/SUMIF(名目付加価値!E96:E118,"&lt;&gt;0"),0)</f>
        <v>2.3233804659716244E-2</v>
      </c>
      <c r="F115" s="6">
        <f>IF(名目付加価値!F115&gt;0,名目付加価値!F115/SUMIF(名目付加価値!F96:F118,"&lt;&gt;0"),0)</f>
        <v>2.5535336608888317E-2</v>
      </c>
      <c r="G115" s="6">
        <f>IF(名目付加価値!G115&gt;0,名目付加価値!G115/SUMIF(名目付加価値!G96:G118,"&lt;&gt;0"),0)</f>
        <v>2.1042096734104263E-2</v>
      </c>
      <c r="H115" s="6">
        <f>IF(名目付加価値!H115&gt;0,名目付加価値!H115/SUMIF(名目付加価値!H96:H118,"&lt;&gt;0"),0)</f>
        <v>1.5337583510019986E-2</v>
      </c>
      <c r="I115" s="6">
        <f>IF(名目付加価値!I115&gt;0,名目付加価値!I115/SUMIF(名目付加価値!I96:I118,"&lt;&gt;0"),0)</f>
        <v>1.5500962129707767E-2</v>
      </c>
    </row>
    <row r="116" spans="1:9" x14ac:dyDescent="0.15">
      <c r="A116" s="1">
        <v>5</v>
      </c>
      <c r="B116" s="1" t="s">
        <v>53</v>
      </c>
      <c r="C116" s="1">
        <v>21</v>
      </c>
      <c r="D116" s="1" t="s">
        <v>154</v>
      </c>
      <c r="E116" s="6">
        <f>IF(名目付加価値!E116&gt;0,名目付加価値!E116/SUMIF(名目付加価値!E96:E118,"&lt;&gt;0"),0)</f>
        <v>5.5498312628235874E-2</v>
      </c>
      <c r="F116" s="6">
        <f>IF(名目付加価値!F116&gt;0,名目付加価値!F116/SUMIF(名目付加価値!F96:F118,"&lt;&gt;0"),0)</f>
        <v>5.3286462215695544E-2</v>
      </c>
      <c r="G116" s="6">
        <f>IF(名目付加価値!G116&gt;0,名目付加価値!G116/SUMIF(名目付加価値!G96:G118,"&lt;&gt;0"),0)</f>
        <v>5.8322093403900099E-2</v>
      </c>
      <c r="H116" s="6">
        <f>IF(名目付加価値!H116&gt;0,名目付加価値!H116/SUMIF(名目付加価値!H96:H118,"&lt;&gt;0"),0)</f>
        <v>6.5914619554984927E-2</v>
      </c>
      <c r="I116" s="6">
        <f>IF(名目付加価値!I116&gt;0,名目付加価値!I116/SUMIF(名目付加価値!I96:I118,"&lt;&gt;0"),0)</f>
        <v>5.9741675904990965E-2</v>
      </c>
    </row>
    <row r="117" spans="1:9" x14ac:dyDescent="0.15">
      <c r="A117" s="1">
        <v>5</v>
      </c>
      <c r="B117" s="1" t="s">
        <v>4</v>
      </c>
      <c r="C117" s="1">
        <v>22</v>
      </c>
      <c r="D117" s="1" t="s">
        <v>146</v>
      </c>
      <c r="E117" s="6">
        <f>IF(名目付加価値!E117&gt;0,名目付加価値!E117/SUMIF(名目付加価値!E96:E118,"&lt;&gt;0"),0)</f>
        <v>9.0455934474665628E-2</v>
      </c>
      <c r="F117" s="6">
        <f>IF(名目付加価値!F117&gt;0,名目付加価値!F117/SUMIF(名目付加価値!F96:F118,"&lt;&gt;0"),0)</f>
        <v>0.16077506726133142</v>
      </c>
      <c r="G117" s="6">
        <f>IF(名目付加価値!G117&gt;0,名目付加価値!G117/SUMIF(名目付加価値!G96:G118,"&lt;&gt;0"),0)</f>
        <v>0.16675838129102227</v>
      </c>
      <c r="H117" s="6">
        <f>IF(名目付加価値!H117&gt;0,名目付加価値!H117/SUMIF(名目付加価値!H96:H118,"&lt;&gt;0"),0)</f>
        <v>0.21322500889028187</v>
      </c>
      <c r="I117" s="6">
        <f>IF(名目付加価値!I117&gt;0,名目付加価値!I117/SUMIF(名目付加価値!I96:I118,"&lt;&gt;0"),0)</f>
        <v>0.2534019980782084</v>
      </c>
    </row>
    <row r="118" spans="1:9" x14ac:dyDescent="0.15">
      <c r="A118" s="1">
        <v>5</v>
      </c>
      <c r="B118" s="1" t="s">
        <v>4</v>
      </c>
      <c r="C118" s="1">
        <v>23</v>
      </c>
      <c r="D118" s="1" t="s">
        <v>167</v>
      </c>
      <c r="E118" s="6">
        <f>IF(名目付加価値!E118&gt;0,名目付加価値!E118/SUMIF(名目付加価値!E96:E118,"&lt;&gt;0"),0)</f>
        <v>0.11451492604794314</v>
      </c>
      <c r="F118" s="6">
        <f>IF(名目付加価値!F118&gt;0,名目付加価値!F118/SUMIF(名目付加価値!F96:F118,"&lt;&gt;0"),0)</f>
        <v>0.14402623582654789</v>
      </c>
      <c r="G118" s="6">
        <f>IF(名目付加価値!G118&gt;0,名目付加価値!G118/SUMIF(名目付加価値!G96:G118,"&lt;&gt;0"),0)</f>
        <v>0.14558970369668314</v>
      </c>
      <c r="H118" s="6">
        <f>IF(名目付加価値!H118&gt;0,名目付加価値!H118/SUMIF(名目付加価値!H96:H118,"&lt;&gt;0"),0)</f>
        <v>0.16970448403918614</v>
      </c>
      <c r="I118" s="6">
        <f>IF(名目付加価値!I118&gt;0,名目付加価値!I118/SUMIF(名目付加価値!I96:I118,"&lt;&gt;0"),0)</f>
        <v>0.19520907766210782</v>
      </c>
    </row>
    <row r="119" spans="1:9" x14ac:dyDescent="0.15">
      <c r="A119" s="1">
        <v>6</v>
      </c>
      <c r="B119" s="1" t="s">
        <v>54</v>
      </c>
      <c r="C119" s="1">
        <v>1</v>
      </c>
      <c r="D119" s="1" t="s">
        <v>147</v>
      </c>
      <c r="E119" s="6">
        <f>IF(名目付加価値!E119&gt;0,名目付加価値!E119/SUMIF(名目付加価値!E119:E141,"&lt;&gt;0"),0)</f>
        <v>0.17397158583181671</v>
      </c>
      <c r="F119" s="6">
        <f>IF(名目付加価値!F119&gt;0,名目付加価値!F119/SUMIF(名目付加価値!F119:F141,"&lt;&gt;0"),0)</f>
        <v>0.10311390294077356</v>
      </c>
      <c r="G119" s="6">
        <f>IF(名目付加価値!G119&gt;0,名目付加価値!G119/SUMIF(名目付加価値!G119:G141,"&lt;&gt;0"),0)</f>
        <v>7.1703725990183306E-2</v>
      </c>
      <c r="H119" s="6">
        <f>IF(名目付加価値!H119&gt;0,名目付加価値!H119/SUMIF(名目付加価値!H119:H141,"&lt;&gt;0"),0)</f>
        <v>4.9960811720202274E-2</v>
      </c>
      <c r="I119" s="6">
        <f>IF(名目付加価値!I119&gt;0,名目付加価値!I119/SUMIF(名目付加価値!I119:I141,"&lt;&gt;0"),0)</f>
        <v>4.274269949600018E-2</v>
      </c>
    </row>
    <row r="120" spans="1:9" x14ac:dyDescent="0.15">
      <c r="A120" s="1">
        <v>6</v>
      </c>
      <c r="B120" s="1" t="s">
        <v>54</v>
      </c>
      <c r="C120" s="1">
        <v>2</v>
      </c>
      <c r="D120" s="1" t="s">
        <v>148</v>
      </c>
      <c r="E120" s="6">
        <f>IF(名目付加価値!E120&gt;0,名目付加価値!E120/SUMIF(名目付加価値!E119:E141,"&lt;&gt;0"),0)</f>
        <v>9.3434653960012791E-3</v>
      </c>
      <c r="F120" s="6">
        <f>IF(名目付加価値!F120&gt;0,名目付加価値!F120/SUMIF(名目付加価値!F119:F141,"&lt;&gt;0"),0)</f>
        <v>9.1892143018644633E-3</v>
      </c>
      <c r="G120" s="6">
        <f>IF(名目付加価値!G120&gt;0,名目付加価値!G120/SUMIF(名目付加価値!G119:G141,"&lt;&gt;0"),0)</f>
        <v>4.2964019859832742E-3</v>
      </c>
      <c r="H120" s="6">
        <f>IF(名目付加価値!H120&gt;0,名目付加価値!H120/SUMIF(名目付加価値!H119:H141,"&lt;&gt;0"),0)</f>
        <v>2.8247400812398157E-3</v>
      </c>
      <c r="I120" s="6">
        <f>IF(名目付加価値!I120&gt;0,名目付加価値!I120/SUMIF(名目付加価値!I119:I141,"&lt;&gt;0"),0)</f>
        <v>7.7744098280340822E-4</v>
      </c>
    </row>
    <row r="121" spans="1:9" x14ac:dyDescent="0.15">
      <c r="A121" s="1">
        <v>6</v>
      </c>
      <c r="B121" s="1" t="s">
        <v>104</v>
      </c>
      <c r="C121" s="1">
        <v>3</v>
      </c>
      <c r="D121" s="1" t="s">
        <v>155</v>
      </c>
      <c r="E121" s="6">
        <f>IF(名目付加価値!E121&gt;0,名目付加価値!E121/SUMIF(名目付加価値!E119:E141,"&lt;&gt;0"),0)</f>
        <v>5.6077277190297682E-2</v>
      </c>
      <c r="F121" s="6">
        <f>IF(名目付加価値!F121&gt;0,名目付加価値!F121/SUMIF(名目付加価値!F119:F141,"&lt;&gt;0"),0)</f>
        <v>3.2022506893205745E-2</v>
      </c>
      <c r="G121" s="6">
        <f>IF(名目付加価値!G121&gt;0,名目付加価値!G121/SUMIF(名目付加価値!G119:G141,"&lt;&gt;0"),0)</f>
        <v>3.2856497570214083E-2</v>
      </c>
      <c r="H121" s="6">
        <f>IF(名目付加価値!H121&gt;0,名目付加価値!H121/SUMIF(名目付加価値!H119:H141,"&lt;&gt;0"),0)</f>
        <v>3.0513027294619396E-2</v>
      </c>
      <c r="I121" s="6">
        <f>IF(名目付加価値!I121&gt;0,名目付加価値!I121/SUMIF(名目付加価値!I119:I141,"&lt;&gt;0"),0)</f>
        <v>2.9488235929478558E-2</v>
      </c>
    </row>
    <row r="122" spans="1:9" x14ac:dyDescent="0.15">
      <c r="A122" s="1">
        <v>6</v>
      </c>
      <c r="B122" s="1" t="s">
        <v>104</v>
      </c>
      <c r="C122" s="1">
        <v>4</v>
      </c>
      <c r="D122" s="1" t="s">
        <v>156</v>
      </c>
      <c r="E122" s="6">
        <f>IF(名目付加価値!E122&gt;0,名目付加価値!E122/SUMIF(名目付加価値!E119:E141,"&lt;&gt;0"),0)</f>
        <v>3.2793032878456731E-2</v>
      </c>
      <c r="F122" s="6">
        <f>IF(名目付加価値!F122&gt;0,名目付加価値!F122/SUMIF(名目付加価値!F119:F141,"&lt;&gt;0"),0)</f>
        <v>2.2771179533447497E-2</v>
      </c>
      <c r="G122" s="6">
        <f>IF(名目付加価値!G122&gt;0,名目付加価値!G122/SUMIF(名目付加価値!G119:G141,"&lt;&gt;0"),0)</f>
        <v>2.4744359102079769E-2</v>
      </c>
      <c r="H122" s="6">
        <f>IF(名目付加価値!H122&gt;0,名目付加価値!H122/SUMIF(名目付加価値!H119:H141,"&lt;&gt;0"),0)</f>
        <v>1.232454069248433E-2</v>
      </c>
      <c r="I122" s="6">
        <f>IF(名目付加価値!I122&gt;0,名目付加価値!I122/SUMIF(名目付加価値!I119:I141,"&lt;&gt;0"),0)</f>
        <v>7.7534181262380267E-3</v>
      </c>
    </row>
    <row r="123" spans="1:9" x14ac:dyDescent="0.15">
      <c r="A123" s="1">
        <v>6</v>
      </c>
      <c r="B123" s="1" t="s">
        <v>104</v>
      </c>
      <c r="C123" s="1">
        <v>5</v>
      </c>
      <c r="D123" s="1" t="s">
        <v>157</v>
      </c>
      <c r="E123" s="6">
        <f>IF(名目付加価値!E123&gt;0,名目付加価値!E123/SUMIF(名目付加価値!E119:E141,"&lt;&gt;0"),0)</f>
        <v>3.4367096164451996E-3</v>
      </c>
      <c r="F123" s="6">
        <f>IF(名目付加価値!F123&gt;0,名目付加価値!F123/SUMIF(名目付加価値!F119:F141,"&lt;&gt;0"),0)</f>
        <v>3.47977441877999E-3</v>
      </c>
      <c r="G123" s="6">
        <f>IF(名目付加価値!G123&gt;0,名目付加価値!G123/SUMIF(名目付加価値!G119:G141,"&lt;&gt;0"),0)</f>
        <v>3.6200123276667264E-3</v>
      </c>
      <c r="H123" s="6">
        <f>IF(名目付加価値!H123&gt;0,名目付加価値!H123/SUMIF(名目付加価値!H119:H141,"&lt;&gt;0"),0)</f>
        <v>2.746809505606474E-3</v>
      </c>
      <c r="I123" s="6">
        <f>IF(名目付加価値!I123&gt;0,名目付加価値!I123/SUMIF(名目付加価値!I119:I141,"&lt;&gt;0"),0)</f>
        <v>2.529879364269739E-3</v>
      </c>
    </row>
    <row r="124" spans="1:9" x14ac:dyDescent="0.15">
      <c r="A124" s="1">
        <v>6</v>
      </c>
      <c r="B124" s="1" t="s">
        <v>104</v>
      </c>
      <c r="C124" s="1">
        <v>6</v>
      </c>
      <c r="D124" s="1" t="s">
        <v>49</v>
      </c>
      <c r="E124" s="6">
        <f>IF(名目付加価値!E124&gt;0,名目付加価値!E124/SUMIF(名目付加価値!E119:E141,"&lt;&gt;0"),0)</f>
        <v>7.8653009878390454E-3</v>
      </c>
      <c r="F124" s="6">
        <f>IF(名目付加価値!F124&gt;0,名目付加価値!F124/SUMIF(名目付加価値!F119:F141,"&lt;&gt;0"),0)</f>
        <v>8.0039094737270194E-3</v>
      </c>
      <c r="G124" s="6">
        <f>IF(名目付加価値!G124&gt;0,名目付加価値!G124/SUMIF(名目付加価値!G119:G141,"&lt;&gt;0"),0)</f>
        <v>1.1370551726273345E-2</v>
      </c>
      <c r="H124" s="6">
        <f>IF(名目付加価値!H124&gt;0,名目付加価値!H124/SUMIF(名目付加価値!H119:H141,"&lt;&gt;0"),0)</f>
        <v>1.5304837211138693E-2</v>
      </c>
      <c r="I124" s="6">
        <f>IF(名目付加価値!I124&gt;0,名目付加価値!I124/SUMIF(名目付加価値!I119:I141,"&lt;&gt;0"),0)</f>
        <v>1.1491841016004964E-2</v>
      </c>
    </row>
    <row r="125" spans="1:9" x14ac:dyDescent="0.15">
      <c r="A125" s="1">
        <v>6</v>
      </c>
      <c r="B125" s="1" t="s">
        <v>104</v>
      </c>
      <c r="C125" s="1">
        <v>7</v>
      </c>
      <c r="D125" s="1" t="s">
        <v>158</v>
      </c>
      <c r="E125" s="6">
        <f>IF(名目付加価値!E125&gt;0,名目付加価値!E125/SUMIF(名目付加価値!E119:E141,"&lt;&gt;0"),0)</f>
        <v>4.1027531046481996E-3</v>
      </c>
      <c r="F125" s="6">
        <f>IF(名目付加価値!F125&gt;0,名目付加価値!F125/SUMIF(名目付加価値!F119:F141,"&lt;&gt;0"),0)</f>
        <v>3.4880911343612399E-4</v>
      </c>
      <c r="G125" s="6">
        <f>IF(名目付加価値!G125&gt;0,名目付加価値!G125/SUMIF(名目付加価値!G119:G141,"&lt;&gt;0"),0)</f>
        <v>1.2608145306914492E-3</v>
      </c>
      <c r="H125" s="6">
        <f>IF(名目付加価値!H125&gt;0,名目付加価値!H125/SUMIF(名目付加価値!H119:H141,"&lt;&gt;0"),0)</f>
        <v>1.2711001533559326E-3</v>
      </c>
      <c r="I125" s="6">
        <f>IF(名目付加価値!I125&gt;0,名目付加価値!I125/SUMIF(名目付加価値!I119:I141,"&lt;&gt;0"),0)</f>
        <v>1.1402468690017596E-3</v>
      </c>
    </row>
    <row r="126" spans="1:9" x14ac:dyDescent="0.15">
      <c r="A126" s="1">
        <v>6</v>
      </c>
      <c r="B126" s="1" t="s">
        <v>104</v>
      </c>
      <c r="C126" s="1">
        <v>8</v>
      </c>
      <c r="D126" s="1" t="s">
        <v>159</v>
      </c>
      <c r="E126" s="6">
        <f>IF(名目付加価値!E126&gt;0,名目付加価値!E126/SUMIF(名目付加価値!E119:E141,"&lt;&gt;0"),0)</f>
        <v>1.2609621976823351E-2</v>
      </c>
      <c r="F126" s="6">
        <f>IF(名目付加価値!F126&gt;0,名目付加価値!F126/SUMIF(名目付加価値!F119:F141,"&lt;&gt;0"),0)</f>
        <v>1.3076334882193261E-2</v>
      </c>
      <c r="G126" s="6">
        <f>IF(名目付加価値!G126&gt;0,名目付加価値!G126/SUMIF(名目付加価値!G119:G141,"&lt;&gt;0"),0)</f>
        <v>1.1902921411486944E-2</v>
      </c>
      <c r="H126" s="6">
        <f>IF(名目付加価値!H126&gt;0,名目付加価値!H126/SUMIF(名目付加価値!H119:H141,"&lt;&gt;0"),0)</f>
        <v>1.2456568871841437E-2</v>
      </c>
      <c r="I126" s="6">
        <f>IF(名目付加価値!I126&gt;0,名目付加価値!I126/SUMIF(名目付加価値!I119:I141,"&lt;&gt;0"),0)</f>
        <v>9.7092304756291568E-3</v>
      </c>
    </row>
    <row r="127" spans="1:9" x14ac:dyDescent="0.15">
      <c r="A127" s="1">
        <v>6</v>
      </c>
      <c r="B127" s="1" t="s">
        <v>104</v>
      </c>
      <c r="C127" s="1">
        <v>9</v>
      </c>
      <c r="D127" s="1" t="s">
        <v>160</v>
      </c>
      <c r="E127" s="6">
        <f>IF(名目付加価値!E127&gt;0,名目付加価値!E127/SUMIF(名目付加価値!E119:E141,"&lt;&gt;0"),0)</f>
        <v>1.4236277061770499E-2</v>
      </c>
      <c r="F127" s="6">
        <f>IF(名目付加価値!F127&gt;0,名目付加価値!F127/SUMIF(名目付加価値!F119:F141,"&lt;&gt;0"),0)</f>
        <v>1.8498487941667946E-2</v>
      </c>
      <c r="G127" s="6">
        <f>IF(名目付加価値!G127&gt;0,名目付加価値!G127/SUMIF(名目付加価値!G119:G141,"&lt;&gt;0"),0)</f>
        <v>9.6986971650848096E-3</v>
      </c>
      <c r="H127" s="6">
        <f>IF(名目付加価値!H127&gt;0,名目付加価値!H127/SUMIF(名目付加価値!H119:H141,"&lt;&gt;0"),0)</f>
        <v>5.9186336930189126E-3</v>
      </c>
      <c r="I127" s="6">
        <f>IF(名目付加価値!I127&gt;0,名目付加価値!I127/SUMIF(名目付加価値!I119:I141,"&lt;&gt;0"),0)</f>
        <v>9.072846087893497E-3</v>
      </c>
    </row>
    <row r="128" spans="1:9" x14ac:dyDescent="0.15">
      <c r="A128" s="1">
        <v>6</v>
      </c>
      <c r="B128" s="1" t="s">
        <v>104</v>
      </c>
      <c r="C128" s="1">
        <v>10</v>
      </c>
      <c r="D128" s="1" t="s">
        <v>161</v>
      </c>
      <c r="E128" s="6">
        <f>IF(名目付加価値!E128&gt;0,名目付加価値!E128/SUMIF(名目付加価値!E119:E141,"&lt;&gt;0"),0)</f>
        <v>5.8995553452879622E-3</v>
      </c>
      <c r="F128" s="6">
        <f>IF(名目付加価値!F128&gt;0,名目付加価値!F128/SUMIF(名目付加価値!F119:F141,"&lt;&gt;0"),0)</f>
        <v>6.8082504166898303E-3</v>
      </c>
      <c r="G128" s="6">
        <f>IF(名目付加価値!G128&gt;0,名目付加価値!G128/SUMIF(名目付加価値!G119:G141,"&lt;&gt;0"),0)</f>
        <v>1.2661977600762675E-2</v>
      </c>
      <c r="H128" s="6">
        <f>IF(名目付加価値!H128&gt;0,名目付加価値!H128/SUMIF(名目付加価値!H119:H141,"&lt;&gt;0"),0)</f>
        <v>9.762920205486943E-3</v>
      </c>
      <c r="I128" s="6">
        <f>IF(名目付加価値!I128&gt;0,名目付加価値!I128/SUMIF(名目付加価値!I119:I141,"&lt;&gt;0"),0)</f>
        <v>9.5402495902233153E-3</v>
      </c>
    </row>
    <row r="129" spans="1:9" x14ac:dyDescent="0.15">
      <c r="A129" s="1">
        <v>6</v>
      </c>
      <c r="B129" s="1" t="s">
        <v>104</v>
      </c>
      <c r="C129" s="1">
        <v>11</v>
      </c>
      <c r="D129" s="1" t="s">
        <v>162</v>
      </c>
      <c r="E129" s="6">
        <f>IF(名目付加価値!E129&gt;0,名目付加価値!E129/SUMIF(名目付加価値!E119:E141,"&lt;&gt;0"),0)</f>
        <v>1.8721380148867952E-2</v>
      </c>
      <c r="F129" s="6">
        <f>IF(名目付加価値!F129&gt;0,名目付加価値!F129/SUMIF(名目付加価値!F119:F141,"&lt;&gt;0"),0)</f>
        <v>1.5057506070500397E-2</v>
      </c>
      <c r="G129" s="6">
        <f>IF(名目付加価値!G129&gt;0,名目付加価値!G129/SUMIF(名目付加価値!G119:G141,"&lt;&gt;0"),0)</f>
        <v>2.6294406291571624E-2</v>
      </c>
      <c r="H129" s="6">
        <f>IF(名目付加価値!H129&gt;0,名目付加価値!H129/SUMIF(名目付加価値!H119:H141,"&lt;&gt;0"),0)</f>
        <v>2.7467003169433742E-2</v>
      </c>
      <c r="I129" s="6">
        <f>IF(名目付加価値!I129&gt;0,名目付加価値!I129/SUMIF(名目付加価値!I119:I141,"&lt;&gt;0"),0)</f>
        <v>3.655605783231515E-2</v>
      </c>
    </row>
    <row r="130" spans="1:9" x14ac:dyDescent="0.15">
      <c r="A130" s="1">
        <v>6</v>
      </c>
      <c r="B130" s="1" t="s">
        <v>104</v>
      </c>
      <c r="C130" s="1">
        <v>12</v>
      </c>
      <c r="D130" s="1" t="s">
        <v>163</v>
      </c>
      <c r="E130" s="6">
        <f>IF(名目付加価値!E130&gt;0,名目付加価値!E130/SUMIF(名目付加価値!E119:E141,"&lt;&gt;0"),0)</f>
        <v>1.9463721577091739E-2</v>
      </c>
      <c r="F130" s="6">
        <f>IF(名目付加価値!F130&gt;0,名目付加価値!F130/SUMIF(名目付加価値!F119:F141,"&lt;&gt;0"),0)</f>
        <v>3.2297275496038939E-2</v>
      </c>
      <c r="G130" s="6">
        <f>IF(名目付加価値!G130&gt;0,名目付加価値!G130/SUMIF(名目付加価値!G119:G141,"&lt;&gt;0"),0)</f>
        <v>7.9727196663477634E-2</v>
      </c>
      <c r="H130" s="6">
        <f>IF(名目付加価値!H130&gt;0,名目付加価値!H130/SUMIF(名目付加価値!H119:H141,"&lt;&gt;0"),0)</f>
        <v>9.2406187322057506E-2</v>
      </c>
      <c r="I130" s="6">
        <f>IF(名目付加価値!I130&gt;0,名目付加価値!I130/SUMIF(名目付加価値!I119:I141,"&lt;&gt;0"),0)</f>
        <v>9.936430309519742E-2</v>
      </c>
    </row>
    <row r="131" spans="1:9" x14ac:dyDescent="0.15">
      <c r="A131" s="1">
        <v>6</v>
      </c>
      <c r="B131" s="1" t="s">
        <v>104</v>
      </c>
      <c r="C131" s="1">
        <v>13</v>
      </c>
      <c r="D131" s="1" t="s">
        <v>164</v>
      </c>
      <c r="E131" s="6">
        <f>IF(名目付加価値!E131&gt;0,名目付加価値!E131/SUMIF(名目付加価値!E119:E141,"&lt;&gt;0"),0)</f>
        <v>2.341440348287354E-3</v>
      </c>
      <c r="F131" s="6">
        <f>IF(名目付加価値!F131&gt;0,名目付加価値!F131/SUMIF(名目付加価値!F119:F141,"&lt;&gt;0"),0)</f>
        <v>7.3752070838854263E-3</v>
      </c>
      <c r="G131" s="6">
        <f>IF(名目付加価値!G131&gt;0,名目付加価値!G131/SUMIF(名目付加価値!G119:G141,"&lt;&gt;0"),0)</f>
        <v>1.0013753996463551E-2</v>
      </c>
      <c r="H131" s="6">
        <f>IF(名目付加価値!H131&gt;0,名目付加価値!H131/SUMIF(名目付加価値!H119:H141,"&lt;&gt;0"),0)</f>
        <v>1.0866205640603421E-2</v>
      </c>
      <c r="I131" s="6">
        <f>IF(名目付加価値!I131&gt;0,名目付加価値!I131/SUMIF(名目付加価値!I119:I141,"&lt;&gt;0"),0)</f>
        <v>1.4971154170191195E-2</v>
      </c>
    </row>
    <row r="132" spans="1:9" x14ac:dyDescent="0.15">
      <c r="A132" s="1">
        <v>6</v>
      </c>
      <c r="B132" s="1" t="s">
        <v>104</v>
      </c>
      <c r="C132" s="1">
        <v>14</v>
      </c>
      <c r="D132" s="1" t="s">
        <v>165</v>
      </c>
      <c r="E132" s="6">
        <f>IF(名目付加価値!E132&gt;0,名目付加価値!E132/SUMIF(名目付加価値!E119:E141,"&lt;&gt;0"),0)</f>
        <v>9.6465921909721615E-4</v>
      </c>
      <c r="F132" s="6">
        <f>IF(名目付加価値!F132&gt;0,名目付加価値!F132/SUMIF(名目付加価値!F119:F141,"&lt;&gt;0"),0)</f>
        <v>2.869585728063789E-3</v>
      </c>
      <c r="G132" s="6">
        <f>IF(名目付加価値!G132&gt;0,名目付加価値!G132/SUMIF(名目付加価値!G119:G141,"&lt;&gt;0"),0)</f>
        <v>5.6544177292335634E-3</v>
      </c>
      <c r="H132" s="6">
        <f>IF(名目付加価値!H132&gt;0,名目付加価値!H132/SUMIF(名目付加価値!H119:H141,"&lt;&gt;0"),0)</f>
        <v>4.8960860566645724E-3</v>
      </c>
      <c r="I132" s="6">
        <f>IF(名目付加価値!I132&gt;0,名目付加価値!I132/SUMIF(名目付加価値!I119:I141,"&lt;&gt;0"),0)</f>
        <v>4.5856090182073662E-3</v>
      </c>
    </row>
    <row r="133" spans="1:9" x14ac:dyDescent="0.15">
      <c r="A133" s="1">
        <v>6</v>
      </c>
      <c r="B133" s="1" t="s">
        <v>104</v>
      </c>
      <c r="C133" s="1">
        <v>15</v>
      </c>
      <c r="D133" s="1" t="s">
        <v>166</v>
      </c>
      <c r="E133" s="6">
        <f>IF(名目付加価値!E133&gt;0,名目付加価値!E133/SUMIF(名目付加価値!E119:E141,"&lt;&gt;0"),0)</f>
        <v>2.8107093435043095E-2</v>
      </c>
      <c r="F133" s="6">
        <f>IF(名目付加価値!F133&gt;0,名目付加価値!F133/SUMIF(名目付加価値!F119:F141,"&lt;&gt;0"),0)</f>
        <v>3.3698162610365047E-2</v>
      </c>
      <c r="G133" s="6">
        <f>IF(名目付加価値!G133&gt;0,名目付加価値!G133/SUMIF(名目付加価値!G119:G141,"&lt;&gt;0"),0)</f>
        <v>3.2866524912538282E-2</v>
      </c>
      <c r="H133" s="6">
        <f>IF(名目付加価値!H133&gt;0,名目付加価値!H133/SUMIF(名目付加価値!H119:H141,"&lt;&gt;0"),0)</f>
        <v>2.9657064505916025E-2</v>
      </c>
      <c r="I133" s="6">
        <f>IF(名目付加価値!I133&gt;0,名目付加価値!I133/SUMIF(名目付加価値!I119:I141,"&lt;&gt;0"),0)</f>
        <v>2.1734275360257987E-2</v>
      </c>
    </row>
    <row r="134" spans="1:9" x14ac:dyDescent="0.15">
      <c r="A134" s="1">
        <v>6</v>
      </c>
      <c r="B134" s="1" t="s">
        <v>54</v>
      </c>
      <c r="C134" s="1">
        <v>16</v>
      </c>
      <c r="D134" s="1" t="s">
        <v>149</v>
      </c>
      <c r="E134" s="6">
        <f>IF(名目付加価値!E134&gt;0,名目付加価値!E134/SUMIF(名目付加価値!E119:E141,"&lt;&gt;0"),0)</f>
        <v>0.11684221345916077</v>
      </c>
      <c r="F134" s="6">
        <f>IF(名目付加価値!F134&gt;0,名目付加価値!F134/SUMIF(名目付加価値!F119:F141,"&lt;&gt;0"),0)</f>
        <v>0.13978828271769805</v>
      </c>
      <c r="G134" s="6">
        <f>IF(名目付加価値!G134&gt;0,名目付加価値!G134/SUMIF(名目付加価値!G119:G141,"&lt;&gt;0"),0)</f>
        <v>0.13591613230194821</v>
      </c>
      <c r="H134" s="6">
        <f>IF(名目付加価値!H134&gt;0,名目付加価値!H134/SUMIF(名目付加価値!H119:H141,"&lt;&gt;0"),0)</f>
        <v>0.11440830545977347</v>
      </c>
      <c r="I134" s="6">
        <f>IF(名目付加価値!I134&gt;0,名目付加価値!I134/SUMIF(名目付加価値!I119:I141,"&lt;&gt;0"),0)</f>
        <v>6.2710005152974757E-2</v>
      </c>
    </row>
    <row r="135" spans="1:9" x14ac:dyDescent="0.15">
      <c r="A135" s="1">
        <v>6</v>
      </c>
      <c r="B135" s="1" t="s">
        <v>54</v>
      </c>
      <c r="C135" s="1">
        <v>17</v>
      </c>
      <c r="D135" s="1" t="s">
        <v>150</v>
      </c>
      <c r="E135" s="6">
        <f>IF(名目付加価値!E135&gt;0,名目付加価値!E135/SUMIF(名目付加価値!E119:E141,"&lt;&gt;0"),0)</f>
        <v>1.5535066981600634E-2</v>
      </c>
      <c r="F135" s="6">
        <f>IF(名目付加価値!F135&gt;0,名目付加価値!F135/SUMIF(名目付加価値!F119:F141,"&lt;&gt;0"),0)</f>
        <v>2.0797476372371768E-2</v>
      </c>
      <c r="G135" s="6">
        <f>IF(名目付加価値!G135&gt;0,名目付加価値!G135/SUMIF(名目付加価値!G119:G141,"&lt;&gt;0"),0)</f>
        <v>2.2815478738157882E-2</v>
      </c>
      <c r="H135" s="6">
        <f>IF(名目付加価値!H135&gt;0,名目付加価値!H135/SUMIF(名目付加価値!H119:H141,"&lt;&gt;0"),0)</f>
        <v>2.5811470502471418E-2</v>
      </c>
      <c r="I135" s="6">
        <f>IF(名目付加価値!I135&gt;0,名目付加価値!I135/SUMIF(名目付加価値!I119:I141,"&lt;&gt;0"),0)</f>
        <v>1.7646413449776355E-2</v>
      </c>
    </row>
    <row r="136" spans="1:9" x14ac:dyDescent="0.15">
      <c r="A136" s="1">
        <v>6</v>
      </c>
      <c r="B136" s="1" t="s">
        <v>54</v>
      </c>
      <c r="C136" s="1">
        <v>18</v>
      </c>
      <c r="D136" s="1" t="s">
        <v>151</v>
      </c>
      <c r="E136" s="6">
        <f>IF(名目付加価値!E136&gt;0,名目付加価値!E136/SUMIF(名目付加価値!E119:E141,"&lt;&gt;0"),0)</f>
        <v>0.12475287644102949</v>
      </c>
      <c r="F136" s="6">
        <f>IF(名目付加価値!F136&gt;0,名目付加価値!F136/SUMIF(名目付加価値!F119:F141,"&lt;&gt;0"),0)</f>
        <v>0.12239620569492145</v>
      </c>
      <c r="G136" s="6">
        <f>IF(名目付加価値!G136&gt;0,名目付加価値!G136/SUMIF(名目付加価値!G119:G141,"&lt;&gt;0"),0)</f>
        <v>0.10404325844885355</v>
      </c>
      <c r="H136" s="6">
        <f>IF(名目付加価値!H136&gt;0,名目付加価値!H136/SUMIF(名目付加価値!H119:H141,"&lt;&gt;0"),0)</f>
        <v>9.3299280354342887E-2</v>
      </c>
      <c r="I136" s="6">
        <f>IF(名目付加価値!I136&gt;0,名目付加価値!I136/SUMIF(名目付加価値!I119:I141,"&lt;&gt;0"),0)</f>
        <v>9.3714344156943408E-2</v>
      </c>
    </row>
    <row r="137" spans="1:9" x14ac:dyDescent="0.15">
      <c r="A137" s="1">
        <v>6</v>
      </c>
      <c r="B137" s="1" t="s">
        <v>54</v>
      </c>
      <c r="C137" s="1">
        <v>19</v>
      </c>
      <c r="D137" s="1" t="s">
        <v>152</v>
      </c>
      <c r="E137" s="6">
        <f>IF(名目付加価値!E137&gt;0,名目付加価値!E137/SUMIF(名目付加価値!E119:E141,"&lt;&gt;0"),0)</f>
        <v>5.1322127065298755E-2</v>
      </c>
      <c r="F137" s="6">
        <f>IF(名目付加価値!F137&gt;0,名目付加価値!F137/SUMIF(名目付加価値!F119:F141,"&lt;&gt;0"),0)</f>
        <v>4.684073887365206E-2</v>
      </c>
      <c r="G137" s="6">
        <f>IF(名目付加価値!G137&gt;0,名目付加価値!G137/SUMIF(名目付加価値!G119:G141,"&lt;&gt;0"),0)</f>
        <v>4.7451336686070093E-2</v>
      </c>
      <c r="H137" s="6">
        <f>IF(名目付加価値!H137&gt;0,名目付加価値!H137/SUMIF(名目付加価値!H119:H141,"&lt;&gt;0"),0)</f>
        <v>4.5394264566468556E-2</v>
      </c>
      <c r="I137" s="6">
        <f>IF(名目付加価値!I137&gt;0,名目付加価値!I137/SUMIF(名目付加価値!I119:I141,"&lt;&gt;0"),0)</f>
        <v>4.2936905686254336E-2</v>
      </c>
    </row>
    <row r="138" spans="1:9" x14ac:dyDescent="0.15">
      <c r="A138" s="1">
        <v>6</v>
      </c>
      <c r="B138" s="1" t="s">
        <v>54</v>
      </c>
      <c r="C138" s="1">
        <v>20</v>
      </c>
      <c r="D138" s="1" t="s">
        <v>153</v>
      </c>
      <c r="E138" s="6">
        <f>IF(名目付加価値!E138&gt;0,名目付加価値!E138/SUMIF(名目付加価値!E119:E141,"&lt;&gt;0"),0)</f>
        <v>1.5384830310424301E-2</v>
      </c>
      <c r="F138" s="6">
        <f>IF(名目付加価値!F138&gt;0,名目付加価値!F138/SUMIF(名目付加価値!F119:F141,"&lt;&gt;0"),0)</f>
        <v>1.9632528503172472E-2</v>
      </c>
      <c r="G138" s="6">
        <f>IF(名目付加価値!G138&gt;0,名目付加価値!G138/SUMIF(名目付加価値!G119:G141,"&lt;&gt;0"),0)</f>
        <v>1.6478765936094788E-2</v>
      </c>
      <c r="H138" s="6">
        <f>IF(名目付加価値!H138&gt;0,名目付加価値!H138/SUMIF(名目付加価値!H119:H141,"&lt;&gt;0"),0)</f>
        <v>1.3004419711827669E-2</v>
      </c>
      <c r="I138" s="6">
        <f>IF(名目付加価値!I138&gt;0,名目付加価値!I138/SUMIF(名目付加価値!I119:I141,"&lt;&gt;0"),0)</f>
        <v>1.349265566157816E-2</v>
      </c>
    </row>
    <row r="139" spans="1:9" x14ac:dyDescent="0.15">
      <c r="A139" s="1">
        <v>6</v>
      </c>
      <c r="B139" s="1" t="s">
        <v>54</v>
      </c>
      <c r="C139" s="1">
        <v>21</v>
      </c>
      <c r="D139" s="1" t="s">
        <v>154</v>
      </c>
      <c r="E139" s="6">
        <f>IF(名目付加価値!E139&gt;0,名目付加価値!E139/SUMIF(名目付加価値!E119:E141,"&lt;&gt;0"),0)</f>
        <v>6.2350219158501995E-2</v>
      </c>
      <c r="F139" s="6">
        <f>IF(名目付加価値!F139&gt;0,名目付加価値!F139/SUMIF(名目付加価値!F119:F141,"&lt;&gt;0"),0)</f>
        <v>5.0994814301950166E-2</v>
      </c>
      <c r="G139" s="6">
        <f>IF(名目付加価値!G139&gt;0,名目付加価値!G139/SUMIF(名目付加価値!G119:G141,"&lt;&gt;0"),0)</f>
        <v>5.1242127713480599E-2</v>
      </c>
      <c r="H139" s="6">
        <f>IF(名目付加価値!H139&gt;0,名目付加価値!H139/SUMIF(名目付加価値!H119:H141,"&lt;&gt;0"),0)</f>
        <v>5.3761524288804166E-2</v>
      </c>
      <c r="I139" s="6">
        <f>IF(名目付加価値!I139&gt;0,名目付加価値!I139/SUMIF(名目付加価値!I119:I141,"&lt;&gt;0"),0)</f>
        <v>5.2911864352015218E-2</v>
      </c>
    </row>
    <row r="140" spans="1:9" x14ac:dyDescent="0.15">
      <c r="A140" s="1">
        <v>6</v>
      </c>
      <c r="B140" s="1" t="s">
        <v>5</v>
      </c>
      <c r="C140" s="1">
        <v>22</v>
      </c>
      <c r="D140" s="1" t="s">
        <v>146</v>
      </c>
      <c r="E140" s="6">
        <f>IF(名目付加価値!E140&gt;0,名目付加価値!E140/SUMIF(名目付加価値!E119:E141,"&lt;&gt;0"),0)</f>
        <v>0.11951074247506391</v>
      </c>
      <c r="F140" s="6">
        <f>IF(名目付加価値!F140&gt;0,名目付加価値!F140/SUMIF(名目付加価値!F119:F141,"&lt;&gt;0"),0)</f>
        <v>0.16260143976893371</v>
      </c>
      <c r="G140" s="6">
        <f>IF(名目付加価値!G140&gt;0,名目付加価値!G140/SUMIF(名目付加価値!G119:G141,"&lt;&gt;0"),0)</f>
        <v>0.16522869700274553</v>
      </c>
      <c r="H140" s="6">
        <f>IF(名目付加価値!H140&gt;0,名目付加価値!H140/SUMIF(名目付加価値!H119:H141,"&lt;&gt;0"),0)</f>
        <v>0.20652848768716578</v>
      </c>
      <c r="I140" s="6">
        <f>IF(名目付加価値!I140&gt;0,名目付加価値!I140/SUMIF(名目付加価値!I119:I141,"&lt;&gt;0"),0)</f>
        <v>0.2565838430109702</v>
      </c>
    </row>
    <row r="141" spans="1:9" x14ac:dyDescent="0.15">
      <c r="A141" s="1">
        <v>6</v>
      </c>
      <c r="B141" s="1" t="s">
        <v>5</v>
      </c>
      <c r="C141" s="1">
        <v>23</v>
      </c>
      <c r="D141" s="1" t="s">
        <v>167</v>
      </c>
      <c r="E141" s="6">
        <f>IF(名目付加価値!E141&gt;0,名目付加価値!E141/SUMIF(名目付加価値!E119:E141,"&lt;&gt;0"),0)</f>
        <v>0.10436804999114588</v>
      </c>
      <c r="F141" s="6">
        <f>IF(名目付加価値!F141&gt;0,名目付加価値!F141/SUMIF(名目付加価値!F119:F141,"&lt;&gt;0"),0)</f>
        <v>0.12833840686266124</v>
      </c>
      <c r="G141" s="6">
        <f>IF(名目付加価値!G141&gt;0,名目付加価値!G141/SUMIF(名目付加価値!G119:G141,"&lt;&gt;0"),0)</f>
        <v>0.11815194416893848</v>
      </c>
      <c r="H141" s="6">
        <f>IF(名目付加価値!H141&gt;0,名目付加価値!H141/SUMIF(名目付加価値!H119:H141,"&lt;&gt;0"),0)</f>
        <v>0.13941571130547656</v>
      </c>
      <c r="I141" s="6">
        <f>IF(名目付加価値!I141&gt;0,名目付加価値!I141/SUMIF(名目付加価値!I119:I141,"&lt;&gt;0"),0)</f>
        <v>0.15854648111577588</v>
      </c>
    </row>
    <row r="142" spans="1:9" x14ac:dyDescent="0.15">
      <c r="A142" s="1">
        <v>7</v>
      </c>
      <c r="B142" s="1" t="s">
        <v>55</v>
      </c>
      <c r="C142" s="1">
        <v>1</v>
      </c>
      <c r="D142" s="1" t="s">
        <v>147</v>
      </c>
      <c r="E142" s="6">
        <f>IF(名目付加価値!E142&gt;0,名目付加価値!E142/SUMIF(名目付加価値!E142:E164,"&lt;&gt;0"),0)</f>
        <v>0.16249771027729262</v>
      </c>
      <c r="F142" s="6">
        <f>IF(名目付加価値!F142&gt;0,名目付加価値!F142/SUMIF(名目付加価値!F142:F164,"&lt;&gt;0"),0)</f>
        <v>7.8616173343768248E-2</v>
      </c>
      <c r="G142" s="6">
        <f>IF(名目付加価値!G142&gt;0,名目付加価値!G142/SUMIF(名目付加価値!G142:G164,"&lt;&gt;0"),0)</f>
        <v>4.6921154853805387E-2</v>
      </c>
      <c r="H142" s="6">
        <f>IF(名目付加価値!H142&gt;0,名目付加価値!H142/SUMIF(名目付加価値!H142:H164,"&lt;&gt;0"),0)</f>
        <v>2.7780026545767514E-2</v>
      </c>
      <c r="I142" s="6">
        <f>IF(名目付加価値!I142&gt;0,名目付加価値!I142/SUMIF(名目付加価値!I142:I164,"&lt;&gt;0"),0)</f>
        <v>2.6193730494467271E-2</v>
      </c>
    </row>
    <row r="143" spans="1:9" x14ac:dyDescent="0.15">
      <c r="A143" s="1">
        <v>7</v>
      </c>
      <c r="B143" s="1" t="s">
        <v>55</v>
      </c>
      <c r="C143" s="1">
        <v>2</v>
      </c>
      <c r="D143" s="1" t="s">
        <v>148</v>
      </c>
      <c r="E143" s="6">
        <f>IF(名目付加価値!E143&gt;0,名目付加価値!E143/SUMIF(名目付加価値!E142:E164,"&lt;&gt;0"),0)</f>
        <v>1.0440029229240453E-2</v>
      </c>
      <c r="F143" s="6">
        <f>IF(名目付加価値!F143&gt;0,名目付加価値!F143/SUMIF(名目付加価値!F142:F164,"&lt;&gt;0"),0)</f>
        <v>5.1569345972816202E-3</v>
      </c>
      <c r="G143" s="6">
        <f>IF(名目付加価値!G143&gt;0,名目付加価値!G143/SUMIF(名目付加価値!G142:G164,"&lt;&gt;0"),0)</f>
        <v>3.4946767765276204E-3</v>
      </c>
      <c r="H143" s="6">
        <f>IF(名目付加価値!H143&gt;0,名目付加価値!H143/SUMIF(名目付加価値!H142:H164,"&lt;&gt;0"),0)</f>
        <v>1.2773308749950217E-3</v>
      </c>
      <c r="I143" s="6">
        <f>IF(名目付加価値!I143&gt;0,名目付加価値!I143/SUMIF(名目付加価値!I142:I164,"&lt;&gt;0"),0)</f>
        <v>3.5380016953026134E-4</v>
      </c>
    </row>
    <row r="144" spans="1:9" x14ac:dyDescent="0.15">
      <c r="A144" s="1">
        <v>7</v>
      </c>
      <c r="B144" s="1" t="s">
        <v>105</v>
      </c>
      <c r="C144" s="1">
        <v>3</v>
      </c>
      <c r="D144" s="1" t="s">
        <v>155</v>
      </c>
      <c r="E144" s="6">
        <f>IF(名目付加価値!E144&gt;0,名目付加価値!E144/SUMIF(名目付加価値!E142:E164,"&lt;&gt;0"),0)</f>
        <v>6.7882708042048504E-2</v>
      </c>
      <c r="F144" s="6">
        <f>IF(名目付加価値!F144&gt;0,名目付加価値!F144/SUMIF(名目付加価値!F142:F164,"&lt;&gt;0"),0)</f>
        <v>4.8870503496979169E-2</v>
      </c>
      <c r="G144" s="6">
        <f>IF(名目付加価値!G144&gt;0,名目付加価値!G144/SUMIF(名目付加価値!G142:G164,"&lt;&gt;0"),0)</f>
        <v>3.8533828881598044E-2</v>
      </c>
      <c r="H144" s="6">
        <f>IF(名目付加価値!H144&gt;0,名目付加価値!H144/SUMIF(名目付加価値!H142:H164,"&lt;&gt;0"),0)</f>
        <v>7.0894142830245505E-2</v>
      </c>
      <c r="I144" s="6">
        <f>IF(名目付加価値!I144&gt;0,名目付加価値!I144/SUMIF(名目付加価値!I142:I164,"&lt;&gt;0"),0)</f>
        <v>4.9814993308054806E-2</v>
      </c>
    </row>
    <row r="145" spans="1:9" x14ac:dyDescent="0.15">
      <c r="A145" s="1">
        <v>7</v>
      </c>
      <c r="B145" s="1" t="s">
        <v>105</v>
      </c>
      <c r="C145" s="1">
        <v>4</v>
      </c>
      <c r="D145" s="1" t="s">
        <v>156</v>
      </c>
      <c r="E145" s="6">
        <f>IF(名目付加価値!E145&gt;0,名目付加価値!E145/SUMIF(名目付加価値!E142:E164,"&lt;&gt;0"),0)</f>
        <v>2.6278014465272864E-2</v>
      </c>
      <c r="F145" s="6">
        <f>IF(名目付加価値!F145&gt;0,名目付加価値!F145/SUMIF(名目付加価値!F142:F164,"&lt;&gt;0"),0)</f>
        <v>1.6350116530022326E-2</v>
      </c>
      <c r="G145" s="6">
        <f>IF(名目付加価値!G145&gt;0,名目付加価値!G145/SUMIF(名目付加価値!G142:G164,"&lt;&gt;0"),0)</f>
        <v>1.6023997513063548E-2</v>
      </c>
      <c r="H145" s="6">
        <f>IF(名目付加価値!H145&gt;0,名目付加価値!H145/SUMIF(名目付加価値!H142:H164,"&lt;&gt;0"),0)</f>
        <v>5.9369849823930222E-3</v>
      </c>
      <c r="I145" s="6">
        <f>IF(名目付加価値!I145&gt;0,名目付加価値!I145/SUMIF(名目付加価値!I142:I164,"&lt;&gt;0"),0)</f>
        <v>4.0100996068562255E-3</v>
      </c>
    </row>
    <row r="146" spans="1:9" x14ac:dyDescent="0.15">
      <c r="A146" s="1">
        <v>7</v>
      </c>
      <c r="B146" s="1" t="s">
        <v>105</v>
      </c>
      <c r="C146" s="1">
        <v>5</v>
      </c>
      <c r="D146" s="1" t="s">
        <v>157</v>
      </c>
      <c r="E146" s="6">
        <f>IF(名目付加価値!E146&gt;0,名目付加価値!E146/SUMIF(名目付加価値!E142:E164,"&lt;&gt;0"),0)</f>
        <v>8.1624832441395314E-3</v>
      </c>
      <c r="F146" s="6">
        <f>IF(名目付加価値!F146&gt;0,名目付加価値!F146/SUMIF(名目付加価値!F142:F164,"&lt;&gt;0"),0)</f>
        <v>8.6484503986618503E-3</v>
      </c>
      <c r="G146" s="6">
        <f>IF(名目付加価値!G146&gt;0,名目付加価値!G146/SUMIF(名目付加価値!G142:G164,"&lt;&gt;0"),0)</f>
        <v>6.381016021525774E-3</v>
      </c>
      <c r="H146" s="6">
        <f>IF(名目付加価値!H146&gt;0,名目付加価値!H146/SUMIF(名目付加価値!H142:H164,"&lt;&gt;0"),0)</f>
        <v>6.6369022454631759E-3</v>
      </c>
      <c r="I146" s="6">
        <f>IF(名目付加価値!I146&gt;0,名目付加価値!I146/SUMIF(名目付加価値!I142:I164,"&lt;&gt;0"),0)</f>
        <v>5.8201232674808213E-3</v>
      </c>
    </row>
    <row r="147" spans="1:9" x14ac:dyDescent="0.15">
      <c r="A147" s="1">
        <v>7</v>
      </c>
      <c r="B147" s="1" t="s">
        <v>105</v>
      </c>
      <c r="C147" s="1">
        <v>6</v>
      </c>
      <c r="D147" s="1" t="s">
        <v>49</v>
      </c>
      <c r="E147" s="6">
        <f>IF(名目付加価値!E147&gt;0,名目付加価値!E147/SUMIF(名目付加価値!E142:E164,"&lt;&gt;0"),0)</f>
        <v>2.5185494277615832E-2</v>
      </c>
      <c r="F147" s="6">
        <f>IF(名目付加価値!F147&gt;0,名目付加価値!F147/SUMIF(名目付加価値!F142:F164,"&lt;&gt;0"),0)</f>
        <v>2.4159109986623729E-2</v>
      </c>
      <c r="G147" s="6">
        <f>IF(名目付加価値!G147&gt;0,名目付加価値!G147/SUMIF(名目付加価値!G142:G164,"&lt;&gt;0"),0)</f>
        <v>2.187941772468141E-2</v>
      </c>
      <c r="H147" s="6">
        <f>IF(名目付加価値!H147&gt;0,名目付加価値!H147/SUMIF(名目付加価値!H142:H164,"&lt;&gt;0"),0)</f>
        <v>2.8166681033427069E-2</v>
      </c>
      <c r="I147" s="6">
        <f>IF(名目付加価値!I147&gt;0,名目付加価値!I147/SUMIF(名目付加価値!I142:I164,"&lt;&gt;0"),0)</f>
        <v>1.5642488263098386E-2</v>
      </c>
    </row>
    <row r="148" spans="1:9" x14ac:dyDescent="0.15">
      <c r="A148" s="1">
        <v>7</v>
      </c>
      <c r="B148" s="1" t="s">
        <v>105</v>
      </c>
      <c r="C148" s="1">
        <v>7</v>
      </c>
      <c r="D148" s="1" t="s">
        <v>158</v>
      </c>
      <c r="E148" s="6">
        <f>IF(名目付加価値!E148&gt;0,名目付加価値!E148/SUMIF(名目付加価値!E142:E164,"&lt;&gt;0"),0)</f>
        <v>6.3832544110670872E-3</v>
      </c>
      <c r="F148" s="6">
        <f>IF(名目付加価値!F148&gt;0,名目付加価値!F148/SUMIF(名目付加価値!F142:F164,"&lt;&gt;0"),0)</f>
        <v>5.0001052752166844E-4</v>
      </c>
      <c r="G148" s="6">
        <f>IF(名目付加価値!G148&gt;0,名目付加価値!G148/SUMIF(名目付加価値!G142:G164,"&lt;&gt;0"),0)</f>
        <v>1.3693229928282041E-3</v>
      </c>
      <c r="H148" s="6">
        <f>IF(名目付加価値!H148&gt;0,名目付加価値!H148/SUMIF(名目付加価値!H142:H164,"&lt;&gt;0"),0)</f>
        <v>1.5631763953205646E-3</v>
      </c>
      <c r="I148" s="6">
        <f>IF(名目付加価値!I148&gt;0,名目付加価値!I148/SUMIF(名目付加価値!I142:I164,"&lt;&gt;0"),0)</f>
        <v>3.8046788666381664E-4</v>
      </c>
    </row>
    <row r="149" spans="1:9" x14ac:dyDescent="0.15">
      <c r="A149" s="1">
        <v>7</v>
      </c>
      <c r="B149" s="1" t="s">
        <v>105</v>
      </c>
      <c r="C149" s="1">
        <v>8</v>
      </c>
      <c r="D149" s="1" t="s">
        <v>159</v>
      </c>
      <c r="E149" s="6">
        <f>IF(名目付加価値!E149&gt;0,名目付加価値!E149/SUMIF(名目付加価値!E142:E164,"&lt;&gt;0"),0)</f>
        <v>1.5649818578203162E-2</v>
      </c>
      <c r="F149" s="6">
        <f>IF(名目付加価値!F149&gt;0,名目付加価値!F149/SUMIF(名目付加価値!F142:F164,"&lt;&gt;0"),0)</f>
        <v>1.2453328337841957E-2</v>
      </c>
      <c r="G149" s="6">
        <f>IF(名目付加価値!G149&gt;0,名目付加価値!G149/SUMIF(名目付加価値!G142:G164,"&lt;&gt;0"),0)</f>
        <v>1.1900780817109316E-2</v>
      </c>
      <c r="H149" s="6">
        <f>IF(名目付加価値!H149&gt;0,名目付加価値!H149/SUMIF(名目付加価値!H142:H164,"&lt;&gt;0"),0)</f>
        <v>1.1714803399127841E-2</v>
      </c>
      <c r="I149" s="6">
        <f>IF(名目付加価値!I149&gt;0,名目付加価値!I149/SUMIF(名目付加価値!I142:I164,"&lt;&gt;0"),0)</f>
        <v>1.2340534689224879E-2</v>
      </c>
    </row>
    <row r="150" spans="1:9" x14ac:dyDescent="0.15">
      <c r="A150" s="1">
        <v>7</v>
      </c>
      <c r="B150" s="1" t="s">
        <v>105</v>
      </c>
      <c r="C150" s="1">
        <v>9</v>
      </c>
      <c r="D150" s="1" t="s">
        <v>160</v>
      </c>
      <c r="E150" s="6">
        <f>IF(名目付加価値!E150&gt;0,名目付加価値!E150/SUMIF(名目付加価値!E142:E164,"&lt;&gt;0"),0)</f>
        <v>9.0237167324671679E-3</v>
      </c>
      <c r="F150" s="6">
        <f>IF(名目付加価値!F150&gt;0,名目付加価値!F150/SUMIF(名目付加価値!F142:F164,"&lt;&gt;0"),0)</f>
        <v>1.3645750352542453E-2</v>
      </c>
      <c r="G150" s="6">
        <f>IF(名目付加価値!G150&gt;0,名目付加価値!G150/SUMIF(名目付加価値!G142:G164,"&lt;&gt;0"),0)</f>
        <v>1.242009340146729E-2</v>
      </c>
      <c r="H150" s="6">
        <f>IF(名目付加価値!H150&gt;0,名目付加価値!H150/SUMIF(名目付加価値!H142:H164,"&lt;&gt;0"),0)</f>
        <v>1.092618331609586E-2</v>
      </c>
      <c r="I150" s="6">
        <f>IF(名目付加価値!I150&gt;0,名目付加価値!I150/SUMIF(名目付加価値!I142:I164,"&lt;&gt;0"),0)</f>
        <v>1.0897503712650572E-2</v>
      </c>
    </row>
    <row r="151" spans="1:9" x14ac:dyDescent="0.15">
      <c r="A151" s="1">
        <v>7</v>
      </c>
      <c r="B151" s="1" t="s">
        <v>105</v>
      </c>
      <c r="C151" s="1">
        <v>10</v>
      </c>
      <c r="D151" s="1" t="s">
        <v>161</v>
      </c>
      <c r="E151" s="6">
        <f>IF(名目付加価値!E151&gt;0,名目付加価値!E151/SUMIF(名目付加価値!E142:E164,"&lt;&gt;0"),0)</f>
        <v>9.4743676530485311E-3</v>
      </c>
      <c r="F151" s="6">
        <f>IF(名目付加価値!F151&gt;0,名目付加価値!F151/SUMIF(名目付加価値!F142:F164,"&lt;&gt;0"),0)</f>
        <v>8.4442676256336335E-3</v>
      </c>
      <c r="G151" s="6">
        <f>IF(名目付加価値!G151&gt;0,名目付加価値!G151/SUMIF(名目付加価値!G142:G164,"&lt;&gt;0"),0)</f>
        <v>1.2912718891849017E-2</v>
      </c>
      <c r="H151" s="6">
        <f>IF(名目付加価値!H151&gt;0,名目付加価値!H151/SUMIF(名目付加価値!H142:H164,"&lt;&gt;0"),0)</f>
        <v>1.1639660809668238E-2</v>
      </c>
      <c r="I151" s="6">
        <f>IF(名目付加価値!I151&gt;0,名目付加価値!I151/SUMIF(名目付加価値!I142:I164,"&lt;&gt;0"),0)</f>
        <v>1.196345280013421E-2</v>
      </c>
    </row>
    <row r="152" spans="1:9" x14ac:dyDescent="0.15">
      <c r="A152" s="1">
        <v>7</v>
      </c>
      <c r="B152" s="1" t="s">
        <v>105</v>
      </c>
      <c r="C152" s="1">
        <v>11</v>
      </c>
      <c r="D152" s="1" t="s">
        <v>162</v>
      </c>
      <c r="E152" s="6">
        <f>IF(名目付加価値!E152&gt;0,名目付加価値!E152/SUMIF(名目付加価値!E142:E164,"&lt;&gt;0"),0)</f>
        <v>7.1892608509695217E-3</v>
      </c>
      <c r="F152" s="6">
        <f>IF(名目付加価値!F152&gt;0,名目付加価値!F152/SUMIF(名目付加価値!F142:F164,"&lt;&gt;0"),0)</f>
        <v>8.4135074149417951E-3</v>
      </c>
      <c r="G152" s="6">
        <f>IF(名目付加価値!G152&gt;0,名目付加価値!G152/SUMIF(名目付加価値!G142:G164,"&lt;&gt;0"),0)</f>
        <v>1.7824506582999691E-2</v>
      </c>
      <c r="H152" s="6">
        <f>IF(名目付加価値!H152&gt;0,名目付加価値!H152/SUMIF(名目付加価値!H142:H164,"&lt;&gt;0"),0)</f>
        <v>1.6623867533773238E-2</v>
      </c>
      <c r="I152" s="6">
        <f>IF(名目付加価値!I152&gt;0,名目付加価値!I152/SUMIF(名目付加価値!I142:I164,"&lt;&gt;0"),0)</f>
        <v>2.7164579896989956E-2</v>
      </c>
    </row>
    <row r="153" spans="1:9" x14ac:dyDescent="0.15">
      <c r="A153" s="1">
        <v>7</v>
      </c>
      <c r="B153" s="1" t="s">
        <v>105</v>
      </c>
      <c r="C153" s="1">
        <v>12</v>
      </c>
      <c r="D153" s="1" t="s">
        <v>163</v>
      </c>
      <c r="E153" s="6">
        <f>IF(名目付加価値!E153&gt;0,名目付加価値!E153/SUMIF(名目付加価値!E142:E164,"&lt;&gt;0"),0)</f>
        <v>2.9347949095907343E-2</v>
      </c>
      <c r="F153" s="6">
        <f>IF(名目付加価値!F153&gt;0,名目付加価値!F153/SUMIF(名目付加価値!F142:F164,"&lt;&gt;0"),0)</f>
        <v>4.4614185853325106E-2</v>
      </c>
      <c r="G153" s="6">
        <f>IF(名目付加価値!G153&gt;0,名目付加価値!G153/SUMIF(名目付加価値!G142:G164,"&lt;&gt;0"),0)</f>
        <v>8.1785179233043667E-2</v>
      </c>
      <c r="H153" s="6">
        <f>IF(名目付加価値!H153&gt;0,名目付加価値!H153/SUMIF(名目付加価値!H142:H164,"&lt;&gt;0"),0)</f>
        <v>8.4089808962770185E-2</v>
      </c>
      <c r="I153" s="6">
        <f>IF(名目付加価値!I153&gt;0,名目付加価値!I153/SUMIF(名目付加価値!I142:I164,"&lt;&gt;0"),0)</f>
        <v>7.6363190749623569E-2</v>
      </c>
    </row>
    <row r="154" spans="1:9" x14ac:dyDescent="0.15">
      <c r="A154" s="1">
        <v>7</v>
      </c>
      <c r="B154" s="1" t="s">
        <v>105</v>
      </c>
      <c r="C154" s="1">
        <v>13</v>
      </c>
      <c r="D154" s="1" t="s">
        <v>164</v>
      </c>
      <c r="E154" s="6">
        <f>IF(名目付加価値!E154&gt;0,名目付加価値!E154/SUMIF(名目付加価値!E142:E164,"&lt;&gt;0"),0)</f>
        <v>2.0064338642555445E-3</v>
      </c>
      <c r="F154" s="6">
        <f>IF(名目付加価値!F154&gt;0,名目付加価値!F154/SUMIF(名目付加価値!F142:F164,"&lt;&gt;0"),0)</f>
        <v>7.4554419490454344E-3</v>
      </c>
      <c r="G154" s="6">
        <f>IF(名目付加価値!G154&gt;0,名目付加価値!G154/SUMIF(名目付加価値!G142:G164,"&lt;&gt;0"),0)</f>
        <v>1.0803284564924995E-2</v>
      </c>
      <c r="H154" s="6">
        <f>IF(名目付加価値!H154&gt;0,名目付加価値!H154/SUMIF(名目付加価値!H142:H164,"&lt;&gt;0"),0)</f>
        <v>1.5895205485539625E-2</v>
      </c>
      <c r="I154" s="6">
        <f>IF(名目付加価値!I154&gt;0,名目付加価値!I154/SUMIF(名目付加価値!I142:I164,"&lt;&gt;0"),0)</f>
        <v>2.7414378772141767E-2</v>
      </c>
    </row>
    <row r="155" spans="1:9" x14ac:dyDescent="0.15">
      <c r="A155" s="1">
        <v>7</v>
      </c>
      <c r="B155" s="1" t="s">
        <v>105</v>
      </c>
      <c r="C155" s="1">
        <v>14</v>
      </c>
      <c r="D155" s="1" t="s">
        <v>165</v>
      </c>
      <c r="E155" s="6">
        <f>IF(名目付加価値!E155&gt;0,名目付加価値!E155/SUMIF(名目付加価値!E142:E164,"&lt;&gt;0"),0)</f>
        <v>7.2686511081054934E-3</v>
      </c>
      <c r="F155" s="6">
        <f>IF(名目付加価値!F155&gt;0,名目付加価値!F155/SUMIF(名目付加価値!F142:F164,"&lt;&gt;0"),0)</f>
        <v>1.9062069438061852E-2</v>
      </c>
      <c r="G155" s="6">
        <f>IF(名目付加価値!G155&gt;0,名目付加価値!G155/SUMIF(名目付加価値!G142:G164,"&lt;&gt;0"),0)</f>
        <v>9.891133177511887E-3</v>
      </c>
      <c r="H155" s="6">
        <f>IF(名目付加価値!H155&gt;0,名目付加価値!H155/SUMIF(名目付加価値!H142:H164,"&lt;&gt;0"),0)</f>
        <v>7.0687218454706848E-3</v>
      </c>
      <c r="I155" s="6">
        <f>IF(名目付加価値!I155&gt;0,名目付加価値!I155/SUMIF(名目付加価値!I142:I164,"&lt;&gt;0"),0)</f>
        <v>1.3615790524272893E-2</v>
      </c>
    </row>
    <row r="156" spans="1:9" x14ac:dyDescent="0.15">
      <c r="A156" s="1">
        <v>7</v>
      </c>
      <c r="B156" s="1" t="s">
        <v>105</v>
      </c>
      <c r="C156" s="1">
        <v>15</v>
      </c>
      <c r="D156" s="1" t="s">
        <v>166</v>
      </c>
      <c r="E156" s="6">
        <f>IF(名目付加価値!E156&gt;0,名目付加価値!E156/SUMIF(名目付加価値!E142:E164,"&lt;&gt;0"),0)</f>
        <v>2.805929751307925E-2</v>
      </c>
      <c r="F156" s="6">
        <f>IF(名目付加価値!F156&gt;0,名目付加価値!F156/SUMIF(名目付加価値!F142:F164,"&lt;&gt;0"),0)</f>
        <v>2.759747016063404E-2</v>
      </c>
      <c r="G156" s="6">
        <f>IF(名目付加価値!G156&gt;0,名目付加価値!G156/SUMIF(名目付加価値!G142:G164,"&lt;&gt;0"),0)</f>
        <v>3.4470453611715461E-2</v>
      </c>
      <c r="H156" s="6">
        <f>IF(名目付加価値!H156&gt;0,名目付加価値!H156/SUMIF(名目付加価値!H142:H164,"&lt;&gt;0"),0)</f>
        <v>3.0361107024955231E-2</v>
      </c>
      <c r="I156" s="6">
        <f>IF(名目付加価値!I156&gt;0,名目付加価値!I156/SUMIF(名目付加価値!I142:I164,"&lt;&gt;0"),0)</f>
        <v>2.7533959929592768E-2</v>
      </c>
    </row>
    <row r="157" spans="1:9" x14ac:dyDescent="0.15">
      <c r="A157" s="1">
        <v>7</v>
      </c>
      <c r="B157" s="1" t="s">
        <v>55</v>
      </c>
      <c r="C157" s="1">
        <v>16</v>
      </c>
      <c r="D157" s="1" t="s">
        <v>149</v>
      </c>
      <c r="E157" s="6">
        <f>IF(名目付加価値!E157&gt;0,名目付加価値!E157/SUMIF(名目付加価値!E142:E164,"&lt;&gt;0"),0)</f>
        <v>0.1091556501014888</v>
      </c>
      <c r="F157" s="6">
        <f>IF(名目付加価値!F157&gt;0,名目付加価値!F157/SUMIF(名目付加価値!F142:F164,"&lt;&gt;0"),0)</f>
        <v>0.13644518286668883</v>
      </c>
      <c r="G157" s="6">
        <f>IF(名目付加価値!G157&gt;0,名目付加価値!G157/SUMIF(名目付加価値!G142:G164,"&lt;&gt;0"),0)</f>
        <v>0.14238158868705131</v>
      </c>
      <c r="H157" s="6">
        <f>IF(名目付加価値!H157&gt;0,名目付加価値!H157/SUMIF(名目付加価値!H142:H164,"&lt;&gt;0"),0)</f>
        <v>8.6194645443320478E-2</v>
      </c>
      <c r="I157" s="6">
        <f>IF(名目付加価値!I157&gt;0,名目付加価値!I157/SUMIF(名目付加価値!I142:I164,"&lt;&gt;0"),0)</f>
        <v>6.0547685768942851E-2</v>
      </c>
    </row>
    <row r="158" spans="1:9" x14ac:dyDescent="0.15">
      <c r="A158" s="1">
        <v>7</v>
      </c>
      <c r="B158" s="1" t="s">
        <v>55</v>
      </c>
      <c r="C158" s="1">
        <v>17</v>
      </c>
      <c r="D158" s="1" t="s">
        <v>150</v>
      </c>
      <c r="E158" s="6">
        <f>IF(名目付加価値!E158&gt;0,名目付加価値!E158/SUMIF(名目付加価値!E142:E164,"&lt;&gt;0"),0)</f>
        <v>4.8576516178889702E-2</v>
      </c>
      <c r="F158" s="6">
        <f>IF(名目付加価値!F158&gt;0,名目付加価値!F158/SUMIF(名目付加価値!F142:F164,"&lt;&gt;0"),0)</f>
        <v>6.3804865391933197E-2</v>
      </c>
      <c r="G158" s="6">
        <f>IF(名目付加価値!G158&gt;0,名目付加価値!G158/SUMIF(名目付加価値!G142:G164,"&lt;&gt;0"),0)</f>
        <v>8.3476313006691422E-2</v>
      </c>
      <c r="H158" s="6">
        <f>IF(名目付加価値!H158&gt;0,名目付加価値!H158/SUMIF(名目付加価値!H142:H164,"&lt;&gt;0"),0)</f>
        <v>9.2620751896646661E-2</v>
      </c>
      <c r="I158" s="6">
        <f>IF(名目付加価値!I158&gt;0,名目付加価値!I158/SUMIF(名目付加価値!I142:I164,"&lt;&gt;0"),0)</f>
        <v>7.6023058748877159E-2</v>
      </c>
    </row>
    <row r="159" spans="1:9" x14ac:dyDescent="0.15">
      <c r="A159" s="1">
        <v>7</v>
      </c>
      <c r="B159" s="1" t="s">
        <v>55</v>
      </c>
      <c r="C159" s="1">
        <v>18</v>
      </c>
      <c r="D159" s="1" t="s">
        <v>151</v>
      </c>
      <c r="E159" s="6">
        <f>IF(名目付加価値!E159&gt;0,名目付加価値!E159/SUMIF(名目付加価値!E142:E164,"&lt;&gt;0"),0)</f>
        <v>0.11472362249885611</v>
      </c>
      <c r="F159" s="6">
        <f>IF(名目付加価値!F159&gt;0,名目付加価値!F159/SUMIF(名目付加価値!F142:F164,"&lt;&gt;0"),0)</f>
        <v>0.11514420313369224</v>
      </c>
      <c r="G159" s="6">
        <f>IF(名目付加価値!G159&gt;0,名目付加価値!G159/SUMIF(名目付加価値!G142:G164,"&lt;&gt;0"),0)</f>
        <v>8.5594879726351089E-2</v>
      </c>
      <c r="H159" s="6">
        <f>IF(名目付加価値!H159&gt;0,名目付加価値!H159/SUMIF(名目付加価値!H142:H164,"&lt;&gt;0"),0)</f>
        <v>8.3791004905691399E-2</v>
      </c>
      <c r="I159" s="6">
        <f>IF(名目付加価値!I159&gt;0,名目付加価値!I159/SUMIF(名目付加価値!I142:I164,"&lt;&gt;0"),0)</f>
        <v>8.311701329645832E-2</v>
      </c>
    </row>
    <row r="160" spans="1:9" x14ac:dyDescent="0.15">
      <c r="A160" s="1">
        <v>7</v>
      </c>
      <c r="B160" s="1" t="s">
        <v>55</v>
      </c>
      <c r="C160" s="1">
        <v>19</v>
      </c>
      <c r="D160" s="1" t="s">
        <v>152</v>
      </c>
      <c r="E160" s="6">
        <f>IF(名目付加価値!E160&gt;0,名目付加価値!E160/SUMIF(名目付加価値!E142:E164,"&lt;&gt;0"),0)</f>
        <v>3.6944282228862875E-2</v>
      </c>
      <c r="F160" s="6">
        <f>IF(名目付加価値!F160&gt;0,名目付加価値!F160/SUMIF(名目付加価値!F142:F164,"&lt;&gt;0"),0)</f>
        <v>4.1565431010544704E-2</v>
      </c>
      <c r="G160" s="6">
        <f>IF(名目付加価値!G160&gt;0,名目付加価値!G160/SUMIF(名目付加価値!G142:G164,"&lt;&gt;0"),0)</f>
        <v>3.7338083994217321E-2</v>
      </c>
      <c r="H160" s="6">
        <f>IF(名目付加価値!H160&gt;0,名目付加価値!H160/SUMIF(名目付加価値!H142:H164,"&lt;&gt;0"),0)</f>
        <v>3.7010533398004572E-2</v>
      </c>
      <c r="I160" s="6">
        <f>IF(名目付加価値!I160&gt;0,名目付加価値!I160/SUMIF(名目付加価値!I142:I164,"&lt;&gt;0"),0)</f>
        <v>3.7405125426704711E-2</v>
      </c>
    </row>
    <row r="161" spans="1:9" x14ac:dyDescent="0.15">
      <c r="A161" s="1">
        <v>7</v>
      </c>
      <c r="B161" s="1" t="s">
        <v>55</v>
      </c>
      <c r="C161" s="1">
        <v>20</v>
      </c>
      <c r="D161" s="1" t="s">
        <v>153</v>
      </c>
      <c r="E161" s="6">
        <f>IF(名目付加価値!E161&gt;0,名目付加価値!E161/SUMIF(名目付加価値!E142:E164,"&lt;&gt;0"),0)</f>
        <v>1.715009829170773E-2</v>
      </c>
      <c r="F161" s="6">
        <f>IF(名目付加価値!F161&gt;0,名目付加価値!F161/SUMIF(名目付加価値!F142:F164,"&lt;&gt;0"),0)</f>
        <v>1.7057811849512116E-2</v>
      </c>
      <c r="G161" s="6">
        <f>IF(名目付加価値!G161&gt;0,名目付加価値!G161/SUMIF(名目付加価値!G142:G164,"&lt;&gt;0"),0)</f>
        <v>1.6218113232978826E-2</v>
      </c>
      <c r="H161" s="6">
        <f>IF(名目付加価値!H161&gt;0,名目付加価値!H161/SUMIF(名目付加価値!H142:H164,"&lt;&gt;0"),0)</f>
        <v>1.1332024002590294E-2</v>
      </c>
      <c r="I161" s="6">
        <f>IF(名目付加価値!I161&gt;0,名目付加価値!I161/SUMIF(名目付加価値!I142:I164,"&lt;&gt;0"),0)</f>
        <v>1.2041929455444045E-2</v>
      </c>
    </row>
    <row r="162" spans="1:9" x14ac:dyDescent="0.15">
      <c r="A162" s="1">
        <v>7</v>
      </c>
      <c r="B162" s="1" t="s">
        <v>55</v>
      </c>
      <c r="C162" s="1">
        <v>21</v>
      </c>
      <c r="D162" s="1" t="s">
        <v>154</v>
      </c>
      <c r="E162" s="6">
        <f>IF(名目付加価値!E162&gt;0,名目付加価値!E162/SUMIF(名目付加価値!E142:E164,"&lt;&gt;0"),0)</f>
        <v>6.4237670689209159E-2</v>
      </c>
      <c r="F162" s="6">
        <f>IF(名目付加価値!F162&gt;0,名目付加価値!F162/SUMIF(名目付加価値!F142:F164,"&lt;&gt;0"),0)</f>
        <v>4.8859900978643407E-2</v>
      </c>
      <c r="G162" s="6">
        <f>IF(名目付加価値!G162&gt;0,名目付加価値!G162/SUMIF(名目付加価値!G142:G164,"&lt;&gt;0"),0)</f>
        <v>5.1514588657588622E-2</v>
      </c>
      <c r="H162" s="6">
        <f>IF(名目付加価値!H162&gt;0,名目付加価値!H162/SUMIF(名目付加価値!H142:H164,"&lt;&gt;0"),0)</f>
        <v>5.5232493071635726E-2</v>
      </c>
      <c r="I162" s="6">
        <f>IF(名目付加価値!I162&gt;0,名目付加価値!I162/SUMIF(名目付加価値!I142:I164,"&lt;&gt;0"),0)</f>
        <v>5.7635510843215346E-2</v>
      </c>
    </row>
    <row r="163" spans="1:9" x14ac:dyDescent="0.15">
      <c r="A163" s="1">
        <v>7</v>
      </c>
      <c r="B163" s="1" t="s">
        <v>6</v>
      </c>
      <c r="C163" s="1">
        <v>22</v>
      </c>
      <c r="D163" s="1" t="s">
        <v>146</v>
      </c>
      <c r="E163" s="6">
        <f>IF(名目付加価値!E163&gt;0,名目付加価値!E163/SUMIF(名目付加価値!E142:E164,"&lt;&gt;0"),0)</f>
        <v>9.5348876116285411E-2</v>
      </c>
      <c r="F163" s="6">
        <f>IF(名目付加価値!F163&gt;0,名目付加価値!F163/SUMIF(名目付加価値!F142:F164,"&lt;&gt;0"),0)</f>
        <v>0.14356378499971825</v>
      </c>
      <c r="G163" s="6">
        <f>IF(名目付加価値!G163&gt;0,名目付加価値!G163/SUMIF(名目付加価値!G142:G164,"&lt;&gt;0"),0)</f>
        <v>0.15686339390446324</v>
      </c>
      <c r="H163" s="6">
        <f>IF(名目付加価値!H163&gt;0,名目付加価値!H163/SUMIF(名目付加価値!H142:H164,"&lt;&gt;0"),0)</f>
        <v>0.19123820552257406</v>
      </c>
      <c r="I163" s="6">
        <f>IF(名目付加価値!I163&gt;0,名目付加価値!I163/SUMIF(名目付加価値!I142:I164,"&lt;&gt;0"),0)</f>
        <v>0.23542428509660593</v>
      </c>
    </row>
    <row r="164" spans="1:9" x14ac:dyDescent="0.15">
      <c r="A164" s="1">
        <v>7</v>
      </c>
      <c r="B164" s="1" t="s">
        <v>6</v>
      </c>
      <c r="C164" s="1">
        <v>23</v>
      </c>
      <c r="D164" s="1" t="s">
        <v>167</v>
      </c>
      <c r="E164" s="6">
        <f>IF(名目付加価値!E164&gt;0,名目付加価値!E164/SUMIF(名目付加価値!E142:E164,"&lt;&gt;0"),0)</f>
        <v>9.9014094551987383E-2</v>
      </c>
      <c r="F164" s="6">
        <f>IF(名目付加価値!F164&gt;0,名目付加価値!F164/SUMIF(名目付加価値!F142:F164,"&lt;&gt;0"),0)</f>
        <v>0.1095714997563824</v>
      </c>
      <c r="G164" s="6">
        <f>IF(名目付加価値!G164&gt;0,名目付加価値!G164/SUMIF(名目付加価値!G142:G164,"&lt;&gt;0"),0)</f>
        <v>0.10000147374600678</v>
      </c>
      <c r="H164" s="6">
        <f>IF(名目付加価値!H164&gt;0,名目付加価値!H164/SUMIF(名目付加価値!H142:H164,"&lt;&gt;0"),0)</f>
        <v>0.11200573847452404</v>
      </c>
      <c r="I164" s="6">
        <f>IF(名目付加価値!I164&gt;0,名目付加価値!I164/SUMIF(名目付加価値!I142:I164,"&lt;&gt;0"),0)</f>
        <v>0.1282962972929694</v>
      </c>
    </row>
    <row r="165" spans="1:9" x14ac:dyDescent="0.15">
      <c r="A165" s="1">
        <v>8</v>
      </c>
      <c r="B165" s="1" t="s">
        <v>56</v>
      </c>
      <c r="C165" s="1">
        <v>1</v>
      </c>
      <c r="D165" s="1" t="s">
        <v>147</v>
      </c>
      <c r="E165" s="6">
        <f>IF(名目付加価値!E165&gt;0,名目付加価値!E165/SUMIF(名目付加価値!E165:E187,"&lt;&gt;0"),0)</f>
        <v>0.12381234028743812</v>
      </c>
      <c r="F165" s="6">
        <f>IF(名目付加価値!F165&gt;0,名目付加価値!F165/SUMIF(名目付加価値!F165:F187,"&lt;&gt;0"),0)</f>
        <v>7.178748316649039E-2</v>
      </c>
      <c r="G165" s="6">
        <f>IF(名目付加価値!G165&gt;0,名目付加価値!G165/SUMIF(名目付加価値!G165:G187,"&lt;&gt;0"),0)</f>
        <v>4.1283601531800287E-2</v>
      </c>
      <c r="H165" s="6">
        <f>IF(名目付加価値!H165&gt;0,名目付加価値!H165/SUMIF(名目付加価値!H165:H187,"&lt;&gt;0"),0)</f>
        <v>3.0520568312049152E-2</v>
      </c>
      <c r="I165" s="6">
        <f>IF(名目付加価値!I165&gt;0,名目付加価値!I165/SUMIF(名目付加価値!I165:I187,"&lt;&gt;0"),0)</f>
        <v>2.9706652386466366E-2</v>
      </c>
    </row>
    <row r="166" spans="1:9" x14ac:dyDescent="0.15">
      <c r="A166" s="1">
        <v>8</v>
      </c>
      <c r="B166" s="1" t="s">
        <v>56</v>
      </c>
      <c r="C166" s="1">
        <v>2</v>
      </c>
      <c r="D166" s="1" t="s">
        <v>148</v>
      </c>
      <c r="E166" s="6">
        <f>IF(名目付加価値!E166&gt;0,名目付加価値!E166/SUMIF(名目付加価値!E165:E187,"&lt;&gt;0"),0)</f>
        <v>2.0617385486156898E-2</v>
      </c>
      <c r="F166" s="6">
        <f>IF(名目付加価値!F166&gt;0,名目付加価値!F166/SUMIF(名目付加価値!F165:F187,"&lt;&gt;0"),0)</f>
        <v>3.765782200865808E-3</v>
      </c>
      <c r="G166" s="6">
        <f>IF(名目付加価値!G166&gt;0,名目付加価値!G166/SUMIF(名目付加価値!G165:G187,"&lt;&gt;0"),0)</f>
        <v>2.1507338061972536E-3</v>
      </c>
      <c r="H166" s="6">
        <f>IF(名目付加価値!H166&gt;0,名目付加価値!H166/SUMIF(名目付加価値!H165:H187,"&lt;&gt;0"),0)</f>
        <v>1.3173549306775471E-3</v>
      </c>
      <c r="I166" s="6">
        <f>IF(名目付加価値!I166&gt;0,名目付加価値!I166/SUMIF(名目付加価値!I165:I187,"&lt;&gt;0"),0)</f>
        <v>8.8047771397541097E-4</v>
      </c>
    </row>
    <row r="167" spans="1:9" x14ac:dyDescent="0.15">
      <c r="A167" s="1">
        <v>8</v>
      </c>
      <c r="B167" s="1" t="s">
        <v>106</v>
      </c>
      <c r="C167" s="1">
        <v>3</v>
      </c>
      <c r="D167" s="1" t="s">
        <v>155</v>
      </c>
      <c r="E167" s="6">
        <f>IF(名目付加価値!E167&gt;0,名目付加価値!E167/SUMIF(名目付加価値!E165:E187,"&lt;&gt;0"),0)</f>
        <v>5.3269338200502329E-2</v>
      </c>
      <c r="F167" s="6">
        <f>IF(名目付加価値!F167&gt;0,名目付加価値!F167/SUMIF(名目付加価値!F165:F187,"&lt;&gt;0"),0)</f>
        <v>5.4033617153800506E-2</v>
      </c>
      <c r="G167" s="6">
        <f>IF(名目付加価値!G167&gt;0,名目付加価値!G167/SUMIF(名目付加価値!G165:G187,"&lt;&gt;0"),0)</f>
        <v>4.8964398499583707E-2</v>
      </c>
      <c r="H167" s="6">
        <f>IF(名目付加価値!H167&gt;0,名目付加価値!H167/SUMIF(名目付加価値!H165:H187,"&lt;&gt;0"),0)</f>
        <v>6.0102904489684909E-2</v>
      </c>
      <c r="I167" s="6">
        <f>IF(名目付加価値!I167&gt;0,名目付加価値!I167/SUMIF(名目付加価値!I165:I187,"&lt;&gt;0"),0)</f>
        <v>5.6299464161465876E-2</v>
      </c>
    </row>
    <row r="168" spans="1:9" x14ac:dyDescent="0.15">
      <c r="A168" s="1">
        <v>8</v>
      </c>
      <c r="B168" s="1" t="s">
        <v>106</v>
      </c>
      <c r="C168" s="1">
        <v>4</v>
      </c>
      <c r="D168" s="1" t="s">
        <v>156</v>
      </c>
      <c r="E168" s="6">
        <f>IF(名目付加価値!E168&gt;0,名目付加価値!E168/SUMIF(名目付加価値!E165:E187,"&lt;&gt;0"),0)</f>
        <v>1.2255694108458099E-2</v>
      </c>
      <c r="F168" s="6">
        <f>IF(名目付加価値!F168&gt;0,名目付加価値!F168/SUMIF(名目付加価値!F165:F187,"&lt;&gt;0"),0)</f>
        <v>7.9062758799717543E-3</v>
      </c>
      <c r="G168" s="6">
        <f>IF(名目付加価値!G168&gt;0,名目付加価値!G168/SUMIF(名目付加価値!G165:G187,"&lt;&gt;0"),0)</f>
        <v>5.8701534222136273E-3</v>
      </c>
      <c r="H168" s="6">
        <f>IF(名目付加価値!H168&gt;0,名目付加価値!H168/SUMIF(名目付加価値!H165:H187,"&lt;&gt;0"),0)</f>
        <v>3.4847876998927718E-3</v>
      </c>
      <c r="I168" s="6">
        <f>IF(名目付加価値!I168&gt;0,名目付加価値!I168/SUMIF(名目付加価値!I165:I187,"&lt;&gt;0"),0)</f>
        <v>1.8577592571795783E-3</v>
      </c>
    </row>
    <row r="169" spans="1:9" x14ac:dyDescent="0.15">
      <c r="A169" s="1">
        <v>8</v>
      </c>
      <c r="B169" s="1" t="s">
        <v>106</v>
      </c>
      <c r="C169" s="1">
        <v>5</v>
      </c>
      <c r="D169" s="1" t="s">
        <v>157</v>
      </c>
      <c r="E169" s="6">
        <f>IF(名目付加価値!E169&gt;0,名目付加価値!E169/SUMIF(名目付加価値!E165:E187,"&lt;&gt;0"),0)</f>
        <v>4.9750857020217044E-3</v>
      </c>
      <c r="F169" s="6">
        <f>IF(名目付加価値!F169&gt;0,名目付加価値!F169/SUMIF(名目付加価値!F165:F187,"&lt;&gt;0"),0)</f>
        <v>7.8773299794779195E-3</v>
      </c>
      <c r="G169" s="6">
        <f>IF(名目付加価値!G169&gt;0,名目付加価値!G169/SUMIF(名目付加価値!G165:G187,"&lt;&gt;0"),0)</f>
        <v>8.5832088592275833E-3</v>
      </c>
      <c r="H169" s="6">
        <f>IF(名目付加価値!H169&gt;0,名目付加価値!H169/SUMIF(名目付加価値!H165:H187,"&lt;&gt;0"),0)</f>
        <v>7.8941403772979837E-3</v>
      </c>
      <c r="I169" s="6">
        <f>IF(名目付加価値!I169&gt;0,名目付加価値!I169/SUMIF(名目付加価値!I165:I187,"&lt;&gt;0"),0)</f>
        <v>5.5842164808269168E-3</v>
      </c>
    </row>
    <row r="170" spans="1:9" x14ac:dyDescent="0.15">
      <c r="A170" s="1">
        <v>8</v>
      </c>
      <c r="B170" s="1" t="s">
        <v>106</v>
      </c>
      <c r="C170" s="1">
        <v>6</v>
      </c>
      <c r="D170" s="1" t="s">
        <v>49</v>
      </c>
      <c r="E170" s="6">
        <f>IF(名目付加価値!E170&gt;0,名目付加価値!E170/SUMIF(名目付加価値!E165:E187,"&lt;&gt;0"),0)</f>
        <v>3.9344988915831422E-3</v>
      </c>
      <c r="F170" s="6">
        <f>IF(名目付加価値!F170&gt;0,名目付加価値!F170/SUMIF(名目付加価値!F165:F187,"&lt;&gt;0"),0)</f>
        <v>2.5238858390716462E-2</v>
      </c>
      <c r="G170" s="6">
        <f>IF(名目付加価値!G170&gt;0,名目付加価値!G170/SUMIF(名目付加価値!G165:G187,"&lt;&gt;0"),0)</f>
        <v>3.7892443018740139E-2</v>
      </c>
      <c r="H170" s="6">
        <f>IF(名目付加価値!H170&gt;0,名目付加価値!H170/SUMIF(名目付加価値!H165:H187,"&lt;&gt;0"),0)</f>
        <v>4.1312120787653069E-2</v>
      </c>
      <c r="I170" s="6">
        <f>IF(名目付加価値!I170&gt;0,名目付加価値!I170/SUMIF(名目付加価値!I165:I187,"&lt;&gt;0"),0)</f>
        <v>2.5055907680433313E-2</v>
      </c>
    </row>
    <row r="171" spans="1:9" x14ac:dyDescent="0.15">
      <c r="A171" s="1">
        <v>8</v>
      </c>
      <c r="B171" s="1" t="s">
        <v>106</v>
      </c>
      <c r="C171" s="1">
        <v>7</v>
      </c>
      <c r="D171" s="1" t="s">
        <v>158</v>
      </c>
      <c r="E171" s="6">
        <f>IF(名目付加価値!E171&gt;0,名目付加価値!E171/SUMIF(名目付加価値!E165:E187,"&lt;&gt;0"),0)</f>
        <v>1.5014143156488668E-3</v>
      </c>
      <c r="F171" s="6">
        <f>IF(名目付加価値!F171&gt;0,名目付加価値!F171/SUMIF(名目付加価値!F165:F187,"&lt;&gt;0"),0)</f>
        <v>2.4664204719372276E-3</v>
      </c>
      <c r="G171" s="6">
        <f>IF(名目付加価値!G171&gt;0,名目付加価値!G171/SUMIF(名目付加価値!G165:G187,"&lt;&gt;0"),0)</f>
        <v>2.3193605207156307E-3</v>
      </c>
      <c r="H171" s="6">
        <f>IF(名目付加価値!H171&gt;0,名目付加価値!H171/SUMIF(名目付加価値!H165:H187,"&lt;&gt;0"),0)</f>
        <v>1.0625795665171344E-2</v>
      </c>
      <c r="I171" s="6">
        <f>IF(名目付加価値!I171&gt;0,名目付加価値!I171/SUMIF(名目付加価値!I165:I187,"&lt;&gt;0"),0)</f>
        <v>1.5608303691851684E-2</v>
      </c>
    </row>
    <row r="172" spans="1:9" x14ac:dyDescent="0.15">
      <c r="A172" s="1">
        <v>8</v>
      </c>
      <c r="B172" s="1" t="s">
        <v>106</v>
      </c>
      <c r="C172" s="1">
        <v>8</v>
      </c>
      <c r="D172" s="1" t="s">
        <v>159</v>
      </c>
      <c r="E172" s="6">
        <f>IF(名目付加価値!E172&gt;0,名目付加価値!E172/SUMIF(名目付加価値!E165:E187,"&lt;&gt;0"),0)</f>
        <v>1.7617639229380228E-2</v>
      </c>
      <c r="F172" s="6">
        <f>IF(名目付加価値!F172&gt;0,名目付加価値!F172/SUMIF(名目付加価値!F165:F187,"&lt;&gt;0"),0)</f>
        <v>1.5979760702291922E-2</v>
      </c>
      <c r="G172" s="6">
        <f>IF(名目付加価値!G172&gt;0,名目付加価値!G172/SUMIF(名目付加価値!G165:G187,"&lt;&gt;0"),0)</f>
        <v>2.436752548101484E-2</v>
      </c>
      <c r="H172" s="6">
        <f>IF(名目付加価値!H172&gt;0,名目付加価値!H172/SUMIF(名目付加価値!H165:H187,"&lt;&gt;0"),0)</f>
        <v>1.3927281262531004E-2</v>
      </c>
      <c r="I172" s="6">
        <f>IF(名目付加価値!I172&gt;0,名目付加価値!I172/SUMIF(名目付加価値!I165:I187,"&lt;&gt;0"),0)</f>
        <v>1.145630428488518E-2</v>
      </c>
    </row>
    <row r="173" spans="1:9" x14ac:dyDescent="0.15">
      <c r="A173" s="1">
        <v>8</v>
      </c>
      <c r="B173" s="1" t="s">
        <v>106</v>
      </c>
      <c r="C173" s="1">
        <v>9</v>
      </c>
      <c r="D173" s="1" t="s">
        <v>160</v>
      </c>
      <c r="E173" s="6">
        <f>IF(名目付加価値!E173&gt;0,名目付加価値!E173/SUMIF(名目付加価値!E165:E187,"&lt;&gt;0"),0)</f>
        <v>7.4160941238675601E-2</v>
      </c>
      <c r="F173" s="6">
        <f>IF(名目付加価値!F173&gt;0,名目付加価値!F173/SUMIF(名目付加価値!F165:F187,"&lt;&gt;0"),0)</f>
        <v>7.594165883915853E-2</v>
      </c>
      <c r="G173" s="6">
        <f>IF(名目付加価値!G173&gt;0,名目付加価値!G173/SUMIF(名目付加価値!G165:G187,"&lt;&gt;0"),0)</f>
        <v>5.9553406494214034E-2</v>
      </c>
      <c r="H173" s="6">
        <f>IF(名目付加価値!H173&gt;0,名目付加価値!H173/SUMIF(名目付加価値!H165:H187,"&lt;&gt;0"),0)</f>
        <v>4.779311067033775E-2</v>
      </c>
      <c r="I173" s="6">
        <f>IF(名目付加価値!I173&gt;0,名目付加価値!I173/SUMIF(名目付加価値!I165:I187,"&lt;&gt;0"),0)</f>
        <v>4.3284056348773713E-2</v>
      </c>
    </row>
    <row r="174" spans="1:9" x14ac:dyDescent="0.15">
      <c r="A174" s="1">
        <v>8</v>
      </c>
      <c r="B174" s="1" t="s">
        <v>106</v>
      </c>
      <c r="C174" s="1">
        <v>10</v>
      </c>
      <c r="D174" s="1" t="s">
        <v>161</v>
      </c>
      <c r="E174" s="6">
        <f>IF(名目付加価値!E174&gt;0,名目付加価値!E174/SUMIF(名目付加価値!E165:E187,"&lt;&gt;0"),0)</f>
        <v>1.1185813150642295E-2</v>
      </c>
      <c r="F174" s="6">
        <f>IF(名目付加価値!F174&gt;0,名目付加価値!F174/SUMIF(名目付加価値!F165:F187,"&lt;&gt;0"),0)</f>
        <v>1.3798481390435675E-2</v>
      </c>
      <c r="G174" s="6">
        <f>IF(名目付加価値!G174&gt;0,名目付加価値!G174/SUMIF(名目付加価値!G165:G187,"&lt;&gt;0"),0)</f>
        <v>1.9281148977061808E-2</v>
      </c>
      <c r="H174" s="6">
        <f>IF(名目付加価値!H174&gt;0,名目付加価値!H174/SUMIF(名目付加価値!H165:H187,"&lt;&gt;0"),0)</f>
        <v>2.2650128759652628E-2</v>
      </c>
      <c r="I174" s="6">
        <f>IF(名目付加価値!I174&gt;0,名目付加価値!I174/SUMIF(名目付加価値!I165:I187,"&lt;&gt;0"),0)</f>
        <v>1.8349060665047399E-2</v>
      </c>
    </row>
    <row r="175" spans="1:9" x14ac:dyDescent="0.15">
      <c r="A175" s="1">
        <v>8</v>
      </c>
      <c r="B175" s="1" t="s">
        <v>106</v>
      </c>
      <c r="C175" s="1">
        <v>11</v>
      </c>
      <c r="D175" s="1" t="s">
        <v>162</v>
      </c>
      <c r="E175" s="6">
        <f>IF(名目付加価値!E175&gt;0,名目付加価値!E175/SUMIF(名目付加価値!E165:E187,"&lt;&gt;0"),0)</f>
        <v>3.4733002550491207E-2</v>
      </c>
      <c r="F175" s="6">
        <f>IF(名目付加価値!F175&gt;0,名目付加価値!F175/SUMIF(名目付加価値!F165:F187,"&lt;&gt;0"),0)</f>
        <v>3.8165237517683047E-2</v>
      </c>
      <c r="G175" s="6">
        <f>IF(名目付加価値!G175&gt;0,名目付加価値!G175/SUMIF(名目付加価値!G165:G187,"&lt;&gt;0"),0)</f>
        <v>5.780751805366257E-2</v>
      </c>
      <c r="H175" s="6">
        <f>IF(名目付加価値!H175&gt;0,名目付加価値!H175/SUMIF(名目付加価値!H165:H187,"&lt;&gt;0"),0)</f>
        <v>4.024385975204834E-2</v>
      </c>
      <c r="I175" s="6">
        <f>IF(名目付加価値!I175&gt;0,名目付加価値!I175/SUMIF(名目付加価値!I165:I187,"&lt;&gt;0"),0)</f>
        <v>8.2002087292421144E-2</v>
      </c>
    </row>
    <row r="176" spans="1:9" x14ac:dyDescent="0.15">
      <c r="A176" s="1">
        <v>8</v>
      </c>
      <c r="B176" s="1" t="s">
        <v>106</v>
      </c>
      <c r="C176" s="1">
        <v>12</v>
      </c>
      <c r="D176" s="1" t="s">
        <v>163</v>
      </c>
      <c r="E176" s="6">
        <f>IF(名目付加価値!E176&gt;0,名目付加価値!E176/SUMIF(名目付加価値!E165:E187,"&lt;&gt;0"),0)</f>
        <v>8.451042802352246E-2</v>
      </c>
      <c r="F176" s="6">
        <f>IF(名目付加価値!F176&gt;0,名目付加価値!F176/SUMIF(名目付加価値!F165:F187,"&lt;&gt;0"),0)</f>
        <v>5.9149779053367796E-2</v>
      </c>
      <c r="G176" s="6">
        <f>IF(名目付加価値!G176&gt;0,名目付加価値!G176/SUMIF(名目付加価値!G165:G187,"&lt;&gt;0"),0)</f>
        <v>7.1324116285579386E-2</v>
      </c>
      <c r="H176" s="6">
        <f>IF(名目付加価値!H176&gt;0,名目付加価値!H176/SUMIF(名目付加価値!H165:H187,"&lt;&gt;0"),0)</f>
        <v>5.9046127681991425E-2</v>
      </c>
      <c r="I176" s="6">
        <f>IF(名目付加価値!I176&gt;0,名目付加価値!I176/SUMIF(名目付加価値!I165:I187,"&lt;&gt;0"),0)</f>
        <v>4.8389294256836357E-2</v>
      </c>
    </row>
    <row r="177" spans="1:9" x14ac:dyDescent="0.15">
      <c r="A177" s="1">
        <v>8</v>
      </c>
      <c r="B177" s="1" t="s">
        <v>106</v>
      </c>
      <c r="C177" s="1">
        <v>13</v>
      </c>
      <c r="D177" s="1" t="s">
        <v>164</v>
      </c>
      <c r="E177" s="6">
        <f>IF(名目付加価値!E177&gt;0,名目付加価値!E177/SUMIF(名目付加価値!E165:E187,"&lt;&gt;0"),0)</f>
        <v>1.0111219192518339E-2</v>
      </c>
      <c r="F177" s="6">
        <f>IF(名目付加価値!F177&gt;0,名目付加価値!F177/SUMIF(名目付加価値!F165:F187,"&lt;&gt;0"),0)</f>
        <v>1.4683082651076184E-2</v>
      </c>
      <c r="G177" s="6">
        <f>IF(名目付加価値!G177&gt;0,名目付加価値!G177/SUMIF(名目付加価値!G165:G187,"&lt;&gt;0"),0)</f>
        <v>7.2358670788035158E-3</v>
      </c>
      <c r="H177" s="6">
        <f>IF(名目付加価値!H177&gt;0,名目付加価値!H177/SUMIF(名目付加価値!H165:H187,"&lt;&gt;0"),0)</f>
        <v>5.4685374465475349E-3</v>
      </c>
      <c r="I177" s="6">
        <f>IF(名目付加価値!I177&gt;0,名目付加価値!I177/SUMIF(名目付加価値!I165:I187,"&lt;&gt;0"),0)</f>
        <v>8.3159890300309146E-3</v>
      </c>
    </row>
    <row r="178" spans="1:9" x14ac:dyDescent="0.15">
      <c r="A178" s="1">
        <v>8</v>
      </c>
      <c r="B178" s="1" t="s">
        <v>106</v>
      </c>
      <c r="C178" s="1">
        <v>14</v>
      </c>
      <c r="D178" s="1" t="s">
        <v>165</v>
      </c>
      <c r="E178" s="6">
        <f>IF(名目付加価値!E178&gt;0,名目付加価値!E178/SUMIF(名目付加価値!E165:E187,"&lt;&gt;0"),0)</f>
        <v>4.7102927866907798E-3</v>
      </c>
      <c r="F178" s="6">
        <f>IF(名目付加価値!F178&gt;0,名目付加価値!F178/SUMIF(名目付加価値!F165:F187,"&lt;&gt;0"),0)</f>
        <v>4.9497242414977168E-3</v>
      </c>
      <c r="G178" s="6">
        <f>IF(名目付加価値!G178&gt;0,名目付加価値!G178/SUMIF(名目付加価値!G165:G187,"&lt;&gt;0"),0)</f>
        <v>5.0126058673846015E-3</v>
      </c>
      <c r="H178" s="6">
        <f>IF(名目付加価値!H178&gt;0,名目付加価値!H178/SUMIF(名目付加価値!H165:H187,"&lt;&gt;0"),0)</f>
        <v>3.3595591525800664E-3</v>
      </c>
      <c r="I178" s="6">
        <f>IF(名目付加価値!I178&gt;0,名目付加価値!I178/SUMIF(名目付加価値!I165:I187,"&lt;&gt;0"),0)</f>
        <v>4.8222553264487657E-3</v>
      </c>
    </row>
    <row r="179" spans="1:9" x14ac:dyDescent="0.15">
      <c r="A179" s="1">
        <v>8</v>
      </c>
      <c r="B179" s="1" t="s">
        <v>106</v>
      </c>
      <c r="C179" s="1">
        <v>15</v>
      </c>
      <c r="D179" s="1" t="s">
        <v>166</v>
      </c>
      <c r="E179" s="6">
        <f>IF(名目付加価値!E179&gt;0,名目付加価値!E179/SUMIF(名目付加価値!E165:E187,"&lt;&gt;0"),0)</f>
        <v>3.0587099835003084E-2</v>
      </c>
      <c r="F179" s="6">
        <f>IF(名目付加価値!F179&gt;0,名目付加価値!F179/SUMIF(名目付加価値!F165:F187,"&lt;&gt;0"),0)</f>
        <v>3.3572644065177702E-2</v>
      </c>
      <c r="G179" s="6">
        <f>IF(名目付加価値!G179&gt;0,名目付加価値!G179/SUMIF(名目付加価値!G165:G187,"&lt;&gt;0"),0)</f>
        <v>3.7106076082707183E-2</v>
      </c>
      <c r="H179" s="6">
        <f>IF(名目付加価値!H179&gt;0,名目付加価値!H179/SUMIF(名目付加価値!H165:H187,"&lt;&gt;0"),0)</f>
        <v>4.1421651921433204E-2</v>
      </c>
      <c r="I179" s="6">
        <f>IF(名目付加価値!I179&gt;0,名目付加価値!I179/SUMIF(名目付加価値!I165:I187,"&lt;&gt;0"),0)</f>
        <v>3.6000953319625169E-2</v>
      </c>
    </row>
    <row r="180" spans="1:9" x14ac:dyDescent="0.15">
      <c r="A180" s="1">
        <v>8</v>
      </c>
      <c r="B180" s="1" t="s">
        <v>56</v>
      </c>
      <c r="C180" s="1">
        <v>16</v>
      </c>
      <c r="D180" s="1" t="s">
        <v>149</v>
      </c>
      <c r="E180" s="6">
        <f>IF(名目付加価値!E180&gt;0,名目付加価値!E180/SUMIF(名目付加価値!E165:E187,"&lt;&gt;0"),0)</f>
        <v>0.1189607551989413</v>
      </c>
      <c r="F180" s="6">
        <f>IF(名目付加価値!F180&gt;0,名目付加価値!F180/SUMIF(名目付加価値!F165:F187,"&lt;&gt;0"),0)</f>
        <v>0.11313125445705707</v>
      </c>
      <c r="G180" s="6">
        <f>IF(名目付加価値!G180&gt;0,名目付加価値!G180/SUMIF(名目付加価値!G165:G187,"&lt;&gt;0"),0)</f>
        <v>0.12927673732762945</v>
      </c>
      <c r="H180" s="6">
        <f>IF(名目付加価値!H180&gt;0,名目付加価値!H180/SUMIF(名目付加価値!H165:H187,"&lt;&gt;0"),0)</f>
        <v>8.8723790764321672E-2</v>
      </c>
      <c r="I180" s="6">
        <f>IF(名目付加価値!I180&gt;0,名目付加価値!I180/SUMIF(名目付加価値!I165:I187,"&lt;&gt;0"),0)</f>
        <v>6.3174549585834933E-2</v>
      </c>
    </row>
    <row r="181" spans="1:9" x14ac:dyDescent="0.15">
      <c r="A181" s="1">
        <v>8</v>
      </c>
      <c r="B181" s="1" t="s">
        <v>56</v>
      </c>
      <c r="C181" s="1">
        <v>17</v>
      </c>
      <c r="D181" s="1" t="s">
        <v>150</v>
      </c>
      <c r="E181" s="6">
        <f>IF(名目付加価値!E181&gt;0,名目付加価値!E181/SUMIF(名目付加価値!E165:E187,"&lt;&gt;0"),0)</f>
        <v>2.8436507536449281E-2</v>
      </c>
      <c r="F181" s="6">
        <f>IF(名目付加価値!F181&gt;0,名目付加価値!F181/SUMIF(名目付加価値!F165:F187,"&lt;&gt;0"),0)</f>
        <v>3.86357060985262E-2</v>
      </c>
      <c r="G181" s="6">
        <f>IF(名目付加価値!G181&gt;0,名目付加価値!G181/SUMIF(名目付加価値!G165:G187,"&lt;&gt;0"),0)</f>
        <v>3.0756873078182118E-2</v>
      </c>
      <c r="H181" s="6">
        <f>IF(名目付加価値!H181&gt;0,名目付加価値!H181/SUMIF(名目付加価値!H165:H187,"&lt;&gt;0"),0)</f>
        <v>2.7306723833442105E-2</v>
      </c>
      <c r="I181" s="6">
        <f>IF(名目付加価値!I181&gt;0,名目付加価値!I181/SUMIF(名目付加価値!I165:I187,"&lt;&gt;0"),0)</f>
        <v>2.1991931894068045E-2</v>
      </c>
    </row>
    <row r="182" spans="1:9" x14ac:dyDescent="0.15">
      <c r="A182" s="1">
        <v>8</v>
      </c>
      <c r="B182" s="1" t="s">
        <v>56</v>
      </c>
      <c r="C182" s="1">
        <v>18</v>
      </c>
      <c r="D182" s="1" t="s">
        <v>151</v>
      </c>
      <c r="E182" s="6">
        <f>IF(名目付加価値!E182&gt;0,名目付加価値!E182/SUMIF(名目付加価値!E165:E187,"&lt;&gt;0"),0)</f>
        <v>9.5112054373530389E-2</v>
      </c>
      <c r="F182" s="6">
        <f>IF(名目付加価値!F182&gt;0,名目付加価値!F182/SUMIF(名目付加価値!F165:F187,"&lt;&gt;0"),0)</f>
        <v>9.2513686280310675E-2</v>
      </c>
      <c r="G182" s="6">
        <f>IF(名目付加価値!G182&gt;0,名目付加価値!G182/SUMIF(名目付加価値!G165:G187,"&lt;&gt;0"),0)</f>
        <v>8.4010054037793963E-2</v>
      </c>
      <c r="H182" s="6">
        <f>IF(名目付加価値!H182&gt;0,名目付加価値!H182/SUMIF(名目付加価値!H165:H187,"&lt;&gt;0"),0)</f>
        <v>8.7849485563798027E-2</v>
      </c>
      <c r="I182" s="6">
        <f>IF(名目付加価値!I182&gt;0,名目付加価値!I182/SUMIF(名目付加価値!I165:I187,"&lt;&gt;0"),0)</f>
        <v>8.4072238753016795E-2</v>
      </c>
    </row>
    <row r="183" spans="1:9" x14ac:dyDescent="0.15">
      <c r="A183" s="1">
        <v>8</v>
      </c>
      <c r="B183" s="1" t="s">
        <v>56</v>
      </c>
      <c r="C183" s="1">
        <v>19</v>
      </c>
      <c r="D183" s="1" t="s">
        <v>152</v>
      </c>
      <c r="E183" s="6">
        <f>IF(名目付加価値!E183&gt;0,名目付加価値!E183/SUMIF(名目付加価値!E165:E187,"&lt;&gt;0"),0)</f>
        <v>2.9284023662175397E-2</v>
      </c>
      <c r="F183" s="6">
        <f>IF(名目付加価値!F183&gt;0,名目付加価値!F183/SUMIF(名目付加価値!F165:F187,"&lt;&gt;0"),0)</f>
        <v>3.6950546751616263E-2</v>
      </c>
      <c r="G183" s="6">
        <f>IF(名目付加価値!G183&gt;0,名目付加価値!G183/SUMIF(名目付加価値!G165:G187,"&lt;&gt;0"),0)</f>
        <v>3.964472197322149E-2</v>
      </c>
      <c r="H183" s="6">
        <f>IF(名目付加価値!H183&gt;0,名目付加価値!H183/SUMIF(名目付加価値!H165:H187,"&lt;&gt;0"),0)</f>
        <v>3.670243455110437E-2</v>
      </c>
      <c r="I183" s="6">
        <f>IF(名目付加価値!I183&gt;0,名目付加価値!I183/SUMIF(名目付加価値!I165:I187,"&lt;&gt;0"),0)</f>
        <v>3.5041440067526484E-2</v>
      </c>
    </row>
    <row r="184" spans="1:9" x14ac:dyDescent="0.15">
      <c r="A184" s="1">
        <v>8</v>
      </c>
      <c r="B184" s="1" t="s">
        <v>56</v>
      </c>
      <c r="C184" s="1">
        <v>20</v>
      </c>
      <c r="D184" s="1" t="s">
        <v>153</v>
      </c>
      <c r="E184" s="6">
        <f>IF(名目付加価値!E184&gt;0,名目付加価値!E184/SUMIF(名目付加価値!E165:E187,"&lt;&gt;0"),0)</f>
        <v>7.5164239552762066E-3</v>
      </c>
      <c r="F184" s="6">
        <f>IF(名目付加価値!F184&gt;0,名目付加価値!F184/SUMIF(名目付加価値!F165:F187,"&lt;&gt;0"),0)</f>
        <v>1.4610447151317072E-2</v>
      </c>
      <c r="G184" s="6">
        <f>IF(名目付加価値!G184&gt;0,名目付加価値!G184/SUMIF(名目付加価値!G165:G187,"&lt;&gt;0"),0)</f>
        <v>1.3417421883946304E-2</v>
      </c>
      <c r="H184" s="6">
        <f>IF(名目付加価値!H184&gt;0,名目付加価値!H184/SUMIF(名目付加価値!H165:H187,"&lt;&gt;0"),0)</f>
        <v>1.1383639471942745E-2</v>
      </c>
      <c r="I184" s="6">
        <f>IF(名目付加価値!I184&gt;0,名目付加価値!I184/SUMIF(名目付加価値!I165:I187,"&lt;&gt;0"),0)</f>
        <v>1.1397850342823816E-2</v>
      </c>
    </row>
    <row r="185" spans="1:9" x14ac:dyDescent="0.15">
      <c r="A185" s="1">
        <v>8</v>
      </c>
      <c r="B185" s="1" t="s">
        <v>56</v>
      </c>
      <c r="C185" s="1">
        <v>21</v>
      </c>
      <c r="D185" s="1" t="s">
        <v>154</v>
      </c>
      <c r="E185" s="6">
        <f>IF(名目付加価値!E185&gt;0,名目付加価値!E185/SUMIF(名目付加価値!E165:E187,"&lt;&gt;0"),0)</f>
        <v>8.4900761621964374E-2</v>
      </c>
      <c r="F185" s="6">
        <f>IF(名目付加価値!F185&gt;0,名目付加価値!F185/SUMIF(名目付加価値!F165:F187,"&lt;&gt;0"),0)</f>
        <v>4.8563676040654688E-2</v>
      </c>
      <c r="G185" s="6">
        <f>IF(名目付加価値!G185&gt;0,名目付加価値!G185/SUMIF(名目付加価値!G165:G187,"&lt;&gt;0"),0)</f>
        <v>4.784982012402958E-2</v>
      </c>
      <c r="H185" s="6">
        <f>IF(名目付加価値!H185&gt;0,名目付加価値!H185/SUMIF(名目付加価値!H165:H187,"&lt;&gt;0"),0)</f>
        <v>6.1609422424001678E-2</v>
      </c>
      <c r="I185" s="6">
        <f>IF(名目付加価値!I185&gt;0,名目付加価値!I185/SUMIF(名目付加価値!I165:I187,"&lt;&gt;0"),0)</f>
        <v>6.9196296899874055E-2</v>
      </c>
    </row>
    <row r="186" spans="1:9" x14ac:dyDescent="0.15">
      <c r="A186" s="1">
        <v>8</v>
      </c>
      <c r="B186" s="1" t="s">
        <v>7</v>
      </c>
      <c r="C186" s="1">
        <v>22</v>
      </c>
      <c r="D186" s="1" t="s">
        <v>146</v>
      </c>
      <c r="E186" s="6">
        <f>IF(名目付加価値!E186&gt;0,名目付加価値!E186/SUMIF(名目付加価値!E165:E187,"&lt;&gt;0"),0)</f>
        <v>8.2922112269134748E-2</v>
      </c>
      <c r="F186" s="6">
        <f>IF(名目付加価値!F186&gt;0,名目付加価値!F186/SUMIF(名目付加価値!F165:F187,"&lt;&gt;0"),0)</f>
        <v>0.11534460755701105</v>
      </c>
      <c r="G186" s="6">
        <f>IF(名目付加価値!G186&gt;0,名目付加価値!G186/SUMIF(名目付加価値!G165:G187,"&lt;&gt;0"),0)</f>
        <v>0.13222221504876083</v>
      </c>
      <c r="H186" s="6">
        <f>IF(名目付加価値!H186&gt;0,名目付加価値!H186/SUMIF(名目付加価値!H165:H187,"&lt;&gt;0"),0)</f>
        <v>0.18655533672490027</v>
      </c>
      <c r="I186" s="6">
        <f>IF(名目付加価値!I186&gt;0,名目付加価値!I186/SUMIF(名目付加価値!I165:I187,"&lt;&gt;0"),0)</f>
        <v>0.20898703249717757</v>
      </c>
    </row>
    <row r="187" spans="1:9" x14ac:dyDescent="0.15">
      <c r="A187" s="1">
        <v>8</v>
      </c>
      <c r="B187" s="1" t="s">
        <v>7</v>
      </c>
      <c r="C187" s="1">
        <v>23</v>
      </c>
      <c r="D187" s="1" t="s">
        <v>167</v>
      </c>
      <c r="E187" s="6">
        <f>IF(名目付加価値!E187&gt;0,名目付加価値!E187/SUMIF(名目付加価値!E165:E187,"&lt;&gt;0"),0)</f>
        <v>6.4885168383795128E-2</v>
      </c>
      <c r="F187" s="6">
        <f>IF(名目付加価値!F187&gt;0,名目付加価値!F187/SUMIF(名目付加価値!F165:F187,"&lt;&gt;0"),0)</f>
        <v>0.11093393995955822</v>
      </c>
      <c r="G187" s="6">
        <f>IF(名目付加価値!G187&gt;0,名目付加価値!G187/SUMIF(名目付加価値!G165:G187,"&lt;&gt;0"),0)</f>
        <v>9.4069992547529957E-2</v>
      </c>
      <c r="H187" s="6">
        <f>IF(名目付加価値!H187&gt;0,名目付加価値!H187/SUMIF(名目付加価値!H165:H187,"&lt;&gt;0"),0)</f>
        <v>0.11070123775694073</v>
      </c>
      <c r="I187" s="6">
        <f>IF(名目付加価値!I187&gt;0,名目付加価値!I187/SUMIF(名目付加価値!I165:I187,"&lt;&gt;0"),0)</f>
        <v>0.11852587806341046</v>
      </c>
    </row>
    <row r="188" spans="1:9" x14ac:dyDescent="0.15">
      <c r="A188" s="1">
        <v>9</v>
      </c>
      <c r="B188" s="1" t="s">
        <v>57</v>
      </c>
      <c r="C188" s="1">
        <v>1</v>
      </c>
      <c r="D188" s="1" t="s">
        <v>147</v>
      </c>
      <c r="E188" s="6">
        <f>IF(名目付加価値!E188&gt;0,名目付加価値!E188/SUMIF(名目付加価値!E188:E210,"&lt;&gt;0"),0)</f>
        <v>0.11173116328228443</v>
      </c>
      <c r="F188" s="6">
        <f>IF(名目付加価値!F188&gt;0,名目付加価値!F188/SUMIF(名目付加価値!F188:F210,"&lt;&gt;0"),0)</f>
        <v>5.7753637308848971E-2</v>
      </c>
      <c r="G188" s="6">
        <f>IF(名目付加価値!G188&gt;0,名目付加価値!G188/SUMIF(名目付加価値!G188:G210,"&lt;&gt;0"),0)</f>
        <v>3.2817482641630119E-2</v>
      </c>
      <c r="H188" s="6">
        <f>IF(名目付加価値!H188&gt;0,名目付加価値!H188/SUMIF(名目付加価値!H188:H210,"&lt;&gt;0"),0)</f>
        <v>2.9381817208771546E-2</v>
      </c>
      <c r="I188" s="6">
        <f>IF(名目付加価値!I188&gt;0,名目付加価値!I188/SUMIF(名目付加価値!I188:I210,"&lt;&gt;0"),0)</f>
        <v>2.287597579783977E-2</v>
      </c>
    </row>
    <row r="189" spans="1:9" x14ac:dyDescent="0.15">
      <c r="A189" s="1">
        <v>9</v>
      </c>
      <c r="B189" s="1" t="s">
        <v>57</v>
      </c>
      <c r="C189" s="1">
        <v>2</v>
      </c>
      <c r="D189" s="1" t="s">
        <v>148</v>
      </c>
      <c r="E189" s="6">
        <f>IF(名目付加価値!E189&gt;0,名目付加価値!E189/SUMIF(名目付加価値!E188:E210,"&lt;&gt;0"),0)</f>
        <v>1.6321379865298958E-2</v>
      </c>
      <c r="F189" s="6">
        <f>IF(名目付加価値!F189&gt;0,名目付加価値!F189/SUMIF(名目付加価値!F188:F210,"&lt;&gt;0"),0)</f>
        <v>1.1189510308736432E-2</v>
      </c>
      <c r="G189" s="6">
        <f>IF(名目付加価値!G189&gt;0,名目付加価値!G189/SUMIF(名目付加価値!G188:G210,"&lt;&gt;0"),0)</f>
        <v>6.1213839251498684E-3</v>
      </c>
      <c r="H189" s="6">
        <f>IF(名目付加価値!H189&gt;0,名目付加価値!H189/SUMIF(名目付加価値!H188:H210,"&lt;&gt;0"),0)</f>
        <v>2.3526186350378672E-3</v>
      </c>
      <c r="I189" s="6">
        <f>IF(名目付加価値!I189&gt;0,名目付加価値!I189/SUMIF(名目付加価値!I188:I210,"&lt;&gt;0"),0)</f>
        <v>1.23881510124383E-3</v>
      </c>
    </row>
    <row r="190" spans="1:9" x14ac:dyDescent="0.15">
      <c r="A190" s="1">
        <v>9</v>
      </c>
      <c r="B190" s="1" t="s">
        <v>107</v>
      </c>
      <c r="C190" s="1">
        <v>3</v>
      </c>
      <c r="D190" s="1" t="s">
        <v>155</v>
      </c>
      <c r="E190" s="6">
        <f>IF(名目付加価値!E190&gt;0,名目付加価値!E190/SUMIF(名目付加価値!E188:E210,"&lt;&gt;0"),0)</f>
        <v>7.5447467416184202E-2</v>
      </c>
      <c r="F190" s="6">
        <f>IF(名目付加価値!F190&gt;0,名目付加価値!F190/SUMIF(名目付加価値!F188:F210,"&lt;&gt;0"),0)</f>
        <v>8.2903036349604622E-2</v>
      </c>
      <c r="G190" s="6">
        <f>IF(名目付加価値!G190&gt;0,名目付加価値!G190/SUMIF(名目付加価値!G188:G210,"&lt;&gt;0"),0)</f>
        <v>7.5567392796171057E-2</v>
      </c>
      <c r="H190" s="6">
        <f>IF(名目付加価値!H190&gt;0,名目付加価値!H190/SUMIF(名目付加価値!H188:H210,"&lt;&gt;0"),0)</f>
        <v>8.3755250047987354E-2</v>
      </c>
      <c r="I190" s="6">
        <f>IF(名目付加価値!I190&gt;0,名目付加価値!I190/SUMIF(名目付加価値!I188:I210,"&lt;&gt;0"),0)</f>
        <v>8.9580789093296309E-2</v>
      </c>
    </row>
    <row r="191" spans="1:9" x14ac:dyDescent="0.15">
      <c r="A191" s="1">
        <v>9</v>
      </c>
      <c r="B191" s="1" t="s">
        <v>107</v>
      </c>
      <c r="C191" s="1">
        <v>4</v>
      </c>
      <c r="D191" s="1" t="s">
        <v>156</v>
      </c>
      <c r="E191" s="6">
        <f>IF(名目付加価値!E191&gt;0,名目付加価値!E191/SUMIF(名目付加価値!E188:E210,"&lt;&gt;0"),0)</f>
        <v>4.1422800617553872E-2</v>
      </c>
      <c r="F191" s="6">
        <f>IF(名目付加価値!F191&gt;0,名目付加価値!F191/SUMIF(名目付加価値!F188:F210,"&lt;&gt;0"),0)</f>
        <v>1.9467581917163159E-2</v>
      </c>
      <c r="G191" s="6">
        <f>IF(名目付加価値!G191&gt;0,名目付加価値!G191/SUMIF(名目付加価値!G188:G210,"&lt;&gt;0"),0)</f>
        <v>1.2541698810916303E-2</v>
      </c>
      <c r="H191" s="6">
        <f>IF(名目付加価値!H191&gt;0,名目付加価値!H191/SUMIF(名目付加価値!H188:H210,"&lt;&gt;0"),0)</f>
        <v>6.327866172708212E-3</v>
      </c>
      <c r="I191" s="6">
        <f>IF(名目付加価値!I191&gt;0,名目付加価値!I191/SUMIF(名目付加価値!I188:I210,"&lt;&gt;0"),0)</f>
        <v>3.1314092412203219E-3</v>
      </c>
    </row>
    <row r="192" spans="1:9" x14ac:dyDescent="0.15">
      <c r="A192" s="1">
        <v>9</v>
      </c>
      <c r="B192" s="1" t="s">
        <v>107</v>
      </c>
      <c r="C192" s="1">
        <v>5</v>
      </c>
      <c r="D192" s="1" t="s">
        <v>157</v>
      </c>
      <c r="E192" s="6">
        <f>IF(名目付加価値!E192&gt;0,名目付加価値!E192/SUMIF(名目付加価値!E188:E210,"&lt;&gt;0"),0)</f>
        <v>7.927281466857115E-3</v>
      </c>
      <c r="F192" s="6">
        <f>IF(名目付加価値!F192&gt;0,名目付加価値!F192/SUMIF(名目付加価値!F188:F210,"&lt;&gt;0"),0)</f>
        <v>6.4496234929297246E-3</v>
      </c>
      <c r="G192" s="6">
        <f>IF(名目付加価値!G192&gt;0,名目付加価値!G192/SUMIF(名目付加価値!G188:G210,"&lt;&gt;0"),0)</f>
        <v>1.0190380930041371E-2</v>
      </c>
      <c r="H192" s="6">
        <f>IF(名目付加価値!H192&gt;0,名目付加価値!H192/SUMIF(名目付加価値!H188:H210,"&lt;&gt;0"),0)</f>
        <v>1.2221838141467156E-2</v>
      </c>
      <c r="I192" s="6">
        <f>IF(名目付加価値!I192&gt;0,名目付加価値!I192/SUMIF(名目付加価値!I188:I210,"&lt;&gt;0"),0)</f>
        <v>9.1146420702338127E-3</v>
      </c>
    </row>
    <row r="193" spans="1:9" x14ac:dyDescent="0.15">
      <c r="A193" s="1">
        <v>9</v>
      </c>
      <c r="B193" s="1" t="s">
        <v>107</v>
      </c>
      <c r="C193" s="1">
        <v>6</v>
      </c>
      <c r="D193" s="1" t="s">
        <v>49</v>
      </c>
      <c r="E193" s="6">
        <f>IF(名目付加価値!E193&gt;0,名目付加価値!E193/SUMIF(名目付加価値!E188:E210,"&lt;&gt;0"),0)</f>
        <v>5.5963057602785608E-3</v>
      </c>
      <c r="F193" s="6">
        <f>IF(名目付加価値!F193&gt;0,名目付加価値!F193/SUMIF(名目付加価値!F188:F210,"&lt;&gt;0"),0)</f>
        <v>1.2119497343169972E-2</v>
      </c>
      <c r="G193" s="6">
        <f>IF(名目付加価値!G193&gt;0,名目付加価値!G193/SUMIF(名目付加価値!G188:G210,"&lt;&gt;0"),0)</f>
        <v>1.5697029425696073E-2</v>
      </c>
      <c r="H193" s="6">
        <f>IF(名目付加価値!H193&gt;0,名目付加価値!H193/SUMIF(名目付加価値!H188:H210,"&lt;&gt;0"),0)</f>
        <v>2.8435476806524071E-2</v>
      </c>
      <c r="I193" s="6">
        <f>IF(名目付加価値!I193&gt;0,名目付加価値!I193/SUMIF(名目付加価値!I188:I210,"&lt;&gt;0"),0)</f>
        <v>1.2405651409523277E-2</v>
      </c>
    </row>
    <row r="194" spans="1:9" x14ac:dyDescent="0.15">
      <c r="A194" s="1">
        <v>9</v>
      </c>
      <c r="B194" s="1" t="s">
        <v>107</v>
      </c>
      <c r="C194" s="1">
        <v>7</v>
      </c>
      <c r="D194" s="1" t="s">
        <v>158</v>
      </c>
      <c r="E194" s="6">
        <f>IF(名目付加価値!E194&gt;0,名目付加価値!E194/SUMIF(名目付加価値!E188:E210,"&lt;&gt;0"),0)</f>
        <v>5.8914340474961456E-4</v>
      </c>
      <c r="F194" s="6">
        <f>IF(名目付加価値!F194&gt;0,名目付加価値!F194/SUMIF(名目付加価値!F188:F210,"&lt;&gt;0"),0)</f>
        <v>1.3248599145616073E-3</v>
      </c>
      <c r="G194" s="6">
        <f>IF(名目付加価値!G194&gt;0,名目付加価値!G194/SUMIF(名目付加価値!G188:G210,"&lt;&gt;0"),0)</f>
        <v>7.9728966211103469E-4</v>
      </c>
      <c r="H194" s="6">
        <f>IF(名目付加価値!H194&gt;0,名目付加価値!H194/SUMIF(名目付加価値!H188:H210,"&lt;&gt;0"),0)</f>
        <v>1.3033451737228335E-3</v>
      </c>
      <c r="I194" s="6">
        <f>IF(名目付加価値!I194&gt;0,名目付加価値!I194/SUMIF(名目付加価値!I188:I210,"&lt;&gt;0"),0)</f>
        <v>1.2924979148451151E-3</v>
      </c>
    </row>
    <row r="195" spans="1:9" x14ac:dyDescent="0.15">
      <c r="A195" s="1">
        <v>9</v>
      </c>
      <c r="B195" s="1" t="s">
        <v>107</v>
      </c>
      <c r="C195" s="1">
        <v>8</v>
      </c>
      <c r="D195" s="1" t="s">
        <v>159</v>
      </c>
      <c r="E195" s="6">
        <f>IF(名目付加価値!E195&gt;0,名目付加価値!E195/SUMIF(名目付加価値!E188:E210,"&lt;&gt;0"),0)</f>
        <v>1.6205849540778035E-2</v>
      </c>
      <c r="F195" s="6">
        <f>IF(名目付加価値!F195&gt;0,名目付加価値!F195/SUMIF(名目付加価値!F188:F210,"&lt;&gt;0"),0)</f>
        <v>1.1725781989683205E-2</v>
      </c>
      <c r="G195" s="6">
        <f>IF(名目付加価値!G195&gt;0,名目付加価値!G195/SUMIF(名目付加価値!G188:G210,"&lt;&gt;0"),0)</f>
        <v>1.06957767336002E-2</v>
      </c>
      <c r="H195" s="6">
        <f>IF(名目付加価値!H195&gt;0,名目付加価値!H195/SUMIF(名目付加価値!H188:H210,"&lt;&gt;0"),0)</f>
        <v>9.1763163057442861E-3</v>
      </c>
      <c r="I195" s="6">
        <f>IF(名目付加価値!I195&gt;0,名目付加価値!I195/SUMIF(名目付加価値!I188:I210,"&lt;&gt;0"),0)</f>
        <v>6.9299452653939263E-3</v>
      </c>
    </row>
    <row r="196" spans="1:9" x14ac:dyDescent="0.15">
      <c r="A196" s="1">
        <v>9</v>
      </c>
      <c r="B196" s="1" t="s">
        <v>107</v>
      </c>
      <c r="C196" s="1">
        <v>9</v>
      </c>
      <c r="D196" s="1" t="s">
        <v>160</v>
      </c>
      <c r="E196" s="6">
        <f>IF(名目付加価値!E196&gt;0,名目付加価値!E196/SUMIF(名目付加価値!E188:E210,"&lt;&gt;0"),0)</f>
        <v>2.0776840236401119E-2</v>
      </c>
      <c r="F196" s="6">
        <f>IF(名目付加価値!F196&gt;0,名目付加価値!F196/SUMIF(名目付加価値!F188:F210,"&lt;&gt;0"),0)</f>
        <v>2.7530137900359748E-2</v>
      </c>
      <c r="G196" s="6">
        <f>IF(名目付加価値!G196&gt;0,名目付加価値!G196/SUMIF(名目付加価値!G188:G210,"&lt;&gt;0"),0)</f>
        <v>2.0804838434577869E-2</v>
      </c>
      <c r="H196" s="6">
        <f>IF(名目付加価値!H196&gt;0,名目付加価値!H196/SUMIF(名目付加価値!H188:H210,"&lt;&gt;0"),0)</f>
        <v>1.6371503710706833E-2</v>
      </c>
      <c r="I196" s="6">
        <f>IF(名目付加価値!I196&gt;0,名目付加価値!I196/SUMIF(名目付加価値!I188:I210,"&lt;&gt;0"),0)</f>
        <v>2.1270035943506283E-2</v>
      </c>
    </row>
    <row r="197" spans="1:9" x14ac:dyDescent="0.15">
      <c r="A197" s="1">
        <v>9</v>
      </c>
      <c r="B197" s="1" t="s">
        <v>107</v>
      </c>
      <c r="C197" s="1">
        <v>10</v>
      </c>
      <c r="D197" s="1" t="s">
        <v>161</v>
      </c>
      <c r="E197" s="6">
        <f>IF(名目付加価値!E197&gt;0,名目付加価値!E197/SUMIF(名目付加価値!E188:E210,"&lt;&gt;0"),0)</f>
        <v>1.6087084896567735E-2</v>
      </c>
      <c r="F197" s="6">
        <f>IF(名目付加価値!F197&gt;0,名目付加価値!F197/SUMIF(名目付加価値!F188:F210,"&lt;&gt;0"),0)</f>
        <v>1.6361174659670158E-2</v>
      </c>
      <c r="G197" s="6">
        <f>IF(名目付加価値!G197&gt;0,名目付加価値!G197/SUMIF(名目付加価値!G188:G210,"&lt;&gt;0"),0)</f>
        <v>2.1342892955603543E-2</v>
      </c>
      <c r="H197" s="6">
        <f>IF(名目付加価値!H197&gt;0,名目付加価値!H197/SUMIF(名目付加価値!H188:H210,"&lt;&gt;0"),0)</f>
        <v>2.2159486645333959E-2</v>
      </c>
      <c r="I197" s="6">
        <f>IF(名目付加価値!I197&gt;0,名目付加価値!I197/SUMIF(名目付加価値!I188:I210,"&lt;&gt;0"),0)</f>
        <v>1.4165599862693383E-2</v>
      </c>
    </row>
    <row r="198" spans="1:9" x14ac:dyDescent="0.15">
      <c r="A198" s="1">
        <v>9</v>
      </c>
      <c r="B198" s="1" t="s">
        <v>107</v>
      </c>
      <c r="C198" s="1">
        <v>11</v>
      </c>
      <c r="D198" s="1" t="s">
        <v>162</v>
      </c>
      <c r="E198" s="6">
        <f>IF(名目付加価値!E198&gt;0,名目付加価値!E198/SUMIF(名目付加価値!E188:E210,"&lt;&gt;0"),0)</f>
        <v>3.1879843655716195E-2</v>
      </c>
      <c r="F198" s="6">
        <f>IF(名目付加価値!F198&gt;0,名目付加価値!F198/SUMIF(名目付加価値!F188:F210,"&lt;&gt;0"),0)</f>
        <v>3.3580428546850956E-2</v>
      </c>
      <c r="G198" s="6">
        <f>IF(名目付加価値!G198&gt;0,名目付加価値!G198/SUMIF(名目付加価値!G188:G210,"&lt;&gt;0"),0)</f>
        <v>3.2948274920854614E-2</v>
      </c>
      <c r="H198" s="6">
        <f>IF(名目付加価値!H198&gt;0,名目付加価値!H198/SUMIF(名目付加価値!H188:H210,"&lt;&gt;0"),0)</f>
        <v>3.7105559584105212E-2</v>
      </c>
      <c r="I198" s="6">
        <f>IF(名目付加価値!I198&gt;0,名目付加価値!I198/SUMIF(名目付加価値!I188:I210,"&lt;&gt;0"),0)</f>
        <v>2.6045274838893715E-2</v>
      </c>
    </row>
    <row r="199" spans="1:9" x14ac:dyDescent="0.15">
      <c r="A199" s="1">
        <v>9</v>
      </c>
      <c r="B199" s="1" t="s">
        <v>107</v>
      </c>
      <c r="C199" s="1">
        <v>12</v>
      </c>
      <c r="D199" s="1" t="s">
        <v>163</v>
      </c>
      <c r="E199" s="6">
        <f>IF(名目付加価値!E199&gt;0,名目付加価値!E199/SUMIF(名目付加価値!E188:E210,"&lt;&gt;0"),0)</f>
        <v>8.9226339605343583E-2</v>
      </c>
      <c r="F199" s="6">
        <f>IF(名目付加価値!F199&gt;0,名目付加価値!F199/SUMIF(名目付加価値!F188:F210,"&lt;&gt;0"),0)</f>
        <v>6.0847828654445955E-2</v>
      </c>
      <c r="G199" s="6">
        <f>IF(名目付加価値!G199&gt;0,名目付加価値!G199/SUMIF(名目付加価値!G188:G210,"&lt;&gt;0"),0)</f>
        <v>7.1314289224410923E-2</v>
      </c>
      <c r="H199" s="6">
        <f>IF(名目付加価値!H199&gt;0,名目付加価値!H199/SUMIF(名目付加価値!H188:H210,"&lt;&gt;0"),0)</f>
        <v>6.0771925754003454E-2</v>
      </c>
      <c r="I199" s="6">
        <f>IF(名目付加価値!I199&gt;0,名目付加価値!I199/SUMIF(名目付加価値!I188:I210,"&lt;&gt;0"),0)</f>
        <v>6.6771387407535063E-2</v>
      </c>
    </row>
    <row r="200" spans="1:9" x14ac:dyDescent="0.15">
      <c r="A200" s="1">
        <v>9</v>
      </c>
      <c r="B200" s="1" t="s">
        <v>107</v>
      </c>
      <c r="C200" s="1">
        <v>13</v>
      </c>
      <c r="D200" s="1" t="s">
        <v>164</v>
      </c>
      <c r="E200" s="6">
        <f>IF(名目付加価値!E200&gt;0,名目付加価値!E200/SUMIF(名目付加価値!E188:E210,"&lt;&gt;0"),0)</f>
        <v>2.1284634554182474E-2</v>
      </c>
      <c r="F200" s="6">
        <f>IF(名目付加価値!F200&gt;0,名目付加価値!F200/SUMIF(名目付加価値!F188:F210,"&lt;&gt;0"),0)</f>
        <v>7.5239064815328105E-2</v>
      </c>
      <c r="G200" s="6">
        <f>IF(名目付加価値!G200&gt;0,名目付加価値!G200/SUMIF(名目付加価値!G188:G210,"&lt;&gt;0"),0)</f>
        <v>6.2965559546961092E-2</v>
      </c>
      <c r="H200" s="6">
        <f>IF(名目付加価値!H200&gt;0,名目付加価値!H200/SUMIF(名目付加価値!H188:H210,"&lt;&gt;0"),0)</f>
        <v>4.4522400622650178E-2</v>
      </c>
      <c r="I200" s="6">
        <f>IF(名目付加価値!I200&gt;0,名目付加価値!I200/SUMIF(名目付加価値!I188:I210,"&lt;&gt;0"),0)</f>
        <v>6.6989459087386766E-2</v>
      </c>
    </row>
    <row r="201" spans="1:9" x14ac:dyDescent="0.15">
      <c r="A201" s="1">
        <v>9</v>
      </c>
      <c r="B201" s="1" t="s">
        <v>107</v>
      </c>
      <c r="C201" s="1">
        <v>14</v>
      </c>
      <c r="D201" s="1" t="s">
        <v>165</v>
      </c>
      <c r="E201" s="6">
        <f>IF(名目付加価値!E201&gt;0,名目付加価値!E201/SUMIF(名目付加価値!E188:E210,"&lt;&gt;0"),0)</f>
        <v>8.8369168295770843E-3</v>
      </c>
      <c r="F201" s="6">
        <f>IF(名目付加価値!F201&gt;0,名目付加価値!F201/SUMIF(名目付加価値!F188:F210,"&lt;&gt;0"),0)</f>
        <v>1.6097727704514571E-2</v>
      </c>
      <c r="G201" s="6">
        <f>IF(名目付加価値!G201&gt;0,名目付加価値!G201/SUMIF(名目付加価値!G188:G210,"&lt;&gt;0"),0)</f>
        <v>1.0728215362499731E-2</v>
      </c>
      <c r="H201" s="6">
        <f>IF(名目付加価値!H201&gt;0,名目付加価値!H201/SUMIF(名目付加価値!H188:H210,"&lt;&gt;0"),0)</f>
        <v>9.1133307394119217E-3</v>
      </c>
      <c r="I201" s="6">
        <f>IF(名目付加価値!I201&gt;0,名目付加価値!I201/SUMIF(名目付加価値!I188:I210,"&lt;&gt;0"),0)</f>
        <v>1.4138824059292874E-2</v>
      </c>
    </row>
    <row r="202" spans="1:9" x14ac:dyDescent="0.15">
      <c r="A202" s="1">
        <v>9</v>
      </c>
      <c r="B202" s="1" t="s">
        <v>107</v>
      </c>
      <c r="C202" s="1">
        <v>15</v>
      </c>
      <c r="D202" s="1" t="s">
        <v>166</v>
      </c>
      <c r="E202" s="6">
        <f>IF(名目付加価値!E202&gt;0,名目付加価値!E202/SUMIF(名目付加価値!E188:E210,"&lt;&gt;0"),0)</f>
        <v>4.872771832338342E-2</v>
      </c>
      <c r="F202" s="6">
        <f>IF(名目付加価値!F202&gt;0,名目付加価値!F202/SUMIF(名目付加価値!F188:F210,"&lt;&gt;0"),0)</f>
        <v>4.756126684157886E-2</v>
      </c>
      <c r="G202" s="6">
        <f>IF(名目付加価値!G202&gt;0,名目付加価値!G202/SUMIF(名目付加価値!G188:G210,"&lt;&gt;0"),0)</f>
        <v>5.2989896832335966E-2</v>
      </c>
      <c r="H202" s="6">
        <f>IF(名目付加価値!H202&gt;0,名目付加価値!H202/SUMIF(名目付加価値!H188:H210,"&lt;&gt;0"),0)</f>
        <v>4.8645994929728459E-2</v>
      </c>
      <c r="I202" s="6">
        <f>IF(名目付加価値!I202&gt;0,名目付加価値!I202/SUMIF(名目付加価値!I188:I210,"&lt;&gt;0"),0)</f>
        <v>4.2217583013040717E-2</v>
      </c>
    </row>
    <row r="203" spans="1:9" x14ac:dyDescent="0.15">
      <c r="A203" s="1">
        <v>9</v>
      </c>
      <c r="B203" s="1" t="s">
        <v>57</v>
      </c>
      <c r="C203" s="1">
        <v>16</v>
      </c>
      <c r="D203" s="1" t="s">
        <v>149</v>
      </c>
      <c r="E203" s="6">
        <f>IF(名目付加価値!E203&gt;0,名目付加価値!E203/SUMIF(名目付加価値!E188:E210,"&lt;&gt;0"),0)</f>
        <v>0.11139620948544277</v>
      </c>
      <c r="F203" s="6">
        <f>IF(名目付加価値!F203&gt;0,名目付加価値!F203/SUMIF(名目付加価値!F188:F210,"&lt;&gt;0"),0)</f>
        <v>9.971965853751022E-2</v>
      </c>
      <c r="G203" s="6">
        <f>IF(名目付加価値!G203&gt;0,名目付加価値!G203/SUMIF(名目付加価値!G188:G210,"&lt;&gt;0"),0)</f>
        <v>0.12420707729961236</v>
      </c>
      <c r="H203" s="6">
        <f>IF(名目付加価値!H203&gt;0,名目付加価値!H203/SUMIF(名目付加価値!H188:H210,"&lt;&gt;0"),0)</f>
        <v>7.5359721293133258E-2</v>
      </c>
      <c r="I203" s="6">
        <f>IF(名目付加価値!I203&gt;0,名目付加価値!I203/SUMIF(名目付加価値!I188:I210,"&lt;&gt;0"),0)</f>
        <v>6.7754669131142128E-2</v>
      </c>
    </row>
    <row r="204" spans="1:9" x14ac:dyDescent="0.15">
      <c r="A204" s="1">
        <v>9</v>
      </c>
      <c r="B204" s="1" t="s">
        <v>57</v>
      </c>
      <c r="C204" s="1">
        <v>17</v>
      </c>
      <c r="D204" s="1" t="s">
        <v>150</v>
      </c>
      <c r="E204" s="6">
        <f>IF(名目付加価値!E204&gt;0,名目付加価値!E204/SUMIF(名目付加価値!E188:E210,"&lt;&gt;0"),0)</f>
        <v>1.3707592550317655E-2</v>
      </c>
      <c r="F204" s="6">
        <f>IF(名目付加価値!F204&gt;0,名目付加価値!F204/SUMIF(名目付加価値!F188:F210,"&lt;&gt;0"),0)</f>
        <v>1.4130166829832107E-2</v>
      </c>
      <c r="G204" s="6">
        <f>IF(名目付加価値!G204&gt;0,名目付加価値!G204/SUMIF(名目付加価値!G188:G210,"&lt;&gt;0"),0)</f>
        <v>1.6241388712794506E-2</v>
      </c>
      <c r="H204" s="6">
        <f>IF(名目付加価値!H204&gt;0,名目付加価値!H204/SUMIF(名目付加価値!H188:H210,"&lt;&gt;0"),0)</f>
        <v>2.1819531958018383E-2</v>
      </c>
      <c r="I204" s="6">
        <f>IF(名目付加価値!I204&gt;0,名目付加価値!I204/SUMIF(名目付加価値!I188:I210,"&lt;&gt;0"),0)</f>
        <v>1.1935484503556108E-2</v>
      </c>
    </row>
    <row r="205" spans="1:9" x14ac:dyDescent="0.15">
      <c r="A205" s="1">
        <v>9</v>
      </c>
      <c r="B205" s="1" t="s">
        <v>57</v>
      </c>
      <c r="C205" s="1">
        <v>18</v>
      </c>
      <c r="D205" s="1" t="s">
        <v>151</v>
      </c>
      <c r="E205" s="6">
        <f>IF(名目付加価値!E205&gt;0,名目付加価値!E205/SUMIF(名目付加価値!E188:E210,"&lt;&gt;0"),0)</f>
        <v>0.1177037385595025</v>
      </c>
      <c r="F205" s="6">
        <f>IF(名目付加価値!F205&gt;0,名目付加価値!F205/SUMIF(名目付加価値!F188:F210,"&lt;&gt;0"),0)</f>
        <v>0.10721740370238898</v>
      </c>
      <c r="G205" s="6">
        <f>IF(名目付加価値!G205&gt;0,名目付加価値!G205/SUMIF(名目付加価値!G188:G210,"&lt;&gt;0"),0)</f>
        <v>9.984864270770176E-2</v>
      </c>
      <c r="H205" s="6">
        <f>IF(名目付加価値!H205&gt;0,名目付加価値!H205/SUMIF(名目付加価値!H188:H210,"&lt;&gt;0"),0)</f>
        <v>0.10232210752654776</v>
      </c>
      <c r="I205" s="6">
        <f>IF(名目付加価値!I205&gt;0,名目付加価値!I205/SUMIF(名目付加価値!I188:I210,"&lt;&gt;0"),0)</f>
        <v>0.10382645095722741</v>
      </c>
    </row>
    <row r="206" spans="1:9" x14ac:dyDescent="0.15">
      <c r="A206" s="1">
        <v>9</v>
      </c>
      <c r="B206" s="1" t="s">
        <v>57</v>
      </c>
      <c r="C206" s="1">
        <v>19</v>
      </c>
      <c r="D206" s="1" t="s">
        <v>152</v>
      </c>
      <c r="E206" s="6">
        <f>IF(名目付加価値!E206&gt;0,名目付加価値!E206/SUMIF(名目付加価値!E188:E210,"&lt;&gt;0"),0)</f>
        <v>3.1488766622078737E-2</v>
      </c>
      <c r="F206" s="6">
        <f>IF(名目付加価値!F206&gt;0,名目付加価値!F206/SUMIF(名目付加価値!F188:F210,"&lt;&gt;0"),0)</f>
        <v>3.3560098686893851E-2</v>
      </c>
      <c r="G206" s="6">
        <f>IF(名目付加価値!G206&gt;0,名目付加価値!G206/SUMIF(名目付加価値!G188:G210,"&lt;&gt;0"),0)</f>
        <v>4.0761862803866331E-2</v>
      </c>
      <c r="H206" s="6">
        <f>IF(名目付加価値!H206&gt;0,名目付加価値!H206/SUMIF(名目付加価値!H188:H210,"&lt;&gt;0"),0)</f>
        <v>3.9645847516007957E-2</v>
      </c>
      <c r="I206" s="6">
        <f>IF(名目付加価値!I206&gt;0,名目付加価値!I206/SUMIF(名目付加価値!I188:I210,"&lt;&gt;0"),0)</f>
        <v>3.3437949643770407E-2</v>
      </c>
    </row>
    <row r="207" spans="1:9" x14ac:dyDescent="0.15">
      <c r="A207" s="1">
        <v>9</v>
      </c>
      <c r="B207" s="1" t="s">
        <v>57</v>
      </c>
      <c r="C207" s="1">
        <v>20</v>
      </c>
      <c r="D207" s="1" t="s">
        <v>153</v>
      </c>
      <c r="E207" s="6">
        <f>IF(名目付加価値!E207&gt;0,名目付加価値!E207/SUMIF(名目付加価値!E188:E210,"&lt;&gt;0"),0)</f>
        <v>9.9249454298470235E-3</v>
      </c>
      <c r="F207" s="6">
        <f>IF(名目付加価値!F207&gt;0,名目付加価値!F207/SUMIF(名目付加価値!F188:F210,"&lt;&gt;0"),0)</f>
        <v>1.6706662222852723E-2</v>
      </c>
      <c r="G207" s="6">
        <f>IF(名目付加価値!G207&gt;0,名目付加価値!G207/SUMIF(名目付加価値!G188:G210,"&lt;&gt;0"),0)</f>
        <v>1.7167434839482115E-2</v>
      </c>
      <c r="H207" s="6">
        <f>IF(名目付加価値!H207&gt;0,名目付加価値!H207/SUMIF(名目付加価値!H188:H210,"&lt;&gt;0"),0)</f>
        <v>1.1598197683998911E-2</v>
      </c>
      <c r="I207" s="6">
        <f>IF(名目付加価値!I207&gt;0,名目付加価値!I207/SUMIF(名目付加価値!I188:I210,"&lt;&gt;0"),0)</f>
        <v>1.1245431615109099E-2</v>
      </c>
    </row>
    <row r="208" spans="1:9" x14ac:dyDescent="0.15">
      <c r="A208" s="1">
        <v>9</v>
      </c>
      <c r="B208" s="1" t="s">
        <v>57</v>
      </c>
      <c r="C208" s="1">
        <v>21</v>
      </c>
      <c r="D208" s="1" t="s">
        <v>154</v>
      </c>
      <c r="E208" s="6">
        <f>IF(名目付加価値!E208&gt;0,名目付加価値!E208/SUMIF(名目付加価値!E188:E210,"&lt;&gt;0"),0)</f>
        <v>6.3701841828273084E-2</v>
      </c>
      <c r="F208" s="6">
        <f>IF(名目付加価値!F208&gt;0,名目付加価値!F208/SUMIF(名目付加価値!F188:F210,"&lt;&gt;0"),0)</f>
        <v>4.1080424945168732E-2</v>
      </c>
      <c r="G208" s="6">
        <f>IF(名目付加価値!G208&gt;0,名目付加価値!G208/SUMIF(名目付加価値!G188:G210,"&lt;&gt;0"),0)</f>
        <v>3.9797620055489251E-2</v>
      </c>
      <c r="H208" s="6">
        <f>IF(名目付加価値!H208&gt;0,名目付加価値!H208/SUMIF(名目付加価値!H188:H210,"&lt;&gt;0"),0)</f>
        <v>4.5630189174105273E-2</v>
      </c>
      <c r="I208" s="6">
        <f>IF(名目付加価値!I208&gt;0,名目付加価値!I208/SUMIF(名目付加価値!I188:I210,"&lt;&gt;0"),0)</f>
        <v>4.7113141872661669E-2</v>
      </c>
    </row>
    <row r="209" spans="1:9" x14ac:dyDescent="0.15">
      <c r="A209" s="1">
        <v>9</v>
      </c>
      <c r="B209" s="1" t="s">
        <v>8</v>
      </c>
      <c r="C209" s="1">
        <v>22</v>
      </c>
      <c r="D209" s="1" t="s">
        <v>146</v>
      </c>
      <c r="E209" s="6">
        <f>IF(名目付加価値!E209&gt;0,名目付加価値!E209/SUMIF(名目付加価値!E188:E210,"&lt;&gt;0"),0)</f>
        <v>7.8121317675782204E-2</v>
      </c>
      <c r="F209" s="6">
        <f>IF(名目付加価値!F209&gt;0,名目付加価値!F209/SUMIF(名目付加価値!F188:F210,"&lt;&gt;0"),0)</f>
        <v>0.12878101305916279</v>
      </c>
      <c r="G209" s="6">
        <f>IF(名目付加価値!G209&gt;0,名目付加価値!G209/SUMIF(名目付加価値!G188:G210,"&lt;&gt;0"),0)</f>
        <v>0.15240823011586491</v>
      </c>
      <c r="H209" s="6">
        <f>IF(名目付加価値!H209&gt;0,名目付加価値!H209/SUMIF(名目付加価値!H188:H210,"&lt;&gt;0"),0)</f>
        <v>0.19840629893077699</v>
      </c>
      <c r="I209" s="6">
        <f>IF(名目付加価値!I209&gt;0,名目付加価値!I209/SUMIF(名目付加価値!I188:I210,"&lt;&gt;0"),0)</f>
        <v>0.22411167930409642</v>
      </c>
    </row>
    <row r="210" spans="1:9" x14ac:dyDescent="0.15">
      <c r="A210" s="1">
        <v>9</v>
      </c>
      <c r="B210" s="1" t="s">
        <v>8</v>
      </c>
      <c r="C210" s="1">
        <v>23</v>
      </c>
      <c r="D210" s="1" t="s">
        <v>167</v>
      </c>
      <c r="E210" s="6">
        <f>IF(名目付加価値!E210&gt;0,名目付加価値!E210/SUMIF(名目付加価値!E188:E210,"&lt;&gt;0"),0)</f>
        <v>6.1894818393599463E-2</v>
      </c>
      <c r="F210" s="6">
        <f>IF(名目付加価値!F210&gt;0,名目付加価値!F210/SUMIF(名目付加価値!F188:F210,"&lt;&gt;0"),0)</f>
        <v>7.8653414268744365E-2</v>
      </c>
      <c r="G210" s="6">
        <f>IF(名目付加価値!G210&gt;0,名目付加価値!G210/SUMIF(名目付加価値!G188:G210,"&lt;&gt;0"),0)</f>
        <v>7.2045341262628876E-2</v>
      </c>
      <c r="H210" s="6">
        <f>IF(名目付加価値!H210&gt;0,名目付加価値!H210/SUMIF(名目付加価値!H188:H210,"&lt;&gt;0"),0)</f>
        <v>9.3573375439508125E-2</v>
      </c>
      <c r="I210" s="6">
        <f>IF(名目付加価値!I210&gt;0,名目付加価値!I210/SUMIF(名目付加価値!I188:I210,"&lt;&gt;0"),0)</f>
        <v>0.10240730286649165</v>
      </c>
    </row>
    <row r="211" spans="1:9" x14ac:dyDescent="0.15">
      <c r="A211" s="1">
        <v>10</v>
      </c>
      <c r="B211" s="1" t="s">
        <v>58</v>
      </c>
      <c r="C211" s="1">
        <v>1</v>
      </c>
      <c r="D211" s="1" t="s">
        <v>147</v>
      </c>
      <c r="E211" s="6">
        <f>IF(名目付加価値!E211&gt;0,名目付加価値!E211/SUMIF(名目付加価値!E211:E233,"&lt;&gt;0"),0)</f>
        <v>0.11157116398685833</v>
      </c>
      <c r="F211" s="6">
        <f>IF(名目付加価値!F211&gt;0,名目付加価値!F211/SUMIF(名目付加価値!F211:F233,"&lt;&gt;0"),0)</f>
        <v>5.8376127629217331E-2</v>
      </c>
      <c r="G211" s="6">
        <f>IF(名目付加価値!G211&gt;0,名目付加価値!G211/SUMIF(名目付加価値!G211:G233,"&lt;&gt;0"),0)</f>
        <v>3.1734271867675086E-2</v>
      </c>
      <c r="H211" s="6">
        <f>IF(名目付加価値!H211&gt;0,名目付加価値!H211/SUMIF(名目付加価値!H211:H233,"&lt;&gt;0"),0)</f>
        <v>2.3954637832425327E-2</v>
      </c>
      <c r="I211" s="6">
        <f>IF(名目付加価値!I211&gt;0,名目付加価値!I211/SUMIF(名目付加価値!I211:I233,"&lt;&gt;0"),0)</f>
        <v>2.0400438505363584E-2</v>
      </c>
    </row>
    <row r="212" spans="1:9" x14ac:dyDescent="0.15">
      <c r="A212" s="1">
        <v>10</v>
      </c>
      <c r="B212" s="1" t="s">
        <v>58</v>
      </c>
      <c r="C212" s="1">
        <v>2</v>
      </c>
      <c r="D212" s="1" t="s">
        <v>148</v>
      </c>
      <c r="E212" s="6">
        <f>IF(名目付加価値!E212&gt;0,名目付加価値!E212/SUMIF(名目付加価値!E211:E233,"&lt;&gt;0"),0)</f>
        <v>1.6411016755363366E-2</v>
      </c>
      <c r="F212" s="6">
        <f>IF(名目付加価値!F212&gt;0,名目付加価値!F212/SUMIF(名目付加価値!F211:F233,"&lt;&gt;0"),0)</f>
        <v>5.6377533302725425E-3</v>
      </c>
      <c r="G212" s="6">
        <f>IF(名目付加価値!G212&gt;0,名目付加価値!G212/SUMIF(名目付加価値!G211:G233,"&lt;&gt;0"),0)</f>
        <v>1.7602486064835726E-3</v>
      </c>
      <c r="H212" s="6">
        <f>IF(名目付加価値!H212&gt;0,名目付加価値!H212/SUMIF(名目付加価値!H211:H233,"&lt;&gt;0"),0)</f>
        <v>8.8686987518168524E-4</v>
      </c>
      <c r="I212" s="6">
        <f>IF(名目付加価値!I212&gt;0,名目付加価値!I212/SUMIF(名目付加価値!I211:I233,"&lt;&gt;0"),0)</f>
        <v>4.1582365364694653E-4</v>
      </c>
    </row>
    <row r="213" spans="1:9" x14ac:dyDescent="0.15">
      <c r="A213" s="1">
        <v>10</v>
      </c>
      <c r="B213" s="1" t="s">
        <v>108</v>
      </c>
      <c r="C213" s="1">
        <v>3</v>
      </c>
      <c r="D213" s="1" t="s">
        <v>155</v>
      </c>
      <c r="E213" s="6">
        <f>IF(名目付加価値!E213&gt;0,名目付加価値!E213/SUMIF(名目付加価値!E211:E233,"&lt;&gt;0"),0)</f>
        <v>7.2516008000572271E-2</v>
      </c>
      <c r="F213" s="6">
        <f>IF(名目付加価値!F213&gt;0,名目付加価値!F213/SUMIF(名目付加価値!F211:F233,"&lt;&gt;0"),0)</f>
        <v>5.1305556073720018E-2</v>
      </c>
      <c r="G213" s="6">
        <f>IF(名目付加価値!G213&gt;0,名目付加価値!G213/SUMIF(名目付加価値!G211:G233,"&lt;&gt;0"),0)</f>
        <v>5.6006385609113432E-2</v>
      </c>
      <c r="H213" s="6">
        <f>IF(名目付加価値!H213&gt;0,名目付加価値!H213/SUMIF(名目付加価値!H211:H233,"&lt;&gt;0"),0)</f>
        <v>6.304578970219725E-2</v>
      </c>
      <c r="I213" s="6">
        <f>IF(名目付加価値!I213&gt;0,名目付加価値!I213/SUMIF(名目付加価値!I211:I233,"&lt;&gt;0"),0)</f>
        <v>6.102130563840253E-2</v>
      </c>
    </row>
    <row r="214" spans="1:9" x14ac:dyDescent="0.15">
      <c r="A214" s="1">
        <v>10</v>
      </c>
      <c r="B214" s="1" t="s">
        <v>108</v>
      </c>
      <c r="C214" s="1">
        <v>4</v>
      </c>
      <c r="D214" s="1" t="s">
        <v>156</v>
      </c>
      <c r="E214" s="6">
        <f>IF(名目付加価値!E214&gt;0,名目付加価値!E214/SUMIF(名目付加価値!E211:E233,"&lt;&gt;0"),0)</f>
        <v>5.5710855516466068E-2</v>
      </c>
      <c r="F214" s="6">
        <f>IF(名目付加価値!F214&gt;0,名目付加価値!F214/SUMIF(名目付加価値!F211:F233,"&lt;&gt;0"),0)</f>
        <v>2.2457937380921444E-2</v>
      </c>
      <c r="G214" s="6">
        <f>IF(名目付加価値!G214&gt;0,名目付加価値!G214/SUMIF(名目付加価値!G211:G233,"&lt;&gt;0"),0)</f>
        <v>1.4029083706781723E-2</v>
      </c>
      <c r="H214" s="6">
        <f>IF(名目付加価値!H214&gt;0,名目付加価値!H214/SUMIF(名目付加価値!H211:H233,"&lt;&gt;0"),0)</f>
        <v>7.0800312616584558E-3</v>
      </c>
      <c r="I214" s="6">
        <f>IF(名目付加価値!I214&gt;0,名目付加価値!I214/SUMIF(名目付加価値!I211:I233,"&lt;&gt;0"),0)</f>
        <v>4.0763535555679237E-3</v>
      </c>
    </row>
    <row r="215" spans="1:9" x14ac:dyDescent="0.15">
      <c r="A215" s="1">
        <v>10</v>
      </c>
      <c r="B215" s="1" t="s">
        <v>108</v>
      </c>
      <c r="C215" s="1">
        <v>5</v>
      </c>
      <c r="D215" s="1" t="s">
        <v>157</v>
      </c>
      <c r="E215" s="6">
        <f>IF(名目付加価値!E215&gt;0,名目付加価値!E215/SUMIF(名目付加価値!E211:E233,"&lt;&gt;0"),0)</f>
        <v>6.2955452633746568E-3</v>
      </c>
      <c r="F215" s="6">
        <f>IF(名目付加価値!F215&gt;0,名目付加価値!F215/SUMIF(名目付加価値!F211:F233,"&lt;&gt;0"),0)</f>
        <v>5.2238055116960872E-3</v>
      </c>
      <c r="G215" s="6">
        <f>IF(名目付加価値!G215&gt;0,名目付加価値!G215/SUMIF(名目付加価値!G211:G233,"&lt;&gt;0"),0)</f>
        <v>5.4126752353775703E-3</v>
      </c>
      <c r="H215" s="6">
        <f>IF(名目付加価値!H215&gt;0,名目付加価値!H215/SUMIF(名目付加価値!H211:H233,"&lt;&gt;0"),0)</f>
        <v>4.619143706064345E-3</v>
      </c>
      <c r="I215" s="6">
        <f>IF(名目付加価値!I215&gt;0,名目付加価値!I215/SUMIF(名目付加価値!I211:I233,"&lt;&gt;0"),0)</f>
        <v>4.3895309347737315E-3</v>
      </c>
    </row>
    <row r="216" spans="1:9" x14ac:dyDescent="0.15">
      <c r="A216" s="1">
        <v>10</v>
      </c>
      <c r="B216" s="1" t="s">
        <v>108</v>
      </c>
      <c r="C216" s="1">
        <v>6</v>
      </c>
      <c r="D216" s="1" t="s">
        <v>49</v>
      </c>
      <c r="E216" s="6">
        <f>IF(名目付加価値!E216&gt;0,名目付加価値!E216/SUMIF(名目付加価値!E211:E233,"&lt;&gt;0"),0)</f>
        <v>7.9459133819632152E-3</v>
      </c>
      <c r="F216" s="6">
        <f>IF(名目付加価値!F216&gt;0,名目付加価値!F216/SUMIF(名目付加価値!F211:F233,"&lt;&gt;0"),0)</f>
        <v>1.1115780745702178E-2</v>
      </c>
      <c r="G216" s="6">
        <f>IF(名目付加価値!G216&gt;0,名目付加価値!G216/SUMIF(名目付加価値!G211:G233,"&lt;&gt;0"),0)</f>
        <v>1.6865194908429422E-2</v>
      </c>
      <c r="H216" s="6">
        <f>IF(名目付加価値!H216&gt;0,名目付加価値!H216/SUMIF(名目付加価値!H211:H233,"&lt;&gt;0"),0)</f>
        <v>2.1512991421649051E-2</v>
      </c>
      <c r="I216" s="6">
        <f>IF(名目付加価値!I216&gt;0,名目付加価値!I216/SUMIF(名目付加価値!I211:I233,"&lt;&gt;0"),0)</f>
        <v>1.9301456404570497E-2</v>
      </c>
    </row>
    <row r="217" spans="1:9" x14ac:dyDescent="0.15">
      <c r="A217" s="1">
        <v>10</v>
      </c>
      <c r="B217" s="1" t="s">
        <v>108</v>
      </c>
      <c r="C217" s="1">
        <v>7</v>
      </c>
      <c r="D217" s="1" t="s">
        <v>158</v>
      </c>
      <c r="E217" s="6">
        <f>IF(名目付加価値!E217&gt;0,名目付加価値!E217/SUMIF(名目付加価値!E211:E233,"&lt;&gt;0"),0)</f>
        <v>1.0691047417184206E-3</v>
      </c>
      <c r="F217" s="6">
        <f>IF(名目付加価値!F217&gt;0,名目付加価値!F217/SUMIF(名目付加価値!F211:F233,"&lt;&gt;0"),0)</f>
        <v>3.7768237207902399E-3</v>
      </c>
      <c r="G217" s="6">
        <f>IF(名目付加価値!G217&gt;0,名目付加価値!G217/SUMIF(名目付加価値!G211:G233,"&lt;&gt;0"),0)</f>
        <v>8.3182856608503579E-4</v>
      </c>
      <c r="H217" s="6">
        <f>IF(名目付加価値!H217&gt;0,名目付加価値!H217/SUMIF(名目付加価値!H211:H233,"&lt;&gt;0"),0)</f>
        <v>9.6536043238323421E-4</v>
      </c>
      <c r="I217" s="6">
        <f>IF(名目付加価値!I217&gt;0,名目付加価値!I217/SUMIF(名目付加価値!I211:I233,"&lt;&gt;0"),0)</f>
        <v>9.2544940202622346E-4</v>
      </c>
    </row>
    <row r="218" spans="1:9" x14ac:dyDescent="0.15">
      <c r="A218" s="1">
        <v>10</v>
      </c>
      <c r="B218" s="1" t="s">
        <v>108</v>
      </c>
      <c r="C218" s="1">
        <v>8</v>
      </c>
      <c r="D218" s="1" t="s">
        <v>159</v>
      </c>
      <c r="E218" s="6">
        <f>IF(名目付加価値!E218&gt;0,名目付加価値!E218/SUMIF(名目付加価値!E211:E233,"&lt;&gt;0"),0)</f>
        <v>1.3600343799751814E-2</v>
      </c>
      <c r="F218" s="6">
        <f>IF(名目付加価値!F218&gt;0,名目付加価値!F218/SUMIF(名目付加価値!F211:F233,"&lt;&gt;0"),0)</f>
        <v>1.0520654193872381E-2</v>
      </c>
      <c r="G218" s="6">
        <f>IF(名目付加価値!G218&gt;0,名目付加価値!G218/SUMIF(名目付加価値!G211:G233,"&lt;&gt;0"),0)</f>
        <v>9.5233176179482081E-3</v>
      </c>
      <c r="H218" s="6">
        <f>IF(名目付加価値!H218&gt;0,名目付加価値!H218/SUMIF(名目付加価値!H211:H233,"&lt;&gt;0"),0)</f>
        <v>7.052193537719016E-3</v>
      </c>
      <c r="I218" s="6">
        <f>IF(名目付加価値!I218&gt;0,名目付加価値!I218/SUMIF(名目付加価値!I211:I233,"&lt;&gt;0"),0)</f>
        <v>4.8222316354840913E-3</v>
      </c>
    </row>
    <row r="219" spans="1:9" x14ac:dyDescent="0.15">
      <c r="A219" s="1">
        <v>10</v>
      </c>
      <c r="B219" s="1" t="s">
        <v>108</v>
      </c>
      <c r="C219" s="1">
        <v>9</v>
      </c>
      <c r="D219" s="1" t="s">
        <v>160</v>
      </c>
      <c r="E219" s="6">
        <f>IF(名目付加価値!E219&gt;0,名目付加価値!E219/SUMIF(名目付加価値!E211:E233,"&lt;&gt;0"),0)</f>
        <v>2.7061635267609248E-2</v>
      </c>
      <c r="F219" s="6">
        <f>IF(名目付加価値!F219&gt;0,名目付加価値!F219/SUMIF(名目付加価値!F211:F233,"&lt;&gt;0"),0)</f>
        <v>1.7111440582047079E-2</v>
      </c>
      <c r="G219" s="6">
        <f>IF(名目付加価値!G219&gt;0,名目付加価値!G219/SUMIF(名目付加価値!G211:G233,"&lt;&gt;0"),0)</f>
        <v>1.5056417850969814E-2</v>
      </c>
      <c r="H219" s="6">
        <f>IF(名目付加価値!H219&gt;0,名目付加価値!H219/SUMIF(名目付加価値!H211:H233,"&lt;&gt;0"),0)</f>
        <v>8.5074341025149214E-3</v>
      </c>
      <c r="I219" s="6">
        <f>IF(名目付加価値!I219&gt;0,名目付加価値!I219/SUMIF(名目付加価値!I211:I233,"&lt;&gt;0"),0)</f>
        <v>1.0760670867816043E-2</v>
      </c>
    </row>
    <row r="220" spans="1:9" x14ac:dyDescent="0.15">
      <c r="A220" s="1">
        <v>10</v>
      </c>
      <c r="B220" s="1" t="s">
        <v>108</v>
      </c>
      <c r="C220" s="1">
        <v>10</v>
      </c>
      <c r="D220" s="1" t="s">
        <v>161</v>
      </c>
      <c r="E220" s="6">
        <f>IF(名目付加価値!E220&gt;0,名目付加価値!E220/SUMIF(名目付加価値!E211:E233,"&lt;&gt;0"),0)</f>
        <v>2.2624527017484554E-2</v>
      </c>
      <c r="F220" s="6">
        <f>IF(名目付加価値!F220&gt;0,名目付加価値!F220/SUMIF(名目付加価値!F211:F233,"&lt;&gt;0"),0)</f>
        <v>1.6348032180315202E-2</v>
      </c>
      <c r="G220" s="6">
        <f>IF(名目付加価値!G220&gt;0,名目付加価値!G220/SUMIF(名目付加価値!G211:G233,"&lt;&gt;0"),0)</f>
        <v>2.3924878121773987E-2</v>
      </c>
      <c r="H220" s="6">
        <f>IF(名目付加価値!H220&gt;0,名目付加価値!H220/SUMIF(名目付加価値!H211:H233,"&lt;&gt;0"),0)</f>
        <v>1.7690567814524109E-2</v>
      </c>
      <c r="I220" s="6">
        <f>IF(名目付加価値!I220&gt;0,名目付加価値!I220/SUMIF(名目付加価値!I211:I233,"&lt;&gt;0"),0)</f>
        <v>1.8913167777533661E-2</v>
      </c>
    </row>
    <row r="221" spans="1:9" x14ac:dyDescent="0.15">
      <c r="A221" s="1">
        <v>10</v>
      </c>
      <c r="B221" s="1" t="s">
        <v>108</v>
      </c>
      <c r="C221" s="1">
        <v>11</v>
      </c>
      <c r="D221" s="1" t="s">
        <v>162</v>
      </c>
      <c r="E221" s="6">
        <f>IF(名目付加価値!E221&gt;0,名目付加価値!E221/SUMIF(名目付加価値!E211:E233,"&lt;&gt;0"),0)</f>
        <v>2.2547771162133249E-2</v>
      </c>
      <c r="F221" s="6">
        <f>IF(名目付加価値!F221&gt;0,名目付加価値!F221/SUMIF(名目付加価値!F211:F233,"&lt;&gt;0"),0)</f>
        <v>2.4091782887392884E-2</v>
      </c>
      <c r="G221" s="6">
        <f>IF(名目付加価値!G221&gt;0,名目付加価値!G221/SUMIF(名目付加価値!G211:G233,"&lt;&gt;0"),0)</f>
        <v>3.8268658650982147E-2</v>
      </c>
      <c r="H221" s="6">
        <f>IF(名目付加価値!H221&gt;0,名目付加価値!H221/SUMIF(名目付加価値!H211:H233,"&lt;&gt;0"),0)</f>
        <v>4.4128465024034703E-2</v>
      </c>
      <c r="I221" s="6">
        <f>IF(名目付加価値!I221&gt;0,名目付加価値!I221/SUMIF(名目付加価値!I211:I233,"&lt;&gt;0"),0)</f>
        <v>5.000872514589267E-2</v>
      </c>
    </row>
    <row r="222" spans="1:9" x14ac:dyDescent="0.15">
      <c r="A222" s="1">
        <v>10</v>
      </c>
      <c r="B222" s="1" t="s">
        <v>108</v>
      </c>
      <c r="C222" s="1">
        <v>12</v>
      </c>
      <c r="D222" s="1" t="s">
        <v>163</v>
      </c>
      <c r="E222" s="6">
        <f>IF(名目付加価値!E222&gt;0,名目付加価値!E222/SUMIF(名目付加価値!E211:E233,"&lt;&gt;0"),0)</f>
        <v>7.6310219891596781E-2</v>
      </c>
      <c r="F222" s="6">
        <f>IF(名目付加価値!F222&gt;0,名目付加価値!F222/SUMIF(名目付加価値!F211:F233,"&lt;&gt;0"),0)</f>
        <v>6.0198900448340219E-2</v>
      </c>
      <c r="G222" s="6">
        <f>IF(名目付加価値!G222&gt;0,名目付加価値!G222/SUMIF(名目付加価値!G211:G233,"&lt;&gt;0"),0)</f>
        <v>0.12523650632128927</v>
      </c>
      <c r="H222" s="6">
        <f>IF(名目付加価値!H222&gt;0,名目付加価値!H222/SUMIF(名目付加価値!H211:H233,"&lt;&gt;0"),0)</f>
        <v>9.0117178966500122E-2</v>
      </c>
      <c r="I222" s="6">
        <f>IF(名目付加価値!I222&gt;0,名目付加価値!I222/SUMIF(名目付加価値!I211:I233,"&lt;&gt;0"),0)</f>
        <v>3.1548172169859348E-2</v>
      </c>
    </row>
    <row r="223" spans="1:9" x14ac:dyDescent="0.15">
      <c r="A223" s="1">
        <v>10</v>
      </c>
      <c r="B223" s="1" t="s">
        <v>108</v>
      </c>
      <c r="C223" s="1">
        <v>13</v>
      </c>
      <c r="D223" s="1" t="s">
        <v>164</v>
      </c>
      <c r="E223" s="6">
        <f>IF(名目付加価値!E223&gt;0,名目付加価値!E223/SUMIF(名目付加価値!E211:E233,"&lt;&gt;0"),0)</f>
        <v>3.9719226955977675E-2</v>
      </c>
      <c r="F223" s="6">
        <f>IF(名目付加価値!F223&gt;0,名目付加価値!F223/SUMIF(名目付加価値!F211:F233,"&lt;&gt;0"),0)</f>
        <v>7.4718134616683973E-2</v>
      </c>
      <c r="G223" s="6">
        <f>IF(名目付加価値!G223&gt;0,名目付加価値!G223/SUMIF(名目付加価値!G211:G233,"&lt;&gt;0"),0)</f>
        <v>4.1450748248326785E-2</v>
      </c>
      <c r="H223" s="6">
        <f>IF(名目付加価値!H223&gt;0,名目付加価値!H223/SUMIF(名目付加価値!H211:H233,"&lt;&gt;0"),0)</f>
        <v>7.3200373481905084E-2</v>
      </c>
      <c r="I223" s="6">
        <f>IF(名目付加価値!I223&gt;0,名目付加価値!I223/SUMIF(名目付加価値!I211:I233,"&lt;&gt;0"),0)</f>
        <v>7.9419886932150227E-2</v>
      </c>
    </row>
    <row r="224" spans="1:9" x14ac:dyDescent="0.15">
      <c r="A224" s="1">
        <v>10</v>
      </c>
      <c r="B224" s="1" t="s">
        <v>108</v>
      </c>
      <c r="C224" s="1">
        <v>14</v>
      </c>
      <c r="D224" s="1" t="s">
        <v>165</v>
      </c>
      <c r="E224" s="6">
        <f>IF(名目付加価値!E224&gt;0,名目付加価値!E224/SUMIF(名目付加価値!E211:E233,"&lt;&gt;0"),0)</f>
        <v>2.6449117315638466E-3</v>
      </c>
      <c r="F224" s="6">
        <f>IF(名目付加価値!F224&gt;0,名目付加価値!F224/SUMIF(名目付加価値!F211:F233,"&lt;&gt;0"),0)</f>
        <v>4.3625823702960424E-3</v>
      </c>
      <c r="G224" s="6">
        <f>IF(名目付加価値!G224&gt;0,名目付加価値!G224/SUMIF(名目付加価値!G211:G233,"&lt;&gt;0"),0)</f>
        <v>2.5086825990517738E-3</v>
      </c>
      <c r="H224" s="6">
        <f>IF(名目付加価値!H224&gt;0,名目付加価値!H224/SUMIF(名目付加価値!H211:H233,"&lt;&gt;0"),0)</f>
        <v>1.9147649496340808E-3</v>
      </c>
      <c r="I224" s="6">
        <f>IF(名目付加価値!I224&gt;0,名目付加価値!I224/SUMIF(名目付加価値!I211:I233,"&lt;&gt;0"),0)</f>
        <v>2.9507098229775764E-3</v>
      </c>
    </row>
    <row r="225" spans="1:9" x14ac:dyDescent="0.15">
      <c r="A225" s="1">
        <v>10</v>
      </c>
      <c r="B225" s="1" t="s">
        <v>108</v>
      </c>
      <c r="C225" s="1">
        <v>15</v>
      </c>
      <c r="D225" s="1" t="s">
        <v>166</v>
      </c>
      <c r="E225" s="6">
        <f>IF(名目付加価値!E225&gt;0,名目付加価値!E225/SUMIF(名目付加価値!E211:E233,"&lt;&gt;0"),0)</f>
        <v>4.5844033637609784E-2</v>
      </c>
      <c r="F225" s="6">
        <f>IF(名目付加価値!F225&gt;0,名目付加価値!F225/SUMIF(名目付加価値!F211:F233,"&lt;&gt;0"),0)</f>
        <v>3.9417946769862731E-2</v>
      </c>
      <c r="G225" s="6">
        <f>IF(名目付加価値!G225&gt;0,名目付加価値!G225/SUMIF(名目付加価値!G211:G233,"&lt;&gt;0"),0)</f>
        <v>4.4654002166956704E-2</v>
      </c>
      <c r="H225" s="6">
        <f>IF(名目付加価値!H225&gt;0,名目付加価値!H225/SUMIF(名目付加価値!H211:H233,"&lt;&gt;0"),0)</f>
        <v>4.156061822665344E-2</v>
      </c>
      <c r="I225" s="6">
        <f>IF(名目付加価値!I225&gt;0,名目付加価値!I225/SUMIF(名目付加価値!I211:I233,"&lt;&gt;0"),0)</f>
        <v>3.6843350432029909E-2</v>
      </c>
    </row>
    <row r="226" spans="1:9" x14ac:dyDescent="0.15">
      <c r="A226" s="1">
        <v>10</v>
      </c>
      <c r="B226" s="1" t="s">
        <v>58</v>
      </c>
      <c r="C226" s="1">
        <v>16</v>
      </c>
      <c r="D226" s="1" t="s">
        <v>149</v>
      </c>
      <c r="E226" s="6">
        <f>IF(名目付加価値!E226&gt;0,名目付加価値!E226/SUMIF(名目付加価値!E211:E233,"&lt;&gt;0"),0)</f>
        <v>8.7986478969575607E-2</v>
      </c>
      <c r="F226" s="6">
        <f>IF(名目付加価値!F226&gt;0,名目付加価値!F226/SUMIF(名目付加価値!F211:F233,"&lt;&gt;0"),0)</f>
        <v>0.12387400435847297</v>
      </c>
      <c r="G226" s="6">
        <f>IF(名目付加価値!G226&gt;0,名目付加価値!G226/SUMIF(名目付加価値!G211:G233,"&lt;&gt;0"),0)</f>
        <v>0.11277227118081701</v>
      </c>
      <c r="H226" s="6">
        <f>IF(名目付加価値!H226&gt;0,名目付加価値!H226/SUMIF(名目付加価値!H211:H233,"&lt;&gt;0"),0)</f>
        <v>7.736507551845162E-2</v>
      </c>
      <c r="I226" s="6">
        <f>IF(名目付加価値!I226&gt;0,名目付加価値!I226/SUMIF(名目付加価値!I211:I233,"&lt;&gt;0"),0)</f>
        <v>6.8043032951194155E-2</v>
      </c>
    </row>
    <row r="227" spans="1:9" x14ac:dyDescent="0.15">
      <c r="A227" s="1">
        <v>10</v>
      </c>
      <c r="B227" s="1" t="s">
        <v>58</v>
      </c>
      <c r="C227" s="1">
        <v>17</v>
      </c>
      <c r="D227" s="1" t="s">
        <v>150</v>
      </c>
      <c r="E227" s="6">
        <f>IF(名目付加価値!E227&gt;0,名目付加価値!E227/SUMIF(名目付加価値!E211:E233,"&lt;&gt;0"),0)</f>
        <v>2.58312879552288E-2</v>
      </c>
      <c r="F227" s="6">
        <f>IF(名目付加価値!F227&gt;0,名目付加価値!F227/SUMIF(名目付加価値!F211:F233,"&lt;&gt;0"),0)</f>
        <v>2.5659731240035503E-2</v>
      </c>
      <c r="G227" s="6">
        <f>IF(名目付加価値!G227&gt;0,名目付加価値!G227/SUMIF(名目付加価値!G211:G233,"&lt;&gt;0"),0)</f>
        <v>3.2937453484010018E-2</v>
      </c>
      <c r="H227" s="6">
        <f>IF(名目付加価値!H227&gt;0,名目付加価値!H227/SUMIF(名目付加価値!H211:H233,"&lt;&gt;0"),0)</f>
        <v>2.9892455643853056E-2</v>
      </c>
      <c r="I227" s="6">
        <f>IF(名目付加価値!I227&gt;0,名目付加価値!I227/SUMIF(名目付加価値!I211:I233,"&lt;&gt;0"),0)</f>
        <v>1.9518502750660006E-2</v>
      </c>
    </row>
    <row r="228" spans="1:9" x14ac:dyDescent="0.15">
      <c r="A228" s="1">
        <v>10</v>
      </c>
      <c r="B228" s="1" t="s">
        <v>58</v>
      </c>
      <c r="C228" s="1">
        <v>18</v>
      </c>
      <c r="D228" s="1" t="s">
        <v>151</v>
      </c>
      <c r="E228" s="6">
        <f>IF(名目付加価値!E228&gt;0,名目付加価値!E228/SUMIF(名目付加価値!E211:E233,"&lt;&gt;0"),0)</f>
        <v>9.1919853376622049E-2</v>
      </c>
      <c r="F228" s="6">
        <f>IF(名目付加価値!F228&gt;0,名目付加価値!F228/SUMIF(名目付加価値!F211:F233,"&lt;&gt;0"),0)</f>
        <v>0.10296454038019855</v>
      </c>
      <c r="G228" s="6">
        <f>IF(名目付加価値!G228&gt;0,名目付加価値!G228/SUMIF(名目付加価値!G211:G233,"&lt;&gt;0"),0)</f>
        <v>9.5349614674126656E-2</v>
      </c>
      <c r="H228" s="6">
        <f>IF(名目付加価値!H228&gt;0,名目付加価値!H228/SUMIF(名目付加価値!H211:H233,"&lt;&gt;0"),0)</f>
        <v>0.10542025331798253</v>
      </c>
      <c r="I228" s="6">
        <f>IF(名目付加価値!I228&gt;0,名目付加価値!I228/SUMIF(名目付加価値!I211:I233,"&lt;&gt;0"),0)</f>
        <v>0.11282078478713099</v>
      </c>
    </row>
    <row r="229" spans="1:9" x14ac:dyDescent="0.15">
      <c r="A229" s="1">
        <v>10</v>
      </c>
      <c r="B229" s="1" t="s">
        <v>58</v>
      </c>
      <c r="C229" s="1">
        <v>19</v>
      </c>
      <c r="D229" s="1" t="s">
        <v>152</v>
      </c>
      <c r="E229" s="6">
        <f>IF(名目付加価値!E229&gt;0,名目付加価値!E229/SUMIF(名目付加価値!E211:E233,"&lt;&gt;0"),0)</f>
        <v>3.260216765947449E-2</v>
      </c>
      <c r="F229" s="6">
        <f>IF(名目付加価値!F229&gt;0,名目付加価値!F229/SUMIF(名目付加価値!F211:F233,"&lt;&gt;0"),0)</f>
        <v>4.7334523563749197E-2</v>
      </c>
      <c r="G229" s="6">
        <f>IF(名目付加価値!G229&gt;0,名目付加価値!G229/SUMIF(名目付加価値!G211:G233,"&lt;&gt;0"),0)</f>
        <v>5.1514227264064502E-2</v>
      </c>
      <c r="H229" s="6">
        <f>IF(名目付加価値!H229&gt;0,名目付加価値!H229/SUMIF(名目付加価値!H211:H233,"&lt;&gt;0"),0)</f>
        <v>4.3385704164036906E-2</v>
      </c>
      <c r="I229" s="6">
        <f>IF(名目付加価値!I229&gt;0,名目付加価値!I229/SUMIF(名目付加価値!I211:I233,"&lt;&gt;0"),0)</f>
        <v>4.2412391895008179E-2</v>
      </c>
    </row>
    <row r="230" spans="1:9" x14ac:dyDescent="0.15">
      <c r="A230" s="1">
        <v>10</v>
      </c>
      <c r="B230" s="1" t="s">
        <v>58</v>
      </c>
      <c r="C230" s="1">
        <v>20</v>
      </c>
      <c r="D230" s="1" t="s">
        <v>153</v>
      </c>
      <c r="E230" s="6">
        <f>IF(名目付加価値!E230&gt;0,名目付加価値!E230/SUMIF(名目付加価値!E211:E233,"&lt;&gt;0"),0)</f>
        <v>1.543646406342419E-2</v>
      </c>
      <c r="F230" s="6">
        <f>IF(名目付加価値!F230&gt;0,名目付加価値!F230/SUMIF(名目付加価値!F211:F233,"&lt;&gt;0"),0)</f>
        <v>1.5969210112111807E-2</v>
      </c>
      <c r="G230" s="6">
        <f>IF(名目付加価値!G230&gt;0,名目付加価値!G230/SUMIF(名目付加価値!G211:G233,"&lt;&gt;0"),0)</f>
        <v>1.5072376719958981E-2</v>
      </c>
      <c r="H230" s="6">
        <f>IF(名目付加価値!H230&gt;0,名目付加価値!H230/SUMIF(名目付加価値!H211:H233,"&lt;&gt;0"),0)</f>
        <v>1.2084128276291089E-2</v>
      </c>
      <c r="I230" s="6">
        <f>IF(名目付加価値!I230&gt;0,名目付加価値!I230/SUMIF(名目付加価値!I211:I233,"&lt;&gt;0"),0)</f>
        <v>1.2572007247538326E-2</v>
      </c>
    </row>
    <row r="231" spans="1:9" x14ac:dyDescent="0.15">
      <c r="A231" s="1">
        <v>10</v>
      </c>
      <c r="B231" s="1" t="s">
        <v>58</v>
      </c>
      <c r="C231" s="1">
        <v>21</v>
      </c>
      <c r="D231" s="1" t="s">
        <v>154</v>
      </c>
      <c r="E231" s="6">
        <f>IF(名目付加価値!E231&gt;0,名目付加価値!E231/SUMIF(名目付加価値!E211:E233,"&lt;&gt;0"),0)</f>
        <v>6.2962404929735288E-2</v>
      </c>
      <c r="F231" s="6">
        <f>IF(名目付加価値!F231&gt;0,名目付加価値!F231/SUMIF(名目付加価値!F211:F233,"&lt;&gt;0"),0)</f>
        <v>4.5141377827077916E-2</v>
      </c>
      <c r="G231" s="6">
        <f>IF(名目付加価値!G231&gt;0,名目付加価値!G231/SUMIF(名目付加価値!G211:G233,"&lt;&gt;0"),0)</f>
        <v>4.0477738742020895E-2</v>
      </c>
      <c r="H231" s="6">
        <f>IF(名目付加価値!H231&gt;0,名目付加価値!H231/SUMIF(名目付加価値!H211:H233,"&lt;&gt;0"),0)</f>
        <v>4.6338523013314412E-2</v>
      </c>
      <c r="I231" s="6">
        <f>IF(名目付加価値!I231&gt;0,名目付加価値!I231/SUMIF(名目付加価値!I211:I233,"&lt;&gt;0"),0)</f>
        <v>5.0453742326856822E-2</v>
      </c>
    </row>
    <row r="232" spans="1:9" x14ac:dyDescent="0.15">
      <c r="A232" s="1">
        <v>10</v>
      </c>
      <c r="B232" s="1" t="s">
        <v>9</v>
      </c>
      <c r="C232" s="1">
        <v>22</v>
      </c>
      <c r="D232" s="1" t="s">
        <v>146</v>
      </c>
      <c r="E232" s="6">
        <f>IF(名目付加価値!E232&gt;0,名目付加価値!E232/SUMIF(名目付加価値!E211:E233,"&lt;&gt;0"),0)</f>
        <v>9.1761810514754419E-2</v>
      </c>
      <c r="F232" s="6">
        <f>IF(名目付加価値!F232&gt;0,名目付加価値!F232/SUMIF(名目付加価値!F211:F233,"&lt;&gt;0"),0)</f>
        <v>0.15063795598432836</v>
      </c>
      <c r="G232" s="6">
        <f>IF(名目付加価値!G232&gt;0,名目付加価値!G232/SUMIF(名目付加価値!G211:G233,"&lt;&gt;0"),0)</f>
        <v>0.1509218142817644</v>
      </c>
      <c r="H232" s="6">
        <f>IF(名目付加価値!H232&gt;0,名目付加価値!H232/SUMIF(名目付加価値!H211:H233,"&lt;&gt;0"),0)</f>
        <v>0.18800914586848574</v>
      </c>
      <c r="I232" s="6">
        <f>IF(名目付加価値!I232&gt;0,名目付加価値!I232/SUMIF(名目付加価値!I211:I233,"&lt;&gt;0"),0)</f>
        <v>0.24355656024569947</v>
      </c>
    </row>
    <row r="233" spans="1:9" x14ac:dyDescent="0.15">
      <c r="A233" s="1">
        <v>10</v>
      </c>
      <c r="B233" s="1" t="s">
        <v>9</v>
      </c>
      <c r="C233" s="1">
        <v>23</v>
      </c>
      <c r="D233" s="1" t="s">
        <v>167</v>
      </c>
      <c r="E233" s="6">
        <f>IF(名目付加価値!E233&gt;0,名目付加価値!E233/SUMIF(名目付加価値!E211:E233,"&lt;&gt;0"),0)</f>
        <v>6.9627255421141829E-2</v>
      </c>
      <c r="F233" s="6">
        <f>IF(名目付加価値!F233&gt;0,名目付加価値!F233/SUMIF(名目付加価値!F211:F233,"&lt;&gt;0"),0)</f>
        <v>8.3755398092895492E-2</v>
      </c>
      <c r="G233" s="6">
        <f>IF(名目付加価値!G233&gt;0,名目付加価値!G233/SUMIF(名目付加価値!G211:G233,"&lt;&gt;0"),0)</f>
        <v>7.369160357599322E-2</v>
      </c>
      <c r="H233" s="6">
        <f>IF(名目付加価値!H233&gt;0,名目付加価値!H233/SUMIF(名目付加価値!H211:H233,"&lt;&gt;0"),0)</f>
        <v>9.1268293862539721E-2</v>
      </c>
      <c r="I233" s="6">
        <f>IF(名目付加価値!I233&gt;0,名目付加価値!I233/SUMIF(名目付加価値!I211:I233,"&lt;&gt;0"),0)</f>
        <v>0.10482570491781709</v>
      </c>
    </row>
    <row r="234" spans="1:9" x14ac:dyDescent="0.15">
      <c r="A234" s="1">
        <v>11</v>
      </c>
      <c r="B234" s="1" t="s">
        <v>59</v>
      </c>
      <c r="C234" s="1">
        <v>1</v>
      </c>
      <c r="D234" s="1" t="s">
        <v>147</v>
      </c>
      <c r="E234" s="6">
        <f>IF(名目付加価値!E234&gt;0,名目付加価値!E234/SUMIF(名目付加価値!E234:E256,"&lt;&gt;0"),0)</f>
        <v>4.2882781540477304E-2</v>
      </c>
      <c r="F234" s="6">
        <f>IF(名目付加価値!F234&gt;0,名目付加価値!F234/SUMIF(名目付加価値!F234:F256,"&lt;&gt;0"),0)</f>
        <v>2.1977151206716675E-2</v>
      </c>
      <c r="G234" s="6">
        <f>IF(名目付加価値!G234&gt;0,名目付加価値!G234/SUMIF(名目付加価値!G234:G256,"&lt;&gt;0"),0)</f>
        <v>1.266445212805801E-2</v>
      </c>
      <c r="H234" s="6">
        <f>IF(名目付加価値!H234&gt;0,名目付加価値!H234/SUMIF(名目付加価値!H234:H256,"&lt;&gt;0"),0)</f>
        <v>9.5635682454189262E-3</v>
      </c>
      <c r="I234" s="6">
        <f>IF(名目付加価値!I234&gt;0,名目付加価値!I234/SUMIF(名目付加価値!I234:I256,"&lt;&gt;0"),0)</f>
        <v>8.5381255104480108E-3</v>
      </c>
    </row>
    <row r="235" spans="1:9" x14ac:dyDescent="0.15">
      <c r="A235" s="1">
        <v>11</v>
      </c>
      <c r="B235" s="1" t="s">
        <v>59</v>
      </c>
      <c r="C235" s="1">
        <v>2</v>
      </c>
      <c r="D235" s="1" t="s">
        <v>148</v>
      </c>
      <c r="E235" s="6">
        <f>IF(名目付加価値!E235&gt;0,名目付加価値!E235/SUMIF(名目付加価値!E234:E256,"&lt;&gt;0"),0)</f>
        <v>5.8211058860895351E-3</v>
      </c>
      <c r="F235" s="6">
        <f>IF(名目付加価値!F235&gt;0,名目付加価値!F235/SUMIF(名目付加価値!F234:F256,"&lt;&gt;0"),0)</f>
        <v>1.4135768254725073E-3</v>
      </c>
      <c r="G235" s="6">
        <f>IF(名目付加価値!G235&gt;0,名目付加価値!G235/SUMIF(名目付加価値!G234:G256,"&lt;&gt;0"),0)</f>
        <v>8.2616856182958953E-4</v>
      </c>
      <c r="H235" s="6">
        <f>IF(名目付加価値!H235&gt;0,名目付加価値!H235/SUMIF(名目付加価値!H234:H256,"&lt;&gt;0"),0)</f>
        <v>3.8971737245749761E-4</v>
      </c>
      <c r="I235" s="6">
        <f>IF(名目付加価値!I235&gt;0,名目付加価値!I235/SUMIF(名目付加価値!I234:I256,"&lt;&gt;0"),0)</f>
        <v>2.159515600943242E-4</v>
      </c>
    </row>
    <row r="236" spans="1:9" x14ac:dyDescent="0.15">
      <c r="A236" s="1">
        <v>11</v>
      </c>
      <c r="B236" s="1" t="s">
        <v>109</v>
      </c>
      <c r="C236" s="1">
        <v>3</v>
      </c>
      <c r="D236" s="1" t="s">
        <v>155</v>
      </c>
      <c r="E236" s="6">
        <f>IF(名目付加価値!E236&gt;0,名目付加価値!E236/SUMIF(名目付加価値!E234:E256,"&lt;&gt;0"),0)</f>
        <v>5.5791343572472091E-2</v>
      </c>
      <c r="F236" s="6">
        <f>IF(名目付加価値!F236&gt;0,名目付加価値!F236/SUMIF(名目付加価値!F234:F256,"&lt;&gt;0"),0)</f>
        <v>4.288623417311304E-2</v>
      </c>
      <c r="G236" s="6">
        <f>IF(名目付加価値!G236&gt;0,名目付加価値!G236/SUMIF(名目付加価値!G234:G256,"&lt;&gt;0"),0)</f>
        <v>3.4863204759893671E-2</v>
      </c>
      <c r="H236" s="6">
        <f>IF(名目付加価値!H236&gt;0,名目付加価値!H236/SUMIF(名目付加価値!H234:H256,"&lt;&gt;0"),0)</f>
        <v>3.7127148245068638E-2</v>
      </c>
      <c r="I236" s="6">
        <f>IF(名目付加価値!I236&gt;0,名目付加価値!I236/SUMIF(名目付加価値!I234:I256,"&lt;&gt;0"),0)</f>
        <v>3.5086910097726326E-2</v>
      </c>
    </row>
    <row r="237" spans="1:9" x14ac:dyDescent="0.15">
      <c r="A237" s="1">
        <v>11</v>
      </c>
      <c r="B237" s="1" t="s">
        <v>109</v>
      </c>
      <c r="C237" s="1">
        <v>4</v>
      </c>
      <c r="D237" s="1" t="s">
        <v>156</v>
      </c>
      <c r="E237" s="6">
        <f>IF(名目付加価値!E237&gt;0,名目付加価値!E237/SUMIF(名目付加価値!E234:E256,"&lt;&gt;0"),0)</f>
        <v>3.0143775853258409E-2</v>
      </c>
      <c r="F237" s="6">
        <f>IF(名目付加価値!F237&gt;0,名目付加価値!F237/SUMIF(名目付加価値!F234:F256,"&lt;&gt;0"),0)</f>
        <v>1.2528700465590917E-2</v>
      </c>
      <c r="G237" s="6">
        <f>IF(名目付加価値!G237&gt;0,名目付加価値!G237/SUMIF(名目付加価値!G234:G256,"&lt;&gt;0"),0)</f>
        <v>7.9367425819035879E-3</v>
      </c>
      <c r="H237" s="6">
        <f>IF(名目付加価値!H237&gt;0,名目付加価値!H237/SUMIF(名目付加価値!H234:H256,"&lt;&gt;0"),0)</f>
        <v>4.1478129327133422E-3</v>
      </c>
      <c r="I237" s="6">
        <f>IF(名目付加価値!I237&gt;0,名目付加価値!I237/SUMIF(名目付加価値!I234:I256,"&lt;&gt;0"),0)</f>
        <v>2.9430403050315452E-3</v>
      </c>
    </row>
    <row r="238" spans="1:9" x14ac:dyDescent="0.15">
      <c r="A238" s="1">
        <v>11</v>
      </c>
      <c r="B238" s="1" t="s">
        <v>109</v>
      </c>
      <c r="C238" s="1">
        <v>5</v>
      </c>
      <c r="D238" s="1" t="s">
        <v>157</v>
      </c>
      <c r="E238" s="6">
        <f>IF(名目付加価値!E238&gt;0,名目付加価値!E238/SUMIF(名目付加価値!E234:E256,"&lt;&gt;0"),0)</f>
        <v>1.7320574489594797E-2</v>
      </c>
      <c r="F238" s="6">
        <f>IF(名目付加価値!F238&gt;0,名目付加価値!F238/SUMIF(名目付加価値!F234:F256,"&lt;&gt;0"),0)</f>
        <v>1.4334453019176586E-2</v>
      </c>
      <c r="G238" s="6">
        <f>IF(名目付加価値!G238&gt;0,名目付加価値!G238/SUMIF(名目付加価値!G234:G256,"&lt;&gt;0"),0)</f>
        <v>1.3148159469098294E-2</v>
      </c>
      <c r="H238" s="6">
        <f>IF(名目付加価値!H238&gt;0,名目付加価値!H238/SUMIF(名目付加価値!H234:H256,"&lt;&gt;0"),0)</f>
        <v>1.1033754785138204E-2</v>
      </c>
      <c r="I238" s="6">
        <f>IF(名目付加価値!I238&gt;0,名目付加価値!I238/SUMIF(名目付加価値!I234:I256,"&lt;&gt;0"),0)</f>
        <v>1.0127995813034025E-2</v>
      </c>
    </row>
    <row r="239" spans="1:9" x14ac:dyDescent="0.15">
      <c r="A239" s="1">
        <v>11</v>
      </c>
      <c r="B239" s="1" t="s">
        <v>109</v>
      </c>
      <c r="C239" s="1">
        <v>6</v>
      </c>
      <c r="D239" s="1" t="s">
        <v>49</v>
      </c>
      <c r="E239" s="6">
        <f>IF(名目付加価値!E239&gt;0,名目付加価値!E239/SUMIF(名目付加価値!E234:E256,"&lt;&gt;0"),0)</f>
        <v>3.2280366702198013E-2</v>
      </c>
      <c r="F239" s="6">
        <f>IF(名目付加価値!F239&gt;0,名目付加価値!F239/SUMIF(名目付加価値!F234:F256,"&lt;&gt;0"),0)</f>
        <v>2.8244527507607496E-2</v>
      </c>
      <c r="G239" s="6">
        <f>IF(名目付加価値!G239&gt;0,名目付加価値!G239/SUMIF(名目付加価値!G234:G256,"&lt;&gt;0"),0)</f>
        <v>3.153755083821768E-2</v>
      </c>
      <c r="H239" s="6">
        <f>IF(名目付加価値!H239&gt;0,名目付加価値!H239/SUMIF(名目付加価値!H234:H256,"&lt;&gt;0"),0)</f>
        <v>2.9613611404856788E-2</v>
      </c>
      <c r="I239" s="6">
        <f>IF(名目付加価値!I239&gt;0,名目付加価値!I239/SUMIF(名目付加価値!I234:I256,"&lt;&gt;0"),0)</f>
        <v>2.485572762549559E-2</v>
      </c>
    </row>
    <row r="240" spans="1:9" x14ac:dyDescent="0.15">
      <c r="A240" s="1">
        <v>11</v>
      </c>
      <c r="B240" s="1" t="s">
        <v>109</v>
      </c>
      <c r="C240" s="1">
        <v>7</v>
      </c>
      <c r="D240" s="1" t="s">
        <v>158</v>
      </c>
      <c r="E240" s="6">
        <f>IF(名目付加価値!E240&gt;0,名目付加価値!E240/SUMIF(名目付加価値!E234:E256,"&lt;&gt;0"),0)</f>
        <v>1.0171341920455141E-3</v>
      </c>
      <c r="F240" s="6">
        <f>IF(名目付加価値!F240&gt;0,名目付加価値!F240/SUMIF(名目付加価値!F234:F256,"&lt;&gt;0"),0)</f>
        <v>3.0477461850802117E-4</v>
      </c>
      <c r="G240" s="6">
        <f>IF(名目付加価値!G240&gt;0,名目付加価値!G240/SUMIF(名目付加価値!G234:G256,"&lt;&gt;0"),0)</f>
        <v>1.237094953829724E-3</v>
      </c>
      <c r="H240" s="6">
        <f>IF(名目付加価値!H240&gt;0,名目付加価値!H240/SUMIF(名目付加価値!H234:H256,"&lt;&gt;0"),0)</f>
        <v>1.2445683415245299E-3</v>
      </c>
      <c r="I240" s="6">
        <f>IF(名目付加価値!I240&gt;0,名目付加価値!I240/SUMIF(名目付加価値!I234:I256,"&lt;&gt;0"),0)</f>
        <v>1.37070675533604E-3</v>
      </c>
    </row>
    <row r="241" spans="1:9" x14ac:dyDescent="0.15">
      <c r="A241" s="1">
        <v>11</v>
      </c>
      <c r="B241" s="1" t="s">
        <v>109</v>
      </c>
      <c r="C241" s="1">
        <v>8</v>
      </c>
      <c r="D241" s="1" t="s">
        <v>159</v>
      </c>
      <c r="E241" s="6">
        <f>IF(名目付加価値!E241&gt;0,名目付加価値!E241/SUMIF(名目付加価値!E234:E256,"&lt;&gt;0"),0)</f>
        <v>1.9750545115410554E-2</v>
      </c>
      <c r="F241" s="6">
        <f>IF(名目付加価値!F241&gt;0,名目付加価値!F241/SUMIF(名目付加価値!F234:F256,"&lt;&gt;0"),0)</f>
        <v>1.4763770436325853E-2</v>
      </c>
      <c r="G241" s="6">
        <f>IF(名目付加価値!G241&gt;0,名目付加価値!G241/SUMIF(名目付加価値!G234:G256,"&lt;&gt;0"),0)</f>
        <v>1.0944139716860788E-2</v>
      </c>
      <c r="H241" s="6">
        <f>IF(名目付加価値!H241&gt;0,名目付加価値!H241/SUMIF(名目付加価値!H234:H256,"&lt;&gt;0"),0)</f>
        <v>7.3185888557010734E-3</v>
      </c>
      <c r="I241" s="6">
        <f>IF(名目付加価値!I241&gt;0,名目付加価値!I241/SUMIF(名目付加価値!I234:I256,"&lt;&gt;0"),0)</f>
        <v>6.3594124470701969E-3</v>
      </c>
    </row>
    <row r="242" spans="1:9" x14ac:dyDescent="0.15">
      <c r="A242" s="1">
        <v>11</v>
      </c>
      <c r="B242" s="1" t="s">
        <v>109</v>
      </c>
      <c r="C242" s="1">
        <v>9</v>
      </c>
      <c r="D242" s="1" t="s">
        <v>160</v>
      </c>
      <c r="E242" s="6">
        <f>IF(名目付加価値!E242&gt;0,名目付加価値!E242/SUMIF(名目付加価値!E234:E256,"&lt;&gt;0"),0)</f>
        <v>4.8480914455539058E-2</v>
      </c>
      <c r="F242" s="6">
        <f>IF(名目付加価値!F242&gt;0,名目付加価値!F242/SUMIF(名目付加価値!F234:F256,"&lt;&gt;0"),0)</f>
        <v>2.8680587062385972E-2</v>
      </c>
      <c r="G242" s="6">
        <f>IF(名目付加価値!G242&gt;0,名目付加価値!G242/SUMIF(名目付加価値!G234:G256,"&lt;&gt;0"),0)</f>
        <v>2.0492261021446512E-2</v>
      </c>
      <c r="H242" s="6">
        <f>IF(名目付加価値!H242&gt;0,名目付加価値!H242/SUMIF(名目付加価値!H234:H256,"&lt;&gt;0"),0)</f>
        <v>1.2781634261803973E-2</v>
      </c>
      <c r="I242" s="6">
        <f>IF(名目付加価値!I242&gt;0,名目付加価値!I242/SUMIF(名目付加価値!I234:I256,"&lt;&gt;0"),0)</f>
        <v>1.3183766825894583E-2</v>
      </c>
    </row>
    <row r="243" spans="1:9" x14ac:dyDescent="0.15">
      <c r="A243" s="1">
        <v>11</v>
      </c>
      <c r="B243" s="1" t="s">
        <v>109</v>
      </c>
      <c r="C243" s="1">
        <v>10</v>
      </c>
      <c r="D243" s="1" t="s">
        <v>161</v>
      </c>
      <c r="E243" s="6">
        <f>IF(名目付加価値!E243&gt;0,名目付加価値!E243/SUMIF(名目付加価値!E234:E256,"&lt;&gt;0"),0)</f>
        <v>3.3611318372686466E-2</v>
      </c>
      <c r="F243" s="6">
        <f>IF(名目付加価値!F243&gt;0,名目付加価値!F243/SUMIF(名目付加価値!F234:F256,"&lt;&gt;0"),0)</f>
        <v>2.7570719854322346E-2</v>
      </c>
      <c r="G243" s="6">
        <f>IF(名目付加価値!G243&gt;0,名目付加価値!G243/SUMIF(名目付加価値!G234:G256,"&lt;&gt;0"),0)</f>
        <v>3.021623357353944E-2</v>
      </c>
      <c r="H243" s="6">
        <f>IF(名目付加価値!H243&gt;0,名目付加価値!H243/SUMIF(名目付加価値!H234:H256,"&lt;&gt;0"),0)</f>
        <v>2.2535027552830874E-2</v>
      </c>
      <c r="I243" s="6">
        <f>IF(名目付加価値!I243&gt;0,名目付加価値!I243/SUMIF(名目付加価値!I234:I256,"&lt;&gt;0"),0)</f>
        <v>1.6651167299915354E-2</v>
      </c>
    </row>
    <row r="244" spans="1:9" x14ac:dyDescent="0.15">
      <c r="A244" s="1">
        <v>11</v>
      </c>
      <c r="B244" s="1" t="s">
        <v>109</v>
      </c>
      <c r="C244" s="1">
        <v>11</v>
      </c>
      <c r="D244" s="1" t="s">
        <v>162</v>
      </c>
      <c r="E244" s="6">
        <f>IF(名目付加価値!E244&gt;0,名目付加価値!E244/SUMIF(名目付加価値!E234:E256,"&lt;&gt;0"),0)</f>
        <v>4.9201613455472928E-2</v>
      </c>
      <c r="F244" s="6">
        <f>IF(名目付加価値!F244&gt;0,名目付加価値!F244/SUMIF(名目付加価値!F234:F256,"&lt;&gt;0"),0)</f>
        <v>3.7096141284349092E-2</v>
      </c>
      <c r="G244" s="6">
        <f>IF(名目付加価値!G244&gt;0,名目付加価値!G244/SUMIF(名目付加価値!G234:G256,"&lt;&gt;0"),0)</f>
        <v>4.8342439143092879E-2</v>
      </c>
      <c r="H244" s="6">
        <f>IF(名目付加価値!H244&gt;0,名目付加価値!H244/SUMIF(名目付加価値!H234:H256,"&lt;&gt;0"),0)</f>
        <v>3.361764883740552E-2</v>
      </c>
      <c r="I244" s="6">
        <f>IF(名目付加価値!I244&gt;0,名目付加価値!I244/SUMIF(名目付加価値!I234:I256,"&lt;&gt;0"),0)</f>
        <v>3.056509654110752E-2</v>
      </c>
    </row>
    <row r="245" spans="1:9" x14ac:dyDescent="0.15">
      <c r="A245" s="1">
        <v>11</v>
      </c>
      <c r="B245" s="1" t="s">
        <v>109</v>
      </c>
      <c r="C245" s="1">
        <v>12</v>
      </c>
      <c r="D245" s="1" t="s">
        <v>163</v>
      </c>
      <c r="E245" s="6">
        <f>IF(名目付加価値!E245&gt;0,名目付加価値!E245/SUMIF(名目付加価値!E234:E256,"&lt;&gt;0"),0)</f>
        <v>6.2821210083890272E-2</v>
      </c>
      <c r="F245" s="6">
        <f>IF(名目付加価値!F245&gt;0,名目付加価値!F245/SUMIF(名目付加価値!F234:F256,"&lt;&gt;0"),0)</f>
        <v>3.7914506911077533E-2</v>
      </c>
      <c r="G245" s="6">
        <f>IF(名目付加価値!G245&gt;0,名目付加価値!G245/SUMIF(名目付加価値!G234:G256,"&lt;&gt;0"),0)</f>
        <v>5.7731048761215258E-2</v>
      </c>
      <c r="H245" s="6">
        <f>IF(名目付加価値!H245&gt;0,名目付加価値!H245/SUMIF(名目付加価値!H234:H256,"&lt;&gt;0"),0)</f>
        <v>4.2935123044629341E-2</v>
      </c>
      <c r="I245" s="6">
        <f>IF(名目付加価値!I245&gt;0,名目付加価値!I245/SUMIF(名目付加価値!I234:I256,"&lt;&gt;0"),0)</f>
        <v>3.3985772923623848E-2</v>
      </c>
    </row>
    <row r="246" spans="1:9" x14ac:dyDescent="0.15">
      <c r="A246" s="1">
        <v>11</v>
      </c>
      <c r="B246" s="1" t="s">
        <v>109</v>
      </c>
      <c r="C246" s="1">
        <v>13</v>
      </c>
      <c r="D246" s="1" t="s">
        <v>164</v>
      </c>
      <c r="E246" s="6">
        <f>IF(名目付加価値!E246&gt;0,名目付加価値!E246/SUMIF(名目付加価値!E234:E256,"&lt;&gt;0"),0)</f>
        <v>6.5620643886479757E-2</v>
      </c>
      <c r="F246" s="6">
        <f>IF(名目付加価値!F246&gt;0,名目付加価値!F246/SUMIF(名目付加価値!F234:F256,"&lt;&gt;0"),0)</f>
        <v>5.5253687404334714E-2</v>
      </c>
      <c r="G246" s="6">
        <f>IF(名目付加価値!G246&gt;0,名目付加価値!G246/SUMIF(名目付加価値!G234:G256,"&lt;&gt;0"),0)</f>
        <v>3.3606858159934618E-2</v>
      </c>
      <c r="H246" s="6">
        <f>IF(名目付加価値!H246&gt;0,名目付加価値!H246/SUMIF(名目付加価値!H234:H256,"&lt;&gt;0"),0)</f>
        <v>2.0089790933546927E-2</v>
      </c>
      <c r="I246" s="6">
        <f>IF(名目付加価値!I246&gt;0,名目付加価値!I246/SUMIF(名目付加価値!I234:I256,"&lt;&gt;0"),0)</f>
        <v>2.6475201845870752E-2</v>
      </c>
    </row>
    <row r="247" spans="1:9" x14ac:dyDescent="0.15">
      <c r="A247" s="1">
        <v>11</v>
      </c>
      <c r="B247" s="1" t="s">
        <v>109</v>
      </c>
      <c r="C247" s="1">
        <v>14</v>
      </c>
      <c r="D247" s="1" t="s">
        <v>165</v>
      </c>
      <c r="E247" s="6">
        <f>IF(名目付加価値!E247&gt;0,名目付加価値!E247/SUMIF(名目付加価値!E234:E256,"&lt;&gt;0"),0)</f>
        <v>1.6803417779257434E-2</v>
      </c>
      <c r="F247" s="6">
        <f>IF(名目付加価値!F247&gt;0,名目付加価値!F247/SUMIF(名目付加価値!F234:F256,"&lt;&gt;0"),0)</f>
        <v>1.4980588137954888E-2</v>
      </c>
      <c r="G247" s="6">
        <f>IF(名目付加価値!G247&gt;0,名目付加価値!G247/SUMIF(名目付加価値!G234:G256,"&lt;&gt;0"),0)</f>
        <v>1.0602056214579452E-2</v>
      </c>
      <c r="H247" s="6">
        <f>IF(名目付加価値!H247&gt;0,名目付加価値!H247/SUMIF(名目付加価値!H234:H256,"&lt;&gt;0"),0)</f>
        <v>4.8526658185054647E-3</v>
      </c>
      <c r="I247" s="6">
        <f>IF(名目付加価値!I247&gt;0,名目付加価値!I247/SUMIF(名目付加価値!I234:I256,"&lt;&gt;0"),0)</f>
        <v>6.3023842972009378E-3</v>
      </c>
    </row>
    <row r="248" spans="1:9" x14ac:dyDescent="0.15">
      <c r="A248" s="1">
        <v>11</v>
      </c>
      <c r="B248" s="1" t="s">
        <v>109</v>
      </c>
      <c r="C248" s="1">
        <v>15</v>
      </c>
      <c r="D248" s="1" t="s">
        <v>166</v>
      </c>
      <c r="E248" s="6">
        <f>IF(名目付加価値!E248&gt;0,名目付加価値!E248/SUMIF(名目付加価値!E234:E256,"&lt;&gt;0"),0)</f>
        <v>5.7338463901058692E-2</v>
      </c>
      <c r="F248" s="6">
        <f>IF(名目付加価値!F248&gt;0,名目付加価値!F248/SUMIF(名目付加価値!F234:F256,"&lt;&gt;0"),0)</f>
        <v>5.6120062230780574E-2</v>
      </c>
      <c r="G248" s="6">
        <f>IF(名目付加価値!G248&gt;0,名目付加価値!G248/SUMIF(名目付加価値!G234:G256,"&lt;&gt;0"),0)</f>
        <v>5.5021173783516369E-2</v>
      </c>
      <c r="H248" s="6">
        <f>IF(名目付加価値!H248&gt;0,名目付加価値!H248/SUMIF(名目付加価値!H234:H256,"&lt;&gt;0"),0)</f>
        <v>5.1459693873040745E-2</v>
      </c>
      <c r="I248" s="6">
        <f>IF(名目付加価値!I248&gt;0,名目付加価値!I248/SUMIF(名目付加価値!I234:I256,"&lt;&gt;0"),0)</f>
        <v>4.3083862739383187E-2</v>
      </c>
    </row>
    <row r="249" spans="1:9" x14ac:dyDescent="0.15">
      <c r="A249" s="1">
        <v>11</v>
      </c>
      <c r="B249" s="1" t="s">
        <v>59</v>
      </c>
      <c r="C249" s="1">
        <v>16</v>
      </c>
      <c r="D249" s="1" t="s">
        <v>149</v>
      </c>
      <c r="E249" s="6">
        <f>IF(名目付加価値!E249&gt;0,名目付加価値!E249/SUMIF(名目付加価値!E234:E256,"&lt;&gt;0"),0)</f>
        <v>0.1000561736050012</v>
      </c>
      <c r="F249" s="6">
        <f>IF(名目付加価値!F249&gt;0,名目付加価値!F249/SUMIF(名目付加価値!F234:F256,"&lt;&gt;0"),0)</f>
        <v>0.1165401075464523</v>
      </c>
      <c r="G249" s="6">
        <f>IF(名目付加価値!G249&gt;0,名目付加価値!G249/SUMIF(名目付加価値!G234:G256,"&lt;&gt;0"),0)</f>
        <v>0.1163522673584123</v>
      </c>
      <c r="H249" s="6">
        <f>IF(名目付加価値!H249&gt;0,名目付加価値!H249/SUMIF(名目付加価値!H234:H256,"&lt;&gt;0"),0)</f>
        <v>7.7242109043225496E-2</v>
      </c>
      <c r="I249" s="6">
        <f>IF(名目付加価値!I249&gt;0,名目付加価値!I249/SUMIF(名目付加価値!I234:I256,"&lt;&gt;0"),0)</f>
        <v>7.4962906024053505E-2</v>
      </c>
    </row>
    <row r="250" spans="1:9" x14ac:dyDescent="0.15">
      <c r="A250" s="1">
        <v>11</v>
      </c>
      <c r="B250" s="1" t="s">
        <v>59</v>
      </c>
      <c r="C250" s="1">
        <v>17</v>
      </c>
      <c r="D250" s="1" t="s">
        <v>150</v>
      </c>
      <c r="E250" s="6">
        <f>IF(名目付加価値!E250&gt;0,名目付加価値!E250/SUMIF(名目付加価値!E234:E256,"&lt;&gt;0"),0)</f>
        <v>1.2328467094819759E-2</v>
      </c>
      <c r="F250" s="6">
        <f>IF(名目付加価値!F250&gt;0,名目付加価値!F250/SUMIF(名目付加価値!F234:F256,"&lt;&gt;0"),0)</f>
        <v>2.3661122084811127E-2</v>
      </c>
      <c r="G250" s="6">
        <f>IF(名目付加価値!G250&gt;0,名目付加価値!G250/SUMIF(名目付加価値!G234:G256,"&lt;&gt;0"),0)</f>
        <v>2.3887009146470607E-2</v>
      </c>
      <c r="H250" s="6">
        <f>IF(名目付加価値!H250&gt;0,名目付加価値!H250/SUMIF(名目付加価値!H234:H256,"&lt;&gt;0"),0)</f>
        <v>2.8083892563632105E-2</v>
      </c>
      <c r="I250" s="6">
        <f>IF(名目付加価値!I250&gt;0,名目付加価値!I250/SUMIF(名目付加価値!I234:I256,"&lt;&gt;0"),0)</f>
        <v>1.7647982525444861E-2</v>
      </c>
    </row>
    <row r="251" spans="1:9" x14ac:dyDescent="0.15">
      <c r="A251" s="1">
        <v>11</v>
      </c>
      <c r="B251" s="1" t="s">
        <v>59</v>
      </c>
      <c r="C251" s="1">
        <v>18</v>
      </c>
      <c r="D251" s="1" t="s">
        <v>151</v>
      </c>
      <c r="E251" s="6">
        <f>IF(名目付加価値!E251&gt;0,名目付加価値!E251/SUMIF(名目付加価値!E234:E256,"&lt;&gt;0"),0)</f>
        <v>9.8010053097256092E-2</v>
      </c>
      <c r="F251" s="6">
        <f>IF(名目付加価値!F251&gt;0,名目付加価値!F251/SUMIF(名目付加価値!F234:F256,"&lt;&gt;0"),0)</f>
        <v>0.10641163347046918</v>
      </c>
      <c r="G251" s="6">
        <f>IF(名目付加価値!G251&gt;0,名目付加価値!G251/SUMIF(名目付加価値!G234:G256,"&lt;&gt;0"),0)</f>
        <v>0.10693203535576996</v>
      </c>
      <c r="H251" s="6">
        <f>IF(名目付加価値!H251&gt;0,名目付加価値!H251/SUMIF(名目付加価値!H234:H256,"&lt;&gt;0"),0)</f>
        <v>0.12351483082001834</v>
      </c>
      <c r="I251" s="6">
        <f>IF(名目付加価値!I251&gt;0,名目付加価値!I251/SUMIF(名目付加価値!I234:I256,"&lt;&gt;0"),0)</f>
        <v>0.11868225510225017</v>
      </c>
    </row>
    <row r="252" spans="1:9" x14ac:dyDescent="0.15">
      <c r="A252" s="1">
        <v>11</v>
      </c>
      <c r="B252" s="1" t="s">
        <v>59</v>
      </c>
      <c r="C252" s="1">
        <v>19</v>
      </c>
      <c r="D252" s="1" t="s">
        <v>152</v>
      </c>
      <c r="E252" s="6">
        <f>IF(名目付加価値!E252&gt;0,名目付加価値!E252/SUMIF(名目付加価値!E234:E256,"&lt;&gt;0"),0)</f>
        <v>3.2304276611082428E-2</v>
      </c>
      <c r="F252" s="6">
        <f>IF(名目付加価値!F252&gt;0,名目付加価値!F252/SUMIF(名目付加価値!F234:F256,"&lt;&gt;0"),0)</f>
        <v>4.7352053864299505E-2</v>
      </c>
      <c r="G252" s="6">
        <f>IF(名目付加価値!G252&gt;0,名目付加価値!G252/SUMIF(名目付加価値!G234:G256,"&lt;&gt;0"),0)</f>
        <v>5.925204556266981E-2</v>
      </c>
      <c r="H252" s="6">
        <f>IF(名目付加価値!H252&gt;0,名目付加価値!H252/SUMIF(名目付加価値!H234:H256,"&lt;&gt;0"),0)</f>
        <v>4.9497215013139501E-2</v>
      </c>
      <c r="I252" s="6">
        <f>IF(名目付加価値!I252&gt;0,名目付加価値!I252/SUMIF(名目付加価値!I234:I256,"&lt;&gt;0"),0)</f>
        <v>4.6452776790062267E-2</v>
      </c>
    </row>
    <row r="253" spans="1:9" x14ac:dyDescent="0.15">
      <c r="A253" s="1">
        <v>11</v>
      </c>
      <c r="B253" s="1" t="s">
        <v>59</v>
      </c>
      <c r="C253" s="1">
        <v>20</v>
      </c>
      <c r="D253" s="1" t="s">
        <v>153</v>
      </c>
      <c r="E253" s="6">
        <f>IF(名目付加価値!E253&gt;0,名目付加価値!E253/SUMIF(名目付加価値!E234:E256,"&lt;&gt;0"),0)</f>
        <v>2.4156225598026194E-2</v>
      </c>
      <c r="F253" s="6">
        <f>IF(名目付加価値!F253&gt;0,名目付加価値!F253/SUMIF(名目付加価値!F234:F256,"&lt;&gt;0"),0)</f>
        <v>3.2173825823764081E-2</v>
      </c>
      <c r="G253" s="6">
        <f>IF(名目付加価値!G253&gt;0,名目付加価値!G253/SUMIF(名目付加価値!G234:G256,"&lt;&gt;0"),0)</f>
        <v>3.0321637988359722E-2</v>
      </c>
      <c r="H253" s="6">
        <f>IF(名目付加価値!H253&gt;0,名目付加価値!H253/SUMIF(名目付加価値!H234:H256,"&lt;&gt;0"),0)</f>
        <v>2.4302057080108491E-2</v>
      </c>
      <c r="I253" s="6">
        <f>IF(名目付加価値!I253&gt;0,名目付加価値!I253/SUMIF(名目付加価値!I234:I256,"&lt;&gt;0"),0)</f>
        <v>2.2730780078752358E-2</v>
      </c>
    </row>
    <row r="254" spans="1:9" x14ac:dyDescent="0.15">
      <c r="A254" s="1">
        <v>11</v>
      </c>
      <c r="B254" s="1" t="s">
        <v>59</v>
      </c>
      <c r="C254" s="1">
        <v>21</v>
      </c>
      <c r="D254" s="1" t="s">
        <v>154</v>
      </c>
      <c r="E254" s="6">
        <f>IF(名目付加価値!E254&gt;0,名目付加価値!E254/SUMIF(名目付加価値!E234:E256,"&lt;&gt;0"),0)</f>
        <v>4.9569329233914029E-2</v>
      </c>
      <c r="F254" s="6">
        <f>IF(名目付加価値!F254&gt;0,名目付加価値!F254/SUMIF(名目付加価値!F234:F256,"&lt;&gt;0"),0)</f>
        <v>5.5776274003380942E-2</v>
      </c>
      <c r="G254" s="6">
        <f>IF(名目付加価値!G254&gt;0,名目付加価値!G254/SUMIF(名目付加価値!G234:G256,"&lt;&gt;0"),0)</f>
        <v>5.9929372422752508E-2</v>
      </c>
      <c r="H254" s="6">
        <f>IF(名目付加価値!H254&gt;0,名目付加価値!H254/SUMIF(名目付加価値!H234:H256,"&lt;&gt;0"),0)</f>
        <v>7.32847413873607E-2</v>
      </c>
      <c r="I254" s="6">
        <f>IF(名目付加価値!I254&gt;0,名目付加価値!I254/SUMIF(名目付加価値!I234:I256,"&lt;&gt;0"),0)</f>
        <v>7.4664546997033399E-2</v>
      </c>
    </row>
    <row r="255" spans="1:9" x14ac:dyDescent="0.15">
      <c r="A255" s="1">
        <v>11</v>
      </c>
      <c r="B255" s="1" t="s">
        <v>10</v>
      </c>
      <c r="C255" s="1">
        <v>22</v>
      </c>
      <c r="D255" s="1" t="s">
        <v>146</v>
      </c>
      <c r="E255" s="6">
        <f>IF(名目付加価値!E255&gt;0,名目付加価値!E255/SUMIF(名目付加価値!E234:E256,"&lt;&gt;0"),0)</f>
        <v>9.2524820589849274E-2</v>
      </c>
      <c r="F255" s="6">
        <f>IF(名目付加価値!F255&gt;0,名目付加価値!F255/SUMIF(名目付加価値!F234:F256,"&lt;&gt;0"),0)</f>
        <v>0.14016438165401263</v>
      </c>
      <c r="G255" s="6">
        <f>IF(名目付加価値!G255&gt;0,名目付加価値!G255/SUMIF(名目付加価値!G234:G256,"&lt;&gt;0"),0)</f>
        <v>0.15309923301249098</v>
      </c>
      <c r="H255" s="6">
        <f>IF(名目付加価値!H255&gt;0,名目付加価値!H255/SUMIF(名目付加価値!H234:H256,"&lt;&gt;0"),0)</f>
        <v>0.22579318638044144</v>
      </c>
      <c r="I255" s="6">
        <f>IF(名目付加価値!I255&gt;0,名目付加価値!I255/SUMIF(名目付加価値!I234:I256,"&lt;&gt;0"),0)</f>
        <v>0.26466687156343482</v>
      </c>
    </row>
    <row r="256" spans="1:9" x14ac:dyDescent="0.15">
      <c r="A256" s="1">
        <v>11</v>
      </c>
      <c r="B256" s="1" t="s">
        <v>10</v>
      </c>
      <c r="C256" s="1">
        <v>23</v>
      </c>
      <c r="D256" s="1" t="s">
        <v>167</v>
      </c>
      <c r="E256" s="6">
        <f>IF(名目付加価値!E256&gt;0,名目付加価値!E256/SUMIF(名目付加価値!E234:E256,"&lt;&gt;0"),0)</f>
        <v>5.2165444884120178E-2</v>
      </c>
      <c r="F256" s="6">
        <f>IF(名目付加価値!F256&gt;0,名目付加価値!F256/SUMIF(名目付加価値!F234:F256,"&lt;&gt;0"),0)</f>
        <v>8.3851120415094196E-2</v>
      </c>
      <c r="G256" s="6">
        <f>IF(名目付加価値!G256&gt;0,名目付加価値!G256/SUMIF(名目付加価値!G234:G256,"&lt;&gt;0"),0)</f>
        <v>8.1056815486058129E-2</v>
      </c>
      <c r="H256" s="6">
        <f>IF(名目付加価値!H256&gt;0,名目付加価値!H256/SUMIF(名目付加価値!H234:H256,"&lt;&gt;0"),0)</f>
        <v>0.10957161320743214</v>
      </c>
      <c r="I256" s="6">
        <f>IF(名目付加価値!I256&gt;0,名目付加価値!I256/SUMIF(名目付加価値!I234:I256,"&lt;&gt;0"),0)</f>
        <v>0.12044675833173638</v>
      </c>
    </row>
    <row r="257" spans="1:9" x14ac:dyDescent="0.15">
      <c r="A257" s="1">
        <v>12</v>
      </c>
      <c r="B257" s="1" t="s">
        <v>60</v>
      </c>
      <c r="C257" s="1">
        <v>1</v>
      </c>
      <c r="D257" s="1" t="s">
        <v>147</v>
      </c>
      <c r="E257" s="6">
        <f>IF(名目付加価値!E257&gt;0,名目付加価値!E257/SUMIF(名目付加価値!E257:E279,"&lt;&gt;0"),0)</f>
        <v>6.3620433178936994E-2</v>
      </c>
      <c r="F257" s="6">
        <f>IF(名目付加価値!F257&gt;0,名目付加価値!F257/SUMIF(名目付加価値!F257:F279,"&lt;&gt;0"),0)</f>
        <v>3.670224375761439E-2</v>
      </c>
      <c r="G257" s="6">
        <f>IF(名目付加価値!G257&gt;0,名目付加価値!G257/SUMIF(名目付加価値!G257:G279,"&lt;&gt;0"),0)</f>
        <v>2.3707806341511668E-2</v>
      </c>
      <c r="H257" s="6">
        <f>IF(名目付加価値!H257&gt;0,名目付加価値!H257/SUMIF(名目付加価値!H257:H279,"&lt;&gt;0"),0)</f>
        <v>2.0471430556156051E-2</v>
      </c>
      <c r="I257" s="6">
        <f>IF(名目付加価値!I257&gt;0,名目付加価値!I257/SUMIF(名目付加価値!I257:I279,"&lt;&gt;0"),0)</f>
        <v>1.6371974329314688E-2</v>
      </c>
    </row>
    <row r="258" spans="1:9" x14ac:dyDescent="0.15">
      <c r="A258" s="1">
        <v>12</v>
      </c>
      <c r="B258" s="1" t="s">
        <v>60</v>
      </c>
      <c r="C258" s="1">
        <v>2</v>
      </c>
      <c r="D258" s="1" t="s">
        <v>148</v>
      </c>
      <c r="E258" s="6">
        <f>IF(名目付加価値!E258&gt;0,名目付加価値!E258/SUMIF(名目付加価値!E257:E279,"&lt;&gt;0"),0)</f>
        <v>4.9217591721561205E-3</v>
      </c>
      <c r="F258" s="6">
        <f>IF(名目付加価値!F258&gt;0,名目付加価値!F258/SUMIF(名目付加価値!F257:F279,"&lt;&gt;0"),0)</f>
        <v>6.2822385317211739E-3</v>
      </c>
      <c r="G258" s="6">
        <f>IF(名目付加価値!G258&gt;0,名目付加価値!G258/SUMIF(名目付加価値!G257:G279,"&lt;&gt;0"),0)</f>
        <v>2.5680447738784646E-3</v>
      </c>
      <c r="H258" s="6">
        <f>IF(名目付加価値!H258&gt;0,名目付加価値!H258/SUMIF(名目付加価値!H257:H279,"&lt;&gt;0"),0)</f>
        <v>1.0058956528196201E-3</v>
      </c>
      <c r="I258" s="6">
        <f>IF(名目付加価値!I258&gt;0,名目付加価値!I258/SUMIF(名目付加価値!I257:I279,"&lt;&gt;0"),0)</f>
        <v>9.9874031938343129E-4</v>
      </c>
    </row>
    <row r="259" spans="1:9" x14ac:dyDescent="0.15">
      <c r="A259" s="1">
        <v>12</v>
      </c>
      <c r="B259" s="1" t="s">
        <v>110</v>
      </c>
      <c r="C259" s="1">
        <v>3</v>
      </c>
      <c r="D259" s="1" t="s">
        <v>155</v>
      </c>
      <c r="E259" s="6">
        <f>IF(名目付加価値!E259&gt;0,名目付加価値!E259/SUMIF(名目付加価値!E257:E279,"&lt;&gt;0"),0)</f>
        <v>7.4716526204658559E-2</v>
      </c>
      <c r="F259" s="6">
        <f>IF(名目付加価値!F259&gt;0,名目付加価値!F259/SUMIF(名目付加価値!F257:F279,"&lt;&gt;0"),0)</f>
        <v>5.3234776058887337E-2</v>
      </c>
      <c r="G259" s="6">
        <f>IF(名目付加価値!G259&gt;0,名目付加価値!G259/SUMIF(名目付加価値!G257:G279,"&lt;&gt;0"),0)</f>
        <v>3.7854170369078781E-2</v>
      </c>
      <c r="H259" s="6">
        <f>IF(名目付加価値!H259&gt;0,名目付加価値!H259/SUMIF(名目付加価値!H257:H279,"&lt;&gt;0"),0)</f>
        <v>3.7371423774225858E-2</v>
      </c>
      <c r="I259" s="6">
        <f>IF(名目付加価値!I259&gt;0,名目付加価値!I259/SUMIF(名目付加価値!I257:I279,"&lt;&gt;0"),0)</f>
        <v>3.9381329807503702E-2</v>
      </c>
    </row>
    <row r="260" spans="1:9" x14ac:dyDescent="0.15">
      <c r="A260" s="1">
        <v>12</v>
      </c>
      <c r="B260" s="1" t="s">
        <v>110</v>
      </c>
      <c r="C260" s="1">
        <v>4</v>
      </c>
      <c r="D260" s="1" t="s">
        <v>156</v>
      </c>
      <c r="E260" s="6">
        <f>IF(名目付加価値!E260&gt;0,名目付加価値!E260/SUMIF(名目付加価値!E257:E279,"&lt;&gt;0"),0)</f>
        <v>7.2403567498890613E-3</v>
      </c>
      <c r="F260" s="6">
        <f>IF(名目付加価値!F260&gt;0,名目付加価値!F260/SUMIF(名目付加価値!F257:F279,"&lt;&gt;0"),0)</f>
        <v>4.2442818095211427E-3</v>
      </c>
      <c r="G260" s="6">
        <f>IF(名目付加価値!G260&gt;0,名目付加価値!G260/SUMIF(名目付加価値!G257:G279,"&lt;&gt;0"),0)</f>
        <v>3.3966643887350743E-3</v>
      </c>
      <c r="H260" s="6">
        <f>IF(名目付加価値!H260&gt;0,名目付加価値!H260/SUMIF(名目付加価値!H257:H279,"&lt;&gt;0"),0)</f>
        <v>1.3847887662067264E-3</v>
      </c>
      <c r="I260" s="6">
        <f>IF(名目付加価値!I260&gt;0,名目付加価値!I260/SUMIF(名目付加価値!I257:I279,"&lt;&gt;0"),0)</f>
        <v>7.1710412187624411E-4</v>
      </c>
    </row>
    <row r="261" spans="1:9" x14ac:dyDescent="0.15">
      <c r="A261" s="1">
        <v>12</v>
      </c>
      <c r="B261" s="1" t="s">
        <v>110</v>
      </c>
      <c r="C261" s="1">
        <v>5</v>
      </c>
      <c r="D261" s="1" t="s">
        <v>157</v>
      </c>
      <c r="E261" s="6">
        <f>IF(名目付加価値!E261&gt;0,名目付加価値!E261/SUMIF(名目付加価値!E257:E279,"&lt;&gt;0"),0)</f>
        <v>5.1740427179525613E-3</v>
      </c>
      <c r="F261" s="6">
        <f>IF(名目付加価値!F261&gt;0,名目付加価値!F261/SUMIF(名目付加価値!F257:F279,"&lt;&gt;0"),0)</f>
        <v>4.6797363754894506E-3</v>
      </c>
      <c r="G261" s="6">
        <f>IF(名目付加価値!G261&gt;0,名目付加価値!G261/SUMIF(名目付加価値!G257:G279,"&lt;&gt;0"),0)</f>
        <v>3.892177287841038E-3</v>
      </c>
      <c r="H261" s="6">
        <f>IF(名目付加価値!H261&gt;0,名目付加価値!H261/SUMIF(名目付加価値!H257:H279,"&lt;&gt;0"),0)</f>
        <v>3.6277296536369854E-3</v>
      </c>
      <c r="I261" s="6">
        <f>IF(名目付加価値!I261&gt;0,名目付加価値!I261/SUMIF(名目付加価値!I257:I279,"&lt;&gt;0"),0)</f>
        <v>2.9756430744271893E-3</v>
      </c>
    </row>
    <row r="262" spans="1:9" x14ac:dyDescent="0.15">
      <c r="A262" s="1">
        <v>12</v>
      </c>
      <c r="B262" s="1" t="s">
        <v>110</v>
      </c>
      <c r="C262" s="1">
        <v>6</v>
      </c>
      <c r="D262" s="1" t="s">
        <v>49</v>
      </c>
      <c r="E262" s="6">
        <f>IF(名目付加価値!E262&gt;0,名目付加価値!E262/SUMIF(名目付加価値!E257:E279,"&lt;&gt;0"),0)</f>
        <v>3.5100754149736318E-2</v>
      </c>
      <c r="F262" s="6">
        <f>IF(名目付加価値!F262&gt;0,名目付加価値!F262/SUMIF(名目付加価値!F257:F279,"&lt;&gt;0"),0)</f>
        <v>3.3572597177363821E-2</v>
      </c>
      <c r="G262" s="6">
        <f>IF(名目付加価値!G262&gt;0,名目付加価値!G262/SUMIF(名目付加価値!G257:G279,"&lt;&gt;0"),0)</f>
        <v>3.8469889841850791E-2</v>
      </c>
      <c r="H262" s="6">
        <f>IF(名目付加価値!H262&gt;0,名目付加価値!H262/SUMIF(名目付加価値!H257:H279,"&lt;&gt;0"),0)</f>
        <v>3.7465327565939517E-2</v>
      </c>
      <c r="I262" s="6">
        <f>IF(名目付加価値!I262&gt;0,名目付加価値!I262/SUMIF(名目付加価値!I257:I279,"&lt;&gt;0"),0)</f>
        <v>2.340502659378349E-2</v>
      </c>
    </row>
    <row r="263" spans="1:9" x14ac:dyDescent="0.15">
      <c r="A263" s="1">
        <v>12</v>
      </c>
      <c r="B263" s="1" t="s">
        <v>110</v>
      </c>
      <c r="C263" s="1">
        <v>7</v>
      </c>
      <c r="D263" s="1" t="s">
        <v>158</v>
      </c>
      <c r="E263" s="6">
        <f>IF(名目付加価値!E263&gt;0,名目付加価値!E263/SUMIF(名目付加価値!E257:E279,"&lt;&gt;0"),0)</f>
        <v>9.037447820684498E-2</v>
      </c>
      <c r="F263" s="6">
        <f>IF(名目付加価値!F263&gt;0,名目付加価値!F263/SUMIF(名目付加価値!F257:F279,"&lt;&gt;0"),0)</f>
        <v>4.1234973684582232E-2</v>
      </c>
      <c r="G263" s="6">
        <f>IF(名目付加価値!G263&gt;0,名目付加価値!G263/SUMIF(名目付加価値!G257:G279,"&lt;&gt;0"),0)</f>
        <v>5.1511511349053976E-2</v>
      </c>
      <c r="H263" s="6">
        <f>IF(名目付加価値!H263&gt;0,名目付加価値!H263/SUMIF(名目付加価値!H257:H279,"&lt;&gt;0"),0)</f>
        <v>6.2342098504130056E-2</v>
      </c>
      <c r="I263" s="6">
        <f>IF(名目付加価値!I263&gt;0,名目付加価値!I263/SUMIF(名目付加価値!I257:I279,"&lt;&gt;0"),0)</f>
        <v>9.5828082459538638E-2</v>
      </c>
    </row>
    <row r="264" spans="1:9" x14ac:dyDescent="0.15">
      <c r="A264" s="1">
        <v>12</v>
      </c>
      <c r="B264" s="1" t="s">
        <v>110</v>
      </c>
      <c r="C264" s="1">
        <v>8</v>
      </c>
      <c r="D264" s="1" t="s">
        <v>159</v>
      </c>
      <c r="E264" s="6">
        <f>IF(名目付加価値!E264&gt;0,名目付加価値!E264/SUMIF(名目付加価値!E257:E279,"&lt;&gt;0"),0)</f>
        <v>1.8112244501440652E-2</v>
      </c>
      <c r="F264" s="6">
        <f>IF(名目付加価値!F264&gt;0,名目付加価値!F264/SUMIF(名目付加価値!F257:F279,"&lt;&gt;0"),0)</f>
        <v>1.0840887899545444E-2</v>
      </c>
      <c r="G264" s="6">
        <f>IF(名目付加価値!G264&gt;0,名目付加価値!G264/SUMIF(名目付加価値!G257:G279,"&lt;&gt;0"),0)</f>
        <v>1.0434841491004331E-2</v>
      </c>
      <c r="H264" s="6">
        <f>IF(名目付加価値!H264&gt;0,名目付加価値!H264/SUMIF(名目付加価値!H257:H279,"&lt;&gt;0"),0)</f>
        <v>8.773714032032507E-3</v>
      </c>
      <c r="I264" s="6">
        <f>IF(名目付加価値!I264&gt;0,名目付加価値!I264/SUMIF(名目付加価値!I257:I279,"&lt;&gt;0"),0)</f>
        <v>6.3872761834704323E-3</v>
      </c>
    </row>
    <row r="265" spans="1:9" x14ac:dyDescent="0.15">
      <c r="A265" s="1">
        <v>12</v>
      </c>
      <c r="B265" s="1" t="s">
        <v>110</v>
      </c>
      <c r="C265" s="1">
        <v>9</v>
      </c>
      <c r="D265" s="1" t="s">
        <v>160</v>
      </c>
      <c r="E265" s="6">
        <f>IF(名目付加価値!E265&gt;0,名目付加価値!E265/SUMIF(名目付加価値!E257:E279,"&lt;&gt;0"),0)</f>
        <v>8.6446694359798015E-2</v>
      </c>
      <c r="F265" s="6">
        <f>IF(名目付加価値!F265&gt;0,名目付加価値!F265/SUMIF(名目付加価値!F257:F279,"&lt;&gt;0"),0)</f>
        <v>7.9909240969387549E-2</v>
      </c>
      <c r="G265" s="6">
        <f>IF(名目付加価値!G265&gt;0,名目付加価値!G265/SUMIF(名目付加価値!G257:G279,"&lt;&gt;0"),0)</f>
        <v>5.9132698896018507E-2</v>
      </c>
      <c r="H265" s="6">
        <f>IF(名目付加価値!H265&gt;0,名目付加価値!H265/SUMIF(名目付加価値!H257:H279,"&lt;&gt;0"),0)</f>
        <v>3.3620187265764205E-2</v>
      </c>
      <c r="I265" s="6">
        <f>IF(名目付加価値!I265&gt;0,名目付加価値!I265/SUMIF(名目付加価値!I257:I279,"&lt;&gt;0"),0)</f>
        <v>3.9272405188700781E-2</v>
      </c>
    </row>
    <row r="266" spans="1:9" x14ac:dyDescent="0.15">
      <c r="A266" s="1">
        <v>12</v>
      </c>
      <c r="B266" s="1" t="s">
        <v>110</v>
      </c>
      <c r="C266" s="1">
        <v>10</v>
      </c>
      <c r="D266" s="1" t="s">
        <v>161</v>
      </c>
      <c r="E266" s="6">
        <f>IF(名目付加価値!E266&gt;0,名目付加価値!E266/SUMIF(名目付加価値!E257:E279,"&lt;&gt;0"),0)</f>
        <v>2.9972830569299301E-2</v>
      </c>
      <c r="F266" s="6">
        <f>IF(名目付加価値!F266&gt;0,名目付加価値!F266/SUMIF(名目付加価値!F257:F279,"&lt;&gt;0"),0)</f>
        <v>2.0864156050234676E-2</v>
      </c>
      <c r="G266" s="6">
        <f>IF(名目付加価値!G266&gt;0,名目付加価値!G266/SUMIF(名目付加価値!G257:G279,"&lt;&gt;0"),0)</f>
        <v>2.2657685961689142E-2</v>
      </c>
      <c r="H266" s="6">
        <f>IF(名目付加価値!H266&gt;0,名目付加価値!H266/SUMIF(名目付加価値!H257:H279,"&lt;&gt;0"),0)</f>
        <v>1.5485343272618707E-2</v>
      </c>
      <c r="I266" s="6">
        <f>IF(名目付加価値!I266&gt;0,名目付加価値!I266/SUMIF(名目付加価値!I257:I279,"&lt;&gt;0"),0)</f>
        <v>1.1070542710731717E-2</v>
      </c>
    </row>
    <row r="267" spans="1:9" x14ac:dyDescent="0.15">
      <c r="A267" s="1">
        <v>12</v>
      </c>
      <c r="B267" s="1" t="s">
        <v>110</v>
      </c>
      <c r="C267" s="1">
        <v>11</v>
      </c>
      <c r="D267" s="1" t="s">
        <v>162</v>
      </c>
      <c r="E267" s="6">
        <f>IF(名目付加価値!E267&gt;0,名目付加価値!E267/SUMIF(名目付加価値!E257:E279,"&lt;&gt;0"),0)</f>
        <v>2.1314245901656179E-2</v>
      </c>
      <c r="F267" s="6">
        <f>IF(名目付加価値!F267&gt;0,名目付加価値!F267/SUMIF(名目付加価値!F257:F279,"&lt;&gt;0"),0)</f>
        <v>1.7671357514841675E-2</v>
      </c>
      <c r="G267" s="6">
        <f>IF(名目付加価値!G267&gt;0,名目付加価値!G267/SUMIF(名目付加価値!G257:G279,"&lt;&gt;0"),0)</f>
        <v>2.1090124138295609E-2</v>
      </c>
      <c r="H267" s="6">
        <f>IF(名目付加価値!H267&gt;0,名目付加価値!H267/SUMIF(名目付加価値!H257:H279,"&lt;&gt;0"),0)</f>
        <v>1.5937628741953321E-2</v>
      </c>
      <c r="I267" s="6">
        <f>IF(名目付加価値!I267&gt;0,名目付加価値!I267/SUMIF(名目付加価値!I257:I279,"&lt;&gt;0"),0)</f>
        <v>1.6392295386447705E-2</v>
      </c>
    </row>
    <row r="268" spans="1:9" x14ac:dyDescent="0.15">
      <c r="A268" s="1">
        <v>12</v>
      </c>
      <c r="B268" s="1" t="s">
        <v>110</v>
      </c>
      <c r="C268" s="1">
        <v>12</v>
      </c>
      <c r="D268" s="1" t="s">
        <v>163</v>
      </c>
      <c r="E268" s="6">
        <f>IF(名目付加価値!E268&gt;0,名目付加価値!E268/SUMIF(名目付加価値!E257:E279,"&lt;&gt;0"),0)</f>
        <v>2.0528719182868527E-2</v>
      </c>
      <c r="F268" s="6">
        <f>IF(名目付加価値!F268&gt;0,名目付加価値!F268/SUMIF(名目付加価値!F257:F279,"&lt;&gt;0"),0)</f>
        <v>1.4818168829183836E-2</v>
      </c>
      <c r="G268" s="6">
        <f>IF(名目付加価値!G268&gt;0,名目付加価値!G268/SUMIF(名目付加価値!G257:G279,"&lt;&gt;0"),0)</f>
        <v>2.5045938509871531E-2</v>
      </c>
      <c r="H268" s="6">
        <f>IF(名目付加価値!H268&gt;0,名目付加価値!H268/SUMIF(名目付加価値!H257:H279,"&lt;&gt;0"),0)</f>
        <v>3.2687527708467147E-2</v>
      </c>
      <c r="I268" s="6">
        <f>IF(名目付加価値!I268&gt;0,名目付加価値!I268/SUMIF(名目付加価値!I257:I279,"&lt;&gt;0"),0)</f>
        <v>2.1117237534265046E-2</v>
      </c>
    </row>
    <row r="269" spans="1:9" x14ac:dyDescent="0.15">
      <c r="A269" s="1">
        <v>12</v>
      </c>
      <c r="B269" s="1" t="s">
        <v>110</v>
      </c>
      <c r="C269" s="1">
        <v>13</v>
      </c>
      <c r="D269" s="1" t="s">
        <v>164</v>
      </c>
      <c r="E269" s="6">
        <f>IF(名目付加価値!E269&gt;0,名目付加価値!E269/SUMIF(名目付加価値!E257:E279,"&lt;&gt;0"),0)</f>
        <v>7.7757102266780972E-3</v>
      </c>
      <c r="F269" s="6">
        <f>IF(名目付加価値!F269&gt;0,名目付加価値!F269/SUMIF(名目付加価値!F257:F279,"&lt;&gt;0"),0)</f>
        <v>7.4020001205535781E-3</v>
      </c>
      <c r="G269" s="6">
        <f>IF(名目付加価値!G269&gt;0,名目付加価値!G269/SUMIF(名目付加価値!G257:G279,"&lt;&gt;0"),0)</f>
        <v>6.6627420335673366E-3</v>
      </c>
      <c r="H269" s="6">
        <f>IF(名目付加価値!H269&gt;0,名目付加価値!H269/SUMIF(名目付加価値!H257:H279,"&lt;&gt;0"),0)</f>
        <v>3.3907442718541332E-3</v>
      </c>
      <c r="I269" s="6">
        <f>IF(名目付加価値!I269&gt;0,名目付加価値!I269/SUMIF(名目付加価値!I257:I279,"&lt;&gt;0"),0)</f>
        <v>3.8249898008539526E-3</v>
      </c>
    </row>
    <row r="270" spans="1:9" x14ac:dyDescent="0.15">
      <c r="A270" s="1">
        <v>12</v>
      </c>
      <c r="B270" s="1" t="s">
        <v>110</v>
      </c>
      <c r="C270" s="1">
        <v>14</v>
      </c>
      <c r="D270" s="1" t="s">
        <v>165</v>
      </c>
      <c r="E270" s="6">
        <f>IF(名目付加価値!E270&gt;0,名目付加価値!E270/SUMIF(名目付加価値!E257:E279,"&lt;&gt;0"),0)</f>
        <v>7.3475602521737796E-3</v>
      </c>
      <c r="F270" s="6">
        <f>IF(名目付加価値!F270&gt;0,名目付加価値!F270/SUMIF(名目付加価値!F257:F279,"&lt;&gt;0"),0)</f>
        <v>5.3102866658810092E-3</v>
      </c>
      <c r="G270" s="6">
        <f>IF(名目付加価値!G270&gt;0,名目付加価値!G270/SUMIF(名目付加価値!G257:G279,"&lt;&gt;0"),0)</f>
        <v>2.9015649221018243E-3</v>
      </c>
      <c r="H270" s="6">
        <f>IF(名目付加価値!H270&gt;0,名目付加価値!H270/SUMIF(名目付加価値!H257:H279,"&lt;&gt;0"),0)</f>
        <v>2.5019378044537346E-3</v>
      </c>
      <c r="I270" s="6">
        <f>IF(名目付加価値!I270&gt;0,名目付加価値!I270/SUMIF(名目付加価値!I257:I279,"&lt;&gt;0"),0)</f>
        <v>1.7065199429781492E-3</v>
      </c>
    </row>
    <row r="271" spans="1:9" x14ac:dyDescent="0.15">
      <c r="A271" s="1">
        <v>12</v>
      </c>
      <c r="B271" s="1" t="s">
        <v>110</v>
      </c>
      <c r="C271" s="1">
        <v>15</v>
      </c>
      <c r="D271" s="1" t="s">
        <v>166</v>
      </c>
      <c r="E271" s="6">
        <f>IF(名目付加価値!E271&gt;0,名目付加価値!E271/SUMIF(名目付加価値!E257:E279,"&lt;&gt;0"),0)</f>
        <v>2.3589754831233645E-2</v>
      </c>
      <c r="F271" s="6">
        <f>IF(名目付加価値!F271&gt;0,名目付加価値!F271/SUMIF(名目付加価値!F257:F279,"&lt;&gt;0"),0)</f>
        <v>2.2753492470784838E-2</v>
      </c>
      <c r="G271" s="6">
        <f>IF(名目付加価値!G271&gt;0,名目付加価値!G271/SUMIF(名目付加価値!G257:G279,"&lt;&gt;0"),0)</f>
        <v>2.1518255577804554E-2</v>
      </c>
      <c r="H271" s="6">
        <f>IF(名目付加価値!H271&gt;0,名目付加価値!H271/SUMIF(名目付加価値!H257:H279,"&lt;&gt;0"),0)</f>
        <v>1.7995115815022365E-2</v>
      </c>
      <c r="I271" s="6">
        <f>IF(名目付加価値!I271&gt;0,名目付加価値!I271/SUMIF(名目付加価値!I257:I279,"&lt;&gt;0"),0)</f>
        <v>1.5631431073946215E-2</v>
      </c>
    </row>
    <row r="272" spans="1:9" x14ac:dyDescent="0.15">
      <c r="A272" s="1">
        <v>12</v>
      </c>
      <c r="B272" s="1" t="s">
        <v>60</v>
      </c>
      <c r="C272" s="1">
        <v>16</v>
      </c>
      <c r="D272" s="1" t="s">
        <v>149</v>
      </c>
      <c r="E272" s="6">
        <f>IF(名目付加価値!E272&gt;0,名目付加価値!E272/SUMIF(名目付加価値!E257:E279,"&lt;&gt;0"),0)</f>
        <v>0.10500033993660371</v>
      </c>
      <c r="F272" s="6">
        <f>IF(名目付加価値!F272&gt;0,名目付加価値!F272/SUMIF(名目付加価値!F257:F279,"&lt;&gt;0"),0)</f>
        <v>0.10409044163536153</v>
      </c>
      <c r="G272" s="6">
        <f>IF(名目付加価値!G272&gt;0,名目付加価値!G272/SUMIF(名目付加価値!G257:G279,"&lt;&gt;0"),0)</f>
        <v>0.12990304090896623</v>
      </c>
      <c r="H272" s="6">
        <f>IF(名目付加価値!H272&gt;0,名目付加価値!H272/SUMIF(名目付加価値!H257:H279,"&lt;&gt;0"),0)</f>
        <v>7.4695273023122497E-2</v>
      </c>
      <c r="I272" s="6">
        <f>IF(名目付加価値!I272&gt;0,名目付加価値!I272/SUMIF(名目付加価値!I257:I279,"&lt;&gt;0"),0)</f>
        <v>6.6583055884967088E-2</v>
      </c>
    </row>
    <row r="273" spans="1:9" x14ac:dyDescent="0.15">
      <c r="A273" s="1">
        <v>12</v>
      </c>
      <c r="B273" s="1" t="s">
        <v>60</v>
      </c>
      <c r="C273" s="1">
        <v>17</v>
      </c>
      <c r="D273" s="1" t="s">
        <v>150</v>
      </c>
      <c r="E273" s="6">
        <f>IF(名目付加価値!E273&gt;0,名目付加価値!E273/SUMIF(名目付加価値!E257:E279,"&lt;&gt;0"),0)</f>
        <v>5.3118655788027359E-2</v>
      </c>
      <c r="F273" s="6">
        <f>IF(名目付加価値!F273&gt;0,名目付加価値!F273/SUMIF(名目付加価値!F257:F279,"&lt;&gt;0"),0)</f>
        <v>5.7923577761087898E-2</v>
      </c>
      <c r="G273" s="6">
        <f>IF(名目付加価値!G273&gt;0,名目付加価値!G273/SUMIF(名目付加価値!G257:G279,"&lt;&gt;0"),0)</f>
        <v>4.0380147351502048E-2</v>
      </c>
      <c r="H273" s="6">
        <f>IF(名目付加価値!H273&gt;0,名目付加価値!H273/SUMIF(名目付加価値!H257:H279,"&lt;&gt;0"),0)</f>
        <v>3.7804310565789097E-2</v>
      </c>
      <c r="I273" s="6">
        <f>IF(名目付加価値!I273&gt;0,名目付加価値!I273/SUMIF(名目付加価値!I257:I279,"&lt;&gt;0"),0)</f>
        <v>2.7651170425712447E-2</v>
      </c>
    </row>
    <row r="274" spans="1:9" x14ac:dyDescent="0.15">
      <c r="A274" s="1">
        <v>12</v>
      </c>
      <c r="B274" s="1" t="s">
        <v>60</v>
      </c>
      <c r="C274" s="1">
        <v>18</v>
      </c>
      <c r="D274" s="1" t="s">
        <v>151</v>
      </c>
      <c r="E274" s="6">
        <f>IF(名目付加価値!E274&gt;0,名目付加価値!E274/SUMIF(名目付加価値!E257:E279,"&lt;&gt;0"),0)</f>
        <v>8.2558985012277111E-2</v>
      </c>
      <c r="F274" s="6">
        <f>IF(名目付加価値!F274&gt;0,名目付加価値!F274/SUMIF(名目付加価値!F257:F279,"&lt;&gt;0"),0)</f>
        <v>0.10210281291869704</v>
      </c>
      <c r="G274" s="6">
        <f>IF(名目付加価値!G274&gt;0,名目付加価値!G274/SUMIF(名目付加価値!G257:G279,"&lt;&gt;0"),0)</f>
        <v>8.9026973996411837E-2</v>
      </c>
      <c r="H274" s="6">
        <f>IF(名目付加価値!H274&gt;0,名目付加価値!H274/SUMIF(名目付加価値!H257:H279,"&lt;&gt;0"),0)</f>
        <v>0.11443568444812888</v>
      </c>
      <c r="I274" s="6">
        <f>IF(名目付加価値!I274&gt;0,名目付加価値!I274/SUMIF(名目付加価値!I257:I279,"&lt;&gt;0"),0)</f>
        <v>0.11533609204181487</v>
      </c>
    </row>
    <row r="275" spans="1:9" x14ac:dyDescent="0.15">
      <c r="A275" s="1">
        <v>12</v>
      </c>
      <c r="B275" s="1" t="s">
        <v>60</v>
      </c>
      <c r="C275" s="1">
        <v>19</v>
      </c>
      <c r="D275" s="1" t="s">
        <v>152</v>
      </c>
      <c r="E275" s="6">
        <f>IF(名目付加価値!E275&gt;0,名目付加価値!E275/SUMIF(名目付加価値!E257:E279,"&lt;&gt;0"),0)</f>
        <v>2.7578114282802119E-2</v>
      </c>
      <c r="F275" s="6">
        <f>IF(名目付加価値!F275&gt;0,名目付加価値!F275/SUMIF(名目付加価値!F257:F279,"&lt;&gt;0"),0)</f>
        <v>3.6149714930436762E-2</v>
      </c>
      <c r="G275" s="6">
        <f>IF(名目付加価値!G275&gt;0,名目付加価値!G275/SUMIF(名目付加価値!G257:G279,"&lt;&gt;0"),0)</f>
        <v>4.590835929201427E-2</v>
      </c>
      <c r="H275" s="6">
        <f>IF(名目付加価値!H275&gt;0,名目付加価値!H275/SUMIF(名目付加価値!H257:H279,"&lt;&gt;0"),0)</f>
        <v>4.2757480220694831E-2</v>
      </c>
      <c r="I275" s="6">
        <f>IF(名目付加価値!I275&gt;0,名目付加価値!I275/SUMIF(名目付加価値!I257:I279,"&lt;&gt;0"),0)</f>
        <v>4.2448741704405719E-2</v>
      </c>
    </row>
    <row r="276" spans="1:9" x14ac:dyDescent="0.15">
      <c r="A276" s="1">
        <v>12</v>
      </c>
      <c r="B276" s="1" t="s">
        <v>60</v>
      </c>
      <c r="C276" s="1">
        <v>20</v>
      </c>
      <c r="D276" s="1" t="s">
        <v>153</v>
      </c>
      <c r="E276" s="6">
        <f>IF(名目付加価値!E276&gt;0,名目付加価値!E276/SUMIF(名目付加価値!E257:E279,"&lt;&gt;0"),0)</f>
        <v>2.4750429285993001E-2</v>
      </c>
      <c r="F276" s="6">
        <f>IF(名目付加価値!F276&gt;0,名目付加価値!F276/SUMIF(名目付加価値!F257:F279,"&lt;&gt;0"),0)</f>
        <v>3.2109143312902176E-2</v>
      </c>
      <c r="G276" s="6">
        <f>IF(名目付加価値!G276&gt;0,名目付加価値!G276/SUMIF(名目付加価値!G257:G279,"&lt;&gt;0"),0)</f>
        <v>2.9231685707292725E-2</v>
      </c>
      <c r="H276" s="6">
        <f>IF(名目付加価値!H276&gt;0,名目付加価値!H276/SUMIF(名目付加価値!H257:H279,"&lt;&gt;0"),0)</f>
        <v>2.0864064832655307E-2</v>
      </c>
      <c r="I276" s="6">
        <f>IF(名目付加価値!I276&gt;0,名目付加価値!I276/SUMIF(名目付加価値!I257:I279,"&lt;&gt;0"),0)</f>
        <v>2.081666548247214E-2</v>
      </c>
    </row>
    <row r="277" spans="1:9" x14ac:dyDescent="0.15">
      <c r="A277" s="1">
        <v>12</v>
      </c>
      <c r="B277" s="1" t="s">
        <v>60</v>
      </c>
      <c r="C277" s="1">
        <v>21</v>
      </c>
      <c r="D277" s="1" t="s">
        <v>154</v>
      </c>
      <c r="E277" s="6">
        <f>IF(名目付加価値!E277&gt;0,名目付加価値!E277/SUMIF(名目付加価値!E257:E279,"&lt;&gt;0"),0)</f>
        <v>6.5668776673387649E-2</v>
      </c>
      <c r="F277" s="6">
        <f>IF(名目付加価値!F277&gt;0,名目付加価値!F277/SUMIF(名目付加価値!F257:F279,"&lt;&gt;0"),0)</f>
        <v>7.8107972076566543E-2</v>
      </c>
      <c r="G277" s="6">
        <f>IF(名目付加価値!G277&gt;0,名目付加価値!G277/SUMIF(名目付加価値!G257:G279,"&lt;&gt;0"),0)</f>
        <v>8.5863187684059775E-2</v>
      </c>
      <c r="H277" s="6">
        <f>IF(名目付加価値!H277&gt;0,名目付加価値!H277/SUMIF(名目付加価値!H257:H279,"&lt;&gt;0"),0)</f>
        <v>9.1126801952062186E-2</v>
      </c>
      <c r="I277" s="6">
        <f>IF(名目付加価値!I277&gt;0,名目付加価値!I277/SUMIF(名目付加価値!I257:I279,"&lt;&gt;0"),0)</f>
        <v>9.2770711234949566E-2</v>
      </c>
    </row>
    <row r="278" spans="1:9" x14ac:dyDescent="0.15">
      <c r="A278" s="1">
        <v>12</v>
      </c>
      <c r="B278" s="1" t="s">
        <v>11</v>
      </c>
      <c r="C278" s="1">
        <v>22</v>
      </c>
      <c r="D278" s="1" t="s">
        <v>146</v>
      </c>
      <c r="E278" s="6">
        <f>IF(名目付加価値!E278&gt;0,名目付加価値!E278/SUMIF(名目付加価値!E257:E279,"&lt;&gt;0"),0)</f>
        <v>8.9358196343974447E-2</v>
      </c>
      <c r="F278" s="6">
        <f>IF(名目付加価値!F278&gt;0,名目付加価値!F278/SUMIF(名目付加価値!F257:F279,"&lt;&gt;0"),0)</f>
        <v>0.14555119204150624</v>
      </c>
      <c r="G278" s="6">
        <f>IF(名目付加価値!G278&gt;0,名目付加価値!G278/SUMIF(名目付加価値!G257:G279,"&lt;&gt;0"),0)</f>
        <v>0.17392149636270629</v>
      </c>
      <c r="H278" s="6">
        <f>IF(名目付加価値!H278&gt;0,名目付加価値!H278/SUMIF(名目付加価値!H257:H279,"&lt;&gt;0"),0)</f>
        <v>0.22443412813923358</v>
      </c>
      <c r="I278" s="6">
        <f>IF(名目付加価値!I278&gt;0,名目付加価値!I278/SUMIF(名目付加価値!I257:I279,"&lt;&gt;0"),0)</f>
        <v>0.23661979446297066</v>
      </c>
    </row>
    <row r="279" spans="1:9" x14ac:dyDescent="0.15">
      <c r="A279" s="1">
        <v>12</v>
      </c>
      <c r="B279" s="1" t="s">
        <v>11</v>
      </c>
      <c r="C279" s="1">
        <v>23</v>
      </c>
      <c r="D279" s="1" t="s">
        <v>167</v>
      </c>
      <c r="E279" s="6">
        <f>IF(名目付加価値!E279&gt;0,名目付加価値!E279/SUMIF(名目付加価値!E257:E279,"&lt;&gt;0"),0)</f>
        <v>5.5730392471611816E-2</v>
      </c>
      <c r="F279" s="6">
        <f>IF(名目付加価値!F279&gt;0,名目付加価値!F279/SUMIF(名目付加価値!F257:F279,"&lt;&gt;0"),0)</f>
        <v>8.4444707407849665E-2</v>
      </c>
      <c r="G279" s="6">
        <f>IF(名目付加価値!G279&gt;0,名目付加価値!G279/SUMIF(名目付加価値!G257:G279,"&lt;&gt;0"),0)</f>
        <v>7.4920992814744139E-2</v>
      </c>
      <c r="H279" s="6">
        <f>IF(名目付加価値!H279&gt;0,名目付加価値!H279/SUMIF(名目付加価値!H257:H279,"&lt;&gt;0"),0)</f>
        <v>9.9821363433032828E-2</v>
      </c>
      <c r="I279" s="6">
        <f>IF(名目付加価値!I279&gt;0,名目付加価値!I279/SUMIF(名目付加価値!I257:I279,"&lt;&gt;0"),0)</f>
        <v>0.1026931702354861</v>
      </c>
    </row>
    <row r="280" spans="1:9" x14ac:dyDescent="0.15">
      <c r="A280" s="1">
        <v>13</v>
      </c>
      <c r="B280" s="1" t="s">
        <v>61</v>
      </c>
      <c r="C280" s="1">
        <v>1</v>
      </c>
      <c r="D280" s="1" t="s">
        <v>147</v>
      </c>
      <c r="E280" s="6">
        <f>IF(名目付加価値!E280&gt;0,名目付加価値!E280/SUMIF(名目付加価値!E280:E302,"&lt;&gt;0"),0)</f>
        <v>3.8964203507172446E-3</v>
      </c>
      <c r="F280" s="6">
        <f>IF(名目付加価値!F280&gt;0,名目付加価値!F280/SUMIF(名目付加価値!F280:F302,"&lt;&gt;0"),0)</f>
        <v>2.9680529225350649E-3</v>
      </c>
      <c r="G280" s="6">
        <f>IF(名目付加価値!G280&gt;0,名目付加価値!G280/SUMIF(名目付加価値!G280:G302,"&lt;&gt;0"),0)</f>
        <v>9.9922814881005326E-4</v>
      </c>
      <c r="H280" s="6">
        <f>IF(名目付加価値!H280&gt;0,名目付加価値!H280/SUMIF(名目付加価値!H280:H302,"&lt;&gt;0"),0)</f>
        <v>6.2896024411298733E-4</v>
      </c>
      <c r="I280" s="6">
        <f>IF(名目付加価値!I280&gt;0,名目付加価値!I280/SUMIF(名目付加価値!I280:I302,"&lt;&gt;0"),0)</f>
        <v>5.9289332368526429E-4</v>
      </c>
    </row>
    <row r="281" spans="1:9" x14ac:dyDescent="0.15">
      <c r="A281" s="1">
        <v>13</v>
      </c>
      <c r="B281" s="1" t="s">
        <v>61</v>
      </c>
      <c r="C281" s="1">
        <v>2</v>
      </c>
      <c r="D281" s="1" t="s">
        <v>148</v>
      </c>
      <c r="E281" s="6">
        <f>IF(名目付加価値!E281&gt;0,名目付加価値!E281/SUMIF(名目付加価値!E280:E302,"&lt;&gt;0"),0)</f>
        <v>1.0992571386801188E-3</v>
      </c>
      <c r="F281" s="6">
        <f>IF(名目付加価値!F281&gt;0,名目付加価値!F281/SUMIF(名目付加価値!F280:F302,"&lt;&gt;0"),0)</f>
        <v>2.6444159582279326E-3</v>
      </c>
      <c r="G281" s="6">
        <f>IF(名目付加価値!G281&gt;0,名目付加価値!G281/SUMIF(名目付加価値!G280:G302,"&lt;&gt;0"),0)</f>
        <v>7.639210156156819E-4</v>
      </c>
      <c r="H281" s="6">
        <f>IF(名目付加価値!H281&gt;0,名目付加価値!H281/SUMIF(名目付加価値!H280:H302,"&lt;&gt;0"),0)</f>
        <v>3.4477162306891716E-4</v>
      </c>
      <c r="I281" s="6">
        <f>IF(名目付加価値!I281&gt;0,名目付加価値!I281/SUMIF(名目付加価値!I280:I302,"&lt;&gt;0"),0)</f>
        <v>2.3467201629598751E-4</v>
      </c>
    </row>
    <row r="282" spans="1:9" x14ac:dyDescent="0.15">
      <c r="A282" s="1">
        <v>13</v>
      </c>
      <c r="B282" s="1" t="s">
        <v>111</v>
      </c>
      <c r="C282" s="1">
        <v>3</v>
      </c>
      <c r="D282" s="1" t="s">
        <v>155</v>
      </c>
      <c r="E282" s="6">
        <f>IF(名目付加価値!E282&gt;0,名目付加価値!E282/SUMIF(名目付加価値!E280:E302,"&lt;&gt;0"),0)</f>
        <v>4.4216221134671267E-2</v>
      </c>
      <c r="F282" s="6">
        <f>IF(名目付加価値!F282&gt;0,名目付加価値!F282/SUMIF(名目付加価値!F280:F302,"&lt;&gt;0"),0)</f>
        <v>2.8525609774130545E-2</v>
      </c>
      <c r="G282" s="6">
        <f>IF(名目付加価値!G282&gt;0,名目付加価値!G282/SUMIF(名目付加価値!G280:G302,"&lt;&gt;0"),0)</f>
        <v>1.3195211799134412E-2</v>
      </c>
      <c r="H282" s="6">
        <f>IF(名目付加価値!H282&gt;0,名目付加価値!H282/SUMIF(名目付加価値!H280:H302,"&lt;&gt;0"),0)</f>
        <v>1.0914509223977738E-2</v>
      </c>
      <c r="I282" s="6">
        <f>IF(名目付加価値!I282&gt;0,名目付加価値!I282/SUMIF(名目付加価値!I280:I302,"&lt;&gt;0"),0)</f>
        <v>8.2619670571711275E-3</v>
      </c>
    </row>
    <row r="283" spans="1:9" x14ac:dyDescent="0.15">
      <c r="A283" s="1">
        <v>13</v>
      </c>
      <c r="B283" s="1" t="s">
        <v>111</v>
      </c>
      <c r="C283" s="1">
        <v>4</v>
      </c>
      <c r="D283" s="1" t="s">
        <v>156</v>
      </c>
      <c r="E283" s="6">
        <f>IF(名目付加価値!E283&gt;0,名目付加価値!E283/SUMIF(名目付加価値!E280:E302,"&lt;&gt;0"),0)</f>
        <v>1.3855463635096829E-2</v>
      </c>
      <c r="F283" s="6">
        <f>IF(名目付加価値!F283&gt;0,名目付加価値!F283/SUMIF(名目付加価値!F280:F302,"&lt;&gt;0"),0)</f>
        <v>6.2462352985465288E-3</v>
      </c>
      <c r="G283" s="6">
        <f>IF(名目付加価値!G283&gt;0,名目付加価値!G283/SUMIF(名目付加価値!G280:G302,"&lt;&gt;0"),0)</f>
        <v>2.9343801275253994E-3</v>
      </c>
      <c r="H283" s="6">
        <f>IF(名目付加価値!H283&gt;0,名目付加価値!H283/SUMIF(名目付加価値!H280:H302,"&lt;&gt;0"),0)</f>
        <v>1.618648964063908E-3</v>
      </c>
      <c r="I283" s="6">
        <f>IF(名目付加価値!I283&gt;0,名目付加価値!I283/SUMIF(名目付加価値!I280:I302,"&lt;&gt;0"),0)</f>
        <v>1.6048577876035853E-3</v>
      </c>
    </row>
    <row r="284" spans="1:9" x14ac:dyDescent="0.15">
      <c r="A284" s="1">
        <v>13</v>
      </c>
      <c r="B284" s="1" t="s">
        <v>111</v>
      </c>
      <c r="C284" s="1">
        <v>5</v>
      </c>
      <c r="D284" s="1" t="s">
        <v>157</v>
      </c>
      <c r="E284" s="6">
        <f>IF(名目付加価値!E284&gt;0,名目付加価値!E284/SUMIF(名目付加価値!E280:E302,"&lt;&gt;0"),0)</f>
        <v>8.8924581023350074E-3</v>
      </c>
      <c r="F284" s="6">
        <f>IF(名目付加価値!F284&gt;0,名目付加価値!F284/SUMIF(名目付加価値!F280:F302,"&lt;&gt;0"),0)</f>
        <v>5.6985187160532693E-3</v>
      </c>
      <c r="G284" s="6">
        <f>IF(名目付加価値!G284&gt;0,名目付加価値!G284/SUMIF(名目付加価値!G280:G302,"&lt;&gt;0"),0)</f>
        <v>3.2391567773310775E-3</v>
      </c>
      <c r="H284" s="6">
        <f>IF(名目付加価値!H284&gt;0,名目付加価値!H284/SUMIF(名目付加価値!H280:H302,"&lt;&gt;0"),0)</f>
        <v>2.4064316392484017E-3</v>
      </c>
      <c r="I284" s="6">
        <f>IF(名目付加価値!I284&gt;0,名目付加価値!I284/SUMIF(名目付加価値!I280:I302,"&lt;&gt;0"),0)</f>
        <v>1.5266708323263096E-3</v>
      </c>
    </row>
    <row r="285" spans="1:9" x14ac:dyDescent="0.15">
      <c r="A285" s="1">
        <v>13</v>
      </c>
      <c r="B285" s="1" t="s">
        <v>111</v>
      </c>
      <c r="C285" s="1">
        <v>6</v>
      </c>
      <c r="D285" s="1" t="s">
        <v>49</v>
      </c>
      <c r="E285" s="6">
        <f>IF(名目付加価値!E285&gt;0,名目付加価値!E285/SUMIF(名目付加価値!E280:E302,"&lt;&gt;0"),0)</f>
        <v>3.7164693626913936E-2</v>
      </c>
      <c r="F285" s="6">
        <f>IF(名目付加価値!F285&gt;0,名目付加価値!F285/SUMIF(名目付加価値!F280:F302,"&lt;&gt;0"),0)</f>
        <v>2.1642717115673653E-2</v>
      </c>
      <c r="G285" s="6">
        <f>IF(名目付加価値!G285&gt;0,名目付加価値!G285/SUMIF(名目付加価値!G280:G302,"&lt;&gt;0"),0)</f>
        <v>1.5919440085628435E-2</v>
      </c>
      <c r="H285" s="6">
        <f>IF(名目付加価値!H285&gt;0,名目付加価値!H285/SUMIF(名目付加価値!H280:H302,"&lt;&gt;0"),0)</f>
        <v>1.1263895333639912E-2</v>
      </c>
      <c r="I285" s="6">
        <f>IF(名目付加価値!I285&gt;0,名目付加価値!I285/SUMIF(名目付加価値!I280:I302,"&lt;&gt;0"),0)</f>
        <v>8.4264365731564154E-3</v>
      </c>
    </row>
    <row r="286" spans="1:9" x14ac:dyDescent="0.15">
      <c r="A286" s="1">
        <v>13</v>
      </c>
      <c r="B286" s="1" t="s">
        <v>111</v>
      </c>
      <c r="C286" s="1">
        <v>7</v>
      </c>
      <c r="D286" s="1" t="s">
        <v>158</v>
      </c>
      <c r="E286" s="6">
        <f>IF(名目付加価値!E286&gt;0,名目付加価値!E286/SUMIF(名目付加価値!E280:E302,"&lt;&gt;0"),0)</f>
        <v>6.9160334689588503E-3</v>
      </c>
      <c r="F286" s="6">
        <f>IF(名目付加価値!F286&gt;0,名目付加価値!F286/SUMIF(名目付加価値!F280:F302,"&lt;&gt;0"),0)</f>
        <v>1.2246693019677191E-3</v>
      </c>
      <c r="G286" s="6">
        <f>IF(名目付加価値!G286&gt;0,名目付加価値!G286/SUMIF(名目付加価値!G280:G302,"&lt;&gt;0"),0)</f>
        <v>2.1609043177036403E-3</v>
      </c>
      <c r="H286" s="6">
        <f>IF(名目付加価値!H286&gt;0,名目付加価値!H286/SUMIF(名目付加価値!H280:H302,"&lt;&gt;0"),0)</f>
        <v>2.1925784464557128E-3</v>
      </c>
      <c r="I286" s="6">
        <f>IF(名目付加価値!I286&gt;0,名目付加価値!I286/SUMIF(名目付加価値!I280:I302,"&lt;&gt;0"),0)</f>
        <v>5.4394085834693143E-3</v>
      </c>
    </row>
    <row r="287" spans="1:9" x14ac:dyDescent="0.15">
      <c r="A287" s="1">
        <v>13</v>
      </c>
      <c r="B287" s="1" t="s">
        <v>111</v>
      </c>
      <c r="C287" s="1">
        <v>8</v>
      </c>
      <c r="D287" s="1" t="s">
        <v>159</v>
      </c>
      <c r="E287" s="6">
        <f>IF(名目付加価値!E287&gt;0,名目付加価値!E287/SUMIF(名目付加価値!E280:E302,"&lt;&gt;0"),0)</f>
        <v>8.5780572296858329E-3</v>
      </c>
      <c r="F287" s="6">
        <f>IF(名目付加価値!F287&gt;0,名目付加価値!F287/SUMIF(名目付加価値!F280:F302,"&lt;&gt;0"),0)</f>
        <v>4.7861022222323718E-3</v>
      </c>
      <c r="G287" s="6">
        <f>IF(名目付加価値!G287&gt;0,名目付加価値!G287/SUMIF(名目付加価値!G280:G302,"&lt;&gt;0"),0)</f>
        <v>3.5211505050263734E-3</v>
      </c>
      <c r="H287" s="6">
        <f>IF(名目付加価値!H287&gt;0,名目付加価値!H287/SUMIF(名目付加価値!H280:H302,"&lt;&gt;0"),0)</f>
        <v>2.1452451057555944E-3</v>
      </c>
      <c r="I287" s="6">
        <f>IF(名目付加価値!I287&gt;0,名目付加価値!I287/SUMIF(名目付加価値!I280:I302,"&lt;&gt;0"),0)</f>
        <v>1.7504642365958854E-3</v>
      </c>
    </row>
    <row r="288" spans="1:9" x14ac:dyDescent="0.15">
      <c r="A288" s="1">
        <v>13</v>
      </c>
      <c r="B288" s="1" t="s">
        <v>111</v>
      </c>
      <c r="C288" s="1">
        <v>9</v>
      </c>
      <c r="D288" s="1" t="s">
        <v>160</v>
      </c>
      <c r="E288" s="6">
        <f>IF(名目付加価値!E288&gt;0,名目付加価値!E288/SUMIF(名目付加価値!E280:E302,"&lt;&gt;0"),0)</f>
        <v>5.3262742851315693E-2</v>
      </c>
      <c r="F288" s="6">
        <f>IF(名目付加価値!F288&gt;0,名目付加価値!F288/SUMIF(名目付加価値!F280:F302,"&lt;&gt;0"),0)</f>
        <v>2.2968131246095723E-2</v>
      </c>
      <c r="G288" s="6">
        <f>IF(名目付加価値!G288&gt;0,名目付加価値!G288/SUMIF(名目付加価値!G280:G302,"&lt;&gt;0"),0)</f>
        <v>1.0623003751890053E-2</v>
      </c>
      <c r="H288" s="6">
        <f>IF(名目付加価値!H288&gt;0,名目付加価値!H288/SUMIF(名目付加価値!H280:H302,"&lt;&gt;0"),0)</f>
        <v>4.2907118581015707E-3</v>
      </c>
      <c r="I288" s="6">
        <f>IF(名目付加価値!I288&gt;0,名目付加価値!I288/SUMIF(名目付加価値!I280:I302,"&lt;&gt;0"),0)</f>
        <v>5.4954357854912015E-3</v>
      </c>
    </row>
    <row r="289" spans="1:9" x14ac:dyDescent="0.15">
      <c r="A289" s="1">
        <v>13</v>
      </c>
      <c r="B289" s="1" t="s">
        <v>111</v>
      </c>
      <c r="C289" s="1">
        <v>10</v>
      </c>
      <c r="D289" s="1" t="s">
        <v>161</v>
      </c>
      <c r="E289" s="6">
        <f>IF(名目付加価値!E289&gt;0,名目付加価値!E289/SUMIF(名目付加価値!E280:E302,"&lt;&gt;0"),0)</f>
        <v>2.6053508573541096E-2</v>
      </c>
      <c r="F289" s="6">
        <f>IF(名目付加価値!F289&gt;0,名目付加価値!F289/SUMIF(名目付加価値!F280:F302,"&lt;&gt;0"),0)</f>
        <v>1.3376017800650066E-2</v>
      </c>
      <c r="G289" s="6">
        <f>IF(名目付加価値!G289&gt;0,名目付加価値!G289/SUMIF(名目付加価値!G280:G302,"&lt;&gt;0"),0)</f>
        <v>8.1570289734210939E-3</v>
      </c>
      <c r="H289" s="6">
        <f>IF(名目付加価値!H289&gt;0,名目付加価値!H289/SUMIF(名目付加価値!H280:H302,"&lt;&gt;0"),0)</f>
        <v>3.8126455692816209E-3</v>
      </c>
      <c r="I289" s="6">
        <f>IF(名目付加価値!I289&gt;0,名目付加価値!I289/SUMIF(名目付加価値!I280:I302,"&lt;&gt;0"),0)</f>
        <v>2.9518847448594182E-3</v>
      </c>
    </row>
    <row r="290" spans="1:9" x14ac:dyDescent="0.15">
      <c r="A290" s="1">
        <v>13</v>
      </c>
      <c r="B290" s="1" t="s">
        <v>111</v>
      </c>
      <c r="C290" s="1">
        <v>11</v>
      </c>
      <c r="D290" s="1" t="s">
        <v>162</v>
      </c>
      <c r="E290" s="6">
        <f>IF(名目付加価値!E290&gt;0,名目付加価値!E290/SUMIF(名目付加価値!E280:E302,"&lt;&gt;0"),0)</f>
        <v>3.6197740100672081E-2</v>
      </c>
      <c r="F290" s="6">
        <f>IF(名目付加価値!F290&gt;0,名目付加価値!F290/SUMIF(名目付加価値!F280:F302,"&lt;&gt;0"),0)</f>
        <v>2.0128843574776952E-2</v>
      </c>
      <c r="G290" s="6">
        <f>IF(名目付加価値!G290&gt;0,名目付加価値!G290/SUMIF(名目付加価値!G280:G302,"&lt;&gt;0"),0)</f>
        <v>1.4606957503195343E-2</v>
      </c>
      <c r="H290" s="6">
        <f>IF(名目付加価値!H290&gt;0,名目付加価値!H290/SUMIF(名目付加価値!H280:H302,"&lt;&gt;0"),0)</f>
        <v>1.0394166723698429E-2</v>
      </c>
      <c r="I290" s="6">
        <f>IF(名目付加価値!I290&gt;0,名目付加価値!I290/SUMIF(名目付加価値!I280:I302,"&lt;&gt;0"),0)</f>
        <v>8.312461434180192E-3</v>
      </c>
    </row>
    <row r="291" spans="1:9" x14ac:dyDescent="0.15">
      <c r="A291" s="1">
        <v>13</v>
      </c>
      <c r="B291" s="1" t="s">
        <v>111</v>
      </c>
      <c r="C291" s="1">
        <v>12</v>
      </c>
      <c r="D291" s="1" t="s">
        <v>163</v>
      </c>
      <c r="E291" s="6">
        <f>IF(名目付加価値!E291&gt;0,名目付加価値!E291/SUMIF(名目付加価値!E280:E302,"&lt;&gt;0"),0)</f>
        <v>5.9228968836185523E-2</v>
      </c>
      <c r="F291" s="6">
        <f>IF(名目付加価値!F291&gt;0,名目付加価値!F291/SUMIF(名目付加価値!F280:F302,"&lt;&gt;0"),0)</f>
        <v>3.9984491030770786E-2</v>
      </c>
      <c r="G291" s="6">
        <f>IF(名目付加価値!G291&gt;0,名目付加価値!G291/SUMIF(名目付加価値!G280:G302,"&lt;&gt;0"),0)</f>
        <v>3.6451971833661286E-2</v>
      </c>
      <c r="H291" s="6">
        <f>IF(名目付加価値!H291&gt;0,名目付加価値!H291/SUMIF(名目付加価値!H280:H302,"&lt;&gt;0"),0)</f>
        <v>2.3054091897442158E-2</v>
      </c>
      <c r="I291" s="6">
        <f>IF(名目付加価値!I291&gt;0,名目付加価値!I291/SUMIF(名目付加価値!I280:I302,"&lt;&gt;0"),0)</f>
        <v>1.2417317902519298E-2</v>
      </c>
    </row>
    <row r="292" spans="1:9" x14ac:dyDescent="0.15">
      <c r="A292" s="1">
        <v>13</v>
      </c>
      <c r="B292" s="1" t="s">
        <v>111</v>
      </c>
      <c r="C292" s="1">
        <v>13</v>
      </c>
      <c r="D292" s="1" t="s">
        <v>164</v>
      </c>
      <c r="E292" s="6">
        <f>IF(名目付加価値!E292&gt;0,名目付加価値!E292/SUMIF(名目付加価値!E280:E302,"&lt;&gt;0"),0)</f>
        <v>2.0996868365327107E-2</v>
      </c>
      <c r="F292" s="6">
        <f>IF(名目付加価値!F292&gt;0,名目付加価値!F292/SUMIF(名目付加価値!F280:F302,"&lt;&gt;0"),0)</f>
        <v>1.7345442715257727E-2</v>
      </c>
      <c r="G292" s="6">
        <f>IF(名目付加価値!G292&gt;0,名目付加価値!G292/SUMIF(名目付加価値!G280:G302,"&lt;&gt;0"),0)</f>
        <v>1.2121054446797716E-2</v>
      </c>
      <c r="H292" s="6">
        <f>IF(名目付加価値!H292&gt;0,名目付加価値!H292/SUMIF(名目付加価値!H280:H302,"&lt;&gt;0"),0)</f>
        <v>7.8490540718179781E-3</v>
      </c>
      <c r="I292" s="6">
        <f>IF(名目付加価値!I292&gt;0,名目付加価値!I292/SUMIF(名目付加価値!I280:I302,"&lt;&gt;0"),0)</f>
        <v>1.141228141965289E-2</v>
      </c>
    </row>
    <row r="293" spans="1:9" x14ac:dyDescent="0.15">
      <c r="A293" s="1">
        <v>13</v>
      </c>
      <c r="B293" s="1" t="s">
        <v>111</v>
      </c>
      <c r="C293" s="1">
        <v>14</v>
      </c>
      <c r="D293" s="1" t="s">
        <v>165</v>
      </c>
      <c r="E293" s="6">
        <f>IF(名目付加価値!E293&gt;0,名目付加価値!E293/SUMIF(名目付加価値!E280:E302,"&lt;&gt;0"),0)</f>
        <v>1.5762909419375287E-2</v>
      </c>
      <c r="F293" s="6">
        <f>IF(名目付加価値!F293&gt;0,名目付加価値!F293/SUMIF(名目付加価値!F280:F302,"&lt;&gt;0"),0)</f>
        <v>1.2090237363283345E-2</v>
      </c>
      <c r="G293" s="6">
        <f>IF(名目付加価値!G293&gt;0,名目付加価値!G293/SUMIF(名目付加価値!G280:G302,"&lt;&gt;0"),0)</f>
        <v>6.2127787935760117E-3</v>
      </c>
      <c r="H293" s="6">
        <f>IF(名目付加価値!H293&gt;0,名目付加価値!H293/SUMIF(名目付加価値!H280:H302,"&lt;&gt;0"),0)</f>
        <v>3.5564503602882364E-3</v>
      </c>
      <c r="I293" s="6">
        <f>IF(名目付加価値!I293&gt;0,名目付加価値!I293/SUMIF(名目付加価値!I280:I302,"&lt;&gt;0"),0)</f>
        <v>2.5612738454369116E-3</v>
      </c>
    </row>
    <row r="294" spans="1:9" x14ac:dyDescent="0.15">
      <c r="A294" s="1">
        <v>13</v>
      </c>
      <c r="B294" s="1" t="s">
        <v>111</v>
      </c>
      <c r="C294" s="1">
        <v>15</v>
      </c>
      <c r="D294" s="1" t="s">
        <v>166</v>
      </c>
      <c r="E294" s="6">
        <f>IF(名目付加価値!E294&gt;0,名目付加価値!E294/SUMIF(名目付加価値!E280:E302,"&lt;&gt;0"),0)</f>
        <v>8.3689517901606086E-2</v>
      </c>
      <c r="F294" s="6">
        <f>IF(名目付加価値!F294&gt;0,名目付加価値!F294/SUMIF(名目付加価値!F280:F302,"&lt;&gt;0"),0)</f>
        <v>7.7143891236583106E-2</v>
      </c>
      <c r="G294" s="6">
        <f>IF(名目付加価値!G294&gt;0,名目付加価値!G294/SUMIF(名目付加価値!G280:G302,"&lt;&gt;0"),0)</f>
        <v>5.6054448390584627E-2</v>
      </c>
      <c r="H294" s="6">
        <f>IF(名目付加価値!H294&gt;0,名目付加価値!H294/SUMIF(名目付加価値!H280:H302,"&lt;&gt;0"),0)</f>
        <v>4.2936520871845692E-2</v>
      </c>
      <c r="I294" s="6">
        <f>IF(名目付加価値!I294&gt;0,名目付加価値!I294/SUMIF(名目付加価値!I280:I302,"&lt;&gt;0"),0)</f>
        <v>3.0959856570885E-2</v>
      </c>
    </row>
    <row r="295" spans="1:9" x14ac:dyDescent="0.15">
      <c r="A295" s="1">
        <v>13</v>
      </c>
      <c r="B295" s="1" t="s">
        <v>61</v>
      </c>
      <c r="C295" s="1">
        <v>16</v>
      </c>
      <c r="D295" s="1" t="s">
        <v>149</v>
      </c>
      <c r="E295" s="6">
        <f>IF(名目付加価値!E295&gt;0,名目付加価値!E295/SUMIF(名目付加価値!E280:E302,"&lt;&gt;0"),0)</f>
        <v>5.0462027537146244E-2</v>
      </c>
      <c r="F295" s="6">
        <f>IF(名目付加価値!F295&gt;0,名目付加価値!F295/SUMIF(名目付加価値!F280:F302,"&lt;&gt;0"),0)</f>
        <v>6.4151970069073597E-2</v>
      </c>
      <c r="G295" s="6">
        <f>IF(名目付加価値!G295&gt;0,名目付加価値!G295/SUMIF(名目付加価値!G280:G302,"&lt;&gt;0"),0)</f>
        <v>8.0096159075641674E-2</v>
      </c>
      <c r="H295" s="6">
        <f>IF(名目付加価値!H295&gt;0,名目付加価値!H295/SUMIF(名目付加価値!H280:H302,"&lt;&gt;0"),0)</f>
        <v>5.9144455866616368E-2</v>
      </c>
      <c r="I295" s="6">
        <f>IF(名目付加価値!I295&gt;0,名目付加価値!I295/SUMIF(名目付加価値!I280:I302,"&lt;&gt;0"),0)</f>
        <v>6.0852605572861519E-2</v>
      </c>
    </row>
    <row r="296" spans="1:9" x14ac:dyDescent="0.15">
      <c r="A296" s="1">
        <v>13</v>
      </c>
      <c r="B296" s="1" t="s">
        <v>61</v>
      </c>
      <c r="C296" s="1">
        <v>17</v>
      </c>
      <c r="D296" s="1" t="s">
        <v>150</v>
      </c>
      <c r="E296" s="6">
        <f>IF(名目付加価値!E296&gt;0,名目付加価値!E296/SUMIF(名目付加価値!E280:E302,"&lt;&gt;0"),0)</f>
        <v>9.2918248139794886E-3</v>
      </c>
      <c r="F296" s="6">
        <f>IF(名目付加価値!F296&gt;0,名目付加価値!F296/SUMIF(名目付加価値!F280:F302,"&lt;&gt;0"),0)</f>
        <v>1.3832653166063073E-2</v>
      </c>
      <c r="G296" s="6">
        <f>IF(名目付加価値!G296&gt;0,名目付加価値!G296/SUMIF(名目付加価値!G280:G302,"&lt;&gt;0"),0)</f>
        <v>1.3473351256203251E-2</v>
      </c>
      <c r="H296" s="6">
        <f>IF(名目付加価値!H296&gt;0,名目付加価値!H296/SUMIF(名目付加価値!H280:H302,"&lt;&gt;0"),0)</f>
        <v>1.4130041040990837E-2</v>
      </c>
      <c r="I296" s="6">
        <f>IF(名目付加価値!I296&gt;0,名目付加価値!I296/SUMIF(名目付加価値!I280:I302,"&lt;&gt;0"),0)</f>
        <v>9.8795834568768705E-3</v>
      </c>
    </row>
    <row r="297" spans="1:9" x14ac:dyDescent="0.15">
      <c r="A297" s="1">
        <v>13</v>
      </c>
      <c r="B297" s="1" t="s">
        <v>61</v>
      </c>
      <c r="C297" s="1">
        <v>18</v>
      </c>
      <c r="D297" s="1" t="s">
        <v>151</v>
      </c>
      <c r="E297" s="6">
        <f>IF(名目付加価値!E297&gt;0,名目付加価値!E297/SUMIF(名目付加価値!E280:E302,"&lt;&gt;0"),0)</f>
        <v>0.15972131823287145</v>
      </c>
      <c r="F297" s="6">
        <f>IF(名目付加価値!F297&gt;0,名目付加価値!F297/SUMIF(名目付加価値!F280:F302,"&lt;&gt;0"),0)</f>
        <v>0.16355723503339006</v>
      </c>
      <c r="G297" s="6">
        <f>IF(名目付加価値!G297&gt;0,名目付加価値!G297/SUMIF(名目付加価値!G280:G302,"&lt;&gt;0"),0)</f>
        <v>0.16169647589546032</v>
      </c>
      <c r="H297" s="6">
        <f>IF(名目付加価値!H297&gt;0,名目付加価値!H297/SUMIF(名目付加価値!H280:H302,"&lt;&gt;0"),0)</f>
        <v>0.21083471675740326</v>
      </c>
      <c r="I297" s="6">
        <f>IF(名目付加価値!I297&gt;0,名目付加価値!I297/SUMIF(名目付加価値!I280:I302,"&lt;&gt;0"),0)</f>
        <v>0.21140673082669914</v>
      </c>
    </row>
    <row r="298" spans="1:9" x14ac:dyDescent="0.15">
      <c r="A298" s="1">
        <v>13</v>
      </c>
      <c r="B298" s="1" t="s">
        <v>61</v>
      </c>
      <c r="C298" s="1">
        <v>19</v>
      </c>
      <c r="D298" s="1" t="s">
        <v>152</v>
      </c>
      <c r="E298" s="6">
        <f>IF(名目付加価値!E298&gt;0,名目付加価値!E298/SUMIF(名目付加価値!E280:E302,"&lt;&gt;0"),0)</f>
        <v>9.0772026776698961E-2</v>
      </c>
      <c r="F298" s="6">
        <f>IF(名目付加価値!F298&gt;0,名目付加価値!F298/SUMIF(名目付加価値!F280:F302,"&lt;&gt;0"),0)</f>
        <v>0.10667761619859681</v>
      </c>
      <c r="G298" s="6">
        <f>IF(名目付加価値!G298&gt;0,名目付加価値!G298/SUMIF(名目付加価値!G280:G302,"&lt;&gt;0"),0)</f>
        <v>0.16104365824644207</v>
      </c>
      <c r="H298" s="6">
        <f>IF(名目付加価値!H298&gt;0,名目付加価値!H298/SUMIF(名目付加価値!H280:H302,"&lt;&gt;0"),0)</f>
        <v>0.13872329690670668</v>
      </c>
      <c r="I298" s="6">
        <f>IF(名目付加価値!I298&gt;0,名目付加価値!I298/SUMIF(名目付加価値!I280:I302,"&lt;&gt;0"),0)</f>
        <v>0.12808599906350795</v>
      </c>
    </row>
    <row r="299" spans="1:9" x14ac:dyDescent="0.15">
      <c r="A299" s="1">
        <v>13</v>
      </c>
      <c r="B299" s="1" t="s">
        <v>61</v>
      </c>
      <c r="C299" s="1">
        <v>20</v>
      </c>
      <c r="D299" s="1" t="s">
        <v>153</v>
      </c>
      <c r="E299" s="6">
        <f>IF(名目付加価値!E299&gt;0,名目付加価値!E299/SUMIF(名目付加価値!E280:E302,"&lt;&gt;0"),0)</f>
        <v>2.0356582602875362E-2</v>
      </c>
      <c r="F299" s="6">
        <f>IF(名目付加価値!F299&gt;0,名目付加価値!F299/SUMIF(名目付加価値!F280:F302,"&lt;&gt;0"),0)</f>
        <v>2.1534462204468384E-2</v>
      </c>
      <c r="G299" s="6">
        <f>IF(名目付加価値!G299&gt;0,名目付加価値!G299/SUMIF(名目付加価値!G280:G302,"&lt;&gt;0"),0)</f>
        <v>3.0749910729717451E-2</v>
      </c>
      <c r="H299" s="6">
        <f>IF(名目付加価値!H299&gt;0,名目付加価値!H299/SUMIF(名目付加価値!H280:H302,"&lt;&gt;0"),0)</f>
        <v>1.783963492269804E-2</v>
      </c>
      <c r="I299" s="6">
        <f>IF(名目付加価値!I299&gt;0,名目付加価値!I299/SUMIF(名目付加価値!I280:I302,"&lt;&gt;0"),0)</f>
        <v>1.6739882390479761E-2</v>
      </c>
    </row>
    <row r="300" spans="1:9" x14ac:dyDescent="0.15">
      <c r="A300" s="1">
        <v>13</v>
      </c>
      <c r="B300" s="1" t="s">
        <v>61</v>
      </c>
      <c r="C300" s="1">
        <v>21</v>
      </c>
      <c r="D300" s="1" t="s">
        <v>154</v>
      </c>
      <c r="E300" s="6">
        <f>IF(名目付加価値!E300&gt;0,名目付加価値!E300/SUMIF(名目付加価値!E280:E302,"&lt;&gt;0"),0)</f>
        <v>6.2999602162337645E-2</v>
      </c>
      <c r="F300" s="6">
        <f>IF(名目付加価値!F300&gt;0,名目付加価値!F300/SUMIF(名目付加価値!F280:F302,"&lt;&gt;0"),0)</f>
        <v>6.4981122483845216E-2</v>
      </c>
      <c r="G300" s="6">
        <f>IF(名目付加価値!G300&gt;0,名目付加価値!G300/SUMIF(名目付加価値!G280:G302,"&lt;&gt;0"),0)</f>
        <v>5.8736078401329543E-2</v>
      </c>
      <c r="H300" s="6">
        <f>IF(名目付加価値!H300&gt;0,名目付加価値!H300/SUMIF(名目付加価値!H280:H302,"&lt;&gt;0"),0)</f>
        <v>6.7447789658410792E-2</v>
      </c>
      <c r="I300" s="6">
        <f>IF(名目付加価値!I300&gt;0,名目付加価値!I300/SUMIF(名目付加価値!I280:I302,"&lt;&gt;0"),0)</f>
        <v>6.7184313471447377E-2</v>
      </c>
    </row>
    <row r="301" spans="1:9" x14ac:dyDescent="0.15">
      <c r="A301" s="1">
        <v>13</v>
      </c>
      <c r="B301" s="1" t="s">
        <v>12</v>
      </c>
      <c r="C301" s="1">
        <v>22</v>
      </c>
      <c r="D301" s="1" t="s">
        <v>146</v>
      </c>
      <c r="E301" s="6">
        <f>IF(名目付加価値!E301&gt;0,名目付加価値!E301/SUMIF(名目付加価値!E280:E302,"&lt;&gt;0"),0)</f>
        <v>0.13483910755087983</v>
      </c>
      <c r="F301" s="6">
        <f>IF(名目付加価値!F301&gt;0,名目付加価値!F301/SUMIF(名目付加価値!F280:F302,"&lt;&gt;0"),0)</f>
        <v>0.20727351896128413</v>
      </c>
      <c r="G301" s="6">
        <f>IF(名目付加価値!G301&gt;0,名目付加価値!G301/SUMIF(名目付加価値!G280:G302,"&lt;&gt;0"),0)</f>
        <v>0.24703585440613102</v>
      </c>
      <c r="H301" s="6">
        <f>IF(名目付加価値!H301&gt;0,名目付加価値!H301/SUMIF(名目付加価値!H280:H302,"&lt;&gt;0"),0)</f>
        <v>0.29720688818029417</v>
      </c>
      <c r="I301" s="6">
        <f>IF(名目付加価値!I301&gt;0,名目付加価値!I301/SUMIF(名目付加価値!I280:I302,"&lt;&gt;0"),0)</f>
        <v>0.33286396872968721</v>
      </c>
    </row>
    <row r="302" spans="1:9" x14ac:dyDescent="0.15">
      <c r="A302" s="1">
        <v>13</v>
      </c>
      <c r="B302" s="1" t="s">
        <v>12</v>
      </c>
      <c r="C302" s="1">
        <v>23</v>
      </c>
      <c r="D302" s="1" t="s">
        <v>167</v>
      </c>
      <c r="E302" s="6">
        <f>IF(名目付加価値!E302&gt;0,名目付加価値!E302/SUMIF(名目付加価値!E280:E302,"&lt;&gt;0"),0)</f>
        <v>5.1746649588129155E-2</v>
      </c>
      <c r="F302" s="6">
        <f>IF(名目付加価値!F302&gt;0,名目付加価値!F302/SUMIF(名目付加価値!F280:F302,"&lt;&gt;0"),0)</f>
        <v>8.1218045606494135E-2</v>
      </c>
      <c r="G302" s="6">
        <f>IF(名目付加価値!G302&gt;0,名目付加価値!G302/SUMIF(名目付加価値!G280:G302,"&lt;&gt;0"),0)</f>
        <v>6.0207875519173587E-2</v>
      </c>
      <c r="H302" s="6">
        <f>IF(名目付加価値!H302&gt;0,名目付加価値!H302/SUMIF(名目付加価値!H280:H302,"&lt;&gt;0"),0)</f>
        <v>6.7264494734080957E-2</v>
      </c>
      <c r="I302" s="6">
        <f>IF(名目付加価値!I302&gt;0,名目付加価値!I302/SUMIF(名目付加価値!I280:I302,"&lt;&gt;0"),0)</f>
        <v>7.1039034375111457E-2</v>
      </c>
    </row>
    <row r="303" spans="1:9" x14ac:dyDescent="0.15">
      <c r="A303" s="1">
        <v>14</v>
      </c>
      <c r="B303" s="1" t="s">
        <v>62</v>
      </c>
      <c r="C303" s="1">
        <v>1</v>
      </c>
      <c r="D303" s="1" t="s">
        <v>147</v>
      </c>
      <c r="E303" s="6">
        <f>IF(名目付加価値!E303&gt;0,名目付加価値!E303/SUMIF(名目付加価値!E303:E325,"&lt;&gt;0"),0)</f>
        <v>1.1712532618619376E-2</v>
      </c>
      <c r="F303" s="6">
        <f>IF(名目付加価値!F303&gt;0,名目付加価値!F303/SUMIF(名目付加価値!F303:F325,"&lt;&gt;0"),0)</f>
        <v>5.8981884049154444E-3</v>
      </c>
      <c r="G303" s="6">
        <f>IF(名目付加価値!G303&gt;0,名目付加価値!G303/SUMIF(名目付加価値!G303:G325,"&lt;&gt;0"),0)</f>
        <v>3.6746001001444922E-3</v>
      </c>
      <c r="H303" s="6">
        <f>IF(名目付加価値!H303&gt;0,名目付加価値!H303/SUMIF(名目付加価値!H303:H325,"&lt;&gt;0"),0)</f>
        <v>2.9352781112946362E-3</v>
      </c>
      <c r="I303" s="6">
        <f>IF(名目付加価値!I303&gt;0,名目付加価値!I303/SUMIF(名目付加価値!I303:I325,"&lt;&gt;0"),0)</f>
        <v>2.3256996390878205E-3</v>
      </c>
    </row>
    <row r="304" spans="1:9" x14ac:dyDescent="0.15">
      <c r="A304" s="1">
        <v>14</v>
      </c>
      <c r="B304" s="1" t="s">
        <v>62</v>
      </c>
      <c r="C304" s="1">
        <v>2</v>
      </c>
      <c r="D304" s="1" t="s">
        <v>148</v>
      </c>
      <c r="E304" s="6">
        <f>IF(名目付加価値!E304&gt;0,名目付加価値!E304/SUMIF(名目付加価値!E303:E325,"&lt;&gt;0"),0)</f>
        <v>1.6069860336989873E-3</v>
      </c>
      <c r="F304" s="6">
        <f>IF(名目付加価値!F304&gt;0,名目付加価値!F304/SUMIF(名目付加価値!F303:F325,"&lt;&gt;0"),0)</f>
        <v>5.4599439564769609E-4</v>
      </c>
      <c r="G304" s="6">
        <f>IF(名目付加価値!G304&gt;0,名目付加価値!G304/SUMIF(名目付加価値!G303:G325,"&lt;&gt;0"),0)</f>
        <v>2.3566708197190911E-4</v>
      </c>
      <c r="H304" s="6">
        <f>IF(名目付加価値!H304&gt;0,名目付加価値!H304/SUMIF(名目付加価値!H303:H325,"&lt;&gt;0"),0)</f>
        <v>1.2761216367283728E-4</v>
      </c>
      <c r="I304" s="6">
        <f>IF(名目付加価値!I304&gt;0,名目付加価値!I304/SUMIF(名目付加価値!I303:I325,"&lt;&gt;0"),0)</f>
        <v>7.8999337290154283E-5</v>
      </c>
    </row>
    <row r="305" spans="1:9" x14ac:dyDescent="0.15">
      <c r="A305" s="1">
        <v>14</v>
      </c>
      <c r="B305" s="1" t="s">
        <v>112</v>
      </c>
      <c r="C305" s="1">
        <v>3</v>
      </c>
      <c r="D305" s="1" t="s">
        <v>155</v>
      </c>
      <c r="E305" s="6">
        <f>IF(名目付加価値!E305&gt;0,名目付加価値!E305/SUMIF(名目付加価値!E303:E325,"&lt;&gt;0"),0)</f>
        <v>6.7859229494860618E-2</v>
      </c>
      <c r="F305" s="6">
        <f>IF(名目付加価値!F305&gt;0,名目付加価値!F305/SUMIF(名目付加価値!F303:F325,"&lt;&gt;0"),0)</f>
        <v>4.388016106629497E-2</v>
      </c>
      <c r="G305" s="6">
        <f>IF(名目付加価値!G305&gt;0,名目付加価値!G305/SUMIF(名目付加価値!G303:G325,"&lt;&gt;0"),0)</f>
        <v>2.9745329166617741E-2</v>
      </c>
      <c r="H305" s="6">
        <f>IF(名目付加価値!H305&gt;0,名目付加価値!H305/SUMIF(名目付加価値!H303:H325,"&lt;&gt;0"),0)</f>
        <v>3.4471940631542651E-2</v>
      </c>
      <c r="I305" s="6">
        <f>IF(名目付加価値!I305&gt;0,名目付加価値!I305/SUMIF(名目付加価値!I303:I325,"&lt;&gt;0"),0)</f>
        <v>2.5174020542971833E-2</v>
      </c>
    </row>
    <row r="306" spans="1:9" x14ac:dyDescent="0.15">
      <c r="A306" s="1">
        <v>14</v>
      </c>
      <c r="B306" s="1" t="s">
        <v>112</v>
      </c>
      <c r="C306" s="1">
        <v>4</v>
      </c>
      <c r="D306" s="1" t="s">
        <v>156</v>
      </c>
      <c r="E306" s="6">
        <f>IF(名目付加価値!E306&gt;0,名目付加価値!E306/SUMIF(名目付加価値!E303:E325,"&lt;&gt;0"),0)</f>
        <v>6.8605256378182619E-3</v>
      </c>
      <c r="F306" s="6">
        <f>IF(名目付加価値!F306&gt;0,名目付加価値!F306/SUMIF(名目付加価値!F303:F325,"&lt;&gt;0"),0)</f>
        <v>3.4341546101925849E-3</v>
      </c>
      <c r="G306" s="6">
        <f>IF(名目付加価値!G306&gt;0,名目付加価値!G306/SUMIF(名目付加価値!G303:G325,"&lt;&gt;0"),0)</f>
        <v>2.1224217428361422E-3</v>
      </c>
      <c r="H306" s="6">
        <f>IF(名目付加価値!H306&gt;0,名目付加価値!H306/SUMIF(名目付加価値!H303:H325,"&lt;&gt;0"),0)</f>
        <v>9.72515960448961E-4</v>
      </c>
      <c r="I306" s="6">
        <f>IF(名目付加価値!I306&gt;0,名目付加価値!I306/SUMIF(名目付加価値!I303:I325,"&lt;&gt;0"),0)</f>
        <v>5.8880654875764641E-4</v>
      </c>
    </row>
    <row r="307" spans="1:9" x14ac:dyDescent="0.15">
      <c r="A307" s="1">
        <v>14</v>
      </c>
      <c r="B307" s="1" t="s">
        <v>112</v>
      </c>
      <c r="C307" s="1">
        <v>5</v>
      </c>
      <c r="D307" s="1" t="s">
        <v>157</v>
      </c>
      <c r="E307" s="6">
        <f>IF(名目付加価値!E307&gt;0,名目付加価値!E307/SUMIF(名目付加価値!E303:E325,"&lt;&gt;0"),0)</f>
        <v>4.2446352771519438E-3</v>
      </c>
      <c r="F307" s="6">
        <f>IF(名目付加価値!F307&gt;0,名目付加価値!F307/SUMIF(名目付加価値!F303:F325,"&lt;&gt;0"),0)</f>
        <v>5.6565838540277658E-3</v>
      </c>
      <c r="G307" s="6">
        <f>IF(名目付加価値!G307&gt;0,名目付加価値!G307/SUMIF(名目付加価値!G303:G325,"&lt;&gt;0"),0)</f>
        <v>4.2458745592399427E-3</v>
      </c>
      <c r="H307" s="6">
        <f>IF(名目付加価値!H307&gt;0,名目付加価値!H307/SUMIF(名目付加価値!H303:H325,"&lt;&gt;0"),0)</f>
        <v>3.110354777975703E-3</v>
      </c>
      <c r="I307" s="6">
        <f>IF(名目付加価値!I307&gt;0,名目付加価値!I307/SUMIF(名目付加価値!I303:I325,"&lt;&gt;0"),0)</f>
        <v>2.4984995598965349E-3</v>
      </c>
    </row>
    <row r="308" spans="1:9" x14ac:dyDescent="0.15">
      <c r="A308" s="1">
        <v>14</v>
      </c>
      <c r="B308" s="1" t="s">
        <v>112</v>
      </c>
      <c r="C308" s="1">
        <v>6</v>
      </c>
      <c r="D308" s="1" t="s">
        <v>49</v>
      </c>
      <c r="E308" s="6">
        <f>IF(名目付加価値!E308&gt;0,名目付加価値!E308/SUMIF(名目付加価値!E303:E325,"&lt;&gt;0"),0)</f>
        <v>4.6927034746534937E-2</v>
      </c>
      <c r="F308" s="6">
        <f>IF(名目付加価値!F308&gt;0,名目付加価値!F308/SUMIF(名目付加価値!F303:F325,"&lt;&gt;0"),0)</f>
        <v>3.6085028904661379E-2</v>
      </c>
      <c r="G308" s="6">
        <f>IF(名目付加価値!G308&gt;0,名目付加価値!G308/SUMIF(名目付加価値!G303:G325,"&lt;&gt;0"),0)</f>
        <v>3.3331594715914327E-2</v>
      </c>
      <c r="H308" s="6">
        <f>IF(名目付加価値!H308&gt;0,名目付加価値!H308/SUMIF(名目付加価値!H303:H325,"&lt;&gt;0"),0)</f>
        <v>3.0513098226521866E-2</v>
      </c>
      <c r="I308" s="6">
        <f>IF(名目付加価値!I308&gt;0,名目付加価値!I308/SUMIF(名目付加価値!I303:I325,"&lt;&gt;0"),0)</f>
        <v>1.4047262349999104E-2</v>
      </c>
    </row>
    <row r="309" spans="1:9" x14ac:dyDescent="0.15">
      <c r="A309" s="1">
        <v>14</v>
      </c>
      <c r="B309" s="1" t="s">
        <v>112</v>
      </c>
      <c r="C309" s="1">
        <v>7</v>
      </c>
      <c r="D309" s="1" t="s">
        <v>158</v>
      </c>
      <c r="E309" s="6">
        <f>IF(名目付加価値!E309&gt;0,名目付加価値!E309/SUMIF(名目付加価値!E303:E325,"&lt;&gt;0"),0)</f>
        <v>6.7774322910238452E-2</v>
      </c>
      <c r="F309" s="6">
        <f>IF(名目付加価値!F309&gt;0,名目付加価値!F309/SUMIF(名目付加価値!F303:F325,"&lt;&gt;0"),0)</f>
        <v>3.0891461875724755E-2</v>
      </c>
      <c r="G309" s="6">
        <f>IF(名目付加価値!G309&gt;0,名目付加価値!G309/SUMIF(名目付加価値!G303:G325,"&lt;&gt;0"),0)</f>
        <v>2.7289979560767126E-2</v>
      </c>
      <c r="H309" s="6">
        <f>IF(名目付加価値!H309&gt;0,名目付加価値!H309/SUMIF(名目付加価値!H303:H325,"&lt;&gt;0"),0)</f>
        <v>3.7251160649267867E-2</v>
      </c>
      <c r="I309" s="6">
        <f>IF(名目付加価値!I309&gt;0,名目付加価値!I309/SUMIF(名目付加価値!I303:I325,"&lt;&gt;0"),0)</f>
        <v>6.3052775070504136E-2</v>
      </c>
    </row>
    <row r="310" spans="1:9" x14ac:dyDescent="0.15">
      <c r="A310" s="1">
        <v>14</v>
      </c>
      <c r="B310" s="1" t="s">
        <v>112</v>
      </c>
      <c r="C310" s="1">
        <v>8</v>
      </c>
      <c r="D310" s="1" t="s">
        <v>159</v>
      </c>
      <c r="E310" s="6">
        <f>IF(名目付加価値!E310&gt;0,名目付加価値!E310/SUMIF(名目付加価値!E303:E325,"&lt;&gt;0"),0)</f>
        <v>1.5559055882398365E-2</v>
      </c>
      <c r="F310" s="6">
        <f>IF(名目付加価値!F310&gt;0,名目付加価値!F310/SUMIF(名目付加価値!F303:F325,"&lt;&gt;0"),0)</f>
        <v>9.7269146305964827E-3</v>
      </c>
      <c r="G310" s="6">
        <f>IF(名目付加価値!G310&gt;0,名目付加価値!G310/SUMIF(名目付加価値!G303:G325,"&lt;&gt;0"),0)</f>
        <v>7.2901197915213149E-3</v>
      </c>
      <c r="H310" s="6">
        <f>IF(名目付加価値!H310&gt;0,名目付加価値!H310/SUMIF(名目付加価値!H303:H325,"&lt;&gt;0"),0)</f>
        <v>4.9453505183986663E-3</v>
      </c>
      <c r="I310" s="6">
        <f>IF(名目付加価値!I310&gt;0,名目付加価値!I310/SUMIF(名目付加価値!I303:I325,"&lt;&gt;0"),0)</f>
        <v>7.0981574733596812E-3</v>
      </c>
    </row>
    <row r="311" spans="1:9" x14ac:dyDescent="0.15">
      <c r="A311" s="1">
        <v>14</v>
      </c>
      <c r="B311" s="1" t="s">
        <v>112</v>
      </c>
      <c r="C311" s="1">
        <v>9</v>
      </c>
      <c r="D311" s="1" t="s">
        <v>160</v>
      </c>
      <c r="E311" s="6">
        <f>IF(名目付加価値!E311&gt;0,名目付加価値!E311/SUMIF(名目付加価値!E303:E325,"&lt;&gt;0"),0)</f>
        <v>4.5034444270486321E-2</v>
      </c>
      <c r="F311" s="6">
        <f>IF(名目付加価値!F311&gt;0,名目付加価値!F311/SUMIF(名目付加価値!F303:F325,"&lt;&gt;0"),0)</f>
        <v>3.5285882959221367E-2</v>
      </c>
      <c r="G311" s="6">
        <f>IF(名目付加価値!G311&gt;0,名目付加価値!G311/SUMIF(名目付加価値!G303:G325,"&lt;&gt;0"),0)</f>
        <v>2.1412807107700889E-2</v>
      </c>
      <c r="H311" s="6">
        <f>IF(名目付加価値!H311&gt;0,名目付加価値!H311/SUMIF(名目付加価値!H303:H325,"&lt;&gt;0"),0)</f>
        <v>1.2336614997913326E-2</v>
      </c>
      <c r="I311" s="6">
        <f>IF(名目付加価値!I311&gt;0,名目付加価値!I311/SUMIF(名目付加価値!I303:I325,"&lt;&gt;0"),0)</f>
        <v>1.0161647763974236E-2</v>
      </c>
    </row>
    <row r="312" spans="1:9" x14ac:dyDescent="0.15">
      <c r="A312" s="1">
        <v>14</v>
      </c>
      <c r="B312" s="1" t="s">
        <v>112</v>
      </c>
      <c r="C312" s="1">
        <v>10</v>
      </c>
      <c r="D312" s="1" t="s">
        <v>161</v>
      </c>
      <c r="E312" s="6">
        <f>IF(名目付加価値!E312&gt;0,名目付加価値!E312/SUMIF(名目付加価値!E303:E325,"&lt;&gt;0"),0)</f>
        <v>2.1847452860438144E-2</v>
      </c>
      <c r="F312" s="6">
        <f>IF(名目付加価値!F312&gt;0,名目付加価値!F312/SUMIF(名目付加価値!F303:F325,"&lt;&gt;0"),0)</f>
        <v>1.75618934631688E-2</v>
      </c>
      <c r="G312" s="6">
        <f>IF(名目付加価値!G312&gt;0,名目付加価値!G312/SUMIF(名目付加価値!G303:G325,"&lt;&gt;0"),0)</f>
        <v>1.6115174211464096E-2</v>
      </c>
      <c r="H312" s="6">
        <f>IF(名目付加価値!H312&gt;0,名目付加価値!H312/SUMIF(名目付加価値!H303:H325,"&lt;&gt;0"),0)</f>
        <v>1.171194976496088E-2</v>
      </c>
      <c r="I312" s="6">
        <f>IF(名目付加価値!I312&gt;0,名目付加価値!I312/SUMIF(名目付加価値!I303:I325,"&lt;&gt;0"),0)</f>
        <v>8.5028691207662196E-3</v>
      </c>
    </row>
    <row r="313" spans="1:9" x14ac:dyDescent="0.15">
      <c r="A313" s="1">
        <v>14</v>
      </c>
      <c r="B313" s="1" t="s">
        <v>112</v>
      </c>
      <c r="C313" s="1">
        <v>11</v>
      </c>
      <c r="D313" s="1" t="s">
        <v>162</v>
      </c>
      <c r="E313" s="6">
        <f>IF(名目付加価値!E313&gt;0,名目付加価値!E313/SUMIF(名目付加価値!E303:E325,"&lt;&gt;0"),0)</f>
        <v>4.8601193332313816E-2</v>
      </c>
      <c r="F313" s="6">
        <f>IF(名目付加価値!F313&gt;0,名目付加価値!F313/SUMIF(名目付加価値!F303:F325,"&lt;&gt;0"),0)</f>
        <v>3.7959504507546517E-2</v>
      </c>
      <c r="G313" s="6">
        <f>IF(名目付加価値!G313&gt;0,名目付加価値!G313/SUMIF(名目付加価値!G303:G325,"&lt;&gt;0"),0)</f>
        <v>4.2614019870635463E-2</v>
      </c>
      <c r="H313" s="6">
        <f>IF(名目付加価値!H313&gt;0,名目付加価値!H313/SUMIF(名目付加価値!H303:H325,"&lt;&gt;0"),0)</f>
        <v>3.4934451840575372E-2</v>
      </c>
      <c r="I313" s="6">
        <f>IF(名目付加価値!I313&gt;0,名目付加価値!I313/SUMIF(名目付加価値!I303:I325,"&lt;&gt;0"),0)</f>
        <v>3.2640469605410359E-2</v>
      </c>
    </row>
    <row r="314" spans="1:9" x14ac:dyDescent="0.15">
      <c r="A314" s="1">
        <v>14</v>
      </c>
      <c r="B314" s="1" t="s">
        <v>112</v>
      </c>
      <c r="C314" s="1">
        <v>12</v>
      </c>
      <c r="D314" s="1" t="s">
        <v>163</v>
      </c>
      <c r="E314" s="6">
        <f>IF(名目付加価値!E314&gt;0,名目付加価値!E314/SUMIF(名目付加価値!E303:E325,"&lt;&gt;0"),0)</f>
        <v>9.1261836680300606E-2</v>
      </c>
      <c r="F314" s="6">
        <f>IF(名目付加価値!F314&gt;0,名目付加価値!F314/SUMIF(名目付加価値!F303:F325,"&lt;&gt;0"),0)</f>
        <v>9.0834725222768267E-2</v>
      </c>
      <c r="G314" s="6">
        <f>IF(名目付加価値!G314&gt;0,名目付加価値!G314/SUMIF(名目付加価値!G303:G325,"&lt;&gt;0"),0)</f>
        <v>0.12398054622832427</v>
      </c>
      <c r="H314" s="6">
        <f>IF(名目付加価値!H314&gt;0,名目付加価値!H314/SUMIF(名目付加価値!H303:H325,"&lt;&gt;0"),0)</f>
        <v>6.6307987237640462E-2</v>
      </c>
      <c r="I314" s="6">
        <f>IF(名目付加価値!I314&gt;0,名目付加価値!I314/SUMIF(名目付加価値!I303:I325,"&lt;&gt;0"),0)</f>
        <v>3.3197673347409362E-2</v>
      </c>
    </row>
    <row r="315" spans="1:9" x14ac:dyDescent="0.15">
      <c r="A315" s="1">
        <v>14</v>
      </c>
      <c r="B315" s="1" t="s">
        <v>112</v>
      </c>
      <c r="C315" s="1">
        <v>13</v>
      </c>
      <c r="D315" s="1" t="s">
        <v>164</v>
      </c>
      <c r="E315" s="6">
        <f>IF(名目付加価値!E315&gt;0,名目付加価値!E315/SUMIF(名目付加価値!E303:E325,"&lt;&gt;0"),0)</f>
        <v>0.11483019106850144</v>
      </c>
      <c r="F315" s="6">
        <f>IF(名目付加価値!F315&gt;0,名目付加価値!F315/SUMIF(名目付加価値!F303:F325,"&lt;&gt;0"),0)</f>
        <v>7.7416207865993236E-2</v>
      </c>
      <c r="G315" s="6">
        <f>IF(名目付加価値!G315&gt;0,名目付加価値!G315/SUMIF(名目付加価値!G303:G325,"&lt;&gt;0"),0)</f>
        <v>5.4715356018878628E-2</v>
      </c>
      <c r="H315" s="6">
        <f>IF(名目付加価値!H315&gt;0,名目付加価値!H315/SUMIF(名目付加価値!H303:H325,"&lt;&gt;0"),0)</f>
        <v>3.2785021356704983E-2</v>
      </c>
      <c r="I315" s="6">
        <f>IF(名目付加価値!I315&gt;0,名目付加価値!I315/SUMIF(名目付加価値!I303:I325,"&lt;&gt;0"),0)</f>
        <v>3.7468517980191268E-2</v>
      </c>
    </row>
    <row r="316" spans="1:9" x14ac:dyDescent="0.15">
      <c r="A316" s="1">
        <v>14</v>
      </c>
      <c r="B316" s="1" t="s">
        <v>112</v>
      </c>
      <c r="C316" s="1">
        <v>14</v>
      </c>
      <c r="D316" s="1" t="s">
        <v>165</v>
      </c>
      <c r="E316" s="6">
        <f>IF(名目付加価値!E316&gt;0,名目付加価値!E316/SUMIF(名目付加価値!E303:E325,"&lt;&gt;0"),0)</f>
        <v>6.7158255967358525E-3</v>
      </c>
      <c r="F316" s="6">
        <f>IF(名目付加価値!F316&gt;0,名目付加価値!F316/SUMIF(名目付加価値!F303:F325,"&lt;&gt;0"),0)</f>
        <v>5.6749830577180541E-3</v>
      </c>
      <c r="G316" s="6">
        <f>IF(名目付加価値!G316&gt;0,名目付加価値!G316/SUMIF(名目付加価値!G303:G325,"&lt;&gt;0"),0)</f>
        <v>4.7377647662955342E-3</v>
      </c>
      <c r="H316" s="6">
        <f>IF(名目付加価値!H316&gt;0,名目付加価値!H316/SUMIF(名目付加価値!H303:H325,"&lt;&gt;0"),0)</f>
        <v>3.0061738008100311E-3</v>
      </c>
      <c r="I316" s="6">
        <f>IF(名目付加価値!I316&gt;0,名目付加価値!I316/SUMIF(名目付加価値!I303:I325,"&lt;&gt;0"),0)</f>
        <v>2.8848209771699974E-3</v>
      </c>
    </row>
    <row r="317" spans="1:9" x14ac:dyDescent="0.15">
      <c r="A317" s="1">
        <v>14</v>
      </c>
      <c r="B317" s="1" t="s">
        <v>112</v>
      </c>
      <c r="C317" s="1">
        <v>15</v>
      </c>
      <c r="D317" s="1" t="s">
        <v>166</v>
      </c>
      <c r="E317" s="6">
        <f>IF(名目付加価値!E317&gt;0,名目付加価値!E317/SUMIF(名目付加価値!E303:E325,"&lt;&gt;0"),0)</f>
        <v>2.3004950029390916E-2</v>
      </c>
      <c r="F317" s="6">
        <f>IF(名目付加価値!F317&gt;0,名目付加価値!F317/SUMIF(名目付加価値!F303:F325,"&lt;&gt;0"),0)</f>
        <v>2.07722705459648E-2</v>
      </c>
      <c r="G317" s="6">
        <f>IF(名目付加価値!G317&gt;0,名目付加価値!G317/SUMIF(名目付加価値!G303:G325,"&lt;&gt;0"),0)</f>
        <v>2.2671061964949505E-2</v>
      </c>
      <c r="H317" s="6">
        <f>IF(名目付加価値!H317&gt;0,名目付加価値!H317/SUMIF(名目付加価値!H303:H325,"&lt;&gt;0"),0)</f>
        <v>1.9453334818934267E-2</v>
      </c>
      <c r="I317" s="6">
        <f>IF(名目付加価値!I317&gt;0,名目付加価値!I317/SUMIF(名目付加価値!I303:I325,"&lt;&gt;0"),0)</f>
        <v>1.4959072948077027E-2</v>
      </c>
    </row>
    <row r="318" spans="1:9" x14ac:dyDescent="0.15">
      <c r="A318" s="1">
        <v>14</v>
      </c>
      <c r="B318" s="1" t="s">
        <v>62</v>
      </c>
      <c r="C318" s="1">
        <v>16</v>
      </c>
      <c r="D318" s="1" t="s">
        <v>149</v>
      </c>
      <c r="E318" s="6">
        <f>IF(名目付加価値!E318&gt;0,名目付加価値!E318/SUMIF(名目付加価値!E303:E325,"&lt;&gt;0"),0)</f>
        <v>9.0932367203749517E-2</v>
      </c>
      <c r="F318" s="6">
        <f>IF(名目付加価値!F318&gt;0,名目付加価値!F318/SUMIF(名目付加価値!F303:F325,"&lt;&gt;0"),0)</f>
        <v>9.6253112614222702E-2</v>
      </c>
      <c r="G318" s="6">
        <f>IF(名目付加価値!G318&gt;0,名目付加価値!G318/SUMIF(名目付加価値!G303:G325,"&lt;&gt;0"),0)</f>
        <v>0.1082677257115232</v>
      </c>
      <c r="H318" s="6">
        <f>IF(名目付加価値!H318&gt;0,名目付加価値!H318/SUMIF(名目付加価値!H303:H325,"&lt;&gt;0"),0)</f>
        <v>7.3433161172385936E-2</v>
      </c>
      <c r="I318" s="6">
        <f>IF(名目付加価値!I318&gt;0,名目付加価値!I318/SUMIF(名目付加価値!I303:I325,"&lt;&gt;0"),0)</f>
        <v>6.0626345426591684E-2</v>
      </c>
    </row>
    <row r="319" spans="1:9" x14ac:dyDescent="0.15">
      <c r="A319" s="1">
        <v>14</v>
      </c>
      <c r="B319" s="1" t="s">
        <v>62</v>
      </c>
      <c r="C319" s="1">
        <v>17</v>
      </c>
      <c r="D319" s="1" t="s">
        <v>150</v>
      </c>
      <c r="E319" s="6">
        <f>IF(名目付加価値!E319&gt;0,名目付加価値!E319/SUMIF(名目付加価値!E303:E325,"&lt;&gt;0"),0)</f>
        <v>2.3461384473313297E-2</v>
      </c>
      <c r="F319" s="6">
        <f>IF(名目付加価値!F319&gt;0,名目付加価値!F319/SUMIF(名目付加価値!F303:F325,"&lt;&gt;0"),0)</f>
        <v>2.2952802527901554E-2</v>
      </c>
      <c r="G319" s="6">
        <f>IF(名目付加価値!G319&gt;0,名目付加価値!G319/SUMIF(名目付加価値!G303:G325,"&lt;&gt;0"),0)</f>
        <v>2.2947037521220195E-2</v>
      </c>
      <c r="H319" s="6">
        <f>IF(名目付加価値!H319&gt;0,名目付加価値!H319/SUMIF(名目付加価値!H303:H325,"&lt;&gt;0"),0)</f>
        <v>2.5973953349076619E-2</v>
      </c>
      <c r="I319" s="6">
        <f>IF(名目付加価値!I319&gt;0,名目付加価値!I319/SUMIF(名目付加価値!I303:I325,"&lt;&gt;0"),0)</f>
        <v>1.5905338494253043E-2</v>
      </c>
    </row>
    <row r="320" spans="1:9" x14ac:dyDescent="0.15">
      <c r="A320" s="1">
        <v>14</v>
      </c>
      <c r="B320" s="1" t="s">
        <v>62</v>
      </c>
      <c r="C320" s="1">
        <v>18</v>
      </c>
      <c r="D320" s="1" t="s">
        <v>151</v>
      </c>
      <c r="E320" s="6">
        <f>IF(名目付加価値!E320&gt;0,名目付加価値!E320/SUMIF(名目付加価値!E303:E325,"&lt;&gt;0"),0)</f>
        <v>7.3655669174348112E-2</v>
      </c>
      <c r="F320" s="6">
        <f>IF(名目付加価値!F320&gt;0,名目付加価値!F320/SUMIF(名目付加価値!F303:F325,"&lt;&gt;0"),0)</f>
        <v>0.11278700375103155</v>
      </c>
      <c r="G320" s="6">
        <f>IF(名目付加価値!G320&gt;0,名目付加価値!G320/SUMIF(名目付加価値!G303:G325,"&lt;&gt;0"),0)</f>
        <v>0.10601062091554642</v>
      </c>
      <c r="H320" s="6">
        <f>IF(名目付加価値!H320&gt;0,名目付加価値!H320/SUMIF(名目付加価値!H303:H325,"&lt;&gt;0"),0)</f>
        <v>0.12220945941746324</v>
      </c>
      <c r="I320" s="6">
        <f>IF(名目付加価値!I320&gt;0,名目付加価値!I320/SUMIF(名目付加価値!I303:I325,"&lt;&gt;0"),0)</f>
        <v>0.13446444365171425</v>
      </c>
    </row>
    <row r="321" spans="1:9" x14ac:dyDescent="0.15">
      <c r="A321" s="1">
        <v>14</v>
      </c>
      <c r="B321" s="1" t="s">
        <v>62</v>
      </c>
      <c r="C321" s="1">
        <v>19</v>
      </c>
      <c r="D321" s="1" t="s">
        <v>152</v>
      </c>
      <c r="E321" s="6">
        <f>IF(名目付加価値!E321&gt;0,名目付加価値!E321/SUMIF(名目付加価値!E303:E325,"&lt;&gt;0"),0)</f>
        <v>1.9350153606750357E-2</v>
      </c>
      <c r="F321" s="6">
        <f>IF(名目付加価値!F321&gt;0,名目付加価値!F321/SUMIF(名目付加価値!F303:F325,"&lt;&gt;0"),0)</f>
        <v>3.0067786011275004E-2</v>
      </c>
      <c r="G321" s="6">
        <f>IF(名目付加価値!G321&gt;0,名目付加価値!G321/SUMIF(名目付加価値!G303:G325,"&lt;&gt;0"),0)</f>
        <v>3.7592987358363417E-2</v>
      </c>
      <c r="H321" s="6">
        <f>IF(名目付加価値!H321&gt;0,名目付加価値!H321/SUMIF(名目付加価値!H303:H325,"&lt;&gt;0"),0)</f>
        <v>4.5217746100857416E-2</v>
      </c>
      <c r="I321" s="6">
        <f>IF(名目付加価値!I321&gt;0,名目付加価値!I321/SUMIF(名目付加価値!I303:I325,"&lt;&gt;0"),0)</f>
        <v>4.1725253206637641E-2</v>
      </c>
    </row>
    <row r="322" spans="1:9" x14ac:dyDescent="0.15">
      <c r="A322" s="1">
        <v>14</v>
      </c>
      <c r="B322" s="1" t="s">
        <v>62</v>
      </c>
      <c r="C322" s="1">
        <v>20</v>
      </c>
      <c r="D322" s="1" t="s">
        <v>153</v>
      </c>
      <c r="E322" s="6">
        <f>IF(名目付加価値!E322&gt;0,名目付加価値!E322/SUMIF(名目付加価値!E303:E325,"&lt;&gt;0"),0)</f>
        <v>2.1494951301905717E-2</v>
      </c>
      <c r="F322" s="6">
        <f>IF(名目付加価値!F322&gt;0,名目付加価値!F322/SUMIF(名目付加価値!F303:F325,"&lt;&gt;0"),0)</f>
        <v>2.8663691002494412E-2</v>
      </c>
      <c r="G322" s="6">
        <f>IF(名目付加価値!G322&gt;0,名目付加価値!G322/SUMIF(名目付加価値!G303:G325,"&lt;&gt;0"),0)</f>
        <v>2.7321617296630452E-2</v>
      </c>
      <c r="H322" s="6">
        <f>IF(名目付加価値!H322&gt;0,名目付加価値!H322/SUMIF(名目付加価値!H303:H325,"&lt;&gt;0"),0)</f>
        <v>2.1102284259480273E-2</v>
      </c>
      <c r="I322" s="6">
        <f>IF(名目付加価値!I322&gt;0,名目付加価値!I322/SUMIF(名目付加価値!I303:I325,"&lt;&gt;0"),0)</f>
        <v>2.1343791130609083E-2</v>
      </c>
    </row>
    <row r="323" spans="1:9" x14ac:dyDescent="0.15">
      <c r="A323" s="1">
        <v>14</v>
      </c>
      <c r="B323" s="1" t="s">
        <v>62</v>
      </c>
      <c r="C323" s="1">
        <v>21</v>
      </c>
      <c r="D323" s="1" t="s">
        <v>154</v>
      </c>
      <c r="E323" s="6">
        <f>IF(名目付加価値!E323&gt;0,名目付加価値!E323/SUMIF(名目付加価値!E303:E325,"&lt;&gt;0"),0)</f>
        <v>8.1091022481027952E-2</v>
      </c>
      <c r="F323" s="6">
        <f>IF(名目付加価値!F323&gt;0,名目付加価値!F323/SUMIF(名目付加価値!F303:F325,"&lt;&gt;0"),0)</f>
        <v>6.6971952786288078E-2</v>
      </c>
      <c r="G323" s="6">
        <f>IF(名目付加価値!G323&gt;0,名目付加価値!G323/SUMIF(名目付加価値!G303:G325,"&lt;&gt;0"),0)</f>
        <v>6.52842042627296E-2</v>
      </c>
      <c r="H323" s="6">
        <f>IF(名目付加価値!H323&gt;0,名目付加価値!H323/SUMIF(名目付加価値!H303:H325,"&lt;&gt;0"),0)</f>
        <v>7.5412095327611381E-2</v>
      </c>
      <c r="I323" s="6">
        <f>IF(名目付加価値!I323&gt;0,名目付加価値!I323/SUMIF(名目付加価値!I303:I325,"&lt;&gt;0"),0)</f>
        <v>7.9739612845521876E-2</v>
      </c>
    </row>
    <row r="324" spans="1:9" x14ac:dyDescent="0.15">
      <c r="A324" s="1">
        <v>14</v>
      </c>
      <c r="B324" s="1" t="s">
        <v>13</v>
      </c>
      <c r="C324" s="1">
        <v>22</v>
      </c>
      <c r="D324" s="1" t="s">
        <v>146</v>
      </c>
      <c r="E324" s="6">
        <f>IF(名目付加価値!E324&gt;0,名目付加価値!E324/SUMIF(名目付加価値!E303:E325,"&lt;&gt;0"),0)</f>
        <v>7.8069727677707049E-2</v>
      </c>
      <c r="F324" s="6">
        <f>IF(名目付加価値!F324&gt;0,名目付加価値!F324/SUMIF(名目付加価値!F303:F325,"&lt;&gt;0"),0)</f>
        <v>0.1490941479201516</v>
      </c>
      <c r="G324" s="6">
        <f>IF(名目付加価値!G324&gt;0,名目付加価値!G324/SUMIF(名目付加価値!G303:G325,"&lt;&gt;0"),0)</f>
        <v>0.16785937594764244</v>
      </c>
      <c r="H324" s="6">
        <f>IF(名目付加価値!H324&gt;0,名目付加価値!H324/SUMIF(名目付加価値!H303:H325,"&lt;&gt;0"),0)</f>
        <v>0.25358205313379673</v>
      </c>
      <c r="I324" s="6">
        <f>IF(名目付加価値!I324&gt;0,名目付加価値!I324/SUMIF(名目付加価値!I303:I325,"&lt;&gt;0"),0)</f>
        <v>0.30217519823632866</v>
      </c>
    </row>
    <row r="325" spans="1:9" x14ac:dyDescent="0.15">
      <c r="A325" s="1">
        <v>14</v>
      </c>
      <c r="B325" s="1" t="s">
        <v>13</v>
      </c>
      <c r="C325" s="1">
        <v>23</v>
      </c>
      <c r="D325" s="1" t="s">
        <v>167</v>
      </c>
      <c r="E325" s="6">
        <f>IF(名目付加価値!E325&gt;0,名目付加価値!E325/SUMIF(名目付加価値!E303:E325,"&lt;&gt;0"),0)</f>
        <v>3.8104507641709855E-2</v>
      </c>
      <c r="F325" s="6">
        <f>IF(名目付加価値!F325&gt;0,名目付加価値!F325/SUMIF(名目付加価値!F303:F325,"&lt;&gt;0"),0)</f>
        <v>7.158554802219283E-2</v>
      </c>
      <c r="G325" s="6">
        <f>IF(名目付加価値!G325&gt;0,名目付加価値!G325/SUMIF(名目付加価値!G303:G325,"&lt;&gt;0"),0)</f>
        <v>7.0534114099082779E-2</v>
      </c>
      <c r="H325" s="6">
        <f>IF(名目付加価値!H325&gt;0,名目付加価値!H325/SUMIF(名目付加価値!H303:H325,"&lt;&gt;0"),0)</f>
        <v>8.820640238266593E-2</v>
      </c>
      <c r="I325" s="6">
        <f>IF(名目付加価値!I325&gt;0,名目付加価値!I325/SUMIF(名目付加価値!I303:I325,"&lt;&gt;0"),0)</f>
        <v>8.9340724743478359E-2</v>
      </c>
    </row>
    <row r="326" spans="1:9" x14ac:dyDescent="0.15">
      <c r="A326" s="1">
        <v>15</v>
      </c>
      <c r="B326" s="1" t="s">
        <v>63</v>
      </c>
      <c r="C326" s="1">
        <v>1</v>
      </c>
      <c r="D326" s="1" t="s">
        <v>147</v>
      </c>
      <c r="E326" s="6">
        <f>IF(名目付加価値!E326&gt;0,名目付加価値!E326/SUMIF(名目付加価値!E326:E348,"&lt;&gt;0"),0)</f>
        <v>9.9556077243400667E-2</v>
      </c>
      <c r="F326" s="6">
        <f>IF(名目付加価値!F326&gt;0,名目付加価値!F326/SUMIF(名目付加価値!F326:F348,"&lt;&gt;0"),0)</f>
        <v>5.9252753837221867E-2</v>
      </c>
      <c r="G326" s="6">
        <f>IF(名目付加価値!G326&gt;0,名目付加価値!G326/SUMIF(名目付加価値!G326:G348,"&lt;&gt;0"),0)</f>
        <v>4.3042456672672286E-2</v>
      </c>
      <c r="H326" s="6">
        <f>IF(名目付加価値!H326&gt;0,名目付加価値!H326/SUMIF(名目付加価値!H326:H348,"&lt;&gt;0"),0)</f>
        <v>3.3312213928365038E-2</v>
      </c>
      <c r="I326" s="6">
        <f>IF(名目付加価値!I326&gt;0,名目付加価値!I326/SUMIF(名目付加価値!I326:I348,"&lt;&gt;0"),0)</f>
        <v>2.88674153086317E-2</v>
      </c>
    </row>
    <row r="327" spans="1:9" x14ac:dyDescent="0.15">
      <c r="A327" s="1">
        <v>15</v>
      </c>
      <c r="B327" s="1" t="s">
        <v>63</v>
      </c>
      <c r="C327" s="1">
        <v>2</v>
      </c>
      <c r="D327" s="1" t="s">
        <v>148</v>
      </c>
      <c r="E327" s="6">
        <f>IF(名目付加価値!E327&gt;0,名目付加価値!E327/SUMIF(名目付加価値!E326:E348,"&lt;&gt;0"),0)</f>
        <v>1.8321925206895753E-2</v>
      </c>
      <c r="F327" s="6">
        <f>IF(名目付加価値!F327&gt;0,名目付加価値!F327/SUMIF(名目付加価値!F326:F348,"&lt;&gt;0"),0)</f>
        <v>1.9694447491519999E-2</v>
      </c>
      <c r="G327" s="6">
        <f>IF(名目付加価値!G327&gt;0,名目付加価値!G327/SUMIF(名目付加価値!G326:G348,"&lt;&gt;0"),0)</f>
        <v>8.8153440401405637E-3</v>
      </c>
      <c r="H327" s="6">
        <f>IF(名目付加価値!H327&gt;0,名目付加価値!H327/SUMIF(名目付加価値!H326:H348,"&lt;&gt;0"),0)</f>
        <v>5.578809600904228E-3</v>
      </c>
      <c r="I327" s="6">
        <f>IF(名目付加価値!I327&gt;0,名目付加価値!I327/SUMIF(名目付加価値!I326:I348,"&lt;&gt;0"),0)</f>
        <v>5.8905554545690313E-3</v>
      </c>
    </row>
    <row r="328" spans="1:9" x14ac:dyDescent="0.15">
      <c r="A328" s="1">
        <v>15</v>
      </c>
      <c r="B328" s="1" t="s">
        <v>113</v>
      </c>
      <c r="C328" s="1">
        <v>3</v>
      </c>
      <c r="D328" s="1" t="s">
        <v>155</v>
      </c>
      <c r="E328" s="6">
        <f>IF(名目付加価値!E328&gt;0,名目付加価値!E328/SUMIF(名目付加価値!E326:E348,"&lt;&gt;0"),0)</f>
        <v>4.1984081153247324E-2</v>
      </c>
      <c r="F328" s="6">
        <f>IF(名目付加価値!F328&gt;0,名目付加価値!F328/SUMIF(名目付加価値!F326:F348,"&lt;&gt;0"),0)</f>
        <v>4.0405980169048769E-2</v>
      </c>
      <c r="G328" s="6">
        <f>IF(名目付加価値!G328&gt;0,名目付加価値!G328/SUMIF(名目付加価値!G326:G348,"&lt;&gt;0"),0)</f>
        <v>3.8769043728480487E-2</v>
      </c>
      <c r="H328" s="6">
        <f>IF(名目付加価値!H328&gt;0,名目付加価値!H328/SUMIF(名目付加価値!H326:H348,"&lt;&gt;0"),0)</f>
        <v>3.8543453757918129E-2</v>
      </c>
      <c r="I328" s="6">
        <f>IF(名目付加価値!I328&gt;0,名目付加価値!I328/SUMIF(名目付加価値!I326:I348,"&lt;&gt;0"),0)</f>
        <v>3.9929361185059041E-2</v>
      </c>
    </row>
    <row r="329" spans="1:9" x14ac:dyDescent="0.15">
      <c r="A329" s="1">
        <v>15</v>
      </c>
      <c r="B329" s="1" t="s">
        <v>113</v>
      </c>
      <c r="C329" s="1">
        <v>4</v>
      </c>
      <c r="D329" s="1" t="s">
        <v>156</v>
      </c>
      <c r="E329" s="6">
        <f>IF(名目付加価値!E329&gt;0,名目付加価値!E329/SUMIF(名目付加価値!E326:E348,"&lt;&gt;0"),0)</f>
        <v>5.3338611760548514E-2</v>
      </c>
      <c r="F329" s="6">
        <f>IF(名目付加価値!F329&gt;0,名目付加価値!F329/SUMIF(名目付加価値!F326:F348,"&lt;&gt;0"),0)</f>
        <v>2.9851110752325043E-2</v>
      </c>
      <c r="G329" s="6">
        <f>IF(名目付加価値!G329&gt;0,名目付加価値!G329/SUMIF(名目付加価値!G326:G348,"&lt;&gt;0"),0)</f>
        <v>2.3968401365709133E-2</v>
      </c>
      <c r="H329" s="6">
        <f>IF(名目付加価値!H329&gt;0,名目付加価値!H329/SUMIF(名目付加価値!H326:H348,"&lt;&gt;0"),0)</f>
        <v>1.049142846105643E-2</v>
      </c>
      <c r="I329" s="6">
        <f>IF(名目付加価値!I329&gt;0,名目付加価値!I329/SUMIF(名目付加価値!I326:I348,"&lt;&gt;0"),0)</f>
        <v>5.8937285841597518E-3</v>
      </c>
    </row>
    <row r="330" spans="1:9" x14ac:dyDescent="0.15">
      <c r="A330" s="1">
        <v>15</v>
      </c>
      <c r="B330" s="1" t="s">
        <v>113</v>
      </c>
      <c r="C330" s="1">
        <v>5</v>
      </c>
      <c r="D330" s="1" t="s">
        <v>157</v>
      </c>
      <c r="E330" s="6">
        <f>IF(名目付加価値!E330&gt;0,名目付加価値!E330/SUMIF(名目付加価値!E326:E348,"&lt;&gt;0"),0)</f>
        <v>6.1779936769315253E-3</v>
      </c>
      <c r="F330" s="6">
        <f>IF(名目付加価値!F330&gt;0,名目付加価値!F330/SUMIF(名目付加価値!F326:F348,"&lt;&gt;0"),0)</f>
        <v>3.9168472960147667E-3</v>
      </c>
      <c r="G330" s="6">
        <f>IF(名目付加価値!G330&gt;0,名目付加価値!G330/SUMIF(名目付加価値!G326:G348,"&lt;&gt;0"),0)</f>
        <v>5.4425350170833955E-3</v>
      </c>
      <c r="H330" s="6">
        <f>IF(名目付加価値!H330&gt;0,名目付加価値!H330/SUMIF(名目付加価値!H326:H348,"&lt;&gt;0"),0)</f>
        <v>7.0362159502194441E-3</v>
      </c>
      <c r="I330" s="6">
        <f>IF(名目付加価値!I330&gt;0,名目付加価値!I330/SUMIF(名目付加価値!I326:I348,"&lt;&gt;0"),0)</f>
        <v>7.5239616620192892E-3</v>
      </c>
    </row>
    <row r="331" spans="1:9" x14ac:dyDescent="0.15">
      <c r="A331" s="1">
        <v>15</v>
      </c>
      <c r="B331" s="1" t="s">
        <v>113</v>
      </c>
      <c r="C331" s="1">
        <v>6</v>
      </c>
      <c r="D331" s="1" t="s">
        <v>49</v>
      </c>
      <c r="E331" s="6">
        <f>IF(名目付加価値!E331&gt;0,名目付加価値!E331/SUMIF(名目付加価値!E326:E348,"&lt;&gt;0"),0)</f>
        <v>3.0486703617625177E-2</v>
      </c>
      <c r="F331" s="6">
        <f>IF(名目付加価値!F331&gt;0,名目付加価値!F331/SUMIF(名目付加価値!F326:F348,"&lt;&gt;0"),0)</f>
        <v>2.2080001422855343E-2</v>
      </c>
      <c r="G331" s="6">
        <f>IF(名目付加価値!G331&gt;0,名目付加価値!G331/SUMIF(名目付加価値!G326:G348,"&lt;&gt;0"),0)</f>
        <v>1.5513252493169776E-2</v>
      </c>
      <c r="H331" s="6">
        <f>IF(名目付加価値!H331&gt;0,名目付加価値!H331/SUMIF(名目付加価値!H326:H348,"&lt;&gt;0"),0)</f>
        <v>1.672522897882844E-2</v>
      </c>
      <c r="I331" s="6">
        <f>IF(名目付加価値!I331&gt;0,名目付加価値!I331/SUMIF(名目付加価値!I326:I348,"&lt;&gt;0"),0)</f>
        <v>1.5428048899741012E-2</v>
      </c>
    </row>
    <row r="332" spans="1:9" x14ac:dyDescent="0.15">
      <c r="A332" s="1">
        <v>15</v>
      </c>
      <c r="B332" s="1" t="s">
        <v>113</v>
      </c>
      <c r="C332" s="1">
        <v>7</v>
      </c>
      <c r="D332" s="1" t="s">
        <v>158</v>
      </c>
      <c r="E332" s="6">
        <f>IF(名目付加価値!E332&gt;0,名目付加価値!E332/SUMIF(名目付加価値!E326:E348,"&lt;&gt;0"),0)</f>
        <v>1.4391482614108275E-2</v>
      </c>
      <c r="F332" s="6">
        <f>IF(名目付加価値!F332&gt;0,名目付加価値!F332/SUMIF(名目付加価値!F326:F348,"&lt;&gt;0"),0)</f>
        <v>2.312014451258149E-2</v>
      </c>
      <c r="G332" s="6">
        <f>IF(名目付加価値!G332&gt;0,名目付加価値!G332/SUMIF(名目付加価値!G326:G348,"&lt;&gt;0"),0)</f>
        <v>1.0707187690883722E-2</v>
      </c>
      <c r="H332" s="6">
        <f>IF(名目付加価値!H332&gt;0,名目付加価値!H332/SUMIF(名目付加価値!H326:H348,"&lt;&gt;0"),0)</f>
        <v>1.4427243899207526E-3</v>
      </c>
      <c r="I332" s="6">
        <f>IF(名目付加価値!I332&gt;0,名目付加価値!I332/SUMIF(名目付加価値!I326:I348,"&lt;&gt;0"),0)</f>
        <v>3.3729388656562383E-3</v>
      </c>
    </row>
    <row r="333" spans="1:9" x14ac:dyDescent="0.15">
      <c r="A333" s="1">
        <v>15</v>
      </c>
      <c r="B333" s="1" t="s">
        <v>113</v>
      </c>
      <c r="C333" s="1">
        <v>8</v>
      </c>
      <c r="D333" s="1" t="s">
        <v>159</v>
      </c>
      <c r="E333" s="6">
        <f>IF(名目付加価値!E333&gt;0,名目付加価値!E333/SUMIF(名目付加価値!E326:E348,"&lt;&gt;0"),0)</f>
        <v>1.2381834755814726E-2</v>
      </c>
      <c r="F333" s="6">
        <f>IF(名目付加価値!F333&gt;0,名目付加価値!F333/SUMIF(名目付加価値!F326:F348,"&lt;&gt;0"),0)</f>
        <v>1.0060316287985979E-2</v>
      </c>
      <c r="G333" s="6">
        <f>IF(名目付加価値!G333&gt;0,名目付加価値!G333/SUMIF(名目付加価値!G326:G348,"&lt;&gt;0"),0)</f>
        <v>7.8698956948024534E-3</v>
      </c>
      <c r="H333" s="6">
        <f>IF(名目付加価値!H333&gt;0,名目付加価値!H333/SUMIF(名目付加価値!H326:H348,"&lt;&gt;0"),0)</f>
        <v>6.140452014916576E-3</v>
      </c>
      <c r="I333" s="6">
        <f>IF(名目付加価値!I333&gt;0,名目付加価値!I333/SUMIF(名目付加価値!I326:I348,"&lt;&gt;0"),0)</f>
        <v>4.2646924746482613E-3</v>
      </c>
    </row>
    <row r="334" spans="1:9" x14ac:dyDescent="0.15">
      <c r="A334" s="1">
        <v>15</v>
      </c>
      <c r="B334" s="1" t="s">
        <v>113</v>
      </c>
      <c r="C334" s="1">
        <v>9</v>
      </c>
      <c r="D334" s="1" t="s">
        <v>160</v>
      </c>
      <c r="E334" s="6">
        <f>IF(名目付加価値!E334&gt;0,名目付加価値!E334/SUMIF(名目付加価値!E326:E348,"&lt;&gt;0"),0)</f>
        <v>4.1423019457692854E-2</v>
      </c>
      <c r="F334" s="6">
        <f>IF(名目付加価値!F334&gt;0,名目付加価値!F334/SUMIF(名目付加価値!F326:F348,"&lt;&gt;0"),0)</f>
        <v>1.9697434044180524E-2</v>
      </c>
      <c r="G334" s="6">
        <f>IF(名目付加価値!G334&gt;0,名目付加価値!G334/SUMIF(名目付加価値!G326:G348,"&lt;&gt;0"),0)</f>
        <v>1.3715257582439456E-2</v>
      </c>
      <c r="H334" s="6">
        <f>IF(名目付加価値!H334&gt;0,名目付加価値!H334/SUMIF(名目付加価値!H326:H348,"&lt;&gt;0"),0)</f>
        <v>9.9169913396293455E-3</v>
      </c>
      <c r="I334" s="6">
        <f>IF(名目付加価値!I334&gt;0,名目付加価値!I334/SUMIF(名目付加価値!I326:I348,"&lt;&gt;0"),0)</f>
        <v>1.1796439393178027E-2</v>
      </c>
    </row>
    <row r="335" spans="1:9" x14ac:dyDescent="0.15">
      <c r="A335" s="1">
        <v>15</v>
      </c>
      <c r="B335" s="1" t="s">
        <v>113</v>
      </c>
      <c r="C335" s="1">
        <v>10</v>
      </c>
      <c r="D335" s="1" t="s">
        <v>161</v>
      </c>
      <c r="E335" s="6">
        <f>IF(名目付加価値!E335&gt;0,名目付加価値!E335/SUMIF(名目付加価値!E326:E348,"&lt;&gt;0"),0)</f>
        <v>3.1807171016378859E-2</v>
      </c>
      <c r="F335" s="6">
        <f>IF(名目付加価値!F335&gt;0,名目付加価値!F335/SUMIF(名目付加価値!F326:F348,"&lt;&gt;0"),0)</f>
        <v>2.8110082511326542E-2</v>
      </c>
      <c r="G335" s="6">
        <f>IF(名目付加価値!G335&gt;0,名目付加価値!G335/SUMIF(名目付加価値!G326:G348,"&lt;&gt;0"),0)</f>
        <v>3.0517865808922445E-2</v>
      </c>
      <c r="H335" s="6">
        <f>IF(名目付加価値!H335&gt;0,名目付加価値!H335/SUMIF(名目付加価値!H326:H348,"&lt;&gt;0"),0)</f>
        <v>2.4075460341481364E-2</v>
      </c>
      <c r="I335" s="6">
        <f>IF(名目付加価値!I335&gt;0,名目付加価値!I335/SUMIF(名目付加価値!I326:I348,"&lt;&gt;0"),0)</f>
        <v>1.8899455059979125E-2</v>
      </c>
    </row>
    <row r="336" spans="1:9" x14ac:dyDescent="0.15">
      <c r="A336" s="1">
        <v>15</v>
      </c>
      <c r="B336" s="1" t="s">
        <v>113</v>
      </c>
      <c r="C336" s="1">
        <v>11</v>
      </c>
      <c r="D336" s="1" t="s">
        <v>162</v>
      </c>
      <c r="E336" s="6">
        <f>IF(名目付加価値!E336&gt;0,名目付加価値!E336/SUMIF(名目付加価値!E326:E348,"&lt;&gt;0"),0)</f>
        <v>3.605946217953359E-2</v>
      </c>
      <c r="F336" s="6">
        <f>IF(名目付加価値!F336&gt;0,名目付加価値!F336/SUMIF(名目付加価値!F326:F348,"&lt;&gt;0"),0)</f>
        <v>3.0301465232678806E-2</v>
      </c>
      <c r="G336" s="6">
        <f>IF(名目付加価値!G336&gt;0,名目付加価値!G336/SUMIF(名目付加価値!G326:G348,"&lt;&gt;0"),0)</f>
        <v>3.5767101831414773E-2</v>
      </c>
      <c r="H336" s="6">
        <f>IF(名目付加価値!H336&gt;0,名目付加価値!H336/SUMIF(名目付加価値!H326:H348,"&lt;&gt;0"),0)</f>
        <v>2.8187306375021766E-2</v>
      </c>
      <c r="I336" s="6">
        <f>IF(名目付加価値!I336&gt;0,名目付加価値!I336/SUMIF(名目付加価値!I326:I348,"&lt;&gt;0"),0)</f>
        <v>3.8936878525925839E-2</v>
      </c>
    </row>
    <row r="337" spans="1:9" x14ac:dyDescent="0.15">
      <c r="A337" s="1">
        <v>15</v>
      </c>
      <c r="B337" s="1" t="s">
        <v>113</v>
      </c>
      <c r="C337" s="1">
        <v>12</v>
      </c>
      <c r="D337" s="1" t="s">
        <v>163</v>
      </c>
      <c r="E337" s="6">
        <f>IF(名目付加価値!E337&gt;0,名目付加価値!E337/SUMIF(名目付加価値!E326:E348,"&lt;&gt;0"),0)</f>
        <v>8.5177421882637449E-3</v>
      </c>
      <c r="F337" s="6">
        <f>IF(名目付加価値!F337&gt;0,名目付加価値!F337/SUMIF(名目付加価値!F326:F348,"&lt;&gt;0"),0)</f>
        <v>1.7685649117544416E-2</v>
      </c>
      <c r="G337" s="6">
        <f>IF(名目付加価値!G337&gt;0,名目付加価値!G337/SUMIF(名目付加価値!G326:G348,"&lt;&gt;0"),0)</f>
        <v>4.319622630149908E-2</v>
      </c>
      <c r="H337" s="6">
        <f>IF(名目付加価値!H337&gt;0,名目付加価値!H337/SUMIF(名目付加価値!H326:H348,"&lt;&gt;0"),0)</f>
        <v>5.1430225969623634E-2</v>
      </c>
      <c r="I337" s="6">
        <f>IF(名目付加価値!I337&gt;0,名目付加価値!I337/SUMIF(名目付加価値!I326:I348,"&lt;&gt;0"),0)</f>
        <v>4.7126120636498049E-2</v>
      </c>
    </row>
    <row r="338" spans="1:9" x14ac:dyDescent="0.15">
      <c r="A338" s="1">
        <v>15</v>
      </c>
      <c r="B338" s="1" t="s">
        <v>113</v>
      </c>
      <c r="C338" s="1">
        <v>13</v>
      </c>
      <c r="D338" s="1" t="s">
        <v>164</v>
      </c>
      <c r="E338" s="6">
        <f>IF(名目付加価値!E338&gt;0,名目付加価値!E338/SUMIF(名目付加価値!E326:E348,"&lt;&gt;0"),0)</f>
        <v>6.963185586360188E-3</v>
      </c>
      <c r="F338" s="6">
        <f>IF(名目付加価値!F338&gt;0,名目付加価値!F338/SUMIF(名目付加価値!F326:F348,"&lt;&gt;0"),0)</f>
        <v>8.7928447723422364E-3</v>
      </c>
      <c r="G338" s="6">
        <f>IF(名目付加価値!G338&gt;0,名目付加価値!G338/SUMIF(名目付加価値!G326:G348,"&lt;&gt;0"),0)</f>
        <v>6.2706888773381075E-3</v>
      </c>
      <c r="H338" s="6">
        <f>IF(名目付加価値!H338&gt;0,名目付加価値!H338/SUMIF(名目付加価値!H326:H348,"&lt;&gt;0"),0)</f>
        <v>5.1200039052134135E-3</v>
      </c>
      <c r="I338" s="6">
        <f>IF(名目付加価値!I338&gt;0,名目付加価値!I338/SUMIF(名目付加価値!I326:I348,"&lt;&gt;0"),0)</f>
        <v>1.0166999719424941E-2</v>
      </c>
    </row>
    <row r="339" spans="1:9" x14ac:dyDescent="0.15">
      <c r="A339" s="1">
        <v>15</v>
      </c>
      <c r="B339" s="1" t="s">
        <v>113</v>
      </c>
      <c r="C339" s="1">
        <v>14</v>
      </c>
      <c r="D339" s="1" t="s">
        <v>165</v>
      </c>
      <c r="E339" s="6">
        <f>IF(名目付加価値!E339&gt;0,名目付加価値!E339/SUMIF(名目付加価値!E326:E348,"&lt;&gt;0"),0)</f>
        <v>2.8465096770978683E-3</v>
      </c>
      <c r="F339" s="6">
        <f>IF(名目付加価値!F339&gt;0,名目付加価値!F339/SUMIF(名目付加価値!F326:F348,"&lt;&gt;0"),0)</f>
        <v>3.5784487642613848E-3</v>
      </c>
      <c r="G339" s="6">
        <f>IF(名目付加価値!G339&gt;0,名目付加価値!G339/SUMIF(名目付加価値!G326:G348,"&lt;&gt;0"),0)</f>
        <v>4.5659161159100486E-3</v>
      </c>
      <c r="H339" s="6">
        <f>IF(名目付加価値!H339&gt;0,名目付加価値!H339/SUMIF(名目付加価値!H326:H348,"&lt;&gt;0"),0)</f>
        <v>3.5566993017697055E-3</v>
      </c>
      <c r="I339" s="6">
        <f>IF(名目付加価値!I339&gt;0,名目付加価値!I339/SUMIF(名目付加価値!I326:I348,"&lt;&gt;0"),0)</f>
        <v>5.2272708000530733E-3</v>
      </c>
    </row>
    <row r="340" spans="1:9" x14ac:dyDescent="0.15">
      <c r="A340" s="1">
        <v>15</v>
      </c>
      <c r="B340" s="1" t="s">
        <v>113</v>
      </c>
      <c r="C340" s="1">
        <v>15</v>
      </c>
      <c r="D340" s="1" t="s">
        <v>166</v>
      </c>
      <c r="E340" s="6">
        <f>IF(名目付加価値!E340&gt;0,名目付加価値!E340/SUMIF(名目付加価値!E326:E348,"&lt;&gt;0"),0)</f>
        <v>2.6190633591896734E-2</v>
      </c>
      <c r="F340" s="6">
        <f>IF(名目付加価値!F340&gt;0,名目付加価値!F340/SUMIF(名目付加価値!F326:F348,"&lt;&gt;0"),0)</f>
        <v>2.4801609216951976E-2</v>
      </c>
      <c r="G340" s="6">
        <f>IF(名目付加価値!G340&gt;0,名目付加価値!G340/SUMIF(名目付加価値!G326:G348,"&lt;&gt;0"),0)</f>
        <v>2.3739329427549218E-2</v>
      </c>
      <c r="H340" s="6">
        <f>IF(名目付加価値!H340&gt;0,名目付加価値!H340/SUMIF(名目付加価値!H326:H348,"&lt;&gt;0"),0)</f>
        <v>2.1768965346564823E-2</v>
      </c>
      <c r="I340" s="6">
        <f>IF(名目付加価値!I340&gt;0,名目付加価値!I340/SUMIF(名目付加価値!I326:I348,"&lt;&gt;0"),0)</f>
        <v>1.8375919734369514E-2</v>
      </c>
    </row>
    <row r="341" spans="1:9" x14ac:dyDescent="0.15">
      <c r="A341" s="1">
        <v>15</v>
      </c>
      <c r="B341" s="1" t="s">
        <v>63</v>
      </c>
      <c r="C341" s="1">
        <v>16</v>
      </c>
      <c r="D341" s="1" t="s">
        <v>149</v>
      </c>
      <c r="E341" s="6">
        <f>IF(名目付加価値!E341&gt;0,名目付加価値!E341/SUMIF(名目付加価値!E326:E348,"&lt;&gt;0"),0)</f>
        <v>0.1282439285122276</v>
      </c>
      <c r="F341" s="6">
        <f>IF(名目付加価値!F341&gt;0,名目付加価値!F341/SUMIF(名目付加価値!F326:F348,"&lt;&gt;0"),0)</f>
        <v>0.14898626235984755</v>
      </c>
      <c r="G341" s="6">
        <f>IF(名目付加価値!G341&gt;0,名目付加価値!G341/SUMIF(名目付加価値!G326:G348,"&lt;&gt;0"),0)</f>
        <v>0.13571659541180231</v>
      </c>
      <c r="H341" s="6">
        <f>IF(名目付加価値!H341&gt;0,名目付加価値!H341/SUMIF(名目付加価値!H326:H348,"&lt;&gt;0"),0)</f>
        <v>0.11628214391130766</v>
      </c>
      <c r="I341" s="6">
        <f>IF(名目付加価値!I341&gt;0,名目付加価値!I341/SUMIF(名目付加価値!I326:I348,"&lt;&gt;0"),0)</f>
        <v>0.10235811554943214</v>
      </c>
    </row>
    <row r="342" spans="1:9" x14ac:dyDescent="0.15">
      <c r="A342" s="1">
        <v>15</v>
      </c>
      <c r="B342" s="1" t="s">
        <v>63</v>
      </c>
      <c r="C342" s="1">
        <v>17</v>
      </c>
      <c r="D342" s="1" t="s">
        <v>150</v>
      </c>
      <c r="E342" s="6">
        <f>IF(名目付加価値!E342&gt;0,名目付加価値!E342/SUMIF(名目付加価値!E326:E348,"&lt;&gt;0"),0)</f>
        <v>4.2976564448588481E-2</v>
      </c>
      <c r="F342" s="6">
        <f>IF(名目付加価値!F342&gt;0,名目付加価値!F342/SUMIF(名目付加価値!F326:F348,"&lt;&gt;0"),0)</f>
        <v>3.6052083654998894E-2</v>
      </c>
      <c r="G342" s="6">
        <f>IF(名目付加価値!G342&gt;0,名目付加価値!G342/SUMIF(名目付加価値!G326:G348,"&lt;&gt;0"),0)</f>
        <v>5.2868921117522866E-2</v>
      </c>
      <c r="H342" s="6">
        <f>IF(名目付加価値!H342&gt;0,名目付加価値!H342/SUMIF(名目付加価値!H326:H348,"&lt;&gt;0"),0)</f>
        <v>6.7106892442695507E-2</v>
      </c>
      <c r="I342" s="6">
        <f>IF(名目付加価値!I342&gt;0,名目付加価値!I342/SUMIF(名目付加価値!I326:I348,"&lt;&gt;0"),0)</f>
        <v>2.2776940867439015E-2</v>
      </c>
    </row>
    <row r="343" spans="1:9" x14ac:dyDescent="0.15">
      <c r="A343" s="1">
        <v>15</v>
      </c>
      <c r="B343" s="1" t="s">
        <v>63</v>
      </c>
      <c r="C343" s="1">
        <v>18</v>
      </c>
      <c r="D343" s="1" t="s">
        <v>151</v>
      </c>
      <c r="E343" s="6">
        <f>IF(名目付加価値!E343&gt;0,名目付加価値!E343/SUMIF(名目付加価値!E326:E348,"&lt;&gt;0"),0)</f>
        <v>0.10222203168256359</v>
      </c>
      <c r="F343" s="6">
        <f>IF(名目付加価値!F343&gt;0,名目付加価値!F343/SUMIF(名目付加価値!F326:F348,"&lt;&gt;0"),0)</f>
        <v>0.10757051073380772</v>
      </c>
      <c r="G343" s="6">
        <f>IF(名目付加価値!G343&gt;0,名目付加価値!G343/SUMIF(名目付加価値!G326:G348,"&lt;&gt;0"),0)</f>
        <v>0.11574248291757244</v>
      </c>
      <c r="H343" s="6">
        <f>IF(名目付加価値!H343&gt;0,名目付加価値!H343/SUMIF(名目付加価値!H326:H348,"&lt;&gt;0"),0)</f>
        <v>0.11054636325511931</v>
      </c>
      <c r="I343" s="6">
        <f>IF(名目付加価値!I343&gt;0,名目付加価値!I343/SUMIF(名目付加価値!I326:I348,"&lt;&gt;0"),0)</f>
        <v>0.11110362058794394</v>
      </c>
    </row>
    <row r="344" spans="1:9" x14ac:dyDescent="0.15">
      <c r="A344" s="1">
        <v>15</v>
      </c>
      <c r="B344" s="1" t="s">
        <v>63</v>
      </c>
      <c r="C344" s="1">
        <v>19</v>
      </c>
      <c r="D344" s="1" t="s">
        <v>152</v>
      </c>
      <c r="E344" s="6">
        <f>IF(名目付加価値!E344&gt;0,名目付加価値!E344/SUMIF(名目付加価値!E326:E348,"&lt;&gt;0"),0)</f>
        <v>3.9059003829814504E-2</v>
      </c>
      <c r="F344" s="6">
        <f>IF(名目付加価値!F344&gt;0,名目付加価値!F344/SUMIF(名目付加価値!F326:F348,"&lt;&gt;0"),0)</f>
        <v>4.0788746876630387E-2</v>
      </c>
      <c r="G344" s="6">
        <f>IF(名目付加価値!G344&gt;0,名目付加価値!G344/SUMIF(名目付加価値!G326:G348,"&lt;&gt;0"),0)</f>
        <v>4.0893617539336631E-2</v>
      </c>
      <c r="H344" s="6">
        <f>IF(名目付加価値!H344&gt;0,名目付加価値!H344/SUMIF(名目付加価値!H326:H348,"&lt;&gt;0"),0)</f>
        <v>3.879897962010153E-2</v>
      </c>
      <c r="I344" s="6">
        <f>IF(名目付加価値!I344&gt;0,名目付加価値!I344/SUMIF(名目付加価値!I326:I348,"&lt;&gt;0"),0)</f>
        <v>3.9333637146040649E-2</v>
      </c>
    </row>
    <row r="345" spans="1:9" x14ac:dyDescent="0.15">
      <c r="A345" s="1">
        <v>15</v>
      </c>
      <c r="B345" s="1" t="s">
        <v>63</v>
      </c>
      <c r="C345" s="1">
        <v>20</v>
      </c>
      <c r="D345" s="1" t="s">
        <v>153</v>
      </c>
      <c r="E345" s="6">
        <f>IF(名目付加価値!E345&gt;0,名目付加価値!E345/SUMIF(名目付加価値!E326:E348,"&lt;&gt;0"),0)</f>
        <v>2.6243452302353407E-2</v>
      </c>
      <c r="F345" s="6">
        <f>IF(名目付加価値!F345&gt;0,名目付加価値!F345/SUMIF(名目付加価値!F326:F348,"&lt;&gt;0"),0)</f>
        <v>2.128590940599303E-2</v>
      </c>
      <c r="G345" s="6">
        <f>IF(名目付加価値!G345&gt;0,名目付加価値!G345/SUMIF(名目付加価値!G326:G348,"&lt;&gt;0"),0)</f>
        <v>1.8401276558643882E-2</v>
      </c>
      <c r="H345" s="6">
        <f>IF(名目付加価値!H345&gt;0,名目付加価値!H345/SUMIF(名目付加価値!H326:H348,"&lt;&gt;0"),0)</f>
        <v>1.4593234453735936E-2</v>
      </c>
      <c r="I345" s="6">
        <f>IF(名目付加価値!I345&gt;0,名目付加価値!I345/SUMIF(名目付加価値!I326:I348,"&lt;&gt;0"),0)</f>
        <v>1.4498793816255183E-2</v>
      </c>
    </row>
    <row r="346" spans="1:9" x14ac:dyDescent="0.15">
      <c r="A346" s="1">
        <v>15</v>
      </c>
      <c r="B346" s="1" t="s">
        <v>63</v>
      </c>
      <c r="C346" s="1">
        <v>21</v>
      </c>
      <c r="D346" s="1" t="s">
        <v>154</v>
      </c>
      <c r="E346" s="6">
        <f>IF(名目付加価値!E346&gt;0,名目付加価値!E346/SUMIF(名目付加価値!E326:E348,"&lt;&gt;0"),0)</f>
        <v>6.0082943090849016E-2</v>
      </c>
      <c r="F346" s="6">
        <f>IF(名目付加価値!F346&gt;0,名目付加価値!F346/SUMIF(名目付加価値!F326:F348,"&lt;&gt;0"),0)</f>
        <v>4.7132088117661938E-2</v>
      </c>
      <c r="G346" s="6">
        <f>IF(名目付加価値!G346&gt;0,名目付加価値!G346/SUMIF(名目付加価値!G326:G348,"&lt;&gt;0"),0)</f>
        <v>5.6835398884394511E-2</v>
      </c>
      <c r="H346" s="6">
        <f>IF(名目付加価値!H346&gt;0,名目付加価値!H346/SUMIF(名目付加価値!H326:H348,"&lt;&gt;0"),0)</f>
        <v>6.1552616690744667E-2</v>
      </c>
      <c r="I346" s="6">
        <f>IF(名目付加価値!I346&gt;0,名目付加価値!I346/SUMIF(名目付加価値!I326:I348,"&lt;&gt;0"),0)</f>
        <v>6.3955913855845481E-2</v>
      </c>
    </row>
    <row r="347" spans="1:9" x14ac:dyDescent="0.15">
      <c r="A347" s="1">
        <v>15</v>
      </c>
      <c r="B347" s="1" t="s">
        <v>14</v>
      </c>
      <c r="C347" s="1">
        <v>22</v>
      </c>
      <c r="D347" s="1" t="s">
        <v>146</v>
      </c>
      <c r="E347" s="6">
        <f>IF(名目付加価値!E347&gt;0,名目付加価値!E347/SUMIF(名目付加価値!E326:E348,"&lt;&gt;0"),0)</f>
        <v>9.2383864964032891E-2</v>
      </c>
      <c r="F347" s="6">
        <f>IF(名目付加価値!F347&gt;0,名目付加価値!F347/SUMIF(名目付加価値!F326:F348,"&lt;&gt;0"),0)</f>
        <v>0.14967706464491948</v>
      </c>
      <c r="G347" s="6">
        <f>IF(名目付加価値!G347&gt;0,名目付加価値!G347/SUMIF(名目付加価値!G326:G348,"&lt;&gt;0"),0)</f>
        <v>0.16426096819409389</v>
      </c>
      <c r="H347" s="6">
        <f>IF(名目付加価値!H347&gt;0,名目付加価値!H347/SUMIF(名目付加価値!H326:H348,"&lt;&gt;0"),0)</f>
        <v>0.20734357721358901</v>
      </c>
      <c r="I347" s="6">
        <f>IF(名目付加価値!I347&gt;0,名目付加価値!I347/SUMIF(名目付加価値!I326:I348,"&lt;&gt;0"),0)</f>
        <v>0.24732415285575371</v>
      </c>
    </row>
    <row r="348" spans="1:9" x14ac:dyDescent="0.15">
      <c r="A348" s="1">
        <v>15</v>
      </c>
      <c r="B348" s="1" t="s">
        <v>14</v>
      </c>
      <c r="C348" s="1">
        <v>23</v>
      </c>
      <c r="D348" s="1" t="s">
        <v>167</v>
      </c>
      <c r="E348" s="6">
        <f>IF(名目付加価値!E348&gt;0,名目付加価値!E348/SUMIF(名目付加価値!E326:E348,"&lt;&gt;0"),0)</f>
        <v>7.8341777443774532E-2</v>
      </c>
      <c r="F348" s="6">
        <f>IF(名目付加価値!F348&gt;0,名目付加価値!F348/SUMIF(名目付加価値!F326:F348,"&lt;&gt;0"),0)</f>
        <v>0.10715819877730169</v>
      </c>
      <c r="G348" s="6">
        <f>IF(名目付加価値!G348&gt;0,名目付加価値!G348/SUMIF(名目付加価値!G326:G348,"&lt;&gt;0"),0)</f>
        <v>0.10338023672861862</v>
      </c>
      <c r="H348" s="6">
        <f>IF(名目付加価値!H348&gt;0,名目付加価値!H348/SUMIF(名目付加価値!H326:H348,"&lt;&gt;0"),0)</f>
        <v>0.12045001275127333</v>
      </c>
      <c r="I348" s="6">
        <f>IF(名目付加価値!I348&gt;0,名目付加価値!I348/SUMIF(名目付加価値!I326:I348,"&lt;&gt;0"),0)</f>
        <v>0.13694903901737684</v>
      </c>
    </row>
    <row r="349" spans="1:9" x14ac:dyDescent="0.15">
      <c r="A349" s="1">
        <v>16</v>
      </c>
      <c r="B349" s="1" t="s">
        <v>64</v>
      </c>
      <c r="C349" s="1">
        <v>1</v>
      </c>
      <c r="D349" s="1" t="s">
        <v>147</v>
      </c>
      <c r="E349" s="6">
        <f>IF(名目付加価値!E349&gt;0,名目付加価値!E349/SUMIF(名目付加価値!E349:E371,"&lt;&gt;0"),0)</f>
        <v>7.8866143111529938E-2</v>
      </c>
      <c r="F349" s="6">
        <f>IF(名目付加価値!F349&gt;0,名目付加価値!F349/SUMIF(名目付加価値!F349:F371,"&lt;&gt;0"),0)</f>
        <v>4.1072077169211949E-2</v>
      </c>
      <c r="G349" s="6">
        <f>IF(名目付加価値!G349&gt;0,名目付加価値!G349/SUMIF(名目付加価値!G349:G371,"&lt;&gt;0"),0)</f>
        <v>2.680986869165785E-2</v>
      </c>
      <c r="H349" s="6">
        <f>IF(名目付加価値!H349&gt;0,名目付加価値!H349/SUMIF(名目付加価値!H349:H371,"&lt;&gt;0"),0)</f>
        <v>1.7681092964869898E-2</v>
      </c>
      <c r="I349" s="6">
        <f>IF(名目付加価値!I349&gt;0,名目付加価値!I349/SUMIF(名目付加価値!I349:I371,"&lt;&gt;0"),0)</f>
        <v>1.5782092637511128E-2</v>
      </c>
    </row>
    <row r="350" spans="1:9" x14ac:dyDescent="0.15">
      <c r="A350" s="1">
        <v>16</v>
      </c>
      <c r="B350" s="1" t="s">
        <v>64</v>
      </c>
      <c r="C350" s="1">
        <v>2</v>
      </c>
      <c r="D350" s="1" t="s">
        <v>148</v>
      </c>
      <c r="E350" s="6">
        <f>IF(名目付加価値!E350&gt;0,名目付加価値!E350/SUMIF(名目付加価値!E349:E371,"&lt;&gt;0"),0)</f>
        <v>4.9542867202482738E-3</v>
      </c>
      <c r="F350" s="6">
        <f>IF(名目付加価値!F350&gt;0,名目付加価値!F350/SUMIF(名目付加価値!F349:F371,"&lt;&gt;0"),0)</f>
        <v>4.9251466214404504E-3</v>
      </c>
      <c r="G350" s="6">
        <f>IF(名目付加価値!G350&gt;0,名目付加価値!G350/SUMIF(名目付加価値!G349:G371,"&lt;&gt;0"),0)</f>
        <v>3.1401312276316947E-3</v>
      </c>
      <c r="H350" s="6">
        <f>IF(名目付加価値!H350&gt;0,名目付加価値!H350/SUMIF(名目付加価値!H349:H371,"&lt;&gt;0"),0)</f>
        <v>2.6073019962224572E-3</v>
      </c>
      <c r="I350" s="6">
        <f>IF(名目付加価値!I350&gt;0,名目付加価値!I350/SUMIF(名目付加価値!I349:I371,"&lt;&gt;0"),0)</f>
        <v>1.0544732003746296E-3</v>
      </c>
    </row>
    <row r="351" spans="1:9" x14ac:dyDescent="0.15">
      <c r="A351" s="1">
        <v>16</v>
      </c>
      <c r="B351" s="1" t="s">
        <v>114</v>
      </c>
      <c r="C351" s="1">
        <v>3</v>
      </c>
      <c r="D351" s="1" t="s">
        <v>155</v>
      </c>
      <c r="E351" s="6">
        <f>IF(名目付加価値!E351&gt;0,名目付加価値!E351/SUMIF(名目付加価値!E349:E371,"&lt;&gt;0"),0)</f>
        <v>2.3904747565562563E-2</v>
      </c>
      <c r="F351" s="6">
        <f>IF(名目付加価値!F351&gt;0,名目付加価値!F351/SUMIF(名目付加価値!F349:F371,"&lt;&gt;0"),0)</f>
        <v>1.5617353991769988E-2</v>
      </c>
      <c r="G351" s="6">
        <f>IF(名目付加価値!G351&gt;0,名目付加価値!G351/SUMIF(名目付加価値!G349:G371,"&lt;&gt;0"),0)</f>
        <v>1.4534069637167335E-2</v>
      </c>
      <c r="H351" s="6">
        <f>IF(名目付加価値!H351&gt;0,名目付加価値!H351/SUMIF(名目付加価値!H349:H371,"&lt;&gt;0"),0)</f>
        <v>1.7737836787852127E-2</v>
      </c>
      <c r="I351" s="6">
        <f>IF(名目付加価値!I351&gt;0,名目付加価値!I351/SUMIF(名目付加価値!I349:I371,"&lt;&gt;0"),0)</f>
        <v>1.3933186055855319E-2</v>
      </c>
    </row>
    <row r="352" spans="1:9" x14ac:dyDescent="0.15">
      <c r="A352" s="1">
        <v>16</v>
      </c>
      <c r="B352" s="1" t="s">
        <v>114</v>
      </c>
      <c r="C352" s="1">
        <v>4</v>
      </c>
      <c r="D352" s="1" t="s">
        <v>156</v>
      </c>
      <c r="E352" s="6">
        <f>IF(名目付加価値!E352&gt;0,名目付加価値!E352/SUMIF(名目付加価値!E349:E371,"&lt;&gt;0"),0)</f>
        <v>4.0783563792367132E-2</v>
      </c>
      <c r="F352" s="6">
        <f>IF(名目付加価値!F352&gt;0,名目付加価値!F352/SUMIF(名目付加価値!F349:F371,"&lt;&gt;0"),0)</f>
        <v>2.7801619161571256E-2</v>
      </c>
      <c r="G352" s="6">
        <f>IF(名目付加価値!G352&gt;0,名目付加価値!G352/SUMIF(名目付加価値!G349:G371,"&lt;&gt;0"),0)</f>
        <v>1.97351025195068E-2</v>
      </c>
      <c r="H352" s="6">
        <f>IF(名目付加価値!H352&gt;0,名目付加価値!H352/SUMIF(名目付加価値!H349:H371,"&lt;&gt;0"),0)</f>
        <v>9.7669878501331353E-3</v>
      </c>
      <c r="I352" s="6">
        <f>IF(名目付加価値!I352&gt;0,名目付加価値!I352/SUMIF(名目付加価値!I349:I371,"&lt;&gt;0"),0)</f>
        <v>5.4428473074976521E-3</v>
      </c>
    </row>
    <row r="353" spans="1:9" x14ac:dyDescent="0.15">
      <c r="A353" s="1">
        <v>16</v>
      </c>
      <c r="B353" s="1" t="s">
        <v>114</v>
      </c>
      <c r="C353" s="1">
        <v>5</v>
      </c>
      <c r="D353" s="1" t="s">
        <v>157</v>
      </c>
      <c r="E353" s="6">
        <f>IF(名目付加価値!E353&gt;0,名目付加価値!E353/SUMIF(名目付加価値!E349:E371,"&lt;&gt;0"),0)</f>
        <v>1.4780130152910713E-2</v>
      </c>
      <c r="F353" s="6">
        <f>IF(名目付加価値!F353&gt;0,名目付加価値!F353/SUMIF(名目付加価値!F349:F371,"&lt;&gt;0"),0)</f>
        <v>1.3282892345824932E-2</v>
      </c>
      <c r="G353" s="6">
        <f>IF(名目付加価値!G353&gt;0,名目付加価値!G353/SUMIF(名目付加価値!G349:G371,"&lt;&gt;0"),0)</f>
        <v>1.2972673797722028E-2</v>
      </c>
      <c r="H353" s="6">
        <f>IF(名目付加価値!H353&gt;0,名目付加価値!H353/SUMIF(名目付加価値!H349:H371,"&lt;&gt;0"),0)</f>
        <v>1.6213922621366225E-2</v>
      </c>
      <c r="I353" s="6">
        <f>IF(名目付加価値!I353&gt;0,名目付加価値!I353/SUMIF(名目付加価値!I349:I371,"&lt;&gt;0"),0)</f>
        <v>1.2829262528378141E-2</v>
      </c>
    </row>
    <row r="354" spans="1:9" x14ac:dyDescent="0.15">
      <c r="A354" s="1">
        <v>16</v>
      </c>
      <c r="B354" s="1" t="s">
        <v>114</v>
      </c>
      <c r="C354" s="1">
        <v>6</v>
      </c>
      <c r="D354" s="1" t="s">
        <v>49</v>
      </c>
      <c r="E354" s="6">
        <f>IF(名目付加価値!E354&gt;0,名目付加価値!E354/SUMIF(名目付加価値!E349:E371,"&lt;&gt;0"),0)</f>
        <v>4.5489016015267364E-2</v>
      </c>
      <c r="F354" s="6">
        <f>IF(名目付加価値!F354&gt;0,名目付加価値!F354/SUMIF(名目付加価値!F349:F371,"&lt;&gt;0"),0)</f>
        <v>3.0582322730959968E-2</v>
      </c>
      <c r="G354" s="6">
        <f>IF(名目付加価値!G354&gt;0,名目付加価値!G354/SUMIF(名目付加価値!G349:G371,"&lt;&gt;0"),0)</f>
        <v>5.5080870612105239E-2</v>
      </c>
      <c r="H354" s="6">
        <f>IF(名目付加価値!H354&gt;0,名目付加価値!H354/SUMIF(名目付加価値!H349:H371,"&lt;&gt;0"),0)</f>
        <v>4.7801319193423175E-2</v>
      </c>
      <c r="I354" s="6">
        <f>IF(名目付加価値!I354&gt;0,名目付加価値!I354/SUMIF(名目付加価値!I349:I371,"&lt;&gt;0"),0)</f>
        <v>4.3452109181834744E-2</v>
      </c>
    </row>
    <row r="355" spans="1:9" x14ac:dyDescent="0.15">
      <c r="A355" s="1">
        <v>16</v>
      </c>
      <c r="B355" s="1" t="s">
        <v>114</v>
      </c>
      <c r="C355" s="1">
        <v>7</v>
      </c>
      <c r="D355" s="1" t="s">
        <v>158</v>
      </c>
      <c r="E355" s="6">
        <f>IF(名目付加価値!E355&gt;0,名目付加価値!E355/SUMIF(名目付加価値!E349:E371,"&lt;&gt;0"),0)</f>
        <v>2.6923585619820732E-4</v>
      </c>
      <c r="F355" s="6">
        <f>IF(名目付加価値!F355&gt;0,名目付加価値!F355/SUMIF(名目付加価値!F349:F371,"&lt;&gt;0"),0)</f>
        <v>1.2226242556915335E-3</v>
      </c>
      <c r="G355" s="6">
        <f>IF(名目付加価値!G355&gt;0,名目付加価値!G355/SUMIF(名目付加価値!G349:G371,"&lt;&gt;0"),0)</f>
        <v>1.8447104201423171E-4</v>
      </c>
      <c r="H355" s="6">
        <f>IF(名目付加価値!H355&gt;0,名目付加価値!H355/SUMIF(名目付加価値!H349:H371,"&lt;&gt;0"),0)</f>
        <v>5.1179002233165969E-3</v>
      </c>
      <c r="I355" s="6">
        <f>IF(名目付加価値!I355&gt;0,名目付加価値!I355/SUMIF(名目付加価値!I349:I371,"&lt;&gt;0"),0)</f>
        <v>1.5409642719491261E-2</v>
      </c>
    </row>
    <row r="356" spans="1:9" x14ac:dyDescent="0.15">
      <c r="A356" s="1">
        <v>16</v>
      </c>
      <c r="B356" s="1" t="s">
        <v>114</v>
      </c>
      <c r="C356" s="1">
        <v>8</v>
      </c>
      <c r="D356" s="1" t="s">
        <v>159</v>
      </c>
      <c r="E356" s="6">
        <f>IF(名目付加価値!E356&gt;0,名目付加価値!E356/SUMIF(名目付加価値!E349:E371,"&lt;&gt;0"),0)</f>
        <v>1.2512773422992221E-2</v>
      </c>
      <c r="F356" s="6">
        <f>IF(名目付加価値!F356&gt;0,名目付加価値!F356/SUMIF(名目付加価値!F349:F371,"&lt;&gt;0"),0)</f>
        <v>7.8521135063881163E-3</v>
      </c>
      <c r="G356" s="6">
        <f>IF(名目付加価値!G356&gt;0,名目付加価値!G356/SUMIF(名目付加価値!G349:G371,"&lt;&gt;0"),0)</f>
        <v>8.7740465274228421E-3</v>
      </c>
      <c r="H356" s="6">
        <f>IF(名目付加価値!H356&gt;0,名目付加価値!H356/SUMIF(名目付加価値!H349:H371,"&lt;&gt;0"),0)</f>
        <v>7.6570178900239282E-3</v>
      </c>
      <c r="I356" s="6">
        <f>IF(名目付加価値!I356&gt;0,名目付加価値!I356/SUMIF(名目付加価値!I349:I371,"&lt;&gt;0"),0)</f>
        <v>5.683305784525642E-3</v>
      </c>
    </row>
    <row r="357" spans="1:9" x14ac:dyDescent="0.15">
      <c r="A357" s="1">
        <v>16</v>
      </c>
      <c r="B357" s="1" t="s">
        <v>114</v>
      </c>
      <c r="C357" s="1">
        <v>9</v>
      </c>
      <c r="D357" s="1" t="s">
        <v>160</v>
      </c>
      <c r="E357" s="6">
        <f>IF(名目付加価値!E357&gt;0,名目付加価値!E357/SUMIF(名目付加価値!E349:E371,"&lt;&gt;0"),0)</f>
        <v>4.5478917053046825E-2</v>
      </c>
      <c r="F357" s="6">
        <f>IF(名目付加価値!F357&gt;0,名目付加価値!F357/SUMIF(名目付加価値!F349:F371,"&lt;&gt;0"),0)</f>
        <v>0.1098468378994169</v>
      </c>
      <c r="G357" s="6">
        <f>IF(名目付加価値!G357&gt;0,名目付加価値!G357/SUMIF(名目付加価値!G349:G371,"&lt;&gt;0"),0)</f>
        <v>2.4179557430164467E-2</v>
      </c>
      <c r="H357" s="6">
        <f>IF(名目付加価値!H357&gt;0,名目付加価値!H357/SUMIF(名目付加価値!H349:H371,"&lt;&gt;0"),0)</f>
        <v>2.2191110571428731E-2</v>
      </c>
      <c r="I357" s="6">
        <f>IF(名目付加価値!I357&gt;0,名目付加価値!I357/SUMIF(名目付加価値!I349:I371,"&lt;&gt;0"),0)</f>
        <v>3.2788051219307002E-2</v>
      </c>
    </row>
    <row r="358" spans="1:9" x14ac:dyDescent="0.15">
      <c r="A358" s="1">
        <v>16</v>
      </c>
      <c r="B358" s="1" t="s">
        <v>114</v>
      </c>
      <c r="C358" s="1">
        <v>10</v>
      </c>
      <c r="D358" s="1" t="s">
        <v>161</v>
      </c>
      <c r="E358" s="6">
        <f>IF(名目付加価値!E358&gt;0,名目付加価値!E358/SUMIF(名目付加価値!E349:E371,"&lt;&gt;0"),0)</f>
        <v>3.2907343015845796E-2</v>
      </c>
      <c r="F358" s="6">
        <f>IF(名目付加価値!F358&gt;0,名目付加価値!F358/SUMIF(名目付加価値!F349:F371,"&lt;&gt;0"),0)</f>
        <v>3.631816725638131E-2</v>
      </c>
      <c r="G358" s="6">
        <f>IF(名目付加価値!G358&gt;0,名目付加価値!G358/SUMIF(名目付加価値!G349:G371,"&lt;&gt;0"),0)</f>
        <v>8.9155219353926035E-2</v>
      </c>
      <c r="H358" s="6">
        <f>IF(名目付加価値!H358&gt;0,名目付加価値!H358/SUMIF(名目付加価値!H349:H371,"&lt;&gt;0"),0)</f>
        <v>5.8873074250474638E-2</v>
      </c>
      <c r="I358" s="6">
        <f>IF(名目付加価値!I358&gt;0,名目付加価値!I358/SUMIF(名目付加価値!I349:I371,"&lt;&gt;0"),0)</f>
        <v>2.9314555535567954E-2</v>
      </c>
    </row>
    <row r="359" spans="1:9" x14ac:dyDescent="0.15">
      <c r="A359" s="1">
        <v>16</v>
      </c>
      <c r="B359" s="1" t="s">
        <v>114</v>
      </c>
      <c r="C359" s="1">
        <v>11</v>
      </c>
      <c r="D359" s="1" t="s">
        <v>162</v>
      </c>
      <c r="E359" s="6">
        <f>IF(名目付加価値!E359&gt;0,名目付加価値!E359/SUMIF(名目付加価値!E349:E371,"&lt;&gt;0"),0)</f>
        <v>3.9524461969858628E-2</v>
      </c>
      <c r="F359" s="6">
        <f>IF(名目付加価値!F359&gt;0,名目付加価値!F359/SUMIF(名目付加価値!F349:F371,"&lt;&gt;0"),0)</f>
        <v>2.9589232444172751E-2</v>
      </c>
      <c r="G359" s="6">
        <f>IF(名目付加価値!G359&gt;0,名目付加価値!G359/SUMIF(名目付加価値!G349:G371,"&lt;&gt;0"),0)</f>
        <v>4.1794264536722012E-2</v>
      </c>
      <c r="H359" s="6">
        <f>IF(名目付加価値!H359&gt;0,名目付加価値!H359/SUMIF(名目付加価値!H349:H371,"&lt;&gt;0"),0)</f>
        <v>2.7304513030897898E-2</v>
      </c>
      <c r="I359" s="6">
        <f>IF(名目付加価値!I359&gt;0,名目付加価値!I359/SUMIF(名目付加価値!I349:I371,"&lt;&gt;0"),0)</f>
        <v>3.8939526701549924E-2</v>
      </c>
    </row>
    <row r="360" spans="1:9" x14ac:dyDescent="0.15">
      <c r="A360" s="1">
        <v>16</v>
      </c>
      <c r="B360" s="1" t="s">
        <v>114</v>
      </c>
      <c r="C360" s="1">
        <v>12</v>
      </c>
      <c r="D360" s="1" t="s">
        <v>163</v>
      </c>
      <c r="E360" s="6">
        <f>IF(名目付加価値!E360&gt;0,名目付加価値!E360/SUMIF(名目付加価値!E349:E371,"&lt;&gt;0"),0)</f>
        <v>1.0222091873943691E-2</v>
      </c>
      <c r="F360" s="6">
        <f>IF(名目付加価値!F360&gt;0,名目付加価値!F360/SUMIF(名目付加価値!F349:F371,"&lt;&gt;0"),0)</f>
        <v>1.3220680122277922E-2</v>
      </c>
      <c r="G360" s="6">
        <f>IF(名目付加価値!G360&gt;0,名目付加価値!G360/SUMIF(名目付加価値!G349:G371,"&lt;&gt;0"),0)</f>
        <v>4.0010256938806527E-2</v>
      </c>
      <c r="H360" s="6">
        <f>IF(名目付加価値!H360&gt;0,名目付加価値!H360/SUMIF(名目付加価値!H349:H371,"&lt;&gt;0"),0)</f>
        <v>5.26217594396532E-2</v>
      </c>
      <c r="I360" s="6">
        <f>IF(名目付加価値!I360&gt;0,名目付加価値!I360/SUMIF(名目付加価値!I349:I371,"&lt;&gt;0"),0)</f>
        <v>5.7589379252045735E-2</v>
      </c>
    </row>
    <row r="361" spans="1:9" x14ac:dyDescent="0.15">
      <c r="A361" s="1">
        <v>16</v>
      </c>
      <c r="B361" s="1" t="s">
        <v>114</v>
      </c>
      <c r="C361" s="1">
        <v>13</v>
      </c>
      <c r="D361" s="1" t="s">
        <v>164</v>
      </c>
      <c r="E361" s="6">
        <f>IF(名目付加価値!E361&gt;0,名目付加価値!E361/SUMIF(名目付加価値!E349:E371,"&lt;&gt;0"),0)</f>
        <v>1.5803632503320848E-2</v>
      </c>
      <c r="F361" s="6">
        <f>IF(名目付加価値!F361&gt;0,名目付加価値!F361/SUMIF(名目付加価値!F349:F371,"&lt;&gt;0"),0)</f>
        <v>1.3776864599387473E-2</v>
      </c>
      <c r="G361" s="6">
        <f>IF(名目付加価値!G361&gt;0,名目付加価値!G361/SUMIF(名目付加価値!G349:G371,"&lt;&gt;0"),0)</f>
        <v>9.4114350100368976E-3</v>
      </c>
      <c r="H361" s="6">
        <f>IF(名目付加価値!H361&gt;0,名目付加価値!H361/SUMIF(名目付加価値!H349:H371,"&lt;&gt;0"),0)</f>
        <v>8.518432350038168E-3</v>
      </c>
      <c r="I361" s="6">
        <f>IF(名目付加価値!I361&gt;0,名目付加価値!I361/SUMIF(名目付加価値!I349:I371,"&lt;&gt;0"),0)</f>
        <v>1.1341977292166067E-2</v>
      </c>
    </row>
    <row r="362" spans="1:9" x14ac:dyDescent="0.15">
      <c r="A362" s="1">
        <v>16</v>
      </c>
      <c r="B362" s="1" t="s">
        <v>114</v>
      </c>
      <c r="C362" s="1">
        <v>14</v>
      </c>
      <c r="D362" s="1" t="s">
        <v>165</v>
      </c>
      <c r="E362" s="6">
        <f>IF(名目付加価値!E362&gt;0,名目付加価値!E362/SUMIF(名目付加価値!E349:E371,"&lt;&gt;0"),0)</f>
        <v>9.1711049490855962E-4</v>
      </c>
      <c r="F362" s="6">
        <f>IF(名目付加価値!F362&gt;0,名目付加価値!F362/SUMIF(名目付加価値!F349:F371,"&lt;&gt;0"),0)</f>
        <v>5.9136836599689012E-4</v>
      </c>
      <c r="G362" s="6">
        <f>IF(名目付加価値!G362&gt;0,名目付加価値!G362/SUMIF(名目付加価値!G349:G371,"&lt;&gt;0"),0)</f>
        <v>7.1842773848936222E-4</v>
      </c>
      <c r="H362" s="6">
        <f>IF(名目付加価値!H362&gt;0,名目付加価値!H362/SUMIF(名目付加価値!H349:H371,"&lt;&gt;0"),0)</f>
        <v>8.4841369688262865E-4</v>
      </c>
      <c r="I362" s="6">
        <f>IF(名目付加価値!I362&gt;0,名目付加価値!I362/SUMIF(名目付加価値!I349:I371,"&lt;&gt;0"),0)</f>
        <v>8.7051808873760258E-4</v>
      </c>
    </row>
    <row r="363" spans="1:9" x14ac:dyDescent="0.15">
      <c r="A363" s="1">
        <v>16</v>
      </c>
      <c r="B363" s="1" t="s">
        <v>114</v>
      </c>
      <c r="C363" s="1">
        <v>15</v>
      </c>
      <c r="D363" s="1" t="s">
        <v>166</v>
      </c>
      <c r="E363" s="6">
        <f>IF(名目付加価値!E363&gt;0,名目付加価値!E363/SUMIF(名目付加価値!E349:E371,"&lt;&gt;0"),0)</f>
        <v>4.747096349242913E-2</v>
      </c>
      <c r="F363" s="6">
        <f>IF(名目付加価値!F363&gt;0,名目付加価値!F363/SUMIF(名目付加価値!F349:F371,"&lt;&gt;0"),0)</f>
        <v>2.9533111634926036E-2</v>
      </c>
      <c r="G363" s="6">
        <f>IF(名目付加価値!G363&gt;0,名目付加価値!G363/SUMIF(名目付加価値!G349:G371,"&lt;&gt;0"),0)</f>
        <v>3.1056238524466841E-2</v>
      </c>
      <c r="H363" s="6">
        <f>IF(名目付加価値!H363&gt;0,名目付加価値!H363/SUMIF(名目付加価値!H349:H371,"&lt;&gt;0"),0)</f>
        <v>3.6819349393161477E-2</v>
      </c>
      <c r="I363" s="6">
        <f>IF(名目付加価値!I363&gt;0,名目付加価値!I363/SUMIF(名目付加価値!I349:I371,"&lt;&gt;0"),0)</f>
        <v>3.6268697125431626E-2</v>
      </c>
    </row>
    <row r="364" spans="1:9" x14ac:dyDescent="0.15">
      <c r="A364" s="1">
        <v>16</v>
      </c>
      <c r="B364" s="1" t="s">
        <v>64</v>
      </c>
      <c r="C364" s="1">
        <v>16</v>
      </c>
      <c r="D364" s="1" t="s">
        <v>149</v>
      </c>
      <c r="E364" s="6">
        <f>IF(名目付加価値!E364&gt;0,名目付加価値!E364/SUMIF(名目付加価値!E349:E371,"&lt;&gt;0"),0)</f>
        <v>0.10469868583951078</v>
      </c>
      <c r="F364" s="6">
        <f>IF(名目付加価値!F364&gt;0,名目付加価値!F364/SUMIF(名目付加価値!F349:F371,"&lt;&gt;0"),0)</f>
        <v>0.11244186391587931</v>
      </c>
      <c r="G364" s="6">
        <f>IF(名目付加価値!G364&gt;0,名目付加価値!G364/SUMIF(名目付加価値!G349:G371,"&lt;&gt;0"),0)</f>
        <v>0.12367021552864556</v>
      </c>
      <c r="H364" s="6">
        <f>IF(名目付加価値!H364&gt;0,名目付加価値!H364/SUMIF(名目付加価値!H349:H371,"&lt;&gt;0"),0)</f>
        <v>0.10531639648687313</v>
      </c>
      <c r="I364" s="6">
        <f>IF(名目付加価値!I364&gt;0,名目付加価値!I364/SUMIF(名目付加価値!I349:I371,"&lt;&gt;0"),0)</f>
        <v>7.6641839998503949E-2</v>
      </c>
    </row>
    <row r="365" spans="1:9" x14ac:dyDescent="0.15">
      <c r="A365" s="1">
        <v>16</v>
      </c>
      <c r="B365" s="1" t="s">
        <v>64</v>
      </c>
      <c r="C365" s="1">
        <v>17</v>
      </c>
      <c r="D365" s="1" t="s">
        <v>150</v>
      </c>
      <c r="E365" s="6">
        <f>IF(名目付加価値!E365&gt;0,名目付加価値!E365/SUMIF(名目付加価値!E349:E371,"&lt;&gt;0"),0)</f>
        <v>6.9788045809693763E-2</v>
      </c>
      <c r="F365" s="6">
        <f>IF(名目付加価値!F365&gt;0,名目付加価値!F365/SUMIF(名目付加価値!F349:F371,"&lt;&gt;0"),0)</f>
        <v>4.7054297107780065E-2</v>
      </c>
      <c r="G365" s="6">
        <f>IF(名目付加価値!G365&gt;0,名目付加価値!G365/SUMIF(名目付加価値!G349:G371,"&lt;&gt;0"),0)</f>
        <v>3.9304345223390387E-2</v>
      </c>
      <c r="H365" s="6">
        <f>IF(名目付加価値!H365&gt;0,名目付加価値!H365/SUMIF(名目付加価値!H349:H371,"&lt;&gt;0"),0)</f>
        <v>3.6441381358489698E-2</v>
      </c>
      <c r="I365" s="6">
        <f>IF(名目付加価値!I365&gt;0,名目付加価値!I365/SUMIF(名目付加価値!I349:I371,"&lt;&gt;0"),0)</f>
        <v>2.7903222695532033E-2</v>
      </c>
    </row>
    <row r="366" spans="1:9" x14ac:dyDescent="0.15">
      <c r="A366" s="1">
        <v>16</v>
      </c>
      <c r="B366" s="1" t="s">
        <v>64</v>
      </c>
      <c r="C366" s="1">
        <v>18</v>
      </c>
      <c r="D366" s="1" t="s">
        <v>151</v>
      </c>
      <c r="E366" s="6">
        <f>IF(名目付加価値!E366&gt;0,名目付加価値!E366/SUMIF(名目付加価値!E349:E371,"&lt;&gt;0"),0)</f>
        <v>0.1218344963248746</v>
      </c>
      <c r="F366" s="6">
        <f>IF(名目付加価値!F366&gt;0,名目付加価値!F366/SUMIF(名目付加価値!F349:F371,"&lt;&gt;0"),0)</f>
        <v>0.12616577905937368</v>
      </c>
      <c r="G366" s="6">
        <f>IF(名目付加価値!G366&gt;0,名目付加価値!G366/SUMIF(名目付加価値!G349:G371,"&lt;&gt;0"),0)</f>
        <v>0.10688639111664246</v>
      </c>
      <c r="H366" s="6">
        <f>IF(名目付加価値!H366&gt;0,名目付加価値!H366/SUMIF(名目付加価値!H349:H371,"&lt;&gt;0"),0)</f>
        <v>0.10383428636454324</v>
      </c>
      <c r="I366" s="6">
        <f>IF(名目付加価値!I366&gt;0,名目付加価値!I366/SUMIF(名目付加価値!I349:I371,"&lt;&gt;0"),0)</f>
        <v>0.10134457364320389</v>
      </c>
    </row>
    <row r="367" spans="1:9" x14ac:dyDescent="0.15">
      <c r="A367" s="1">
        <v>16</v>
      </c>
      <c r="B367" s="1" t="s">
        <v>64</v>
      </c>
      <c r="C367" s="1">
        <v>19</v>
      </c>
      <c r="D367" s="1" t="s">
        <v>152</v>
      </c>
      <c r="E367" s="6">
        <f>IF(名目付加価値!E367&gt;0,名目付加価値!E367/SUMIF(名目付加価値!E349:E371,"&lt;&gt;0"),0)</f>
        <v>5.7508992218673914E-2</v>
      </c>
      <c r="F367" s="6">
        <f>IF(名目付加価値!F367&gt;0,名目付加価値!F367/SUMIF(名目付加価値!F349:F371,"&lt;&gt;0"),0)</f>
        <v>5.9125608132113608E-2</v>
      </c>
      <c r="G367" s="6">
        <f>IF(名目付加価値!G367&gt;0,名目付加価値!G367/SUMIF(名目付加価値!G349:G371,"&lt;&gt;0"),0)</f>
        <v>5.9714014637330469E-2</v>
      </c>
      <c r="H367" s="6">
        <f>IF(名目付加価値!H367&gt;0,名目付加価値!H367/SUMIF(名目付加価値!H349:H371,"&lt;&gt;0"),0)</f>
        <v>4.9344546158164852E-2</v>
      </c>
      <c r="I367" s="6">
        <f>IF(名目付加価値!I367&gt;0,名目付加価値!I367/SUMIF(名目付加価値!I349:I371,"&lt;&gt;0"),0)</f>
        <v>4.8407022766273546E-2</v>
      </c>
    </row>
    <row r="368" spans="1:9" x14ac:dyDescent="0.15">
      <c r="A368" s="1">
        <v>16</v>
      </c>
      <c r="B368" s="1" t="s">
        <v>64</v>
      </c>
      <c r="C368" s="1">
        <v>20</v>
      </c>
      <c r="D368" s="1" t="s">
        <v>153</v>
      </c>
      <c r="E368" s="6">
        <f>IF(名目付加価値!E368&gt;0,名目付加価値!E368/SUMIF(名目付加価値!E349:E371,"&lt;&gt;0"),0)</f>
        <v>1.549911015964326E-2</v>
      </c>
      <c r="F368" s="6">
        <f>IF(名目付加価値!F368&gt;0,名目付加価値!F368/SUMIF(名目付加価値!F349:F371,"&lt;&gt;0"),0)</f>
        <v>1.7825907533561135E-2</v>
      </c>
      <c r="G368" s="6">
        <f>IF(名目付加価値!G368&gt;0,名目付加価値!G368/SUMIF(名目付加価値!G349:G371,"&lt;&gt;0"),0)</f>
        <v>1.6563911044507169E-2</v>
      </c>
      <c r="H368" s="6">
        <f>IF(名目付加価値!H368&gt;0,名目付加価値!H368/SUMIF(名目付加価値!H349:H371,"&lt;&gt;0"),0)</f>
        <v>1.51480159838336E-2</v>
      </c>
      <c r="I368" s="6">
        <f>IF(名目付加価値!I368&gt;0,名目付加価値!I368/SUMIF(名目付加価値!I349:I371,"&lt;&gt;0"),0)</f>
        <v>1.549843567372604E-2</v>
      </c>
    </row>
    <row r="369" spans="1:9" x14ac:dyDescent="0.15">
      <c r="A369" s="1">
        <v>16</v>
      </c>
      <c r="B369" s="1" t="s">
        <v>64</v>
      </c>
      <c r="C369" s="1">
        <v>21</v>
      </c>
      <c r="D369" s="1" t="s">
        <v>154</v>
      </c>
      <c r="E369" s="6">
        <f>IF(名目付加価値!E369&gt;0,名目付加価値!E369/SUMIF(名目付加価値!E349:E371,"&lt;&gt;0"),0)</f>
        <v>5.0621635539215684E-2</v>
      </c>
      <c r="F369" s="6">
        <f>IF(名目付加価値!F369&gt;0,名目付加価値!F369/SUMIF(名目付加価値!F349:F371,"&lt;&gt;0"),0)</f>
        <v>4.5832447040540958E-2</v>
      </c>
      <c r="G369" s="6">
        <f>IF(名目付加価値!G369&gt;0,名目付加価値!G369/SUMIF(名目付加価値!G349:G371,"&lt;&gt;0"),0)</f>
        <v>5.1456416736357438E-2</v>
      </c>
      <c r="H369" s="6">
        <f>IF(名目付加価値!H369&gt;0,名目付加価値!H369/SUMIF(名目付加価値!H349:H371,"&lt;&gt;0"),0)</f>
        <v>5.4973655086586602E-2</v>
      </c>
      <c r="I369" s="6">
        <f>IF(名目付加価値!I369&gt;0,名目付加価値!I369/SUMIF(名目付加価値!I349:I371,"&lt;&gt;0"),0)</f>
        <v>5.8809624078015404E-2</v>
      </c>
    </row>
    <row r="370" spans="1:9" x14ac:dyDescent="0.15">
      <c r="A370" s="1">
        <v>16</v>
      </c>
      <c r="B370" s="1" t="s">
        <v>15</v>
      </c>
      <c r="C370" s="1">
        <v>22</v>
      </c>
      <c r="D370" s="1" t="s">
        <v>146</v>
      </c>
      <c r="E370" s="6">
        <f>IF(名目付加価値!E370&gt;0,名目付加価値!E370/SUMIF(名目付加価値!E349:E371,"&lt;&gt;0"),0)</f>
        <v>9.9822883148792785E-2</v>
      </c>
      <c r="F370" s="6">
        <f>IF(名目付加価値!F370&gt;0,名目付加価値!F370/SUMIF(名目付加価値!F349:F371,"&lt;&gt;0"),0)</f>
        <v>0.12826050214404319</v>
      </c>
      <c r="G370" s="6">
        <f>IF(名目付加価値!G370&gt;0,名目付加価値!G370/SUMIF(名目付加価値!G349:G371,"&lt;&gt;0"),0)</f>
        <v>0.13772670881334897</v>
      </c>
      <c r="H370" s="6">
        <f>IF(名目付加価値!H370&gt;0,名目付加価値!H370/SUMIF(名目付加価値!H349:H371,"&lt;&gt;0"),0)</f>
        <v>0.19285714148117922</v>
      </c>
      <c r="I370" s="6">
        <f>IF(名目付加価値!I370&gt;0,名目付加価値!I370/SUMIF(名目付加価値!I349:I371,"&lt;&gt;0"),0)</f>
        <v>0.23004369817467032</v>
      </c>
    </row>
    <row r="371" spans="1:9" x14ac:dyDescent="0.15">
      <c r="A371" s="1">
        <v>16</v>
      </c>
      <c r="B371" s="1" t="s">
        <v>15</v>
      </c>
      <c r="C371" s="1">
        <v>23</v>
      </c>
      <c r="D371" s="1" t="s">
        <v>167</v>
      </c>
      <c r="E371" s="6">
        <f>IF(名目付加価値!E371&gt;0,名目付加価値!E371/SUMIF(名目付加価値!E349:E371,"&lt;&gt;0"),0)</f>
        <v>6.6341733919165466E-2</v>
      </c>
      <c r="F371" s="6">
        <f>IF(名目付加価値!F371&gt;0,名目付加価値!F371/SUMIF(名目付加価値!F349:F371,"&lt;&gt;0"),0)</f>
        <v>8.8061182961290507E-2</v>
      </c>
      <c r="G371" s="6">
        <f>IF(名目付加価値!G371&gt;0,名目付加価値!G371/SUMIF(名目付加価値!G349:G371,"&lt;&gt;0"),0)</f>
        <v>8.71213633119374E-2</v>
      </c>
      <c r="H371" s="6">
        <f>IF(名目付加価値!H371&gt;0,名目付加価値!H371/SUMIF(名目付加価値!H349:H371,"&lt;&gt;0"),0)</f>
        <v>0.11032454482058532</v>
      </c>
      <c r="I371" s="6">
        <f>IF(名目付加価値!I371&gt;0,名目付加価値!I371/SUMIF(名目付加価値!I349:I371,"&lt;&gt;0"),0)</f>
        <v>0.12065195833980036</v>
      </c>
    </row>
    <row r="372" spans="1:9" x14ac:dyDescent="0.15">
      <c r="A372" s="1">
        <v>17</v>
      </c>
      <c r="B372" s="1" t="s">
        <v>65</v>
      </c>
      <c r="C372" s="1">
        <v>1</v>
      </c>
      <c r="D372" s="1" t="s">
        <v>147</v>
      </c>
      <c r="E372" s="6">
        <f>IF(名目付加価値!E372&gt;0,名目付加価値!E372/SUMIF(名目付加価値!E372:E394,"&lt;&gt;0"),0)</f>
        <v>7.4133069162578322E-2</v>
      </c>
      <c r="F372" s="6">
        <f>IF(名目付加価値!F372&gt;0,名目付加価値!F372/SUMIF(名目付加価値!F372:F394,"&lt;&gt;0"),0)</f>
        <v>4.3734521978128556E-2</v>
      </c>
      <c r="G372" s="6">
        <f>IF(名目付加価値!G372&gt;0,名目付加価値!G372/SUMIF(名目付加価値!G372:G394,"&lt;&gt;0"),0)</f>
        <v>2.5682087454067446E-2</v>
      </c>
      <c r="H372" s="6">
        <f>IF(名目付加価値!H372&gt;0,名目付加価値!H372/SUMIF(名目付加価値!H372:H394,"&lt;&gt;0"),0)</f>
        <v>1.5888744550604149E-2</v>
      </c>
      <c r="I372" s="6">
        <f>IF(名目付加価値!I372&gt;0,名目付加価値!I372/SUMIF(名目付加価値!I372:I394,"&lt;&gt;0"),0)</f>
        <v>1.4567557611948329E-2</v>
      </c>
    </row>
    <row r="373" spans="1:9" x14ac:dyDescent="0.15">
      <c r="A373" s="1">
        <v>17</v>
      </c>
      <c r="B373" s="1" t="s">
        <v>65</v>
      </c>
      <c r="C373" s="1">
        <v>2</v>
      </c>
      <c r="D373" s="1" t="s">
        <v>148</v>
      </c>
      <c r="E373" s="6">
        <f>IF(名目付加価値!E373&gt;0,名目付加価値!E373/SUMIF(名目付加価値!E372:E394,"&lt;&gt;0"),0)</f>
        <v>7.1148322681442045E-3</v>
      </c>
      <c r="F373" s="6">
        <f>IF(名目付加価値!F373&gt;0,名目付加価値!F373/SUMIF(名目付加価値!F372:F394,"&lt;&gt;0"),0)</f>
        <v>4.2675610151582883E-3</v>
      </c>
      <c r="G373" s="6">
        <f>IF(名目付加価値!G373&gt;0,名目付加価値!G373/SUMIF(名目付加価値!G372:G394,"&lt;&gt;0"),0)</f>
        <v>2.6590834838018905E-3</v>
      </c>
      <c r="H373" s="6">
        <f>IF(名目付加価値!H373&gt;0,名目付加価値!H373/SUMIF(名目付加価値!H372:H394,"&lt;&gt;0"),0)</f>
        <v>1.5143763527622081E-3</v>
      </c>
      <c r="I373" s="6">
        <f>IF(名目付加価値!I373&gt;0,名目付加価値!I373/SUMIF(名目付加価値!I372:I394,"&lt;&gt;0"),0)</f>
        <v>8.2895918185162609E-4</v>
      </c>
    </row>
    <row r="374" spans="1:9" x14ac:dyDescent="0.15">
      <c r="A374" s="1">
        <v>17</v>
      </c>
      <c r="B374" s="1" t="s">
        <v>115</v>
      </c>
      <c r="C374" s="1">
        <v>3</v>
      </c>
      <c r="D374" s="1" t="s">
        <v>155</v>
      </c>
      <c r="E374" s="6">
        <f>IF(名目付加価値!E374&gt;0,名目付加価値!E374/SUMIF(名目付加価値!E372:E394,"&lt;&gt;0"),0)</f>
        <v>7.318975462287225E-2</v>
      </c>
      <c r="F374" s="6">
        <f>IF(名目付加価値!F374&gt;0,名目付加価値!F374/SUMIF(名目付加価値!F372:F394,"&lt;&gt;0"),0)</f>
        <v>6.9777275271745737E-2</v>
      </c>
      <c r="G374" s="6">
        <f>IF(名目付加価値!G374&gt;0,名目付加価値!G374/SUMIF(名目付加価値!G372:G394,"&lt;&gt;0"),0)</f>
        <v>5.9205114461137381E-2</v>
      </c>
      <c r="H374" s="6">
        <f>IF(名目付加価値!H374&gt;0,名目付加価値!H374/SUMIF(名目付加価値!H372:H394,"&lt;&gt;0"),0)</f>
        <v>6.1606732088181314E-2</v>
      </c>
      <c r="I374" s="6">
        <f>IF(名目付加価値!I374&gt;0,名目付加価値!I374/SUMIF(名目付加価値!I372:I394,"&lt;&gt;0"),0)</f>
        <v>4.0187540526580481E-2</v>
      </c>
    </row>
    <row r="375" spans="1:9" x14ac:dyDescent="0.15">
      <c r="A375" s="1">
        <v>17</v>
      </c>
      <c r="B375" s="1" t="s">
        <v>115</v>
      </c>
      <c r="C375" s="1">
        <v>4</v>
      </c>
      <c r="D375" s="1" t="s">
        <v>156</v>
      </c>
      <c r="E375" s="6">
        <f>IF(名目付加価値!E375&gt;0,名目付加価値!E375/SUMIF(名目付加価値!E372:E394,"&lt;&gt;0"),0)</f>
        <v>0.11163488533908954</v>
      </c>
      <c r="F375" s="6">
        <f>IF(名目付加価値!F375&gt;0,名目付加価値!F375/SUMIF(名目付加価値!F372:F394,"&lt;&gt;0"),0)</f>
        <v>6.6447034028755889E-2</v>
      </c>
      <c r="G375" s="6">
        <f>IF(名目付加価値!G375&gt;0,名目付加価値!G375/SUMIF(名目付加価値!G372:G394,"&lt;&gt;0"),0)</f>
        <v>4.8339577385473509E-2</v>
      </c>
      <c r="H375" s="6">
        <f>IF(名目付加価値!H375&gt;0,名目付加価値!H375/SUMIF(名目付加価値!H372:H394,"&lt;&gt;0"),0)</f>
        <v>2.3147421519865184E-2</v>
      </c>
      <c r="I375" s="6">
        <f>IF(名目付加価値!I375&gt;0,名目付加価値!I375/SUMIF(名目付加価値!I372:I394,"&lt;&gt;0"),0)</f>
        <v>1.5019439362994914E-2</v>
      </c>
    </row>
    <row r="376" spans="1:9" x14ac:dyDescent="0.15">
      <c r="A376" s="1">
        <v>17</v>
      </c>
      <c r="B376" s="1" t="s">
        <v>115</v>
      </c>
      <c r="C376" s="1">
        <v>5</v>
      </c>
      <c r="D376" s="1" t="s">
        <v>157</v>
      </c>
      <c r="E376" s="6">
        <f>IF(名目付加価値!E376&gt;0,名目付加価値!E376/SUMIF(名目付加価値!E372:E394,"&lt;&gt;0"),0)</f>
        <v>3.9286651602682358E-3</v>
      </c>
      <c r="F376" s="6">
        <f>IF(名目付加価値!F376&gt;0,名目付加価値!F376/SUMIF(名目付加価値!F372:F394,"&lt;&gt;0"),0)</f>
        <v>4.2925318226643226E-3</v>
      </c>
      <c r="G376" s="6">
        <f>IF(名目付加価値!G376&gt;0,名目付加価値!G376/SUMIF(名目付加価値!G372:G394,"&lt;&gt;0"),0)</f>
        <v>3.66729237389669E-3</v>
      </c>
      <c r="H376" s="6">
        <f>IF(名目付加価値!H376&gt;0,名目付加価値!H376/SUMIF(名目付加価値!H372:H394,"&lt;&gt;0"),0)</f>
        <v>2.5485442532591049E-3</v>
      </c>
      <c r="I376" s="6">
        <f>IF(名目付加価値!I376&gt;0,名目付加価値!I376/SUMIF(名目付加価値!I372:I394,"&lt;&gt;0"),0)</f>
        <v>2.1040928162829116E-3</v>
      </c>
    </row>
    <row r="377" spans="1:9" x14ac:dyDescent="0.15">
      <c r="A377" s="1">
        <v>17</v>
      </c>
      <c r="B377" s="1" t="s">
        <v>115</v>
      </c>
      <c r="C377" s="1">
        <v>6</v>
      </c>
      <c r="D377" s="1" t="s">
        <v>49</v>
      </c>
      <c r="E377" s="6">
        <f>IF(名目付加価値!E377&gt;0,名目付加価値!E377/SUMIF(名目付加価値!E372:E394,"&lt;&gt;0"),0)</f>
        <v>1.03263732770043E-3</v>
      </c>
      <c r="F377" s="6">
        <f>IF(名目付加価値!F377&gt;0,名目付加価値!F377/SUMIF(名目付加価値!F372:F394,"&lt;&gt;0"),0)</f>
        <v>3.3232126379777733E-3</v>
      </c>
      <c r="G377" s="6">
        <f>IF(名目付加価値!G377&gt;0,名目付加価値!G377/SUMIF(名目付加価値!G372:G394,"&lt;&gt;0"),0)</f>
        <v>8.0768374361323923E-3</v>
      </c>
      <c r="H377" s="6">
        <f>IF(名目付加価値!H377&gt;0,名目付加価値!H377/SUMIF(名目付加価値!H372:H394,"&lt;&gt;0"),0)</f>
        <v>1.4040050906040965E-2</v>
      </c>
      <c r="I377" s="6">
        <f>IF(名目付加価値!I377&gt;0,名目付加価値!I377/SUMIF(名目付加価値!I372:I394,"&lt;&gt;0"),0)</f>
        <v>1.0547218667992905E-2</v>
      </c>
    </row>
    <row r="378" spans="1:9" x14ac:dyDescent="0.15">
      <c r="A378" s="1">
        <v>17</v>
      </c>
      <c r="B378" s="1" t="s">
        <v>115</v>
      </c>
      <c r="C378" s="1">
        <v>7</v>
      </c>
      <c r="D378" s="1" t="s">
        <v>158</v>
      </c>
      <c r="E378" s="6">
        <f>IF(名目付加価値!E378&gt;0,名目付加価値!E378/SUMIF(名目付加価値!E372:E394,"&lt;&gt;0"),0)</f>
        <v>2.0478883140725352E-3</v>
      </c>
      <c r="F378" s="6">
        <f>IF(名目付加価値!F378&gt;0,名目付加価値!F378/SUMIF(名目付加価値!F372:F394,"&lt;&gt;0"),0)</f>
        <v>2.2993841490991711E-4</v>
      </c>
      <c r="G378" s="6">
        <f>IF(名目付加価値!G378&gt;0,名目付加価値!G378/SUMIF(名目付加価値!G372:G394,"&lt;&gt;0"),0)</f>
        <v>5.377462159373526E-4</v>
      </c>
      <c r="H378" s="6">
        <f>IF(名目付加価値!H378&gt;0,名目付加価値!H378/SUMIF(名目付加価値!H372:H394,"&lt;&gt;0"),0)</f>
        <v>1.3692622028802493E-3</v>
      </c>
      <c r="I378" s="6">
        <f>IF(名目付加価値!I378&gt;0,名目付加価値!I378/SUMIF(名目付加価値!I372:I394,"&lt;&gt;0"),0)</f>
        <v>7.8160053403801024E-4</v>
      </c>
    </row>
    <row r="379" spans="1:9" x14ac:dyDescent="0.15">
      <c r="A379" s="1">
        <v>17</v>
      </c>
      <c r="B379" s="1" t="s">
        <v>115</v>
      </c>
      <c r="C379" s="1">
        <v>8</v>
      </c>
      <c r="D379" s="1" t="s">
        <v>159</v>
      </c>
      <c r="E379" s="6">
        <f>IF(名目付加価値!E379&gt;0,名目付加価値!E379/SUMIF(名目付加価値!E372:E394,"&lt;&gt;0"),0)</f>
        <v>1.2625962257272123E-2</v>
      </c>
      <c r="F379" s="6">
        <f>IF(名目付加価値!F379&gt;0,名目付加価値!F379/SUMIF(名目付加価値!F372:F394,"&lt;&gt;0"),0)</f>
        <v>9.8513164749606582E-3</v>
      </c>
      <c r="G379" s="6">
        <f>IF(名目付加価値!G379&gt;0,名目付加価値!G379/SUMIF(名目付加価値!G372:G394,"&lt;&gt;0"),0)</f>
        <v>8.0512510126289627E-3</v>
      </c>
      <c r="H379" s="6">
        <f>IF(名目付加価値!H379&gt;0,名目付加価値!H379/SUMIF(名目付加価値!H372:H394,"&lt;&gt;0"),0)</f>
        <v>6.596257826573023E-3</v>
      </c>
      <c r="I379" s="6">
        <f>IF(名目付加価値!I379&gt;0,名目付加価値!I379/SUMIF(名目付加価値!I372:I394,"&lt;&gt;0"),0)</f>
        <v>4.0703271126635203E-3</v>
      </c>
    </row>
    <row r="380" spans="1:9" x14ac:dyDescent="0.15">
      <c r="A380" s="1">
        <v>17</v>
      </c>
      <c r="B380" s="1" t="s">
        <v>115</v>
      </c>
      <c r="C380" s="1">
        <v>9</v>
      </c>
      <c r="D380" s="1" t="s">
        <v>160</v>
      </c>
      <c r="E380" s="6">
        <f>IF(名目付加価値!E380&gt;0,名目付加価値!E380/SUMIF(名目付加価値!E372:E394,"&lt;&gt;0"),0)</f>
        <v>7.7474335652428826E-3</v>
      </c>
      <c r="F380" s="6">
        <f>IF(名目付加価値!F380&gt;0,名目付加価値!F380/SUMIF(名目付加価値!F372:F394,"&lt;&gt;0"),0)</f>
        <v>5.0383792785129757E-3</v>
      </c>
      <c r="G380" s="6">
        <f>IF(名目付加価値!G380&gt;0,名目付加価値!G380/SUMIF(名目付加価値!G372:G394,"&lt;&gt;0"),0)</f>
        <v>7.3459884120294873E-3</v>
      </c>
      <c r="H380" s="6">
        <f>IF(名目付加価値!H380&gt;0,名目付加価値!H380/SUMIF(名目付加価値!H372:H394,"&lt;&gt;0"),0)</f>
        <v>6.2573036245075738E-3</v>
      </c>
      <c r="I380" s="6">
        <f>IF(名目付加価値!I380&gt;0,名目付加価値!I380/SUMIF(名目付加価値!I372:I394,"&lt;&gt;0"),0)</f>
        <v>6.4292480663879501E-3</v>
      </c>
    </row>
    <row r="381" spans="1:9" x14ac:dyDescent="0.15">
      <c r="A381" s="1">
        <v>17</v>
      </c>
      <c r="B381" s="1" t="s">
        <v>115</v>
      </c>
      <c r="C381" s="1">
        <v>10</v>
      </c>
      <c r="D381" s="1" t="s">
        <v>161</v>
      </c>
      <c r="E381" s="6">
        <f>IF(名目付加価値!E381&gt;0,名目付加価値!E381/SUMIF(名目付加価値!E372:E394,"&lt;&gt;0"),0)</f>
        <v>9.4205750964391211E-3</v>
      </c>
      <c r="F381" s="6">
        <f>IF(名目付加価値!F381&gt;0,名目付加価値!F381/SUMIF(名目付加価値!F372:F394,"&lt;&gt;0"),0)</f>
        <v>9.1584558241162035E-3</v>
      </c>
      <c r="G381" s="6">
        <f>IF(名目付加価値!G381&gt;0,名目付加価値!G381/SUMIF(名目付加価値!G372:G394,"&lt;&gt;0"),0)</f>
        <v>1.314706966817185E-2</v>
      </c>
      <c r="H381" s="6">
        <f>IF(名目付加価値!H381&gt;0,名目付加価値!H381/SUMIF(名目付加価値!H372:H394,"&lt;&gt;0"),0)</f>
        <v>1.0285094899269969E-2</v>
      </c>
      <c r="I381" s="6">
        <f>IF(名目付加価値!I381&gt;0,名目付加価値!I381/SUMIF(名目付加価値!I372:I394,"&lt;&gt;0"),0)</f>
        <v>9.9083301025328328E-3</v>
      </c>
    </row>
    <row r="382" spans="1:9" x14ac:dyDescent="0.15">
      <c r="A382" s="1">
        <v>17</v>
      </c>
      <c r="B382" s="1" t="s">
        <v>115</v>
      </c>
      <c r="C382" s="1">
        <v>11</v>
      </c>
      <c r="D382" s="1" t="s">
        <v>162</v>
      </c>
      <c r="E382" s="6">
        <f>IF(名目付加価値!E382&gt;0,名目付加価値!E382/SUMIF(名目付加価値!E372:E394,"&lt;&gt;0"),0)</f>
        <v>9.38965518468622E-2</v>
      </c>
      <c r="F382" s="6">
        <f>IF(名目付加価値!F382&gt;0,名目付加価値!F382/SUMIF(名目付加価値!F372:F394,"&lt;&gt;0"),0)</f>
        <v>4.9191894915929707E-2</v>
      </c>
      <c r="G382" s="6">
        <f>IF(名目付加価値!G382&gt;0,名目付加価値!G382/SUMIF(名目付加価値!G372:G394,"&lt;&gt;0"),0)</f>
        <v>6.0931734850407544E-2</v>
      </c>
      <c r="H382" s="6">
        <f>IF(名目付加価値!H382&gt;0,名目付加価値!H382/SUMIF(名目付加価値!H372:H394,"&lt;&gt;0"),0)</f>
        <v>4.2444037397674307E-2</v>
      </c>
      <c r="I382" s="6">
        <f>IF(名目付加価値!I382&gt;0,名目付加価値!I382/SUMIF(名目付加価値!I372:I394,"&lt;&gt;0"),0)</f>
        <v>5.1211279726895993E-2</v>
      </c>
    </row>
    <row r="383" spans="1:9" x14ac:dyDescent="0.15">
      <c r="A383" s="1">
        <v>17</v>
      </c>
      <c r="B383" s="1" t="s">
        <v>115</v>
      </c>
      <c r="C383" s="1">
        <v>12</v>
      </c>
      <c r="D383" s="1" t="s">
        <v>163</v>
      </c>
      <c r="E383" s="6">
        <f>IF(名目付加価値!E383&gt;0,名目付加価値!E383/SUMIF(名目付加価値!E372:E394,"&lt;&gt;0"),0)</f>
        <v>7.0012000929015102E-3</v>
      </c>
      <c r="F383" s="6">
        <f>IF(名目付加価値!F383&gt;0,名目付加価値!F383/SUMIF(名目付加価値!F372:F394,"&lt;&gt;0"),0)</f>
        <v>1.0003729365355202E-2</v>
      </c>
      <c r="G383" s="6">
        <f>IF(名目付加価値!G383&gt;0,名目付加価値!G383/SUMIF(名目付加価値!G372:G394,"&lt;&gt;0"),0)</f>
        <v>3.2907126975688837E-2</v>
      </c>
      <c r="H383" s="6">
        <f>IF(名目付加価値!H383&gt;0,名目付加価値!H383/SUMIF(名目付加価値!H372:H394,"&lt;&gt;0"),0)</f>
        <v>3.8241058711536872E-2</v>
      </c>
      <c r="I383" s="6">
        <f>IF(名目付加価値!I383&gt;0,名目付加価値!I383/SUMIF(名目付加価値!I372:I394,"&lt;&gt;0"),0)</f>
        <v>5.0076593595151396E-2</v>
      </c>
    </row>
    <row r="384" spans="1:9" x14ac:dyDescent="0.15">
      <c r="A384" s="1">
        <v>17</v>
      </c>
      <c r="B384" s="1" t="s">
        <v>115</v>
      </c>
      <c r="C384" s="1">
        <v>13</v>
      </c>
      <c r="D384" s="1" t="s">
        <v>164</v>
      </c>
      <c r="E384" s="6">
        <f>IF(名目付加価値!E384&gt;0,名目付加価値!E384/SUMIF(名目付加価値!E372:E394,"&lt;&gt;0"),0)</f>
        <v>6.3692555649312674E-3</v>
      </c>
      <c r="F384" s="6">
        <f>IF(名目付加価値!F384&gt;0,名目付加価値!F384/SUMIF(名目付加価値!F372:F394,"&lt;&gt;0"),0)</f>
        <v>6.018219554084478E-3</v>
      </c>
      <c r="G384" s="6">
        <f>IF(名目付加価値!G384&gt;0,名目付加価値!G384/SUMIF(名目付加価値!G372:G394,"&lt;&gt;0"),0)</f>
        <v>5.291715214338734E-3</v>
      </c>
      <c r="H384" s="6">
        <f>IF(名目付加価値!H384&gt;0,名目付加価値!H384/SUMIF(名目付加価値!H372:H394,"&lt;&gt;0"),0)</f>
        <v>3.7610846003172751E-3</v>
      </c>
      <c r="I384" s="6">
        <f>IF(名目付加価値!I384&gt;0,名目付加価値!I384/SUMIF(名目付加価値!I372:I394,"&lt;&gt;0"),0)</f>
        <v>1.0075379591442193E-2</v>
      </c>
    </row>
    <row r="385" spans="1:9" x14ac:dyDescent="0.15">
      <c r="A385" s="1">
        <v>17</v>
      </c>
      <c r="B385" s="1" t="s">
        <v>115</v>
      </c>
      <c r="C385" s="1">
        <v>14</v>
      </c>
      <c r="D385" s="1" t="s">
        <v>165</v>
      </c>
      <c r="E385" s="6">
        <f>IF(名目付加価値!E385&gt;0,名目付加価値!E385/SUMIF(名目付加価値!E372:E394,"&lt;&gt;0"),0)</f>
        <v>9.5597398775858444E-5</v>
      </c>
      <c r="F385" s="6">
        <f>IF(名目付加価値!F385&gt;0,名目付加価値!F385/SUMIF(名目付加価値!F372:F394,"&lt;&gt;0"),0)</f>
        <v>4.9074032829312705E-5</v>
      </c>
      <c r="G385" s="6">
        <f>IF(名目付加価値!G385&gt;0,名目付加価値!G385/SUMIF(名目付加価値!G372:G394,"&lt;&gt;0"),0)</f>
        <v>2.5430433300614659E-4</v>
      </c>
      <c r="H385" s="6">
        <f>IF(名目付加価値!H385&gt;0,名目付加価値!H385/SUMIF(名目付加価値!H372:H394,"&lt;&gt;0"),0)</f>
        <v>1.7976413638881708E-4</v>
      </c>
      <c r="I385" s="6">
        <f>IF(名目付加価値!I385&gt;0,名目付加価値!I385/SUMIF(名目付加価値!I372:I394,"&lt;&gt;0"),0)</f>
        <v>1.6481218249078439E-3</v>
      </c>
    </row>
    <row r="386" spans="1:9" x14ac:dyDescent="0.15">
      <c r="A386" s="1">
        <v>17</v>
      </c>
      <c r="B386" s="1" t="s">
        <v>115</v>
      </c>
      <c r="C386" s="1">
        <v>15</v>
      </c>
      <c r="D386" s="1" t="s">
        <v>166</v>
      </c>
      <c r="E386" s="6">
        <f>IF(名目付加価値!E386&gt;0,名目付加価値!E386/SUMIF(名目付加価値!E372:E394,"&lt;&gt;0"),0)</f>
        <v>2.9036470810785971E-2</v>
      </c>
      <c r="F386" s="6">
        <f>IF(名目付加価値!F386&gt;0,名目付加価値!F386/SUMIF(名目付加価値!F372:F394,"&lt;&gt;0"),0)</f>
        <v>3.1534936599786054E-2</v>
      </c>
      <c r="G386" s="6">
        <f>IF(名目付加価値!G386&gt;0,名目付加価値!G386/SUMIF(名目付加価値!G372:G394,"&lt;&gt;0"),0)</f>
        <v>3.4662587998045932E-2</v>
      </c>
      <c r="H386" s="6">
        <f>IF(名目付加価値!H386&gt;0,名目付加価値!H386/SUMIF(名目付加価値!H372:H394,"&lt;&gt;0"),0)</f>
        <v>2.5520760546156106E-2</v>
      </c>
      <c r="I386" s="6">
        <f>IF(名目付加価値!I386&gt;0,名目付加価値!I386/SUMIF(名目付加価値!I372:I394,"&lt;&gt;0"),0)</f>
        <v>2.5401939162232007E-2</v>
      </c>
    </row>
    <row r="387" spans="1:9" x14ac:dyDescent="0.15">
      <c r="A387" s="1">
        <v>17</v>
      </c>
      <c r="B387" s="1" t="s">
        <v>65</v>
      </c>
      <c r="C387" s="1">
        <v>16</v>
      </c>
      <c r="D387" s="1" t="s">
        <v>149</v>
      </c>
      <c r="E387" s="6">
        <f>IF(名目付加価値!E387&gt;0,名目付加価値!E387/SUMIF(名目付加価値!E372:E394,"&lt;&gt;0"),0)</f>
        <v>8.6845876662361238E-2</v>
      </c>
      <c r="F387" s="6">
        <f>IF(名目付加価値!F387&gt;0,名目付加価値!F387/SUMIF(名目付加価値!F372:F394,"&lt;&gt;0"),0)</f>
        <v>0.11088063815024209</v>
      </c>
      <c r="G387" s="6">
        <f>IF(名目付加価値!G387&gt;0,名目付加価値!G387/SUMIF(名目付加価値!G372:G394,"&lt;&gt;0"),0)</f>
        <v>0.11223495164427003</v>
      </c>
      <c r="H387" s="6">
        <f>IF(名目付加価値!H387&gt;0,名目付加価値!H387/SUMIF(名目付加価値!H372:H394,"&lt;&gt;0"),0)</f>
        <v>0.10193351019233612</v>
      </c>
      <c r="I387" s="6">
        <f>IF(名目付加価値!I387&gt;0,名目付加価値!I387/SUMIF(名目付加価値!I372:I394,"&lt;&gt;0"),0)</f>
        <v>6.9063873283637847E-2</v>
      </c>
    </row>
    <row r="388" spans="1:9" x14ac:dyDescent="0.15">
      <c r="A388" s="1">
        <v>17</v>
      </c>
      <c r="B388" s="1" t="s">
        <v>65</v>
      </c>
      <c r="C388" s="1">
        <v>17</v>
      </c>
      <c r="D388" s="1" t="s">
        <v>150</v>
      </c>
      <c r="E388" s="6">
        <f>IF(名目付加価値!E388&gt;0,名目付加価値!E388/SUMIF(名目付加価値!E372:E394,"&lt;&gt;0"),0)</f>
        <v>1.2326958404715326E-2</v>
      </c>
      <c r="F388" s="6">
        <f>IF(名目付加価値!F388&gt;0,名目付加価値!F388/SUMIF(名目付加価値!F372:F394,"&lt;&gt;0"),0)</f>
        <v>1.7222532785999091E-2</v>
      </c>
      <c r="G388" s="6">
        <f>IF(名目付加価値!G388&gt;0,名目付加価値!G388/SUMIF(名目付加価値!G372:G394,"&lt;&gt;0"),0)</f>
        <v>1.6845941444530187E-2</v>
      </c>
      <c r="H388" s="6">
        <f>IF(名目付加価値!H388&gt;0,名目付加価値!H388/SUMIF(名目付加価値!H372:H394,"&lt;&gt;0"),0)</f>
        <v>3.0223308993303305E-2</v>
      </c>
      <c r="I388" s="6">
        <f>IF(名目付加価値!I388&gt;0,名目付加価値!I388/SUMIF(名目付加価値!I372:I394,"&lt;&gt;0"),0)</f>
        <v>2.1484404915420571E-2</v>
      </c>
    </row>
    <row r="389" spans="1:9" x14ac:dyDescent="0.15">
      <c r="A389" s="1">
        <v>17</v>
      </c>
      <c r="B389" s="1" t="s">
        <v>65</v>
      </c>
      <c r="C389" s="1">
        <v>18</v>
      </c>
      <c r="D389" s="1" t="s">
        <v>151</v>
      </c>
      <c r="E389" s="6">
        <f>IF(名目付加価値!E389&gt;0,名目付加価値!E389/SUMIF(名目付加価値!E372:E394,"&lt;&gt;0"),0)</f>
        <v>0.10649366618732105</v>
      </c>
      <c r="F389" s="6">
        <f>IF(名目付加価値!F389&gt;0,名目付加価値!F389/SUMIF(名目付加価値!F372:F394,"&lt;&gt;0"),0)</f>
        <v>0.12092846970247279</v>
      </c>
      <c r="G389" s="6">
        <f>IF(名目付加価値!G389&gt;0,名目付加価値!G389/SUMIF(名目付加価値!G372:G394,"&lt;&gt;0"),0)</f>
        <v>0.13680630280934913</v>
      </c>
      <c r="H389" s="6">
        <f>IF(名目付加価値!H389&gt;0,名目付加価値!H389/SUMIF(名目付加価値!H372:H394,"&lt;&gt;0"),0)</f>
        <v>0.14620626801848285</v>
      </c>
      <c r="I389" s="6">
        <f>IF(名目付加価値!I389&gt;0,名目付加価値!I389/SUMIF(名目付加価値!I372:I394,"&lt;&gt;0"),0)</f>
        <v>0.14190315755236241</v>
      </c>
    </row>
    <row r="390" spans="1:9" x14ac:dyDescent="0.15">
      <c r="A390" s="1">
        <v>17</v>
      </c>
      <c r="B390" s="1" t="s">
        <v>65</v>
      </c>
      <c r="C390" s="1">
        <v>19</v>
      </c>
      <c r="D390" s="1" t="s">
        <v>152</v>
      </c>
      <c r="E390" s="6">
        <f>IF(名目付加価値!E390&gt;0,名目付加価値!E390/SUMIF(名目付加価値!E372:E394,"&lt;&gt;0"),0)</f>
        <v>5.6379154851663775E-2</v>
      </c>
      <c r="F390" s="6">
        <f>IF(名目付加価値!F390&gt;0,名目付加価値!F390/SUMIF(名目付加価値!F372:F394,"&lt;&gt;0"),0)</f>
        <v>5.4409215639157127E-2</v>
      </c>
      <c r="G390" s="6">
        <f>IF(名目付加価値!G390&gt;0,名目付加価値!G390/SUMIF(名目付加価値!G372:G394,"&lt;&gt;0"),0)</f>
        <v>5.8618683601508258E-2</v>
      </c>
      <c r="H390" s="6">
        <f>IF(名目付加価値!H390&gt;0,名目付加価値!H390/SUMIF(名目付加価値!H372:H394,"&lt;&gt;0"),0)</f>
        <v>4.7608773048248225E-2</v>
      </c>
      <c r="I390" s="6">
        <f>IF(名目付加価値!I390&gt;0,名目付加価値!I390/SUMIF(名目付加価値!I372:I394,"&lt;&gt;0"),0)</f>
        <v>4.8651422875546815E-2</v>
      </c>
    </row>
    <row r="391" spans="1:9" x14ac:dyDescent="0.15">
      <c r="A391" s="1">
        <v>17</v>
      </c>
      <c r="B391" s="1" t="s">
        <v>65</v>
      </c>
      <c r="C391" s="1">
        <v>20</v>
      </c>
      <c r="D391" s="1" t="s">
        <v>153</v>
      </c>
      <c r="E391" s="6">
        <f>IF(名目付加価値!E391&gt;0,名目付加価値!E391/SUMIF(名目付加価値!E372:E394,"&lt;&gt;0"),0)</f>
        <v>3.1122293848835587E-2</v>
      </c>
      <c r="F391" s="6">
        <f>IF(名目付加価値!F391&gt;0,名目付加価値!F391/SUMIF(名目付加価値!F372:F394,"&lt;&gt;0"),0)</f>
        <v>2.4995317225706123E-2</v>
      </c>
      <c r="G391" s="6">
        <f>IF(名目付加価値!G391&gt;0,名目付加価値!G391/SUMIF(名目付加価値!G372:G394,"&lt;&gt;0"),0)</f>
        <v>1.7215012090695314E-2</v>
      </c>
      <c r="H391" s="6">
        <f>IF(名目付加価値!H391&gt;0,名目付加価値!H391/SUMIF(名目付加価値!H372:H394,"&lt;&gt;0"),0)</f>
        <v>1.382968804636789E-2</v>
      </c>
      <c r="I391" s="6">
        <f>IF(名目付加価値!I391&gt;0,名目付加価値!I391/SUMIF(名目付加価値!I372:I394,"&lt;&gt;0"),0)</f>
        <v>1.3998434198201057E-2</v>
      </c>
    </row>
    <row r="392" spans="1:9" x14ac:dyDescent="0.15">
      <c r="A392" s="1">
        <v>17</v>
      </c>
      <c r="B392" s="1" t="s">
        <v>65</v>
      </c>
      <c r="C392" s="1">
        <v>21</v>
      </c>
      <c r="D392" s="1" t="s">
        <v>154</v>
      </c>
      <c r="E392" s="6">
        <f>IF(名目付加価値!E392&gt;0,名目付加価値!E392/SUMIF(名目付加価値!E372:E394,"&lt;&gt;0"),0)</f>
        <v>7.5527647005866616E-2</v>
      </c>
      <c r="F392" s="6">
        <f>IF(名目付加価値!F392&gt;0,名目付加価値!F392/SUMIF(名目付加価値!F372:F394,"&lt;&gt;0"),0)</f>
        <v>5.4313781678277391E-2</v>
      </c>
      <c r="G392" s="6">
        <f>IF(名目付加価値!G392&gt;0,名目付加価値!G392/SUMIF(名目付加価値!G372:G394,"&lt;&gt;0"),0)</f>
        <v>5.8437126144397604E-2</v>
      </c>
      <c r="H392" s="6">
        <f>IF(名目付加価値!H392&gt;0,名目付加価値!H392/SUMIF(名目付加価値!H372:H394,"&lt;&gt;0"),0)</f>
        <v>5.7764589229560064E-2</v>
      </c>
      <c r="I392" s="6">
        <f>IF(名目付加価値!I392&gt;0,名目付加価値!I392/SUMIF(名目付加価値!I372:I394,"&lt;&gt;0"),0)</f>
        <v>6.1596449918468944E-2</v>
      </c>
    </row>
    <row r="393" spans="1:9" x14ac:dyDescent="0.15">
      <c r="A393" s="1">
        <v>17</v>
      </c>
      <c r="B393" s="1" t="s">
        <v>16</v>
      </c>
      <c r="C393" s="1">
        <v>22</v>
      </c>
      <c r="D393" s="1" t="s">
        <v>146</v>
      </c>
      <c r="E393" s="6">
        <f>IF(名目付加価値!E393&gt;0,名目付加価値!E393/SUMIF(名目付加価値!E372:E394,"&lt;&gt;0"),0)</f>
        <v>0.11415342351283458</v>
      </c>
      <c r="F393" s="6">
        <f>IF(名目付加価値!F393&gt;0,名目付加価値!F393/SUMIF(名目付加価値!F372:F394,"&lt;&gt;0"),0)</f>
        <v>0.18398957612926806</v>
      </c>
      <c r="G393" s="6">
        <f>IF(名目付加価値!G393&gt;0,名目付加価値!G393/SUMIF(名目付加価値!G372:G394,"&lt;&gt;0"),0)</f>
        <v>0.18432714061215488</v>
      </c>
      <c r="H393" s="6">
        <f>IF(名目付加価値!H393&gt;0,名目付加価値!H393/SUMIF(名目付加価値!H372:H394,"&lt;&gt;0"),0)</f>
        <v>0.22551042057243995</v>
      </c>
      <c r="I393" s="6">
        <f>IF(名目付加価値!I393&gt;0,名目付加価値!I393/SUMIF(名目付加価値!I372:I394,"&lt;&gt;0"),0)</f>
        <v>0.25679818135248139</v>
      </c>
    </row>
    <row r="394" spans="1:9" x14ac:dyDescent="0.15">
      <c r="A394" s="1">
        <v>17</v>
      </c>
      <c r="B394" s="1" t="s">
        <v>16</v>
      </c>
      <c r="C394" s="1">
        <v>23</v>
      </c>
      <c r="D394" s="1" t="s">
        <v>167</v>
      </c>
      <c r="E394" s="6">
        <f>IF(名目付加価値!E394&gt;0,名目付加価値!E394/SUMIF(名目付加価値!E372:E394,"&lt;&gt;0"),0)</f>
        <v>7.7876200698465056E-2</v>
      </c>
      <c r="F394" s="6">
        <f>IF(名目付加価値!F394&gt;0,名目付加価値!F394/SUMIF(名目付加価値!F372:F394,"&lt;&gt;0"),0)</f>
        <v>0.12034238747396216</v>
      </c>
      <c r="G394" s="6">
        <f>IF(名目付加価値!G394&gt;0,名目付加価値!G394/SUMIF(名目付加価値!G372:G394,"&lt;&gt;0"),0)</f>
        <v>0.10475532437833045</v>
      </c>
      <c r="H394" s="6">
        <f>IF(名目付加価値!H394&gt;0,名目付加価値!H394/SUMIF(名目付加価値!H372:H394,"&lt;&gt;0"),0)</f>
        <v>0.12352294828324453</v>
      </c>
      <c r="I394" s="6">
        <f>IF(名目付加価値!I394&gt;0,名目付加価値!I394/SUMIF(名目付加価値!I372:I394,"&lt;&gt;0"),0)</f>
        <v>0.14364644801997806</v>
      </c>
    </row>
    <row r="395" spans="1:9" x14ac:dyDescent="0.15">
      <c r="A395" s="1">
        <v>18</v>
      </c>
      <c r="B395" s="1" t="s">
        <v>66</v>
      </c>
      <c r="C395" s="1">
        <v>1</v>
      </c>
      <c r="D395" s="1" t="s">
        <v>147</v>
      </c>
      <c r="E395" s="6">
        <f>IF(名目付加価値!E395&gt;0,名目付加価値!E395/SUMIF(名目付加価値!E395:E417,"&lt;&gt;0"),0)</f>
        <v>8.9578251577234022E-2</v>
      </c>
      <c r="F395" s="6">
        <f>IF(名目付加価値!F395&gt;0,名目付加価値!F395/SUMIF(名目付加価値!F395:F417,"&lt;&gt;0"),0)</f>
        <v>4.4541258520752025E-2</v>
      </c>
      <c r="G395" s="6">
        <f>IF(名目付加価値!G395&gt;0,名目付加価値!G395/SUMIF(名目付加価値!G395:G417,"&lt;&gt;0"),0)</f>
        <v>2.7329549066246125E-2</v>
      </c>
      <c r="H395" s="6">
        <f>IF(名目付加価値!H395&gt;0,名目付加価値!H395/SUMIF(名目付加価値!H395:H417,"&lt;&gt;0"),0)</f>
        <v>1.9381892894492003E-2</v>
      </c>
      <c r="I395" s="6">
        <f>IF(名目付加価値!I395&gt;0,名目付加価値!I395/SUMIF(名目付加価値!I395:I417,"&lt;&gt;0"),0)</f>
        <v>1.5050985321462759E-2</v>
      </c>
    </row>
    <row r="396" spans="1:9" x14ac:dyDescent="0.15">
      <c r="A396" s="1">
        <v>18</v>
      </c>
      <c r="B396" s="1" t="s">
        <v>66</v>
      </c>
      <c r="C396" s="1">
        <v>2</v>
      </c>
      <c r="D396" s="1" t="s">
        <v>148</v>
      </c>
      <c r="E396" s="6">
        <f>IF(名目付加価値!E396&gt;0,名目付加価値!E396/SUMIF(名目付加価値!E395:E417,"&lt;&gt;0"),0)</f>
        <v>1.2930798065546228E-2</v>
      </c>
      <c r="F396" s="6">
        <f>IF(名目付加価値!F396&gt;0,名目付加価値!F396/SUMIF(名目付加価値!F395:F417,"&lt;&gt;0"),0)</f>
        <v>5.2157787178399757E-3</v>
      </c>
      <c r="G396" s="6">
        <f>IF(名目付加価値!G396&gt;0,名目付加価値!G396/SUMIF(名目付加価値!G395:G417,"&lt;&gt;0"),0)</f>
        <v>1.7574328472621909E-3</v>
      </c>
      <c r="H396" s="6">
        <f>IF(名目付加価値!H396&gt;0,名目付加価値!H396/SUMIF(名目付加価値!H395:H417,"&lt;&gt;0"),0)</f>
        <v>9.5406407295798754E-4</v>
      </c>
      <c r="I396" s="6">
        <f>IF(名目付加価値!I396&gt;0,名目付加価値!I396/SUMIF(名目付加価値!I395:I417,"&lt;&gt;0"),0)</f>
        <v>5.2351837488987093E-4</v>
      </c>
    </row>
    <row r="397" spans="1:9" x14ac:dyDescent="0.15">
      <c r="A397" s="1">
        <v>18</v>
      </c>
      <c r="B397" s="1" t="s">
        <v>116</v>
      </c>
      <c r="C397" s="1">
        <v>3</v>
      </c>
      <c r="D397" s="1" t="s">
        <v>155</v>
      </c>
      <c r="E397" s="6">
        <f>IF(名目付加価値!E397&gt;0,名目付加価値!E397/SUMIF(名目付加価値!E395:E417,"&lt;&gt;0"),0)</f>
        <v>2.3197349578600566E-2</v>
      </c>
      <c r="F397" s="6">
        <f>IF(名目付加価値!F397&gt;0,名目付加価値!F397/SUMIF(名目付加価値!F395:F417,"&lt;&gt;0"),0)</f>
        <v>1.8807119717234259E-2</v>
      </c>
      <c r="G397" s="6">
        <f>IF(名目付加価値!G397&gt;0,名目付加価値!G397/SUMIF(名目付加価値!G395:G417,"&lt;&gt;0"),0)</f>
        <v>1.6521109026250688E-2</v>
      </c>
      <c r="H397" s="6">
        <f>IF(名目付加価値!H397&gt;0,名目付加価値!H397/SUMIF(名目付加価値!H395:H417,"&lt;&gt;0"),0)</f>
        <v>1.3151285023724722E-2</v>
      </c>
      <c r="I397" s="6">
        <f>IF(名目付加価値!I397&gt;0,名目付加価値!I397/SUMIF(名目付加価値!I395:I417,"&lt;&gt;0"),0)</f>
        <v>9.6579437068377381E-3</v>
      </c>
    </row>
    <row r="398" spans="1:9" x14ac:dyDescent="0.15">
      <c r="A398" s="1">
        <v>18</v>
      </c>
      <c r="B398" s="1" t="s">
        <v>116</v>
      </c>
      <c r="C398" s="1">
        <v>4</v>
      </c>
      <c r="D398" s="1" t="s">
        <v>156</v>
      </c>
      <c r="E398" s="6">
        <f>IF(名目付加価値!E398&gt;0,名目付加価値!E398/SUMIF(名目付加価値!E395:E417,"&lt;&gt;0"),0)</f>
        <v>0.16418182583803673</v>
      </c>
      <c r="F398" s="6">
        <f>IF(名目付加価値!F398&gt;0,名目付加価値!F398/SUMIF(名目付加価値!F395:F417,"&lt;&gt;0"),0)</f>
        <v>0.10163616541933503</v>
      </c>
      <c r="G398" s="6">
        <f>IF(名目付加価値!G398&gt;0,名目付加価値!G398/SUMIF(名目付加価値!G395:G417,"&lt;&gt;0"),0)</f>
        <v>7.0527300871276039E-2</v>
      </c>
      <c r="H398" s="6">
        <f>IF(名目付加価値!H398&gt;0,名目付加価値!H398/SUMIF(名目付加価値!H395:H417,"&lt;&gt;0"),0)</f>
        <v>4.1839593783338853E-2</v>
      </c>
      <c r="I398" s="6">
        <f>IF(名目付加価値!I398&gt;0,名目付加価値!I398/SUMIF(名目付加価値!I395:I417,"&lt;&gt;0"),0)</f>
        <v>2.7487992982332461E-2</v>
      </c>
    </row>
    <row r="399" spans="1:9" x14ac:dyDescent="0.15">
      <c r="A399" s="1">
        <v>18</v>
      </c>
      <c r="B399" s="1" t="s">
        <v>116</v>
      </c>
      <c r="C399" s="1">
        <v>5</v>
      </c>
      <c r="D399" s="1" t="s">
        <v>157</v>
      </c>
      <c r="E399" s="6">
        <f>IF(名目付加価値!E399&gt;0,名目付加価値!E399/SUMIF(名目付加価値!E395:E417,"&lt;&gt;0"),0)</f>
        <v>9.3837402931699586E-3</v>
      </c>
      <c r="F399" s="6">
        <f>IF(名目付加価値!F399&gt;0,名目付加価値!F399/SUMIF(名目付加価値!F395:F417,"&lt;&gt;0"),0)</f>
        <v>1.4299038000216074E-2</v>
      </c>
      <c r="G399" s="6">
        <f>IF(名目付加価値!G399&gt;0,名目付加価値!G399/SUMIF(名目付加価値!G395:G417,"&lt;&gt;0"),0)</f>
        <v>8.8082831683773712E-3</v>
      </c>
      <c r="H399" s="6">
        <f>IF(名目付加価値!H399&gt;0,名目付加価値!H399/SUMIF(名目付加価値!H395:H417,"&lt;&gt;0"),0)</f>
        <v>8.3293636267447336E-3</v>
      </c>
      <c r="I399" s="6">
        <f>IF(名目付加価値!I399&gt;0,名目付加価値!I399/SUMIF(名目付加価値!I395:I417,"&lt;&gt;0"),0)</f>
        <v>7.5224652913959463E-3</v>
      </c>
    </row>
    <row r="400" spans="1:9" x14ac:dyDescent="0.15">
      <c r="A400" s="1">
        <v>18</v>
      </c>
      <c r="B400" s="1" t="s">
        <v>116</v>
      </c>
      <c r="C400" s="1">
        <v>6</v>
      </c>
      <c r="D400" s="1" t="s">
        <v>49</v>
      </c>
      <c r="E400" s="6">
        <f>IF(名目付加価値!E400&gt;0,名目付加価値!E400/SUMIF(名目付加価値!E395:E417,"&lt;&gt;0"),0)</f>
        <v>4.0136435674363403E-2</v>
      </c>
      <c r="F400" s="6">
        <f>IF(名目付加価値!F400&gt;0,名目付加価値!F400/SUMIF(名目付加価値!F395:F417,"&lt;&gt;0"),0)</f>
        <v>6.6643822742070919E-3</v>
      </c>
      <c r="G400" s="6">
        <f>IF(名目付加価値!G400&gt;0,名目付加価値!G400/SUMIF(名目付加価値!G395:G417,"&lt;&gt;0"),0)</f>
        <v>1.2061801785883876E-2</v>
      </c>
      <c r="H400" s="6">
        <f>IF(名目付加価値!H400&gt;0,名目付加価値!H400/SUMIF(名目付加価値!H395:H417,"&lt;&gt;0"),0)</f>
        <v>1.8859274551558079E-2</v>
      </c>
      <c r="I400" s="6">
        <f>IF(名目付加価値!I400&gt;0,名目付加価値!I400/SUMIF(名目付加価値!I395:I417,"&lt;&gt;0"),0)</f>
        <v>2.010659134181696E-2</v>
      </c>
    </row>
    <row r="401" spans="1:9" x14ac:dyDescent="0.15">
      <c r="A401" s="1">
        <v>18</v>
      </c>
      <c r="B401" s="1" t="s">
        <v>116</v>
      </c>
      <c r="C401" s="1">
        <v>7</v>
      </c>
      <c r="D401" s="1" t="s">
        <v>158</v>
      </c>
      <c r="E401" s="6">
        <f>IF(名目付加価値!E401&gt;0,名目付加価値!E401/SUMIF(名目付加価値!E395:E417,"&lt;&gt;0"),0)</f>
        <v>5.9082669434362017E-4</v>
      </c>
      <c r="F401" s="6">
        <f>IF(名目付加価値!F401&gt;0,名目付加価値!F401/SUMIF(名目付加価値!F395:F417,"&lt;&gt;0"),0)</f>
        <v>2.5479235017157831E-4</v>
      </c>
      <c r="G401" s="6">
        <f>IF(名目付加価値!G401&gt;0,名目付加価値!G401/SUMIF(名目付加価値!G395:G417,"&lt;&gt;0"),0)</f>
        <v>1.6209754867060873E-3</v>
      </c>
      <c r="H401" s="6">
        <f>IF(名目付加価値!H401&gt;0,名目付加価値!H401/SUMIF(名目付加価値!H395:H417,"&lt;&gt;0"),0)</f>
        <v>1.1253694047424262E-3</v>
      </c>
      <c r="I401" s="6">
        <f>IF(名目付加価値!I401&gt;0,名目付加価値!I401/SUMIF(名目付加価値!I395:I417,"&lt;&gt;0"),0)</f>
        <v>7.8867084222382551E-4</v>
      </c>
    </row>
    <row r="402" spans="1:9" x14ac:dyDescent="0.15">
      <c r="A402" s="1">
        <v>18</v>
      </c>
      <c r="B402" s="1" t="s">
        <v>116</v>
      </c>
      <c r="C402" s="1">
        <v>8</v>
      </c>
      <c r="D402" s="1" t="s">
        <v>159</v>
      </c>
      <c r="E402" s="6">
        <f>IF(名目付加価値!E402&gt;0,名目付加価値!E402/SUMIF(名目付加価値!E395:E417,"&lt;&gt;0"),0)</f>
        <v>1.2073793580491697E-2</v>
      </c>
      <c r="F402" s="6">
        <f>IF(名目付加価値!F402&gt;0,名目付加価値!F402/SUMIF(名目付加価値!F395:F417,"&lt;&gt;0"),0)</f>
        <v>9.9152957405641597E-3</v>
      </c>
      <c r="G402" s="6">
        <f>IF(名目付加価値!G402&gt;0,名目付加価値!G402/SUMIF(名目付加価値!G395:G417,"&lt;&gt;0"),0)</f>
        <v>1.1015061846340067E-2</v>
      </c>
      <c r="H402" s="6">
        <f>IF(名目付加価値!H402&gt;0,名目付加価値!H402/SUMIF(名目付加価値!H395:H417,"&lt;&gt;0"),0)</f>
        <v>1.037287662185734E-2</v>
      </c>
      <c r="I402" s="6">
        <f>IF(名目付加価値!I402&gt;0,名目付加価値!I402/SUMIF(名目付加価値!I395:I417,"&lt;&gt;0"),0)</f>
        <v>1.4401032111377381E-2</v>
      </c>
    </row>
    <row r="403" spans="1:9" x14ac:dyDescent="0.15">
      <c r="A403" s="1">
        <v>18</v>
      </c>
      <c r="B403" s="1" t="s">
        <v>116</v>
      </c>
      <c r="C403" s="1">
        <v>9</v>
      </c>
      <c r="D403" s="1" t="s">
        <v>160</v>
      </c>
      <c r="E403" s="6">
        <f>IF(名目付加価値!E403&gt;0,名目付加価値!E403/SUMIF(名目付加価値!E395:E417,"&lt;&gt;0"),0)</f>
        <v>7.5342568372963863E-3</v>
      </c>
      <c r="F403" s="6">
        <f>IF(名目付加価値!F403&gt;0,名目付加価値!F403/SUMIF(名目付加価値!F395:F417,"&lt;&gt;0"),0)</f>
        <v>6.4002325837074223E-3</v>
      </c>
      <c r="G403" s="6">
        <f>IF(名目付加価値!G403&gt;0,名目付加価値!G403/SUMIF(名目付加価値!G395:G417,"&lt;&gt;0"),0)</f>
        <v>1.3089522907362181E-2</v>
      </c>
      <c r="H403" s="6">
        <f>IF(名目付加価値!H403&gt;0,名目付加価値!H403/SUMIF(名目付加価値!H395:H417,"&lt;&gt;0"),0)</f>
        <v>1.0720310211990736E-2</v>
      </c>
      <c r="I403" s="6">
        <f>IF(名目付加価値!I403&gt;0,名目付加価値!I403/SUMIF(名目付加価値!I395:I417,"&lt;&gt;0"),0)</f>
        <v>4.7246347440891194E-3</v>
      </c>
    </row>
    <row r="404" spans="1:9" x14ac:dyDescent="0.15">
      <c r="A404" s="1">
        <v>18</v>
      </c>
      <c r="B404" s="1" t="s">
        <v>116</v>
      </c>
      <c r="C404" s="1">
        <v>10</v>
      </c>
      <c r="D404" s="1" t="s">
        <v>161</v>
      </c>
      <c r="E404" s="6">
        <f>IF(名目付加価値!E404&gt;0,名目付加価値!E404/SUMIF(名目付加価値!E395:E417,"&lt;&gt;0"),0)</f>
        <v>7.7676298828653787E-3</v>
      </c>
      <c r="F404" s="6">
        <f>IF(名目付加価値!F404&gt;0,名目付加価値!F404/SUMIF(名目付加価値!F395:F417,"&lt;&gt;0"),0)</f>
        <v>8.4980871241869937E-3</v>
      </c>
      <c r="G404" s="6">
        <f>IF(名目付加価値!G404&gt;0,名目付加価値!G404/SUMIF(名目付加価値!G395:G417,"&lt;&gt;0"),0)</f>
        <v>1.3144544838270308E-2</v>
      </c>
      <c r="H404" s="6">
        <f>IF(名目付加価値!H404&gt;0,名目付加価値!H404/SUMIF(名目付加価値!H395:H417,"&lt;&gt;0"),0)</f>
        <v>1.0287107094509732E-2</v>
      </c>
      <c r="I404" s="6">
        <f>IF(名目付加価値!I404&gt;0,名目付加価値!I404/SUMIF(名目付加価値!I395:I417,"&lt;&gt;0"),0)</f>
        <v>9.4490459234282485E-3</v>
      </c>
    </row>
    <row r="405" spans="1:9" x14ac:dyDescent="0.15">
      <c r="A405" s="1">
        <v>18</v>
      </c>
      <c r="B405" s="1" t="s">
        <v>116</v>
      </c>
      <c r="C405" s="1">
        <v>11</v>
      </c>
      <c r="D405" s="1" t="s">
        <v>162</v>
      </c>
      <c r="E405" s="6">
        <f>IF(名目付加価値!E405&gt;0,名目付加価値!E405/SUMIF(名目付加価値!E395:E417,"&lt;&gt;0"),0)</f>
        <v>1.6145513819093418E-2</v>
      </c>
      <c r="F405" s="6">
        <f>IF(名目付加価値!F405&gt;0,名目付加価値!F405/SUMIF(名目付加価値!F395:F417,"&lt;&gt;0"),0)</f>
        <v>1.1010931508997859E-2</v>
      </c>
      <c r="G405" s="6">
        <f>IF(名目付加価値!G405&gt;0,名目付加価値!G405/SUMIF(名目付加価値!G395:G417,"&lt;&gt;0"),0)</f>
        <v>1.9576599367319283E-2</v>
      </c>
      <c r="H405" s="6">
        <f>IF(名目付加価値!H405&gt;0,名目付加価値!H405/SUMIF(名目付加価値!H395:H417,"&lt;&gt;0"),0)</f>
        <v>1.6192348889429473E-2</v>
      </c>
      <c r="I405" s="6">
        <f>IF(名目付加価値!I405&gt;0,名目付加価値!I405/SUMIF(名目付加価値!I395:I417,"&lt;&gt;0"),0)</f>
        <v>1.5705348580121684E-2</v>
      </c>
    </row>
    <row r="406" spans="1:9" x14ac:dyDescent="0.15">
      <c r="A406" s="1">
        <v>18</v>
      </c>
      <c r="B406" s="1" t="s">
        <v>116</v>
      </c>
      <c r="C406" s="1">
        <v>12</v>
      </c>
      <c r="D406" s="1" t="s">
        <v>163</v>
      </c>
      <c r="E406" s="6">
        <f>IF(名目付加価値!E406&gt;0,名目付加価値!E406/SUMIF(名目付加価値!E395:E417,"&lt;&gt;0"),0)</f>
        <v>1.8653599671021807E-2</v>
      </c>
      <c r="F406" s="6">
        <f>IF(名目付加価値!F406&gt;0,名目付加価値!F406/SUMIF(名目付加価値!F395:F417,"&lt;&gt;0"),0)</f>
        <v>2.4652691682642773E-2</v>
      </c>
      <c r="G406" s="6">
        <f>IF(名目付加価値!G406&gt;0,名目付加価値!G406/SUMIF(名目付加価値!G395:G417,"&lt;&gt;0"),0)</f>
        <v>4.5809545674328093E-2</v>
      </c>
      <c r="H406" s="6">
        <f>IF(名目付加価値!H406&gt;0,名目付加価値!H406/SUMIF(名目付加価値!H395:H417,"&lt;&gt;0"),0)</f>
        <v>5.3751712799333162E-2</v>
      </c>
      <c r="I406" s="6">
        <f>IF(名目付加価値!I406&gt;0,名目付加価値!I406/SUMIF(名目付加価値!I395:I417,"&lt;&gt;0"),0)</f>
        <v>6.4465093906846918E-2</v>
      </c>
    </row>
    <row r="407" spans="1:9" x14ac:dyDescent="0.15">
      <c r="A407" s="1">
        <v>18</v>
      </c>
      <c r="B407" s="1" t="s">
        <v>116</v>
      </c>
      <c r="C407" s="1">
        <v>13</v>
      </c>
      <c r="D407" s="1" t="s">
        <v>164</v>
      </c>
      <c r="E407" s="6">
        <f>IF(名目付加価値!E407&gt;0,名目付加価値!E407/SUMIF(名目付加価値!E395:E417,"&lt;&gt;0"),0)</f>
        <v>1.0384935451871488E-3</v>
      </c>
      <c r="F407" s="6">
        <f>IF(名目付加価値!F407&gt;0,名目付加価値!F407/SUMIF(名目付加価値!F395:F417,"&lt;&gt;0"),0)</f>
        <v>1.1434697541824017E-3</v>
      </c>
      <c r="G407" s="6">
        <f>IF(名目付加価値!G407&gt;0,名目付加価値!G407/SUMIF(名目付加価値!G395:G417,"&lt;&gt;0"),0)</f>
        <v>3.1426383812012703E-3</v>
      </c>
      <c r="H407" s="6">
        <f>IF(名目付加価値!H407&gt;0,名目付加価値!H407/SUMIF(名目付加価値!H395:H417,"&lt;&gt;0"),0)</f>
        <v>5.2586165103372228E-3</v>
      </c>
      <c r="I407" s="6">
        <f>IF(名目付加価値!I407&gt;0,名目付加価値!I407/SUMIF(名目付加価値!I395:I417,"&lt;&gt;0"),0)</f>
        <v>1.0936751338807955E-2</v>
      </c>
    </row>
    <row r="408" spans="1:9" x14ac:dyDescent="0.15">
      <c r="A408" s="1">
        <v>18</v>
      </c>
      <c r="B408" s="1" t="s">
        <v>116</v>
      </c>
      <c r="C408" s="1">
        <v>14</v>
      </c>
      <c r="D408" s="1" t="s">
        <v>165</v>
      </c>
      <c r="E408" s="6">
        <f>IF(名目付加価値!E408&gt;0,名目付加価値!E408/SUMIF(名目付加価値!E395:E417,"&lt;&gt;0"),0)</f>
        <v>1.2404884799604301E-2</v>
      </c>
      <c r="F408" s="6">
        <f>IF(名目付加価値!F408&gt;0,名目付加価値!F408/SUMIF(名目付加価値!F395:F417,"&lt;&gt;0"),0)</f>
        <v>1.5906041793248227E-2</v>
      </c>
      <c r="G408" s="6">
        <f>IF(名目付加価値!G408&gt;0,名目付加価値!G408/SUMIF(名目付加価値!G395:G417,"&lt;&gt;0"),0)</f>
        <v>1.7376011523994213E-2</v>
      </c>
      <c r="H408" s="6">
        <f>IF(名目付加価値!H408&gt;0,名目付加価値!H408/SUMIF(名目付加価値!H395:H417,"&lt;&gt;0"),0)</f>
        <v>1.7265336667490788E-2</v>
      </c>
      <c r="I408" s="6">
        <f>IF(名目付加価値!I408&gt;0,名目付加価値!I408/SUMIF(名目付加価値!I395:I417,"&lt;&gt;0"),0)</f>
        <v>1.241479206809409E-2</v>
      </c>
    </row>
    <row r="409" spans="1:9" x14ac:dyDescent="0.15">
      <c r="A409" s="1">
        <v>18</v>
      </c>
      <c r="B409" s="1" t="s">
        <v>116</v>
      </c>
      <c r="C409" s="1">
        <v>15</v>
      </c>
      <c r="D409" s="1" t="s">
        <v>166</v>
      </c>
      <c r="E409" s="6">
        <f>IF(名目付加価値!E409&gt;0,名目付加価値!E409/SUMIF(名目付加価値!E395:E417,"&lt;&gt;0"),0)</f>
        <v>3.2906578748976525E-2</v>
      </c>
      <c r="F409" s="6">
        <f>IF(名目付加価値!F409&gt;0,名目付加価値!F409/SUMIF(名目付加価値!F395:F417,"&lt;&gt;0"),0)</f>
        <v>3.4073329974535972E-2</v>
      </c>
      <c r="G409" s="6">
        <f>IF(名目付加価値!G409&gt;0,名目付加価値!G409/SUMIF(名目付加価値!G395:G417,"&lt;&gt;0"),0)</f>
        <v>3.0585531764892492E-2</v>
      </c>
      <c r="H409" s="6">
        <f>IF(名目付加価値!H409&gt;0,名目付加価値!H409/SUMIF(名目付加価値!H395:H417,"&lt;&gt;0"),0)</f>
        <v>3.0826271679925365E-2</v>
      </c>
      <c r="I409" s="6">
        <f>IF(名目付加価値!I409&gt;0,名目付加価値!I409/SUMIF(名目付加価値!I395:I417,"&lt;&gt;0"),0)</f>
        <v>2.5214362893406679E-2</v>
      </c>
    </row>
    <row r="410" spans="1:9" x14ac:dyDescent="0.15">
      <c r="A410" s="1">
        <v>18</v>
      </c>
      <c r="B410" s="1" t="s">
        <v>66</v>
      </c>
      <c r="C410" s="1">
        <v>16</v>
      </c>
      <c r="D410" s="1" t="s">
        <v>149</v>
      </c>
      <c r="E410" s="6">
        <f>IF(名目付加価値!E410&gt;0,名目付加価値!E410/SUMIF(名目付加価値!E395:E417,"&lt;&gt;0"),0)</f>
        <v>6.7286329671099487E-2</v>
      </c>
      <c r="F410" s="6">
        <f>IF(名目付加価値!F410&gt;0,名目付加価値!F410/SUMIF(名目付加価値!F395:F417,"&lt;&gt;0"),0)</f>
        <v>9.8226283553012994E-2</v>
      </c>
      <c r="G410" s="6">
        <f>IF(名目付加価値!G410&gt;0,名目付加価値!G410/SUMIF(名目付加価値!G395:G417,"&lt;&gt;0"),0)</f>
        <v>0.10032579868253633</v>
      </c>
      <c r="H410" s="6">
        <f>IF(名目付加価値!H410&gt;0,名目付加価値!H410/SUMIF(名目付加価値!H395:H417,"&lt;&gt;0"),0)</f>
        <v>8.7665218022308297E-2</v>
      </c>
      <c r="I410" s="6">
        <f>IF(名目付加価値!I410&gt;0,名目付加価値!I410/SUMIF(名目付加価値!I395:I417,"&lt;&gt;0"),0)</f>
        <v>8.4785842647853507E-2</v>
      </c>
    </row>
    <row r="411" spans="1:9" x14ac:dyDescent="0.15">
      <c r="A411" s="1">
        <v>18</v>
      </c>
      <c r="B411" s="1" t="s">
        <v>66</v>
      </c>
      <c r="C411" s="1">
        <v>17</v>
      </c>
      <c r="D411" s="1" t="s">
        <v>150</v>
      </c>
      <c r="E411" s="6">
        <f>IF(名目付加価値!E411&gt;0,名目付加価値!E411/SUMIF(名目付加価値!E395:E417,"&lt;&gt;0"),0)</f>
        <v>6.2319242768332957E-2</v>
      </c>
      <c r="F411" s="6">
        <f>IF(名目付加価値!F411&gt;0,名目付加価値!F411/SUMIF(名目付加価値!F395:F417,"&lt;&gt;0"),0)</f>
        <v>9.7312722437671126E-2</v>
      </c>
      <c r="G411" s="6">
        <f>IF(名目付加価値!G411&gt;0,名目付加価値!G411/SUMIF(名目付加価値!G395:G417,"&lt;&gt;0"),0)</f>
        <v>0.11931878439602508</v>
      </c>
      <c r="H411" s="6">
        <f>IF(名目付加価値!H411&gt;0,名目付加価値!H411/SUMIF(名目付加価値!H395:H417,"&lt;&gt;0"),0)</f>
        <v>0.13226511546362887</v>
      </c>
      <c r="I411" s="6">
        <f>IF(名目付加価値!I411&gt;0,名目付加価値!I411/SUMIF(名目付加価値!I395:I417,"&lt;&gt;0"),0)</f>
        <v>9.712270312387726E-2</v>
      </c>
    </row>
    <row r="412" spans="1:9" x14ac:dyDescent="0.15">
      <c r="A412" s="1">
        <v>18</v>
      </c>
      <c r="B412" s="1" t="s">
        <v>66</v>
      </c>
      <c r="C412" s="1">
        <v>18</v>
      </c>
      <c r="D412" s="1" t="s">
        <v>151</v>
      </c>
      <c r="E412" s="6">
        <f>IF(名目付加価値!E412&gt;0,名目付加価値!E412/SUMIF(名目付加価値!E395:E417,"&lt;&gt;0"),0)</f>
        <v>9.7955839812848416E-2</v>
      </c>
      <c r="F412" s="6">
        <f>IF(名目付加価値!F412&gt;0,名目付加価値!F412/SUMIF(名目付加価値!F395:F417,"&lt;&gt;0"),0)</f>
        <v>0.10625596187594023</v>
      </c>
      <c r="G412" s="6">
        <f>IF(名目付加価値!G412&gt;0,名目付加価値!G412/SUMIF(名目付加価値!G395:G417,"&lt;&gt;0"),0)</f>
        <v>0.10572302112751412</v>
      </c>
      <c r="H412" s="6">
        <f>IF(名目付加価値!H412&gt;0,名目付加価値!H412/SUMIF(名目付加価値!H395:H417,"&lt;&gt;0"),0)</f>
        <v>8.3214755536788296E-2</v>
      </c>
      <c r="I412" s="6">
        <f>IF(名目付加価値!I412&gt;0,名目付加価値!I412/SUMIF(名目付加価値!I395:I417,"&lt;&gt;0"),0)</f>
        <v>7.6115025422965402E-2</v>
      </c>
    </row>
    <row r="413" spans="1:9" x14ac:dyDescent="0.15">
      <c r="A413" s="1">
        <v>18</v>
      </c>
      <c r="B413" s="1" t="s">
        <v>66</v>
      </c>
      <c r="C413" s="1">
        <v>19</v>
      </c>
      <c r="D413" s="1" t="s">
        <v>152</v>
      </c>
      <c r="E413" s="6">
        <f>IF(名目付加価値!E413&gt;0,名目付加価値!E413/SUMIF(名目付加価値!E395:E417,"&lt;&gt;0"),0)</f>
        <v>4.3317290336929146E-2</v>
      </c>
      <c r="F413" s="6">
        <f>IF(名目付加価値!F413&gt;0,名目付加価値!F413/SUMIF(名目付加価値!F395:F417,"&lt;&gt;0"),0)</f>
        <v>4.8719858782729192E-2</v>
      </c>
      <c r="G413" s="6">
        <f>IF(名目付加価値!G413&gt;0,名目付加価値!G413/SUMIF(名目付加価値!G395:G417,"&lt;&gt;0"),0)</f>
        <v>5.1035149124273364E-2</v>
      </c>
      <c r="H413" s="6">
        <f>IF(名目付加価値!H413&gt;0,名目付加価値!H413/SUMIF(名目付加価値!H395:H417,"&lt;&gt;0"),0)</f>
        <v>4.6394710100605883E-2</v>
      </c>
      <c r="I413" s="6">
        <f>IF(名目付加価値!I413&gt;0,名目付加価値!I413/SUMIF(名目付加価値!I395:I417,"&lt;&gt;0"),0)</f>
        <v>4.6460757163651348E-2</v>
      </c>
    </row>
    <row r="414" spans="1:9" x14ac:dyDescent="0.15">
      <c r="A414" s="1">
        <v>18</v>
      </c>
      <c r="B414" s="1" t="s">
        <v>66</v>
      </c>
      <c r="C414" s="1">
        <v>20</v>
      </c>
      <c r="D414" s="1" t="s">
        <v>153</v>
      </c>
      <c r="E414" s="6">
        <f>IF(名目付加価値!E414&gt;0,名目付加価値!E414/SUMIF(名目付加価値!E395:E417,"&lt;&gt;0"),0)</f>
        <v>2.6578871817324053E-2</v>
      </c>
      <c r="F414" s="6">
        <f>IF(名目付加価値!F414&gt;0,名目付加価値!F414/SUMIF(名目付加価値!F395:F417,"&lt;&gt;0"),0)</f>
        <v>1.4441416204041041E-2</v>
      </c>
      <c r="G414" s="6">
        <f>IF(名目付加価値!G414&gt;0,名目付加価値!G414/SUMIF(名目付加価値!G395:G417,"&lt;&gt;0"),0)</f>
        <v>1.4896551452853544E-2</v>
      </c>
      <c r="H414" s="6">
        <f>IF(名目付加価値!H414&gt;0,名目付加価値!H414/SUMIF(名目付加価値!H395:H417,"&lt;&gt;0"),0)</f>
        <v>1.1222481095036334E-2</v>
      </c>
      <c r="I414" s="6">
        <f>IF(名目付加価値!I414&gt;0,名目付加価値!I414/SUMIF(名目付加価値!I395:I417,"&lt;&gt;0"),0)</f>
        <v>1.1749686051031306E-2</v>
      </c>
    </row>
    <row r="415" spans="1:9" x14ac:dyDescent="0.15">
      <c r="A415" s="1">
        <v>18</v>
      </c>
      <c r="B415" s="1" t="s">
        <v>66</v>
      </c>
      <c r="C415" s="1">
        <v>21</v>
      </c>
      <c r="D415" s="1" t="s">
        <v>154</v>
      </c>
      <c r="E415" s="6">
        <f>IF(名目付加価値!E415&gt;0,名目付加価値!E415/SUMIF(名目付加価値!E395:E417,"&lt;&gt;0"),0)</f>
        <v>6.9163083702971528E-2</v>
      </c>
      <c r="F415" s="6">
        <f>IF(名目付加価値!F415&gt;0,名目付加価値!F415/SUMIF(名目付加価値!F395:F417,"&lt;&gt;0"),0)</f>
        <v>6.8937308131856237E-2</v>
      </c>
      <c r="G415" s="6">
        <f>IF(名目付加価値!G415&gt;0,名目付加価値!G415/SUMIF(名目付加価値!G395:G417,"&lt;&gt;0"),0)</f>
        <v>6.9212322985704539E-2</v>
      </c>
      <c r="H415" s="6">
        <f>IF(名目付加価値!H415&gt;0,名目付加価値!H415/SUMIF(名目付加価値!H395:H417,"&lt;&gt;0"),0)</f>
        <v>6.3188898903609875E-2</v>
      </c>
      <c r="I415" s="6">
        <f>IF(名目付加価値!I415&gt;0,名目付加価値!I415/SUMIF(名目付加価値!I395:I417,"&lt;&gt;0"),0)</f>
        <v>6.9291678544811622E-2</v>
      </c>
    </row>
    <row r="416" spans="1:9" x14ac:dyDescent="0.15">
      <c r="A416" s="1">
        <v>18</v>
      </c>
      <c r="B416" s="1" t="s">
        <v>17</v>
      </c>
      <c r="C416" s="1">
        <v>22</v>
      </c>
      <c r="D416" s="1" t="s">
        <v>146</v>
      </c>
      <c r="E416" s="6">
        <f>IF(名目付加価値!E416&gt;0,名目付加価値!E416/SUMIF(名目付加価値!E395:E417,"&lt;&gt;0"),0)</f>
        <v>0.10231414900773099</v>
      </c>
      <c r="F416" s="6">
        <f>IF(名目付加価値!F416&gt;0,名目付加価値!F416/SUMIF(名目付加価値!F395:F417,"&lt;&gt;0"),0)</f>
        <v>0.15305642197194147</v>
      </c>
      <c r="G416" s="6">
        <f>IF(名目付加価値!G416&gt;0,名目付加価値!G416/SUMIF(名目付加価値!G395:G417,"&lt;&gt;0"),0)</f>
        <v>0.14954152698617371</v>
      </c>
      <c r="H416" s="6">
        <f>IF(名目付加価値!H416&gt;0,名目付加価値!H416/SUMIF(名目付加価値!H395:H417,"&lt;&gt;0"),0)</f>
        <v>0.1973059540636436</v>
      </c>
      <c r="I416" s="6">
        <f>IF(名目付加価値!I416&gt;0,名目付加価値!I416/SUMIF(名目付加価値!I395:I417,"&lt;&gt;0"),0)</f>
        <v>0.23811366372515189</v>
      </c>
    </row>
    <row r="417" spans="1:9" x14ac:dyDescent="0.15">
      <c r="A417" s="1">
        <v>18</v>
      </c>
      <c r="B417" s="1" t="s">
        <v>17</v>
      </c>
      <c r="C417" s="1">
        <v>23</v>
      </c>
      <c r="D417" s="1" t="s">
        <v>167</v>
      </c>
      <c r="E417" s="6">
        <f>IF(名目付加価値!E417&gt;0,名目付加価値!E417/SUMIF(名目付加価値!E395:E417,"&lt;&gt;0"),0)</f>
        <v>8.2541214276932354E-2</v>
      </c>
      <c r="F417" s="6">
        <f>IF(名目付加価値!F417&gt;0,名目付加価値!F417/SUMIF(名目付加価値!F395:F417,"&lt;&gt;0"),0)</f>
        <v>0.11003141188098597</v>
      </c>
      <c r="G417" s="6">
        <f>IF(名目付加価値!G417&gt;0,名目付加価値!G417/SUMIF(名目付加価値!G395:G417,"&lt;&gt;0"),0)</f>
        <v>9.75809366892091E-2</v>
      </c>
      <c r="H417" s="6">
        <f>IF(名目付加価値!H417&gt;0,名目付加価値!H417/SUMIF(名目付加価値!H395:H417,"&lt;&gt;0"),0)</f>
        <v>0.12042744298194621</v>
      </c>
      <c r="I417" s="6">
        <f>IF(名目付加価値!I417&gt;0,名目付加価値!I417/SUMIF(名目付加価値!I395:I417,"&lt;&gt;0"),0)</f>
        <v>0.13791141389352601</v>
      </c>
    </row>
    <row r="418" spans="1:9" x14ac:dyDescent="0.15">
      <c r="A418" s="1">
        <v>19</v>
      </c>
      <c r="B418" s="1" t="s">
        <v>67</v>
      </c>
      <c r="C418" s="1">
        <v>1</v>
      </c>
      <c r="D418" s="1" t="s">
        <v>147</v>
      </c>
      <c r="E418" s="6">
        <f>IF(名目付加価値!E418&gt;0,名目付加価値!E418/SUMIF(名目付加価値!E418:E440,"&lt;&gt;0"),0)</f>
        <v>0.13522156314683886</v>
      </c>
      <c r="F418" s="6">
        <f>IF(名目付加価値!F418&gt;0,名目付加価値!F418/SUMIF(名目付加価値!F418:F440,"&lt;&gt;0"),0)</f>
        <v>7.1682079207449803E-2</v>
      </c>
      <c r="G418" s="6">
        <f>IF(名目付加価値!G418&gt;0,名目付加価値!G418/SUMIF(名目付加価値!G418:G440,"&lt;&gt;0"),0)</f>
        <v>3.5893639326373704E-2</v>
      </c>
      <c r="H418" s="6">
        <f>IF(名目付加価値!H418&gt;0,名目付加価値!H418/SUMIF(名目付加価値!H418:H440,"&lt;&gt;0"),0)</f>
        <v>3.1776847188399245E-2</v>
      </c>
      <c r="I418" s="6">
        <f>IF(名目付加価値!I418&gt;0,名目付加価値!I418/SUMIF(名目付加価値!I418:I440,"&lt;&gt;0"),0)</f>
        <v>2.4810693375521577E-2</v>
      </c>
    </row>
    <row r="419" spans="1:9" x14ac:dyDescent="0.15">
      <c r="A419" s="1">
        <v>19</v>
      </c>
      <c r="B419" s="1" t="s">
        <v>67</v>
      </c>
      <c r="C419" s="1">
        <v>2</v>
      </c>
      <c r="D419" s="1" t="s">
        <v>148</v>
      </c>
      <c r="E419" s="6">
        <f>IF(名目付加価値!E419&gt;0,名目付加価値!E419/SUMIF(名目付加価値!E418:E440,"&lt;&gt;0"),0)</f>
        <v>9.6369077717451193E-3</v>
      </c>
      <c r="F419" s="6">
        <f>IF(名目付加価値!F419&gt;0,名目付加価値!F419/SUMIF(名目付加価値!F418:F440,"&lt;&gt;0"),0)</f>
        <v>6.8460225487966282E-3</v>
      </c>
      <c r="G419" s="6">
        <f>IF(名目付加価値!G419&gt;0,名目付加価値!G419/SUMIF(名目付加価値!G418:G440,"&lt;&gt;0"),0)</f>
        <v>3.4510435525634368E-3</v>
      </c>
      <c r="H419" s="6">
        <f>IF(名目付加価値!H419&gt;0,名目付加価値!H419/SUMIF(名目付加価値!H418:H440,"&lt;&gt;0"),0)</f>
        <v>1.5170790125170759E-3</v>
      </c>
      <c r="I419" s="6">
        <f>IF(名目付加価値!I419&gt;0,名目付加価値!I419/SUMIF(名目付加価値!I418:I440,"&lt;&gt;0"),0)</f>
        <v>8.1056656545085419E-4</v>
      </c>
    </row>
    <row r="420" spans="1:9" x14ac:dyDescent="0.15">
      <c r="A420" s="1">
        <v>19</v>
      </c>
      <c r="B420" s="1" t="s">
        <v>117</v>
      </c>
      <c r="C420" s="1">
        <v>3</v>
      </c>
      <c r="D420" s="1" t="s">
        <v>155</v>
      </c>
      <c r="E420" s="6">
        <f>IF(名目付加価値!E420&gt;0,名目付加価値!E420/SUMIF(名目付加価値!E418:E440,"&lt;&gt;0"),0)</f>
        <v>4.4127798590558528E-2</v>
      </c>
      <c r="F420" s="6">
        <f>IF(名目付加価値!F420&gt;0,名目付加価値!F420/SUMIF(名目付加価値!F418:F440,"&lt;&gt;0"),0)</f>
        <v>3.440395671080472E-2</v>
      </c>
      <c r="G420" s="6">
        <f>IF(名目付加価値!G420&gt;0,名目付加価値!G420/SUMIF(名目付加価値!G418:G440,"&lt;&gt;0"),0)</f>
        <v>3.9122083062720005E-2</v>
      </c>
      <c r="H420" s="6">
        <f>IF(名目付加価値!H420&gt;0,名目付加価値!H420/SUMIF(名目付加価値!H418:H440,"&lt;&gt;0"),0)</f>
        <v>4.0095802122758588E-2</v>
      </c>
      <c r="I420" s="6">
        <f>IF(名目付加価値!I420&gt;0,名目付加価値!I420/SUMIF(名目付加価値!I418:I440,"&lt;&gt;0"),0)</f>
        <v>3.0445928314422145E-2</v>
      </c>
    </row>
    <row r="421" spans="1:9" x14ac:dyDescent="0.15">
      <c r="A421" s="1">
        <v>19</v>
      </c>
      <c r="B421" s="1" t="s">
        <v>117</v>
      </c>
      <c r="C421" s="1">
        <v>4</v>
      </c>
      <c r="D421" s="1" t="s">
        <v>156</v>
      </c>
      <c r="E421" s="6">
        <f>IF(名目付加価値!E421&gt;0,名目付加価値!E421/SUMIF(名目付加価値!E418:E440,"&lt;&gt;0"),0)</f>
        <v>5.0461390114893125E-2</v>
      </c>
      <c r="F421" s="6">
        <f>IF(名目付加価値!F421&gt;0,名目付加価値!F421/SUMIF(名目付加価値!F418:F440,"&lt;&gt;0"),0)</f>
        <v>2.1129325468925451E-2</v>
      </c>
      <c r="G421" s="6">
        <f>IF(名目付加価値!G421&gt;0,名目付加価値!G421/SUMIF(名目付加価値!G418:G440,"&lt;&gt;0"),0)</f>
        <v>1.2229335975021235E-2</v>
      </c>
      <c r="H421" s="6">
        <f>IF(名目付加価値!H421&gt;0,名目付加価値!H421/SUMIF(名目付加価値!H418:H440,"&lt;&gt;0"),0)</f>
        <v>6.6056091840967102E-3</v>
      </c>
      <c r="I421" s="6">
        <f>IF(名目付加価値!I421&gt;0,名目付加価値!I421/SUMIF(名目付加価値!I418:I440,"&lt;&gt;0"),0)</f>
        <v>5.5644133704663857E-3</v>
      </c>
    </row>
    <row r="422" spans="1:9" x14ac:dyDescent="0.15">
      <c r="A422" s="1">
        <v>19</v>
      </c>
      <c r="B422" s="1" t="s">
        <v>117</v>
      </c>
      <c r="C422" s="1">
        <v>5</v>
      </c>
      <c r="D422" s="1" t="s">
        <v>157</v>
      </c>
      <c r="E422" s="6">
        <f>IF(名目付加価値!E422&gt;0,名目付加価値!E422/SUMIF(名目付加価値!E418:E440,"&lt;&gt;0"),0)</f>
        <v>8.5558642969386384E-3</v>
      </c>
      <c r="F422" s="6">
        <f>IF(名目付加価値!F422&gt;0,名目付加価値!F422/SUMIF(名目付加価値!F418:F440,"&lt;&gt;0"),0)</f>
        <v>6.0395031418512034E-3</v>
      </c>
      <c r="G422" s="6">
        <f>IF(名目付加価値!G422&gt;0,名目付加価値!G422/SUMIF(名目付加価値!G418:G440,"&lt;&gt;0"),0)</f>
        <v>5.1277367857023946E-3</v>
      </c>
      <c r="H422" s="6">
        <f>IF(名目付加価値!H422&gt;0,名目付加価値!H422/SUMIF(名目付加価値!H418:H440,"&lt;&gt;0"),0)</f>
        <v>3.9883426177941802E-3</v>
      </c>
      <c r="I422" s="6">
        <f>IF(名目付加価値!I422&gt;0,名目付加価値!I422/SUMIF(名目付加価値!I418:I440,"&lt;&gt;0"),0)</f>
        <v>2.029398233682081E-3</v>
      </c>
    </row>
    <row r="423" spans="1:9" x14ac:dyDescent="0.15">
      <c r="A423" s="1">
        <v>19</v>
      </c>
      <c r="B423" s="1" t="s">
        <v>117</v>
      </c>
      <c r="C423" s="1">
        <v>6</v>
      </c>
      <c r="D423" s="1" t="s">
        <v>49</v>
      </c>
      <c r="E423" s="6">
        <f>IF(名目付加価値!E423&gt;0,名目付加価値!E423/SUMIF(名目付加価値!E418:E440,"&lt;&gt;0"),0)</f>
        <v>6.1531297982374148E-4</v>
      </c>
      <c r="F423" s="6">
        <f>IF(名目付加価値!F423&gt;0,名目付加価値!F423/SUMIF(名目付加価値!F418:F440,"&lt;&gt;0"),0)</f>
        <v>5.9777980339579997E-4</v>
      </c>
      <c r="G423" s="6">
        <f>IF(名目付加価値!G423&gt;0,名目付加価値!G423/SUMIF(名目付加価値!G418:G440,"&lt;&gt;0"),0)</f>
        <v>1.5933613697574418E-3</v>
      </c>
      <c r="H423" s="6">
        <f>IF(名目付加価値!H423&gt;0,名目付加価値!H423/SUMIF(名目付加価値!H418:H440,"&lt;&gt;0"),0)</f>
        <v>2.5371395749663609E-3</v>
      </c>
      <c r="I423" s="6">
        <f>IF(名目付加価値!I423&gt;0,名目付加価値!I423/SUMIF(名目付加価値!I418:I440,"&lt;&gt;0"),0)</f>
        <v>5.1841941230149624E-3</v>
      </c>
    </row>
    <row r="424" spans="1:9" x14ac:dyDescent="0.15">
      <c r="A424" s="1">
        <v>19</v>
      </c>
      <c r="B424" s="1" t="s">
        <v>117</v>
      </c>
      <c r="C424" s="1">
        <v>7</v>
      </c>
      <c r="D424" s="1" t="s">
        <v>158</v>
      </c>
      <c r="E424" s="6">
        <f>IF(名目付加価値!E424&gt;0,名目付加価値!E424/SUMIF(名目付加価値!E418:E440,"&lt;&gt;0"),0)</f>
        <v>1.426804451483894E-4</v>
      </c>
      <c r="F424" s="6">
        <f>IF(名目付加価値!F424&gt;0,名目付加価値!F424/SUMIF(名目付加価値!F418:F440,"&lt;&gt;0"),0)</f>
        <v>5.7900776152208792E-5</v>
      </c>
      <c r="G424" s="6">
        <f>IF(名目付加価値!G424&gt;0,名目付加価値!G424/SUMIF(名目付加価値!G418:G440,"&lt;&gt;0"),0)</f>
        <v>2.5533001241905706E-4</v>
      </c>
      <c r="H424" s="6">
        <f>IF(名目付加価値!H424&gt;0,名目付加価値!H424/SUMIF(名目付加価値!H418:H440,"&lt;&gt;0"),0)</f>
        <v>6.9237406256088263E-4</v>
      </c>
      <c r="I424" s="6">
        <f>IF(名目付加価値!I424&gt;0,名目付加価値!I424/SUMIF(名目付加価値!I418:I440,"&lt;&gt;0"),0)</f>
        <v>3.1332192325641601E-4</v>
      </c>
    </row>
    <row r="425" spans="1:9" x14ac:dyDescent="0.15">
      <c r="A425" s="1">
        <v>19</v>
      </c>
      <c r="B425" s="1" t="s">
        <v>117</v>
      </c>
      <c r="C425" s="1">
        <v>8</v>
      </c>
      <c r="D425" s="1" t="s">
        <v>159</v>
      </c>
      <c r="E425" s="6">
        <f>IF(名目付加価値!E425&gt;0,名目付加価値!E425/SUMIF(名目付加価値!E418:E440,"&lt;&gt;0"),0)</f>
        <v>1.2122774173790795E-2</v>
      </c>
      <c r="F425" s="6">
        <f>IF(名目付加価値!F425&gt;0,名目付加価値!F425/SUMIF(名目付加価値!F418:F440,"&lt;&gt;0"),0)</f>
        <v>8.2915708676801168E-3</v>
      </c>
      <c r="G425" s="6">
        <f>IF(名目付加価値!G425&gt;0,名目付加価値!G425/SUMIF(名目付加価値!G418:G440,"&lt;&gt;0"),0)</f>
        <v>7.5396378326956122E-3</v>
      </c>
      <c r="H425" s="6">
        <f>IF(名目付加価値!H425&gt;0,名目付加価値!H425/SUMIF(名目付加価値!H418:H440,"&lt;&gt;0"),0)</f>
        <v>5.8801292237379349E-3</v>
      </c>
      <c r="I425" s="6">
        <f>IF(名目付加価値!I425&gt;0,名目付加価値!I425/SUMIF(名目付加価値!I418:I440,"&lt;&gt;0"),0)</f>
        <v>1.4023330841975112E-2</v>
      </c>
    </row>
    <row r="426" spans="1:9" x14ac:dyDescent="0.15">
      <c r="A426" s="1">
        <v>19</v>
      </c>
      <c r="B426" s="1" t="s">
        <v>117</v>
      </c>
      <c r="C426" s="1">
        <v>9</v>
      </c>
      <c r="D426" s="1" t="s">
        <v>160</v>
      </c>
      <c r="E426" s="6">
        <f>IF(名目付加価値!E426&gt;0,名目付加価値!E426/SUMIF(名目付加価値!E418:E440,"&lt;&gt;0"),0)</f>
        <v>5.5753021889571579E-3</v>
      </c>
      <c r="F426" s="6">
        <f>IF(名目付加価値!F426&gt;0,名目付加価値!F426/SUMIF(名目付加価値!F418:F440,"&lt;&gt;0"),0)</f>
        <v>7.0335855606813696E-3</v>
      </c>
      <c r="G426" s="6">
        <f>IF(名目付加価値!G426&gt;0,名目付加価値!G426/SUMIF(名目付加価値!G418:G440,"&lt;&gt;0"),0)</f>
        <v>7.5774262996901624E-3</v>
      </c>
      <c r="H426" s="6">
        <f>IF(名目付加価値!H426&gt;0,名目付加価値!H426/SUMIF(名目付加価値!H418:H440,"&lt;&gt;0"),0)</f>
        <v>8.4483363977581587E-3</v>
      </c>
      <c r="I426" s="6">
        <f>IF(名目付加価値!I426&gt;0,名目付加価値!I426/SUMIF(名目付加価値!I418:I440,"&lt;&gt;0"),0)</f>
        <v>7.5147961127473755E-3</v>
      </c>
    </row>
    <row r="427" spans="1:9" x14ac:dyDescent="0.15">
      <c r="A427" s="1">
        <v>19</v>
      </c>
      <c r="B427" s="1" t="s">
        <v>117</v>
      </c>
      <c r="C427" s="1">
        <v>10</v>
      </c>
      <c r="D427" s="1" t="s">
        <v>161</v>
      </c>
      <c r="E427" s="6">
        <f>IF(名目付加価値!E427&gt;0,名目付加価値!E427/SUMIF(名目付加価値!E418:E440,"&lt;&gt;0"),0)</f>
        <v>9.380473029607166E-3</v>
      </c>
      <c r="F427" s="6">
        <f>IF(名目付加価値!F427&gt;0,名目付加価値!F427/SUMIF(名目付加価値!F418:F440,"&lt;&gt;0"),0)</f>
        <v>8.9667500185968713E-3</v>
      </c>
      <c r="G427" s="6">
        <f>IF(名目付加価値!G427&gt;0,名目付加価値!G427/SUMIF(名目付加価値!G418:G440,"&lt;&gt;0"),0)</f>
        <v>1.3043606590077661E-2</v>
      </c>
      <c r="H427" s="6">
        <f>IF(名目付加価値!H427&gt;0,名目付加価値!H427/SUMIF(名目付加価値!H418:H440,"&lt;&gt;0"),0)</f>
        <v>1.022845034900359E-2</v>
      </c>
      <c r="I427" s="6">
        <f>IF(名目付加価値!I427&gt;0,名目付加価値!I427/SUMIF(名目付加価値!I418:I440,"&lt;&gt;0"),0)</f>
        <v>8.7582471031044159E-3</v>
      </c>
    </row>
    <row r="428" spans="1:9" x14ac:dyDescent="0.15">
      <c r="A428" s="1">
        <v>19</v>
      </c>
      <c r="B428" s="1" t="s">
        <v>117</v>
      </c>
      <c r="C428" s="1">
        <v>11</v>
      </c>
      <c r="D428" s="1" t="s">
        <v>162</v>
      </c>
      <c r="E428" s="6">
        <f>IF(名目付加価値!E428&gt;0,名目付加価値!E428/SUMIF(名目付加価値!E418:E440,"&lt;&gt;0"),0)</f>
        <v>2.5110192578560116E-2</v>
      </c>
      <c r="F428" s="6">
        <f>IF(名目付加価値!F428&gt;0,名目付加価値!F428/SUMIF(名目付加価値!F418:F440,"&lt;&gt;0"),0)</f>
        <v>3.0932957017202195E-2</v>
      </c>
      <c r="G428" s="6">
        <f>IF(名目付加価値!G428&gt;0,名目付加価値!G428/SUMIF(名目付加価値!G418:G440,"&lt;&gt;0"),0)</f>
        <v>5.374734756182583E-2</v>
      </c>
      <c r="H428" s="6">
        <f>IF(名目付加価値!H428&gt;0,名目付加価値!H428/SUMIF(名目付加価値!H418:H440,"&lt;&gt;0"),0)</f>
        <v>6.5441899569118125E-2</v>
      </c>
      <c r="I428" s="6">
        <f>IF(名目付加価値!I428&gt;0,名目付加価値!I428/SUMIF(名目付加価値!I418:I440,"&lt;&gt;0"),0)</f>
        <v>7.3615249519660003E-2</v>
      </c>
    </row>
    <row r="429" spans="1:9" x14ac:dyDescent="0.15">
      <c r="A429" s="1">
        <v>19</v>
      </c>
      <c r="B429" s="1" t="s">
        <v>117</v>
      </c>
      <c r="C429" s="1">
        <v>12</v>
      </c>
      <c r="D429" s="1" t="s">
        <v>163</v>
      </c>
      <c r="E429" s="6">
        <f>IF(名目付加価値!E429&gt;0,名目付加価値!E429/SUMIF(名目付加価値!E418:E440,"&lt;&gt;0"),0)</f>
        <v>3.6474305625955827E-2</v>
      </c>
      <c r="F429" s="6">
        <f>IF(名目付加価値!F429&gt;0,名目付加価値!F429/SUMIF(名目付加価値!F418:F440,"&lt;&gt;0"),0)</f>
        <v>4.8470498794881932E-2</v>
      </c>
      <c r="G429" s="6">
        <f>IF(名目付加価値!G429&gt;0,名目付加価値!G429/SUMIF(名目付加価値!G418:G440,"&lt;&gt;0"),0)</f>
        <v>0.13334776231584566</v>
      </c>
      <c r="H429" s="6">
        <f>IF(名目付加価値!H429&gt;0,名目付加価値!H429/SUMIF(名目付加価値!H418:H440,"&lt;&gt;0"),0)</f>
        <v>8.8030187163924425E-2</v>
      </c>
      <c r="I429" s="6">
        <f>IF(名目付加価値!I429&gt;0,名目付加価値!I429/SUMIF(名目付加価値!I418:I440,"&lt;&gt;0"),0)</f>
        <v>8.7349747834447627E-2</v>
      </c>
    </row>
    <row r="430" spans="1:9" x14ac:dyDescent="0.15">
      <c r="A430" s="1">
        <v>19</v>
      </c>
      <c r="B430" s="1" t="s">
        <v>117</v>
      </c>
      <c r="C430" s="1">
        <v>13</v>
      </c>
      <c r="D430" s="1" t="s">
        <v>164</v>
      </c>
      <c r="E430" s="6">
        <f>IF(名目付加価値!E430&gt;0,名目付加価値!E430/SUMIF(名目付加価値!E418:E440,"&lt;&gt;0"),0)</f>
        <v>1.0132031686131556E-2</v>
      </c>
      <c r="F430" s="6">
        <f>IF(名目付加価値!F430&gt;0,名目付加価値!F430/SUMIF(名目付加価値!F418:F440,"&lt;&gt;0"),0)</f>
        <v>1.3138840557392674E-2</v>
      </c>
      <c r="G430" s="6">
        <f>IF(名目付加価値!G430&gt;0,名目付加価値!G430/SUMIF(名目付加価値!G418:G440,"&lt;&gt;0"),0)</f>
        <v>1.3964575933065368E-2</v>
      </c>
      <c r="H430" s="6">
        <f>IF(名目付加価値!H430&gt;0,名目付加価値!H430/SUMIF(名目付加価値!H418:H440,"&lt;&gt;0"),0)</f>
        <v>1.1152141184789478E-2</v>
      </c>
      <c r="I430" s="6">
        <f>IF(名目付加価値!I430&gt;0,名目付加価値!I430/SUMIF(名目付加価値!I418:I440,"&lt;&gt;0"),0)</f>
        <v>1.4434936292113813E-2</v>
      </c>
    </row>
    <row r="431" spans="1:9" x14ac:dyDescent="0.15">
      <c r="A431" s="1">
        <v>19</v>
      </c>
      <c r="B431" s="1" t="s">
        <v>117</v>
      </c>
      <c r="C431" s="1">
        <v>14</v>
      </c>
      <c r="D431" s="1" t="s">
        <v>165</v>
      </c>
      <c r="E431" s="6">
        <f>IF(名目付加価値!E431&gt;0,名目付加価値!E431/SUMIF(名目付加価値!E418:E440,"&lt;&gt;0"),0)</f>
        <v>1.1671729775621937E-2</v>
      </c>
      <c r="F431" s="6">
        <f>IF(名目付加価値!F431&gt;0,名目付加価値!F431/SUMIF(名目付加価値!F418:F440,"&lt;&gt;0"),0)</f>
        <v>2.0489621833773921E-2</v>
      </c>
      <c r="G431" s="6">
        <f>IF(名目付加価値!G431&gt;0,名目付加価値!G431/SUMIF(名目付加価値!G418:G440,"&lt;&gt;0"),0)</f>
        <v>1.5546947767181882E-2</v>
      </c>
      <c r="H431" s="6">
        <f>IF(名目付加価値!H431&gt;0,名目付加価値!H431/SUMIF(名目付加価値!H418:H440,"&lt;&gt;0"),0)</f>
        <v>2.0270298684944354E-2</v>
      </c>
      <c r="I431" s="6">
        <f>IF(名目付加価値!I431&gt;0,名目付加価値!I431/SUMIF(名目付加価値!I418:I440,"&lt;&gt;0"),0)</f>
        <v>2.2112270319329708E-2</v>
      </c>
    </row>
    <row r="432" spans="1:9" x14ac:dyDescent="0.15">
      <c r="A432" s="1">
        <v>19</v>
      </c>
      <c r="B432" s="1" t="s">
        <v>117</v>
      </c>
      <c r="C432" s="1">
        <v>15</v>
      </c>
      <c r="D432" s="1" t="s">
        <v>166</v>
      </c>
      <c r="E432" s="6">
        <f>IF(名目付加価値!E432&gt;0,名目付加価値!E432/SUMIF(名目付加価値!E418:E440,"&lt;&gt;0"),0)</f>
        <v>4.0742640170814491E-2</v>
      </c>
      <c r="F432" s="6">
        <f>IF(名目付加価値!F432&gt;0,名目付加価値!F432/SUMIF(名目付加価値!F418:F440,"&lt;&gt;0"),0)</f>
        <v>4.3385667821358373E-2</v>
      </c>
      <c r="G432" s="6">
        <f>IF(名目付加価値!G432&gt;0,名目付加価値!G432/SUMIF(名目付加価値!G418:G440,"&lt;&gt;0"),0)</f>
        <v>4.2022792461947449E-2</v>
      </c>
      <c r="H432" s="6">
        <f>IF(名目付加価値!H432&gt;0,名目付加価値!H432/SUMIF(名目付加価値!H418:H440,"&lt;&gt;0"),0)</f>
        <v>3.7935950669598033E-2</v>
      </c>
      <c r="I432" s="6">
        <f>IF(名目付加価値!I432&gt;0,名目付加価値!I432/SUMIF(名目付加価値!I418:I440,"&lt;&gt;0"),0)</f>
        <v>2.4425037823332472E-2</v>
      </c>
    </row>
    <row r="433" spans="1:9" x14ac:dyDescent="0.15">
      <c r="A433" s="1">
        <v>19</v>
      </c>
      <c r="B433" s="1" t="s">
        <v>67</v>
      </c>
      <c r="C433" s="1">
        <v>16</v>
      </c>
      <c r="D433" s="1" t="s">
        <v>149</v>
      </c>
      <c r="E433" s="6">
        <f>IF(名目付加価値!E433&gt;0,名目付加価値!E433/SUMIF(名目付加価値!E418:E440,"&lt;&gt;0"),0)</f>
        <v>0.14970783307049779</v>
      </c>
      <c r="F433" s="6">
        <f>IF(名目付加価値!F433&gt;0,名目付加価値!F433/SUMIF(名目付加価値!F418:F440,"&lt;&gt;0"),0)</f>
        <v>0.12878661724631207</v>
      </c>
      <c r="G433" s="6">
        <f>IF(名目付加価値!G433&gt;0,名目付加価値!G433/SUMIF(名目付加価値!G418:G440,"&lt;&gt;0"),0)</f>
        <v>0.14508545213774557</v>
      </c>
      <c r="H433" s="6">
        <f>IF(名目付加価値!H433&gt;0,名目付加価値!H433/SUMIF(名目付加価値!H418:H440,"&lt;&gt;0"),0)</f>
        <v>0.10857466880781924</v>
      </c>
      <c r="I433" s="6">
        <f>IF(名目付加価値!I433&gt;0,名目付加価値!I433/SUMIF(名目付加価値!I418:I440,"&lt;&gt;0"),0)</f>
        <v>8.4288659345440858E-2</v>
      </c>
    </row>
    <row r="434" spans="1:9" x14ac:dyDescent="0.15">
      <c r="A434" s="1">
        <v>19</v>
      </c>
      <c r="B434" s="1" t="s">
        <v>67</v>
      </c>
      <c r="C434" s="1">
        <v>17</v>
      </c>
      <c r="D434" s="1" t="s">
        <v>150</v>
      </c>
      <c r="E434" s="6">
        <f>IF(名目付加価値!E434&gt;0,名目付加価値!E434/SUMIF(名目付加価値!E418:E440,"&lt;&gt;0"),0)</f>
        <v>2.3013707727005051E-2</v>
      </c>
      <c r="F434" s="6">
        <f>IF(名目付加価値!F434&gt;0,名目付加価値!F434/SUMIF(名目付加価値!F418:F440,"&lt;&gt;0"),0)</f>
        <v>2.0494938058531333E-2</v>
      </c>
      <c r="G434" s="6">
        <f>IF(名目付加価値!G434&gt;0,名目付加価値!G434/SUMIF(名目付加価値!G418:G440,"&lt;&gt;0"),0)</f>
        <v>1.9619163752055722E-2</v>
      </c>
      <c r="H434" s="6">
        <f>IF(名目付加価値!H434&gt;0,名目付加価値!H434/SUMIF(名目付加価値!H418:H440,"&lt;&gt;0"),0)</f>
        <v>2.3441368179258005E-2</v>
      </c>
      <c r="I434" s="6">
        <f>IF(名目付加価値!I434&gt;0,名目付加価値!I434/SUMIF(名目付加価値!I418:I440,"&lt;&gt;0"),0)</f>
        <v>1.1181019156248405E-2</v>
      </c>
    </row>
    <row r="435" spans="1:9" x14ac:dyDescent="0.15">
      <c r="A435" s="1">
        <v>19</v>
      </c>
      <c r="B435" s="1" t="s">
        <v>67</v>
      </c>
      <c r="C435" s="1">
        <v>18</v>
      </c>
      <c r="D435" s="1" t="s">
        <v>151</v>
      </c>
      <c r="E435" s="6">
        <f>IF(名目付加価値!E435&gt;0,名目付加価値!E435/SUMIF(名目付加価値!E418:E440,"&lt;&gt;0"),0)</f>
        <v>9.7929950414958639E-2</v>
      </c>
      <c r="F435" s="6">
        <f>IF(名目付加価値!F435&gt;0,名目付加価値!F435/SUMIF(名目付加価値!F418:F440,"&lt;&gt;0"),0)</f>
        <v>0.112510545996668</v>
      </c>
      <c r="G435" s="6">
        <f>IF(名目付加価値!G435&gt;0,名目付加価値!G435/SUMIF(名目付加価値!G418:G440,"&lt;&gt;0"),0)</f>
        <v>8.4108367901313999E-2</v>
      </c>
      <c r="H435" s="6">
        <f>IF(名目付加価値!H435&gt;0,名目付加価値!H435/SUMIF(名目付加価値!H418:H440,"&lt;&gt;0"),0)</f>
        <v>8.5593318890188078E-2</v>
      </c>
      <c r="I435" s="6">
        <f>IF(名目付加価値!I435&gt;0,名目付加価値!I435/SUMIF(名目付加価値!I418:I440,"&lt;&gt;0"),0)</f>
        <v>8.0088334702246688E-2</v>
      </c>
    </row>
    <row r="436" spans="1:9" x14ac:dyDescent="0.15">
      <c r="A436" s="1">
        <v>19</v>
      </c>
      <c r="B436" s="1" t="s">
        <v>67</v>
      </c>
      <c r="C436" s="1">
        <v>19</v>
      </c>
      <c r="D436" s="1" t="s">
        <v>152</v>
      </c>
      <c r="E436" s="6">
        <f>IF(名目付加価値!E436&gt;0,名目付加価値!E436/SUMIF(名目付加価値!E418:E440,"&lt;&gt;0"),0)</f>
        <v>4.6313285423926771E-2</v>
      </c>
      <c r="F436" s="6">
        <f>IF(名目付加価値!F436&gt;0,名目付加価値!F436/SUMIF(名目付加価値!F418:F440,"&lt;&gt;0"),0)</f>
        <v>5.3757092100216432E-2</v>
      </c>
      <c r="G436" s="6">
        <f>IF(名目付加価値!G436&gt;0,名目付加価値!G436/SUMIF(名目付加価値!G418:G440,"&lt;&gt;0"),0)</f>
        <v>5.0872821255405015E-2</v>
      </c>
      <c r="H436" s="6">
        <f>IF(名目付加価値!H436&gt;0,名目付加価値!H436/SUMIF(名目付加価値!H418:H440,"&lt;&gt;0"),0)</f>
        <v>4.3403413025861183E-2</v>
      </c>
      <c r="I436" s="6">
        <f>IF(名目付加価値!I436&gt;0,名目付加価値!I436/SUMIF(名目付加価値!I418:I440,"&lt;&gt;0"),0)</f>
        <v>3.9965150741185673E-2</v>
      </c>
    </row>
    <row r="437" spans="1:9" x14ac:dyDescent="0.15">
      <c r="A437" s="1">
        <v>19</v>
      </c>
      <c r="B437" s="1" t="s">
        <v>67</v>
      </c>
      <c r="C437" s="1">
        <v>20</v>
      </c>
      <c r="D437" s="1" t="s">
        <v>153</v>
      </c>
      <c r="E437" s="6">
        <f>IF(名目付加価値!E437&gt;0,名目付加価値!E437/SUMIF(名目付加価値!E418:E440,"&lt;&gt;0"),0)</f>
        <v>1.0610095212168403E-2</v>
      </c>
      <c r="F437" s="6">
        <f>IF(名目付加価値!F437&gt;0,名目付加価値!F437/SUMIF(名目付加価値!F418:F440,"&lt;&gt;0"),0)</f>
        <v>2.0940108367492348E-2</v>
      </c>
      <c r="G437" s="6">
        <f>IF(名目付加価値!G437&gt;0,名目付加価値!G437/SUMIF(名目付加価値!G418:G440,"&lt;&gt;0"),0)</f>
        <v>1.6720338203985611E-2</v>
      </c>
      <c r="H437" s="6">
        <f>IF(名目付加価値!H437&gt;0,名目付加価値!H437/SUMIF(名目付加価値!H418:H440,"&lt;&gt;0"),0)</f>
        <v>1.4897827627894634E-2</v>
      </c>
      <c r="I437" s="6">
        <f>IF(名目付加価値!I437&gt;0,名目付加価値!I437/SUMIF(名目付加価値!I418:I440,"&lt;&gt;0"),0)</f>
        <v>1.4828836818482426E-2</v>
      </c>
    </row>
    <row r="438" spans="1:9" x14ac:dyDescent="0.15">
      <c r="A438" s="1">
        <v>19</v>
      </c>
      <c r="B438" s="1" t="s">
        <v>67</v>
      </c>
      <c r="C438" s="1">
        <v>21</v>
      </c>
      <c r="D438" s="1" t="s">
        <v>154</v>
      </c>
      <c r="E438" s="6">
        <f>IF(名目付加価値!E438&gt;0,名目付加価値!E438/SUMIF(名目付加価値!E418:E440,"&lt;&gt;0"),0)</f>
        <v>6.2157492894357312E-2</v>
      </c>
      <c r="F438" s="6">
        <f>IF(名目付加価値!F438&gt;0,名目付加価値!F438/SUMIF(名目付加価値!F418:F440,"&lt;&gt;0"),0)</f>
        <v>5.6085326799698444E-2</v>
      </c>
      <c r="G438" s="6">
        <f>IF(名目付加価値!G438&gt;0,名目付加価値!G438/SUMIF(名目付加価値!G418:G440,"&lt;&gt;0"),0)</f>
        <v>5.103197168513577E-2</v>
      </c>
      <c r="H438" s="6">
        <f>IF(名目付加価値!H438&gt;0,名目付加価値!H438/SUMIF(名目付加価値!H418:H440,"&lt;&gt;0"),0)</f>
        <v>5.6606459870026576E-2</v>
      </c>
      <c r="I438" s="6">
        <f>IF(名目付加価値!I438&gt;0,名目付加価値!I438/SUMIF(名目付加価値!I418:I440,"&lt;&gt;0"),0)</f>
        <v>5.434095755071347E-2</v>
      </c>
    </row>
    <row r="439" spans="1:9" x14ac:dyDescent="0.15">
      <c r="A439" s="1">
        <v>19</v>
      </c>
      <c r="B439" s="1" t="s">
        <v>18</v>
      </c>
      <c r="C439" s="1">
        <v>22</v>
      </c>
      <c r="D439" s="1" t="s">
        <v>146</v>
      </c>
      <c r="E439" s="6">
        <f>IF(名目付加価値!E439&gt;0,名目付加価値!E439/SUMIF(名目付加価値!E418:E440,"&lt;&gt;0"),0)</f>
        <v>0.11974720948680193</v>
      </c>
      <c r="F439" s="6">
        <f>IF(名目付加価値!F439&gt;0,名目付加価値!F439/SUMIF(名目付加価値!F418:F440,"&lt;&gt;0"),0)</f>
        <v>0.16576268617738116</v>
      </c>
      <c r="G439" s="6">
        <f>IF(名目付加価値!G439&gt;0,名目付加価値!G439/SUMIF(名目付加価値!G418:G440,"&lt;&gt;0"),0)</f>
        <v>0.15722797220184945</v>
      </c>
      <c r="H439" s="6">
        <f>IF(名目付加価値!H439&gt;0,名目付加価値!H439/SUMIF(名目付加価値!H418:H440,"&lt;&gt;0"),0)</f>
        <v>0.21351772107870151</v>
      </c>
      <c r="I439" s="6">
        <f>IF(名目付加価値!I439&gt;0,名目付加価値!I439/SUMIF(名目付加価値!I418:I440,"&lt;&gt;0"),0)</f>
        <v>0.25721105972073882</v>
      </c>
    </row>
    <row r="440" spans="1:9" x14ac:dyDescent="0.15">
      <c r="A440" s="1">
        <v>19</v>
      </c>
      <c r="B440" s="1" t="s">
        <v>18</v>
      </c>
      <c r="C440" s="1">
        <v>23</v>
      </c>
      <c r="D440" s="1" t="s">
        <v>167</v>
      </c>
      <c r="E440" s="6">
        <f>IF(名目付加価値!E440&gt;0,名目付加価値!E440/SUMIF(名目付加価値!E418:E440,"&lt;&gt;0"),0)</f>
        <v>9.0549459194898652E-2</v>
      </c>
      <c r="F440" s="6">
        <f>IF(名目付加価値!F440&gt;0,名目付加価値!F440/SUMIF(名目付加価値!F418:F440,"&lt;&gt;0"),0)</f>
        <v>0.12019662512475689</v>
      </c>
      <c r="G440" s="6">
        <f>IF(名目付加価値!G440&gt;0,名目付加価値!G440/SUMIF(名目付加価値!G418:G440,"&lt;&gt;0"),0)</f>
        <v>9.0871286015621944E-2</v>
      </c>
      <c r="H440" s="6">
        <f>IF(名目付加価値!H440&gt;0,名目付加価値!H440/SUMIF(名目付加価値!H418:H440,"&lt;&gt;0"),0)</f>
        <v>0.11936463551428365</v>
      </c>
      <c r="I440" s="6">
        <f>IF(名目付加価値!I440&gt;0,名目付加価値!I440/SUMIF(名目付加価値!I418:I440,"&lt;&gt;0"),0)</f>
        <v>0.13670385021241871</v>
      </c>
    </row>
    <row r="441" spans="1:9" x14ac:dyDescent="0.15">
      <c r="A441" s="1">
        <v>20</v>
      </c>
      <c r="B441" s="1" t="s">
        <v>68</v>
      </c>
      <c r="C441" s="1">
        <v>1</v>
      </c>
      <c r="D441" s="1" t="s">
        <v>147</v>
      </c>
      <c r="E441" s="6">
        <f>IF(名目付加価値!E441&gt;0,名目付加価値!E441/SUMIF(名目付加価値!E441:E463,"&lt;&gt;0"),0)</f>
        <v>0.12628256656795517</v>
      </c>
      <c r="F441" s="6">
        <f>IF(名目付加価値!F441&gt;0,名目付加価値!F441/SUMIF(名目付加価値!F441:F463,"&lt;&gt;0"),0)</f>
        <v>7.6997479436852007E-2</v>
      </c>
      <c r="G441" s="6">
        <f>IF(名目付加価値!G441&gt;0,名目付加価値!G441/SUMIF(名目付加価値!G441:G463,"&lt;&gt;0"),0)</f>
        <v>5.3328138138514426E-2</v>
      </c>
      <c r="H441" s="6">
        <f>IF(名目付加価値!H441&gt;0,名目付加価値!H441/SUMIF(名目付加価値!H441:H463,"&lt;&gt;0"),0)</f>
        <v>2.8794995932820481E-2</v>
      </c>
      <c r="I441" s="6">
        <f>IF(名目付加価値!I441&gt;0,名目付加価値!I441/SUMIF(名目付加価値!I441:I463,"&lt;&gt;0"),0)</f>
        <v>2.6239377308080181E-2</v>
      </c>
    </row>
    <row r="442" spans="1:9" x14ac:dyDescent="0.15">
      <c r="A442" s="1">
        <v>20</v>
      </c>
      <c r="B442" s="1" t="s">
        <v>68</v>
      </c>
      <c r="C442" s="1">
        <v>2</v>
      </c>
      <c r="D442" s="1" t="s">
        <v>148</v>
      </c>
      <c r="E442" s="6">
        <f>IF(名目付加価値!E442&gt;0,名目付加価値!E442/SUMIF(名目付加価値!E441:E463,"&lt;&gt;0"),0)</f>
        <v>4.7831032602408735E-3</v>
      </c>
      <c r="F442" s="6">
        <f>IF(名目付加価値!F442&gt;0,名目付加価値!F442/SUMIF(名目付加価値!F441:F463,"&lt;&gt;0"),0)</f>
        <v>4.4632888199067598E-3</v>
      </c>
      <c r="G442" s="6">
        <f>IF(名目付加価値!G442&gt;0,名目付加価値!G442/SUMIF(名目付加価値!G441:G463,"&lt;&gt;0"),0)</f>
        <v>4.0467158434497018E-3</v>
      </c>
      <c r="H442" s="6">
        <f>IF(名目付加価値!H442&gt;0,名目付加価値!H442/SUMIF(名目付加価値!H441:H463,"&lt;&gt;0"),0)</f>
        <v>2.5151058900452798E-3</v>
      </c>
      <c r="I442" s="6">
        <f>IF(名目付加価値!I442&gt;0,名目付加価値!I442/SUMIF(名目付加価値!I441:I463,"&lt;&gt;0"),0)</f>
        <v>1.1899162400483853E-3</v>
      </c>
    </row>
    <row r="443" spans="1:9" x14ac:dyDescent="0.15">
      <c r="A443" s="1">
        <v>20</v>
      </c>
      <c r="B443" s="1" t="s">
        <v>118</v>
      </c>
      <c r="C443" s="1">
        <v>3</v>
      </c>
      <c r="D443" s="1" t="s">
        <v>155</v>
      </c>
      <c r="E443" s="6">
        <f>IF(名目付加価値!E443&gt;0,名目付加価値!E443/SUMIF(名目付加価値!E441:E463,"&lt;&gt;0"),0)</f>
        <v>6.4005180729284211E-2</v>
      </c>
      <c r="F443" s="6">
        <f>IF(名目付加価値!F443&gt;0,名目付加価値!F443/SUMIF(名目付加価値!F441:F463,"&lt;&gt;0"),0)</f>
        <v>4.4822750163569618E-2</v>
      </c>
      <c r="G443" s="6">
        <f>IF(名目付加価値!G443&gt;0,名目付加価値!G443/SUMIF(名目付加価値!G441:G463,"&lt;&gt;0"),0)</f>
        <v>3.8684414283101792E-2</v>
      </c>
      <c r="H443" s="6">
        <f>IF(名目付加価値!H443&gt;0,名目付加価値!H443/SUMIF(名目付加価値!H441:H463,"&lt;&gt;0"),0)</f>
        <v>4.1007851992871727E-2</v>
      </c>
      <c r="I443" s="6">
        <f>IF(名目付加価値!I443&gt;0,名目付加価値!I443/SUMIF(名目付加価値!I441:I463,"&lt;&gt;0"),0)</f>
        <v>3.928713832381895E-2</v>
      </c>
    </row>
    <row r="444" spans="1:9" x14ac:dyDescent="0.15">
      <c r="A444" s="1">
        <v>20</v>
      </c>
      <c r="B444" s="1" t="s">
        <v>118</v>
      </c>
      <c r="C444" s="1">
        <v>4</v>
      </c>
      <c r="D444" s="1" t="s">
        <v>156</v>
      </c>
      <c r="E444" s="6">
        <f>IF(名目付加価値!E444&gt;0,名目付加価値!E444/SUMIF(名目付加価値!E441:E463,"&lt;&gt;0"),0)</f>
        <v>2.2218353466045632E-2</v>
      </c>
      <c r="F444" s="6">
        <f>IF(名目付加価値!F444&gt;0,名目付加価値!F444/SUMIF(名目付加価値!F441:F463,"&lt;&gt;0"),0)</f>
        <v>9.5386044484733531E-3</v>
      </c>
      <c r="G444" s="6">
        <f>IF(名目付加価値!G444&gt;0,名目付加価値!G444/SUMIF(名目付加価値!G441:G463,"&lt;&gt;0"),0)</f>
        <v>7.0582015493840227E-3</v>
      </c>
      <c r="H444" s="6">
        <f>IF(名目付加価値!H444&gt;0,名目付加価値!H444/SUMIF(名目付加価値!H441:H463,"&lt;&gt;0"),0)</f>
        <v>1.7373070333073393E-3</v>
      </c>
      <c r="I444" s="6">
        <f>IF(名目付加価値!I444&gt;0,名目付加価値!I444/SUMIF(名目付加価値!I441:I463,"&lt;&gt;0"),0)</f>
        <v>1.2124816451790897E-3</v>
      </c>
    </row>
    <row r="445" spans="1:9" x14ac:dyDescent="0.15">
      <c r="A445" s="1">
        <v>20</v>
      </c>
      <c r="B445" s="1" t="s">
        <v>118</v>
      </c>
      <c r="C445" s="1">
        <v>5</v>
      </c>
      <c r="D445" s="1" t="s">
        <v>157</v>
      </c>
      <c r="E445" s="6">
        <f>IF(名目付加価値!E445&gt;0,名目付加価値!E445/SUMIF(名目付加価値!E441:E463,"&lt;&gt;0"),0)</f>
        <v>5.6304486226420496E-3</v>
      </c>
      <c r="F445" s="6">
        <f>IF(名目付加価値!F445&gt;0,名目付加価値!F445/SUMIF(名目付加価値!F441:F463,"&lt;&gt;0"),0)</f>
        <v>5.6467400211817871E-3</v>
      </c>
      <c r="G445" s="6">
        <f>IF(名目付加価値!G445&gt;0,名目付加価値!G445/SUMIF(名目付加価値!G441:G463,"&lt;&gt;0"),0)</f>
        <v>4.382369867976168E-3</v>
      </c>
      <c r="H445" s="6">
        <f>IF(名目付加価値!H445&gt;0,名目付加価値!H445/SUMIF(名目付加価値!H441:H463,"&lt;&gt;0"),0)</f>
        <v>2.9415461742645639E-3</v>
      </c>
      <c r="I445" s="6">
        <f>IF(名目付加価値!I445&gt;0,名目付加価値!I445/SUMIF(名目付加価値!I441:I463,"&lt;&gt;0"),0)</f>
        <v>2.7481237678675407E-3</v>
      </c>
    </row>
    <row r="446" spans="1:9" x14ac:dyDescent="0.15">
      <c r="A446" s="1">
        <v>20</v>
      </c>
      <c r="B446" s="1" t="s">
        <v>118</v>
      </c>
      <c r="C446" s="1">
        <v>6</v>
      </c>
      <c r="D446" s="1" t="s">
        <v>49</v>
      </c>
      <c r="E446" s="6">
        <f>IF(名目付加価値!E446&gt;0,名目付加価値!E446/SUMIF(名目付加価値!E441:E463,"&lt;&gt;0"),0)</f>
        <v>3.8493624618991511E-3</v>
      </c>
      <c r="F446" s="6">
        <f>IF(名目付加価値!F446&gt;0,名目付加価値!F446/SUMIF(名目付加価値!F441:F463,"&lt;&gt;0"),0)</f>
        <v>4.273078871658482E-3</v>
      </c>
      <c r="G446" s="6">
        <f>IF(名目付加価値!G446&gt;0,名目付加価値!G446/SUMIF(名目付加価値!G441:G463,"&lt;&gt;0"),0)</f>
        <v>5.9404030420924427E-3</v>
      </c>
      <c r="H446" s="6">
        <f>IF(名目付加価値!H446&gt;0,名目付加価値!H446/SUMIF(名目付加価値!H441:H463,"&lt;&gt;0"),0)</f>
        <v>7.4414696904079184E-3</v>
      </c>
      <c r="I446" s="6">
        <f>IF(名目付加価値!I446&gt;0,名目付加価値!I446/SUMIF(名目付加価値!I441:I463,"&lt;&gt;0"),0)</f>
        <v>6.9380446825064619E-3</v>
      </c>
    </row>
    <row r="447" spans="1:9" x14ac:dyDescent="0.15">
      <c r="A447" s="1">
        <v>20</v>
      </c>
      <c r="B447" s="1" t="s">
        <v>118</v>
      </c>
      <c r="C447" s="1">
        <v>7</v>
      </c>
      <c r="D447" s="1" t="s">
        <v>158</v>
      </c>
      <c r="E447" s="6">
        <f>IF(名目付加価値!E447&gt;0,名目付加価値!E447/SUMIF(名目付加価値!E441:E463,"&lt;&gt;0"),0)</f>
        <v>1.0185263702356861E-3</v>
      </c>
      <c r="F447" s="6">
        <f>IF(名目付加価値!F447&gt;0,名目付加価値!F447/SUMIF(名目付加価値!F441:F463,"&lt;&gt;0"),0)</f>
        <v>2.7284813186667477E-4</v>
      </c>
      <c r="G447" s="6">
        <f>IF(名目付加価値!G447&gt;0,名目付加価値!G447/SUMIF(名目付加価値!G441:G463,"&lt;&gt;0"),0)</f>
        <v>9.8139180177019003E-4</v>
      </c>
      <c r="H447" s="6">
        <f>IF(名目付加価値!H447&gt;0,名目付加価値!H447/SUMIF(名目付加価値!H441:H463,"&lt;&gt;0"),0)</f>
        <v>1.0298211425394999E-3</v>
      </c>
      <c r="I447" s="6">
        <f>IF(名目付加価値!I447&gt;0,名目付加価値!I447/SUMIF(名目付加価値!I441:I463,"&lt;&gt;0"),0)</f>
        <v>1.5664087489273878E-3</v>
      </c>
    </row>
    <row r="448" spans="1:9" x14ac:dyDescent="0.15">
      <c r="A448" s="1">
        <v>20</v>
      </c>
      <c r="B448" s="1" t="s">
        <v>118</v>
      </c>
      <c r="C448" s="1">
        <v>8</v>
      </c>
      <c r="D448" s="1" t="s">
        <v>159</v>
      </c>
      <c r="E448" s="6">
        <f>IF(名目付加価値!E448&gt;0,名目付加価値!E448/SUMIF(名目付加価値!E441:E463,"&lt;&gt;0"),0)</f>
        <v>9.7945704386671901E-3</v>
      </c>
      <c r="F448" s="6">
        <f>IF(名目付加価値!F448&gt;0,名目付加価値!F448/SUMIF(名目付加価値!F441:F463,"&lt;&gt;0"),0)</f>
        <v>1.048100979523967E-2</v>
      </c>
      <c r="G448" s="6">
        <f>IF(名目付加価値!G448&gt;0,名目付加価値!G448/SUMIF(名目付加価値!G441:G463,"&lt;&gt;0"),0)</f>
        <v>8.4765433100953743E-3</v>
      </c>
      <c r="H448" s="6">
        <f>IF(名目付加価値!H448&gt;0,名目付加価値!H448/SUMIF(名目付加価値!H441:H463,"&lt;&gt;0"),0)</f>
        <v>7.109797484738562E-3</v>
      </c>
      <c r="I448" s="6">
        <f>IF(名目付加価値!I448&gt;0,名目付加価値!I448/SUMIF(名目付加価値!I441:I463,"&lt;&gt;0"),0)</f>
        <v>6.974568090123116E-3</v>
      </c>
    </row>
    <row r="449" spans="1:9" x14ac:dyDescent="0.15">
      <c r="A449" s="1">
        <v>20</v>
      </c>
      <c r="B449" s="1" t="s">
        <v>118</v>
      </c>
      <c r="C449" s="1">
        <v>9</v>
      </c>
      <c r="D449" s="1" t="s">
        <v>160</v>
      </c>
      <c r="E449" s="6">
        <f>IF(名目付加価値!E449&gt;0,名目付加価値!E449/SUMIF(名目付加価値!E441:E463,"&lt;&gt;0"),0)</f>
        <v>1.8461355128920762E-2</v>
      </c>
      <c r="F449" s="6">
        <f>IF(名目付加価値!F449&gt;0,名目付加価値!F449/SUMIF(名目付加価値!F441:F463,"&lt;&gt;0"),0)</f>
        <v>7.203891305479217E-3</v>
      </c>
      <c r="G449" s="6">
        <f>IF(名目付加価値!G449&gt;0,名目付加価値!G449/SUMIF(名目付加価値!G441:G463,"&lt;&gt;0"),0)</f>
        <v>7.3310584699966715E-3</v>
      </c>
      <c r="H449" s="6">
        <f>IF(名目付加価値!H449&gt;0,名目付加価値!H449/SUMIF(名目付加価値!H441:H463,"&lt;&gt;0"),0)</f>
        <v>5.0866062263656298E-3</v>
      </c>
      <c r="I449" s="6">
        <f>IF(名目付加価値!I449&gt;0,名目付加価値!I449/SUMIF(名目付加価値!I441:I463,"&lt;&gt;0"),0)</f>
        <v>8.3661090593124439E-3</v>
      </c>
    </row>
    <row r="450" spans="1:9" x14ac:dyDescent="0.15">
      <c r="A450" s="1">
        <v>20</v>
      </c>
      <c r="B450" s="1" t="s">
        <v>118</v>
      </c>
      <c r="C450" s="1">
        <v>10</v>
      </c>
      <c r="D450" s="1" t="s">
        <v>161</v>
      </c>
      <c r="E450" s="6">
        <f>IF(名目付加価値!E450&gt;0,名目付加価値!E450/SUMIF(名目付加価値!E441:E463,"&lt;&gt;0"),0)</f>
        <v>1.5039690833148487E-2</v>
      </c>
      <c r="F450" s="6">
        <f>IF(名目付加価値!F450&gt;0,名目付加価値!F450/SUMIF(名目付加価値!F441:F463,"&lt;&gt;0"),0)</f>
        <v>1.4587084623506786E-2</v>
      </c>
      <c r="G450" s="6">
        <f>IF(名目付加価値!G450&gt;0,名目付加価値!G450/SUMIF(名目付加価値!G441:G463,"&lt;&gt;0"),0)</f>
        <v>1.6166813628892721E-2</v>
      </c>
      <c r="H450" s="6">
        <f>IF(名目付加価値!H450&gt;0,名目付加価値!H450/SUMIF(名目付加価値!H441:H463,"&lt;&gt;0"),0)</f>
        <v>1.2645501719398584E-2</v>
      </c>
      <c r="I450" s="6">
        <f>IF(名目付加価値!I450&gt;0,名目付加価値!I450/SUMIF(名目付加価値!I441:I463,"&lt;&gt;0"),0)</f>
        <v>1.3809879570916441E-2</v>
      </c>
    </row>
    <row r="451" spans="1:9" x14ac:dyDescent="0.15">
      <c r="A451" s="1">
        <v>20</v>
      </c>
      <c r="B451" s="1" t="s">
        <v>118</v>
      </c>
      <c r="C451" s="1">
        <v>11</v>
      </c>
      <c r="D451" s="1" t="s">
        <v>162</v>
      </c>
      <c r="E451" s="6">
        <f>IF(名目付加価値!E451&gt;0,名目付加価値!E451/SUMIF(名目付加価値!E441:E463,"&lt;&gt;0"),0)</f>
        <v>3.196117807961095E-2</v>
      </c>
      <c r="F451" s="6">
        <f>IF(名目付加価値!F451&gt;0,名目付加価値!F451/SUMIF(名目付加価値!F441:F463,"&lt;&gt;0"),0)</f>
        <v>3.1956439523209888E-2</v>
      </c>
      <c r="G451" s="6">
        <f>IF(名目付加価値!G451&gt;0,名目付加価値!G451/SUMIF(名目付加価値!G441:G463,"&lt;&gt;0"),0)</f>
        <v>4.6373672954937481E-2</v>
      </c>
      <c r="H451" s="6">
        <f>IF(名目付加価値!H451&gt;0,名目付加価値!H451/SUMIF(名目付加価値!H441:H463,"&lt;&gt;0"),0)</f>
        <v>4.732273228034934E-2</v>
      </c>
      <c r="I451" s="6">
        <f>IF(名目付加価値!I451&gt;0,名目付加価値!I451/SUMIF(名目付加価値!I441:I463,"&lt;&gt;0"),0)</f>
        <v>5.4824721785814462E-2</v>
      </c>
    </row>
    <row r="452" spans="1:9" x14ac:dyDescent="0.15">
      <c r="A452" s="1">
        <v>20</v>
      </c>
      <c r="B452" s="1" t="s">
        <v>118</v>
      </c>
      <c r="C452" s="1">
        <v>12</v>
      </c>
      <c r="D452" s="1" t="s">
        <v>163</v>
      </c>
      <c r="E452" s="6">
        <f>IF(名目付加価値!E452&gt;0,名目付加価値!E452/SUMIF(名目付加価値!E441:E463,"&lt;&gt;0"),0)</f>
        <v>5.8715059310008713E-2</v>
      </c>
      <c r="F452" s="6">
        <f>IF(名目付加価値!F452&gt;0,名目付加価値!F452/SUMIF(名目付加価値!F441:F463,"&lt;&gt;0"),0)</f>
        <v>6.4025930296883846E-2</v>
      </c>
      <c r="G452" s="6">
        <f>IF(名目付加価値!G452&gt;0,名目付加価値!G452/SUMIF(名目付加価値!G441:G463,"&lt;&gt;0"),0)</f>
        <v>0.10500121696265695</v>
      </c>
      <c r="H452" s="6">
        <f>IF(名目付加価値!H452&gt;0,名目付加価値!H452/SUMIF(名目付加価値!H441:H463,"&lt;&gt;0"),0)</f>
        <v>0.14294194004244015</v>
      </c>
      <c r="I452" s="6">
        <f>IF(名目付加価値!I452&gt;0,名目付加価値!I452/SUMIF(名目付加価値!I441:I463,"&lt;&gt;0"),0)</f>
        <v>9.7615971507872809E-2</v>
      </c>
    </row>
    <row r="453" spans="1:9" x14ac:dyDescent="0.15">
      <c r="A453" s="1">
        <v>20</v>
      </c>
      <c r="B453" s="1" t="s">
        <v>118</v>
      </c>
      <c r="C453" s="1">
        <v>13</v>
      </c>
      <c r="D453" s="1" t="s">
        <v>164</v>
      </c>
      <c r="E453" s="6">
        <f>IF(名目付加価値!E453&gt;0,名目付加価値!E453/SUMIF(名目付加価値!E441:E463,"&lt;&gt;0"),0)</f>
        <v>1.1718532594547757E-2</v>
      </c>
      <c r="F453" s="6">
        <f>IF(名目付加価値!F453&gt;0,名目付加価値!F453/SUMIF(名目付加価値!F441:F463,"&lt;&gt;0"),0)</f>
        <v>1.4495008747277823E-2</v>
      </c>
      <c r="G453" s="6">
        <f>IF(名目付加価値!G453&gt;0,名目付加価値!G453/SUMIF(名目付加価値!G441:G463,"&lt;&gt;0"),0)</f>
        <v>1.6874512973789745E-2</v>
      </c>
      <c r="H453" s="6">
        <f>IF(名目付加価値!H453&gt;0,名目付加価値!H453/SUMIF(名目付加価値!H441:H463,"&lt;&gt;0"),0)</f>
        <v>1.4747195310983953E-2</v>
      </c>
      <c r="I453" s="6">
        <f>IF(名目付加価値!I453&gt;0,名目付加価値!I453/SUMIF(名目付加価値!I441:I463,"&lt;&gt;0"),0)</f>
        <v>2.3783024833691414E-2</v>
      </c>
    </row>
    <row r="454" spans="1:9" x14ac:dyDescent="0.15">
      <c r="A454" s="1">
        <v>20</v>
      </c>
      <c r="B454" s="1" t="s">
        <v>118</v>
      </c>
      <c r="C454" s="1">
        <v>14</v>
      </c>
      <c r="D454" s="1" t="s">
        <v>165</v>
      </c>
      <c r="E454" s="6">
        <f>IF(名目付加価値!E454&gt;0,名目付加価値!E454/SUMIF(名目付加価値!E441:E463,"&lt;&gt;0"),0)</f>
        <v>4.0201739477882581E-2</v>
      </c>
      <c r="F454" s="6">
        <f>IF(名目付加価値!F454&gt;0,名目付加価値!F454/SUMIF(名目付加価値!F441:F463,"&lt;&gt;0"),0)</f>
        <v>3.7306125279015702E-2</v>
      </c>
      <c r="G454" s="6">
        <f>IF(名目付加価値!G454&gt;0,名目付加価値!G454/SUMIF(名目付加価値!G441:G463,"&lt;&gt;0"),0)</f>
        <v>3.0738980493010926E-2</v>
      </c>
      <c r="H454" s="6">
        <f>IF(名目付加価値!H454&gt;0,名目付加価値!H454/SUMIF(名目付加価値!H441:H463,"&lt;&gt;0"),0)</f>
        <v>1.4443290523138315E-2</v>
      </c>
      <c r="I454" s="6">
        <f>IF(名目付加価値!I454&gt;0,名目付加価値!I454/SUMIF(名目付加価値!I441:I463,"&lt;&gt;0"),0)</f>
        <v>1.6036321754113438E-2</v>
      </c>
    </row>
    <row r="455" spans="1:9" x14ac:dyDescent="0.15">
      <c r="A455" s="1">
        <v>20</v>
      </c>
      <c r="B455" s="1" t="s">
        <v>118</v>
      </c>
      <c r="C455" s="1">
        <v>15</v>
      </c>
      <c r="D455" s="1" t="s">
        <v>166</v>
      </c>
      <c r="E455" s="6">
        <f>IF(名目付加価値!E455&gt;0,名目付加価値!E455/SUMIF(名目付加価値!E441:E463,"&lt;&gt;0"),0)</f>
        <v>4.5493276926486963E-2</v>
      </c>
      <c r="F455" s="6">
        <f>IF(名目付加価値!F455&gt;0,名目付加価値!F455/SUMIF(名目付加価値!F441:F463,"&lt;&gt;0"),0)</f>
        <v>3.8709463292427942E-2</v>
      </c>
      <c r="G455" s="6">
        <f>IF(名目付加価値!G455&gt;0,名目付加価値!G455/SUMIF(名目付加価値!G441:G463,"&lt;&gt;0"),0)</f>
        <v>3.4400379720156998E-2</v>
      </c>
      <c r="H455" s="6">
        <f>IF(名目付加価値!H455&gt;0,名目付加価値!H455/SUMIF(名目付加価値!H441:H463,"&lt;&gt;0"),0)</f>
        <v>2.6724157696502611E-2</v>
      </c>
      <c r="I455" s="6">
        <f>IF(名目付加価値!I455&gt;0,名目付加価値!I455/SUMIF(名目付加価値!I441:I463,"&lt;&gt;0"),0)</f>
        <v>2.3976534129601063E-2</v>
      </c>
    </row>
    <row r="456" spans="1:9" x14ac:dyDescent="0.15">
      <c r="A456" s="1">
        <v>20</v>
      </c>
      <c r="B456" s="1" t="s">
        <v>68</v>
      </c>
      <c r="C456" s="1">
        <v>16</v>
      </c>
      <c r="D456" s="1" t="s">
        <v>149</v>
      </c>
      <c r="E456" s="6">
        <f>IF(名目付加価値!E456&gt;0,名目付加価値!E456/SUMIF(名目付加価値!E441:E463,"&lt;&gt;0"),0)</f>
        <v>0.10744744048061354</v>
      </c>
      <c r="F456" s="6">
        <f>IF(名目付加価値!F456&gt;0,名目付加価値!F456/SUMIF(名目付加価値!F441:F463,"&lt;&gt;0"),0)</f>
        <v>0.12172849083291568</v>
      </c>
      <c r="G456" s="6">
        <f>IF(名目付加価値!G456&gt;0,名目付加価値!G456/SUMIF(名目付加価値!G441:G463,"&lt;&gt;0"),0)</f>
        <v>0.13151235482307164</v>
      </c>
      <c r="H456" s="6">
        <f>IF(名目付加価値!H456&gt;0,名目付加価値!H456/SUMIF(名目付加価値!H441:H463,"&lt;&gt;0"),0)</f>
        <v>9.846183532406827E-2</v>
      </c>
      <c r="I456" s="6">
        <f>IF(名目付加価値!I456&gt;0,名目付加価値!I456/SUMIF(名目付加価値!I441:I463,"&lt;&gt;0"),0)</f>
        <v>5.9653208000736056E-2</v>
      </c>
    </row>
    <row r="457" spans="1:9" x14ac:dyDescent="0.15">
      <c r="A457" s="1">
        <v>20</v>
      </c>
      <c r="B457" s="1" t="s">
        <v>68</v>
      </c>
      <c r="C457" s="1">
        <v>17</v>
      </c>
      <c r="D457" s="1" t="s">
        <v>150</v>
      </c>
      <c r="E457" s="6">
        <f>IF(名目付加価値!E457&gt;0,名目付加価値!E457/SUMIF(名目付加価値!E441:E463,"&lt;&gt;0"),0)</f>
        <v>2.9026754965990512E-2</v>
      </c>
      <c r="F457" s="6">
        <f>IF(名目付加価値!F457&gt;0,名目付加価値!F457/SUMIF(名目付加価値!F441:F463,"&lt;&gt;0"),0)</f>
        <v>3.3371585941318629E-2</v>
      </c>
      <c r="G457" s="6">
        <f>IF(名目付加価値!G457&gt;0,名目付加価値!G457/SUMIF(名目付加価値!G441:G463,"&lt;&gt;0"),0)</f>
        <v>2.9830587588258232E-2</v>
      </c>
      <c r="H457" s="6">
        <f>IF(名目付加価値!H457&gt;0,名目付加価値!H457/SUMIF(名目付加価値!H441:H463,"&lt;&gt;0"),0)</f>
        <v>2.578683046585583E-2</v>
      </c>
      <c r="I457" s="6">
        <f>IF(名目付加価値!I457&gt;0,名目付加価値!I457/SUMIF(名目付加価値!I441:I463,"&lt;&gt;0"),0)</f>
        <v>1.7904223969907908E-2</v>
      </c>
    </row>
    <row r="458" spans="1:9" x14ac:dyDescent="0.15">
      <c r="A458" s="1">
        <v>20</v>
      </c>
      <c r="B458" s="1" t="s">
        <v>68</v>
      </c>
      <c r="C458" s="1">
        <v>18</v>
      </c>
      <c r="D458" s="1" t="s">
        <v>151</v>
      </c>
      <c r="E458" s="6">
        <f>IF(名目付加価値!E458&gt;0,名目付加価値!E458/SUMIF(名目付加価値!E441:E463,"&lt;&gt;0"),0)</f>
        <v>8.7279707888810495E-2</v>
      </c>
      <c r="F458" s="6">
        <f>IF(名目付加価値!F458&gt;0,名目付加価値!F458/SUMIF(名目付加価値!F441:F463,"&lt;&gt;0"),0)</f>
        <v>0.10983453530034312</v>
      </c>
      <c r="G458" s="6">
        <f>IF(名目付加価値!G458&gt;0,名目付加価値!G458/SUMIF(名目付加価値!G441:G463,"&lt;&gt;0"),0)</f>
        <v>8.9237392984658867E-2</v>
      </c>
      <c r="H458" s="6">
        <f>IF(名目付加価値!H458&gt;0,名目付加価値!H458/SUMIF(名目付加価値!H441:H463,"&lt;&gt;0"),0)</f>
        <v>7.8129238325626807E-2</v>
      </c>
      <c r="I458" s="6">
        <f>IF(名目付加価値!I458&gt;0,名目付加価値!I458/SUMIF(名目付加価値!I441:I463,"&lt;&gt;0"),0)</f>
        <v>7.1429020647108016E-2</v>
      </c>
    </row>
    <row r="459" spans="1:9" x14ac:dyDescent="0.15">
      <c r="A459" s="1">
        <v>20</v>
      </c>
      <c r="B459" s="1" t="s">
        <v>68</v>
      </c>
      <c r="C459" s="1">
        <v>19</v>
      </c>
      <c r="D459" s="1" t="s">
        <v>152</v>
      </c>
      <c r="E459" s="6">
        <f>IF(名目付加価値!E459&gt;0,名目付加価値!E459/SUMIF(名目付加価値!E441:E463,"&lt;&gt;0"),0)</f>
        <v>4.280256545524478E-2</v>
      </c>
      <c r="F459" s="6">
        <f>IF(名目付加価値!F459&gt;0,名目付加価値!F459/SUMIF(名目付加価値!F441:F463,"&lt;&gt;0"),0)</f>
        <v>4.7250243902370689E-2</v>
      </c>
      <c r="G459" s="6">
        <f>IF(名目付加価値!G459&gt;0,名目付加価値!G459/SUMIF(名目付加価値!G441:G463,"&lt;&gt;0"),0)</f>
        <v>4.9796923217087299E-2</v>
      </c>
      <c r="H459" s="6">
        <f>IF(名目付加価値!H459&gt;0,名目付加価値!H459/SUMIF(名目付加価値!H441:H463,"&lt;&gt;0"),0)</f>
        <v>4.6142710402388751E-2</v>
      </c>
      <c r="I459" s="6">
        <f>IF(名目付加価値!I459&gt;0,名目付加価値!I459/SUMIF(名目付加価値!I441:I463,"&lt;&gt;0"),0)</f>
        <v>4.6332610905325013E-2</v>
      </c>
    </row>
    <row r="460" spans="1:9" x14ac:dyDescent="0.15">
      <c r="A460" s="1">
        <v>20</v>
      </c>
      <c r="B460" s="1" t="s">
        <v>68</v>
      </c>
      <c r="C460" s="1">
        <v>20</v>
      </c>
      <c r="D460" s="1" t="s">
        <v>153</v>
      </c>
      <c r="E460" s="6">
        <f>IF(名目付加価値!E460&gt;0,名目付加価値!E460/SUMIF(名目付加価値!E441:E463,"&lt;&gt;0"),0)</f>
        <v>1.5097241332386111E-2</v>
      </c>
      <c r="F460" s="6">
        <f>IF(名目付加価値!F460&gt;0,名目付加価値!F460/SUMIF(名目付加価値!F441:F463,"&lt;&gt;0"),0)</f>
        <v>1.7408162333996339E-2</v>
      </c>
      <c r="G460" s="6">
        <f>IF(名目付加価値!G460&gt;0,名目付加価値!G460/SUMIF(名目付加価値!G441:G463,"&lt;&gt;0"),0)</f>
        <v>1.6465970149798594E-2</v>
      </c>
      <c r="H460" s="6">
        <f>IF(名目付加価値!H460&gt;0,名目付加価値!H460/SUMIF(名目付加価値!H441:H463,"&lt;&gt;0"),0)</f>
        <v>1.4571162314282531E-2</v>
      </c>
      <c r="I460" s="6">
        <f>IF(名目付加価値!I460&gt;0,名目付加価値!I460/SUMIF(名目付加価値!I441:I463,"&lt;&gt;0"),0)</f>
        <v>1.460034325239014E-2</v>
      </c>
    </row>
    <row r="461" spans="1:9" x14ac:dyDescent="0.15">
      <c r="A461" s="1">
        <v>20</v>
      </c>
      <c r="B461" s="1" t="s">
        <v>68</v>
      </c>
      <c r="C461" s="1">
        <v>21</v>
      </c>
      <c r="D461" s="1" t="s">
        <v>154</v>
      </c>
      <c r="E461" s="6">
        <f>IF(名目付加価値!E461&gt;0,名目付加価値!E461/SUMIF(名目付加価値!E441:E463,"&lt;&gt;0"),0)</f>
        <v>6.6775223163682729E-2</v>
      </c>
      <c r="F461" s="6">
        <f>IF(名目付加価値!F461&gt;0,名目付加価値!F461/SUMIF(名目付加価値!F441:F463,"&lt;&gt;0"),0)</f>
        <v>5.3696982193525838E-2</v>
      </c>
      <c r="G461" s="6">
        <f>IF(名目付加価値!G461&gt;0,名目付加価値!G461/SUMIF(名目付加価値!G441:G463,"&lt;&gt;0"),0)</f>
        <v>6.1108183406219832E-2</v>
      </c>
      <c r="H461" s="6">
        <f>IF(名目付加価値!H461&gt;0,名目付加価値!H461/SUMIF(名目付加価値!H441:H463,"&lt;&gt;0"),0)</f>
        <v>6.3586918025683503E-2</v>
      </c>
      <c r="I461" s="6">
        <f>IF(名目付加価値!I461&gt;0,名目付加価値!I461/SUMIF(名目付加価値!I441:I463,"&lt;&gt;0"),0)</f>
        <v>6.0403698158762266E-2</v>
      </c>
    </row>
    <row r="462" spans="1:9" x14ac:dyDescent="0.15">
      <c r="A462" s="1">
        <v>20</v>
      </c>
      <c r="B462" s="1" t="s">
        <v>19</v>
      </c>
      <c r="C462" s="1">
        <v>22</v>
      </c>
      <c r="D462" s="1" t="s">
        <v>146</v>
      </c>
      <c r="E462" s="6">
        <f>IF(名目付加価値!E462&gt;0,名目付加価値!E462/SUMIF(名目付加価値!E441:E463,"&lt;&gt;0"),0)</f>
        <v>0.10173042614850453</v>
      </c>
      <c r="F462" s="6">
        <f>IF(名目付加価値!F462&gt;0,名目付加価値!F462/SUMIF(名目付加価値!F441:F463,"&lt;&gt;0"),0)</f>
        <v>0.14641256505340106</v>
      </c>
      <c r="G462" s="6">
        <f>IF(名目付加価値!G462&gt;0,名目付加価値!G462/SUMIF(名目付加価値!G441:G463,"&lt;&gt;0"),0)</f>
        <v>0.14689280703550225</v>
      </c>
      <c r="H462" s="6">
        <f>IF(名目付加価値!H462&gt;0,名目付加価値!H462/SUMIF(名目付加価値!H441:H463,"&lt;&gt;0"),0)</f>
        <v>0.20389999175690388</v>
      </c>
      <c r="I462" s="6">
        <f>IF(名目付加価値!I462&gt;0,名目付加価値!I462/SUMIF(名目付加価値!I441:I463,"&lt;&gt;0"),0)</f>
        <v>0.26995575838599484</v>
      </c>
    </row>
    <row r="463" spans="1:9" x14ac:dyDescent="0.15">
      <c r="A463" s="1">
        <v>20</v>
      </c>
      <c r="B463" s="1" t="s">
        <v>19</v>
      </c>
      <c r="C463" s="1">
        <v>23</v>
      </c>
      <c r="D463" s="1" t="s">
        <v>167</v>
      </c>
      <c r="E463" s="6">
        <f>IF(名目付加価値!E463&gt;0,名目付加価値!E463/SUMIF(名目付加価値!E441:E463,"&lt;&gt;0"),0)</f>
        <v>9.066769629719118E-2</v>
      </c>
      <c r="F463" s="6">
        <f>IF(名目付加価値!F463&gt;0,名目付加価値!F463/SUMIF(名目付加価値!F441:F463,"&lt;&gt;0"),0)</f>
        <v>0.10551769168557903</v>
      </c>
      <c r="G463" s="6">
        <f>IF(名目付加価値!G463&gt;0,名目付加価値!G463/SUMIF(名目付加価値!G441:G463,"&lt;&gt;0"),0)</f>
        <v>9.5370967755577588E-2</v>
      </c>
      <c r="H463" s="6">
        <f>IF(名目付加価値!H463&gt;0,名目付加価値!H463/SUMIF(名目付加価値!H441:H463,"&lt;&gt;0"),0)</f>
        <v>0.11293199424501658</v>
      </c>
      <c r="I463" s="6">
        <f>IF(名目付加価値!I463&gt;0,名目付加価値!I463/SUMIF(名目付加価値!I441:I463,"&lt;&gt;0"),0)</f>
        <v>0.1351525152319025</v>
      </c>
    </row>
    <row r="464" spans="1:9" x14ac:dyDescent="0.15">
      <c r="A464" s="1">
        <v>21</v>
      </c>
      <c r="B464" s="1" t="s">
        <v>69</v>
      </c>
      <c r="C464" s="1">
        <v>1</v>
      </c>
      <c r="D464" s="1" t="s">
        <v>147</v>
      </c>
      <c r="E464" s="6">
        <f>IF(名目付加価値!E464&gt;0,名目付加価値!E464/SUMIF(名目付加価値!E464:E486,"&lt;&gt;0"),0)</f>
        <v>8.6653838628874671E-2</v>
      </c>
      <c r="F464" s="6">
        <f>IF(名目付加価値!F464&gt;0,名目付加価値!F464/SUMIF(名目付加価値!F464:F486,"&lt;&gt;0"),0)</f>
        <v>4.2333217151496731E-2</v>
      </c>
      <c r="G464" s="6">
        <f>IF(名目付加価値!G464&gt;0,名目付加価値!G464/SUMIF(名目付加価値!G464:G486,"&lt;&gt;0"),0)</f>
        <v>2.4664416302835151E-2</v>
      </c>
      <c r="H464" s="6">
        <f>IF(名目付加価値!H464&gt;0,名目付加価値!H464/SUMIF(名目付加価値!H464:H486,"&lt;&gt;0"),0)</f>
        <v>1.7080809600956984E-2</v>
      </c>
      <c r="I464" s="6">
        <f>IF(名目付加価値!I464&gt;0,名目付加価値!I464/SUMIF(名目付加価値!I464:I486,"&lt;&gt;0"),0)</f>
        <v>1.3963082014892023E-2</v>
      </c>
    </row>
    <row r="465" spans="1:9" x14ac:dyDescent="0.15">
      <c r="A465" s="1">
        <v>21</v>
      </c>
      <c r="B465" s="1" t="s">
        <v>69</v>
      </c>
      <c r="C465" s="1">
        <v>2</v>
      </c>
      <c r="D465" s="1" t="s">
        <v>148</v>
      </c>
      <c r="E465" s="6">
        <f>IF(名目付加価値!E465&gt;0,名目付加価値!E465/SUMIF(名目付加価値!E464:E486,"&lt;&gt;0"),0)</f>
        <v>2.9597693159561563E-2</v>
      </c>
      <c r="F465" s="6">
        <f>IF(名目付加価値!F465&gt;0,名目付加価値!F465/SUMIF(名目付加価値!F464:F486,"&lt;&gt;0"),0)</f>
        <v>1.4636231901744611E-2</v>
      </c>
      <c r="G465" s="6">
        <f>IF(名目付加価値!G465&gt;0,名目付加価値!G465/SUMIF(名目付加価値!G464:G486,"&lt;&gt;0"),0)</f>
        <v>7.7937722331565618E-3</v>
      </c>
      <c r="H465" s="6">
        <f>IF(名目付加価値!H465&gt;0,名目付加価値!H465/SUMIF(名目付加価値!H464:H486,"&lt;&gt;0"),0)</f>
        <v>3.7438612951411756E-3</v>
      </c>
      <c r="I465" s="6">
        <f>IF(名目付加価値!I465&gt;0,名目付加価値!I465/SUMIF(名目付加価値!I464:I486,"&lt;&gt;0"),0)</f>
        <v>2.0269814435436395E-3</v>
      </c>
    </row>
    <row r="466" spans="1:9" x14ac:dyDescent="0.15">
      <c r="A466" s="1">
        <v>21</v>
      </c>
      <c r="B466" s="1" t="s">
        <v>119</v>
      </c>
      <c r="C466" s="1">
        <v>3</v>
      </c>
      <c r="D466" s="1" t="s">
        <v>155</v>
      </c>
      <c r="E466" s="6">
        <f>IF(名目付加価値!E466&gt;0,名目付加価値!E466/SUMIF(名目付加価値!E464:E486,"&lt;&gt;0"),0)</f>
        <v>2.8572915774553426E-2</v>
      </c>
      <c r="F466" s="6">
        <f>IF(名目付加価値!F466&gt;0,名目付加価値!F466/SUMIF(名目付加価値!F464:F486,"&lt;&gt;0"),0)</f>
        <v>2.3365722357150689E-2</v>
      </c>
      <c r="G466" s="6">
        <f>IF(名目付加価値!G466&gt;0,名目付加価値!G466/SUMIF(名目付加価値!G464:G486,"&lt;&gt;0"),0)</f>
        <v>1.9445281185922852E-2</v>
      </c>
      <c r="H466" s="6">
        <f>IF(名目付加価値!H466&gt;0,名目付加価値!H466/SUMIF(名目付加価値!H464:H486,"&lt;&gt;0"),0)</f>
        <v>1.7934554426837362E-2</v>
      </c>
      <c r="I466" s="6">
        <f>IF(名目付加価値!I466&gt;0,名目付加価値!I466/SUMIF(名目付加価値!I464:I486,"&lt;&gt;0"),0)</f>
        <v>1.6229022092683679E-2</v>
      </c>
    </row>
    <row r="467" spans="1:9" x14ac:dyDescent="0.15">
      <c r="A467" s="1">
        <v>21</v>
      </c>
      <c r="B467" s="1" t="s">
        <v>119</v>
      </c>
      <c r="C467" s="1">
        <v>4</v>
      </c>
      <c r="D467" s="1" t="s">
        <v>156</v>
      </c>
      <c r="E467" s="6">
        <f>IF(名目付加価値!E467&gt;0,名目付加価値!E467/SUMIF(名目付加価値!E464:E486,"&lt;&gt;0"),0)</f>
        <v>9.1725224263541419E-2</v>
      </c>
      <c r="F467" s="6">
        <f>IF(名目付加価値!F467&gt;0,名目付加価値!F467/SUMIF(名目付加価値!F464:F486,"&lt;&gt;0"),0)</f>
        <v>4.4677406895799229E-2</v>
      </c>
      <c r="G467" s="6">
        <f>IF(名目付加価値!G467&gt;0,名目付加価値!G467/SUMIF(名目付加価値!G464:G486,"&lt;&gt;0"),0)</f>
        <v>3.8805003083620893E-2</v>
      </c>
      <c r="H467" s="6">
        <f>IF(名目付加価値!H467&gt;0,名目付加価値!H467/SUMIF(名目付加価値!H464:H486,"&lt;&gt;0"),0)</f>
        <v>1.5249922006338157E-2</v>
      </c>
      <c r="I467" s="6">
        <f>IF(名目付加価値!I467&gt;0,名目付加価値!I467/SUMIF(名目付加価値!I464:I486,"&lt;&gt;0"),0)</f>
        <v>9.1162244785543967E-3</v>
      </c>
    </row>
    <row r="468" spans="1:9" x14ac:dyDescent="0.15">
      <c r="A468" s="1">
        <v>21</v>
      </c>
      <c r="B468" s="1" t="s">
        <v>119</v>
      </c>
      <c r="C468" s="1">
        <v>5</v>
      </c>
      <c r="D468" s="1" t="s">
        <v>157</v>
      </c>
      <c r="E468" s="6">
        <f>IF(名目付加価値!E468&gt;0,名目付加価値!E468/SUMIF(名目付加価値!E464:E486,"&lt;&gt;0"),0)</f>
        <v>1.516389384977425E-2</v>
      </c>
      <c r="F468" s="6">
        <f>IF(名目付加価値!F468&gt;0,名目付加価値!F468/SUMIF(名目付加価値!F464:F486,"&lt;&gt;0"),0)</f>
        <v>1.7693479531592771E-2</v>
      </c>
      <c r="G468" s="6">
        <f>IF(名目付加価値!G468&gt;0,名目付加価値!G468/SUMIF(名目付加価値!G464:G486,"&lt;&gt;0"),0)</f>
        <v>1.5872732842070005E-2</v>
      </c>
      <c r="H468" s="6">
        <f>IF(名目付加価値!H468&gt;0,名目付加価値!H468/SUMIF(名目付加価値!H464:H486,"&lt;&gt;0"),0)</f>
        <v>1.4417010445425305E-2</v>
      </c>
      <c r="I468" s="6">
        <f>IF(名目付加価値!I468&gt;0,名目付加価値!I468/SUMIF(名目付加価値!I464:I486,"&lt;&gt;0"),0)</f>
        <v>8.1181137285713158E-3</v>
      </c>
    </row>
    <row r="469" spans="1:9" x14ac:dyDescent="0.15">
      <c r="A469" s="1">
        <v>21</v>
      </c>
      <c r="B469" s="1" t="s">
        <v>119</v>
      </c>
      <c r="C469" s="1">
        <v>6</v>
      </c>
      <c r="D469" s="1" t="s">
        <v>49</v>
      </c>
      <c r="E469" s="6">
        <f>IF(名目付加価値!E469&gt;0,名目付加価値!E469/SUMIF(名目付加価値!E464:E486,"&lt;&gt;0"),0)</f>
        <v>1.3655712636120955E-2</v>
      </c>
      <c r="F469" s="6">
        <f>IF(名目付加価値!F469&gt;0,名目付加価値!F469/SUMIF(名目付加価値!F464:F486,"&lt;&gt;0"),0)</f>
        <v>1.7393778535550391E-2</v>
      </c>
      <c r="G469" s="6">
        <f>IF(名目付加価値!G469&gt;0,名目付加価値!G469/SUMIF(名目付加価値!G464:G486,"&lt;&gt;0"),0)</f>
        <v>1.4725032325726183E-2</v>
      </c>
      <c r="H469" s="6">
        <f>IF(名目付加価値!H469&gt;0,名目付加価値!H469/SUMIF(名目付加価値!H464:H486,"&lt;&gt;0"),0)</f>
        <v>1.5226900162887391E-2</v>
      </c>
      <c r="I469" s="6">
        <f>IF(名目付加価値!I469&gt;0,名目付加価値!I469/SUMIF(名目付加価値!I464:I486,"&lt;&gt;0"),0)</f>
        <v>1.857182254567517E-2</v>
      </c>
    </row>
    <row r="470" spans="1:9" x14ac:dyDescent="0.15">
      <c r="A470" s="1">
        <v>21</v>
      </c>
      <c r="B470" s="1" t="s">
        <v>119</v>
      </c>
      <c r="C470" s="1">
        <v>7</v>
      </c>
      <c r="D470" s="1" t="s">
        <v>158</v>
      </c>
      <c r="E470" s="6">
        <f>IF(名目付加価値!E470&gt;0,名目付加価値!E470/SUMIF(名目付加価値!E464:E486,"&lt;&gt;0"),0)</f>
        <v>4.0941015704194974E-3</v>
      </c>
      <c r="F470" s="6">
        <f>IF(名目付加価値!F470&gt;0,名目付加価値!F470/SUMIF(名目付加価値!F464:F486,"&lt;&gt;0"),0)</f>
        <v>3.9081781763908579E-4</v>
      </c>
      <c r="G470" s="6">
        <f>IF(名目付加価値!G470&gt;0,名目付加価値!G470/SUMIF(名目付加価値!G464:G486,"&lt;&gt;0"),0)</f>
        <v>1.0572788923215917E-3</v>
      </c>
      <c r="H470" s="6">
        <f>IF(名目付加価値!H470&gt;0,名目付加価値!H470/SUMIF(名目付加価値!H464:H486,"&lt;&gt;0"),0)</f>
        <v>1.0259290762264592E-3</v>
      </c>
      <c r="I470" s="6">
        <f>IF(名目付加価値!I470&gt;0,名目付加価値!I470/SUMIF(名目付加価値!I464:I486,"&lt;&gt;0"),0)</f>
        <v>1.0031097644078262E-3</v>
      </c>
    </row>
    <row r="471" spans="1:9" x14ac:dyDescent="0.15">
      <c r="A471" s="1">
        <v>21</v>
      </c>
      <c r="B471" s="1" t="s">
        <v>119</v>
      </c>
      <c r="C471" s="1">
        <v>8</v>
      </c>
      <c r="D471" s="1" t="s">
        <v>159</v>
      </c>
      <c r="E471" s="6">
        <f>IF(名目付加価値!E471&gt;0,名目付加価値!E471/SUMIF(名目付加価値!E464:E486,"&lt;&gt;0"),0)</f>
        <v>5.7600576375231353E-2</v>
      </c>
      <c r="F471" s="6">
        <f>IF(名目付加価値!F471&gt;0,名目付加価値!F471/SUMIF(名目付加価値!F464:F486,"&lt;&gt;0"),0)</f>
        <v>4.370886776693942E-2</v>
      </c>
      <c r="G471" s="6">
        <f>IF(名目付加価値!G471&gt;0,名目付加価値!G471/SUMIF(名目付加価値!G464:G486,"&lt;&gt;0"),0)</f>
        <v>4.6528380194364033E-2</v>
      </c>
      <c r="H471" s="6">
        <f>IF(名目付加価値!H471&gt;0,名目付加価値!H471/SUMIF(名目付加価値!H464:H486,"&lt;&gt;0"),0)</f>
        <v>2.9497082635764251E-2</v>
      </c>
      <c r="I471" s="6">
        <f>IF(名目付加価値!I471&gt;0,名目付加価値!I471/SUMIF(名目付加価値!I464:I486,"&lt;&gt;0"),0)</f>
        <v>1.831051340576352E-2</v>
      </c>
    </row>
    <row r="472" spans="1:9" x14ac:dyDescent="0.15">
      <c r="A472" s="1">
        <v>21</v>
      </c>
      <c r="B472" s="1" t="s">
        <v>119</v>
      </c>
      <c r="C472" s="1">
        <v>9</v>
      </c>
      <c r="D472" s="1" t="s">
        <v>160</v>
      </c>
      <c r="E472" s="6">
        <f>IF(名目付加価値!E472&gt;0,名目付加価値!E472/SUMIF(名目付加価値!E464:E486,"&lt;&gt;0"),0)</f>
        <v>1.462864392387112E-2</v>
      </c>
      <c r="F472" s="6">
        <f>IF(名目付加価値!F472&gt;0,名目付加価値!F472/SUMIF(名目付加価値!F464:F486,"&lt;&gt;0"),0)</f>
        <v>1.4365532656701433E-2</v>
      </c>
      <c r="G472" s="6">
        <f>IF(名目付加価値!G472&gt;0,名目付加価値!G472/SUMIF(名目付加価値!G464:G486,"&lt;&gt;0"),0)</f>
        <v>1.1507025716380688E-2</v>
      </c>
      <c r="H472" s="6">
        <f>IF(名目付加価値!H472&gt;0,名目付加価値!H472/SUMIF(名目付加価値!H464:H486,"&lt;&gt;0"),0)</f>
        <v>7.4977823659729374E-3</v>
      </c>
      <c r="I472" s="6">
        <f>IF(名目付加価値!I472&gt;0,名目付加価値!I472/SUMIF(名目付加価値!I464:I486,"&lt;&gt;0"),0)</f>
        <v>1.1452054067302009E-2</v>
      </c>
    </row>
    <row r="473" spans="1:9" x14ac:dyDescent="0.15">
      <c r="A473" s="1">
        <v>21</v>
      </c>
      <c r="B473" s="1" t="s">
        <v>119</v>
      </c>
      <c r="C473" s="1">
        <v>10</v>
      </c>
      <c r="D473" s="1" t="s">
        <v>161</v>
      </c>
      <c r="E473" s="6">
        <f>IF(名目付加価値!E473&gt;0,名目付加価値!E473/SUMIF(名目付加価値!E464:E486,"&lt;&gt;0"),0)</f>
        <v>2.3310282615234709E-2</v>
      </c>
      <c r="F473" s="6">
        <f>IF(名目付加価値!F473&gt;0,名目付加価値!F473/SUMIF(名目付加価値!F464:F486,"&lt;&gt;0"),0)</f>
        <v>1.9387178247496022E-2</v>
      </c>
      <c r="G473" s="6">
        <f>IF(名目付加価値!G473&gt;0,名目付加価値!G473/SUMIF(名目付加価値!G464:G486,"&lt;&gt;0"),0)</f>
        <v>2.6799335498267407E-2</v>
      </c>
      <c r="H473" s="6">
        <f>IF(名目付加価値!H473&gt;0,名目付加価値!H473/SUMIF(名目付加価値!H464:H486,"&lt;&gt;0"),0)</f>
        <v>2.3744220308917662E-2</v>
      </c>
      <c r="I473" s="6">
        <f>IF(名目付加価値!I473&gt;0,名目付加価値!I473/SUMIF(名目付加価値!I464:I486,"&lt;&gt;0"),0)</f>
        <v>1.9664526299484605E-2</v>
      </c>
    </row>
    <row r="474" spans="1:9" x14ac:dyDescent="0.15">
      <c r="A474" s="1">
        <v>21</v>
      </c>
      <c r="B474" s="1" t="s">
        <v>119</v>
      </c>
      <c r="C474" s="1">
        <v>11</v>
      </c>
      <c r="D474" s="1" t="s">
        <v>162</v>
      </c>
      <c r="E474" s="6">
        <f>IF(名目付加価値!E474&gt;0,名目付加価値!E474/SUMIF(名目付加価値!E464:E486,"&lt;&gt;0"),0)</f>
        <v>2.0214334916950939E-2</v>
      </c>
      <c r="F474" s="6">
        <f>IF(名目付加価値!F474&gt;0,名目付加価値!F474/SUMIF(名目付加価値!F464:F486,"&lt;&gt;0"),0)</f>
        <v>2.0702241611565059E-2</v>
      </c>
      <c r="G474" s="6">
        <f>IF(名目付加価値!G474&gt;0,名目付加価値!G474/SUMIF(名目付加価値!G464:G486,"&lt;&gt;0"),0)</f>
        <v>3.9424617694315364E-2</v>
      </c>
      <c r="H474" s="6">
        <f>IF(名目付加価値!H474&gt;0,名目付加価値!H474/SUMIF(名目付加価値!H464:H486,"&lt;&gt;0"),0)</f>
        <v>3.3918155554700034E-2</v>
      </c>
      <c r="I474" s="6">
        <f>IF(名目付加価値!I474&gt;0,名目付加価値!I474/SUMIF(名目付加価値!I464:I486,"&lt;&gt;0"),0)</f>
        <v>4.9968012120805989E-2</v>
      </c>
    </row>
    <row r="475" spans="1:9" x14ac:dyDescent="0.15">
      <c r="A475" s="1">
        <v>21</v>
      </c>
      <c r="B475" s="1" t="s">
        <v>119</v>
      </c>
      <c r="C475" s="1">
        <v>12</v>
      </c>
      <c r="D475" s="1" t="s">
        <v>163</v>
      </c>
      <c r="E475" s="6">
        <f>IF(名目付加価値!E475&gt;0,名目付加価値!E475/SUMIF(名目付加価値!E464:E486,"&lt;&gt;0"),0)</f>
        <v>2.2827926346536576E-2</v>
      </c>
      <c r="F475" s="6">
        <f>IF(名目付加価値!F475&gt;0,名目付加価値!F475/SUMIF(名目付加価値!F464:F486,"&lt;&gt;0"),0)</f>
        <v>1.5335433997401305E-2</v>
      </c>
      <c r="G475" s="6">
        <f>IF(名目付加価値!G475&gt;0,名目付加価値!G475/SUMIF(名目付加価値!G464:G486,"&lt;&gt;0"),0)</f>
        <v>2.9939091273320419E-2</v>
      </c>
      <c r="H475" s="6">
        <f>IF(名目付加価値!H475&gt;0,名目付加価値!H475/SUMIF(名目付加価値!H464:H486,"&lt;&gt;0"),0)</f>
        <v>3.3849403350617271E-2</v>
      </c>
      <c r="I475" s="6">
        <f>IF(名目付加価値!I475&gt;0,名目付加価値!I475/SUMIF(名目付加価値!I464:I486,"&lt;&gt;0"),0)</f>
        <v>3.5283957544266331E-2</v>
      </c>
    </row>
    <row r="476" spans="1:9" x14ac:dyDescent="0.15">
      <c r="A476" s="1">
        <v>21</v>
      </c>
      <c r="B476" s="1" t="s">
        <v>119</v>
      </c>
      <c r="C476" s="1">
        <v>13</v>
      </c>
      <c r="D476" s="1" t="s">
        <v>164</v>
      </c>
      <c r="E476" s="6">
        <f>IF(名目付加価値!E476&gt;0,名目付加価値!E476/SUMIF(名目付加価値!E464:E486,"&lt;&gt;0"),0)</f>
        <v>3.3235275828731752E-2</v>
      </c>
      <c r="F476" s="6">
        <f>IF(名目付加価値!F476&gt;0,名目付加価値!F476/SUMIF(名目付加価値!F464:F486,"&lt;&gt;0"),0)</f>
        <v>3.0294361236239433E-2</v>
      </c>
      <c r="G476" s="6">
        <f>IF(名目付加価値!G476&gt;0,名目付加価値!G476/SUMIF(名目付加価値!G464:G486,"&lt;&gt;0"),0)</f>
        <v>3.4014089063857125E-2</v>
      </c>
      <c r="H476" s="6">
        <f>IF(名目付加価値!H476&gt;0,名目付加価値!H476/SUMIF(名目付加価値!H464:H486,"&lt;&gt;0"),0)</f>
        <v>2.9821124759879098E-2</v>
      </c>
      <c r="I476" s="6">
        <f>IF(名目付加価値!I476&gt;0,名目付加価値!I476/SUMIF(名目付加価値!I464:I486,"&lt;&gt;0"),0)</f>
        <v>4.3795922455556684E-2</v>
      </c>
    </row>
    <row r="477" spans="1:9" x14ac:dyDescent="0.15">
      <c r="A477" s="1">
        <v>21</v>
      </c>
      <c r="B477" s="1" t="s">
        <v>119</v>
      </c>
      <c r="C477" s="1">
        <v>14</v>
      </c>
      <c r="D477" s="1" t="s">
        <v>165</v>
      </c>
      <c r="E477" s="6">
        <f>IF(名目付加価値!E477&gt;0,名目付加価値!E477/SUMIF(名目付加価値!E464:E486,"&lt;&gt;0"),0)</f>
        <v>1.412746523061162E-3</v>
      </c>
      <c r="F477" s="6">
        <f>IF(名目付加価値!F477&gt;0,名目付加価値!F477/SUMIF(名目付加価値!F464:F486,"&lt;&gt;0"),0)</f>
        <v>2.9551511438644798E-3</v>
      </c>
      <c r="G477" s="6">
        <f>IF(名目付加価値!G477&gt;0,名目付加価値!G477/SUMIF(名目付加価値!G464:G486,"&lt;&gt;0"),0)</f>
        <v>1.3181264964633036E-3</v>
      </c>
      <c r="H477" s="6">
        <f>IF(名目付加価値!H477&gt;0,名目付加価値!H477/SUMIF(名目付加価値!H464:H486,"&lt;&gt;0"),0)</f>
        <v>1.3400821322728468E-3</v>
      </c>
      <c r="I477" s="6">
        <f>IF(名目付加価値!I477&gt;0,名目付加価値!I477/SUMIF(名目付加価値!I464:I486,"&lt;&gt;0"),0)</f>
        <v>1.6074763184070293E-3</v>
      </c>
    </row>
    <row r="478" spans="1:9" x14ac:dyDescent="0.15">
      <c r="A478" s="1">
        <v>21</v>
      </c>
      <c r="B478" s="1" t="s">
        <v>119</v>
      </c>
      <c r="C478" s="1">
        <v>15</v>
      </c>
      <c r="D478" s="1" t="s">
        <v>166</v>
      </c>
      <c r="E478" s="6">
        <f>IF(名目付加価値!E478&gt;0,名目付加価値!E478/SUMIF(名目付加価値!E464:E486,"&lt;&gt;0"),0)</f>
        <v>3.6071085683364271E-2</v>
      </c>
      <c r="F478" s="6">
        <f>IF(名目付加価値!F478&gt;0,名目付加価値!F478/SUMIF(名目付加価値!F464:F486,"&lt;&gt;0"),0)</f>
        <v>4.0902193145572953E-2</v>
      </c>
      <c r="G478" s="6">
        <f>IF(名目付加価値!G478&gt;0,名目付加価値!G478/SUMIF(名目付加価値!G464:G486,"&lt;&gt;0"),0)</f>
        <v>4.6310553924325405E-2</v>
      </c>
      <c r="H478" s="6">
        <f>IF(名目付加価値!H478&gt;0,名目付加価値!H478/SUMIF(名目付加価値!H464:H486,"&lt;&gt;0"),0)</f>
        <v>4.2510466292377244E-2</v>
      </c>
      <c r="I478" s="6">
        <f>IF(名目付加価値!I478&gt;0,名目付加価値!I478/SUMIF(名目付加価値!I464:I486,"&lt;&gt;0"),0)</f>
        <v>3.631980273439335E-2</v>
      </c>
    </row>
    <row r="479" spans="1:9" x14ac:dyDescent="0.15">
      <c r="A479" s="1">
        <v>21</v>
      </c>
      <c r="B479" s="1" t="s">
        <v>69</v>
      </c>
      <c r="C479" s="1">
        <v>16</v>
      </c>
      <c r="D479" s="1" t="s">
        <v>149</v>
      </c>
      <c r="E479" s="6">
        <f>IF(名目付加価値!E479&gt;0,名目付加価値!E479/SUMIF(名目付加価値!E464:E486,"&lt;&gt;0"),0)</f>
        <v>7.8989217598182296E-2</v>
      </c>
      <c r="F479" s="6">
        <f>IF(名目付加価値!F479&gt;0,名目付加価値!F479/SUMIF(名目付加価値!F464:F486,"&lt;&gt;0"),0)</f>
        <v>0.11305715292156743</v>
      </c>
      <c r="G479" s="6">
        <f>IF(名目付加価値!G479&gt;0,名目付加価値!G479/SUMIF(名目付加価値!G464:G486,"&lt;&gt;0"),0)</f>
        <v>0.11482796725877295</v>
      </c>
      <c r="H479" s="6">
        <f>IF(名目付加価値!H479&gt;0,名目付加価値!H479/SUMIF(名目付加価値!H464:H486,"&lt;&gt;0"),0)</f>
        <v>0.10171557110293343</v>
      </c>
      <c r="I479" s="6">
        <f>IF(名目付加価値!I479&gt;0,名目付加価値!I479/SUMIF(名目付加価値!I464:I486,"&lt;&gt;0"),0)</f>
        <v>7.4541410927038892E-2</v>
      </c>
    </row>
    <row r="480" spans="1:9" x14ac:dyDescent="0.15">
      <c r="A480" s="1">
        <v>21</v>
      </c>
      <c r="B480" s="1" t="s">
        <v>69</v>
      </c>
      <c r="C480" s="1">
        <v>17</v>
      </c>
      <c r="D480" s="1" t="s">
        <v>150</v>
      </c>
      <c r="E480" s="6">
        <f>IF(名目付加価値!E480&gt;0,名目付加価値!E480/SUMIF(名目付加価値!E464:E486,"&lt;&gt;0"),0)</f>
        <v>2.9474812800255223E-2</v>
      </c>
      <c r="F480" s="6">
        <f>IF(名目付加価値!F480&gt;0,名目付加価値!F480/SUMIF(名目付加価値!F464:F486,"&lt;&gt;0"),0)</f>
        <v>2.5274685137957581E-2</v>
      </c>
      <c r="G480" s="6">
        <f>IF(名目付加価値!G480&gt;0,名目付加価値!G480/SUMIF(名目付加価値!G464:G486,"&lt;&gt;0"),0)</f>
        <v>2.2673243734173041E-2</v>
      </c>
      <c r="H480" s="6">
        <f>IF(名目付加価値!H480&gt;0,名目付加価値!H480/SUMIF(名目付加価値!H464:H486,"&lt;&gt;0"),0)</f>
        <v>3.1950682347066668E-2</v>
      </c>
      <c r="I480" s="6">
        <f>IF(名目付加価値!I480&gt;0,名目付加価値!I480/SUMIF(名目付加価値!I464:I486,"&lt;&gt;0"),0)</f>
        <v>1.6673764713651427E-2</v>
      </c>
    </row>
    <row r="481" spans="1:9" x14ac:dyDescent="0.15">
      <c r="A481" s="1">
        <v>21</v>
      </c>
      <c r="B481" s="1" t="s">
        <v>69</v>
      </c>
      <c r="C481" s="1">
        <v>18</v>
      </c>
      <c r="D481" s="1" t="s">
        <v>151</v>
      </c>
      <c r="E481" s="6">
        <f>IF(名目付加価値!E481&gt;0,名目付加価値!E481/SUMIF(名目付加価値!E464:E486,"&lt;&gt;0"),0)</f>
        <v>0.12622147842180603</v>
      </c>
      <c r="F481" s="6">
        <f>IF(名目付加価値!F481&gt;0,名目付加価値!F481/SUMIF(名目付加価値!F464:F486,"&lt;&gt;0"),0)</f>
        <v>0.13413559600731034</v>
      </c>
      <c r="G481" s="6">
        <f>IF(名目付加価値!G481&gt;0,名目付加価値!G481/SUMIF(名目付加価値!G464:G486,"&lt;&gt;0"),0)</f>
        <v>0.12682656072465728</v>
      </c>
      <c r="H481" s="6">
        <f>IF(名目付加価値!H481&gt;0,名目付加価値!H481/SUMIF(名目付加価値!H464:H486,"&lt;&gt;0"),0)</f>
        <v>0.13604420479125898</v>
      </c>
      <c r="I481" s="6">
        <f>IF(名目付加価値!I481&gt;0,名目付加価値!I481/SUMIF(名目付加価値!I464:I486,"&lt;&gt;0"),0)</f>
        <v>0.12049589722625823</v>
      </c>
    </row>
    <row r="482" spans="1:9" x14ac:dyDescent="0.15">
      <c r="A482" s="1">
        <v>21</v>
      </c>
      <c r="B482" s="1" t="s">
        <v>69</v>
      </c>
      <c r="C482" s="1">
        <v>19</v>
      </c>
      <c r="D482" s="1" t="s">
        <v>152</v>
      </c>
      <c r="E482" s="6">
        <f>IF(名目付加価値!E482&gt;0,名目付加価値!E482/SUMIF(名目付加価値!E464:E486,"&lt;&gt;0"),0)</f>
        <v>4.483521111139404E-2</v>
      </c>
      <c r="F482" s="6">
        <f>IF(名目付加価値!F482&gt;0,名目付加価値!F482/SUMIF(名目付加価値!F464:F486,"&lt;&gt;0"),0)</f>
        <v>5.873669788167718E-2</v>
      </c>
      <c r="G482" s="6">
        <f>IF(名目付加価値!G482&gt;0,名目付加価値!G482/SUMIF(名目付加価値!G464:G486,"&lt;&gt;0"),0)</f>
        <v>6.1048726500410919E-2</v>
      </c>
      <c r="H482" s="6">
        <f>IF(名目付加価値!H482&gt;0,名目付加価値!H482/SUMIF(名目付加価値!H464:H486,"&lt;&gt;0"),0)</f>
        <v>4.8946612204527923E-2</v>
      </c>
      <c r="I482" s="6">
        <f>IF(名目付加価値!I482&gt;0,名目付加価値!I482/SUMIF(名目付加価値!I464:I486,"&lt;&gt;0"),0)</f>
        <v>4.8525397368611334E-2</v>
      </c>
    </row>
    <row r="483" spans="1:9" x14ac:dyDescent="0.15">
      <c r="A483" s="1">
        <v>21</v>
      </c>
      <c r="B483" s="1" t="s">
        <v>69</v>
      </c>
      <c r="C483" s="1">
        <v>20</v>
      </c>
      <c r="D483" s="1" t="s">
        <v>153</v>
      </c>
      <c r="E483" s="6">
        <f>IF(名目付加価値!E483&gt;0,名目付加価値!E483/SUMIF(名目付加価値!E464:E486,"&lt;&gt;0"),0)</f>
        <v>1.2774029616514315E-2</v>
      </c>
      <c r="F483" s="6">
        <f>IF(名目付加価値!F483&gt;0,名目付加価値!F483/SUMIF(名目付加価値!F464:F486,"&lt;&gt;0"),0)</f>
        <v>2.0668363102312962E-2</v>
      </c>
      <c r="G483" s="6">
        <f>IF(名目付加価値!G483&gt;0,名目付加価値!G483/SUMIF(名目付加価値!G464:G486,"&lt;&gt;0"),0)</f>
        <v>1.7573559151369444E-2</v>
      </c>
      <c r="H483" s="6">
        <f>IF(名目付加価値!H483&gt;0,名目付加価値!H483/SUMIF(名目付加価値!H464:H486,"&lt;&gt;0"),0)</f>
        <v>1.4119523802834683E-2</v>
      </c>
      <c r="I483" s="6">
        <f>IF(名目付加価値!I483&gt;0,名目付加価値!I483/SUMIF(名目付加価値!I464:I486,"&lt;&gt;0"),0)</f>
        <v>1.3476299606949831E-2</v>
      </c>
    </row>
    <row r="484" spans="1:9" x14ac:dyDescent="0.15">
      <c r="A484" s="1">
        <v>21</v>
      </c>
      <c r="B484" s="1" t="s">
        <v>69</v>
      </c>
      <c r="C484" s="1">
        <v>21</v>
      </c>
      <c r="D484" s="1" t="s">
        <v>154</v>
      </c>
      <c r="E484" s="6">
        <f>IF(名目付加価値!E484&gt;0,名目付加価値!E484/SUMIF(名目付加価値!E464:E486,"&lt;&gt;0"),0)</f>
        <v>5.0588502977377645E-2</v>
      </c>
      <c r="F484" s="6">
        <f>IF(名目付加価値!F484&gt;0,名目付加価値!F484/SUMIF(名目付加価値!F464:F486,"&lt;&gt;0"),0)</f>
        <v>5.3459312789900383E-2</v>
      </c>
      <c r="G484" s="6">
        <f>IF(名目付加価値!G484&gt;0,名目付加価値!G484/SUMIF(名目付加価値!G464:G486,"&lt;&gt;0"),0)</f>
        <v>5.640506519567285E-2</v>
      </c>
      <c r="H484" s="6">
        <f>IF(名目付加価値!H484&gt;0,名目付加価値!H484/SUMIF(名目付加価値!H464:H486,"&lt;&gt;0"),0)</f>
        <v>6.2223616089687198E-2</v>
      </c>
      <c r="I484" s="6">
        <f>IF(名目付加価値!I484&gt;0,名目付加価値!I484/SUMIF(名目付加価値!I464:I486,"&lt;&gt;0"),0)</f>
        <v>6.9895723136311608E-2</v>
      </c>
    </row>
    <row r="485" spans="1:9" x14ac:dyDescent="0.15">
      <c r="A485" s="1">
        <v>21</v>
      </c>
      <c r="B485" s="1" t="s">
        <v>20</v>
      </c>
      <c r="C485" s="1">
        <v>22</v>
      </c>
      <c r="D485" s="1" t="s">
        <v>146</v>
      </c>
      <c r="E485" s="6">
        <f>IF(名目付加価値!E485&gt;0,名目付加価値!E485/SUMIF(名目付加価値!E464:E486,"&lt;&gt;0"),0)</f>
        <v>0.11433406641637982</v>
      </c>
      <c r="F485" s="6">
        <f>IF(名目付加価値!F485&gt;0,名目付加価値!F485/SUMIF(名目付加価値!F464:F486,"&lt;&gt;0"),0)</f>
        <v>0.15770026900514228</v>
      </c>
      <c r="G485" s="6">
        <f>IF(名目付加価値!G485&gt;0,名目付加価値!G485/SUMIF(名目付加価値!G464:G486,"&lt;&gt;0"),0)</f>
        <v>0.15922527399754696</v>
      </c>
      <c r="H485" s="6">
        <f>IF(名目付加価値!H485&gt;0,名目付加価値!H485/SUMIF(名目付加価値!H464:H486,"&lt;&gt;0"),0)</f>
        <v>0.20924919866088637</v>
      </c>
      <c r="I485" s="6">
        <f>IF(名目付加価値!I485&gt;0,名目付加価値!I485/SUMIF(名目付加価値!I464:I486,"&lt;&gt;0"),0)</f>
        <v>0.24831998286178789</v>
      </c>
    </row>
    <row r="486" spans="1:9" x14ac:dyDescent="0.15">
      <c r="A486" s="1">
        <v>21</v>
      </c>
      <c r="B486" s="1" t="s">
        <v>20</v>
      </c>
      <c r="C486" s="1">
        <v>23</v>
      </c>
      <c r="D486" s="1" t="s">
        <v>167</v>
      </c>
      <c r="E486" s="6">
        <f>IF(名目付加価値!E486&gt;0,名目付加価値!E486/SUMIF(名目付加価値!E464:E486,"&lt;&gt;0"),0)</f>
        <v>6.4018428962263146E-2</v>
      </c>
      <c r="F486" s="6">
        <f>IF(名目付加価値!F486&gt;0,名目付加価値!F486/SUMIF(名目付加価値!F464:F486,"&lt;&gt;0"),0)</f>
        <v>8.8826309157378089E-2</v>
      </c>
      <c r="G486" s="6">
        <f>IF(名目付加価値!G486&gt;0,名目付加価値!G486/SUMIF(名目付加価値!G464:G486,"&lt;&gt;0"),0)</f>
        <v>8.3214866710449628E-2</v>
      </c>
      <c r="H486" s="6">
        <f>IF(名目付加価値!H486&gt;0,名目付加価値!H486/SUMIF(名目付加価値!H464:H486,"&lt;&gt;0"),0)</f>
        <v>0.10889328658649056</v>
      </c>
      <c r="I486" s="6">
        <f>IF(名目付加価値!I486&gt;0,名目付加価値!I486/SUMIF(名目付加価値!I464:I486,"&lt;&gt;0"),0)</f>
        <v>0.12264090314508333</v>
      </c>
    </row>
    <row r="487" spans="1:9" x14ac:dyDescent="0.15">
      <c r="A487" s="1">
        <v>22</v>
      </c>
      <c r="B487" s="1" t="s">
        <v>70</v>
      </c>
      <c r="C487" s="1">
        <v>1</v>
      </c>
      <c r="D487" s="1" t="s">
        <v>147</v>
      </c>
      <c r="E487" s="6">
        <f>IF(名目付加価値!E487&gt;0,名目付加価値!E487/SUMIF(名目付加価値!E487:E509,"&lt;&gt;0"),0)</f>
        <v>6.1711499226226575E-2</v>
      </c>
      <c r="F487" s="6">
        <f>IF(名目付加価値!F487&gt;0,名目付加価値!F487/SUMIF(名目付加価値!F487:F509,"&lt;&gt;0"),0)</f>
        <v>3.4318071754211962E-2</v>
      </c>
      <c r="G487" s="6">
        <f>IF(名目付加価値!G487&gt;0,名目付加価値!G487/SUMIF(名目付加価値!G487:G509,"&lt;&gt;0"),0)</f>
        <v>2.1183705991358808E-2</v>
      </c>
      <c r="H487" s="6">
        <f>IF(名目付加価値!H487&gt;0,名目付加価値!H487/SUMIF(名目付加価値!H487:H509,"&lt;&gt;0"),0)</f>
        <v>1.8013511516176781E-2</v>
      </c>
      <c r="I487" s="6">
        <f>IF(名目付加価値!I487&gt;0,名目付加価値!I487/SUMIF(名目付加価値!I487:I509,"&lt;&gt;0"),0)</f>
        <v>1.4045988190471712E-2</v>
      </c>
    </row>
    <row r="488" spans="1:9" x14ac:dyDescent="0.15">
      <c r="A488" s="1">
        <v>22</v>
      </c>
      <c r="B488" s="1" t="s">
        <v>70</v>
      </c>
      <c r="C488" s="1">
        <v>2</v>
      </c>
      <c r="D488" s="1" t="s">
        <v>148</v>
      </c>
      <c r="E488" s="6">
        <f>IF(名目付加価値!E488&gt;0,名目付加価値!E488/SUMIF(名目付加価値!E487:E509,"&lt;&gt;0"),0)</f>
        <v>5.658167100140484E-3</v>
      </c>
      <c r="F488" s="6">
        <f>IF(名目付加価値!F488&gt;0,名目付加価値!F488/SUMIF(名目付加価値!F487:F509,"&lt;&gt;0"),0)</f>
        <v>4.5769144208229837E-3</v>
      </c>
      <c r="G488" s="6">
        <f>IF(名目付加価値!G488&gt;0,名目付加価値!G488/SUMIF(名目付加価値!G487:G509,"&lt;&gt;0"),0)</f>
        <v>2.2107493592632907E-3</v>
      </c>
      <c r="H488" s="6">
        <f>IF(名目付加価値!H488&gt;0,名目付加価値!H488/SUMIF(名目付加価値!H487:H509,"&lt;&gt;0"),0)</f>
        <v>7.4103841273808716E-4</v>
      </c>
      <c r="I488" s="6">
        <f>IF(名目付加価値!I488&gt;0,名目付加価値!I488/SUMIF(名目付加価値!I487:I509,"&lt;&gt;0"),0)</f>
        <v>2.9564777470021485E-4</v>
      </c>
    </row>
    <row r="489" spans="1:9" x14ac:dyDescent="0.15">
      <c r="A489" s="1">
        <v>22</v>
      </c>
      <c r="B489" s="1" t="s">
        <v>120</v>
      </c>
      <c r="C489" s="1">
        <v>3</v>
      </c>
      <c r="D489" s="1" t="s">
        <v>155</v>
      </c>
      <c r="E489" s="6">
        <f>IF(名目付加価値!E489&gt;0,名目付加価値!E489/SUMIF(名目付加価値!E487:E509,"&lt;&gt;0"),0)</f>
        <v>6.4263081246921608E-2</v>
      </c>
      <c r="F489" s="6">
        <f>IF(名目付加価値!F489&gt;0,名目付加価値!F489/SUMIF(名目付加価値!F487:F509,"&lt;&gt;0"),0)</f>
        <v>5.5259564216967517E-2</v>
      </c>
      <c r="G489" s="6">
        <f>IF(名目付加価値!G489&gt;0,名目付加価値!G489/SUMIF(名目付加価値!G487:G509,"&lt;&gt;0"),0)</f>
        <v>4.6343167892721387E-2</v>
      </c>
      <c r="H489" s="6">
        <f>IF(名目付加価値!H489&gt;0,名目付加価値!H489/SUMIF(名目付加価値!H487:H509,"&lt;&gt;0"),0)</f>
        <v>6.6287369589266953E-2</v>
      </c>
      <c r="I489" s="6">
        <f>IF(名目付加価値!I489&gt;0,名目付加価値!I489/SUMIF(名目付加価値!I487:I509,"&lt;&gt;0"),0)</f>
        <v>7.8558303405022151E-2</v>
      </c>
    </row>
    <row r="490" spans="1:9" x14ac:dyDescent="0.15">
      <c r="A490" s="1">
        <v>22</v>
      </c>
      <c r="B490" s="1" t="s">
        <v>120</v>
      </c>
      <c r="C490" s="1">
        <v>4</v>
      </c>
      <c r="D490" s="1" t="s">
        <v>156</v>
      </c>
      <c r="E490" s="6">
        <f>IF(名目付加価値!E490&gt;0,名目付加価値!E490/SUMIF(名目付加価値!E487:E509,"&lt;&gt;0"),0)</f>
        <v>3.5071491493876124E-2</v>
      </c>
      <c r="F490" s="6">
        <f>IF(名目付加価値!F490&gt;0,名目付加価値!F490/SUMIF(名目付加価値!F487:F509,"&lt;&gt;0"),0)</f>
        <v>1.5887950731625095E-2</v>
      </c>
      <c r="G490" s="6">
        <f>IF(名目付加価値!G490&gt;0,名目付加価値!G490/SUMIF(名目付加価値!G487:G509,"&lt;&gt;0"),0)</f>
        <v>1.0106759955665011E-2</v>
      </c>
      <c r="H490" s="6">
        <f>IF(名目付加価値!H490&gt;0,名目付加価値!H490/SUMIF(名目付加価値!H487:H509,"&lt;&gt;0"),0)</f>
        <v>5.1906132857062011E-3</v>
      </c>
      <c r="I490" s="6">
        <f>IF(名目付加価値!I490&gt;0,名目付加価値!I490/SUMIF(名目付加価値!I487:I509,"&lt;&gt;0"),0)</f>
        <v>2.8971697624295728E-3</v>
      </c>
    </row>
    <row r="491" spans="1:9" x14ac:dyDescent="0.15">
      <c r="A491" s="1">
        <v>22</v>
      </c>
      <c r="B491" s="1" t="s">
        <v>120</v>
      </c>
      <c r="C491" s="1">
        <v>5</v>
      </c>
      <c r="D491" s="1" t="s">
        <v>157</v>
      </c>
      <c r="E491" s="6">
        <f>IF(名目付加価値!E491&gt;0,名目付加価値!E491/SUMIF(名目付加価値!E487:E509,"&lt;&gt;0"),0)</f>
        <v>3.2697680359969783E-2</v>
      </c>
      <c r="F491" s="6">
        <f>IF(名目付加価値!F491&gt;0,名目付加価値!F491/SUMIF(名目付加価値!F487:F509,"&lt;&gt;0"),0)</f>
        <v>2.9942055262834489E-2</v>
      </c>
      <c r="G491" s="6">
        <f>IF(名目付加価値!G491&gt;0,名目付加価値!G491/SUMIF(名目付加価値!G487:G509,"&lt;&gt;0"),0)</f>
        <v>2.6408112745918925E-2</v>
      </c>
      <c r="H491" s="6">
        <f>IF(名目付加価値!H491&gt;0,名目付加価値!H491/SUMIF(名目付加価値!H487:H509,"&lt;&gt;0"),0)</f>
        <v>2.1968199548872493E-2</v>
      </c>
      <c r="I491" s="6">
        <f>IF(名目付加価値!I491&gt;0,名目付加価値!I491/SUMIF(名目付加価値!I487:I509,"&lt;&gt;0"),0)</f>
        <v>1.5315676219152072E-2</v>
      </c>
    </row>
    <row r="492" spans="1:9" x14ac:dyDescent="0.15">
      <c r="A492" s="1">
        <v>22</v>
      </c>
      <c r="B492" s="1" t="s">
        <v>120</v>
      </c>
      <c r="C492" s="1">
        <v>6</v>
      </c>
      <c r="D492" s="1" t="s">
        <v>49</v>
      </c>
      <c r="E492" s="6">
        <f>IF(名目付加価値!E492&gt;0,名目付加価値!E492/SUMIF(名目付加価値!E487:E509,"&lt;&gt;0"),0)</f>
        <v>5.5389461548406412E-2</v>
      </c>
      <c r="F492" s="6">
        <f>IF(名目付加価値!F492&gt;0,名目付加価値!F492/SUMIF(名目付加価値!F487:F509,"&lt;&gt;0"),0)</f>
        <v>4.432241297641553E-2</v>
      </c>
      <c r="G492" s="6">
        <f>IF(名目付加価値!G492&gt;0,名目付加価値!G492/SUMIF(名目付加価値!G487:G509,"&lt;&gt;0"),0)</f>
        <v>5.5844790850633062E-2</v>
      </c>
      <c r="H492" s="6">
        <f>IF(名目付加価値!H492&gt;0,名目付加価値!H492/SUMIF(名目付加価値!H487:H509,"&lt;&gt;0"),0)</f>
        <v>3.8996754713296958E-2</v>
      </c>
      <c r="I492" s="6">
        <f>IF(名目付加価値!I492&gt;0,名目付加価値!I492/SUMIF(名目付加価値!I487:I509,"&lt;&gt;0"),0)</f>
        <v>2.3964404581852512E-2</v>
      </c>
    </row>
    <row r="493" spans="1:9" x14ac:dyDescent="0.15">
      <c r="A493" s="1">
        <v>22</v>
      </c>
      <c r="B493" s="1" t="s">
        <v>120</v>
      </c>
      <c r="C493" s="1">
        <v>7</v>
      </c>
      <c r="D493" s="1" t="s">
        <v>158</v>
      </c>
      <c r="E493" s="6">
        <f>IF(名目付加価値!E493&gt;0,名目付加価値!E493/SUMIF(名目付加価値!E487:E509,"&lt;&gt;0"),0)</f>
        <v>1.9703215990780842E-3</v>
      </c>
      <c r="F493" s="6">
        <f>IF(名目付加価値!F493&gt;0,名目付加価値!F493/SUMIF(名目付加価値!F487:F509,"&lt;&gt;0"),0)</f>
        <v>1.2779122170841343E-3</v>
      </c>
      <c r="G493" s="6">
        <f>IF(名目付加価値!G493&gt;0,名目付加価値!G493/SUMIF(名目付加価値!G487:G509,"&lt;&gt;0"),0)</f>
        <v>9.2152584643955145E-4</v>
      </c>
      <c r="H493" s="6">
        <f>IF(名目付加価値!H493&gt;0,名目付加価値!H493/SUMIF(名目付加価値!H487:H509,"&lt;&gt;0"),0)</f>
        <v>6.9966914871615548E-4</v>
      </c>
      <c r="I493" s="6">
        <f>IF(名目付加価値!I493&gt;0,名目付加価値!I493/SUMIF(名目付加価値!I487:I509,"&lt;&gt;0"),0)</f>
        <v>1.031565735106154E-3</v>
      </c>
    </row>
    <row r="494" spans="1:9" x14ac:dyDescent="0.15">
      <c r="A494" s="1">
        <v>22</v>
      </c>
      <c r="B494" s="1" t="s">
        <v>120</v>
      </c>
      <c r="C494" s="1">
        <v>8</v>
      </c>
      <c r="D494" s="1" t="s">
        <v>159</v>
      </c>
      <c r="E494" s="6">
        <f>IF(名目付加価値!E494&gt;0,名目付加価値!E494/SUMIF(名目付加価値!E487:E509,"&lt;&gt;0"),0)</f>
        <v>5.4809060809350336E-3</v>
      </c>
      <c r="F494" s="6">
        <f>IF(名目付加価値!F494&gt;0,名目付加価値!F494/SUMIF(名目付加価値!F487:F509,"&lt;&gt;0"),0)</f>
        <v>4.9144150595477254E-3</v>
      </c>
      <c r="G494" s="6">
        <f>IF(名目付加価値!G494&gt;0,名目付加価値!G494/SUMIF(名目付加価値!G487:G509,"&lt;&gt;0"),0)</f>
        <v>4.8379310597969644E-3</v>
      </c>
      <c r="H494" s="6">
        <f>IF(名目付加価値!H494&gt;0,名目付加価値!H494/SUMIF(名目付加価値!H487:H509,"&lt;&gt;0"),0)</f>
        <v>5.2475836217487993E-3</v>
      </c>
      <c r="I494" s="6">
        <f>IF(名目付加価値!I494&gt;0,名目付加価値!I494/SUMIF(名目付加価値!I487:I509,"&lt;&gt;0"),0)</f>
        <v>6.9910527247055779E-3</v>
      </c>
    </row>
    <row r="495" spans="1:9" x14ac:dyDescent="0.15">
      <c r="A495" s="1">
        <v>22</v>
      </c>
      <c r="B495" s="1" t="s">
        <v>120</v>
      </c>
      <c r="C495" s="1">
        <v>9</v>
      </c>
      <c r="D495" s="1" t="s">
        <v>160</v>
      </c>
      <c r="E495" s="6">
        <f>IF(名目付加価値!E495&gt;0,名目付加価値!E495/SUMIF(名目付加価値!E487:E509,"&lt;&gt;0"),0)</f>
        <v>2.6179586178231674E-2</v>
      </c>
      <c r="F495" s="6">
        <f>IF(名目付加価値!F495&gt;0,名目付加価値!F495/SUMIF(名目付加価値!F487:F509,"&lt;&gt;0"),0)</f>
        <v>2.0214731819664714E-2</v>
      </c>
      <c r="G495" s="6">
        <f>IF(名目付加価値!G495&gt;0,名目付加価値!G495/SUMIF(名目付加価値!G487:G509,"&lt;&gt;0"),0)</f>
        <v>1.8964068663358667E-2</v>
      </c>
      <c r="H495" s="6">
        <f>IF(名目付加価値!H495&gt;0,名目付加価値!H495/SUMIF(名目付加価値!H487:H509,"&lt;&gt;0"),0)</f>
        <v>1.2028348009705501E-2</v>
      </c>
      <c r="I495" s="6">
        <f>IF(名目付加価値!I495&gt;0,名目付加価値!I495/SUMIF(名目付加価値!I487:I509,"&lt;&gt;0"),0)</f>
        <v>1.2480279435491218E-2</v>
      </c>
    </row>
    <row r="496" spans="1:9" x14ac:dyDescent="0.15">
      <c r="A496" s="1">
        <v>22</v>
      </c>
      <c r="B496" s="1" t="s">
        <v>120</v>
      </c>
      <c r="C496" s="1">
        <v>10</v>
      </c>
      <c r="D496" s="1" t="s">
        <v>161</v>
      </c>
      <c r="E496" s="6">
        <f>IF(名目付加価値!E496&gt;0,名目付加価値!E496/SUMIF(名目付加価値!E487:E509,"&lt;&gt;0"),0)</f>
        <v>1.7856217398517522E-2</v>
      </c>
      <c r="F496" s="6">
        <f>IF(名目付加価値!F496&gt;0,名目付加価値!F496/SUMIF(名目付加価値!F487:F509,"&lt;&gt;0"),0)</f>
        <v>1.7020170131239225E-2</v>
      </c>
      <c r="G496" s="6">
        <f>IF(名目付加価値!G496&gt;0,名目付加価値!G496/SUMIF(名目付加価値!G487:G509,"&lt;&gt;0"),0)</f>
        <v>1.92229035170812E-2</v>
      </c>
      <c r="H496" s="6">
        <f>IF(名目付加価値!H496&gt;0,名目付加価値!H496/SUMIF(名目付加価値!H487:H509,"&lt;&gt;0"),0)</f>
        <v>1.508650387478651E-2</v>
      </c>
      <c r="I496" s="6">
        <f>IF(名目付加価値!I496&gt;0,名目付加価値!I496/SUMIF(名目付加価値!I487:I509,"&lt;&gt;0"),0)</f>
        <v>1.2398107759951805E-2</v>
      </c>
    </row>
    <row r="497" spans="1:9" x14ac:dyDescent="0.15">
      <c r="A497" s="1">
        <v>22</v>
      </c>
      <c r="B497" s="1" t="s">
        <v>120</v>
      </c>
      <c r="C497" s="1">
        <v>11</v>
      </c>
      <c r="D497" s="1" t="s">
        <v>162</v>
      </c>
      <c r="E497" s="6">
        <f>IF(名目付加価値!E497&gt;0,名目付加価値!E497/SUMIF(名目付加価値!E487:E509,"&lt;&gt;0"),0)</f>
        <v>3.8397449569743412E-2</v>
      </c>
      <c r="F497" s="6">
        <f>IF(名目付加価値!F497&gt;0,名目付加価値!F497/SUMIF(名目付加価値!F487:F509,"&lt;&gt;0"),0)</f>
        <v>3.0466291740812435E-2</v>
      </c>
      <c r="G497" s="6">
        <f>IF(名目付加価値!G497&gt;0,名目付加価値!G497/SUMIF(名目付加価値!G487:G509,"&lt;&gt;0"),0)</f>
        <v>3.9975925389282803E-2</v>
      </c>
      <c r="H497" s="6">
        <f>IF(名目付加価値!H497&gt;0,名目付加価値!H497/SUMIF(名目付加価値!H487:H509,"&lt;&gt;0"),0)</f>
        <v>2.995433689385129E-2</v>
      </c>
      <c r="I497" s="6">
        <f>IF(名目付加価値!I497&gt;0,名目付加価値!I497/SUMIF(名目付加価値!I487:I509,"&lt;&gt;0"),0)</f>
        <v>3.5721068245038325E-2</v>
      </c>
    </row>
    <row r="498" spans="1:9" x14ac:dyDescent="0.15">
      <c r="A498" s="1">
        <v>22</v>
      </c>
      <c r="B498" s="1" t="s">
        <v>120</v>
      </c>
      <c r="C498" s="1">
        <v>12</v>
      </c>
      <c r="D498" s="1" t="s">
        <v>163</v>
      </c>
      <c r="E498" s="6">
        <f>IF(名目付加価値!E498&gt;0,名目付加価値!E498/SUMIF(名目付加価値!E487:E509,"&lt;&gt;0"),0)</f>
        <v>2.5926233576235705E-2</v>
      </c>
      <c r="F498" s="6">
        <f>IF(名目付加価値!F498&gt;0,名目付加価値!F498/SUMIF(名目付加価値!F487:F509,"&lt;&gt;0"),0)</f>
        <v>3.4401845034899604E-2</v>
      </c>
      <c r="G498" s="6">
        <f>IF(名目付加価値!G498&gt;0,名目付加価値!G498/SUMIF(名目付加価値!G487:G509,"&lt;&gt;0"),0)</f>
        <v>6.2516254837929108E-2</v>
      </c>
      <c r="H498" s="6">
        <f>IF(名目付加価値!H498&gt;0,名目付加価値!H498/SUMIF(名目付加価値!H487:H509,"&lt;&gt;0"),0)</f>
        <v>7.3811745669806014E-2</v>
      </c>
      <c r="I498" s="6">
        <f>IF(名目付加価値!I498&gt;0,名目付加価値!I498/SUMIF(名目付加価値!I487:I509,"&lt;&gt;0"),0)</f>
        <v>6.7857981077683593E-2</v>
      </c>
    </row>
    <row r="499" spans="1:9" x14ac:dyDescent="0.15">
      <c r="A499" s="1">
        <v>22</v>
      </c>
      <c r="B499" s="1" t="s">
        <v>120</v>
      </c>
      <c r="C499" s="1">
        <v>13</v>
      </c>
      <c r="D499" s="1" t="s">
        <v>164</v>
      </c>
      <c r="E499" s="6">
        <f>IF(名目付加価値!E499&gt;0,名目付加価値!E499/SUMIF(名目付加価値!E487:E509,"&lt;&gt;0"),0)</f>
        <v>6.2914451896367268E-2</v>
      </c>
      <c r="F499" s="6">
        <f>IF(名目付加価値!F499&gt;0,名目付加価値!F499/SUMIF(名目付加価値!F487:F509,"&lt;&gt;0"),0)</f>
        <v>7.3422471489714355E-2</v>
      </c>
      <c r="G499" s="6">
        <f>IF(名目付加価値!G499&gt;0,名目付加価値!G499/SUMIF(名目付加価値!G487:G509,"&lt;&gt;0"),0)</f>
        <v>6.4017085757855807E-2</v>
      </c>
      <c r="H499" s="6">
        <f>IF(名目付加価値!H499&gt;0,名目付加価値!H499/SUMIF(名目付加価値!H487:H509,"&lt;&gt;0"),0)</f>
        <v>7.2087848412221031E-2</v>
      </c>
      <c r="I499" s="6">
        <f>IF(名目付加価値!I499&gt;0,名目付加価値!I499/SUMIF(名目付加価値!I487:I509,"&lt;&gt;0"),0)</f>
        <v>9.3919243853244405E-2</v>
      </c>
    </row>
    <row r="500" spans="1:9" x14ac:dyDescent="0.15">
      <c r="A500" s="1">
        <v>22</v>
      </c>
      <c r="B500" s="1" t="s">
        <v>120</v>
      </c>
      <c r="C500" s="1">
        <v>14</v>
      </c>
      <c r="D500" s="1" t="s">
        <v>165</v>
      </c>
      <c r="E500" s="6">
        <f>IF(名目付加価値!E500&gt;0,名目付加価値!E500/SUMIF(名目付加価値!E487:E509,"&lt;&gt;0"),0)</f>
        <v>4.0195759313719544E-3</v>
      </c>
      <c r="F500" s="6">
        <f>IF(名目付加価値!F500&gt;0,名目付加価値!F500/SUMIF(名目付加価値!F487:F509,"&lt;&gt;0"),0)</f>
        <v>3.5035261275728892E-3</v>
      </c>
      <c r="G500" s="6">
        <f>IF(名目付加価値!G500&gt;0,名目付加価値!G500/SUMIF(名目付加価値!G487:G509,"&lt;&gt;0"),0)</f>
        <v>4.4949760152395339E-3</v>
      </c>
      <c r="H500" s="6">
        <f>IF(名目付加価値!H500&gt;0,名目付加価値!H500/SUMIF(名目付加価値!H487:H509,"&lt;&gt;0"),0)</f>
        <v>8.29537981077191E-3</v>
      </c>
      <c r="I500" s="6">
        <f>IF(名目付加価値!I500&gt;0,名目付加価値!I500/SUMIF(名目付加価値!I487:I509,"&lt;&gt;0"),0)</f>
        <v>1.1363109067119926E-2</v>
      </c>
    </row>
    <row r="501" spans="1:9" x14ac:dyDescent="0.15">
      <c r="A501" s="1">
        <v>22</v>
      </c>
      <c r="B501" s="1" t="s">
        <v>120</v>
      </c>
      <c r="C501" s="1">
        <v>15</v>
      </c>
      <c r="D501" s="1" t="s">
        <v>166</v>
      </c>
      <c r="E501" s="6">
        <f>IF(名目付加価値!E501&gt;0,名目付加価値!E501/SUMIF(名目付加価値!E487:E509,"&lt;&gt;0"),0)</f>
        <v>5.1769882540937909E-2</v>
      </c>
      <c r="F501" s="6">
        <f>IF(名目付加価値!F501&gt;0,名目付加価値!F501/SUMIF(名目付加価値!F487:F509,"&lt;&gt;0"),0)</f>
        <v>5.6366929011628958E-2</v>
      </c>
      <c r="G501" s="6">
        <f>IF(名目付加価値!G501&gt;0,名目付加価値!G501/SUMIF(名目付加価値!G487:G509,"&lt;&gt;0"),0)</f>
        <v>5.8723629182544423E-2</v>
      </c>
      <c r="H501" s="6">
        <f>IF(名目付加価値!H501&gt;0,名目付加価値!H501/SUMIF(名目付加価値!H487:H509,"&lt;&gt;0"),0)</f>
        <v>4.4440134097648604E-2</v>
      </c>
      <c r="I501" s="6">
        <f>IF(名目付加価値!I501&gt;0,名目付加価値!I501/SUMIF(名目付加価値!I487:I509,"&lt;&gt;0"),0)</f>
        <v>3.7907440930115305E-2</v>
      </c>
    </row>
    <row r="502" spans="1:9" x14ac:dyDescent="0.15">
      <c r="A502" s="1">
        <v>22</v>
      </c>
      <c r="B502" s="1" t="s">
        <v>70</v>
      </c>
      <c r="C502" s="1">
        <v>16</v>
      </c>
      <c r="D502" s="1" t="s">
        <v>149</v>
      </c>
      <c r="E502" s="6">
        <f>IF(名目付加価値!E502&gt;0,名目付加価値!E502/SUMIF(名目付加価値!E487:E509,"&lt;&gt;0"),0)</f>
        <v>8.8249796638669484E-2</v>
      </c>
      <c r="F502" s="6">
        <f>IF(名目付加価値!F502&gt;0,名目付加価値!F502/SUMIF(名目付加価値!F487:F509,"&lt;&gt;0"),0)</f>
        <v>7.6889626409643405E-2</v>
      </c>
      <c r="G502" s="6">
        <f>IF(名目付加価値!G502&gt;0,名目付加価値!G502/SUMIF(名目付加価値!G487:G509,"&lt;&gt;0"),0)</f>
        <v>0.10241509174008968</v>
      </c>
      <c r="H502" s="6">
        <f>IF(名目付加価値!H502&gt;0,名目付加価値!H502/SUMIF(名目付加価値!H487:H509,"&lt;&gt;0"),0)</f>
        <v>7.4581713187874252E-2</v>
      </c>
      <c r="I502" s="6">
        <f>IF(名目付加価値!I502&gt;0,名目付加価値!I502/SUMIF(名目付加価値!I487:I509,"&lt;&gt;0"),0)</f>
        <v>6.905956934641054E-2</v>
      </c>
    </row>
    <row r="503" spans="1:9" x14ac:dyDescent="0.15">
      <c r="A503" s="1">
        <v>22</v>
      </c>
      <c r="B503" s="1" t="s">
        <v>70</v>
      </c>
      <c r="C503" s="1">
        <v>17</v>
      </c>
      <c r="D503" s="1" t="s">
        <v>150</v>
      </c>
      <c r="E503" s="6">
        <f>IF(名目付加価値!E503&gt;0,名目付加価値!E503/SUMIF(名目付加価値!E487:E509,"&lt;&gt;0"),0)</f>
        <v>1.6934821284906761E-2</v>
      </c>
      <c r="F503" s="6">
        <f>IF(名目付加価値!F503&gt;0,名目付加価値!F503/SUMIF(名目付加価値!F487:F509,"&lt;&gt;0"),0)</f>
        <v>1.7878232928928778E-2</v>
      </c>
      <c r="G503" s="6">
        <f>IF(名目付加価値!G503&gt;0,名目付加価値!G503/SUMIF(名目付加価値!G487:G509,"&lt;&gt;0"),0)</f>
        <v>2.3619935023046129E-2</v>
      </c>
      <c r="H503" s="6">
        <f>IF(名目付加価値!H503&gt;0,名目付加価値!H503/SUMIF(名目付加価値!H487:H509,"&lt;&gt;0"),0)</f>
        <v>2.9104654559486486E-2</v>
      </c>
      <c r="I503" s="6">
        <f>IF(名目付加価値!I503&gt;0,名目付加価値!I503/SUMIF(名目付加価値!I487:I509,"&lt;&gt;0"),0)</f>
        <v>1.4026301654733312E-2</v>
      </c>
    </row>
    <row r="504" spans="1:9" x14ac:dyDescent="0.15">
      <c r="A504" s="1">
        <v>22</v>
      </c>
      <c r="B504" s="1" t="s">
        <v>70</v>
      </c>
      <c r="C504" s="1">
        <v>18</v>
      </c>
      <c r="D504" s="1" t="s">
        <v>151</v>
      </c>
      <c r="E504" s="6">
        <f>IF(名目付加価値!E504&gt;0,名目付加価値!E504/SUMIF(名目付加価値!E487:E509,"&lt;&gt;0"),0)</f>
        <v>0.10168061747847379</v>
      </c>
      <c r="F504" s="6">
        <f>IF(名目付加価値!F504&gt;0,名目付加価値!F504/SUMIF(名目付加価値!F487:F509,"&lt;&gt;0"),0)</f>
        <v>0.11389441185911865</v>
      </c>
      <c r="G504" s="6">
        <f>IF(名目付加価値!G504&gt;0,名目付加価値!G504/SUMIF(名目付加価値!G487:G509,"&lt;&gt;0"),0)</f>
        <v>9.3111124949646823E-2</v>
      </c>
      <c r="H504" s="6">
        <f>IF(名目付加価値!H504&gt;0,名目付加価値!H504/SUMIF(名目付加価値!H487:H509,"&lt;&gt;0"),0)</f>
        <v>9.610558428076435E-2</v>
      </c>
      <c r="I504" s="6">
        <f>IF(名目付加価値!I504&gt;0,名目付加価値!I504/SUMIF(名目付加価値!I487:I509,"&lt;&gt;0"),0)</f>
        <v>8.6411880699827706E-2</v>
      </c>
    </row>
    <row r="505" spans="1:9" x14ac:dyDescent="0.15">
      <c r="A505" s="1">
        <v>22</v>
      </c>
      <c r="B505" s="1" t="s">
        <v>70</v>
      </c>
      <c r="C505" s="1">
        <v>19</v>
      </c>
      <c r="D505" s="1" t="s">
        <v>152</v>
      </c>
      <c r="E505" s="6">
        <f>IF(名目付加価値!E505&gt;0,名目付加価値!E505/SUMIF(名目付加価値!E487:E509,"&lt;&gt;0"),0)</f>
        <v>3.2782263445916157E-2</v>
      </c>
      <c r="F505" s="6">
        <f>IF(名目付加価値!F505&gt;0,名目付加価値!F505/SUMIF(名目付加価値!F487:F509,"&lt;&gt;0"),0)</f>
        <v>4.4454444109654545E-2</v>
      </c>
      <c r="G505" s="6">
        <f>IF(名目付加価値!G505&gt;0,名目付加価値!G505/SUMIF(名目付加価値!G487:G509,"&lt;&gt;0"),0)</f>
        <v>3.8643743806984147E-2</v>
      </c>
      <c r="H505" s="6">
        <f>IF(名目付加価値!H505&gt;0,名目付加価値!H505/SUMIF(名目付加価値!H487:H509,"&lt;&gt;0"),0)</f>
        <v>4.4374580330982315E-2</v>
      </c>
      <c r="I505" s="6">
        <f>IF(名目付加価値!I505&gt;0,名目付加価値!I505/SUMIF(名目付加価値!I487:I509,"&lt;&gt;0"),0)</f>
        <v>4.5070137057650041E-2</v>
      </c>
    </row>
    <row r="506" spans="1:9" x14ac:dyDescent="0.15">
      <c r="A506" s="1">
        <v>22</v>
      </c>
      <c r="B506" s="1" t="s">
        <v>70</v>
      </c>
      <c r="C506" s="1">
        <v>20</v>
      </c>
      <c r="D506" s="1" t="s">
        <v>153</v>
      </c>
      <c r="E506" s="6">
        <f>IF(名目付加価値!E506&gt;0,名目付加価値!E506/SUMIF(名目付加価値!E487:E509,"&lt;&gt;0"),0)</f>
        <v>4.1610555849522161E-2</v>
      </c>
      <c r="F506" s="6">
        <f>IF(名目付加価値!F506&gt;0,名目付加価値!F506/SUMIF(名目付加価値!F487:F509,"&lt;&gt;0"),0)</f>
        <v>2.3565186327232639E-2</v>
      </c>
      <c r="G506" s="6">
        <f>IF(名目付加価値!G506&gt;0,名目付加価値!G506/SUMIF(名目付加価値!G487:G509,"&lt;&gt;0"),0)</f>
        <v>1.8378257860284072E-2</v>
      </c>
      <c r="H506" s="6">
        <f>IF(名目付加価値!H506&gt;0,名目付加価値!H506/SUMIF(名目付加価値!H487:H509,"&lt;&gt;0"),0)</f>
        <v>1.3791074556907432E-2</v>
      </c>
      <c r="I506" s="6">
        <f>IF(名目付加価値!I506&gt;0,名目付加価値!I506/SUMIF(名目付加価値!I487:I509,"&lt;&gt;0"),0)</f>
        <v>1.3685927998510566E-2</v>
      </c>
    </row>
    <row r="507" spans="1:9" x14ac:dyDescent="0.15">
      <c r="A507" s="1">
        <v>22</v>
      </c>
      <c r="B507" s="1" t="s">
        <v>70</v>
      </c>
      <c r="C507" s="1">
        <v>21</v>
      </c>
      <c r="D507" s="1" t="s">
        <v>154</v>
      </c>
      <c r="E507" s="6">
        <f>IF(名目付加価値!E507&gt;0,名目付加価値!E507/SUMIF(名目付加価値!E487:E509,"&lt;&gt;0"),0)</f>
        <v>7.36291563368624E-2</v>
      </c>
      <c r="F507" s="6">
        <f>IF(名目付加価値!F507&gt;0,名目付加価値!F507/SUMIF(名目付加価値!F487:F509,"&lt;&gt;0"),0)</f>
        <v>6.4379339317908374E-2</v>
      </c>
      <c r="G507" s="6">
        <f>IF(名目付加価値!G507&gt;0,名目付加価値!G507/SUMIF(名目付加価値!G487:G509,"&lt;&gt;0"),0)</f>
        <v>6.6693587032928214E-2</v>
      </c>
      <c r="H507" s="6">
        <f>IF(名目付加価値!H507&gt;0,名目付加価値!H507/SUMIF(名目付加価値!H487:H509,"&lt;&gt;0"),0)</f>
        <v>6.514495572950188E-2</v>
      </c>
      <c r="I507" s="6">
        <f>IF(名目付加価値!I507&gt;0,名目付加価値!I507/SUMIF(名目付加価値!I487:I509,"&lt;&gt;0"),0)</f>
        <v>6.3694987979328557E-2</v>
      </c>
    </row>
    <row r="508" spans="1:9" x14ac:dyDescent="0.15">
      <c r="A508" s="1">
        <v>22</v>
      </c>
      <c r="B508" s="1" t="s">
        <v>21</v>
      </c>
      <c r="C508" s="1">
        <v>22</v>
      </c>
      <c r="D508" s="1" t="s">
        <v>146</v>
      </c>
      <c r="E508" s="6">
        <f>IF(名目付加価値!E508&gt;0,名目付加価値!E508/SUMIF(名目付加価値!E487:E509,"&lt;&gt;0"),0)</f>
        <v>0.1039868424952706</v>
      </c>
      <c r="F508" s="6">
        <f>IF(名目付加価値!F508&gt;0,名目付加価値!F508/SUMIF(名目付加価値!F487:F509,"&lt;&gt;0"),0)</f>
        <v>0.15734942497319304</v>
      </c>
      <c r="G508" s="6">
        <f>IF(名目付加価値!G508&gt;0,名目付加価値!G508/SUMIF(名目付加価値!G487:G509,"&lt;&gt;0"),0)</f>
        <v>0.15364516239767603</v>
      </c>
      <c r="H508" s="6">
        <f>IF(名目付加価値!H508&gt;0,名目付加価値!H508/SUMIF(名目付加価値!H487:H509,"&lt;&gt;0"),0)</f>
        <v>0.18260789094905258</v>
      </c>
      <c r="I508" s="6">
        <f>IF(名目付加価値!I508&gt;0,名目付加価値!I508/SUMIF(名目付加価値!I487:I509,"&lt;&gt;0"),0)</f>
        <v>0.20722623425627953</v>
      </c>
    </row>
    <row r="509" spans="1:9" x14ac:dyDescent="0.15">
      <c r="A509" s="1">
        <v>22</v>
      </c>
      <c r="B509" s="1" t="s">
        <v>21</v>
      </c>
      <c r="C509" s="1">
        <v>23</v>
      </c>
      <c r="D509" s="1" t="s">
        <v>167</v>
      </c>
      <c r="E509" s="6">
        <f>IF(名目付加価値!E509&gt;0,名目付加価値!E509/SUMIF(名目付加価値!E487:E509,"&lt;&gt;0"),0)</f>
        <v>5.1819940723419153E-2</v>
      </c>
      <c r="F509" s="6">
        <f>IF(名目付加価値!F509&gt;0,名目付加価値!F509/SUMIF(名目付加価値!F487:F509,"&lt;&gt;0"),0)</f>
        <v>7.5694072079278946E-2</v>
      </c>
      <c r="G509" s="6">
        <f>IF(名目付加価値!G509&gt;0,名目付加価値!G509/SUMIF(名目付加価値!G487:G509,"&lt;&gt;0"),0)</f>
        <v>6.7721510124256257E-2</v>
      </c>
      <c r="H509" s="6">
        <f>IF(名目付加価値!H509&gt;0,名目付加価値!H509/SUMIF(名目付加価値!H487:H509,"&lt;&gt;0"),0)</f>
        <v>8.144050980011748E-2</v>
      </c>
      <c r="I509" s="6">
        <f>IF(名目付加価値!I509&gt;0,名目付加価値!I509/SUMIF(名目付加価値!I487:I509,"&lt;&gt;0"),0)</f>
        <v>8.6077922245175228E-2</v>
      </c>
    </row>
    <row r="510" spans="1:9" x14ac:dyDescent="0.15">
      <c r="A510" s="1">
        <v>23</v>
      </c>
      <c r="B510" s="1" t="s">
        <v>71</v>
      </c>
      <c r="C510" s="1">
        <v>1</v>
      </c>
      <c r="D510" s="1" t="s">
        <v>147</v>
      </c>
      <c r="E510" s="6">
        <f>IF(名目付加価値!E510&gt;0,名目付加価値!E510/SUMIF(名目付加価値!E510:E532,"&lt;&gt;0"),0)</f>
        <v>2.4549377722048432E-2</v>
      </c>
      <c r="F510" s="6">
        <f>IF(名目付加価値!F510&gt;0,名目付加価値!F510/SUMIF(名目付加価値!F510:F532,"&lt;&gt;0"),0)</f>
        <v>1.4880426479389457E-2</v>
      </c>
      <c r="G510" s="6">
        <f>IF(名目付加価値!G510&gt;0,名目付加価値!G510/SUMIF(名目付加価値!G510:G532,"&lt;&gt;0"),0)</f>
        <v>1.0512539637980189E-2</v>
      </c>
      <c r="H510" s="6">
        <f>IF(名目付加価値!H510&gt;0,名目付加価値!H510/SUMIF(名目付加価値!H510:H532,"&lt;&gt;0"),0)</f>
        <v>9.073901222769477E-3</v>
      </c>
      <c r="I510" s="6">
        <f>IF(名目付加価値!I510&gt;0,名目付加価値!I510/SUMIF(名目付加価値!I510:I532,"&lt;&gt;0"),0)</f>
        <v>6.746449474229939E-3</v>
      </c>
    </row>
    <row r="511" spans="1:9" x14ac:dyDescent="0.15">
      <c r="A511" s="1">
        <v>23</v>
      </c>
      <c r="B511" s="1" t="s">
        <v>71</v>
      </c>
      <c r="C511" s="1">
        <v>2</v>
      </c>
      <c r="D511" s="1" t="s">
        <v>148</v>
      </c>
      <c r="E511" s="6">
        <f>IF(名目付加価値!E511&gt;0,名目付加価値!E511/SUMIF(名目付加価値!E510:E532,"&lt;&gt;0"),0)</f>
        <v>1.902650068956401E-3</v>
      </c>
      <c r="F511" s="6">
        <f>IF(名目付加価値!F511&gt;0,名目付加価値!F511/SUMIF(名目付加価値!F510:F532,"&lt;&gt;0"),0)</f>
        <v>1.3161218663643381E-3</v>
      </c>
      <c r="G511" s="6">
        <f>IF(名目付加価値!G511&gt;0,名目付加価値!G511/SUMIF(名目付加価値!G510:G532,"&lt;&gt;0"),0)</f>
        <v>8.2337217635834595E-4</v>
      </c>
      <c r="H511" s="6">
        <f>IF(名目付加価値!H511&gt;0,名目付加価値!H511/SUMIF(名目付加価値!H510:H532,"&lt;&gt;0"),0)</f>
        <v>3.5697663049226024E-4</v>
      </c>
      <c r="I511" s="6">
        <f>IF(名目付加価値!I511&gt;0,名目付加価値!I511/SUMIF(名目付加価値!I510:I532,"&lt;&gt;0"),0)</f>
        <v>1.5790071414871877E-4</v>
      </c>
    </row>
    <row r="512" spans="1:9" x14ac:dyDescent="0.15">
      <c r="A512" s="1">
        <v>23</v>
      </c>
      <c r="B512" s="1" t="s">
        <v>121</v>
      </c>
      <c r="C512" s="1">
        <v>3</v>
      </c>
      <c r="D512" s="1" t="s">
        <v>155</v>
      </c>
      <c r="E512" s="6">
        <f>IF(名目付加価値!E512&gt;0,名目付加価値!E512/SUMIF(名目付加価値!E510:E532,"&lt;&gt;0"),0)</f>
        <v>5.4596359518262305E-2</v>
      </c>
      <c r="F512" s="6">
        <f>IF(名目付加価値!F512&gt;0,名目付加価値!F512/SUMIF(名目付加価値!F510:F532,"&lt;&gt;0"),0)</f>
        <v>4.4456884462518637E-2</v>
      </c>
      <c r="G512" s="6">
        <f>IF(名目付加価値!G512&gt;0,名目付加価値!G512/SUMIF(名目付加価値!G510:G532,"&lt;&gt;0"),0)</f>
        <v>3.1956120997937931E-2</v>
      </c>
      <c r="H512" s="6">
        <f>IF(名目付加価値!H512&gt;0,名目付加価値!H512/SUMIF(名目付加価値!H510:H532,"&lt;&gt;0"),0)</f>
        <v>3.2665639828418781E-2</v>
      </c>
      <c r="I512" s="6">
        <f>IF(名目付加価値!I512&gt;0,名目付加価値!I512/SUMIF(名目付加価値!I510:I532,"&lt;&gt;0"),0)</f>
        <v>2.6166146707184021E-2</v>
      </c>
    </row>
    <row r="513" spans="1:9" x14ac:dyDescent="0.15">
      <c r="A513" s="1">
        <v>23</v>
      </c>
      <c r="B513" s="1" t="s">
        <v>121</v>
      </c>
      <c r="C513" s="1">
        <v>4</v>
      </c>
      <c r="D513" s="1" t="s">
        <v>156</v>
      </c>
      <c r="E513" s="6">
        <f>IF(名目付加価値!E513&gt;0,名目付加価値!E513/SUMIF(名目付加価値!E510:E532,"&lt;&gt;0"),0)</f>
        <v>6.9888153909389863E-2</v>
      </c>
      <c r="F513" s="6">
        <f>IF(名目付加価値!F513&gt;0,名目付加価値!F513/SUMIF(名目付加価値!F510:F532,"&lt;&gt;0"),0)</f>
        <v>2.8153354022936627E-2</v>
      </c>
      <c r="G513" s="6">
        <f>IF(名目付加価値!G513&gt;0,名目付加価値!G513/SUMIF(名目付加価値!G510:G532,"&lt;&gt;0"),0)</f>
        <v>1.9382190092884402E-2</v>
      </c>
      <c r="H513" s="6">
        <f>IF(名目付加価値!H513&gt;0,名目付加価値!H513/SUMIF(名目付加価値!H510:H532,"&lt;&gt;0"),0)</f>
        <v>7.9402645729108948E-3</v>
      </c>
      <c r="I513" s="6">
        <f>IF(名目付加価値!I513&gt;0,名目付加価値!I513/SUMIF(名目付加価値!I510:I532,"&lt;&gt;0"),0)</f>
        <v>4.4614306840161655E-3</v>
      </c>
    </row>
    <row r="514" spans="1:9" x14ac:dyDescent="0.15">
      <c r="A514" s="1">
        <v>23</v>
      </c>
      <c r="B514" s="1" t="s">
        <v>121</v>
      </c>
      <c r="C514" s="1">
        <v>5</v>
      </c>
      <c r="D514" s="1" t="s">
        <v>157</v>
      </c>
      <c r="E514" s="6">
        <f>IF(名目付加価値!E514&gt;0,名目付加価値!E514/SUMIF(名目付加価値!E510:E532,"&lt;&gt;0"),0)</f>
        <v>9.2629503793366826E-3</v>
      </c>
      <c r="F514" s="6">
        <f>IF(名目付加価値!F514&gt;0,名目付加価値!F514/SUMIF(名目付加価値!F510:F532,"&lt;&gt;0"),0)</f>
        <v>7.5465165468405655E-3</v>
      </c>
      <c r="G514" s="6">
        <f>IF(名目付加価値!G514&gt;0,名目付加価値!G514/SUMIF(名目付加価値!G510:G532,"&lt;&gt;0"),0)</f>
        <v>6.8274520379634556E-3</v>
      </c>
      <c r="H514" s="6">
        <f>IF(名目付加価値!H514&gt;0,名目付加価値!H514/SUMIF(名目付加価値!H510:H532,"&lt;&gt;0"),0)</f>
        <v>5.2679594370424743E-3</v>
      </c>
      <c r="I514" s="6">
        <f>IF(名目付加価値!I514&gt;0,名目付加価値!I514/SUMIF(名目付加価値!I510:I532,"&lt;&gt;0"),0)</f>
        <v>4.172891158907897E-3</v>
      </c>
    </row>
    <row r="515" spans="1:9" x14ac:dyDescent="0.15">
      <c r="A515" s="1">
        <v>23</v>
      </c>
      <c r="B515" s="1" t="s">
        <v>121</v>
      </c>
      <c r="C515" s="1">
        <v>6</v>
      </c>
      <c r="D515" s="1" t="s">
        <v>49</v>
      </c>
      <c r="E515" s="6">
        <f>IF(名目付加価値!E515&gt;0,名目付加価値!E515/SUMIF(名目付加価値!E510:E532,"&lt;&gt;0"),0)</f>
        <v>2.0712954531435502E-2</v>
      </c>
      <c r="F515" s="6">
        <f>IF(名目付加価値!F515&gt;0,名目付加価値!F515/SUMIF(名目付加価値!F510:F532,"&lt;&gt;0"),0)</f>
        <v>1.5260152411742207E-2</v>
      </c>
      <c r="G515" s="6">
        <f>IF(名目付加価値!G515&gt;0,名目付加価値!G515/SUMIF(名目付加価値!G510:G532,"&lt;&gt;0"),0)</f>
        <v>1.0464223620912861E-2</v>
      </c>
      <c r="H515" s="6">
        <f>IF(名目付加価値!H515&gt;0,名目付加価値!H515/SUMIF(名目付加価値!H510:H532,"&lt;&gt;0"),0)</f>
        <v>7.9022435997033666E-3</v>
      </c>
      <c r="I515" s="6">
        <f>IF(名目付加価値!I515&gt;0,名目付加価値!I515/SUMIF(名目付加価値!I510:I532,"&lt;&gt;0"),0)</f>
        <v>5.8984407532880452E-3</v>
      </c>
    </row>
    <row r="516" spans="1:9" x14ac:dyDescent="0.15">
      <c r="A516" s="1">
        <v>23</v>
      </c>
      <c r="B516" s="1" t="s">
        <v>121</v>
      </c>
      <c r="C516" s="1">
        <v>7</v>
      </c>
      <c r="D516" s="1" t="s">
        <v>158</v>
      </c>
      <c r="E516" s="6">
        <f>IF(名目付加価値!E516&gt;0,名目付加価値!E516/SUMIF(名目付加価値!E510:E532,"&lt;&gt;0"),0)</f>
        <v>5.1482346167579466E-3</v>
      </c>
      <c r="F516" s="6">
        <f>IF(名目付加価値!F516&gt;0,名目付加価値!F516/SUMIF(名目付加価値!F510:F532,"&lt;&gt;0"),0)</f>
        <v>4.4859317360200473E-3</v>
      </c>
      <c r="G516" s="6">
        <f>IF(名目付加価値!G516&gt;0,名目付加価値!G516/SUMIF(名目付加価値!G510:G532,"&lt;&gt;0"),0)</f>
        <v>8.1367622835307029E-3</v>
      </c>
      <c r="H516" s="6">
        <f>IF(名目付加価値!H516&gt;0,名目付加価値!H516/SUMIF(名目付加価値!H510:H532,"&lt;&gt;0"),0)</f>
        <v>1.2167296379713007E-2</v>
      </c>
      <c r="I516" s="6">
        <f>IF(名目付加価値!I516&gt;0,名目付加価値!I516/SUMIF(名目付加価値!I510:I532,"&lt;&gt;0"),0)</f>
        <v>7.8801261459991671E-3</v>
      </c>
    </row>
    <row r="517" spans="1:9" x14ac:dyDescent="0.15">
      <c r="A517" s="1">
        <v>23</v>
      </c>
      <c r="B517" s="1" t="s">
        <v>121</v>
      </c>
      <c r="C517" s="1">
        <v>8</v>
      </c>
      <c r="D517" s="1" t="s">
        <v>159</v>
      </c>
      <c r="E517" s="6">
        <f>IF(名目付加価値!E517&gt;0,名目付加価値!E517/SUMIF(名目付加価値!E510:E532,"&lt;&gt;0"),0)</f>
        <v>2.6943424187201161E-2</v>
      </c>
      <c r="F517" s="6">
        <f>IF(名目付加価値!F517&gt;0,名目付加価値!F517/SUMIF(名目付加価値!F510:F532,"&lt;&gt;0"),0)</f>
        <v>1.9467373479238381E-2</v>
      </c>
      <c r="G517" s="6">
        <f>IF(名目付加価値!G517&gt;0,名目付加価値!G517/SUMIF(名目付加価値!G510:G532,"&lt;&gt;0"),0)</f>
        <v>1.6438243619013481E-2</v>
      </c>
      <c r="H517" s="6">
        <f>IF(名目付加価値!H517&gt;0,名目付加価値!H517/SUMIF(名目付加価値!H510:H532,"&lt;&gt;0"),0)</f>
        <v>1.2963271339661103E-2</v>
      </c>
      <c r="I517" s="6">
        <f>IF(名目付加価値!I517&gt;0,名目付加価値!I517/SUMIF(名目付加価値!I510:I532,"&lt;&gt;0"),0)</f>
        <v>1.0806572019523572E-2</v>
      </c>
    </row>
    <row r="518" spans="1:9" x14ac:dyDescent="0.15">
      <c r="A518" s="1">
        <v>23</v>
      </c>
      <c r="B518" s="1" t="s">
        <v>121</v>
      </c>
      <c r="C518" s="1">
        <v>9</v>
      </c>
      <c r="D518" s="1" t="s">
        <v>160</v>
      </c>
      <c r="E518" s="6">
        <f>IF(名目付加価値!E518&gt;0,名目付加価値!E518/SUMIF(名目付加価値!E510:E532,"&lt;&gt;0"),0)</f>
        <v>4.4652085918361513E-2</v>
      </c>
      <c r="F518" s="6">
        <f>IF(名目付加価値!F518&gt;0,名目付加価値!F518/SUMIF(名目付加価値!F510:F532,"&lt;&gt;0"),0)</f>
        <v>5.2777386406036748E-2</v>
      </c>
      <c r="G518" s="6">
        <f>IF(名目付加価値!G518&gt;0,名目付加価値!G518/SUMIF(名目付加価値!G510:G532,"&lt;&gt;0"),0)</f>
        <v>3.3515620200425443E-2</v>
      </c>
      <c r="H518" s="6">
        <f>IF(名目付加価値!H518&gt;0,名目付加価値!H518/SUMIF(名目付加価値!H510:H532,"&lt;&gt;0"),0)</f>
        <v>2.4115562246934948E-2</v>
      </c>
      <c r="I518" s="6">
        <f>IF(名目付加価値!I518&gt;0,名目付加価値!I518/SUMIF(名目付加価値!I510:I532,"&lt;&gt;0"),0)</f>
        <v>1.7620704906727916E-2</v>
      </c>
    </row>
    <row r="519" spans="1:9" x14ac:dyDescent="0.15">
      <c r="A519" s="1">
        <v>23</v>
      </c>
      <c r="B519" s="1" t="s">
        <v>121</v>
      </c>
      <c r="C519" s="1">
        <v>10</v>
      </c>
      <c r="D519" s="1" t="s">
        <v>161</v>
      </c>
      <c r="E519" s="6">
        <f>IF(名目付加価値!E519&gt;0,名目付加価値!E519/SUMIF(名目付加価値!E510:E532,"&lt;&gt;0"),0)</f>
        <v>2.482486536671857E-2</v>
      </c>
      <c r="F519" s="6">
        <f>IF(名目付加価値!F519&gt;0,名目付加価値!F519/SUMIF(名目付加価値!F510:F532,"&lt;&gt;0"),0)</f>
        <v>1.8626098912770905E-2</v>
      </c>
      <c r="G519" s="6">
        <f>IF(名目付加価値!G519&gt;0,名目付加価値!G519/SUMIF(名目付加価値!G510:G532,"&lt;&gt;0"),0)</f>
        <v>2.2176689760901022E-2</v>
      </c>
      <c r="H519" s="6">
        <f>IF(名目付加価値!H519&gt;0,名目付加価値!H519/SUMIF(名目付加価値!H510:H532,"&lt;&gt;0"),0)</f>
        <v>1.6731967188389672E-2</v>
      </c>
      <c r="I519" s="6">
        <f>IF(名目付加価値!I519&gt;0,名目付加価値!I519/SUMIF(名目付加価値!I510:I532,"&lt;&gt;0"),0)</f>
        <v>1.4536764607902096E-2</v>
      </c>
    </row>
    <row r="520" spans="1:9" x14ac:dyDescent="0.15">
      <c r="A520" s="1">
        <v>23</v>
      </c>
      <c r="B520" s="1" t="s">
        <v>121</v>
      </c>
      <c r="C520" s="1">
        <v>11</v>
      </c>
      <c r="D520" s="1" t="s">
        <v>162</v>
      </c>
      <c r="E520" s="6">
        <f>IF(名目付加価値!E520&gt;0,名目付加価値!E520/SUMIF(名目付加価値!E510:E532,"&lt;&gt;0"),0)</f>
        <v>4.905262480490253E-2</v>
      </c>
      <c r="F520" s="6">
        <f>IF(名目付加価値!F520&gt;0,名目付加価値!F520/SUMIF(名目付加価値!F510:F532,"&lt;&gt;0"),0)</f>
        <v>3.9356231515317246E-2</v>
      </c>
      <c r="G520" s="6">
        <f>IF(名目付加価値!G520&gt;0,名目付加価値!G520/SUMIF(名目付加価値!G510:G532,"&lt;&gt;0"),0)</f>
        <v>5.7117165505886767E-2</v>
      </c>
      <c r="H520" s="6">
        <f>IF(名目付加価値!H520&gt;0,名目付加価値!H520/SUMIF(名目付加価値!H510:H532,"&lt;&gt;0"),0)</f>
        <v>3.660969620169871E-2</v>
      </c>
      <c r="I520" s="6">
        <f>IF(名目付加価値!I520&gt;0,名目付加価値!I520/SUMIF(名目付加価値!I510:I532,"&lt;&gt;0"),0)</f>
        <v>4.1499324745034913E-2</v>
      </c>
    </row>
    <row r="521" spans="1:9" x14ac:dyDescent="0.15">
      <c r="A521" s="1">
        <v>23</v>
      </c>
      <c r="B521" s="1" t="s">
        <v>121</v>
      </c>
      <c r="C521" s="1">
        <v>12</v>
      </c>
      <c r="D521" s="1" t="s">
        <v>163</v>
      </c>
      <c r="E521" s="6">
        <f>IF(名目付加価値!E521&gt;0,名目付加価値!E521/SUMIF(名目付加価値!E510:E532,"&lt;&gt;0"),0)</f>
        <v>2.1050095197089266E-2</v>
      </c>
      <c r="F521" s="6">
        <f>IF(名目付加価値!F521&gt;0,名目付加価値!F521/SUMIF(名目付加価値!F510:F532,"&lt;&gt;0"),0)</f>
        <v>2.3402264037174967E-2</v>
      </c>
      <c r="G521" s="6">
        <f>IF(名目付加価値!G521&gt;0,名目付加価値!G521/SUMIF(名目付加価値!G510:G532,"&lt;&gt;0"),0)</f>
        <v>3.2357426206797449E-2</v>
      </c>
      <c r="H521" s="6">
        <f>IF(名目付加価値!H521&gt;0,名目付加価値!H521/SUMIF(名目付加価値!H510:H532,"&lt;&gt;0"),0)</f>
        <v>2.9760379672800107E-2</v>
      </c>
      <c r="I521" s="6">
        <f>IF(名目付加価値!I521&gt;0,名目付加価値!I521/SUMIF(名目付加価値!I510:I532,"&lt;&gt;0"),0)</f>
        <v>3.0902558407984095E-2</v>
      </c>
    </row>
    <row r="522" spans="1:9" x14ac:dyDescent="0.15">
      <c r="A522" s="1">
        <v>23</v>
      </c>
      <c r="B522" s="1" t="s">
        <v>121</v>
      </c>
      <c r="C522" s="1">
        <v>13</v>
      </c>
      <c r="D522" s="1" t="s">
        <v>164</v>
      </c>
      <c r="E522" s="6">
        <f>IF(名目付加価値!E522&gt;0,名目付加価値!E522/SUMIF(名目付加価値!E510:E532,"&lt;&gt;0"),0)</f>
        <v>0.10444321135166194</v>
      </c>
      <c r="F522" s="6">
        <f>IF(名目付加価値!F522&gt;0,名目付加価値!F522/SUMIF(名目付加価値!F510:F532,"&lt;&gt;0"),0)</f>
        <v>0.10019403684080787</v>
      </c>
      <c r="G522" s="6">
        <f>IF(名目付加価値!G522&gt;0,名目付加価値!G522/SUMIF(名目付加価値!G510:G532,"&lt;&gt;0"),0)</f>
        <v>0.13936569995037396</v>
      </c>
      <c r="H522" s="6">
        <f>IF(名目付加価値!H522&gt;0,名目付加価値!H522/SUMIF(名目付加価値!H510:H532,"&lt;&gt;0"),0)</f>
        <v>0.1238561874960795</v>
      </c>
      <c r="I522" s="6">
        <f>IF(名目付加価値!I522&gt;0,名目付加価値!I522/SUMIF(名目付加価値!I510:I532,"&lt;&gt;0"),0)</f>
        <v>0.14653210912044323</v>
      </c>
    </row>
    <row r="523" spans="1:9" x14ac:dyDescent="0.15">
      <c r="A523" s="1">
        <v>23</v>
      </c>
      <c r="B523" s="1" t="s">
        <v>121</v>
      </c>
      <c r="C523" s="1">
        <v>14</v>
      </c>
      <c r="D523" s="1" t="s">
        <v>165</v>
      </c>
      <c r="E523" s="6">
        <f>IF(名目付加価値!E523&gt;0,名目付加価値!E523/SUMIF(名目付加価値!E510:E532,"&lt;&gt;0"),0)</f>
        <v>3.511745526940844E-3</v>
      </c>
      <c r="F523" s="6">
        <f>IF(名目付加価値!F523&gt;0,名目付加価値!F523/SUMIF(名目付加価値!F510:F532,"&lt;&gt;0"),0)</f>
        <v>4.4516391109970365E-3</v>
      </c>
      <c r="G523" s="6">
        <f>IF(名目付加価値!G523&gt;0,名目付加価値!G523/SUMIF(名目付加価値!G510:G532,"&lt;&gt;0"),0)</f>
        <v>4.2252677362233709E-3</v>
      </c>
      <c r="H523" s="6">
        <f>IF(名目付加価値!H523&gt;0,名目付加価値!H523/SUMIF(名目付加価値!H510:H532,"&lt;&gt;0"),0)</f>
        <v>3.6858501225921487E-3</v>
      </c>
      <c r="I523" s="6">
        <f>IF(名目付加価値!I523&gt;0,名目付加価値!I523/SUMIF(名目付加価値!I510:I532,"&lt;&gt;0"),0)</f>
        <v>2.2825048304001686E-3</v>
      </c>
    </row>
    <row r="524" spans="1:9" x14ac:dyDescent="0.15">
      <c r="A524" s="1">
        <v>23</v>
      </c>
      <c r="B524" s="1" t="s">
        <v>121</v>
      </c>
      <c r="C524" s="1">
        <v>15</v>
      </c>
      <c r="D524" s="1" t="s">
        <v>166</v>
      </c>
      <c r="E524" s="6">
        <f>IF(名目付加価値!E524&gt;0,名目付加価値!E524/SUMIF(名目付加価値!E510:E532,"&lt;&gt;0"),0)</f>
        <v>4.5994540824632037E-2</v>
      </c>
      <c r="F524" s="6">
        <f>IF(名目付加価値!F524&gt;0,名目付加価値!F524/SUMIF(名目付加価値!F510:F532,"&lt;&gt;0"),0)</f>
        <v>4.7380989195657836E-2</v>
      </c>
      <c r="G524" s="6">
        <f>IF(名目付加価値!G524&gt;0,名目付加価値!G524/SUMIF(名目付加価値!G510:G532,"&lt;&gt;0"),0)</f>
        <v>4.8990265787993807E-2</v>
      </c>
      <c r="H524" s="6">
        <f>IF(名目付加価値!H524&gt;0,名目付加価値!H524/SUMIF(名目付加価値!H510:H532,"&lt;&gt;0"),0)</f>
        <v>4.0839594227631421E-2</v>
      </c>
      <c r="I524" s="6">
        <f>IF(名目付加価値!I524&gt;0,名目付加価値!I524/SUMIF(名目付加価値!I510:I532,"&lt;&gt;0"),0)</f>
        <v>3.173331729292006E-2</v>
      </c>
    </row>
    <row r="525" spans="1:9" x14ac:dyDescent="0.15">
      <c r="A525" s="1">
        <v>23</v>
      </c>
      <c r="B525" s="1" t="s">
        <v>71</v>
      </c>
      <c r="C525" s="1">
        <v>16</v>
      </c>
      <c r="D525" s="1" t="s">
        <v>149</v>
      </c>
      <c r="E525" s="6">
        <f>IF(名目付加価値!E525&gt;0,名目付加価値!E525/SUMIF(名目付加価値!E510:E532,"&lt;&gt;0"),0)</f>
        <v>7.7382193727702442E-2</v>
      </c>
      <c r="F525" s="6">
        <f>IF(名目付加価値!F525&gt;0,名目付加価値!F525/SUMIF(名目付加価値!F510:F532,"&lt;&gt;0"),0)</f>
        <v>8.1706381353031252E-2</v>
      </c>
      <c r="G525" s="6">
        <f>IF(名目付加価値!G525&gt;0,名目付加価値!G525/SUMIF(名目付加価値!G510:G532,"&lt;&gt;0"),0)</f>
        <v>8.492317011861869E-2</v>
      </c>
      <c r="H525" s="6">
        <f>IF(名目付加価値!H525&gt;0,名目付加価値!H525/SUMIF(名目付加価値!H510:H532,"&lt;&gt;0"),0)</f>
        <v>6.7924901812176558E-2</v>
      </c>
      <c r="I525" s="6">
        <f>IF(名目付加価値!I525&gt;0,名目付加価値!I525/SUMIF(名目付加価値!I510:I532,"&lt;&gt;0"),0)</f>
        <v>6.2141731234770292E-2</v>
      </c>
    </row>
    <row r="526" spans="1:9" x14ac:dyDescent="0.15">
      <c r="A526" s="1">
        <v>23</v>
      </c>
      <c r="B526" s="1" t="s">
        <v>71</v>
      </c>
      <c r="C526" s="1">
        <v>17</v>
      </c>
      <c r="D526" s="1" t="s">
        <v>150</v>
      </c>
      <c r="E526" s="6">
        <f>IF(名目付加価値!E526&gt;0,名目付加価値!E526/SUMIF(名目付加価値!E510:E532,"&lt;&gt;0"),0)</f>
        <v>2.9519202458975696E-2</v>
      </c>
      <c r="F526" s="6">
        <f>IF(名目付加価値!F526&gt;0,名目付加価値!F526/SUMIF(名目付加価値!F510:F532,"&lt;&gt;0"),0)</f>
        <v>2.9777783401825613E-2</v>
      </c>
      <c r="G526" s="6">
        <f>IF(名目付加価値!G526&gt;0,名目付加価値!G526/SUMIF(名目付加価値!G510:G532,"&lt;&gt;0"),0)</f>
        <v>2.5333414740779606E-2</v>
      </c>
      <c r="H526" s="6">
        <f>IF(名目付加価値!H526&gt;0,名目付加価値!H526/SUMIF(名目付加価値!H510:H532,"&lt;&gt;0"),0)</f>
        <v>2.6581095782493108E-2</v>
      </c>
      <c r="I526" s="6">
        <f>IF(名目付加価値!I526&gt;0,名目付加価値!I526/SUMIF(名目付加価値!I510:I532,"&lt;&gt;0"),0)</f>
        <v>1.7480307833865699E-2</v>
      </c>
    </row>
    <row r="527" spans="1:9" x14ac:dyDescent="0.15">
      <c r="A527" s="1">
        <v>23</v>
      </c>
      <c r="B527" s="1" t="s">
        <v>71</v>
      </c>
      <c r="C527" s="1">
        <v>18</v>
      </c>
      <c r="D527" s="1" t="s">
        <v>151</v>
      </c>
      <c r="E527" s="6">
        <f>IF(名目付加価値!E527&gt;0,名目付加価値!E527/SUMIF(名目付加価値!E510:E532,"&lt;&gt;0"),0)</f>
        <v>0.13871114011498831</v>
      </c>
      <c r="F527" s="6">
        <f>IF(名目付加価値!F527&gt;0,名目付加価値!F527/SUMIF(名目付加価値!F510:F532,"&lt;&gt;0"),0)</f>
        <v>0.14647408187381092</v>
      </c>
      <c r="G527" s="6">
        <f>IF(名目付加価値!G527&gt;0,名目付加価値!G527/SUMIF(名目付加価値!G510:G532,"&lt;&gt;0"),0)</f>
        <v>0.12193586752786577</v>
      </c>
      <c r="H527" s="6">
        <f>IF(名目付加価値!H527&gt;0,名目付加価値!H527/SUMIF(名目付加価値!H510:H532,"&lt;&gt;0"),0)</f>
        <v>0.15660285296879234</v>
      </c>
      <c r="I527" s="6">
        <f>IF(名目付加価値!I527&gt;0,名目付加価値!I527/SUMIF(名目付加価値!I510:I532,"&lt;&gt;0"),0)</f>
        <v>0.16114427454409599</v>
      </c>
    </row>
    <row r="528" spans="1:9" x14ac:dyDescent="0.15">
      <c r="A528" s="1">
        <v>23</v>
      </c>
      <c r="B528" s="1" t="s">
        <v>71</v>
      </c>
      <c r="C528" s="1">
        <v>19</v>
      </c>
      <c r="D528" s="1" t="s">
        <v>152</v>
      </c>
      <c r="E528" s="6">
        <f>IF(名目付加価値!E528&gt;0,名目付加価値!E528/SUMIF(名目付加価値!E510:E532,"&lt;&gt;0"),0)</f>
        <v>3.7142035095537478E-2</v>
      </c>
      <c r="F528" s="6">
        <f>IF(名目付加価値!F528&gt;0,名目付加価値!F528/SUMIF(名目付加価値!F510:F532,"&lt;&gt;0"),0)</f>
        <v>3.9511596895092323E-2</v>
      </c>
      <c r="G528" s="6">
        <f>IF(名目付加価値!G528&gt;0,名目付加価値!G528/SUMIF(名目付加価値!G510:G532,"&lt;&gt;0"),0)</f>
        <v>4.6701650185445663E-2</v>
      </c>
      <c r="H528" s="6">
        <f>IF(名目付加価値!H528&gt;0,名目付加価値!H528/SUMIF(名目付加価値!H510:H532,"&lt;&gt;0"),0)</f>
        <v>4.3599231289636366E-2</v>
      </c>
      <c r="I528" s="6">
        <f>IF(名目付加価値!I528&gt;0,名目付加価値!I528/SUMIF(名目付加価値!I510:I532,"&lt;&gt;0"),0)</f>
        <v>4.1336821234193299E-2</v>
      </c>
    </row>
    <row r="529" spans="1:9" x14ac:dyDescent="0.15">
      <c r="A529" s="1">
        <v>23</v>
      </c>
      <c r="B529" s="1" t="s">
        <v>71</v>
      </c>
      <c r="C529" s="1">
        <v>20</v>
      </c>
      <c r="D529" s="1" t="s">
        <v>153</v>
      </c>
      <c r="E529" s="6">
        <f>IF(名目付加価値!E529&gt;0,名目付加価値!E529/SUMIF(名目付加価値!E510:E532,"&lt;&gt;0"),0)</f>
        <v>1.3978055607634514E-2</v>
      </c>
      <c r="F529" s="6">
        <f>IF(名目付加価値!F529&gt;0,名目付加価値!F529/SUMIF(名目付加価値!F510:F532,"&lt;&gt;0"),0)</f>
        <v>2.1970918866442434E-2</v>
      </c>
      <c r="G529" s="6">
        <f>IF(名目付加価値!G529&gt;0,名目付加価値!G529/SUMIF(名目付加価値!G510:G532,"&lt;&gt;0"),0)</f>
        <v>1.822508276439494E-2</v>
      </c>
      <c r="H529" s="6">
        <f>IF(名目付加価値!H529&gt;0,名目付加価値!H529/SUMIF(名目付加価値!H510:H532,"&lt;&gt;0"),0)</f>
        <v>1.3438938211600812E-2</v>
      </c>
      <c r="I529" s="6">
        <f>IF(名目付加価値!I529&gt;0,名目付加価値!I529/SUMIF(名目付加価値!I510:I532,"&lt;&gt;0"),0)</f>
        <v>1.3170501134112628E-2</v>
      </c>
    </row>
    <row r="530" spans="1:9" x14ac:dyDescent="0.15">
      <c r="A530" s="1">
        <v>23</v>
      </c>
      <c r="B530" s="1" t="s">
        <v>71</v>
      </c>
      <c r="C530" s="1">
        <v>21</v>
      </c>
      <c r="D530" s="1" t="s">
        <v>154</v>
      </c>
      <c r="E530" s="6">
        <f>IF(名目付加価値!E530&gt;0,名目付加価値!E530/SUMIF(名目付加価値!E510:E532,"&lt;&gt;0"),0)</f>
        <v>7.3809388937854256E-2</v>
      </c>
      <c r="F530" s="6">
        <f>IF(名目付加価値!F530&gt;0,名目付加価値!F530/SUMIF(名目付加価値!F510:F532,"&lt;&gt;0"),0)</f>
        <v>6.2352220449122857E-2</v>
      </c>
      <c r="G530" s="6">
        <f>IF(名目付加価値!G530&gt;0,名目付加価値!G530/SUMIF(名目付加価値!G510:G532,"&lt;&gt;0"),0)</f>
        <v>6.1708527389158684E-2</v>
      </c>
      <c r="H530" s="6">
        <f>IF(名目付加価値!H530&gt;0,名目付加価値!H530/SUMIF(名目付加価値!H510:H532,"&lt;&gt;0"),0)</f>
        <v>6.6259577186854809E-2</v>
      </c>
      <c r="I530" s="6">
        <f>IF(名目付加価値!I530&gt;0,名目付加価値!I530/SUMIF(名目付加価値!I510:I532,"&lt;&gt;0"),0)</f>
        <v>7.2735829180745518E-2</v>
      </c>
    </row>
    <row r="531" spans="1:9" x14ac:dyDescent="0.15">
      <c r="A531" s="1">
        <v>23</v>
      </c>
      <c r="B531" s="1" t="s">
        <v>22</v>
      </c>
      <c r="C531" s="1">
        <v>22</v>
      </c>
      <c r="D531" s="1" t="s">
        <v>146</v>
      </c>
      <c r="E531" s="6">
        <f>IF(名目付加価値!E531&gt;0,名目付加価値!E531/SUMIF(名目付加価値!E510:E532,"&lt;&gt;0"),0)</f>
        <v>8.1508003343552377E-2</v>
      </c>
      <c r="F531" s="6">
        <f>IF(名目付加価値!F531&gt;0,名目付加価値!F531/SUMIF(名目付加価値!F510:F532,"&lt;&gt;0"),0)</f>
        <v>0.13113263410303019</v>
      </c>
      <c r="G531" s="6">
        <f>IF(名目付加価値!G531&gt;0,名目付加価値!G531/SUMIF(名目付加価値!G510:G532,"&lt;&gt;0"),0)</f>
        <v>0.140569526465781</v>
      </c>
      <c r="H531" s="6">
        <f>IF(名目付加価値!H531&gt;0,名目付加価値!H531/SUMIF(名目付加価値!H510:H532,"&lt;&gt;0"),0)</f>
        <v>0.1911552430216153</v>
      </c>
      <c r="I531" s="6">
        <f>IF(名目付加価値!I531&gt;0,名目付加価値!I531/SUMIF(名目付加価値!I510:I532,"&lt;&gt;0"),0)</f>
        <v>0.2090984976950441</v>
      </c>
    </row>
    <row r="532" spans="1:9" x14ac:dyDescent="0.15">
      <c r="A532" s="1">
        <v>23</v>
      </c>
      <c r="B532" s="1" t="s">
        <v>22</v>
      </c>
      <c r="C532" s="1">
        <v>23</v>
      </c>
      <c r="D532" s="1" t="s">
        <v>167</v>
      </c>
      <c r="E532" s="6">
        <f>IF(名目付加価値!E532&gt;0,名目付加価値!E532/SUMIF(名目付加価値!E510:E532,"&lt;&gt;0"),0)</f>
        <v>4.1416706790059786E-2</v>
      </c>
      <c r="F532" s="6">
        <f>IF(名目付加価値!F532&gt;0,名目付加価値!F532/SUMIF(名目付加価値!F510:F532,"&lt;&gt;0"),0)</f>
        <v>6.5318976033831688E-2</v>
      </c>
      <c r="G532" s="6">
        <f>IF(名目付加価値!G532&gt;0,名目付加価値!G532/SUMIF(名目付加価値!G510:G532,"&lt;&gt;0"),0)</f>
        <v>5.8313721192772401E-2</v>
      </c>
      <c r="H532" s="6">
        <f>IF(名目付加価値!H532&gt;0,名目付加価値!H532/SUMIF(名目付加価値!H510:H532,"&lt;&gt;0"),0)</f>
        <v>7.050136955999306E-2</v>
      </c>
      <c r="I532" s="6">
        <f>IF(名目付加価値!I532&gt;0,名目付加価値!I532/SUMIF(名目付加価値!I510:I532,"&lt;&gt;0"),0)</f>
        <v>7.1494795574462505E-2</v>
      </c>
    </row>
    <row r="533" spans="1:9" x14ac:dyDescent="0.15">
      <c r="A533" s="1">
        <v>24</v>
      </c>
      <c r="B533" s="1" t="s">
        <v>72</v>
      </c>
      <c r="C533" s="1">
        <v>1</v>
      </c>
      <c r="D533" s="1" t="s">
        <v>147</v>
      </c>
      <c r="E533" s="6">
        <f>IF(名目付加価値!E533&gt;0,名目付加価値!E533/SUMIF(名目付加価値!E533:E555,"&lt;&gt;0"),0)</f>
        <v>9.1974884979765192E-2</v>
      </c>
      <c r="F533" s="6">
        <f>IF(名目付加価値!F533&gt;0,名目付加価値!F533/SUMIF(名目付加価値!F533:F555,"&lt;&gt;0"),0)</f>
        <v>6.143626787349285E-2</v>
      </c>
      <c r="G533" s="6">
        <f>IF(名目付加価値!G533&gt;0,名目付加価値!G533/SUMIF(名目付加価値!G533:G555,"&lt;&gt;0"),0)</f>
        <v>3.5660997449760312E-2</v>
      </c>
      <c r="H533" s="6">
        <f>IF(名目付加価値!H533&gt;0,名目付加価値!H533/SUMIF(名目付加価値!H533:H555,"&lt;&gt;0"),0)</f>
        <v>2.7747493555909337E-2</v>
      </c>
      <c r="I533" s="6">
        <f>IF(名目付加価値!I533&gt;0,名目付加価値!I533/SUMIF(名目付加価値!I533:I555,"&lt;&gt;0"),0)</f>
        <v>1.6617697312938811E-2</v>
      </c>
    </row>
    <row r="534" spans="1:9" x14ac:dyDescent="0.15">
      <c r="A534" s="1">
        <v>24</v>
      </c>
      <c r="B534" s="1" t="s">
        <v>72</v>
      </c>
      <c r="C534" s="1">
        <v>2</v>
      </c>
      <c r="D534" s="1" t="s">
        <v>148</v>
      </c>
      <c r="E534" s="6">
        <f>IF(名目付加価値!E534&gt;0,名目付加価値!E534/SUMIF(名目付加価値!E533:E555,"&lt;&gt;0"),0)</f>
        <v>6.0016990903526612E-3</v>
      </c>
      <c r="F534" s="6">
        <f>IF(名目付加価値!F534&gt;0,名目付加価値!F534/SUMIF(名目付加価値!F533:F555,"&lt;&gt;0"),0)</f>
        <v>6.5853238452714654E-3</v>
      </c>
      <c r="G534" s="6">
        <f>IF(名目付加価値!G534&gt;0,名目付加価値!G534/SUMIF(名目付加価値!G533:G555,"&lt;&gt;0"),0)</f>
        <v>2.3005414359590155E-3</v>
      </c>
      <c r="H534" s="6">
        <f>IF(名目付加価値!H534&gt;0,名目付加価値!H534/SUMIF(名目付加価値!H533:H555,"&lt;&gt;0"),0)</f>
        <v>1.2043108871590393E-3</v>
      </c>
      <c r="I534" s="6">
        <f>IF(名目付加価値!I534&gt;0,名目付加価値!I534/SUMIF(名目付加価値!I533:I555,"&lt;&gt;0"),0)</f>
        <v>8.0372179117080126E-4</v>
      </c>
    </row>
    <row r="535" spans="1:9" x14ac:dyDescent="0.15">
      <c r="A535" s="1">
        <v>24</v>
      </c>
      <c r="B535" s="1" t="s">
        <v>122</v>
      </c>
      <c r="C535" s="1">
        <v>3</v>
      </c>
      <c r="D535" s="1" t="s">
        <v>155</v>
      </c>
      <c r="E535" s="6">
        <f>IF(名目付加価値!E535&gt;0,名目付加価値!E535/SUMIF(名目付加価値!E533:E555,"&lt;&gt;0"),0)</f>
        <v>4.2485233602032733E-2</v>
      </c>
      <c r="F535" s="6">
        <f>IF(名目付加価値!F535&gt;0,名目付加価値!F535/SUMIF(名目付加価値!F533:F555,"&lt;&gt;0"),0)</f>
        <v>3.1832846143747158E-2</v>
      </c>
      <c r="G535" s="6">
        <f>IF(名目付加価値!G535&gt;0,名目付加価値!G535/SUMIF(名目付加価値!G533:G555,"&lt;&gt;0"),0)</f>
        <v>2.6647849288536373E-2</v>
      </c>
      <c r="H535" s="6">
        <f>IF(名目付加価値!H535&gt;0,名目付加価値!H535/SUMIF(名目付加価値!H533:H555,"&lt;&gt;0"),0)</f>
        <v>2.5812911304173659E-2</v>
      </c>
      <c r="I535" s="6">
        <f>IF(名目付加価値!I535&gt;0,名目付加価値!I535/SUMIF(名目付加価値!I533:I555,"&lt;&gt;0"),0)</f>
        <v>1.7039978627262888E-2</v>
      </c>
    </row>
    <row r="536" spans="1:9" x14ac:dyDescent="0.15">
      <c r="A536" s="1">
        <v>24</v>
      </c>
      <c r="B536" s="1" t="s">
        <v>122</v>
      </c>
      <c r="C536" s="1">
        <v>4</v>
      </c>
      <c r="D536" s="1" t="s">
        <v>156</v>
      </c>
      <c r="E536" s="6">
        <f>IF(名目付加価値!E536&gt;0,名目付加価値!E536/SUMIF(名目付加価値!E533:E555,"&lt;&gt;0"),0)</f>
        <v>3.6084430726987929E-2</v>
      </c>
      <c r="F536" s="6">
        <f>IF(名目付加価値!F536&gt;0,名目付加価値!F536/SUMIF(名目付加価値!F533:F555,"&lt;&gt;0"),0)</f>
        <v>2.017263728370847E-2</v>
      </c>
      <c r="G536" s="6">
        <f>IF(名目付加価値!G536&gt;0,名目付加価値!G536/SUMIF(名目付加価値!G533:G555,"&lt;&gt;0"),0)</f>
        <v>1.1832783363800213E-2</v>
      </c>
      <c r="H536" s="6">
        <f>IF(名目付加価値!H536&gt;0,名目付加価値!H536/SUMIF(名目付加価値!H533:H555,"&lt;&gt;0"),0)</f>
        <v>4.6022526015140732E-3</v>
      </c>
      <c r="I536" s="6">
        <f>IF(名目付加価値!I536&gt;0,名目付加価値!I536/SUMIF(名目付加価値!I533:I555,"&lt;&gt;0"),0)</f>
        <v>2.0686329930265064E-3</v>
      </c>
    </row>
    <row r="537" spans="1:9" x14ac:dyDescent="0.15">
      <c r="A537" s="1">
        <v>24</v>
      </c>
      <c r="B537" s="1" t="s">
        <v>122</v>
      </c>
      <c r="C537" s="1">
        <v>5</v>
      </c>
      <c r="D537" s="1" t="s">
        <v>157</v>
      </c>
      <c r="E537" s="6">
        <f>IF(名目付加価値!E537&gt;0,名目付加価値!E537/SUMIF(名目付加価値!E533:E555,"&lt;&gt;0"),0)</f>
        <v>4.8735693419846007E-3</v>
      </c>
      <c r="F537" s="6">
        <f>IF(名目付加価値!F537&gt;0,名目付加価値!F537/SUMIF(名目付加価値!F533:F555,"&lt;&gt;0"),0)</f>
        <v>4.3452390802534921E-3</v>
      </c>
      <c r="G537" s="6">
        <f>IF(名目付加価値!G537&gt;0,名目付加価値!G537/SUMIF(名目付加価値!G533:G555,"&lt;&gt;0"),0)</f>
        <v>4.6307000886799858E-3</v>
      </c>
      <c r="H537" s="6">
        <f>IF(名目付加価値!H537&gt;0,名目付加価値!H537/SUMIF(名目付加価値!H533:H555,"&lt;&gt;0"),0)</f>
        <v>4.1758060770335764E-3</v>
      </c>
      <c r="I537" s="6">
        <f>IF(名目付加価値!I537&gt;0,名目付加価値!I537/SUMIF(名目付加価値!I533:I555,"&lt;&gt;0"),0)</f>
        <v>3.1060154633540237E-3</v>
      </c>
    </row>
    <row r="538" spans="1:9" x14ac:dyDescent="0.15">
      <c r="A538" s="1">
        <v>24</v>
      </c>
      <c r="B538" s="1" t="s">
        <v>122</v>
      </c>
      <c r="C538" s="1">
        <v>6</v>
      </c>
      <c r="D538" s="1" t="s">
        <v>49</v>
      </c>
      <c r="E538" s="6">
        <f>IF(名目付加価値!E538&gt;0,名目付加価値!E538/SUMIF(名目付加価値!E533:E555,"&lt;&gt;0"),0)</f>
        <v>5.3498936129205109E-2</v>
      </c>
      <c r="F538" s="6">
        <f>IF(名目付加価値!F538&gt;0,名目付加価値!F538/SUMIF(名目付加価値!F533:F555,"&lt;&gt;0"),0)</f>
        <v>4.4667596217768307E-2</v>
      </c>
      <c r="G538" s="6">
        <f>IF(名目付加価値!G538&gt;0,名目付加価値!G538/SUMIF(名目付加価値!G533:G555,"&lt;&gt;0"),0)</f>
        <v>4.0806922603785149E-2</v>
      </c>
      <c r="H538" s="6">
        <f>IF(名目付加価値!H538&gt;0,名目付加価値!H538/SUMIF(名目付加価値!H533:H555,"&lt;&gt;0"),0)</f>
        <v>2.5454637212708988E-2</v>
      </c>
      <c r="I538" s="6">
        <f>IF(名目付加価値!I538&gt;0,名目付加価値!I538/SUMIF(名目付加価値!I533:I555,"&lt;&gt;0"),0)</f>
        <v>2.1053195636679366E-2</v>
      </c>
    </row>
    <row r="539" spans="1:9" x14ac:dyDescent="0.15">
      <c r="A539" s="1">
        <v>24</v>
      </c>
      <c r="B539" s="1" t="s">
        <v>122</v>
      </c>
      <c r="C539" s="1">
        <v>7</v>
      </c>
      <c r="D539" s="1" t="s">
        <v>158</v>
      </c>
      <c r="E539" s="6">
        <f>IF(名目付加価値!E539&gt;0,名目付加価値!E539/SUMIF(名目付加価値!E533:E555,"&lt;&gt;0"),0)</f>
        <v>0.10069827086055486</v>
      </c>
      <c r="F539" s="6">
        <f>IF(名目付加価値!F539&gt;0,名目付加価値!F539/SUMIF(名目付加価値!F533:F555,"&lt;&gt;0"),0)</f>
        <v>2.5448248360130168E-2</v>
      </c>
      <c r="G539" s="6">
        <f>IF(名目付加価値!G539&gt;0,名目付加価値!G539/SUMIF(名目付加価値!G533:G555,"&lt;&gt;0"),0)</f>
        <v>6.011843204098731E-2</v>
      </c>
      <c r="H539" s="6">
        <f>IF(名目付加価値!H539&gt;0,名目付加価値!H539/SUMIF(名目付加価値!H533:H555,"&lt;&gt;0"),0)</f>
        <v>2.1108809571288155E-2</v>
      </c>
      <c r="I539" s="6">
        <f>IF(名目付加価値!I539&gt;0,名目付加価値!I539/SUMIF(名目付加価値!I533:I555,"&lt;&gt;0"),0)</f>
        <v>3.923987064669069E-2</v>
      </c>
    </row>
    <row r="540" spans="1:9" x14ac:dyDescent="0.15">
      <c r="A540" s="1">
        <v>24</v>
      </c>
      <c r="B540" s="1" t="s">
        <v>122</v>
      </c>
      <c r="C540" s="1">
        <v>8</v>
      </c>
      <c r="D540" s="1" t="s">
        <v>159</v>
      </c>
      <c r="E540" s="6">
        <f>IF(名目付加価値!E540&gt;0,名目付加価値!E540/SUMIF(名目付加価値!E533:E555,"&lt;&gt;0"),0)</f>
        <v>3.2899517723725152E-2</v>
      </c>
      <c r="F540" s="6">
        <f>IF(名目付加価値!F540&gt;0,名目付加価値!F540/SUMIF(名目付加価値!F533:F555,"&lt;&gt;0"),0)</f>
        <v>3.1152582476675232E-2</v>
      </c>
      <c r="G540" s="6">
        <f>IF(名目付加価値!G540&gt;0,名目付加価値!G540/SUMIF(名目付加価値!G533:G555,"&lt;&gt;0"),0)</f>
        <v>2.7238224091441013E-2</v>
      </c>
      <c r="H540" s="6">
        <f>IF(名目付加価値!H540&gt;0,名目付加価値!H540/SUMIF(名目付加価値!H533:H555,"&lt;&gt;0"),0)</f>
        <v>2.3618760568550671E-2</v>
      </c>
      <c r="I540" s="6">
        <f>IF(名目付加価値!I540&gt;0,名目付加価値!I540/SUMIF(名目付加価値!I533:I555,"&lt;&gt;0"),0)</f>
        <v>1.8818797430315816E-2</v>
      </c>
    </row>
    <row r="541" spans="1:9" x14ac:dyDescent="0.15">
      <c r="A541" s="1">
        <v>24</v>
      </c>
      <c r="B541" s="1" t="s">
        <v>122</v>
      </c>
      <c r="C541" s="1">
        <v>9</v>
      </c>
      <c r="D541" s="1" t="s">
        <v>160</v>
      </c>
      <c r="E541" s="6">
        <f>IF(名目付加価値!E541&gt;0,名目付加価値!E541/SUMIF(名目付加価値!E533:E555,"&lt;&gt;0"),0)</f>
        <v>2.2073758360533404E-2</v>
      </c>
      <c r="F541" s="6">
        <f>IF(名目付加価値!F541&gt;0,名目付加価値!F541/SUMIF(名目付加価値!F533:F555,"&lt;&gt;0"),0)</f>
        <v>3.9355337608059628E-2</v>
      </c>
      <c r="G541" s="6">
        <f>IF(名目付加価値!G541&gt;0,名目付加価値!G541/SUMIF(名目付加価値!G533:G555,"&lt;&gt;0"),0)</f>
        <v>1.4443118091329976E-2</v>
      </c>
      <c r="H541" s="6">
        <f>IF(名目付加価値!H541&gt;0,名目付加価値!H541/SUMIF(名目付加価値!H533:H555,"&lt;&gt;0"),0)</f>
        <v>2.1415786580693933E-2</v>
      </c>
      <c r="I541" s="6">
        <f>IF(名目付加価値!I541&gt;0,名目付加価値!I541/SUMIF(名目付加価値!I533:I555,"&lt;&gt;0"),0)</f>
        <v>1.1789932601575404E-2</v>
      </c>
    </row>
    <row r="542" spans="1:9" x14ac:dyDescent="0.15">
      <c r="A542" s="1">
        <v>24</v>
      </c>
      <c r="B542" s="1" t="s">
        <v>122</v>
      </c>
      <c r="C542" s="1">
        <v>10</v>
      </c>
      <c r="D542" s="1" t="s">
        <v>161</v>
      </c>
      <c r="E542" s="6">
        <f>IF(名目付加価値!E542&gt;0,名目付加価値!E542/SUMIF(名目付加価値!E533:E555,"&lt;&gt;0"),0)</f>
        <v>9.7255493603078114E-3</v>
      </c>
      <c r="F542" s="6">
        <f>IF(名目付加価値!F542&gt;0,名目付加価値!F542/SUMIF(名目付加価値!F533:F555,"&lt;&gt;0"),0)</f>
        <v>1.1878097803067006E-2</v>
      </c>
      <c r="G542" s="6">
        <f>IF(名目付加価値!G542&gt;0,名目付加価値!G542/SUMIF(名目付加価値!G533:G555,"&lt;&gt;0"),0)</f>
        <v>1.4411304928260317E-2</v>
      </c>
      <c r="H542" s="6">
        <f>IF(名目付加価値!H542&gt;0,名目付加価値!H542/SUMIF(名目付加価値!H533:H555,"&lt;&gt;0"),0)</f>
        <v>1.4546584960509342E-2</v>
      </c>
      <c r="I542" s="6">
        <f>IF(名目付加価値!I542&gt;0,名目付加価値!I542/SUMIF(名目付加価値!I533:I555,"&lt;&gt;0"),0)</f>
        <v>1.2397654644318121E-2</v>
      </c>
    </row>
    <row r="543" spans="1:9" x14ac:dyDescent="0.15">
      <c r="A543" s="1">
        <v>24</v>
      </c>
      <c r="B543" s="1" t="s">
        <v>122</v>
      </c>
      <c r="C543" s="1">
        <v>11</v>
      </c>
      <c r="D543" s="1" t="s">
        <v>162</v>
      </c>
      <c r="E543" s="6">
        <f>IF(名目付加価値!E543&gt;0,名目付加価値!E543/SUMIF(名目付加価値!E533:E555,"&lt;&gt;0"),0)</f>
        <v>2.3833192898859538E-2</v>
      </c>
      <c r="F543" s="6">
        <f>IF(名目付加価値!F543&gt;0,名目付加価値!F543/SUMIF(名目付加価値!F533:F555,"&lt;&gt;0"),0)</f>
        <v>2.3239986727389531E-2</v>
      </c>
      <c r="G543" s="6">
        <f>IF(名目付加価値!G543&gt;0,名目付加価値!G543/SUMIF(名目付加価値!G533:G555,"&lt;&gt;0"),0)</f>
        <v>3.3963149353978914E-2</v>
      </c>
      <c r="H543" s="6">
        <f>IF(名目付加価値!H543&gt;0,名目付加価値!H543/SUMIF(名目付加価値!H533:H555,"&lt;&gt;0"),0)</f>
        <v>3.0390138740759989E-2</v>
      </c>
      <c r="I543" s="6">
        <f>IF(名目付加価値!I543&gt;0,名目付加価値!I543/SUMIF(名目付加価値!I533:I555,"&lt;&gt;0"),0)</f>
        <v>4.3084415907507029E-2</v>
      </c>
    </row>
    <row r="544" spans="1:9" x14ac:dyDescent="0.15">
      <c r="A544" s="1">
        <v>24</v>
      </c>
      <c r="B544" s="1" t="s">
        <v>122</v>
      </c>
      <c r="C544" s="1">
        <v>12</v>
      </c>
      <c r="D544" s="1" t="s">
        <v>163</v>
      </c>
      <c r="E544" s="6">
        <f>IF(名目付加価値!E544&gt;0,名目付加価値!E544/SUMIF(名目付加価値!E533:E555,"&lt;&gt;0"),0)</f>
        <v>3.1973857842488386E-2</v>
      </c>
      <c r="F544" s="6">
        <f>IF(名目付加価値!F544&gt;0,名目付加価値!F544/SUMIF(名目付加価値!F533:F555,"&lt;&gt;0"),0)</f>
        <v>2.8095639458355026E-2</v>
      </c>
      <c r="G544" s="6">
        <f>IF(名目付加価値!G544&gt;0,名目付加価値!G544/SUMIF(名目付加価値!G533:G555,"&lt;&gt;0"),0)</f>
        <v>5.2183027801724742E-2</v>
      </c>
      <c r="H544" s="6">
        <f>IF(名目付加価値!H544&gt;0,名目付加価値!H544/SUMIF(名目付加価値!H533:H555,"&lt;&gt;0"),0)</f>
        <v>7.4974381502929344E-2</v>
      </c>
      <c r="I544" s="6">
        <f>IF(名目付加価値!I544&gt;0,名目付加価値!I544/SUMIF(名目付加価値!I533:I555,"&lt;&gt;0"),0)</f>
        <v>0.10175917344868178</v>
      </c>
    </row>
    <row r="545" spans="1:9" x14ac:dyDescent="0.15">
      <c r="A545" s="1">
        <v>24</v>
      </c>
      <c r="B545" s="1" t="s">
        <v>122</v>
      </c>
      <c r="C545" s="1">
        <v>13</v>
      </c>
      <c r="D545" s="1" t="s">
        <v>164</v>
      </c>
      <c r="E545" s="6">
        <f>IF(名目付加価値!E545&gt;0,名目付加価値!E545/SUMIF(名目付加価値!E533:E555,"&lt;&gt;0"),0)</f>
        <v>4.8426635396085653E-2</v>
      </c>
      <c r="F545" s="6">
        <f>IF(名目付加価値!F545&gt;0,名目付加価値!F545/SUMIF(名目付加価値!F533:F555,"&lt;&gt;0"),0)</f>
        <v>2.9121243242927506E-2</v>
      </c>
      <c r="G545" s="6">
        <f>IF(名目付加価値!G545&gt;0,名目付加価値!G545/SUMIF(名目付加価値!G533:G555,"&lt;&gt;0"),0)</f>
        <v>6.2974125179720827E-2</v>
      </c>
      <c r="H545" s="6">
        <f>IF(名目付加価値!H545&gt;0,名目付加価値!H545/SUMIF(名目付加価値!H533:H555,"&lt;&gt;0"),0)</f>
        <v>6.832121728980077E-2</v>
      </c>
      <c r="I545" s="6">
        <f>IF(名目付加価値!I545&gt;0,名目付加価値!I545/SUMIF(名目付加価値!I533:I555,"&lt;&gt;0"),0)</f>
        <v>8.6471929474652792E-2</v>
      </c>
    </row>
    <row r="546" spans="1:9" x14ac:dyDescent="0.15">
      <c r="A546" s="1">
        <v>24</v>
      </c>
      <c r="B546" s="1" t="s">
        <v>122</v>
      </c>
      <c r="C546" s="1">
        <v>14</v>
      </c>
      <c r="D546" s="1" t="s">
        <v>165</v>
      </c>
      <c r="E546" s="6">
        <f>IF(名目付加価値!E546&gt;0,名目付加価値!E546/SUMIF(名目付加価値!E533:E555,"&lt;&gt;0"),0)</f>
        <v>6.7109780243981745E-4</v>
      </c>
      <c r="F546" s="6">
        <f>IF(名目付加価値!F546&gt;0,名目付加価値!F546/SUMIF(名目付加価値!F533:F555,"&lt;&gt;0"),0)</f>
        <v>3.3684716331262052E-4</v>
      </c>
      <c r="G546" s="6">
        <f>IF(名目付加価値!G546&gt;0,名目付加価値!G546/SUMIF(名目付加価値!G533:G555,"&lt;&gt;0"),0)</f>
        <v>8.5245765244337996E-4</v>
      </c>
      <c r="H546" s="6">
        <f>IF(名目付加価値!H546&gt;0,名目付加価値!H546/SUMIF(名目付加価値!H533:H555,"&lt;&gt;0"),0)</f>
        <v>1.5291535808798424E-3</v>
      </c>
      <c r="I546" s="6">
        <f>IF(名目付加価値!I546&gt;0,名目付加価値!I546/SUMIF(名目付加価値!I533:I555,"&lt;&gt;0"),0)</f>
        <v>5.3848185174107258E-4</v>
      </c>
    </row>
    <row r="547" spans="1:9" x14ac:dyDescent="0.15">
      <c r="A547" s="1">
        <v>24</v>
      </c>
      <c r="B547" s="1" t="s">
        <v>122</v>
      </c>
      <c r="C547" s="1">
        <v>15</v>
      </c>
      <c r="D547" s="1" t="s">
        <v>166</v>
      </c>
      <c r="E547" s="6">
        <f>IF(名目付加価値!E547&gt;0,名目付加価値!E547/SUMIF(名目付加価値!E533:E555,"&lt;&gt;0"),0)</f>
        <v>3.0984892264425669E-2</v>
      </c>
      <c r="F547" s="6">
        <f>IF(名目付加価値!F547&gt;0,名目付加価値!F547/SUMIF(名目付加価値!F533:F555,"&lt;&gt;0"),0)</f>
        <v>2.9620395158865734E-2</v>
      </c>
      <c r="G547" s="6">
        <f>IF(名目付加価値!G547&gt;0,名目付加価値!G547/SUMIF(名目付加価値!G533:G555,"&lt;&gt;0"),0)</f>
        <v>3.7850690997373697E-2</v>
      </c>
      <c r="H547" s="6">
        <f>IF(名目付加価値!H547&gt;0,名目付加価値!H547/SUMIF(名目付加価値!H533:H555,"&lt;&gt;0"),0)</f>
        <v>3.711942961914718E-2</v>
      </c>
      <c r="I547" s="6">
        <f>IF(名目付加価値!I547&gt;0,名目付加価値!I547/SUMIF(名目付加価値!I533:I555,"&lt;&gt;0"),0)</f>
        <v>2.7985325580827076E-2</v>
      </c>
    </row>
    <row r="548" spans="1:9" x14ac:dyDescent="0.15">
      <c r="A548" s="1">
        <v>24</v>
      </c>
      <c r="B548" s="1" t="s">
        <v>72</v>
      </c>
      <c r="C548" s="1">
        <v>16</v>
      </c>
      <c r="D548" s="1" t="s">
        <v>149</v>
      </c>
      <c r="E548" s="6">
        <f>IF(名目付加価値!E548&gt;0,名目付加価値!E548/SUMIF(名目付加価値!E533:E555,"&lt;&gt;0"),0)</f>
        <v>8.0367359168013158E-2</v>
      </c>
      <c r="F548" s="6">
        <f>IF(名目付加価値!F548&gt;0,名目付加価値!F548/SUMIF(名目付加価値!F533:F555,"&lt;&gt;0"),0)</f>
        <v>0.11735546251228178</v>
      </c>
      <c r="G548" s="6">
        <f>IF(名目付加価値!G548&gt;0,名目付加価値!G548/SUMIF(名目付加価値!G533:G555,"&lt;&gt;0"),0)</f>
        <v>0.11774915285705798</v>
      </c>
      <c r="H548" s="6">
        <f>IF(名目付加価値!H548&gt;0,名目付加価値!H548/SUMIF(名目付加価値!H533:H555,"&lt;&gt;0"),0)</f>
        <v>8.7798759380905478E-2</v>
      </c>
      <c r="I548" s="6">
        <f>IF(名目付加価値!I548&gt;0,名目付加価値!I548/SUMIF(名目付加価値!I533:I555,"&lt;&gt;0"),0)</f>
        <v>7.3839816407541684E-2</v>
      </c>
    </row>
    <row r="549" spans="1:9" x14ac:dyDescent="0.15">
      <c r="A549" s="1">
        <v>24</v>
      </c>
      <c r="B549" s="1" t="s">
        <v>72</v>
      </c>
      <c r="C549" s="1">
        <v>17</v>
      </c>
      <c r="D549" s="1" t="s">
        <v>150</v>
      </c>
      <c r="E549" s="6">
        <f>IF(名目付加価値!E549&gt;0,名目付加価値!E549/SUMIF(名目付加価値!E533:E555,"&lt;&gt;0"),0)</f>
        <v>2.5087273728611297E-2</v>
      </c>
      <c r="F549" s="6">
        <f>IF(名目付加価値!F549&gt;0,名目付加価値!F549/SUMIF(名目付加価値!F533:F555,"&lt;&gt;0"),0)</f>
        <v>3.1114741555422629E-2</v>
      </c>
      <c r="G549" s="6">
        <f>IF(名目付加価値!G549&gt;0,名目付加価値!G549/SUMIF(名目付加価値!G533:G555,"&lt;&gt;0"),0)</f>
        <v>2.8863418823095725E-2</v>
      </c>
      <c r="H549" s="6">
        <f>IF(名目付加価値!H549&gt;0,名目付加価値!H549/SUMIF(名目付加価値!H533:H555,"&lt;&gt;0"),0)</f>
        <v>3.6939813120049736E-2</v>
      </c>
      <c r="I549" s="6">
        <f>IF(名目付加価値!I549&gt;0,名目付加価値!I549/SUMIF(名目付加価値!I533:I555,"&lt;&gt;0"),0)</f>
        <v>1.8884365836319306E-2</v>
      </c>
    </row>
    <row r="550" spans="1:9" x14ac:dyDescent="0.15">
      <c r="A550" s="1">
        <v>24</v>
      </c>
      <c r="B550" s="1" t="s">
        <v>72</v>
      </c>
      <c r="C550" s="1">
        <v>18</v>
      </c>
      <c r="D550" s="1" t="s">
        <v>151</v>
      </c>
      <c r="E550" s="6">
        <f>IF(名目付加価値!E550&gt;0,名目付加価値!E550/SUMIF(名目付加価値!E533:E555,"&lt;&gt;0"),0)</f>
        <v>7.6825793785706267E-2</v>
      </c>
      <c r="F550" s="6">
        <f>IF(名目付加価値!F550&gt;0,名目付加価値!F550/SUMIF(名目付加価値!F533:F555,"&lt;&gt;0"),0)</f>
        <v>8.9202842886024633E-2</v>
      </c>
      <c r="G550" s="6">
        <f>IF(名目付加価値!G550&gt;0,名目付加価値!G550/SUMIF(名目付加価値!G533:G555,"&lt;&gt;0"),0)</f>
        <v>7.137881648306621E-2</v>
      </c>
      <c r="H550" s="6">
        <f>IF(名目付加価値!H550&gt;0,名目付加価値!H550/SUMIF(名目付加価値!H533:H555,"&lt;&gt;0"),0)</f>
        <v>8.4304215865159918E-2</v>
      </c>
      <c r="I550" s="6">
        <f>IF(名目付加価値!I550&gt;0,名目付加価値!I550/SUMIF(名目付加価値!I533:I555,"&lt;&gt;0"),0)</f>
        <v>8.0807837448445247E-2</v>
      </c>
    </row>
    <row r="551" spans="1:9" x14ac:dyDescent="0.15">
      <c r="A551" s="1">
        <v>24</v>
      </c>
      <c r="B551" s="1" t="s">
        <v>72</v>
      </c>
      <c r="C551" s="1">
        <v>19</v>
      </c>
      <c r="D551" s="1" t="s">
        <v>152</v>
      </c>
      <c r="E551" s="6">
        <f>IF(名目付加価値!E551&gt;0,名目付加価値!E551/SUMIF(名目付加価値!E533:E555,"&lt;&gt;0"),0)</f>
        <v>4.135978334256267E-2</v>
      </c>
      <c r="F551" s="6">
        <f>IF(名目付加価値!F551&gt;0,名目付加価値!F551/SUMIF(名目付加価値!F533:F555,"&lt;&gt;0"),0)</f>
        <v>5.7737707761334932E-2</v>
      </c>
      <c r="G551" s="6">
        <f>IF(名目付加価値!G551&gt;0,名目付加価値!G551/SUMIF(名目付加価値!G533:G555,"&lt;&gt;0"),0)</f>
        <v>5.8939822587542455E-2</v>
      </c>
      <c r="H551" s="6">
        <f>IF(名目付加価値!H551&gt;0,名目付加価値!H551/SUMIF(名目付加価値!H533:H555,"&lt;&gt;0"),0)</f>
        <v>4.7667445177131326E-2</v>
      </c>
      <c r="I551" s="6">
        <f>IF(名目付加価値!I551&gt;0,名目付加価値!I551/SUMIF(名目付加価値!I533:I555,"&lt;&gt;0"),0)</f>
        <v>4.4951040056905908E-2</v>
      </c>
    </row>
    <row r="552" spans="1:9" x14ac:dyDescent="0.15">
      <c r="A552" s="1">
        <v>24</v>
      </c>
      <c r="B552" s="1" t="s">
        <v>72</v>
      </c>
      <c r="C552" s="1">
        <v>20</v>
      </c>
      <c r="D552" s="1" t="s">
        <v>153</v>
      </c>
      <c r="E552" s="6">
        <f>IF(名目付加価値!E552&gt;0,名目付加価値!E552/SUMIF(名目付加価値!E533:E555,"&lt;&gt;0"),0)</f>
        <v>1.8650874200134945E-2</v>
      </c>
      <c r="F552" s="6">
        <f>IF(名目付加価値!F552&gt;0,名目付加価値!F552/SUMIF(名目付加価値!F533:F555,"&lt;&gt;0"),0)</f>
        <v>1.711640637235054E-2</v>
      </c>
      <c r="G552" s="6">
        <f>IF(名目付加価値!G552&gt;0,名目付加価値!G552/SUMIF(名目付加価値!G533:G555,"&lt;&gt;0"),0)</f>
        <v>1.460723111514787E-2</v>
      </c>
      <c r="H552" s="6">
        <f>IF(名目付加価値!H552&gt;0,名目付加価値!H552/SUMIF(名目付加価値!H533:H555,"&lt;&gt;0"),0)</f>
        <v>1.0928922892042793E-2</v>
      </c>
      <c r="I552" s="6">
        <f>IF(名目付加価値!I552&gt;0,名目付加価値!I552/SUMIF(名目付加価値!I533:I555,"&lt;&gt;0"),0)</f>
        <v>1.0324597101469024E-2</v>
      </c>
    </row>
    <row r="553" spans="1:9" x14ac:dyDescent="0.15">
      <c r="A553" s="1">
        <v>24</v>
      </c>
      <c r="B553" s="1" t="s">
        <v>72</v>
      </c>
      <c r="C553" s="1">
        <v>21</v>
      </c>
      <c r="D553" s="1" t="s">
        <v>154</v>
      </c>
      <c r="E553" s="6">
        <f>IF(名目付加価値!E553&gt;0,名目付加価値!E553/SUMIF(名目付加価値!E533:E555,"&lt;&gt;0"),0)</f>
        <v>6.0174271676751205E-2</v>
      </c>
      <c r="F553" s="6">
        <f>IF(名目付加価値!F553&gt;0,名目付加価値!F553/SUMIF(名目付加価値!F533:F555,"&lt;&gt;0"),0)</f>
        <v>5.9779010650625582E-2</v>
      </c>
      <c r="G553" s="6">
        <f>IF(名目付加価値!G553&gt;0,名目付加価値!G553/SUMIF(名目付加価値!G533:G555,"&lt;&gt;0"),0)</f>
        <v>6.2848284799705723E-2</v>
      </c>
      <c r="H553" s="6">
        <f>IF(名目付加価値!H553&gt;0,名目付加価値!H553/SUMIF(名目付加価値!H533:H555,"&lt;&gt;0"),0)</f>
        <v>6.9511399487090453E-2</v>
      </c>
      <c r="I553" s="6">
        <f>IF(名目付加価値!I553&gt;0,名目付加価値!I553/SUMIF(名目付加価値!I533:I555,"&lt;&gt;0"),0)</f>
        <v>7.2042919199559574E-2</v>
      </c>
    </row>
    <row r="554" spans="1:9" x14ac:dyDescent="0.15">
      <c r="A554" s="1">
        <v>24</v>
      </c>
      <c r="B554" s="1" t="s">
        <v>23</v>
      </c>
      <c r="C554" s="1">
        <v>22</v>
      </c>
      <c r="D554" s="1" t="s">
        <v>146</v>
      </c>
      <c r="E554" s="6">
        <f>IF(名目付加価値!E554&gt;0,名目付加価値!E554/SUMIF(名目付加価値!E533:E555,"&lt;&gt;0"),0)</f>
        <v>9.9376969616954289E-2</v>
      </c>
      <c r="F554" s="6">
        <f>IF(名目付加価値!F554&gt;0,名目付加価値!F554/SUMIF(名目付加価値!F533:F555,"&lt;&gt;0"),0)</f>
        <v>0.14244392229985689</v>
      </c>
      <c r="G554" s="6">
        <f>IF(名目付加価値!G554&gt;0,名目付加価値!G554/SUMIF(名目付加価値!G533:G555,"&lt;&gt;0"),0)</f>
        <v>0.14219604444904493</v>
      </c>
      <c r="H554" s="6">
        <f>IF(名目付加価値!H554&gt;0,名目付加価値!H554/SUMIF(名目付加価値!H533:H555,"&lt;&gt;0"),0)</f>
        <v>0.18133840884330069</v>
      </c>
      <c r="I554" s="6">
        <f>IF(名目付加価値!I554&gt;0,名目付加価値!I554/SUMIF(名目付加価値!I533:I555,"&lt;&gt;0"),0)</f>
        <v>0.19420064976760973</v>
      </c>
    </row>
    <row r="555" spans="1:9" x14ac:dyDescent="0.15">
      <c r="A555" s="1">
        <v>24</v>
      </c>
      <c r="B555" s="1" t="s">
        <v>23</v>
      </c>
      <c r="C555" s="1">
        <v>23</v>
      </c>
      <c r="D555" s="1" t="s">
        <v>167</v>
      </c>
      <c r="E555" s="6">
        <f>IF(名目付加価値!E555&gt;0,名目付加価値!E555/SUMIF(名目付加価値!E533:E555,"&lt;&gt;0"),0)</f>
        <v>6.1952148101517675E-2</v>
      </c>
      <c r="F555" s="6">
        <f>IF(名目付加価値!F555&gt;0,名目付加価値!F555/SUMIF(名目付加価値!F533:F555,"&lt;&gt;0"),0)</f>
        <v>9.7961617519078725E-2</v>
      </c>
      <c r="G555" s="6">
        <f>IF(名目付加価値!G555&gt;0,名目付加価値!G555/SUMIF(名目付加価値!G533:G555,"&lt;&gt;0"),0)</f>
        <v>7.7502904517557897E-2</v>
      </c>
      <c r="H555" s="6">
        <f>IF(名目付加価値!H555&gt;0,名目付加価値!H555/SUMIF(名目付加価値!H533:H555,"&lt;&gt;0"),0)</f>
        <v>9.9489361181261809E-2</v>
      </c>
      <c r="I555" s="6">
        <f>IF(名目付加価値!I555&gt;0,名目付加価値!I555/SUMIF(名目付加価値!I533:I555,"&lt;&gt;0"),0)</f>
        <v>0.10217395077140727</v>
      </c>
    </row>
    <row r="556" spans="1:9" x14ac:dyDescent="0.15">
      <c r="A556" s="1">
        <v>25</v>
      </c>
      <c r="B556" s="1" t="s">
        <v>73</v>
      </c>
      <c r="C556" s="1">
        <v>1</v>
      </c>
      <c r="D556" s="1" t="s">
        <v>147</v>
      </c>
      <c r="E556" s="6">
        <f>IF(名目付加価値!E556&gt;0,名目付加価値!E556/SUMIF(名目付加価値!E556:E578,"&lt;&gt;0"),0)</f>
        <v>9.2052138789191287E-2</v>
      </c>
      <c r="F556" s="6">
        <f>IF(名目付加価値!F556&gt;0,名目付加価値!F556/SUMIF(名目付加価値!F556:F578,"&lt;&gt;0"),0)</f>
        <v>3.9249284441894058E-2</v>
      </c>
      <c r="G556" s="6">
        <f>IF(名目付加価値!G556&gt;0,名目付加価値!G556/SUMIF(名目付加価値!G556:G578,"&lt;&gt;0"),0)</f>
        <v>1.7493688224317686E-2</v>
      </c>
      <c r="H556" s="6">
        <f>IF(名目付加価値!H556&gt;0,名目付加価値!H556/SUMIF(名目付加価値!H556:H578,"&lt;&gt;0"),0)</f>
        <v>1.3149313868464775E-2</v>
      </c>
      <c r="I556" s="6">
        <f>IF(名目付加価値!I556&gt;0,名目付加価値!I556/SUMIF(名目付加価値!I556:I578,"&lt;&gt;0"),0)</f>
        <v>9.8269942812461396E-3</v>
      </c>
    </row>
    <row r="557" spans="1:9" x14ac:dyDescent="0.15">
      <c r="A557" s="1">
        <v>25</v>
      </c>
      <c r="B557" s="1" t="s">
        <v>73</v>
      </c>
      <c r="C557" s="1">
        <v>2</v>
      </c>
      <c r="D557" s="1" t="s">
        <v>148</v>
      </c>
      <c r="E557" s="6">
        <f>IF(名目付加価値!E557&gt;0,名目付加価値!E557/SUMIF(名目付加価値!E556:E578,"&lt;&gt;0"),0)</f>
        <v>5.5770969977035024E-3</v>
      </c>
      <c r="F557" s="6">
        <f>IF(名目付加価値!F557&gt;0,名目付加価値!F557/SUMIF(名目付加価値!F556:F578,"&lt;&gt;0"),0)</f>
        <v>4.6046945782986645E-3</v>
      </c>
      <c r="G557" s="6">
        <f>IF(名目付加価値!G557&gt;0,名目付加価値!G557/SUMIF(名目付加価値!G556:G578,"&lt;&gt;0"),0)</f>
        <v>2.4204760264719578E-3</v>
      </c>
      <c r="H557" s="6">
        <f>IF(名目付加価値!H557&gt;0,名目付加価値!H557/SUMIF(名目付加価値!H556:H578,"&lt;&gt;0"),0)</f>
        <v>7.588422209763245E-4</v>
      </c>
      <c r="I557" s="6">
        <f>IF(名目付加価値!I557&gt;0,名目付加価値!I557/SUMIF(名目付加価値!I556:I578,"&lt;&gt;0"),0)</f>
        <v>3.1386428904318393E-4</v>
      </c>
    </row>
    <row r="558" spans="1:9" x14ac:dyDescent="0.15">
      <c r="A558" s="1">
        <v>25</v>
      </c>
      <c r="B558" s="1" t="s">
        <v>123</v>
      </c>
      <c r="C558" s="1">
        <v>3</v>
      </c>
      <c r="D558" s="1" t="s">
        <v>155</v>
      </c>
      <c r="E558" s="6">
        <f>IF(名目付加価値!E558&gt;0,名目付加価値!E558/SUMIF(名目付加価値!E556:E578,"&lt;&gt;0"),0)</f>
        <v>2.4644452717176298E-2</v>
      </c>
      <c r="F558" s="6">
        <f>IF(名目付加価値!F558&gt;0,名目付加価値!F558/SUMIF(名目付加価値!F556:F578,"&lt;&gt;0"),0)</f>
        <v>3.5668633925548331E-2</v>
      </c>
      <c r="G558" s="6">
        <f>IF(名目付加価値!G558&gt;0,名目付加価値!G558/SUMIF(名目付加価値!G556:G578,"&lt;&gt;0"),0)</f>
        <v>3.4936608757428947E-2</v>
      </c>
      <c r="H558" s="6">
        <f>IF(名目付加価値!H558&gt;0,名目付加価値!H558/SUMIF(名目付加価値!H556:H578,"&lt;&gt;0"),0)</f>
        <v>5.8444707957991122E-2</v>
      </c>
      <c r="I558" s="6">
        <f>IF(名目付加価値!I558&gt;0,名目付加価値!I558/SUMIF(名目付加価値!I556:I578,"&lt;&gt;0"),0)</f>
        <v>4.3665949503167288E-2</v>
      </c>
    </row>
    <row r="559" spans="1:9" x14ac:dyDescent="0.15">
      <c r="A559" s="1">
        <v>25</v>
      </c>
      <c r="B559" s="1" t="s">
        <v>123</v>
      </c>
      <c r="C559" s="1">
        <v>4</v>
      </c>
      <c r="D559" s="1" t="s">
        <v>156</v>
      </c>
      <c r="E559" s="6">
        <f>IF(名目付加価値!E559&gt;0,名目付加価値!E559/SUMIF(名目付加価値!E556:E578,"&lt;&gt;0"),0)</f>
        <v>9.2468556847582317E-2</v>
      </c>
      <c r="F559" s="6">
        <f>IF(名目付加価値!F559&gt;0,名目付加価値!F559/SUMIF(名目付加価値!F556:F578,"&lt;&gt;0"),0)</f>
        <v>4.6813637767220917E-2</v>
      </c>
      <c r="G559" s="6">
        <f>IF(名目付加価値!G559&gt;0,名目付加価値!G559/SUMIF(名目付加価値!G556:G578,"&lt;&gt;0"),0)</f>
        <v>2.9296146104581679E-2</v>
      </c>
      <c r="H559" s="6">
        <f>IF(名目付加価値!H559&gt;0,名目付加価値!H559/SUMIF(名目付加価値!H556:H578,"&lt;&gt;0"),0)</f>
        <v>1.3304020750489295E-2</v>
      </c>
      <c r="I559" s="6">
        <f>IF(名目付加価値!I559&gt;0,名目付加価値!I559/SUMIF(名目付加価値!I556:I578,"&lt;&gt;0"),0)</f>
        <v>8.4768727122131876E-3</v>
      </c>
    </row>
    <row r="560" spans="1:9" x14ac:dyDescent="0.15">
      <c r="A560" s="1">
        <v>25</v>
      </c>
      <c r="B560" s="1" t="s">
        <v>123</v>
      </c>
      <c r="C560" s="1">
        <v>5</v>
      </c>
      <c r="D560" s="1" t="s">
        <v>157</v>
      </c>
      <c r="E560" s="6">
        <f>IF(名目付加価値!E560&gt;0,名目付加価値!E560/SUMIF(名目付加価値!E556:E578,"&lt;&gt;0"),0)</f>
        <v>4.7908513173962582E-3</v>
      </c>
      <c r="F560" s="6">
        <f>IF(名目付加価値!F560&gt;0,名目付加価値!F560/SUMIF(名目付加価値!F556:F578,"&lt;&gt;0"),0)</f>
        <v>7.9130134839748133E-3</v>
      </c>
      <c r="G560" s="6">
        <f>IF(名目付加価値!G560&gt;0,名目付加価値!G560/SUMIF(名目付加価値!G556:G578,"&lt;&gt;0"),0)</f>
        <v>7.1589841318304495E-3</v>
      </c>
      <c r="H560" s="6">
        <f>IF(名目付加価値!H560&gt;0,名目付加価値!H560/SUMIF(名目付加価値!H556:H578,"&lt;&gt;0"),0)</f>
        <v>1.0395588873131207E-2</v>
      </c>
      <c r="I560" s="6">
        <f>IF(名目付加価値!I560&gt;0,名目付加価値!I560/SUMIF(名目付加価値!I556:I578,"&lt;&gt;0"),0)</f>
        <v>4.4177570595396237E-3</v>
      </c>
    </row>
    <row r="561" spans="1:9" x14ac:dyDescent="0.15">
      <c r="A561" s="1">
        <v>25</v>
      </c>
      <c r="B561" s="1" t="s">
        <v>123</v>
      </c>
      <c r="C561" s="1">
        <v>6</v>
      </c>
      <c r="D561" s="1" t="s">
        <v>49</v>
      </c>
      <c r="E561" s="6">
        <f>IF(名目付加価値!E561&gt;0,名目付加価値!E561/SUMIF(名目付加価値!E556:E578,"&lt;&gt;0"),0)</f>
        <v>3.0813453979405825E-2</v>
      </c>
      <c r="F561" s="6">
        <f>IF(名目付加価値!F561&gt;0,名目付加価値!F561/SUMIF(名目付加価値!F556:F578,"&lt;&gt;0"),0)</f>
        <v>2.6336616996172842E-2</v>
      </c>
      <c r="G561" s="6">
        <f>IF(名目付加価値!G561&gt;0,名目付加価値!G561/SUMIF(名目付加価値!G556:G578,"&lt;&gt;0"),0)</f>
        <v>3.3222642447251517E-2</v>
      </c>
      <c r="H561" s="6">
        <f>IF(名目付加価値!H561&gt;0,名目付加価値!H561/SUMIF(名目付加価値!H556:H578,"&lt;&gt;0"),0)</f>
        <v>3.4507228318664866E-2</v>
      </c>
      <c r="I561" s="6">
        <f>IF(名目付加価値!I561&gt;0,名目付加価値!I561/SUMIF(名目付加価値!I556:I578,"&lt;&gt;0"),0)</f>
        <v>3.6851796765312382E-2</v>
      </c>
    </row>
    <row r="562" spans="1:9" x14ac:dyDescent="0.15">
      <c r="A562" s="1">
        <v>25</v>
      </c>
      <c r="B562" s="1" t="s">
        <v>123</v>
      </c>
      <c r="C562" s="1">
        <v>7</v>
      </c>
      <c r="D562" s="1" t="s">
        <v>158</v>
      </c>
      <c r="E562" s="6">
        <f>IF(名目付加価値!E562&gt;0,名目付加価値!E562/SUMIF(名目付加価値!E556:E578,"&lt;&gt;0"),0)</f>
        <v>8.959775480350537E-4</v>
      </c>
      <c r="F562" s="6">
        <f>IF(名目付加価値!F562&gt;0,名目付加価値!F562/SUMIF(名目付加価値!F556:F578,"&lt;&gt;0"),0)</f>
        <v>9.0365151332280765E-5</v>
      </c>
      <c r="G562" s="6">
        <f>IF(名目付加価値!G562&gt;0,名目付加価値!G562/SUMIF(名目付加価値!G556:G578,"&lt;&gt;0"),0)</f>
        <v>2.0119676849266778E-4</v>
      </c>
      <c r="H562" s="6">
        <f>IF(名目付加価値!H562&gt;0,名目付加価値!H562/SUMIF(名目付加価値!H556:H578,"&lt;&gt;0"),0)</f>
        <v>1.6598621620932332E-3</v>
      </c>
      <c r="I562" s="6">
        <f>IF(名目付加価値!I562&gt;0,名目付加価値!I562/SUMIF(名目付加価値!I556:I578,"&lt;&gt;0"),0)</f>
        <v>1.5569144687343404E-3</v>
      </c>
    </row>
    <row r="563" spans="1:9" x14ac:dyDescent="0.15">
      <c r="A563" s="1">
        <v>25</v>
      </c>
      <c r="B563" s="1" t="s">
        <v>123</v>
      </c>
      <c r="C563" s="1">
        <v>8</v>
      </c>
      <c r="D563" s="1" t="s">
        <v>159</v>
      </c>
      <c r="E563" s="6">
        <f>IF(名目付加価値!E563&gt;0,名目付加価値!E563/SUMIF(名目付加価値!E556:E578,"&lt;&gt;0"),0)</f>
        <v>4.94718382015433E-2</v>
      </c>
      <c r="F563" s="6">
        <f>IF(名目付加価値!F563&gt;0,名目付加価値!F563/SUMIF(名目付加価値!F556:F578,"&lt;&gt;0"),0)</f>
        <v>4.0914237789770727E-2</v>
      </c>
      <c r="G563" s="6">
        <f>IF(名目付加価値!G563&gt;0,名目付加価値!G563/SUMIF(名目付加価値!G556:G578,"&lt;&gt;0"),0)</f>
        <v>4.11603087276083E-2</v>
      </c>
      <c r="H563" s="6">
        <f>IF(名目付加価値!H563&gt;0,名目付加価値!H563/SUMIF(名目付加価値!H556:H578,"&lt;&gt;0"),0)</f>
        <v>3.2045466624914538E-2</v>
      </c>
      <c r="I563" s="6">
        <f>IF(名目付加価値!I563&gt;0,名目付加価値!I563/SUMIF(名目付加価値!I556:I578,"&lt;&gt;0"),0)</f>
        <v>4.1056589552792115E-2</v>
      </c>
    </row>
    <row r="564" spans="1:9" x14ac:dyDescent="0.15">
      <c r="A564" s="1">
        <v>25</v>
      </c>
      <c r="B564" s="1" t="s">
        <v>123</v>
      </c>
      <c r="C564" s="1">
        <v>9</v>
      </c>
      <c r="D564" s="1" t="s">
        <v>160</v>
      </c>
      <c r="E564" s="6">
        <f>IF(名目付加価値!E564&gt;0,名目付加価値!E564/SUMIF(名目付加価値!E556:E578,"&lt;&gt;0"),0)</f>
        <v>1.4760630852768276E-2</v>
      </c>
      <c r="F564" s="6">
        <f>IF(名目付加価値!F564&gt;0,名目付加価値!F564/SUMIF(名目付加価値!F556:F578,"&lt;&gt;0"),0)</f>
        <v>1.2655593342112428E-2</v>
      </c>
      <c r="G564" s="6">
        <f>IF(名目付加価値!G564&gt;0,名目付加価値!G564/SUMIF(名目付加価値!G556:G578,"&lt;&gt;0"),0)</f>
        <v>9.7052657078184456E-3</v>
      </c>
      <c r="H564" s="6">
        <f>IF(名目付加価値!H564&gt;0,名目付加価値!H564/SUMIF(名目付加価値!H556:H578,"&lt;&gt;0"),0)</f>
        <v>8.8174143821510322E-3</v>
      </c>
      <c r="I564" s="6">
        <f>IF(名目付加価値!I564&gt;0,名目付加価値!I564/SUMIF(名目付加価値!I556:I578,"&lt;&gt;0"),0)</f>
        <v>1.0394896493088578E-2</v>
      </c>
    </row>
    <row r="565" spans="1:9" x14ac:dyDescent="0.15">
      <c r="A565" s="1">
        <v>25</v>
      </c>
      <c r="B565" s="1" t="s">
        <v>123</v>
      </c>
      <c r="C565" s="1">
        <v>10</v>
      </c>
      <c r="D565" s="1" t="s">
        <v>161</v>
      </c>
      <c r="E565" s="6">
        <f>IF(名目付加価値!E565&gt;0,名目付加価値!E565/SUMIF(名目付加価値!E556:E578,"&lt;&gt;0"),0)</f>
        <v>1.3995053617096477E-2</v>
      </c>
      <c r="F565" s="6">
        <f>IF(名目付加価値!F565&gt;0,名目付加価値!F565/SUMIF(名目付加価値!F556:F578,"&lt;&gt;0"),0)</f>
        <v>1.8725631951614089E-2</v>
      </c>
      <c r="G565" s="6">
        <f>IF(名目付加価値!G565&gt;0,名目付加価値!G565/SUMIF(名目付加価値!G556:G578,"&lt;&gt;0"),0)</f>
        <v>2.8316384677911994E-2</v>
      </c>
      <c r="H565" s="6">
        <f>IF(名目付加価値!H565&gt;0,名目付加価値!H565/SUMIF(名目付加価値!H556:H578,"&lt;&gt;0"),0)</f>
        <v>2.3051227667092195E-2</v>
      </c>
      <c r="I565" s="6">
        <f>IF(名目付加価値!I565&gt;0,名目付加価値!I565/SUMIF(名目付加価値!I556:I578,"&lt;&gt;0"),0)</f>
        <v>2.0152003414319331E-2</v>
      </c>
    </row>
    <row r="566" spans="1:9" x14ac:dyDescent="0.15">
      <c r="A566" s="1">
        <v>25</v>
      </c>
      <c r="B566" s="1" t="s">
        <v>123</v>
      </c>
      <c r="C566" s="1">
        <v>11</v>
      </c>
      <c r="D566" s="1" t="s">
        <v>162</v>
      </c>
      <c r="E566" s="6">
        <f>IF(名目付加価値!E566&gt;0,名目付加価値!E566/SUMIF(名目付加価値!E556:E578,"&lt;&gt;0"),0)</f>
        <v>3.4061835226711051E-2</v>
      </c>
      <c r="F566" s="6">
        <f>IF(名目付加価値!F566&gt;0,名目付加価値!F566/SUMIF(名目付加価値!F556:F578,"&lt;&gt;0"),0)</f>
        <v>4.2977783638534175E-2</v>
      </c>
      <c r="G566" s="6">
        <f>IF(名目付加価値!G566&gt;0,名目付加価値!G566/SUMIF(名目付加価値!G556:G578,"&lt;&gt;0"),0)</f>
        <v>4.7836311488215572E-2</v>
      </c>
      <c r="H566" s="6">
        <f>IF(名目付加価値!H566&gt;0,名目付加価値!H566/SUMIF(名目付加価値!H556:H578,"&lt;&gt;0"),0)</f>
        <v>4.4915814471057983E-2</v>
      </c>
      <c r="I566" s="6">
        <f>IF(名目付加価値!I566&gt;0,名目付加価値!I566/SUMIF(名目付加価値!I556:I578,"&lt;&gt;0"),0)</f>
        <v>7.3050942161441978E-2</v>
      </c>
    </row>
    <row r="567" spans="1:9" x14ac:dyDescent="0.15">
      <c r="A567" s="1">
        <v>25</v>
      </c>
      <c r="B567" s="1" t="s">
        <v>123</v>
      </c>
      <c r="C567" s="1">
        <v>12</v>
      </c>
      <c r="D567" s="1" t="s">
        <v>163</v>
      </c>
      <c r="E567" s="6">
        <f>IF(名目付加価値!E567&gt;0,名目付加価値!E567/SUMIF(名目付加価値!E556:E578,"&lt;&gt;0"),0)</f>
        <v>5.2638537695804261E-2</v>
      </c>
      <c r="F567" s="6">
        <f>IF(名目付加価値!F567&gt;0,名目付加価値!F567/SUMIF(名目付加価値!F556:F578,"&lt;&gt;0"),0)</f>
        <v>9.3502679321880194E-2</v>
      </c>
      <c r="G567" s="6">
        <f>IF(名目付加価値!G567&gt;0,名目付加価値!G567/SUMIF(名目付加価値!G556:G578,"&lt;&gt;0"),0)</f>
        <v>0.16493907928876397</v>
      </c>
      <c r="H567" s="6">
        <f>IF(名目付加価値!H567&gt;0,名目付加価値!H567/SUMIF(名目付加価値!H556:H578,"&lt;&gt;0"),0)</f>
        <v>0.12885374045443962</v>
      </c>
      <c r="I567" s="6">
        <f>IF(名目付加価値!I567&gt;0,名目付加価値!I567/SUMIF(名目付加価値!I556:I578,"&lt;&gt;0"),0)</f>
        <v>7.0750863458740598E-2</v>
      </c>
    </row>
    <row r="568" spans="1:9" x14ac:dyDescent="0.15">
      <c r="A568" s="1">
        <v>25</v>
      </c>
      <c r="B568" s="1" t="s">
        <v>123</v>
      </c>
      <c r="C568" s="1">
        <v>13</v>
      </c>
      <c r="D568" s="1" t="s">
        <v>164</v>
      </c>
      <c r="E568" s="6">
        <f>IF(名目付加価値!E568&gt;0,名目付加価値!E568/SUMIF(名目付加価値!E556:E578,"&lt;&gt;0"),0)</f>
        <v>1.4607344262894914E-2</v>
      </c>
      <c r="F568" s="6">
        <f>IF(名目付加価値!F568&gt;0,名目付加価値!F568/SUMIF(名目付加価値!F556:F578,"&lt;&gt;0"),0)</f>
        <v>2.3125462901290771E-2</v>
      </c>
      <c r="G568" s="6">
        <f>IF(名目付加価値!G568&gt;0,名目付加価値!G568/SUMIF(名目付加価値!G556:G578,"&lt;&gt;0"),0)</f>
        <v>2.6966494729006328E-2</v>
      </c>
      <c r="H568" s="6">
        <f>IF(名目付加価値!H568&gt;0,名目付加価値!H568/SUMIF(名目付加価値!H556:H578,"&lt;&gt;0"),0)</f>
        <v>4.0757825871798679E-2</v>
      </c>
      <c r="I568" s="6">
        <f>IF(名目付加価値!I568&gt;0,名目付加価値!I568/SUMIF(名目付加価値!I556:I578,"&lt;&gt;0"),0)</f>
        <v>4.3245914765472876E-2</v>
      </c>
    </row>
    <row r="569" spans="1:9" x14ac:dyDescent="0.15">
      <c r="A569" s="1">
        <v>25</v>
      </c>
      <c r="B569" s="1" t="s">
        <v>123</v>
      </c>
      <c r="C569" s="1">
        <v>14</v>
      </c>
      <c r="D569" s="1" t="s">
        <v>165</v>
      </c>
      <c r="E569" s="6">
        <f>IF(名目付加価値!E569&gt;0,名目付加価値!E569/SUMIF(名目付加価値!E556:E578,"&lt;&gt;0"),0)</f>
        <v>3.580227624295872E-3</v>
      </c>
      <c r="F569" s="6">
        <f>IF(名目付加価値!F569&gt;0,名目付加価値!F569/SUMIF(名目付加価値!F556:F578,"&lt;&gt;0"),0)</f>
        <v>3.6391262661155288E-3</v>
      </c>
      <c r="G569" s="6">
        <f>IF(名目付加価値!G569&gt;0,名目付加価値!G569/SUMIF(名目付加価値!G556:G578,"&lt;&gt;0"),0)</f>
        <v>6.8030958052972563E-3</v>
      </c>
      <c r="H569" s="6">
        <f>IF(名目付加価値!H569&gt;0,名目付加価値!H569/SUMIF(名目付加価値!H556:H578,"&lt;&gt;0"),0)</f>
        <v>6.5197012135090457E-3</v>
      </c>
      <c r="I569" s="6">
        <f>IF(名目付加価値!I569&gt;0,名目付加価値!I569/SUMIF(名目付加価値!I556:I578,"&lt;&gt;0"),0)</f>
        <v>5.1526393198305914E-3</v>
      </c>
    </row>
    <row r="570" spans="1:9" x14ac:dyDescent="0.15">
      <c r="A570" s="1">
        <v>25</v>
      </c>
      <c r="B570" s="1" t="s">
        <v>123</v>
      </c>
      <c r="C570" s="1">
        <v>15</v>
      </c>
      <c r="D570" s="1" t="s">
        <v>166</v>
      </c>
      <c r="E570" s="6">
        <f>IF(名目付加価値!E570&gt;0,名目付加価値!E570/SUMIF(名目付加価値!E556:E578,"&lt;&gt;0"),0)</f>
        <v>4.4342081584834415E-2</v>
      </c>
      <c r="F570" s="6">
        <f>IF(名目付加価値!F570&gt;0,名目付加価値!F570/SUMIF(名目付加価値!F556:F578,"&lt;&gt;0"),0)</f>
        <v>5.4627876034401814E-2</v>
      </c>
      <c r="G570" s="6">
        <f>IF(名目付加価値!G570&gt;0,名目付加価値!G570/SUMIF(名目付加価値!G556:G578,"&lt;&gt;0"),0)</f>
        <v>6.1915366251231847E-2</v>
      </c>
      <c r="H570" s="6">
        <f>IF(名目付加価値!H570&gt;0,名目付加価値!H570/SUMIF(名目付加価値!H556:H578,"&lt;&gt;0"),0)</f>
        <v>4.9459453719851547E-2</v>
      </c>
      <c r="I570" s="6">
        <f>IF(名目付加価値!I570&gt;0,名目付加価値!I570/SUMIF(名目付加価値!I556:I578,"&lt;&gt;0"),0)</f>
        <v>5.441790091869371E-2</v>
      </c>
    </row>
    <row r="571" spans="1:9" x14ac:dyDescent="0.15">
      <c r="A571" s="1">
        <v>25</v>
      </c>
      <c r="B571" s="1" t="s">
        <v>73</v>
      </c>
      <c r="C571" s="1">
        <v>16</v>
      </c>
      <c r="D571" s="1" t="s">
        <v>149</v>
      </c>
      <c r="E571" s="6">
        <f>IF(名目付加価値!E571&gt;0,名目付加価値!E571/SUMIF(名目付加価値!E556:E578,"&lt;&gt;0"),0)</f>
        <v>0.13120437509539651</v>
      </c>
      <c r="F571" s="6">
        <f>IF(名目付加価値!F571&gt;0,名目付加価値!F571/SUMIF(名目付加価値!F556:F578,"&lt;&gt;0"),0)</f>
        <v>0.11447812029991751</v>
      </c>
      <c r="G571" s="6">
        <f>IF(名目付加価値!G571&gt;0,名目付加価値!G571/SUMIF(名目付加価値!G556:G578,"&lt;&gt;0"),0)</f>
        <v>0.10660596999771589</v>
      </c>
      <c r="H571" s="6">
        <f>IF(名目付加価値!H571&gt;0,名目付加価値!H571/SUMIF(名目付加価値!H556:H578,"&lt;&gt;0"),0)</f>
        <v>7.9292210115034567E-2</v>
      </c>
      <c r="I571" s="6">
        <f>IF(名目付加価値!I571&gt;0,名目付加価値!I571/SUMIF(名目付加価値!I556:I578,"&lt;&gt;0"),0)</f>
        <v>6.9936570420483152E-2</v>
      </c>
    </row>
    <row r="572" spans="1:9" x14ac:dyDescent="0.15">
      <c r="A572" s="1">
        <v>25</v>
      </c>
      <c r="B572" s="1" t="s">
        <v>73</v>
      </c>
      <c r="C572" s="1">
        <v>17</v>
      </c>
      <c r="D572" s="1" t="s">
        <v>150</v>
      </c>
      <c r="E572" s="6">
        <f>IF(名目付加価値!E572&gt;0,名目付加価値!E572/SUMIF(名目付加価値!E556:E578,"&lt;&gt;0"),0)</f>
        <v>1.021481436191392E-2</v>
      </c>
      <c r="F572" s="6">
        <f>IF(名目付加価値!F572&gt;0,名目付加価値!F572/SUMIF(名目付加価値!F556:F578,"&lt;&gt;0"),0)</f>
        <v>1.8096471320739209E-2</v>
      </c>
      <c r="G572" s="6">
        <f>IF(名目付加価値!G572&gt;0,名目付加価値!G572/SUMIF(名目付加価値!G556:G578,"&lt;&gt;0"),0)</f>
        <v>1.4751930516813651E-2</v>
      </c>
      <c r="H572" s="6">
        <f>IF(名目付加価値!H572&gt;0,名目付加価値!H572/SUMIF(名目付加価値!H556:H578,"&lt;&gt;0"),0)</f>
        <v>1.993512899503181E-2</v>
      </c>
      <c r="I572" s="6">
        <f>IF(名目付加価値!I572&gt;0,名目付加価値!I572/SUMIF(名目付加価値!I556:I578,"&lt;&gt;0"),0)</f>
        <v>1.4396260965228379E-2</v>
      </c>
    </row>
    <row r="573" spans="1:9" x14ac:dyDescent="0.15">
      <c r="A573" s="1">
        <v>25</v>
      </c>
      <c r="B573" s="1" t="s">
        <v>73</v>
      </c>
      <c r="C573" s="1">
        <v>18</v>
      </c>
      <c r="D573" s="1" t="s">
        <v>151</v>
      </c>
      <c r="E573" s="6">
        <f>IF(名目付加価値!E573&gt;0,名目付加価値!E573/SUMIF(名目付加価値!E556:E578,"&lt;&gt;0"),0)</f>
        <v>8.6666219153036669E-2</v>
      </c>
      <c r="F573" s="6">
        <f>IF(名目付加価値!F573&gt;0,名目付加価値!F573/SUMIF(名目付加価値!F556:F578,"&lt;&gt;0"),0)</f>
        <v>8.3842943713074408E-2</v>
      </c>
      <c r="G573" s="6">
        <f>IF(名目付加価値!G573&gt;0,名目付加価値!G573/SUMIF(名目付加価値!G556:G578,"&lt;&gt;0"),0)</f>
        <v>6.634751312577665E-2</v>
      </c>
      <c r="H573" s="6">
        <f>IF(名目付加価値!H573&gt;0,名目付加価値!H573/SUMIF(名目付加価値!H556:H578,"&lt;&gt;0"),0)</f>
        <v>7.4847137937411684E-2</v>
      </c>
      <c r="I573" s="6">
        <f>IF(名目付加価値!I573&gt;0,名目付加価値!I573/SUMIF(名目付加価値!I556:I578,"&lt;&gt;0"),0)</f>
        <v>7.0381322578162445E-2</v>
      </c>
    </row>
    <row r="574" spans="1:9" x14ac:dyDescent="0.15">
      <c r="A574" s="1">
        <v>25</v>
      </c>
      <c r="B574" s="1" t="s">
        <v>73</v>
      </c>
      <c r="C574" s="1">
        <v>19</v>
      </c>
      <c r="D574" s="1" t="s">
        <v>152</v>
      </c>
      <c r="E574" s="6">
        <f>IF(名目付加価値!E574&gt;0,名目付加価値!E574/SUMIF(名目付加価値!E556:E578,"&lt;&gt;0"),0)</f>
        <v>2.9042961324951832E-2</v>
      </c>
      <c r="F574" s="6">
        <f>IF(名目付加価値!F574&gt;0,名目付加価値!F574/SUMIF(名目付加価値!F556:F578,"&lt;&gt;0"),0)</f>
        <v>3.6692238458158742E-2</v>
      </c>
      <c r="G574" s="6">
        <f>IF(名目付加価値!G574&gt;0,名目付加価値!G574/SUMIF(名目付加価値!G556:G578,"&lt;&gt;0"),0)</f>
        <v>3.6824549922089451E-2</v>
      </c>
      <c r="H574" s="6">
        <f>IF(名目付加価値!H574&gt;0,名目付加価値!H574/SUMIF(名目付加価値!H556:H578,"&lt;&gt;0"),0)</f>
        <v>3.4880978317750014E-2</v>
      </c>
      <c r="I574" s="6">
        <f>IF(名目付加価値!I574&gt;0,名目付加価値!I574/SUMIF(名目付加価値!I556:I578,"&lt;&gt;0"),0)</f>
        <v>3.4452855884974758E-2</v>
      </c>
    </row>
    <row r="575" spans="1:9" x14ac:dyDescent="0.15">
      <c r="A575" s="1">
        <v>25</v>
      </c>
      <c r="B575" s="1" t="s">
        <v>73</v>
      </c>
      <c r="C575" s="1">
        <v>20</v>
      </c>
      <c r="D575" s="1" t="s">
        <v>153</v>
      </c>
      <c r="E575" s="6">
        <f>IF(名目付加価値!E575&gt;0,名目付加価値!E575/SUMIF(名目付加価値!E556:E578,"&lt;&gt;0"),0)</f>
        <v>1.1856496068638355E-2</v>
      </c>
      <c r="F575" s="6">
        <f>IF(名目付加価値!F575&gt;0,名目付加価値!F575/SUMIF(名目付加価値!F556:F578,"&lt;&gt;0"),0)</f>
        <v>1.6266869440817368E-2</v>
      </c>
      <c r="G575" s="6">
        <f>IF(名目付加価値!G575&gt;0,名目付加価値!G575/SUMIF(名目付加価値!G556:G578,"&lt;&gt;0"),0)</f>
        <v>1.4307875647605821E-2</v>
      </c>
      <c r="H575" s="6">
        <f>IF(名目付加価値!H575&gt;0,名目付加価値!H575/SUMIF(名目付加価値!H556:H578,"&lt;&gt;0"),0)</f>
        <v>1.5783845715668109E-2</v>
      </c>
      <c r="I575" s="6">
        <f>IF(名目付加価値!I575&gt;0,名目付加価値!I575/SUMIF(名目付加価値!I556:I578,"&lt;&gt;0"),0)</f>
        <v>1.8223971275381282E-2</v>
      </c>
    </row>
    <row r="576" spans="1:9" x14ac:dyDescent="0.15">
      <c r="A576" s="1">
        <v>25</v>
      </c>
      <c r="B576" s="1" t="s">
        <v>73</v>
      </c>
      <c r="C576" s="1">
        <v>21</v>
      </c>
      <c r="D576" s="1" t="s">
        <v>154</v>
      </c>
      <c r="E576" s="6">
        <f>IF(名目付加価値!E576&gt;0,名目付加価値!E576/SUMIF(名目付加価値!E556:E578,"&lt;&gt;0"),0)</f>
        <v>8.3213620961437668E-2</v>
      </c>
      <c r="F576" s="6">
        <f>IF(名目付加価値!F576&gt;0,名目付加価値!F576/SUMIF(名目付加価値!F556:F578,"&lt;&gt;0"),0)</f>
        <v>5.8391500910735646E-2</v>
      </c>
      <c r="G576" s="6">
        <f>IF(名目付加価値!G576&gt;0,名目付加価値!G576/SUMIF(名目付加価値!G556:G578,"&lt;&gt;0"),0)</f>
        <v>5.0263123702682586E-2</v>
      </c>
      <c r="H576" s="6">
        <f>IF(名目付加価値!H576&gt;0,名目付加価値!H576/SUMIF(名目付加価値!H556:H578,"&lt;&gt;0"),0)</f>
        <v>5.4339932377943184E-2</v>
      </c>
      <c r="I576" s="6">
        <f>IF(名目付加価値!I576&gt;0,名目付加価値!I576/SUMIF(名目付加価値!I556:I578,"&lt;&gt;0"),0)</f>
        <v>5.9754355708495056E-2</v>
      </c>
    </row>
    <row r="577" spans="1:9" x14ac:dyDescent="0.15">
      <c r="A577" s="1">
        <v>25</v>
      </c>
      <c r="B577" s="1" t="s">
        <v>24</v>
      </c>
      <c r="C577" s="1">
        <v>22</v>
      </c>
      <c r="D577" s="1" t="s">
        <v>146</v>
      </c>
      <c r="E577" s="6">
        <f>IF(名目付加価値!E577&gt;0,名目付加価値!E577/SUMIF(名目付加価値!E556:E578,"&lt;&gt;0"),0)</f>
        <v>8.9734677960956716E-2</v>
      </c>
      <c r="F577" s="6">
        <f>IF(名目付加価値!F577&gt;0,名目付加価値!F577/SUMIF(名目付加価値!F556:F578,"&lt;&gt;0"),0)</f>
        <v>0.1224646385120076</v>
      </c>
      <c r="G577" s="6">
        <f>IF(名目付加価値!G577&gt;0,名目付加価値!G577/SUMIF(名目付加価値!G556:G578,"&lt;&gt;0"),0)</f>
        <v>0.11863688144223222</v>
      </c>
      <c r="H577" s="6">
        <f>IF(名目付加価値!H577&gt;0,名目付加価値!H577/SUMIF(名目付加価値!H556:H578,"&lt;&gt;0"),0)</f>
        <v>0.16356951247412924</v>
      </c>
      <c r="I577" s="6">
        <f>IF(名目付加価値!I577&gt;0,名目付加価値!I577/SUMIF(名目付加価値!I556:I578,"&lt;&gt;0"),0)</f>
        <v>0.2087801755768029</v>
      </c>
    </row>
    <row r="578" spans="1:9" x14ac:dyDescent="0.15">
      <c r="A578" s="1">
        <v>25</v>
      </c>
      <c r="B578" s="1" t="s">
        <v>24</v>
      </c>
      <c r="C578" s="1">
        <v>23</v>
      </c>
      <c r="D578" s="1" t="s">
        <v>167</v>
      </c>
      <c r="E578" s="6">
        <f>IF(名目付加価値!E578&gt;0,名目付加価値!E578/SUMIF(名目付加価値!E556:E578,"&lt;&gt;0"),0)</f>
        <v>7.9366757811229163E-2</v>
      </c>
      <c r="F578" s="6">
        <f>IF(名目付加価値!F578&gt;0,名目付加価値!F578/SUMIF(名目付加価値!F556:F578,"&lt;&gt;0"),0)</f>
        <v>9.8922579754387868E-2</v>
      </c>
      <c r="G578" s="6">
        <f>IF(名目付加価値!G578&gt;0,名目付加価値!G578/SUMIF(名目付加価値!G556:G578,"&lt;&gt;0"),0)</f>
        <v>7.9890106508855127E-2</v>
      </c>
      <c r="H578" s="6">
        <f>IF(名目付加価値!H578&gt;0,名目付加価値!H578/SUMIF(名目付加価値!H556:H578,"&lt;&gt;0"),0)</f>
        <v>9.0711045510405722E-2</v>
      </c>
      <c r="I578" s="6">
        <f>IF(名目付加価値!I578&gt;0,名目付加価値!I578/SUMIF(名目付加価値!I556:I578,"&lt;&gt;0"),0)</f>
        <v>0.10074258842683621</v>
      </c>
    </row>
    <row r="579" spans="1:9" x14ac:dyDescent="0.15">
      <c r="A579" s="1">
        <v>26</v>
      </c>
      <c r="B579" s="1" t="s">
        <v>74</v>
      </c>
      <c r="C579" s="1">
        <v>1</v>
      </c>
      <c r="D579" s="1" t="s">
        <v>147</v>
      </c>
      <c r="E579" s="6">
        <f>IF(名目付加価値!E579&gt;0,名目付加価値!E579/SUMIF(名目付加価値!E579:E601,"&lt;&gt;0"),0)</f>
        <v>2.7445486297904633E-2</v>
      </c>
      <c r="F579" s="6">
        <f>IF(名目付加価値!F579&gt;0,名目付加価値!F579/SUMIF(名目付加価値!F579:F601,"&lt;&gt;0"),0)</f>
        <v>1.4508327153180598E-2</v>
      </c>
      <c r="G579" s="6">
        <f>IF(名目付加価値!G579&gt;0,名目付加価値!G579/SUMIF(名目付加価値!G579:G601,"&lt;&gt;0"),0)</f>
        <v>8.4886539482674998E-3</v>
      </c>
      <c r="H579" s="6">
        <f>IF(名目付加価値!H579&gt;0,名目付加価値!H579/SUMIF(名目付加価値!H579:H601,"&lt;&gt;0"),0)</f>
        <v>7.5979567806804251E-3</v>
      </c>
      <c r="I579" s="6">
        <f>IF(名目付加価値!I579&gt;0,名目付加価値!I579/SUMIF(名目付加価値!I579:I601,"&lt;&gt;0"),0)</f>
        <v>6.2903722818447748E-3</v>
      </c>
    </row>
    <row r="580" spans="1:9" x14ac:dyDescent="0.15">
      <c r="A580" s="1">
        <v>26</v>
      </c>
      <c r="B580" s="1" t="s">
        <v>74</v>
      </c>
      <c r="C580" s="1">
        <v>2</v>
      </c>
      <c r="D580" s="1" t="s">
        <v>148</v>
      </c>
      <c r="E580" s="6">
        <f>IF(名目付加価値!E580&gt;0,名目付加価値!E580/SUMIF(名目付加価値!E579:E601,"&lt;&gt;0"),0)</f>
        <v>3.6464568481692425E-3</v>
      </c>
      <c r="F580" s="6">
        <f>IF(名目付加価値!F580&gt;0,名目付加価値!F580/SUMIF(名目付加価値!F579:F601,"&lt;&gt;0"),0)</f>
        <v>2.102160115033027E-3</v>
      </c>
      <c r="G580" s="6">
        <f>IF(名目付加価値!G580&gt;0,名目付加価値!G580/SUMIF(名目付加価値!G579:G601,"&lt;&gt;0"),0)</f>
        <v>1.5326147900931206E-3</v>
      </c>
      <c r="H580" s="6">
        <f>IF(名目付加価値!H580&gt;0,名目付加価値!H580/SUMIF(名目付加価値!H579:H601,"&lt;&gt;0"),0)</f>
        <v>7.6241456018358116E-4</v>
      </c>
      <c r="I580" s="6">
        <f>IF(名目付加価値!I580&gt;0,名目付加価値!I580/SUMIF(名目付加価値!I579:I601,"&lt;&gt;0"),0)</f>
        <v>2.2919044815626751E-4</v>
      </c>
    </row>
    <row r="581" spans="1:9" x14ac:dyDescent="0.15">
      <c r="A581" s="1">
        <v>26</v>
      </c>
      <c r="B581" s="1" t="s">
        <v>124</v>
      </c>
      <c r="C581" s="1">
        <v>3</v>
      </c>
      <c r="D581" s="1" t="s">
        <v>155</v>
      </c>
      <c r="E581" s="6">
        <f>IF(名目付加価値!E581&gt;0,名目付加価値!E581/SUMIF(名目付加価値!E579:E601,"&lt;&gt;0"),0)</f>
        <v>7.4850437799044864E-2</v>
      </c>
      <c r="F581" s="6">
        <f>IF(名目付加価値!F581&gt;0,名目付加価値!F581/SUMIF(名目付加価値!F579:F601,"&lt;&gt;0"),0)</f>
        <v>6.6814293425028246E-2</v>
      </c>
      <c r="G581" s="6">
        <f>IF(名目付加価値!G581&gt;0,名目付加価値!G581/SUMIF(名目付加価値!G579:G601,"&lt;&gt;0"),0)</f>
        <v>5.5400939082069771E-2</v>
      </c>
      <c r="H581" s="6">
        <f>IF(名目付加価値!H581&gt;0,名目付加価値!H581/SUMIF(名目付加価値!H579:H601,"&lt;&gt;0"),0)</f>
        <v>7.4210679880880773E-2</v>
      </c>
      <c r="I581" s="6">
        <f>IF(名目付加価値!I581&gt;0,名目付加価値!I581/SUMIF(名目付加価値!I579:I601,"&lt;&gt;0"),0)</f>
        <v>9.6118935331128405E-2</v>
      </c>
    </row>
    <row r="582" spans="1:9" x14ac:dyDescent="0.15">
      <c r="A582" s="1">
        <v>26</v>
      </c>
      <c r="B582" s="1" t="s">
        <v>124</v>
      </c>
      <c r="C582" s="1">
        <v>4</v>
      </c>
      <c r="D582" s="1" t="s">
        <v>156</v>
      </c>
      <c r="E582" s="6">
        <f>IF(名目付加価値!E582&gt;0,名目付加価値!E582/SUMIF(名目付加価値!E579:E601,"&lt;&gt;0"),0)</f>
        <v>0.12851983893753657</v>
      </c>
      <c r="F582" s="6">
        <f>IF(名目付加価値!F582&gt;0,名目付加価値!F582/SUMIF(名目付加価値!F579:F601,"&lt;&gt;0"),0)</f>
        <v>6.1264199060510782E-2</v>
      </c>
      <c r="G582" s="6">
        <f>IF(名目付加価値!G582&gt;0,名目付加価値!G582/SUMIF(名目付加価値!G579:G601,"&lt;&gt;0"),0)</f>
        <v>3.7746961714201742E-2</v>
      </c>
      <c r="H582" s="6">
        <f>IF(名目付加価値!H582&gt;0,名目付加価値!H582/SUMIF(名目付加価値!H579:H601,"&lt;&gt;0"),0)</f>
        <v>1.6790988848477836E-2</v>
      </c>
      <c r="I582" s="6">
        <f>IF(名目付加価値!I582&gt;0,名目付加価値!I582/SUMIF(名目付加価値!I579:I601,"&lt;&gt;0"),0)</f>
        <v>9.8057109206117158E-3</v>
      </c>
    </row>
    <row r="583" spans="1:9" x14ac:dyDescent="0.15">
      <c r="A583" s="1">
        <v>26</v>
      </c>
      <c r="B583" s="1" t="s">
        <v>124</v>
      </c>
      <c r="C583" s="1">
        <v>5</v>
      </c>
      <c r="D583" s="1" t="s">
        <v>157</v>
      </c>
      <c r="E583" s="6">
        <f>IF(名目付加価値!E583&gt;0,名目付加価値!E583/SUMIF(名目付加価値!E579:E601,"&lt;&gt;0"),0)</f>
        <v>9.5581272430804894E-3</v>
      </c>
      <c r="F583" s="6">
        <f>IF(名目付加価値!F583&gt;0,名目付加価値!F583/SUMIF(名目付加価値!F579:F601,"&lt;&gt;0"),0)</f>
        <v>8.6645599911586053E-3</v>
      </c>
      <c r="G583" s="6">
        <f>IF(名目付加価値!G583&gt;0,名目付加価値!G583/SUMIF(名目付加価値!G579:G601,"&lt;&gt;0"),0)</f>
        <v>7.4791811681698701E-3</v>
      </c>
      <c r="H583" s="6">
        <f>IF(名目付加価値!H583&gt;0,名目付加価値!H583/SUMIF(名目付加価値!H579:H601,"&lt;&gt;0"),0)</f>
        <v>4.0753666919024342E-3</v>
      </c>
      <c r="I583" s="6">
        <f>IF(名目付加価値!I583&gt;0,名目付加価値!I583/SUMIF(名目付加価値!I579:I601,"&lt;&gt;0"),0)</f>
        <v>5.1626402740778564E-3</v>
      </c>
    </row>
    <row r="584" spans="1:9" x14ac:dyDescent="0.15">
      <c r="A584" s="1">
        <v>26</v>
      </c>
      <c r="B584" s="1" t="s">
        <v>124</v>
      </c>
      <c r="C584" s="1">
        <v>6</v>
      </c>
      <c r="D584" s="1" t="s">
        <v>49</v>
      </c>
      <c r="E584" s="6">
        <f>IF(名目付加価値!E584&gt;0,名目付加価値!E584/SUMIF(名目付加価値!E579:E601,"&lt;&gt;0"),0)</f>
        <v>2.1291183466797731E-2</v>
      </c>
      <c r="F584" s="6">
        <f>IF(名目付加価値!F584&gt;0,名目付加価値!F584/SUMIF(名目付加価値!F579:F601,"&lt;&gt;0"),0)</f>
        <v>8.6982905594347182E-3</v>
      </c>
      <c r="G584" s="6">
        <f>IF(名目付加価値!G584&gt;0,名目付加価値!G584/SUMIF(名目付加価値!G579:G601,"&lt;&gt;0"),0)</f>
        <v>9.7629742540007308E-3</v>
      </c>
      <c r="H584" s="6">
        <f>IF(名目付加価値!H584&gt;0,名目付加価値!H584/SUMIF(名目付加価値!H579:H601,"&lt;&gt;0"),0)</f>
        <v>7.4582788728825219E-3</v>
      </c>
      <c r="I584" s="6">
        <f>IF(名目付加価値!I584&gt;0,名目付加価値!I584/SUMIF(名目付加価値!I579:I601,"&lt;&gt;0"),0)</f>
        <v>6.5220853769924923E-3</v>
      </c>
    </row>
    <row r="585" spans="1:9" x14ac:dyDescent="0.15">
      <c r="A585" s="1">
        <v>26</v>
      </c>
      <c r="B585" s="1" t="s">
        <v>124</v>
      </c>
      <c r="C585" s="1">
        <v>7</v>
      </c>
      <c r="D585" s="1" t="s">
        <v>158</v>
      </c>
      <c r="E585" s="6">
        <f>IF(名目付加価値!E585&gt;0,名目付加価値!E585/SUMIF(名目付加価値!E579:E601,"&lt;&gt;0"),0)</f>
        <v>6.9586103415962119E-4</v>
      </c>
      <c r="F585" s="6">
        <f>IF(名目付加価値!F585&gt;0,名目付加価値!F585/SUMIF(名目付加価値!F579:F601,"&lt;&gt;0"),0)</f>
        <v>4.5042702055409677E-5</v>
      </c>
      <c r="G585" s="6">
        <f>IF(名目付加価値!G585&gt;0,名目付加価値!G585/SUMIF(名目付加価値!G579:G601,"&lt;&gt;0"),0)</f>
        <v>3.2341857164597281E-4</v>
      </c>
      <c r="H585" s="6">
        <f>IF(名目付加価値!H585&gt;0,名目付加価値!H585/SUMIF(名目付加価値!H579:H601,"&lt;&gt;0"),0)</f>
        <v>4.7099184259349506E-4</v>
      </c>
      <c r="I585" s="6">
        <f>IF(名目付加価値!I585&gt;0,名目付加価値!I585/SUMIF(名目付加価値!I579:I601,"&lt;&gt;0"),0)</f>
        <v>1.0223064286253214E-3</v>
      </c>
    </row>
    <row r="586" spans="1:9" x14ac:dyDescent="0.15">
      <c r="A586" s="1">
        <v>26</v>
      </c>
      <c r="B586" s="1" t="s">
        <v>124</v>
      </c>
      <c r="C586" s="1">
        <v>8</v>
      </c>
      <c r="D586" s="1" t="s">
        <v>159</v>
      </c>
      <c r="E586" s="6">
        <f>IF(名目付加価値!E586&gt;0,名目付加価値!E586/SUMIF(名目付加価値!E579:E601,"&lt;&gt;0"),0)</f>
        <v>1.382702115710766E-2</v>
      </c>
      <c r="F586" s="6">
        <f>IF(名目付加価値!F586&gt;0,名目付加価値!F586/SUMIF(名目付加価値!F579:F601,"&lt;&gt;0"),0)</f>
        <v>1.1836135005076229E-2</v>
      </c>
      <c r="G586" s="6">
        <f>IF(名目付加価値!G586&gt;0,名目付加価値!G586/SUMIF(名目付加価値!G579:G601,"&lt;&gt;0"),0)</f>
        <v>1.6471989589022528E-2</v>
      </c>
      <c r="H586" s="6">
        <f>IF(名目付加価値!H586&gt;0,名目付加価値!H586/SUMIF(名目付加価値!H579:H601,"&lt;&gt;0"),0)</f>
        <v>1.1308517650925502E-2</v>
      </c>
      <c r="I586" s="6">
        <f>IF(名目付加価値!I586&gt;0,名目付加価値!I586/SUMIF(名目付加価値!I579:I601,"&lt;&gt;0"),0)</f>
        <v>1.2727115833193914E-2</v>
      </c>
    </row>
    <row r="587" spans="1:9" x14ac:dyDescent="0.15">
      <c r="A587" s="1">
        <v>26</v>
      </c>
      <c r="B587" s="1" t="s">
        <v>124</v>
      </c>
      <c r="C587" s="1">
        <v>9</v>
      </c>
      <c r="D587" s="1" t="s">
        <v>160</v>
      </c>
      <c r="E587" s="6">
        <f>IF(名目付加価値!E587&gt;0,名目付加価値!E587/SUMIF(名目付加価値!E579:E601,"&lt;&gt;0"),0)</f>
        <v>9.5688989951681382E-3</v>
      </c>
      <c r="F587" s="6">
        <f>IF(名目付加価値!F587&gt;0,名目付加価値!F587/SUMIF(名目付加価値!F579:F601,"&lt;&gt;0"),0)</f>
        <v>7.3914004181720788E-3</v>
      </c>
      <c r="G587" s="6">
        <f>IF(名目付加価値!G587&gt;0,名目付加価値!G587/SUMIF(名目付加価値!G579:G601,"&lt;&gt;0"),0)</f>
        <v>6.8375259234576E-3</v>
      </c>
      <c r="H587" s="6">
        <f>IF(名目付加価値!H587&gt;0,名目付加価値!H587/SUMIF(名目付加価値!H579:H601,"&lt;&gt;0"),0)</f>
        <v>4.80791169247496E-3</v>
      </c>
      <c r="I587" s="6">
        <f>IF(名目付加価値!I587&gt;0,名目付加価値!I587/SUMIF(名目付加価値!I579:I601,"&lt;&gt;0"),0)</f>
        <v>2.9142885419409597E-3</v>
      </c>
    </row>
    <row r="588" spans="1:9" x14ac:dyDescent="0.15">
      <c r="A588" s="1">
        <v>26</v>
      </c>
      <c r="B588" s="1" t="s">
        <v>124</v>
      </c>
      <c r="C588" s="1">
        <v>10</v>
      </c>
      <c r="D588" s="1" t="s">
        <v>161</v>
      </c>
      <c r="E588" s="6">
        <f>IF(名目付加価値!E588&gt;0,名目付加価値!E588/SUMIF(名目付加価値!E579:E601,"&lt;&gt;0"),0)</f>
        <v>1.2017775856163853E-2</v>
      </c>
      <c r="F588" s="6">
        <f>IF(名目付加価値!F588&gt;0,名目付加価値!F588/SUMIF(名目付加価値!F579:F601,"&lt;&gt;0"),0)</f>
        <v>9.6000093698691367E-3</v>
      </c>
      <c r="G588" s="6">
        <f>IF(名目付加価値!G588&gt;0,名目付加価値!G588/SUMIF(名目付加価値!G579:G601,"&lt;&gt;0"),0)</f>
        <v>1.1845961520511102E-2</v>
      </c>
      <c r="H588" s="6">
        <f>IF(名目付加価値!H588&gt;0,名目付加価値!H588/SUMIF(名目付加価値!H579:H601,"&lt;&gt;0"),0)</f>
        <v>1.031745419421902E-2</v>
      </c>
      <c r="I588" s="6">
        <f>IF(名目付加価値!I588&gt;0,名目付加価値!I588/SUMIF(名目付加価値!I579:I601,"&lt;&gt;0"),0)</f>
        <v>7.6221421759606611E-3</v>
      </c>
    </row>
    <row r="589" spans="1:9" x14ac:dyDescent="0.15">
      <c r="A589" s="1">
        <v>26</v>
      </c>
      <c r="B589" s="1" t="s">
        <v>124</v>
      </c>
      <c r="C589" s="1">
        <v>11</v>
      </c>
      <c r="D589" s="1" t="s">
        <v>162</v>
      </c>
      <c r="E589" s="6">
        <f>IF(名目付加価値!E589&gt;0,名目付加価値!E589/SUMIF(名目付加価値!E579:E601,"&lt;&gt;0"),0)</f>
        <v>2.6593600702594956E-2</v>
      </c>
      <c r="F589" s="6">
        <f>IF(名目付加価値!F589&gt;0,名目付加価値!F589/SUMIF(名目付加価値!F579:F601,"&lt;&gt;0"),0)</f>
        <v>1.6741825960854044E-2</v>
      </c>
      <c r="G589" s="6">
        <f>IF(名目付加価値!G589&gt;0,名目付加価値!G589/SUMIF(名目付加価値!G579:G601,"&lt;&gt;0"),0)</f>
        <v>2.7124498568210826E-2</v>
      </c>
      <c r="H589" s="6">
        <f>IF(名目付加価値!H589&gt;0,名目付加価値!H589/SUMIF(名目付加価値!H579:H601,"&lt;&gt;0"),0)</f>
        <v>2.3954906303020305E-2</v>
      </c>
      <c r="I589" s="6">
        <f>IF(名目付加価値!I589&gt;0,名目付加価値!I589/SUMIF(名目付加価値!I579:I601,"&lt;&gt;0"),0)</f>
        <v>2.6052265009632612E-2</v>
      </c>
    </row>
    <row r="590" spans="1:9" x14ac:dyDescent="0.15">
      <c r="A590" s="1">
        <v>26</v>
      </c>
      <c r="B590" s="1" t="s">
        <v>124</v>
      </c>
      <c r="C590" s="1">
        <v>12</v>
      </c>
      <c r="D590" s="1" t="s">
        <v>163</v>
      </c>
      <c r="E590" s="6">
        <f>IF(名目付加価値!E590&gt;0,名目付加価値!E590/SUMIF(名目付加価値!E579:E601,"&lt;&gt;0"),0)</f>
        <v>5.643382072754196E-2</v>
      </c>
      <c r="F590" s="6">
        <f>IF(名目付加価値!F590&gt;0,名目付加価値!F590/SUMIF(名目付加価値!F579:F601,"&lt;&gt;0"),0)</f>
        <v>4.936954059322194E-2</v>
      </c>
      <c r="G590" s="6">
        <f>IF(名目付加価値!G590&gt;0,名目付加価値!G590/SUMIF(名目付加価値!G579:G601,"&lt;&gt;0"),0)</f>
        <v>4.753849149018901E-2</v>
      </c>
      <c r="H590" s="6">
        <f>IF(名目付加価値!H590&gt;0,名目付加価値!H590/SUMIF(名目付加価値!H579:H601,"&lt;&gt;0"),0)</f>
        <v>5.1069303031056647E-2</v>
      </c>
      <c r="I590" s="6">
        <f>IF(名目付加価値!I590&gt;0,名目付加価値!I590/SUMIF(名目付加価値!I579:I601,"&lt;&gt;0"),0)</f>
        <v>4.0110017604559865E-2</v>
      </c>
    </row>
    <row r="591" spans="1:9" x14ac:dyDescent="0.15">
      <c r="A591" s="1">
        <v>26</v>
      </c>
      <c r="B591" s="1" t="s">
        <v>124</v>
      </c>
      <c r="C591" s="1">
        <v>13</v>
      </c>
      <c r="D591" s="1" t="s">
        <v>164</v>
      </c>
      <c r="E591" s="6">
        <f>IF(名目付加価値!E591&gt;0,名目付加価値!E591/SUMIF(名目付加価値!E579:E601,"&lt;&gt;0"),0)</f>
        <v>2.0291189546665148E-2</v>
      </c>
      <c r="F591" s="6">
        <f>IF(名目付加価値!F591&gt;0,名目付加価値!F591/SUMIF(名目付加価値!F579:F601,"&lt;&gt;0"),0)</f>
        <v>2.1193873483949233E-2</v>
      </c>
      <c r="G591" s="6">
        <f>IF(名目付加価値!G591&gt;0,名目付加価値!G591/SUMIF(名目付加価値!G579:G601,"&lt;&gt;0"),0)</f>
        <v>2.0161250215963333E-2</v>
      </c>
      <c r="H591" s="6">
        <f>IF(名目付加価値!H591&gt;0,名目付加価値!H591/SUMIF(名目付加価値!H579:H601,"&lt;&gt;0"),0)</f>
        <v>1.9575497629780413E-2</v>
      </c>
      <c r="I591" s="6">
        <f>IF(名目付加価値!I591&gt;0,名目付加価値!I591/SUMIF(名目付加価値!I579:I601,"&lt;&gt;0"),0)</f>
        <v>1.4481915960904939E-2</v>
      </c>
    </row>
    <row r="592" spans="1:9" x14ac:dyDescent="0.15">
      <c r="A592" s="1">
        <v>26</v>
      </c>
      <c r="B592" s="1" t="s">
        <v>124</v>
      </c>
      <c r="C592" s="1">
        <v>14</v>
      </c>
      <c r="D592" s="1" t="s">
        <v>165</v>
      </c>
      <c r="E592" s="6">
        <f>IF(名目付加価値!E592&gt;0,名目付加価値!E592/SUMIF(名目付加価値!E579:E601,"&lt;&gt;0"),0)</f>
        <v>6.1516640108542978E-3</v>
      </c>
      <c r="F592" s="6">
        <f>IF(名目付加価値!F592&gt;0,名目付加価値!F592/SUMIF(名目付加価値!F579:F601,"&lt;&gt;0"),0)</f>
        <v>7.0067736511208239E-3</v>
      </c>
      <c r="G592" s="6">
        <f>IF(名目付加価値!G592&gt;0,名目付加価値!G592/SUMIF(名目付加価値!G579:G601,"&lt;&gt;0"),0)</f>
        <v>1.2114679262091012E-2</v>
      </c>
      <c r="H592" s="6">
        <f>IF(名目付加価値!H592&gt;0,名目付加価値!H592/SUMIF(名目付加価値!H579:H601,"&lt;&gt;0"),0)</f>
        <v>9.7104783947753927E-3</v>
      </c>
      <c r="I592" s="6">
        <f>IF(名目付加価値!I592&gt;0,名目付加価値!I592/SUMIF(名目付加価値!I579:I601,"&lt;&gt;0"),0)</f>
        <v>1.2826882846395273E-2</v>
      </c>
    </row>
    <row r="593" spans="1:9" x14ac:dyDescent="0.15">
      <c r="A593" s="1">
        <v>26</v>
      </c>
      <c r="B593" s="1" t="s">
        <v>124</v>
      </c>
      <c r="C593" s="1">
        <v>15</v>
      </c>
      <c r="D593" s="1" t="s">
        <v>166</v>
      </c>
      <c r="E593" s="6">
        <f>IF(名目付加価値!E593&gt;0,名目付加価値!E593/SUMIF(名目付加価値!E579:E601,"&lt;&gt;0"),0)</f>
        <v>3.2755935250087159E-2</v>
      </c>
      <c r="F593" s="6">
        <f>IF(名目付加価値!F593&gt;0,名目付加価値!F593/SUMIF(名目付加価値!F579:F601,"&lt;&gt;0"),0)</f>
        <v>3.0995418865820881E-2</v>
      </c>
      <c r="G593" s="6">
        <f>IF(名目付加価値!G593&gt;0,名目付加価値!G593/SUMIF(名目付加価値!G579:G601,"&lt;&gt;0"),0)</f>
        <v>4.5344064339154833E-2</v>
      </c>
      <c r="H593" s="6">
        <f>IF(名目付加価値!H593&gt;0,名目付加価値!H593/SUMIF(名目付加価値!H579:H601,"&lt;&gt;0"),0)</f>
        <v>3.3491960867679527E-2</v>
      </c>
      <c r="I593" s="6">
        <f>IF(名目付加価値!I593&gt;0,名目付加価値!I593/SUMIF(名目付加価値!I579:I601,"&lt;&gt;0"),0)</f>
        <v>2.9578672916611773E-2</v>
      </c>
    </row>
    <row r="594" spans="1:9" x14ac:dyDescent="0.15">
      <c r="A594" s="1">
        <v>26</v>
      </c>
      <c r="B594" s="1" t="s">
        <v>74</v>
      </c>
      <c r="C594" s="1">
        <v>16</v>
      </c>
      <c r="D594" s="1" t="s">
        <v>149</v>
      </c>
      <c r="E594" s="6">
        <f>IF(名目付加価値!E594&gt;0,名目付加価値!E594/SUMIF(名目付加価値!E579:E601,"&lt;&gt;0"),0)</f>
        <v>8.4872413654978343E-2</v>
      </c>
      <c r="F594" s="6">
        <f>IF(名目付加価値!F594&gt;0,名目付加価値!F594/SUMIF(名目付加価値!F579:F601,"&lt;&gt;0"),0)</f>
        <v>8.1303233958722396E-2</v>
      </c>
      <c r="G594" s="6">
        <f>IF(名目付加価値!G594&gt;0,名目付加価値!G594/SUMIF(名目付加価値!G579:G601,"&lt;&gt;0"),0)</f>
        <v>8.8215404771884859E-2</v>
      </c>
      <c r="H594" s="6">
        <f>IF(名目付加価値!H594&gt;0,名目付加価値!H594/SUMIF(名目付加価値!H579:H601,"&lt;&gt;0"),0)</f>
        <v>8.0856725416273159E-2</v>
      </c>
      <c r="I594" s="6">
        <f>IF(名目付加価値!I594&gt;0,名目付加価値!I594/SUMIF(名目付加価値!I579:I601,"&lt;&gt;0"),0)</f>
        <v>5.1208487747037471E-2</v>
      </c>
    </row>
    <row r="595" spans="1:9" x14ac:dyDescent="0.15">
      <c r="A595" s="1">
        <v>26</v>
      </c>
      <c r="B595" s="1" t="s">
        <v>74</v>
      </c>
      <c r="C595" s="1">
        <v>17</v>
      </c>
      <c r="D595" s="1" t="s">
        <v>150</v>
      </c>
      <c r="E595" s="6">
        <f>IF(名目付加価値!E595&gt;0,名目付加価値!E595/SUMIF(名目付加価値!E579:E601,"&lt;&gt;0"),0)</f>
        <v>2.1813276666490532E-2</v>
      </c>
      <c r="F595" s="6">
        <f>IF(名目付加価値!F595&gt;0,名目付加価値!F595/SUMIF(名目付加価値!F579:F601,"&lt;&gt;0"),0)</f>
        <v>1.9961159891554624E-2</v>
      </c>
      <c r="G595" s="6">
        <f>IF(名目付加価値!G595&gt;0,名目付加価値!G595/SUMIF(名目付加価値!G579:G601,"&lt;&gt;0"),0)</f>
        <v>2.4540856013060334E-2</v>
      </c>
      <c r="H595" s="6">
        <f>IF(名目付加価値!H595&gt;0,名目付加価値!H595/SUMIF(名目付加価値!H579:H601,"&lt;&gt;0"),0)</f>
        <v>2.5442837341367309E-2</v>
      </c>
      <c r="I595" s="6">
        <f>IF(名目付加価値!I595&gt;0,名目付加価値!I595/SUMIF(名目付加価値!I579:I601,"&lt;&gt;0"),0)</f>
        <v>2.1977872897050048E-2</v>
      </c>
    </row>
    <row r="596" spans="1:9" x14ac:dyDescent="0.15">
      <c r="A596" s="1">
        <v>26</v>
      </c>
      <c r="B596" s="1" t="s">
        <v>74</v>
      </c>
      <c r="C596" s="1">
        <v>18</v>
      </c>
      <c r="D596" s="1" t="s">
        <v>151</v>
      </c>
      <c r="E596" s="6">
        <f>IF(名目付加価値!E596&gt;0,名目付加価値!E596/SUMIF(名目付加価値!E579:E601,"&lt;&gt;0"),0)</f>
        <v>0.11839387457228019</v>
      </c>
      <c r="F596" s="6">
        <f>IF(名目付加価値!F596&gt;0,名目付加価値!F596/SUMIF(名目付加価値!F579:F601,"&lt;&gt;0"),0)</f>
        <v>0.17178335715855797</v>
      </c>
      <c r="G596" s="6">
        <f>IF(名目付加価値!G596&gt;0,名目付加価値!G596/SUMIF(名目付加価値!G579:G601,"&lt;&gt;0"),0)</f>
        <v>0.15248264348276108</v>
      </c>
      <c r="H596" s="6">
        <f>IF(名目付加価値!H596&gt;0,名目付加価値!H596/SUMIF(名目付加価値!H579:H601,"&lt;&gt;0"),0)</f>
        <v>0.14388099338023344</v>
      </c>
      <c r="I596" s="6">
        <f>IF(名目付加価値!I596&gt;0,名目付加価値!I596/SUMIF(名目付加価値!I579:I601,"&lt;&gt;0"),0)</f>
        <v>0.14448969408114434</v>
      </c>
    </row>
    <row r="597" spans="1:9" x14ac:dyDescent="0.15">
      <c r="A597" s="1">
        <v>26</v>
      </c>
      <c r="B597" s="1" t="s">
        <v>74</v>
      </c>
      <c r="C597" s="1">
        <v>19</v>
      </c>
      <c r="D597" s="1" t="s">
        <v>152</v>
      </c>
      <c r="E597" s="6">
        <f>IF(名目付加価値!E597&gt;0,名目付加価値!E597/SUMIF(名目付加価値!E579:E601,"&lt;&gt;0"),0)</f>
        <v>5.3575253892598061E-2</v>
      </c>
      <c r="F597" s="6">
        <f>IF(名目付加価値!F597&gt;0,名目付加価値!F597/SUMIF(名目付加価値!F579:F601,"&lt;&gt;0"),0)</f>
        <v>5.5638974042979981E-2</v>
      </c>
      <c r="G597" s="6">
        <f>IF(名目付加価値!G597&gt;0,名目付加価値!G597/SUMIF(名目付加価値!G579:G601,"&lt;&gt;0"),0)</f>
        <v>6.9142748247189204E-2</v>
      </c>
      <c r="H597" s="6">
        <f>IF(名目付加価値!H597&gt;0,名目付加価値!H597/SUMIF(名目付加価値!H579:H601,"&lt;&gt;0"),0)</f>
        <v>5.5165954721366581E-2</v>
      </c>
      <c r="I597" s="6">
        <f>IF(名目付加価値!I597&gt;0,名目付加価値!I597/SUMIF(名目付加価値!I579:I601,"&lt;&gt;0"),0)</f>
        <v>5.014023088748628E-2</v>
      </c>
    </row>
    <row r="598" spans="1:9" x14ac:dyDescent="0.15">
      <c r="A598" s="1">
        <v>26</v>
      </c>
      <c r="B598" s="1" t="s">
        <v>74</v>
      </c>
      <c r="C598" s="1">
        <v>20</v>
      </c>
      <c r="D598" s="1" t="s">
        <v>153</v>
      </c>
      <c r="E598" s="6">
        <f>IF(名目付加価値!E598&gt;0,名目付加価値!E598/SUMIF(名目付加価値!E579:E601,"&lt;&gt;0"),0)</f>
        <v>1.4308356055470685E-2</v>
      </c>
      <c r="F598" s="6">
        <f>IF(名目付加価値!F598&gt;0,名目付加価値!F598/SUMIF(名目付加価値!F579:F601,"&lt;&gt;0"),0)</f>
        <v>2.3533714280257641E-2</v>
      </c>
      <c r="G598" s="6">
        <f>IF(名目付加価値!G598&gt;0,名目付加価値!G598/SUMIF(名目付加価値!G579:G601,"&lt;&gt;0"),0)</f>
        <v>2.3712852502899978E-2</v>
      </c>
      <c r="H598" s="6">
        <f>IF(名目付加価値!H598&gt;0,名目付加価値!H598/SUMIF(名目付加価値!H579:H601,"&lt;&gt;0"),0)</f>
        <v>1.8306437928174876E-2</v>
      </c>
      <c r="I598" s="6">
        <f>IF(名目付加価値!I598&gt;0,名目付加価値!I598/SUMIF(名目付加価値!I579:I601,"&lt;&gt;0"),0)</f>
        <v>1.882417529121767E-2</v>
      </c>
    </row>
    <row r="599" spans="1:9" x14ac:dyDescent="0.15">
      <c r="A599" s="1">
        <v>26</v>
      </c>
      <c r="B599" s="1" t="s">
        <v>74</v>
      </c>
      <c r="C599" s="1">
        <v>21</v>
      </c>
      <c r="D599" s="1" t="s">
        <v>154</v>
      </c>
      <c r="E599" s="6">
        <f>IF(名目付加価値!E599&gt;0,名目付加価値!E599/SUMIF(名目付加価値!E579:E601,"&lt;&gt;0"),0)</f>
        <v>7.7847988625691492E-2</v>
      </c>
      <c r="F599" s="6">
        <f>IF(名目付加価値!F599&gt;0,名目付加価値!F599/SUMIF(名目付加価値!F579:F601,"&lt;&gt;0"),0)</f>
        <v>6.9061947450090824E-2</v>
      </c>
      <c r="G599" s="6">
        <f>IF(名目付加価値!G599&gt;0,名目付加価値!G599/SUMIF(名目付加価値!G579:G601,"&lt;&gt;0"),0)</f>
        <v>5.7875091148435608E-2</v>
      </c>
      <c r="H599" s="6">
        <f>IF(名目付加価値!H599&gt;0,名目付加価値!H599/SUMIF(名目付加価値!H579:H601,"&lt;&gt;0"),0)</f>
        <v>6.4710703463748409E-2</v>
      </c>
      <c r="I599" s="6">
        <f>IF(名目付加価値!I599&gt;0,名目付加価値!I599/SUMIF(名目付加価値!I579:I601,"&lt;&gt;0"),0)</f>
        <v>6.3775554099216869E-2</v>
      </c>
    </row>
    <row r="600" spans="1:9" x14ac:dyDescent="0.15">
      <c r="A600" s="1">
        <v>26</v>
      </c>
      <c r="B600" s="1" t="s">
        <v>25</v>
      </c>
      <c r="C600" s="1">
        <v>22</v>
      </c>
      <c r="D600" s="1" t="s">
        <v>146</v>
      </c>
      <c r="E600" s="6">
        <f>IF(名目付加価値!E600&gt;0,名目付加価値!E600/SUMIF(名目付加価値!E579:E601,"&lt;&gt;0"),0)</f>
        <v>0.11603919999524331</v>
      </c>
      <c r="F600" s="6">
        <f>IF(名目付加価値!F600&gt;0,名目付加価値!F600/SUMIF(名目付加価値!F579:F601,"&lt;&gt;0"),0)</f>
        <v>0.16908707269989115</v>
      </c>
      <c r="G600" s="6">
        <f>IF(名目付加価値!G600&gt;0,名目付加価値!G600/SUMIF(名目付加価値!G579:G601,"&lt;&gt;0"),0)</f>
        <v>0.18510589844904554</v>
      </c>
      <c r="H600" s="6">
        <f>IF(名目付加価値!H600&gt;0,名目付加価値!H600/SUMIF(名目付加価値!H579:H601,"&lt;&gt;0"),0)</f>
        <v>0.22535600511539758</v>
      </c>
      <c r="I600" s="6">
        <f>IF(名目付加価値!I600&gt;0,名目付加価値!I600/SUMIF(名目付加価値!I579:I601,"&lt;&gt;0"),0)</f>
        <v>0.26031203554888865</v>
      </c>
    </row>
    <row r="601" spans="1:9" x14ac:dyDescent="0.15">
      <c r="A601" s="1">
        <v>26</v>
      </c>
      <c r="B601" s="1" t="s">
        <v>25</v>
      </c>
      <c r="C601" s="1">
        <v>23</v>
      </c>
      <c r="D601" s="1" t="s">
        <v>167</v>
      </c>
      <c r="E601" s="6">
        <f>IF(名目付加価値!E601&gt;0,名目付加価値!E601/SUMIF(名目付加価値!E579:E601,"&lt;&gt;0"),0)</f>
        <v>6.9502338664371166E-2</v>
      </c>
      <c r="F601" s="6">
        <f>IF(名目付加価値!F601&gt;0,名目付加価値!F601/SUMIF(名目付加価値!F579:F601,"&lt;&gt;0"),0)</f>
        <v>9.3398690163459683E-2</v>
      </c>
      <c r="G601" s="6">
        <f>IF(名目付加価値!G601&gt;0,名目付加価値!G601/SUMIF(名目付加価値!G579:G601,"&lt;&gt;0"),0)</f>
        <v>9.0751300947674418E-2</v>
      </c>
      <c r="H601" s="6">
        <f>IF(名目付加価値!H601&gt;0,名目付加価値!H601/SUMIF(名目付加価値!H579:H601,"&lt;&gt;0"),0)</f>
        <v>0.11067763539190584</v>
      </c>
      <c r="I601" s="6">
        <f>IF(名目付加価値!I601&gt;0,名目付加価値!I601/SUMIF(名目付加価値!I579:I601,"&lt;&gt;0"),0)</f>
        <v>0.11780740749732199</v>
      </c>
    </row>
    <row r="602" spans="1:9" x14ac:dyDescent="0.15">
      <c r="A602" s="1">
        <v>27</v>
      </c>
      <c r="B602" s="1" t="s">
        <v>75</v>
      </c>
      <c r="C602" s="1">
        <v>1</v>
      </c>
      <c r="D602" s="1" t="s">
        <v>147</v>
      </c>
      <c r="E602" s="6">
        <f>IF(名目付加価値!E602&gt;0,名目付加価値!E602/SUMIF(名目付加価値!E602:E624,"&lt;&gt;0"),0)</f>
        <v>4.6940281637648622E-3</v>
      </c>
      <c r="F602" s="6">
        <f>IF(名目付加価値!F602&gt;0,名目付加価値!F602/SUMIF(名目付加価値!F602:F624,"&lt;&gt;0"),0)</f>
        <v>2.3950190551995142E-3</v>
      </c>
      <c r="G602" s="6">
        <f>IF(名目付加価値!G602&gt;0,名目付加価値!G602/SUMIF(名目付加価値!G602:G624,"&lt;&gt;0"),0)</f>
        <v>1.6819879306937161E-3</v>
      </c>
      <c r="H602" s="6">
        <f>IF(名目付加価値!H602&gt;0,名目付加価値!H602/SUMIF(名目付加価値!H602:H624,"&lt;&gt;0"),0)</f>
        <v>1.3182074031777612E-3</v>
      </c>
      <c r="I602" s="6">
        <f>IF(名目付加価値!I602&gt;0,名目付加価値!I602/SUMIF(名目付加価値!I602:I624,"&lt;&gt;0"),0)</f>
        <v>1.1786864719273572E-3</v>
      </c>
    </row>
    <row r="603" spans="1:9" x14ac:dyDescent="0.15">
      <c r="A603" s="1">
        <v>27</v>
      </c>
      <c r="B603" s="1" t="s">
        <v>75</v>
      </c>
      <c r="C603" s="1">
        <v>2</v>
      </c>
      <c r="D603" s="1" t="s">
        <v>148</v>
      </c>
      <c r="E603" s="6">
        <f>IF(名目付加価値!E603&gt;0,名目付加価値!E603/SUMIF(名目付加価値!E602:E624,"&lt;&gt;0"),0)</f>
        <v>4.4876099356473453E-4</v>
      </c>
      <c r="F603" s="6">
        <f>IF(名目付加価値!F603&gt;0,名目付加価値!F603/SUMIF(名目付加価値!F602:F624,"&lt;&gt;0"),0)</f>
        <v>4.335310732090602E-4</v>
      </c>
      <c r="G603" s="6">
        <f>IF(名目付加価値!G603&gt;0,名目付加価値!G603/SUMIF(名目付加価値!G602:G624,"&lt;&gt;0"),0)</f>
        <v>2.1219602502972943E-4</v>
      </c>
      <c r="H603" s="6">
        <f>IF(名目付加価値!H603&gt;0,名目付加価値!H603/SUMIF(名目付加価値!H602:H624,"&lt;&gt;0"),0)</f>
        <v>7.8820577775600103E-5</v>
      </c>
      <c r="I603" s="6">
        <f>IF(名目付加価値!I603&gt;0,名目付加価値!I603/SUMIF(名目付加価値!I602:I624,"&lt;&gt;0"),0)</f>
        <v>3.2994352841757862E-5</v>
      </c>
    </row>
    <row r="604" spans="1:9" x14ac:dyDescent="0.15">
      <c r="A604" s="1">
        <v>27</v>
      </c>
      <c r="B604" s="1" t="s">
        <v>125</v>
      </c>
      <c r="C604" s="1">
        <v>3</v>
      </c>
      <c r="D604" s="1" t="s">
        <v>155</v>
      </c>
      <c r="E604" s="6">
        <f>IF(名目付加価値!E604&gt;0,名目付加価値!E604/SUMIF(名目付加価値!E602:E624,"&lt;&gt;0"),0)</f>
        <v>4.0349354847566278E-2</v>
      </c>
      <c r="F604" s="6">
        <f>IF(名目付加価値!F604&gt;0,名目付加価値!F604/SUMIF(名目付加価値!F602:F624,"&lt;&gt;0"),0)</f>
        <v>2.671338471141841E-2</v>
      </c>
      <c r="G604" s="6">
        <f>IF(名目付加価値!G604&gt;0,名目付加価値!G604/SUMIF(名目付加価値!G602:G624,"&lt;&gt;0"),0)</f>
        <v>2.2088869769999745E-2</v>
      </c>
      <c r="H604" s="6">
        <f>IF(名目付加価値!H604&gt;0,名目付加価値!H604/SUMIF(名目付加価値!H602:H624,"&lt;&gt;0"),0)</f>
        <v>2.0335969441263205E-2</v>
      </c>
      <c r="I604" s="6">
        <f>IF(名目付加価値!I604&gt;0,名目付加価値!I604/SUMIF(名目付加価値!I602:I624,"&lt;&gt;0"),0)</f>
        <v>1.6637398373062245E-2</v>
      </c>
    </row>
    <row r="605" spans="1:9" x14ac:dyDescent="0.15">
      <c r="A605" s="1">
        <v>27</v>
      </c>
      <c r="B605" s="1" t="s">
        <v>125</v>
      </c>
      <c r="C605" s="1">
        <v>4</v>
      </c>
      <c r="D605" s="1" t="s">
        <v>156</v>
      </c>
      <c r="E605" s="6">
        <f>IF(名目付加価値!E605&gt;0,名目付加価値!E605/SUMIF(名目付加価値!E602:E624,"&lt;&gt;0"),0)</f>
        <v>4.1268766163982319E-2</v>
      </c>
      <c r="F605" s="6">
        <f>IF(名目付加価値!F605&gt;0,名目付加価値!F605/SUMIF(名目付加価値!F602:F624,"&lt;&gt;0"),0)</f>
        <v>2.1503248613618089E-2</v>
      </c>
      <c r="G605" s="6">
        <f>IF(名目付加価値!G605&gt;0,名目付加価値!G605/SUMIF(名目付加価値!G602:G624,"&lt;&gt;0"),0)</f>
        <v>1.6261391399572403E-2</v>
      </c>
      <c r="H605" s="6">
        <f>IF(名目付加価値!H605&gt;0,名目付加価値!H605/SUMIF(名目付加価値!H602:H624,"&lt;&gt;0"),0)</f>
        <v>7.9794913362043664E-3</v>
      </c>
      <c r="I605" s="6">
        <f>IF(名目付加価値!I605&gt;0,名目付加価値!I605/SUMIF(名目付加価値!I602:I624,"&lt;&gt;0"),0)</f>
        <v>5.1138494974464566E-3</v>
      </c>
    </row>
    <row r="606" spans="1:9" x14ac:dyDescent="0.15">
      <c r="A606" s="1">
        <v>27</v>
      </c>
      <c r="B606" s="1" t="s">
        <v>125</v>
      </c>
      <c r="C606" s="1">
        <v>5</v>
      </c>
      <c r="D606" s="1" t="s">
        <v>157</v>
      </c>
      <c r="E606" s="6">
        <f>IF(名目付加価値!E606&gt;0,名目付加価値!E606/SUMIF(名目付加価値!E602:E624,"&lt;&gt;0"),0)</f>
        <v>1.1630074418240785E-2</v>
      </c>
      <c r="F606" s="6">
        <f>IF(名目付加価値!F606&gt;0,名目付加価値!F606/SUMIF(名目付加価値!F602:F624,"&lt;&gt;0"),0)</f>
        <v>9.4071469790954071E-3</v>
      </c>
      <c r="G606" s="6">
        <f>IF(名目付加価値!G606&gt;0,名目付加価値!G606/SUMIF(名目付加価値!G602:G624,"&lt;&gt;0"),0)</f>
        <v>8.8578353987147883E-3</v>
      </c>
      <c r="H606" s="6">
        <f>IF(名目付加価値!H606&gt;0,名目付加価値!H606/SUMIF(名目付加価値!H602:H624,"&lt;&gt;0"),0)</f>
        <v>5.8348797705702711E-3</v>
      </c>
      <c r="I606" s="6">
        <f>IF(名目付加価値!I606&gt;0,名目付加価値!I606/SUMIF(名目付加価値!I602:I624,"&lt;&gt;0"),0)</f>
        <v>4.4172945373810888E-3</v>
      </c>
    </row>
    <row r="607" spans="1:9" x14ac:dyDescent="0.15">
      <c r="A607" s="1">
        <v>27</v>
      </c>
      <c r="B607" s="1" t="s">
        <v>125</v>
      </c>
      <c r="C607" s="1">
        <v>6</v>
      </c>
      <c r="D607" s="1" t="s">
        <v>49</v>
      </c>
      <c r="E607" s="6">
        <f>IF(名目付加価値!E607&gt;0,名目付加価値!E607/SUMIF(名目付加価値!E602:E624,"&lt;&gt;0"),0)</f>
        <v>3.2657954561888733E-2</v>
      </c>
      <c r="F607" s="6">
        <f>IF(名目付加価値!F607&gt;0,名目付加価値!F607/SUMIF(名目付加価値!F602:F624,"&lt;&gt;0"),0)</f>
        <v>2.8550144333693857E-2</v>
      </c>
      <c r="G607" s="6">
        <f>IF(名目付加価値!G607&gt;0,名目付加価値!G607/SUMIF(名目付加価値!G602:G624,"&lt;&gt;0"),0)</f>
        <v>2.6463402570408294E-2</v>
      </c>
      <c r="H607" s="6">
        <f>IF(名目付加価値!H607&gt;0,名目付加価値!H607/SUMIF(名目付加価値!H602:H624,"&lt;&gt;0"),0)</f>
        <v>2.4271636553525121E-2</v>
      </c>
      <c r="I607" s="6">
        <f>IF(名目付加価値!I607&gt;0,名目付加価値!I607/SUMIF(名目付加価値!I602:I624,"&lt;&gt;0"),0)</f>
        <v>1.9375299760149692E-2</v>
      </c>
    </row>
    <row r="608" spans="1:9" x14ac:dyDescent="0.15">
      <c r="A608" s="1">
        <v>27</v>
      </c>
      <c r="B608" s="1" t="s">
        <v>125</v>
      </c>
      <c r="C608" s="1">
        <v>7</v>
      </c>
      <c r="D608" s="1" t="s">
        <v>158</v>
      </c>
      <c r="E608" s="6">
        <f>IF(名目付加価値!E608&gt;0,名目付加価値!E608/SUMIF(名目付加価値!E602:E624,"&lt;&gt;0"),0)</f>
        <v>1.7590784733953011E-2</v>
      </c>
      <c r="F608" s="6">
        <f>IF(名目付加価値!F608&gt;0,名目付加価値!F608/SUMIF(名目付加価値!F602:F624,"&lt;&gt;0"),0)</f>
        <v>2.9050185168328389E-2</v>
      </c>
      <c r="G608" s="6">
        <f>IF(名目付加価値!G608&gt;0,名目付加価値!G608/SUMIF(名目付加価値!G602:G624,"&lt;&gt;0"),0)</f>
        <v>1.5711858270723335E-2</v>
      </c>
      <c r="H608" s="6">
        <f>IF(名目付加価値!H608&gt;0,名目付加価値!H608/SUMIF(名目付加価値!H602:H624,"&lt;&gt;0"),0)</f>
        <v>1.4702786796028879E-2</v>
      </c>
      <c r="I608" s="6">
        <f>IF(名目付加価値!I608&gt;0,名目付加価値!I608/SUMIF(名目付加価値!I602:I624,"&lt;&gt;0"),0)</f>
        <v>2.8893077019473228E-2</v>
      </c>
    </row>
    <row r="609" spans="1:9" x14ac:dyDescent="0.15">
      <c r="A609" s="1">
        <v>27</v>
      </c>
      <c r="B609" s="1" t="s">
        <v>125</v>
      </c>
      <c r="C609" s="1">
        <v>8</v>
      </c>
      <c r="D609" s="1" t="s">
        <v>159</v>
      </c>
      <c r="E609" s="6">
        <f>IF(名目付加価値!E609&gt;0,名目付加価値!E609/SUMIF(名目付加価値!E602:E624,"&lt;&gt;0"),0)</f>
        <v>8.4133705438098772E-3</v>
      </c>
      <c r="F609" s="6">
        <f>IF(名目付加価値!F609&gt;0,名目付加価値!F609/SUMIF(名目付加価値!F602:F624,"&lt;&gt;0"),0)</f>
        <v>4.771843144338388E-3</v>
      </c>
      <c r="G609" s="6">
        <f>IF(名目付加価値!G609&gt;0,名目付加価値!G609/SUMIF(名目付加価値!G602:G624,"&lt;&gt;0"),0)</f>
        <v>4.1072494070970066E-3</v>
      </c>
      <c r="H609" s="6">
        <f>IF(名目付加価値!H609&gt;0,名目付加価値!H609/SUMIF(名目付加価値!H602:H624,"&lt;&gt;0"),0)</f>
        <v>3.3168156316867011E-3</v>
      </c>
      <c r="I609" s="6">
        <f>IF(名目付加価値!I609&gt;0,名目付加価値!I609/SUMIF(名目付加価値!I602:I624,"&lt;&gt;0"),0)</f>
        <v>3.1715322157762887E-3</v>
      </c>
    </row>
    <row r="610" spans="1:9" x14ac:dyDescent="0.15">
      <c r="A610" s="1">
        <v>27</v>
      </c>
      <c r="B610" s="1" t="s">
        <v>125</v>
      </c>
      <c r="C610" s="1">
        <v>9</v>
      </c>
      <c r="D610" s="1" t="s">
        <v>160</v>
      </c>
      <c r="E610" s="6">
        <f>IF(名目付加価値!E610&gt;0,名目付加価値!E610/SUMIF(名目付加価値!E602:E624,"&lt;&gt;0"),0)</f>
        <v>4.6858422774922664E-2</v>
      </c>
      <c r="F610" s="6">
        <f>IF(名目付加価値!F610&gt;0,名目付加価値!F610/SUMIF(名目付加価値!F602:F624,"&lt;&gt;0"),0)</f>
        <v>3.3672050089680758E-2</v>
      </c>
      <c r="G610" s="6">
        <f>IF(名目付加価値!G610&gt;0,名目付加価値!G610/SUMIF(名目付加価値!G602:G624,"&lt;&gt;0"),0)</f>
        <v>2.2452041640560721E-2</v>
      </c>
      <c r="H610" s="6">
        <f>IF(名目付加価値!H610&gt;0,名目付加価値!H610/SUMIF(名目付加価値!H602:H624,"&lt;&gt;0"),0)</f>
        <v>1.1257165123272196E-2</v>
      </c>
      <c r="I610" s="6">
        <f>IF(名目付加価値!I610&gt;0,名目付加価値!I610/SUMIF(名目付加価値!I602:I624,"&lt;&gt;0"),0)</f>
        <v>1.144897402991024E-2</v>
      </c>
    </row>
    <row r="611" spans="1:9" x14ac:dyDescent="0.15">
      <c r="A611" s="1">
        <v>27</v>
      </c>
      <c r="B611" s="1" t="s">
        <v>125</v>
      </c>
      <c r="C611" s="1">
        <v>10</v>
      </c>
      <c r="D611" s="1" t="s">
        <v>161</v>
      </c>
      <c r="E611" s="6">
        <f>IF(名目付加価値!E611&gt;0,名目付加価値!E611/SUMIF(名目付加価値!E602:E624,"&lt;&gt;0"),0)</f>
        <v>3.6750036410258084E-2</v>
      </c>
      <c r="F611" s="6">
        <f>IF(名目付加価値!F611&gt;0,名目付加価値!F611/SUMIF(名目付加価値!F602:F624,"&lt;&gt;0"),0)</f>
        <v>2.8907954762405378E-2</v>
      </c>
      <c r="G611" s="6">
        <f>IF(名目付加価値!G611&gt;0,名目付加価値!G611/SUMIF(名目付加価値!G602:G624,"&lt;&gt;0"),0)</f>
        <v>2.8999040555537973E-2</v>
      </c>
      <c r="H611" s="6">
        <f>IF(名目付加価値!H611&gt;0,名目付加価値!H611/SUMIF(名目付加価値!H602:H624,"&lt;&gt;0"),0)</f>
        <v>2.0134196877124793E-2</v>
      </c>
      <c r="I611" s="6">
        <f>IF(名目付加価値!I611&gt;0,名目付加価値!I611/SUMIF(名目付加価値!I602:I624,"&lt;&gt;0"),0)</f>
        <v>1.6150760297341485E-2</v>
      </c>
    </row>
    <row r="612" spans="1:9" x14ac:dyDescent="0.15">
      <c r="A612" s="1">
        <v>27</v>
      </c>
      <c r="B612" s="1" t="s">
        <v>125</v>
      </c>
      <c r="C612" s="1">
        <v>11</v>
      </c>
      <c r="D612" s="1" t="s">
        <v>162</v>
      </c>
      <c r="E612" s="6">
        <f>IF(名目付加価値!E612&gt;0,名目付加価値!E612/SUMIF(名目付加価値!E602:E624,"&lt;&gt;0"),0)</f>
        <v>4.5339734275300768E-2</v>
      </c>
      <c r="F612" s="6">
        <f>IF(名目付加価値!F612&gt;0,名目付加価値!F612/SUMIF(名目付加価値!F602:F624,"&lt;&gt;0"),0)</f>
        <v>3.440154813217975E-2</v>
      </c>
      <c r="G612" s="6">
        <f>IF(名目付加価値!G612&gt;0,名目付加価値!G612/SUMIF(名目付加価値!G602:G624,"&lt;&gt;0"),0)</f>
        <v>3.7646883005149165E-2</v>
      </c>
      <c r="H612" s="6">
        <f>IF(名目付加価値!H612&gt;0,名目付加価値!H612/SUMIF(名目付加価値!H602:H624,"&lt;&gt;0"),0)</f>
        <v>2.4944914357165775E-2</v>
      </c>
      <c r="I612" s="6">
        <f>IF(名目付加価値!I612&gt;0,名目付加価値!I612/SUMIF(名目付加価値!I602:I624,"&lt;&gt;0"),0)</f>
        <v>2.609359543255059E-2</v>
      </c>
    </row>
    <row r="613" spans="1:9" x14ac:dyDescent="0.15">
      <c r="A613" s="1">
        <v>27</v>
      </c>
      <c r="B613" s="1" t="s">
        <v>125</v>
      </c>
      <c r="C613" s="1">
        <v>12</v>
      </c>
      <c r="D613" s="1" t="s">
        <v>163</v>
      </c>
      <c r="E613" s="6">
        <f>IF(名目付加価値!E613&gt;0,名目付加価値!E613/SUMIF(名目付加価値!E602:E624,"&lt;&gt;0"),0)</f>
        <v>3.3276253610717489E-2</v>
      </c>
      <c r="F613" s="6">
        <f>IF(名目付加価値!F613&gt;0,名目付加価値!F613/SUMIF(名目付加価値!F602:F624,"&lt;&gt;0"),0)</f>
        <v>2.3324971968550625E-2</v>
      </c>
      <c r="G613" s="6">
        <f>IF(名目付加価値!G613&gt;0,名目付加価値!G613/SUMIF(名目付加価値!G602:G624,"&lt;&gt;0"),0)</f>
        <v>2.3763590452193919E-2</v>
      </c>
      <c r="H613" s="6">
        <f>IF(名目付加価値!H613&gt;0,名目付加価値!H613/SUMIF(名目付加価値!H602:H624,"&lt;&gt;0"),0)</f>
        <v>2.0697638581291932E-2</v>
      </c>
      <c r="I613" s="6">
        <f>IF(名目付加価値!I613&gt;0,名目付加価値!I613/SUMIF(名目付加価値!I602:I624,"&lt;&gt;0"),0)</f>
        <v>2.260419377460092E-2</v>
      </c>
    </row>
    <row r="614" spans="1:9" x14ac:dyDescent="0.15">
      <c r="A614" s="1">
        <v>27</v>
      </c>
      <c r="B614" s="1" t="s">
        <v>125</v>
      </c>
      <c r="C614" s="1">
        <v>13</v>
      </c>
      <c r="D614" s="1" t="s">
        <v>164</v>
      </c>
      <c r="E614" s="6">
        <f>IF(名目付加価値!E614&gt;0,名目付加価値!E614/SUMIF(名目付加価値!E602:E624,"&lt;&gt;0"),0)</f>
        <v>1.4404583181176761E-2</v>
      </c>
      <c r="F614" s="6">
        <f>IF(名目付加価値!F614&gt;0,名目付加価値!F614/SUMIF(名目付加価値!F602:F624,"&lt;&gt;0"),0)</f>
        <v>1.3802496927025051E-2</v>
      </c>
      <c r="G614" s="6">
        <f>IF(名目付加価値!G614&gt;0,名目付加価値!G614/SUMIF(名目付加価値!G602:G624,"&lt;&gt;0"),0)</f>
        <v>1.0173860001003995E-2</v>
      </c>
      <c r="H614" s="6">
        <f>IF(名目付加価値!H614&gt;0,名目付加価値!H614/SUMIF(名目付加価値!H602:H624,"&lt;&gt;0"),0)</f>
        <v>7.6162501628809012E-3</v>
      </c>
      <c r="I614" s="6">
        <f>IF(名目付加価値!I614&gt;0,名目付加価値!I614/SUMIF(名目付加価値!I602:I624,"&lt;&gt;0"),0)</f>
        <v>9.0788277444384963E-3</v>
      </c>
    </row>
    <row r="615" spans="1:9" x14ac:dyDescent="0.15">
      <c r="A615" s="1">
        <v>27</v>
      </c>
      <c r="B615" s="1" t="s">
        <v>125</v>
      </c>
      <c r="C615" s="1">
        <v>14</v>
      </c>
      <c r="D615" s="1" t="s">
        <v>165</v>
      </c>
      <c r="E615" s="6">
        <f>IF(名目付加価値!E615&gt;0,名目付加価値!E615/SUMIF(名目付加価値!E602:E624,"&lt;&gt;0"),0)</f>
        <v>3.433383154407701E-3</v>
      </c>
      <c r="F615" s="6">
        <f>IF(名目付加価値!F615&gt;0,名目付加価値!F615/SUMIF(名目付加価値!F602:F624,"&lt;&gt;0"),0)</f>
        <v>2.2857671801067413E-3</v>
      </c>
      <c r="G615" s="6">
        <f>IF(名目付加価値!G615&gt;0,名目付加価値!G615/SUMIF(名目付加価値!G602:G624,"&lt;&gt;0"),0)</f>
        <v>2.1292384536738384E-3</v>
      </c>
      <c r="H615" s="6">
        <f>IF(名目付加価値!H615&gt;0,名目付加価値!H615/SUMIF(名目付加価値!H602:H624,"&lt;&gt;0"),0)</f>
        <v>1.8175542281170251E-3</v>
      </c>
      <c r="I615" s="6">
        <f>IF(名目付加価値!I615&gt;0,名目付加価値!I615/SUMIF(名目付加価値!I602:I624,"&lt;&gt;0"),0)</f>
        <v>1.8780582960465468E-3</v>
      </c>
    </row>
    <row r="616" spans="1:9" x14ac:dyDescent="0.15">
      <c r="A616" s="1">
        <v>27</v>
      </c>
      <c r="B616" s="1" t="s">
        <v>125</v>
      </c>
      <c r="C616" s="1">
        <v>15</v>
      </c>
      <c r="D616" s="1" t="s">
        <v>166</v>
      </c>
      <c r="E616" s="6">
        <f>IF(名目付加価値!E616&gt;0,名目付加価値!E616/SUMIF(名目付加価値!E602:E624,"&lt;&gt;0"),0)</f>
        <v>4.8552054296535078E-2</v>
      </c>
      <c r="F616" s="6">
        <f>IF(名目付加価値!F616&gt;0,名目付加価値!F616/SUMIF(名目付加価値!F602:F624,"&lt;&gt;0"),0)</f>
        <v>4.4132648698063368E-2</v>
      </c>
      <c r="G616" s="6">
        <f>IF(名目付加価値!G616&gt;0,名目付加価値!G616/SUMIF(名目付加価値!G602:G624,"&lt;&gt;0"),0)</f>
        <v>4.6645688581649775E-2</v>
      </c>
      <c r="H616" s="6">
        <f>IF(名目付加価値!H616&gt;0,名目付加価値!H616/SUMIF(名目付加価値!H602:H624,"&lt;&gt;0"),0)</f>
        <v>3.6177375959430408E-2</v>
      </c>
      <c r="I616" s="6">
        <f>IF(名目付加価値!I616&gt;0,名目付加価値!I616/SUMIF(名目付加価値!I602:I624,"&lt;&gt;0"),0)</f>
        <v>2.5580725434468248E-2</v>
      </c>
    </row>
    <row r="617" spans="1:9" x14ac:dyDescent="0.15">
      <c r="A617" s="1">
        <v>27</v>
      </c>
      <c r="B617" s="1" t="s">
        <v>75</v>
      </c>
      <c r="C617" s="1">
        <v>16</v>
      </c>
      <c r="D617" s="1" t="s">
        <v>149</v>
      </c>
      <c r="E617" s="6">
        <f>IF(名目付加価値!E617&gt;0,名目付加価値!E617/SUMIF(名目付加価値!E602:E624,"&lt;&gt;0"),0)</f>
        <v>8.7975839036650016E-2</v>
      </c>
      <c r="F617" s="6">
        <f>IF(名目付加価値!F617&gt;0,名目付加価値!F617/SUMIF(名目付加価値!F602:F624,"&lt;&gt;0"),0)</f>
        <v>6.4779332202206122E-2</v>
      </c>
      <c r="G617" s="6">
        <f>IF(名目付加価値!G617&gt;0,名目付加価値!G617/SUMIF(名目付加価値!G602:G624,"&lt;&gt;0"),0)</f>
        <v>7.5644807812462411E-2</v>
      </c>
      <c r="H617" s="6">
        <f>IF(名目付加価値!H617&gt;0,名目付加価値!H617/SUMIF(名目付加価値!H602:H624,"&lt;&gt;0"),0)</f>
        <v>5.724592652067223E-2</v>
      </c>
      <c r="I617" s="6">
        <f>IF(名目付加価値!I617&gt;0,名目付加価値!I617/SUMIF(名目付加価値!I602:I624,"&lt;&gt;0"),0)</f>
        <v>5.584184854001048E-2</v>
      </c>
    </row>
    <row r="618" spans="1:9" x14ac:dyDescent="0.15">
      <c r="A618" s="1">
        <v>27</v>
      </c>
      <c r="B618" s="1" t="s">
        <v>75</v>
      </c>
      <c r="C618" s="1">
        <v>17</v>
      </c>
      <c r="D618" s="1" t="s">
        <v>150</v>
      </c>
      <c r="E618" s="6">
        <f>IF(名目付加価値!E618&gt;0,名目付加価値!E618/SUMIF(名目付加価値!E602:E624,"&lt;&gt;0"),0)</f>
        <v>2.3997325358193353E-2</v>
      </c>
      <c r="F618" s="6">
        <f>IF(名目付加価値!F618&gt;0,名目付加価値!F618/SUMIF(名目付加価値!F602:F624,"&lt;&gt;0"),0)</f>
        <v>2.4231701826860672E-2</v>
      </c>
      <c r="G618" s="6">
        <f>IF(名目付加価値!G618&gt;0,名目付加価値!G618/SUMIF(名目付加価値!G602:G624,"&lt;&gt;0"),0)</f>
        <v>2.6326965164085711E-2</v>
      </c>
      <c r="H618" s="6">
        <f>IF(名目付加価値!H618&gt;0,名目付加価値!H618/SUMIF(名目付加価値!H602:H624,"&lt;&gt;0"),0)</f>
        <v>3.1999922594732749E-2</v>
      </c>
      <c r="I618" s="6">
        <f>IF(名目付加価値!I618&gt;0,名目付加価値!I618/SUMIF(名目付加価値!I602:I624,"&lt;&gt;0"),0)</f>
        <v>1.9832933974116097E-2</v>
      </c>
    </row>
    <row r="619" spans="1:9" x14ac:dyDescent="0.15">
      <c r="A619" s="1">
        <v>27</v>
      </c>
      <c r="B619" s="1" t="s">
        <v>75</v>
      </c>
      <c r="C619" s="1">
        <v>18</v>
      </c>
      <c r="D619" s="1" t="s">
        <v>151</v>
      </c>
      <c r="E619" s="6">
        <f>IF(名目付加価値!E619&gt;0,名目付加価値!E619/SUMIF(名目付加価値!E602:E624,"&lt;&gt;0"),0)</f>
        <v>0.21439766327845555</v>
      </c>
      <c r="F619" s="6">
        <f>IF(名目付加価値!F619&gt;0,名目付加価値!F619/SUMIF(名目付加価値!F602:F624,"&lt;&gt;0"),0)</f>
        <v>0.20959139119586231</v>
      </c>
      <c r="G619" s="6">
        <f>IF(名目付加価値!G619&gt;0,名目付加価値!G619/SUMIF(名目付加価値!G602:G624,"&lt;&gt;0"),0)</f>
        <v>0.19041202807384439</v>
      </c>
      <c r="H619" s="6">
        <f>IF(名目付加価値!H619&gt;0,名目付加価値!H619/SUMIF(名目付加価値!H602:H624,"&lt;&gt;0"),0)</f>
        <v>0.20364230782926171</v>
      </c>
      <c r="I619" s="6">
        <f>IF(名目付加価値!I619&gt;0,名目付加価値!I619/SUMIF(名目付加価値!I602:I624,"&lt;&gt;0"),0)</f>
        <v>0.20697597516773927</v>
      </c>
    </row>
    <row r="620" spans="1:9" x14ac:dyDescent="0.15">
      <c r="A620" s="1">
        <v>27</v>
      </c>
      <c r="B620" s="1" t="s">
        <v>75</v>
      </c>
      <c r="C620" s="1">
        <v>19</v>
      </c>
      <c r="D620" s="1" t="s">
        <v>152</v>
      </c>
      <c r="E620" s="6">
        <f>IF(名目付加価値!E620&gt;0,名目付加価値!E620/SUMIF(名目付加価値!E602:E624,"&lt;&gt;0"),0)</f>
        <v>5.1557459882378295E-2</v>
      </c>
      <c r="F620" s="6">
        <f>IF(名目付加価値!F620&gt;0,名目付加価値!F620/SUMIF(名目付加価値!F602:F624,"&lt;&gt;0"),0)</f>
        <v>7.5462672831494632E-2</v>
      </c>
      <c r="G620" s="6">
        <f>IF(名目付加価値!G620&gt;0,名目付加価値!G620/SUMIF(名目付加価値!G602:G624,"&lt;&gt;0"),0)</f>
        <v>8.5700283984491046E-2</v>
      </c>
      <c r="H620" s="6">
        <f>IF(名目付加価値!H620&gt;0,名目付加価値!H620/SUMIF(名目付加価値!H602:H624,"&lt;&gt;0"),0)</f>
        <v>6.719299489860929E-2</v>
      </c>
      <c r="I620" s="6">
        <f>IF(名目付加価値!I620&gt;0,名目付加価値!I620/SUMIF(名目付加価値!I602:I624,"&lt;&gt;0"),0)</f>
        <v>5.5849525028015504E-2</v>
      </c>
    </row>
    <row r="621" spans="1:9" x14ac:dyDescent="0.15">
      <c r="A621" s="1">
        <v>27</v>
      </c>
      <c r="B621" s="1" t="s">
        <v>75</v>
      </c>
      <c r="C621" s="1">
        <v>20</v>
      </c>
      <c r="D621" s="1" t="s">
        <v>153</v>
      </c>
      <c r="E621" s="6">
        <f>IF(名目付加価値!E621&gt;0,名目付加価値!E621/SUMIF(名目付加価値!E602:E624,"&lt;&gt;0"),0)</f>
        <v>2.6293857998488258E-2</v>
      </c>
      <c r="F621" s="6">
        <f>IF(名目付加価値!F621&gt;0,名目付加価値!F621/SUMIF(名目付加価値!F602:F624,"&lt;&gt;0"),0)</f>
        <v>2.9252002983440613E-2</v>
      </c>
      <c r="G621" s="6">
        <f>IF(名目付加価値!G621&gt;0,名目付加価値!G621/SUMIF(名目付加価値!G602:G624,"&lt;&gt;0"),0)</f>
        <v>2.8272309788288902E-2</v>
      </c>
      <c r="H621" s="6">
        <f>IF(名目付加価値!H621&gt;0,名目付加価値!H621/SUMIF(名目付加価値!H602:H624,"&lt;&gt;0"),0)</f>
        <v>1.9110854341526252E-2</v>
      </c>
      <c r="I621" s="6">
        <f>IF(名目付加価値!I621&gt;0,名目付加価値!I621/SUMIF(名目付加価値!I602:I624,"&lt;&gt;0"),0)</f>
        <v>1.7797340969727564E-2</v>
      </c>
    </row>
    <row r="622" spans="1:9" x14ac:dyDescent="0.15">
      <c r="A622" s="1">
        <v>27</v>
      </c>
      <c r="B622" s="1" t="s">
        <v>75</v>
      </c>
      <c r="C622" s="1">
        <v>21</v>
      </c>
      <c r="D622" s="1" t="s">
        <v>154</v>
      </c>
      <c r="E622" s="6">
        <f>IF(名目付加価値!E622&gt;0,名目付加価値!E622/SUMIF(名目付加価値!E602:E624,"&lt;&gt;0"),0)</f>
        <v>8.1319590177009335E-2</v>
      </c>
      <c r="F622" s="6">
        <f>IF(名目付加価値!F622&gt;0,名目付加価値!F622/SUMIF(名目付加価値!F602:F624,"&lt;&gt;0"),0)</f>
        <v>7.0287055344563212E-2</v>
      </c>
      <c r="G622" s="6">
        <f>IF(名目付加価値!G622&gt;0,名目付加価値!G622/SUMIF(名目付加価値!G602:G624,"&lt;&gt;0"),0)</f>
        <v>7.0954085681310564E-2</v>
      </c>
      <c r="H622" s="6">
        <f>IF(名目付加価値!H622&gt;0,名目付加価値!H622/SUMIF(名目付加価値!H602:H624,"&lt;&gt;0"),0)</f>
        <v>7.9599997554217192E-2</v>
      </c>
      <c r="I622" s="6">
        <f>IF(名目付加価値!I622&gt;0,名目付加価値!I622/SUMIF(名目付加価値!I602:I624,"&lt;&gt;0"),0)</f>
        <v>7.744090460016062E-2</v>
      </c>
    </row>
    <row r="623" spans="1:9" x14ac:dyDescent="0.15">
      <c r="A623" s="1">
        <v>27</v>
      </c>
      <c r="B623" s="1" t="s">
        <v>26</v>
      </c>
      <c r="C623" s="1">
        <v>22</v>
      </c>
      <c r="D623" s="1" t="s">
        <v>146</v>
      </c>
      <c r="E623" s="6">
        <f>IF(名目付加価値!E623&gt;0,名目付加価値!E623/SUMIF(名目付加価値!E602:E624,"&lt;&gt;0"),0)</f>
        <v>9.2135806759984271E-2</v>
      </c>
      <c r="F623" s="6">
        <f>IF(名目付加価値!F623&gt;0,名目付加価値!F623/SUMIF(名目付加価値!F602:F624,"&lt;&gt;0"),0)</f>
        <v>0.15878132895503821</v>
      </c>
      <c r="G623" s="6">
        <f>IF(名目付加価値!G623&gt;0,名目付加価値!G623/SUMIF(名目付加価値!G602:G624,"&lt;&gt;0"),0)</f>
        <v>0.19334885320488371</v>
      </c>
      <c r="H623" s="6">
        <f>IF(名目付加価値!H623&gt;0,名目付加価値!H623/SUMIF(名目付加価値!H602:H624,"&lt;&gt;0"),0)</f>
        <v>0.25993335564935793</v>
      </c>
      <c r="I623" s="6">
        <f>IF(名目付加価値!I623&gt;0,名目付加価値!I623/SUMIF(名目付加価値!I602:I624,"&lt;&gt;0"),0)</f>
        <v>0.29639218749583945</v>
      </c>
    </row>
    <row r="624" spans="1:9" x14ac:dyDescent="0.15">
      <c r="A624" s="1">
        <v>27</v>
      </c>
      <c r="B624" s="1" t="s">
        <v>26</v>
      </c>
      <c r="C624" s="1">
        <v>23</v>
      </c>
      <c r="D624" s="1" t="s">
        <v>167</v>
      </c>
      <c r="E624" s="6">
        <f>IF(名目付加価値!E624&gt;0,名目付加価値!E624/SUMIF(名目付加価値!E602:E624,"&lt;&gt;0"),0)</f>
        <v>3.6654895378751787E-2</v>
      </c>
      <c r="F624" s="6">
        <f>IF(名目付加価値!F624&gt;0,名目付加価値!F624/SUMIF(名目付加価値!F602:F624,"&lt;&gt;0"),0)</f>
        <v>6.4262573823621313E-2</v>
      </c>
      <c r="G624" s="6">
        <f>IF(名目付加価値!G624&gt;0,名目付加価値!G624/SUMIF(名目付加価値!G602:G624,"&lt;&gt;0"),0)</f>
        <v>6.2145532828624978E-2</v>
      </c>
      <c r="H624" s="6">
        <f>IF(名目付加価値!H624&gt;0,名目付加価値!H624/SUMIF(名目付加価値!H602:H624,"&lt;&gt;0"),0)</f>
        <v>8.079093781210768E-2</v>
      </c>
      <c r="I624" s="6">
        <f>IF(名目付加価値!I624&gt;0,名目付加価値!I624/SUMIF(名目付加価値!I602:I624,"&lt;&gt;0"),0)</f>
        <v>7.8214016986976526E-2</v>
      </c>
    </row>
    <row r="625" spans="1:9" x14ac:dyDescent="0.15">
      <c r="A625" s="1">
        <v>28</v>
      </c>
      <c r="B625" s="1" t="s">
        <v>76</v>
      </c>
      <c r="C625" s="1">
        <v>1</v>
      </c>
      <c r="D625" s="1" t="s">
        <v>147</v>
      </c>
      <c r="E625" s="6">
        <f>IF(名目付加価値!E625&gt;0,名目付加価値!E625/SUMIF(名目付加価値!E625:E647,"&lt;&gt;0"),0)</f>
        <v>2.588868418410608E-2</v>
      </c>
      <c r="F625" s="6">
        <f>IF(名目付加価値!F625&gt;0,名目付加価値!F625/SUMIF(名目付加価値!F625:F647,"&lt;&gt;0"),0)</f>
        <v>1.686507790257526E-2</v>
      </c>
      <c r="G625" s="6">
        <f>IF(名目付加価値!G625&gt;0,名目付加価値!G625/SUMIF(名目付加価値!G625:G647,"&lt;&gt;0"),0)</f>
        <v>1.1364238382709906E-2</v>
      </c>
      <c r="H625" s="6">
        <f>IF(名目付加価値!H625&gt;0,名目付加価値!H625/SUMIF(名目付加価値!H625:H647,"&lt;&gt;0"),0)</f>
        <v>9.1059288727862973E-3</v>
      </c>
      <c r="I625" s="6">
        <f>IF(名目付加価値!I625&gt;0,名目付加価値!I625/SUMIF(名目付加価値!I625:I647,"&lt;&gt;0"),0)</f>
        <v>6.762255434827745E-3</v>
      </c>
    </row>
    <row r="626" spans="1:9" x14ac:dyDescent="0.15">
      <c r="A626" s="1">
        <v>28</v>
      </c>
      <c r="B626" s="1" t="s">
        <v>76</v>
      </c>
      <c r="C626" s="1">
        <v>2</v>
      </c>
      <c r="D626" s="1" t="s">
        <v>148</v>
      </c>
      <c r="E626" s="6">
        <f>IF(名目付加価値!E626&gt;0,名目付加価値!E626/SUMIF(名目付加価値!E625:E647,"&lt;&gt;0"),0)</f>
        <v>9.3425912961497808E-3</v>
      </c>
      <c r="F626" s="6">
        <f>IF(名目付加価値!F626&gt;0,名目付加価値!F626/SUMIF(名目付加価値!F625:F647,"&lt;&gt;0"),0)</f>
        <v>7.5227619104249518E-3</v>
      </c>
      <c r="G626" s="6">
        <f>IF(名目付加価値!G626&gt;0,名目付加価値!G626/SUMIF(名目付加価値!G625:G647,"&lt;&gt;0"),0)</f>
        <v>5.1026217572568873E-3</v>
      </c>
      <c r="H626" s="6">
        <f>IF(名目付加価値!H626&gt;0,名目付加価値!H626/SUMIF(名目付加価値!H625:H647,"&lt;&gt;0"),0)</f>
        <v>4.3589572863393811E-3</v>
      </c>
      <c r="I626" s="6">
        <f>IF(名目付加価値!I626&gt;0,名目付加価値!I626/SUMIF(名目付加価値!I625:I647,"&lt;&gt;0"),0)</f>
        <v>7.1794510158299462E-4</v>
      </c>
    </row>
    <row r="627" spans="1:9" x14ac:dyDescent="0.15">
      <c r="A627" s="1">
        <v>28</v>
      </c>
      <c r="B627" s="1" t="s">
        <v>126</v>
      </c>
      <c r="C627" s="1">
        <v>3</v>
      </c>
      <c r="D627" s="1" t="s">
        <v>155</v>
      </c>
      <c r="E627" s="6">
        <f>IF(名目付加価値!E627&gt;0,名目付加価値!E627/SUMIF(名目付加価値!E625:E647,"&lt;&gt;0"),0)</f>
        <v>0.10330661553322017</v>
      </c>
      <c r="F627" s="6">
        <f>IF(名目付加価値!F627&gt;0,名目付加価値!F627/SUMIF(名目付加価値!F625:F647,"&lt;&gt;0"),0)</f>
        <v>7.1058554197875434E-2</v>
      </c>
      <c r="G627" s="6">
        <f>IF(名目付加価値!G627&gt;0,名目付加価値!G627/SUMIF(名目付加価値!G625:G647,"&lt;&gt;0"),0)</f>
        <v>5.6218931451669271E-2</v>
      </c>
      <c r="H627" s="6">
        <f>IF(名目付加価値!H627&gt;0,名目付加価値!H627/SUMIF(名目付加価値!H625:H647,"&lt;&gt;0"),0)</f>
        <v>5.2873394660143763E-2</v>
      </c>
      <c r="I627" s="6">
        <f>IF(名目付加価値!I627&gt;0,名目付加価値!I627/SUMIF(名目付加価値!I625:I647,"&lt;&gt;0"),0)</f>
        <v>4.5915839942236095E-2</v>
      </c>
    </row>
    <row r="628" spans="1:9" x14ac:dyDescent="0.15">
      <c r="A628" s="1">
        <v>28</v>
      </c>
      <c r="B628" s="1" t="s">
        <v>126</v>
      </c>
      <c r="C628" s="1">
        <v>4</v>
      </c>
      <c r="D628" s="1" t="s">
        <v>156</v>
      </c>
      <c r="E628" s="6">
        <f>IF(名目付加価値!E628&gt;0,名目付加価値!E628/SUMIF(名目付加価値!E625:E647,"&lt;&gt;0"),0)</f>
        <v>2.5042715567797427E-2</v>
      </c>
      <c r="F628" s="6">
        <f>IF(名目付加価値!F628&gt;0,名目付加価値!F628/SUMIF(名目付加価値!F625:F647,"&lt;&gt;0"),0)</f>
        <v>1.4551120748517173E-2</v>
      </c>
      <c r="G628" s="6">
        <f>IF(名目付加価値!G628&gt;0,名目付加価値!G628/SUMIF(名目付加価値!G625:G647,"&lt;&gt;0"),0)</f>
        <v>9.706769813905591E-3</v>
      </c>
      <c r="H628" s="6">
        <f>IF(名目付加価値!H628&gt;0,名目付加価値!H628/SUMIF(名目付加価値!H625:H647,"&lt;&gt;0"),0)</f>
        <v>4.4420626656643701E-3</v>
      </c>
      <c r="I628" s="6">
        <f>IF(名目付加価値!I628&gt;0,名目付加価値!I628/SUMIF(名目付加価値!I625:I647,"&lt;&gt;0"),0)</f>
        <v>2.6379716075215507E-3</v>
      </c>
    </row>
    <row r="629" spans="1:9" x14ac:dyDescent="0.15">
      <c r="A629" s="1">
        <v>28</v>
      </c>
      <c r="B629" s="1" t="s">
        <v>126</v>
      </c>
      <c r="C629" s="1">
        <v>5</v>
      </c>
      <c r="D629" s="1" t="s">
        <v>157</v>
      </c>
      <c r="E629" s="6">
        <f>IF(名目付加価値!E629&gt;0,名目付加価値!E629/SUMIF(名目付加価値!E625:E647,"&lt;&gt;0"),0)</f>
        <v>7.6425153328740303E-3</v>
      </c>
      <c r="F629" s="6">
        <f>IF(名目付加価値!F629&gt;0,名目付加価値!F629/SUMIF(名目付加価値!F625:F647,"&lt;&gt;0"),0)</f>
        <v>6.3233880386237389E-3</v>
      </c>
      <c r="G629" s="6">
        <f>IF(名目付加価値!G629&gt;0,名目付加価値!G629/SUMIF(名目付加価値!G625:G647,"&lt;&gt;0"),0)</f>
        <v>1.2684589535808987E-2</v>
      </c>
      <c r="H629" s="6">
        <f>IF(名目付加価値!H629&gt;0,名目付加価値!H629/SUMIF(名目付加価値!H625:H647,"&lt;&gt;0"),0)</f>
        <v>8.1062006850754278E-3</v>
      </c>
      <c r="I629" s="6">
        <f>IF(名目付加価値!I629&gt;0,名目付加価値!I629/SUMIF(名目付加価値!I625:I647,"&lt;&gt;0"),0)</f>
        <v>5.7226663490887999E-3</v>
      </c>
    </row>
    <row r="630" spans="1:9" x14ac:dyDescent="0.15">
      <c r="A630" s="1">
        <v>28</v>
      </c>
      <c r="B630" s="1" t="s">
        <v>126</v>
      </c>
      <c r="C630" s="1">
        <v>6</v>
      </c>
      <c r="D630" s="1" t="s">
        <v>49</v>
      </c>
      <c r="E630" s="6">
        <f>IF(名目付加価値!E630&gt;0,名目付加価値!E630/SUMIF(名目付加価値!E625:E647,"&lt;&gt;0"),0)</f>
        <v>1.9702118766029265E-2</v>
      </c>
      <c r="F630" s="6">
        <f>IF(名目付加価値!F630&gt;0,名目付加価値!F630/SUMIF(名目付加価値!F625:F647,"&lt;&gt;0"),0)</f>
        <v>2.103664007580263E-2</v>
      </c>
      <c r="G630" s="6">
        <f>IF(名目付加価値!G630&gt;0,名目付加価値!G630/SUMIF(名目付加価値!G625:G647,"&lt;&gt;0"),0)</f>
        <v>2.449699448007386E-2</v>
      </c>
      <c r="H630" s="6">
        <f>IF(名目付加価値!H630&gt;0,名目付加価値!H630/SUMIF(名目付加価値!H625:H647,"&lt;&gt;0"),0)</f>
        <v>1.8724803816444896E-2</v>
      </c>
      <c r="I630" s="6">
        <f>IF(名目付加価値!I630&gt;0,名目付加価値!I630/SUMIF(名目付加価値!I625:I647,"&lt;&gt;0"),0)</f>
        <v>9.3188624733588268E-3</v>
      </c>
    </row>
    <row r="631" spans="1:9" x14ac:dyDescent="0.15">
      <c r="A631" s="1">
        <v>28</v>
      </c>
      <c r="B631" s="1" t="s">
        <v>126</v>
      </c>
      <c r="C631" s="1">
        <v>7</v>
      </c>
      <c r="D631" s="1" t="s">
        <v>158</v>
      </c>
      <c r="E631" s="6">
        <f>IF(名目付加価値!E631&gt;0,名目付加価値!E631/SUMIF(名目付加価値!E625:E647,"&lt;&gt;0"),0)</f>
        <v>3.668660073692708E-3</v>
      </c>
      <c r="F631" s="6">
        <f>IF(名目付加価値!F631&gt;0,名目付加価値!F631/SUMIF(名目付加価値!F625:F647,"&lt;&gt;0"),0)</f>
        <v>6.9604221808506166E-3</v>
      </c>
      <c r="G631" s="6">
        <f>IF(名目付加価値!G631&gt;0,名目付加価値!G631/SUMIF(名目付加価値!G625:G647,"&lt;&gt;0"),0)</f>
        <v>9.9293808365103365E-3</v>
      </c>
      <c r="H631" s="6">
        <f>IF(名目付加価値!H631&gt;0,名目付加価値!H631/SUMIF(名目付加価値!H625:H647,"&lt;&gt;0"),0)</f>
        <v>1.1439232879407379E-2</v>
      </c>
      <c r="I631" s="6">
        <f>IF(名目付加価値!I631&gt;0,名目付加価値!I631/SUMIF(名目付加価値!I625:I647,"&lt;&gt;0"),0)</f>
        <v>2.5648677989633067E-3</v>
      </c>
    </row>
    <row r="632" spans="1:9" x14ac:dyDescent="0.15">
      <c r="A632" s="1">
        <v>28</v>
      </c>
      <c r="B632" s="1" t="s">
        <v>126</v>
      </c>
      <c r="C632" s="1">
        <v>8</v>
      </c>
      <c r="D632" s="1" t="s">
        <v>159</v>
      </c>
      <c r="E632" s="6">
        <f>IF(名目付加価値!E632&gt;0,名目付加価値!E632/SUMIF(名目付加価値!E625:E647,"&lt;&gt;0"),0)</f>
        <v>1.93707482592658E-2</v>
      </c>
      <c r="F632" s="6">
        <f>IF(名目付加価値!F632&gt;0,名目付加価値!F632/SUMIF(名目付加価値!F625:F647,"&lt;&gt;0"),0)</f>
        <v>1.2423533369285256E-2</v>
      </c>
      <c r="G632" s="6">
        <f>IF(名目付加価値!G632&gt;0,名目付加価値!G632/SUMIF(名目付加価値!G625:G647,"&lt;&gt;0"),0)</f>
        <v>9.6718724177244086E-3</v>
      </c>
      <c r="H632" s="6">
        <f>IF(名目付加価値!H632&gt;0,名目付加価値!H632/SUMIF(名目付加価値!H625:H647,"&lt;&gt;0"),0)</f>
        <v>7.8539472997694697E-3</v>
      </c>
      <c r="I632" s="6">
        <f>IF(名目付加価値!I632&gt;0,名目付加価値!I632/SUMIF(名目付加価値!I625:I647,"&lt;&gt;0"),0)</f>
        <v>8.6493257925056525E-3</v>
      </c>
    </row>
    <row r="633" spans="1:9" x14ac:dyDescent="0.15">
      <c r="A633" s="1">
        <v>28</v>
      </c>
      <c r="B633" s="1" t="s">
        <v>126</v>
      </c>
      <c r="C633" s="1">
        <v>9</v>
      </c>
      <c r="D633" s="1" t="s">
        <v>160</v>
      </c>
      <c r="E633" s="6">
        <f>IF(名目付加価値!E633&gt;0,名目付加価値!E633/SUMIF(名目付加価値!E625:E647,"&lt;&gt;0"),0)</f>
        <v>8.5319380809418671E-2</v>
      </c>
      <c r="F633" s="6">
        <f>IF(名目付加価値!F633&gt;0,名目付加価値!F633/SUMIF(名目付加価値!F625:F647,"&lt;&gt;0"),0)</f>
        <v>7.3786191761662664E-2</v>
      </c>
      <c r="G633" s="6">
        <f>IF(名目付加価値!G633&gt;0,名目付加価値!G633/SUMIF(名目付加価値!G625:G647,"&lt;&gt;0"),0)</f>
        <v>4.4646653234479042E-2</v>
      </c>
      <c r="H633" s="6">
        <f>IF(名目付加価値!H633&gt;0,名目付加価値!H633/SUMIF(名目付加価値!H625:H647,"&lt;&gt;0"),0)</f>
        <v>3.2964638382405806E-2</v>
      </c>
      <c r="I633" s="6">
        <f>IF(名目付加価値!I633&gt;0,名目付加価値!I633/SUMIF(名目付加価値!I625:I647,"&lt;&gt;0"),0)</f>
        <v>3.427643845893321E-2</v>
      </c>
    </row>
    <row r="634" spans="1:9" x14ac:dyDescent="0.15">
      <c r="A634" s="1">
        <v>28</v>
      </c>
      <c r="B634" s="1" t="s">
        <v>126</v>
      </c>
      <c r="C634" s="1">
        <v>10</v>
      </c>
      <c r="D634" s="1" t="s">
        <v>161</v>
      </c>
      <c r="E634" s="6">
        <f>IF(名目付加価値!E634&gt;0,名目付加価値!E634/SUMIF(名目付加価値!E625:E647,"&lt;&gt;0"),0)</f>
        <v>2.5589581211396904E-2</v>
      </c>
      <c r="F634" s="6">
        <f>IF(名目付加価値!F634&gt;0,名目付加価値!F634/SUMIF(名目付加価値!F625:F647,"&lt;&gt;0"),0)</f>
        <v>1.7588633532392792E-2</v>
      </c>
      <c r="G634" s="6">
        <f>IF(名目付加価値!G634&gt;0,名目付加価値!G634/SUMIF(名目付加価値!G625:G647,"&lt;&gt;0"),0)</f>
        <v>2.1967565915685279E-2</v>
      </c>
      <c r="H634" s="6">
        <f>IF(名目付加価値!H634&gt;0,名目付加価値!H634/SUMIF(名目付加価値!H625:H647,"&lt;&gt;0"),0)</f>
        <v>1.6423448548510564E-2</v>
      </c>
      <c r="I634" s="6">
        <f>IF(名目付加価値!I634&gt;0,名目付加価値!I634/SUMIF(名目付加価値!I625:I647,"&lt;&gt;0"),0)</f>
        <v>1.4928822475297294E-2</v>
      </c>
    </row>
    <row r="635" spans="1:9" x14ac:dyDescent="0.15">
      <c r="A635" s="1">
        <v>28</v>
      </c>
      <c r="B635" s="1" t="s">
        <v>126</v>
      </c>
      <c r="C635" s="1">
        <v>11</v>
      </c>
      <c r="D635" s="1" t="s">
        <v>162</v>
      </c>
      <c r="E635" s="6">
        <f>IF(名目付加価値!E635&gt;0,名目付加価値!E635/SUMIF(名目付加価値!E625:E647,"&lt;&gt;0"),0)</f>
        <v>5.6276544606929754E-2</v>
      </c>
      <c r="F635" s="6">
        <f>IF(名目付加価値!F635&gt;0,名目付加価値!F635/SUMIF(名目付加価値!F625:F647,"&lt;&gt;0"),0)</f>
        <v>5.0046677464423713E-2</v>
      </c>
      <c r="G635" s="6">
        <f>IF(名目付加価値!G635&gt;0,名目付加価値!G635/SUMIF(名目付加価値!G625:G647,"&lt;&gt;0"),0)</f>
        <v>5.7444301063606491E-2</v>
      </c>
      <c r="H635" s="6">
        <f>IF(名目付加価値!H635&gt;0,名目付加価値!H635/SUMIF(名目付加価値!H625:H647,"&lt;&gt;0"),0)</f>
        <v>4.7106299760916452E-2</v>
      </c>
      <c r="I635" s="6">
        <f>IF(名目付加価値!I635&gt;0,名目付加価値!I635/SUMIF(名目付加価値!I625:I647,"&lt;&gt;0"),0)</f>
        <v>6.4612354038576195E-2</v>
      </c>
    </row>
    <row r="636" spans="1:9" x14ac:dyDescent="0.15">
      <c r="A636" s="1">
        <v>28</v>
      </c>
      <c r="B636" s="1" t="s">
        <v>126</v>
      </c>
      <c r="C636" s="1">
        <v>12</v>
      </c>
      <c r="D636" s="1" t="s">
        <v>163</v>
      </c>
      <c r="E636" s="6">
        <f>IF(名目付加価値!E636&gt;0,名目付加価値!E636/SUMIF(名目付加価値!E625:E647,"&lt;&gt;0"),0)</f>
        <v>3.5263586525074053E-2</v>
      </c>
      <c r="F636" s="6">
        <f>IF(名目付加価値!F636&gt;0,名目付加価値!F636/SUMIF(名目付加価値!F625:F647,"&lt;&gt;0"),0)</f>
        <v>3.3485464410368149E-2</v>
      </c>
      <c r="G636" s="6">
        <f>IF(名目付加価値!G636&gt;0,名目付加価値!G636/SUMIF(名目付加価値!G625:G647,"&lt;&gt;0"),0)</f>
        <v>4.5633307010824929E-2</v>
      </c>
      <c r="H636" s="6">
        <f>IF(名目付加価値!H636&gt;0,名目付加価値!H636/SUMIF(名目付加価値!H625:H647,"&lt;&gt;0"),0)</f>
        <v>6.139605534913245E-2</v>
      </c>
      <c r="I636" s="6">
        <f>IF(名目付加価値!I636&gt;0,名目付加価値!I636/SUMIF(名目付加価値!I625:I647,"&lt;&gt;0"),0)</f>
        <v>3.5859119564608667E-2</v>
      </c>
    </row>
    <row r="637" spans="1:9" x14ac:dyDescent="0.15">
      <c r="A637" s="1">
        <v>28</v>
      </c>
      <c r="B637" s="1" t="s">
        <v>126</v>
      </c>
      <c r="C637" s="1">
        <v>13</v>
      </c>
      <c r="D637" s="1" t="s">
        <v>164</v>
      </c>
      <c r="E637" s="6">
        <f>IF(名目付加価値!E637&gt;0,名目付加価値!E637/SUMIF(名目付加価値!E625:E647,"&lt;&gt;0"),0)</f>
        <v>3.1538286548319285E-2</v>
      </c>
      <c r="F637" s="6">
        <f>IF(名目付加価値!F637&gt;0,名目付加価値!F637/SUMIF(名目付加価値!F625:F647,"&lt;&gt;0"),0)</f>
        <v>2.1637216955727182E-2</v>
      </c>
      <c r="G637" s="6">
        <f>IF(名目付加価値!G637&gt;0,名目付加価値!G637/SUMIF(名目付加価値!G625:G647,"&lt;&gt;0"),0)</f>
        <v>1.5939547938992722E-2</v>
      </c>
      <c r="H637" s="6">
        <f>IF(名目付加価値!H637&gt;0,名目付加価値!H637/SUMIF(名目付加価値!H625:H647,"&lt;&gt;0"),0)</f>
        <v>1.3015401266815326E-2</v>
      </c>
      <c r="I637" s="6">
        <f>IF(名目付加価値!I637&gt;0,名目付加価値!I637/SUMIF(名目付加価値!I625:I647,"&lt;&gt;0"),0)</f>
        <v>2.5718966747475407E-2</v>
      </c>
    </row>
    <row r="638" spans="1:9" x14ac:dyDescent="0.15">
      <c r="A638" s="1">
        <v>28</v>
      </c>
      <c r="B638" s="1" t="s">
        <v>126</v>
      </c>
      <c r="C638" s="1">
        <v>14</v>
      </c>
      <c r="D638" s="1" t="s">
        <v>165</v>
      </c>
      <c r="E638" s="6">
        <f>IF(名目付加価値!E638&gt;0,名目付加価値!E638/SUMIF(名目付加価値!E625:E647,"&lt;&gt;0"),0)</f>
        <v>2.1354409276308902E-3</v>
      </c>
      <c r="F638" s="6">
        <f>IF(名目付加価値!F638&gt;0,名目付加価値!F638/SUMIF(名目付加価値!F625:F647,"&lt;&gt;0"),0)</f>
        <v>2.9576275322459175E-3</v>
      </c>
      <c r="G638" s="6">
        <f>IF(名目付加価値!G638&gt;0,名目付加価値!G638/SUMIF(名目付加価値!G625:G647,"&lt;&gt;0"),0)</f>
        <v>2.9461491519756225E-3</v>
      </c>
      <c r="H638" s="6">
        <f>IF(名目付加価値!H638&gt;0,名目付加価値!H638/SUMIF(名目付加価値!H625:H647,"&lt;&gt;0"),0)</f>
        <v>1.461976302684975E-3</v>
      </c>
      <c r="I638" s="6">
        <f>IF(名目付加価値!I638&gt;0,名目付加価値!I638/SUMIF(名目付加価値!I625:I647,"&lt;&gt;0"),0)</f>
        <v>1.7602527303911004E-3</v>
      </c>
    </row>
    <row r="639" spans="1:9" x14ac:dyDescent="0.15">
      <c r="A639" s="1">
        <v>28</v>
      </c>
      <c r="B639" s="1" t="s">
        <v>126</v>
      </c>
      <c r="C639" s="1">
        <v>15</v>
      </c>
      <c r="D639" s="1" t="s">
        <v>166</v>
      </c>
      <c r="E639" s="6">
        <f>IF(名目付加価値!E639&gt;0,名目付加価値!E639/SUMIF(名目付加価値!E625:E647,"&lt;&gt;0"),0)</f>
        <v>3.8129746667498861E-2</v>
      </c>
      <c r="F639" s="6">
        <f>IF(名目付加価値!F639&gt;0,名目付加価値!F639/SUMIF(名目付加価値!F625:F647,"&lt;&gt;0"),0)</f>
        <v>3.347014791701737E-2</v>
      </c>
      <c r="G639" s="6">
        <f>IF(名目付加価値!G639&gt;0,名目付加価値!G639/SUMIF(名目付加価値!G625:G647,"&lt;&gt;0"),0)</f>
        <v>3.347104516801503E-2</v>
      </c>
      <c r="H639" s="6">
        <f>IF(名目付加価値!H639&gt;0,名目付加価値!H639/SUMIF(名目付加価値!H625:H647,"&lt;&gt;0"),0)</f>
        <v>2.4665409807970894E-2</v>
      </c>
      <c r="I639" s="6">
        <f>IF(名目付加価値!I639&gt;0,名目付加価値!I639/SUMIF(名目付加価値!I625:I647,"&lt;&gt;0"),0)</f>
        <v>2.1511756981221354E-2</v>
      </c>
    </row>
    <row r="640" spans="1:9" x14ac:dyDescent="0.15">
      <c r="A640" s="1">
        <v>28</v>
      </c>
      <c r="B640" s="1" t="s">
        <v>76</v>
      </c>
      <c r="C640" s="1">
        <v>16</v>
      </c>
      <c r="D640" s="1" t="s">
        <v>149</v>
      </c>
      <c r="E640" s="6">
        <f>IF(名目付加価値!E640&gt;0,名目付加価値!E640/SUMIF(名目付加価値!E625:E647,"&lt;&gt;0"),0)</f>
        <v>5.1716332018751886E-2</v>
      </c>
      <c r="F640" s="6">
        <f>IF(名目付加価値!F640&gt;0,名目付加価値!F640/SUMIF(名目付加価値!F625:F647,"&lt;&gt;0"),0)</f>
        <v>7.1218362605608904E-2</v>
      </c>
      <c r="G640" s="6">
        <f>IF(名目付加価値!G640&gt;0,名目付加価値!G640/SUMIF(名目付加価値!G625:G647,"&lt;&gt;0"),0)</f>
        <v>9.8562220386592653E-2</v>
      </c>
      <c r="H640" s="6">
        <f>IF(名目付加価値!H640&gt;0,名目付加価値!H640/SUMIF(名目付加価値!H625:H647,"&lt;&gt;0"),0)</f>
        <v>8.4134626296519063E-2</v>
      </c>
      <c r="I640" s="6">
        <f>IF(名目付加価値!I640&gt;0,名目付加価値!I640/SUMIF(名目付加価値!I625:I647,"&lt;&gt;0"),0)</f>
        <v>6.4834266640876617E-2</v>
      </c>
    </row>
    <row r="641" spans="1:9" x14ac:dyDescent="0.15">
      <c r="A641" s="1">
        <v>28</v>
      </c>
      <c r="B641" s="1" t="s">
        <v>76</v>
      </c>
      <c r="C641" s="1">
        <v>17</v>
      </c>
      <c r="D641" s="1" t="s">
        <v>150</v>
      </c>
      <c r="E641" s="6">
        <f>IF(名目付加価値!E641&gt;0,名目付加価値!E641/SUMIF(名目付加価値!E625:E647,"&lt;&gt;0"),0)</f>
        <v>2.3547955471381447E-2</v>
      </c>
      <c r="F641" s="6">
        <f>IF(名目付加価値!F641&gt;0,名目付加価値!F641/SUMIF(名目付加価値!F625:F647,"&lt;&gt;0"),0)</f>
        <v>2.5908885427089728E-2</v>
      </c>
      <c r="G641" s="6">
        <f>IF(名目付加価値!G641&gt;0,名目付加価値!G641/SUMIF(名目付加価値!G625:G647,"&lt;&gt;0"),0)</f>
        <v>2.7608958239691457E-2</v>
      </c>
      <c r="H641" s="6">
        <f>IF(名目付加価値!H641&gt;0,名目付加価値!H641/SUMIF(名目付加価値!H625:H647,"&lt;&gt;0"),0)</f>
        <v>3.2578302059670057E-2</v>
      </c>
      <c r="I641" s="6">
        <f>IF(名目付加価値!I641&gt;0,名目付加価値!I641/SUMIF(名目付加価値!I625:I647,"&lt;&gt;0"),0)</f>
        <v>2.3066471561642141E-2</v>
      </c>
    </row>
    <row r="642" spans="1:9" x14ac:dyDescent="0.15">
      <c r="A642" s="1">
        <v>28</v>
      </c>
      <c r="B642" s="1" t="s">
        <v>76</v>
      </c>
      <c r="C642" s="1">
        <v>18</v>
      </c>
      <c r="D642" s="1" t="s">
        <v>151</v>
      </c>
      <c r="E642" s="6">
        <f>IF(名目付加価値!E642&gt;0,名目付加価値!E642/SUMIF(名目付加価値!E625:E647,"&lt;&gt;0"),0)</f>
        <v>0.12057985131491315</v>
      </c>
      <c r="F642" s="6">
        <f>IF(名目付加価値!F642&gt;0,名目付加価値!F642/SUMIF(名目付加価値!F625:F647,"&lt;&gt;0"),0)</f>
        <v>0.12387318526339292</v>
      </c>
      <c r="G642" s="6">
        <f>IF(名目付加価値!G642&gt;0,名目付加価値!G642/SUMIF(名目付加価値!G625:G647,"&lt;&gt;0"),0)</f>
        <v>0.12927572883326788</v>
      </c>
      <c r="H642" s="6">
        <f>IF(名目付加価値!H642&gt;0,名目付加価値!H642/SUMIF(名目付加価値!H625:H647,"&lt;&gt;0"),0)</f>
        <v>0.115388873819591</v>
      </c>
      <c r="I642" s="6">
        <f>IF(名目付加価値!I642&gt;0,名目付加価値!I642/SUMIF(名目付加価値!I625:I647,"&lt;&gt;0"),0)</f>
        <v>0.11523246166259508</v>
      </c>
    </row>
    <row r="643" spans="1:9" x14ac:dyDescent="0.15">
      <c r="A643" s="1">
        <v>28</v>
      </c>
      <c r="B643" s="1" t="s">
        <v>76</v>
      </c>
      <c r="C643" s="1">
        <v>19</v>
      </c>
      <c r="D643" s="1" t="s">
        <v>152</v>
      </c>
      <c r="E643" s="6">
        <f>IF(名目付加価値!E643&gt;0,名目付加価値!E643/SUMIF(名目付加価値!E625:E647,"&lt;&gt;0"),0)</f>
        <v>3.4237581544983769E-2</v>
      </c>
      <c r="F643" s="6">
        <f>IF(名目付加価値!F643&gt;0,名目付加価値!F643/SUMIF(名目付加価値!F625:F647,"&lt;&gt;0"),0)</f>
        <v>4.3976623975697335E-2</v>
      </c>
      <c r="G643" s="6">
        <f>IF(名目付加価値!G643&gt;0,名目付加価値!G643/SUMIF(名目付加価値!G625:G647,"&lt;&gt;0"),0)</f>
        <v>4.6576707060764257E-2</v>
      </c>
      <c r="H643" s="6">
        <f>IF(名目付加価値!H643&gt;0,名目付加価値!H643/SUMIF(名目付加価値!H625:H647,"&lt;&gt;0"),0)</f>
        <v>4.6511134840563871E-2</v>
      </c>
      <c r="I643" s="6">
        <f>IF(名目付加価値!I643&gt;0,名目付加価値!I643/SUMIF(名目付加価値!I625:I647,"&lt;&gt;0"),0)</f>
        <v>4.8567844349576519E-2</v>
      </c>
    </row>
    <row r="644" spans="1:9" x14ac:dyDescent="0.15">
      <c r="A644" s="1">
        <v>28</v>
      </c>
      <c r="B644" s="1" t="s">
        <v>76</v>
      </c>
      <c r="C644" s="1">
        <v>20</v>
      </c>
      <c r="D644" s="1" t="s">
        <v>153</v>
      </c>
      <c r="E644" s="6">
        <f>IF(名目付加価値!E644&gt;0,名目付加価値!E644/SUMIF(名目付加価値!E625:E647,"&lt;&gt;0"),0)</f>
        <v>1.3300961004169411E-2</v>
      </c>
      <c r="F644" s="6">
        <f>IF(名目付加価値!F644&gt;0,名目付加価値!F644/SUMIF(名目付加価値!F625:F647,"&lt;&gt;0"),0)</f>
        <v>2.2897786241368907E-2</v>
      </c>
      <c r="G644" s="6">
        <f>IF(名目付加価値!G644&gt;0,名目付加価値!G644/SUMIF(名目付加価値!G625:G647,"&lt;&gt;0"),0)</f>
        <v>2.2809780890673495E-2</v>
      </c>
      <c r="H644" s="6">
        <f>IF(名目付加価値!H644&gt;0,名目付加価値!H644/SUMIF(名目付加価値!H625:H647,"&lt;&gt;0"),0)</f>
        <v>1.7583570207557225E-2</v>
      </c>
      <c r="I644" s="6">
        <f>IF(名目付加価値!I644&gt;0,名目付加価値!I644/SUMIF(名目付加価値!I625:I647,"&lt;&gt;0"),0)</f>
        <v>1.670932063676326E-2</v>
      </c>
    </row>
    <row r="645" spans="1:9" x14ac:dyDescent="0.15">
      <c r="A645" s="1">
        <v>28</v>
      </c>
      <c r="B645" s="1" t="s">
        <v>76</v>
      </c>
      <c r="C645" s="1">
        <v>21</v>
      </c>
      <c r="D645" s="1" t="s">
        <v>154</v>
      </c>
      <c r="E645" s="6">
        <f>IF(名目付加価値!E645&gt;0,名目付加価値!E645/SUMIF(名目付加価値!E625:E647,"&lt;&gt;0"),0)</f>
        <v>0.1005737052882608</v>
      </c>
      <c r="F645" s="6">
        <f>IF(名目付加価値!F645&gt;0,名目付加価値!F645/SUMIF(名目付加価値!F625:F647,"&lt;&gt;0"),0)</f>
        <v>8.4639488423823475E-2</v>
      </c>
      <c r="G645" s="6">
        <f>IF(名目付加価値!G645&gt;0,名目付加価値!G645/SUMIF(名目付加価値!G625:G647,"&lt;&gt;0"),0)</f>
        <v>7.8399432354964257E-2</v>
      </c>
      <c r="H645" s="6">
        <f>IF(名目付加価値!H645&gt;0,名目付加価値!H645/SUMIF(名目付加価値!H625:H647,"&lt;&gt;0"),0)</f>
        <v>7.5459583969998786E-2</v>
      </c>
      <c r="I645" s="6">
        <f>IF(名目付加価値!I645&gt;0,名目付加価値!I645/SUMIF(名目付加価値!I625:I647,"&lt;&gt;0"),0)</f>
        <v>8.0141302723857694E-2</v>
      </c>
    </row>
    <row r="646" spans="1:9" x14ac:dyDescent="0.15">
      <c r="A646" s="1">
        <v>28</v>
      </c>
      <c r="B646" s="1" t="s">
        <v>27</v>
      </c>
      <c r="C646" s="1">
        <v>22</v>
      </c>
      <c r="D646" s="1" t="s">
        <v>146</v>
      </c>
      <c r="E646" s="6">
        <f>IF(名目付加価値!E646&gt;0,名目付加価値!E646/SUMIF(名目付加価値!E625:E647,"&lt;&gt;0"),0)</f>
        <v>0.11720989604514497</v>
      </c>
      <c r="F646" s="6">
        <f>IF(名目付加価値!F646&gt;0,名目付加価値!F646/SUMIF(名目付加価値!F625:F647,"&lt;&gt;0"),0)</f>
        <v>0.15514868807134508</v>
      </c>
      <c r="G646" s="6">
        <f>IF(名目付加価値!G646&gt;0,名目付加価値!G646/SUMIF(名目付加価値!G625:G647,"&lt;&gt;0"),0)</f>
        <v>0.15739163072062043</v>
      </c>
      <c r="H646" s="6">
        <f>IF(名目付加価値!H646&gt;0,名目付加価値!H646/SUMIF(名目付加価値!H625:H647,"&lt;&gt;0"),0)</f>
        <v>0.21296430812731434</v>
      </c>
      <c r="I646" s="6">
        <f>IF(名目付加価値!I646&gt;0,名目付加価値!I646/SUMIF(名目付加価値!I625:I647,"&lt;&gt;0"),0)</f>
        <v>0.26152581631851118</v>
      </c>
    </row>
    <row r="647" spans="1:9" x14ac:dyDescent="0.15">
      <c r="A647" s="1">
        <v>28</v>
      </c>
      <c r="B647" s="1" t="s">
        <v>27</v>
      </c>
      <c r="C647" s="1">
        <v>23</v>
      </c>
      <c r="D647" s="1" t="s">
        <v>167</v>
      </c>
      <c r="E647" s="6">
        <f>IF(名目付加価値!E647&gt;0,名目付加価値!E647/SUMIF(名目付加価値!E625:E647,"&lt;&gt;0"),0)</f>
        <v>5.0616501002991025E-2</v>
      </c>
      <c r="F647" s="6">
        <f>IF(名目付加価値!F647&gt;0,名目付加価値!F647/SUMIF(名目付加価値!F625:F647,"&lt;&gt;0"),0)</f>
        <v>8.2623521993881066E-2</v>
      </c>
      <c r="G647" s="6">
        <f>IF(名目付加価値!G647&gt;0,名目付加価値!G647/SUMIF(名目付加価値!G625:G647,"&lt;&gt;0"),0)</f>
        <v>7.8151573354187209E-2</v>
      </c>
      <c r="H647" s="6">
        <f>IF(名目付加価値!H647&gt;0,名目付加価値!H647/SUMIF(名目付加価値!H625:H647,"&lt;&gt;0"),0)</f>
        <v>0.1014418430947181</v>
      </c>
      <c r="I647" s="6">
        <f>IF(名目付加価値!I647&gt;0,名目付加価値!I647/SUMIF(名目付加価値!I625:I647,"&lt;&gt;0"),0)</f>
        <v>0.10896507060958929</v>
      </c>
    </row>
    <row r="648" spans="1:9" x14ac:dyDescent="0.15">
      <c r="A648" s="1">
        <v>29</v>
      </c>
      <c r="B648" s="1" t="s">
        <v>77</v>
      </c>
      <c r="C648" s="1">
        <v>1</v>
      </c>
      <c r="D648" s="1" t="s">
        <v>147</v>
      </c>
      <c r="E648" s="6">
        <f>IF(名目付加価値!E648&gt;0,名目付加価値!E648/SUMIF(名目付加価値!E648:E670,"&lt;&gt;0"),0)</f>
        <v>9.0305400732711261E-2</v>
      </c>
      <c r="F648" s="6">
        <f>IF(名目付加価値!F648&gt;0,名目付加価値!F648/SUMIF(名目付加価値!F648:F670,"&lt;&gt;0"),0)</f>
        <v>4.7166041463517348E-2</v>
      </c>
      <c r="G648" s="6">
        <f>IF(名目付加価値!G648&gt;0,名目付加価値!G648/SUMIF(名目付加価値!G648:G670,"&lt;&gt;0"),0)</f>
        <v>2.3045169177612467E-2</v>
      </c>
      <c r="H648" s="6">
        <f>IF(名目付加価値!H648&gt;0,名目付加価値!H648/SUMIF(名目付加価値!H648:H670,"&lt;&gt;0"),0)</f>
        <v>1.5144368420228404E-2</v>
      </c>
      <c r="I648" s="6">
        <f>IF(名目付加価値!I648&gt;0,名目付加価値!I648/SUMIF(名目付加価値!I648:I670,"&lt;&gt;0"),0)</f>
        <v>1.1966490502991489E-2</v>
      </c>
    </row>
    <row r="649" spans="1:9" x14ac:dyDescent="0.15">
      <c r="A649" s="1">
        <v>29</v>
      </c>
      <c r="B649" s="1" t="s">
        <v>77</v>
      </c>
      <c r="C649" s="1">
        <v>2</v>
      </c>
      <c r="D649" s="1" t="s">
        <v>148</v>
      </c>
      <c r="E649" s="6">
        <f>IF(名目付加価値!E649&gt;0,名目付加価値!E649/SUMIF(名目付加価値!E648:E670,"&lt;&gt;0"),0)</f>
        <v>5.9591676024745726E-4</v>
      </c>
      <c r="F649" s="6">
        <f>IF(名目付加価値!F649&gt;0,名目付加価値!F649/SUMIF(名目付加価値!F648:F670,"&lt;&gt;0"),0)</f>
        <v>2.4483073227631914E-4</v>
      </c>
      <c r="G649" s="6">
        <f>IF(名目付加価値!G649&gt;0,名目付加価値!G649/SUMIF(名目付加価値!G648:G670,"&lt;&gt;0"),0)</f>
        <v>3.9665577740324236E-4</v>
      </c>
      <c r="H649" s="6">
        <f>IF(名目付加価値!H649&gt;0,名目付加価値!H649/SUMIF(名目付加価値!H648:H670,"&lt;&gt;0"),0)</f>
        <v>2.0908936210001333E-4</v>
      </c>
      <c r="I649" s="6">
        <f>IF(名目付加価値!I649&gt;0,名目付加価値!I649/SUMIF(名目付加価値!I648:I670,"&lt;&gt;0"),0)</f>
        <v>6.0618410083504814E-5</v>
      </c>
    </row>
    <row r="650" spans="1:9" x14ac:dyDescent="0.15">
      <c r="A650" s="1">
        <v>29</v>
      </c>
      <c r="B650" s="1" t="s">
        <v>127</v>
      </c>
      <c r="C650" s="1">
        <v>3</v>
      </c>
      <c r="D650" s="1" t="s">
        <v>155</v>
      </c>
      <c r="E650" s="6">
        <f>IF(名目付加価値!E650&gt;0,名目付加価値!E650/SUMIF(名目付加価値!E648:E670,"&lt;&gt;0"),0)</f>
        <v>3.9011466315564222E-2</v>
      </c>
      <c r="F650" s="6">
        <f>IF(名目付加価値!F650&gt;0,名目付加価値!F650/SUMIF(名目付加価値!F648:F670,"&lt;&gt;0"),0)</f>
        <v>3.7674483561822805E-2</v>
      </c>
      <c r="G650" s="6">
        <f>IF(名目付加価値!G650&gt;0,名目付加価値!G650/SUMIF(名目付加価値!G648:G670,"&lt;&gt;0"),0)</f>
        <v>3.1348483880177913E-2</v>
      </c>
      <c r="H650" s="6">
        <f>IF(名目付加価値!H650&gt;0,名目付加価値!H650/SUMIF(名目付加価値!H648:H670,"&lt;&gt;0"),0)</f>
        <v>3.3715642699852749E-2</v>
      </c>
      <c r="I650" s="6">
        <f>IF(名目付加価値!I650&gt;0,名目付加価値!I650/SUMIF(名目付加価値!I648:I670,"&lt;&gt;0"),0)</f>
        <v>3.447260109951699E-2</v>
      </c>
    </row>
    <row r="651" spans="1:9" x14ac:dyDescent="0.15">
      <c r="A651" s="1">
        <v>29</v>
      </c>
      <c r="B651" s="1" t="s">
        <v>127</v>
      </c>
      <c r="C651" s="1">
        <v>4</v>
      </c>
      <c r="D651" s="1" t="s">
        <v>156</v>
      </c>
      <c r="E651" s="6">
        <f>IF(名目付加価値!E651&gt;0,名目付加価値!E651/SUMIF(名目付加価値!E648:E670,"&lt;&gt;0"),0)</f>
        <v>6.5048111486299909E-2</v>
      </c>
      <c r="F651" s="6">
        <f>IF(名目付加価値!F651&gt;0,名目付加価値!F651/SUMIF(名目付加価値!F648:F670,"&lt;&gt;0"),0)</f>
        <v>4.1843820740371046E-2</v>
      </c>
      <c r="G651" s="6">
        <f>IF(名目付加価値!G651&gt;0,名目付加価値!G651/SUMIF(名目付加価値!G648:G670,"&lt;&gt;0"),0)</f>
        <v>3.0979509311850614E-2</v>
      </c>
      <c r="H651" s="6">
        <f>IF(名目付加価値!H651&gt;0,名目付加価値!H651/SUMIF(名目付加価値!H648:H670,"&lt;&gt;0"),0)</f>
        <v>1.4841009657292684E-2</v>
      </c>
      <c r="I651" s="6">
        <f>IF(名目付加価値!I651&gt;0,名目付加価値!I651/SUMIF(名目付加価値!I648:I670,"&lt;&gt;0"),0)</f>
        <v>8.1081705464104148E-3</v>
      </c>
    </row>
    <row r="652" spans="1:9" x14ac:dyDescent="0.15">
      <c r="A652" s="1">
        <v>29</v>
      </c>
      <c r="B652" s="1" t="s">
        <v>127</v>
      </c>
      <c r="C652" s="1">
        <v>5</v>
      </c>
      <c r="D652" s="1" t="s">
        <v>157</v>
      </c>
      <c r="E652" s="6">
        <f>IF(名目付加価値!E652&gt;0,名目付加価値!E652/SUMIF(名目付加価値!E648:E670,"&lt;&gt;0"),0)</f>
        <v>3.3247700778810405E-3</v>
      </c>
      <c r="F652" s="6">
        <f>IF(名目付加価値!F652&gt;0,名目付加価値!F652/SUMIF(名目付加価値!F648:F670,"&lt;&gt;0"),0)</f>
        <v>6.3209270221732871E-3</v>
      </c>
      <c r="G652" s="6">
        <f>IF(名目付加価値!G652&gt;0,名目付加価値!G652/SUMIF(名目付加価値!G648:G670,"&lt;&gt;0"),0)</f>
        <v>5.4637762683809946E-3</v>
      </c>
      <c r="H652" s="6">
        <f>IF(名目付加価値!H652&gt;0,名目付加価値!H652/SUMIF(名目付加価値!H648:H670,"&lt;&gt;0"),0)</f>
        <v>5.8364339508658689E-3</v>
      </c>
      <c r="I652" s="6">
        <f>IF(名目付加価値!I652&gt;0,名目付加価値!I652/SUMIF(名目付加価値!I648:I670,"&lt;&gt;0"),0)</f>
        <v>5.7263723370222768E-3</v>
      </c>
    </row>
    <row r="653" spans="1:9" x14ac:dyDescent="0.15">
      <c r="A653" s="1">
        <v>29</v>
      </c>
      <c r="B653" s="1" t="s">
        <v>127</v>
      </c>
      <c r="C653" s="1">
        <v>6</v>
      </c>
      <c r="D653" s="1" t="s">
        <v>49</v>
      </c>
      <c r="E653" s="6">
        <f>IF(名目付加価値!E653&gt;0,名目付加価値!E653/SUMIF(名目付加価値!E648:E670,"&lt;&gt;0"),0)</f>
        <v>1.123069751615407E-2</v>
      </c>
      <c r="F653" s="6">
        <f>IF(名目付加価値!F653&gt;0,名目付加価値!F653/SUMIF(名目付加価値!F648:F670,"&lt;&gt;0"),0)</f>
        <v>7.0419534278834831E-3</v>
      </c>
      <c r="G653" s="6">
        <f>IF(名目付加価値!G653&gt;0,名目付加価値!G653/SUMIF(名目付加価値!G648:G670,"&lt;&gt;0"),0)</f>
        <v>5.4747451219716832E-3</v>
      </c>
      <c r="H653" s="6">
        <f>IF(名目付加価値!H653&gt;0,名目付加価値!H653/SUMIF(名目付加価値!H648:H670,"&lt;&gt;0"),0)</f>
        <v>4.8626706917749216E-3</v>
      </c>
      <c r="I653" s="6">
        <f>IF(名目付加価値!I653&gt;0,名目付加価値!I653/SUMIF(名目付加価値!I648:I670,"&lt;&gt;0"),0)</f>
        <v>4.3300716735082852E-3</v>
      </c>
    </row>
    <row r="654" spans="1:9" x14ac:dyDescent="0.15">
      <c r="A654" s="1">
        <v>29</v>
      </c>
      <c r="B654" s="1" t="s">
        <v>127</v>
      </c>
      <c r="C654" s="1">
        <v>7</v>
      </c>
      <c r="D654" s="1" t="s">
        <v>158</v>
      </c>
      <c r="E654" s="6">
        <f>IF(名目付加価値!E654&gt;0,名目付加価値!E654/SUMIF(名目付加価値!E648:E670,"&lt;&gt;0"),0)</f>
        <v>3.6815173916836248E-3</v>
      </c>
      <c r="F654" s="6">
        <f>IF(名目付加価値!F654&gt;0,名目付加価値!F654/SUMIF(名目付加価値!F648:F670,"&lt;&gt;0"),0)</f>
        <v>1.5720991708030247E-3</v>
      </c>
      <c r="G654" s="6">
        <f>IF(名目付加価値!G654&gt;0,名目付加価値!G654/SUMIF(名目付加価値!G648:G670,"&lt;&gt;0"),0)</f>
        <v>2.9513692305045957E-4</v>
      </c>
      <c r="H654" s="6">
        <f>IF(名目付加価値!H654&gt;0,名目付加価値!H654/SUMIF(名目付加価値!H648:H670,"&lt;&gt;0"),0)</f>
        <v>1.1255352928974994E-3</v>
      </c>
      <c r="I654" s="6">
        <f>IF(名目付加価値!I654&gt;0,名目付加価値!I654/SUMIF(名目付加価値!I648:I670,"&lt;&gt;0"),0)</f>
        <v>1.1188360334160312E-3</v>
      </c>
    </row>
    <row r="655" spans="1:9" x14ac:dyDescent="0.15">
      <c r="A655" s="1">
        <v>29</v>
      </c>
      <c r="B655" s="1" t="s">
        <v>127</v>
      </c>
      <c r="C655" s="1">
        <v>8</v>
      </c>
      <c r="D655" s="1" t="s">
        <v>159</v>
      </c>
      <c r="E655" s="6">
        <f>IF(名目付加価値!E655&gt;0,名目付加価値!E655/SUMIF(名目付加価値!E648:E670,"&lt;&gt;0"),0)</f>
        <v>8.066373665267525E-3</v>
      </c>
      <c r="F655" s="6">
        <f>IF(名目付加価値!F655&gt;0,名目付加価値!F655/SUMIF(名目付加価値!F648:F670,"&lt;&gt;0"),0)</f>
        <v>7.5243450616404315E-3</v>
      </c>
      <c r="G655" s="6">
        <f>IF(名目付加価値!G655&gt;0,名目付加価値!G655/SUMIF(名目付加価値!G648:G670,"&lt;&gt;0"),0)</f>
        <v>6.8828859511031034E-3</v>
      </c>
      <c r="H655" s="6">
        <f>IF(名目付加価値!H655&gt;0,名目付加価値!H655/SUMIF(名目付加価値!H648:H670,"&lt;&gt;0"),0)</f>
        <v>3.8082119581618256E-3</v>
      </c>
      <c r="I655" s="6">
        <f>IF(名目付加価値!I655&gt;0,名目付加価値!I655/SUMIF(名目付加価値!I648:I670,"&lt;&gt;0"),0)</f>
        <v>1.986361780883752E-3</v>
      </c>
    </row>
    <row r="656" spans="1:9" x14ac:dyDescent="0.15">
      <c r="A656" s="1">
        <v>29</v>
      </c>
      <c r="B656" s="1" t="s">
        <v>127</v>
      </c>
      <c r="C656" s="1">
        <v>9</v>
      </c>
      <c r="D656" s="1" t="s">
        <v>160</v>
      </c>
      <c r="E656" s="6">
        <f>IF(名目付加価値!E656&gt;0,名目付加価値!E656/SUMIF(名目付加価値!E648:E670,"&lt;&gt;0"),0)</f>
        <v>7.5746278801414142E-3</v>
      </c>
      <c r="F656" s="6">
        <f>IF(名目付加価値!F656&gt;0,名目付加価値!F656/SUMIF(名目付加価値!F648:F670,"&lt;&gt;0"),0)</f>
        <v>7.3789241389889387E-3</v>
      </c>
      <c r="G656" s="6">
        <f>IF(名目付加価値!G656&gt;0,名目付加価値!G656/SUMIF(名目付加価値!G648:G670,"&lt;&gt;0"),0)</f>
        <v>7.8332447816146199E-3</v>
      </c>
      <c r="H656" s="6">
        <f>IF(名目付加価値!H656&gt;0,名目付加価値!H656/SUMIF(名目付加価値!H648:H670,"&lt;&gt;0"),0)</f>
        <v>5.9382836397556989E-3</v>
      </c>
      <c r="I656" s="6">
        <f>IF(名目付加価値!I656&gt;0,名目付加価値!I656/SUMIF(名目付加価値!I648:I670,"&lt;&gt;0"),0)</f>
        <v>7.2334334625069408E-3</v>
      </c>
    </row>
    <row r="657" spans="1:9" x14ac:dyDescent="0.15">
      <c r="A657" s="1">
        <v>29</v>
      </c>
      <c r="B657" s="1" t="s">
        <v>127</v>
      </c>
      <c r="C657" s="1">
        <v>10</v>
      </c>
      <c r="D657" s="1" t="s">
        <v>161</v>
      </c>
      <c r="E657" s="6">
        <f>IF(名目付加価値!E657&gt;0,名目付加価値!E657/SUMIF(名目付加価値!E648:E670,"&lt;&gt;0"),0)</f>
        <v>4.0608889348879261E-2</v>
      </c>
      <c r="F657" s="6">
        <f>IF(名目付加価値!F657&gt;0,名目付加価値!F657/SUMIF(名目付加価値!F648:F670,"&lt;&gt;0"),0)</f>
        <v>2.0877580035176015E-2</v>
      </c>
      <c r="G657" s="6">
        <f>IF(名目付加価値!G657&gt;0,名目付加価値!G657/SUMIF(名目付加価値!G648:G670,"&lt;&gt;0"),0)</f>
        <v>1.7999433547865987E-2</v>
      </c>
      <c r="H657" s="6">
        <f>IF(名目付加価値!H657&gt;0,名目付加価値!H657/SUMIF(名目付加価値!H648:H670,"&lt;&gt;0"),0)</f>
        <v>1.8425446590553958E-2</v>
      </c>
      <c r="I657" s="6">
        <f>IF(名目付加価値!I657&gt;0,名目付加価値!I657/SUMIF(名目付加価値!I648:I670,"&lt;&gt;0"),0)</f>
        <v>1.0770791278376783E-2</v>
      </c>
    </row>
    <row r="658" spans="1:9" x14ac:dyDescent="0.15">
      <c r="A658" s="1">
        <v>29</v>
      </c>
      <c r="B658" s="1" t="s">
        <v>127</v>
      </c>
      <c r="C658" s="1">
        <v>11</v>
      </c>
      <c r="D658" s="1" t="s">
        <v>162</v>
      </c>
      <c r="E658" s="6">
        <f>IF(名目付加価値!E658&gt;0,名目付加価値!E658/SUMIF(名目付加価値!E648:E670,"&lt;&gt;0"),0)</f>
        <v>4.9160786372012016E-2</v>
      </c>
      <c r="F658" s="6">
        <f>IF(名目付加価値!F658&gt;0,名目付加価値!F658/SUMIF(名目付加価値!F648:F670,"&lt;&gt;0"),0)</f>
        <v>4.3434167638945233E-2</v>
      </c>
      <c r="G658" s="6">
        <f>IF(名目付加価値!G658&gt;0,名目付加価値!G658/SUMIF(名目付加価値!G648:G670,"&lt;&gt;0"),0)</f>
        <v>5.354589483151901E-2</v>
      </c>
      <c r="H658" s="6">
        <f>IF(名目付加価値!H658&gt;0,名目付加価値!H658/SUMIF(名目付加価値!H648:H670,"&lt;&gt;0"),0)</f>
        <v>2.8833710674617777E-2</v>
      </c>
      <c r="I658" s="6">
        <f>IF(名目付加価値!I658&gt;0,名目付加価値!I658/SUMIF(名目付加価値!I648:I670,"&lt;&gt;0"),0)</f>
        <v>4.2415141195732232E-2</v>
      </c>
    </row>
    <row r="659" spans="1:9" x14ac:dyDescent="0.15">
      <c r="A659" s="1">
        <v>29</v>
      </c>
      <c r="B659" s="1" t="s">
        <v>127</v>
      </c>
      <c r="C659" s="1">
        <v>12</v>
      </c>
      <c r="D659" s="1" t="s">
        <v>163</v>
      </c>
      <c r="E659" s="6">
        <f>IF(名目付加価値!E659&gt;0,名目付加価値!E659/SUMIF(名目付加価値!E648:E670,"&lt;&gt;0"),0)</f>
        <v>2.9982608822189217E-2</v>
      </c>
      <c r="F659" s="6">
        <f>IF(名目付加価値!F659&gt;0,名目付加価値!F659/SUMIF(名目付加価値!F648:F670,"&lt;&gt;0"),0)</f>
        <v>3.1787656444161767E-2</v>
      </c>
      <c r="G659" s="6">
        <f>IF(名目付加価値!G659&gt;0,名目付加価値!G659/SUMIF(名目付加価値!G648:G670,"&lt;&gt;0"),0)</f>
        <v>5.960746554238501E-2</v>
      </c>
      <c r="H659" s="6">
        <f>IF(名目付加価値!H659&gt;0,名目付加価値!H659/SUMIF(名目付加価値!H648:H670,"&lt;&gt;0"),0)</f>
        <v>6.0881032073399392E-2</v>
      </c>
      <c r="I659" s="6">
        <f>IF(名目付加価値!I659&gt;0,名目付加価値!I659/SUMIF(名目付加価値!I648:I670,"&lt;&gt;0"),0)</f>
        <v>1.5837601575595807E-2</v>
      </c>
    </row>
    <row r="660" spans="1:9" x14ac:dyDescent="0.15">
      <c r="A660" s="1">
        <v>29</v>
      </c>
      <c r="B660" s="1" t="s">
        <v>127</v>
      </c>
      <c r="C660" s="1">
        <v>13</v>
      </c>
      <c r="D660" s="1" t="s">
        <v>164</v>
      </c>
      <c r="E660" s="6">
        <f>IF(名目付加価値!E660&gt;0,名目付加価値!E660/SUMIF(名目付加価値!E648:E670,"&lt;&gt;0"),0)</f>
        <v>3.9286164115223129E-4</v>
      </c>
      <c r="F660" s="6">
        <f>IF(名目付加価値!F660&gt;0,名目付加価値!F660/SUMIF(名目付加価値!F648:F670,"&lt;&gt;0"),0)</f>
        <v>4.6012180761586382E-3</v>
      </c>
      <c r="G660" s="6">
        <f>IF(名目付加価値!G660&gt;0,名目付加価値!G660/SUMIF(名目付加価値!G648:G670,"&lt;&gt;0"),0)</f>
        <v>1.0173792610559396E-2</v>
      </c>
      <c r="H660" s="6">
        <f>IF(名目付加価値!H660&gt;0,名目付加価値!H660/SUMIF(名目付加価値!H648:H670,"&lt;&gt;0"),0)</f>
        <v>7.3434941096722703E-3</v>
      </c>
      <c r="I660" s="6">
        <f>IF(名目付加価値!I660&gt;0,名目付加価値!I660/SUMIF(名目付加価値!I648:I670,"&lt;&gt;0"),0)</f>
        <v>1.9487356825155806E-2</v>
      </c>
    </row>
    <row r="661" spans="1:9" x14ac:dyDescent="0.15">
      <c r="A661" s="1">
        <v>29</v>
      </c>
      <c r="B661" s="1" t="s">
        <v>127</v>
      </c>
      <c r="C661" s="1">
        <v>14</v>
      </c>
      <c r="D661" s="1" t="s">
        <v>165</v>
      </c>
      <c r="E661" s="6">
        <f>IF(名目付加価値!E661&gt;0,名目付加価値!E661/SUMIF(名目付加価値!E648:E670,"&lt;&gt;0"),0)</f>
        <v>2.2264127028800862E-4</v>
      </c>
      <c r="F661" s="6">
        <f>IF(名目付加価値!F661&gt;0,名目付加価値!F661/SUMIF(名目付加価値!F648:F670,"&lt;&gt;0"),0)</f>
        <v>4.9581155132762057E-4</v>
      </c>
      <c r="G661" s="6">
        <f>IF(名目付加価値!G661&gt;0,名目付加価値!G661/SUMIF(名目付加価値!G648:G670,"&lt;&gt;0"),0)</f>
        <v>3.023139119503088E-4</v>
      </c>
      <c r="H661" s="6">
        <f>IF(名目付加価値!H661&gt;0,名目付加価値!H661/SUMIF(名目付加価値!H648:H670,"&lt;&gt;0"),0)</f>
        <v>4.5608328754077578E-4</v>
      </c>
      <c r="I661" s="6">
        <f>IF(名目付加価値!I661&gt;0,名目付加価値!I661/SUMIF(名目付加価値!I648:I670,"&lt;&gt;0"),0)</f>
        <v>4.8404306865956645E-4</v>
      </c>
    </row>
    <row r="662" spans="1:9" x14ac:dyDescent="0.15">
      <c r="A662" s="1">
        <v>29</v>
      </c>
      <c r="B662" s="1" t="s">
        <v>127</v>
      </c>
      <c r="C662" s="1">
        <v>15</v>
      </c>
      <c r="D662" s="1" t="s">
        <v>166</v>
      </c>
      <c r="E662" s="6">
        <f>IF(名目付加価値!E662&gt;0,名目付加価値!E662/SUMIF(名目付加価値!E648:E670,"&lt;&gt;0"),0)</f>
        <v>6.9202800408104712E-2</v>
      </c>
      <c r="F662" s="6">
        <f>IF(名目付加価値!F662&gt;0,名目付加価値!F662/SUMIF(名目付加価値!F648:F670,"&lt;&gt;0"),0)</f>
        <v>6.4537543804605427E-2</v>
      </c>
      <c r="G662" s="6">
        <f>IF(名目付加価値!G662&gt;0,名目付加価値!G662/SUMIF(名目付加価値!G648:G670,"&lt;&gt;0"),0)</f>
        <v>6.6785599155541719E-2</v>
      </c>
      <c r="H662" s="6">
        <f>IF(名目付加価値!H662&gt;0,名目付加価値!H662/SUMIF(名目付加価値!H648:H670,"&lt;&gt;0"),0)</f>
        <v>5.0726542084084704E-2</v>
      </c>
      <c r="I662" s="6">
        <f>IF(名目付加価値!I662&gt;0,名目付加価値!I662/SUMIF(名目付加価値!I648:I670,"&lt;&gt;0"),0)</f>
        <v>3.8558902468954367E-2</v>
      </c>
    </row>
    <row r="663" spans="1:9" x14ac:dyDescent="0.15">
      <c r="A663" s="1">
        <v>29</v>
      </c>
      <c r="B663" s="1" t="s">
        <v>77</v>
      </c>
      <c r="C663" s="1">
        <v>16</v>
      </c>
      <c r="D663" s="1" t="s">
        <v>149</v>
      </c>
      <c r="E663" s="6">
        <f>IF(名目付加価値!E663&gt;0,名目付加価値!E663/SUMIF(名目付加価値!E648:E670,"&lt;&gt;0"),0)</f>
        <v>0.11933508228083672</v>
      </c>
      <c r="F663" s="6">
        <f>IF(名目付加価値!F663&gt;0,名目付加価値!F663/SUMIF(名目付加価値!F648:F670,"&lt;&gt;0"),0)</f>
        <v>0.13159966231119716</v>
      </c>
      <c r="G663" s="6">
        <f>IF(名目付加価値!G663&gt;0,名目付加価値!G663/SUMIF(名目付加価値!G648:G670,"&lt;&gt;0"),0)</f>
        <v>0.13141853523668987</v>
      </c>
      <c r="H663" s="6">
        <f>IF(名目付加価値!H663&gt;0,名目付加価値!H663/SUMIF(名目付加価値!H648:H670,"&lt;&gt;0"),0)</f>
        <v>9.6668084110055758E-2</v>
      </c>
      <c r="I663" s="6">
        <f>IF(名目付加価値!I663&gt;0,名目付加価値!I663/SUMIF(名目付加価値!I648:I670,"&lt;&gt;0"),0)</f>
        <v>6.8122327375367817E-2</v>
      </c>
    </row>
    <row r="664" spans="1:9" x14ac:dyDescent="0.15">
      <c r="A664" s="1">
        <v>29</v>
      </c>
      <c r="B664" s="1" t="s">
        <v>77</v>
      </c>
      <c r="C664" s="1">
        <v>17</v>
      </c>
      <c r="D664" s="1" t="s">
        <v>150</v>
      </c>
      <c r="E664" s="6">
        <f>IF(名目付加価値!E664&gt;0,名目付加価値!E664/SUMIF(名目付加価値!E648:E670,"&lt;&gt;0"),0)</f>
        <v>1.5986298586619461E-2</v>
      </c>
      <c r="F664" s="6">
        <f>IF(名目付加価値!F664&gt;0,名目付加価値!F664/SUMIF(名目付加価値!F648:F670,"&lt;&gt;0"),0)</f>
        <v>2.997678928843759E-2</v>
      </c>
      <c r="G664" s="6">
        <f>IF(名目付加価値!G664&gt;0,名目付加価値!G664/SUMIF(名目付加価値!G648:G670,"&lt;&gt;0"),0)</f>
        <v>2.437561911236381E-2</v>
      </c>
      <c r="H664" s="6">
        <f>IF(名目付加価値!H664&gt;0,名目付加価値!H664/SUMIF(名目付加価値!H648:H670,"&lt;&gt;0"),0)</f>
        <v>3.1107701370211533E-2</v>
      </c>
      <c r="I664" s="6">
        <f>IF(名目付加価値!I664&gt;0,名目付加価値!I664/SUMIF(名目付加価値!I648:I670,"&lt;&gt;0"),0)</f>
        <v>2.2390404876742962E-2</v>
      </c>
    </row>
    <row r="665" spans="1:9" x14ac:dyDescent="0.15">
      <c r="A665" s="1">
        <v>29</v>
      </c>
      <c r="B665" s="1" t="s">
        <v>77</v>
      </c>
      <c r="C665" s="1">
        <v>18</v>
      </c>
      <c r="D665" s="1" t="s">
        <v>151</v>
      </c>
      <c r="E665" s="6">
        <f>IF(名目付加価値!E665&gt;0,名目付加価値!E665/SUMIF(名目付加価値!E648:E670,"&lt;&gt;0"),0)</f>
        <v>0.10617199626675157</v>
      </c>
      <c r="F665" s="6">
        <f>IF(名目付加価値!F665&gt;0,名目付加価値!F665/SUMIF(名目付加価値!F648:F670,"&lt;&gt;0"),0)</f>
        <v>8.4052871106185589E-2</v>
      </c>
      <c r="G665" s="6">
        <f>IF(名目付加価値!G665&gt;0,名目付加価値!G665/SUMIF(名目付加価値!G648:G670,"&lt;&gt;0"),0)</f>
        <v>9.4748774139499989E-2</v>
      </c>
      <c r="H665" s="6">
        <f>IF(名目付加価値!H665&gt;0,名目付加価値!H665/SUMIF(名目付加価値!H648:H670,"&lt;&gt;0"),0)</f>
        <v>9.6783984874615467E-2</v>
      </c>
      <c r="I665" s="6">
        <f>IF(名目付加価値!I665&gt;0,名目付加価値!I665/SUMIF(名目付加価値!I648:I670,"&lt;&gt;0"),0)</f>
        <v>0.10020449415444217</v>
      </c>
    </row>
    <row r="666" spans="1:9" x14ac:dyDescent="0.15">
      <c r="A666" s="1">
        <v>29</v>
      </c>
      <c r="B666" s="1" t="s">
        <v>77</v>
      </c>
      <c r="C666" s="1">
        <v>19</v>
      </c>
      <c r="D666" s="1" t="s">
        <v>152</v>
      </c>
      <c r="E666" s="6">
        <f>IF(名目付加価値!E666&gt;0,名目付加価値!E666/SUMIF(名目付加価値!E648:E670,"&lt;&gt;0"),0)</f>
        <v>3.9394842543676055E-2</v>
      </c>
      <c r="F666" s="6">
        <f>IF(名目付加価値!F666&gt;0,名目付加価値!F666/SUMIF(名目付加価値!F648:F670,"&lt;&gt;0"),0)</f>
        <v>4.8152936293854184E-2</v>
      </c>
      <c r="G666" s="6">
        <f>IF(名目付加価値!G666&gt;0,名目付加価値!G666/SUMIF(名目付加価値!G648:G670,"&lt;&gt;0"),0)</f>
        <v>5.2823227637791889E-2</v>
      </c>
      <c r="H666" s="6">
        <f>IF(名目付加価値!H666&gt;0,名目付加価値!H666/SUMIF(名目付加価値!H648:H670,"&lt;&gt;0"),0)</f>
        <v>6.0143310278850601E-2</v>
      </c>
      <c r="I666" s="6">
        <f>IF(名目付加価値!I666&gt;0,名目付加価値!I666/SUMIF(名目付加価値!I648:I670,"&lt;&gt;0"),0)</f>
        <v>5.8372077665484218E-2</v>
      </c>
    </row>
    <row r="667" spans="1:9" x14ac:dyDescent="0.15">
      <c r="A667" s="1">
        <v>29</v>
      </c>
      <c r="B667" s="1" t="s">
        <v>77</v>
      </c>
      <c r="C667" s="1">
        <v>20</v>
      </c>
      <c r="D667" s="1" t="s">
        <v>153</v>
      </c>
      <c r="E667" s="6">
        <f>IF(名目付加価値!E667&gt;0,名目付加価値!E667/SUMIF(名目付加価値!E648:E670,"&lt;&gt;0"),0)</f>
        <v>2.9385501001822155E-2</v>
      </c>
      <c r="F667" s="6">
        <f>IF(名目付加価値!F667&gt;0,名目付加価値!F667/SUMIF(名目付加価値!F648:F670,"&lt;&gt;0"),0)</f>
        <v>3.1021520793672097E-2</v>
      </c>
      <c r="G667" s="6">
        <f>IF(名目付加価値!G667&gt;0,名目付加価値!G667/SUMIF(名目付加価値!G648:G670,"&lt;&gt;0"),0)</f>
        <v>3.3058885402578606E-2</v>
      </c>
      <c r="H667" s="6">
        <f>IF(名目付加価値!H667&gt;0,名目付加価値!H667/SUMIF(名目付加価値!H648:H670,"&lt;&gt;0"),0)</f>
        <v>2.513821195410668E-2</v>
      </c>
      <c r="I667" s="6">
        <f>IF(名目付加価値!I667&gt;0,名目付加価値!I667/SUMIF(名目付加価値!I648:I670,"&lt;&gt;0"),0)</f>
        <v>2.4338856628364033E-2</v>
      </c>
    </row>
    <row r="668" spans="1:9" x14ac:dyDescent="0.15">
      <c r="A668" s="1">
        <v>29</v>
      </c>
      <c r="B668" s="1" t="s">
        <v>77</v>
      </c>
      <c r="C668" s="1">
        <v>21</v>
      </c>
      <c r="D668" s="1" t="s">
        <v>154</v>
      </c>
      <c r="E668" s="6">
        <f>IF(名目付加価値!E668&gt;0,名目付加価値!E668/SUMIF(名目付加価値!E648:E670,"&lt;&gt;0"),0)</f>
        <v>5.8570519839170929E-2</v>
      </c>
      <c r="F668" s="6">
        <f>IF(名目付加価値!F668&gt;0,名目付加価値!F668/SUMIF(名目付加価値!F648:F670,"&lt;&gt;0"),0)</f>
        <v>5.9685784816991466E-2</v>
      </c>
      <c r="G668" s="6">
        <f>IF(名目付加価値!G668&gt;0,名目付加価値!G668/SUMIF(名目付加価値!G648:G670,"&lt;&gt;0"),0)</f>
        <v>5.8974866778581596E-2</v>
      </c>
      <c r="H668" s="6">
        <f>IF(名目付加価値!H668&gt;0,名目付加価値!H668/SUMIF(名目付加価値!H648:H670,"&lt;&gt;0"),0)</f>
        <v>6.8486526063647565E-2</v>
      </c>
      <c r="I668" s="6">
        <f>IF(名目付加価値!I668&gt;0,名目付加価値!I668/SUMIF(名目付加価値!I648:I670,"&lt;&gt;0"),0)</f>
        <v>7.3532147450471083E-2</v>
      </c>
    </row>
    <row r="669" spans="1:9" x14ac:dyDescent="0.15">
      <c r="A669" s="1">
        <v>29</v>
      </c>
      <c r="B669" s="1" t="s">
        <v>28</v>
      </c>
      <c r="C669" s="1">
        <v>22</v>
      </c>
      <c r="D669" s="1" t="s">
        <v>146</v>
      </c>
      <c r="E669" s="6">
        <f>IF(名目付加価値!E669&gt;0,名目付加価値!E669/SUMIF(名目付加価値!E648:E670,"&lt;&gt;0"),0)</f>
        <v>0.13643200916595244</v>
      </c>
      <c r="F669" s="6">
        <f>IF(名目付加価値!F669&gt;0,名目付加価値!F669/SUMIF(名目付加価値!F648:F670,"&lt;&gt;0"),0)</f>
        <v>0.16945052991958054</v>
      </c>
      <c r="G669" s="6">
        <f>IF(名目付加価値!G669&gt;0,名目付加価値!G669/SUMIF(名目付加価値!G648:G670,"&lt;&gt;0"),0)</f>
        <v>0.17091929541531639</v>
      </c>
      <c r="H669" s="6">
        <f>IF(名目付加価値!H669&gt;0,名目付加価値!H669/SUMIF(名目付加価値!H648:H670,"&lt;&gt;0"),0)</f>
        <v>0.22390620816304488</v>
      </c>
      <c r="I669" s="6">
        <f>IF(名目付加価値!I669&gt;0,名目付加価値!I669/SUMIF(名目付加価値!I648:I670,"&lt;&gt;0"),0)</f>
        <v>0.28647298057819992</v>
      </c>
    </row>
    <row r="670" spans="1:9" x14ac:dyDescent="0.15">
      <c r="A670" s="1">
        <v>29</v>
      </c>
      <c r="B670" s="1" t="s">
        <v>28</v>
      </c>
      <c r="C670" s="1">
        <v>23</v>
      </c>
      <c r="D670" s="1" t="s">
        <v>167</v>
      </c>
      <c r="E670" s="6">
        <f>IF(名目付加価値!E670&gt;0,名目付加価値!E670/SUMIF(名目付加価値!E648:E670,"&lt;&gt;0"),0)</f>
        <v>7.6314280626594927E-2</v>
      </c>
      <c r="F670" s="6">
        <f>IF(名目付加価値!F670&gt;0,名目付加価値!F670/SUMIF(名目付加価値!F648:F670,"&lt;&gt;0"),0)</f>
        <v>0.12355850260023013</v>
      </c>
      <c r="G670" s="6">
        <f>IF(名目付加価値!G670&gt;0,名目付加価値!G670/SUMIF(名目付加価値!G648:G670,"&lt;&gt;0"),0)</f>
        <v>0.11354668948419148</v>
      </c>
      <c r="H670" s="6">
        <f>IF(名目付加価値!H670&gt;0,名目付加価値!H670/SUMIF(名目付加価値!H648:H670,"&lt;&gt;0"),0)</f>
        <v>0.14561841869266889</v>
      </c>
      <c r="I670" s="6">
        <f>IF(名目付加価値!I670&gt;0,名目付加価値!I670/SUMIF(名目付加価値!I648:I670,"&lt;&gt;0"),0)</f>
        <v>0.16400991901211368</v>
      </c>
    </row>
    <row r="671" spans="1:9" x14ac:dyDescent="0.15">
      <c r="A671" s="1">
        <v>30</v>
      </c>
      <c r="B671" s="1" t="s">
        <v>78</v>
      </c>
      <c r="C671" s="1">
        <v>1</v>
      </c>
      <c r="D671" s="1" t="s">
        <v>147</v>
      </c>
      <c r="E671" s="6">
        <f>IF(名目付加価値!E671&gt;0,名目付加価値!E671/SUMIF(名目付加価値!E671:E693,"&lt;&gt;0"),0)</f>
        <v>8.8430129283456116E-2</v>
      </c>
      <c r="F671" s="6">
        <f>IF(名目付加価値!F671&gt;0,名目付加価値!F671/SUMIF(名目付加価値!F671:F693,"&lt;&gt;0"),0)</f>
        <v>5.2837671293329912E-2</v>
      </c>
      <c r="G671" s="6">
        <f>IF(名目付加価値!G671&gt;0,名目付加価値!G671/SUMIF(名目付加価値!G671:G693,"&lt;&gt;0"),0)</f>
        <v>5.6870410166840954E-2</v>
      </c>
      <c r="H671" s="6">
        <f>IF(名目付加価値!H671&gt;0,名目付加価値!H671/SUMIF(名目付加価値!H671:H693,"&lt;&gt;0"),0)</f>
        <v>4.0991198064066536E-2</v>
      </c>
      <c r="I671" s="6">
        <f>IF(名目付加価値!I671&gt;0,名目付加価値!I671/SUMIF(名目付加価値!I671:I693,"&lt;&gt;0"),0)</f>
        <v>2.9225634877345058E-2</v>
      </c>
    </row>
    <row r="672" spans="1:9" x14ac:dyDescent="0.15">
      <c r="A672" s="1">
        <v>30</v>
      </c>
      <c r="B672" s="1" t="s">
        <v>78</v>
      </c>
      <c r="C672" s="1">
        <v>2</v>
      </c>
      <c r="D672" s="1" t="s">
        <v>148</v>
      </c>
      <c r="E672" s="6">
        <f>IF(名目付加価値!E672&gt;0,名目付加価値!E672/SUMIF(名目付加価値!E671:E693,"&lt;&gt;0"),0)</f>
        <v>2.937778907977365E-3</v>
      </c>
      <c r="F672" s="6">
        <f>IF(名目付加価値!F672&gt;0,名目付加価値!F672/SUMIF(名目付加価値!F671:F693,"&lt;&gt;0"),0)</f>
        <v>2.4849779986157714E-3</v>
      </c>
      <c r="G672" s="6">
        <f>IF(名目付加価値!G672&gt;0,名目付加価値!G672/SUMIF(名目付加価値!G671:G693,"&lt;&gt;0"),0)</f>
        <v>3.8420177625663539E-3</v>
      </c>
      <c r="H672" s="6">
        <f>IF(名目付加価値!H672&gt;0,名目付加価値!H672/SUMIF(名目付加価値!H671:H693,"&lt;&gt;0"),0)</f>
        <v>9.3157090725692426E-4</v>
      </c>
      <c r="I672" s="6">
        <f>IF(名目付加価値!I672&gt;0,名目付加価値!I672/SUMIF(名目付加価値!I671:I693,"&lt;&gt;0"),0)</f>
        <v>2.6856145961475392E-4</v>
      </c>
    </row>
    <row r="673" spans="1:9" x14ac:dyDescent="0.15">
      <c r="A673" s="1">
        <v>30</v>
      </c>
      <c r="B673" s="1" t="s">
        <v>128</v>
      </c>
      <c r="C673" s="1">
        <v>3</v>
      </c>
      <c r="D673" s="1" t="s">
        <v>155</v>
      </c>
      <c r="E673" s="6">
        <f>IF(名目付加価値!E673&gt;0,名目付加価値!E673/SUMIF(名目付加価値!E671:E693,"&lt;&gt;0"),0)</f>
        <v>3.9125129089641109E-2</v>
      </c>
      <c r="F673" s="6">
        <f>IF(名目付加価値!F673&gt;0,名目付加価値!F673/SUMIF(名目付加価値!F671:F693,"&lt;&gt;0"),0)</f>
        <v>3.4115448850605627E-2</v>
      </c>
      <c r="G673" s="6">
        <f>IF(名目付加価値!G673&gt;0,名目付加価値!G673/SUMIF(名目付加価値!G671:G693,"&lt;&gt;0"),0)</f>
        <v>3.7827703552445392E-2</v>
      </c>
      <c r="H673" s="6">
        <f>IF(名目付加価値!H673&gt;0,名目付加価値!H673/SUMIF(名目付加価値!H671:H693,"&lt;&gt;0"),0)</f>
        <v>5.0215080217917041E-2</v>
      </c>
      <c r="I673" s="6">
        <f>IF(名目付加価値!I673&gt;0,名目付加価値!I673/SUMIF(名目付加価値!I671:I693,"&lt;&gt;0"),0)</f>
        <v>1.8826052932044247E-2</v>
      </c>
    </row>
    <row r="674" spans="1:9" x14ac:dyDescent="0.15">
      <c r="A674" s="1">
        <v>30</v>
      </c>
      <c r="B674" s="1" t="s">
        <v>128</v>
      </c>
      <c r="C674" s="1">
        <v>4</v>
      </c>
      <c r="D674" s="1" t="s">
        <v>156</v>
      </c>
      <c r="E674" s="6">
        <f>IF(名目付加価値!E674&gt;0,名目付加価値!E674/SUMIF(名目付加価値!E671:E693,"&lt;&gt;0"),0)</f>
        <v>4.8822064234615728E-2</v>
      </c>
      <c r="F674" s="6">
        <f>IF(名目付加価値!F674&gt;0,名目付加価値!F674/SUMIF(名目付加価値!F671:F693,"&lt;&gt;0"),0)</f>
        <v>3.2816506336862873E-2</v>
      </c>
      <c r="G674" s="6">
        <f>IF(名目付加価値!G674&gt;0,名目付加価値!G674/SUMIF(名目付加価値!G671:G693,"&lt;&gt;0"),0)</f>
        <v>3.2665595985055508E-2</v>
      </c>
      <c r="H674" s="6">
        <f>IF(名目付加価値!H674&gt;0,名目付加価値!H674/SUMIF(名目付加価値!H671:H693,"&lt;&gt;0"),0)</f>
        <v>1.3876139292562642E-2</v>
      </c>
      <c r="I674" s="6">
        <f>IF(名目付加価値!I674&gt;0,名目付加価値!I674/SUMIF(名目付加価値!I671:I693,"&lt;&gt;0"),0)</f>
        <v>8.007229214287967E-3</v>
      </c>
    </row>
    <row r="675" spans="1:9" x14ac:dyDescent="0.15">
      <c r="A675" s="1">
        <v>30</v>
      </c>
      <c r="B675" s="1" t="s">
        <v>128</v>
      </c>
      <c r="C675" s="1">
        <v>5</v>
      </c>
      <c r="D675" s="1" t="s">
        <v>157</v>
      </c>
      <c r="E675" s="6">
        <f>IF(名目付加価値!E675&gt;0,名目付加価値!E675/SUMIF(名目付加価値!E671:E693,"&lt;&gt;0"),0)</f>
        <v>5.1385231637517733E-3</v>
      </c>
      <c r="F675" s="6">
        <f>IF(名目付加価値!F675&gt;0,名目付加価値!F675/SUMIF(名目付加価値!F671:F693,"&lt;&gt;0"),0)</f>
        <v>4.2031325946847988E-3</v>
      </c>
      <c r="G675" s="6">
        <f>IF(名目付加価値!G675&gt;0,名目付加価値!G675/SUMIF(名目付加価値!G671:G693,"&lt;&gt;0"),0)</f>
        <v>3.2897564054376349E-3</v>
      </c>
      <c r="H675" s="6">
        <f>IF(名目付加価値!H675&gt;0,名目付加価値!H675/SUMIF(名目付加価値!H671:H693,"&lt;&gt;0"),0)</f>
        <v>2.6898217171421454E-3</v>
      </c>
      <c r="I675" s="6">
        <f>IF(名目付加価値!I675&gt;0,名目付加価値!I675/SUMIF(名目付加価値!I671:I693,"&lt;&gt;0"),0)</f>
        <v>2.0548504779797964E-3</v>
      </c>
    </row>
    <row r="676" spans="1:9" x14ac:dyDescent="0.15">
      <c r="A676" s="1">
        <v>30</v>
      </c>
      <c r="B676" s="1" t="s">
        <v>128</v>
      </c>
      <c r="C676" s="1">
        <v>6</v>
      </c>
      <c r="D676" s="1" t="s">
        <v>49</v>
      </c>
      <c r="E676" s="6">
        <f>IF(名目付加価値!E676&gt;0,名目付加価値!E676/SUMIF(名目付加価値!E671:E693,"&lt;&gt;0"),0)</f>
        <v>1.5699081085757634E-2</v>
      </c>
      <c r="F676" s="6">
        <f>IF(名目付加価値!F676&gt;0,名目付加価値!F676/SUMIF(名目付加価値!F671:F693,"&lt;&gt;0"),0)</f>
        <v>2.0229826844355734E-2</v>
      </c>
      <c r="G676" s="6">
        <f>IF(名目付加価値!G676&gt;0,名目付加価値!G676/SUMIF(名目付加価値!G671:G693,"&lt;&gt;0"),0)</f>
        <v>3.8627082908138363E-2</v>
      </c>
      <c r="H676" s="6">
        <f>IF(名目付加価値!H676&gt;0,名目付加価値!H676/SUMIF(名目付加価値!H671:H693,"&lt;&gt;0"),0)</f>
        <v>4.1785456958429279E-2</v>
      </c>
      <c r="I676" s="6">
        <f>IF(名目付加価値!I676&gt;0,名目付加価値!I676/SUMIF(名目付加価値!I671:I693,"&lt;&gt;0"),0)</f>
        <v>2.1489041000731669E-2</v>
      </c>
    </row>
    <row r="677" spans="1:9" x14ac:dyDescent="0.15">
      <c r="A677" s="1">
        <v>30</v>
      </c>
      <c r="B677" s="1" t="s">
        <v>128</v>
      </c>
      <c r="C677" s="1">
        <v>7</v>
      </c>
      <c r="D677" s="1" t="s">
        <v>158</v>
      </c>
      <c r="E677" s="6">
        <f>IF(名目付加価値!E677&gt;0,名目付加価値!E677/SUMIF(名目付加価値!E671:E693,"&lt;&gt;0"),0)</f>
        <v>0.16800223825811508</v>
      </c>
      <c r="F677" s="6">
        <f>IF(名目付加価値!F677&gt;0,名目付加価値!F677/SUMIF(名目付加価値!F671:F693,"&lt;&gt;0"),0)</f>
        <v>8.3778686016467541E-2</v>
      </c>
      <c r="G677" s="6">
        <f>IF(名目付加価値!G677&gt;0,名目付加価値!G677/SUMIF(名目付加価値!G671:G693,"&lt;&gt;0"),0)</f>
        <v>2.9106970837814064E-2</v>
      </c>
      <c r="H677" s="6">
        <f>IF(名目付加価値!H677&gt;0,名目付加価値!H677/SUMIF(名目付加価値!H671:H693,"&lt;&gt;0"),0)</f>
        <v>8.5928486995402328E-2</v>
      </c>
      <c r="I677" s="6">
        <f>IF(名目付加価値!I677&gt;0,名目付加価値!I677/SUMIF(名目付加価値!I671:I693,"&lt;&gt;0"),0)</f>
        <v>0.10323402705281272</v>
      </c>
    </row>
    <row r="678" spans="1:9" x14ac:dyDescent="0.15">
      <c r="A678" s="1">
        <v>30</v>
      </c>
      <c r="B678" s="1" t="s">
        <v>128</v>
      </c>
      <c r="C678" s="1">
        <v>8</v>
      </c>
      <c r="D678" s="1" t="s">
        <v>159</v>
      </c>
      <c r="E678" s="6">
        <f>IF(名目付加価値!E678&gt;0,名目付加価値!E678/SUMIF(名目付加価値!E671:E693,"&lt;&gt;0"),0)</f>
        <v>3.6582076478406376E-3</v>
      </c>
      <c r="F678" s="6">
        <f>IF(名目付加価値!F678&gt;0,名目付加価値!F678/SUMIF(名目付加価値!F671:F693,"&lt;&gt;0"),0)</f>
        <v>6.2377741875511714E-3</v>
      </c>
      <c r="G678" s="6">
        <f>IF(名目付加価値!G678&gt;0,名目付加価値!G678/SUMIF(名目付加価値!G671:G693,"&lt;&gt;0"),0)</f>
        <v>6.2109096234751072E-3</v>
      </c>
      <c r="H678" s="6">
        <f>IF(名目付加価値!H678&gt;0,名目付加価値!H678/SUMIF(名目付加価値!H671:H693,"&lt;&gt;0"),0)</f>
        <v>4.8732740890292644E-3</v>
      </c>
      <c r="I678" s="6">
        <f>IF(名目付加価値!I678&gt;0,名目付加価値!I678/SUMIF(名目付加価値!I671:I693,"&lt;&gt;0"),0)</f>
        <v>2.9689410364051351E-3</v>
      </c>
    </row>
    <row r="679" spans="1:9" x14ac:dyDescent="0.15">
      <c r="A679" s="1">
        <v>30</v>
      </c>
      <c r="B679" s="1" t="s">
        <v>128</v>
      </c>
      <c r="C679" s="1">
        <v>9</v>
      </c>
      <c r="D679" s="1" t="s">
        <v>160</v>
      </c>
      <c r="E679" s="6">
        <f>IF(名目付加価値!E679&gt;0,名目付加価値!E679/SUMIF(名目付加価値!E671:E693,"&lt;&gt;0"),0)</f>
        <v>0.14724162572871091</v>
      </c>
      <c r="F679" s="6">
        <f>IF(名目付加価値!F679&gt;0,名目付加価値!F679/SUMIF(名目付加価値!F671:F693,"&lt;&gt;0"),0)</f>
        <v>0.12798056905597927</v>
      </c>
      <c r="G679" s="6">
        <f>IF(名目付加価値!G679&gt;0,名目付加価値!G679/SUMIF(名目付加価値!G671:G693,"&lt;&gt;0"),0)</f>
        <v>4.9578030209805016E-2</v>
      </c>
      <c r="H679" s="6">
        <f>IF(名目付加価値!H679&gt;0,名目付加価値!H679/SUMIF(名目付加価値!H671:H693,"&lt;&gt;0"),0)</f>
        <v>4.1115099891821674E-2</v>
      </c>
      <c r="I679" s="6">
        <f>IF(名目付加価値!I679&gt;0,名目付加価値!I679/SUMIF(名目付加価値!I671:I693,"&lt;&gt;0"),0)</f>
        <v>7.6998103811065727E-2</v>
      </c>
    </row>
    <row r="680" spans="1:9" x14ac:dyDescent="0.15">
      <c r="A680" s="1">
        <v>30</v>
      </c>
      <c r="B680" s="1" t="s">
        <v>128</v>
      </c>
      <c r="C680" s="1">
        <v>10</v>
      </c>
      <c r="D680" s="1" t="s">
        <v>161</v>
      </c>
      <c r="E680" s="6">
        <f>IF(名目付加価値!E680&gt;0,名目付加価値!E680/SUMIF(名目付加価値!E671:E693,"&lt;&gt;0"),0)</f>
        <v>5.1630504008840766E-3</v>
      </c>
      <c r="F680" s="6">
        <f>IF(名目付加価値!F680&gt;0,名目付加価値!F680/SUMIF(名目付加価値!F671:F693,"&lt;&gt;0"),0)</f>
        <v>5.4625936130478763E-3</v>
      </c>
      <c r="G680" s="6">
        <f>IF(名目付加価値!G680&gt;0,名目付加価値!G680/SUMIF(名目付加価値!G671:G693,"&lt;&gt;0"),0)</f>
        <v>9.4562358205636937E-3</v>
      </c>
      <c r="H680" s="6">
        <f>IF(名目付加価値!H680&gt;0,名目付加価値!H680/SUMIF(名目付加価値!H671:H693,"&lt;&gt;0"),0)</f>
        <v>1.3081386790273687E-2</v>
      </c>
      <c r="I680" s="6">
        <f>IF(名目付加価値!I680&gt;0,名目付加価値!I680/SUMIF(名目付加価値!I671:I693,"&lt;&gt;0"),0)</f>
        <v>1.0454340064890814E-2</v>
      </c>
    </row>
    <row r="681" spans="1:9" x14ac:dyDescent="0.15">
      <c r="A681" s="1">
        <v>30</v>
      </c>
      <c r="B681" s="1" t="s">
        <v>128</v>
      </c>
      <c r="C681" s="1">
        <v>11</v>
      </c>
      <c r="D681" s="1" t="s">
        <v>162</v>
      </c>
      <c r="E681" s="6">
        <f>IF(名目付加価値!E681&gt;0,名目付加価値!E681/SUMIF(名目付加価値!E671:E693,"&lt;&gt;0"),0)</f>
        <v>1.2100538096200384E-2</v>
      </c>
      <c r="F681" s="6">
        <f>IF(名目付加価値!F681&gt;0,名目付加価値!F681/SUMIF(名目付加価値!F671:F693,"&lt;&gt;0"),0)</f>
        <v>1.1328196321640985E-2</v>
      </c>
      <c r="G681" s="6">
        <f>IF(名目付加価値!G681&gt;0,名目付加価値!G681/SUMIF(名目付加価値!G671:G693,"&lt;&gt;0"),0)</f>
        <v>2.8086770755655906E-2</v>
      </c>
      <c r="H681" s="6">
        <f>IF(名目付加価値!H681&gt;0,名目付加価値!H681/SUMIF(名目付加価値!H671:H693,"&lt;&gt;0"),0)</f>
        <v>3.0392470669054518E-2</v>
      </c>
      <c r="I681" s="6">
        <f>IF(名目付加価値!I681&gt;0,名目付加価値!I681/SUMIF(名目付加価値!I671:I693,"&lt;&gt;0"),0)</f>
        <v>6.1254880044834467E-2</v>
      </c>
    </row>
    <row r="682" spans="1:9" x14ac:dyDescent="0.15">
      <c r="A682" s="1">
        <v>30</v>
      </c>
      <c r="B682" s="1" t="s">
        <v>128</v>
      </c>
      <c r="C682" s="1">
        <v>12</v>
      </c>
      <c r="D682" s="1" t="s">
        <v>163</v>
      </c>
      <c r="E682" s="6">
        <f>IF(名目付加価値!E682&gt;0,名目付加価値!E682/SUMIF(名目付加価値!E671:E693,"&lt;&gt;0"),0)</f>
        <v>7.3364345272704636E-4</v>
      </c>
      <c r="F682" s="6">
        <f>IF(名目付加価値!F682&gt;0,名目付加価値!F682/SUMIF(名目付加価値!F671:F693,"&lt;&gt;0"),0)</f>
        <v>6.3501481097719245E-4</v>
      </c>
      <c r="G682" s="6">
        <f>IF(名目付加価値!G682&gt;0,名目付加価値!G682/SUMIF(名目付加価値!G671:G693,"&lt;&gt;0"),0)</f>
        <v>2.7469778262816259E-3</v>
      </c>
      <c r="H682" s="6">
        <f>IF(名目付加価値!H682&gt;0,名目付加価値!H682/SUMIF(名目付加価値!H671:H693,"&lt;&gt;0"),0)</f>
        <v>5.4142256629007143E-3</v>
      </c>
      <c r="I682" s="6">
        <f>IF(名目付加価値!I682&gt;0,名目付加価値!I682/SUMIF(名目付加価値!I671:I693,"&lt;&gt;0"),0)</f>
        <v>5.9128195816237515E-3</v>
      </c>
    </row>
    <row r="683" spans="1:9" x14ac:dyDescent="0.15">
      <c r="A683" s="1">
        <v>30</v>
      </c>
      <c r="B683" s="1" t="s">
        <v>128</v>
      </c>
      <c r="C683" s="1">
        <v>13</v>
      </c>
      <c r="D683" s="1" t="s">
        <v>164</v>
      </c>
      <c r="E683" s="6">
        <f>IF(名目付加価値!E683&gt;0,名目付加価値!E683/SUMIF(名目付加価値!E671:E693,"&lt;&gt;0"),0)</f>
        <v>1.16787982606114E-3</v>
      </c>
      <c r="F683" s="6">
        <f>IF(名目付加価値!F683&gt;0,名目付加価値!F683/SUMIF(名目付加価値!F671:F693,"&lt;&gt;0"),0)</f>
        <v>3.8441668944120674E-3</v>
      </c>
      <c r="G683" s="6">
        <f>IF(名目付加価値!G683&gt;0,名目付加価値!G683/SUMIF(名目付加価値!G671:G693,"&lt;&gt;0"),0)</f>
        <v>1.8521301259279081E-3</v>
      </c>
      <c r="H683" s="6">
        <f>IF(名目付加価値!H683&gt;0,名目付加価値!H683/SUMIF(名目付加価値!H671:H693,"&lt;&gt;0"),0)</f>
        <v>1.3409744431542539E-3</v>
      </c>
      <c r="I683" s="6">
        <f>IF(名目付加価値!I683&gt;0,名目付加価値!I683/SUMIF(名目付加価値!I671:I693,"&lt;&gt;0"),0)</f>
        <v>3.4731247463878818E-3</v>
      </c>
    </row>
    <row r="684" spans="1:9" x14ac:dyDescent="0.15">
      <c r="A684" s="1">
        <v>30</v>
      </c>
      <c r="B684" s="1" t="s">
        <v>128</v>
      </c>
      <c r="C684" s="1">
        <v>14</v>
      </c>
      <c r="D684" s="1" t="s">
        <v>165</v>
      </c>
      <c r="E684" s="6">
        <f>IF(名目付加価値!E684&gt;0,名目付加価値!E684/SUMIF(名目付加価値!E671:E693,"&lt;&gt;0"),0)</f>
        <v>4.6021865434821665E-4</v>
      </c>
      <c r="F684" s="6">
        <f>IF(名目付加価値!F684&gt;0,名目付加価値!F684/SUMIF(名目付加価値!F671:F693,"&lt;&gt;0"),0)</f>
        <v>1.7216562548579355E-3</v>
      </c>
      <c r="G684" s="6">
        <f>IF(名目付加価値!G684&gt;0,名目付加価値!G684/SUMIF(名目付加価値!G671:G693,"&lt;&gt;0"),0)</f>
        <v>7.4731458990465365E-3</v>
      </c>
      <c r="H684" s="6">
        <f>IF(名目付加価値!H684&gt;0,名目付加価値!H684/SUMIF(名目付加価値!H671:H693,"&lt;&gt;0"),0)</f>
        <v>8.6074913407546902E-3</v>
      </c>
      <c r="I684" s="6">
        <f>IF(名目付加価値!I684&gt;0,名目付加価値!I684/SUMIF(名目付加価値!I671:I693,"&lt;&gt;0"),0)</f>
        <v>5.9399268025515737E-3</v>
      </c>
    </row>
    <row r="685" spans="1:9" x14ac:dyDescent="0.15">
      <c r="A685" s="1">
        <v>30</v>
      </c>
      <c r="B685" s="1" t="s">
        <v>128</v>
      </c>
      <c r="C685" s="1">
        <v>15</v>
      </c>
      <c r="D685" s="1" t="s">
        <v>166</v>
      </c>
      <c r="E685" s="6">
        <f>IF(名目付加価値!E685&gt;0,名目付加価値!E685/SUMIF(名目付加価値!E671:E693,"&lt;&gt;0"),0)</f>
        <v>3.111796859174076E-2</v>
      </c>
      <c r="F685" s="6">
        <f>IF(名目付加価値!F685&gt;0,名目付加価値!F685/SUMIF(名目付加価値!F671:F693,"&lt;&gt;0"),0)</f>
        <v>2.5522621140070471E-2</v>
      </c>
      <c r="G685" s="6">
        <f>IF(名目付加価値!G685&gt;0,名目付加価値!G685/SUMIF(名目付加価値!G671:G693,"&lt;&gt;0"),0)</f>
        <v>3.3891082624634632E-2</v>
      </c>
      <c r="H685" s="6">
        <f>IF(名目付加価値!H685&gt;0,名目付加価値!H685/SUMIF(名目付加価値!H671:H693,"&lt;&gt;0"),0)</f>
        <v>2.2947874156917077E-2</v>
      </c>
      <c r="I685" s="6">
        <f>IF(名目付加価値!I685&gt;0,名目付加価値!I685/SUMIF(名目付加価値!I671:I693,"&lt;&gt;0"),0)</f>
        <v>1.6602539041236659E-2</v>
      </c>
    </row>
    <row r="686" spans="1:9" x14ac:dyDescent="0.15">
      <c r="A686" s="1">
        <v>30</v>
      </c>
      <c r="B686" s="1" t="s">
        <v>78</v>
      </c>
      <c r="C686" s="1">
        <v>16</v>
      </c>
      <c r="D686" s="1" t="s">
        <v>149</v>
      </c>
      <c r="E686" s="6">
        <f>IF(名目付加価値!E686&gt;0,名目付加価値!E686/SUMIF(名目付加価値!E671:E693,"&lt;&gt;0"),0)</f>
        <v>7.0434472665165407E-2</v>
      </c>
      <c r="F686" s="6">
        <f>IF(名目付加価値!F686&gt;0,名目付加価値!F686/SUMIF(名目付加価値!F671:F693,"&lt;&gt;0"),0)</f>
        <v>9.1632267170336817E-2</v>
      </c>
      <c r="G686" s="6">
        <f>IF(名目付加価値!G686&gt;0,名目付加価値!G686/SUMIF(名目付加価値!G671:G693,"&lt;&gt;0"),0)</f>
        <v>0.115884814171778</v>
      </c>
      <c r="H686" s="6">
        <f>IF(名目付加価値!H686&gt;0,名目付加価値!H686/SUMIF(名目付加価値!H671:H693,"&lt;&gt;0"),0)</f>
        <v>7.3137270957816691E-2</v>
      </c>
      <c r="I686" s="6">
        <f>IF(名目付加価値!I686&gt;0,名目付加価値!I686/SUMIF(名目付加価値!I671:I693,"&lt;&gt;0"),0)</f>
        <v>5.9230825519982183E-2</v>
      </c>
    </row>
    <row r="687" spans="1:9" x14ac:dyDescent="0.15">
      <c r="A687" s="1">
        <v>30</v>
      </c>
      <c r="B687" s="1" t="s">
        <v>78</v>
      </c>
      <c r="C687" s="1">
        <v>17</v>
      </c>
      <c r="D687" s="1" t="s">
        <v>150</v>
      </c>
      <c r="E687" s="6">
        <f>IF(名目付加価値!E687&gt;0,名目付加価値!E687/SUMIF(名目付加価値!E671:E693,"&lt;&gt;0"),0)</f>
        <v>2.3596266471108917E-2</v>
      </c>
      <c r="F687" s="6">
        <f>IF(名目付加価値!F687&gt;0,名目付加価値!F687/SUMIF(名目付加価値!F671:F693,"&lt;&gt;0"),0)</f>
        <v>2.704873795943627E-2</v>
      </c>
      <c r="G687" s="6">
        <f>IF(名目付加価値!G687&gt;0,名目付加価値!G687/SUMIF(名目付加価値!G671:G693,"&lt;&gt;0"),0)</f>
        <v>3.5090791598980688E-2</v>
      </c>
      <c r="H687" s="6">
        <f>IF(名目付加価値!H687&gt;0,名目付加価値!H687/SUMIF(名目付加価値!H671:H693,"&lt;&gt;0"),0)</f>
        <v>3.3317819950036222E-2</v>
      </c>
      <c r="I687" s="6">
        <f>IF(名目付加価値!I687&gt;0,名目付加価値!I687/SUMIF(名目付加価値!I671:I693,"&lt;&gt;0"),0)</f>
        <v>1.9472422458794346E-2</v>
      </c>
    </row>
    <row r="688" spans="1:9" x14ac:dyDescent="0.15">
      <c r="A688" s="1">
        <v>30</v>
      </c>
      <c r="B688" s="1" t="s">
        <v>78</v>
      </c>
      <c r="C688" s="1">
        <v>18</v>
      </c>
      <c r="D688" s="1" t="s">
        <v>151</v>
      </c>
      <c r="E688" s="6">
        <f>IF(名目付加価値!E688&gt;0,名目付加価値!E688/SUMIF(名目付加価値!E671:E693,"&lt;&gt;0"),0)</f>
        <v>5.8812367796587668E-2</v>
      </c>
      <c r="F688" s="6">
        <f>IF(名目付加価値!F688&gt;0,名目付加価値!F688/SUMIF(名目付加価値!F671:F693,"&lt;&gt;0"),0)</f>
        <v>8.9107334394649448E-2</v>
      </c>
      <c r="G688" s="6">
        <f>IF(名目付加価値!G688&gt;0,名目付加価値!G688/SUMIF(名目付加価値!G671:G693,"&lt;&gt;0"),0)</f>
        <v>8.6242332826776666E-2</v>
      </c>
      <c r="H688" s="6">
        <f>IF(名目付加価値!H688&gt;0,名目付加価値!H688/SUMIF(名目付加価値!H671:H693,"&lt;&gt;0"),0)</f>
        <v>7.7680901190869095E-2</v>
      </c>
      <c r="I688" s="6">
        <f>IF(名目付加価値!I688&gt;0,名目付加価値!I688/SUMIF(名目付加価値!I671:I693,"&lt;&gt;0"),0)</f>
        <v>7.0036526894871332E-2</v>
      </c>
    </row>
    <row r="689" spans="1:9" x14ac:dyDescent="0.15">
      <c r="A689" s="1">
        <v>30</v>
      </c>
      <c r="B689" s="1" t="s">
        <v>78</v>
      </c>
      <c r="C689" s="1">
        <v>19</v>
      </c>
      <c r="D689" s="1" t="s">
        <v>152</v>
      </c>
      <c r="E689" s="6">
        <f>IF(名目付加価値!E689&gt;0,名目付加価値!E689/SUMIF(名目付加価値!E671:E693,"&lt;&gt;0"),0)</f>
        <v>3.0753204860935093E-2</v>
      </c>
      <c r="F689" s="6">
        <f>IF(名目付加価値!F689&gt;0,名目付加価値!F689/SUMIF(名目付加価値!F671:F693,"&lt;&gt;0"),0)</f>
        <v>5.5120477434730093E-2</v>
      </c>
      <c r="G689" s="6">
        <f>IF(名目付加価値!G689&gt;0,名目付加価値!G689/SUMIF(名目付加価値!G671:G693,"&lt;&gt;0"),0)</f>
        <v>6.695277622504775E-2</v>
      </c>
      <c r="H689" s="6">
        <f>IF(名目付加価値!H689&gt;0,名目付加価値!H689/SUMIF(名目付加価値!H671:H693,"&lt;&gt;0"),0)</f>
        <v>5.0822969665675087E-2</v>
      </c>
      <c r="I689" s="6">
        <f>IF(名目付加価値!I689&gt;0,名目付加価値!I689/SUMIF(名目付加価値!I671:I693,"&lt;&gt;0"),0)</f>
        <v>5.1589039626407304E-2</v>
      </c>
    </row>
    <row r="690" spans="1:9" x14ac:dyDescent="0.15">
      <c r="A690" s="1">
        <v>30</v>
      </c>
      <c r="B690" s="1" t="s">
        <v>78</v>
      </c>
      <c r="C690" s="1">
        <v>20</v>
      </c>
      <c r="D690" s="1" t="s">
        <v>153</v>
      </c>
      <c r="E690" s="6">
        <f>IF(名目付加価値!E690&gt;0,名目付加価値!E690/SUMIF(名目付加価値!E671:E693,"&lt;&gt;0"),0)</f>
        <v>6.0656813024702709E-3</v>
      </c>
      <c r="F690" s="6">
        <f>IF(名目付加価値!F690&gt;0,名目付加価値!F690/SUMIF(名目付加価値!F671:F693,"&lt;&gt;0"),0)</f>
        <v>1.7898921709484567E-2</v>
      </c>
      <c r="G690" s="6">
        <f>IF(名目付加価値!G690&gt;0,名目付加価値!G690/SUMIF(名目付加価値!G671:G693,"&lt;&gt;0"),0)</f>
        <v>2.0732521392596143E-2</v>
      </c>
      <c r="H690" s="6">
        <f>IF(名目付加価値!H690&gt;0,名目付加価値!H690/SUMIF(名目付加価値!H671:H693,"&lt;&gt;0"),0)</f>
        <v>1.2063632238458497E-2</v>
      </c>
      <c r="I690" s="6">
        <f>IF(名目付加価値!I690&gt;0,名目付加価値!I690/SUMIF(名目付加価値!I671:I693,"&lt;&gt;0"),0)</f>
        <v>1.1938903859954119E-2</v>
      </c>
    </row>
    <row r="691" spans="1:9" x14ac:dyDescent="0.15">
      <c r="A691" s="1">
        <v>30</v>
      </c>
      <c r="B691" s="1" t="s">
        <v>78</v>
      </c>
      <c r="C691" s="1">
        <v>21</v>
      </c>
      <c r="D691" s="1" t="s">
        <v>154</v>
      </c>
      <c r="E691" s="6">
        <f>IF(名目付加価値!E691&gt;0,名目付加価値!E691/SUMIF(名目付加価値!E671:E693,"&lt;&gt;0"),0)</f>
        <v>7.4227999523166444E-2</v>
      </c>
      <c r="F691" s="6">
        <f>IF(名目付加価値!F691&gt;0,名目付加価値!F691/SUMIF(名目付加価値!F671:F693,"&lt;&gt;0"),0)</f>
        <v>5.4211926663146746E-2</v>
      </c>
      <c r="G691" s="6">
        <f>IF(名目付加価値!G691&gt;0,名目付加価値!G691/SUMIF(名目付加価値!G671:G693,"&lt;&gt;0"),0)</f>
        <v>5.5407401492426803E-2</v>
      </c>
      <c r="H691" s="6">
        <f>IF(名目付加価値!H691&gt;0,名目付加価値!H691/SUMIF(名目付加価値!H671:H693,"&lt;&gt;0"),0)</f>
        <v>5.4437045965003775E-2</v>
      </c>
      <c r="I691" s="6">
        <f>IF(名目付加価値!I691&gt;0,名目付加価値!I691/SUMIF(名目付加価値!I671:I693,"&lt;&gt;0"),0)</f>
        <v>6.5853471752162746E-2</v>
      </c>
    </row>
    <row r="692" spans="1:9" x14ac:dyDescent="0.15">
      <c r="A692" s="1">
        <v>30</v>
      </c>
      <c r="B692" s="1" t="s">
        <v>29</v>
      </c>
      <c r="C692" s="1">
        <v>22</v>
      </c>
      <c r="D692" s="1" t="s">
        <v>146</v>
      </c>
      <c r="E692" s="6">
        <f>IF(名目付加価値!E692&gt;0,名目付加価値!E692/SUMIF(名目付加価値!E671:E693,"&lt;&gt;0"),0)</f>
        <v>0.12246107058086457</v>
      </c>
      <c r="F692" s="6">
        <f>IF(名目付加価値!F692&gt;0,名目付加価値!F692/SUMIF(名目付加価値!F671:F693,"&lt;&gt;0"),0)</f>
        <v>0.15279059317330065</v>
      </c>
      <c r="G692" s="6">
        <f>IF(名目付加価値!G692&gt;0,名目付加価値!G692/SUMIF(名目付加価値!G671:G693,"&lt;&gt;0"),0)</f>
        <v>0.167443260882079</v>
      </c>
      <c r="H692" s="6">
        <f>IF(名目付加価値!H692&gt;0,名目付加価値!H692/SUMIF(名目付加価値!H671:H693,"&lt;&gt;0"),0)</f>
        <v>0.20207422994235852</v>
      </c>
      <c r="I692" s="6">
        <f>IF(名目付加価値!I692&gt;0,名目付加価値!I692/SUMIF(名目付加価値!I671:I693,"&lt;&gt;0"),0)</f>
        <v>0.21911537098661946</v>
      </c>
    </row>
    <row r="693" spans="1:9" x14ac:dyDescent="0.15">
      <c r="A693" s="1">
        <v>30</v>
      </c>
      <c r="B693" s="1" t="s">
        <v>29</v>
      </c>
      <c r="C693" s="1">
        <v>23</v>
      </c>
      <c r="D693" s="1" t="s">
        <v>167</v>
      </c>
      <c r="E693" s="6">
        <f>IF(名目付加価値!E693&gt;0,名目付加価値!E693/SUMIF(名目付加価値!E671:E693,"&lt;&gt;0"),0)</f>
        <v>4.3850860377873543E-2</v>
      </c>
      <c r="F693" s="6">
        <f>IF(名目付加価値!F693&gt;0,名目付加価値!F693/SUMIF(名目付加価値!F671:F693,"&lt;&gt;0"),0)</f>
        <v>9.8990899281456227E-2</v>
      </c>
      <c r="G693" s="6">
        <f>IF(名目付加価値!G693&gt;0,名目付加価値!G693/SUMIF(名目付加価値!G671:G693,"&lt;&gt;0"),0)</f>
        <v>0.11072128090662629</v>
      </c>
      <c r="H693" s="6">
        <f>IF(名目付加価値!H693&gt;0,名目付加価値!H693/SUMIF(名目付加価値!H671:H693,"&lt;&gt;0"),0)</f>
        <v>0.13227557889309924</v>
      </c>
      <c r="I693" s="6">
        <f>IF(名目付加価値!I693&gt;0,名目付加価値!I693/SUMIF(名目付加価値!I671:I693,"&lt;&gt;0"),0)</f>
        <v>0.1360533667573961</v>
      </c>
    </row>
    <row r="694" spans="1:9" x14ac:dyDescent="0.15">
      <c r="A694" s="1">
        <v>31</v>
      </c>
      <c r="B694" s="1" t="s">
        <v>79</v>
      </c>
      <c r="C694" s="1">
        <v>1</v>
      </c>
      <c r="D694" s="1" t="s">
        <v>147</v>
      </c>
      <c r="E694" s="6">
        <f>IF(名目付加価値!E694&gt;0,名目付加価値!E694/SUMIF(名目付加価値!E694:E716,"&lt;&gt;0"),0)</f>
        <v>0.12383831253502586</v>
      </c>
      <c r="F694" s="6">
        <f>IF(名目付加価値!F694&gt;0,名目付加価値!F694/SUMIF(名目付加価値!F694:F716,"&lt;&gt;0"),0)</f>
        <v>7.9176239884719418E-2</v>
      </c>
      <c r="G694" s="6">
        <f>IF(名目付加価値!G694&gt;0,名目付加価値!G694/SUMIF(名目付加価値!G694:G716,"&lt;&gt;0"),0)</f>
        <v>5.6917065588767302E-2</v>
      </c>
      <c r="H694" s="6">
        <f>IF(名目付加価値!H694&gt;0,名目付加価値!H694/SUMIF(名目付加価値!H694:H716,"&lt;&gt;0"),0)</f>
        <v>3.7974802188796904E-2</v>
      </c>
      <c r="I694" s="6">
        <f>IF(名目付加価値!I694&gt;0,名目付加価値!I694/SUMIF(名目付加価値!I694:I716,"&lt;&gt;0"),0)</f>
        <v>2.9912215292772576E-2</v>
      </c>
    </row>
    <row r="695" spans="1:9" x14ac:dyDescent="0.15">
      <c r="A695" s="1">
        <v>31</v>
      </c>
      <c r="B695" s="1" t="s">
        <v>79</v>
      </c>
      <c r="C695" s="1">
        <v>2</v>
      </c>
      <c r="D695" s="1" t="s">
        <v>148</v>
      </c>
      <c r="E695" s="6">
        <f>IF(名目付加価値!E695&gt;0,名目付加価値!E695/SUMIF(名目付加価値!E694:E716,"&lt;&gt;0"),0)</f>
        <v>3.7275781838204966E-3</v>
      </c>
      <c r="F695" s="6">
        <f>IF(名目付加価値!F695&gt;0,名目付加価値!F695/SUMIF(名目付加価値!F694:F716,"&lt;&gt;0"),0)</f>
        <v>8.2230650875243332E-3</v>
      </c>
      <c r="G695" s="6">
        <f>IF(名目付加価値!G695&gt;0,名目付加価値!G695/SUMIF(名目付加価値!G694:G716,"&lt;&gt;0"),0)</f>
        <v>3.781707442843936E-3</v>
      </c>
      <c r="H695" s="6">
        <f>IF(名目付加価値!H695&gt;0,名目付加価値!H695/SUMIF(名目付加価値!H694:H716,"&lt;&gt;0"),0)</f>
        <v>1.8960993611065102E-3</v>
      </c>
      <c r="I695" s="6">
        <f>IF(名目付加価値!I695&gt;0,名目付加価値!I695/SUMIF(名目付加価値!I694:I716,"&lt;&gt;0"),0)</f>
        <v>5.2776510422783884E-4</v>
      </c>
    </row>
    <row r="696" spans="1:9" x14ac:dyDescent="0.15">
      <c r="A696" s="1">
        <v>31</v>
      </c>
      <c r="B696" s="1" t="s">
        <v>129</v>
      </c>
      <c r="C696" s="1">
        <v>3</v>
      </c>
      <c r="D696" s="1" t="s">
        <v>155</v>
      </c>
      <c r="E696" s="6">
        <f>IF(名目付加価値!E696&gt;0,名目付加価値!E696/SUMIF(名目付加価値!E694:E716,"&lt;&gt;0"),0)</f>
        <v>0.12397980404900963</v>
      </c>
      <c r="F696" s="6">
        <f>IF(名目付加価値!F696&gt;0,名目付加価値!F696/SUMIF(名目付加価値!F694:F716,"&lt;&gt;0"),0)</f>
        <v>8.8920480125473197E-2</v>
      </c>
      <c r="G696" s="6">
        <f>IF(名目付加価値!G696&gt;0,名目付加価値!G696/SUMIF(名目付加価値!G694:G716,"&lt;&gt;0"),0)</f>
        <v>8.7233297311001906E-2</v>
      </c>
      <c r="H696" s="6">
        <f>IF(名目付加価値!H696&gt;0,名目付加価値!H696/SUMIF(名目付加価値!H694:H716,"&lt;&gt;0"),0)</f>
        <v>7.6997020453794474E-2</v>
      </c>
      <c r="I696" s="6">
        <f>IF(名目付加価値!I696&gt;0,名目付加価値!I696/SUMIF(名目付加価値!I694:I716,"&lt;&gt;0"),0)</f>
        <v>6.9246238650021455E-2</v>
      </c>
    </row>
    <row r="697" spans="1:9" x14ac:dyDescent="0.15">
      <c r="A697" s="1">
        <v>31</v>
      </c>
      <c r="B697" s="1" t="s">
        <v>129</v>
      </c>
      <c r="C697" s="1">
        <v>4</v>
      </c>
      <c r="D697" s="1" t="s">
        <v>156</v>
      </c>
      <c r="E697" s="6">
        <f>IF(名目付加価値!E697&gt;0,名目付加価値!E697/SUMIF(名目付加価値!E694:E716,"&lt;&gt;0"),0)</f>
        <v>2.8057837911281417E-2</v>
      </c>
      <c r="F697" s="6">
        <f>IF(名目付加価値!F697&gt;0,名目付加価値!F697/SUMIF(名目付加価値!F694:F716,"&lt;&gt;0"),0)</f>
        <v>2.0026459224555624E-2</v>
      </c>
      <c r="G697" s="6">
        <f>IF(名目付加価値!G697&gt;0,名目付加価値!G697/SUMIF(名目付加価値!G694:G716,"&lt;&gt;0"),0)</f>
        <v>2.0235455174027098E-2</v>
      </c>
      <c r="H697" s="6">
        <f>IF(名目付加価値!H697&gt;0,名目付加価値!H697/SUMIF(名目付加価値!H694:H716,"&lt;&gt;0"),0)</f>
        <v>9.3571033944018969E-3</v>
      </c>
      <c r="I697" s="6">
        <f>IF(名目付加価値!I697&gt;0,名目付加価値!I697/SUMIF(名目付加価値!I694:I716,"&lt;&gt;0"),0)</f>
        <v>4.6747639582246318E-3</v>
      </c>
    </row>
    <row r="698" spans="1:9" x14ac:dyDescent="0.15">
      <c r="A698" s="1">
        <v>31</v>
      </c>
      <c r="B698" s="1" t="s">
        <v>129</v>
      </c>
      <c r="C698" s="1">
        <v>5</v>
      </c>
      <c r="D698" s="1" t="s">
        <v>157</v>
      </c>
      <c r="E698" s="6">
        <f>IF(名目付加価値!E698&gt;0,名目付加価値!E698/SUMIF(名目付加価値!E694:E716,"&lt;&gt;0"),0)</f>
        <v>2.3393636766698644E-2</v>
      </c>
      <c r="F698" s="6">
        <f>IF(名目付加価値!F698&gt;0,名目付加価値!F698/SUMIF(名目付加価値!F694:F716,"&lt;&gt;0"),0)</f>
        <v>1.8856053489556702E-2</v>
      </c>
      <c r="G698" s="6">
        <f>IF(名目付加価値!G698&gt;0,名目付加価値!G698/SUMIF(名目付加価値!G694:G716,"&lt;&gt;0"),0)</f>
        <v>1.7578787476332399E-2</v>
      </c>
      <c r="H698" s="6">
        <f>IF(名目付加価値!H698&gt;0,名目付加価値!H698/SUMIF(名目付加価値!H694:H716,"&lt;&gt;0"),0)</f>
        <v>1.057733013452611E-2</v>
      </c>
      <c r="I698" s="6">
        <f>IF(名目付加価値!I698&gt;0,名目付加価値!I698/SUMIF(名目付加価値!I694:I716,"&lt;&gt;0"),0)</f>
        <v>6.8695398284267944E-4</v>
      </c>
    </row>
    <row r="699" spans="1:9" x14ac:dyDescent="0.15">
      <c r="A699" s="1">
        <v>31</v>
      </c>
      <c r="B699" s="1" t="s">
        <v>129</v>
      </c>
      <c r="C699" s="1">
        <v>6</v>
      </c>
      <c r="D699" s="1" t="s">
        <v>49</v>
      </c>
      <c r="E699" s="6">
        <f>IF(名目付加価値!E699&gt;0,名目付加価値!E699/SUMIF(名目付加価値!E694:E716,"&lt;&gt;0"),0)</f>
        <v>9.8203284042267932E-5</v>
      </c>
      <c r="F699" s="6">
        <f>IF(名目付加価値!F699&gt;0,名目付加価値!F699/SUMIF(名目付加価値!F694:F716,"&lt;&gt;0"),0)</f>
        <v>2.4239857148774442E-4</v>
      </c>
      <c r="G699" s="6">
        <f>IF(名目付加価値!G699&gt;0,名目付加価値!G699/SUMIF(名目付加価値!G694:G716,"&lt;&gt;0"),0)</f>
        <v>5.9962685091988265E-4</v>
      </c>
      <c r="H699" s="6">
        <f>IF(名目付加価値!H699&gt;0,名目付加価値!H699/SUMIF(名目付加価値!H694:H716,"&lt;&gt;0"),0)</f>
        <v>3.4125526739910969E-4</v>
      </c>
      <c r="I699" s="6">
        <f>IF(名目付加価値!I699&gt;0,名目付加価値!I699/SUMIF(名目付加価値!I694:I716,"&lt;&gt;0"),0)</f>
        <v>2.4020515934348487E-4</v>
      </c>
    </row>
    <row r="700" spans="1:9" x14ac:dyDescent="0.15">
      <c r="A700" s="1">
        <v>31</v>
      </c>
      <c r="B700" s="1" t="s">
        <v>129</v>
      </c>
      <c r="C700" s="1">
        <v>7</v>
      </c>
      <c r="D700" s="1" t="s">
        <v>158</v>
      </c>
      <c r="E700" s="6">
        <f>IF(名目付加価値!E700&gt;0,名目付加価値!E700/SUMIF(名目付加価値!E694:E716,"&lt;&gt;0"),0)</f>
        <v>1.7273768484441583E-3</v>
      </c>
      <c r="F700" s="6">
        <f>IF(名目付加価値!F700&gt;0,名目付加価値!F700/SUMIF(名目付加価値!F694:F716,"&lt;&gt;0"),0)</f>
        <v>4.7173063488723416E-4</v>
      </c>
      <c r="G700" s="6">
        <f>IF(名目付加価値!G700&gt;0,名目付加価値!G700/SUMIF(名目付加価値!G694:G716,"&lt;&gt;0"),0)</f>
        <v>1.661790611009385E-3</v>
      </c>
      <c r="H700" s="6">
        <f>IF(名目付加価値!H700&gt;0,名目付加価値!H700/SUMIF(名目付加価値!H694:H716,"&lt;&gt;0"),0)</f>
        <v>1.1530469778998748E-3</v>
      </c>
      <c r="I700" s="6">
        <f>IF(名目付加価値!I700&gt;0,名目付加価値!I700/SUMIF(名目付加価値!I694:I716,"&lt;&gt;0"),0)</f>
        <v>1.3905064549526052E-3</v>
      </c>
    </row>
    <row r="701" spans="1:9" x14ac:dyDescent="0.15">
      <c r="A701" s="1">
        <v>31</v>
      </c>
      <c r="B701" s="1" t="s">
        <v>129</v>
      </c>
      <c r="C701" s="1">
        <v>8</v>
      </c>
      <c r="D701" s="1" t="s">
        <v>159</v>
      </c>
      <c r="E701" s="6">
        <f>IF(名目付加価値!E701&gt;0,名目付加価値!E701/SUMIF(名目付加価値!E694:E716,"&lt;&gt;0"),0)</f>
        <v>9.1337240111788818E-3</v>
      </c>
      <c r="F701" s="6">
        <f>IF(名目付加価値!F701&gt;0,名目付加価値!F701/SUMIF(名目付加価値!F694:F716,"&lt;&gt;0"),0)</f>
        <v>6.576729509252954E-3</v>
      </c>
      <c r="G701" s="6">
        <f>IF(名目付加価値!G701&gt;0,名目付加価値!G701/SUMIF(名目付加価値!G694:G716,"&lt;&gt;0"),0)</f>
        <v>5.4216762170132514E-3</v>
      </c>
      <c r="H701" s="6">
        <f>IF(名目付加価値!H701&gt;0,名目付加価値!H701/SUMIF(名目付加価値!H694:H716,"&lt;&gt;0"),0)</f>
        <v>4.9585832813523589E-3</v>
      </c>
      <c r="I701" s="6">
        <f>IF(名目付加価値!I701&gt;0,名目付加価値!I701/SUMIF(名目付加価値!I694:I716,"&lt;&gt;0"),0)</f>
        <v>1.680770305514433E-3</v>
      </c>
    </row>
    <row r="702" spans="1:9" x14ac:dyDescent="0.15">
      <c r="A702" s="1">
        <v>31</v>
      </c>
      <c r="B702" s="1" t="s">
        <v>129</v>
      </c>
      <c r="C702" s="1">
        <v>9</v>
      </c>
      <c r="D702" s="1" t="s">
        <v>160</v>
      </c>
      <c r="E702" s="6">
        <f>IF(名目付加価値!E702&gt;0,名目付加価値!E702/SUMIF(名目付加価値!E694:E716,"&lt;&gt;0"),0)</f>
        <v>7.9907192766673248E-3</v>
      </c>
      <c r="F702" s="6">
        <f>IF(名目付加価値!F702&gt;0,名目付加価値!F702/SUMIF(名目付加価値!F694:F716,"&lt;&gt;0"),0)</f>
        <v>2.9040933186280701E-3</v>
      </c>
      <c r="G702" s="6">
        <f>IF(名目付加価値!G702&gt;0,名目付加価値!G702/SUMIF(名目付加価値!G694:G716,"&lt;&gt;0"),0)</f>
        <v>3.5177373724675897E-3</v>
      </c>
      <c r="H702" s="6">
        <f>IF(名目付加価値!H702&gt;0,名目付加価値!H702/SUMIF(名目付加価値!H694:H716,"&lt;&gt;0"),0)</f>
        <v>2.595115202084569E-3</v>
      </c>
      <c r="I702" s="6">
        <f>IF(名目付加価値!I702&gt;0,名目付加価値!I702/SUMIF(名目付加価値!I694:I716,"&lt;&gt;0"),0)</f>
        <v>3.1756570943253593E-3</v>
      </c>
    </row>
    <row r="703" spans="1:9" x14ac:dyDescent="0.15">
      <c r="A703" s="1">
        <v>31</v>
      </c>
      <c r="B703" s="1" t="s">
        <v>129</v>
      </c>
      <c r="C703" s="1">
        <v>10</v>
      </c>
      <c r="D703" s="1" t="s">
        <v>161</v>
      </c>
      <c r="E703" s="6">
        <f>IF(名目付加価値!E703&gt;0,名目付加価値!E703/SUMIF(名目付加価値!E694:E716,"&lt;&gt;0"),0)</f>
        <v>1.6617641205757431E-2</v>
      </c>
      <c r="F703" s="6">
        <f>IF(名目付加価値!F703&gt;0,名目付加価値!F703/SUMIF(名目付加価値!F694:F716,"&lt;&gt;0"),0)</f>
        <v>1.0160225404961551E-2</v>
      </c>
      <c r="G703" s="6">
        <f>IF(名目付加価値!G703&gt;0,名目付加価値!G703/SUMIF(名目付加価値!G694:G716,"&lt;&gt;0"),0)</f>
        <v>8.3509784967684825E-3</v>
      </c>
      <c r="H703" s="6">
        <f>IF(名目付加価値!H703&gt;0,名目付加価値!H703/SUMIF(名目付加価値!H694:H716,"&lt;&gt;0"),0)</f>
        <v>5.5905206785443621E-3</v>
      </c>
      <c r="I703" s="6">
        <f>IF(名目付加価値!I703&gt;0,名目付加価値!I703/SUMIF(名目付加価値!I694:I716,"&lt;&gt;0"),0)</f>
        <v>6.7185263437755435E-3</v>
      </c>
    </row>
    <row r="704" spans="1:9" x14ac:dyDescent="0.15">
      <c r="A704" s="1">
        <v>31</v>
      </c>
      <c r="B704" s="1" t="s">
        <v>129</v>
      </c>
      <c r="C704" s="1">
        <v>11</v>
      </c>
      <c r="D704" s="1" t="s">
        <v>162</v>
      </c>
      <c r="E704" s="6">
        <f>IF(名目付加価値!E704&gt;0,名目付加価値!E704/SUMIF(名目付加価値!E694:E716,"&lt;&gt;0"),0)</f>
        <v>8.0143083449544048E-3</v>
      </c>
      <c r="F704" s="6">
        <f>IF(名目付加価値!F704&gt;0,名目付加価値!F704/SUMIF(名目付加価値!F694:F716,"&lt;&gt;0"),0)</f>
        <v>6.6807382032976689E-3</v>
      </c>
      <c r="G704" s="6">
        <f>IF(名目付加価値!G704&gt;0,名目付加価値!G704/SUMIF(名目付加価値!G694:G716,"&lt;&gt;0"),0)</f>
        <v>1.0163694987782758E-2</v>
      </c>
      <c r="H704" s="6">
        <f>IF(名目付加価値!H704&gt;0,名目付加価値!H704/SUMIF(名目付加価値!H694:H716,"&lt;&gt;0"),0)</f>
        <v>1.201946847756356E-2</v>
      </c>
      <c r="I704" s="6">
        <f>IF(名目付加価値!I704&gt;0,名目付加価値!I704/SUMIF(名目付加価値!I694:I716,"&lt;&gt;0"),0)</f>
        <v>8.0057426088392721E-3</v>
      </c>
    </row>
    <row r="705" spans="1:9" x14ac:dyDescent="0.15">
      <c r="A705" s="1">
        <v>31</v>
      </c>
      <c r="B705" s="1" t="s">
        <v>129</v>
      </c>
      <c r="C705" s="1">
        <v>12</v>
      </c>
      <c r="D705" s="1" t="s">
        <v>163</v>
      </c>
      <c r="E705" s="6">
        <f>IF(名目付加価値!E705&gt;0,名目付加価値!E705/SUMIF(名目付加価値!E694:E716,"&lt;&gt;0"),0)</f>
        <v>1.7770548647411955E-2</v>
      </c>
      <c r="F705" s="6">
        <f>IF(名目付加価値!F705&gt;0,名目付加価値!F705/SUMIF(名目付加価値!F694:F716,"&lt;&gt;0"),0)</f>
        <v>2.4467912622232663E-2</v>
      </c>
      <c r="G705" s="6">
        <f>IF(名目付加価値!G705&gt;0,名目付加価値!G705/SUMIF(名目付加価値!G694:G716,"&lt;&gt;0"),0)</f>
        <v>4.8988288906336074E-2</v>
      </c>
      <c r="H705" s="6">
        <f>IF(名目付加価値!H705&gt;0,名目付加価値!H705/SUMIF(名目付加価値!H694:H716,"&lt;&gt;0"),0)</f>
        <v>7.7592104260136727E-2</v>
      </c>
      <c r="I705" s="6">
        <f>IF(名目付加価値!I705&gt;0,名目付加価値!I705/SUMIF(名目付加価値!I694:I716,"&lt;&gt;0"),0)</f>
        <v>8.7931478505786642E-2</v>
      </c>
    </row>
    <row r="706" spans="1:9" x14ac:dyDescent="0.15">
      <c r="A706" s="1">
        <v>31</v>
      </c>
      <c r="B706" s="1" t="s">
        <v>129</v>
      </c>
      <c r="C706" s="1">
        <v>13</v>
      </c>
      <c r="D706" s="1" t="s">
        <v>164</v>
      </c>
      <c r="E706" s="6">
        <f>IF(名目付加価値!E706&gt;0,名目付加価値!E706/SUMIF(名目付加価値!E694:E716,"&lt;&gt;0"),0)</f>
        <v>9.7122116292103276E-4</v>
      </c>
      <c r="F706" s="6">
        <f>IF(名目付加価値!F706&gt;0,名目付加価値!F706/SUMIF(名目付加価値!F694:F716,"&lt;&gt;0"),0)</f>
        <v>1.2665111129148607E-3</v>
      </c>
      <c r="G706" s="6">
        <f>IF(名目付加価値!G706&gt;0,名目付加価値!G706/SUMIF(名目付加価値!G694:G716,"&lt;&gt;0"),0)</f>
        <v>1.0979564870112108E-3</v>
      </c>
      <c r="H706" s="6">
        <f>IF(名目付加価値!H706&gt;0,名目付加価値!H706/SUMIF(名目付加価値!H694:H716,"&lt;&gt;0"),0)</f>
        <v>1.5888705611189875E-3</v>
      </c>
      <c r="I706" s="6">
        <f>IF(名目付加価値!I706&gt;0,名目付加価値!I706/SUMIF(名目付加価値!I694:I716,"&lt;&gt;0"),0)</f>
        <v>3.4077056106740183E-3</v>
      </c>
    </row>
    <row r="707" spans="1:9" x14ac:dyDescent="0.15">
      <c r="A707" s="1">
        <v>31</v>
      </c>
      <c r="B707" s="1" t="s">
        <v>129</v>
      </c>
      <c r="C707" s="1">
        <v>14</v>
      </c>
      <c r="D707" s="1" t="s">
        <v>165</v>
      </c>
      <c r="E707" s="6">
        <f>IF(名目付加価値!E707&gt;0,名目付加価値!E707/SUMIF(名目付加価値!E694:E716,"&lt;&gt;0"),0)</f>
        <v>4.2409823787385953E-4</v>
      </c>
      <c r="F707" s="6">
        <f>IF(名目付加価値!F707&gt;0,名目付加価値!F707/SUMIF(名目付加価値!F694:F716,"&lt;&gt;0"),0)</f>
        <v>4.978593936809674E-4</v>
      </c>
      <c r="G707" s="6">
        <f>IF(名目付加価値!G707&gt;0,名目付加価値!G707/SUMIF(名目付加価値!G694:G716,"&lt;&gt;0"),0)</f>
        <v>2.6142047202378963E-4</v>
      </c>
      <c r="H707" s="6">
        <f>IF(名目付加価値!H707&gt;0,名目付加価値!H707/SUMIF(名目付加価値!H694:H716,"&lt;&gt;0"),0)</f>
        <v>1.1091537912469463E-4</v>
      </c>
      <c r="I707" s="6">
        <f>IF(名目付加価値!I707&gt;0,名目付加価値!I707/SUMIF(名目付加価値!I694:I716,"&lt;&gt;0"),0)</f>
        <v>2.4593844275351632E-4</v>
      </c>
    </row>
    <row r="708" spans="1:9" x14ac:dyDescent="0.15">
      <c r="A708" s="1">
        <v>31</v>
      </c>
      <c r="B708" s="1" t="s">
        <v>129</v>
      </c>
      <c r="C708" s="1">
        <v>15</v>
      </c>
      <c r="D708" s="1" t="s">
        <v>166</v>
      </c>
      <c r="E708" s="6">
        <f>IF(名目付加価値!E708&gt;0,名目付加価値!E708/SUMIF(名目付加価値!E694:E716,"&lt;&gt;0"),0)</f>
        <v>2.4752241256304139E-2</v>
      </c>
      <c r="F708" s="6">
        <f>IF(名目付加価値!F708&gt;0,名目付加価値!F708/SUMIF(名目付加価値!F694:F716,"&lt;&gt;0"),0)</f>
        <v>2.1129170990898952E-2</v>
      </c>
      <c r="G708" s="6">
        <f>IF(名目付加価値!G708&gt;0,名目付加価値!G708/SUMIF(名目付加価値!G694:G716,"&lt;&gt;0"),0)</f>
        <v>1.850502438642021E-2</v>
      </c>
      <c r="H708" s="6">
        <f>IF(名目付加価値!H708&gt;0,名目付加価値!H708/SUMIF(名目付加価値!H694:H716,"&lt;&gt;0"),0)</f>
        <v>1.3744674795456971E-2</v>
      </c>
      <c r="I708" s="6">
        <f>IF(名目付加価値!I708&gt;0,名目付加価値!I708/SUMIF(名目付加価値!I694:I716,"&lt;&gt;0"),0)</f>
        <v>1.15553428249706E-2</v>
      </c>
    </row>
    <row r="709" spans="1:9" x14ac:dyDescent="0.15">
      <c r="A709" s="1">
        <v>31</v>
      </c>
      <c r="B709" s="1" t="s">
        <v>79</v>
      </c>
      <c r="C709" s="1">
        <v>16</v>
      </c>
      <c r="D709" s="1" t="s">
        <v>149</v>
      </c>
      <c r="E709" s="6">
        <f>IF(名目付加価値!E709&gt;0,名目付加価値!E709/SUMIF(名目付加価値!E694:E716,"&lt;&gt;0"),0)</f>
        <v>9.097189009878319E-2</v>
      </c>
      <c r="F709" s="6">
        <f>IF(名目付加価値!F709&gt;0,名目付加価値!F709/SUMIF(名目付加価値!F694:F716,"&lt;&gt;0"),0)</f>
        <v>0.131143369452877</v>
      </c>
      <c r="G709" s="6">
        <f>IF(名目付加価値!G709&gt;0,名目付加価値!G709/SUMIF(名目付加価値!G694:G716,"&lt;&gt;0"),0)</f>
        <v>0.11759159162311118</v>
      </c>
      <c r="H709" s="6">
        <f>IF(名目付加価値!H709&gt;0,名目付加価値!H709/SUMIF(名目付加価値!H694:H716,"&lt;&gt;0"),0)</f>
        <v>0.10984524041526902</v>
      </c>
      <c r="I709" s="6">
        <f>IF(名目付加価値!I709&gt;0,名目付加価値!I709/SUMIF(名目付加価値!I694:I716,"&lt;&gt;0"),0)</f>
        <v>8.0049989451263209E-2</v>
      </c>
    </row>
    <row r="710" spans="1:9" x14ac:dyDescent="0.15">
      <c r="A710" s="1">
        <v>31</v>
      </c>
      <c r="B710" s="1" t="s">
        <v>79</v>
      </c>
      <c r="C710" s="1">
        <v>17</v>
      </c>
      <c r="D710" s="1" t="s">
        <v>150</v>
      </c>
      <c r="E710" s="6">
        <f>IF(名目付加価値!E710&gt;0,名目付加価値!E710/SUMIF(名目付加価値!E694:E716,"&lt;&gt;0"),0)</f>
        <v>1.1384817933686144E-2</v>
      </c>
      <c r="F710" s="6">
        <f>IF(名目付加価値!F710&gt;0,名目付加価値!F710/SUMIF(名目付加価値!F694:F716,"&lt;&gt;0"),0)</f>
        <v>1.7139653171742333E-2</v>
      </c>
      <c r="G710" s="6">
        <f>IF(名目付加価値!G710&gt;0,名目付加価値!G710/SUMIF(名目付加価値!G694:G716,"&lt;&gt;0"),0)</f>
        <v>3.7446679539632412E-2</v>
      </c>
      <c r="H710" s="6">
        <f>IF(名目付加価値!H710&gt;0,名目付加価値!H710/SUMIF(名目付加価値!H694:H716,"&lt;&gt;0"),0)</f>
        <v>3.1800077060762974E-2</v>
      </c>
      <c r="I710" s="6">
        <f>IF(名目付加価値!I710&gt;0,名目付加価値!I710/SUMIF(名目付加価値!I694:I716,"&lt;&gt;0"),0)</f>
        <v>2.5984339744390135E-2</v>
      </c>
    </row>
    <row r="711" spans="1:9" x14ac:dyDescent="0.15">
      <c r="A711" s="1">
        <v>31</v>
      </c>
      <c r="B711" s="1" t="s">
        <v>79</v>
      </c>
      <c r="C711" s="1">
        <v>18</v>
      </c>
      <c r="D711" s="1" t="s">
        <v>151</v>
      </c>
      <c r="E711" s="6">
        <f>IF(名目付加価値!E711&gt;0,名目付加価値!E711/SUMIF(名目付加価値!E694:E716,"&lt;&gt;0"),0)</f>
        <v>0.12256743297794398</v>
      </c>
      <c r="F711" s="6">
        <f>IF(名目付加価値!F711&gt;0,名目付加価値!F711/SUMIF(名目付加価値!F694:F716,"&lt;&gt;0"),0)</f>
        <v>0.12547336773203563</v>
      </c>
      <c r="G711" s="6">
        <f>IF(名目付加価値!G711&gt;0,名目付加価値!G711/SUMIF(名目付加価値!G694:G716,"&lt;&gt;0"),0)</f>
        <v>0.11961407436054562</v>
      </c>
      <c r="H711" s="6">
        <f>IF(名目付加価値!H711&gt;0,名目付加価値!H711/SUMIF(名目付加価値!H694:H716,"&lt;&gt;0"),0)</f>
        <v>0.10091505144575069</v>
      </c>
      <c r="I711" s="6">
        <f>IF(名目付加価値!I711&gt;0,名目付加価値!I711/SUMIF(名目付加価値!I694:I716,"&lt;&gt;0"),0)</f>
        <v>8.3557505979015873E-2</v>
      </c>
    </row>
    <row r="712" spans="1:9" x14ac:dyDescent="0.15">
      <c r="A712" s="1">
        <v>31</v>
      </c>
      <c r="B712" s="1" t="s">
        <v>79</v>
      </c>
      <c r="C712" s="1">
        <v>19</v>
      </c>
      <c r="D712" s="1" t="s">
        <v>152</v>
      </c>
      <c r="E712" s="6">
        <f>IF(名目付加価値!E712&gt;0,名目付加価値!E712/SUMIF(名目付加価値!E694:E716,"&lt;&gt;0"),0)</f>
        <v>4.3104841507046951E-2</v>
      </c>
      <c r="F712" s="6">
        <f>IF(名目付加価値!F712&gt;0,名目付加価値!F712/SUMIF(名目付加価値!F694:F716,"&lt;&gt;0"),0)</f>
        <v>5.0651199907390074E-2</v>
      </c>
      <c r="G712" s="6">
        <f>IF(名目付加価値!G712&gt;0,名目付加価値!G712/SUMIF(名目付加価値!G694:G716,"&lt;&gt;0"),0)</f>
        <v>4.7902856776222254E-2</v>
      </c>
      <c r="H712" s="6">
        <f>IF(名目付加価値!H712&gt;0,名目付加価値!H712/SUMIF(名目付加価値!H694:H716,"&lt;&gt;0"),0)</f>
        <v>4.5538268116578885E-2</v>
      </c>
      <c r="I712" s="6">
        <f>IF(名目付加価値!I712&gt;0,名目付加価値!I712/SUMIF(名目付加価値!I694:I716,"&lt;&gt;0"),0)</f>
        <v>4.4824865373255467E-2</v>
      </c>
    </row>
    <row r="713" spans="1:9" x14ac:dyDescent="0.15">
      <c r="A713" s="1">
        <v>31</v>
      </c>
      <c r="B713" s="1" t="s">
        <v>79</v>
      </c>
      <c r="C713" s="1">
        <v>20</v>
      </c>
      <c r="D713" s="1" t="s">
        <v>153</v>
      </c>
      <c r="E713" s="6">
        <f>IF(名目付加価値!E713&gt;0,名目付加価値!E713/SUMIF(名目付加価値!E694:E716,"&lt;&gt;0"),0)</f>
        <v>1.4730374911308167E-2</v>
      </c>
      <c r="F713" s="6">
        <f>IF(名目付加価値!F713&gt;0,名目付加価値!F713/SUMIF(名目付加価値!F694:F716,"&lt;&gt;0"),0)</f>
        <v>1.8661167222932575E-2</v>
      </c>
      <c r="G713" s="6">
        <f>IF(名目付加価値!G713&gt;0,名目付加価値!G713/SUMIF(名目付加価値!G694:G716,"&lt;&gt;0"),0)</f>
        <v>1.4923541765617693E-2</v>
      </c>
      <c r="H713" s="6">
        <f>IF(名目付加価値!H713&gt;0,名目付加価値!H713/SUMIF(名目付加価値!H694:H716,"&lt;&gt;0"),0)</f>
        <v>1.2154681124831333E-2</v>
      </c>
      <c r="I713" s="6">
        <f>IF(名目付加価値!I713&gt;0,名目付加価値!I713/SUMIF(名目付加価値!I694:I716,"&lt;&gt;0"),0)</f>
        <v>1.2146273089571811E-2</v>
      </c>
    </row>
    <row r="714" spans="1:9" x14ac:dyDescent="0.15">
      <c r="A714" s="1">
        <v>31</v>
      </c>
      <c r="B714" s="1" t="s">
        <v>79</v>
      </c>
      <c r="C714" s="1">
        <v>21</v>
      </c>
      <c r="D714" s="1" t="s">
        <v>154</v>
      </c>
      <c r="E714" s="6">
        <f>IF(名目付加価値!E714&gt;0,名目付加価値!E714/SUMIF(名目付加価値!E694:E716,"&lt;&gt;0"),0)</f>
        <v>6.4663873357155427E-2</v>
      </c>
      <c r="F714" s="6">
        <f>IF(名目付加価値!F714&gt;0,名目付加価値!F714/SUMIF(名目付加価値!F694:F716,"&lt;&gt;0"),0)</f>
        <v>4.9106113218743121E-2</v>
      </c>
      <c r="G714" s="6">
        <f>IF(名目付加価値!G714&gt;0,名目付加価値!G714/SUMIF(名目付加価値!G694:G716,"&lt;&gt;0"),0)</f>
        <v>5.0074404905739195E-2</v>
      </c>
      <c r="H714" s="6">
        <f>IF(名目付加価値!H714&gt;0,名目付加価値!H714/SUMIF(名目付加価値!H694:H716,"&lt;&gt;0"),0)</f>
        <v>5.1766906132078953E-2</v>
      </c>
      <c r="I714" s="6">
        <f>IF(名目付加価値!I714&gt;0,名目付加価値!I714/SUMIF(名目付加価値!I694:I716,"&lt;&gt;0"),0)</f>
        <v>5.6991314541148655E-2</v>
      </c>
    </row>
    <row r="715" spans="1:9" x14ac:dyDescent="0.15">
      <c r="A715" s="1">
        <v>31</v>
      </c>
      <c r="B715" s="1" t="s">
        <v>30</v>
      </c>
      <c r="C715" s="1">
        <v>22</v>
      </c>
      <c r="D715" s="1" t="s">
        <v>146</v>
      </c>
      <c r="E715" s="6">
        <f>IF(名目付加価値!E715&gt;0,名目付加価値!E715/SUMIF(名目付加価値!E694:E716,"&lt;&gt;0"),0)</f>
        <v>0.14003355811917806</v>
      </c>
      <c r="F715" s="6">
        <f>IF(名目付加価値!F715&gt;0,名目付加価値!F715/SUMIF(名目付加価値!F694:F716,"&lt;&gt;0"),0)</f>
        <v>0.172062280117071</v>
      </c>
      <c r="G715" s="6">
        <f>IF(名目付加価値!G715&gt;0,名目付加価値!G715/SUMIF(名目付加価値!G694:G716,"&lt;&gt;0"),0)</f>
        <v>0.18942665825752567</v>
      </c>
      <c r="H715" s="6">
        <f>IF(名目付加価値!H715&gt;0,名目付加価値!H715/SUMIF(名目付加価値!H694:H716,"&lt;&gt;0"),0)</f>
        <v>0.22096787794006395</v>
      </c>
      <c r="I715" s="6">
        <f>IF(名目付加価値!I715&gt;0,名目付加価値!I715/SUMIF(名目付加価値!I694:I716,"&lt;&gt;0"),0)</f>
        <v>0.26552856950130688</v>
      </c>
    </row>
    <row r="716" spans="1:9" x14ac:dyDescent="0.15">
      <c r="A716" s="1">
        <v>31</v>
      </c>
      <c r="B716" s="1" t="s">
        <v>30</v>
      </c>
      <c r="C716" s="1">
        <v>23</v>
      </c>
      <c r="D716" s="1" t="s">
        <v>167</v>
      </c>
      <c r="E716" s="6">
        <f>IF(名目付加価値!E716&gt;0,名目付加価値!E716/SUMIF(名目付加価値!E694:E716,"&lt;&gt;0"),0)</f>
        <v>0.12204595937350649</v>
      </c>
      <c r="F716" s="6">
        <f>IF(名目付加価値!F716&gt;0,名目付加価値!F716/SUMIF(名目付加価値!F694:F716,"&lt;&gt;0"),0)</f>
        <v>0.14616318160313646</v>
      </c>
      <c r="G716" s="6">
        <f>IF(名目付加価値!G716&gt;0,名目付加価値!G716/SUMIF(名目付加価値!G694:G716,"&lt;&gt;0"),0)</f>
        <v>0.13870568499088076</v>
      </c>
      <c r="H716" s="6">
        <f>IF(名目付加価値!H716&gt;0,名目付加価値!H716/SUMIF(名目付加価値!H694:H716,"&lt;&gt;0"),0)</f>
        <v>0.17051498735135703</v>
      </c>
      <c r="I716" s="6">
        <f>IF(名目付加価値!I716&gt;0,名目付加価値!I716/SUMIF(名目付加価値!I694:I716,"&lt;&gt;0"),0)</f>
        <v>0.20151733198102334</v>
      </c>
    </row>
    <row r="717" spans="1:9" x14ac:dyDescent="0.15">
      <c r="A717" s="1">
        <v>32</v>
      </c>
      <c r="B717" s="1" t="s">
        <v>80</v>
      </c>
      <c r="C717" s="1">
        <v>1</v>
      </c>
      <c r="D717" s="1" t="s">
        <v>147</v>
      </c>
      <c r="E717" s="6">
        <f>IF(名目付加価値!E717&gt;0,名目付加価値!E717/SUMIF(名目付加価値!E717:E739,"&lt;&gt;0"),0)</f>
        <v>0.16791198763548554</v>
      </c>
      <c r="F717" s="6">
        <f>IF(名目付加価値!F717&gt;0,名目付加価値!F717/SUMIF(名目付加価値!F717:F739,"&lt;&gt;0"),0)</f>
        <v>7.9750569786379455E-2</v>
      </c>
      <c r="G717" s="6">
        <f>IF(名目付加価値!G717&gt;0,名目付加価値!G717/SUMIF(名目付加価値!G717:G739,"&lt;&gt;0"),0)</f>
        <v>5.470463110822045E-2</v>
      </c>
      <c r="H717" s="6">
        <f>IF(名目付加価値!H717&gt;0,名目付加価値!H717/SUMIF(名目付加価値!H717:H739,"&lt;&gt;0"),0)</f>
        <v>3.6466684836414964E-2</v>
      </c>
      <c r="I717" s="6">
        <f>IF(名目付加価値!I717&gt;0,名目付加価値!I717/SUMIF(名目付加価値!I717:I739,"&lt;&gt;0"),0)</f>
        <v>2.7453056819106026E-2</v>
      </c>
    </row>
    <row r="718" spans="1:9" x14ac:dyDescent="0.15">
      <c r="A718" s="1">
        <v>32</v>
      </c>
      <c r="B718" s="1" t="s">
        <v>80</v>
      </c>
      <c r="C718" s="1">
        <v>2</v>
      </c>
      <c r="D718" s="1" t="s">
        <v>148</v>
      </c>
      <c r="E718" s="6">
        <f>IF(名目付加価値!E718&gt;0,名目付加価値!E718/SUMIF(名目付加価値!E717:E739,"&lt;&gt;0"),0)</f>
        <v>1.7132504768329112E-2</v>
      </c>
      <c r="F718" s="6">
        <f>IF(名目付加価値!F718&gt;0,名目付加価値!F718/SUMIF(名目付加価値!F717:F739,"&lt;&gt;0"),0)</f>
        <v>7.631433530304526E-3</v>
      </c>
      <c r="G718" s="6">
        <f>IF(名目付加価値!G718&gt;0,名目付加価値!G718/SUMIF(名目付加価値!G717:G739,"&lt;&gt;0"),0)</f>
        <v>4.3824981509322323E-3</v>
      </c>
      <c r="H718" s="6">
        <f>IF(名目付加価値!H718&gt;0,名目付加価値!H718/SUMIF(名目付加価値!H717:H739,"&lt;&gt;0"),0)</f>
        <v>2.6994712635178865E-3</v>
      </c>
      <c r="I718" s="6">
        <f>IF(名目付加価値!I718&gt;0,名目付加価値!I718/SUMIF(名目付加価値!I717:I739,"&lt;&gt;0"),0)</f>
        <v>1.3304669814037766E-3</v>
      </c>
    </row>
    <row r="719" spans="1:9" x14ac:dyDescent="0.15">
      <c r="A719" s="1">
        <v>32</v>
      </c>
      <c r="B719" s="1" t="s">
        <v>130</v>
      </c>
      <c r="C719" s="1">
        <v>3</v>
      </c>
      <c r="D719" s="1" t="s">
        <v>155</v>
      </c>
      <c r="E719" s="6">
        <f>IF(名目付加価値!E719&gt;0,名目付加価値!E719/SUMIF(名目付加価値!E717:E739,"&lt;&gt;0"),0)</f>
        <v>3.8541380910679282E-2</v>
      </c>
      <c r="F719" s="6">
        <f>IF(名目付加価値!F719&gt;0,名目付加価値!F719/SUMIF(名目付加価値!F717:F739,"&lt;&gt;0"),0)</f>
        <v>2.3345223765739203E-2</v>
      </c>
      <c r="G719" s="6">
        <f>IF(名目付加価値!G719&gt;0,名目付加価値!G719/SUMIF(名目付加価値!G717:G739,"&lt;&gt;0"),0)</f>
        <v>2.0194980020992209E-2</v>
      </c>
      <c r="H719" s="6">
        <f>IF(名目付加価値!H719&gt;0,名目付加価値!H719/SUMIF(名目付加価値!H717:H739,"&lt;&gt;0"),0)</f>
        <v>1.7301844192464774E-2</v>
      </c>
      <c r="I719" s="6">
        <f>IF(名目付加価値!I719&gt;0,名目付加価値!I719/SUMIF(名目付加価値!I717:I739,"&lt;&gt;0"),0)</f>
        <v>1.5415632893623204E-2</v>
      </c>
    </row>
    <row r="720" spans="1:9" x14ac:dyDescent="0.15">
      <c r="A720" s="1">
        <v>32</v>
      </c>
      <c r="B720" s="1" t="s">
        <v>130</v>
      </c>
      <c r="C720" s="1">
        <v>4</v>
      </c>
      <c r="D720" s="1" t="s">
        <v>156</v>
      </c>
      <c r="E720" s="6">
        <f>IF(名目付加価値!E720&gt;0,名目付加価値!E720/SUMIF(名目付加価値!E717:E739,"&lt;&gt;0"),0)</f>
        <v>2.2969724922830698E-2</v>
      </c>
      <c r="F720" s="6">
        <f>IF(名目付加価値!F720&gt;0,名目付加価値!F720/SUMIF(名目付加価値!F717:F739,"&lt;&gt;0"),0)</f>
        <v>2.0972494585115548E-2</v>
      </c>
      <c r="G720" s="6">
        <f>IF(名目付加価値!G720&gt;0,名目付加価値!G720/SUMIF(名目付加価値!G717:G739,"&lt;&gt;0"),0)</f>
        <v>2.1568854939135428E-2</v>
      </c>
      <c r="H720" s="6">
        <f>IF(名目付加価値!H720&gt;0,名目付加価値!H720/SUMIF(名目付加価値!H717:H739,"&lt;&gt;0"),0)</f>
        <v>8.0896092449483387E-3</v>
      </c>
      <c r="I720" s="6">
        <f>IF(名目付加価値!I720&gt;0,名目付加価値!I720/SUMIF(名目付加価値!I717:I739,"&lt;&gt;0"),0)</f>
        <v>4.208010873400286E-3</v>
      </c>
    </row>
    <row r="721" spans="1:9" x14ac:dyDescent="0.15">
      <c r="A721" s="1">
        <v>32</v>
      </c>
      <c r="B721" s="1" t="s">
        <v>130</v>
      </c>
      <c r="C721" s="1">
        <v>5</v>
      </c>
      <c r="D721" s="1" t="s">
        <v>157</v>
      </c>
      <c r="E721" s="6">
        <f>IF(名目付加価値!E721&gt;0,名目付加価値!E721/SUMIF(名目付加価値!E717:E739,"&lt;&gt;0"),0)</f>
        <v>1.1439703779978305E-2</v>
      </c>
      <c r="F721" s="6">
        <f>IF(名目付加価値!F721&gt;0,名目付加価値!F721/SUMIF(名目付加価値!F717:F739,"&lt;&gt;0"),0)</f>
        <v>5.728782565347223E-3</v>
      </c>
      <c r="G721" s="6">
        <f>IF(名目付加価値!G721&gt;0,名目付加価値!G721/SUMIF(名目付加価値!G717:G739,"&lt;&gt;0"),0)</f>
        <v>7.4013419904141063E-3</v>
      </c>
      <c r="H721" s="6">
        <f>IF(名目付加価値!H721&gt;0,名目付加価値!H721/SUMIF(名目付加価値!H717:H739,"&lt;&gt;0"),0)</f>
        <v>5.1714670457986955E-3</v>
      </c>
      <c r="I721" s="6">
        <f>IF(名目付加価値!I721&gt;0,名目付加価値!I721/SUMIF(名目付加価値!I717:I739,"&lt;&gt;0"),0)</f>
        <v>3.6954231157317564E-3</v>
      </c>
    </row>
    <row r="722" spans="1:9" x14ac:dyDescent="0.15">
      <c r="A722" s="1">
        <v>32</v>
      </c>
      <c r="B722" s="1" t="s">
        <v>130</v>
      </c>
      <c r="C722" s="1">
        <v>6</v>
      </c>
      <c r="D722" s="1" t="s">
        <v>49</v>
      </c>
      <c r="E722" s="6">
        <f>IF(名目付加価値!E722&gt;0,名目付加価値!E722/SUMIF(名目付加価値!E717:E739,"&lt;&gt;0"),0)</f>
        <v>3.2518877128143386E-3</v>
      </c>
      <c r="F722" s="6">
        <f>IF(名目付加価値!F722&gt;0,名目付加価値!F722/SUMIF(名目付加価値!F717:F739,"&lt;&gt;0"),0)</f>
        <v>1.8521687764044483E-3</v>
      </c>
      <c r="G722" s="6">
        <f>IF(名目付加価値!G722&gt;0,名目付加価値!G722/SUMIF(名目付加価値!G717:G739,"&lt;&gt;0"),0)</f>
        <v>1.5412162217389976E-3</v>
      </c>
      <c r="H722" s="6">
        <f>IF(名目付加価値!H722&gt;0,名目付加価値!H722/SUMIF(名目付加価値!H717:H739,"&lt;&gt;0"),0)</f>
        <v>8.7187242359534304E-4</v>
      </c>
      <c r="I722" s="6">
        <f>IF(名目付加価値!I722&gt;0,名目付加価値!I722/SUMIF(名目付加価値!I717:I739,"&lt;&gt;0"),0)</f>
        <v>2.5640706434358388E-3</v>
      </c>
    </row>
    <row r="723" spans="1:9" x14ac:dyDescent="0.15">
      <c r="A723" s="1">
        <v>32</v>
      </c>
      <c r="B723" s="1" t="s">
        <v>130</v>
      </c>
      <c r="C723" s="1">
        <v>7</v>
      </c>
      <c r="D723" s="1" t="s">
        <v>158</v>
      </c>
      <c r="E723" s="6">
        <f>IF(名目付加価値!E723&gt;0,名目付加価値!E723/SUMIF(名目付加価値!E717:E739,"&lt;&gt;0"),0)</f>
        <v>1.8184822452506529E-4</v>
      </c>
      <c r="F723" s="6">
        <f>IF(名目付加価値!F723&gt;0,名目付加価値!F723/SUMIF(名目付加価値!F717:F739,"&lt;&gt;0"),0)</f>
        <v>1.0919678894161821E-4</v>
      </c>
      <c r="G723" s="6">
        <f>IF(名目付加価値!G723&gt;0,名目付加価値!G723/SUMIF(名目付加価値!G717:G739,"&lt;&gt;0"),0)</f>
        <v>7.8705934136234573E-4</v>
      </c>
      <c r="H723" s="6">
        <f>IF(名目付加価値!H723&gt;0,名目付加価値!H723/SUMIF(名目付加価値!H717:H739,"&lt;&gt;0"),0)</f>
        <v>1.1912049150171397E-3</v>
      </c>
      <c r="I723" s="6">
        <f>IF(名目付加価値!I723&gt;0,名目付加価値!I723/SUMIF(名目付加価値!I717:I739,"&lt;&gt;0"),0)</f>
        <v>7.8987583543548424E-4</v>
      </c>
    </row>
    <row r="724" spans="1:9" x14ac:dyDescent="0.15">
      <c r="A724" s="1">
        <v>32</v>
      </c>
      <c r="B724" s="1" t="s">
        <v>130</v>
      </c>
      <c r="C724" s="1">
        <v>8</v>
      </c>
      <c r="D724" s="1" t="s">
        <v>159</v>
      </c>
      <c r="E724" s="6">
        <f>IF(名目付加価値!E724&gt;0,名目付加価値!E724/SUMIF(名目付加価値!E717:E739,"&lt;&gt;0"),0)</f>
        <v>1.3690338017543359E-2</v>
      </c>
      <c r="F724" s="6">
        <f>IF(名目付加価値!F724&gt;0,名目付加価値!F724/SUMIF(名目付加価値!F717:F739,"&lt;&gt;0"),0)</f>
        <v>1.5202614182250423E-2</v>
      </c>
      <c r="G724" s="6">
        <f>IF(名目付加価値!G724&gt;0,名目付加価値!G724/SUMIF(名目付加価値!G717:G739,"&lt;&gt;0"),0)</f>
        <v>1.5117272460011124E-2</v>
      </c>
      <c r="H724" s="6">
        <f>IF(名目付加価値!H724&gt;0,名目付加価値!H724/SUMIF(名目付加価値!H717:H739,"&lt;&gt;0"),0)</f>
        <v>1.2242905086687796E-2</v>
      </c>
      <c r="I724" s="6">
        <f>IF(名目付加価値!I724&gt;0,名目付加価値!I724/SUMIF(名目付加価値!I717:I739,"&lt;&gt;0"),0)</f>
        <v>6.8490777991424799E-3</v>
      </c>
    </row>
    <row r="725" spans="1:9" x14ac:dyDescent="0.15">
      <c r="A725" s="1">
        <v>32</v>
      </c>
      <c r="B725" s="1" t="s">
        <v>130</v>
      </c>
      <c r="C725" s="1">
        <v>9</v>
      </c>
      <c r="D725" s="1" t="s">
        <v>160</v>
      </c>
      <c r="E725" s="6">
        <f>IF(名目付加価値!E725&gt;0,名目付加価値!E725/SUMIF(名目付加価値!E717:E739,"&lt;&gt;0"),0)</f>
        <v>3.984184438583132E-2</v>
      </c>
      <c r="F725" s="6">
        <f>IF(名目付加価値!F725&gt;0,名目付加価値!F725/SUMIF(名目付加価値!F717:F739,"&lt;&gt;0"),0)</f>
        <v>3.6897384943360083E-2</v>
      </c>
      <c r="G725" s="6">
        <f>IF(名目付加価値!G725&gt;0,名目付加価値!G725/SUMIF(名目付加価値!G717:G739,"&lt;&gt;0"),0)</f>
        <v>3.8209247935361318E-2</v>
      </c>
      <c r="H725" s="6">
        <f>IF(名目付加価値!H725&gt;0,名目付加価値!H725/SUMIF(名目付加価値!H717:H739,"&lt;&gt;0"),0)</f>
        <v>3.2962609406127205E-2</v>
      </c>
      <c r="I725" s="6">
        <f>IF(名目付加価値!I725&gt;0,名目付加価値!I725/SUMIF(名目付加価値!I717:I739,"&lt;&gt;0"),0)</f>
        <v>2.6885481971845718E-2</v>
      </c>
    </row>
    <row r="726" spans="1:9" x14ac:dyDescent="0.15">
      <c r="A726" s="1">
        <v>32</v>
      </c>
      <c r="B726" s="1" t="s">
        <v>130</v>
      </c>
      <c r="C726" s="1">
        <v>10</v>
      </c>
      <c r="D726" s="1" t="s">
        <v>161</v>
      </c>
      <c r="E726" s="6">
        <f>IF(名目付加価値!E726&gt;0,名目付加価値!E726/SUMIF(名目付加価値!E717:E739,"&lt;&gt;0"),0)</f>
        <v>3.0900580972027104E-3</v>
      </c>
      <c r="F726" s="6">
        <f>IF(名目付加価値!F726&gt;0,名目付加価値!F726/SUMIF(名目付加価値!F717:F739,"&lt;&gt;0"),0)</f>
        <v>3.9416752849987212E-3</v>
      </c>
      <c r="G726" s="6">
        <f>IF(名目付加価値!G726&gt;0,名目付加価値!G726/SUMIF(名目付加価値!G717:G739,"&lt;&gt;0"),0)</f>
        <v>4.8518955039199372E-3</v>
      </c>
      <c r="H726" s="6">
        <f>IF(名目付加価値!H726&gt;0,名目付加価値!H726/SUMIF(名目付加価値!H717:H739,"&lt;&gt;0"),0)</f>
        <v>7.392443475121864E-3</v>
      </c>
      <c r="I726" s="6">
        <f>IF(名目付加価値!I726&gt;0,名目付加価値!I726/SUMIF(名目付加価値!I717:I739,"&lt;&gt;0"),0)</f>
        <v>4.5828514045250452E-3</v>
      </c>
    </row>
    <row r="727" spans="1:9" x14ac:dyDescent="0.15">
      <c r="A727" s="1">
        <v>32</v>
      </c>
      <c r="B727" s="1" t="s">
        <v>130</v>
      </c>
      <c r="C727" s="1">
        <v>11</v>
      </c>
      <c r="D727" s="1" t="s">
        <v>162</v>
      </c>
      <c r="E727" s="6">
        <f>IF(名目付加価値!E727&gt;0,名目付加価値!E727/SUMIF(名目付加価値!E717:E739,"&lt;&gt;0"),0)</f>
        <v>1.7864814675889549E-2</v>
      </c>
      <c r="F727" s="6">
        <f>IF(名目付加価値!F727&gt;0,名目付加価値!F727/SUMIF(名目付加価値!F717:F739,"&lt;&gt;0"),0)</f>
        <v>2.0058411903175241E-2</v>
      </c>
      <c r="G727" s="6">
        <f>IF(名目付加価値!G727&gt;0,名目付加価値!G727/SUMIF(名目付加価値!G717:G739,"&lt;&gt;0"),0)</f>
        <v>2.4917798980687383E-2</v>
      </c>
      <c r="H727" s="6">
        <f>IF(名目付加価値!H727&gt;0,名目付加価値!H727/SUMIF(名目付加価値!H717:H739,"&lt;&gt;0"),0)</f>
        <v>1.9150670294035565E-2</v>
      </c>
      <c r="I727" s="6">
        <f>IF(名目付加価値!I727&gt;0,名目付加価値!I727/SUMIF(名目付加価値!I717:I739,"&lt;&gt;0"),0)</f>
        <v>2.1092186641743157E-2</v>
      </c>
    </row>
    <row r="728" spans="1:9" x14ac:dyDescent="0.15">
      <c r="A728" s="1">
        <v>32</v>
      </c>
      <c r="B728" s="1" t="s">
        <v>130</v>
      </c>
      <c r="C728" s="1">
        <v>12</v>
      </c>
      <c r="D728" s="1" t="s">
        <v>163</v>
      </c>
      <c r="E728" s="6">
        <f>IF(名目付加価値!E728&gt;0,名目付加価値!E728/SUMIF(名目付加価値!E717:E739,"&lt;&gt;0"),0)</f>
        <v>8.3363030228147568E-3</v>
      </c>
      <c r="F728" s="6">
        <f>IF(名目付加価値!F728&gt;0,名目付加価値!F728/SUMIF(名目付加価値!F717:F739,"&lt;&gt;0"),0)</f>
        <v>1.0010790355564354E-2</v>
      </c>
      <c r="G728" s="6">
        <f>IF(名目付加価値!G728&gt;0,名目付加価値!G728/SUMIF(名目付加価値!G717:G739,"&lt;&gt;0"),0)</f>
        <v>2.2801597720156833E-2</v>
      </c>
      <c r="H728" s="6">
        <f>IF(名目付加価値!H728&gt;0,名目付加価値!H728/SUMIF(名目付加価値!H717:H739,"&lt;&gt;0"),0)</f>
        <v>2.868151646987693E-2</v>
      </c>
      <c r="I728" s="6">
        <f>IF(名目付加価値!I728&gt;0,名目付加価値!I728/SUMIF(名目付加価値!I717:I739,"&lt;&gt;0"),0)</f>
        <v>3.0125208969657737E-2</v>
      </c>
    </row>
    <row r="729" spans="1:9" x14ac:dyDescent="0.15">
      <c r="A729" s="1">
        <v>32</v>
      </c>
      <c r="B729" s="1" t="s">
        <v>130</v>
      </c>
      <c r="C729" s="1">
        <v>13</v>
      </c>
      <c r="D729" s="1" t="s">
        <v>164</v>
      </c>
      <c r="E729" s="6">
        <f>IF(名目付加価値!E729&gt;0,名目付加価値!E729/SUMIF(名目付加価値!E717:E739,"&lt;&gt;0"),0)</f>
        <v>6.4725227969204642E-3</v>
      </c>
      <c r="F729" s="6">
        <f>IF(名目付加価値!F729&gt;0,名目付加価値!F729/SUMIF(名目付加価値!F717:F739,"&lt;&gt;0"),0)</f>
        <v>8.6072374600984648E-3</v>
      </c>
      <c r="G729" s="6">
        <f>IF(名目付加価値!G729&gt;0,名目付加価値!G729/SUMIF(名目付加価値!G717:G739,"&lt;&gt;0"),0)</f>
        <v>9.9458369054258779E-3</v>
      </c>
      <c r="H729" s="6">
        <f>IF(名目付加価値!H729&gt;0,名目付加価値!H729/SUMIF(名目付加価値!H717:H739,"&lt;&gt;0"),0)</f>
        <v>6.6660948516118982E-3</v>
      </c>
      <c r="I729" s="6">
        <f>IF(名目付加価値!I729&gt;0,名目付加価値!I729/SUMIF(名目付加価値!I717:I739,"&lt;&gt;0"),0)</f>
        <v>1.2003726474053041E-2</v>
      </c>
    </row>
    <row r="730" spans="1:9" x14ac:dyDescent="0.15">
      <c r="A730" s="1">
        <v>32</v>
      </c>
      <c r="B730" s="1" t="s">
        <v>130</v>
      </c>
      <c r="C730" s="1">
        <v>14</v>
      </c>
      <c r="D730" s="1" t="s">
        <v>165</v>
      </c>
      <c r="E730" s="6">
        <f>IF(名目付加価値!E730&gt;0,名目付加価値!E730/SUMIF(名目付加価値!E717:E739,"&lt;&gt;0"),0)</f>
        <v>9.7961893805414616E-5</v>
      </c>
      <c r="F730" s="6">
        <f>IF(名目付加価値!F730&gt;0,名目付加価値!F730/SUMIF(名目付加価値!F717:F739,"&lt;&gt;0"),0)</f>
        <v>2.8752453188776728E-3</v>
      </c>
      <c r="G730" s="6">
        <f>IF(名目付加価値!G730&gt;0,名目付加価値!G730/SUMIF(名目付加価値!G717:G739,"&lt;&gt;0"),0)</f>
        <v>1.7475771411978641E-3</v>
      </c>
      <c r="H730" s="6">
        <f>IF(名目付加価値!H730&gt;0,名目付加価値!H730/SUMIF(名目付加価値!H717:H739,"&lt;&gt;0"),0)</f>
        <v>2.2172128488117978E-3</v>
      </c>
      <c r="I730" s="6">
        <f>IF(名目付加価値!I730&gt;0,名目付加価値!I730/SUMIF(名目付加価値!I717:I739,"&lt;&gt;0"),0)</f>
        <v>3.8174969638595743E-3</v>
      </c>
    </row>
    <row r="731" spans="1:9" x14ac:dyDescent="0.15">
      <c r="A731" s="1">
        <v>32</v>
      </c>
      <c r="B731" s="1" t="s">
        <v>130</v>
      </c>
      <c r="C731" s="1">
        <v>15</v>
      </c>
      <c r="D731" s="1" t="s">
        <v>166</v>
      </c>
      <c r="E731" s="6">
        <f>IF(名目付加価値!E731&gt;0,名目付加価値!E731/SUMIF(名目付加価値!E717:E739,"&lt;&gt;0"),0)</f>
        <v>3.3043884763665522E-2</v>
      </c>
      <c r="F731" s="6">
        <f>IF(名目付加価値!F731&gt;0,名目付加価値!F731/SUMIF(名目付加価値!F717:F739,"&lt;&gt;0"),0)</f>
        <v>2.7740749217606542E-2</v>
      </c>
      <c r="G731" s="6">
        <f>IF(名目付加価値!G731&gt;0,名目付加価値!G731/SUMIF(名目付加価値!G717:G739,"&lt;&gt;0"),0)</f>
        <v>2.640379156897156E-2</v>
      </c>
      <c r="H731" s="6">
        <f>IF(名目付加価値!H731&gt;0,名目付加価値!H731/SUMIF(名目付加価値!H717:H739,"&lt;&gt;0"),0)</f>
        <v>2.0944323363403874E-2</v>
      </c>
      <c r="I731" s="6">
        <f>IF(名目付加価値!I731&gt;0,名目付加価値!I731/SUMIF(名目付加価値!I717:I739,"&lt;&gt;0"),0)</f>
        <v>1.412934974620882E-2</v>
      </c>
    </row>
    <row r="732" spans="1:9" x14ac:dyDescent="0.15">
      <c r="A732" s="1">
        <v>32</v>
      </c>
      <c r="B732" s="1" t="s">
        <v>80</v>
      </c>
      <c r="C732" s="1">
        <v>16</v>
      </c>
      <c r="D732" s="1" t="s">
        <v>149</v>
      </c>
      <c r="E732" s="6">
        <f>IF(名目付加価値!E732&gt;0,名目付加価値!E732/SUMIF(名目付加価値!E717:E739,"&lt;&gt;0"),0)</f>
        <v>0.10828762136905601</v>
      </c>
      <c r="F732" s="6">
        <f>IF(名目付加価値!F732&gt;0,名目付加価値!F732/SUMIF(名目付加価値!F717:F739,"&lt;&gt;0"),0)</f>
        <v>0.14069220263381324</v>
      </c>
      <c r="G732" s="6">
        <f>IF(名目付加価値!G732&gt;0,名目付加価値!G732/SUMIF(名目付加価値!G717:G739,"&lt;&gt;0"),0)</f>
        <v>0.12868263986812339</v>
      </c>
      <c r="H732" s="6">
        <f>IF(名目付加価値!H732&gt;0,名目付加価値!H732/SUMIF(名目付加価値!H717:H739,"&lt;&gt;0"),0)</f>
        <v>0.13527667707408034</v>
      </c>
      <c r="I732" s="6">
        <f>IF(名目付加価値!I732&gt;0,名目付加価値!I732/SUMIF(名目付加価値!I717:I739,"&lt;&gt;0"),0)</f>
        <v>0.11694979735790494</v>
      </c>
    </row>
    <row r="733" spans="1:9" x14ac:dyDescent="0.15">
      <c r="A733" s="1">
        <v>32</v>
      </c>
      <c r="B733" s="1" t="s">
        <v>80</v>
      </c>
      <c r="C733" s="1">
        <v>17</v>
      </c>
      <c r="D733" s="1" t="s">
        <v>150</v>
      </c>
      <c r="E733" s="6">
        <f>IF(名目付加価値!E733&gt;0,名目付加価値!E733/SUMIF(名目付加価値!E717:E739,"&lt;&gt;0"),0)</f>
        <v>2.7248963452712445E-2</v>
      </c>
      <c r="F733" s="6">
        <f>IF(名目付加価値!F733&gt;0,名目付加価値!F733/SUMIF(名目付加価値!F717:F739,"&lt;&gt;0"),0)</f>
        <v>2.4001649290568552E-2</v>
      </c>
      <c r="G733" s="6">
        <f>IF(名目付加価値!G733&gt;0,名目付加価値!G733/SUMIF(名目付加価値!G717:G739,"&lt;&gt;0"),0)</f>
        <v>5.3376755809682701E-2</v>
      </c>
      <c r="H733" s="6">
        <f>IF(名目付加価値!H733&gt;0,名目付加価値!H733/SUMIF(名目付加価値!H717:H739,"&lt;&gt;0"),0)</f>
        <v>5.6724946891724838E-2</v>
      </c>
      <c r="I733" s="6">
        <f>IF(名目付加価値!I733&gt;0,名目付加価値!I733/SUMIF(名目付加価値!I717:I739,"&lt;&gt;0"),0)</f>
        <v>3.7815812321581294E-2</v>
      </c>
    </row>
    <row r="734" spans="1:9" x14ac:dyDescent="0.15">
      <c r="A734" s="1">
        <v>32</v>
      </c>
      <c r="B734" s="1" t="s">
        <v>80</v>
      </c>
      <c r="C734" s="1">
        <v>18</v>
      </c>
      <c r="D734" s="1" t="s">
        <v>151</v>
      </c>
      <c r="E734" s="6">
        <f>IF(名目付加価値!E734&gt;0,名目付加価値!E734/SUMIF(名目付加価値!E717:E739,"&lt;&gt;0"),0)</f>
        <v>7.8677918604872887E-2</v>
      </c>
      <c r="F734" s="6">
        <f>IF(名目付加価値!F734&gt;0,名目付加価値!F734/SUMIF(名目付加価値!F717:F739,"&lt;&gt;0"),0)</f>
        <v>0.10383065669213823</v>
      </c>
      <c r="G734" s="6">
        <f>IF(名目付加価値!G734&gt;0,名目付加価値!G734/SUMIF(名目付加価値!G717:G739,"&lt;&gt;0"),0)</f>
        <v>0.10326869980216341</v>
      </c>
      <c r="H734" s="6">
        <f>IF(名目付加価値!H734&gt;0,名目付加価値!H734/SUMIF(名目付加価値!H717:H739,"&lt;&gt;0"),0)</f>
        <v>0.10260228468442442</v>
      </c>
      <c r="I734" s="6">
        <f>IF(名目付加価値!I734&gt;0,名目付加価値!I734/SUMIF(名目付加価値!I717:I739,"&lt;&gt;0"),0)</f>
        <v>9.053985205324272E-2</v>
      </c>
    </row>
    <row r="735" spans="1:9" x14ac:dyDescent="0.15">
      <c r="A735" s="1">
        <v>32</v>
      </c>
      <c r="B735" s="1" t="s">
        <v>80</v>
      </c>
      <c r="C735" s="1">
        <v>19</v>
      </c>
      <c r="D735" s="1" t="s">
        <v>152</v>
      </c>
      <c r="E735" s="6">
        <f>IF(名目付加価値!E735&gt;0,名目付加価値!E735/SUMIF(名目付加価値!E717:E739,"&lt;&gt;0"),0)</f>
        <v>5.6154716999162864E-2</v>
      </c>
      <c r="F735" s="6">
        <f>IF(名目付加価値!F735&gt;0,名目付加価値!F735/SUMIF(名目付加価値!F717:F739,"&lt;&gt;0"),0)</f>
        <v>6.1445732151989153E-2</v>
      </c>
      <c r="G735" s="6">
        <f>IF(名目付加価値!G735&gt;0,名目付加価値!G735/SUMIF(名目付加価値!G717:G739,"&lt;&gt;0"),0)</f>
        <v>6.1217106264973918E-2</v>
      </c>
      <c r="H735" s="6">
        <f>IF(名目付加価値!H735&gt;0,名目付加価値!H735/SUMIF(名目付加価値!H717:H739,"&lt;&gt;0"),0)</f>
        <v>4.2052369009378102E-2</v>
      </c>
      <c r="I735" s="6">
        <f>IF(名目付加価値!I735&gt;0,名目付加価値!I735/SUMIF(名目付加価値!I717:I739,"&lt;&gt;0"),0)</f>
        <v>4.1981265649896411E-2</v>
      </c>
    </row>
    <row r="736" spans="1:9" x14ac:dyDescent="0.15">
      <c r="A736" s="1">
        <v>32</v>
      </c>
      <c r="B736" s="1" t="s">
        <v>80</v>
      </c>
      <c r="C736" s="1">
        <v>20</v>
      </c>
      <c r="D736" s="1" t="s">
        <v>153</v>
      </c>
      <c r="E736" s="6">
        <f>IF(名目付加価値!E736&gt;0,名目付加価値!E736/SUMIF(名目付加価値!E717:E739,"&lt;&gt;0"),0)</f>
        <v>1.4304477260350739E-2</v>
      </c>
      <c r="F736" s="6">
        <f>IF(名目付加価値!F736&gt;0,名目付加価値!F736/SUMIF(名目付加価値!F717:F739,"&lt;&gt;0"),0)</f>
        <v>1.8612116374824773E-2</v>
      </c>
      <c r="G736" s="6">
        <f>IF(名目付加価値!G736&gt;0,名目付加価値!G736/SUMIF(名目付加価値!G717:G739,"&lt;&gt;0"),0)</f>
        <v>1.65096060803877E-2</v>
      </c>
      <c r="H736" s="6">
        <f>IF(名目付加価値!H736&gt;0,名目付加価値!H736/SUMIF(名目付加価値!H717:H739,"&lt;&gt;0"),0)</f>
        <v>1.1591568679913664E-2</v>
      </c>
      <c r="I736" s="6">
        <f>IF(名目付加価値!I736&gt;0,名目付加価値!I736/SUMIF(名目付加価値!I717:I739,"&lt;&gt;0"),0)</f>
        <v>1.2204060389197052E-2</v>
      </c>
    </row>
    <row r="737" spans="1:9" x14ac:dyDescent="0.15">
      <c r="A737" s="1">
        <v>32</v>
      </c>
      <c r="B737" s="1" t="s">
        <v>80</v>
      </c>
      <c r="C737" s="1">
        <v>21</v>
      </c>
      <c r="D737" s="1" t="s">
        <v>154</v>
      </c>
      <c r="E737" s="6">
        <f>IF(名目付加価値!E737&gt;0,名目付加価値!E737/SUMIF(名目付加価値!E717:E739,"&lt;&gt;0"),0)</f>
        <v>7.8632645889741615E-2</v>
      </c>
      <c r="F737" s="6">
        <f>IF(名目付加価値!F737&gt;0,名目付加価値!F737/SUMIF(名目付加価値!F717:F739,"&lt;&gt;0"),0)</f>
        <v>4.8858649259736257E-2</v>
      </c>
      <c r="G737" s="6">
        <f>IF(名目付加価値!G737&gt;0,名目付加価値!G737/SUMIF(名目付加価値!G717:G739,"&lt;&gt;0"),0)</f>
        <v>5.255409347808529E-2</v>
      </c>
      <c r="H737" s="6">
        <f>IF(名目付加価値!H737&gt;0,名目付加価値!H737/SUMIF(名目付加価値!H717:H739,"&lt;&gt;0"),0)</f>
        <v>5.2114343623998152E-2</v>
      </c>
      <c r="I737" s="6">
        <f>IF(名目付加価値!I737&gt;0,名目付加価値!I737/SUMIF(名目付加価値!I717:I739,"&lt;&gt;0"),0)</f>
        <v>5.6023158018978281E-2</v>
      </c>
    </row>
    <row r="738" spans="1:9" x14ac:dyDescent="0.15">
      <c r="A738" s="1">
        <v>32</v>
      </c>
      <c r="B738" s="1" t="s">
        <v>31</v>
      </c>
      <c r="C738" s="1">
        <v>22</v>
      </c>
      <c r="D738" s="1" t="s">
        <v>146</v>
      </c>
      <c r="E738" s="6">
        <f>IF(名目付加価値!E738&gt;0,名目付加価値!E738/SUMIF(名目付加価値!E717:E739,"&lt;&gt;0"),0)</f>
        <v>0.10744970137204184</v>
      </c>
      <c r="F738" s="6">
        <f>IF(名目付加価値!F738&gt;0,名目付加価値!F738/SUMIF(名目付加価値!F717:F739,"&lt;&gt;0"),0)</f>
        <v>0.17640840219301446</v>
      </c>
      <c r="G738" s="6">
        <f>IF(名目付加価値!G738&gt;0,名目付加価値!G738/SUMIF(名目付加価値!G717:G739,"&lt;&gt;0"),0)</f>
        <v>0.17336657055252241</v>
      </c>
      <c r="H738" s="6">
        <f>IF(名目付加価値!H738&gt;0,名目付加価値!H738/SUMIF(名目付加価値!H717:H739,"&lt;&gt;0"),0)</f>
        <v>0.21866761477815899</v>
      </c>
      <c r="I738" s="6">
        <f>IF(名目付加価値!I738&gt;0,名目付加価値!I738/SUMIF(名目付加価値!I717:I739,"&lt;&gt;0"),0)</f>
        <v>0.26722488739939493</v>
      </c>
    </row>
    <row r="739" spans="1:9" x14ac:dyDescent="0.15">
      <c r="A739" s="1">
        <v>32</v>
      </c>
      <c r="B739" s="1" t="s">
        <v>31</v>
      </c>
      <c r="C739" s="1">
        <v>23</v>
      </c>
      <c r="D739" s="1" t="s">
        <v>167</v>
      </c>
      <c r="E739" s="6">
        <f>IF(名目付加価値!E739&gt;0,名目付加価値!E739/SUMIF(名目付加価値!E717:E739,"&lt;&gt;0"),0)</f>
        <v>0.14537718944374631</v>
      </c>
      <c r="F739" s="6">
        <f>IF(名目付加価値!F739&gt;0,名目付加価値!F739/SUMIF(名目付加価値!F717:F739,"&lt;&gt;0"),0)</f>
        <v>0.16142661293975169</v>
      </c>
      <c r="G739" s="6">
        <f>IF(名目付加価値!G739&gt;0,名目付加価値!G739/SUMIF(名目付加価値!G717:G739,"&lt;&gt;0"),0)</f>
        <v>0.15644892815553343</v>
      </c>
      <c r="H739" s="6">
        <f>IF(名目付加価値!H739&gt;0,名目付加価値!H739/SUMIF(名目付加価値!H717:H739,"&lt;&gt;0"),0)</f>
        <v>0.17892026554088747</v>
      </c>
      <c r="I739" s="6">
        <f>IF(名目付加価値!I739&gt;0,名目付加価値!I739/SUMIF(名目付加価値!I717:I739,"&lt;&gt;0"),0)</f>
        <v>0.20231924967663237</v>
      </c>
    </row>
    <row r="740" spans="1:9" x14ac:dyDescent="0.15">
      <c r="A740" s="1">
        <v>33</v>
      </c>
      <c r="B740" s="1" t="s">
        <v>81</v>
      </c>
      <c r="C740" s="1">
        <v>1</v>
      </c>
      <c r="D740" s="1" t="s">
        <v>147</v>
      </c>
      <c r="E740" s="6">
        <f>IF(名目付加価値!E740&gt;0,名目付加価値!E740/SUMIF(名目付加価値!E740:E762,"&lt;&gt;0"),0)</f>
        <v>6.4152620221297724E-2</v>
      </c>
      <c r="F740" s="6">
        <f>IF(名目付加価値!F740&gt;0,名目付加価値!F740/SUMIF(名目付加価値!F740:F762,"&lt;&gt;0"),0)</f>
        <v>4.04128749685062E-2</v>
      </c>
      <c r="G740" s="6">
        <f>IF(名目付加価値!G740&gt;0,名目付加価値!G740/SUMIF(名目付加価値!G740:G762,"&lt;&gt;0"),0)</f>
        <v>2.4700237511111972E-2</v>
      </c>
      <c r="H740" s="6">
        <f>IF(名目付加価値!H740&gt;0,名目付加価値!H740/SUMIF(名目付加価値!H740:H762,"&lt;&gt;0"),0)</f>
        <v>1.8719969778678961E-2</v>
      </c>
      <c r="I740" s="6">
        <f>IF(名目付加価値!I740&gt;0,名目付加価値!I740/SUMIF(名目付加価値!I740:I762,"&lt;&gt;0"),0)</f>
        <v>1.3369605349815338E-2</v>
      </c>
    </row>
    <row r="741" spans="1:9" x14ac:dyDescent="0.15">
      <c r="A741" s="1">
        <v>33</v>
      </c>
      <c r="B741" s="1" t="s">
        <v>81</v>
      </c>
      <c r="C741" s="1">
        <v>2</v>
      </c>
      <c r="D741" s="1" t="s">
        <v>148</v>
      </c>
      <c r="E741" s="6">
        <f>IF(名目付加価値!E741&gt;0,名目付加価値!E741/SUMIF(名目付加価値!E740:E762,"&lt;&gt;0"),0)</f>
        <v>1.5271662437734031E-2</v>
      </c>
      <c r="F741" s="6">
        <f>IF(名目付加価値!F741&gt;0,名目付加価値!F741/SUMIF(名目付加価値!F740:F762,"&lt;&gt;0"),0)</f>
        <v>6.4060142387269555E-3</v>
      </c>
      <c r="G741" s="6">
        <f>IF(名目付加価値!G741&gt;0,名目付加価値!G741/SUMIF(名目付加価値!G740:G762,"&lt;&gt;0"),0)</f>
        <v>4.5062767959306053E-3</v>
      </c>
      <c r="H741" s="6">
        <f>IF(名目付加価値!H741&gt;0,名目付加価値!H741/SUMIF(名目付加価値!H740:H762,"&lt;&gt;0"),0)</f>
        <v>2.3320930522195966E-3</v>
      </c>
      <c r="I741" s="6">
        <f>IF(名目付加価値!I741&gt;0,名目付加価値!I741/SUMIF(名目付加価値!I740:I762,"&lt;&gt;0"),0)</f>
        <v>7.7028529654684849E-4</v>
      </c>
    </row>
    <row r="742" spans="1:9" x14ac:dyDescent="0.15">
      <c r="A742" s="1">
        <v>33</v>
      </c>
      <c r="B742" s="1" t="s">
        <v>131</v>
      </c>
      <c r="C742" s="1">
        <v>3</v>
      </c>
      <c r="D742" s="1" t="s">
        <v>155</v>
      </c>
      <c r="E742" s="6">
        <f>IF(名目付加価値!E742&gt;0,名目付加価値!E742/SUMIF(名目付加価値!E740:E762,"&lt;&gt;0"),0)</f>
        <v>4.9671792869798226E-2</v>
      </c>
      <c r="F742" s="6">
        <f>IF(名目付加価値!F742&gt;0,名目付加価値!F742/SUMIF(名目付加価値!F740:F762,"&lt;&gt;0"),0)</f>
        <v>4.0748968720675245E-2</v>
      </c>
      <c r="G742" s="6">
        <f>IF(名目付加価値!G742&gt;0,名目付加価値!G742/SUMIF(名目付加価値!G740:G762,"&lt;&gt;0"),0)</f>
        <v>4.2236962591340903E-2</v>
      </c>
      <c r="H742" s="6">
        <f>IF(名目付加価値!H742&gt;0,名目付加価値!H742/SUMIF(名目付加価値!H740:H762,"&lt;&gt;0"),0)</f>
        <v>3.7591032886511326E-2</v>
      </c>
      <c r="I742" s="6">
        <f>IF(名目付加価値!I742&gt;0,名目付加価値!I742/SUMIF(名目付加価値!I740:I762,"&lt;&gt;0"),0)</f>
        <v>3.7726219813647245E-2</v>
      </c>
    </row>
    <row r="743" spans="1:9" x14ac:dyDescent="0.15">
      <c r="A743" s="1">
        <v>33</v>
      </c>
      <c r="B743" s="1" t="s">
        <v>131</v>
      </c>
      <c r="C743" s="1">
        <v>4</v>
      </c>
      <c r="D743" s="1" t="s">
        <v>156</v>
      </c>
      <c r="E743" s="6">
        <f>IF(名目付加価値!E743&gt;0,名目付加価値!E743/SUMIF(名目付加価値!E740:E762,"&lt;&gt;0"),0)</f>
        <v>5.8161040800959234E-2</v>
      </c>
      <c r="F743" s="6">
        <f>IF(名目付加価値!F743&gt;0,名目付加価値!F743/SUMIF(名目付加価値!F740:F762,"&lt;&gt;0"),0)</f>
        <v>4.1641729136120138E-2</v>
      </c>
      <c r="G743" s="6">
        <f>IF(名目付加価値!G743&gt;0,名目付加価値!G743/SUMIF(名目付加価値!G740:G762,"&lt;&gt;0"),0)</f>
        <v>3.2540906245860528E-2</v>
      </c>
      <c r="H743" s="6">
        <f>IF(名目付加価値!H743&gt;0,名目付加価値!H743/SUMIF(名目付加価値!H740:H762,"&lt;&gt;0"),0)</f>
        <v>2.0149764392057363E-2</v>
      </c>
      <c r="I743" s="6">
        <f>IF(名目付加価値!I743&gt;0,名目付加価値!I743/SUMIF(名目付加価値!I740:I762,"&lt;&gt;0"),0)</f>
        <v>1.2514306152090373E-2</v>
      </c>
    </row>
    <row r="744" spans="1:9" x14ac:dyDescent="0.15">
      <c r="A744" s="1">
        <v>33</v>
      </c>
      <c r="B744" s="1" t="s">
        <v>131</v>
      </c>
      <c r="C744" s="1">
        <v>5</v>
      </c>
      <c r="D744" s="1" t="s">
        <v>157</v>
      </c>
      <c r="E744" s="6">
        <f>IF(名目付加価値!E744&gt;0,名目付加価値!E744/SUMIF(名目付加価値!E740:E762,"&lt;&gt;0"),0)</f>
        <v>9.6621300036123185E-3</v>
      </c>
      <c r="F744" s="6">
        <f>IF(名目付加価値!F744&gt;0,名目付加価値!F744/SUMIF(名目付加価値!F740:F762,"&lt;&gt;0"),0)</f>
        <v>7.0539425020065697E-3</v>
      </c>
      <c r="G744" s="6">
        <f>IF(名目付加価値!G744&gt;0,名目付加価値!G744/SUMIF(名目付加価値!G740:G762,"&lt;&gt;0"),0)</f>
        <v>5.4872398103177639E-3</v>
      </c>
      <c r="H744" s="6">
        <f>IF(名目付加価値!H744&gt;0,名目付加価値!H744/SUMIF(名目付加価値!H740:H762,"&lt;&gt;0"),0)</f>
        <v>5.4321407151809173E-3</v>
      </c>
      <c r="I744" s="6">
        <f>IF(名目付加価値!I744&gt;0,名目付加価値!I744/SUMIF(名目付加価値!I740:I762,"&lt;&gt;0"),0)</f>
        <v>4.5121632190140166E-3</v>
      </c>
    </row>
    <row r="745" spans="1:9" x14ac:dyDescent="0.15">
      <c r="A745" s="1">
        <v>33</v>
      </c>
      <c r="B745" s="1" t="s">
        <v>131</v>
      </c>
      <c r="C745" s="1">
        <v>6</v>
      </c>
      <c r="D745" s="1" t="s">
        <v>49</v>
      </c>
      <c r="E745" s="6">
        <f>IF(名目付加価値!E745&gt;0,名目付加価値!E745/SUMIF(名目付加価値!E740:E762,"&lt;&gt;0"),0)</f>
        <v>5.9591457314099976E-2</v>
      </c>
      <c r="F745" s="6">
        <f>IF(名目付加価値!F745&gt;0,名目付加価値!F745/SUMIF(名目付加価値!F740:F762,"&lt;&gt;0"),0)</f>
        <v>2.3145252951211812E-2</v>
      </c>
      <c r="G745" s="6">
        <f>IF(名目付加価値!G745&gt;0,名目付加価値!G745/SUMIF(名目付加価値!G740:G762,"&lt;&gt;0"),0)</f>
        <v>3.8874465922272158E-2</v>
      </c>
      <c r="H745" s="6">
        <f>IF(名目付加価値!H745&gt;0,名目付加価値!H745/SUMIF(名目付加価値!H740:H762,"&lt;&gt;0"),0)</f>
        <v>3.0383545306377106E-2</v>
      </c>
      <c r="I745" s="6">
        <f>IF(名目付加価値!I745&gt;0,名目付加価値!I745/SUMIF(名目付加価値!I740:I762,"&lt;&gt;0"),0)</f>
        <v>1.0467862994034478E-2</v>
      </c>
    </row>
    <row r="746" spans="1:9" x14ac:dyDescent="0.15">
      <c r="A746" s="1">
        <v>33</v>
      </c>
      <c r="B746" s="1" t="s">
        <v>131</v>
      </c>
      <c r="C746" s="1">
        <v>7</v>
      </c>
      <c r="D746" s="1" t="s">
        <v>158</v>
      </c>
      <c r="E746" s="6">
        <f>IF(名目付加価値!E746&gt;0,名目付加価値!E746/SUMIF(名目付加価値!E740:E762,"&lt;&gt;0"),0)</f>
        <v>0.10717324811659677</v>
      </c>
      <c r="F746" s="6">
        <f>IF(名目付加価値!F746&gt;0,名目付加価値!F746/SUMIF(名目付加価値!F740:F762,"&lt;&gt;0"),0)</f>
        <v>3.4715566504233686E-2</v>
      </c>
      <c r="G746" s="6">
        <f>IF(名目付加価値!G746&gt;0,名目付加価値!G746/SUMIF(名目付加価値!G740:G762,"&lt;&gt;0"),0)</f>
        <v>5.3049069289274282E-2</v>
      </c>
      <c r="H746" s="6">
        <f>IF(名目付加価値!H746&gt;0,名目付加価値!H746/SUMIF(名目付加価値!H740:H762,"&lt;&gt;0"),0)</f>
        <v>7.7344828803253107E-2</v>
      </c>
      <c r="I746" s="6">
        <f>IF(名目付加価値!I746&gt;0,名目付加価値!I746/SUMIF(名目付加価値!I740:I762,"&lt;&gt;0"),0)</f>
        <v>3.337330110295373E-2</v>
      </c>
    </row>
    <row r="747" spans="1:9" x14ac:dyDescent="0.15">
      <c r="A747" s="1">
        <v>33</v>
      </c>
      <c r="B747" s="1" t="s">
        <v>131</v>
      </c>
      <c r="C747" s="1">
        <v>8</v>
      </c>
      <c r="D747" s="1" t="s">
        <v>159</v>
      </c>
      <c r="E747" s="6">
        <f>IF(名目付加価値!E747&gt;0,名目付加価値!E747/SUMIF(名目付加価値!E740:E762,"&lt;&gt;0"),0)</f>
        <v>2.4213795019245921E-2</v>
      </c>
      <c r="F747" s="6">
        <f>IF(名目付加価値!F747&gt;0,名目付加価値!F747/SUMIF(名目付加価値!F740:F762,"&lt;&gt;0"),0)</f>
        <v>1.6870671006639082E-2</v>
      </c>
      <c r="G747" s="6">
        <f>IF(名目付加価値!G747&gt;0,名目付加価値!G747/SUMIF(名目付加価値!G740:G762,"&lt;&gt;0"),0)</f>
        <v>1.5019463660756802E-2</v>
      </c>
      <c r="H747" s="6">
        <f>IF(名目付加価値!H747&gt;0,名目付加価値!H747/SUMIF(名目付加価値!H740:H762,"&lt;&gt;0"),0)</f>
        <v>1.2327635452344551E-2</v>
      </c>
      <c r="I747" s="6">
        <f>IF(名目付加価値!I747&gt;0,名目付加価値!I747/SUMIF(名目付加価値!I740:I762,"&lt;&gt;0"),0)</f>
        <v>1.0259002067607038E-2</v>
      </c>
    </row>
    <row r="748" spans="1:9" x14ac:dyDescent="0.15">
      <c r="A748" s="1">
        <v>33</v>
      </c>
      <c r="B748" s="1" t="s">
        <v>131</v>
      </c>
      <c r="C748" s="1">
        <v>9</v>
      </c>
      <c r="D748" s="1" t="s">
        <v>160</v>
      </c>
      <c r="E748" s="6">
        <f>IF(名目付加価値!E748&gt;0,名目付加価値!E748/SUMIF(名目付加価値!E740:E762,"&lt;&gt;0"),0)</f>
        <v>5.2086116557108104E-2</v>
      </c>
      <c r="F748" s="6">
        <f>IF(名目付加価値!F748&gt;0,名目付加価値!F748/SUMIF(名目付加価値!F740:F762,"&lt;&gt;0"),0)</f>
        <v>7.2625144395432398E-2</v>
      </c>
      <c r="G748" s="6">
        <f>IF(名目付加価値!G748&gt;0,名目付加価値!G748/SUMIF(名目付加価値!G740:G762,"&lt;&gt;0"),0)</f>
        <v>7.1769211870620048E-2</v>
      </c>
      <c r="H748" s="6">
        <f>IF(名目付加価値!H748&gt;0,名目付加価値!H748/SUMIF(名目付加価値!H740:H762,"&lt;&gt;0"),0)</f>
        <v>4.2126639452575401E-2</v>
      </c>
      <c r="I748" s="6">
        <f>IF(名目付加価値!I748&gt;0,名目付加価値!I748/SUMIF(名目付加価値!I740:I762,"&lt;&gt;0"),0)</f>
        <v>5.3957412309922369E-2</v>
      </c>
    </row>
    <row r="749" spans="1:9" x14ac:dyDescent="0.15">
      <c r="A749" s="1">
        <v>33</v>
      </c>
      <c r="B749" s="1" t="s">
        <v>131</v>
      </c>
      <c r="C749" s="1">
        <v>10</v>
      </c>
      <c r="D749" s="1" t="s">
        <v>161</v>
      </c>
      <c r="E749" s="6">
        <f>IF(名目付加価値!E749&gt;0,名目付加価値!E749/SUMIF(名目付加価値!E740:E762,"&lt;&gt;0"),0)</f>
        <v>8.435566041921418E-3</v>
      </c>
      <c r="F749" s="6">
        <f>IF(名目付加価値!F749&gt;0,名目付加価値!F749/SUMIF(名目付加価値!F740:F762,"&lt;&gt;0"),0)</f>
        <v>7.0135035474661912E-3</v>
      </c>
      <c r="G749" s="6">
        <f>IF(名目付加価値!G749&gt;0,名目付加価値!G749/SUMIF(名目付加価値!G740:G762,"&lt;&gt;0"),0)</f>
        <v>1.1189238840029135E-2</v>
      </c>
      <c r="H749" s="6">
        <f>IF(名目付加価値!H749&gt;0,名目付加価値!H749/SUMIF(名目付加価値!H740:H762,"&lt;&gt;0"),0)</f>
        <v>9.1595818870447415E-3</v>
      </c>
      <c r="I749" s="6">
        <f>IF(名目付加価値!I749&gt;0,名目付加価値!I749/SUMIF(名目付加価値!I740:I762,"&lt;&gt;0"),0)</f>
        <v>9.1951213934394326E-3</v>
      </c>
    </row>
    <row r="750" spans="1:9" x14ac:dyDescent="0.15">
      <c r="A750" s="1">
        <v>33</v>
      </c>
      <c r="B750" s="1" t="s">
        <v>131</v>
      </c>
      <c r="C750" s="1">
        <v>11</v>
      </c>
      <c r="D750" s="1" t="s">
        <v>162</v>
      </c>
      <c r="E750" s="6">
        <f>IF(名目付加価値!E750&gt;0,名目付加価値!E750/SUMIF(名目付加価値!E740:E762,"&lt;&gt;0"),0)</f>
        <v>1.4277448808076052E-2</v>
      </c>
      <c r="F750" s="6">
        <f>IF(名目付加価値!F750&gt;0,名目付加価値!F750/SUMIF(名目付加価値!F740:F762,"&lt;&gt;0"),0)</f>
        <v>1.5503489782045132E-2</v>
      </c>
      <c r="G750" s="6">
        <f>IF(名目付加価値!G750&gt;0,名目付加価値!G750/SUMIF(名目付加価値!G740:G762,"&lt;&gt;0"),0)</f>
        <v>2.0642119527140349E-2</v>
      </c>
      <c r="H750" s="6">
        <f>IF(名目付加価値!H750&gt;0,名目付加価値!H750/SUMIF(名目付加価値!H740:H762,"&lt;&gt;0"),0)</f>
        <v>1.8791846434534132E-2</v>
      </c>
      <c r="I750" s="6">
        <f>IF(名目付加価値!I750&gt;0,名目付加価値!I750/SUMIF(名目付加価値!I740:I762,"&lt;&gt;0"),0)</f>
        <v>2.8957349280119622E-2</v>
      </c>
    </row>
    <row r="751" spans="1:9" x14ac:dyDescent="0.15">
      <c r="A751" s="1">
        <v>33</v>
      </c>
      <c r="B751" s="1" t="s">
        <v>131</v>
      </c>
      <c r="C751" s="1">
        <v>12</v>
      </c>
      <c r="D751" s="1" t="s">
        <v>163</v>
      </c>
      <c r="E751" s="6">
        <f>IF(名目付加価値!E751&gt;0,名目付加価値!E751/SUMIF(名目付加価値!E740:E762,"&lt;&gt;0"),0)</f>
        <v>3.3118280826218492E-3</v>
      </c>
      <c r="F751" s="6">
        <f>IF(名目付加価値!F751&gt;0,名目付加価値!F751/SUMIF(名目付加価値!F740:F762,"&lt;&gt;0"),0)</f>
        <v>1.2062467295477216E-2</v>
      </c>
      <c r="G751" s="6">
        <f>IF(名目付加価値!G751&gt;0,名目付加価値!G751/SUMIF(名目付加価値!G740:G762,"&lt;&gt;0"),0)</f>
        <v>2.8719651722733188E-2</v>
      </c>
      <c r="H751" s="6">
        <f>IF(名目付加価値!H751&gt;0,名目付加価値!H751/SUMIF(名目付加価値!H740:H762,"&lt;&gt;0"),0)</f>
        <v>3.4561954902500545E-2</v>
      </c>
      <c r="I751" s="6">
        <f>IF(名目付加価値!I751&gt;0,名目付加価値!I751/SUMIF(名目付加価値!I740:I762,"&lt;&gt;0"),0)</f>
        <v>2.4123904042560564E-2</v>
      </c>
    </row>
    <row r="752" spans="1:9" x14ac:dyDescent="0.15">
      <c r="A752" s="1">
        <v>33</v>
      </c>
      <c r="B752" s="1" t="s">
        <v>131</v>
      </c>
      <c r="C752" s="1">
        <v>13</v>
      </c>
      <c r="D752" s="1" t="s">
        <v>164</v>
      </c>
      <c r="E752" s="6">
        <f>IF(名目付加価値!E752&gt;0,名目付加価値!E752/SUMIF(名目付加価値!E740:E762,"&lt;&gt;0"),0)</f>
        <v>5.3080353664928442E-2</v>
      </c>
      <c r="F752" s="6">
        <f>IF(名目付加価値!F752&gt;0,名目付加価値!F752/SUMIF(名目付加価値!F740:F762,"&lt;&gt;0"),0)</f>
        <v>4.4793543498404628E-2</v>
      </c>
      <c r="G752" s="6">
        <f>IF(名目付加価値!G752&gt;0,名目付加価値!G752/SUMIF(名目付加価値!G740:G762,"&lt;&gt;0"),0)</f>
        <v>2.1146341650004147E-2</v>
      </c>
      <c r="H752" s="6">
        <f>IF(名目付加価値!H752&gt;0,名目付加価値!H752/SUMIF(名目付加価値!H740:H762,"&lt;&gt;0"),0)</f>
        <v>2.7095694177291543E-2</v>
      </c>
      <c r="I752" s="6">
        <f>IF(名目付加価値!I752&gt;0,名目付加価値!I752/SUMIF(名目付加価値!I740:I762,"&lt;&gt;0"),0)</f>
        <v>7.4898925588495188E-2</v>
      </c>
    </row>
    <row r="753" spans="1:9" x14ac:dyDescent="0.15">
      <c r="A753" s="1">
        <v>33</v>
      </c>
      <c r="B753" s="1" t="s">
        <v>131</v>
      </c>
      <c r="C753" s="1">
        <v>14</v>
      </c>
      <c r="D753" s="1" t="s">
        <v>165</v>
      </c>
      <c r="E753" s="6">
        <f>IF(名目付加価値!E753&gt;0,名目付加価値!E753/SUMIF(名目付加価値!E740:E762,"&lt;&gt;0"),0)</f>
        <v>9.1285329315522452E-4</v>
      </c>
      <c r="F753" s="6">
        <f>IF(名目付加価値!F753&gt;0,名目付加価値!F753/SUMIF(名目付加価値!F740:F762,"&lt;&gt;0"),0)</f>
        <v>9.6826344078303802E-4</v>
      </c>
      <c r="G753" s="6">
        <f>IF(名目付加価値!G753&gt;0,名目付加価値!G753/SUMIF(名目付加価値!G740:G762,"&lt;&gt;0"),0)</f>
        <v>1.9726904223557355E-3</v>
      </c>
      <c r="H753" s="6">
        <f>IF(名目付加価値!H753&gt;0,名目付加価値!H753/SUMIF(名目付加価値!H740:H762,"&lt;&gt;0"),0)</f>
        <v>2.8580458013323508E-3</v>
      </c>
      <c r="I753" s="6">
        <f>IF(名目付加価値!I753&gt;0,名目付加価値!I753/SUMIF(名目付加価値!I740:I762,"&lt;&gt;0"),0)</f>
        <v>1.4914730382322872E-3</v>
      </c>
    </row>
    <row r="754" spans="1:9" x14ac:dyDescent="0.15">
      <c r="A754" s="1">
        <v>33</v>
      </c>
      <c r="B754" s="1" t="s">
        <v>131</v>
      </c>
      <c r="C754" s="1">
        <v>15</v>
      </c>
      <c r="D754" s="1" t="s">
        <v>166</v>
      </c>
      <c r="E754" s="6">
        <f>IF(名目付加価値!E754&gt;0,名目付加価値!E754/SUMIF(名目付加価値!E740:E762,"&lt;&gt;0"),0)</f>
        <v>2.847094373116512E-2</v>
      </c>
      <c r="F754" s="6">
        <f>IF(名目付加価値!F754&gt;0,名目付加価値!F754/SUMIF(名目付加価値!F740:F762,"&lt;&gt;0"),0)</f>
        <v>3.3032596511180679E-2</v>
      </c>
      <c r="G754" s="6">
        <f>IF(名目付加価値!G754&gt;0,名目付加価値!G754/SUMIF(名目付加価値!G740:G762,"&lt;&gt;0"),0)</f>
        <v>3.3107386737150225E-2</v>
      </c>
      <c r="H754" s="6">
        <f>IF(名目付加価値!H754&gt;0,名目付加価値!H754/SUMIF(名目付加価値!H740:H762,"&lt;&gt;0"),0)</f>
        <v>2.984588262493167E-2</v>
      </c>
      <c r="I754" s="6">
        <f>IF(名目付加価値!I754&gt;0,名目付加価値!I754/SUMIF(名目付加価値!I740:I762,"&lt;&gt;0"),0)</f>
        <v>2.9559924682173562E-2</v>
      </c>
    </row>
    <row r="755" spans="1:9" x14ac:dyDescent="0.15">
      <c r="A755" s="1">
        <v>33</v>
      </c>
      <c r="B755" s="1" t="s">
        <v>81</v>
      </c>
      <c r="C755" s="1">
        <v>16</v>
      </c>
      <c r="D755" s="1" t="s">
        <v>149</v>
      </c>
      <c r="E755" s="6">
        <f>IF(名目付加価値!E755&gt;0,名目付加価値!E755/SUMIF(名目付加価値!E740:E762,"&lt;&gt;0"),0)</f>
        <v>6.4606094722121227E-2</v>
      </c>
      <c r="F755" s="6">
        <f>IF(名目付加価値!F755&gt;0,名目付加価値!F755/SUMIF(名目付加価値!F740:F762,"&lt;&gt;0"),0)</f>
        <v>8.7113271703930656E-2</v>
      </c>
      <c r="G755" s="6">
        <f>IF(名目付加価値!G755&gt;0,名目付加価値!G755/SUMIF(名目付加価値!G740:G762,"&lt;&gt;0"),0)</f>
        <v>9.9129039992554777E-2</v>
      </c>
      <c r="H755" s="6">
        <f>IF(名目付加価値!H755&gt;0,名目付加価値!H755/SUMIF(名目付加価値!H740:H762,"&lt;&gt;0"),0)</f>
        <v>7.195586737258125E-2</v>
      </c>
      <c r="I755" s="6">
        <f>IF(名目付加価値!I755&gt;0,名目付加価値!I755/SUMIF(名目付加価値!I740:I762,"&lt;&gt;0"),0)</f>
        <v>6.5203718262770466E-2</v>
      </c>
    </row>
    <row r="756" spans="1:9" x14ac:dyDescent="0.15">
      <c r="A756" s="1">
        <v>33</v>
      </c>
      <c r="B756" s="1" t="s">
        <v>81</v>
      </c>
      <c r="C756" s="1">
        <v>17</v>
      </c>
      <c r="D756" s="1" t="s">
        <v>150</v>
      </c>
      <c r="E756" s="6">
        <f>IF(名目付加価値!E756&gt;0,名目付加価値!E756/SUMIF(名目付加価値!E740:E762,"&lt;&gt;0"),0)</f>
        <v>2.0996334512286729E-2</v>
      </c>
      <c r="F756" s="6">
        <f>IF(名目付加価値!F756&gt;0,名目付加価値!F756/SUMIF(名目付加価値!F740:F762,"&lt;&gt;0"),0)</f>
        <v>2.8449809879643687E-2</v>
      </c>
      <c r="G756" s="6">
        <f>IF(名目付加価値!G756&gt;0,名目付加価値!G756/SUMIF(名目付加価値!G740:G762,"&lt;&gt;0"),0)</f>
        <v>2.722683751498706E-2</v>
      </c>
      <c r="H756" s="6">
        <f>IF(名目付加価値!H756&gt;0,名目付加価値!H756/SUMIF(名目付加価値!H740:H762,"&lt;&gt;0"),0)</f>
        <v>2.8514946697133361E-2</v>
      </c>
      <c r="I756" s="6">
        <f>IF(名目付加価値!I756&gt;0,名目付加価値!I756/SUMIF(名目付加価値!I740:I762,"&lt;&gt;0"),0)</f>
        <v>1.9410386369430585E-2</v>
      </c>
    </row>
    <row r="757" spans="1:9" x14ac:dyDescent="0.15">
      <c r="A757" s="1">
        <v>33</v>
      </c>
      <c r="B757" s="1" t="s">
        <v>81</v>
      </c>
      <c r="C757" s="1">
        <v>18</v>
      </c>
      <c r="D757" s="1" t="s">
        <v>151</v>
      </c>
      <c r="E757" s="6">
        <f>IF(名目付加価値!E757&gt;0,名目付加価値!E757/SUMIF(名目付加価値!E740:E762,"&lt;&gt;0"),0)</f>
        <v>0.10168584146420011</v>
      </c>
      <c r="F757" s="6">
        <f>IF(名目付加価値!F757&gt;0,名目付加価値!F757/SUMIF(名目付加価値!F740:F762,"&lt;&gt;0"),0)</f>
        <v>0.12160384008074811</v>
      </c>
      <c r="G757" s="6">
        <f>IF(名目付加価値!G757&gt;0,名目付加価値!G757/SUMIF(名目付加価値!G740:G762,"&lt;&gt;0"),0)</f>
        <v>0.11465352489136682</v>
      </c>
      <c r="H757" s="6">
        <f>IF(名目付加価値!H757&gt;0,名目付加価値!H757/SUMIF(名目付加価値!H740:H762,"&lt;&gt;0"),0)</f>
        <v>0.10221777529700458</v>
      </c>
      <c r="I757" s="6">
        <f>IF(名目付加価値!I757&gt;0,名目付加価値!I757/SUMIF(名目付加価値!I740:I762,"&lt;&gt;0"),0)</f>
        <v>9.3069698321711913E-2</v>
      </c>
    </row>
    <row r="758" spans="1:9" x14ac:dyDescent="0.15">
      <c r="A758" s="1">
        <v>33</v>
      </c>
      <c r="B758" s="1" t="s">
        <v>81</v>
      </c>
      <c r="C758" s="1">
        <v>19</v>
      </c>
      <c r="D758" s="1" t="s">
        <v>152</v>
      </c>
      <c r="E758" s="6">
        <f>IF(名目付加価値!E758&gt;0,名目付加価値!E758/SUMIF(名目付加価値!E740:E762,"&lt;&gt;0"),0)</f>
        <v>3.4518364257768233E-2</v>
      </c>
      <c r="F758" s="6">
        <f>IF(名目付加価値!F758&gt;0,名目付加価値!F758/SUMIF(名目付加価値!F740:F762,"&lt;&gt;0"),0)</f>
        <v>3.7760808711109733E-2</v>
      </c>
      <c r="G758" s="6">
        <f>IF(名目付加価値!G758&gt;0,名目付加価値!G758/SUMIF(名目付加価値!G740:G762,"&lt;&gt;0"),0)</f>
        <v>3.9712086215400892E-2</v>
      </c>
      <c r="H758" s="6">
        <f>IF(名目付加価値!H758&gt;0,名目付加価値!H758/SUMIF(名目付加価値!H740:H762,"&lt;&gt;0"),0)</f>
        <v>4.1314512255242151E-2</v>
      </c>
      <c r="I758" s="6">
        <f>IF(名目付加価値!I758&gt;0,名目付加価値!I758/SUMIF(名目付加価値!I740:I762,"&lt;&gt;0"),0)</f>
        <v>4.0479450865166536E-2</v>
      </c>
    </row>
    <row r="759" spans="1:9" x14ac:dyDescent="0.15">
      <c r="A759" s="1">
        <v>33</v>
      </c>
      <c r="B759" s="1" t="s">
        <v>81</v>
      </c>
      <c r="C759" s="1">
        <v>20</v>
      </c>
      <c r="D759" s="1" t="s">
        <v>153</v>
      </c>
      <c r="E759" s="6">
        <f>IF(名目付加価値!E759&gt;0,名目付加価値!E759/SUMIF(名目付加価値!E740:E762,"&lt;&gt;0"),0)</f>
        <v>2.3536938820971496E-2</v>
      </c>
      <c r="F759" s="6">
        <f>IF(名目付加価値!F759&gt;0,名目付加価値!F759/SUMIF(名目付加価値!F740:F762,"&lt;&gt;0"),0)</f>
        <v>2.2766424115027346E-2</v>
      </c>
      <c r="G759" s="6">
        <f>IF(名目付加価値!G759&gt;0,名目付加価値!G759/SUMIF(名目付加価値!G740:G762,"&lt;&gt;0"),0)</f>
        <v>1.622356157249235E-2</v>
      </c>
      <c r="H759" s="6">
        <f>IF(名目付加価値!H759&gt;0,名目付加価値!H759/SUMIF(名目付加価値!H740:H762,"&lt;&gt;0"),0)</f>
        <v>1.3330946625240274E-2</v>
      </c>
      <c r="I759" s="6">
        <f>IF(名目付加価値!I759&gt;0,名目付加価値!I759/SUMIF(名目付加価値!I740:I762,"&lt;&gt;0"),0)</f>
        <v>1.3233916739388391E-2</v>
      </c>
    </row>
    <row r="760" spans="1:9" x14ac:dyDescent="0.15">
      <c r="A760" s="1">
        <v>33</v>
      </c>
      <c r="B760" s="1" t="s">
        <v>81</v>
      </c>
      <c r="C760" s="1">
        <v>21</v>
      </c>
      <c r="D760" s="1" t="s">
        <v>154</v>
      </c>
      <c r="E760" s="6">
        <f>IF(名目付加価値!E760&gt;0,名目付加価値!E760/SUMIF(名目付加価値!E740:E762,"&lt;&gt;0"),0)</f>
        <v>6.3809243318604408E-2</v>
      </c>
      <c r="F760" s="6">
        <f>IF(名目付加価値!F760&gt;0,名目付加価値!F760/SUMIF(名目付加価値!F740:F762,"&lt;&gt;0"),0)</f>
        <v>6.6616145306493749E-2</v>
      </c>
      <c r="G760" s="6">
        <f>IF(名目付加価値!G760&gt;0,名目付加価値!G760/SUMIF(名目付加価値!G740:G762,"&lt;&gt;0"),0)</f>
        <v>6.5259580223386848E-2</v>
      </c>
      <c r="H760" s="6">
        <f>IF(名目付加価値!H760&gt;0,名目付加価値!H760/SUMIF(名目付加価値!H740:H762,"&lt;&gt;0"),0)</f>
        <v>7.3654449924141913E-2</v>
      </c>
      <c r="I760" s="6">
        <f>IF(名目付加価値!I760&gt;0,名目付加価値!I760/SUMIF(名目付加価値!I740:I762,"&lt;&gt;0"),0)</f>
        <v>8.0451593486784323E-2</v>
      </c>
    </row>
    <row r="761" spans="1:9" x14ac:dyDescent="0.15">
      <c r="A761" s="1">
        <v>33</v>
      </c>
      <c r="B761" s="1" t="s">
        <v>32</v>
      </c>
      <c r="C761" s="1">
        <v>22</v>
      </c>
      <c r="D761" s="1" t="s">
        <v>146</v>
      </c>
      <c r="E761" s="6">
        <f>IF(名目付加価値!E761&gt;0,名目付加価値!E761/SUMIF(名目付加価値!E740:E762,"&lt;&gt;0"),0)</f>
        <v>8.7279353347717359E-2</v>
      </c>
      <c r="F761" s="6">
        <f>IF(名目付加価値!F761&gt;0,名目付加価値!F761/SUMIF(名目付加価値!F740:F762,"&lt;&gt;0"),0)</f>
        <v>0.14837387227215934</v>
      </c>
      <c r="G761" s="6">
        <f>IF(名目付加価値!G761&gt;0,名目付加価値!G761/SUMIF(名目付加価値!G740:G762,"&lt;&gt;0"),0)</f>
        <v>0.15103192385634742</v>
      </c>
      <c r="H761" s="6">
        <f>IF(名目付加価値!H761&gt;0,名目付加価値!H761/SUMIF(名目付加価値!H740:H762,"&lt;&gt;0"),0)</f>
        <v>0.19687738257778006</v>
      </c>
      <c r="I761" s="6">
        <f>IF(名目付加価値!I761&gt;0,名目付加価値!I761/SUMIF(名目付加価値!I740:I762,"&lt;&gt;0"),0)</f>
        <v>0.23430855837334977</v>
      </c>
    </row>
    <row r="762" spans="1:9" x14ac:dyDescent="0.15">
      <c r="A762" s="1">
        <v>33</v>
      </c>
      <c r="B762" s="1" t="s">
        <v>32</v>
      </c>
      <c r="C762" s="1">
        <v>23</v>
      </c>
      <c r="D762" s="1" t="s">
        <v>167</v>
      </c>
      <c r="E762" s="6">
        <f>IF(名目付加価値!E762&gt;0,名目付加価値!E762/SUMIF(名目付加価値!E740:E762,"&lt;&gt;0"),0)</f>
        <v>5.5094972594010062E-2</v>
      </c>
      <c r="F762" s="6">
        <f>IF(名目付加価値!F762&gt;0,名目付加価値!F762/SUMIF(名目付加価値!F740:F762,"&lt;&gt;0"),0)</f>
        <v>9.0321799431978295E-2</v>
      </c>
      <c r="G762" s="6">
        <f>IF(名目付加価値!G762&gt;0,名目付加価値!G762/SUMIF(名目付加価値!G740:G762,"&lt;&gt;0"),0)</f>
        <v>8.1802183136566078E-2</v>
      </c>
      <c r="H762" s="6">
        <f>IF(名目付加価値!H762&gt;0,名目付加価値!H762/SUMIF(名目付加価値!H740:H762,"&lt;&gt;0"),0)</f>
        <v>0.10341346358404303</v>
      </c>
      <c r="I762" s="6">
        <f>IF(名目付加価値!I762&gt;0,名目付加価値!I762/SUMIF(名目付加価値!I740:I762,"&lt;&gt;0"),0)</f>
        <v>0.10866582125074596</v>
      </c>
    </row>
    <row r="763" spans="1:9" x14ac:dyDescent="0.15">
      <c r="A763" s="1">
        <v>34</v>
      </c>
      <c r="B763" s="1" t="s">
        <v>82</v>
      </c>
      <c r="C763" s="1">
        <v>1</v>
      </c>
      <c r="D763" s="1" t="s">
        <v>147</v>
      </c>
      <c r="E763" s="6">
        <f>IF(名目付加価値!E763&gt;0,名目付加価値!E763/SUMIF(名目付加価値!E763:E785,"&lt;&gt;0"),0)</f>
        <v>6.0950947193599642E-2</v>
      </c>
      <c r="F763" s="6">
        <f>IF(名目付加価値!F763&gt;0,名目付加価値!F763/SUMIF(名目付加価値!F763:F785,"&lt;&gt;0"),0)</f>
        <v>2.4096781165845026E-2</v>
      </c>
      <c r="G763" s="6">
        <f>IF(名目付加価値!G763&gt;0,名目付加価値!G763/SUMIF(名目付加価値!G763:G785,"&lt;&gt;0"),0)</f>
        <v>1.6007461219394396E-2</v>
      </c>
      <c r="H763" s="6">
        <f>IF(名目付加価値!H763&gt;0,名目付加価値!H763/SUMIF(名目付加価値!H763:H785,"&lt;&gt;0"),0)</f>
        <v>1.1397880599478072E-2</v>
      </c>
      <c r="I763" s="6">
        <f>IF(名目付加価値!I763&gt;0,名目付加価値!I763/SUMIF(名目付加価値!I763:I785,"&lt;&gt;0"),0)</f>
        <v>9.4184793836136135E-3</v>
      </c>
    </row>
    <row r="764" spans="1:9" x14ac:dyDescent="0.15">
      <c r="A764" s="1">
        <v>34</v>
      </c>
      <c r="B764" s="1" t="s">
        <v>82</v>
      </c>
      <c r="C764" s="1">
        <v>2</v>
      </c>
      <c r="D764" s="1" t="s">
        <v>148</v>
      </c>
      <c r="E764" s="6">
        <f>IF(名目付加価値!E764&gt;0,名目付加価値!E764/SUMIF(名目付加価値!E763:E785,"&lt;&gt;0"),0)</f>
        <v>1.1196906306054221E-2</v>
      </c>
      <c r="F764" s="6">
        <f>IF(名目付加価値!F764&gt;0,名目付加価値!F764/SUMIF(名目付加価値!F763:F785,"&lt;&gt;0"),0)</f>
        <v>3.7149534576697593E-3</v>
      </c>
      <c r="G764" s="6">
        <f>IF(名目付加価値!G764&gt;0,名目付加価値!G764/SUMIF(名目付加価値!G763:G785,"&lt;&gt;0"),0)</f>
        <v>2.3694681694228252E-3</v>
      </c>
      <c r="H764" s="6">
        <f>IF(名目付加価値!H764&gt;0,名目付加価値!H764/SUMIF(名目付加価値!H763:H785,"&lt;&gt;0"),0)</f>
        <v>9.2122703945491096E-4</v>
      </c>
      <c r="I764" s="6">
        <f>IF(名目付加価値!I764&gt;0,名目付加価値!I764/SUMIF(名目付加価値!I763:I785,"&lt;&gt;0"),0)</f>
        <v>3.8770709012100478E-4</v>
      </c>
    </row>
    <row r="765" spans="1:9" x14ac:dyDescent="0.15">
      <c r="A765" s="1">
        <v>34</v>
      </c>
      <c r="B765" s="1" t="s">
        <v>132</v>
      </c>
      <c r="C765" s="1">
        <v>3</v>
      </c>
      <c r="D765" s="1" t="s">
        <v>155</v>
      </c>
      <c r="E765" s="6">
        <f>IF(名目付加価値!E765&gt;0,名目付加価値!E765/SUMIF(名目付加価値!E763:E785,"&lt;&gt;0"),0)</f>
        <v>5.4955702522202561E-2</v>
      </c>
      <c r="F765" s="6">
        <f>IF(名目付加価値!F765&gt;0,名目付加価値!F765/SUMIF(名目付加価値!F763:F785,"&lt;&gt;0"),0)</f>
        <v>3.516995615633528E-2</v>
      </c>
      <c r="G765" s="6">
        <f>IF(名目付加価値!G765&gt;0,名目付加価値!G765/SUMIF(名目付加価値!G763:G785,"&lt;&gt;0"),0)</f>
        <v>3.2238906997701641E-2</v>
      </c>
      <c r="H765" s="6">
        <f>IF(名目付加価値!H765&gt;0,名目付加価値!H765/SUMIF(名目付加価値!H763:H785,"&lt;&gt;0"),0)</f>
        <v>3.1083491960967918E-2</v>
      </c>
      <c r="I765" s="6">
        <f>IF(名目付加価値!I765&gt;0,名目付加価値!I765/SUMIF(名目付加価値!I763:I785,"&lt;&gt;0"),0)</f>
        <v>2.0409069424052167E-2</v>
      </c>
    </row>
    <row r="766" spans="1:9" x14ac:dyDescent="0.15">
      <c r="A766" s="1">
        <v>34</v>
      </c>
      <c r="B766" s="1" t="s">
        <v>132</v>
      </c>
      <c r="C766" s="1">
        <v>4</v>
      </c>
      <c r="D766" s="1" t="s">
        <v>156</v>
      </c>
      <c r="E766" s="6">
        <f>IF(名目付加価値!E766&gt;0,名目付加価値!E766/SUMIF(名目付加価値!E763:E785,"&lt;&gt;0"),0)</f>
        <v>2.2845117947365629E-2</v>
      </c>
      <c r="F766" s="6">
        <f>IF(名目付加価値!F766&gt;0,名目付加価値!F766/SUMIF(名目付加価値!F763:F785,"&lt;&gt;0"),0)</f>
        <v>1.3771768208060402E-2</v>
      </c>
      <c r="G766" s="6">
        <f>IF(名目付加価値!G766&gt;0,名目付加価値!G766/SUMIF(名目付加価値!G763:G785,"&lt;&gt;0"),0)</f>
        <v>1.3714124401993915E-2</v>
      </c>
      <c r="H766" s="6">
        <f>IF(名目付加価値!H766&gt;0,名目付加価値!H766/SUMIF(名目付加価値!H763:H785,"&lt;&gt;0"),0)</f>
        <v>6.8245760025117475E-3</v>
      </c>
      <c r="I766" s="6">
        <f>IF(名目付加価値!I766&gt;0,名目付加価値!I766/SUMIF(名目付加価値!I763:I785,"&lt;&gt;0"),0)</f>
        <v>3.9294579929806993E-3</v>
      </c>
    </row>
    <row r="767" spans="1:9" x14ac:dyDescent="0.15">
      <c r="A767" s="1">
        <v>34</v>
      </c>
      <c r="B767" s="1" t="s">
        <v>132</v>
      </c>
      <c r="C767" s="1">
        <v>5</v>
      </c>
      <c r="D767" s="1" t="s">
        <v>157</v>
      </c>
      <c r="E767" s="6">
        <f>IF(名目付加価値!E767&gt;0,名目付加価値!E767/SUMIF(名目付加価値!E763:E785,"&lt;&gt;0"),0)</f>
        <v>6.7489975893955398E-3</v>
      </c>
      <c r="F767" s="6">
        <f>IF(名目付加価値!F767&gt;0,名目付加価値!F767/SUMIF(名目付加価値!F763:F785,"&lt;&gt;0"),0)</f>
        <v>3.3284369705532174E-3</v>
      </c>
      <c r="G767" s="6">
        <f>IF(名目付加価値!G767&gt;0,名目付加価値!G767/SUMIF(名目付加価値!G763:G785,"&lt;&gt;0"),0)</f>
        <v>4.6517847500225657E-3</v>
      </c>
      <c r="H767" s="6">
        <f>IF(名目付加価値!H767&gt;0,名目付加価値!H767/SUMIF(名目付加価値!H763:H785,"&lt;&gt;0"),0)</f>
        <v>3.1952478149272607E-3</v>
      </c>
      <c r="I767" s="6">
        <f>IF(名目付加価値!I767&gt;0,名目付加価値!I767/SUMIF(名目付加価値!I763:I785,"&lt;&gt;0"),0)</f>
        <v>3.0547851009598385E-3</v>
      </c>
    </row>
    <row r="768" spans="1:9" x14ac:dyDescent="0.15">
      <c r="A768" s="1">
        <v>34</v>
      </c>
      <c r="B768" s="1" t="s">
        <v>132</v>
      </c>
      <c r="C768" s="1">
        <v>6</v>
      </c>
      <c r="D768" s="1" t="s">
        <v>49</v>
      </c>
      <c r="E768" s="6">
        <f>IF(名目付加価値!E768&gt;0,名目付加価値!E768/SUMIF(名目付加価値!E763:E785,"&lt;&gt;0"),0)</f>
        <v>2.4131312208544774E-2</v>
      </c>
      <c r="F768" s="6">
        <f>IF(名目付加価値!F768&gt;0,名目付加価値!F768/SUMIF(名目付加価値!F763:F785,"&lt;&gt;0"),0)</f>
        <v>1.2113985802487078E-2</v>
      </c>
      <c r="G768" s="6">
        <f>IF(名目付加価値!G768&gt;0,名目付加価値!G768/SUMIF(名目付加価値!G763:G785,"&lt;&gt;0"),0)</f>
        <v>1.1432039796016626E-2</v>
      </c>
      <c r="H768" s="6">
        <f>IF(名目付加価値!H768&gt;0,名目付加価値!H768/SUMIF(名目付加価値!H763:H785,"&lt;&gt;0"),0)</f>
        <v>8.4742673185272104E-3</v>
      </c>
      <c r="I768" s="6">
        <f>IF(名目付加価値!I768&gt;0,名目付加価値!I768/SUMIF(名目付加価値!I763:I785,"&lt;&gt;0"),0)</f>
        <v>5.8821135383240351E-3</v>
      </c>
    </row>
    <row r="769" spans="1:9" x14ac:dyDescent="0.15">
      <c r="A769" s="1">
        <v>34</v>
      </c>
      <c r="B769" s="1" t="s">
        <v>132</v>
      </c>
      <c r="C769" s="1">
        <v>7</v>
      </c>
      <c r="D769" s="1" t="s">
        <v>158</v>
      </c>
      <c r="E769" s="6">
        <f>IF(名目付加価値!E769&gt;0,名目付加価値!E769/SUMIF(名目付加価値!E763:E785,"&lt;&gt;0"),0)</f>
        <v>5.1933809605767575E-4</v>
      </c>
      <c r="F769" s="6">
        <f>IF(名目付加価値!F769&gt;0,名目付加価値!F769/SUMIF(名目付加価値!F763:F785,"&lt;&gt;0"),0)</f>
        <v>1.6940918382259026E-4</v>
      </c>
      <c r="G769" s="6">
        <f>IF(名目付加価値!G769&gt;0,名目付加価値!G769/SUMIF(名目付加価値!G763:G785,"&lt;&gt;0"),0)</f>
        <v>5.5310648268139381E-4</v>
      </c>
      <c r="H769" s="6">
        <f>IF(名目付加価値!H769&gt;0,名目付加価値!H769/SUMIF(名目付加価値!H763:H785,"&lt;&gt;0"),0)</f>
        <v>9.6191384697919317E-4</v>
      </c>
      <c r="I769" s="6">
        <f>IF(名目付加価値!I769&gt;0,名目付加価値!I769/SUMIF(名目付加価値!I763:I785,"&lt;&gt;0"),0)</f>
        <v>2.7292313318115009E-3</v>
      </c>
    </row>
    <row r="770" spans="1:9" x14ac:dyDescent="0.15">
      <c r="A770" s="1">
        <v>34</v>
      </c>
      <c r="B770" s="1" t="s">
        <v>132</v>
      </c>
      <c r="C770" s="1">
        <v>8</v>
      </c>
      <c r="D770" s="1" t="s">
        <v>159</v>
      </c>
      <c r="E770" s="6">
        <f>IF(名目付加価値!E770&gt;0,名目付加価値!E770/SUMIF(名目付加価値!E763:E785,"&lt;&gt;0"),0)</f>
        <v>7.8345853307808383E-3</v>
      </c>
      <c r="F770" s="6">
        <f>IF(名目付加価値!F770&gt;0,名目付加価値!F770/SUMIF(名目付加価値!F763:F785,"&lt;&gt;0"),0)</f>
        <v>5.8378133267918035E-3</v>
      </c>
      <c r="G770" s="6">
        <f>IF(名目付加価値!G770&gt;0,名目付加価値!G770/SUMIF(名目付加価値!G763:G785,"&lt;&gt;0"),0)</f>
        <v>5.8945547756201859E-3</v>
      </c>
      <c r="H770" s="6">
        <f>IF(名目付加価値!H770&gt;0,名目付加価値!H770/SUMIF(名目付加価値!H763:H785,"&lt;&gt;0"),0)</f>
        <v>4.9256618640166018E-3</v>
      </c>
      <c r="I770" s="6">
        <f>IF(名目付加価値!I770&gt;0,名目付加価値!I770/SUMIF(名目付加価値!I763:I785,"&lt;&gt;0"),0)</f>
        <v>4.8370242161473679E-3</v>
      </c>
    </row>
    <row r="771" spans="1:9" x14ac:dyDescent="0.15">
      <c r="A771" s="1">
        <v>34</v>
      </c>
      <c r="B771" s="1" t="s">
        <v>132</v>
      </c>
      <c r="C771" s="1">
        <v>9</v>
      </c>
      <c r="D771" s="1" t="s">
        <v>160</v>
      </c>
      <c r="E771" s="6">
        <f>IF(名目付加価値!E771&gt;0,名目付加価値!E771/SUMIF(名目付加価値!E763:E785,"&lt;&gt;0"),0)</f>
        <v>6.3238547992857455E-2</v>
      </c>
      <c r="F771" s="6">
        <f>IF(名目付加価値!F771&gt;0,名目付加価値!F771/SUMIF(名目付加価値!F763:F785,"&lt;&gt;0"),0)</f>
        <v>4.4142474935560949E-2</v>
      </c>
      <c r="G771" s="6">
        <f>IF(名目付加価値!G771&gt;0,名目付加価値!G771/SUMIF(名目付加価値!G763:G785,"&lt;&gt;0"),0)</f>
        <v>6.4592932319637045E-2</v>
      </c>
      <c r="H771" s="6">
        <f>IF(名目付加価値!H771&gt;0,名目付加価値!H771/SUMIF(名目付加価値!H763:H785,"&lt;&gt;0"),0)</f>
        <v>5.4154832796132805E-2</v>
      </c>
      <c r="I771" s="6">
        <f>IF(名目付加価値!I771&gt;0,名目付加価値!I771/SUMIF(名目付加価値!I763:I785,"&lt;&gt;0"),0)</f>
        <v>3.0975434509028246E-2</v>
      </c>
    </row>
    <row r="772" spans="1:9" x14ac:dyDescent="0.15">
      <c r="A772" s="1">
        <v>34</v>
      </c>
      <c r="B772" s="1" t="s">
        <v>132</v>
      </c>
      <c r="C772" s="1">
        <v>10</v>
      </c>
      <c r="D772" s="1" t="s">
        <v>161</v>
      </c>
      <c r="E772" s="6">
        <f>IF(名目付加価値!E772&gt;0,名目付加価値!E772/SUMIF(名目付加価値!E763:E785,"&lt;&gt;0"),0)</f>
        <v>1.851062199905509E-2</v>
      </c>
      <c r="F772" s="6">
        <f>IF(名目付加価値!F772&gt;0,名目付加価値!F772/SUMIF(名目付加価値!F763:F785,"&lt;&gt;0"),0)</f>
        <v>1.5363021152646145E-2</v>
      </c>
      <c r="G772" s="6">
        <f>IF(名目付加価値!G772&gt;0,名目付加価値!G772/SUMIF(名目付加価値!G763:G785,"&lt;&gt;0"),0)</f>
        <v>1.7894920885657705E-2</v>
      </c>
      <c r="H772" s="6">
        <f>IF(名目付加価値!H772&gt;0,名目付加価値!H772/SUMIF(名目付加価値!H763:H785,"&lt;&gt;0"),0)</f>
        <v>1.3192000634064411E-2</v>
      </c>
      <c r="I772" s="6">
        <f>IF(名目付加価値!I772&gt;0,名目付加価値!I772/SUMIF(名目付加価値!I763:I785,"&lt;&gt;0"),0)</f>
        <v>1.07946877966915E-2</v>
      </c>
    </row>
    <row r="773" spans="1:9" x14ac:dyDescent="0.15">
      <c r="A773" s="1">
        <v>34</v>
      </c>
      <c r="B773" s="1" t="s">
        <v>132</v>
      </c>
      <c r="C773" s="1">
        <v>11</v>
      </c>
      <c r="D773" s="1" t="s">
        <v>162</v>
      </c>
      <c r="E773" s="6">
        <f>IF(名目付加価値!E773&gt;0,名目付加価値!E773/SUMIF(名目付加価値!E763:E785,"&lt;&gt;0"),0)</f>
        <v>5.0831545852792481E-2</v>
      </c>
      <c r="F773" s="6">
        <f>IF(名目付加価値!F773&gt;0,名目付加価値!F773/SUMIF(名目付加価値!F763:F785,"&lt;&gt;0"),0)</f>
        <v>3.9849100461327301E-2</v>
      </c>
      <c r="G773" s="6">
        <f>IF(名目付加価値!G773&gt;0,名目付加価値!G773/SUMIF(名目付加価値!G763:G785,"&lt;&gt;0"),0)</f>
        <v>4.2033897566789311E-2</v>
      </c>
      <c r="H773" s="6">
        <f>IF(名目付加価値!H773&gt;0,名目付加価値!H773/SUMIF(名目付加価値!H763:H785,"&lt;&gt;0"),0)</f>
        <v>3.7557750898987378E-2</v>
      </c>
      <c r="I773" s="6">
        <f>IF(名目付加価値!I773&gt;0,名目付加価値!I773/SUMIF(名目付加価値!I763:I785,"&lt;&gt;0"),0)</f>
        <v>4.1940150176456768E-2</v>
      </c>
    </row>
    <row r="774" spans="1:9" x14ac:dyDescent="0.15">
      <c r="A774" s="1">
        <v>34</v>
      </c>
      <c r="B774" s="1" t="s">
        <v>132</v>
      </c>
      <c r="C774" s="1">
        <v>12</v>
      </c>
      <c r="D774" s="1" t="s">
        <v>163</v>
      </c>
      <c r="E774" s="6">
        <f>IF(名目付加価値!E774&gt;0,名目付加価値!E774/SUMIF(名目付加価値!E763:E785,"&lt;&gt;0"),0)</f>
        <v>8.1036001034742681E-3</v>
      </c>
      <c r="F774" s="6">
        <f>IF(名目付加価値!F774&gt;0,名目付加価値!F774/SUMIF(名目付加価値!F763:F785,"&lt;&gt;0"),0)</f>
        <v>1.1404950068729861E-2</v>
      </c>
      <c r="G774" s="6">
        <f>IF(名目付加価値!G774&gt;0,名目付加価値!G774/SUMIF(名目付加価値!G763:G785,"&lt;&gt;0"),0)</f>
        <v>2.0269034859171028E-2</v>
      </c>
      <c r="H774" s="6">
        <f>IF(名目付加価値!H774&gt;0,名目付加価値!H774/SUMIF(名目付加価値!H763:H785,"&lt;&gt;0"),0)</f>
        <v>3.4005256562072587E-2</v>
      </c>
      <c r="I774" s="6">
        <f>IF(名目付加価値!I774&gt;0,名目付加価値!I774/SUMIF(名目付加価値!I763:I785,"&lt;&gt;0"),0)</f>
        <v>5.1852129228830549E-2</v>
      </c>
    </row>
    <row r="775" spans="1:9" x14ac:dyDescent="0.15">
      <c r="A775" s="1">
        <v>34</v>
      </c>
      <c r="B775" s="1" t="s">
        <v>132</v>
      </c>
      <c r="C775" s="1">
        <v>13</v>
      </c>
      <c r="D775" s="1" t="s">
        <v>164</v>
      </c>
      <c r="E775" s="6">
        <f>IF(名目付加価値!E775&gt;0,名目付加価値!E775/SUMIF(名目付加価値!E763:E785,"&lt;&gt;0"),0)</f>
        <v>8.1737499468442221E-2</v>
      </c>
      <c r="F775" s="6">
        <f>IF(名目付加価値!F775&gt;0,名目付加価値!F775/SUMIF(名目付加価値!F763:F785,"&lt;&gt;0"),0)</f>
        <v>8.7280753234278405E-2</v>
      </c>
      <c r="G775" s="6">
        <f>IF(名目付加価値!G775&gt;0,名目付加価値!G775/SUMIF(名目付加価値!G763:G785,"&lt;&gt;0"),0)</f>
        <v>5.3217519622496857E-2</v>
      </c>
      <c r="H775" s="6">
        <f>IF(名目付加価値!H775&gt;0,名目付加価値!H775/SUMIF(名目付加価値!H763:H785,"&lt;&gt;0"),0)</f>
        <v>3.6045541352906788E-2</v>
      </c>
      <c r="I775" s="6">
        <f>IF(名目付加価値!I775&gt;0,名目付加価値!I775/SUMIF(名目付加価値!I763:I785,"&lt;&gt;0"),0)</f>
        <v>6.6869652970070359E-2</v>
      </c>
    </row>
    <row r="776" spans="1:9" x14ac:dyDescent="0.15">
      <c r="A776" s="1">
        <v>34</v>
      </c>
      <c r="B776" s="1" t="s">
        <v>132</v>
      </c>
      <c r="C776" s="1">
        <v>14</v>
      </c>
      <c r="D776" s="1" t="s">
        <v>165</v>
      </c>
      <c r="E776" s="6">
        <f>IF(名目付加価値!E776&gt;0,名目付加価値!E776/SUMIF(名目付加価値!E763:E785,"&lt;&gt;0"),0)</f>
        <v>2.2300530567584114E-3</v>
      </c>
      <c r="F776" s="6">
        <f>IF(名目付加価値!F776&gt;0,名目付加価値!F776/SUMIF(名目付加価値!F763:F785,"&lt;&gt;0"),0)</f>
        <v>1.4836786162177574E-3</v>
      </c>
      <c r="G776" s="6">
        <f>IF(名目付加価値!G776&gt;0,名目付加価値!G776/SUMIF(名目付加価値!G763:G785,"&lt;&gt;0"),0)</f>
        <v>1.4087747824029846E-3</v>
      </c>
      <c r="H776" s="6">
        <f>IF(名目付加価値!H776&gt;0,名目付加価値!H776/SUMIF(名目付加価値!H763:H785,"&lt;&gt;0"),0)</f>
        <v>2.5509480530541413E-3</v>
      </c>
      <c r="I776" s="6">
        <f>IF(名目付加価値!I776&gt;0,名目付加価値!I776/SUMIF(名目付加価値!I763:I785,"&lt;&gt;0"),0)</f>
        <v>3.8623481748754338E-3</v>
      </c>
    </row>
    <row r="777" spans="1:9" x14ac:dyDescent="0.15">
      <c r="A777" s="1">
        <v>34</v>
      </c>
      <c r="B777" s="1" t="s">
        <v>132</v>
      </c>
      <c r="C777" s="1">
        <v>15</v>
      </c>
      <c r="D777" s="1" t="s">
        <v>166</v>
      </c>
      <c r="E777" s="6">
        <f>IF(名目付加価値!E777&gt;0,名目付加価値!E777/SUMIF(名目付加価値!E763:E785,"&lt;&gt;0"),0)</f>
        <v>4.09340591904696E-2</v>
      </c>
      <c r="F777" s="6">
        <f>IF(名目付加価値!F777&gt;0,名目付加価値!F777/SUMIF(名目付加価値!F763:F785,"&lt;&gt;0"),0)</f>
        <v>3.7804698024617146E-2</v>
      </c>
      <c r="G777" s="6">
        <f>IF(名目付加価値!G777&gt;0,名目付加価値!G777/SUMIF(名目付加価値!G763:G785,"&lt;&gt;0"),0)</f>
        <v>3.8318149213789413E-2</v>
      </c>
      <c r="H777" s="6">
        <f>IF(名目付加価値!H777&gt;0,名目付加価値!H777/SUMIF(名目付加価値!H763:H785,"&lt;&gt;0"),0)</f>
        <v>2.9951372172869282E-2</v>
      </c>
      <c r="I777" s="6">
        <f>IF(名目付加価値!I777&gt;0,名目付加価値!I777/SUMIF(名目付加価値!I763:I785,"&lt;&gt;0"),0)</f>
        <v>2.7139925693707552E-2</v>
      </c>
    </row>
    <row r="778" spans="1:9" x14ac:dyDescent="0.15">
      <c r="A778" s="1">
        <v>34</v>
      </c>
      <c r="B778" s="1" t="s">
        <v>82</v>
      </c>
      <c r="C778" s="1">
        <v>16</v>
      </c>
      <c r="D778" s="1" t="s">
        <v>149</v>
      </c>
      <c r="E778" s="6">
        <f>IF(名目付加価値!E778&gt;0,名目付加価値!E778/SUMIF(名目付加価値!E763:E785,"&lt;&gt;0"),0)</f>
        <v>7.2221808815318714E-2</v>
      </c>
      <c r="F778" s="6">
        <f>IF(名目付加価値!F778&gt;0,名目付加価値!F778/SUMIF(名目付加価値!F763:F785,"&lt;&gt;0"),0)</f>
        <v>9.064412468924174E-2</v>
      </c>
      <c r="G778" s="6">
        <f>IF(名目付加価値!G778&gt;0,名目付加価値!G778/SUMIF(名目付加価値!G763:G785,"&lt;&gt;0"),0)</f>
        <v>9.4629020001410977E-2</v>
      </c>
      <c r="H778" s="6">
        <f>IF(名目付加価値!H778&gt;0,名目付加価値!H778/SUMIF(名目付加価値!H763:H785,"&lt;&gt;0"),0)</f>
        <v>7.2034443794137232E-2</v>
      </c>
      <c r="I778" s="6">
        <f>IF(名目付加価値!I778&gt;0,名目付加価値!I778/SUMIF(名目付加価値!I763:I785,"&lt;&gt;0"),0)</f>
        <v>5.5107615454822914E-2</v>
      </c>
    </row>
    <row r="779" spans="1:9" x14ac:dyDescent="0.15">
      <c r="A779" s="1">
        <v>34</v>
      </c>
      <c r="B779" s="1" t="s">
        <v>82</v>
      </c>
      <c r="C779" s="1">
        <v>17</v>
      </c>
      <c r="D779" s="1" t="s">
        <v>150</v>
      </c>
      <c r="E779" s="6">
        <f>IF(名目付加価値!E779&gt;0,名目付加価値!E779/SUMIF(名目付加価値!E763:E785,"&lt;&gt;0"),0)</f>
        <v>1.6537536070872372E-2</v>
      </c>
      <c r="F779" s="6">
        <f>IF(名目付加価値!F779&gt;0,名目付加価値!F779/SUMIF(名目付加価値!F763:F785,"&lt;&gt;0"),0)</f>
        <v>2.0368127481288308E-2</v>
      </c>
      <c r="G779" s="6">
        <f>IF(名目付加価値!G779&gt;0,名目付加価値!G779/SUMIF(名目付加価値!G763:G785,"&lt;&gt;0"),0)</f>
        <v>2.5459809734393626E-2</v>
      </c>
      <c r="H779" s="6">
        <f>IF(名目付加価値!H779&gt;0,名目付加価値!H779/SUMIF(名目付加価値!H763:H785,"&lt;&gt;0"),0)</f>
        <v>2.4826754430464427E-2</v>
      </c>
      <c r="I779" s="6">
        <f>IF(名目付加価値!I779&gt;0,名目付加価値!I779/SUMIF(名目付加価値!I763:I785,"&lt;&gt;0"),0)</f>
        <v>1.8706503315723516E-2</v>
      </c>
    </row>
    <row r="780" spans="1:9" x14ac:dyDescent="0.15">
      <c r="A780" s="1">
        <v>34</v>
      </c>
      <c r="B780" s="1" t="s">
        <v>82</v>
      </c>
      <c r="C780" s="1">
        <v>18</v>
      </c>
      <c r="D780" s="1" t="s">
        <v>151</v>
      </c>
      <c r="E780" s="6">
        <f>IF(名目付加価値!E780&gt;0,名目付加価値!E780/SUMIF(名目付加価値!E763:E785,"&lt;&gt;0"),0)</f>
        <v>0.14231422192011042</v>
      </c>
      <c r="F780" s="6">
        <f>IF(名目付加価値!F780&gt;0,名目付加価値!F780/SUMIF(名目付加価値!F763:F785,"&lt;&gt;0"),0)</f>
        <v>0.19474124853566943</v>
      </c>
      <c r="G780" s="6">
        <f>IF(名目付加価値!G780&gt;0,名目付加価値!G780/SUMIF(名目付加価値!G763:G785,"&lt;&gt;0"),0)</f>
        <v>0.18402632122217624</v>
      </c>
      <c r="H780" s="6">
        <f>IF(名目付加価値!H780&gt;0,名目付加価値!H780/SUMIF(名目付加価値!H763:H785,"&lt;&gt;0"),0)</f>
        <v>0.17287307016226994</v>
      </c>
      <c r="I780" s="6">
        <f>IF(名目付加価値!I780&gt;0,名目付加価値!I780/SUMIF(名目付加価値!I763:I785,"&lt;&gt;0"),0)</f>
        <v>0.15611311520936166</v>
      </c>
    </row>
    <row r="781" spans="1:9" x14ac:dyDescent="0.15">
      <c r="A781" s="1">
        <v>34</v>
      </c>
      <c r="B781" s="1" t="s">
        <v>82</v>
      </c>
      <c r="C781" s="1">
        <v>19</v>
      </c>
      <c r="D781" s="1" t="s">
        <v>152</v>
      </c>
      <c r="E781" s="6">
        <f>IF(名目付加価値!E781&gt;0,名目付加価値!E781/SUMIF(名目付加価値!E763:E785,"&lt;&gt;0"),0)</f>
        <v>4.0501356791662023E-2</v>
      </c>
      <c r="F781" s="6">
        <f>IF(名目付加価値!F781&gt;0,名目付加価値!F781/SUMIF(名目付加価値!F763:F785,"&lt;&gt;0"),0)</f>
        <v>4.9430645341828845E-2</v>
      </c>
      <c r="G781" s="6">
        <f>IF(名目付加価値!G781&gt;0,名目付加価値!G781/SUMIF(名目付加価値!G763:G785,"&lt;&gt;0"),0)</f>
        <v>5.1817430520292744E-2</v>
      </c>
      <c r="H781" s="6">
        <f>IF(名目付加価値!H781&gt;0,名目付加価値!H781/SUMIF(名目付加価値!H763:H785,"&lt;&gt;0"),0)</f>
        <v>5.5830452820759963E-2</v>
      </c>
      <c r="I781" s="6">
        <f>IF(名目付加価値!I781&gt;0,名目付加価値!I781/SUMIF(名目付加価値!I763:I785,"&lt;&gt;0"),0)</f>
        <v>4.9797054406175101E-2</v>
      </c>
    </row>
    <row r="782" spans="1:9" x14ac:dyDescent="0.15">
      <c r="A782" s="1">
        <v>34</v>
      </c>
      <c r="B782" s="1" t="s">
        <v>82</v>
      </c>
      <c r="C782" s="1">
        <v>20</v>
      </c>
      <c r="D782" s="1" t="s">
        <v>153</v>
      </c>
      <c r="E782" s="6">
        <f>IF(名目付加価値!E782&gt;0,名目付加価値!E782/SUMIF(名目付加価値!E763:E785,"&lt;&gt;0"),0)</f>
        <v>1.8202140842753713E-2</v>
      </c>
      <c r="F782" s="6">
        <f>IF(名目付加価値!F782&gt;0,名目付加価値!F782/SUMIF(名目付加価値!F763:F785,"&lt;&gt;0"),0)</f>
        <v>2.2259507814315547E-2</v>
      </c>
      <c r="G782" s="6">
        <f>IF(名目付加価値!G782&gt;0,名目付加価値!G782/SUMIF(名目付加価値!G763:G785,"&lt;&gt;0"),0)</f>
        <v>2.0034544061043894E-2</v>
      </c>
      <c r="H782" s="6">
        <f>IF(名目付加価値!H782&gt;0,名目付加価値!H782/SUMIF(名目付加価値!H763:H785,"&lt;&gt;0"),0)</f>
        <v>1.572735788633773E-2</v>
      </c>
      <c r="I782" s="6">
        <f>IF(名目付加価値!I782&gt;0,名目付加価値!I782/SUMIF(名目付加価値!I763:I785,"&lt;&gt;0"),0)</f>
        <v>1.5019107269641402E-2</v>
      </c>
    </row>
    <row r="783" spans="1:9" x14ac:dyDescent="0.15">
      <c r="A783" s="1">
        <v>34</v>
      </c>
      <c r="B783" s="1" t="s">
        <v>82</v>
      </c>
      <c r="C783" s="1">
        <v>21</v>
      </c>
      <c r="D783" s="1" t="s">
        <v>154</v>
      </c>
      <c r="E783" s="6">
        <f>IF(名目付加価値!E783&gt;0,名目付加価値!E783/SUMIF(名目付加価値!E763:E785,"&lt;&gt;0"),0)</f>
        <v>9.1334524746441798E-2</v>
      </c>
      <c r="F783" s="6">
        <f>IF(名目付加価値!F783&gt;0,名目付加価値!F783/SUMIF(名目付加価値!F763:F785,"&lt;&gt;0"),0)</f>
        <v>6.2212945753075448E-2</v>
      </c>
      <c r="G783" s="6">
        <f>IF(名目付加価値!G783&gt;0,名目付加価値!G783/SUMIF(名目付加価値!G763:G785,"&lt;&gt;0"),0)</f>
        <v>6.7465862712275462E-2</v>
      </c>
      <c r="H783" s="6">
        <f>IF(名目付加価値!H783&gt;0,名目付加価値!H783/SUMIF(名目付加価値!H763:H785,"&lt;&gt;0"),0)</f>
        <v>7.5702750001274716E-2</v>
      </c>
      <c r="I783" s="6">
        <f>IF(名目付加価値!I783&gt;0,名目付加価値!I783/SUMIF(名目付加価値!I763:I785,"&lt;&gt;0"),0)</f>
        <v>7.277601617099394E-2</v>
      </c>
    </row>
    <row r="784" spans="1:9" x14ac:dyDescent="0.15">
      <c r="A784" s="1">
        <v>34</v>
      </c>
      <c r="B784" s="1" t="s">
        <v>33</v>
      </c>
      <c r="C784" s="1">
        <v>22</v>
      </c>
      <c r="D784" s="1" t="s">
        <v>146</v>
      </c>
      <c r="E784" s="6">
        <f>IF(名目付加価値!E784&gt;0,名目付加価値!E784/SUMIF(名目付加価値!E763:E785,"&lt;&gt;0"),0)</f>
        <v>0.10620751596462021</v>
      </c>
      <c r="F784" s="6">
        <f>IF(名目付加価値!F784&gt;0,名目付加価値!F784/SUMIF(名目付加価値!F763:F785,"&lt;&gt;0"),0)</f>
        <v>0.14345409256023267</v>
      </c>
      <c r="G784" s="6">
        <f>IF(名目付加価値!G784&gt;0,名目付加価値!G784/SUMIF(名目付加価値!G763:G785,"&lt;&gt;0"),0)</f>
        <v>0.14941286267849124</v>
      </c>
      <c r="H784" s="6">
        <f>IF(名目付加価値!H784&gt;0,名目付加価値!H784/SUMIF(名目付加価値!H763:H785,"&lt;&gt;0"),0)</f>
        <v>0.20333597199988585</v>
      </c>
      <c r="I784" s="6">
        <f>IF(名目付加価値!I784&gt;0,名目付加価値!I784/SUMIF(名目付加価値!I763:I785,"&lt;&gt;0"),0)</f>
        <v>0.23328481773896717</v>
      </c>
    </row>
    <row r="785" spans="1:9" x14ac:dyDescent="0.15">
      <c r="A785" s="1">
        <v>34</v>
      </c>
      <c r="B785" s="1" t="s">
        <v>33</v>
      </c>
      <c r="C785" s="1">
        <v>23</v>
      </c>
      <c r="D785" s="1" t="s">
        <v>167</v>
      </c>
      <c r="E785" s="6">
        <f>IF(名目付加価値!E785&gt;0,名目付加価値!E785/SUMIF(名目付加価値!E763:E785,"&lt;&gt;0"),0)</f>
        <v>5.7912059990370392E-2</v>
      </c>
      <c r="F785" s="6">
        <f>IF(名目付加価値!F785&gt;0,名目付加価値!F785/SUMIF(名目付加価値!F763:F785,"&lt;&gt;0"),0)</f>
        <v>8.1357527059405368E-2</v>
      </c>
      <c r="G785" s="6">
        <f>IF(名目付加価値!G785&gt;0,名目付加価値!G785/SUMIF(名目付加価値!G763:G785,"&lt;&gt;0"),0)</f>
        <v>8.2557473227117859E-2</v>
      </c>
      <c r="H785" s="6">
        <f>IF(名目付加価値!H785&gt;0,名目付加価値!H785/SUMIF(名目付加価値!H763:H785,"&lt;&gt;0"),0)</f>
        <v>0.10442722998791988</v>
      </c>
      <c r="I785" s="6">
        <f>IF(名目付加価値!I785&gt;0,名目付加価値!I785/SUMIF(名目付加価値!I763:I785,"&lt;&gt;0"),0)</f>
        <v>0.11511357380664355</v>
      </c>
    </row>
    <row r="786" spans="1:9" x14ac:dyDescent="0.15">
      <c r="A786" s="1">
        <v>35</v>
      </c>
      <c r="B786" s="1" t="s">
        <v>83</v>
      </c>
      <c r="C786" s="1">
        <v>1</v>
      </c>
      <c r="D786" s="1" t="s">
        <v>147</v>
      </c>
      <c r="E786" s="6">
        <f>IF(名目付加価値!E786&gt;0,名目付加価値!E786/SUMIF(名目付加価値!E786:E808,"&lt;&gt;0"),0)</f>
        <v>7.9632463994020825E-2</v>
      </c>
      <c r="F786" s="6">
        <f>IF(名目付加価値!F786&gt;0,名目付加価値!F786/SUMIF(名目付加価値!F786:F808,"&lt;&gt;0"),0)</f>
        <v>4.0105960644254653E-2</v>
      </c>
      <c r="G786" s="6">
        <f>IF(名目付加価値!G786&gt;0,名目付加価値!G786/SUMIF(名目付加価値!G786:G808,"&lt;&gt;0"),0)</f>
        <v>2.6921329856012546E-2</v>
      </c>
      <c r="H786" s="6">
        <f>IF(名目付加価値!H786&gt;0,名目付加価値!H786/SUMIF(名目付加価値!H786:H808,"&lt;&gt;0"),0)</f>
        <v>1.6630495903707729E-2</v>
      </c>
      <c r="I786" s="6">
        <f>IF(名目付加価値!I786&gt;0,名目付加価値!I786/SUMIF(名目付加価値!I786:I808,"&lt;&gt;0"),0)</f>
        <v>1.1954639778105573E-2</v>
      </c>
    </row>
    <row r="787" spans="1:9" x14ac:dyDescent="0.15">
      <c r="A787" s="1">
        <v>35</v>
      </c>
      <c r="B787" s="1" t="s">
        <v>83</v>
      </c>
      <c r="C787" s="1">
        <v>2</v>
      </c>
      <c r="D787" s="1" t="s">
        <v>148</v>
      </c>
      <c r="E787" s="6">
        <f>IF(名目付加価値!E787&gt;0,名目付加価値!E787/SUMIF(名目付加価値!E786:E808,"&lt;&gt;0"),0)</f>
        <v>1.0752413905917451E-2</v>
      </c>
      <c r="F787" s="6">
        <f>IF(名目付加価値!F787&gt;0,名目付加価値!F787/SUMIF(名目付加価値!F786:F808,"&lt;&gt;0"),0)</f>
        <v>6.8215758918201619E-3</v>
      </c>
      <c r="G787" s="6">
        <f>IF(名目付加価値!G787&gt;0,名目付加価値!G787/SUMIF(名目付加価値!G786:G808,"&lt;&gt;0"),0)</f>
        <v>4.3367991970367789E-3</v>
      </c>
      <c r="H787" s="6">
        <f>IF(名目付加価値!H787&gt;0,名目付加価値!H787/SUMIF(名目付加価値!H786:H808,"&lt;&gt;0"),0)</f>
        <v>2.7040541533525381E-3</v>
      </c>
      <c r="I787" s="6">
        <f>IF(名目付加価値!I787&gt;0,名目付加価値!I787/SUMIF(名目付加価値!I786:I808,"&lt;&gt;0"),0)</f>
        <v>8.9296757967703504E-4</v>
      </c>
    </row>
    <row r="788" spans="1:9" x14ac:dyDescent="0.15">
      <c r="A788" s="1">
        <v>35</v>
      </c>
      <c r="B788" s="1" t="s">
        <v>133</v>
      </c>
      <c r="C788" s="1">
        <v>3</v>
      </c>
      <c r="D788" s="1" t="s">
        <v>155</v>
      </c>
      <c r="E788" s="6">
        <f>IF(名目付加価値!E788&gt;0,名目付加価値!E788/SUMIF(名目付加価値!E786:E808,"&lt;&gt;0"),0)</f>
        <v>4.4794069683832101E-2</v>
      </c>
      <c r="F788" s="6">
        <f>IF(名目付加価値!F788&gt;0,名目付加価値!F788/SUMIF(名目付加価値!F786:F808,"&lt;&gt;0"),0)</f>
        <v>3.293013954091778E-2</v>
      </c>
      <c r="G788" s="6">
        <f>IF(名目付加価値!G788&gt;0,名目付加価値!G788/SUMIF(名目付加価値!G786:G808,"&lt;&gt;0"),0)</f>
        <v>2.3081448725989832E-2</v>
      </c>
      <c r="H788" s="6">
        <f>IF(名目付加価値!H788&gt;0,名目付加価値!H788/SUMIF(名目付加価値!H786:H808,"&lt;&gt;0"),0)</f>
        <v>2.107452738294234E-2</v>
      </c>
      <c r="I788" s="6">
        <f>IF(名目付加価値!I788&gt;0,名目付加価値!I788/SUMIF(名目付加価値!I786:I808,"&lt;&gt;0"),0)</f>
        <v>1.6443420442130322E-2</v>
      </c>
    </row>
    <row r="789" spans="1:9" x14ac:dyDescent="0.15">
      <c r="A789" s="1">
        <v>35</v>
      </c>
      <c r="B789" s="1" t="s">
        <v>133</v>
      </c>
      <c r="C789" s="1">
        <v>4</v>
      </c>
      <c r="D789" s="1" t="s">
        <v>156</v>
      </c>
      <c r="E789" s="6">
        <f>IF(名目付加価値!E789&gt;0,名目付加価値!E789/SUMIF(名目付加価値!E786:E808,"&lt;&gt;0"),0)</f>
        <v>9.1843208786593512E-3</v>
      </c>
      <c r="F789" s="6">
        <f>IF(名目付加価値!F789&gt;0,名目付加価値!F789/SUMIF(名目付加価値!F786:F808,"&lt;&gt;0"),0)</f>
        <v>4.9766869271849045E-3</v>
      </c>
      <c r="G789" s="6">
        <f>IF(名目付加価値!G789&gt;0,名目付加価値!G789/SUMIF(名目付加価値!G786:G808,"&lt;&gt;0"),0)</f>
        <v>6.1745336374502552E-3</v>
      </c>
      <c r="H789" s="6">
        <f>IF(名目付加価値!H789&gt;0,名目付加価値!H789/SUMIF(名目付加価値!H786:H808,"&lt;&gt;0"),0)</f>
        <v>2.4343301149919302E-3</v>
      </c>
      <c r="I789" s="6">
        <f>IF(名目付加価値!I789&gt;0,名目付加価値!I789/SUMIF(名目付加価値!I786:I808,"&lt;&gt;0"),0)</f>
        <v>1.4348206239960368E-3</v>
      </c>
    </row>
    <row r="790" spans="1:9" x14ac:dyDescent="0.15">
      <c r="A790" s="1">
        <v>35</v>
      </c>
      <c r="B790" s="1" t="s">
        <v>133</v>
      </c>
      <c r="C790" s="1">
        <v>5</v>
      </c>
      <c r="D790" s="1" t="s">
        <v>157</v>
      </c>
      <c r="E790" s="6">
        <f>IF(名目付加価値!E790&gt;0,名目付加価値!E790/SUMIF(名目付加価値!E786:E808,"&lt;&gt;0"),0)</f>
        <v>9.3556063912839157E-3</v>
      </c>
      <c r="F790" s="6">
        <f>IF(名目付加価値!F790&gt;0,名目付加価値!F790/SUMIF(名目付加価値!F786:F808,"&lt;&gt;0"),0)</f>
        <v>2.3848549744000273E-3</v>
      </c>
      <c r="G790" s="6">
        <f>IF(名目付加価値!G790&gt;0,名目付加価値!G790/SUMIF(名目付加価値!G786:G808,"&lt;&gt;0"),0)</f>
        <v>6.0084350327071169E-3</v>
      </c>
      <c r="H790" s="6">
        <f>IF(名目付加価値!H790&gt;0,名目付加価値!H790/SUMIF(名目付加価値!H786:H808,"&lt;&gt;0"),0)</f>
        <v>7.6143631132517707E-3</v>
      </c>
      <c r="I790" s="6">
        <f>IF(名目付加価値!I790&gt;0,名目付加価値!I790/SUMIF(名目付加価値!I786:I808,"&lt;&gt;0"),0)</f>
        <v>5.4339481095646161E-3</v>
      </c>
    </row>
    <row r="791" spans="1:9" x14ac:dyDescent="0.15">
      <c r="A791" s="1">
        <v>35</v>
      </c>
      <c r="B791" s="1" t="s">
        <v>133</v>
      </c>
      <c r="C791" s="1">
        <v>6</v>
      </c>
      <c r="D791" s="1" t="s">
        <v>49</v>
      </c>
      <c r="E791" s="6">
        <f>IF(名目付加価値!E791&gt;0,名目付加価値!E791/SUMIF(名目付加価値!E786:E808,"&lt;&gt;0"),0)</f>
        <v>0.11528550325426695</v>
      </c>
      <c r="F791" s="6">
        <f>IF(名目付加価値!F791&gt;0,名目付加価値!F791/SUMIF(名目付加価値!F786:F808,"&lt;&gt;0"),0)</f>
        <v>7.1191928644865801E-2</v>
      </c>
      <c r="G791" s="6">
        <f>IF(名目付加価値!G791&gt;0,名目付加価値!G791/SUMIF(名目付加価値!G786:G808,"&lt;&gt;0"),0)</f>
        <v>0.10303953963265383</v>
      </c>
      <c r="H791" s="6">
        <f>IF(名目付加価値!H791&gt;0,名目付加価値!H791/SUMIF(名目付加価値!H786:H808,"&lt;&gt;0"),0)</f>
        <v>0.10574129623937807</v>
      </c>
      <c r="I791" s="6">
        <f>IF(名目付加価値!I791&gt;0,名目付加価値!I791/SUMIF(名目付加価値!I786:I808,"&lt;&gt;0"),0)</f>
        <v>7.8797786429299785E-2</v>
      </c>
    </row>
    <row r="792" spans="1:9" x14ac:dyDescent="0.15">
      <c r="A792" s="1">
        <v>35</v>
      </c>
      <c r="B792" s="1" t="s">
        <v>133</v>
      </c>
      <c r="C792" s="1">
        <v>7</v>
      </c>
      <c r="D792" s="1" t="s">
        <v>158</v>
      </c>
      <c r="E792" s="6">
        <f>IF(名目付加価値!E792&gt;0,名目付加価値!E792/SUMIF(名目付加価値!E786:E808,"&lt;&gt;0"),0)</f>
        <v>0.11700881786851856</v>
      </c>
      <c r="F792" s="6">
        <f>IF(名目付加価値!F792&gt;0,名目付加価値!F792/SUMIF(名目付加価値!F786:F808,"&lt;&gt;0"),0)</f>
        <v>8.608834004812585E-2</v>
      </c>
      <c r="G792" s="6">
        <f>IF(名目付加価値!G792&gt;0,名目付加価値!G792/SUMIF(名目付加価値!G786:G808,"&lt;&gt;0"),0)</f>
        <v>7.556892166121211E-2</v>
      </c>
      <c r="H792" s="6">
        <f>IF(名目付加価値!H792&gt;0,名目付加価値!H792/SUMIF(名目付加価値!H786:H808,"&lt;&gt;0"),0)</f>
        <v>7.0979277910697053E-2</v>
      </c>
      <c r="I792" s="6">
        <f>IF(名目付加価値!I792&gt;0,名目付加価値!I792/SUMIF(名目付加価値!I786:I808,"&lt;&gt;0"),0)</f>
        <v>0.10093187905583449</v>
      </c>
    </row>
    <row r="793" spans="1:9" x14ac:dyDescent="0.15">
      <c r="A793" s="1">
        <v>35</v>
      </c>
      <c r="B793" s="1" t="s">
        <v>133</v>
      </c>
      <c r="C793" s="1">
        <v>8</v>
      </c>
      <c r="D793" s="1" t="s">
        <v>159</v>
      </c>
      <c r="E793" s="6">
        <f>IF(名目付加価値!E793&gt;0,名目付加価値!E793/SUMIF(名目付加価値!E786:E808,"&lt;&gt;0"),0)</f>
        <v>2.1927633760262241E-2</v>
      </c>
      <c r="F793" s="6">
        <f>IF(名目付加価値!F793&gt;0,名目付加価値!F793/SUMIF(名目付加価値!F786:F808,"&lt;&gt;0"),0)</f>
        <v>2.787606584903525E-2</v>
      </c>
      <c r="G793" s="6">
        <f>IF(名目付加価値!G793&gt;0,名目付加価値!G793/SUMIF(名目付加価値!G786:G808,"&lt;&gt;0"),0)</f>
        <v>2.2908547942940487E-2</v>
      </c>
      <c r="H793" s="6">
        <f>IF(名目付加価値!H793&gt;0,名目付加価値!H793/SUMIF(名目付加価値!H786:H808,"&lt;&gt;0"),0)</f>
        <v>1.5692362330702793E-2</v>
      </c>
      <c r="I793" s="6">
        <f>IF(名目付加価値!I793&gt;0,名目付加価値!I793/SUMIF(名目付加価値!I786:I808,"&lt;&gt;0"),0)</f>
        <v>1.1811942505685681E-2</v>
      </c>
    </row>
    <row r="794" spans="1:9" x14ac:dyDescent="0.15">
      <c r="A794" s="1">
        <v>35</v>
      </c>
      <c r="B794" s="1" t="s">
        <v>133</v>
      </c>
      <c r="C794" s="1">
        <v>9</v>
      </c>
      <c r="D794" s="1" t="s">
        <v>160</v>
      </c>
      <c r="E794" s="6">
        <f>IF(名目付加価値!E794&gt;0,名目付加価値!E794/SUMIF(名目付加価値!E786:E808,"&lt;&gt;0"),0)</f>
        <v>3.3897743675538106E-2</v>
      </c>
      <c r="F794" s="6">
        <f>IF(名目付加価値!F794&gt;0,名目付加価値!F794/SUMIF(名目付加価値!F786:F808,"&lt;&gt;0"),0)</f>
        <v>2.3764944857028198E-2</v>
      </c>
      <c r="G794" s="6">
        <f>IF(名目付加価値!G794&gt;0,名目付加価値!G794/SUMIF(名目付加価値!G786:G808,"&lt;&gt;0"),0)</f>
        <v>2.268062140738776E-2</v>
      </c>
      <c r="H794" s="6">
        <f>IF(名目付加価値!H794&gt;0,名目付加価値!H794/SUMIF(名目付加価値!H786:H808,"&lt;&gt;0"),0)</f>
        <v>2.1228940572492652E-2</v>
      </c>
      <c r="I794" s="6">
        <f>IF(名目付加価値!I794&gt;0,名目付加価値!I794/SUMIF(名目付加価値!I786:I808,"&lt;&gt;0"),0)</f>
        <v>2.3972388480062744E-2</v>
      </c>
    </row>
    <row r="795" spans="1:9" x14ac:dyDescent="0.15">
      <c r="A795" s="1">
        <v>35</v>
      </c>
      <c r="B795" s="1" t="s">
        <v>133</v>
      </c>
      <c r="C795" s="1">
        <v>10</v>
      </c>
      <c r="D795" s="1" t="s">
        <v>161</v>
      </c>
      <c r="E795" s="6">
        <f>IF(名目付加価値!E795&gt;0,名目付加価値!E795/SUMIF(名目付加価値!E786:E808,"&lt;&gt;0"),0)</f>
        <v>8.8693369437505519E-3</v>
      </c>
      <c r="F795" s="6">
        <f>IF(名目付加価値!F795&gt;0,名目付加価値!F795/SUMIF(名目付加価値!F786:F808,"&lt;&gt;0"),0)</f>
        <v>7.4311062835996375E-3</v>
      </c>
      <c r="G795" s="6">
        <f>IF(名目付加価値!G795&gt;0,名目付加価値!G795/SUMIF(名目付加価値!G786:G808,"&lt;&gt;0"),0)</f>
        <v>1.0957866630763893E-2</v>
      </c>
      <c r="H795" s="6">
        <f>IF(名目付加価値!H795&gt;0,名目付加価値!H795/SUMIF(名目付加価値!H786:H808,"&lt;&gt;0"),0)</f>
        <v>9.7392638630616792E-3</v>
      </c>
      <c r="I795" s="6">
        <f>IF(名目付加価値!I795&gt;0,名目付加価値!I795/SUMIF(名目付加価値!I786:I808,"&lt;&gt;0"),0)</f>
        <v>1.0565726236081072E-2</v>
      </c>
    </row>
    <row r="796" spans="1:9" x14ac:dyDescent="0.15">
      <c r="A796" s="1">
        <v>35</v>
      </c>
      <c r="B796" s="1" t="s">
        <v>133</v>
      </c>
      <c r="C796" s="1">
        <v>11</v>
      </c>
      <c r="D796" s="1" t="s">
        <v>162</v>
      </c>
      <c r="E796" s="6">
        <f>IF(名目付加価値!E796&gt;0,名目付加価値!E796/SUMIF(名目付加価値!E786:E808,"&lt;&gt;0"),0)</f>
        <v>2.8093880923768154E-2</v>
      </c>
      <c r="F796" s="6">
        <f>IF(名目付加価値!F796&gt;0,名目付加価値!F796/SUMIF(名目付加価値!F786:F808,"&lt;&gt;0"),0)</f>
        <v>2.336412053959442E-2</v>
      </c>
      <c r="G796" s="6">
        <f>IF(名目付加価値!G796&gt;0,名目付加価値!G796/SUMIF(名目付加価値!G786:G808,"&lt;&gt;0"),0)</f>
        <v>2.9509418953533133E-2</v>
      </c>
      <c r="H796" s="6">
        <f>IF(名目付加価値!H796&gt;0,名目付加価値!H796/SUMIF(名目付加価値!H786:H808,"&lt;&gt;0"),0)</f>
        <v>2.1306728879242232E-2</v>
      </c>
      <c r="I796" s="6">
        <f>IF(名目付加価値!I796&gt;0,名目付加価値!I796/SUMIF(名目付加価値!I786:I808,"&lt;&gt;0"),0)</f>
        <v>2.1832618115808815E-2</v>
      </c>
    </row>
    <row r="797" spans="1:9" x14ac:dyDescent="0.15">
      <c r="A797" s="1">
        <v>35</v>
      </c>
      <c r="B797" s="1" t="s">
        <v>133</v>
      </c>
      <c r="C797" s="1">
        <v>12</v>
      </c>
      <c r="D797" s="1" t="s">
        <v>163</v>
      </c>
      <c r="E797" s="6">
        <f>IF(名目付加価値!E797&gt;0,名目付加価値!E797/SUMIF(名目付加価値!E786:E808,"&lt;&gt;0"),0)</f>
        <v>2.0065122854737564E-3</v>
      </c>
      <c r="F797" s="6">
        <f>IF(名目付加価値!F797&gt;0,名目付加価値!F797/SUMIF(名目付加価値!F786:F808,"&lt;&gt;0"),0)</f>
        <v>3.6549459318015254E-3</v>
      </c>
      <c r="G797" s="6">
        <f>IF(名目付加価値!G797&gt;0,名目付加価値!G797/SUMIF(名目付加価値!G786:G808,"&lt;&gt;0"),0)</f>
        <v>1.1956229065628507E-2</v>
      </c>
      <c r="H797" s="6">
        <f>IF(名目付加価値!H797&gt;0,名目付加価値!H797/SUMIF(名目付加価値!H786:H808,"&lt;&gt;0"),0)</f>
        <v>1.8092583911733538E-2</v>
      </c>
      <c r="I797" s="6">
        <f>IF(名目付加価値!I797&gt;0,名目付加価値!I797/SUMIF(名目付加価値!I786:I808,"&lt;&gt;0"),0)</f>
        <v>1.852095858496702E-2</v>
      </c>
    </row>
    <row r="798" spans="1:9" x14ac:dyDescent="0.15">
      <c r="A798" s="1">
        <v>35</v>
      </c>
      <c r="B798" s="1" t="s">
        <v>133</v>
      </c>
      <c r="C798" s="1">
        <v>13</v>
      </c>
      <c r="D798" s="1" t="s">
        <v>164</v>
      </c>
      <c r="E798" s="6">
        <f>IF(名目付加価値!E798&gt;0,名目付加価値!E798/SUMIF(名目付加価値!E786:E808,"&lt;&gt;0"),0)</f>
        <v>1.5859702550744311E-2</v>
      </c>
      <c r="F798" s="6">
        <f>IF(名目付加価値!F798&gt;0,名目付加価値!F798/SUMIF(名目付加価値!F786:F808,"&lt;&gt;0"),0)</f>
        <v>1.5745456201492352E-2</v>
      </c>
      <c r="G798" s="6">
        <f>IF(名目付加価値!G798&gt;0,名目付加価値!G798/SUMIF(名目付加価値!G786:G808,"&lt;&gt;0"),0)</f>
        <v>2.6078911750034701E-2</v>
      </c>
      <c r="H798" s="6">
        <f>IF(名目付加価値!H798&gt;0,名目付加価値!H798/SUMIF(名目付加価値!H786:H808,"&lt;&gt;0"),0)</f>
        <v>1.865931546101221E-2</v>
      </c>
      <c r="I798" s="6">
        <f>IF(名目付加価値!I798&gt;0,名目付加価値!I798/SUMIF(名目付加価値!I786:I808,"&lt;&gt;0"),0)</f>
        <v>4.4583713839308078E-2</v>
      </c>
    </row>
    <row r="799" spans="1:9" x14ac:dyDescent="0.15">
      <c r="A799" s="1">
        <v>35</v>
      </c>
      <c r="B799" s="1" t="s">
        <v>133</v>
      </c>
      <c r="C799" s="1">
        <v>14</v>
      </c>
      <c r="D799" s="1" t="s">
        <v>165</v>
      </c>
      <c r="E799" s="6">
        <f>IF(名目付加価値!E799&gt;0,名目付加価値!E799/SUMIF(名目付加価値!E786:E808,"&lt;&gt;0"),0)</f>
        <v>1.0953870384873959E-4</v>
      </c>
      <c r="F799" s="6">
        <f>IF(名目付加価値!F799&gt;0,名目付加価値!F799/SUMIF(名目付加価値!F786:F808,"&lt;&gt;0"),0)</f>
        <v>1.6581682274024055E-4</v>
      </c>
      <c r="G799" s="6">
        <f>IF(名目付加価値!G799&gt;0,名目付加価値!G799/SUMIF(名目付加価値!G786:G808,"&lt;&gt;0"),0)</f>
        <v>3.2081107069084202E-4</v>
      </c>
      <c r="H799" s="6">
        <f>IF(名目付加価値!H799&gt;0,名目付加価値!H799/SUMIF(名目付加価値!H786:H808,"&lt;&gt;0"),0)</f>
        <v>2.7144445464015845E-4</v>
      </c>
      <c r="I799" s="6">
        <f>IF(名目付加価値!I799&gt;0,名目付加価値!I799/SUMIF(名目付加価値!I786:I808,"&lt;&gt;0"),0)</f>
        <v>3.7515324809725886E-4</v>
      </c>
    </row>
    <row r="800" spans="1:9" x14ac:dyDescent="0.15">
      <c r="A800" s="1">
        <v>35</v>
      </c>
      <c r="B800" s="1" t="s">
        <v>133</v>
      </c>
      <c r="C800" s="1">
        <v>15</v>
      </c>
      <c r="D800" s="1" t="s">
        <v>166</v>
      </c>
      <c r="E800" s="6">
        <f>IF(名目付加価値!E800&gt;0,名目付加価値!E800/SUMIF(名目付加価値!E786:E808,"&lt;&gt;0"),0)</f>
        <v>1.7469914768980209E-2</v>
      </c>
      <c r="F800" s="6">
        <f>IF(名目付加価値!F800&gt;0,名目付加価値!F800/SUMIF(名目付加価値!F786:F808,"&lt;&gt;0"),0)</f>
        <v>2.0179305453026073E-2</v>
      </c>
      <c r="G800" s="6">
        <f>IF(名目付加価値!G800&gt;0,名目付加価値!G800/SUMIF(名目付加価値!G786:G808,"&lt;&gt;0"),0)</f>
        <v>2.204760198780421E-2</v>
      </c>
      <c r="H800" s="6">
        <f>IF(名目付加価値!H800&gt;0,名目付加価値!H800/SUMIF(名目付加価値!H786:H808,"&lt;&gt;0"),0)</f>
        <v>2.0529535293142834E-2</v>
      </c>
      <c r="I800" s="6">
        <f>IF(名目付加価値!I800&gt;0,名目付加価値!I800/SUMIF(名目付加価値!I786:I808,"&lt;&gt;0"),0)</f>
        <v>1.9290317499855724E-2</v>
      </c>
    </row>
    <row r="801" spans="1:9" x14ac:dyDescent="0.15">
      <c r="A801" s="1">
        <v>35</v>
      </c>
      <c r="B801" s="1" t="s">
        <v>83</v>
      </c>
      <c r="C801" s="1">
        <v>16</v>
      </c>
      <c r="D801" s="1" t="s">
        <v>149</v>
      </c>
      <c r="E801" s="6">
        <f>IF(名目付加価値!E801&gt;0,名目付加価値!E801/SUMIF(名目付加価値!E786:E808,"&lt;&gt;0"),0)</f>
        <v>6.8940483861340954E-2</v>
      </c>
      <c r="F801" s="6">
        <f>IF(名目付加価値!F801&gt;0,名目付加価値!F801/SUMIF(名目付加価値!F786:F808,"&lt;&gt;0"),0)</f>
        <v>0.1002823247176126</v>
      </c>
      <c r="G801" s="6">
        <f>IF(名目付加価値!G801&gt;0,名目付加価値!G801/SUMIF(名目付加価値!G786:G808,"&lt;&gt;0"),0)</f>
        <v>9.4344372688040745E-2</v>
      </c>
      <c r="H801" s="6">
        <f>IF(名目付加価値!H801&gt;0,名目付加価値!H801/SUMIF(名目付加価値!H786:H808,"&lt;&gt;0"),0)</f>
        <v>7.7055021705138227E-2</v>
      </c>
      <c r="I801" s="6">
        <f>IF(名目付加価値!I801&gt;0,名目付加価値!I801/SUMIF(名目付加価値!I786:I808,"&lt;&gt;0"),0)</f>
        <v>5.8017386244598845E-2</v>
      </c>
    </row>
    <row r="802" spans="1:9" x14ac:dyDescent="0.15">
      <c r="A802" s="1">
        <v>35</v>
      </c>
      <c r="B802" s="1" t="s">
        <v>83</v>
      </c>
      <c r="C802" s="1">
        <v>17</v>
      </c>
      <c r="D802" s="1" t="s">
        <v>150</v>
      </c>
      <c r="E802" s="6">
        <f>IF(名目付加価値!E802&gt;0,名目付加価値!E802/SUMIF(名目付加価値!E786:E808,"&lt;&gt;0"),0)</f>
        <v>2.5628261480056126E-2</v>
      </c>
      <c r="F802" s="6">
        <f>IF(名目付加価値!F802&gt;0,名目付加価値!F802/SUMIF(名目付加価値!F786:F808,"&lt;&gt;0"),0)</f>
        <v>3.5639249646927683E-2</v>
      </c>
      <c r="G802" s="6">
        <f>IF(名目付加価値!G802&gt;0,名目付加価値!G802/SUMIF(名目付加価値!G786:G808,"&lt;&gt;0"),0)</f>
        <v>4.1295960403995031E-2</v>
      </c>
      <c r="H802" s="6">
        <f>IF(名目付加価値!H802&gt;0,名目付加価値!H802/SUMIF(名目付加価値!H786:H808,"&lt;&gt;0"),0)</f>
        <v>4.4351820356655303E-2</v>
      </c>
      <c r="I802" s="6">
        <f>IF(名目付加価値!I802&gt;0,名目付加価値!I802/SUMIF(名目付加価値!I786:I808,"&lt;&gt;0"),0)</f>
        <v>2.9725306863516199E-2</v>
      </c>
    </row>
    <row r="803" spans="1:9" x14ac:dyDescent="0.15">
      <c r="A803" s="1">
        <v>35</v>
      </c>
      <c r="B803" s="1" t="s">
        <v>83</v>
      </c>
      <c r="C803" s="1">
        <v>18</v>
      </c>
      <c r="D803" s="1" t="s">
        <v>151</v>
      </c>
      <c r="E803" s="6">
        <f>IF(名目付加価値!E803&gt;0,名目付加価値!E803/SUMIF(名目付加価値!E786:E808,"&lt;&gt;0"),0)</f>
        <v>9.6888562945732656E-2</v>
      </c>
      <c r="F803" s="6">
        <f>IF(名目付加価値!F803&gt;0,名目付加価値!F803/SUMIF(名目付加価値!F786:F808,"&lt;&gt;0"),0)</f>
        <v>0.1066893465428673</v>
      </c>
      <c r="G803" s="6">
        <f>IF(名目付加価値!G803&gt;0,名目付加価値!G803/SUMIF(名目付加価値!G786:G808,"&lt;&gt;0"),0)</f>
        <v>8.790707637444968E-2</v>
      </c>
      <c r="H803" s="6">
        <f>IF(名目付加価値!H803&gt;0,名目付加価値!H803/SUMIF(名目付加価値!H786:H808,"&lt;&gt;0"),0)</f>
        <v>9.2894419564964609E-2</v>
      </c>
      <c r="I803" s="6">
        <f>IF(名目付加価値!I803&gt;0,名目付加価値!I803/SUMIF(名目付加価値!I786:I808,"&lt;&gt;0"),0)</f>
        <v>8.4372037695607971E-2</v>
      </c>
    </row>
    <row r="804" spans="1:9" x14ac:dyDescent="0.15">
      <c r="A804" s="1">
        <v>35</v>
      </c>
      <c r="B804" s="1" t="s">
        <v>83</v>
      </c>
      <c r="C804" s="1">
        <v>19</v>
      </c>
      <c r="D804" s="1" t="s">
        <v>152</v>
      </c>
      <c r="E804" s="6">
        <f>IF(名目付加価値!E804&gt;0,名目付加価値!E804/SUMIF(名目付加価値!E786:E808,"&lt;&gt;0"),0)</f>
        <v>3.0722347595382806E-2</v>
      </c>
      <c r="F804" s="6">
        <f>IF(名目付加価値!F804&gt;0,名目付加価値!F804/SUMIF(名目付加価値!F786:F808,"&lt;&gt;0"),0)</f>
        <v>3.9722368638099401E-2</v>
      </c>
      <c r="G804" s="6">
        <f>IF(名目付加価値!G804&gt;0,名目付加価値!G804/SUMIF(名目付加価値!G786:G808,"&lt;&gt;0"),0)</f>
        <v>4.3766552852140102E-2</v>
      </c>
      <c r="H804" s="6">
        <f>IF(名目付加価値!H804&gt;0,名目付加価値!H804/SUMIF(名目付加価値!H786:H808,"&lt;&gt;0"),0)</f>
        <v>3.6186418973810218E-2</v>
      </c>
      <c r="I804" s="6">
        <f>IF(名目付加価値!I804&gt;0,名目付加価値!I804/SUMIF(名目付加価値!I786:I808,"&lt;&gt;0"),0)</f>
        <v>3.6025832680445742E-2</v>
      </c>
    </row>
    <row r="805" spans="1:9" x14ac:dyDescent="0.15">
      <c r="A805" s="1">
        <v>35</v>
      </c>
      <c r="B805" s="1" t="s">
        <v>83</v>
      </c>
      <c r="C805" s="1">
        <v>20</v>
      </c>
      <c r="D805" s="1" t="s">
        <v>153</v>
      </c>
      <c r="E805" s="6">
        <f>IF(名目付加価値!E805&gt;0,名目付加価値!E805/SUMIF(名目付加価値!E786:E808,"&lt;&gt;0"),0)</f>
        <v>1.1738709411444424E-2</v>
      </c>
      <c r="F805" s="6">
        <f>IF(名目付加価値!F805&gt;0,名目付加価値!F805/SUMIF(名目付加価値!F786:F808,"&lt;&gt;0"),0)</f>
        <v>1.6539845362717073E-2</v>
      </c>
      <c r="G805" s="6">
        <f>IF(名目付加価値!G805&gt;0,名目付加価値!G805/SUMIF(名目付加価値!G786:G808,"&lt;&gt;0"),0)</f>
        <v>1.4967364841153666E-2</v>
      </c>
      <c r="H805" s="6">
        <f>IF(名目付加価値!H805&gt;0,名目付加価値!H805/SUMIF(名目付加価値!H786:H808,"&lt;&gt;0"),0)</f>
        <v>1.0505400702951789E-2</v>
      </c>
      <c r="I805" s="6">
        <f>IF(名目付加価値!I805&gt;0,名目付加価値!I805/SUMIF(名目付加価値!I786:I808,"&lt;&gt;0"),0)</f>
        <v>1.0172317035147947E-2</v>
      </c>
    </row>
    <row r="806" spans="1:9" x14ac:dyDescent="0.15">
      <c r="A806" s="1">
        <v>35</v>
      </c>
      <c r="B806" s="1" t="s">
        <v>83</v>
      </c>
      <c r="C806" s="1">
        <v>21</v>
      </c>
      <c r="D806" s="1" t="s">
        <v>154</v>
      </c>
      <c r="E806" s="6">
        <f>IF(名目付加価値!E806&gt;0,名目付加価値!E806/SUMIF(名目付加価値!E786:E808,"&lt;&gt;0"),0)</f>
        <v>9.8006331987864376E-2</v>
      </c>
      <c r="F806" s="6">
        <f>IF(名目付加価値!F806&gt;0,名目付加価値!F806/SUMIF(名目付加価値!F786:F808,"&lt;&gt;0"),0)</f>
        <v>7.8037469348294725E-2</v>
      </c>
      <c r="G806" s="6">
        <f>IF(名目付加価値!G806&gt;0,名目付加価値!G806/SUMIF(名目付加価値!G786:G808,"&lt;&gt;0"),0)</f>
        <v>6.8552517168143548E-2</v>
      </c>
      <c r="H806" s="6">
        <f>IF(名目付加価値!H806&gt;0,名目付加価値!H806/SUMIF(名目付加価値!H786:H808,"&lt;&gt;0"),0)</f>
        <v>7.0004833843108821E-2</v>
      </c>
      <c r="I806" s="6">
        <f>IF(名目付加価値!I806&gt;0,名目付加価値!I806/SUMIF(名目付加価値!I786:I808,"&lt;&gt;0"),0)</f>
        <v>7.524821875800658E-2</v>
      </c>
    </row>
    <row r="807" spans="1:9" x14ac:dyDescent="0.15">
      <c r="A807" s="1">
        <v>35</v>
      </c>
      <c r="B807" s="1" t="s">
        <v>34</v>
      </c>
      <c r="C807" s="1">
        <v>22</v>
      </c>
      <c r="D807" s="1" t="s">
        <v>146</v>
      </c>
      <c r="E807" s="6">
        <f>IF(名目付加価値!E807&gt;0,名目付加価値!E807/SUMIF(名目付加価値!E786:E808,"&lt;&gt;0"),0)</f>
        <v>9.2574858527063708E-2</v>
      </c>
      <c r="F807" s="6">
        <f>IF(名目付加価値!F807&gt;0,名目付加価値!F807/SUMIF(名目付加価値!F786:F808,"&lt;&gt;0"),0)</f>
        <v>0.15733406037135395</v>
      </c>
      <c r="G807" s="6">
        <f>IF(名目付加価値!G807&gt;0,名目付加価値!G807/SUMIF(名目付加価値!G786:G808,"&lt;&gt;0"),0)</f>
        <v>0.16092552160684073</v>
      </c>
      <c r="H807" s="6">
        <f>IF(名目付加価値!H807&gt;0,名目付加価値!H807/SUMIF(名目付加価値!H786:H808,"&lt;&gt;0"),0)</f>
        <v>0.20045577697993977</v>
      </c>
      <c r="I807" s="6">
        <f>IF(名目付加価値!I807&gt;0,名目付加価値!I807/SUMIF(名目付加価値!I786:I808,"&lt;&gt;0"),0)</f>
        <v>0.21692146058747303</v>
      </c>
    </row>
    <row r="808" spans="1:9" x14ac:dyDescent="0.15">
      <c r="A808" s="1">
        <v>35</v>
      </c>
      <c r="B808" s="1" t="s">
        <v>34</v>
      </c>
      <c r="C808" s="1">
        <v>23</v>
      </c>
      <c r="D808" s="1" t="s">
        <v>167</v>
      </c>
      <c r="E808" s="6">
        <f>IF(名目付加価値!E808&gt;0,名目付加価値!E808/SUMIF(名目付加価値!E786:E808,"&lt;&gt;0"),0)</f>
        <v>6.1252984602249427E-2</v>
      </c>
      <c r="F808" s="6">
        <f>IF(名目付加価値!F808&gt;0,名目付加価値!F808/SUMIF(名目付加価値!F786:F808,"&lt;&gt;0"),0)</f>
        <v>9.9074086762240318E-2</v>
      </c>
      <c r="G808" s="6">
        <f>IF(名目付加価値!G808&gt;0,名目付加価値!G808/SUMIF(名目付加価値!G786:G808,"&lt;&gt;0"),0)</f>
        <v>9.6649617513390518E-2</v>
      </c>
      <c r="H808" s="6">
        <f>IF(名目付加価値!H808&gt;0,名目付加価値!H808/SUMIF(名目付加価値!H786:H808,"&lt;&gt;0"),0)</f>
        <v>0.1158477882890819</v>
      </c>
      <c r="I808" s="6">
        <f>IF(名目付加価値!I808&gt;0,名目付加価値!I808/SUMIF(名目付加価値!I786:I808,"&lt;&gt;0"),0)</f>
        <v>0.12267515960672939</v>
      </c>
    </row>
    <row r="809" spans="1:9" x14ac:dyDescent="0.15">
      <c r="A809" s="1">
        <v>36</v>
      </c>
      <c r="B809" s="1" t="s">
        <v>84</v>
      </c>
      <c r="C809" s="1">
        <v>1</v>
      </c>
      <c r="D809" s="1" t="s">
        <v>147</v>
      </c>
      <c r="E809" s="6">
        <f>IF(名目付加価値!E809&gt;0,名目付加価値!E809/SUMIF(名目付加価値!E809:E831,"&lt;&gt;0"),0)</f>
        <v>0.1564263090494914</v>
      </c>
      <c r="F809" s="6">
        <f>IF(名目付加価値!F809&gt;0,名目付加価値!F809/SUMIF(名目付加価値!F809:F831,"&lt;&gt;0"),0)</f>
        <v>8.9520251886909402E-2</v>
      </c>
      <c r="G809" s="6">
        <f>IF(名目付加価値!G809&gt;0,名目付加価値!G809/SUMIF(名目付加価値!G809:G831,"&lt;&gt;0"),0)</f>
        <v>5.9181164671390292E-2</v>
      </c>
      <c r="H809" s="6">
        <f>IF(名目付加価値!H809&gt;0,名目付加価値!H809/SUMIF(名目付加価値!H809:H831,"&lt;&gt;0"),0)</f>
        <v>4.2074246518868555E-2</v>
      </c>
      <c r="I809" s="6">
        <f>IF(名目付加価値!I809&gt;0,名目付加価値!I809/SUMIF(名目付加価値!I809:I831,"&lt;&gt;0"),0)</f>
        <v>2.9691075482964457E-2</v>
      </c>
    </row>
    <row r="810" spans="1:9" x14ac:dyDescent="0.15">
      <c r="A810" s="1">
        <v>36</v>
      </c>
      <c r="B810" s="1" t="s">
        <v>84</v>
      </c>
      <c r="C810" s="1">
        <v>2</v>
      </c>
      <c r="D810" s="1" t="s">
        <v>148</v>
      </c>
      <c r="E810" s="6">
        <f>IF(名目付加価値!E810&gt;0,名目付加価値!E810/SUMIF(名目付加価値!E809:E831,"&lt;&gt;0"),0)</f>
        <v>8.9952365902628943E-3</v>
      </c>
      <c r="F810" s="6">
        <f>IF(名目付加価値!F810&gt;0,名目付加価値!F810/SUMIF(名目付加価値!F809:F831,"&lt;&gt;0"),0)</f>
        <v>1.9482980580300812E-3</v>
      </c>
      <c r="G810" s="6">
        <f>IF(名目付加価値!G810&gt;0,名目付加価値!G810/SUMIF(名目付加価値!G809:G831,"&lt;&gt;0"),0)</f>
        <v>9.5910609126319973E-4</v>
      </c>
      <c r="H810" s="6">
        <f>IF(名目付加価値!H810&gt;0,名目付加価値!H810/SUMIF(名目付加価値!H809:H831,"&lt;&gt;0"),0)</f>
        <v>7.3570835874627201E-4</v>
      </c>
      <c r="I810" s="6">
        <f>IF(名目付加価値!I810&gt;0,名目付加価値!I810/SUMIF(名目付加価値!I809:I831,"&lt;&gt;0"),0)</f>
        <v>4.8486177210064227E-4</v>
      </c>
    </row>
    <row r="811" spans="1:9" x14ac:dyDescent="0.15">
      <c r="A811" s="1">
        <v>36</v>
      </c>
      <c r="B811" s="1" t="s">
        <v>134</v>
      </c>
      <c r="C811" s="1">
        <v>3</v>
      </c>
      <c r="D811" s="1" t="s">
        <v>155</v>
      </c>
      <c r="E811" s="6">
        <f>IF(名目付加価値!E811&gt;0,名目付加価値!E811/SUMIF(名目付加価値!E809:E831,"&lt;&gt;0"),0)</f>
        <v>7.1694498755404804E-2</v>
      </c>
      <c r="F811" s="6">
        <f>IF(名目付加価値!F811&gt;0,名目付加価値!F811/SUMIF(名目付加価値!F809:F831,"&lt;&gt;0"),0)</f>
        <v>4.4529651853477251E-2</v>
      </c>
      <c r="G811" s="6">
        <f>IF(名目付加価値!G811&gt;0,名目付加価値!G811/SUMIF(名目付加価値!G809:G831,"&lt;&gt;0"),0)</f>
        <v>8.6661526096726726E-2</v>
      </c>
      <c r="H811" s="6">
        <f>IF(名目付加価値!H811&gt;0,名目付加価値!H811/SUMIF(名目付加価値!H809:H831,"&lt;&gt;0"),0)</f>
        <v>6.3310907090106089E-2</v>
      </c>
      <c r="I811" s="6">
        <f>IF(名目付加価値!I811&gt;0,名目付加価値!I811/SUMIF(名目付加価値!I809:I831,"&lt;&gt;0"),0)</f>
        <v>2.6016465462673725E-2</v>
      </c>
    </row>
    <row r="812" spans="1:9" x14ac:dyDescent="0.15">
      <c r="A812" s="1">
        <v>36</v>
      </c>
      <c r="B812" s="1" t="s">
        <v>134</v>
      </c>
      <c r="C812" s="1">
        <v>4</v>
      </c>
      <c r="D812" s="1" t="s">
        <v>156</v>
      </c>
      <c r="E812" s="6">
        <f>IF(名目付加価値!E812&gt;0,名目付加価値!E812/SUMIF(名目付加価値!E809:E831,"&lt;&gt;0"),0)</f>
        <v>3.0618209702775883E-2</v>
      </c>
      <c r="F812" s="6">
        <f>IF(名目付加価値!F812&gt;0,名目付加価値!F812/SUMIF(名目付加価値!F809:F831,"&lt;&gt;0"),0)</f>
        <v>2.0106023939136412E-2</v>
      </c>
      <c r="G812" s="6">
        <f>IF(名目付加価値!G812&gt;0,名目付加価値!G812/SUMIF(名目付加価値!G809:G831,"&lt;&gt;0"),0)</f>
        <v>1.7667791821268757E-2</v>
      </c>
      <c r="H812" s="6">
        <f>IF(名目付加価値!H812&gt;0,名目付加価値!H812/SUMIF(名目付加価値!H809:H831,"&lt;&gt;0"),0)</f>
        <v>1.0297494285735589E-2</v>
      </c>
      <c r="I812" s="6">
        <f>IF(名目付加価値!I812&gt;0,名目付加価値!I812/SUMIF(名目付加価値!I809:I831,"&lt;&gt;0"),0)</f>
        <v>6.6654804886916415E-3</v>
      </c>
    </row>
    <row r="813" spans="1:9" x14ac:dyDescent="0.15">
      <c r="A813" s="1">
        <v>36</v>
      </c>
      <c r="B813" s="1" t="s">
        <v>134</v>
      </c>
      <c r="C813" s="1">
        <v>5</v>
      </c>
      <c r="D813" s="1" t="s">
        <v>157</v>
      </c>
      <c r="E813" s="6">
        <f>IF(名目付加価値!E813&gt;0,名目付加価値!E813/SUMIF(名目付加価値!E809:E831,"&lt;&gt;0"),0)</f>
        <v>1.3927810311883088E-2</v>
      </c>
      <c r="F813" s="6">
        <f>IF(名目付加価値!F813&gt;0,名目付加価値!F813/SUMIF(名目付加価値!F809:F831,"&lt;&gt;0"),0)</f>
        <v>1.113374741491679E-2</v>
      </c>
      <c r="G813" s="6">
        <f>IF(名目付加価値!G813&gt;0,名目付加価値!G813/SUMIF(名目付加価値!G809:G831,"&lt;&gt;0"),0)</f>
        <v>1.5543831646930109E-2</v>
      </c>
      <c r="H813" s="6">
        <f>IF(名目付加価値!H813&gt;0,名目付加価値!H813/SUMIF(名目付加価値!H809:H831,"&lt;&gt;0"),0)</f>
        <v>1.7507825431383822E-2</v>
      </c>
      <c r="I813" s="6">
        <f>IF(名目付加価値!I813&gt;0,名目付加価値!I813/SUMIF(名目付加価値!I809:I831,"&lt;&gt;0"),0)</f>
        <v>1.39049423526941E-2</v>
      </c>
    </row>
    <row r="814" spans="1:9" x14ac:dyDescent="0.15">
      <c r="A814" s="1">
        <v>36</v>
      </c>
      <c r="B814" s="1" t="s">
        <v>134</v>
      </c>
      <c r="C814" s="1">
        <v>6</v>
      </c>
      <c r="D814" s="1" t="s">
        <v>49</v>
      </c>
      <c r="E814" s="6">
        <f>IF(名目付加価値!E814&gt;0,名目付加価値!E814/SUMIF(名目付加価値!E809:E831,"&lt;&gt;0"),0)</f>
        <v>2.7929214859194869E-2</v>
      </c>
      <c r="F814" s="6">
        <f>IF(名目付加価値!F814&gt;0,名目付加価値!F814/SUMIF(名目付加価値!F809:F831,"&lt;&gt;0"),0)</f>
        <v>3.1382405867152269E-2</v>
      </c>
      <c r="G814" s="6">
        <f>IF(名目付加価値!G814&gt;0,名目付加価値!G814/SUMIF(名目付加価値!G809:G831,"&lt;&gt;0"),0)</f>
        <v>3.4934317301594096E-2</v>
      </c>
      <c r="H814" s="6">
        <f>IF(名目付加価値!H814&gt;0,名目付加価値!H814/SUMIF(名目付加価値!H809:H831,"&lt;&gt;0"),0)</f>
        <v>5.3103662399232698E-2</v>
      </c>
      <c r="I814" s="6">
        <f>IF(名目付加価値!I814&gt;0,名目付加価値!I814/SUMIF(名目付加価値!I809:I831,"&lt;&gt;0"),0)</f>
        <v>7.1943662635116062E-2</v>
      </c>
    </row>
    <row r="815" spans="1:9" x14ac:dyDescent="0.15">
      <c r="A815" s="1">
        <v>36</v>
      </c>
      <c r="B815" s="1" t="s">
        <v>134</v>
      </c>
      <c r="C815" s="1">
        <v>7</v>
      </c>
      <c r="D815" s="1" t="s">
        <v>158</v>
      </c>
      <c r="E815" s="6">
        <f>IF(名目付加価値!E815&gt;0,名目付加価値!E815/SUMIF(名目付加価値!E809:E831,"&lt;&gt;0"),0)</f>
        <v>5.083710334328629E-3</v>
      </c>
      <c r="F815" s="6">
        <f>IF(名目付加価値!F815&gt;0,名目付加価値!F815/SUMIF(名目付加価値!F809:F831,"&lt;&gt;0"),0)</f>
        <v>1.7869213169026415E-4</v>
      </c>
      <c r="G815" s="6">
        <f>IF(名目付加価値!G815&gt;0,名目付加価値!G815/SUMIF(名目付加価値!G809:G831,"&lt;&gt;0"),0)</f>
        <v>1.0789865019326678E-3</v>
      </c>
      <c r="H815" s="6">
        <f>IF(名目付加価値!H815&gt;0,名目付加価値!H815/SUMIF(名目付加価値!H809:H831,"&lt;&gt;0"),0)</f>
        <v>4.7029498609407093E-4</v>
      </c>
      <c r="I815" s="6">
        <f>IF(名目付加価値!I815&gt;0,名目付加価値!I815/SUMIF(名目付加価値!I809:I831,"&lt;&gt;0"),0)</f>
        <v>5.0819466453305966E-4</v>
      </c>
    </row>
    <row r="816" spans="1:9" x14ac:dyDescent="0.15">
      <c r="A816" s="1">
        <v>36</v>
      </c>
      <c r="B816" s="1" t="s">
        <v>134</v>
      </c>
      <c r="C816" s="1">
        <v>8</v>
      </c>
      <c r="D816" s="1" t="s">
        <v>159</v>
      </c>
      <c r="E816" s="6">
        <f>IF(名目付加価値!E816&gt;0,名目付加価値!E816/SUMIF(名目付加価値!E809:E831,"&lt;&gt;0"),0)</f>
        <v>4.5512284451649336E-3</v>
      </c>
      <c r="F816" s="6">
        <f>IF(名目付加価値!F816&gt;0,名目付加価値!F816/SUMIF(名目付加価値!F809:F831,"&lt;&gt;0"),0)</f>
        <v>6.2391122061004368E-3</v>
      </c>
      <c r="G816" s="6">
        <f>IF(名目付加価値!G816&gt;0,名目付加価値!G816/SUMIF(名目付加価値!G809:G831,"&lt;&gt;0"),0)</f>
        <v>5.8744915027683304E-3</v>
      </c>
      <c r="H816" s="6">
        <f>IF(名目付加価値!H816&gt;0,名目付加価値!H816/SUMIF(名目付加価値!H809:H831,"&lt;&gt;0"),0)</f>
        <v>5.2406279342283391E-3</v>
      </c>
      <c r="I816" s="6">
        <f>IF(名目付加価値!I816&gt;0,名目付加価値!I816/SUMIF(名目付加価値!I809:I831,"&lt;&gt;0"),0)</f>
        <v>3.2570685925603325E-3</v>
      </c>
    </row>
    <row r="817" spans="1:9" x14ac:dyDescent="0.15">
      <c r="A817" s="1">
        <v>36</v>
      </c>
      <c r="B817" s="1" t="s">
        <v>134</v>
      </c>
      <c r="C817" s="1">
        <v>9</v>
      </c>
      <c r="D817" s="1" t="s">
        <v>160</v>
      </c>
      <c r="E817" s="6">
        <f>IF(名目付加価値!E817&gt;0,名目付加価値!E817/SUMIF(名目付加価値!E809:E831,"&lt;&gt;0"),0)</f>
        <v>2.7570332591963969E-3</v>
      </c>
      <c r="F817" s="6">
        <f>IF(名目付加価値!F817&gt;0,名目付加価値!F817/SUMIF(名目付加価値!F809:F831,"&lt;&gt;0"),0)</f>
        <v>8.5440617237976281E-3</v>
      </c>
      <c r="G817" s="6">
        <f>IF(名目付加価値!G817&gt;0,名目付加価値!G817/SUMIF(名目付加価値!G809:G831,"&lt;&gt;0"),0)</f>
        <v>3.5553590348711599E-3</v>
      </c>
      <c r="H817" s="6">
        <f>IF(名目付加価値!H817&gt;0,名目付加価値!H817/SUMIF(名目付加価値!H809:H831,"&lt;&gt;0"),0)</f>
        <v>1.8833403671580328E-3</v>
      </c>
      <c r="I817" s="6">
        <f>IF(名目付加価値!I817&gt;0,名目付加価値!I817/SUMIF(名目付加価値!I809:I831,"&lt;&gt;0"),0)</f>
        <v>3.4002157479985028E-3</v>
      </c>
    </row>
    <row r="818" spans="1:9" x14ac:dyDescent="0.15">
      <c r="A818" s="1">
        <v>36</v>
      </c>
      <c r="B818" s="1" t="s">
        <v>134</v>
      </c>
      <c r="C818" s="1">
        <v>10</v>
      </c>
      <c r="D818" s="1" t="s">
        <v>161</v>
      </c>
      <c r="E818" s="6">
        <f>IF(名目付加価値!E818&gt;0,名目付加価値!E818/SUMIF(名目付加価値!E809:E831,"&lt;&gt;0"),0)</f>
        <v>8.5076482507512544E-3</v>
      </c>
      <c r="F818" s="6">
        <f>IF(名目付加価値!F818&gt;0,名目付加価値!F818/SUMIF(名目付加価値!F809:F831,"&lt;&gt;0"),0)</f>
        <v>7.2104807319258168E-3</v>
      </c>
      <c r="G818" s="6">
        <f>IF(名目付加価値!G818&gt;0,名目付加価値!G818/SUMIF(名目付加価値!G809:G831,"&lt;&gt;0"),0)</f>
        <v>9.1781879421685992E-3</v>
      </c>
      <c r="H818" s="6">
        <f>IF(名目付加価値!H818&gt;0,名目付加価値!H818/SUMIF(名目付加価値!H809:H831,"&lt;&gt;0"),0)</f>
        <v>8.0662852119980939E-3</v>
      </c>
      <c r="I818" s="6">
        <f>IF(名目付加価値!I818&gt;0,名目付加価値!I818/SUMIF(名目付加価値!I809:I831,"&lt;&gt;0"),0)</f>
        <v>8.9740265224893551E-3</v>
      </c>
    </row>
    <row r="819" spans="1:9" x14ac:dyDescent="0.15">
      <c r="A819" s="1">
        <v>36</v>
      </c>
      <c r="B819" s="1" t="s">
        <v>134</v>
      </c>
      <c r="C819" s="1">
        <v>11</v>
      </c>
      <c r="D819" s="1" t="s">
        <v>162</v>
      </c>
      <c r="E819" s="6">
        <f>IF(名目付加価値!E819&gt;0,名目付加価値!E819/SUMIF(名目付加価値!E809:E831,"&lt;&gt;0"),0)</f>
        <v>2.0814570068518189E-2</v>
      </c>
      <c r="F819" s="6">
        <f>IF(名目付加価値!F819&gt;0,名目付加価値!F819/SUMIF(名目付加価値!F809:F831,"&lt;&gt;0"),0)</f>
        <v>1.0531059736759439E-2</v>
      </c>
      <c r="G819" s="6">
        <f>IF(名目付加価値!G819&gt;0,名目付加価値!G819/SUMIF(名目付加価値!G809:G831,"&lt;&gt;0"),0)</f>
        <v>2.1060382676541249E-2</v>
      </c>
      <c r="H819" s="6">
        <f>IF(名目付加価値!H819&gt;0,名目付加価値!H819/SUMIF(名目付加価値!H809:H831,"&lt;&gt;0"),0)</f>
        <v>1.8163229453827586E-2</v>
      </c>
      <c r="I819" s="6">
        <f>IF(名目付加価値!I819&gt;0,名目付加価値!I819/SUMIF(名目付加価値!I809:I831,"&lt;&gt;0"),0)</f>
        <v>2.0265690977876168E-2</v>
      </c>
    </row>
    <row r="820" spans="1:9" x14ac:dyDescent="0.15">
      <c r="A820" s="1">
        <v>36</v>
      </c>
      <c r="B820" s="1" t="s">
        <v>134</v>
      </c>
      <c r="C820" s="1">
        <v>12</v>
      </c>
      <c r="D820" s="1" t="s">
        <v>163</v>
      </c>
      <c r="E820" s="6">
        <f>IF(名目付加価値!E820&gt;0,名目付加価値!E820/SUMIF(名目付加価値!E809:E831,"&lt;&gt;0"),0)</f>
        <v>6.7139096578322137E-3</v>
      </c>
      <c r="F820" s="6">
        <f>IF(名目付加価値!F820&gt;0,名目付加価値!F820/SUMIF(名目付加価値!F809:F831,"&lt;&gt;0"),0)</f>
        <v>6.4162735238412804E-3</v>
      </c>
      <c r="G820" s="6">
        <f>IF(名目付加価値!G820&gt;0,名目付加価値!G820/SUMIF(名目付加価値!G809:G831,"&lt;&gt;0"),0)</f>
        <v>1.0090175817766844E-2</v>
      </c>
      <c r="H820" s="6">
        <f>IF(名目付加価値!H820&gt;0,名目付加価値!H820/SUMIF(名目付加価値!H809:H831,"&lt;&gt;0"),0)</f>
        <v>1.8854364452641787E-2</v>
      </c>
      <c r="I820" s="6">
        <f>IF(名目付加価値!I820&gt;0,名目付加価値!I820/SUMIF(名目付加価値!I809:I831,"&lt;&gt;0"),0)</f>
        <v>5.6761803970547926E-2</v>
      </c>
    </row>
    <row r="821" spans="1:9" x14ac:dyDescent="0.15">
      <c r="A821" s="1">
        <v>36</v>
      </c>
      <c r="B821" s="1" t="s">
        <v>134</v>
      </c>
      <c r="C821" s="1">
        <v>13</v>
      </c>
      <c r="D821" s="1" t="s">
        <v>164</v>
      </c>
      <c r="E821" s="6">
        <f>IF(名目付加価値!E821&gt;0,名目付加価値!E821/SUMIF(名目付加価値!E809:E831,"&lt;&gt;0"),0)</f>
        <v>6.1215318924007413E-3</v>
      </c>
      <c r="F821" s="6">
        <f>IF(名目付加価値!F821&gt;0,名目付加価値!F821/SUMIF(名目付加価値!F809:F831,"&lt;&gt;0"),0)</f>
        <v>2.9476380174963002E-3</v>
      </c>
      <c r="G821" s="6">
        <f>IF(名目付加価値!G821&gt;0,名目付加価値!G821/SUMIF(名目付加価値!G809:G831,"&lt;&gt;0"),0)</f>
        <v>2.4076713894045148E-3</v>
      </c>
      <c r="H821" s="6">
        <f>IF(名目付加価値!H821&gt;0,名目付加価値!H821/SUMIF(名目付加価値!H809:H831,"&lt;&gt;0"),0)</f>
        <v>1.5762744968909953E-3</v>
      </c>
      <c r="I821" s="6">
        <f>IF(名目付加価値!I821&gt;0,名目付加価値!I821/SUMIF(名目付加価値!I809:I831,"&lt;&gt;0"),0)</f>
        <v>2.8711196843612774E-3</v>
      </c>
    </row>
    <row r="822" spans="1:9" x14ac:dyDescent="0.15">
      <c r="A822" s="1">
        <v>36</v>
      </c>
      <c r="B822" s="1" t="s">
        <v>134</v>
      </c>
      <c r="C822" s="1">
        <v>14</v>
      </c>
      <c r="D822" s="1" t="s">
        <v>165</v>
      </c>
      <c r="E822" s="6">
        <f>IF(名目付加価値!E822&gt;0,名目付加価値!E822/SUMIF(名目付加価値!E809:E831,"&lt;&gt;0"),0)</f>
        <v>2.792737188939734E-4</v>
      </c>
      <c r="F822" s="6">
        <f>IF(名目付加価値!F822&gt;0,名目付加価値!F822/SUMIF(名目付加価値!F809:F831,"&lt;&gt;0"),0)</f>
        <v>3.1792129656996854E-4</v>
      </c>
      <c r="G822" s="6">
        <f>IF(名目付加価値!G822&gt;0,名目付加価値!G822/SUMIF(名目付加価値!G809:G831,"&lt;&gt;0"),0)</f>
        <v>1.8466032437800545E-4</v>
      </c>
      <c r="H822" s="6">
        <f>IF(名目付加価値!H822&gt;0,名目付加価値!H822/SUMIF(名目付加価値!H809:H831,"&lt;&gt;0"),0)</f>
        <v>5.5765337114344234E-4</v>
      </c>
      <c r="I822" s="6">
        <f>IF(名目付加価値!I822&gt;0,名目付加価値!I822/SUMIF(名目付加価値!I809:I831,"&lt;&gt;0"),0)</f>
        <v>8.974137235796412E-4</v>
      </c>
    </row>
    <row r="823" spans="1:9" x14ac:dyDescent="0.15">
      <c r="A823" s="1">
        <v>36</v>
      </c>
      <c r="B823" s="1" t="s">
        <v>134</v>
      </c>
      <c r="C823" s="1">
        <v>15</v>
      </c>
      <c r="D823" s="1" t="s">
        <v>166</v>
      </c>
      <c r="E823" s="6">
        <f>IF(名目付加価値!E823&gt;0,名目付加価値!E823/SUMIF(名目付加価値!E809:E831,"&lt;&gt;0"),0)</f>
        <v>5.1797801076416065E-2</v>
      </c>
      <c r="F823" s="6">
        <f>IF(名目付加価値!F823&gt;0,名目付加価値!F823/SUMIF(名目付加価値!F809:F831,"&lt;&gt;0"),0)</f>
        <v>5.3649755443070435E-2</v>
      </c>
      <c r="G823" s="6">
        <f>IF(名目付加価値!G823&gt;0,名目付加価値!G823/SUMIF(名目付加価値!G809:G831,"&lt;&gt;0"),0)</f>
        <v>4.6867791422573447E-2</v>
      </c>
      <c r="H823" s="6">
        <f>IF(名目付加価値!H823&gt;0,名目付加価値!H823/SUMIF(名目付加価値!H809:H831,"&lt;&gt;0"),0)</f>
        <v>3.5224638990149715E-2</v>
      </c>
      <c r="I823" s="6">
        <f>IF(名目付加価値!I823&gt;0,名目付加価値!I823/SUMIF(名目付加価値!I809:I831,"&lt;&gt;0"),0)</f>
        <v>2.6596699831531463E-2</v>
      </c>
    </row>
    <row r="824" spans="1:9" x14ac:dyDescent="0.15">
      <c r="A824" s="1">
        <v>36</v>
      </c>
      <c r="B824" s="1" t="s">
        <v>84</v>
      </c>
      <c r="C824" s="1">
        <v>16</v>
      </c>
      <c r="D824" s="1" t="s">
        <v>149</v>
      </c>
      <c r="E824" s="6">
        <f>IF(名目付加価値!E824&gt;0,名目付加価値!E824/SUMIF(名目付加価値!E809:E831,"&lt;&gt;0"),0)</f>
        <v>9.8229210061164238E-2</v>
      </c>
      <c r="F824" s="6">
        <f>IF(名目付加価値!F824&gt;0,名目付加価値!F824/SUMIF(名目付加価値!F809:F831,"&lt;&gt;0"),0)</f>
        <v>0.11928153126897011</v>
      </c>
      <c r="G824" s="6">
        <f>IF(名目付加価値!G824&gt;0,名目付加価値!G824/SUMIF(名目付加価値!G809:G831,"&lt;&gt;0"),0)</f>
        <v>0.12131657147290904</v>
      </c>
      <c r="H824" s="6">
        <f>IF(名目付加価値!H824&gt;0,名目付加価値!H824/SUMIF(名目付加価値!H809:H831,"&lt;&gt;0"),0)</f>
        <v>0.10094690105461286</v>
      </c>
      <c r="I824" s="6">
        <f>IF(名目付加価値!I824&gt;0,名目付加価値!I824/SUMIF(名目付加価値!I809:I831,"&lt;&gt;0"),0)</f>
        <v>5.4600904977371932E-2</v>
      </c>
    </row>
    <row r="825" spans="1:9" x14ac:dyDescent="0.15">
      <c r="A825" s="1">
        <v>36</v>
      </c>
      <c r="B825" s="1" t="s">
        <v>84</v>
      </c>
      <c r="C825" s="1">
        <v>17</v>
      </c>
      <c r="D825" s="1" t="s">
        <v>150</v>
      </c>
      <c r="E825" s="6">
        <f>IF(名目付加価値!E825&gt;0,名目付加価値!E825/SUMIF(名目付加価値!E809:E831,"&lt;&gt;0"),0)</f>
        <v>2.8518046775949945E-2</v>
      </c>
      <c r="F825" s="6">
        <f>IF(名目付加価値!F825&gt;0,名目付加価値!F825/SUMIF(名目付加価値!F809:F831,"&lt;&gt;0"),0)</f>
        <v>3.4632692733072915E-2</v>
      </c>
      <c r="G825" s="6">
        <f>IF(名目付加価値!G825&gt;0,名目付加価値!G825/SUMIF(名目付加価値!G809:G831,"&lt;&gt;0"),0)</f>
        <v>2.9833382564426296E-2</v>
      </c>
      <c r="H825" s="6">
        <f>IF(名目付加価値!H825&gt;0,名目付加価値!H825/SUMIF(名目付加価値!H809:H831,"&lt;&gt;0"),0)</f>
        <v>4.4728526899108979E-2</v>
      </c>
      <c r="I825" s="6">
        <f>IF(名目付加価値!I825&gt;0,名目付加価値!I825/SUMIF(名目付加価値!I809:I831,"&lt;&gt;0"),0)</f>
        <v>4.2118364454404492E-2</v>
      </c>
    </row>
    <row r="826" spans="1:9" x14ac:dyDescent="0.15">
      <c r="A826" s="1">
        <v>36</v>
      </c>
      <c r="B826" s="1" t="s">
        <v>84</v>
      </c>
      <c r="C826" s="1">
        <v>18</v>
      </c>
      <c r="D826" s="1" t="s">
        <v>151</v>
      </c>
      <c r="E826" s="6">
        <f>IF(名目付加価値!E826&gt;0,名目付加価値!E826/SUMIF(名目付加価値!E809:E831,"&lt;&gt;0"),0)</f>
        <v>9.4209594737794194E-2</v>
      </c>
      <c r="F826" s="6">
        <f>IF(名目付加価値!F826&gt;0,名目付加価値!F826/SUMIF(名目付加価値!F809:F831,"&lt;&gt;0"),0)</f>
        <v>0.10391745833416467</v>
      </c>
      <c r="G826" s="6">
        <f>IF(名目付加価値!G826&gt;0,名目付加価値!G826/SUMIF(名目付加価値!G809:G831,"&lt;&gt;0"),0)</f>
        <v>9.5303172714479689E-2</v>
      </c>
      <c r="H826" s="6">
        <f>IF(名目付加価値!H826&gt;0,名目付加価値!H826/SUMIF(名目付加価値!H809:H831,"&lt;&gt;0"),0)</f>
        <v>8.7331269905420714E-2</v>
      </c>
      <c r="I826" s="6">
        <f>IF(名目付加価値!I826&gt;0,名目付加価値!I826/SUMIF(名目付加価値!I809:I831,"&lt;&gt;0"),0)</f>
        <v>7.7515518462385927E-2</v>
      </c>
    </row>
    <row r="827" spans="1:9" x14ac:dyDescent="0.15">
      <c r="A827" s="1">
        <v>36</v>
      </c>
      <c r="B827" s="1" t="s">
        <v>84</v>
      </c>
      <c r="C827" s="1">
        <v>19</v>
      </c>
      <c r="D827" s="1" t="s">
        <v>152</v>
      </c>
      <c r="E827" s="6">
        <f>IF(名目付加価値!E827&gt;0,名目付加価値!E827/SUMIF(名目付加価値!E809:E831,"&lt;&gt;0"),0)</f>
        <v>3.7778899214222936E-2</v>
      </c>
      <c r="F827" s="6">
        <f>IF(名目付加価値!F827&gt;0,名目付加価値!F827/SUMIF(名目付加価値!F809:F831,"&lt;&gt;0"),0)</f>
        <v>5.1727502017574888E-2</v>
      </c>
      <c r="G827" s="6">
        <f>IF(名目付加価値!G827&gt;0,名目付加価値!G827/SUMIF(名目付加価値!G809:G831,"&lt;&gt;0"),0)</f>
        <v>5.3341647855905318E-2</v>
      </c>
      <c r="H827" s="6">
        <f>IF(名目付加価値!H827&gt;0,名目付加価値!H827/SUMIF(名目付加価値!H809:H831,"&lt;&gt;0"),0)</f>
        <v>5.0066453076269037E-2</v>
      </c>
      <c r="I827" s="6">
        <f>IF(名目付加価値!I827&gt;0,名目付加価値!I827/SUMIF(名目付加価値!I809:I831,"&lt;&gt;0"),0)</f>
        <v>4.9670663401976199E-2</v>
      </c>
    </row>
    <row r="828" spans="1:9" x14ac:dyDescent="0.15">
      <c r="A828" s="1">
        <v>36</v>
      </c>
      <c r="B828" s="1" t="s">
        <v>84</v>
      </c>
      <c r="C828" s="1">
        <v>20</v>
      </c>
      <c r="D828" s="1" t="s">
        <v>153</v>
      </c>
      <c r="E828" s="6">
        <f>IF(名目付加価値!E828&gt;0,名目付加価値!E828/SUMIF(名目付加価値!E809:E831,"&lt;&gt;0"),0)</f>
        <v>1.0787736640232189E-2</v>
      </c>
      <c r="F828" s="6">
        <f>IF(名目付加価値!F828&gt;0,名目付加価値!F828/SUMIF(名目付加価値!F809:F831,"&lt;&gt;0"),0)</f>
        <v>1.6752672826327055E-2</v>
      </c>
      <c r="G828" s="6">
        <f>IF(名目付加価値!G828&gt;0,名目付加価値!G828/SUMIF(名目付加価値!G809:G831,"&lt;&gt;0"),0)</f>
        <v>1.5508504206840877E-2</v>
      </c>
      <c r="H828" s="6">
        <f>IF(名目付加価値!H828&gt;0,名目付加価値!H828/SUMIF(名目付加価値!H809:H831,"&lt;&gt;0"),0)</f>
        <v>1.2395046751845717E-2</v>
      </c>
      <c r="I828" s="6">
        <f>IF(名目付加価値!I828&gt;0,名目付加価値!I828/SUMIF(名目付加価値!I809:I831,"&lt;&gt;0"),0)</f>
        <v>1.3137705131952161E-2</v>
      </c>
    </row>
    <row r="829" spans="1:9" x14ac:dyDescent="0.15">
      <c r="A829" s="1">
        <v>36</v>
      </c>
      <c r="B829" s="1" t="s">
        <v>84</v>
      </c>
      <c r="C829" s="1">
        <v>21</v>
      </c>
      <c r="D829" s="1" t="s">
        <v>154</v>
      </c>
      <c r="E829" s="6">
        <f>IF(名目付加価値!E829&gt;0,名目付加価値!E829/SUMIF(名目付加価値!E809:E831,"&lt;&gt;0"),0)</f>
        <v>7.0225547905012425E-2</v>
      </c>
      <c r="F829" s="6">
        <f>IF(名目付加価値!F829&gt;0,名目付加価値!F829/SUMIF(名目付加価値!F809:F831,"&lt;&gt;0"),0)</f>
        <v>6.2650007311329678E-2</v>
      </c>
      <c r="G829" s="6">
        <f>IF(名目付加価値!G829&gt;0,名目付加価値!G829/SUMIF(名目付加価値!G809:G831,"&lt;&gt;0"),0)</f>
        <v>6.277928033452039E-2</v>
      </c>
      <c r="H829" s="6">
        <f>IF(名目付加価値!H829&gt;0,名目付加価値!H829/SUMIF(名目付加価値!H809:H831,"&lt;&gt;0"),0)</f>
        <v>6.5577145922952051E-2</v>
      </c>
      <c r="I829" s="6">
        <f>IF(名目付加価値!I829&gt;0,名目付加価値!I829/SUMIF(名目付加価値!I809:I831,"&lt;&gt;0"),0)</f>
        <v>6.4646407984607718E-2</v>
      </c>
    </row>
    <row r="830" spans="1:9" x14ac:dyDescent="0.15">
      <c r="A830" s="1">
        <v>36</v>
      </c>
      <c r="B830" s="1" t="s">
        <v>35</v>
      </c>
      <c r="C830" s="1">
        <v>22</v>
      </c>
      <c r="D830" s="1" t="s">
        <v>146</v>
      </c>
      <c r="E830" s="6">
        <f>IF(名目付加価値!E830&gt;0,名目付加価値!E830/SUMIF(名目付加価値!E809:E831,"&lt;&gt;0"),0)</f>
        <v>0.15074987348373703</v>
      </c>
      <c r="F830" s="6">
        <f>IF(名目付加価値!F830&gt;0,名目付加価値!F830/SUMIF(名目付加価値!F809:F831,"&lt;&gt;0"),0)</f>
        <v>0.17842417036476849</v>
      </c>
      <c r="G830" s="6">
        <f>IF(名目付加価値!G830&gt;0,名目付加価値!G830/SUMIF(名目付加価値!G809:G831,"&lt;&gt;0"),0)</f>
        <v>0.17629393705915977</v>
      </c>
      <c r="H830" s="6">
        <f>IF(名目付加価値!H830&gt;0,名目付加価値!H830/SUMIF(名目付加価値!H809:H831,"&lt;&gt;0"),0)</f>
        <v>0.21536784277516441</v>
      </c>
      <c r="I830" s="6">
        <f>IF(名目付加価値!I830&gt;0,名目付加価値!I830/SUMIF(名目付加価値!I809:I831,"&lt;&gt;0"),0)</f>
        <v>0.26202762854275707</v>
      </c>
    </row>
    <row r="831" spans="1:9" x14ac:dyDescent="0.15">
      <c r="A831" s="1">
        <v>36</v>
      </c>
      <c r="B831" s="1" t="s">
        <v>35</v>
      </c>
      <c r="C831" s="1">
        <v>23</v>
      </c>
      <c r="D831" s="1" t="s">
        <v>167</v>
      </c>
      <c r="E831" s="6">
        <f>IF(名目付加価値!E831&gt;0,名目付加価値!E831/SUMIF(名目付加価値!E809:E831,"&lt;&gt;0"),0)</f>
        <v>9.3283105209371595E-2</v>
      </c>
      <c r="F831" s="6">
        <f>IF(名目付加価値!F831&gt;0,名目付加価値!F831/SUMIF(名目付加価値!F809:F831,"&lt;&gt;0"),0)</f>
        <v>0.13795859131291854</v>
      </c>
      <c r="G831" s="6">
        <f>IF(名目付加価値!G831&gt;0,名目付加価値!G831/SUMIF(名目付加価値!G809:G831,"&lt;&gt;0"),0)</f>
        <v>0.1303780595501807</v>
      </c>
      <c r="H831" s="6">
        <f>IF(名目付加価値!H831&gt;0,名目付加価値!H831/SUMIF(名目付加価値!H809:H831,"&lt;&gt;0"),0)</f>
        <v>0.14652026026642112</v>
      </c>
      <c r="I831" s="6">
        <f>IF(名目付加価値!I831&gt;0,名目付加価値!I831/SUMIF(名目付加価値!I809:I831,"&lt;&gt;0"),0)</f>
        <v>0.16404408513482605</v>
      </c>
    </row>
    <row r="832" spans="1:9" x14ac:dyDescent="0.15">
      <c r="A832" s="1">
        <v>37</v>
      </c>
      <c r="B832" s="1" t="s">
        <v>85</v>
      </c>
      <c r="C832" s="1">
        <v>1</v>
      </c>
      <c r="D832" s="1" t="s">
        <v>147</v>
      </c>
      <c r="E832" s="6">
        <f>IF(名目付加価値!E832&gt;0,名目付加価値!E832/SUMIF(名目付加価値!E832:E854,"&lt;&gt;0"),0)</f>
        <v>8.9238199968438736E-2</v>
      </c>
      <c r="F832" s="6">
        <f>IF(名目付加価値!F832&gt;0,名目付加価値!F832/SUMIF(名目付加価値!F832:F854,"&lt;&gt;0"),0)</f>
        <v>4.8295781094572755E-2</v>
      </c>
      <c r="G832" s="6">
        <f>IF(名目付加価値!G832&gt;0,名目付加価値!G832/SUMIF(名目付加価値!G832:G854,"&lt;&gt;0"),0)</f>
        <v>3.428726361796626E-2</v>
      </c>
      <c r="H832" s="6">
        <f>IF(名目付加価値!H832&gt;0,名目付加価値!H832/SUMIF(名目付加価値!H832:H854,"&lt;&gt;0"),0)</f>
        <v>2.3438414911771299E-2</v>
      </c>
      <c r="I832" s="6">
        <f>IF(名目付加価値!I832&gt;0,名目付加価値!I832/SUMIF(名目付加価値!I832:I854,"&lt;&gt;0"),0)</f>
        <v>2.0626132038012081E-2</v>
      </c>
    </row>
    <row r="833" spans="1:9" x14ac:dyDescent="0.15">
      <c r="A833" s="1">
        <v>37</v>
      </c>
      <c r="B833" s="1" t="s">
        <v>85</v>
      </c>
      <c r="C833" s="1">
        <v>2</v>
      </c>
      <c r="D833" s="1" t="s">
        <v>148</v>
      </c>
      <c r="E833" s="6">
        <f>IF(名目付加価値!E833&gt;0,名目付加価値!E833/SUMIF(名目付加価値!E832:E854,"&lt;&gt;0"),0)</f>
        <v>5.1471826774235774E-3</v>
      </c>
      <c r="F833" s="6">
        <f>IF(名目付加価値!F833&gt;0,名目付加価値!F833/SUMIF(名目付加価値!F832:F854,"&lt;&gt;0"),0)</f>
        <v>5.2771117839056558E-3</v>
      </c>
      <c r="G833" s="6">
        <f>IF(名目付加価値!G833&gt;0,名目付加価値!G833/SUMIF(名目付加価値!G832:G854,"&lt;&gt;0"),0)</f>
        <v>5.2883776421179972E-3</v>
      </c>
      <c r="H833" s="6">
        <f>IF(名目付加価値!H833&gt;0,名目付加価値!H833/SUMIF(名目付加価値!H832:H854,"&lt;&gt;0"),0)</f>
        <v>2.4568496260546318E-3</v>
      </c>
      <c r="I833" s="6">
        <f>IF(名目付加価値!I833&gt;0,名目付加価値!I833/SUMIF(名目付加価値!I832:I854,"&lt;&gt;0"),0)</f>
        <v>1.3256401483396922E-3</v>
      </c>
    </row>
    <row r="834" spans="1:9" x14ac:dyDescent="0.15">
      <c r="A834" s="1">
        <v>37</v>
      </c>
      <c r="B834" s="1" t="s">
        <v>135</v>
      </c>
      <c r="C834" s="1">
        <v>3</v>
      </c>
      <c r="D834" s="1" t="s">
        <v>155</v>
      </c>
      <c r="E834" s="6">
        <f>IF(名目付加価値!E834&gt;0,名目付加価値!E834/SUMIF(名目付加価値!E832:E854,"&lt;&gt;0"),0)</f>
        <v>8.8481714081738369E-2</v>
      </c>
      <c r="F834" s="6">
        <f>IF(名目付加価値!F834&gt;0,名目付加価値!F834/SUMIF(名目付加価値!F832:F854,"&lt;&gt;0"),0)</f>
        <v>6.7281616880308009E-2</v>
      </c>
      <c r="G834" s="6">
        <f>IF(名目付加価値!G834&gt;0,名目付加価値!G834/SUMIF(名目付加価値!G832:G854,"&lt;&gt;0"),0)</f>
        <v>5.5144681080490116E-2</v>
      </c>
      <c r="H834" s="6">
        <f>IF(名目付加価値!H834&gt;0,名目付加価値!H834/SUMIF(名目付加価値!H832:H854,"&lt;&gt;0"),0)</f>
        <v>6.0068626824032668E-2</v>
      </c>
      <c r="I834" s="6">
        <f>IF(名目付加価値!I834&gt;0,名目付加価値!I834/SUMIF(名目付加価値!I832:I854,"&lt;&gt;0"),0)</f>
        <v>2.384836503225983E-2</v>
      </c>
    </row>
    <row r="835" spans="1:9" x14ac:dyDescent="0.15">
      <c r="A835" s="1">
        <v>37</v>
      </c>
      <c r="B835" s="1" t="s">
        <v>135</v>
      </c>
      <c r="C835" s="1">
        <v>4</v>
      </c>
      <c r="D835" s="1" t="s">
        <v>156</v>
      </c>
      <c r="E835" s="6">
        <f>IF(名目付加価値!E835&gt;0,名目付加価値!E835/SUMIF(名目付加価値!E832:E854,"&lt;&gt;0"),0)</f>
        <v>3.5351277082814304E-2</v>
      </c>
      <c r="F835" s="6">
        <f>IF(名目付加価値!F835&gt;0,名目付加価値!F835/SUMIF(名目付加価値!F832:F854,"&lt;&gt;0"),0)</f>
        <v>2.1617032754522241E-2</v>
      </c>
      <c r="G835" s="6">
        <f>IF(名目付加価値!G835&gt;0,名目付加価値!G835/SUMIF(名目付加価値!G832:G854,"&lt;&gt;0"),0)</f>
        <v>1.7619088143050889E-2</v>
      </c>
      <c r="H835" s="6">
        <f>IF(名目付加価値!H835&gt;0,名目付加価値!H835/SUMIF(名目付加価値!H832:H854,"&lt;&gt;0"),0)</f>
        <v>8.6593859615743604E-3</v>
      </c>
      <c r="I835" s="6">
        <f>IF(名目付加価値!I835&gt;0,名目付加価値!I835/SUMIF(名目付加価値!I832:I854,"&lt;&gt;0"),0)</f>
        <v>4.7261497282746192E-3</v>
      </c>
    </row>
    <row r="836" spans="1:9" x14ac:dyDescent="0.15">
      <c r="A836" s="1">
        <v>37</v>
      </c>
      <c r="B836" s="1" t="s">
        <v>135</v>
      </c>
      <c r="C836" s="1">
        <v>5</v>
      </c>
      <c r="D836" s="1" t="s">
        <v>157</v>
      </c>
      <c r="E836" s="6">
        <f>IF(名目付加価値!E836&gt;0,名目付加価値!E836/SUMIF(名目付加価値!E832:E854,"&lt;&gt;0"),0)</f>
        <v>1.2221658738746557E-2</v>
      </c>
      <c r="F836" s="6">
        <f>IF(名目付加価値!F836&gt;0,名目付加価値!F836/SUMIF(名目付加価値!F832:F854,"&lt;&gt;0"),0)</f>
        <v>9.8762242246117609E-3</v>
      </c>
      <c r="G836" s="6">
        <f>IF(名目付加価値!G836&gt;0,名目付加価値!G836/SUMIF(名目付加価値!G832:G854,"&lt;&gt;0"),0)</f>
        <v>1.1710614312729866E-2</v>
      </c>
      <c r="H836" s="6">
        <f>IF(名目付加価値!H836&gt;0,名目付加価値!H836/SUMIF(名目付加価値!H832:H854,"&lt;&gt;0"),0)</f>
        <v>1.1347266672339875E-2</v>
      </c>
      <c r="I836" s="6">
        <f>IF(名目付加価値!I836&gt;0,名目付加価値!I836/SUMIF(名目付加価値!I832:I854,"&lt;&gt;0"),0)</f>
        <v>7.6833166251391929E-3</v>
      </c>
    </row>
    <row r="837" spans="1:9" x14ac:dyDescent="0.15">
      <c r="A837" s="1">
        <v>37</v>
      </c>
      <c r="B837" s="1" t="s">
        <v>135</v>
      </c>
      <c r="C837" s="1">
        <v>6</v>
      </c>
      <c r="D837" s="1" t="s">
        <v>49</v>
      </c>
      <c r="E837" s="6">
        <f>IF(名目付加価値!E837&gt;0,名目付加価値!E837/SUMIF(名目付加価値!E832:E854,"&lt;&gt;0"),0)</f>
        <v>1.1221498253092616E-2</v>
      </c>
      <c r="F837" s="6">
        <f>IF(名目付加価値!F837&gt;0,名目付加価値!F837/SUMIF(名目付加価値!F832:F854,"&lt;&gt;0"),0)</f>
        <v>6.4052349931488046E-3</v>
      </c>
      <c r="G837" s="6">
        <f>IF(名目付加価値!G837&gt;0,名目付加価値!G837/SUMIF(名目付加価値!G832:G854,"&lt;&gt;0"),0)</f>
        <v>6.1954664149786419E-3</v>
      </c>
      <c r="H837" s="6">
        <f>IF(名目付加価値!H837&gt;0,名目付加価値!H837/SUMIF(名目付加価値!H832:H854,"&lt;&gt;0"),0)</f>
        <v>8.2952995000907075E-3</v>
      </c>
      <c r="I837" s="6">
        <f>IF(名目付加価値!I837&gt;0,名目付加価値!I837/SUMIF(名目付加価値!I832:I854,"&lt;&gt;0"),0)</f>
        <v>1.0798701389514855E-2</v>
      </c>
    </row>
    <row r="838" spans="1:9" x14ac:dyDescent="0.15">
      <c r="A838" s="1">
        <v>37</v>
      </c>
      <c r="B838" s="1" t="s">
        <v>135</v>
      </c>
      <c r="C838" s="1">
        <v>7</v>
      </c>
      <c r="D838" s="1" t="s">
        <v>158</v>
      </c>
      <c r="E838" s="6">
        <f>IF(名目付加価値!E838&gt;0,名目付加価値!E838/SUMIF(名目付加価値!E832:E854,"&lt;&gt;0"),0)</f>
        <v>1.969687727298975E-2</v>
      </c>
      <c r="F838" s="6">
        <f>IF(名目付加価値!F838&gt;0,名目付加価値!F838/SUMIF(名目付加価値!F832:F854,"&lt;&gt;0"),0)</f>
        <v>5.0473185775164506E-2</v>
      </c>
      <c r="G838" s="6">
        <f>IF(名目付加価値!G838&gt;0,名目付加価値!G838/SUMIF(名目付加価値!G832:G854,"&lt;&gt;0"),0)</f>
        <v>0</v>
      </c>
      <c r="H838" s="6">
        <f>IF(名目付加価値!H838&gt;0,名目付加価値!H838/SUMIF(名目付加価値!H832:H854,"&lt;&gt;0"),0)</f>
        <v>1.61611174194039E-2</v>
      </c>
      <c r="I838" s="6">
        <f>IF(名目付加価値!I838&gt;0,名目付加価値!I838/SUMIF(名目付加価値!I832:I854,"&lt;&gt;0"),0)</f>
        <v>2.2805014295446617E-2</v>
      </c>
    </row>
    <row r="839" spans="1:9" x14ac:dyDescent="0.15">
      <c r="A839" s="1">
        <v>37</v>
      </c>
      <c r="B839" s="1" t="s">
        <v>135</v>
      </c>
      <c r="C839" s="1">
        <v>8</v>
      </c>
      <c r="D839" s="1" t="s">
        <v>159</v>
      </c>
      <c r="E839" s="6">
        <f>IF(名目付加価値!E839&gt;0,名目付加価値!E839/SUMIF(名目付加価値!E832:E854,"&lt;&gt;0"),0)</f>
        <v>1.1611291453008751E-2</v>
      </c>
      <c r="F839" s="6">
        <f>IF(名目付加価値!F839&gt;0,名目付加価値!F839/SUMIF(名目付加価値!F832:F854,"&lt;&gt;0"),0)</f>
        <v>1.221090304302612E-2</v>
      </c>
      <c r="G839" s="6">
        <f>IF(名目付加価値!G839&gt;0,名目付加価値!G839/SUMIF(名目付加価値!G832:G854,"&lt;&gt;0"),0)</f>
        <v>1.5810353844941831E-2</v>
      </c>
      <c r="H839" s="6">
        <f>IF(名目付加価値!H839&gt;0,名目付加価値!H839/SUMIF(名目付加価値!H832:H854,"&lt;&gt;0"),0)</f>
        <v>1.0844852775324329E-2</v>
      </c>
      <c r="I839" s="6">
        <f>IF(名目付加価値!I839&gt;0,名目付加価値!I839/SUMIF(名目付加価値!I832:I854,"&lt;&gt;0"),0)</f>
        <v>9.6656993201205375E-3</v>
      </c>
    </row>
    <row r="840" spans="1:9" x14ac:dyDescent="0.15">
      <c r="A840" s="1">
        <v>37</v>
      </c>
      <c r="B840" s="1" t="s">
        <v>135</v>
      </c>
      <c r="C840" s="1">
        <v>9</v>
      </c>
      <c r="D840" s="1" t="s">
        <v>160</v>
      </c>
      <c r="E840" s="6">
        <f>IF(名目付加価値!E840&gt;0,名目付加価値!E840/SUMIF(名目付加価値!E832:E854,"&lt;&gt;0"),0)</f>
        <v>2.6855671844612111E-2</v>
      </c>
      <c r="F840" s="6">
        <f>IF(名目付加価値!F840&gt;0,名目付加価値!F840/SUMIF(名目付加価値!F832:F854,"&lt;&gt;0"),0)</f>
        <v>1.8656022806938309E-2</v>
      </c>
      <c r="G840" s="6">
        <f>IF(名目付加価値!G840&gt;0,名目付加価値!G840/SUMIF(名目付加価値!G832:G854,"&lt;&gt;0"),0)</f>
        <v>1.5118795920489984E-2</v>
      </c>
      <c r="H840" s="6">
        <f>IF(名目付加価値!H840&gt;0,名目付加価値!H840/SUMIF(名目付加価値!H832:H854,"&lt;&gt;0"),0)</f>
        <v>1.0089693026970091E-2</v>
      </c>
      <c r="I840" s="6">
        <f>IF(名目付加価値!I840&gt;0,名目付加価値!I840/SUMIF(名目付加価値!I832:I854,"&lt;&gt;0"),0)</f>
        <v>3.1766004281192056E-2</v>
      </c>
    </row>
    <row r="841" spans="1:9" x14ac:dyDescent="0.15">
      <c r="A841" s="1">
        <v>37</v>
      </c>
      <c r="B841" s="1" t="s">
        <v>135</v>
      </c>
      <c r="C841" s="1">
        <v>10</v>
      </c>
      <c r="D841" s="1" t="s">
        <v>161</v>
      </c>
      <c r="E841" s="6">
        <f>IF(名目付加価値!E841&gt;0,名目付加価値!E841/SUMIF(名目付加価値!E832:E854,"&lt;&gt;0"),0)</f>
        <v>1.2647424356245354E-2</v>
      </c>
      <c r="F841" s="6">
        <f>IF(名目付加価値!F841&gt;0,名目付加価値!F841/SUMIF(名目付加価値!F832:F854,"&lt;&gt;0"),0)</f>
        <v>1.6123189162614196E-2</v>
      </c>
      <c r="G841" s="6">
        <f>IF(名目付加価値!G841&gt;0,名目付加価値!G841/SUMIF(名目付加価値!G832:G854,"&lt;&gt;0"),0)</f>
        <v>2.4907338141243286E-2</v>
      </c>
      <c r="H841" s="6">
        <f>IF(名目付加価値!H841&gt;0,名目付加価値!H841/SUMIF(名目付加価値!H832:H854,"&lt;&gt;0"),0)</f>
        <v>2.2867265848356272E-2</v>
      </c>
      <c r="I841" s="6">
        <f>IF(名目付加価値!I841&gt;0,名目付加価値!I841/SUMIF(名目付加価値!I832:I854,"&lt;&gt;0"),0)</f>
        <v>2.20300190589439E-2</v>
      </c>
    </row>
    <row r="842" spans="1:9" x14ac:dyDescent="0.15">
      <c r="A842" s="1">
        <v>37</v>
      </c>
      <c r="B842" s="1" t="s">
        <v>135</v>
      </c>
      <c r="C842" s="1">
        <v>11</v>
      </c>
      <c r="D842" s="1" t="s">
        <v>162</v>
      </c>
      <c r="E842" s="6">
        <f>IF(名目付加価値!E842&gt;0,名目付加価値!E842/SUMIF(名目付加価値!E832:E854,"&lt;&gt;0"),0)</f>
        <v>2.5241812397227698E-2</v>
      </c>
      <c r="F842" s="6">
        <f>IF(名目付加価値!F842&gt;0,名目付加価値!F842/SUMIF(名目付加価値!F832:F854,"&lt;&gt;0"),0)</f>
        <v>1.3211118931867508E-2</v>
      </c>
      <c r="G842" s="6">
        <f>IF(名目付加価値!G842&gt;0,名目付加価値!G842/SUMIF(名目付加価値!G832:G854,"&lt;&gt;0"),0)</f>
        <v>3.2966316030403973E-2</v>
      </c>
      <c r="H842" s="6">
        <f>IF(名目付加価値!H842&gt;0,名目付加価値!H842/SUMIF(名目付加価値!H832:H854,"&lt;&gt;0"),0)</f>
        <v>1.5227837844207393E-2</v>
      </c>
      <c r="I842" s="6">
        <f>IF(名目付加価値!I842&gt;0,名目付加価値!I842/SUMIF(名目付加価値!I832:I854,"&lt;&gt;0"),0)</f>
        <v>1.8879163955438056E-2</v>
      </c>
    </row>
    <row r="843" spans="1:9" x14ac:dyDescent="0.15">
      <c r="A843" s="1">
        <v>37</v>
      </c>
      <c r="B843" s="1" t="s">
        <v>135</v>
      </c>
      <c r="C843" s="1">
        <v>12</v>
      </c>
      <c r="D843" s="1" t="s">
        <v>163</v>
      </c>
      <c r="E843" s="6">
        <f>IF(名目付加価値!E843&gt;0,名目付加価値!E843/SUMIF(名目付加価値!E832:E854,"&lt;&gt;0"),0)</f>
        <v>1.2626707023272035E-2</v>
      </c>
      <c r="F843" s="6">
        <f>IF(名目付加価値!F843&gt;0,名目付加価値!F843/SUMIF(名目付加価値!F832:F854,"&lt;&gt;0"),0)</f>
        <v>1.2631069412372461E-2</v>
      </c>
      <c r="G843" s="6">
        <f>IF(名目付加価値!G843&gt;0,名目付加価値!G843/SUMIF(名目付加価値!G832:G854,"&lt;&gt;0"),0)</f>
        <v>1.8875986753792463E-2</v>
      </c>
      <c r="H843" s="6">
        <f>IF(名目付加価値!H843&gt;0,名目付加価値!H843/SUMIF(名目付加価値!H832:H854,"&lt;&gt;0"),0)</f>
        <v>1.9166982115988104E-2</v>
      </c>
      <c r="I843" s="6">
        <f>IF(名目付加価値!I843&gt;0,名目付加価値!I843/SUMIF(名目付加価値!I832:I854,"&lt;&gt;0"),0)</f>
        <v>1.6551414859554747E-2</v>
      </c>
    </row>
    <row r="844" spans="1:9" x14ac:dyDescent="0.15">
      <c r="A844" s="1">
        <v>37</v>
      </c>
      <c r="B844" s="1" t="s">
        <v>135</v>
      </c>
      <c r="C844" s="1">
        <v>13</v>
      </c>
      <c r="D844" s="1" t="s">
        <v>164</v>
      </c>
      <c r="E844" s="6">
        <f>IF(名目付加価値!E844&gt;0,名目付加価値!E844/SUMIF(名目付加価値!E832:E854,"&lt;&gt;0"),0)</f>
        <v>7.6800723166570058E-3</v>
      </c>
      <c r="F844" s="6">
        <f>IF(名目付加価値!F844&gt;0,名目付加価値!F844/SUMIF(名目付加価値!F832:F854,"&lt;&gt;0"),0)</f>
        <v>2.9166504957326048E-2</v>
      </c>
      <c r="G844" s="6">
        <f>IF(名目付加価値!G844&gt;0,名目付加価値!G844/SUMIF(名目付加価値!G832:G854,"&lt;&gt;0"),0)</f>
        <v>1.4450543198726688E-2</v>
      </c>
      <c r="H844" s="6">
        <f>IF(名目付加価値!H844&gt;0,名目付加価値!H844/SUMIF(名目付加価値!H832:H854,"&lt;&gt;0"),0)</f>
        <v>1.4745543785914196E-2</v>
      </c>
      <c r="I844" s="6">
        <f>IF(名目付加価値!I844&gt;0,名目付加価値!I844/SUMIF(名目付加価値!I832:I854,"&lt;&gt;0"),0)</f>
        <v>3.4050159594777599E-2</v>
      </c>
    </row>
    <row r="845" spans="1:9" x14ac:dyDescent="0.15">
      <c r="A845" s="1">
        <v>37</v>
      </c>
      <c r="B845" s="1" t="s">
        <v>135</v>
      </c>
      <c r="C845" s="1">
        <v>14</v>
      </c>
      <c r="D845" s="1" t="s">
        <v>165</v>
      </c>
      <c r="E845" s="6">
        <f>IF(名目付加価値!E845&gt;0,名目付加価値!E845/SUMIF(名目付加価値!E832:E854,"&lt;&gt;0"),0)</f>
        <v>3.0131306237487971E-3</v>
      </c>
      <c r="F845" s="6">
        <f>IF(名目付加価値!F845&gt;0,名目付加価値!F845/SUMIF(名目付加価値!F832:F854,"&lt;&gt;0"),0)</f>
        <v>1.2647672791998698E-3</v>
      </c>
      <c r="G845" s="6">
        <f>IF(名目付加価値!G845&gt;0,名目付加価値!G845/SUMIF(名目付加価値!G832:G854,"&lt;&gt;0"),0)</f>
        <v>1.2562007479254764E-3</v>
      </c>
      <c r="H845" s="6">
        <f>IF(名目付加価値!H845&gt;0,名目付加価値!H845/SUMIF(名目付加価値!H832:H854,"&lt;&gt;0"),0)</f>
        <v>9.272846364867908E-4</v>
      </c>
      <c r="I845" s="6">
        <f>IF(名目付加価値!I845&gt;0,名目付加価値!I845/SUMIF(名目付加価値!I832:I854,"&lt;&gt;0"),0)</f>
        <v>7.226962138025012E-4</v>
      </c>
    </row>
    <row r="846" spans="1:9" x14ac:dyDescent="0.15">
      <c r="A846" s="1">
        <v>37</v>
      </c>
      <c r="B846" s="1" t="s">
        <v>135</v>
      </c>
      <c r="C846" s="1">
        <v>15</v>
      </c>
      <c r="D846" s="1" t="s">
        <v>166</v>
      </c>
      <c r="E846" s="6">
        <f>IF(名目付加価値!E846&gt;0,名目付加価値!E846/SUMIF(名目付加価値!E832:E854,"&lt;&gt;0"),0)</f>
        <v>4.5296628337212187E-2</v>
      </c>
      <c r="F846" s="6">
        <f>IF(名目付加価値!F846&gt;0,名目付加価値!F846/SUMIF(名目付加価値!F832:F854,"&lt;&gt;0"),0)</f>
        <v>4.4394536254519994E-2</v>
      </c>
      <c r="G846" s="6">
        <f>IF(名目付加価値!G846&gt;0,名目付加価値!G846/SUMIF(名目付加価値!G832:G854,"&lt;&gt;0"),0)</f>
        <v>4.3244872776922454E-2</v>
      </c>
      <c r="H846" s="6">
        <f>IF(名目付加価値!H846&gt;0,名目付加価値!H846/SUMIF(名目付加価値!H832:H854,"&lt;&gt;0"),0)</f>
        <v>3.2823910403633479E-2</v>
      </c>
      <c r="I846" s="6">
        <f>IF(名目付加価値!I846&gt;0,名目付加価値!I846/SUMIF(名目付加価値!I832:I854,"&lt;&gt;0"),0)</f>
        <v>2.4874232522179341E-2</v>
      </c>
    </row>
    <row r="847" spans="1:9" x14ac:dyDescent="0.15">
      <c r="A847" s="1">
        <v>37</v>
      </c>
      <c r="B847" s="1" t="s">
        <v>85</v>
      </c>
      <c r="C847" s="1">
        <v>16</v>
      </c>
      <c r="D847" s="1" t="s">
        <v>149</v>
      </c>
      <c r="E847" s="6">
        <f>IF(名目付加価値!E847&gt;0,名目付加価値!E847/SUMIF(名目付加価値!E832:E854,"&lt;&gt;0"),0)</f>
        <v>8.5261463106305044E-2</v>
      </c>
      <c r="F847" s="6">
        <f>IF(名目付加価値!F847&gt;0,名目付加価値!F847/SUMIF(名目付加価値!F832:F854,"&lt;&gt;0"),0)</f>
        <v>9.2777361347342643E-2</v>
      </c>
      <c r="G847" s="6">
        <f>IF(名目付加価値!G847&gt;0,名目付加価値!G847/SUMIF(名目付加価値!G832:G854,"&lt;&gt;0"),0)</f>
        <v>9.2504862692017964E-2</v>
      </c>
      <c r="H847" s="6">
        <f>IF(名目付加価値!H847&gt;0,名目付加価値!H847/SUMIF(名目付加価値!H832:H854,"&lt;&gt;0"),0)</f>
        <v>6.4860245823665799E-2</v>
      </c>
      <c r="I847" s="6">
        <f>IF(名目付加価値!I847&gt;0,名目付加価値!I847/SUMIF(名目付加価値!I832:I854,"&lt;&gt;0"),0)</f>
        <v>5.3728874513453914E-2</v>
      </c>
    </row>
    <row r="848" spans="1:9" x14ac:dyDescent="0.15">
      <c r="A848" s="1">
        <v>37</v>
      </c>
      <c r="B848" s="1" t="s">
        <v>85</v>
      </c>
      <c r="C848" s="1">
        <v>17</v>
      </c>
      <c r="D848" s="1" t="s">
        <v>150</v>
      </c>
      <c r="E848" s="6">
        <f>IF(名目付加価値!E848&gt;0,名目付加価値!E848/SUMIF(名目付加価値!E832:E854,"&lt;&gt;0"),0)</f>
        <v>2.0161516304241515E-2</v>
      </c>
      <c r="F848" s="6">
        <f>IF(名目付加価値!F848&gt;0,名目付加価値!F848/SUMIF(名目付加価値!F832:F854,"&lt;&gt;0"),0)</f>
        <v>2.695866115887284E-2</v>
      </c>
      <c r="G848" s="6">
        <f>IF(名目付加価値!G848&gt;0,名目付加価値!G848/SUMIF(名目付加価値!G832:G854,"&lt;&gt;0"),0)</f>
        <v>2.6893202157900913E-2</v>
      </c>
      <c r="H848" s="6">
        <f>IF(名目付加価値!H848&gt;0,名目付加価値!H848/SUMIF(名目付加価値!H832:H854,"&lt;&gt;0"),0)</f>
        <v>2.56943241270867E-2</v>
      </c>
      <c r="I848" s="6">
        <f>IF(名目付加価値!I848&gt;0,名目付加価値!I848/SUMIF(名目付加価値!I832:I854,"&lt;&gt;0"),0)</f>
        <v>1.7675998602399157E-2</v>
      </c>
    </row>
    <row r="849" spans="1:9" x14ac:dyDescent="0.15">
      <c r="A849" s="1">
        <v>37</v>
      </c>
      <c r="B849" s="1" t="s">
        <v>85</v>
      </c>
      <c r="C849" s="1">
        <v>18</v>
      </c>
      <c r="D849" s="1" t="s">
        <v>151</v>
      </c>
      <c r="E849" s="6">
        <f>IF(名目付加価値!E849&gt;0,名目付加価値!E849/SUMIF(名目付加価値!E832:E854,"&lt;&gt;0"),0)</f>
        <v>0.16019746144631367</v>
      </c>
      <c r="F849" s="6">
        <f>IF(名目付加価値!F849&gt;0,名目付加価値!F849/SUMIF(名目付加価値!F832:F854,"&lt;&gt;0"),0)</f>
        <v>0.14599160425006924</v>
      </c>
      <c r="G849" s="6">
        <f>IF(名目付加価値!G849&gt;0,名目付加価値!G849/SUMIF(名目付加価値!G832:G854,"&lt;&gt;0"),0)</f>
        <v>0.1607414899213799</v>
      </c>
      <c r="H849" s="6">
        <f>IF(名目付加価値!H849&gt;0,名目付加価値!H849/SUMIF(名目付加価値!H832:H854,"&lt;&gt;0"),0)</f>
        <v>0.16660357587932595</v>
      </c>
      <c r="I849" s="6">
        <f>IF(名目付加価値!I849&gt;0,名目付加価値!I849/SUMIF(名目付加価値!I832:I854,"&lt;&gt;0"),0)</f>
        <v>0.14738946672648487</v>
      </c>
    </row>
    <row r="850" spans="1:9" x14ac:dyDescent="0.15">
      <c r="A850" s="1">
        <v>37</v>
      </c>
      <c r="B850" s="1" t="s">
        <v>85</v>
      </c>
      <c r="C850" s="1">
        <v>19</v>
      </c>
      <c r="D850" s="1" t="s">
        <v>152</v>
      </c>
      <c r="E850" s="6">
        <f>IF(名目付加価値!E850&gt;0,名目付加価値!E850/SUMIF(名目付加価値!E832:E854,"&lt;&gt;0"),0)</f>
        <v>4.1663457477768964E-2</v>
      </c>
      <c r="F850" s="6">
        <f>IF(名目付加価値!F850&gt;0,名目付加価値!F850/SUMIF(名目付加価値!F832:F854,"&lt;&gt;0"),0)</f>
        <v>5.3590921680197558E-2</v>
      </c>
      <c r="G850" s="6">
        <f>IF(名目付加価値!G850&gt;0,名目付加価値!G850/SUMIF(名目付加価値!G832:G854,"&lt;&gt;0"),0)</f>
        <v>5.9442584755006182E-2</v>
      </c>
      <c r="H850" s="6">
        <f>IF(名目付加価値!H850&gt;0,名目付加価値!H850/SUMIF(名目付加価値!H832:H854,"&lt;&gt;0"),0)</f>
        <v>5.8258372911278035E-2</v>
      </c>
      <c r="I850" s="6">
        <f>IF(名目付加価値!I850&gt;0,名目付加価値!I850/SUMIF(名目付加価値!I832:I854,"&lt;&gt;0"),0)</f>
        <v>5.409632342570013E-2</v>
      </c>
    </row>
    <row r="851" spans="1:9" x14ac:dyDescent="0.15">
      <c r="A851" s="1">
        <v>37</v>
      </c>
      <c r="B851" s="1" t="s">
        <v>85</v>
      </c>
      <c r="C851" s="1">
        <v>20</v>
      </c>
      <c r="D851" s="1" t="s">
        <v>153</v>
      </c>
      <c r="E851" s="6">
        <f>IF(名目付加価値!E851&gt;0,名目付加価値!E851/SUMIF(名目付加価値!E832:E854,"&lt;&gt;0"),0)</f>
        <v>2.220162997432509E-2</v>
      </c>
      <c r="F851" s="6">
        <f>IF(名目付加価値!F851&gt;0,名目付加価値!F851/SUMIF(名目付加価値!F832:F854,"&lt;&gt;0"),0)</f>
        <v>2.4991352109947528E-2</v>
      </c>
      <c r="G851" s="6">
        <f>IF(名目付加価値!G851&gt;0,名目付加価値!G851/SUMIF(名目付加価値!G832:G854,"&lt;&gt;0"),0)</f>
        <v>2.5145017442249961E-2</v>
      </c>
      <c r="H851" s="6">
        <f>IF(名目付加価値!H851&gt;0,名目付加価値!H851/SUMIF(名目付加価値!H832:H854,"&lt;&gt;0"),0)</f>
        <v>1.8910806100489848E-2</v>
      </c>
      <c r="I851" s="6">
        <f>IF(名目付加価値!I851&gt;0,名目付加価値!I851/SUMIF(名目付加価値!I832:I854,"&lt;&gt;0"),0)</f>
        <v>1.9583172260974089E-2</v>
      </c>
    </row>
    <row r="852" spans="1:9" x14ac:dyDescent="0.15">
      <c r="A852" s="1">
        <v>37</v>
      </c>
      <c r="B852" s="1" t="s">
        <v>85</v>
      </c>
      <c r="C852" s="1">
        <v>21</v>
      </c>
      <c r="D852" s="1" t="s">
        <v>154</v>
      </c>
      <c r="E852" s="6">
        <f>IF(名目付加価値!E852&gt;0,名目付加価値!E852/SUMIF(名目付加価値!E832:E854,"&lt;&gt;0"),0)</f>
        <v>7.0824375941468565E-2</v>
      </c>
      <c r="F852" s="6">
        <f>IF(名目付加価値!F852&gt;0,名目付加価値!F852/SUMIF(名目付加価値!F832:F854,"&lt;&gt;0"),0)</f>
        <v>5.5687798570833225E-2</v>
      </c>
      <c r="G852" s="6">
        <f>IF(名目付加価値!G852&gt;0,名目付加価値!G852/SUMIF(名目付加価値!G832:G854,"&lt;&gt;0"),0)</f>
        <v>6.7342768710813641E-2</v>
      </c>
      <c r="H852" s="6">
        <f>IF(名目付加価値!H852&gt;0,名目付加価値!H852/SUMIF(名目付加価値!H832:H854,"&lt;&gt;0"),0)</f>
        <v>7.1706863581611061E-2</v>
      </c>
      <c r="I852" s="6">
        <f>IF(名目付加価値!I852&gt;0,名目付加価値!I852/SUMIF(名目付加価値!I832:I854,"&lt;&gt;0"),0)</f>
        <v>7.5723879591492724E-2</v>
      </c>
    </row>
    <row r="853" spans="1:9" x14ac:dyDescent="0.15">
      <c r="A853" s="1">
        <v>37</v>
      </c>
      <c r="B853" s="1" t="s">
        <v>36</v>
      </c>
      <c r="C853" s="1">
        <v>22</v>
      </c>
      <c r="D853" s="1" t="s">
        <v>146</v>
      </c>
      <c r="E853" s="6">
        <f>IF(名目付加価値!E853&gt;0,名目付加価値!E853/SUMIF(名目付加価値!E832:E854,"&lt;&gt;0"),0)</f>
        <v>0.12181399618567702</v>
      </c>
      <c r="F853" s="6">
        <f>IF(名目付加価値!F853&gt;0,名目付加価値!F853/SUMIF(名目付加価値!F832:F854,"&lt;&gt;0"),0)</f>
        <v>0.14872234190735173</v>
      </c>
      <c r="G853" s="6">
        <f>IF(名目付加価値!G853&gt;0,名目付加価値!G853/SUMIF(名目付加価値!G832:G854,"&lt;&gt;0"),0)</f>
        <v>0.17489544289365297</v>
      </c>
      <c r="H853" s="6">
        <f>IF(名目付加価値!H853&gt;0,名目付加価値!H853/SUMIF(名目付加価値!H832:H854,"&lt;&gt;0"),0)</f>
        <v>0.22069332226601496</v>
      </c>
      <c r="I853" s="6">
        <f>IF(名目付加価値!I853&gt;0,名目付加価値!I853/SUMIF(名目付加価値!I832:I854,"&lt;&gt;0"),0)</f>
        <v>0.25477554079600712</v>
      </c>
    </row>
    <row r="854" spans="1:9" x14ac:dyDescent="0.15">
      <c r="A854" s="1">
        <v>37</v>
      </c>
      <c r="B854" s="1" t="s">
        <v>36</v>
      </c>
      <c r="C854" s="1">
        <v>23</v>
      </c>
      <c r="D854" s="1" t="s">
        <v>167</v>
      </c>
      <c r="E854" s="6">
        <f>IF(名目付加価値!E854&gt;0,名目付加価値!E854/SUMIF(名目付加価値!E832:E854,"&lt;&gt;0"),0)</f>
        <v>7.1544953136672376E-2</v>
      </c>
      <c r="F854" s="6">
        <f>IF(名目付加価値!F854&gt;0,名目付加価値!F854/SUMIF(名目付加価値!F832:F854,"&lt;&gt;0"),0)</f>
        <v>9.4395659621287001E-2</v>
      </c>
      <c r="G854" s="6">
        <f>IF(名目付加価値!G854&gt;0,名目付加価値!G854/SUMIF(名目付加価値!G832:G854,"&lt;&gt;0"),0)</f>
        <v>9.7600580022333391E-2</v>
      </c>
      <c r="H854" s="6">
        <f>IF(名目付加価値!H854&gt;0,名目付加価値!H854/SUMIF(名目付加価値!H832:H854,"&lt;&gt;0"),0)</f>
        <v>0.11615215795837963</v>
      </c>
      <c r="I854" s="6">
        <f>IF(名目付加価値!I854&gt;0,名目付加価値!I854/SUMIF(名目付加価値!I832:I854,"&lt;&gt;0"),0)</f>
        <v>0.12667403502049235</v>
      </c>
    </row>
    <row r="855" spans="1:9" x14ac:dyDescent="0.15">
      <c r="A855" s="1">
        <v>38</v>
      </c>
      <c r="B855" s="1" t="s">
        <v>86</v>
      </c>
      <c r="C855" s="1">
        <v>1</v>
      </c>
      <c r="D855" s="1" t="s">
        <v>147</v>
      </c>
      <c r="E855" s="6">
        <f>IF(名目付加価値!E855&gt;0,名目付加価値!E855/SUMIF(名目付加価値!E855:E877,"&lt;&gt;0"),0)</f>
        <v>0.1174693185199991</v>
      </c>
      <c r="F855" s="6">
        <f>IF(名目付加価値!F855&gt;0,名目付加価値!F855/SUMIF(名目付加価値!F855:F877,"&lt;&gt;0"),0)</f>
        <v>6.7896560418966453E-2</v>
      </c>
      <c r="G855" s="6">
        <f>IF(名目付加価値!G855&gt;0,名目付加価値!G855/SUMIF(名目付加価値!G855:G877,"&lt;&gt;0"),0)</f>
        <v>5.366450803562061E-2</v>
      </c>
      <c r="H855" s="6">
        <f>IF(名目付加価値!H855&gt;0,名目付加価値!H855/SUMIF(名目付加価値!H855:H877,"&lt;&gt;0"),0)</f>
        <v>3.9599555032770399E-2</v>
      </c>
      <c r="I855" s="6">
        <f>IF(名目付加価値!I855&gt;0,名目付加価値!I855/SUMIF(名目付加価値!I855:I877,"&lt;&gt;0"),0)</f>
        <v>3.0736414825190125E-2</v>
      </c>
    </row>
    <row r="856" spans="1:9" x14ac:dyDescent="0.15">
      <c r="A856" s="1">
        <v>38</v>
      </c>
      <c r="B856" s="1" t="s">
        <v>86</v>
      </c>
      <c r="C856" s="1">
        <v>2</v>
      </c>
      <c r="D856" s="1" t="s">
        <v>148</v>
      </c>
      <c r="E856" s="6">
        <f>IF(名目付加価値!E856&gt;0,名目付加価値!E856/SUMIF(名目付加価値!E855:E877,"&lt;&gt;0"),0)</f>
        <v>2.1712117890538403E-2</v>
      </c>
      <c r="F856" s="6">
        <f>IF(名目付加価値!F856&gt;0,名目付加価値!F856/SUMIF(名目付加価値!F855:F877,"&lt;&gt;0"),0)</f>
        <v>6.2085569538223402E-3</v>
      </c>
      <c r="G856" s="6">
        <f>IF(名目付加価値!G856&gt;0,名目付加価値!G856/SUMIF(名目付加価値!G855:G877,"&lt;&gt;0"),0)</f>
        <v>3.9311435542283904E-3</v>
      </c>
      <c r="H856" s="6">
        <f>IF(名目付加価値!H856&gt;0,名目付加価値!H856/SUMIF(名目付加価値!H855:H877,"&lt;&gt;0"),0)</f>
        <v>2.0040382604068997E-3</v>
      </c>
      <c r="I856" s="6">
        <f>IF(名目付加価値!I856&gt;0,名目付加価値!I856/SUMIF(名目付加価値!I855:I877,"&lt;&gt;0"),0)</f>
        <v>7.5454360840753896E-4</v>
      </c>
    </row>
    <row r="857" spans="1:9" x14ac:dyDescent="0.15">
      <c r="A857" s="1">
        <v>38</v>
      </c>
      <c r="B857" s="1" t="s">
        <v>136</v>
      </c>
      <c r="C857" s="1">
        <v>3</v>
      </c>
      <c r="D857" s="1" t="s">
        <v>155</v>
      </c>
      <c r="E857" s="6">
        <f>IF(名目付加価値!E857&gt;0,名目付加価値!E857/SUMIF(名目付加価値!E855:E877,"&lt;&gt;0"),0)</f>
        <v>3.4211137771855055E-2</v>
      </c>
      <c r="F857" s="6">
        <f>IF(名目付加価値!F857&gt;0,名目付加価値!F857/SUMIF(名目付加価値!F855:F877,"&lt;&gt;0"),0)</f>
        <v>3.4059157971726324E-2</v>
      </c>
      <c r="G857" s="6">
        <f>IF(名目付加価値!G857&gt;0,名目付加価値!G857/SUMIF(名目付加価値!G855:G877,"&lt;&gt;0"),0)</f>
        <v>3.5387518402357092E-2</v>
      </c>
      <c r="H857" s="6">
        <f>IF(名目付加価値!H857&gt;0,名目付加価値!H857/SUMIF(名目付加価値!H855:H877,"&lt;&gt;0"),0)</f>
        <v>4.2246624554322161E-2</v>
      </c>
      <c r="I857" s="6">
        <f>IF(名目付加価値!I857&gt;0,名目付加価値!I857/SUMIF(名目付加価値!I855:I877,"&lt;&gt;0"),0)</f>
        <v>3.4410669958477545E-2</v>
      </c>
    </row>
    <row r="858" spans="1:9" x14ac:dyDescent="0.15">
      <c r="A858" s="1">
        <v>38</v>
      </c>
      <c r="B858" s="1" t="s">
        <v>136</v>
      </c>
      <c r="C858" s="1">
        <v>4</v>
      </c>
      <c r="D858" s="1" t="s">
        <v>156</v>
      </c>
      <c r="E858" s="6">
        <f>IF(名目付加価値!E858&gt;0,名目付加価値!E858/SUMIF(名目付加価値!E855:E877,"&lt;&gt;0"),0)</f>
        <v>3.7696637467325045E-2</v>
      </c>
      <c r="F858" s="6">
        <f>IF(名目付加価値!F858&gt;0,名目付加価値!F858/SUMIF(名目付加価値!F855:F877,"&lt;&gt;0"),0)</f>
        <v>3.238276196338237E-2</v>
      </c>
      <c r="G858" s="6">
        <f>IF(名目付加価値!G858&gt;0,名目付加価値!G858/SUMIF(名目付加価値!G855:G877,"&lt;&gt;0"),0)</f>
        <v>3.2144653820123666E-2</v>
      </c>
      <c r="H858" s="6">
        <f>IF(名目付加価値!H858&gt;0,名目付加価値!H858/SUMIF(名目付加価値!H855:H877,"&lt;&gt;0"),0)</f>
        <v>1.4139487206067154E-2</v>
      </c>
      <c r="I858" s="6">
        <f>IF(名目付加価値!I858&gt;0,名目付加価値!I858/SUMIF(名目付加価値!I855:I877,"&lt;&gt;0"),0)</f>
        <v>6.4021497672997188E-3</v>
      </c>
    </row>
    <row r="859" spans="1:9" x14ac:dyDescent="0.15">
      <c r="A859" s="1">
        <v>38</v>
      </c>
      <c r="B859" s="1" t="s">
        <v>136</v>
      </c>
      <c r="C859" s="1">
        <v>5</v>
      </c>
      <c r="D859" s="1" t="s">
        <v>157</v>
      </c>
      <c r="E859" s="6">
        <f>IF(名目付加価値!E859&gt;0,名目付加価値!E859/SUMIF(名目付加価値!E855:E877,"&lt;&gt;0"),0)</f>
        <v>2.7480258020211361E-2</v>
      </c>
      <c r="F859" s="6">
        <f>IF(名目付加価値!F859&gt;0,名目付加価値!F859/SUMIF(名目付加価値!F855:F877,"&lt;&gt;0"),0)</f>
        <v>3.347364408271665E-2</v>
      </c>
      <c r="G859" s="6">
        <f>IF(名目付加価値!G859&gt;0,名目付加価値!G859/SUMIF(名目付加価値!G855:G877,"&lt;&gt;0"),0)</f>
        <v>5.1059200981208787E-2</v>
      </c>
      <c r="H859" s="6">
        <f>IF(名目付加価値!H859&gt;0,名目付加価値!H859/SUMIF(名目付加価値!H855:H877,"&lt;&gt;0"),0)</f>
        <v>4.9284336214936532E-2</v>
      </c>
      <c r="I859" s="6">
        <f>IF(名目付加価値!I859&gt;0,名目付加価値!I859/SUMIF(名目付加価値!I855:I877,"&lt;&gt;0"),0)</f>
        <v>4.6719988372643149E-2</v>
      </c>
    </row>
    <row r="860" spans="1:9" x14ac:dyDescent="0.15">
      <c r="A860" s="1">
        <v>38</v>
      </c>
      <c r="B860" s="1" t="s">
        <v>136</v>
      </c>
      <c r="C860" s="1">
        <v>6</v>
      </c>
      <c r="D860" s="1" t="s">
        <v>49</v>
      </c>
      <c r="E860" s="6">
        <f>IF(名目付加価値!E860&gt;0,名目付加価値!E860/SUMIF(名目付加価値!E855:E877,"&lt;&gt;0"),0)</f>
        <v>9.8609575428542415E-2</v>
      </c>
      <c r="F860" s="6">
        <f>IF(名目付加価値!F860&gt;0,名目付加価値!F860/SUMIF(名目付加価値!F855:F877,"&lt;&gt;0"),0)</f>
        <v>2.6353840816843752E-2</v>
      </c>
      <c r="G860" s="6">
        <f>IF(名目付加価値!G860&gt;0,名目付加価値!G860/SUMIF(名目付加価値!G855:G877,"&lt;&gt;0"),0)</f>
        <v>2.8570219794183289E-2</v>
      </c>
      <c r="H860" s="6">
        <f>IF(名目付加価値!H860&gt;0,名目付加価値!H860/SUMIF(名目付加価値!H855:H877,"&lt;&gt;0"),0)</f>
        <v>1.5722211613740582E-2</v>
      </c>
      <c r="I860" s="6">
        <f>IF(名目付加価値!I860&gt;0,名目付加価値!I860/SUMIF(名目付加価値!I855:I877,"&lt;&gt;0"),0)</f>
        <v>9.3151129050892574E-3</v>
      </c>
    </row>
    <row r="861" spans="1:9" x14ac:dyDescent="0.15">
      <c r="A861" s="1">
        <v>38</v>
      </c>
      <c r="B861" s="1" t="s">
        <v>136</v>
      </c>
      <c r="C861" s="1">
        <v>7</v>
      </c>
      <c r="D861" s="1" t="s">
        <v>158</v>
      </c>
      <c r="E861" s="6">
        <f>IF(名目付加価値!E861&gt;0,名目付加価値!E861/SUMIF(名目付加価値!E855:E877,"&lt;&gt;0"),0)</f>
        <v>3.2923039791282943E-2</v>
      </c>
      <c r="F861" s="6">
        <f>IF(名目付加価値!F861&gt;0,名目付加価値!F861/SUMIF(名目付加価値!F855:F877,"&lt;&gt;0"),0)</f>
        <v>4.3837408286682637E-2</v>
      </c>
      <c r="G861" s="6">
        <f>IF(名目付加価値!G861&gt;0,名目付加価値!G861/SUMIF(名目付加価値!G855:G877,"&lt;&gt;0"),0)</f>
        <v>6.2073338572344507E-3</v>
      </c>
      <c r="H861" s="6">
        <f>IF(名目付加価値!H861&gt;0,名目付加価値!H861/SUMIF(名目付加価値!H855:H877,"&lt;&gt;0"),0)</f>
        <v>2.8948552533071544E-2</v>
      </c>
      <c r="I861" s="6">
        <f>IF(名目付加価値!I861&gt;0,名目付加価値!I861/SUMIF(名目付加価値!I855:I877,"&lt;&gt;0"),0)</f>
        <v>0</v>
      </c>
    </row>
    <row r="862" spans="1:9" x14ac:dyDescent="0.15">
      <c r="A862" s="1">
        <v>38</v>
      </c>
      <c r="B862" s="1" t="s">
        <v>136</v>
      </c>
      <c r="C862" s="1">
        <v>8</v>
      </c>
      <c r="D862" s="1" t="s">
        <v>159</v>
      </c>
      <c r="E862" s="6">
        <f>IF(名目付加価値!E862&gt;0,名目付加価値!E862/SUMIF(名目付加価値!E855:E877,"&lt;&gt;0"),0)</f>
        <v>4.1034625647908196E-3</v>
      </c>
      <c r="F862" s="6">
        <f>IF(名目付加価値!F862&gt;0,名目付加価値!F862/SUMIF(名目付加価値!F855:F877,"&lt;&gt;0"),0)</f>
        <v>6.8702671652470359E-3</v>
      </c>
      <c r="G862" s="6">
        <f>IF(名目付加価値!G862&gt;0,名目付加価値!G862/SUMIF(名目付加価値!G855:G877,"&lt;&gt;0"),0)</f>
        <v>6.6779566261660301E-3</v>
      </c>
      <c r="H862" s="6">
        <f>IF(名目付加価値!H862&gt;0,名目付加価値!H862/SUMIF(名目付加価値!H855:H877,"&lt;&gt;0"),0)</f>
        <v>5.1503287606605667E-3</v>
      </c>
      <c r="I862" s="6">
        <f>IF(名目付加価値!I862&gt;0,名目付加価値!I862/SUMIF(名目付加価値!I855:I877,"&lt;&gt;0"),0)</f>
        <v>4.7654051000903331E-3</v>
      </c>
    </row>
    <row r="863" spans="1:9" x14ac:dyDescent="0.15">
      <c r="A863" s="1">
        <v>38</v>
      </c>
      <c r="B863" s="1" t="s">
        <v>136</v>
      </c>
      <c r="C863" s="1">
        <v>9</v>
      </c>
      <c r="D863" s="1" t="s">
        <v>160</v>
      </c>
      <c r="E863" s="6">
        <f>IF(名目付加価値!E863&gt;0,名目付加価値!E863/SUMIF(名目付加価値!E855:E877,"&lt;&gt;0"),0)</f>
        <v>3.6258386021084471E-2</v>
      </c>
      <c r="F863" s="6">
        <f>IF(名目付加価値!F863&gt;0,名目付加価値!F863/SUMIF(名目付加価値!F855:F877,"&lt;&gt;0"),0)</f>
        <v>2.9312298637919593E-2</v>
      </c>
      <c r="G863" s="6">
        <f>IF(名目付加価値!G863&gt;0,名目付加価値!G863/SUMIF(名目付加価値!G855:G877,"&lt;&gt;0"),0)</f>
        <v>1.8769088400593006E-2</v>
      </c>
      <c r="H863" s="6">
        <f>IF(名目付加価値!H863&gt;0,名目付加価値!H863/SUMIF(名目付加価値!H855:H877,"&lt;&gt;0"),0)</f>
        <v>6.0726250205504519E-3</v>
      </c>
      <c r="I863" s="6">
        <f>IF(名目付加価値!I863&gt;0,名目付加価値!I863/SUMIF(名目付加価値!I855:I877,"&lt;&gt;0"),0)</f>
        <v>8.2656632919509039E-3</v>
      </c>
    </row>
    <row r="864" spans="1:9" x14ac:dyDescent="0.15">
      <c r="A864" s="1">
        <v>38</v>
      </c>
      <c r="B864" s="1" t="s">
        <v>136</v>
      </c>
      <c r="C864" s="1">
        <v>10</v>
      </c>
      <c r="D864" s="1" t="s">
        <v>161</v>
      </c>
      <c r="E864" s="6">
        <f>IF(名目付加価値!E864&gt;0,名目付加価値!E864/SUMIF(名目付加価値!E855:E877,"&lt;&gt;0"),0)</f>
        <v>6.5785824058860977E-3</v>
      </c>
      <c r="F864" s="6">
        <f>IF(名目付加価値!F864&gt;0,名目付加価値!F864/SUMIF(名目付加価値!F855:F877,"&lt;&gt;0"),0)</f>
        <v>7.184585770240089E-3</v>
      </c>
      <c r="G864" s="6">
        <f>IF(名目付加価値!G864&gt;0,名目付加価値!G864/SUMIF(名目付加価値!G855:G877,"&lt;&gt;0"),0)</f>
        <v>8.9009545970624368E-3</v>
      </c>
      <c r="H864" s="6">
        <f>IF(名目付加価値!H864&gt;0,名目付加価値!H864/SUMIF(名目付加価値!H855:H877,"&lt;&gt;0"),0)</f>
        <v>7.7623105612947742E-3</v>
      </c>
      <c r="I864" s="6">
        <f>IF(名目付加価値!I864&gt;0,名目付加価値!I864/SUMIF(名目付加価値!I855:I877,"&lt;&gt;0"),0)</f>
        <v>6.4215890560013235E-3</v>
      </c>
    </row>
    <row r="865" spans="1:9" x14ac:dyDescent="0.15">
      <c r="A865" s="1">
        <v>38</v>
      </c>
      <c r="B865" s="1" t="s">
        <v>136</v>
      </c>
      <c r="C865" s="1">
        <v>11</v>
      </c>
      <c r="D865" s="1" t="s">
        <v>162</v>
      </c>
      <c r="E865" s="6">
        <f>IF(名目付加価値!E865&gt;0,名目付加価値!E865/SUMIF(名目付加価値!E855:E877,"&lt;&gt;0"),0)</f>
        <v>3.863827468978788E-2</v>
      </c>
      <c r="F865" s="6">
        <f>IF(名目付加価値!F865&gt;0,名目付加価値!F865/SUMIF(名目付加価値!F855:F877,"&lt;&gt;0"),0)</f>
        <v>4.8097183582277742E-2</v>
      </c>
      <c r="G865" s="6">
        <f>IF(名目付加価値!G865&gt;0,名目付加価値!G865/SUMIF(名目付加価値!G855:G877,"&lt;&gt;0"),0)</f>
        <v>3.5221735227219081E-2</v>
      </c>
      <c r="H865" s="6">
        <f>IF(名目付加価値!H865&gt;0,名目付加価値!H865/SUMIF(名目付加価値!H855:H877,"&lt;&gt;0"),0)</f>
        <v>2.6988985491996364E-2</v>
      </c>
      <c r="I865" s="6">
        <f>IF(名目付加価値!I865&gt;0,名目付加価値!I865/SUMIF(名目付加価値!I855:I877,"&lt;&gt;0"),0)</f>
        <v>2.8134141599721059E-2</v>
      </c>
    </row>
    <row r="866" spans="1:9" x14ac:dyDescent="0.15">
      <c r="A866" s="1">
        <v>38</v>
      </c>
      <c r="B866" s="1" t="s">
        <v>136</v>
      </c>
      <c r="C866" s="1">
        <v>12</v>
      </c>
      <c r="D866" s="1" t="s">
        <v>163</v>
      </c>
      <c r="E866" s="6">
        <f>IF(名目付加価値!E866&gt;0,名目付加価値!E866/SUMIF(名目付加価値!E855:E877,"&lt;&gt;0"),0)</f>
        <v>9.6170156315452116E-3</v>
      </c>
      <c r="F866" s="6">
        <f>IF(名目付加価値!F866&gt;0,名目付加価値!F866/SUMIF(名目付加価値!F855:F877,"&lt;&gt;0"),0)</f>
        <v>1.2280024083490822E-2</v>
      </c>
      <c r="G866" s="6">
        <f>IF(名目付加価値!G866&gt;0,名目付加価値!G866/SUMIF(名目付加価値!G855:G877,"&lt;&gt;0"),0)</f>
        <v>2.7661941336123291E-2</v>
      </c>
      <c r="H866" s="6">
        <f>IF(名目付加価値!H866&gt;0,名目付加価値!H866/SUMIF(名目付加価値!H855:H877,"&lt;&gt;0"),0)</f>
        <v>2.8047651408115899E-2</v>
      </c>
      <c r="I866" s="6">
        <f>IF(名目付加価値!I866&gt;0,名目付加価値!I866/SUMIF(名目付加価値!I855:I877,"&lt;&gt;0"),0)</f>
        <v>3.0186598186193864E-2</v>
      </c>
    </row>
    <row r="867" spans="1:9" x14ac:dyDescent="0.15">
      <c r="A867" s="1">
        <v>38</v>
      </c>
      <c r="B867" s="1" t="s">
        <v>136</v>
      </c>
      <c r="C867" s="1">
        <v>13</v>
      </c>
      <c r="D867" s="1" t="s">
        <v>164</v>
      </c>
      <c r="E867" s="6">
        <f>IF(名目付加価値!E867&gt;0,名目付加価値!E867/SUMIF(名目付加価値!E855:E877,"&lt;&gt;0"),0)</f>
        <v>1.7860980270661273E-2</v>
      </c>
      <c r="F867" s="6">
        <f>IF(名目付加価値!F867&gt;0,名目付加価値!F867/SUMIF(名目付加価値!F855:F877,"&lt;&gt;0"),0)</f>
        <v>1.5427246343973541E-2</v>
      </c>
      <c r="G867" s="6">
        <f>IF(名目付加価値!G867&gt;0,名目付加価値!G867/SUMIF(名目付加価値!G855:G877,"&lt;&gt;0"),0)</f>
        <v>6.888631732906228E-3</v>
      </c>
      <c r="H867" s="6">
        <f>IF(名目付加価値!H867&gt;0,名目付加価値!H867/SUMIF(名目付加価値!H855:H877,"&lt;&gt;0"),0)</f>
        <v>7.2722997122388264E-3</v>
      </c>
      <c r="I867" s="6">
        <f>IF(名目付加価値!I867&gt;0,名目付加価値!I867/SUMIF(名目付加価値!I855:I877,"&lt;&gt;0"),0)</f>
        <v>2.2238961749995151E-2</v>
      </c>
    </row>
    <row r="868" spans="1:9" x14ac:dyDescent="0.15">
      <c r="A868" s="1">
        <v>38</v>
      </c>
      <c r="B868" s="1" t="s">
        <v>136</v>
      </c>
      <c r="C868" s="1">
        <v>14</v>
      </c>
      <c r="D868" s="1" t="s">
        <v>165</v>
      </c>
      <c r="E868" s="6">
        <f>IF(名目付加価値!E868&gt;0,名目付加価値!E868/SUMIF(名目付加価値!E855:E877,"&lt;&gt;0"),0)</f>
        <v>3.298272516166214E-5</v>
      </c>
      <c r="F868" s="6">
        <f>IF(名目付加価値!F868&gt;0,名目付加価値!F868/SUMIF(名目付加価値!F855:F877,"&lt;&gt;0"),0)</f>
        <v>1.6401721805899263E-4</v>
      </c>
      <c r="G868" s="6">
        <f>IF(名目付加価値!G868&gt;0,名目付加価値!G868/SUMIF(名目付加価値!G855:G877,"&lt;&gt;0"),0)</f>
        <v>2.5689602290965036E-4</v>
      </c>
      <c r="H868" s="6">
        <f>IF(名目付加価値!H868&gt;0,名目付加価値!H868/SUMIF(名目付加価値!H855:H877,"&lt;&gt;0"),0)</f>
        <v>1.1138708055482755E-4</v>
      </c>
      <c r="I868" s="6">
        <f>IF(名目付加価値!I868&gt;0,名目付加価値!I868/SUMIF(名目付加価値!I855:I877,"&lt;&gt;0"),0)</f>
        <v>2.6750252823403678E-4</v>
      </c>
    </row>
    <row r="869" spans="1:9" x14ac:dyDescent="0.15">
      <c r="A869" s="1">
        <v>38</v>
      </c>
      <c r="B869" s="1" t="s">
        <v>136</v>
      </c>
      <c r="C869" s="1">
        <v>15</v>
      </c>
      <c r="D869" s="1" t="s">
        <v>166</v>
      </c>
      <c r="E869" s="6">
        <f>IF(名目付加価値!E869&gt;0,名目付加価値!E869/SUMIF(名目付加価値!E855:E877,"&lt;&gt;0"),0)</f>
        <v>1.8702222165671432E-2</v>
      </c>
      <c r="F869" s="6">
        <f>IF(名目付加価値!F869&gt;0,名目付加価値!F869/SUMIF(名目付加価値!F855:F877,"&lt;&gt;0"),0)</f>
        <v>2.1758279815107626E-2</v>
      </c>
      <c r="G869" s="6">
        <f>IF(名目付加価値!G869&gt;0,名目付加価値!G869/SUMIF(名目付加価値!G855:G877,"&lt;&gt;0"),0)</f>
        <v>2.2000890616054751E-2</v>
      </c>
      <c r="H869" s="6">
        <f>IF(名目付加価値!H869&gt;0,名目付加価値!H869/SUMIF(名目付加価値!H855:H877,"&lt;&gt;0"),0)</f>
        <v>1.9282769783280172E-2</v>
      </c>
      <c r="I869" s="6">
        <f>IF(名目付加価値!I869&gt;0,名目付加価値!I869/SUMIF(名目付加価値!I855:I877,"&lt;&gt;0"),0)</f>
        <v>1.6808481308846254E-2</v>
      </c>
    </row>
    <row r="870" spans="1:9" x14ac:dyDescent="0.15">
      <c r="A870" s="1">
        <v>38</v>
      </c>
      <c r="B870" s="1" t="s">
        <v>86</v>
      </c>
      <c r="C870" s="1">
        <v>16</v>
      </c>
      <c r="D870" s="1" t="s">
        <v>149</v>
      </c>
      <c r="E870" s="6">
        <f>IF(名目付加価値!E870&gt;0,名目付加価値!E870/SUMIF(名目付加価値!E855:E877,"&lt;&gt;0"),0)</f>
        <v>8.1587554040897972E-2</v>
      </c>
      <c r="F870" s="6">
        <f>IF(名目付加価値!F870&gt;0,名目付加価値!F870/SUMIF(名目付加価値!F855:F877,"&lt;&gt;0"),0)</f>
        <v>0.10278658637465099</v>
      </c>
      <c r="G870" s="6">
        <f>IF(名目付加価値!G870&gt;0,名目付加価値!G870/SUMIF(名目付加価値!G855:G877,"&lt;&gt;0"),0)</f>
        <v>0.11698098339640861</v>
      </c>
      <c r="H870" s="6">
        <f>IF(名目付加価値!H870&gt;0,名目付加価値!H870/SUMIF(名目付加価値!H855:H877,"&lt;&gt;0"),0)</f>
        <v>9.9456032680995843E-2</v>
      </c>
      <c r="I870" s="6">
        <f>IF(名目付加価値!I870&gt;0,名目付加価値!I870/SUMIF(名目付加価値!I855:I877,"&lt;&gt;0"),0)</f>
        <v>6.2441984058951829E-2</v>
      </c>
    </row>
    <row r="871" spans="1:9" x14ac:dyDescent="0.15">
      <c r="A871" s="1">
        <v>38</v>
      </c>
      <c r="B871" s="1" t="s">
        <v>86</v>
      </c>
      <c r="C871" s="1">
        <v>17</v>
      </c>
      <c r="D871" s="1" t="s">
        <v>150</v>
      </c>
      <c r="E871" s="6">
        <f>IF(名目付加価値!E871&gt;0,名目付加価値!E871/SUMIF(名目付加価値!E855:E877,"&lt;&gt;0"),0)</f>
        <v>1.3257905873937222E-2</v>
      </c>
      <c r="F871" s="6">
        <f>IF(名目付加価値!F871&gt;0,名目付加価値!F871/SUMIF(名目付加価値!F855:F877,"&lt;&gt;0"),0)</f>
        <v>2.3343737799156036E-2</v>
      </c>
      <c r="G871" s="6">
        <f>IF(名目付加価値!G871&gt;0,名目付加価値!G871/SUMIF(名目付加価値!G855:G877,"&lt;&gt;0"),0)</f>
        <v>3.4777744071647312E-2</v>
      </c>
      <c r="H871" s="6">
        <f>IF(名目付加価値!H871&gt;0,名目付加価値!H871/SUMIF(名目付加価値!H855:H877,"&lt;&gt;0"),0)</f>
        <v>3.773115231751771E-2</v>
      </c>
      <c r="I871" s="6">
        <f>IF(名目付加価値!I871&gt;0,名目付加価値!I871/SUMIF(名目付加価値!I855:I877,"&lt;&gt;0"),0)</f>
        <v>3.3328596975253415E-2</v>
      </c>
    </row>
    <row r="872" spans="1:9" x14ac:dyDescent="0.15">
      <c r="A872" s="1">
        <v>38</v>
      </c>
      <c r="B872" s="1" t="s">
        <v>86</v>
      </c>
      <c r="C872" s="1">
        <v>18</v>
      </c>
      <c r="D872" s="1" t="s">
        <v>151</v>
      </c>
      <c r="E872" s="6">
        <f>IF(名目付加価値!E872&gt;0,名目付加価値!E872/SUMIF(名目付加価値!E855:E877,"&lt;&gt;0"),0)</f>
        <v>8.4024103459519467E-2</v>
      </c>
      <c r="F872" s="6">
        <f>IF(名目付加価値!F872&gt;0,名目付加価値!F872/SUMIF(名目付加価値!F855:F877,"&lt;&gt;0"),0)</f>
        <v>0.10551899603055154</v>
      </c>
      <c r="G872" s="6">
        <f>IF(名目付加価値!G872&gt;0,名目付加価値!G872/SUMIF(名目付加価値!G855:G877,"&lt;&gt;0"),0)</f>
        <v>0.10563017883101383</v>
      </c>
      <c r="H872" s="6">
        <f>IF(名目付加価値!H872&gt;0,名目付加価値!H872/SUMIF(名目付加価値!H855:H877,"&lt;&gt;0"),0)</f>
        <v>0.11936551655762777</v>
      </c>
      <c r="I872" s="6">
        <f>IF(名目付加価値!I872&gt;0,名目付加価値!I872/SUMIF(名目付加価値!I855:I877,"&lt;&gt;0"),0)</f>
        <v>0.12419085455681328</v>
      </c>
    </row>
    <row r="873" spans="1:9" x14ac:dyDescent="0.15">
      <c r="A873" s="1">
        <v>38</v>
      </c>
      <c r="B873" s="1" t="s">
        <v>86</v>
      </c>
      <c r="C873" s="1">
        <v>19</v>
      </c>
      <c r="D873" s="1" t="s">
        <v>152</v>
      </c>
      <c r="E873" s="6">
        <f>IF(名目付加価値!E873&gt;0,名目付加価値!E873/SUMIF(名目付加価値!E855:E877,"&lt;&gt;0"),0)</f>
        <v>3.7038418669038578E-2</v>
      </c>
      <c r="F873" s="6">
        <f>IF(名目付加価値!F873&gt;0,名目付加価値!F873/SUMIF(名目付加価値!F855:F877,"&lt;&gt;0"),0)</f>
        <v>4.8777075038873262E-2</v>
      </c>
      <c r="G873" s="6">
        <f>IF(名目付加価値!G873&gt;0,名目付加価値!G873/SUMIF(名目付加価値!G855:G877,"&lt;&gt;0"),0)</f>
        <v>5.36678308179614E-2</v>
      </c>
      <c r="H873" s="6">
        <f>IF(名目付加価値!H873&gt;0,名目付加価値!H873/SUMIF(名目付加価値!H855:H877,"&lt;&gt;0"),0)</f>
        <v>4.7291543094339542E-2</v>
      </c>
      <c r="I873" s="6">
        <f>IF(名目付加価値!I873&gt;0,名目付加価値!I873/SUMIF(名目付加価値!I855:I877,"&lt;&gt;0"),0)</f>
        <v>5.5614296175916296E-2</v>
      </c>
    </row>
    <row r="874" spans="1:9" x14ac:dyDescent="0.15">
      <c r="A874" s="1">
        <v>38</v>
      </c>
      <c r="B874" s="1" t="s">
        <v>86</v>
      </c>
      <c r="C874" s="1">
        <v>20</v>
      </c>
      <c r="D874" s="1" t="s">
        <v>153</v>
      </c>
      <c r="E874" s="6">
        <f>IF(名目付加価値!E874&gt;0,名目付加価値!E874/SUMIF(名目付加価値!E855:E877,"&lt;&gt;0"),0)</f>
        <v>2.0024111172932284E-2</v>
      </c>
      <c r="F874" s="6">
        <f>IF(名目付加価値!F874&gt;0,名目付加価値!F874/SUMIF(名目付加価値!F855:F877,"&lt;&gt;0"),0)</f>
        <v>1.7284990284386143E-2</v>
      </c>
      <c r="G874" s="6">
        <f>IF(名目付加価値!G874&gt;0,名目付加価値!G874/SUMIF(名目付加価値!G855:G877,"&lt;&gt;0"),0)</f>
        <v>1.8295263850576254E-2</v>
      </c>
      <c r="H874" s="6">
        <f>IF(名目付加価値!H874&gt;0,名目付加価値!H874/SUMIF(名目付加価値!H855:H877,"&lt;&gt;0"),0)</f>
        <v>1.1162213099599177E-2</v>
      </c>
      <c r="I874" s="6">
        <f>IF(名目付加価値!I874&gt;0,名目付加価値!I874/SUMIF(名目付加価値!I855:I877,"&lt;&gt;0"),0)</f>
        <v>1.278072758292099E-2</v>
      </c>
    </row>
    <row r="875" spans="1:9" x14ac:dyDescent="0.15">
      <c r="A875" s="1">
        <v>38</v>
      </c>
      <c r="B875" s="1" t="s">
        <v>86</v>
      </c>
      <c r="C875" s="1">
        <v>21</v>
      </c>
      <c r="D875" s="1" t="s">
        <v>154</v>
      </c>
      <c r="E875" s="6">
        <f>IF(名目付加価値!E875&gt;0,名目付加価値!E875/SUMIF(名目付加価値!E855:E877,"&lt;&gt;0"),0)</f>
        <v>7.5549665847854414E-2</v>
      </c>
      <c r="F875" s="6">
        <f>IF(名目付加価値!F875&gt;0,名目付加価値!F875/SUMIF(名目付加価値!F855:F877,"&lt;&gt;0"),0)</f>
        <v>6.2791645157840123E-2</v>
      </c>
      <c r="G875" s="6">
        <f>IF(名目付加価値!G875&gt;0,名目付加価値!G875/SUMIF(名目付加価値!G855:G877,"&lt;&gt;0"),0)</f>
        <v>7.271246351025594E-2</v>
      </c>
      <c r="H875" s="6">
        <f>IF(名目付加価値!H875&gt;0,名目付加価値!H875/SUMIF(名目付加価値!H855:H877,"&lt;&gt;0"),0)</f>
        <v>7.8429945954587091E-2</v>
      </c>
      <c r="I875" s="6">
        <f>IF(名目付加価値!I875&gt;0,名目付加価値!I875/SUMIF(名目付加価値!I855:I877,"&lt;&gt;0"),0)</f>
        <v>8.3099149241211964E-2</v>
      </c>
    </row>
    <row r="876" spans="1:9" x14ac:dyDescent="0.15">
      <c r="A876" s="1">
        <v>38</v>
      </c>
      <c r="B876" s="1" t="s">
        <v>37</v>
      </c>
      <c r="C876" s="1">
        <v>22</v>
      </c>
      <c r="D876" s="1" t="s">
        <v>146</v>
      </c>
      <c r="E876" s="6">
        <f>IF(名目付加価値!E876&gt;0,名目付加価値!E876/SUMIF(名目付加価値!E855:E877,"&lt;&gt;0"),0)</f>
        <v>0.11387078991940258</v>
      </c>
      <c r="F876" s="6">
        <f>IF(名目付加価値!F876&gt;0,名目付加価値!F876/SUMIF(名目付加価値!F855:F877,"&lt;&gt;0"),0)</f>
        <v>0.1582601367464084</v>
      </c>
      <c r="G876" s="6">
        <f>IF(名目付加価値!G876&gt;0,名目付加価値!G876/SUMIF(名目付加価値!G855:G877,"&lt;&gt;0"),0)</f>
        <v>0.16304551544194879</v>
      </c>
      <c r="H876" s="6">
        <f>IF(名目付加価値!H876&gt;0,名目付加価値!H876/SUMIF(名目付加価値!H855:H877,"&lt;&gt;0"),0)</f>
        <v>0.20190786293359425</v>
      </c>
      <c r="I876" s="6">
        <f>IF(名目付加価値!I876&gt;0,名目付加価値!I876/SUMIF(名目付加価値!I855:I877,"&lt;&gt;0"),0)</f>
        <v>0.25317204629461992</v>
      </c>
    </row>
    <row r="877" spans="1:9" x14ac:dyDescent="0.15">
      <c r="A877" s="1">
        <v>38</v>
      </c>
      <c r="B877" s="1" t="s">
        <v>37</v>
      </c>
      <c r="C877" s="1">
        <v>23</v>
      </c>
      <c r="D877" s="1" t="s">
        <v>167</v>
      </c>
      <c r="E877" s="6">
        <f>IF(名目付加価値!E877&gt;0,名目付加価値!E877/SUMIF(名目付加価値!E855:E877,"&lt;&gt;0"),0)</f>
        <v>7.275345965207422E-2</v>
      </c>
      <c r="F877" s="6">
        <f>IF(名目付加価値!F877&gt;0,名目付加価値!F877/SUMIF(名目付加価値!F855:F877,"&lt;&gt;0"),0)</f>
        <v>9.5930999457677482E-2</v>
      </c>
      <c r="G877" s="6">
        <f>IF(名目付加価値!G877&gt;0,名目付加価値!G877/SUMIF(名目付加価値!G855:G877,"&lt;&gt;0"),0)</f>
        <v>9.7547347076197236E-2</v>
      </c>
      <c r="H877" s="6">
        <f>IF(名目付加価値!H877&gt;0,名目付加価値!H877/SUMIF(名目付加価値!H855:H877,"&lt;&gt;0"),0)</f>
        <v>0.11202257012773152</v>
      </c>
      <c r="I877" s="6">
        <f>IF(名目付加価値!I877&gt;0,名目付加価値!I877/SUMIF(名目付加価値!I855:I877,"&lt;&gt;0"),0)</f>
        <v>0.13456906693184315</v>
      </c>
    </row>
    <row r="878" spans="1:9" x14ac:dyDescent="0.15">
      <c r="A878" s="1">
        <v>39</v>
      </c>
      <c r="B878" s="1" t="s">
        <v>87</v>
      </c>
      <c r="C878" s="1">
        <v>1</v>
      </c>
      <c r="D878" s="1" t="s">
        <v>147</v>
      </c>
      <c r="E878" s="6">
        <f>IF(名目付加価値!E878&gt;0,名目付加価値!E878/SUMIF(名目付加価値!E878:E900,"&lt;&gt;0"),0)</f>
        <v>0.12818392145787935</v>
      </c>
      <c r="F878" s="6">
        <f>IF(名目付加価値!F878&gt;0,名目付加価値!F878/SUMIF(名目付加価値!F878:F900,"&lt;&gt;0"),0)</f>
        <v>0.10511207056722166</v>
      </c>
      <c r="G878" s="6">
        <f>IF(名目付加価値!G878&gt;0,名目付加価値!G878/SUMIF(名目付加価値!G878:G900,"&lt;&gt;0"),0)</f>
        <v>8.5423559206108515E-2</v>
      </c>
      <c r="H878" s="6">
        <f>IF(名目付加価値!H878&gt;0,名目付加価値!H878/SUMIF(名目付加価値!H878:H900,"&lt;&gt;0"),0)</f>
        <v>6.3244815139069446E-2</v>
      </c>
      <c r="I878" s="6">
        <f>IF(名目付加価値!I878&gt;0,名目付加価値!I878/SUMIF(名目付加価値!I878:I900,"&lt;&gt;0"),0)</f>
        <v>5.3179399474555508E-2</v>
      </c>
    </row>
    <row r="879" spans="1:9" x14ac:dyDescent="0.15">
      <c r="A879" s="1">
        <v>39</v>
      </c>
      <c r="B879" s="1" t="s">
        <v>87</v>
      </c>
      <c r="C879" s="1">
        <v>2</v>
      </c>
      <c r="D879" s="1" t="s">
        <v>148</v>
      </c>
      <c r="E879" s="6">
        <f>IF(名目付加価値!E879&gt;0,名目付加価値!E879/SUMIF(名目付加価値!E878:E900,"&lt;&gt;0"),0)</f>
        <v>1.0955026403466513E-2</v>
      </c>
      <c r="F879" s="6">
        <f>IF(名目付加価値!F879&gt;0,名目付加価値!F879/SUMIF(名目付加価値!F878:F900,"&lt;&gt;0"),0)</f>
        <v>9.3805368329599858E-3</v>
      </c>
      <c r="G879" s="6">
        <f>IF(名目付加価値!G879&gt;0,名目付加価値!G879/SUMIF(名目付加価値!G878:G900,"&lt;&gt;0"),0)</f>
        <v>6.0159119296083865E-3</v>
      </c>
      <c r="H879" s="6">
        <f>IF(名目付加価値!H879&gt;0,名目付加価値!H879/SUMIF(名目付加価値!H878:H900,"&lt;&gt;0"),0)</f>
        <v>2.9976371203722591E-3</v>
      </c>
      <c r="I879" s="6">
        <f>IF(名目付加価値!I879&gt;0,名目付加価値!I879/SUMIF(名目付加価値!I878:I900,"&lt;&gt;0"),0)</f>
        <v>2.2717986470457705E-3</v>
      </c>
    </row>
    <row r="880" spans="1:9" x14ac:dyDescent="0.15">
      <c r="A880" s="1">
        <v>39</v>
      </c>
      <c r="B880" s="1" t="s">
        <v>137</v>
      </c>
      <c r="C880" s="1">
        <v>3</v>
      </c>
      <c r="D880" s="1" t="s">
        <v>155</v>
      </c>
      <c r="E880" s="6">
        <f>IF(名目付加価値!E880&gt;0,名目付加価値!E880/SUMIF(名目付加価値!E878:E900,"&lt;&gt;0"),0)</f>
        <v>3.0211201796591248E-2</v>
      </c>
      <c r="F880" s="6">
        <f>IF(名目付加価値!F880&gt;0,名目付加価値!F880/SUMIF(名目付加価値!F878:F900,"&lt;&gt;0"),0)</f>
        <v>2.0623301476566949E-2</v>
      </c>
      <c r="G880" s="6">
        <f>IF(名目付加価値!G880&gt;0,名目付加価値!G880/SUMIF(名目付加価値!G878:G900,"&lt;&gt;0"),0)</f>
        <v>1.7292618048441878E-2</v>
      </c>
      <c r="H880" s="6">
        <f>IF(名目付加価値!H880&gt;0,名目付加価値!H880/SUMIF(名目付加価値!H878:H900,"&lt;&gt;0"),0)</f>
        <v>1.9709279800817915E-2</v>
      </c>
      <c r="I880" s="6">
        <f>IF(名目付加価値!I880&gt;0,名目付加価値!I880/SUMIF(名目付加価値!I878:I900,"&lt;&gt;0"),0)</f>
        <v>2.2139363430077115E-2</v>
      </c>
    </row>
    <row r="881" spans="1:9" x14ac:dyDescent="0.15">
      <c r="A881" s="1">
        <v>39</v>
      </c>
      <c r="B881" s="1" t="s">
        <v>137</v>
      </c>
      <c r="C881" s="1">
        <v>4</v>
      </c>
      <c r="D881" s="1" t="s">
        <v>156</v>
      </c>
      <c r="E881" s="6">
        <f>IF(名目付加価値!E881&gt;0,名目付加価値!E881/SUMIF(名目付加価値!E878:E900,"&lt;&gt;0"),0)</f>
        <v>9.9027157912766443E-3</v>
      </c>
      <c r="F881" s="6">
        <f>IF(名目付加価値!F881&gt;0,名目付加価値!F881/SUMIF(名目付加価値!F878:F900,"&lt;&gt;0"),0)</f>
        <v>8.8209401887462072E-3</v>
      </c>
      <c r="G881" s="6">
        <f>IF(名目付加価値!G881&gt;0,名目付加価値!G881/SUMIF(名目付加価値!G878:G900,"&lt;&gt;0"),0)</f>
        <v>1.0382981656493593E-2</v>
      </c>
      <c r="H881" s="6">
        <f>IF(名目付加価値!H881&gt;0,名目付加価値!H881/SUMIF(名目付加価値!H878:H900,"&lt;&gt;0"),0)</f>
        <v>4.6245008953145102E-3</v>
      </c>
      <c r="I881" s="6">
        <f>IF(名目付加価値!I881&gt;0,名目付加価値!I881/SUMIF(名目付加価値!I878:I900,"&lt;&gt;0"),0)</f>
        <v>3.7104673670812329E-3</v>
      </c>
    </row>
    <row r="882" spans="1:9" x14ac:dyDescent="0.15">
      <c r="A882" s="1">
        <v>39</v>
      </c>
      <c r="B882" s="1" t="s">
        <v>137</v>
      </c>
      <c r="C882" s="1">
        <v>5</v>
      </c>
      <c r="D882" s="1" t="s">
        <v>157</v>
      </c>
      <c r="E882" s="6">
        <f>IF(名目付加価値!E882&gt;0,名目付加価値!E882/SUMIF(名目付加価値!E878:E900,"&lt;&gt;0"),0)</f>
        <v>1.4640353635907743E-2</v>
      </c>
      <c r="F882" s="6">
        <f>IF(名目付加価値!F882&gt;0,名目付加価値!F882/SUMIF(名目付加価値!F878:F900,"&lt;&gt;0"),0)</f>
        <v>9.0105306204439004E-3</v>
      </c>
      <c r="G882" s="6">
        <f>IF(名目付加価値!G882&gt;0,名目付加価値!G882/SUMIF(名目付加価値!G878:G900,"&lt;&gt;0"),0)</f>
        <v>1.1232787235767996E-2</v>
      </c>
      <c r="H882" s="6">
        <f>IF(名目付加価値!H882&gt;0,名目付加価値!H882/SUMIF(名目付加価値!H878:H900,"&lt;&gt;0"),0)</f>
        <v>1.1821082734627992E-2</v>
      </c>
      <c r="I882" s="6">
        <f>IF(名目付加価値!I882&gt;0,名目付加価値!I882/SUMIF(名目付加価値!I878:I900,"&lt;&gt;0"),0)</f>
        <v>1.0268405156204856E-2</v>
      </c>
    </row>
    <row r="883" spans="1:9" x14ac:dyDescent="0.15">
      <c r="A883" s="1">
        <v>39</v>
      </c>
      <c r="B883" s="1" t="s">
        <v>137</v>
      </c>
      <c r="C883" s="1">
        <v>6</v>
      </c>
      <c r="D883" s="1" t="s">
        <v>49</v>
      </c>
      <c r="E883" s="6">
        <f>IF(名目付加価値!E883&gt;0,名目付加価値!E883/SUMIF(名目付加価値!E878:E900,"&lt;&gt;0"),0)</f>
        <v>1.193300762317619E-3</v>
      </c>
      <c r="F883" s="6">
        <f>IF(名目付加価値!F883&gt;0,名目付加価値!F883/SUMIF(名目付加価値!F878:F900,"&lt;&gt;0"),0)</f>
        <v>1.0236945947306353E-3</v>
      </c>
      <c r="G883" s="6">
        <f>IF(名目付加価値!G883&gt;0,名目付加価値!G883/SUMIF(名目付加価値!G878:G900,"&lt;&gt;0"),0)</f>
        <v>1.5911066098499176E-3</v>
      </c>
      <c r="H883" s="6">
        <f>IF(名目付加価値!H883&gt;0,名目付加価値!H883/SUMIF(名目付加価値!H878:H900,"&lt;&gt;0"),0)</f>
        <v>7.3679681595633327E-4</v>
      </c>
      <c r="I883" s="6">
        <f>IF(名目付加価値!I883&gt;0,名目付加価値!I883/SUMIF(名目付加価値!I878:I900,"&lt;&gt;0"),0)</f>
        <v>1.2070716246304529E-3</v>
      </c>
    </row>
    <row r="884" spans="1:9" x14ac:dyDescent="0.15">
      <c r="A884" s="1">
        <v>39</v>
      </c>
      <c r="B884" s="1" t="s">
        <v>137</v>
      </c>
      <c r="C884" s="1">
        <v>7</v>
      </c>
      <c r="D884" s="1" t="s">
        <v>158</v>
      </c>
      <c r="E884" s="6">
        <f>IF(名目付加価値!E884&gt;0,名目付加価値!E884/SUMIF(名目付加価値!E878:E900,"&lt;&gt;0"),0)</f>
        <v>1.9071202915975274E-4</v>
      </c>
      <c r="F884" s="6">
        <f>IF(名目付加価値!F884&gt;0,名目付加価値!F884/SUMIF(名目付加価値!F878:F900,"&lt;&gt;0"),0)</f>
        <v>8.0290713754244908E-5</v>
      </c>
      <c r="G884" s="6">
        <f>IF(名目付加価値!G884&gt;0,名目付加価値!G884/SUMIF(名目付加価値!G878:G900,"&lt;&gt;0"),0)</f>
        <v>4.3136967441186367E-4</v>
      </c>
      <c r="H884" s="6">
        <f>IF(名目付加価値!H884&gt;0,名目付加価値!H884/SUMIF(名目付加価値!H878:H900,"&lt;&gt;0"),0)</f>
        <v>5.2259800528132376E-4</v>
      </c>
      <c r="I884" s="6">
        <f>IF(名目付加価値!I884&gt;0,名目付加価値!I884/SUMIF(名目付加価値!I878:I900,"&lt;&gt;0"),0)</f>
        <v>7.8722094392382001E-4</v>
      </c>
    </row>
    <row r="885" spans="1:9" x14ac:dyDescent="0.15">
      <c r="A885" s="1">
        <v>39</v>
      </c>
      <c r="B885" s="1" t="s">
        <v>137</v>
      </c>
      <c r="C885" s="1">
        <v>8</v>
      </c>
      <c r="D885" s="1" t="s">
        <v>159</v>
      </c>
      <c r="E885" s="6">
        <f>IF(名目付加価値!E885&gt;0,名目付加価値!E885/SUMIF(名目付加価値!E878:E900,"&lt;&gt;0"),0)</f>
        <v>1.7619400051786499E-2</v>
      </c>
      <c r="F885" s="6">
        <f>IF(名目付加価値!F885&gt;0,名目付加価値!F885/SUMIF(名目付加価値!F878:F900,"&lt;&gt;0"),0)</f>
        <v>1.8926555772511094E-2</v>
      </c>
      <c r="G885" s="6">
        <f>IF(名目付加価値!G885&gt;0,名目付加価値!G885/SUMIF(名目付加価値!G878:G900,"&lt;&gt;0"),0)</f>
        <v>1.5313278203182259E-2</v>
      </c>
      <c r="H885" s="6">
        <f>IF(名目付加価値!H885&gt;0,名目付加価値!H885/SUMIF(名目付加価値!H878:H900,"&lt;&gt;0"),0)</f>
        <v>1.648426354401817E-2</v>
      </c>
      <c r="I885" s="6">
        <f>IF(名目付加価値!I885&gt;0,名目付加価値!I885/SUMIF(名目付加価値!I878:I900,"&lt;&gt;0"),0)</f>
        <v>4.5178059730993838E-3</v>
      </c>
    </row>
    <row r="886" spans="1:9" x14ac:dyDescent="0.15">
      <c r="A886" s="1">
        <v>39</v>
      </c>
      <c r="B886" s="1" t="s">
        <v>137</v>
      </c>
      <c r="C886" s="1">
        <v>9</v>
      </c>
      <c r="D886" s="1" t="s">
        <v>160</v>
      </c>
      <c r="E886" s="6">
        <f>IF(名目付加価値!E886&gt;0,名目付加価値!E886/SUMIF(名目付加価値!E878:E900,"&lt;&gt;0"),0)</f>
        <v>1.3086853158804907E-2</v>
      </c>
      <c r="F886" s="6">
        <f>IF(名目付加価値!F886&gt;0,名目付加価値!F886/SUMIF(名目付加価値!F878:F900,"&lt;&gt;0"),0)</f>
        <v>7.4741365538632098E-3</v>
      </c>
      <c r="G886" s="6">
        <f>IF(名目付加価値!G886&gt;0,名目付加価値!G886/SUMIF(名目付加価値!G878:G900,"&lt;&gt;0"),0)</f>
        <v>1.0557163772526797E-2</v>
      </c>
      <c r="H886" s="6">
        <f>IF(名目付加価値!H886&gt;0,名目付加価値!H886/SUMIF(名目付加価値!H878:H900,"&lt;&gt;0"),0)</f>
        <v>4.139397746493763E-3</v>
      </c>
      <c r="I886" s="6">
        <f>IF(名目付加価値!I886&gt;0,名目付加価値!I886/SUMIF(名目付加価値!I878:I900,"&lt;&gt;0"),0)</f>
        <v>5.6889910097235995E-3</v>
      </c>
    </row>
    <row r="887" spans="1:9" x14ac:dyDescent="0.15">
      <c r="A887" s="1">
        <v>39</v>
      </c>
      <c r="B887" s="1" t="s">
        <v>137</v>
      </c>
      <c r="C887" s="1">
        <v>10</v>
      </c>
      <c r="D887" s="1" t="s">
        <v>161</v>
      </c>
      <c r="E887" s="6">
        <f>IF(名目付加価値!E887&gt;0,名目付加価値!E887/SUMIF(名目付加価値!E878:E900,"&lt;&gt;0"),0)</f>
        <v>2.5767831901419716E-3</v>
      </c>
      <c r="F887" s="6">
        <f>IF(名目付加価値!F887&gt;0,名目付加価値!F887/SUMIF(名目付加価値!F878:F900,"&lt;&gt;0"),0)</f>
        <v>2.6722821617156502E-3</v>
      </c>
      <c r="G887" s="6">
        <f>IF(名目付加価値!G887&gt;0,名目付加価値!G887/SUMIF(名目付加価値!G878:G900,"&lt;&gt;0"),0)</f>
        <v>3.2589396898143248E-3</v>
      </c>
      <c r="H887" s="6">
        <f>IF(名目付加価値!H887&gt;0,名目付加価値!H887/SUMIF(名目付加価値!H878:H900,"&lt;&gt;0"),0)</f>
        <v>3.2756327810644797E-3</v>
      </c>
      <c r="I887" s="6">
        <f>IF(名目付加価値!I887&gt;0,名目付加価値!I887/SUMIF(名目付加価値!I878:I900,"&lt;&gt;0"),0)</f>
        <v>2.5573637302047317E-3</v>
      </c>
    </row>
    <row r="888" spans="1:9" x14ac:dyDescent="0.15">
      <c r="A888" s="1">
        <v>39</v>
      </c>
      <c r="B888" s="1" t="s">
        <v>137</v>
      </c>
      <c r="C888" s="1">
        <v>11</v>
      </c>
      <c r="D888" s="1" t="s">
        <v>162</v>
      </c>
      <c r="E888" s="6">
        <f>IF(名目付加価値!E888&gt;0,名目付加価値!E888/SUMIF(名目付加価値!E878:E900,"&lt;&gt;0"),0)</f>
        <v>1.9523248108239445E-2</v>
      </c>
      <c r="F888" s="6">
        <f>IF(名目付加価値!F888&gt;0,名目付加価値!F888/SUMIF(名目付加価値!F878:F900,"&lt;&gt;0"),0)</f>
        <v>9.7555846587347329E-3</v>
      </c>
      <c r="G888" s="6">
        <f>IF(名目付加価値!G888&gt;0,名目付加価値!G888/SUMIF(名目付加価値!G878:G900,"&lt;&gt;0"),0)</f>
        <v>1.7371723837638145E-2</v>
      </c>
      <c r="H888" s="6">
        <f>IF(名目付加価値!H888&gt;0,名目付加価値!H888/SUMIF(名目付加価値!H878:H900,"&lt;&gt;0"),0)</f>
        <v>1.268410364231398E-2</v>
      </c>
      <c r="I888" s="6">
        <f>IF(名目付加価値!I888&gt;0,名目付加価値!I888/SUMIF(名目付加価値!I878:I900,"&lt;&gt;0"),0)</f>
        <v>1.4874609128575489E-2</v>
      </c>
    </row>
    <row r="889" spans="1:9" x14ac:dyDescent="0.15">
      <c r="A889" s="1">
        <v>39</v>
      </c>
      <c r="B889" s="1" t="s">
        <v>137</v>
      </c>
      <c r="C889" s="1">
        <v>12</v>
      </c>
      <c r="D889" s="1" t="s">
        <v>163</v>
      </c>
      <c r="E889" s="6">
        <f>IF(名目付加価値!E889&gt;0,名目付加価値!E889/SUMIF(名目付加価値!E878:E900,"&lt;&gt;0"),0)</f>
        <v>4.6849824065066809E-4</v>
      </c>
      <c r="F889" s="6">
        <f>IF(名目付加価値!F889&gt;0,名目付加価値!F889/SUMIF(名目付加価値!F878:F900,"&lt;&gt;0"),0)</f>
        <v>2.2121071367140052E-3</v>
      </c>
      <c r="G889" s="6">
        <f>IF(名目付加価値!G889&gt;0,名目付加価値!G889/SUMIF(名目付加価値!G878:G900,"&lt;&gt;0"),0)</f>
        <v>9.6883277246327445E-3</v>
      </c>
      <c r="H889" s="6">
        <f>IF(名目付加価値!H889&gt;0,名目付加価値!H889/SUMIF(名目付加価値!H878:H900,"&lt;&gt;0"),0)</f>
        <v>3.1887540690916101E-2</v>
      </c>
      <c r="I889" s="6">
        <f>IF(名目付加価値!I889&gt;0,名目付加価値!I889/SUMIF(名目付加価値!I878:I900,"&lt;&gt;0"),0)</f>
        <v>1.8780724168285752E-2</v>
      </c>
    </row>
    <row r="890" spans="1:9" x14ac:dyDescent="0.15">
      <c r="A890" s="1">
        <v>39</v>
      </c>
      <c r="B890" s="1" t="s">
        <v>137</v>
      </c>
      <c r="C890" s="1">
        <v>13</v>
      </c>
      <c r="D890" s="1" t="s">
        <v>164</v>
      </c>
      <c r="E890" s="6">
        <f>IF(名目付加価値!E890&gt;0,名目付加価値!E890/SUMIF(名目付加価値!E878:E900,"&lt;&gt;0"),0)</f>
        <v>6.8318017656983686E-3</v>
      </c>
      <c r="F890" s="6">
        <f>IF(名目付加価値!F890&gt;0,名目付加価値!F890/SUMIF(名目付加価値!F878:F900,"&lt;&gt;0"),0)</f>
        <v>6.3110838447719515E-3</v>
      </c>
      <c r="G890" s="6">
        <f>IF(名目付加価値!G890&gt;0,名目付加価値!G890/SUMIF(名目付加価値!G878:G900,"&lt;&gt;0"),0)</f>
        <v>1.3940010914399786E-3</v>
      </c>
      <c r="H890" s="6">
        <f>IF(名目付加価値!H890&gt;0,名目付加価値!H890/SUMIF(名目付加価値!H878:H900,"&lt;&gt;0"),0)</f>
        <v>3.3928281445959373E-3</v>
      </c>
      <c r="I890" s="6">
        <f>IF(名目付加価値!I890&gt;0,名目付加価値!I890/SUMIF(名目付加価値!I878:I900,"&lt;&gt;0"),0)</f>
        <v>4.7819137066614078E-3</v>
      </c>
    </row>
    <row r="891" spans="1:9" x14ac:dyDescent="0.15">
      <c r="A891" s="1">
        <v>39</v>
      </c>
      <c r="B891" s="1" t="s">
        <v>137</v>
      </c>
      <c r="C891" s="1">
        <v>14</v>
      </c>
      <c r="D891" s="1" t="s">
        <v>165</v>
      </c>
      <c r="E891" s="6">
        <f>IF(名目付加価値!E891&gt;0,名目付加価値!E891/SUMIF(名目付加価値!E878:E900,"&lt;&gt;0"),0)</f>
        <v>1.4340027699255841E-5</v>
      </c>
      <c r="F891" s="6">
        <f>IF(名目付加価値!F891&gt;0,名目付加価値!F891/SUMIF(名目付加価値!F878:F900,"&lt;&gt;0"),0)</f>
        <v>2.7136864724612374E-4</v>
      </c>
      <c r="G891" s="6">
        <f>IF(名目付加価値!G891&gt;0,名目付加価値!G891/SUMIF(名目付加価値!G878:G900,"&lt;&gt;0"),0)</f>
        <v>3.5560021583507212E-4</v>
      </c>
      <c r="H891" s="6">
        <f>IF(名目付加価値!H891&gt;0,名目付加価値!H891/SUMIF(名目付加価値!H878:H900,"&lt;&gt;0"),0)</f>
        <v>5.0808163637941354E-4</v>
      </c>
      <c r="I891" s="6">
        <f>IF(名目付加価値!I891&gt;0,名目付加価値!I891/SUMIF(名目付加価値!I878:I900,"&lt;&gt;0"),0)</f>
        <v>0</v>
      </c>
    </row>
    <row r="892" spans="1:9" x14ac:dyDescent="0.15">
      <c r="A892" s="1">
        <v>39</v>
      </c>
      <c r="B892" s="1" t="s">
        <v>137</v>
      </c>
      <c r="C892" s="1">
        <v>15</v>
      </c>
      <c r="D892" s="1" t="s">
        <v>166</v>
      </c>
      <c r="E892" s="6">
        <f>IF(名目付加価値!E892&gt;0,名目付加価値!E892/SUMIF(名目付加価値!E878:E900,"&lt;&gt;0"),0)</f>
        <v>2.649895063757526E-2</v>
      </c>
      <c r="F892" s="6">
        <f>IF(名目付加価値!F892&gt;0,名目付加価値!F892/SUMIF(名目付加価値!F878:F900,"&lt;&gt;0"),0)</f>
        <v>2.3351930175111415E-2</v>
      </c>
      <c r="G892" s="6">
        <f>IF(名目付加価値!G892&gt;0,名目付加価値!G892/SUMIF(名目付加価値!G878:G900,"&lt;&gt;0"),0)</f>
        <v>1.9084221261857329E-2</v>
      </c>
      <c r="H892" s="6">
        <f>IF(名目付加価値!H892&gt;0,名目付加価値!H892/SUMIF(名目付加価値!H878:H900,"&lt;&gt;0"),0)</f>
        <v>1.8197746899783356E-2</v>
      </c>
      <c r="I892" s="6">
        <f>IF(名目付加価値!I892&gt;0,名目付加価値!I892/SUMIF(名目付加価値!I878:I900,"&lt;&gt;0"),0)</f>
        <v>1.3869992991209421E-2</v>
      </c>
    </row>
    <row r="893" spans="1:9" x14ac:dyDescent="0.15">
      <c r="A893" s="1">
        <v>39</v>
      </c>
      <c r="B893" s="1" t="s">
        <v>87</v>
      </c>
      <c r="C893" s="1">
        <v>16</v>
      </c>
      <c r="D893" s="1" t="s">
        <v>149</v>
      </c>
      <c r="E893" s="6">
        <f>IF(名目付加価値!E893&gt;0,名目付加価値!E893/SUMIF(名目付加価値!E878:E900,"&lt;&gt;0"),0)</f>
        <v>0.10051098473640184</v>
      </c>
      <c r="F893" s="6">
        <f>IF(名目付加価値!F893&gt;0,名目付加価値!F893/SUMIF(名目付加価値!F878:F900,"&lt;&gt;0"),0)</f>
        <v>0.11192706897080724</v>
      </c>
      <c r="G893" s="6">
        <f>IF(名目付加価値!G893&gt;0,名目付加価値!G893/SUMIF(名目付加価値!G878:G900,"&lt;&gt;0"),0)</f>
        <v>0.12134893140641148</v>
      </c>
      <c r="H893" s="6">
        <f>IF(名目付加価値!H893&gt;0,名目付加価値!H893/SUMIF(名目付加価値!H878:H900,"&lt;&gt;0"),0)</f>
        <v>0.12304119453427548</v>
      </c>
      <c r="I893" s="6">
        <f>IF(名目付加価値!I893&gt;0,名目付加価値!I893/SUMIF(名目付加価値!I878:I900,"&lt;&gt;0"),0)</f>
        <v>7.4188324848687828E-2</v>
      </c>
    </row>
    <row r="894" spans="1:9" x14ac:dyDescent="0.15">
      <c r="A894" s="1">
        <v>39</v>
      </c>
      <c r="B894" s="1" t="s">
        <v>87</v>
      </c>
      <c r="C894" s="1">
        <v>17</v>
      </c>
      <c r="D894" s="1" t="s">
        <v>150</v>
      </c>
      <c r="E894" s="6">
        <f>IF(名目付加価値!E894&gt;0,名目付加価値!E894/SUMIF(名目付加価値!E878:E900,"&lt;&gt;0"),0)</f>
        <v>2.8960003451698274E-2</v>
      </c>
      <c r="F894" s="6">
        <f>IF(名目付加価値!F894&gt;0,名目付加価値!F894/SUMIF(名目付加価値!F878:F900,"&lt;&gt;0"),0)</f>
        <v>3.0267250717895069E-2</v>
      </c>
      <c r="G894" s="6">
        <f>IF(名目付加価値!G894&gt;0,名目付加価値!G894/SUMIF(名目付加価値!G878:G900,"&lt;&gt;0"),0)</f>
        <v>3.3796655348763367E-2</v>
      </c>
      <c r="H894" s="6">
        <f>IF(名目付加価値!H894&gt;0,名目付加価値!H894/SUMIF(名目付加価値!H878:H900,"&lt;&gt;0"),0)</f>
        <v>2.4736594506122644E-2</v>
      </c>
      <c r="I894" s="6">
        <f>IF(名目付加価値!I894&gt;0,名目付加価値!I894/SUMIF(名目付加価値!I878:I900,"&lt;&gt;0"),0)</f>
        <v>2.3404564370572565E-2</v>
      </c>
    </row>
    <row r="895" spans="1:9" x14ac:dyDescent="0.15">
      <c r="A895" s="1">
        <v>39</v>
      </c>
      <c r="B895" s="1" t="s">
        <v>87</v>
      </c>
      <c r="C895" s="1">
        <v>18</v>
      </c>
      <c r="D895" s="1" t="s">
        <v>151</v>
      </c>
      <c r="E895" s="6">
        <f>IF(名目付加価値!E895&gt;0,名目付加価値!E895/SUMIF(名目付加価値!E878:E900,"&lt;&gt;0"),0)</f>
        <v>0.1424738388298781</v>
      </c>
      <c r="F895" s="6">
        <f>IF(名目付加価値!F895&gt;0,名目付加価値!F895/SUMIF(名目付加価値!F878:F900,"&lt;&gt;0"),0)</f>
        <v>0.13931066786778495</v>
      </c>
      <c r="G895" s="6">
        <f>IF(名目付加価値!G895&gt;0,名目付加価値!G895/SUMIF(名目付加価値!G878:G900,"&lt;&gt;0"),0)</f>
        <v>0.11886625009930006</v>
      </c>
      <c r="H895" s="6">
        <f>IF(名目付加価値!H895&gt;0,名目付加価値!H895/SUMIF(名目付加価値!H878:H900,"&lt;&gt;0"),0)</f>
        <v>0.10770813138039202</v>
      </c>
      <c r="I895" s="6">
        <f>IF(名目付加価値!I895&gt;0,名目付加価値!I895/SUMIF(名目付加価値!I878:I900,"&lt;&gt;0"),0)</f>
        <v>0.10405730349075636</v>
      </c>
    </row>
    <row r="896" spans="1:9" x14ac:dyDescent="0.15">
      <c r="A896" s="1">
        <v>39</v>
      </c>
      <c r="B896" s="1" t="s">
        <v>87</v>
      </c>
      <c r="C896" s="1">
        <v>19</v>
      </c>
      <c r="D896" s="1" t="s">
        <v>152</v>
      </c>
      <c r="E896" s="6">
        <f>IF(名目付加価値!E896&gt;0,名目付加価値!E896/SUMIF(名目付加価値!E878:E900,"&lt;&gt;0"),0)</f>
        <v>5.4096456757929859E-2</v>
      </c>
      <c r="F896" s="6">
        <f>IF(名目付加価値!F896&gt;0,名目付加価値!F896/SUMIF(名目付加価値!F878:F900,"&lt;&gt;0"),0)</f>
        <v>5.5875736863975532E-2</v>
      </c>
      <c r="G896" s="6">
        <f>IF(名目付加価値!G896&gt;0,名目付加価値!G896/SUMIF(名目付加価値!G878:G900,"&lt;&gt;0"),0)</f>
        <v>6.1945236105000488E-2</v>
      </c>
      <c r="H896" s="6">
        <f>IF(名目付加価値!H896&gt;0,名目付加価値!H896/SUMIF(名目付加価値!H878:H900,"&lt;&gt;0"),0)</f>
        <v>5.0763732865411491E-2</v>
      </c>
      <c r="I896" s="6">
        <f>IF(名目付加価値!I896&gt;0,名目付加価値!I896/SUMIF(名目付加価値!I878:I900,"&lt;&gt;0"),0)</f>
        <v>5.2516454598874641E-2</v>
      </c>
    </row>
    <row r="897" spans="1:9" x14ac:dyDescent="0.15">
      <c r="A897" s="1">
        <v>39</v>
      </c>
      <c r="B897" s="1" t="s">
        <v>87</v>
      </c>
      <c r="C897" s="1">
        <v>20</v>
      </c>
      <c r="D897" s="1" t="s">
        <v>153</v>
      </c>
      <c r="E897" s="6">
        <f>IF(名目付加価値!E897&gt;0,名目付加価値!E897/SUMIF(名目付加価値!E878:E900,"&lt;&gt;0"),0)</f>
        <v>1.7832131574244264E-2</v>
      </c>
      <c r="F897" s="6">
        <f>IF(名目付加価値!F897&gt;0,名目付加価値!F897/SUMIF(名目付加価値!F878:F900,"&lt;&gt;0"),0)</f>
        <v>2.4835874764854406E-2</v>
      </c>
      <c r="G897" s="6">
        <f>IF(名目付加価値!G897&gt;0,名目付加価値!G897/SUMIF(名目付加価値!G878:G900,"&lt;&gt;0"),0)</f>
        <v>2.0953128518348723E-2</v>
      </c>
      <c r="H897" s="6">
        <f>IF(名目付加価値!H897&gt;0,名目付加価値!H897/SUMIF(名目付加価値!H878:H900,"&lt;&gt;0"),0)</f>
        <v>1.3020682858886027E-2</v>
      </c>
      <c r="I897" s="6">
        <f>IF(名目付加価値!I897&gt;0,名目付加価値!I897/SUMIF(名目付加価値!I878:I900,"&lt;&gt;0"),0)</f>
        <v>1.3795274300632245E-2</v>
      </c>
    </row>
    <row r="898" spans="1:9" x14ac:dyDescent="0.15">
      <c r="A898" s="1">
        <v>39</v>
      </c>
      <c r="B898" s="1" t="s">
        <v>87</v>
      </c>
      <c r="C898" s="1">
        <v>21</v>
      </c>
      <c r="D898" s="1" t="s">
        <v>154</v>
      </c>
      <c r="E898" s="6">
        <f>IF(名目付加価値!E898&gt;0,名目付加価値!E898/SUMIF(名目付加価値!E878:E900,"&lt;&gt;0"),0)</f>
        <v>8.7423288562560125E-2</v>
      </c>
      <c r="F898" s="6">
        <f>IF(名目付加価値!F898&gt;0,名目付加価値!F898/SUMIF(名目付加価値!F878:F900,"&lt;&gt;0"),0)</f>
        <v>7.3918215304220922E-2</v>
      </c>
      <c r="G898" s="6">
        <f>IF(名目付加価値!G898&gt;0,名目付加価値!G898/SUMIF(名目付加価値!G878:G900,"&lt;&gt;0"),0)</f>
        <v>7.3212579591663302E-2</v>
      </c>
      <c r="H898" s="6">
        <f>IF(名目付加価値!H898&gt;0,名目付加価値!H898/SUMIF(名目付加価値!H878:H900,"&lt;&gt;0"),0)</f>
        <v>7.2084418005905468E-2</v>
      </c>
      <c r="I898" s="6">
        <f>IF(名目付加価値!I898&gt;0,名目付加価値!I898/SUMIF(名目付加価値!I878:I900,"&lt;&gt;0"),0)</f>
        <v>7.5097307913910838E-2</v>
      </c>
    </row>
    <row r="899" spans="1:9" x14ac:dyDescent="0.15">
      <c r="A899" s="1">
        <v>39</v>
      </c>
      <c r="B899" s="1" t="s">
        <v>38</v>
      </c>
      <c r="C899" s="1">
        <v>22</v>
      </c>
      <c r="D899" s="1" t="s">
        <v>146</v>
      </c>
      <c r="E899" s="6">
        <f>IF(名目付加価値!E899&gt;0,名目付加価値!E899/SUMIF(名目付加価値!E878:E900,"&lt;&gt;0"),0)</f>
        <v>0.17619453609879193</v>
      </c>
      <c r="F899" s="6">
        <f>IF(名目付加価値!F899&gt;0,名目付加価値!F899/SUMIF(名目付加価値!F878:F900,"&lt;&gt;0"),0)</f>
        <v>0.1970887410108644</v>
      </c>
      <c r="G899" s="6">
        <f>IF(名目付加価値!G899&gt;0,名目付加価値!G899/SUMIF(名目付加価値!G878:G900,"&lt;&gt;0"),0)</f>
        <v>0.20664268366347344</v>
      </c>
      <c r="H899" s="6">
        <f>IF(名目付加価値!H899&gt;0,名目付加価値!H899/SUMIF(名目付加価値!H878:H900,"&lt;&gt;0"),0)</f>
        <v>0.24602411682753128</v>
      </c>
      <c r="I899" s="6">
        <f>IF(名目付加価値!I899&gt;0,名目付加価値!I899/SUMIF(名目付加価値!I878:I900,"&lt;&gt;0"),0)</f>
        <v>0.29932780092540762</v>
      </c>
    </row>
    <row r="900" spans="1:9" x14ac:dyDescent="0.15">
      <c r="A900" s="1">
        <v>39</v>
      </c>
      <c r="B900" s="1" t="s">
        <v>38</v>
      </c>
      <c r="C900" s="1">
        <v>23</v>
      </c>
      <c r="D900" s="1" t="s">
        <v>167</v>
      </c>
      <c r="E900" s="6">
        <f>IF(名目付加価値!E900&gt;0,名目付加価値!E900/SUMIF(名目付加価値!E878:E900,"&lt;&gt;0"),0)</f>
        <v>0.11061165293130032</v>
      </c>
      <c r="F900" s="6">
        <f>IF(名目付加価値!F900&gt;0,名目付加価値!F900/SUMIF(名目付加価値!F878:F900,"&lt;&gt;0"),0)</f>
        <v>0.14175003055450575</v>
      </c>
      <c r="G900" s="6">
        <f>IF(名目付加価値!G900&gt;0,名目付加価値!G900/SUMIF(名目付加価値!G878:G900,"&lt;&gt;0"),0)</f>
        <v>0.15384094510943036</v>
      </c>
      <c r="H900" s="6">
        <f>IF(名目付加価値!H900&gt;0,名目付加価値!H900/SUMIF(名目付加価値!H878:H900,"&lt;&gt;0"),0)</f>
        <v>0.16839482342447062</v>
      </c>
      <c r="I900" s="6">
        <f>IF(名目付加価値!I900&gt;0,名目付加価値!I900/SUMIF(名目付加価値!I878:I900,"&lt;&gt;0"),0)</f>
        <v>0.20024789491052422</v>
      </c>
    </row>
    <row r="901" spans="1:9" x14ac:dyDescent="0.15">
      <c r="A901" s="1">
        <v>40</v>
      </c>
      <c r="B901" s="1" t="s">
        <v>88</v>
      </c>
      <c r="C901" s="1">
        <v>1</v>
      </c>
      <c r="D901" s="1" t="s">
        <v>147</v>
      </c>
      <c r="E901" s="6">
        <f>IF(名目付加価値!E901&gt;0,名目付加価値!E901/SUMIF(名目付加価値!E901:E923,"&lt;&gt;0"),0)</f>
        <v>5.6461259391420805E-2</v>
      </c>
      <c r="F901" s="6">
        <f>IF(名目付加価値!F901&gt;0,名目付加価値!F901/SUMIF(名目付加価値!F901:F923,"&lt;&gt;0"),0)</f>
        <v>2.7211467641404304E-2</v>
      </c>
      <c r="G901" s="6">
        <f>IF(名目付加価値!G901&gt;0,名目付加価値!G901/SUMIF(名目付加価値!G901:G923,"&lt;&gt;0"),0)</f>
        <v>1.8881692698909155E-2</v>
      </c>
      <c r="H901" s="6">
        <f>IF(名目付加価値!H901&gt;0,名目付加価値!H901/SUMIF(名目付加価値!H901:H923,"&lt;&gt;0"),0)</f>
        <v>1.3277428606364109E-2</v>
      </c>
      <c r="I901" s="6">
        <f>IF(名目付加価値!I901&gt;0,名目付加価値!I901/SUMIF(名目付加価値!I901:I923,"&lt;&gt;0"),0)</f>
        <v>1.071880454950146E-2</v>
      </c>
    </row>
    <row r="902" spans="1:9" x14ac:dyDescent="0.15">
      <c r="A902" s="1">
        <v>40</v>
      </c>
      <c r="B902" s="1" t="s">
        <v>88</v>
      </c>
      <c r="C902" s="1">
        <v>2</v>
      </c>
      <c r="D902" s="1" t="s">
        <v>148</v>
      </c>
      <c r="E902" s="6">
        <f>IF(名目付加価値!E902&gt;0,名目付加価値!E902/SUMIF(名目付加価値!E901:E923,"&lt;&gt;0"),0)</f>
        <v>2.1028769065384326E-2</v>
      </c>
      <c r="F902" s="6">
        <f>IF(名目付加価値!F902&gt;0,名目付加価値!F902/SUMIF(名目付加価値!F901:F923,"&lt;&gt;0"),0)</f>
        <v>1.5408664023632534E-2</v>
      </c>
      <c r="G902" s="6">
        <f>IF(名目付加価値!G902&gt;0,名目付加価値!G902/SUMIF(名目付加価値!G901:G923,"&lt;&gt;0"),0)</f>
        <v>6.3178075668709477E-3</v>
      </c>
      <c r="H902" s="6">
        <f>IF(名目付加価値!H902&gt;0,名目付加価値!H902/SUMIF(名目付加価値!H901:H923,"&lt;&gt;0"),0)</f>
        <v>2.0443702066584276E-3</v>
      </c>
      <c r="I902" s="6">
        <f>IF(名目付加価値!I902&gt;0,名目付加価値!I902/SUMIF(名目付加価値!I901:I923,"&lt;&gt;0"),0)</f>
        <v>8.3126650762721131E-4</v>
      </c>
    </row>
    <row r="903" spans="1:9" x14ac:dyDescent="0.15">
      <c r="A903" s="1">
        <v>40</v>
      </c>
      <c r="B903" s="1" t="s">
        <v>138</v>
      </c>
      <c r="C903" s="1">
        <v>3</v>
      </c>
      <c r="D903" s="1" t="s">
        <v>155</v>
      </c>
      <c r="E903" s="6">
        <f>IF(名目付加価値!E903&gt;0,名目付加価値!E903/SUMIF(名目付加価値!E901:E923,"&lt;&gt;0"),0)</f>
        <v>7.3475546898410501E-2</v>
      </c>
      <c r="F903" s="6">
        <f>IF(名目付加価値!F903&gt;0,名目付加価値!F903/SUMIF(名目付加価値!F901:F923,"&lt;&gt;0"),0)</f>
        <v>4.3104210987496352E-2</v>
      </c>
      <c r="G903" s="6">
        <f>IF(名目付加価値!G903&gt;0,名目付加価値!G903/SUMIF(名目付加価値!G901:G923,"&lt;&gt;0"),0)</f>
        <v>4.2370979009373005E-2</v>
      </c>
      <c r="H903" s="6">
        <f>IF(名目付加価値!H903&gt;0,名目付加価値!H903/SUMIF(名目付加価値!H901:H923,"&lt;&gt;0"),0)</f>
        <v>4.1833231297703576E-2</v>
      </c>
      <c r="I903" s="6">
        <f>IF(名目付加価値!I903&gt;0,名目付加価値!I903/SUMIF(名目付加価値!I901:I923,"&lt;&gt;0"),0)</f>
        <v>5.2261165225013381E-2</v>
      </c>
    </row>
    <row r="904" spans="1:9" x14ac:dyDescent="0.15">
      <c r="A904" s="1">
        <v>40</v>
      </c>
      <c r="B904" s="1" t="s">
        <v>138</v>
      </c>
      <c r="C904" s="1">
        <v>4</v>
      </c>
      <c r="D904" s="1" t="s">
        <v>156</v>
      </c>
      <c r="E904" s="6">
        <f>IF(名目付加価値!E904&gt;0,名目付加価値!E904/SUMIF(名目付加価値!E901:E923,"&lt;&gt;0"),0)</f>
        <v>8.0049242205100322E-3</v>
      </c>
      <c r="F904" s="6">
        <f>IF(名目付加価値!F904&gt;0,名目付加価値!F904/SUMIF(名目付加価値!F901:F923,"&lt;&gt;0"),0)</f>
        <v>5.3283646976754482E-3</v>
      </c>
      <c r="G904" s="6">
        <f>IF(名目付加価値!G904&gt;0,名目付加価値!G904/SUMIF(名目付加価値!G901:G923,"&lt;&gt;0"),0)</f>
        <v>4.8238089004345877E-3</v>
      </c>
      <c r="H904" s="6">
        <f>IF(名目付加価値!H904&gt;0,名目付加価値!H904/SUMIF(名目付加価値!H901:H923,"&lt;&gt;0"),0)</f>
        <v>2.175170910409357E-3</v>
      </c>
      <c r="I904" s="6">
        <f>IF(名目付加価値!I904&gt;0,名目付加価値!I904/SUMIF(名目付加価値!I901:I923,"&lt;&gt;0"),0)</f>
        <v>1.5206914884270863E-3</v>
      </c>
    </row>
    <row r="905" spans="1:9" x14ac:dyDescent="0.15">
      <c r="A905" s="1">
        <v>40</v>
      </c>
      <c r="B905" s="1" t="s">
        <v>138</v>
      </c>
      <c r="C905" s="1">
        <v>5</v>
      </c>
      <c r="D905" s="1" t="s">
        <v>157</v>
      </c>
      <c r="E905" s="6">
        <f>IF(名目付加価値!E905&gt;0,名目付加価値!E905/SUMIF(名目付加価値!E901:E923,"&lt;&gt;0"),0)</f>
        <v>4.4093853341938168E-3</v>
      </c>
      <c r="F905" s="6">
        <f>IF(名目付加価値!F905&gt;0,名目付加価値!F905/SUMIF(名目付加価値!F901:F923,"&lt;&gt;0"),0)</f>
        <v>3.8108400893063833E-3</v>
      </c>
      <c r="G905" s="6">
        <f>IF(名目付加価値!G905&gt;0,名目付加価値!G905/SUMIF(名目付加価値!G901:G923,"&lt;&gt;0"),0)</f>
        <v>3.0897402782708769E-3</v>
      </c>
      <c r="H905" s="6">
        <f>IF(名目付加価値!H905&gt;0,名目付加価値!H905/SUMIF(名目付加価値!H901:H923,"&lt;&gt;0"),0)</f>
        <v>2.2977851140101114E-3</v>
      </c>
      <c r="I905" s="6">
        <f>IF(名目付加価値!I905&gt;0,名目付加価値!I905/SUMIF(名目付加価値!I901:I923,"&lt;&gt;0"),0)</f>
        <v>2.0320031732693803E-3</v>
      </c>
    </row>
    <row r="906" spans="1:9" x14ac:dyDescent="0.15">
      <c r="A906" s="1">
        <v>40</v>
      </c>
      <c r="B906" s="1" t="s">
        <v>138</v>
      </c>
      <c r="C906" s="1">
        <v>6</v>
      </c>
      <c r="D906" s="1" t="s">
        <v>49</v>
      </c>
      <c r="E906" s="6">
        <f>IF(名目付加価値!E906&gt;0,名目付加価値!E906/SUMIF(名目付加価値!E901:E923,"&lt;&gt;0"),0)</f>
        <v>2.6585688793436868E-2</v>
      </c>
      <c r="F906" s="6">
        <f>IF(名目付加価値!F906&gt;0,名目付加価値!F906/SUMIF(名目付加価値!F901:F923,"&lt;&gt;0"),0)</f>
        <v>1.9724395331275842E-2</v>
      </c>
      <c r="G906" s="6">
        <f>IF(名目付加価値!G906&gt;0,名目付加価値!G906/SUMIF(名目付加価値!G901:G923,"&lt;&gt;0"),0)</f>
        <v>2.170310600006696E-2</v>
      </c>
      <c r="H906" s="6">
        <f>IF(名目付加価値!H906&gt;0,名目付加価値!H906/SUMIF(名目付加価値!H901:H923,"&lt;&gt;0"),0)</f>
        <v>1.0884869829775891E-2</v>
      </c>
      <c r="I906" s="6">
        <f>IF(名目付加価値!I906&gt;0,名目付加価値!I906/SUMIF(名目付加価値!I901:I923,"&lt;&gt;0"),0)</f>
        <v>6.4889638698831919E-3</v>
      </c>
    </row>
    <row r="907" spans="1:9" x14ac:dyDescent="0.15">
      <c r="A907" s="1">
        <v>40</v>
      </c>
      <c r="B907" s="1" t="s">
        <v>138</v>
      </c>
      <c r="C907" s="1">
        <v>7</v>
      </c>
      <c r="D907" s="1" t="s">
        <v>158</v>
      </c>
      <c r="E907" s="6">
        <f>IF(名目付加価値!E907&gt;0,名目付加価値!E907/SUMIF(名目付加価値!E901:E923,"&lt;&gt;0"),0)</f>
        <v>5.3183789181039075E-3</v>
      </c>
      <c r="F907" s="6">
        <f>IF(名目付加価値!F907&gt;0,名目付加価値!F907/SUMIF(名目付加価値!F901:F923,"&lt;&gt;0"),0)</f>
        <v>1.9848796768111993E-3</v>
      </c>
      <c r="G907" s="6">
        <f>IF(名目付加価値!G907&gt;0,名目付加価値!G907/SUMIF(名目付加価値!G901:G923,"&lt;&gt;0"),0)</f>
        <v>2.1919294399499658E-3</v>
      </c>
      <c r="H907" s="6">
        <f>IF(名目付加価値!H907&gt;0,名目付加価値!H907/SUMIF(名目付加価値!H901:H923,"&lt;&gt;0"),0)</f>
        <v>8.0874393274362898E-4</v>
      </c>
      <c r="I907" s="6">
        <f>IF(名目付加価値!I907&gt;0,名目付加価値!I907/SUMIF(名目付加価値!I901:I923,"&lt;&gt;0"),0)</f>
        <v>1.3394885253233569E-3</v>
      </c>
    </row>
    <row r="908" spans="1:9" x14ac:dyDescent="0.15">
      <c r="A908" s="1">
        <v>40</v>
      </c>
      <c r="B908" s="1" t="s">
        <v>138</v>
      </c>
      <c r="C908" s="1">
        <v>8</v>
      </c>
      <c r="D908" s="1" t="s">
        <v>159</v>
      </c>
      <c r="E908" s="6">
        <f>IF(名目付加価値!E908&gt;0,名目付加価値!E908/SUMIF(名目付加価値!E901:E923,"&lt;&gt;0"),0)</f>
        <v>2.0183219693303368E-2</v>
      </c>
      <c r="F908" s="6">
        <f>IF(名目付加価値!F908&gt;0,名目付加価値!F908/SUMIF(名目付加価値!F901:F923,"&lt;&gt;0"),0)</f>
        <v>1.1670804257404126E-2</v>
      </c>
      <c r="G908" s="6">
        <f>IF(名目付加価値!G908&gt;0,名目付加価値!G908/SUMIF(名目付加価値!G901:G923,"&lt;&gt;0"),0)</f>
        <v>1.0886526743625988E-2</v>
      </c>
      <c r="H908" s="6">
        <f>IF(名目付加価値!H908&gt;0,名目付加価値!H908/SUMIF(名目付加価値!H901:H923,"&lt;&gt;0"),0)</f>
        <v>9.2211440515540151E-3</v>
      </c>
      <c r="I908" s="6">
        <f>IF(名目付加価値!I908&gt;0,名目付加価値!I908/SUMIF(名目付加価値!I901:I923,"&lt;&gt;0"),0)</f>
        <v>7.5943842779439864E-3</v>
      </c>
    </row>
    <row r="909" spans="1:9" x14ac:dyDescent="0.15">
      <c r="A909" s="1">
        <v>40</v>
      </c>
      <c r="B909" s="1" t="s">
        <v>138</v>
      </c>
      <c r="C909" s="1">
        <v>9</v>
      </c>
      <c r="D909" s="1" t="s">
        <v>160</v>
      </c>
      <c r="E909" s="6">
        <f>IF(名目付加価値!E909&gt;0,名目付加価値!E909/SUMIF(名目付加価値!E901:E923,"&lt;&gt;0"),0)</f>
        <v>6.9246580211079559E-2</v>
      </c>
      <c r="F909" s="6">
        <f>IF(名目付加価値!F909&gt;0,名目付加価値!F909/SUMIF(名目付加価値!F901:F923,"&lt;&gt;0"),0)</f>
        <v>5.5106823536685008E-2</v>
      </c>
      <c r="G909" s="6">
        <f>IF(名目付加価値!G909&gt;0,名目付加価値!G909/SUMIF(名目付加価値!G901:G923,"&lt;&gt;0"),0)</f>
        <v>3.2209711313543311E-2</v>
      </c>
      <c r="H909" s="6">
        <f>IF(名目付加価値!H909&gt;0,名目付加価値!H909/SUMIF(名目付加価値!H901:H923,"&lt;&gt;0"),0)</f>
        <v>2.1946305443319936E-2</v>
      </c>
      <c r="I909" s="6">
        <f>IF(名目付加価値!I909&gt;0,名目付加価値!I909/SUMIF(名目付加価値!I901:I923,"&lt;&gt;0"),0)</f>
        <v>2.0568478686316626E-2</v>
      </c>
    </row>
    <row r="910" spans="1:9" x14ac:dyDescent="0.15">
      <c r="A910" s="1">
        <v>40</v>
      </c>
      <c r="B910" s="1" t="s">
        <v>138</v>
      </c>
      <c r="C910" s="1">
        <v>10</v>
      </c>
      <c r="D910" s="1" t="s">
        <v>161</v>
      </c>
      <c r="E910" s="6">
        <f>IF(名目付加価値!E910&gt;0,名目付加価値!E910/SUMIF(名目付加価値!E901:E923,"&lt;&gt;0"),0)</f>
        <v>1.5993379962348644E-2</v>
      </c>
      <c r="F910" s="6">
        <f>IF(名目付加価値!F910&gt;0,名目付加価値!F910/SUMIF(名目付加価値!F901:F923,"&lt;&gt;0"),0)</f>
        <v>1.1719756292849116E-2</v>
      </c>
      <c r="G910" s="6">
        <f>IF(名目付加価値!G910&gt;0,名目付加価値!G910/SUMIF(名目付加価値!G901:G923,"&lt;&gt;0"),0)</f>
        <v>1.1424227254458056E-2</v>
      </c>
      <c r="H910" s="6">
        <f>IF(名目付加価値!H910&gt;0,名目付加価値!H910/SUMIF(名目付加価値!H901:H923,"&lt;&gt;0"),0)</f>
        <v>1.0150045503387167E-2</v>
      </c>
      <c r="I910" s="6">
        <f>IF(名目付加価値!I910&gt;0,名目付加価値!I910/SUMIF(名目付加価値!I901:I923,"&lt;&gt;0"),0)</f>
        <v>7.4411025332412608E-3</v>
      </c>
    </row>
    <row r="911" spans="1:9" x14ac:dyDescent="0.15">
      <c r="A911" s="1">
        <v>40</v>
      </c>
      <c r="B911" s="1" t="s">
        <v>138</v>
      </c>
      <c r="C911" s="1">
        <v>11</v>
      </c>
      <c r="D911" s="1" t="s">
        <v>162</v>
      </c>
      <c r="E911" s="6">
        <f>IF(名目付加価値!E911&gt;0,名目付加価値!E911/SUMIF(名目付加価値!E901:E923,"&lt;&gt;0"),0)</f>
        <v>1.900247302347512E-2</v>
      </c>
      <c r="F911" s="6">
        <f>IF(名目付加価値!F911&gt;0,名目付加価値!F911/SUMIF(名目付加価値!F901:F923,"&lt;&gt;0"),0)</f>
        <v>1.6185321954373801E-2</v>
      </c>
      <c r="G911" s="6">
        <f>IF(名目付加価値!G911&gt;0,名目付加価値!G911/SUMIF(名目付加価値!G901:G923,"&lt;&gt;0"),0)</f>
        <v>1.7435314569145526E-2</v>
      </c>
      <c r="H911" s="6">
        <f>IF(名目付加価値!H911&gt;0,名目付加価値!H911/SUMIF(名目付加価値!H901:H923,"&lt;&gt;0"),0)</f>
        <v>1.177647999254364E-2</v>
      </c>
      <c r="I911" s="6">
        <f>IF(名目付加価値!I911&gt;0,名目付加価値!I911/SUMIF(名目付加価値!I901:I923,"&lt;&gt;0"),0)</f>
        <v>1.565572015718842E-2</v>
      </c>
    </row>
    <row r="912" spans="1:9" x14ac:dyDescent="0.15">
      <c r="A912" s="1">
        <v>40</v>
      </c>
      <c r="B912" s="1" t="s">
        <v>138</v>
      </c>
      <c r="C912" s="1">
        <v>12</v>
      </c>
      <c r="D912" s="1" t="s">
        <v>163</v>
      </c>
      <c r="E912" s="6">
        <f>IF(名目付加価値!E912&gt;0,名目付加価値!E912/SUMIF(名目付加価値!E901:E923,"&lt;&gt;0"),0)</f>
        <v>1.3500933260298541E-2</v>
      </c>
      <c r="F912" s="6">
        <f>IF(名目付加価値!F912&gt;0,名目付加価値!F912/SUMIF(名目付加価値!F901:F923,"&lt;&gt;0"),0)</f>
        <v>8.425007272388943E-3</v>
      </c>
      <c r="G912" s="6">
        <f>IF(名目付加価値!G912&gt;0,名目付加価値!G912/SUMIF(名目付加価値!G901:G923,"&lt;&gt;0"),0)</f>
        <v>1.9184773595791495E-2</v>
      </c>
      <c r="H912" s="6">
        <f>IF(名目付加価値!H912&gt;0,名目付加価値!H912/SUMIF(名目付加価値!H901:H923,"&lt;&gt;0"),0)</f>
        <v>2.0280235468854668E-2</v>
      </c>
      <c r="I912" s="6">
        <f>IF(名目付加価値!I912&gt;0,名目付加価値!I912/SUMIF(名目付加価値!I901:I923,"&lt;&gt;0"),0)</f>
        <v>1.0544779421377876E-2</v>
      </c>
    </row>
    <row r="913" spans="1:9" x14ac:dyDescent="0.15">
      <c r="A913" s="1">
        <v>40</v>
      </c>
      <c r="B913" s="1" t="s">
        <v>138</v>
      </c>
      <c r="C913" s="1">
        <v>13</v>
      </c>
      <c r="D913" s="1" t="s">
        <v>164</v>
      </c>
      <c r="E913" s="6">
        <f>IF(名目付加価値!E913&gt;0,名目付加価値!E913/SUMIF(名目付加価値!E901:E923,"&lt;&gt;0"),0)</f>
        <v>4.5972740790699166E-3</v>
      </c>
      <c r="F913" s="6">
        <f>IF(名目付加価値!F913&gt;0,名目付加価値!F913/SUMIF(名目付加価値!F901:F923,"&lt;&gt;0"),0)</f>
        <v>1.3197322054942564E-2</v>
      </c>
      <c r="G913" s="6">
        <f>IF(名目付加価値!G913&gt;0,名目付加価値!G913/SUMIF(名目付加価値!G901:G923,"&lt;&gt;0"),0)</f>
        <v>1.917286835827986E-2</v>
      </c>
      <c r="H913" s="6">
        <f>IF(名目付加価値!H913&gt;0,名目付加価値!H913/SUMIF(名目付加価値!H901:H923,"&lt;&gt;0"),0)</f>
        <v>1.649449090094799E-2</v>
      </c>
      <c r="I913" s="6">
        <f>IF(名目付加価値!I913&gt;0,名目付加価値!I913/SUMIF(名目付加価値!I901:I923,"&lt;&gt;0"),0)</f>
        <v>1.3608937182283346E-2</v>
      </c>
    </row>
    <row r="914" spans="1:9" x14ac:dyDescent="0.15">
      <c r="A914" s="1">
        <v>40</v>
      </c>
      <c r="B914" s="1" t="s">
        <v>138</v>
      </c>
      <c r="C914" s="1">
        <v>14</v>
      </c>
      <c r="D914" s="1" t="s">
        <v>165</v>
      </c>
      <c r="E914" s="6">
        <f>IF(名目付加価値!E914&gt;0,名目付加価値!E914/SUMIF(名目付加価値!E901:E923,"&lt;&gt;0"),0)</f>
        <v>3.9260313890103433E-4</v>
      </c>
      <c r="F914" s="6">
        <f>IF(名目付加価値!F914&gt;0,名目付加価値!F914/SUMIF(名目付加価値!F901:F923,"&lt;&gt;0"),0)</f>
        <v>3.6613028168517876E-4</v>
      </c>
      <c r="G914" s="6">
        <f>IF(名目付加価値!G914&gt;0,名目付加価値!G914/SUMIF(名目付加価値!G901:G923,"&lt;&gt;0"),0)</f>
        <v>4.0176106120231388E-4</v>
      </c>
      <c r="H914" s="6">
        <f>IF(名目付加価値!H914&gt;0,名目付加価値!H914/SUMIF(名目付加価値!H901:H923,"&lt;&gt;0"),0)</f>
        <v>5.1857969754651656E-4</v>
      </c>
      <c r="I914" s="6">
        <f>IF(名目付加価値!I914&gt;0,名目付加価値!I914/SUMIF(名目付加価値!I901:I923,"&lt;&gt;0"),0)</f>
        <v>2.7940061735056202E-4</v>
      </c>
    </row>
    <row r="915" spans="1:9" x14ac:dyDescent="0.15">
      <c r="A915" s="1">
        <v>40</v>
      </c>
      <c r="B915" s="1" t="s">
        <v>138</v>
      </c>
      <c r="C915" s="1">
        <v>15</v>
      </c>
      <c r="D915" s="1" t="s">
        <v>166</v>
      </c>
      <c r="E915" s="6">
        <f>IF(名目付加価値!E915&gt;0,名目付加価値!E915/SUMIF(名目付加価値!E901:E923,"&lt;&gt;0"),0)</f>
        <v>3.4187659374941726E-2</v>
      </c>
      <c r="F915" s="6">
        <f>IF(名目付加価値!F915&gt;0,名目付加価値!F915/SUMIF(名目付加価値!F901:F923,"&lt;&gt;0"),0)</f>
        <v>3.5563216904633432E-2</v>
      </c>
      <c r="G915" s="6">
        <f>IF(名目付加価値!G915&gt;0,名目付加価値!G915/SUMIF(名目付加価値!G901:G923,"&lt;&gt;0"),0)</f>
        <v>3.6766278801305105E-2</v>
      </c>
      <c r="H915" s="6">
        <f>IF(名目付加価値!H915&gt;0,名目付加価値!H915/SUMIF(名目付加価値!H901:H923,"&lt;&gt;0"),0)</f>
        <v>2.5796459640691802E-2</v>
      </c>
      <c r="I915" s="6">
        <f>IF(名目付加価値!I915&gt;0,名目付加価値!I915/SUMIF(名目付加価値!I901:I923,"&lt;&gt;0"),0)</f>
        <v>2.0633552784408135E-2</v>
      </c>
    </row>
    <row r="916" spans="1:9" x14ac:dyDescent="0.15">
      <c r="A916" s="1">
        <v>40</v>
      </c>
      <c r="B916" s="1" t="s">
        <v>88</v>
      </c>
      <c r="C916" s="1">
        <v>16</v>
      </c>
      <c r="D916" s="1" t="s">
        <v>149</v>
      </c>
      <c r="E916" s="6">
        <f>IF(名目付加価値!E916&gt;0,名目付加価値!E916/SUMIF(名目付加価値!E901:E923,"&lt;&gt;0"),0)</f>
        <v>6.7854252311450522E-2</v>
      </c>
      <c r="F916" s="6">
        <f>IF(名目付加価値!F916&gt;0,名目付加価値!F916/SUMIF(名目付加価値!F901:F923,"&lt;&gt;0"),0)</f>
        <v>9.1836839967008033E-2</v>
      </c>
      <c r="G916" s="6">
        <f>IF(名目付加価値!G916&gt;0,名目付加価値!G916/SUMIF(名目付加価値!G901:G923,"&lt;&gt;0"),0)</f>
        <v>9.7151191563752723E-2</v>
      </c>
      <c r="H916" s="6">
        <f>IF(名目付加価値!H916&gt;0,名目付加価値!H916/SUMIF(名目付加価値!H901:H923,"&lt;&gt;0"),0)</f>
        <v>7.8058203561696848E-2</v>
      </c>
      <c r="I916" s="6">
        <f>IF(名目付加価値!I916&gt;0,名目付加価値!I916/SUMIF(名目付加価値!I901:I923,"&lt;&gt;0"),0)</f>
        <v>6.2576702184023877E-2</v>
      </c>
    </row>
    <row r="917" spans="1:9" x14ac:dyDescent="0.15">
      <c r="A917" s="1">
        <v>40</v>
      </c>
      <c r="B917" s="1" t="s">
        <v>88</v>
      </c>
      <c r="C917" s="1">
        <v>17</v>
      </c>
      <c r="D917" s="1" t="s">
        <v>150</v>
      </c>
      <c r="E917" s="6">
        <f>IF(名目付加価値!E917&gt;0,名目付加価値!E917/SUMIF(名目付加価値!E901:E923,"&lt;&gt;0"),0)</f>
        <v>2.5022040136791549E-2</v>
      </c>
      <c r="F917" s="6">
        <f>IF(名目付加価値!F917&gt;0,名目付加価値!F917/SUMIF(名目付加価値!F901:F923,"&lt;&gt;0"),0)</f>
        <v>2.8599369300423914E-2</v>
      </c>
      <c r="G917" s="6">
        <f>IF(名目付加価値!G917&gt;0,名目付加価値!G917/SUMIF(名目付加価値!G901:G923,"&lt;&gt;0"),0)</f>
        <v>3.022062588807909E-2</v>
      </c>
      <c r="H917" s="6">
        <f>IF(名目付加価値!H917&gt;0,名目付加価値!H917/SUMIF(名目付加価値!H901:H923,"&lt;&gt;0"),0)</f>
        <v>2.6348473013322635E-2</v>
      </c>
      <c r="I917" s="6">
        <f>IF(名目付加価値!I917&gt;0,名目付加価値!I917/SUMIF(名目付加価値!I901:I923,"&lt;&gt;0"),0)</f>
        <v>1.7328903487177458E-2</v>
      </c>
    </row>
    <row r="918" spans="1:9" x14ac:dyDescent="0.15">
      <c r="A918" s="1">
        <v>40</v>
      </c>
      <c r="B918" s="1" t="s">
        <v>88</v>
      </c>
      <c r="C918" s="1">
        <v>18</v>
      </c>
      <c r="D918" s="1" t="s">
        <v>151</v>
      </c>
      <c r="E918" s="6">
        <f>IF(名目付加価値!E918&gt;0,名目付加価値!E918/SUMIF(名目付加価値!E901:E923,"&lt;&gt;0"),0)</f>
        <v>0.18511486543350245</v>
      </c>
      <c r="F918" s="6">
        <f>IF(名目付加価値!F918&gt;0,名目付加価値!F918/SUMIF(名目付加価値!F901:F923,"&lt;&gt;0"),0)</f>
        <v>0.23151017425822773</v>
      </c>
      <c r="G918" s="6">
        <f>IF(名目付加価値!G918&gt;0,名目付加価値!G918/SUMIF(名目付加価値!G901:G923,"&lt;&gt;0"),0)</f>
        <v>0.1917410957404356</v>
      </c>
      <c r="H918" s="6">
        <f>IF(名目付加価値!H918&gt;0,名目付加価値!H918/SUMIF(名目付加価値!H901:H923,"&lt;&gt;0"),0)</f>
        <v>0.19781892713247753</v>
      </c>
      <c r="I918" s="6">
        <f>IF(名目付加価値!I918&gt;0,名目付加価値!I918/SUMIF(名目付加価値!I901:I923,"&lt;&gt;0"),0)</f>
        <v>0.19086326736550047</v>
      </c>
    </row>
    <row r="919" spans="1:9" x14ac:dyDescent="0.15">
      <c r="A919" s="1">
        <v>40</v>
      </c>
      <c r="B919" s="1" t="s">
        <v>88</v>
      </c>
      <c r="C919" s="1">
        <v>19</v>
      </c>
      <c r="D919" s="1" t="s">
        <v>152</v>
      </c>
      <c r="E919" s="6">
        <f>IF(名目付加価値!E919&gt;0,名目付加価値!E919/SUMIF(名目付加価値!E901:E923,"&lt;&gt;0"),0)</f>
        <v>3.6441548274382431E-2</v>
      </c>
      <c r="F919" s="6">
        <f>IF(名目付加価値!F919&gt;0,名目付加価値!F919/SUMIF(名目付加価値!F901:F923,"&lt;&gt;0"),0)</f>
        <v>4.0235911743784172E-2</v>
      </c>
      <c r="G919" s="6">
        <f>IF(名目付加価値!G919&gt;0,名目付加価値!G919/SUMIF(名目付加価値!G901:G923,"&lt;&gt;0"),0)</f>
        <v>5.4360275966199516E-2</v>
      </c>
      <c r="H919" s="6">
        <f>IF(名目付加価値!H919&gt;0,名目付加価値!H919/SUMIF(名目付加価値!H901:H923,"&lt;&gt;0"),0)</f>
        <v>5.1285371761119511E-2</v>
      </c>
      <c r="I919" s="6">
        <f>IF(名目付加価値!I919&gt;0,名目付加価値!I919/SUMIF(名目付加価値!I901:I923,"&lt;&gt;0"),0)</f>
        <v>4.678587467563939E-2</v>
      </c>
    </row>
    <row r="920" spans="1:9" x14ac:dyDescent="0.15">
      <c r="A920" s="1">
        <v>40</v>
      </c>
      <c r="B920" s="1" t="s">
        <v>88</v>
      </c>
      <c r="C920" s="1">
        <v>20</v>
      </c>
      <c r="D920" s="1" t="s">
        <v>153</v>
      </c>
      <c r="E920" s="6">
        <f>IF(名目付加価値!E920&gt;0,名目付加価値!E920/SUMIF(名目付加価値!E901:E923,"&lt;&gt;0"),0)</f>
        <v>1.9777052144328608E-2</v>
      </c>
      <c r="F920" s="6">
        <f>IF(名目付加価値!F920&gt;0,名目付加価値!F920/SUMIF(名目付加価値!F901:F923,"&lt;&gt;0"),0)</f>
        <v>2.253925287330975E-2</v>
      </c>
      <c r="G920" s="6">
        <f>IF(名目付加価値!G920&gt;0,名目付加価値!G920/SUMIF(名目付加価値!G901:G923,"&lt;&gt;0"),0)</f>
        <v>2.3006895156617829E-2</v>
      </c>
      <c r="H920" s="6">
        <f>IF(名目付加価値!H920&gt;0,名目付加価値!H920/SUMIF(名目付加価値!H901:H923,"&lt;&gt;0"),0)</f>
        <v>1.5790016491831815E-2</v>
      </c>
      <c r="I920" s="6">
        <f>IF(名目付加価値!I920&gt;0,名目付加価値!I920/SUMIF(名目付加価値!I901:I923,"&lt;&gt;0"),0)</f>
        <v>1.5850174046777236E-2</v>
      </c>
    </row>
    <row r="921" spans="1:9" x14ac:dyDescent="0.15">
      <c r="A921" s="1">
        <v>40</v>
      </c>
      <c r="B921" s="1" t="s">
        <v>88</v>
      </c>
      <c r="C921" s="1">
        <v>21</v>
      </c>
      <c r="D921" s="1" t="s">
        <v>154</v>
      </c>
      <c r="E921" s="6">
        <f>IF(名目付加価値!E921&gt;0,名目付加価値!E921/SUMIF(名目付加価値!E901:E923,"&lt;&gt;0"),0)</f>
        <v>9.4157878438813236E-2</v>
      </c>
      <c r="F921" s="6">
        <f>IF(名目付加価値!F921&gt;0,名目付加価値!F921/SUMIF(名目付加価値!F901:F923,"&lt;&gt;0"),0)</f>
        <v>7.0323067147028781E-2</v>
      </c>
      <c r="G921" s="6">
        <f>IF(名目付加価値!G921&gt;0,名目付加価値!G921/SUMIF(名目付加価値!G901:G923,"&lt;&gt;0"),0)</f>
        <v>7.8398103496092095E-2</v>
      </c>
      <c r="H921" s="6">
        <f>IF(名目付加価値!H921&gt;0,名目付加価値!H921/SUMIF(名目付加価値!H901:H923,"&lt;&gt;0"),0)</f>
        <v>8.5247844702688119E-2</v>
      </c>
      <c r="I921" s="6">
        <f>IF(名目付加価値!I921&gt;0,名目付加価値!I921/SUMIF(名目付加価値!I901:I923,"&lt;&gt;0"),0)</f>
        <v>8.8528638094249115E-2</v>
      </c>
    </row>
    <row r="922" spans="1:9" x14ac:dyDescent="0.15">
      <c r="A922" s="1">
        <v>40</v>
      </c>
      <c r="B922" s="1" t="s">
        <v>39</v>
      </c>
      <c r="C922" s="1">
        <v>22</v>
      </c>
      <c r="D922" s="1" t="s">
        <v>146</v>
      </c>
      <c r="E922" s="6">
        <f>IF(名目付加価値!E922&gt;0,名目付加価値!E922/SUMIF(名目付加価値!E901:E923,"&lt;&gt;0"),0)</f>
        <v>0.12883862426102277</v>
      </c>
      <c r="F922" s="6">
        <f>IF(名目付加価値!F922&gt;0,名目付加価値!F922/SUMIF(名目付加価値!F901:F923,"&lt;&gt;0"),0)</f>
        <v>0.16649474368093764</v>
      </c>
      <c r="G922" s="6">
        <f>IF(名目付加価値!G922&gt;0,名目付加価値!G922/SUMIF(名目付加価値!G901:G923,"&lt;&gt;0"),0)</f>
        <v>0.19363140773120002</v>
      </c>
      <c r="H922" s="6">
        <f>IF(名目付加価値!H922&gt;0,名目付加価値!H922/SUMIF(名目付加価値!H901:H923,"&lt;&gt;0"),0)</f>
        <v>0.25974264147234971</v>
      </c>
      <c r="I922" s="6">
        <f>IF(名目付加価値!I922&gt;0,名目付加価値!I922/SUMIF(名目付加価値!I901:I923,"&lt;&gt;0"),0)</f>
        <v>0.30306234377492736</v>
      </c>
    </row>
    <row r="923" spans="1:9" x14ac:dyDescent="0.15">
      <c r="A923" s="1">
        <v>40</v>
      </c>
      <c r="B923" s="1" t="s">
        <v>39</v>
      </c>
      <c r="C923" s="1">
        <v>23</v>
      </c>
      <c r="D923" s="1" t="s">
        <v>167</v>
      </c>
      <c r="E923" s="6">
        <f>IF(名目付加価値!E923&gt;0,名目付加価値!E923/SUMIF(名目付加価値!E901:E923,"&lt;&gt;0"),0)</f>
        <v>7.0405663634830293E-2</v>
      </c>
      <c r="F923" s="6">
        <f>IF(名目付加価値!F923&gt;0,名目付加価値!F923/SUMIF(名目付加価値!F901:F923,"&lt;&gt;0"),0)</f>
        <v>7.9653436026715638E-2</v>
      </c>
      <c r="G923" s="6">
        <f>IF(名目付加価値!G923&gt;0,名目付加価値!G923/SUMIF(名目付加価値!G901:G923,"&lt;&gt;0"),0)</f>
        <v>8.4629878866396127E-2</v>
      </c>
      <c r="H923" s="6">
        <f>IF(名目付加価値!H923&gt;0,名目付加価値!H923/SUMIF(名目付加価値!H901:H923,"&lt;&gt;0"),0)</f>
        <v>9.6203181268002952E-2</v>
      </c>
      <c r="I923" s="6">
        <f>IF(名目付加価値!I923&gt;0,名目付加価値!I923/SUMIF(名目付加価値!I901:I923,"&lt;&gt;0"),0)</f>
        <v>0.10348535737254982</v>
      </c>
    </row>
    <row r="924" spans="1:9" x14ac:dyDescent="0.15">
      <c r="A924" s="1">
        <v>41</v>
      </c>
      <c r="B924" s="1" t="s">
        <v>89</v>
      </c>
      <c r="C924" s="1">
        <v>1</v>
      </c>
      <c r="D924" s="1" t="s">
        <v>147</v>
      </c>
      <c r="E924" s="6">
        <f>IF(名目付加価値!E924&gt;0,名目付加価値!E924/SUMIF(名目付加価値!E924:E946,"&lt;&gt;0"),0)</f>
        <v>0.16717917328651108</v>
      </c>
      <c r="F924" s="6">
        <f>IF(名目付加価値!F924&gt;0,名目付加価値!F924/SUMIF(名目付加価値!F924:F946,"&lt;&gt;0"),0)</f>
        <v>8.9098315837333228E-2</v>
      </c>
      <c r="G924" s="6">
        <f>IF(名目付加価値!G924&gt;0,名目付加価値!G924/SUMIF(名目付加価値!G924:G946,"&lt;&gt;0"),0)</f>
        <v>6.7744179567980248E-2</v>
      </c>
      <c r="H924" s="6">
        <f>IF(名目付加価値!H924&gt;0,名目付加価値!H924/SUMIF(名目付加価値!H924:H946,"&lt;&gt;0"),0)</f>
        <v>4.3716090053586197E-2</v>
      </c>
      <c r="I924" s="6">
        <f>IF(名目付加価値!I924&gt;0,名目付加価値!I924/SUMIF(名目付加価値!I924:I946,"&lt;&gt;0"),0)</f>
        <v>3.6038074965311313E-2</v>
      </c>
    </row>
    <row r="925" spans="1:9" x14ac:dyDescent="0.15">
      <c r="A925" s="1">
        <v>41</v>
      </c>
      <c r="B925" s="1" t="s">
        <v>89</v>
      </c>
      <c r="C925" s="1">
        <v>2</v>
      </c>
      <c r="D925" s="1" t="s">
        <v>148</v>
      </c>
      <c r="E925" s="6">
        <f>IF(名目付加価値!E925&gt;0,名目付加価値!E925/SUMIF(名目付加価値!E924:E946,"&lt;&gt;0"),0)</f>
        <v>6.040478530601673E-3</v>
      </c>
      <c r="F925" s="6">
        <f>IF(名目付加価値!F925&gt;0,名目付加価値!F925/SUMIF(名目付加価値!F924:F946,"&lt;&gt;0"),0)</f>
        <v>4.298868750766521E-3</v>
      </c>
      <c r="G925" s="6">
        <f>IF(名目付加価値!G925&gt;0,名目付加価値!G925/SUMIF(名目付加価値!G924:G946,"&lt;&gt;0"),0)</f>
        <v>3.2106508653440887E-3</v>
      </c>
      <c r="H925" s="6">
        <f>IF(名目付加価値!H925&gt;0,名目付加価値!H925/SUMIF(名目付加価値!H924:H946,"&lt;&gt;0"),0)</f>
        <v>1.1496417853154672E-3</v>
      </c>
      <c r="I925" s="6">
        <f>IF(名目付加価値!I925&gt;0,名目付加価値!I925/SUMIF(名目付加価値!I924:I946,"&lt;&gt;0"),0)</f>
        <v>6.454699591815807E-4</v>
      </c>
    </row>
    <row r="926" spans="1:9" x14ac:dyDescent="0.15">
      <c r="A926" s="1">
        <v>41</v>
      </c>
      <c r="B926" s="1" t="s">
        <v>139</v>
      </c>
      <c r="C926" s="1">
        <v>3</v>
      </c>
      <c r="D926" s="1" t="s">
        <v>155</v>
      </c>
      <c r="E926" s="6">
        <f>IF(名目付加価値!E926&gt;0,名目付加価値!E926/SUMIF(名目付加価値!E924:E946,"&lt;&gt;0"),0)</f>
        <v>9.6187026567182546E-2</v>
      </c>
      <c r="F926" s="6">
        <f>IF(名目付加価値!F926&gt;0,名目付加価値!F926/SUMIF(名目付加価値!F924:F946,"&lt;&gt;0"),0)</f>
        <v>6.0795641094722443E-2</v>
      </c>
      <c r="G926" s="6">
        <f>IF(名目付加価値!G926&gt;0,名目付加価値!G926/SUMIF(名目付加価値!G924:G946,"&lt;&gt;0"),0)</f>
        <v>5.9904683813017383E-2</v>
      </c>
      <c r="H926" s="6">
        <f>IF(名目付加価値!H926&gt;0,名目付加価値!H926/SUMIF(名目付加価値!H924:H946,"&lt;&gt;0"),0)</f>
        <v>6.0217741129436488E-2</v>
      </c>
      <c r="I926" s="6">
        <f>IF(名目付加価値!I926&gt;0,名目付加価値!I926/SUMIF(名目付加価値!I924:I946,"&lt;&gt;0"),0)</f>
        <v>4.8007286559717914E-2</v>
      </c>
    </row>
    <row r="927" spans="1:9" x14ac:dyDescent="0.15">
      <c r="A927" s="1">
        <v>41</v>
      </c>
      <c r="B927" s="1" t="s">
        <v>139</v>
      </c>
      <c r="C927" s="1">
        <v>4</v>
      </c>
      <c r="D927" s="1" t="s">
        <v>156</v>
      </c>
      <c r="E927" s="6">
        <f>IF(名目付加価値!E927&gt;0,名目付加価値!E927/SUMIF(名目付加価値!E924:E946,"&lt;&gt;0"),0)</f>
        <v>1.4182593514299978E-2</v>
      </c>
      <c r="F927" s="6">
        <f>IF(名目付加価値!F927&gt;0,名目付加価値!F927/SUMIF(名目付加価値!F924:F946,"&lt;&gt;0"),0)</f>
        <v>1.0246254637493976E-2</v>
      </c>
      <c r="G927" s="6">
        <f>IF(名目付加価値!G927&gt;0,名目付加価値!G927/SUMIF(名目付加価値!G924:G946,"&lt;&gt;0"),0)</f>
        <v>1.1872926159776915E-2</v>
      </c>
      <c r="H927" s="6">
        <f>IF(名目付加価値!H927&gt;0,名目付加価値!H927/SUMIF(名目付加価値!H924:H946,"&lt;&gt;0"),0)</f>
        <v>5.7442464586353933E-3</v>
      </c>
      <c r="I927" s="6">
        <f>IF(名目付加価値!I927&gt;0,名目付加価値!I927/SUMIF(名目付加価値!I924:I946,"&lt;&gt;0"),0)</f>
        <v>3.5844576449574049E-3</v>
      </c>
    </row>
    <row r="928" spans="1:9" x14ac:dyDescent="0.15">
      <c r="A928" s="1">
        <v>41</v>
      </c>
      <c r="B928" s="1" t="s">
        <v>139</v>
      </c>
      <c r="C928" s="1">
        <v>5</v>
      </c>
      <c r="D928" s="1" t="s">
        <v>157</v>
      </c>
      <c r="E928" s="6">
        <f>IF(名目付加価値!E928&gt;0,名目付加価値!E928/SUMIF(名目付加価値!E924:E946,"&lt;&gt;0"),0)</f>
        <v>7.3056497240059611E-3</v>
      </c>
      <c r="F928" s="6">
        <f>IF(名目付加価値!F928&gt;0,名目付加価値!F928/SUMIF(名目付加価値!F924:F946,"&lt;&gt;0"),0)</f>
        <v>9.7894904857160504E-3</v>
      </c>
      <c r="G928" s="6">
        <f>IF(名目付加価値!G928&gt;0,名目付加価値!G928/SUMIF(名目付加価値!G924:G946,"&lt;&gt;0"),0)</f>
        <v>1.1713719463014737E-2</v>
      </c>
      <c r="H928" s="6">
        <f>IF(名目付加価値!H928&gt;0,名目付加価値!H928/SUMIF(名目付加価値!H924:H946,"&lt;&gt;0"),0)</f>
        <v>8.2387019653133182E-3</v>
      </c>
      <c r="I928" s="6">
        <f>IF(名目付加価値!I928&gt;0,名目付加価値!I928/SUMIF(名目付加価値!I924:I946,"&lt;&gt;0"),0)</f>
        <v>9.0527461435716914E-3</v>
      </c>
    </row>
    <row r="929" spans="1:9" x14ac:dyDescent="0.15">
      <c r="A929" s="1">
        <v>41</v>
      </c>
      <c r="B929" s="1" t="s">
        <v>139</v>
      </c>
      <c r="C929" s="1">
        <v>6</v>
      </c>
      <c r="D929" s="1" t="s">
        <v>49</v>
      </c>
      <c r="E929" s="6">
        <f>IF(名目付加価値!E929&gt;0,名目付加価値!E929/SUMIF(名目付加価値!E924:E946,"&lt;&gt;0"),0)</f>
        <v>1.2323723566794233E-2</v>
      </c>
      <c r="F929" s="6">
        <f>IF(名目付加価値!F929&gt;0,名目付加価値!F929/SUMIF(名目付加価値!F924:F946,"&lt;&gt;0"),0)</f>
        <v>1.4403475092328432E-2</v>
      </c>
      <c r="G929" s="6">
        <f>IF(名目付加価値!G929&gt;0,名目付加価値!G929/SUMIF(名目付加価値!G924:G946,"&lt;&gt;0"),0)</f>
        <v>1.1127228183896368E-2</v>
      </c>
      <c r="H929" s="6">
        <f>IF(名目付加価値!H929&gt;0,名目付加価値!H929/SUMIF(名目付加価値!H924:H946,"&lt;&gt;0"),0)</f>
        <v>1.2191509704330918E-2</v>
      </c>
      <c r="I929" s="6">
        <f>IF(名目付加価値!I929&gt;0,名目付加価値!I929/SUMIF(名目付加価値!I924:I946,"&lt;&gt;0"),0)</f>
        <v>1.6308182324236475E-2</v>
      </c>
    </row>
    <row r="930" spans="1:9" x14ac:dyDescent="0.15">
      <c r="A930" s="1">
        <v>41</v>
      </c>
      <c r="B930" s="1" t="s">
        <v>139</v>
      </c>
      <c r="C930" s="1">
        <v>7</v>
      </c>
      <c r="D930" s="1" t="s">
        <v>158</v>
      </c>
      <c r="E930" s="6">
        <f>IF(名目付加価値!E930&gt;0,名目付加価値!E930/SUMIF(名目付加価値!E924:E946,"&lt;&gt;0"),0)</f>
        <v>8.0932986893619211E-4</v>
      </c>
      <c r="F930" s="6">
        <f>IF(名目付加価値!F930&gt;0,名目付加価値!F930/SUMIF(名目付加価値!F924:F946,"&lt;&gt;0"),0)</f>
        <v>5.8063240731675523E-5</v>
      </c>
      <c r="G930" s="6">
        <f>IF(名目付加価値!G930&gt;0,名目付加価値!G930/SUMIF(名目付加価値!G924:G946,"&lt;&gt;0"),0)</f>
        <v>6.7024420749370219E-4</v>
      </c>
      <c r="H930" s="6">
        <f>IF(名目付加価値!H930&gt;0,名目付加価値!H930/SUMIF(名目付加価値!H924:H946,"&lt;&gt;0"),0)</f>
        <v>6.2869748777844784E-4</v>
      </c>
      <c r="I930" s="6">
        <f>IF(名目付加価値!I930&gt;0,名目付加価値!I930/SUMIF(名目付加価値!I924:I946,"&lt;&gt;0"),0)</f>
        <v>3.9841273499339178E-4</v>
      </c>
    </row>
    <row r="931" spans="1:9" x14ac:dyDescent="0.15">
      <c r="A931" s="1">
        <v>41</v>
      </c>
      <c r="B931" s="1" t="s">
        <v>139</v>
      </c>
      <c r="C931" s="1">
        <v>8</v>
      </c>
      <c r="D931" s="1" t="s">
        <v>159</v>
      </c>
      <c r="E931" s="6">
        <f>IF(名目付加価値!E931&gt;0,名目付加価値!E931/SUMIF(名目付加価値!E924:E946,"&lt;&gt;0"),0)</f>
        <v>2.6980672514152326E-2</v>
      </c>
      <c r="F931" s="6">
        <f>IF(名目付加価値!F931&gt;0,名目付加価値!F931/SUMIF(名目付加価値!F924:F946,"&lt;&gt;0"),0)</f>
        <v>2.1845206054043727E-2</v>
      </c>
      <c r="G931" s="6">
        <f>IF(名目付加価値!G931&gt;0,名目付加価値!G931/SUMIF(名目付加価値!G924:G946,"&lt;&gt;0"),0)</f>
        <v>2.3066728516400143E-2</v>
      </c>
      <c r="H931" s="6">
        <f>IF(名目付加価値!H931&gt;0,名目付加価値!H931/SUMIF(名目付加価値!H924:H946,"&lt;&gt;0"),0)</f>
        <v>1.2216035187570312E-2</v>
      </c>
      <c r="I931" s="6">
        <f>IF(名目付加価値!I931&gt;0,名目付加価値!I931/SUMIF(名目付加価値!I924:I946,"&lt;&gt;0"),0)</f>
        <v>9.7000023516142578E-3</v>
      </c>
    </row>
    <row r="932" spans="1:9" x14ac:dyDescent="0.15">
      <c r="A932" s="1">
        <v>41</v>
      </c>
      <c r="B932" s="1" t="s">
        <v>139</v>
      </c>
      <c r="C932" s="1">
        <v>9</v>
      </c>
      <c r="D932" s="1" t="s">
        <v>160</v>
      </c>
      <c r="E932" s="6">
        <f>IF(名目付加価値!E932&gt;0,名目付加価値!E932/SUMIF(名目付加価値!E924:E946,"&lt;&gt;0"),0)</f>
        <v>7.6665476112395842E-3</v>
      </c>
      <c r="F932" s="6">
        <f>IF(名目付加価値!F932&gt;0,名目付加価値!F932/SUMIF(名目付加価値!F924:F946,"&lt;&gt;0"),0)</f>
        <v>6.0573015058640349E-3</v>
      </c>
      <c r="G932" s="6">
        <f>IF(名目付加価値!G932&gt;0,名目付加価値!G932/SUMIF(名目付加価値!G924:G946,"&lt;&gt;0"),0)</f>
        <v>9.8500090571721922E-3</v>
      </c>
      <c r="H932" s="6">
        <f>IF(名目付加価値!H932&gt;0,名目付加価値!H932/SUMIF(名目付加価値!H924:H946,"&lt;&gt;0"),0)</f>
        <v>9.5442792633335851E-3</v>
      </c>
      <c r="I932" s="6">
        <f>IF(名目付加価値!I932&gt;0,名目付加価値!I932/SUMIF(名目付加価値!I924:I946,"&lt;&gt;0"),0)</f>
        <v>1.2600213932618461E-2</v>
      </c>
    </row>
    <row r="933" spans="1:9" x14ac:dyDescent="0.15">
      <c r="A933" s="1">
        <v>41</v>
      </c>
      <c r="B933" s="1" t="s">
        <v>139</v>
      </c>
      <c r="C933" s="1">
        <v>10</v>
      </c>
      <c r="D933" s="1" t="s">
        <v>161</v>
      </c>
      <c r="E933" s="6">
        <f>IF(名目付加価値!E933&gt;0,名目付加価値!E933/SUMIF(名目付加価値!E924:E946,"&lt;&gt;0"),0)</f>
        <v>6.3294548593094517E-3</v>
      </c>
      <c r="F933" s="6">
        <f>IF(名目付加価値!F933&gt;0,名目付加価値!F933/SUMIF(名目付加価値!F924:F946,"&lt;&gt;0"),0)</f>
        <v>8.8457063711191632E-3</v>
      </c>
      <c r="G933" s="6">
        <f>IF(名目付加価値!G933&gt;0,名目付加価値!G933/SUMIF(名目付加価値!G924:G946,"&lt;&gt;0"),0)</f>
        <v>1.4991925686127712E-2</v>
      </c>
      <c r="H933" s="6">
        <f>IF(名目付加価値!H933&gt;0,名目付加価値!H933/SUMIF(名目付加価値!H924:H946,"&lt;&gt;0"),0)</f>
        <v>1.2034741590055008E-2</v>
      </c>
      <c r="I933" s="6">
        <f>IF(名目付加価値!I933&gt;0,名目付加価値!I933/SUMIF(名目付加価値!I924:I946,"&lt;&gt;0"),0)</f>
        <v>1.1165725624181985E-2</v>
      </c>
    </row>
    <row r="934" spans="1:9" x14ac:dyDescent="0.15">
      <c r="A934" s="1">
        <v>41</v>
      </c>
      <c r="B934" s="1" t="s">
        <v>139</v>
      </c>
      <c r="C934" s="1">
        <v>11</v>
      </c>
      <c r="D934" s="1" t="s">
        <v>162</v>
      </c>
      <c r="E934" s="6">
        <f>IF(名目付加価値!E934&gt;0,名目付加価値!E934/SUMIF(名目付加価値!E924:E946,"&lt;&gt;0"),0)</f>
        <v>9.3268011561124138E-3</v>
      </c>
      <c r="F934" s="6">
        <f>IF(名目付加価値!F934&gt;0,名目付加価値!F934/SUMIF(名目付加価値!F924:F946,"&lt;&gt;0"),0)</f>
        <v>9.2967805450901667E-3</v>
      </c>
      <c r="G934" s="6">
        <f>IF(名目付加価値!G934&gt;0,名目付加価値!G934/SUMIF(名目付加価値!G924:G946,"&lt;&gt;0"),0)</f>
        <v>1.2159206373695781E-2</v>
      </c>
      <c r="H934" s="6">
        <f>IF(名目付加価値!H934&gt;0,名目付加価値!H934/SUMIF(名目付加価値!H924:H946,"&lt;&gt;0"),0)</f>
        <v>2.1708902219918041E-2</v>
      </c>
      <c r="I934" s="6">
        <f>IF(名目付加価値!I934&gt;0,名目付加価値!I934/SUMIF(名目付加価値!I924:I946,"&lt;&gt;0"),0)</f>
        <v>2.2864734623367897E-2</v>
      </c>
    </row>
    <row r="935" spans="1:9" x14ac:dyDescent="0.15">
      <c r="A935" s="1">
        <v>41</v>
      </c>
      <c r="B935" s="1" t="s">
        <v>139</v>
      </c>
      <c r="C935" s="1">
        <v>12</v>
      </c>
      <c r="D935" s="1" t="s">
        <v>163</v>
      </c>
      <c r="E935" s="6">
        <f>IF(名目付加価値!E935&gt;0,名目付加価値!E935/SUMIF(名目付加価値!E924:E946,"&lt;&gt;0"),0)</f>
        <v>1.1490288149940926E-2</v>
      </c>
      <c r="F935" s="6">
        <f>IF(名目付加価値!F935&gt;0,名目付加価値!F935/SUMIF(名目付加価値!F924:F946,"&lt;&gt;0"),0)</f>
        <v>1.1227736575720924E-2</v>
      </c>
      <c r="G935" s="6">
        <f>IF(名目付加価値!G935&gt;0,名目付加価値!G935/SUMIF(名目付加価値!G924:G946,"&lt;&gt;0"),0)</f>
        <v>3.0492547957277717E-2</v>
      </c>
      <c r="H935" s="6">
        <f>IF(名目付加価値!H935&gt;0,名目付加価値!H935/SUMIF(名目付加価値!H924:H946,"&lt;&gt;0"),0)</f>
        <v>3.5752007471624325E-2</v>
      </c>
      <c r="I935" s="6">
        <f>IF(名目付加価値!I935&gt;0,名目付加価値!I935/SUMIF(名目付加価値!I924:I946,"&lt;&gt;0"),0)</f>
        <v>6.2481298124849302E-2</v>
      </c>
    </row>
    <row r="936" spans="1:9" x14ac:dyDescent="0.15">
      <c r="A936" s="1">
        <v>41</v>
      </c>
      <c r="B936" s="1" t="s">
        <v>139</v>
      </c>
      <c r="C936" s="1">
        <v>13</v>
      </c>
      <c r="D936" s="1" t="s">
        <v>164</v>
      </c>
      <c r="E936" s="6">
        <f>IF(名目付加価値!E936&gt;0,名目付加価値!E936/SUMIF(名目付加価値!E924:E946,"&lt;&gt;0"),0)</f>
        <v>4.8609934880542256E-3</v>
      </c>
      <c r="F936" s="6">
        <f>IF(名目付加価値!F936&gt;0,名目付加価値!F936/SUMIF(名目付加価値!F924:F946,"&lt;&gt;0"),0)</f>
        <v>9.9451915196761918E-3</v>
      </c>
      <c r="G936" s="6">
        <f>IF(名目付加価値!G936&gt;0,名目付加価値!G936/SUMIF(名目付加価値!G924:G946,"&lt;&gt;0"),0)</f>
        <v>8.4025891482130775E-3</v>
      </c>
      <c r="H936" s="6">
        <f>IF(名目付加価値!H936&gt;0,名目付加価値!H936/SUMIF(名目付加価値!H924:H946,"&lt;&gt;0"),0)</f>
        <v>7.9459347565323211E-3</v>
      </c>
      <c r="I936" s="6">
        <f>IF(名目付加価値!I936&gt;0,名目付加価値!I936/SUMIF(名目付加価値!I924:I946,"&lt;&gt;0"),0)</f>
        <v>1.7615953680346311E-2</v>
      </c>
    </row>
    <row r="937" spans="1:9" x14ac:dyDescent="0.15">
      <c r="A937" s="1">
        <v>41</v>
      </c>
      <c r="B937" s="1" t="s">
        <v>139</v>
      </c>
      <c r="C937" s="1">
        <v>14</v>
      </c>
      <c r="D937" s="1" t="s">
        <v>165</v>
      </c>
      <c r="E937" s="6">
        <f>IF(名目付加価値!E937&gt;0,名目付加価値!E937/SUMIF(名目付加価値!E924:E946,"&lt;&gt;0"),0)</f>
        <v>2.3305825558713402E-4</v>
      </c>
      <c r="F937" s="6">
        <f>IF(名目付加価値!F937&gt;0,名目付加価値!F937/SUMIF(名目付加価値!F924:F946,"&lt;&gt;0"),0)</f>
        <v>1.1519318021688659E-4</v>
      </c>
      <c r="G937" s="6">
        <f>IF(名目付加価値!G937&gt;0,名目付加価値!G937/SUMIF(名目付加価値!G924:G946,"&lt;&gt;0"),0)</f>
        <v>1.590549182708405E-4</v>
      </c>
      <c r="H937" s="6">
        <f>IF(名目付加価値!H937&gt;0,名目付加価値!H937/SUMIF(名目付加価値!H924:H946,"&lt;&gt;0"),0)</f>
        <v>1.9677545404433764E-4</v>
      </c>
      <c r="I937" s="6">
        <f>IF(名目付加価値!I937&gt;0,名目付加価値!I937/SUMIF(名目付加価値!I924:I946,"&lt;&gt;0"),0)</f>
        <v>1.4685678833618407E-4</v>
      </c>
    </row>
    <row r="938" spans="1:9" x14ac:dyDescent="0.15">
      <c r="A938" s="1">
        <v>41</v>
      </c>
      <c r="B938" s="1" t="s">
        <v>139</v>
      </c>
      <c r="C938" s="1">
        <v>15</v>
      </c>
      <c r="D938" s="1" t="s">
        <v>166</v>
      </c>
      <c r="E938" s="6">
        <f>IF(名目付加価値!E938&gt;0,名目付加価値!E938/SUMIF(名目付加価値!E924:E946,"&lt;&gt;0"),0)</f>
        <v>3.764175981982161E-2</v>
      </c>
      <c r="F938" s="6">
        <f>IF(名目付加価値!F938&gt;0,名目付加価値!F938/SUMIF(名目付加価値!F924:F946,"&lt;&gt;0"),0)</f>
        <v>3.2743654812795744E-2</v>
      </c>
      <c r="G938" s="6">
        <f>IF(名目付加価値!G938&gt;0,名目付加価値!G938/SUMIF(名目付加価値!G924:G946,"&lt;&gt;0"),0)</f>
        <v>3.7494450830118244E-2</v>
      </c>
      <c r="H938" s="6">
        <f>IF(名目付加価値!H938&gt;0,名目付加価値!H938/SUMIF(名目付加価値!H924:H946,"&lt;&gt;0"),0)</f>
        <v>2.8837542447375516E-2</v>
      </c>
      <c r="I938" s="6">
        <f>IF(名目付加価値!I938&gt;0,名目付加価値!I938/SUMIF(名目付加価値!I924:I946,"&lt;&gt;0"),0)</f>
        <v>2.0768625226997257E-2</v>
      </c>
    </row>
    <row r="939" spans="1:9" x14ac:dyDescent="0.15">
      <c r="A939" s="1">
        <v>41</v>
      </c>
      <c r="B939" s="1" t="s">
        <v>89</v>
      </c>
      <c r="C939" s="1">
        <v>16</v>
      </c>
      <c r="D939" s="1" t="s">
        <v>149</v>
      </c>
      <c r="E939" s="6">
        <f>IF(名目付加価値!E939&gt;0,名目付加価値!E939/SUMIF(名目付加価値!E924:E946,"&lt;&gt;0"),0)</f>
        <v>9.7734031163582744E-2</v>
      </c>
      <c r="F939" s="6">
        <f>IF(名目付加価値!F939&gt;0,名目付加価値!F939/SUMIF(名目付加価値!F924:F946,"&lt;&gt;0"),0)</f>
        <v>0.13714990545456424</v>
      </c>
      <c r="G939" s="6">
        <f>IF(名目付加価値!G939&gt;0,名目付加価値!G939/SUMIF(名目付加価値!G924:G946,"&lt;&gt;0"),0)</f>
        <v>0.12668996560065413</v>
      </c>
      <c r="H939" s="6">
        <f>IF(名目付加価値!H939&gt;0,名目付加価値!H939/SUMIF(名目付加価値!H924:H946,"&lt;&gt;0"),0)</f>
        <v>0.10627403498875766</v>
      </c>
      <c r="I939" s="6">
        <f>IF(名目付加価値!I939&gt;0,名目付加価値!I939/SUMIF(名目付加価値!I924:I946,"&lt;&gt;0"),0)</f>
        <v>8.781263807508248E-2</v>
      </c>
    </row>
    <row r="940" spans="1:9" x14ac:dyDescent="0.15">
      <c r="A940" s="1">
        <v>41</v>
      </c>
      <c r="B940" s="1" t="s">
        <v>89</v>
      </c>
      <c r="C940" s="1">
        <v>17</v>
      </c>
      <c r="D940" s="1" t="s">
        <v>150</v>
      </c>
      <c r="E940" s="6">
        <f>IF(名目付加価値!E940&gt;0,名目付加価値!E940/SUMIF(名目付加価値!E924:E946,"&lt;&gt;0"),0)</f>
        <v>2.8019270743380526E-2</v>
      </c>
      <c r="F940" s="6">
        <f>IF(名目付加価値!F940&gt;0,名目付加価値!F940/SUMIF(名目付加価値!F924:F946,"&lt;&gt;0"),0)</f>
        <v>5.3018176639242881E-2</v>
      </c>
      <c r="G940" s="6">
        <f>IF(名目付加価値!G940&gt;0,名目付加価値!G940/SUMIF(名目付加価値!G924:G946,"&lt;&gt;0"),0)</f>
        <v>3.6265655385987014E-2</v>
      </c>
      <c r="H940" s="6">
        <f>IF(名目付加価値!H940&gt;0,名目付加価値!H940/SUMIF(名目付加価値!H924:H946,"&lt;&gt;0"),0)</f>
        <v>6.7314957936668501E-2</v>
      </c>
      <c r="I940" s="6">
        <f>IF(名目付加価値!I940&gt;0,名目付加価値!I940/SUMIF(名目付加価値!I924:I946,"&lt;&gt;0"),0)</f>
        <v>4.3359289576948144E-2</v>
      </c>
    </row>
    <row r="941" spans="1:9" x14ac:dyDescent="0.15">
      <c r="A941" s="1">
        <v>41</v>
      </c>
      <c r="B941" s="1" t="s">
        <v>89</v>
      </c>
      <c r="C941" s="1">
        <v>18</v>
      </c>
      <c r="D941" s="1" t="s">
        <v>151</v>
      </c>
      <c r="E941" s="6">
        <f>IF(名目付加価値!E941&gt;0,名目付加価値!E941/SUMIF(名目付加価値!E924:E946,"&lt;&gt;0"),0)</f>
        <v>0.11663585282037622</v>
      </c>
      <c r="F941" s="6">
        <f>IF(名目付加価値!F941&gt;0,名目付加価値!F941/SUMIF(名目付加価値!F924:F946,"&lt;&gt;0"),0)</f>
        <v>0.11614096446199094</v>
      </c>
      <c r="G941" s="6">
        <f>IF(名目付加価値!G941&gt;0,名目付加価値!G941/SUMIF(名目付加価値!G924:G946,"&lt;&gt;0"),0)</f>
        <v>0.1114449463801714</v>
      </c>
      <c r="H941" s="6">
        <f>IF(名目付加価値!H941&gt;0,名目付加価値!H941/SUMIF(名目付加価値!H924:H946,"&lt;&gt;0"),0)</f>
        <v>0.10255188244398086</v>
      </c>
      <c r="I941" s="6">
        <f>IF(名目付加価値!I941&gt;0,名目付加価値!I941/SUMIF(名目付加価値!I924:I946,"&lt;&gt;0"),0)</f>
        <v>8.9469385662946779E-2</v>
      </c>
    </row>
    <row r="942" spans="1:9" x14ac:dyDescent="0.15">
      <c r="A942" s="1">
        <v>41</v>
      </c>
      <c r="B942" s="1" t="s">
        <v>89</v>
      </c>
      <c r="C942" s="1">
        <v>19</v>
      </c>
      <c r="D942" s="1" t="s">
        <v>152</v>
      </c>
      <c r="E942" s="6">
        <f>IF(名目付加価値!E942&gt;0,名目付加価値!E942/SUMIF(名目付加価値!E924:E946,"&lt;&gt;0"),0)</f>
        <v>3.8680011292849238E-2</v>
      </c>
      <c r="F942" s="6">
        <f>IF(名目付加価値!F942&gt;0,名目付加価値!F942/SUMIF(名目付加価値!F924:F946,"&lt;&gt;0"),0)</f>
        <v>4.4962331821333662E-2</v>
      </c>
      <c r="G942" s="6">
        <f>IF(名目付加価値!G942&gt;0,名目付加価値!G942/SUMIF(名目付加価値!G924:G946,"&lt;&gt;0"),0)</f>
        <v>4.9170404075942004E-2</v>
      </c>
      <c r="H942" s="6">
        <f>IF(名目付加価値!H942&gt;0,名目付加価値!H942/SUMIF(名目付加価値!H924:H946,"&lt;&gt;0"),0)</f>
        <v>3.9685460227818478E-2</v>
      </c>
      <c r="I942" s="6">
        <f>IF(名目付加価値!I942&gt;0,名目付加価値!I942/SUMIF(名目付加価値!I924:I946,"&lt;&gt;0"),0)</f>
        <v>3.7776117172347995E-2</v>
      </c>
    </row>
    <row r="943" spans="1:9" x14ac:dyDescent="0.15">
      <c r="A943" s="1">
        <v>41</v>
      </c>
      <c r="B943" s="1" t="s">
        <v>89</v>
      </c>
      <c r="C943" s="1">
        <v>20</v>
      </c>
      <c r="D943" s="1" t="s">
        <v>153</v>
      </c>
      <c r="E943" s="6">
        <f>IF(名目付加価値!E943&gt;0,名目付加価値!E943/SUMIF(名目付加価値!E924:E946,"&lt;&gt;0"),0)</f>
        <v>1.7934327368648771E-2</v>
      </c>
      <c r="F943" s="6">
        <f>IF(名目付加価値!F943&gt;0,名目付加価値!F943/SUMIF(名目付加価値!F924:F946,"&lt;&gt;0"),0)</f>
        <v>1.5422789666146176E-2</v>
      </c>
      <c r="G943" s="6">
        <f>IF(名目付加価値!G943&gt;0,名目付加価値!G943/SUMIF(名目付加価値!G924:G946,"&lt;&gt;0"),0)</f>
        <v>1.4800535832508475E-2</v>
      </c>
      <c r="H943" s="6">
        <f>IF(名目付加価値!H943&gt;0,名目付加価値!H943/SUMIF(名目付加価値!H924:H946,"&lt;&gt;0"),0)</f>
        <v>1.1156208194025082E-2</v>
      </c>
      <c r="I943" s="6">
        <f>IF(名目付加価値!I943&gt;0,名目付加価値!I943/SUMIF(名目付加価値!I924:I946,"&lt;&gt;0"),0)</f>
        <v>1.1248617575696005E-2</v>
      </c>
    </row>
    <row r="944" spans="1:9" x14ac:dyDescent="0.15">
      <c r="A944" s="1">
        <v>41</v>
      </c>
      <c r="B944" s="1" t="s">
        <v>89</v>
      </c>
      <c r="C944" s="1">
        <v>21</v>
      </c>
      <c r="D944" s="1" t="s">
        <v>154</v>
      </c>
      <c r="E944" s="6">
        <f>IF(名目付加価値!E944&gt;0,名目付加価値!E944/SUMIF(名目付加価値!E924:E946,"&lt;&gt;0"),0)</f>
        <v>5.8683842060473772E-2</v>
      </c>
      <c r="F944" s="6">
        <f>IF(名目付加価値!F944&gt;0,名目付加価値!F944/SUMIF(名目付加価値!F924:F946,"&lt;&gt;0"),0)</f>
        <v>4.9684120852464715E-2</v>
      </c>
      <c r="G944" s="6">
        <f>IF(名目付加価値!G944&gt;0,名目付加価値!G944/SUMIF(名目付加価値!G924:G946,"&lt;&gt;0"),0)</f>
        <v>5.646040196802548E-2</v>
      </c>
      <c r="H944" s="6">
        <f>IF(名目付加価値!H944&gt;0,名目付加価値!H944/SUMIF(名目付加価値!H924:H946,"&lt;&gt;0"),0)</f>
        <v>5.9295503462669853E-2</v>
      </c>
      <c r="I944" s="6">
        <f>IF(名目付加価値!I944&gt;0,名目付加価値!I944/SUMIF(名目付加価値!I924:I946,"&lt;&gt;0"),0)</f>
        <v>6.1141343322622249E-2</v>
      </c>
    </row>
    <row r="945" spans="1:9" x14ac:dyDescent="0.15">
      <c r="A945" s="1">
        <v>41</v>
      </c>
      <c r="B945" s="1" t="s">
        <v>40</v>
      </c>
      <c r="C945" s="1">
        <v>22</v>
      </c>
      <c r="D945" s="1" t="s">
        <v>146</v>
      </c>
      <c r="E945" s="6">
        <f>IF(名目付加価値!E945&gt;0,名目付加価値!E945/SUMIF(名目付加価値!E924:E946,"&lt;&gt;0"),0)</f>
        <v>0.13063742607476153</v>
      </c>
      <c r="F945" s="6">
        <f>IF(名目付加価値!F945&gt;0,名目付加価値!F945/SUMIF(名目付加価値!F924:F946,"&lt;&gt;0"),0)</f>
        <v>0.17402305652882682</v>
      </c>
      <c r="G945" s="6">
        <f>IF(名目付加価値!G945&gt;0,名目付加価値!G945/SUMIF(名目付加価値!G924:G946,"&lt;&gt;0"),0)</f>
        <v>0.18289403956620873</v>
      </c>
      <c r="H945" s="6">
        <f>IF(名目付加価値!H945&gt;0,名目付加価値!H945/SUMIF(名目付加価値!H924:H946,"&lt;&gt;0"),0)</f>
        <v>0.22151997125585532</v>
      </c>
      <c r="I945" s="6">
        <f>IF(名目付加価値!I945&gt;0,名目付加価値!I945/SUMIF(名目付加価値!I924:I946,"&lt;&gt;0"),0)</f>
        <v>0.25341820479821331</v>
      </c>
    </row>
    <row r="946" spans="1:9" x14ac:dyDescent="0.15">
      <c r="A946" s="1">
        <v>41</v>
      </c>
      <c r="B946" s="1" t="s">
        <v>40</v>
      </c>
      <c r="C946" s="1">
        <v>23</v>
      </c>
      <c r="D946" s="1" t="s">
        <v>167</v>
      </c>
      <c r="E946" s="6">
        <f>IF(名目付加価値!E946&gt;0,名目付加価値!E946/SUMIF(名目付加価値!E924:E946,"&lt;&gt;0"),0)</f>
        <v>0.10311768756337804</v>
      </c>
      <c r="F946" s="6">
        <f>IF(名目付加価値!F946&gt;0,名目付加価値!F946/SUMIF(名目付加価値!F924:F946,"&lt;&gt;0"),0)</f>
        <v>0.12083177487181142</v>
      </c>
      <c r="G946" s="6">
        <f>IF(名目付加価値!G946&gt;0,名目付加価値!G946/SUMIF(名目付加価値!G924:G946,"&lt;&gt;0"),0)</f>
        <v>0.1194139064427033</v>
      </c>
      <c r="H946" s="6">
        <f>IF(名目付加価値!H946&gt;0,名目付加価値!H946/SUMIF(名目付加価値!H924:H946,"&lt;&gt;0"),0)</f>
        <v>0.13207913451537445</v>
      </c>
      <c r="I946" s="6">
        <f>IF(名目付加価値!I946&gt;0,名目付加価値!I946/SUMIF(名目付加価値!I924:I946,"&lt;&gt;0"),0)</f>
        <v>0.14439636313186172</v>
      </c>
    </row>
    <row r="947" spans="1:9" x14ac:dyDescent="0.15">
      <c r="A947" s="1">
        <v>42</v>
      </c>
      <c r="B947" s="1" t="s">
        <v>90</v>
      </c>
      <c r="C947" s="1">
        <v>1</v>
      </c>
      <c r="D947" s="1" t="s">
        <v>147</v>
      </c>
      <c r="E947" s="6">
        <f>IF(名目付加価値!E947&gt;0,名目付加価値!E947/SUMIF(名目付加価値!E947:E969,"&lt;&gt;0"),0)</f>
        <v>0.14693114831412124</v>
      </c>
      <c r="F947" s="6">
        <f>IF(名目付加価値!F947&gt;0,名目付加価値!F947/SUMIF(名目付加価値!F947:F969,"&lt;&gt;0"),0)</f>
        <v>9.2042326548900835E-2</v>
      </c>
      <c r="G947" s="6">
        <f>IF(名目付加価値!G947&gt;0,名目付加価値!G947/SUMIF(名目付加価値!G947:G969,"&lt;&gt;0"),0)</f>
        <v>6.8251209851125441E-2</v>
      </c>
      <c r="H947" s="6">
        <f>IF(名目付加価値!H947&gt;0,名目付加価値!H947/SUMIF(名目付加価値!H947:H969,"&lt;&gt;0"),0)</f>
        <v>4.3926476513472902E-2</v>
      </c>
      <c r="I947" s="6">
        <f>IF(名目付加価値!I947&gt;0,名目付加価値!I947/SUMIF(名目付加価値!I947:I969,"&lt;&gt;0"),0)</f>
        <v>3.4926811877699977E-2</v>
      </c>
    </row>
    <row r="948" spans="1:9" x14ac:dyDescent="0.15">
      <c r="A948" s="1">
        <v>42</v>
      </c>
      <c r="B948" s="1" t="s">
        <v>90</v>
      </c>
      <c r="C948" s="1">
        <v>2</v>
      </c>
      <c r="D948" s="1" t="s">
        <v>148</v>
      </c>
      <c r="E948" s="6">
        <f>IF(名目付加価値!E948&gt;0,名目付加価値!E948/SUMIF(名目付加価値!E947:E969,"&lt;&gt;0"),0)</f>
        <v>2.2567427763899785E-2</v>
      </c>
      <c r="F948" s="6">
        <f>IF(名目付加価値!F948&gt;0,名目付加価値!F948/SUMIF(名目付加価値!F947:F969,"&lt;&gt;0"),0)</f>
        <v>1.3936441318685796E-2</v>
      </c>
      <c r="G948" s="6">
        <f>IF(名目付加価値!G948&gt;0,名目付加価値!G948/SUMIF(名目付加価値!G947:G969,"&lt;&gt;0"),0)</f>
        <v>7.1325526004744292E-3</v>
      </c>
      <c r="H948" s="6">
        <f>IF(名目付加価値!H948&gt;0,名目付加価値!H948/SUMIF(名目付加価値!H947:H969,"&lt;&gt;0"),0)</f>
        <v>3.4266074023121466E-3</v>
      </c>
      <c r="I948" s="6">
        <f>IF(名目付加価値!I948&gt;0,名目付加価値!I948/SUMIF(名目付加価値!I947:I969,"&lt;&gt;0"),0)</f>
        <v>6.7495693472573854E-4</v>
      </c>
    </row>
    <row r="949" spans="1:9" x14ac:dyDescent="0.15">
      <c r="A949" s="1">
        <v>42</v>
      </c>
      <c r="B949" s="1" t="s">
        <v>140</v>
      </c>
      <c r="C949" s="1">
        <v>3</v>
      </c>
      <c r="D949" s="1" t="s">
        <v>155</v>
      </c>
      <c r="E949" s="6">
        <f>IF(名目付加価値!E949&gt;0,名目付加価値!E949/SUMIF(名目付加価値!E947:E969,"&lt;&gt;0"),0)</f>
        <v>4.170727101592147E-2</v>
      </c>
      <c r="F949" s="6">
        <f>IF(名目付加価値!F949&gt;0,名目付加価値!F949/SUMIF(名目付加価値!F947:F969,"&lt;&gt;0"),0)</f>
        <v>2.7036032604945689E-2</v>
      </c>
      <c r="G949" s="6">
        <f>IF(名目付加価値!G949&gt;0,名目付加価値!G949/SUMIF(名目付加価値!G947:G969,"&lt;&gt;0"),0)</f>
        <v>2.3514030672110178E-2</v>
      </c>
      <c r="H949" s="6">
        <f>IF(名目付加価値!H949&gt;0,名目付加価値!H949/SUMIF(名目付加価値!H947:H969,"&lt;&gt;0"),0)</f>
        <v>2.7656403865788357E-2</v>
      </c>
      <c r="I949" s="6">
        <f>IF(名目付加価値!I949&gt;0,名目付加価値!I949/SUMIF(名目付加価値!I947:I969,"&lt;&gt;0"),0)</f>
        <v>2.2929851768405889E-2</v>
      </c>
    </row>
    <row r="950" spans="1:9" x14ac:dyDescent="0.15">
      <c r="A950" s="1">
        <v>42</v>
      </c>
      <c r="B950" s="1" t="s">
        <v>140</v>
      </c>
      <c r="C950" s="1">
        <v>4</v>
      </c>
      <c r="D950" s="1" t="s">
        <v>156</v>
      </c>
      <c r="E950" s="6">
        <f>IF(名目付加価値!E950&gt;0,名目付加価値!E950/SUMIF(名目付加価値!E947:E969,"&lt;&gt;0"),0)</f>
        <v>6.7210182017624891E-3</v>
      </c>
      <c r="F950" s="6">
        <f>IF(名目付加価値!F950&gt;0,名目付加価値!F950/SUMIF(名目付加価値!F947:F969,"&lt;&gt;0"),0)</f>
        <v>7.8301203546360908E-3</v>
      </c>
      <c r="G950" s="6">
        <f>IF(名目付加価値!G950&gt;0,名目付加価値!G950/SUMIF(名目付加価値!G947:G969,"&lt;&gt;0"),0)</f>
        <v>1.1825167544047114E-2</v>
      </c>
      <c r="H950" s="6">
        <f>IF(名目付加価値!H950&gt;0,名目付加価値!H950/SUMIF(名目付加価値!H947:H969,"&lt;&gt;0"),0)</f>
        <v>5.7628249159652921E-3</v>
      </c>
      <c r="I950" s="6">
        <f>IF(名目付加価値!I950&gt;0,名目付加価値!I950/SUMIF(名目付加価値!I947:I969,"&lt;&gt;0"),0)</f>
        <v>3.9110374691840094E-3</v>
      </c>
    </row>
    <row r="951" spans="1:9" x14ac:dyDescent="0.15">
      <c r="A951" s="1">
        <v>42</v>
      </c>
      <c r="B951" s="1" t="s">
        <v>140</v>
      </c>
      <c r="C951" s="1">
        <v>5</v>
      </c>
      <c r="D951" s="1" t="s">
        <v>157</v>
      </c>
      <c r="E951" s="6">
        <f>IF(名目付加価値!E951&gt;0,名目付加価値!E951/SUMIF(名目付加価値!E947:E969,"&lt;&gt;0"),0)</f>
        <v>4.7846186925660074E-4</v>
      </c>
      <c r="F951" s="6">
        <f>IF(名目付加価値!F951&gt;0,名目付加価値!F951/SUMIF(名目付加価値!F947:F969,"&lt;&gt;0"),0)</f>
        <v>8.4743354794271657E-4</v>
      </c>
      <c r="G951" s="6">
        <f>IF(名目付加価値!G951&gt;0,名目付加価値!G951/SUMIF(名目付加価値!G947:G969,"&lt;&gt;0"),0)</f>
        <v>5.6439264642370291E-4</v>
      </c>
      <c r="H951" s="6">
        <f>IF(名目付加価値!H951&gt;0,名目付加価値!H951/SUMIF(名目付加価値!H947:H969,"&lt;&gt;0"),0)</f>
        <v>6.8485941680167836E-4</v>
      </c>
      <c r="I951" s="6">
        <f>IF(名目付加価値!I951&gt;0,名目付加価値!I951/SUMIF(名目付加価値!I947:I969,"&lt;&gt;0"),0)</f>
        <v>5.479032125547226E-4</v>
      </c>
    </row>
    <row r="952" spans="1:9" x14ac:dyDescent="0.15">
      <c r="A952" s="1">
        <v>42</v>
      </c>
      <c r="B952" s="1" t="s">
        <v>140</v>
      </c>
      <c r="C952" s="1">
        <v>6</v>
      </c>
      <c r="D952" s="1" t="s">
        <v>49</v>
      </c>
      <c r="E952" s="6">
        <f>IF(名目付加価値!E952&gt;0,名目付加価値!E952/SUMIF(名目付加価値!E947:E969,"&lt;&gt;0"),0)</f>
        <v>1.3030421863831352E-3</v>
      </c>
      <c r="F952" s="6">
        <f>IF(名目付加価値!F952&gt;0,名目付加価値!F952/SUMIF(名目付加価値!F947:F969,"&lt;&gt;0"),0)</f>
        <v>9.2313138654649294E-4</v>
      </c>
      <c r="G952" s="6">
        <f>IF(名目付加価値!G952&gt;0,名目付加価値!G952/SUMIF(名目付加価値!G947:G969,"&lt;&gt;0"),0)</f>
        <v>4.4749552367154922E-4</v>
      </c>
      <c r="H952" s="6">
        <f>IF(名目付加価値!H952&gt;0,名目付加価値!H952/SUMIF(名目付加価値!H947:H969,"&lt;&gt;0"),0)</f>
        <v>1.2454445173723605E-3</v>
      </c>
      <c r="I952" s="6">
        <f>IF(名目付加価値!I952&gt;0,名目付加価値!I952/SUMIF(名目付加価値!I947:I969,"&lt;&gt;0"),0)</f>
        <v>9.128291091400428E-4</v>
      </c>
    </row>
    <row r="953" spans="1:9" x14ac:dyDescent="0.15">
      <c r="A953" s="1">
        <v>42</v>
      </c>
      <c r="B953" s="1" t="s">
        <v>140</v>
      </c>
      <c r="C953" s="1">
        <v>7</v>
      </c>
      <c r="D953" s="1" t="s">
        <v>158</v>
      </c>
      <c r="E953" s="6">
        <f>IF(名目付加価値!E953&gt;0,名目付加価値!E953/SUMIF(名目付加価値!E947:E969,"&lt;&gt;0"),0)</f>
        <v>1.5439446821043704E-3</v>
      </c>
      <c r="F953" s="6">
        <f>IF(名目付加価値!F953&gt;0,名目付加価値!F953/SUMIF(名目付加価値!F947:F969,"&lt;&gt;0"),0)</f>
        <v>6.9819891168657657E-5</v>
      </c>
      <c r="G953" s="6">
        <f>IF(名目付加価値!G953&gt;0,名目付加価値!G953/SUMIF(名目付加価値!G947:G969,"&lt;&gt;0"),0)</f>
        <v>5.9068270341201389E-4</v>
      </c>
      <c r="H953" s="6">
        <f>IF(名目付加価値!H953&gt;0,名目付加価値!H953/SUMIF(名目付加価値!H947:H969,"&lt;&gt;0"),0)</f>
        <v>5.6517208489204008E-4</v>
      </c>
      <c r="I953" s="6">
        <f>IF(名目付加価値!I953&gt;0,名目付加価値!I953/SUMIF(名目付加価値!I947:I969,"&lt;&gt;0"),0)</f>
        <v>4.3345981038546904E-4</v>
      </c>
    </row>
    <row r="954" spans="1:9" x14ac:dyDescent="0.15">
      <c r="A954" s="1">
        <v>42</v>
      </c>
      <c r="B954" s="1" t="s">
        <v>140</v>
      </c>
      <c r="C954" s="1">
        <v>8</v>
      </c>
      <c r="D954" s="1" t="s">
        <v>159</v>
      </c>
      <c r="E954" s="6">
        <f>IF(名目付加価値!E954&gt;0,名目付加価値!E954/SUMIF(名目付加価値!E947:E969,"&lt;&gt;0"),0)</f>
        <v>1.0325753107982212E-2</v>
      </c>
      <c r="F954" s="6">
        <f>IF(名目付加価値!F954&gt;0,名目付加価値!F954/SUMIF(名目付加価値!F947:F969,"&lt;&gt;0"),0)</f>
        <v>1.1004761826125418E-2</v>
      </c>
      <c r="G954" s="6">
        <f>IF(名目付加価値!G954&gt;0,名目付加価値!G954/SUMIF(名目付加価値!G947:G969,"&lt;&gt;0"),0)</f>
        <v>8.7532548421522475E-3</v>
      </c>
      <c r="H954" s="6">
        <f>IF(名目付加価値!H954&gt;0,名目付加価値!H954/SUMIF(名目付加価値!H947:H969,"&lt;&gt;0"),0)</f>
        <v>6.756715881095568E-3</v>
      </c>
      <c r="I954" s="6">
        <f>IF(名目付加価値!I954&gt;0,名目付加価値!I954/SUMIF(名目付加価値!I947:I969,"&lt;&gt;0"),0)</f>
        <v>3.945266606348031E-3</v>
      </c>
    </row>
    <row r="955" spans="1:9" x14ac:dyDescent="0.15">
      <c r="A955" s="1">
        <v>42</v>
      </c>
      <c r="B955" s="1" t="s">
        <v>140</v>
      </c>
      <c r="C955" s="1">
        <v>9</v>
      </c>
      <c r="D955" s="1" t="s">
        <v>160</v>
      </c>
      <c r="E955" s="6">
        <f>IF(名目付加価値!E955&gt;0,名目付加価値!E955/SUMIF(名目付加価値!E947:E969,"&lt;&gt;0"),0)</f>
        <v>1.0971539164959089E-2</v>
      </c>
      <c r="F955" s="6">
        <f>IF(名目付加価値!F955&gt;0,名目付加価値!F955/SUMIF(名目付加価値!F947:F969,"&lt;&gt;0"),0)</f>
        <v>5.7295155605266166E-3</v>
      </c>
      <c r="G955" s="6">
        <f>IF(名目付加価値!G955&gt;0,名目付加価値!G955/SUMIF(名目付加価値!G947:G969,"&lt;&gt;0"),0)</f>
        <v>4.0008482441763176E-3</v>
      </c>
      <c r="H955" s="6">
        <f>IF(名目付加価値!H955&gt;0,名目付加価値!H955/SUMIF(名目付加価値!H947:H969,"&lt;&gt;0"),0)</f>
        <v>1.7552643867489808E-3</v>
      </c>
      <c r="I955" s="6">
        <f>IF(名目付加価値!I955&gt;0,名目付加価値!I955/SUMIF(名目付加価値!I947:I969,"&lt;&gt;0"),0)</f>
        <v>1.301697301640621E-3</v>
      </c>
    </row>
    <row r="956" spans="1:9" x14ac:dyDescent="0.15">
      <c r="A956" s="1">
        <v>42</v>
      </c>
      <c r="B956" s="1" t="s">
        <v>140</v>
      </c>
      <c r="C956" s="1">
        <v>10</v>
      </c>
      <c r="D956" s="1" t="s">
        <v>161</v>
      </c>
      <c r="E956" s="6">
        <f>IF(名目付加価値!E956&gt;0,名目付加価値!E956/SUMIF(名目付加価値!E947:E969,"&lt;&gt;0"),0)</f>
        <v>9.2273530864919462E-3</v>
      </c>
      <c r="F956" s="6">
        <f>IF(名目付加価値!F956&gt;0,名目付加価値!F956/SUMIF(名目付加価値!F947:F969,"&lt;&gt;0"),0)</f>
        <v>6.6082198025015273E-3</v>
      </c>
      <c r="G956" s="6">
        <f>IF(名目付加価値!G956&gt;0,名目付加価値!G956/SUMIF(名目付加価値!G947:G969,"&lt;&gt;0"),0)</f>
        <v>6.8716242507865892E-3</v>
      </c>
      <c r="H956" s="6">
        <f>IF(名目付加価値!H956&gt;0,名目付加価値!H956/SUMIF(名目付加価値!H947:H969,"&lt;&gt;0"),0)</f>
        <v>5.657975098818652E-3</v>
      </c>
      <c r="I956" s="6">
        <f>IF(名目付加価値!I956&gt;0,名目付加価値!I956/SUMIF(名目付加価値!I947:I969,"&lt;&gt;0"),0)</f>
        <v>5.4739775536460514E-3</v>
      </c>
    </row>
    <row r="957" spans="1:9" x14ac:dyDescent="0.15">
      <c r="A957" s="1">
        <v>42</v>
      </c>
      <c r="B957" s="1" t="s">
        <v>140</v>
      </c>
      <c r="C957" s="1">
        <v>11</v>
      </c>
      <c r="D957" s="1" t="s">
        <v>162</v>
      </c>
      <c r="E957" s="6">
        <f>IF(名目付加価値!E957&gt;0,名目付加価値!E957/SUMIF(名目付加価値!E947:E969,"&lt;&gt;0"),0)</f>
        <v>1.0476494680150352E-2</v>
      </c>
      <c r="F957" s="6">
        <f>IF(名目付加価値!F957&gt;0,名目付加価値!F957/SUMIF(名目付加価値!F947:F969,"&lt;&gt;0"),0)</f>
        <v>4.9699406552993361E-2</v>
      </c>
      <c r="G957" s="6">
        <f>IF(名目付加価値!G957&gt;0,名目付加価値!G957/SUMIF(名目付加価値!G947:G969,"&lt;&gt;0"),0)</f>
        <v>2.676509658739986E-2</v>
      </c>
      <c r="H957" s="6">
        <f>IF(名目付加価値!H957&gt;0,名目付加価値!H957/SUMIF(名目付加価値!H947:H969,"&lt;&gt;0"),0)</f>
        <v>2.3830703361486748E-2</v>
      </c>
      <c r="I957" s="6">
        <f>IF(名目付加価値!I957&gt;0,名目付加価値!I957/SUMIF(名目付加価値!I947:I969,"&lt;&gt;0"),0)</f>
        <v>3.5493328366451943E-2</v>
      </c>
    </row>
    <row r="958" spans="1:9" x14ac:dyDescent="0.15">
      <c r="A958" s="1">
        <v>42</v>
      </c>
      <c r="B958" s="1" t="s">
        <v>140</v>
      </c>
      <c r="C958" s="1">
        <v>12</v>
      </c>
      <c r="D958" s="1" t="s">
        <v>163</v>
      </c>
      <c r="E958" s="6">
        <f>IF(名目付加価値!E958&gt;0,名目付加価値!E958/SUMIF(名目付加価値!E947:E969,"&lt;&gt;0"),0)</f>
        <v>1.6478555406115574E-2</v>
      </c>
      <c r="F958" s="6">
        <f>IF(名目付加価値!F958&gt;0,名目付加価値!F958/SUMIF(名目付加価値!F947:F969,"&lt;&gt;0"),0)</f>
        <v>5.5369187769628804E-3</v>
      </c>
      <c r="G958" s="6">
        <f>IF(名目付加価値!G958&gt;0,名目付加価値!G958/SUMIF(名目付加価値!G947:G969,"&lt;&gt;0"),0)</f>
        <v>2.5094673275362009E-2</v>
      </c>
      <c r="H958" s="6">
        <f>IF(名目付加価値!H958&gt;0,名目付加価値!H958/SUMIF(名目付加価値!H947:H969,"&lt;&gt;0"),0)</f>
        <v>2.2901059422793347E-2</v>
      </c>
      <c r="I958" s="6">
        <f>IF(名目付加価値!I958&gt;0,名目付加価値!I958/SUMIF(名目付加価値!I947:I969,"&lt;&gt;0"),0)</f>
        <v>2.9201626127722737E-2</v>
      </c>
    </row>
    <row r="959" spans="1:9" x14ac:dyDescent="0.15">
      <c r="A959" s="1">
        <v>42</v>
      </c>
      <c r="B959" s="1" t="s">
        <v>140</v>
      </c>
      <c r="C959" s="1">
        <v>13</v>
      </c>
      <c r="D959" s="1" t="s">
        <v>164</v>
      </c>
      <c r="E959" s="6">
        <f>IF(名目付加価値!E959&gt;0,名目付加価値!E959/SUMIF(名目付加価値!E947:E969,"&lt;&gt;0"),0)</f>
        <v>7.9570194940020642E-2</v>
      </c>
      <c r="F959" s="6">
        <f>IF(名目付加価値!F959&gt;0,名目付加価値!F959/SUMIF(名目付加価値!F947:F969,"&lt;&gt;0"),0)</f>
        <v>1.1621628469126608E-2</v>
      </c>
      <c r="G959" s="6">
        <f>IF(名目付加価値!G959&gt;0,名目付加価値!G959/SUMIF(名目付加価値!G947:G969,"&lt;&gt;0"),0)</f>
        <v>1.5293182745882502E-2</v>
      </c>
      <c r="H959" s="6">
        <f>IF(名目付加価値!H959&gt;0,名目付加価値!H959/SUMIF(名目付加価値!H947:H969,"&lt;&gt;0"),0)</f>
        <v>9.2399922420744671E-3</v>
      </c>
      <c r="I959" s="6">
        <f>IF(名目付加価値!I959&gt;0,名目付加価値!I959/SUMIF(名目付加価値!I947:I969,"&lt;&gt;0"),0)</f>
        <v>4.3854182604823988E-2</v>
      </c>
    </row>
    <row r="960" spans="1:9" x14ac:dyDescent="0.15">
      <c r="A960" s="1">
        <v>42</v>
      </c>
      <c r="B960" s="1" t="s">
        <v>140</v>
      </c>
      <c r="C960" s="1">
        <v>14</v>
      </c>
      <c r="D960" s="1" t="s">
        <v>165</v>
      </c>
      <c r="E960" s="6">
        <f>IF(名目付加価値!E960&gt;0,名目付加価値!E960/SUMIF(名目付加価値!E947:E969,"&lt;&gt;0"),0)</f>
        <v>1.3943477429298164E-3</v>
      </c>
      <c r="F960" s="6">
        <f>IF(名目付加価値!F960&gt;0,名目付加価値!F960/SUMIF(名目付加価値!F947:F969,"&lt;&gt;0"),0)</f>
        <v>7.2637891394576842E-4</v>
      </c>
      <c r="G960" s="6">
        <f>IF(名目付加価値!G960&gt;0,名目付加価値!G960/SUMIF(名目付加価値!G947:G969,"&lt;&gt;0"),0)</f>
        <v>6.2529873616977319E-4</v>
      </c>
      <c r="H960" s="6">
        <f>IF(名目付加価値!H960&gt;0,名目付加価値!H960/SUMIF(名目付加価値!H947:H969,"&lt;&gt;0"),0)</f>
        <v>2.8449687384758204E-4</v>
      </c>
      <c r="I960" s="6">
        <f>IF(名目付加価値!I960&gt;0,名目付加価値!I960/SUMIF(名目付加価値!I947:I969,"&lt;&gt;0"),0)</f>
        <v>2.3691575974617253E-4</v>
      </c>
    </row>
    <row r="961" spans="1:9" x14ac:dyDescent="0.15">
      <c r="A961" s="1">
        <v>42</v>
      </c>
      <c r="B961" s="1" t="s">
        <v>140</v>
      </c>
      <c r="C961" s="1">
        <v>15</v>
      </c>
      <c r="D961" s="1" t="s">
        <v>166</v>
      </c>
      <c r="E961" s="6">
        <f>IF(名目付加価値!E961&gt;0,名目付加価値!E961/SUMIF(名目付加価値!E947:E969,"&lt;&gt;0"),0)</f>
        <v>1.3440666958072563E-2</v>
      </c>
      <c r="F961" s="6">
        <f>IF(名目付加価値!F961&gt;0,名目付加価値!F961/SUMIF(名目付加価値!F947:F969,"&lt;&gt;0"),0)</f>
        <v>1.0486329581196149E-2</v>
      </c>
      <c r="G961" s="6">
        <f>IF(名目付加価値!G961&gt;0,名目付加価値!G961/SUMIF(名目付加価値!G947:G969,"&lt;&gt;0"),0)</f>
        <v>1.0102526022935951E-2</v>
      </c>
      <c r="H961" s="6">
        <f>IF(名目付加価値!H961&gt;0,名目付加価値!H961/SUMIF(名目付加価値!H947:H969,"&lt;&gt;0"),0)</f>
        <v>9.2689618840246894E-3</v>
      </c>
      <c r="I961" s="6">
        <f>IF(名目付加価値!I961&gt;0,名目付加価値!I961/SUMIF(名目付加価値!I947:I969,"&lt;&gt;0"),0)</f>
        <v>8.7812298106376696E-3</v>
      </c>
    </row>
    <row r="962" spans="1:9" x14ac:dyDescent="0.15">
      <c r="A962" s="1">
        <v>42</v>
      </c>
      <c r="B962" s="1" t="s">
        <v>90</v>
      </c>
      <c r="C962" s="1">
        <v>16</v>
      </c>
      <c r="D962" s="1" t="s">
        <v>149</v>
      </c>
      <c r="E962" s="6">
        <f>IF(名目付加価値!E962&gt;0,名目付加価値!E962/SUMIF(名目付加価値!E947:E969,"&lt;&gt;0"),0)</f>
        <v>0.10180772184697889</v>
      </c>
      <c r="F962" s="6">
        <f>IF(名目付加価値!F962&gt;0,名目付加価値!F962/SUMIF(名目付加価値!F947:F969,"&lt;&gt;0"),0)</f>
        <v>0.11496512022663882</v>
      </c>
      <c r="G962" s="6">
        <f>IF(名目付加価値!G962&gt;0,名目付加価値!G962/SUMIF(名目付加価値!G947:G969,"&lt;&gt;0"),0)</f>
        <v>0.12911383019844885</v>
      </c>
      <c r="H962" s="6">
        <f>IF(名目付加価値!H962&gt;0,名目付加価値!H962/SUMIF(名目付加価値!H947:H969,"&lt;&gt;0"),0)</f>
        <v>0.10052584584336524</v>
      </c>
      <c r="I962" s="6">
        <f>IF(名目付加価値!I962&gt;0,名目付加価値!I962/SUMIF(名目付加価値!I947:I969,"&lt;&gt;0"),0)</f>
        <v>6.1284405694326603E-2</v>
      </c>
    </row>
    <row r="963" spans="1:9" x14ac:dyDescent="0.15">
      <c r="A963" s="1">
        <v>42</v>
      </c>
      <c r="B963" s="1" t="s">
        <v>90</v>
      </c>
      <c r="C963" s="1">
        <v>17</v>
      </c>
      <c r="D963" s="1" t="s">
        <v>150</v>
      </c>
      <c r="E963" s="6">
        <f>IF(名目付加価値!E963&gt;0,名目付加価値!E963/SUMIF(名目付加価値!E947:E969,"&lt;&gt;0"),0)</f>
        <v>1.8269839384022362E-2</v>
      </c>
      <c r="F963" s="6">
        <f>IF(名目付加価値!F963&gt;0,名目付加価値!F963/SUMIF(名目付加価値!F947:F969,"&lt;&gt;0"),0)</f>
        <v>2.0342541434151849E-2</v>
      </c>
      <c r="G963" s="6">
        <f>IF(名目付加価値!G963&gt;0,名目付加価値!G963/SUMIF(名目付加価値!G947:G969,"&lt;&gt;0"),0)</f>
        <v>4.5196062732121352E-2</v>
      </c>
      <c r="H963" s="6">
        <f>IF(名目付加価値!H963&gt;0,名目付加価値!H963/SUMIF(名目付加価値!H947:H969,"&lt;&gt;0"),0)</f>
        <v>3.9237422332404369E-2</v>
      </c>
      <c r="I963" s="6">
        <f>IF(名目付加価値!I963&gt;0,名目付加価値!I963/SUMIF(名目付加価値!I947:I969,"&lt;&gt;0"),0)</f>
        <v>2.4470378352080366E-2</v>
      </c>
    </row>
    <row r="964" spans="1:9" x14ac:dyDescent="0.15">
      <c r="A964" s="1">
        <v>42</v>
      </c>
      <c r="B964" s="1" t="s">
        <v>90</v>
      </c>
      <c r="C964" s="1">
        <v>18</v>
      </c>
      <c r="D964" s="1" t="s">
        <v>151</v>
      </c>
      <c r="E964" s="6">
        <f>IF(名目付加価値!E964&gt;0,名目付加価値!E964/SUMIF(名目付加価値!E947:E969,"&lt;&gt;0"),0)</f>
        <v>0.11705021100141857</v>
      </c>
      <c r="F964" s="6">
        <f>IF(名目付加価値!F964&gt;0,名目付加価値!F964/SUMIF(名目付加価値!F947:F969,"&lt;&gt;0"),0)</f>
        <v>0.12704739493021355</v>
      </c>
      <c r="G964" s="6">
        <f>IF(名目付加価値!G964&gt;0,名目付加価値!G964/SUMIF(名目付加価値!G947:G969,"&lt;&gt;0"),0)</f>
        <v>0.11226659412476321</v>
      </c>
      <c r="H964" s="6">
        <f>IF(名目付加価値!H964&gt;0,名目付加価値!H964/SUMIF(名目付加価値!H947:H969,"&lt;&gt;0"),0)</f>
        <v>0.13919715757877357</v>
      </c>
      <c r="I964" s="6">
        <f>IF(名目付加価値!I964&gt;0,名目付加価値!I964/SUMIF(名目付加価値!I947:I969,"&lt;&gt;0"),0)</f>
        <v>0.12086942235461626</v>
      </c>
    </row>
    <row r="965" spans="1:9" x14ac:dyDescent="0.15">
      <c r="A965" s="1">
        <v>42</v>
      </c>
      <c r="B965" s="1" t="s">
        <v>90</v>
      </c>
      <c r="C965" s="1">
        <v>19</v>
      </c>
      <c r="D965" s="1" t="s">
        <v>152</v>
      </c>
      <c r="E965" s="6">
        <f>IF(名目付加価値!E965&gt;0,名目付加価値!E965/SUMIF(名目付加価値!E947:E969,"&lt;&gt;0"),0)</f>
        <v>3.0224999644216155E-2</v>
      </c>
      <c r="F965" s="6">
        <f>IF(名目付加価値!F965&gt;0,名目付加価値!F965/SUMIF(名目付加価値!F947:F969,"&lt;&gt;0"),0)</f>
        <v>4.5390279890815392E-2</v>
      </c>
      <c r="G965" s="6">
        <f>IF(名目付加価値!G965&gt;0,名目付加価値!G965/SUMIF(名目付加価値!G947:G969,"&lt;&gt;0"),0)</f>
        <v>4.7703658012369747E-2</v>
      </c>
      <c r="H965" s="6">
        <f>IF(名目付加価値!H965&gt;0,名目付加価値!H965/SUMIF(名目付加価値!H947:H969,"&lt;&gt;0"),0)</f>
        <v>4.578913793839641E-2</v>
      </c>
      <c r="I965" s="6">
        <f>IF(名目付加価値!I965&gt;0,名目付加価値!I965/SUMIF(名目付加価値!I947:I969,"&lt;&gt;0"),0)</f>
        <v>4.1069820836089128E-2</v>
      </c>
    </row>
    <row r="966" spans="1:9" x14ac:dyDescent="0.15">
      <c r="A966" s="1">
        <v>42</v>
      </c>
      <c r="B966" s="1" t="s">
        <v>90</v>
      </c>
      <c r="C966" s="1">
        <v>20</v>
      </c>
      <c r="D966" s="1" t="s">
        <v>153</v>
      </c>
      <c r="E966" s="6">
        <f>IF(名目付加価値!E966&gt;0,名目付加価値!E966/SUMIF(名目付加価値!E947:E969,"&lt;&gt;0"),0)</f>
        <v>1.7408770881287113E-2</v>
      </c>
      <c r="F966" s="6">
        <f>IF(名目付加価値!F966&gt;0,名目付加価値!F966/SUMIF(名目付加価値!F947:F969,"&lt;&gt;0"),0)</f>
        <v>1.9276198781616495E-2</v>
      </c>
      <c r="G966" s="6">
        <f>IF(名目付加価値!G966&gt;0,名目付加価値!G966/SUMIF(名目付加価値!G947:G969,"&lt;&gt;0"),0)</f>
        <v>1.7670881675207705E-2</v>
      </c>
      <c r="H966" s="6">
        <f>IF(名目付加価値!H966&gt;0,名目付加価値!H966/SUMIF(名目付加価値!H947:H969,"&lt;&gt;0"),0)</f>
        <v>1.282590381317456E-2</v>
      </c>
      <c r="I966" s="6">
        <f>IF(名目付加価値!I966&gt;0,名目付加価値!I966/SUMIF(名目付加価値!I947:I969,"&lt;&gt;0"),0)</f>
        <v>1.2793832223414809E-2</v>
      </c>
    </row>
    <row r="967" spans="1:9" x14ac:dyDescent="0.15">
      <c r="A967" s="1">
        <v>42</v>
      </c>
      <c r="B967" s="1" t="s">
        <v>90</v>
      </c>
      <c r="C967" s="1">
        <v>21</v>
      </c>
      <c r="D967" s="1" t="s">
        <v>154</v>
      </c>
      <c r="E967" s="6">
        <f>IF(名目付加価値!E967&gt;0,名目付加価値!E967/SUMIF(名目付加価値!E947:E969,"&lt;&gt;0"),0)</f>
        <v>8.0733782416137156E-2</v>
      </c>
      <c r="F967" s="6">
        <f>IF(名目付加価値!F967&gt;0,名目付加価値!F967/SUMIF(名目付加価値!F947:F969,"&lt;&gt;0"),0)</f>
        <v>6.8500889432977954E-2</v>
      </c>
      <c r="G967" s="6">
        <f>IF(名目付加価値!G967&gt;0,名目付加価値!G967/SUMIF(名目付加価値!G947:G969,"&lt;&gt;0"),0)</f>
        <v>8.4778847588382361E-2</v>
      </c>
      <c r="H967" s="6">
        <f>IF(名目付加価値!H967&gt;0,名目付加価値!H967/SUMIF(名目付加価値!H947:H969,"&lt;&gt;0"),0)</f>
        <v>7.6847716236707372E-2</v>
      </c>
      <c r="I967" s="6">
        <f>IF(名目付加価値!I967&gt;0,名目付加価値!I967/SUMIF(名目付加価値!I947:I969,"&lt;&gt;0"),0)</f>
        <v>7.2218775630742846E-2</v>
      </c>
    </row>
    <row r="968" spans="1:9" x14ac:dyDescent="0.15">
      <c r="A968" s="1">
        <v>42</v>
      </c>
      <c r="B968" s="1" t="s">
        <v>41</v>
      </c>
      <c r="C968" s="1">
        <v>22</v>
      </c>
      <c r="D968" s="1" t="s">
        <v>146</v>
      </c>
      <c r="E968" s="6">
        <f>IF(名目付加価値!E968&gt;0,名目付加価値!E968/SUMIF(名目付加価値!E947:E969,"&lt;&gt;0"),0)</f>
        <v>0.15124366360635191</v>
      </c>
      <c r="F968" s="6">
        <f>IF(名目付加価値!F968&gt;0,名目付加価値!F968/SUMIF(名目付加価値!F947:F969,"&lt;&gt;0"),0)</f>
        <v>0.21285767787874332</v>
      </c>
      <c r="G968" s="6">
        <f>IF(名目付加価値!G968&gt;0,名目付加価値!G968/SUMIF(名目付加価値!G947:G969,"&lt;&gt;0"),0)</f>
        <v>0.20887959110731275</v>
      </c>
      <c r="H968" s="6">
        <f>IF(名目付加価値!H968&gt;0,名目付加価値!H968/SUMIF(名目付加価値!H947:H969,"&lt;&gt;0"),0)</f>
        <v>0.25749840692553372</v>
      </c>
      <c r="I968" s="6">
        <f>IF(名目付加価値!I968&gt;0,名目付加価値!I968/SUMIF(名目付加価値!I947:I969,"&lt;&gt;0"),0)</f>
        <v>0.28770253562353121</v>
      </c>
    </row>
    <row r="969" spans="1:9" x14ac:dyDescent="0.15">
      <c r="A969" s="1">
        <v>42</v>
      </c>
      <c r="B969" s="1" t="s">
        <v>41</v>
      </c>
      <c r="C969" s="1">
        <v>23</v>
      </c>
      <c r="D969" s="1" t="s">
        <v>167</v>
      </c>
      <c r="E969" s="6">
        <f>IF(名目付加価値!E969&gt;0,名目付加価値!E969/SUMIF(名目付加価値!E947:E969,"&lt;&gt;0"),0)</f>
        <v>0.11012379209941645</v>
      </c>
      <c r="F969" s="6">
        <f>IF(名目付加価値!F969&gt;0,名目付加価値!F969/SUMIF(名目付加価値!F947:F969,"&lt;&gt;0"),0)</f>
        <v>0.14752143228863804</v>
      </c>
      <c r="G969" s="6">
        <f>IF(名目付加価値!G969&gt;0,名目付加価値!G969/SUMIF(名目付加価値!G947:G969,"&lt;&gt;0"),0)</f>
        <v>0.14455849831526432</v>
      </c>
      <c r="H969" s="6">
        <f>IF(名目付加価値!H969&gt;0,名目付加価値!H969/SUMIF(名目付加価値!H947:H969,"&lt;&gt;0"),0)</f>
        <v>0.16511545146414988</v>
      </c>
      <c r="I969" s="6">
        <f>IF(名目付加価値!I969&gt;0,名目付加価値!I969/SUMIF(名目付加価値!I947:I969,"&lt;&gt;0"),0)</f>
        <v>0.18696575497208584</v>
      </c>
    </row>
    <row r="970" spans="1:9" x14ac:dyDescent="0.15">
      <c r="A970" s="1">
        <v>43</v>
      </c>
      <c r="B970" s="1" t="s">
        <v>91</v>
      </c>
      <c r="C970" s="1">
        <v>1</v>
      </c>
      <c r="D970" s="1" t="s">
        <v>147</v>
      </c>
      <c r="E970" s="6">
        <f>IF(名目付加価値!E970&gt;0,名目付加価値!E970/SUMIF(名目付加価値!E970:E992,"&lt;&gt;0"),0)</f>
        <v>0.17325327127131962</v>
      </c>
      <c r="F970" s="6">
        <f>IF(名目付加価値!F970&gt;0,名目付加価値!F970/SUMIF(名目付加価値!F970:F992,"&lt;&gt;0"),0)</f>
        <v>0.10750757796304364</v>
      </c>
      <c r="G970" s="6">
        <f>IF(名目付加価値!G970&gt;0,名目付加価値!G970/SUMIF(名目付加価値!G970:G992,"&lt;&gt;0"),0)</f>
        <v>8.3227600671501256E-2</v>
      </c>
      <c r="H970" s="6">
        <f>IF(名目付加価値!H970&gt;0,名目付加価値!H970/SUMIF(名目付加価値!H970:H992,"&lt;&gt;0"),0)</f>
        <v>5.5873366880011176E-2</v>
      </c>
      <c r="I970" s="6">
        <f>IF(名目付加価値!I970&gt;0,名目付加価値!I970/SUMIF(名目付加価値!I970:I992,"&lt;&gt;0"),0)</f>
        <v>3.8839605441386343E-2</v>
      </c>
    </row>
    <row r="971" spans="1:9" x14ac:dyDescent="0.15">
      <c r="A971" s="1">
        <v>43</v>
      </c>
      <c r="B971" s="1" t="s">
        <v>91</v>
      </c>
      <c r="C971" s="1">
        <v>2</v>
      </c>
      <c r="D971" s="1" t="s">
        <v>148</v>
      </c>
      <c r="E971" s="6">
        <f>IF(名目付加価値!E971&gt;0,名目付加価値!E971/SUMIF(名目付加価値!E970:E992,"&lt;&gt;0"),0)</f>
        <v>2.3586157991876838E-2</v>
      </c>
      <c r="F971" s="6">
        <f>IF(名目付加価値!F971&gt;0,名目付加価値!F971/SUMIF(名目付加価値!F970:F992,"&lt;&gt;0"),0)</f>
        <v>9.6542583761211522E-3</v>
      </c>
      <c r="G971" s="6">
        <f>IF(名目付加価値!G971&gt;0,名目付加価値!G971/SUMIF(名目付加価値!G970:G992,"&lt;&gt;0"),0)</f>
        <v>6.0348183869939715E-3</v>
      </c>
      <c r="H971" s="6">
        <f>IF(名目付加価値!H971&gt;0,名目付加価値!H971/SUMIF(名目付加価値!H970:H992,"&lt;&gt;0"),0)</f>
        <v>2.7437525769825077E-3</v>
      </c>
      <c r="I971" s="6">
        <f>IF(名目付加価値!I971&gt;0,名目付加価値!I971/SUMIF(名目付加価値!I970:I992,"&lt;&gt;0"),0)</f>
        <v>1.1665473680596713E-3</v>
      </c>
    </row>
    <row r="972" spans="1:9" x14ac:dyDescent="0.15">
      <c r="A972" s="1">
        <v>43</v>
      </c>
      <c r="B972" s="1" t="s">
        <v>141</v>
      </c>
      <c r="C972" s="1">
        <v>3</v>
      </c>
      <c r="D972" s="1" t="s">
        <v>155</v>
      </c>
      <c r="E972" s="6">
        <f>IF(名目付加価値!E972&gt;0,名目付加価値!E972/SUMIF(名目付加価値!E970:E992,"&lt;&gt;0"),0)</f>
        <v>4.9038435241738045E-2</v>
      </c>
      <c r="F972" s="6">
        <f>IF(名目付加価値!F972&gt;0,名目付加価値!F972/SUMIF(名目付加価値!F970:F992,"&lt;&gt;0"),0)</f>
        <v>3.2469626757895727E-2</v>
      </c>
      <c r="G972" s="6">
        <f>IF(名目付加価値!G972&gt;0,名目付加価値!G972/SUMIF(名目付加価値!G970:G992,"&lt;&gt;0"),0)</f>
        <v>2.9276887952544815E-2</v>
      </c>
      <c r="H972" s="6">
        <f>IF(名目付加価値!H972&gt;0,名目付加価値!H972/SUMIF(名目付加価値!H970:H992,"&lt;&gt;0"),0)</f>
        <v>3.0233524015501598E-2</v>
      </c>
      <c r="I972" s="6">
        <f>IF(名目付加価値!I972&gt;0,名目付加価値!I972/SUMIF(名目付加価値!I970:I992,"&lt;&gt;0"),0)</f>
        <v>3.3512213830241167E-2</v>
      </c>
    </row>
    <row r="973" spans="1:9" x14ac:dyDescent="0.15">
      <c r="A973" s="1">
        <v>43</v>
      </c>
      <c r="B973" s="1" t="s">
        <v>141</v>
      </c>
      <c r="C973" s="1">
        <v>4</v>
      </c>
      <c r="D973" s="1" t="s">
        <v>156</v>
      </c>
      <c r="E973" s="6">
        <f>IF(名目付加価値!E973&gt;0,名目付加価値!E973/SUMIF(名目付加価値!E970:E992,"&lt;&gt;0"),0)</f>
        <v>1.3351306590738491E-2</v>
      </c>
      <c r="F973" s="6">
        <f>IF(名目付加価値!F973&gt;0,名目付加価値!F973/SUMIF(名目付加価値!F970:F992,"&lt;&gt;0"),0)</f>
        <v>1.1288213206311695E-2</v>
      </c>
      <c r="G973" s="6">
        <f>IF(名目付加価値!G973&gt;0,名目付加価値!G973/SUMIF(名目付加価値!G970:G992,"&lt;&gt;0"),0)</f>
        <v>1.22360047454912E-2</v>
      </c>
      <c r="H973" s="6">
        <f>IF(名目付加価値!H973&gt;0,名目付加価値!H973/SUMIF(名目付加価値!H970:H992,"&lt;&gt;0"),0)</f>
        <v>5.1144071774606465E-3</v>
      </c>
      <c r="I973" s="6">
        <f>IF(名目付加価値!I973&gt;0,名目付加価値!I973/SUMIF(名目付加価値!I970:I992,"&lt;&gt;0"),0)</f>
        <v>3.3553308907194965E-3</v>
      </c>
    </row>
    <row r="974" spans="1:9" x14ac:dyDescent="0.15">
      <c r="A974" s="1">
        <v>43</v>
      </c>
      <c r="B974" s="1" t="s">
        <v>141</v>
      </c>
      <c r="C974" s="1">
        <v>5</v>
      </c>
      <c r="D974" s="1" t="s">
        <v>157</v>
      </c>
      <c r="E974" s="6">
        <f>IF(名目付加価値!E974&gt;0,名目付加価値!E974/SUMIF(名目付加価値!E970:E992,"&lt;&gt;0"),0)</f>
        <v>1.4976012769289079E-2</v>
      </c>
      <c r="F974" s="6">
        <f>IF(名目付加価値!F974&gt;0,名目付加価値!F974/SUMIF(名目付加価値!F970:F992,"&lt;&gt;0"),0)</f>
        <v>5.3341465643051726E-3</v>
      </c>
      <c r="G974" s="6">
        <f>IF(名目付加価値!G974&gt;0,名目付加価値!G974/SUMIF(名目付加価値!G970:G992,"&lt;&gt;0"),0)</f>
        <v>5.3251975714691431E-3</v>
      </c>
      <c r="H974" s="6">
        <f>IF(名目付加価値!H974&gt;0,名目付加価値!H974/SUMIF(名目付加価値!H970:H992,"&lt;&gt;0"),0)</f>
        <v>6.4855749301530874E-3</v>
      </c>
      <c r="I974" s="6">
        <f>IF(名目付加価値!I974&gt;0,名目付加価値!I974/SUMIF(名目付加価値!I970:I992,"&lt;&gt;0"),0)</f>
        <v>6.1605228385543829E-3</v>
      </c>
    </row>
    <row r="975" spans="1:9" x14ac:dyDescent="0.15">
      <c r="A975" s="1">
        <v>43</v>
      </c>
      <c r="B975" s="1" t="s">
        <v>141</v>
      </c>
      <c r="C975" s="1">
        <v>6</v>
      </c>
      <c r="D975" s="1" t="s">
        <v>49</v>
      </c>
      <c r="E975" s="6">
        <f>IF(名目付加価値!E975&gt;0,名目付加価値!E975/SUMIF(名目付加価値!E970:E992,"&lt;&gt;0"),0)</f>
        <v>1.3186721183266371E-2</v>
      </c>
      <c r="F975" s="6">
        <f>IF(名目付加価値!F975&gt;0,名目付加価値!F975/SUMIF(名目付加価値!F970:F992,"&lt;&gt;0"),0)</f>
        <v>4.9599071636091552E-3</v>
      </c>
      <c r="G975" s="6">
        <f>IF(名目付加価値!G975&gt;0,名目付加価値!G975/SUMIF(名目付加価値!G970:G992,"&lt;&gt;0"),0)</f>
        <v>6.4012460539626835E-3</v>
      </c>
      <c r="H975" s="6">
        <f>IF(名目付加価値!H975&gt;0,名目付加価値!H975/SUMIF(名目付加価値!H970:H992,"&lt;&gt;0"),0)</f>
        <v>9.0478756534497582E-3</v>
      </c>
      <c r="I975" s="6">
        <f>IF(名目付加価値!I975&gt;0,名目付加価値!I975/SUMIF(名目付加価値!I970:I992,"&lt;&gt;0"),0)</f>
        <v>8.2027593186089331E-3</v>
      </c>
    </row>
    <row r="976" spans="1:9" x14ac:dyDescent="0.15">
      <c r="A976" s="1">
        <v>43</v>
      </c>
      <c r="B976" s="1" t="s">
        <v>141</v>
      </c>
      <c r="C976" s="1">
        <v>7</v>
      </c>
      <c r="D976" s="1" t="s">
        <v>158</v>
      </c>
      <c r="E976" s="6">
        <f>IF(名目付加価値!E976&gt;0,名目付加価値!E976/SUMIF(名目付加価値!E970:E992,"&lt;&gt;0"),0)</f>
        <v>1.0788162984006827E-3</v>
      </c>
      <c r="F976" s="6">
        <f>IF(名目付加価値!F976&gt;0,名目付加価値!F976/SUMIF(名目付加価値!F970:F992,"&lt;&gt;0"),0)</f>
        <v>4.0368192337799524E-4</v>
      </c>
      <c r="G976" s="6">
        <f>IF(名目付加価値!G976&gt;0,名目付加価値!G976/SUMIF(名目付加価値!G970:G992,"&lt;&gt;0"),0)</f>
        <v>1.5464014451311884E-3</v>
      </c>
      <c r="H976" s="6">
        <f>IF(名目付加価値!H976&gt;0,名目付加価値!H976/SUMIF(名目付加価値!H970:H992,"&lt;&gt;0"),0)</f>
        <v>1.1023250646440882E-3</v>
      </c>
      <c r="I976" s="6">
        <f>IF(名目付加価値!I976&gt;0,名目付加価値!I976/SUMIF(名目付加価値!I970:I992,"&lt;&gt;0"),0)</f>
        <v>1.1476676537878225E-3</v>
      </c>
    </row>
    <row r="977" spans="1:9" x14ac:dyDescent="0.15">
      <c r="A977" s="1">
        <v>43</v>
      </c>
      <c r="B977" s="1" t="s">
        <v>141</v>
      </c>
      <c r="C977" s="1">
        <v>8</v>
      </c>
      <c r="D977" s="1" t="s">
        <v>159</v>
      </c>
      <c r="E977" s="6">
        <f>IF(名目付加価値!E977&gt;0,名目付加価値!E977/SUMIF(名目付加価値!E970:E992,"&lt;&gt;0"),0)</f>
        <v>1.3300961194769832E-2</v>
      </c>
      <c r="F977" s="6">
        <f>IF(名目付加価値!F977&gt;0,名目付加価値!F977/SUMIF(名目付加価値!F970:F992,"&lt;&gt;0"),0)</f>
        <v>1.0175752343272238E-2</v>
      </c>
      <c r="G977" s="6">
        <f>IF(名目付加価値!G977&gt;0,名目付加価値!G977/SUMIF(名目付加価値!G970:G992,"&lt;&gt;0"),0)</f>
        <v>7.6944370349383397E-3</v>
      </c>
      <c r="H977" s="6">
        <f>IF(名目付加価値!H977&gt;0,名目付加価値!H977/SUMIF(名目付加価値!H970:H992,"&lt;&gt;0"),0)</f>
        <v>7.1695602952288554E-3</v>
      </c>
      <c r="I977" s="6">
        <f>IF(名目付加価値!I977&gt;0,名目付加価値!I977/SUMIF(名目付加価値!I970:I992,"&lt;&gt;0"),0)</f>
        <v>6.2127981992149946E-3</v>
      </c>
    </row>
    <row r="978" spans="1:9" x14ac:dyDescent="0.15">
      <c r="A978" s="1">
        <v>43</v>
      </c>
      <c r="B978" s="1" t="s">
        <v>141</v>
      </c>
      <c r="C978" s="1">
        <v>9</v>
      </c>
      <c r="D978" s="1" t="s">
        <v>160</v>
      </c>
      <c r="E978" s="6">
        <f>IF(名目付加価値!E978&gt;0,名目付加価値!E978/SUMIF(名目付加価値!E970:E992,"&lt;&gt;0"),0)</f>
        <v>2.2619205124862762E-3</v>
      </c>
      <c r="F978" s="6">
        <f>IF(名目付加価値!F978&gt;0,名目付加価値!F978/SUMIF(名目付加価値!F970:F992,"&lt;&gt;0"),0)</f>
        <v>7.1392448397768872E-3</v>
      </c>
      <c r="G978" s="6">
        <f>IF(名目付加価値!G978&gt;0,名目付加価値!G978/SUMIF(名目付加価値!G970:G992,"&lt;&gt;0"),0)</f>
        <v>4.5036463520584293E-3</v>
      </c>
      <c r="H978" s="6">
        <f>IF(名目付加価値!H978&gt;0,名目付加価値!H978/SUMIF(名目付加価値!H970:H992,"&lt;&gt;0"),0)</f>
        <v>3.0578431113102928E-3</v>
      </c>
      <c r="I978" s="6">
        <f>IF(名目付加価値!I978&gt;0,名目付加価値!I978/SUMIF(名目付加価値!I970:I992,"&lt;&gt;0"),0)</f>
        <v>4.5777803853068655E-3</v>
      </c>
    </row>
    <row r="979" spans="1:9" x14ac:dyDescent="0.15">
      <c r="A979" s="1">
        <v>43</v>
      </c>
      <c r="B979" s="1" t="s">
        <v>141</v>
      </c>
      <c r="C979" s="1">
        <v>10</v>
      </c>
      <c r="D979" s="1" t="s">
        <v>161</v>
      </c>
      <c r="E979" s="6">
        <f>IF(名目付加価値!E979&gt;0,名目付加価値!E979/SUMIF(名目付加価値!E970:E992,"&lt;&gt;0"),0)</f>
        <v>4.6679891864493603E-3</v>
      </c>
      <c r="F979" s="6">
        <f>IF(名目付加価値!F979&gt;0,名目付加価値!F979/SUMIF(名目付加価値!F970:F992,"&lt;&gt;0"),0)</f>
        <v>6.2916168771652405E-3</v>
      </c>
      <c r="G979" s="6">
        <f>IF(名目付加価値!G979&gt;0,名目付加価値!G979/SUMIF(名目付加価値!G970:G992,"&lt;&gt;0"),0)</f>
        <v>1.1418636944138602E-2</v>
      </c>
      <c r="H979" s="6">
        <f>IF(名目付加価値!H979&gt;0,名目付加価値!H979/SUMIF(名目付加価値!H970:H992,"&lt;&gt;0"),0)</f>
        <v>1.1255952260887601E-2</v>
      </c>
      <c r="I979" s="6">
        <f>IF(名目付加価値!I979&gt;0,名目付加価値!I979/SUMIF(名目付加価値!I970:I992,"&lt;&gt;0"),0)</f>
        <v>8.9301253305104356E-3</v>
      </c>
    </row>
    <row r="980" spans="1:9" x14ac:dyDescent="0.15">
      <c r="A980" s="1">
        <v>43</v>
      </c>
      <c r="B980" s="1" t="s">
        <v>141</v>
      </c>
      <c r="C980" s="1">
        <v>11</v>
      </c>
      <c r="D980" s="1" t="s">
        <v>162</v>
      </c>
      <c r="E980" s="6">
        <f>IF(名目付加価値!E980&gt;0,名目付加価値!E980/SUMIF(名目付加価値!E970:E992,"&lt;&gt;0"),0)</f>
        <v>7.362364420494232E-3</v>
      </c>
      <c r="F980" s="6">
        <f>IF(名目付加価値!F980&gt;0,名目付加価値!F980/SUMIF(名目付加価値!F970:F992,"&lt;&gt;0"),0)</f>
        <v>7.8194358439108731E-3</v>
      </c>
      <c r="G980" s="6">
        <f>IF(名目付加価値!G980&gt;0,名目付加価値!G980/SUMIF(名目付加価値!G970:G992,"&lt;&gt;0"),0)</f>
        <v>8.8944538390625348E-3</v>
      </c>
      <c r="H980" s="6">
        <f>IF(名目付加価値!H980&gt;0,名目付加価値!H980/SUMIF(名目付加価値!H970:H992,"&lt;&gt;0"),0)</f>
        <v>1.0609847102912032E-2</v>
      </c>
      <c r="I980" s="6">
        <f>IF(名目付加価値!I980&gt;0,名目付加価値!I980/SUMIF(名目付加価値!I970:I992,"&lt;&gt;0"),0)</f>
        <v>1.7378949860795721E-2</v>
      </c>
    </row>
    <row r="981" spans="1:9" x14ac:dyDescent="0.15">
      <c r="A981" s="1">
        <v>43</v>
      </c>
      <c r="B981" s="1" t="s">
        <v>141</v>
      </c>
      <c r="C981" s="1">
        <v>12</v>
      </c>
      <c r="D981" s="1" t="s">
        <v>163</v>
      </c>
      <c r="E981" s="6">
        <f>IF(名目付加価値!E981&gt;0,名目付加価値!E981/SUMIF(名目付加価値!E970:E992,"&lt;&gt;0"),0)</f>
        <v>9.3509916353730418E-3</v>
      </c>
      <c r="F981" s="6">
        <f>IF(名目付加価値!F981&gt;0,名目付加価値!F981/SUMIF(名目付加価値!F970:F992,"&lt;&gt;0"),0)</f>
        <v>1.8346069077551153E-2</v>
      </c>
      <c r="G981" s="6">
        <f>IF(名目付加価値!G981&gt;0,名目付加価値!G981/SUMIF(名目付加価値!G970:G992,"&lt;&gt;0"),0)</f>
        <v>4.3038759250221784E-2</v>
      </c>
      <c r="H981" s="6">
        <f>IF(名目付加価値!H981&gt;0,名目付加価値!H981/SUMIF(名目付加価値!H970:H992,"&lt;&gt;0"),0)</f>
        <v>5.7654226009200032E-2</v>
      </c>
      <c r="I981" s="6">
        <f>IF(名目付加価値!I981&gt;0,名目付加価値!I981/SUMIF(名目付加価値!I970:I992,"&lt;&gt;0"),0)</f>
        <v>5.2649969378394307E-2</v>
      </c>
    </row>
    <row r="982" spans="1:9" x14ac:dyDescent="0.15">
      <c r="A982" s="1">
        <v>43</v>
      </c>
      <c r="B982" s="1" t="s">
        <v>141</v>
      </c>
      <c r="C982" s="1">
        <v>13</v>
      </c>
      <c r="D982" s="1" t="s">
        <v>164</v>
      </c>
      <c r="E982" s="6">
        <f>IF(名目付加価値!E982&gt;0,名目付加価値!E982/SUMIF(名目付加価値!E970:E992,"&lt;&gt;0"),0)</f>
        <v>1.5559516291970491E-3</v>
      </c>
      <c r="F982" s="6">
        <f>IF(名目付加価値!F982&gt;0,名目付加価値!F982/SUMIF(名目付加価値!F970:F992,"&lt;&gt;0"),0)</f>
        <v>1.4816592294842612E-2</v>
      </c>
      <c r="G982" s="6">
        <f>IF(名目付加価値!G982&gt;0,名目付加価値!G982/SUMIF(名目付加価値!G970:G992,"&lt;&gt;0"),0)</f>
        <v>1.071360244963006E-2</v>
      </c>
      <c r="H982" s="6">
        <f>IF(名目付加価値!H982&gt;0,名目付加価値!H982/SUMIF(名目付加価値!H970:H992,"&lt;&gt;0"),0)</f>
        <v>2.6830494004873678E-2</v>
      </c>
      <c r="I982" s="6">
        <f>IF(名目付加価値!I982&gt;0,名目付加価値!I982/SUMIF(名目付加価値!I970:I992,"&lt;&gt;0"),0)</f>
        <v>2.3157923769708239E-2</v>
      </c>
    </row>
    <row r="983" spans="1:9" x14ac:dyDescent="0.15">
      <c r="A983" s="1">
        <v>43</v>
      </c>
      <c r="B983" s="1" t="s">
        <v>141</v>
      </c>
      <c r="C983" s="1">
        <v>14</v>
      </c>
      <c r="D983" s="1" t="s">
        <v>165</v>
      </c>
      <c r="E983" s="6">
        <f>IF(名目付加価値!E983&gt;0,名目付加価値!E983/SUMIF(名目付加価値!E970:E992,"&lt;&gt;0"),0)</f>
        <v>2.050429470268012E-4</v>
      </c>
      <c r="F983" s="6">
        <f>IF(名目付加価値!F983&gt;0,名目付加価値!F983/SUMIF(名目付加価値!F970:F992,"&lt;&gt;0"),0)</f>
        <v>1.9973927359004165E-4</v>
      </c>
      <c r="G983" s="6">
        <f>IF(名目付加価値!G983&gt;0,名目付加価値!G983/SUMIF(名目付加価値!G970:G992,"&lt;&gt;0"),0)</f>
        <v>3.3797571455140753E-4</v>
      </c>
      <c r="H983" s="6">
        <f>IF(名目付加価値!H983&gt;0,名目付加価値!H983/SUMIF(名目付加価値!H970:H992,"&lt;&gt;0"),0)</f>
        <v>9.0502443617587302E-4</v>
      </c>
      <c r="I983" s="6">
        <f>IF(名目付加価値!I983&gt;0,名目付加価値!I983/SUMIF(名目付加価値!I970:I992,"&lt;&gt;0"),0)</f>
        <v>1.1702974999762345E-3</v>
      </c>
    </row>
    <row r="984" spans="1:9" x14ac:dyDescent="0.15">
      <c r="A984" s="1">
        <v>43</v>
      </c>
      <c r="B984" s="1" t="s">
        <v>141</v>
      </c>
      <c r="C984" s="1">
        <v>15</v>
      </c>
      <c r="D984" s="1" t="s">
        <v>166</v>
      </c>
      <c r="E984" s="6">
        <f>IF(名目付加価値!E984&gt;0,名目付加価値!E984/SUMIF(名目付加価値!E970:E992,"&lt;&gt;0"),0)</f>
        <v>2.3102751426923862E-2</v>
      </c>
      <c r="F984" s="6">
        <f>IF(名目付加価値!F984&gt;0,名目付加価値!F984/SUMIF(名目付加価値!F970:F992,"&lt;&gt;0"),0)</f>
        <v>2.4001967144349996E-2</v>
      </c>
      <c r="G984" s="6">
        <f>IF(名目付加価値!G984&gt;0,名目付加価値!G984/SUMIF(名目付加価値!G970:G992,"&lt;&gt;0"),0)</f>
        <v>2.5804436543904258E-2</v>
      </c>
      <c r="H984" s="6">
        <f>IF(名目付加価値!H984&gt;0,名目付加価値!H984/SUMIF(名目付加価値!H970:H992,"&lt;&gt;0"),0)</f>
        <v>2.1747633377191301E-2</v>
      </c>
      <c r="I984" s="6">
        <f>IF(名目付加価値!I984&gt;0,名目付加価値!I984/SUMIF(名目付加価値!I970:I992,"&lt;&gt;0"),0)</f>
        <v>2.2721752274919144E-2</v>
      </c>
    </row>
    <row r="985" spans="1:9" x14ac:dyDescent="0.15">
      <c r="A985" s="1">
        <v>43</v>
      </c>
      <c r="B985" s="1" t="s">
        <v>91</v>
      </c>
      <c r="C985" s="1">
        <v>16</v>
      </c>
      <c r="D985" s="1" t="s">
        <v>149</v>
      </c>
      <c r="E985" s="6">
        <f>IF(名目付加価値!E985&gt;0,名目付加価値!E985/SUMIF(名目付加価値!E970:E992,"&lt;&gt;0"),0)</f>
        <v>7.5553711635911458E-2</v>
      </c>
      <c r="F985" s="6">
        <f>IF(名目付加価値!F985&gt;0,名目付加価値!F985/SUMIF(名目付加価値!F970:F992,"&lt;&gt;0"),0)</f>
        <v>0.10785850494269984</v>
      </c>
      <c r="G985" s="6">
        <f>IF(名目付加価値!G985&gt;0,名目付加価値!G985/SUMIF(名目付加価値!G970:G992,"&lt;&gt;0"),0)</f>
        <v>0.11429643552754673</v>
      </c>
      <c r="H985" s="6">
        <f>IF(名目付加価値!H985&gt;0,名目付加価値!H985/SUMIF(名目付加価値!H970:H992,"&lt;&gt;0"),0)</f>
        <v>8.4511937468122675E-2</v>
      </c>
      <c r="I985" s="6">
        <f>IF(名目付加価値!I985&gt;0,名目付加価値!I985/SUMIF(名目付加価値!I970:I992,"&lt;&gt;0"),0)</f>
        <v>6.5579680824424849E-2</v>
      </c>
    </row>
    <row r="986" spans="1:9" x14ac:dyDescent="0.15">
      <c r="A986" s="1">
        <v>43</v>
      </c>
      <c r="B986" s="1" t="s">
        <v>91</v>
      </c>
      <c r="C986" s="1">
        <v>17</v>
      </c>
      <c r="D986" s="1" t="s">
        <v>150</v>
      </c>
      <c r="E986" s="6">
        <f>IF(名目付加価値!E986&gt;0,名目付加価値!E986/SUMIF(名目付加価値!E970:E992,"&lt;&gt;0"),0)</f>
        <v>1.2019356703391918E-2</v>
      </c>
      <c r="F986" s="6">
        <f>IF(名目付加価値!F986&gt;0,名目付加価値!F986/SUMIF(名目付加価値!F970:F992,"&lt;&gt;0"),0)</f>
        <v>2.7462507148050465E-2</v>
      </c>
      <c r="G986" s="6">
        <f>IF(名目付加価値!G986&gt;0,名目付加価値!G986/SUMIF(名目付加価値!G970:G992,"&lt;&gt;0"),0)</f>
        <v>2.3833072229881156E-2</v>
      </c>
      <c r="H986" s="6">
        <f>IF(名目付加価値!H986&gt;0,名目付加価値!H986/SUMIF(名目付加価値!H970:H992,"&lt;&gt;0"),0)</f>
        <v>2.4350802281562296E-2</v>
      </c>
      <c r="I986" s="6">
        <f>IF(名目付加価値!I986&gt;0,名目付加価値!I986/SUMIF(名目付加価値!I970:I992,"&lt;&gt;0"),0)</f>
        <v>1.90425598467177E-2</v>
      </c>
    </row>
    <row r="987" spans="1:9" x14ac:dyDescent="0.15">
      <c r="A987" s="1">
        <v>43</v>
      </c>
      <c r="B987" s="1" t="s">
        <v>91</v>
      </c>
      <c r="C987" s="1">
        <v>18</v>
      </c>
      <c r="D987" s="1" t="s">
        <v>151</v>
      </c>
      <c r="E987" s="6">
        <f>IF(名目付加価値!E987&gt;0,名目付加価値!E987/SUMIF(名目付加価値!E970:E992,"&lt;&gt;0"),0)</f>
        <v>0.10975219307702846</v>
      </c>
      <c r="F987" s="6">
        <f>IF(名目付加価値!F987&gt;0,名目付加価値!F987/SUMIF(名目付加価値!F970:F992,"&lt;&gt;0"),0)</f>
        <v>0.12244847675079004</v>
      </c>
      <c r="G987" s="6">
        <f>IF(名目付加価値!G987&gt;0,名目付加価値!G987/SUMIF(名目付加価値!G970:G992,"&lt;&gt;0"),0)</f>
        <v>0.10888984309939748</v>
      </c>
      <c r="H987" s="6">
        <f>IF(名目付加価値!H987&gt;0,名目付加価値!H987/SUMIF(名目付加価値!H970:H992,"&lt;&gt;0"),0)</f>
        <v>0.11100021372088326</v>
      </c>
      <c r="I987" s="6">
        <f>IF(名目付加価値!I987&gt;0,名目付加価値!I987/SUMIF(名目付加価値!I970:I992,"&lt;&gt;0"),0)</f>
        <v>0.10689556977101952</v>
      </c>
    </row>
    <row r="988" spans="1:9" x14ac:dyDescent="0.15">
      <c r="A988" s="1">
        <v>43</v>
      </c>
      <c r="B988" s="1" t="s">
        <v>91</v>
      </c>
      <c r="C988" s="1">
        <v>19</v>
      </c>
      <c r="D988" s="1" t="s">
        <v>152</v>
      </c>
      <c r="E988" s="6">
        <f>IF(名目付加価値!E988&gt;0,名目付加価値!E988/SUMIF(名目付加価値!E970:E992,"&lt;&gt;0"),0)</f>
        <v>4.1949114663315502E-2</v>
      </c>
      <c r="F988" s="6">
        <f>IF(名目付加価値!F988&gt;0,名目付加価値!F988/SUMIF(名目付加価値!F970:F992,"&lt;&gt;0"),0)</f>
        <v>4.9028879738625387E-2</v>
      </c>
      <c r="G988" s="6">
        <f>IF(名目付加価値!G988&gt;0,名目付加価値!G988/SUMIF(名目付加価値!G970:G992,"&lt;&gt;0"),0)</f>
        <v>6.1621278050022911E-2</v>
      </c>
      <c r="H988" s="6">
        <f>IF(名目付加価値!H988&gt;0,名目付加価値!H988/SUMIF(名目付加価値!H970:H992,"&lt;&gt;0"),0)</f>
        <v>3.9185864735055968E-2</v>
      </c>
      <c r="I988" s="6">
        <f>IF(名目付加価値!I988&gt;0,名目付加価値!I988/SUMIF(名目付加価値!I970:I992,"&lt;&gt;0"),0)</f>
        <v>4.1131752671420732E-2</v>
      </c>
    </row>
    <row r="989" spans="1:9" x14ac:dyDescent="0.15">
      <c r="A989" s="1">
        <v>43</v>
      </c>
      <c r="B989" s="1" t="s">
        <v>91</v>
      </c>
      <c r="C989" s="1">
        <v>20</v>
      </c>
      <c r="D989" s="1" t="s">
        <v>153</v>
      </c>
      <c r="E989" s="6">
        <f>IF(名目付加価値!E989&gt;0,名目付加価値!E989/SUMIF(名目付加価値!E970:E992,"&lt;&gt;0"),0)</f>
        <v>1.662856041359612E-2</v>
      </c>
      <c r="F989" s="6">
        <f>IF(名目付加価値!F989&gt;0,名目付加価値!F989/SUMIF(名目付加価値!F970:F992,"&lt;&gt;0"),0)</f>
        <v>2.0809356301863317E-2</v>
      </c>
      <c r="G989" s="6">
        <f>IF(名目付加価値!G989&gt;0,名目付加価値!G989/SUMIF(名目付加価値!G970:G992,"&lt;&gt;0"),0)</f>
        <v>2.2560263607192065E-2</v>
      </c>
      <c r="H989" s="6">
        <f>IF(名目付加価値!H989&gt;0,名目付加価値!H989/SUMIF(名目付加価値!H970:H992,"&lt;&gt;0"),0)</f>
        <v>1.5946219706601587E-2</v>
      </c>
      <c r="I989" s="6">
        <f>IF(名目付加価値!I989&gt;0,名目付加価値!I989/SUMIF(名目付加価値!I970:I992,"&lt;&gt;0"),0)</f>
        <v>1.4478231773915645E-2</v>
      </c>
    </row>
    <row r="990" spans="1:9" x14ac:dyDescent="0.15">
      <c r="A990" s="1">
        <v>43</v>
      </c>
      <c r="B990" s="1" t="s">
        <v>91</v>
      </c>
      <c r="C990" s="1">
        <v>21</v>
      </c>
      <c r="D990" s="1" t="s">
        <v>154</v>
      </c>
      <c r="E990" s="6">
        <f>IF(名目付加価値!E990&gt;0,名目付加価値!E990/SUMIF(名目付加価値!E970:E992,"&lt;&gt;0"),0)</f>
        <v>0.1034917252083883</v>
      </c>
      <c r="F990" s="6">
        <f>IF(名目付加価値!F990&gt;0,名目付加価値!F990/SUMIF(名目付加価値!F970:F992,"&lt;&gt;0"),0)</f>
        <v>7.8932693626548339E-2</v>
      </c>
      <c r="G990" s="6">
        <f>IF(名目付加価値!G990&gt;0,名目付加価値!G990/SUMIF(名目付加価値!G970:G992,"&lt;&gt;0"),0)</f>
        <v>7.1691042833749344E-2</v>
      </c>
      <c r="H990" s="6">
        <f>IF(名目付加価値!H990&gt;0,名目付加価値!H990/SUMIF(名目付加価値!H970:H992,"&lt;&gt;0"),0)</f>
        <v>7.3772177143276899E-2</v>
      </c>
      <c r="I990" s="6">
        <f>IF(名目付加価値!I990&gt;0,名目付加価値!I990/SUMIF(名目付加価値!I970:I992,"&lt;&gt;0"),0)</f>
        <v>7.5308613544435216E-2</v>
      </c>
    </row>
    <row r="991" spans="1:9" x14ac:dyDescent="0.15">
      <c r="A991" s="1">
        <v>43</v>
      </c>
      <c r="B991" s="1" t="s">
        <v>42</v>
      </c>
      <c r="C991" s="1">
        <v>22</v>
      </c>
      <c r="D991" s="1" t="s">
        <v>146</v>
      </c>
      <c r="E991" s="6">
        <f>IF(名目付加価値!E991&gt;0,名目付加価値!E991/SUMIF(名目付加価値!E970:E992,"&lt;&gt;0"),0)</f>
        <v>0.16905431143929706</v>
      </c>
      <c r="F991" s="6">
        <f>IF(名目付加価値!F991&gt;0,名目付加価値!F991/SUMIF(名目付加価値!F970:F992,"&lt;&gt;0"),0)</f>
        <v>0.19972512916149049</v>
      </c>
      <c r="G991" s="6">
        <f>IF(名目付加価値!G991&gt;0,名目付加価値!G991/SUMIF(名目付加価値!G970:G992,"&lt;&gt;0"),0)</f>
        <v>0.22232583992375546</v>
      </c>
      <c r="H991" s="6">
        <f>IF(名目付加価値!H991&gt;0,名目付加価値!H991/SUMIF(名目付加価値!H970:H992,"&lt;&gt;0"),0)</f>
        <v>0.25798914313402588</v>
      </c>
      <c r="I991" s="6">
        <f>IF(名目付加価値!I991&gt;0,名目付加価値!I991/SUMIF(名目付加価値!I970:I992,"&lt;&gt;0"),0)</f>
        <v>0.29514424654454957</v>
      </c>
    </row>
    <row r="992" spans="1:9" x14ac:dyDescent="0.15">
      <c r="A992" s="1">
        <v>43</v>
      </c>
      <c r="B992" s="1" t="s">
        <v>42</v>
      </c>
      <c r="C992" s="1">
        <v>23</v>
      </c>
      <c r="D992" s="1" t="s">
        <v>167</v>
      </c>
      <c r="E992" s="6">
        <f>IF(名目付加価値!E992&gt;0,名目付加価値!E992/SUMIF(名目付加価値!E970:E992,"&lt;&gt;0"),0)</f>
        <v>0.12127233255972164</v>
      </c>
      <c r="F992" s="6">
        <f>IF(名目付加価値!F992&gt;0,名目付加価値!F992/SUMIF(名目付加価値!F970:F992,"&lt;&gt;0"),0)</f>
        <v>0.13332662268080853</v>
      </c>
      <c r="G992" s="6">
        <f>IF(名目付加価値!G992&gt;0,名目付加価値!G992/SUMIF(名目付加価値!G970:G992,"&lt;&gt;0"),0)</f>
        <v>0.11832811977285504</v>
      </c>
      <c r="H992" s="6">
        <f>IF(名目付加価値!H992&gt;0,名目付加価値!H992/SUMIF(名目付加価値!H970:H992,"&lt;&gt;0"),0)</f>
        <v>0.1434122349144889</v>
      </c>
      <c r="I992" s="6">
        <f>IF(名目付加価値!I992&gt;0,名目付加価値!I992/SUMIF(名目付加価値!I970:I992,"&lt;&gt;0"),0)</f>
        <v>0.15323510098333309</v>
      </c>
    </row>
    <row r="993" spans="1:9" x14ac:dyDescent="0.15">
      <c r="A993" s="1">
        <v>44</v>
      </c>
      <c r="B993" s="1" t="s">
        <v>92</v>
      </c>
      <c r="C993" s="1">
        <v>1</v>
      </c>
      <c r="D993" s="1" t="s">
        <v>147</v>
      </c>
      <c r="E993" s="6">
        <f>IF(名目付加価値!E993&gt;0,名目付加価値!E993/SUMIF(名目付加価値!E993:E1015,"&lt;&gt;0"),0)</f>
        <v>0.12181070614093772</v>
      </c>
      <c r="F993" s="6">
        <f>IF(名目付加価値!F993&gt;0,名目付加価値!F993/SUMIF(名目付加価値!F993:F1015,"&lt;&gt;0"),0)</f>
        <v>7.0267983418051322E-2</v>
      </c>
      <c r="G993" s="6">
        <f>IF(名目付加価値!G993&gt;0,名目付加価値!G993/SUMIF(名目付加価値!G993:G1015,"&lt;&gt;0"),0)</f>
        <v>5.617077879029677E-2</v>
      </c>
      <c r="H993" s="6">
        <f>IF(名目付加価値!H993&gt;0,名目付加価値!H993/SUMIF(名目付加価値!H993:H1015,"&lt;&gt;0"),0)</f>
        <v>3.6580742954738003E-2</v>
      </c>
      <c r="I993" s="6">
        <f>IF(名目付加価値!I993&gt;0,名目付加価値!I993/SUMIF(名目付加価値!I993:I1015,"&lt;&gt;0"),0)</f>
        <v>2.7158036567393462E-2</v>
      </c>
    </row>
    <row r="994" spans="1:9" x14ac:dyDescent="0.15">
      <c r="A994" s="1">
        <v>44</v>
      </c>
      <c r="B994" s="1" t="s">
        <v>92</v>
      </c>
      <c r="C994" s="1">
        <v>2</v>
      </c>
      <c r="D994" s="1" t="s">
        <v>148</v>
      </c>
      <c r="E994" s="6">
        <f>IF(名目付加価値!E994&gt;0,名目付加価値!E994/SUMIF(名目付加価値!E993:E1015,"&lt;&gt;0"),0)</f>
        <v>1.7731249318411274E-2</v>
      </c>
      <c r="F994" s="6">
        <f>IF(名目付加価値!F994&gt;0,名目付加価値!F994/SUMIF(名目付加価値!F993:F1015,"&lt;&gt;0"),0)</f>
        <v>1.1513182364310924E-2</v>
      </c>
      <c r="G994" s="6">
        <f>IF(名目付加価値!G994&gt;0,名目付加価値!G994/SUMIF(名目付加価値!G993:G1015,"&lt;&gt;0"),0)</f>
        <v>6.94064794956133E-3</v>
      </c>
      <c r="H994" s="6">
        <f>IF(名目付加価値!H994&gt;0,名目付加価値!H994/SUMIF(名目付加価値!H993:H1015,"&lt;&gt;0"),0)</f>
        <v>4.3760635193800159E-3</v>
      </c>
      <c r="I994" s="6">
        <f>IF(名目付加価値!I994&gt;0,名目付加価値!I994/SUMIF(名目付加価値!I993:I1015,"&lt;&gt;0"),0)</f>
        <v>2.112503493043533E-3</v>
      </c>
    </row>
    <row r="995" spans="1:9" x14ac:dyDescent="0.15">
      <c r="A995" s="1">
        <v>44</v>
      </c>
      <c r="B995" s="1" t="s">
        <v>142</v>
      </c>
      <c r="C995" s="1">
        <v>3</v>
      </c>
      <c r="D995" s="1" t="s">
        <v>155</v>
      </c>
      <c r="E995" s="6">
        <f>IF(名目付加価値!E995&gt;0,名目付加価値!E995/SUMIF(名目付加価値!E993:E1015,"&lt;&gt;0"),0)</f>
        <v>8.3174197223474591E-2</v>
      </c>
      <c r="F995" s="6">
        <f>IF(名目付加価値!F995&gt;0,名目付加価値!F995/SUMIF(名目付加価値!F993:F1015,"&lt;&gt;0"),0)</f>
        <v>3.958173823190151E-2</v>
      </c>
      <c r="G995" s="6">
        <f>IF(名目付加価値!G995&gt;0,名目付加価値!G995/SUMIF(名目付加価値!G993:G1015,"&lt;&gt;0"),0)</f>
        <v>3.9584834967649342E-2</v>
      </c>
      <c r="H995" s="6">
        <f>IF(名目付加価値!H995&gt;0,名目付加価値!H995/SUMIF(名目付加価値!H993:H1015,"&lt;&gt;0"),0)</f>
        <v>4.9433590421978896E-2</v>
      </c>
      <c r="I995" s="6">
        <f>IF(名目付加価値!I995&gt;0,名目付加価値!I995/SUMIF(名目付加価値!I993:I1015,"&lt;&gt;0"),0)</f>
        <v>3.2600727630021538E-2</v>
      </c>
    </row>
    <row r="996" spans="1:9" x14ac:dyDescent="0.15">
      <c r="A996" s="1">
        <v>44</v>
      </c>
      <c r="B996" s="1" t="s">
        <v>142</v>
      </c>
      <c r="C996" s="1">
        <v>4</v>
      </c>
      <c r="D996" s="1" t="s">
        <v>156</v>
      </c>
      <c r="E996" s="6">
        <f>IF(名目付加価値!E996&gt;0,名目付加価値!E996/SUMIF(名目付加価値!E993:E1015,"&lt;&gt;0"),0)</f>
        <v>9.3651222871331558E-3</v>
      </c>
      <c r="F996" s="6">
        <f>IF(名目付加価値!F996&gt;0,名目付加価値!F996/SUMIF(名目付加価値!F993:F1015,"&lt;&gt;0"),0)</f>
        <v>5.3365694193664029E-3</v>
      </c>
      <c r="G996" s="6">
        <f>IF(名目付加価値!G996&gt;0,名目付加価値!G996/SUMIF(名目付加価値!G993:G1015,"&lt;&gt;0"),0)</f>
        <v>6.0207093293982916E-3</v>
      </c>
      <c r="H996" s="6">
        <f>IF(名目付加価値!H996&gt;0,名目付加価値!H996/SUMIF(名目付加価値!H993:H1015,"&lt;&gt;0"),0)</f>
        <v>2.7003746907917616E-3</v>
      </c>
      <c r="I996" s="6">
        <f>IF(名目付加価値!I996&gt;0,名目付加価値!I996/SUMIF(名目付加価値!I993:I1015,"&lt;&gt;0"),0)</f>
        <v>1.9829256763105583E-3</v>
      </c>
    </row>
    <row r="997" spans="1:9" x14ac:dyDescent="0.15">
      <c r="A997" s="1">
        <v>44</v>
      </c>
      <c r="B997" s="1" t="s">
        <v>142</v>
      </c>
      <c r="C997" s="1">
        <v>5</v>
      </c>
      <c r="D997" s="1" t="s">
        <v>157</v>
      </c>
      <c r="E997" s="6">
        <f>IF(名目付加価値!E997&gt;0,名目付加価値!E997/SUMIF(名目付加価値!E993:E1015,"&lt;&gt;0"),0)</f>
        <v>9.5867878099670407E-3</v>
      </c>
      <c r="F997" s="6">
        <f>IF(名目付加価値!F997&gt;0,名目付加価値!F997/SUMIF(名目付加価値!F993:F1015,"&lt;&gt;0"),0)</f>
        <v>4.2339567512776665E-3</v>
      </c>
      <c r="G997" s="6">
        <f>IF(名目付加価値!G997&gt;0,名目付加価値!G997/SUMIF(名目付加価値!G993:G1015,"&lt;&gt;0"),0)</f>
        <v>4.4767522142364919E-3</v>
      </c>
      <c r="H997" s="6">
        <f>IF(名目付加価値!H997&gt;0,名目付加価値!H997/SUMIF(名目付加価値!H993:H1015,"&lt;&gt;0"),0)</f>
        <v>3.1869618843041428E-3</v>
      </c>
      <c r="I997" s="6">
        <f>IF(名目付加価値!I997&gt;0,名目付加価値!I997/SUMIF(名目付加価値!I993:I1015,"&lt;&gt;0"),0)</f>
        <v>2.6405402210376043E-3</v>
      </c>
    </row>
    <row r="998" spans="1:9" x14ac:dyDescent="0.15">
      <c r="A998" s="1">
        <v>44</v>
      </c>
      <c r="B998" s="1" t="s">
        <v>142</v>
      </c>
      <c r="C998" s="1">
        <v>6</v>
      </c>
      <c r="D998" s="1" t="s">
        <v>49</v>
      </c>
      <c r="E998" s="6">
        <f>IF(名目付加価値!E998&gt;0,名目付加価値!E998/SUMIF(名目付加価値!E993:E1015,"&lt;&gt;0"),0)</f>
        <v>1.7764630267774348E-2</v>
      </c>
      <c r="F998" s="6">
        <f>IF(名目付加価値!F998&gt;0,名目付加価値!F998/SUMIF(名目付加価値!F993:F1015,"&lt;&gt;0"),0)</f>
        <v>1.9655769439133136E-2</v>
      </c>
      <c r="G998" s="6">
        <f>IF(名目付加価値!G998&gt;0,名目付加価値!G998/SUMIF(名目付加価値!G993:G1015,"&lt;&gt;0"),0)</f>
        <v>3.1334696269781061E-2</v>
      </c>
      <c r="H998" s="6">
        <f>IF(名目付加価値!H998&gt;0,名目付加価値!H998/SUMIF(名目付加価値!H993:H1015,"&lt;&gt;0"),0)</f>
        <v>1.4408085923450961E-2</v>
      </c>
      <c r="I998" s="6">
        <f>IF(名目付加価値!I998&gt;0,名目付加価値!I998/SUMIF(名目付加価値!I993:I1015,"&lt;&gt;0"),0)</f>
        <v>6.7039791769351988E-3</v>
      </c>
    </row>
    <row r="999" spans="1:9" x14ac:dyDescent="0.15">
      <c r="A999" s="1">
        <v>44</v>
      </c>
      <c r="B999" s="1" t="s">
        <v>142</v>
      </c>
      <c r="C999" s="1">
        <v>7</v>
      </c>
      <c r="D999" s="1" t="s">
        <v>158</v>
      </c>
      <c r="E999" s="6">
        <f>IF(名目付加価値!E999&gt;0,名目付加価値!E999/SUMIF(名目付加価値!E993:E1015,"&lt;&gt;0"),0)</f>
        <v>2.5541554496613463E-2</v>
      </c>
      <c r="F999" s="6">
        <f>IF(名目付加価値!F999&gt;0,名目付加価値!F999/SUMIF(名目付加価値!F993:F1015,"&lt;&gt;0"),0)</f>
        <v>2.8434623000688674E-2</v>
      </c>
      <c r="G999" s="6">
        <f>IF(名目付加価値!G999&gt;0,名目付加価値!G999/SUMIF(名目付加価値!G993:G1015,"&lt;&gt;0"),0)</f>
        <v>0</v>
      </c>
      <c r="H999" s="6">
        <f>IF(名目付加価値!H999&gt;0,名目付加価値!H999/SUMIF(名目付加価値!H993:H1015,"&lt;&gt;0"),0)</f>
        <v>2.5037761344715977E-2</v>
      </c>
      <c r="I999" s="6">
        <f>IF(名目付加価値!I999&gt;0,名目付加価値!I999/SUMIF(名目付加価値!I993:I1015,"&lt;&gt;0"),0)</f>
        <v>7.1241088432478158E-2</v>
      </c>
    </row>
    <row r="1000" spans="1:9" x14ac:dyDescent="0.15">
      <c r="A1000" s="1">
        <v>44</v>
      </c>
      <c r="B1000" s="1" t="s">
        <v>142</v>
      </c>
      <c r="C1000" s="1">
        <v>8</v>
      </c>
      <c r="D1000" s="1" t="s">
        <v>159</v>
      </c>
      <c r="E1000" s="6">
        <f>IF(名目付加価値!E1000&gt;0,名目付加価値!E1000/SUMIF(名目付加価値!E993:E1015,"&lt;&gt;0"),0)</f>
        <v>2.5818447558557913E-2</v>
      </c>
      <c r="F1000" s="6">
        <f>IF(名目付加価値!F1000&gt;0,名目付加価値!F1000/SUMIF(名目付加価値!F993:F1015,"&lt;&gt;0"),0)</f>
        <v>2.427655234878015E-2</v>
      </c>
      <c r="G1000" s="6">
        <f>IF(名目付加価値!G1000&gt;0,名目付加価値!G1000/SUMIF(名目付加価値!G993:G1015,"&lt;&gt;0"),0)</f>
        <v>2.4431697355717836E-2</v>
      </c>
      <c r="H1000" s="6">
        <f>IF(名目付加価値!H1000&gt;0,名目付加価値!H1000/SUMIF(名目付加価値!H993:H1015,"&lt;&gt;0"),0)</f>
        <v>1.5731735469944719E-2</v>
      </c>
      <c r="I1000" s="6">
        <f>IF(名目付加価値!I1000&gt;0,名目付加価値!I1000/SUMIF(名目付加価値!I993:I1015,"&lt;&gt;0"),0)</f>
        <v>1.0900093783288753E-2</v>
      </c>
    </row>
    <row r="1001" spans="1:9" x14ac:dyDescent="0.15">
      <c r="A1001" s="1">
        <v>44</v>
      </c>
      <c r="B1001" s="1" t="s">
        <v>142</v>
      </c>
      <c r="C1001" s="1">
        <v>9</v>
      </c>
      <c r="D1001" s="1" t="s">
        <v>160</v>
      </c>
      <c r="E1001" s="6">
        <f>IF(名目付加価値!E1001&gt;0,名目付加価値!E1001/SUMIF(名目付加価値!E993:E1015,"&lt;&gt;0"),0)</f>
        <v>3.6816768674058614E-2</v>
      </c>
      <c r="F1001" s="6">
        <f>IF(名目付加価値!F1001&gt;0,名目付加価値!F1001/SUMIF(名目付加価値!F993:F1015,"&lt;&gt;0"),0)</f>
        <v>7.9856020352753757E-2</v>
      </c>
      <c r="G1001" s="6">
        <f>IF(名目付加価値!G1001&gt;0,名目付加価値!G1001/SUMIF(名目付加価値!G993:G1015,"&lt;&gt;0"),0)</f>
        <v>5.5762805273632247E-2</v>
      </c>
      <c r="H1001" s="6">
        <f>IF(名目付加価値!H1001&gt;0,名目付加価値!H1001/SUMIF(名目付加価値!H993:H1015,"&lt;&gt;0"),0)</f>
        <v>3.6816601144945713E-2</v>
      </c>
      <c r="I1001" s="6">
        <f>IF(名目付加価値!I1001&gt;0,名目付加価値!I1001/SUMIF(名目付加価値!I993:I1015,"&lt;&gt;0"),0)</f>
        <v>5.154258020373275E-2</v>
      </c>
    </row>
    <row r="1002" spans="1:9" x14ac:dyDescent="0.15">
      <c r="A1002" s="1">
        <v>44</v>
      </c>
      <c r="B1002" s="1" t="s">
        <v>142</v>
      </c>
      <c r="C1002" s="1">
        <v>10</v>
      </c>
      <c r="D1002" s="1" t="s">
        <v>161</v>
      </c>
      <c r="E1002" s="6">
        <f>IF(名目付加価値!E1002&gt;0,名目付加価値!E1002/SUMIF(名目付加価値!E993:E1015,"&lt;&gt;0"),0)</f>
        <v>4.982852868840224E-3</v>
      </c>
      <c r="F1002" s="6">
        <f>IF(名目付加価値!F1002&gt;0,名目付加価値!F1002/SUMIF(名目付加価値!F993:F1015,"&lt;&gt;0"),0)</f>
        <v>8.6972604030198762E-3</v>
      </c>
      <c r="G1002" s="6">
        <f>IF(名目付加価値!G1002&gt;0,名目付加価値!G1002/SUMIF(名目付加価値!G993:G1015,"&lt;&gt;0"),0)</f>
        <v>8.2450830417898895E-3</v>
      </c>
      <c r="H1002" s="6">
        <f>IF(名目付加価値!H1002&gt;0,名目付加価値!H1002/SUMIF(名目付加価値!H993:H1015,"&lt;&gt;0"),0)</f>
        <v>8.6249827363023158E-3</v>
      </c>
      <c r="I1002" s="6">
        <f>IF(名目付加価値!I1002&gt;0,名目付加価値!I1002/SUMIF(名目付加価値!I993:I1015,"&lt;&gt;0"),0)</f>
        <v>4.6342360702412736E-3</v>
      </c>
    </row>
    <row r="1003" spans="1:9" x14ac:dyDescent="0.15">
      <c r="A1003" s="1">
        <v>44</v>
      </c>
      <c r="B1003" s="1" t="s">
        <v>142</v>
      </c>
      <c r="C1003" s="1">
        <v>11</v>
      </c>
      <c r="D1003" s="1" t="s">
        <v>162</v>
      </c>
      <c r="E1003" s="6">
        <f>IF(名目付加価値!E1003&gt;0,名目付加価値!E1003/SUMIF(名目付加価値!E993:E1015,"&lt;&gt;0"),0)</f>
        <v>5.1343468775976496E-3</v>
      </c>
      <c r="F1003" s="6">
        <f>IF(名目付加価値!F1003&gt;0,名目付加価値!F1003/SUMIF(名目付加価値!F993:F1015,"&lt;&gt;0"),0)</f>
        <v>3.8352477571705038E-3</v>
      </c>
      <c r="G1003" s="6">
        <f>IF(名目付加価値!G1003&gt;0,名目付加価値!G1003/SUMIF(名目付加価値!G993:G1015,"&lt;&gt;0"),0)</f>
        <v>1.0188650628234812E-2</v>
      </c>
      <c r="H1003" s="6">
        <f>IF(名目付加価値!H1003&gt;0,名目付加価値!H1003/SUMIF(名目付加価値!H993:H1015,"&lt;&gt;0"),0)</f>
        <v>1.0440322402251973E-2</v>
      </c>
      <c r="I1003" s="6">
        <f>IF(名目付加価値!I1003&gt;0,名目付加価値!I1003/SUMIF(名目付加価値!I993:I1015,"&lt;&gt;0"),0)</f>
        <v>2.0423594037647319E-2</v>
      </c>
    </row>
    <row r="1004" spans="1:9" x14ac:dyDescent="0.15">
      <c r="A1004" s="1">
        <v>44</v>
      </c>
      <c r="B1004" s="1" t="s">
        <v>142</v>
      </c>
      <c r="C1004" s="1">
        <v>12</v>
      </c>
      <c r="D1004" s="1" t="s">
        <v>163</v>
      </c>
      <c r="E1004" s="6">
        <f>IF(名目付加価値!E1004&gt;0,名目付加価値!E1004/SUMIF(名目付加価値!E993:E1015,"&lt;&gt;0"),0)</f>
        <v>2.9001335539456299E-3</v>
      </c>
      <c r="F1004" s="6">
        <f>IF(名目付加価値!F1004&gt;0,名目付加価値!F1004/SUMIF(名目付加価値!F993:F1015,"&lt;&gt;0"),0)</f>
        <v>1.286926220256061E-2</v>
      </c>
      <c r="G1004" s="6">
        <f>IF(名目付加価値!G1004&gt;0,名目付加価値!G1004/SUMIF(名目付加価値!G993:G1015,"&lt;&gt;0"),0)</f>
        <v>5.4642224659222402E-2</v>
      </c>
      <c r="H1004" s="6">
        <f>IF(名目付加価値!H1004&gt;0,名目付加価値!H1004/SUMIF(名目付加価値!H993:H1015,"&lt;&gt;0"),0)</f>
        <v>7.6941087484563991E-2</v>
      </c>
      <c r="I1004" s="6">
        <f>IF(名目付加価値!I1004&gt;0,名目付加価値!I1004/SUMIF(名目付加価値!I993:I1015,"&lt;&gt;0"),0)</f>
        <v>4.6693909454977804E-2</v>
      </c>
    </row>
    <row r="1005" spans="1:9" x14ac:dyDescent="0.15">
      <c r="A1005" s="1">
        <v>44</v>
      </c>
      <c r="B1005" s="1" t="s">
        <v>142</v>
      </c>
      <c r="C1005" s="1">
        <v>13</v>
      </c>
      <c r="D1005" s="1" t="s">
        <v>164</v>
      </c>
      <c r="E1005" s="6">
        <f>IF(名目付加価値!E1005&gt;0,名目付加価値!E1005/SUMIF(名目付加価値!E993:E1015,"&lt;&gt;0"),0)</f>
        <v>6.4909331076346798E-3</v>
      </c>
      <c r="F1005" s="6">
        <f>IF(名目付加価値!F1005&gt;0,名目付加価値!F1005/SUMIF(名目付加価値!F993:F1015,"&lt;&gt;0"),0)</f>
        <v>7.1739983460288818E-3</v>
      </c>
      <c r="G1005" s="6">
        <f>IF(名目付加価値!G1005&gt;0,名目付加価値!G1005/SUMIF(名目付加価値!G993:G1015,"&lt;&gt;0"),0)</f>
        <v>7.0550349337445643E-3</v>
      </c>
      <c r="H1005" s="6">
        <f>IF(名目付加価値!H1005&gt;0,名目付加価値!H1005/SUMIF(名目付加価値!H993:H1015,"&lt;&gt;0"),0)</f>
        <v>6.9843247214338589E-3</v>
      </c>
      <c r="I1005" s="6">
        <f>IF(名目付加価値!I1005&gt;0,名目付加価値!I1005/SUMIF(名目付加価値!I993:I1015,"&lt;&gt;0"),0)</f>
        <v>1.1574152069089398E-2</v>
      </c>
    </row>
    <row r="1006" spans="1:9" x14ac:dyDescent="0.15">
      <c r="A1006" s="1">
        <v>44</v>
      </c>
      <c r="B1006" s="1" t="s">
        <v>142</v>
      </c>
      <c r="C1006" s="1">
        <v>14</v>
      </c>
      <c r="D1006" s="1" t="s">
        <v>165</v>
      </c>
      <c r="E1006" s="6">
        <f>IF(名目付加価値!E1006&gt;0,名目付加価値!E1006/SUMIF(名目付加価値!E993:E1015,"&lt;&gt;0"),0)</f>
        <v>4.9789964662755304E-4</v>
      </c>
      <c r="F1006" s="6">
        <f>IF(名目付加価値!F1006&gt;0,名目付加価値!F1006/SUMIF(名目付加価値!F993:F1015,"&lt;&gt;0"),0)</f>
        <v>3.7558570642252935E-3</v>
      </c>
      <c r="G1006" s="6">
        <f>IF(名目付加価値!G1006&gt;0,名目付加価値!G1006/SUMIF(名目付加価値!G993:G1015,"&lt;&gt;0"),0)</f>
        <v>8.3903099526613876E-3</v>
      </c>
      <c r="H1006" s="6">
        <f>IF(名目付加価値!H1006&gt;0,名目付加価値!H1006/SUMIF(名目付加価値!H993:H1015,"&lt;&gt;0"),0)</f>
        <v>1.9868629042314234E-2</v>
      </c>
      <c r="I1006" s="6">
        <f>IF(名目付加価値!I1006&gt;0,名目付加価値!I1006/SUMIF(名目付加価値!I993:I1015,"&lt;&gt;0"),0)</f>
        <v>2.4212470891982248E-2</v>
      </c>
    </row>
    <row r="1007" spans="1:9" x14ac:dyDescent="0.15">
      <c r="A1007" s="1">
        <v>44</v>
      </c>
      <c r="B1007" s="1" t="s">
        <v>142</v>
      </c>
      <c r="C1007" s="1">
        <v>15</v>
      </c>
      <c r="D1007" s="1" t="s">
        <v>166</v>
      </c>
      <c r="E1007" s="6">
        <f>IF(名目付加価値!E1007&gt;0,名目付加価値!E1007/SUMIF(名目付加価値!E993:E1015,"&lt;&gt;0"),0)</f>
        <v>2.2858768990865405E-2</v>
      </c>
      <c r="F1007" s="6">
        <f>IF(名目付加価値!F1007&gt;0,名目付加価値!F1007/SUMIF(名目付加価値!F993:F1015,"&lt;&gt;0"),0)</f>
        <v>1.9962642772151724E-2</v>
      </c>
      <c r="G1007" s="6">
        <f>IF(名目付加価値!G1007&gt;0,名目付加価値!G1007/SUMIF(名目付加価値!G993:G1015,"&lt;&gt;0"),0)</f>
        <v>2.0668645577830175E-2</v>
      </c>
      <c r="H1007" s="6">
        <f>IF(名目付加価値!H1007&gt;0,名目付加価値!H1007/SUMIF(名目付加価値!H993:H1015,"&lt;&gt;0"),0)</f>
        <v>1.509678036030193E-2</v>
      </c>
      <c r="I1007" s="6">
        <f>IF(名目付加価値!I1007&gt;0,名目付加価値!I1007/SUMIF(名目付加価値!I993:I1015,"&lt;&gt;0"),0)</f>
        <v>1.2595954925155327E-2</v>
      </c>
    </row>
    <row r="1008" spans="1:9" x14ac:dyDescent="0.15">
      <c r="A1008" s="1">
        <v>44</v>
      </c>
      <c r="B1008" s="1" t="s">
        <v>92</v>
      </c>
      <c r="C1008" s="1">
        <v>16</v>
      </c>
      <c r="D1008" s="1" t="s">
        <v>149</v>
      </c>
      <c r="E1008" s="6">
        <f>IF(名目付加価値!E1008&gt;0,名目付加価値!E1008/SUMIF(名目付加価値!E993:E1015,"&lt;&gt;0"),0)</f>
        <v>0.134963592703257</v>
      </c>
      <c r="F1008" s="6">
        <f>IF(名目付加価値!F1008&gt;0,名目付加価値!F1008/SUMIF(名目付加価値!F993:F1015,"&lt;&gt;0"),0)</f>
        <v>0.11499704622010476</v>
      </c>
      <c r="G1008" s="6">
        <f>IF(名目付加価値!G1008&gt;0,名目付加価値!G1008/SUMIF(名目付加価値!G993:G1015,"&lt;&gt;0"),0)</f>
        <v>0.12634643963389788</v>
      </c>
      <c r="H1008" s="6">
        <f>IF(名目付加価値!H1008&gt;0,名目付加価値!H1008/SUMIF(名目付加価値!H993:H1015,"&lt;&gt;0"),0)</f>
        <v>9.7003263378503873E-2</v>
      </c>
      <c r="I1008" s="6">
        <f>IF(名目付加価値!I1008&gt;0,名目付加価値!I1008/SUMIF(名目付加価値!I993:I1015,"&lt;&gt;0"),0)</f>
        <v>6.8629024648811418E-2</v>
      </c>
    </row>
    <row r="1009" spans="1:9" x14ac:dyDescent="0.15">
      <c r="A1009" s="1">
        <v>44</v>
      </c>
      <c r="B1009" s="1" t="s">
        <v>92</v>
      </c>
      <c r="C1009" s="1">
        <v>17</v>
      </c>
      <c r="D1009" s="1" t="s">
        <v>150</v>
      </c>
      <c r="E1009" s="6">
        <f>IF(名目付加価値!E1009&gt;0,名目付加価値!E1009/SUMIF(名目付加価値!E993:E1015,"&lt;&gt;0"),0)</f>
        <v>2.8272739999880191E-2</v>
      </c>
      <c r="F1009" s="6">
        <f>IF(名目付加価値!F1009&gt;0,名目付加価値!F1009/SUMIF(名目付加価値!F993:F1015,"&lt;&gt;0"),0)</f>
        <v>2.8129383859458446E-2</v>
      </c>
      <c r="G1009" s="6">
        <f>IF(名目付加価値!G1009&gt;0,名目付加価値!G1009/SUMIF(名目付加価値!G993:G1015,"&lt;&gt;0"),0)</f>
        <v>2.9047601056616957E-2</v>
      </c>
      <c r="H1009" s="6">
        <f>IF(名目付加価値!H1009&gt;0,名目付加価値!H1009/SUMIF(名目付加価値!H993:H1015,"&lt;&gt;0"),0)</f>
        <v>3.5335168494387004E-2</v>
      </c>
      <c r="I1009" s="6">
        <f>IF(名目付加価値!I1009&gt;0,名目付加価値!I1009/SUMIF(名目付加価値!I993:I1015,"&lt;&gt;0"),0)</f>
        <v>2.5640832142979093E-2</v>
      </c>
    </row>
    <row r="1010" spans="1:9" x14ac:dyDescent="0.15">
      <c r="A1010" s="1">
        <v>44</v>
      </c>
      <c r="B1010" s="1" t="s">
        <v>92</v>
      </c>
      <c r="C1010" s="1">
        <v>18</v>
      </c>
      <c r="D1010" s="1" t="s">
        <v>151</v>
      </c>
      <c r="E1010" s="6">
        <f>IF(名目付加価値!E1010&gt;0,名目付加価値!E1010/SUMIF(名目付加価値!E993:E1015,"&lt;&gt;0"),0)</f>
        <v>9.2520082828618372E-2</v>
      </c>
      <c r="F1010" s="6">
        <f>IF(名目付加価値!F1010&gt;0,名目付加価値!F1010/SUMIF(名目付加価値!F993:F1015,"&lt;&gt;0"),0)</f>
        <v>9.7589391261371519E-2</v>
      </c>
      <c r="G1010" s="6">
        <f>IF(名目付加価値!G1010&gt;0,名目付加価値!G1010/SUMIF(名目付加価値!G993:G1015,"&lt;&gt;0"),0)</f>
        <v>9.2122086264386407E-2</v>
      </c>
      <c r="H1010" s="6">
        <f>IF(名目付加価値!H1010&gt;0,名目付加価値!H1010/SUMIF(名目付加価値!H993:H1015,"&lt;&gt;0"),0)</f>
        <v>9.6844708939046301E-2</v>
      </c>
      <c r="I1010" s="6">
        <f>IF(名目付加価値!I1010&gt;0,名目付加価値!I1010/SUMIF(名目付加価値!I993:I1015,"&lt;&gt;0"),0)</f>
        <v>8.9690304613698535E-2</v>
      </c>
    </row>
    <row r="1011" spans="1:9" x14ac:dyDescent="0.15">
      <c r="A1011" s="1">
        <v>44</v>
      </c>
      <c r="B1011" s="1" t="s">
        <v>92</v>
      </c>
      <c r="C1011" s="1">
        <v>19</v>
      </c>
      <c r="D1011" s="1" t="s">
        <v>152</v>
      </c>
      <c r="E1011" s="6">
        <f>IF(名目付加価値!E1011&gt;0,名目付加価値!E1011/SUMIF(名目付加価値!E993:E1015,"&lt;&gt;0"),0)</f>
        <v>4.5699009117549032E-2</v>
      </c>
      <c r="F1011" s="6">
        <f>IF(名目付加価値!F1011&gt;0,名目付加価値!F1011/SUMIF(名目付加価値!F993:F1015,"&lt;&gt;0"),0)</f>
        <v>4.7224904212955915E-2</v>
      </c>
      <c r="G1011" s="6">
        <f>IF(名目付加価値!G1011&gt;0,名目付加価値!G1011/SUMIF(名目付加価値!G993:G1015,"&lt;&gt;0"),0)</f>
        <v>5.2269387860419278E-2</v>
      </c>
      <c r="H1011" s="6">
        <f>IF(名目付加価値!H1011&gt;0,名目付加価値!H1011/SUMIF(名目付加価値!H993:H1015,"&lt;&gt;0"),0)</f>
        <v>4.1415675212319092E-2</v>
      </c>
      <c r="I1011" s="6">
        <f>IF(名目付加価値!I1011&gt;0,名目付加価値!I1011/SUMIF(名目付加価値!I993:I1015,"&lt;&gt;0"),0)</f>
        <v>3.8319818977246012E-2</v>
      </c>
    </row>
    <row r="1012" spans="1:9" x14ac:dyDescent="0.15">
      <c r="A1012" s="1">
        <v>44</v>
      </c>
      <c r="B1012" s="1" t="s">
        <v>92</v>
      </c>
      <c r="C1012" s="1">
        <v>20</v>
      </c>
      <c r="D1012" s="1" t="s">
        <v>153</v>
      </c>
      <c r="E1012" s="6">
        <f>IF(名目付加価値!E1012&gt;0,名目付加価値!E1012/SUMIF(名目付加価値!E993:E1015,"&lt;&gt;0"),0)</f>
        <v>1.5649481409355126E-2</v>
      </c>
      <c r="F1012" s="6">
        <f>IF(名目付加価値!F1012&gt;0,名目付加価値!F1012/SUMIF(名目付加価値!F993:F1015,"&lt;&gt;0"),0)</f>
        <v>1.8089621889045549E-2</v>
      </c>
      <c r="G1012" s="6">
        <f>IF(名目付加価値!G1012&gt;0,名目付加価値!G1012/SUMIF(名目付加価値!G993:G1015,"&lt;&gt;0"),0)</f>
        <v>1.5520568182181817E-2</v>
      </c>
      <c r="H1012" s="6">
        <f>IF(名目付加価値!H1012&gt;0,名目付加価値!H1012/SUMIF(名目付加価値!H993:H1015,"&lt;&gt;0"),0)</f>
        <v>1.0488641868460945E-2</v>
      </c>
      <c r="I1012" s="6">
        <f>IF(名目付加価値!I1012&gt;0,名目付加価値!I1012/SUMIF(名目付加価値!I993:I1015,"&lt;&gt;0"),0)</f>
        <v>1.1216737097479343E-2</v>
      </c>
    </row>
    <row r="1013" spans="1:9" x14ac:dyDescent="0.15">
      <c r="A1013" s="1">
        <v>44</v>
      </c>
      <c r="B1013" s="1" t="s">
        <v>92</v>
      </c>
      <c r="C1013" s="1">
        <v>21</v>
      </c>
      <c r="D1013" s="1" t="s">
        <v>154</v>
      </c>
      <c r="E1013" s="6">
        <f>IF(名目付加価値!E1013&gt;0,名目付加価値!E1013/SUMIF(名目付加価値!E993:E1015,"&lt;&gt;0"),0)</f>
        <v>6.9750686806871798E-2</v>
      </c>
      <c r="F1013" s="6">
        <f>IF(名目付加価値!F1013&gt;0,名目付加価値!F1013/SUMIF(名目付加価値!F993:F1015,"&lt;&gt;0"),0)</f>
        <v>5.7750873921273607E-2</v>
      </c>
      <c r="G1013" s="6">
        <f>IF(名目付加価値!G1013&gt;0,名目付加価値!G1013/SUMIF(名目付加価値!G993:G1015,"&lt;&gt;0"),0)</f>
        <v>6.0674858932830811E-2</v>
      </c>
      <c r="H1013" s="6">
        <f>IF(名目付加価値!H1013&gt;0,名目付加価値!H1013/SUMIF(名目付加価値!H993:H1015,"&lt;&gt;0"),0)</f>
        <v>6.0204005156463777E-2</v>
      </c>
      <c r="I1013" s="6">
        <f>IF(名目付加価値!I1013&gt;0,名目付加価値!I1013/SUMIF(名目付加価値!I993:I1015,"&lt;&gt;0"),0)</f>
        <v>6.2746463368997918E-2</v>
      </c>
    </row>
    <row r="1014" spans="1:9" x14ac:dyDescent="0.15">
      <c r="A1014" s="1">
        <v>44</v>
      </c>
      <c r="B1014" s="1" t="s">
        <v>43</v>
      </c>
      <c r="C1014" s="1">
        <v>22</v>
      </c>
      <c r="D1014" s="1" t="s">
        <v>146</v>
      </c>
      <c r="E1014" s="6">
        <f>IF(名目付加価値!E1014&gt;0,名目付加価値!E1014/SUMIF(名目付加価値!E993:E1015,"&lt;&gt;0"),0)</f>
        <v>0.11867231748724184</v>
      </c>
      <c r="F1014" s="6">
        <f>IF(名目付加価値!F1014&gt;0,名目付加価値!F1014/SUMIF(名目付加価値!F993:F1015,"&lt;&gt;0"),0)</f>
        <v>0.1755789788931108</v>
      </c>
      <c r="G1014" s="6">
        <f>IF(名目付加価値!G1014&gt;0,名目付加価値!G1014/SUMIF(名目付加価値!G993:G1015,"&lt;&gt;0"),0)</f>
        <v>0.1737673736886933</v>
      </c>
      <c r="H1014" s="6">
        <f>IF(名目付加価値!H1014&gt;0,名目付加価値!H1014/SUMIF(名目付加価値!H993:H1015,"&lt;&gt;0"),0)</f>
        <v>0.21071899786947901</v>
      </c>
      <c r="I1014" s="6">
        <f>IF(名目付加価値!I1014&gt;0,名目付加価値!I1014/SUMIF(名目付加価値!I993:I1015,"&lt;&gt;0"),0)</f>
        <v>0.24818113443734655</v>
      </c>
    </row>
    <row r="1015" spans="1:9" x14ac:dyDescent="0.15">
      <c r="A1015" s="1">
        <v>44</v>
      </c>
      <c r="B1015" s="1" t="s">
        <v>43</v>
      </c>
      <c r="C1015" s="1">
        <v>23</v>
      </c>
      <c r="D1015" s="1" t="s">
        <v>167</v>
      </c>
      <c r="E1015" s="6">
        <f>IF(名目付加価値!E1015&gt;0,名目付加価値!E1015/SUMIF(名目付加価値!E993:E1015,"&lt;&gt;0"),0)</f>
        <v>0.10399769082478755</v>
      </c>
      <c r="F1015" s="6">
        <f>IF(名目付加価値!F1015&gt;0,名目付加価値!F1015/SUMIF(名目付加価値!F993:F1015,"&lt;&gt;0"),0)</f>
        <v>0.12118913587125896</v>
      </c>
      <c r="G1015" s="6">
        <f>IF(名目付加価値!G1015&gt;0,名目付加価値!G1015/SUMIF(名目付加価値!G993:G1015,"&lt;&gt;0"),0)</f>
        <v>0.11733165629041092</v>
      </c>
      <c r="H1015" s="6">
        <f>IF(名目付加価値!H1015&gt;0,名目付加価値!H1015/SUMIF(名目付加価値!H993:H1015,"&lt;&gt;0"),0)</f>
        <v>0.12176149497992163</v>
      </c>
      <c r="I1015" s="6">
        <f>IF(名目付加価値!I1015&gt;0,名目付加価値!I1015/SUMIF(名目付加価値!I993:I1015,"&lt;&gt;0"),0)</f>
        <v>0.12855889208010615</v>
      </c>
    </row>
    <row r="1016" spans="1:9" x14ac:dyDescent="0.15">
      <c r="A1016" s="1">
        <v>45</v>
      </c>
      <c r="B1016" s="1" t="s">
        <v>93</v>
      </c>
      <c r="C1016" s="1">
        <v>1</v>
      </c>
      <c r="D1016" s="1" t="s">
        <v>147</v>
      </c>
      <c r="E1016" s="6">
        <f>IF(名目付加価値!E1016&gt;0,名目付加価値!E1016/SUMIF(名目付加価値!E1016:E1038,"&lt;&gt;0"),0)</f>
        <v>0.15831069460055022</v>
      </c>
      <c r="F1016" s="6">
        <f>IF(名目付加価値!F1016&gt;0,名目付加価値!F1016/SUMIF(名目付加価値!F1016:F1038,"&lt;&gt;0"),0)</f>
        <v>0.11867786659968625</v>
      </c>
      <c r="G1016" s="6">
        <f>IF(名目付加価値!G1016&gt;0,名目付加価値!G1016/SUMIF(名目付加価値!G1016:G1038,"&lt;&gt;0"),0)</f>
        <v>0.10254458134374367</v>
      </c>
      <c r="H1016" s="6">
        <f>IF(名目付加価値!H1016&gt;0,名目付加価値!H1016/SUMIF(名目付加価値!H1016:H1038,"&lt;&gt;0"),0)</f>
        <v>6.8970957196108434E-2</v>
      </c>
      <c r="I1016" s="6">
        <f>IF(名目付加価値!I1016&gt;0,名目付加価値!I1016/SUMIF(名目付加価値!I1016:I1038,"&lt;&gt;0"),0)</f>
        <v>6.3640053766950685E-2</v>
      </c>
    </row>
    <row r="1017" spans="1:9" x14ac:dyDescent="0.15">
      <c r="A1017" s="1">
        <v>45</v>
      </c>
      <c r="B1017" s="1" t="s">
        <v>93</v>
      </c>
      <c r="C1017" s="1">
        <v>2</v>
      </c>
      <c r="D1017" s="1" t="s">
        <v>148</v>
      </c>
      <c r="E1017" s="6">
        <f>IF(名目付加価値!E1017&gt;0,名目付加価値!E1017/SUMIF(名目付加価値!E1016:E1038,"&lt;&gt;0"),0)</f>
        <v>4.1229791870910438E-3</v>
      </c>
      <c r="F1017" s="6">
        <f>IF(名目付加価値!F1017&gt;0,名目付加価値!F1017/SUMIF(名目付加価値!F1016:F1038,"&lt;&gt;0"),0)</f>
        <v>4.4437777956120028E-3</v>
      </c>
      <c r="G1017" s="6">
        <f>IF(名目付加価値!G1017&gt;0,名目付加価値!G1017/SUMIF(名目付加価値!G1016:G1038,"&lt;&gt;0"),0)</f>
        <v>1.8155531426335735E-3</v>
      </c>
      <c r="H1017" s="6">
        <f>IF(名目付加価値!H1017&gt;0,名目付加価値!H1017/SUMIF(名目付加価値!H1016:H1038,"&lt;&gt;0"),0)</f>
        <v>1.5717814306947585E-3</v>
      </c>
      <c r="I1017" s="6">
        <f>IF(名目付加価値!I1017&gt;0,名目付加価値!I1017/SUMIF(名目付加価値!I1016:I1038,"&lt;&gt;0"),0)</f>
        <v>5.2004133466856462E-4</v>
      </c>
    </row>
    <row r="1018" spans="1:9" x14ac:dyDescent="0.15">
      <c r="A1018" s="1">
        <v>45</v>
      </c>
      <c r="B1018" s="1" t="s">
        <v>143</v>
      </c>
      <c r="C1018" s="1">
        <v>3</v>
      </c>
      <c r="D1018" s="1" t="s">
        <v>155</v>
      </c>
      <c r="E1018" s="6">
        <f>IF(名目付加価値!E1018&gt;0,名目付加価値!E1018/SUMIF(名目付加価値!E1016:E1038,"&lt;&gt;0"),0)</f>
        <v>3.6193659479537711E-2</v>
      </c>
      <c r="F1018" s="6">
        <f>IF(名目付加価値!F1018&gt;0,名目付加価値!F1018/SUMIF(名目付加価値!F1016:F1038,"&lt;&gt;0"),0)</f>
        <v>3.5124000440750168E-2</v>
      </c>
      <c r="G1018" s="6">
        <f>IF(名目付加価値!G1018&gt;0,名目付加価値!G1018/SUMIF(名目付加価値!G1016:G1038,"&lt;&gt;0"),0)</f>
        <v>3.3677994883751054E-2</v>
      </c>
      <c r="H1018" s="6">
        <f>IF(名目付加価値!H1018&gt;0,名目付加価値!H1018/SUMIF(名目付加価値!H1016:H1038,"&lt;&gt;0"),0)</f>
        <v>3.7194519106075692E-2</v>
      </c>
      <c r="I1018" s="6">
        <f>IF(名目付加価値!I1018&gt;0,名目付加価値!I1018/SUMIF(名目付加価値!I1016:I1038,"&lt;&gt;0"),0)</f>
        <v>4.6721213355134808E-2</v>
      </c>
    </row>
    <row r="1019" spans="1:9" x14ac:dyDescent="0.15">
      <c r="A1019" s="1">
        <v>45</v>
      </c>
      <c r="B1019" s="1" t="s">
        <v>143</v>
      </c>
      <c r="C1019" s="1">
        <v>4</v>
      </c>
      <c r="D1019" s="1" t="s">
        <v>156</v>
      </c>
      <c r="E1019" s="6">
        <f>IF(名目付加価値!E1019&gt;0,名目付加価値!E1019/SUMIF(名目付加価値!E1016:E1038,"&lt;&gt;0"),0)</f>
        <v>1.067820277327782E-2</v>
      </c>
      <c r="F1019" s="6">
        <f>IF(名目付加価値!F1019&gt;0,名目付加価値!F1019/SUMIF(名目付加価値!F1016:F1038,"&lt;&gt;0"),0)</f>
        <v>1.303183448362411E-2</v>
      </c>
      <c r="G1019" s="6">
        <f>IF(名目付加価値!G1019&gt;0,名目付加価値!G1019/SUMIF(名目付加価値!G1016:G1038,"&lt;&gt;0"),0)</f>
        <v>1.3970095688967449E-2</v>
      </c>
      <c r="H1019" s="6">
        <f>IF(名目付加価値!H1019&gt;0,名目付加価値!H1019/SUMIF(名目付加価値!H1016:H1038,"&lt;&gt;0"),0)</f>
        <v>7.3916368444557042E-3</v>
      </c>
      <c r="I1019" s="6">
        <f>IF(名目付加価値!I1019&gt;0,名目付加価値!I1019/SUMIF(名目付加価値!I1016:I1038,"&lt;&gt;0"),0)</f>
        <v>5.2291293166593228E-3</v>
      </c>
    </row>
    <row r="1020" spans="1:9" x14ac:dyDescent="0.15">
      <c r="A1020" s="1">
        <v>45</v>
      </c>
      <c r="B1020" s="1" t="s">
        <v>143</v>
      </c>
      <c r="C1020" s="1">
        <v>5</v>
      </c>
      <c r="D1020" s="1" t="s">
        <v>157</v>
      </c>
      <c r="E1020" s="6">
        <f>IF(名目付加価値!E1020&gt;0,名目付加価値!E1020/SUMIF(名目付加価値!E1016:E1038,"&lt;&gt;0"),0)</f>
        <v>1.1426773193926923E-2</v>
      </c>
      <c r="F1020" s="6">
        <f>IF(名目付加価値!F1020&gt;0,名目付加価値!F1020/SUMIF(名目付加価値!F1016:F1038,"&lt;&gt;0"),0)</f>
        <v>7.6954858752910282E-3</v>
      </c>
      <c r="G1020" s="6">
        <f>IF(名目付加価値!G1020&gt;0,名目付加価値!G1020/SUMIF(名目付加価値!G1016:G1038,"&lt;&gt;0"),0)</f>
        <v>5.6463686182321683E-3</v>
      </c>
      <c r="H1020" s="6">
        <f>IF(名目付加価値!H1020&gt;0,名目付加価値!H1020/SUMIF(名目付加価値!H1016:H1038,"&lt;&gt;0"),0)</f>
        <v>3.9187524691255042E-3</v>
      </c>
      <c r="I1020" s="6">
        <f>IF(名目付加価値!I1020&gt;0,名目付加価値!I1020/SUMIF(名目付加価値!I1016:I1038,"&lt;&gt;0"),0)</f>
        <v>5.9211446311856208E-3</v>
      </c>
    </row>
    <row r="1021" spans="1:9" x14ac:dyDescent="0.15">
      <c r="A1021" s="1">
        <v>45</v>
      </c>
      <c r="B1021" s="1" t="s">
        <v>143</v>
      </c>
      <c r="C1021" s="1">
        <v>6</v>
      </c>
      <c r="D1021" s="1" t="s">
        <v>49</v>
      </c>
      <c r="E1021" s="6">
        <f>IF(名目付加価値!E1021&gt;0,名目付加価値!E1021/SUMIF(名目付加価値!E1016:E1038,"&lt;&gt;0"),0)</f>
        <v>7.1442600787611735E-2</v>
      </c>
      <c r="F1021" s="6">
        <f>IF(名目付加価値!F1021&gt;0,名目付加価値!F1021/SUMIF(名目付加価値!F1016:F1038,"&lt;&gt;0"),0)</f>
        <v>3.2413672760519333E-2</v>
      </c>
      <c r="G1021" s="6">
        <f>IF(名目付加価値!G1021&gt;0,名目付加価値!G1021/SUMIF(名目付加価値!G1016:G1038,"&lt;&gt;0"),0)</f>
        <v>3.1670876343618981E-2</v>
      </c>
      <c r="H1021" s="6">
        <f>IF(名目付加価値!H1021&gt;0,名目付加価値!H1021/SUMIF(名目付加価値!H1016:H1038,"&lt;&gt;0"),0)</f>
        <v>1.7330636774928996E-2</v>
      </c>
      <c r="I1021" s="6">
        <f>IF(名目付加価値!I1021&gt;0,名目付加価値!I1021/SUMIF(名目付加価値!I1016:I1038,"&lt;&gt;0"),0)</f>
        <v>6.5858005740905947E-3</v>
      </c>
    </row>
    <row r="1022" spans="1:9" x14ac:dyDescent="0.15">
      <c r="A1022" s="1">
        <v>45</v>
      </c>
      <c r="B1022" s="1" t="s">
        <v>143</v>
      </c>
      <c r="C1022" s="1">
        <v>7</v>
      </c>
      <c r="D1022" s="1" t="s">
        <v>158</v>
      </c>
      <c r="E1022" s="6">
        <f>IF(名目付加価値!E1022&gt;0,名目付加価値!E1022/SUMIF(名目付加価値!E1016:E1038,"&lt;&gt;0"),0)</f>
        <v>2.6886624735765604E-4</v>
      </c>
      <c r="F1022" s="6">
        <f>IF(名目付加価値!F1022&gt;0,名目付加価値!F1022/SUMIF(名目付加価値!F1016:F1038,"&lt;&gt;0"),0)</f>
        <v>2.871574146565874E-4</v>
      </c>
      <c r="G1022" s="6">
        <f>IF(名目付加価値!G1022&gt;0,名目付加価値!G1022/SUMIF(名目付加価値!G1016:G1038,"&lt;&gt;0"),0)</f>
        <v>4.8747309724693797E-4</v>
      </c>
      <c r="H1022" s="6">
        <f>IF(名目付加価値!H1022&gt;0,名目付加価値!H1022/SUMIF(名目付加価値!H1016:H1038,"&lt;&gt;0"),0)</f>
        <v>1.0335686436331913E-3</v>
      </c>
      <c r="I1022" s="6">
        <f>IF(名目付加価値!I1022&gt;0,名目付加価値!I1022/SUMIF(名目付加価値!I1016:I1038,"&lt;&gt;0"),0)</f>
        <v>8.9267010024381773E-4</v>
      </c>
    </row>
    <row r="1023" spans="1:9" x14ac:dyDescent="0.15">
      <c r="A1023" s="1">
        <v>45</v>
      </c>
      <c r="B1023" s="1" t="s">
        <v>143</v>
      </c>
      <c r="C1023" s="1">
        <v>8</v>
      </c>
      <c r="D1023" s="1" t="s">
        <v>159</v>
      </c>
      <c r="E1023" s="6">
        <f>IF(名目付加価値!E1023&gt;0,名目付加価値!E1023/SUMIF(名目付加価値!E1016:E1038,"&lt;&gt;0"),0)</f>
        <v>6.2133964873925321E-3</v>
      </c>
      <c r="F1023" s="6">
        <f>IF(名目付加価値!F1023&gt;0,名目付加価値!F1023/SUMIF(名目付加価値!F1016:F1038,"&lt;&gt;0"),0)</f>
        <v>1.0075274972980247E-2</v>
      </c>
      <c r="G1023" s="6">
        <f>IF(名目付加価値!G1023&gt;0,名目付加価値!G1023/SUMIF(名目付加価値!G1016:G1038,"&lt;&gt;0"),0)</f>
        <v>7.0957006767366458E-3</v>
      </c>
      <c r="H1023" s="6">
        <f>IF(名目付加価値!H1023&gt;0,名目付加価値!H1023/SUMIF(名目付加価値!H1016:H1038,"&lt;&gt;0"),0)</f>
        <v>6.4269792560956458E-3</v>
      </c>
      <c r="I1023" s="6">
        <f>IF(名目付加価値!I1023&gt;0,名目付加価値!I1023/SUMIF(名目付加価値!I1016:I1038,"&lt;&gt;0"),0)</f>
        <v>3.6919155255235418E-3</v>
      </c>
    </row>
    <row r="1024" spans="1:9" x14ac:dyDescent="0.15">
      <c r="A1024" s="1">
        <v>45</v>
      </c>
      <c r="B1024" s="1" t="s">
        <v>143</v>
      </c>
      <c r="C1024" s="1">
        <v>9</v>
      </c>
      <c r="D1024" s="1" t="s">
        <v>160</v>
      </c>
      <c r="E1024" s="6">
        <f>IF(名目付加価値!E1024&gt;0,名目付加価値!E1024/SUMIF(名目付加価値!E1016:E1038,"&lt;&gt;0"),0)</f>
        <v>5.3382026843224809E-3</v>
      </c>
      <c r="F1024" s="6">
        <f>IF(名目付加価値!F1024&gt;0,名目付加価値!F1024/SUMIF(名目付加価値!F1016:F1038,"&lt;&gt;0"),0)</f>
        <v>5.2150460777837899E-3</v>
      </c>
      <c r="G1024" s="6">
        <f>IF(名目付加価値!G1024&gt;0,名目付加価値!G1024/SUMIF(名目付加価値!G1016:G1038,"&lt;&gt;0"),0)</f>
        <v>1.7140759066337234E-3</v>
      </c>
      <c r="H1024" s="6">
        <f>IF(名目付加価値!H1024&gt;0,名目付加価値!H1024/SUMIF(名目付加価値!H1016:H1038,"&lt;&gt;0"),0)</f>
        <v>2.1194499970288673E-3</v>
      </c>
      <c r="I1024" s="6">
        <f>IF(名目付加価値!I1024&gt;0,名目付加価値!I1024/SUMIF(名目付加価値!I1016:I1038,"&lt;&gt;0"),0)</f>
        <v>2.6075309372733881E-3</v>
      </c>
    </row>
    <row r="1025" spans="1:9" x14ac:dyDescent="0.15">
      <c r="A1025" s="1">
        <v>45</v>
      </c>
      <c r="B1025" s="1" t="s">
        <v>143</v>
      </c>
      <c r="C1025" s="1">
        <v>10</v>
      </c>
      <c r="D1025" s="1" t="s">
        <v>161</v>
      </c>
      <c r="E1025" s="6">
        <f>IF(名目付加価値!E1025&gt;0,名目付加価値!E1025/SUMIF(名目付加価値!E1016:E1038,"&lt;&gt;0"),0)</f>
        <v>4.5196123103437499E-3</v>
      </c>
      <c r="F1025" s="6">
        <f>IF(名目付加価値!F1025&gt;0,名目付加価値!F1025/SUMIF(名目付加価値!F1016:F1038,"&lt;&gt;0"),0)</f>
        <v>2.7278068551505608E-3</v>
      </c>
      <c r="G1025" s="6">
        <f>IF(名目付加価値!G1025&gt;0,名目付加価値!G1025/SUMIF(名目付加価値!G1016:G1038,"&lt;&gt;0"),0)</f>
        <v>4.9265536292136371E-3</v>
      </c>
      <c r="H1025" s="6">
        <f>IF(名目付加価値!H1025&gt;0,名目付加価値!H1025/SUMIF(名目付加価値!H1016:H1038,"&lt;&gt;0"),0)</f>
        <v>4.2310305660506024E-3</v>
      </c>
      <c r="I1025" s="6">
        <f>IF(名目付加価値!I1025&gt;0,名目付加価値!I1025/SUMIF(名目付加価値!I1016:I1038,"&lt;&gt;0"),0)</f>
        <v>3.8049144196107177E-3</v>
      </c>
    </row>
    <row r="1026" spans="1:9" x14ac:dyDescent="0.15">
      <c r="A1026" s="1">
        <v>45</v>
      </c>
      <c r="B1026" s="1" t="s">
        <v>143</v>
      </c>
      <c r="C1026" s="1">
        <v>11</v>
      </c>
      <c r="D1026" s="1" t="s">
        <v>162</v>
      </c>
      <c r="E1026" s="6">
        <f>IF(名目付加価値!E1026&gt;0,名目付加価値!E1026/SUMIF(名目付加価値!E1016:E1038,"&lt;&gt;0"),0)</f>
        <v>3.8574332112583324E-3</v>
      </c>
      <c r="F1026" s="6">
        <f>IF(名目付加価値!F1026&gt;0,名目付加価値!F1026/SUMIF(名目付加価値!F1016:F1038,"&lt;&gt;0"),0)</f>
        <v>2.9154395880779845E-3</v>
      </c>
      <c r="G1026" s="6">
        <f>IF(名目付加価値!G1026&gt;0,名目付加価値!G1026/SUMIF(名目付加価値!G1016:G1038,"&lt;&gt;0"),0)</f>
        <v>5.9085047828338335E-3</v>
      </c>
      <c r="H1026" s="6">
        <f>IF(名目付加価値!H1026&gt;0,名目付加価値!H1026/SUMIF(名目付加価値!H1016:H1038,"&lt;&gt;0"),0)</f>
        <v>6.241490564301188E-3</v>
      </c>
      <c r="I1026" s="6">
        <f>IF(名目付加価値!I1026&gt;0,名目付加価値!I1026/SUMIF(名目付加価値!I1016:I1038,"&lt;&gt;0"),0)</f>
        <v>7.7947001883749553E-3</v>
      </c>
    </row>
    <row r="1027" spans="1:9" x14ac:dyDescent="0.15">
      <c r="A1027" s="1">
        <v>45</v>
      </c>
      <c r="B1027" s="1" t="s">
        <v>143</v>
      </c>
      <c r="C1027" s="1">
        <v>12</v>
      </c>
      <c r="D1027" s="1" t="s">
        <v>163</v>
      </c>
      <c r="E1027" s="6">
        <f>IF(名目付加価値!E1027&gt;0,名目付加価値!E1027/SUMIF(名目付加価値!E1016:E1038,"&lt;&gt;0"),0)</f>
        <v>2.8613713629221682E-3</v>
      </c>
      <c r="F1027" s="6">
        <f>IF(名目付加価値!F1027&gt;0,名目付加価値!F1027/SUMIF(名目付加価値!F1016:F1038,"&lt;&gt;0"),0)</f>
        <v>3.8560487209970806E-3</v>
      </c>
      <c r="G1027" s="6">
        <f>IF(名目付加価値!G1027&gt;0,名目付加価値!G1027/SUMIF(名目付加価値!G1016:G1038,"&lt;&gt;0"),0)</f>
        <v>1.5973600045076017E-2</v>
      </c>
      <c r="H1027" s="6">
        <f>IF(名目付加価値!H1027&gt;0,名目付加価値!H1027/SUMIF(名目付加価値!H1016:H1038,"&lt;&gt;0"),0)</f>
        <v>3.1367039191122881E-2</v>
      </c>
      <c r="I1027" s="6">
        <f>IF(名目付加価値!I1027&gt;0,名目付加価値!I1027/SUMIF(名目付加価値!I1016:I1038,"&lt;&gt;0"),0)</f>
        <v>2.8729114590568369E-2</v>
      </c>
    </row>
    <row r="1028" spans="1:9" x14ac:dyDescent="0.15">
      <c r="A1028" s="1">
        <v>45</v>
      </c>
      <c r="B1028" s="1" t="s">
        <v>143</v>
      </c>
      <c r="C1028" s="1">
        <v>13</v>
      </c>
      <c r="D1028" s="1" t="s">
        <v>164</v>
      </c>
      <c r="E1028" s="6">
        <f>IF(名目付加価値!E1028&gt;0,名目付加価値!E1028/SUMIF(名目付加価値!E1016:E1038,"&lt;&gt;0"),0)</f>
        <v>1.7589594301512048E-3</v>
      </c>
      <c r="F1028" s="6">
        <f>IF(名目付加価値!F1028&gt;0,名目付加価値!F1028/SUMIF(名目付加価値!F1016:F1038,"&lt;&gt;0"),0)</f>
        <v>2.4523625257974082E-3</v>
      </c>
      <c r="G1028" s="6">
        <f>IF(名目付加価値!G1028&gt;0,名目付加価値!G1028/SUMIF(名目付加価値!G1016:G1038,"&lt;&gt;0"),0)</f>
        <v>3.0135827878340999E-3</v>
      </c>
      <c r="H1028" s="6">
        <f>IF(名目付加価値!H1028&gt;0,名目付加価値!H1028/SUMIF(名目付加価値!H1016:H1038,"&lt;&gt;0"),0)</f>
        <v>3.4113955262809422E-3</v>
      </c>
      <c r="I1028" s="6">
        <f>IF(名目付加価値!I1028&gt;0,名目付加価値!I1028/SUMIF(名目付加価値!I1016:I1038,"&lt;&gt;0"),0)</f>
        <v>6.3249783819727722E-3</v>
      </c>
    </row>
    <row r="1029" spans="1:9" x14ac:dyDescent="0.15">
      <c r="A1029" s="1">
        <v>45</v>
      </c>
      <c r="B1029" s="1" t="s">
        <v>143</v>
      </c>
      <c r="C1029" s="1">
        <v>14</v>
      </c>
      <c r="D1029" s="1" t="s">
        <v>165</v>
      </c>
      <c r="E1029" s="6">
        <f>IF(名目付加価値!E1029&gt;0,名目付加価値!E1029/SUMIF(名目付加価値!E1016:E1038,"&lt;&gt;0"),0)</f>
        <v>2.7565320839893385E-4</v>
      </c>
      <c r="F1029" s="6">
        <f>IF(名目付加価値!F1029&gt;0,名目付加価値!F1029/SUMIF(名目付加価値!F1016:F1038,"&lt;&gt;0"),0)</f>
        <v>1.3045939598735124E-3</v>
      </c>
      <c r="G1029" s="6">
        <f>IF(名目付加価値!G1029&gt;0,名目付加価値!G1029/SUMIF(名目付加価値!G1016:G1038,"&lt;&gt;0"),0)</f>
        <v>2.1171851347007728E-3</v>
      </c>
      <c r="H1029" s="6">
        <f>IF(名目付加価値!H1029&gt;0,名目付加価値!H1029/SUMIF(名目付加価値!H1016:H1038,"&lt;&gt;0"),0)</f>
        <v>3.2476317813653131E-3</v>
      </c>
      <c r="I1029" s="6">
        <f>IF(名目付加価値!I1029&gt;0,名目付加価値!I1029/SUMIF(名目付加価値!I1016:I1038,"&lt;&gt;0"),0)</f>
        <v>5.3398851434531339E-3</v>
      </c>
    </row>
    <row r="1030" spans="1:9" x14ac:dyDescent="0.15">
      <c r="A1030" s="1">
        <v>45</v>
      </c>
      <c r="B1030" s="1" t="s">
        <v>143</v>
      </c>
      <c r="C1030" s="1">
        <v>15</v>
      </c>
      <c r="D1030" s="1" t="s">
        <v>166</v>
      </c>
      <c r="E1030" s="6">
        <f>IF(名目付加価値!E1030&gt;0,名目付加価値!E1030/SUMIF(名目付加価値!E1016:E1038,"&lt;&gt;0"),0)</f>
        <v>2.6358973028905774E-2</v>
      </c>
      <c r="F1030" s="6">
        <f>IF(名目付加価値!F1030&gt;0,名目付加価値!F1030/SUMIF(名目付加価値!F1016:F1038,"&lt;&gt;0"),0)</f>
        <v>2.5958186721265829E-2</v>
      </c>
      <c r="G1030" s="6">
        <f>IF(名目付加価値!G1030&gt;0,名目付加価値!G1030/SUMIF(名目付加価値!G1016:G1038,"&lt;&gt;0"),0)</f>
        <v>2.6443555978938285E-2</v>
      </c>
      <c r="H1030" s="6">
        <f>IF(名目付加価値!H1030&gt;0,名目付加価値!H1030/SUMIF(名目付加価値!H1016:H1038,"&lt;&gt;0"),0)</f>
        <v>2.1501080771645736E-2</v>
      </c>
      <c r="I1030" s="6">
        <f>IF(名目付加価値!I1030&gt;0,名目付加価値!I1030/SUMIF(名目付加価値!I1016:I1038,"&lt;&gt;0"),0)</f>
        <v>2.4157088307377856E-2</v>
      </c>
    </row>
    <row r="1031" spans="1:9" x14ac:dyDescent="0.15">
      <c r="A1031" s="1">
        <v>45</v>
      </c>
      <c r="B1031" s="1" t="s">
        <v>93</v>
      </c>
      <c r="C1031" s="1">
        <v>16</v>
      </c>
      <c r="D1031" s="1" t="s">
        <v>149</v>
      </c>
      <c r="E1031" s="6">
        <f>IF(名目付加価値!E1031&gt;0,名目付加価値!E1031/SUMIF(名目付加価値!E1016:E1038,"&lt;&gt;0"),0)</f>
        <v>0.11709112428937414</v>
      </c>
      <c r="F1031" s="6">
        <f>IF(名目付加価値!F1031&gt;0,名目付加価値!F1031/SUMIF(名目付加価値!F1016:F1038,"&lt;&gt;0"),0)</f>
        <v>0.12981854379816885</v>
      </c>
      <c r="G1031" s="6">
        <f>IF(名目付加価値!G1031&gt;0,名目付加価値!G1031/SUMIF(名目付加価値!G1016:G1038,"&lt;&gt;0"),0)</f>
        <v>0.1414037286668576</v>
      </c>
      <c r="H1031" s="6">
        <f>IF(名目付加価値!H1031&gt;0,名目付加価値!H1031/SUMIF(名目付加価値!H1016:H1038,"&lt;&gt;0"),0)</f>
        <v>0.12363781364934916</v>
      </c>
      <c r="I1031" s="6">
        <f>IF(名目付加価値!I1031&gt;0,名目付加価値!I1031/SUMIF(名目付加価値!I1016:I1038,"&lt;&gt;0"),0)</f>
        <v>8.5080869153286179E-2</v>
      </c>
    </row>
    <row r="1032" spans="1:9" x14ac:dyDescent="0.15">
      <c r="A1032" s="1">
        <v>45</v>
      </c>
      <c r="B1032" s="1" t="s">
        <v>93</v>
      </c>
      <c r="C1032" s="1">
        <v>17</v>
      </c>
      <c r="D1032" s="1" t="s">
        <v>150</v>
      </c>
      <c r="E1032" s="6">
        <f>IF(名目付加価値!E1032&gt;0,名目付加価値!E1032/SUMIF(名目付加価値!E1016:E1038,"&lt;&gt;0"),0)</f>
        <v>5.2683807003241788E-2</v>
      </c>
      <c r="F1032" s="6">
        <f>IF(名目付加価値!F1032&gt;0,名目付加価値!F1032/SUMIF(名目付加価値!F1016:F1038,"&lt;&gt;0"),0)</f>
        <v>2.7726301266171073E-2</v>
      </c>
      <c r="G1032" s="6">
        <f>IF(名目付加価値!G1032&gt;0,名目付加価値!G1032/SUMIF(名目付加価値!G1016:G1038,"&lt;&gt;0"),0)</f>
        <v>2.7944441820443634E-2</v>
      </c>
      <c r="H1032" s="6">
        <f>IF(名目付加価値!H1032&gt;0,名目付加価値!H1032/SUMIF(名目付加価値!H1016:H1038,"&lt;&gt;0"),0)</f>
        <v>2.6724337606443285E-2</v>
      </c>
      <c r="I1032" s="6">
        <f>IF(名目付加価値!I1032&gt;0,名目付加価値!I1032/SUMIF(名目付加価値!I1016:I1038,"&lt;&gt;0"),0)</f>
        <v>1.823804422358051E-2</v>
      </c>
    </row>
    <row r="1033" spans="1:9" x14ac:dyDescent="0.15">
      <c r="A1033" s="1">
        <v>45</v>
      </c>
      <c r="B1033" s="1" t="s">
        <v>93</v>
      </c>
      <c r="C1033" s="1">
        <v>18</v>
      </c>
      <c r="D1033" s="1" t="s">
        <v>151</v>
      </c>
      <c r="E1033" s="6">
        <f>IF(名目付加価値!E1033&gt;0,名目付加価値!E1033/SUMIF(名目付加価値!E1016:E1038,"&lt;&gt;0"),0)</f>
        <v>0.11361512218657518</v>
      </c>
      <c r="F1033" s="6">
        <f>IF(名目付加価値!F1033&gt;0,名目付加価値!F1033/SUMIF(名目付加価値!F1016:F1038,"&lt;&gt;0"),0)</f>
        <v>0.12014958442176527</v>
      </c>
      <c r="G1033" s="6">
        <f>IF(名目付加価値!G1033&gt;0,名目付加価値!G1033/SUMIF(名目付加価値!G1016:G1038,"&lt;&gt;0"),0)</f>
        <v>0.11356269761126407</v>
      </c>
      <c r="H1033" s="6">
        <f>IF(名目付加価値!H1033&gt;0,名目付加価値!H1033/SUMIF(名目付加価値!H1016:H1038,"&lt;&gt;0"),0)</f>
        <v>0.1241018789063664</v>
      </c>
      <c r="I1033" s="6">
        <f>IF(名目付加価値!I1033&gt;0,名目付加価値!I1033/SUMIF(名目付加価値!I1016:I1038,"&lt;&gt;0"),0)</f>
        <v>0.12567104645120128</v>
      </c>
    </row>
    <row r="1034" spans="1:9" x14ac:dyDescent="0.15">
      <c r="A1034" s="1">
        <v>45</v>
      </c>
      <c r="B1034" s="1" t="s">
        <v>93</v>
      </c>
      <c r="C1034" s="1">
        <v>19</v>
      </c>
      <c r="D1034" s="1" t="s">
        <v>152</v>
      </c>
      <c r="E1034" s="6">
        <f>IF(名目付加価値!E1034&gt;0,名目付加価値!E1034/SUMIF(名目付加価値!E1016:E1038,"&lt;&gt;0"),0)</f>
        <v>2.6929056046416322E-2</v>
      </c>
      <c r="F1034" s="6">
        <f>IF(名目付加価値!F1034&gt;0,名目付加価値!F1034/SUMIF(名目付加価値!F1016:F1038,"&lt;&gt;0"),0)</f>
        <v>4.5485094689082378E-2</v>
      </c>
      <c r="G1034" s="6">
        <f>IF(名目付加価値!G1034&gt;0,名目付加価値!G1034/SUMIF(名目付加価値!G1016:G1038,"&lt;&gt;0"),0)</f>
        <v>4.6893523866420934E-2</v>
      </c>
      <c r="H1034" s="6">
        <f>IF(名目付加価値!H1034&gt;0,名目付加価値!H1034/SUMIF(名目付加価値!H1016:H1038,"&lt;&gt;0"),0)</f>
        <v>3.8835504802020679E-2</v>
      </c>
      <c r="I1034" s="6">
        <f>IF(名目付加価値!I1034&gt;0,名目付加価値!I1034/SUMIF(名目付加価値!I1016:I1038,"&lt;&gt;0"),0)</f>
        <v>3.7141582288119049E-2</v>
      </c>
    </row>
    <row r="1035" spans="1:9" x14ac:dyDescent="0.15">
      <c r="A1035" s="1">
        <v>45</v>
      </c>
      <c r="B1035" s="1" t="s">
        <v>93</v>
      </c>
      <c r="C1035" s="1">
        <v>20</v>
      </c>
      <c r="D1035" s="1" t="s">
        <v>153</v>
      </c>
      <c r="E1035" s="6">
        <f>IF(名目付加価値!E1035&gt;0,名目付加価値!E1035/SUMIF(名目付加価値!E1016:E1038,"&lt;&gt;0"),0)</f>
        <v>2.1838217793802583E-2</v>
      </c>
      <c r="F1035" s="6">
        <f>IF(名目付加価値!F1035&gt;0,名目付加価値!F1035/SUMIF(名目付加価値!F1016:F1038,"&lt;&gt;0"),0)</f>
        <v>2.1121194172873999E-2</v>
      </c>
      <c r="G1035" s="6">
        <f>IF(名目付加価値!G1035&gt;0,名目付加価値!G1035/SUMIF(名目付加価値!G1016:G1038,"&lt;&gt;0"),0)</f>
        <v>2.0087656078194099E-2</v>
      </c>
      <c r="H1035" s="6">
        <f>IF(名目付加価値!H1035&gt;0,名目付加価値!H1035/SUMIF(名目付加価値!H1016:H1038,"&lt;&gt;0"),0)</f>
        <v>1.369050914436324E-2</v>
      </c>
      <c r="I1035" s="6">
        <f>IF(名目付加価値!I1035&gt;0,名目付加価値!I1035/SUMIF(名目付加価値!I1016:I1038,"&lt;&gt;0"),0)</f>
        <v>1.404415564449848E-2</v>
      </c>
    </row>
    <row r="1036" spans="1:9" x14ac:dyDescent="0.15">
      <c r="A1036" s="1">
        <v>45</v>
      </c>
      <c r="B1036" s="1" t="s">
        <v>93</v>
      </c>
      <c r="C1036" s="1">
        <v>21</v>
      </c>
      <c r="D1036" s="1" t="s">
        <v>154</v>
      </c>
      <c r="E1036" s="6">
        <f>IF(名目付加価値!E1036&gt;0,名目付加価値!E1036/SUMIF(名目付加価値!E1016:E1038,"&lt;&gt;0"),0)</f>
        <v>7.5378832091569495E-2</v>
      </c>
      <c r="F1036" s="6">
        <f>IF(名目付加価値!F1036&gt;0,名目付加価値!F1036/SUMIF(名目付加価値!F1016:F1038,"&lt;&gt;0"),0)</f>
        <v>7.2544950829541516E-2</v>
      </c>
      <c r="G1036" s="6">
        <f>IF(名目付加価値!G1036&gt;0,名目付加価値!G1036/SUMIF(名目付加価値!G1016:G1038,"&lt;&gt;0"),0)</f>
        <v>6.4114158209674699E-2</v>
      </c>
      <c r="H1036" s="6">
        <f>IF(名目付加価値!H1036&gt;0,名目付加価値!H1036/SUMIF(名目付加価値!H1016:H1038,"&lt;&gt;0"),0)</f>
        <v>6.5656105336719575E-2</v>
      </c>
      <c r="I1036" s="6">
        <f>IF(名目付加価値!I1036&gt;0,名目付加価値!I1036/SUMIF(名目付加価値!I1016:I1038,"&lt;&gt;0"),0)</f>
        <v>6.6040169096992493E-2</v>
      </c>
    </row>
    <row r="1037" spans="1:9" x14ac:dyDescent="0.15">
      <c r="A1037" s="1">
        <v>45</v>
      </c>
      <c r="B1037" s="1" t="s">
        <v>44</v>
      </c>
      <c r="C1037" s="1">
        <v>22</v>
      </c>
      <c r="D1037" s="1" t="s">
        <v>146</v>
      </c>
      <c r="E1037" s="6">
        <f>IF(名目付加価値!E1037&gt;0,名目付加価値!E1037/SUMIF(名目付加価値!E1016:E1038,"&lt;&gt;0"),0)</f>
        <v>0.13833755737033379</v>
      </c>
      <c r="F1037" s="6">
        <f>IF(名目付加価値!F1037&gt;0,名目付加価値!F1037/SUMIF(名目付加価値!F1016:F1038,"&lt;&gt;0"),0)</f>
        <v>0.18724050300858738</v>
      </c>
      <c r="G1037" s="6">
        <f>IF(名目付加価値!G1037&gt;0,名目付加価値!G1037/SUMIF(名目付加価値!G1016:G1038,"&lt;&gt;0"),0)</f>
        <v>0.20168906558034538</v>
      </c>
      <c r="H1037" s="6">
        <f>IF(名目付加価値!H1037&gt;0,名目付加価値!H1037/SUMIF(名目付加価値!H1016:H1038,"&lt;&gt;0"),0)</f>
        <v>0.25031402209931092</v>
      </c>
      <c r="I1037" s="6">
        <f>IF(名目付加価値!I1037&gt;0,名目付加価値!I1037/SUMIF(名目付加価値!I1016:I1038,"&lt;&gt;0"),0)</f>
        <v>0.28064256804794757</v>
      </c>
    </row>
    <row r="1038" spans="1:9" x14ac:dyDescent="0.15">
      <c r="A1038" s="1">
        <v>45</v>
      </c>
      <c r="B1038" s="1" t="s">
        <v>44</v>
      </c>
      <c r="C1038" s="1">
        <v>23</v>
      </c>
      <c r="D1038" s="1" t="s">
        <v>167</v>
      </c>
      <c r="E1038" s="6">
        <f>IF(名目付加価値!E1038&gt;0,名目付加価値!E1038/SUMIF(名目付加価値!E1016:E1038,"&lt;&gt;0"),0)</f>
        <v>0.11049890522563832</v>
      </c>
      <c r="F1038" s="6">
        <f>IF(名目付加価値!F1038&gt;0,名目付加価値!F1038/SUMIF(名目付加価値!F1016:F1038,"&lt;&gt;0"),0)</f>
        <v>0.12973527302174379</v>
      </c>
      <c r="G1038" s="6">
        <f>IF(名目付加価値!G1038&gt;0,名目付加価値!G1038/SUMIF(名目付加価値!G1016:G1038,"&lt;&gt;0"),0)</f>
        <v>0.12729902610663879</v>
      </c>
      <c r="H1038" s="6">
        <f>IF(名目付加価値!H1038&gt;0,名目付加価値!H1038/SUMIF(名目付加価値!H1016:H1038,"&lt;&gt;0"),0)</f>
        <v>0.14108187833651328</v>
      </c>
      <c r="I1038" s="6">
        <f>IF(名目付加価値!I1038&gt;0,名目付加価値!I1038/SUMIF(名目付加価値!I1016:I1038,"&lt;&gt;0"),0)</f>
        <v>0.16118138452128628</v>
      </c>
    </row>
    <row r="1039" spans="1:9" x14ac:dyDescent="0.15">
      <c r="A1039" s="1">
        <v>46</v>
      </c>
      <c r="B1039" s="1" t="s">
        <v>94</v>
      </c>
      <c r="C1039" s="1">
        <v>1</v>
      </c>
      <c r="D1039" s="1" t="s">
        <v>147</v>
      </c>
      <c r="E1039" s="6">
        <f>IF(名目付加価値!E1039&gt;0,名目付加価値!E1039/SUMIF(名目付加価値!E1039:E1061,"&lt;&gt;0"),0)</f>
        <v>0.14205829723558816</v>
      </c>
      <c r="F1039" s="6">
        <f>IF(名目付加価値!F1039&gt;0,名目付加価値!F1039/SUMIF(名目付加価値!F1039:F1061,"&lt;&gt;0"),0)</f>
        <v>9.7230078187583682E-2</v>
      </c>
      <c r="G1039" s="6">
        <f>IF(名目付加価値!G1039&gt;0,名目付加価値!G1039/SUMIF(名目付加価値!G1039:G1061,"&lt;&gt;0"),0)</f>
        <v>8.0132968940879665E-2</v>
      </c>
      <c r="H1039" s="6">
        <f>IF(名目付加価値!H1039&gt;0,名目付加価値!H1039/SUMIF(名目付加価値!H1039:H1061,"&lt;&gt;0"),0)</f>
        <v>6.1036937991670259E-2</v>
      </c>
      <c r="I1039" s="6">
        <f>IF(名目付加価値!I1039&gt;0,名目付加価値!I1039/SUMIF(名目付加価値!I1039:I1061,"&lt;&gt;0"),0)</f>
        <v>4.8087137375417914E-2</v>
      </c>
    </row>
    <row r="1040" spans="1:9" x14ac:dyDescent="0.15">
      <c r="A1040" s="1">
        <v>46</v>
      </c>
      <c r="B1040" s="1" t="s">
        <v>94</v>
      </c>
      <c r="C1040" s="1">
        <v>2</v>
      </c>
      <c r="D1040" s="1" t="s">
        <v>148</v>
      </c>
      <c r="E1040" s="6">
        <f>IF(名目付加価値!E1040&gt;0,名目付加価値!E1040/SUMIF(名目付加価値!E1039:E1061,"&lt;&gt;0"),0)</f>
        <v>7.0666963691655349E-3</v>
      </c>
      <c r="F1040" s="6">
        <f>IF(名目付加価値!F1040&gt;0,名目付加価値!F1040/SUMIF(名目付加価値!F1039:F1061,"&lt;&gt;0"),0)</f>
        <v>6.5903800253718416E-3</v>
      </c>
      <c r="G1040" s="6">
        <f>IF(名目付加価値!G1040&gt;0,名目付加価値!G1040/SUMIF(名目付加価値!G1039:G1061,"&lt;&gt;0"),0)</f>
        <v>4.9775287198776438E-3</v>
      </c>
      <c r="H1040" s="6">
        <f>IF(名目付加価値!H1040&gt;0,名目付加価値!H1040/SUMIF(名目付加価値!H1039:H1061,"&lt;&gt;0"),0)</f>
        <v>2.1481346370292886E-3</v>
      </c>
      <c r="I1040" s="6">
        <f>IF(名目付加価値!I1040&gt;0,名目付加価値!I1040/SUMIF(名目付加価値!I1039:I1061,"&lt;&gt;0"),0)</f>
        <v>2.6722254900045025E-3</v>
      </c>
    </row>
    <row r="1041" spans="1:9" x14ac:dyDescent="0.15">
      <c r="A1041" s="1">
        <v>46</v>
      </c>
      <c r="B1041" s="1" t="s">
        <v>144</v>
      </c>
      <c r="C1041" s="1">
        <v>3</v>
      </c>
      <c r="D1041" s="1" t="s">
        <v>155</v>
      </c>
      <c r="E1041" s="6">
        <f>IF(名目付加価値!E1041&gt;0,名目付加価値!E1041/SUMIF(名目付加価値!E1039:E1061,"&lt;&gt;0"),0)</f>
        <v>6.0767491144464274E-2</v>
      </c>
      <c r="F1041" s="6">
        <f>IF(名目付加価値!F1041&gt;0,名目付加価値!F1041/SUMIF(名目付加価値!F1039:F1061,"&lt;&gt;0"),0)</f>
        <v>5.1774587284615557E-2</v>
      </c>
      <c r="G1041" s="6">
        <f>IF(名目付加価値!G1041&gt;0,名目付加価値!G1041/SUMIF(名目付加価値!G1039:G1061,"&lt;&gt;0"),0)</f>
        <v>5.2651354315639096E-2</v>
      </c>
      <c r="H1041" s="6">
        <f>IF(名目付加価値!H1041&gt;0,名目付加価値!H1041/SUMIF(名目付加価値!H1039:H1061,"&lt;&gt;0"),0)</f>
        <v>5.327133234109243E-2</v>
      </c>
      <c r="I1041" s="6">
        <f>IF(名目付加価値!I1041&gt;0,名目付加価値!I1041/SUMIF(名目付加価値!I1039:I1061,"&lt;&gt;0"),0)</f>
        <v>6.0254483548997817E-2</v>
      </c>
    </row>
    <row r="1042" spans="1:9" x14ac:dyDescent="0.15">
      <c r="A1042" s="1">
        <v>46</v>
      </c>
      <c r="B1042" s="1" t="s">
        <v>144</v>
      </c>
      <c r="C1042" s="1">
        <v>4</v>
      </c>
      <c r="D1042" s="1" t="s">
        <v>156</v>
      </c>
      <c r="E1042" s="6">
        <f>IF(名目付加価値!E1042&gt;0,名目付加価値!E1042/SUMIF(名目付加価値!E1039:E1061,"&lt;&gt;0"),0)</f>
        <v>1.851448932261647E-2</v>
      </c>
      <c r="F1042" s="6">
        <f>IF(名目付加価値!F1042&gt;0,名目付加価値!F1042/SUMIF(名目付加価値!F1039:F1061,"&lt;&gt;0"),0)</f>
        <v>1.2397631044202703E-2</v>
      </c>
      <c r="G1042" s="6">
        <f>IF(名目付加価値!G1042&gt;0,名目付加価値!G1042/SUMIF(名目付加価値!G1039:G1061,"&lt;&gt;0"),0)</f>
        <v>7.1678195074747686E-3</v>
      </c>
      <c r="H1042" s="6">
        <f>IF(名目付加価値!H1042&gt;0,名目付加価値!H1042/SUMIF(名目付加価値!H1039:H1061,"&lt;&gt;0"),0)</f>
        <v>3.4688506273719516E-3</v>
      </c>
      <c r="I1042" s="6">
        <f>IF(名目付加価値!I1042&gt;0,名目付加価値!I1042/SUMIF(名目付加価値!I1039:I1061,"&lt;&gt;0"),0)</f>
        <v>1.5143171366935073E-3</v>
      </c>
    </row>
    <row r="1043" spans="1:9" x14ac:dyDescent="0.15">
      <c r="A1043" s="1">
        <v>46</v>
      </c>
      <c r="B1043" s="1" t="s">
        <v>144</v>
      </c>
      <c r="C1043" s="1">
        <v>5</v>
      </c>
      <c r="D1043" s="1" t="s">
        <v>157</v>
      </c>
      <c r="E1043" s="6">
        <f>IF(名目付加価値!E1043&gt;0,名目付加価値!E1043/SUMIF(名目付加価値!E1039:E1061,"&lt;&gt;0"),0)</f>
        <v>8.061165277735996E-3</v>
      </c>
      <c r="F1043" s="6">
        <f>IF(名目付加価値!F1043&gt;0,名目付加価値!F1043/SUMIF(名目付加価値!F1039:F1061,"&lt;&gt;0"),0)</f>
        <v>5.1232128246713419E-3</v>
      </c>
      <c r="G1043" s="6">
        <f>IF(名目付加価値!G1043&gt;0,名目付加価値!G1043/SUMIF(名目付加価値!G1039:G1061,"&lt;&gt;0"),0)</f>
        <v>4.7717496648129057E-3</v>
      </c>
      <c r="H1043" s="6">
        <f>IF(名目付加価値!H1043&gt;0,名目付加価値!H1043/SUMIF(名目付加価値!H1039:H1061,"&lt;&gt;0"),0)</f>
        <v>3.392971126782691E-3</v>
      </c>
      <c r="I1043" s="6">
        <f>IF(名目付加価値!I1043&gt;0,名目付加価値!I1043/SUMIF(名目付加価値!I1039:I1061,"&lt;&gt;0"),0)</f>
        <v>2.9523308506083199E-3</v>
      </c>
    </row>
    <row r="1044" spans="1:9" x14ac:dyDescent="0.15">
      <c r="A1044" s="1">
        <v>46</v>
      </c>
      <c r="B1044" s="1" t="s">
        <v>144</v>
      </c>
      <c r="C1044" s="1">
        <v>6</v>
      </c>
      <c r="D1044" s="1" t="s">
        <v>49</v>
      </c>
      <c r="E1044" s="6">
        <f>IF(名目付加価値!E1044&gt;0,名目付加価値!E1044/SUMIF(名目付加価値!E1039:E1061,"&lt;&gt;0"),0)</f>
        <v>9.3642216691649236E-4</v>
      </c>
      <c r="F1044" s="6">
        <f>IF(名目付加価値!F1044&gt;0,名目付加価値!F1044/SUMIF(名目付加価値!F1039:F1061,"&lt;&gt;0"),0)</f>
        <v>7.4599033003023847E-4</v>
      </c>
      <c r="G1044" s="6">
        <f>IF(名目付加価値!G1044&gt;0,名目付加価値!G1044/SUMIF(名目付加価値!G1039:G1061,"&lt;&gt;0"),0)</f>
        <v>9.9242018245519607E-4</v>
      </c>
      <c r="H1044" s="6">
        <f>IF(名目付加価値!H1044&gt;0,名目付加価値!H1044/SUMIF(名目付加価値!H1039:H1061,"&lt;&gt;0"),0)</f>
        <v>6.2742327194724933E-4</v>
      </c>
      <c r="I1044" s="6">
        <f>IF(名目付加価値!I1044&gt;0,名目付加価値!I1044/SUMIF(名目付加価値!I1039:I1061,"&lt;&gt;0"),0)</f>
        <v>9.8451047947638141E-4</v>
      </c>
    </row>
    <row r="1045" spans="1:9" x14ac:dyDescent="0.15">
      <c r="A1045" s="1">
        <v>46</v>
      </c>
      <c r="B1045" s="1" t="s">
        <v>144</v>
      </c>
      <c r="C1045" s="1">
        <v>7</v>
      </c>
      <c r="D1045" s="1" t="s">
        <v>158</v>
      </c>
      <c r="E1045" s="6">
        <f>IF(名目付加価値!E1045&gt;0,名目付加価値!E1045/SUMIF(名目付加価値!E1039:E1061,"&lt;&gt;0"),0)</f>
        <v>5.6990699208465338E-4</v>
      </c>
      <c r="F1045" s="6">
        <f>IF(名目付加価値!F1045&gt;0,名目付加価値!F1045/SUMIF(名目付加価値!F1039:F1061,"&lt;&gt;0"),0)</f>
        <v>2.7549521999553693E-4</v>
      </c>
      <c r="G1045" s="6">
        <f>IF(名目付加価値!G1045&gt;0,名目付加価値!G1045/SUMIF(名目付加価値!G1039:G1061,"&lt;&gt;0"),0)</f>
        <v>1.2182958202096284E-3</v>
      </c>
      <c r="H1045" s="6">
        <f>IF(名目付加価値!H1045&gt;0,名目付加価値!H1045/SUMIF(名目付加価値!H1039:H1061,"&lt;&gt;0"),0)</f>
        <v>8.9712877784605457E-4</v>
      </c>
      <c r="I1045" s="6">
        <f>IF(名目付加価値!I1045&gt;0,名目付加価値!I1045/SUMIF(名目付加価値!I1039:I1061,"&lt;&gt;0"),0)</f>
        <v>9.2127077399369766E-4</v>
      </c>
    </row>
    <row r="1046" spans="1:9" x14ac:dyDescent="0.15">
      <c r="A1046" s="1">
        <v>46</v>
      </c>
      <c r="B1046" s="1" t="s">
        <v>144</v>
      </c>
      <c r="C1046" s="1">
        <v>8</v>
      </c>
      <c r="D1046" s="1" t="s">
        <v>159</v>
      </c>
      <c r="E1046" s="6">
        <f>IF(名目付加価値!E1046&gt;0,名目付加価値!E1046/SUMIF(名目付加価値!E1039:E1061,"&lt;&gt;0"),0)</f>
        <v>1.0890430920590274E-2</v>
      </c>
      <c r="F1046" s="6">
        <f>IF(名目付加価値!F1046&gt;0,名目付加価値!F1046/SUMIF(名目付加価値!F1039:F1061,"&lt;&gt;0"),0)</f>
        <v>1.4564514205834909E-2</v>
      </c>
      <c r="G1046" s="6">
        <f>IF(名目付加価値!G1046&gt;0,名目付加価値!G1046/SUMIF(名目付加価値!G1039:G1061,"&lt;&gt;0"),0)</f>
        <v>1.2993734512677147E-2</v>
      </c>
      <c r="H1046" s="6">
        <f>IF(名目付加価値!H1046&gt;0,名目付加価値!H1046/SUMIF(名目付加価値!H1039:H1061,"&lt;&gt;0"),0)</f>
        <v>1.7827072719678809E-2</v>
      </c>
      <c r="I1046" s="6">
        <f>IF(名目付加価値!I1046&gt;0,名目付加価値!I1046/SUMIF(名目付加価値!I1039:I1061,"&lt;&gt;0"),0)</f>
        <v>1.2748730984130001E-2</v>
      </c>
    </row>
    <row r="1047" spans="1:9" x14ac:dyDescent="0.15">
      <c r="A1047" s="1">
        <v>46</v>
      </c>
      <c r="B1047" s="1" t="s">
        <v>144</v>
      </c>
      <c r="C1047" s="1">
        <v>9</v>
      </c>
      <c r="D1047" s="1" t="s">
        <v>160</v>
      </c>
      <c r="E1047" s="6">
        <f>IF(名目付加価値!E1047&gt;0,名目付加価値!E1047/SUMIF(名目付加価値!E1039:E1061,"&lt;&gt;0"),0)</f>
        <v>4.4668118536613528E-3</v>
      </c>
      <c r="F1047" s="6">
        <f>IF(名目付加価値!F1047&gt;0,名目付加価値!F1047/SUMIF(名目付加価値!F1039:F1061,"&lt;&gt;0"),0)</f>
        <v>1.1214966694043764E-3</v>
      </c>
      <c r="G1047" s="6">
        <f>IF(名目付加価値!G1047&gt;0,名目付加価値!G1047/SUMIF(名目付加価値!G1039:G1061,"&lt;&gt;0"),0)</f>
        <v>1.5898401851127618E-3</v>
      </c>
      <c r="H1047" s="6">
        <f>IF(名目付加価値!H1047&gt;0,名目付加価値!H1047/SUMIF(名目付加価値!H1039:H1061,"&lt;&gt;0"),0)</f>
        <v>1.6428974245067667E-3</v>
      </c>
      <c r="I1047" s="6">
        <f>IF(名目付加価値!I1047&gt;0,名目付加価値!I1047/SUMIF(名目付加価値!I1039:I1061,"&lt;&gt;0"),0)</f>
        <v>2.0273130619578314E-3</v>
      </c>
    </row>
    <row r="1048" spans="1:9" x14ac:dyDescent="0.15">
      <c r="A1048" s="1">
        <v>46</v>
      </c>
      <c r="B1048" s="1" t="s">
        <v>144</v>
      </c>
      <c r="C1048" s="1">
        <v>10</v>
      </c>
      <c r="D1048" s="1" t="s">
        <v>161</v>
      </c>
      <c r="E1048" s="6">
        <f>IF(名目付加価値!E1048&gt;0,名目付加価値!E1048/SUMIF(名目付加価値!E1039:E1061,"&lt;&gt;0"),0)</f>
        <v>4.4988553769627002E-3</v>
      </c>
      <c r="F1048" s="6">
        <f>IF(名目付加価値!F1048&gt;0,名目付加価値!F1048/SUMIF(名目付加価値!F1039:F1061,"&lt;&gt;0"),0)</f>
        <v>3.1833352393667463E-3</v>
      </c>
      <c r="G1048" s="6">
        <f>IF(名目付加価値!G1048&gt;0,名目付加価値!G1048/SUMIF(名目付加価値!G1039:G1061,"&lt;&gt;0"),0)</f>
        <v>5.7877627766106839E-3</v>
      </c>
      <c r="H1048" s="6">
        <f>IF(名目付加価値!H1048&gt;0,名目付加価値!H1048/SUMIF(名目付加価値!H1039:H1061,"&lt;&gt;0"),0)</f>
        <v>4.6190362063335223E-3</v>
      </c>
      <c r="I1048" s="6">
        <f>IF(名目付加価値!I1048&gt;0,名目付加価値!I1048/SUMIF(名目付加価値!I1039:I1061,"&lt;&gt;0"),0)</f>
        <v>3.1104532091113181E-3</v>
      </c>
    </row>
    <row r="1049" spans="1:9" x14ac:dyDescent="0.15">
      <c r="A1049" s="1">
        <v>46</v>
      </c>
      <c r="B1049" s="1" t="s">
        <v>144</v>
      </c>
      <c r="C1049" s="1">
        <v>11</v>
      </c>
      <c r="D1049" s="1" t="s">
        <v>162</v>
      </c>
      <c r="E1049" s="6">
        <f>IF(名目付加価値!E1049&gt;0,名目付加価値!E1049/SUMIF(名目付加価値!E1039:E1061,"&lt;&gt;0"),0)</f>
        <v>1.1925636239323424E-3</v>
      </c>
      <c r="F1049" s="6">
        <f>IF(名目付加価値!F1049&gt;0,名目付加価値!F1049/SUMIF(名目付加価値!F1039:F1061,"&lt;&gt;0"),0)</f>
        <v>1.3973493923072082E-3</v>
      </c>
      <c r="G1049" s="6">
        <f>IF(名目付加価値!G1049&gt;0,名目付加価値!G1049/SUMIF(名目付加価値!G1039:G1061,"&lt;&gt;0"),0)</f>
        <v>2.3527796853576571E-3</v>
      </c>
      <c r="H1049" s="6">
        <f>IF(名目付加価値!H1049&gt;0,名目付加価値!H1049/SUMIF(名目付加価値!H1039:H1061,"&lt;&gt;0"),0)</f>
        <v>5.6243782655300339E-3</v>
      </c>
      <c r="I1049" s="6">
        <f>IF(名目付加価値!I1049&gt;0,名目付加価値!I1049/SUMIF(名目付加価値!I1039:I1061,"&lt;&gt;0"),0)</f>
        <v>6.0975282546547613E-3</v>
      </c>
    </row>
    <row r="1050" spans="1:9" x14ac:dyDescent="0.15">
      <c r="A1050" s="1">
        <v>46</v>
      </c>
      <c r="B1050" s="1" t="s">
        <v>144</v>
      </c>
      <c r="C1050" s="1">
        <v>12</v>
      </c>
      <c r="D1050" s="1" t="s">
        <v>163</v>
      </c>
      <c r="E1050" s="6">
        <f>IF(名目付加価値!E1050&gt;0,名目付加価値!E1050/SUMIF(名目付加価値!E1039:E1061,"&lt;&gt;0"),0)</f>
        <v>2.1160113966028162E-3</v>
      </c>
      <c r="F1050" s="6">
        <f>IF(名目付加価値!F1050&gt;0,名目付加価値!F1050/SUMIF(名目付加価値!F1039:F1061,"&lt;&gt;0"),0)</f>
        <v>1.2758058677139325E-2</v>
      </c>
      <c r="G1050" s="6">
        <f>IF(名目付加価値!G1050&gt;0,名目付加価値!G1050/SUMIF(名目付加価値!G1039:G1061,"&lt;&gt;0"),0)</f>
        <v>3.2013941963176855E-2</v>
      </c>
      <c r="H1050" s="6">
        <f>IF(名目付加価値!H1050&gt;0,名目付加価値!H1050/SUMIF(名目付加価値!H1039:H1061,"&lt;&gt;0"),0)</f>
        <v>5.598902149926107E-2</v>
      </c>
      <c r="I1050" s="6">
        <f>IF(名目付加価値!I1050&gt;0,名目付加価値!I1050/SUMIF(名目付加価値!I1039:I1061,"&lt;&gt;0"),0)</f>
        <v>4.991604156867048E-2</v>
      </c>
    </row>
    <row r="1051" spans="1:9" x14ac:dyDescent="0.15">
      <c r="A1051" s="1">
        <v>46</v>
      </c>
      <c r="B1051" s="1" t="s">
        <v>144</v>
      </c>
      <c r="C1051" s="1">
        <v>13</v>
      </c>
      <c r="D1051" s="1" t="s">
        <v>164</v>
      </c>
      <c r="E1051" s="6">
        <f>IF(名目付加価値!E1051&gt;0,名目付加価値!E1051/SUMIF(名目付加価値!E1039:E1061,"&lt;&gt;0"),0)</f>
        <v>1.8998986392360622E-3</v>
      </c>
      <c r="F1051" s="6">
        <f>IF(名目付加価値!F1051&gt;0,名目付加価値!F1051/SUMIF(名目付加価値!F1039:F1061,"&lt;&gt;0"),0)</f>
        <v>7.0932053954413218E-4</v>
      </c>
      <c r="G1051" s="6">
        <f>IF(名目付加価値!G1051&gt;0,名目付加価値!G1051/SUMIF(名目付加価値!G1039:G1061,"&lt;&gt;0"),0)</f>
        <v>5.5830853413156123E-4</v>
      </c>
      <c r="H1051" s="6">
        <f>IF(名目付加価値!H1051&gt;0,名目付加価値!H1051/SUMIF(名目付加価値!H1039:H1061,"&lt;&gt;0"),0)</f>
        <v>1.3020140207810147E-3</v>
      </c>
      <c r="I1051" s="6">
        <f>IF(名目付加価値!I1051&gt;0,名目付加価値!I1051/SUMIF(名目付加価値!I1039:I1061,"&lt;&gt;0"),0)</f>
        <v>1.7799411897618824E-3</v>
      </c>
    </row>
    <row r="1052" spans="1:9" x14ac:dyDescent="0.15">
      <c r="A1052" s="1">
        <v>46</v>
      </c>
      <c r="B1052" s="1" t="s">
        <v>144</v>
      </c>
      <c r="C1052" s="1">
        <v>14</v>
      </c>
      <c r="D1052" s="1" t="s">
        <v>165</v>
      </c>
      <c r="E1052" s="6">
        <f>IF(名目付加価値!E1052&gt;0,名目付加価値!E1052/SUMIF(名目付加価値!E1039:E1061,"&lt;&gt;0"),0)</f>
        <v>3.5918833295216392E-4</v>
      </c>
      <c r="F1052" s="6">
        <f>IF(名目付加価値!F1052&gt;0,名目付加価値!F1052/SUMIF(名目付加価値!F1039:F1061,"&lt;&gt;0"),0)</f>
        <v>2.5398438157619643E-4</v>
      </c>
      <c r="G1052" s="6">
        <f>IF(名目付加価値!G1052&gt;0,名目付加価値!G1052/SUMIF(名目付加価値!G1039:G1061,"&lt;&gt;0"),0)</f>
        <v>2.9158247833622954E-4</v>
      </c>
      <c r="H1052" s="6">
        <f>IF(名目付加価値!H1052&gt;0,名目付加価値!H1052/SUMIF(名目付加価値!H1039:H1061,"&lt;&gt;0"),0)</f>
        <v>4.4275454092194228E-4</v>
      </c>
      <c r="I1052" s="6">
        <f>IF(名目付加価値!I1052&gt;0,名目付加価値!I1052/SUMIF(名目付加価値!I1039:I1061,"&lt;&gt;0"),0)</f>
        <v>7.2216348891339854E-4</v>
      </c>
    </row>
    <row r="1053" spans="1:9" x14ac:dyDescent="0.15">
      <c r="A1053" s="1">
        <v>46</v>
      </c>
      <c r="B1053" s="1" t="s">
        <v>144</v>
      </c>
      <c r="C1053" s="1">
        <v>15</v>
      </c>
      <c r="D1053" s="1" t="s">
        <v>166</v>
      </c>
      <c r="E1053" s="6">
        <f>IF(名目付加価値!E1053&gt;0,名目付加価値!E1053/SUMIF(名目付加価値!E1039:E1061,"&lt;&gt;0"),0)</f>
        <v>2.1132438062937294E-2</v>
      </c>
      <c r="F1053" s="6">
        <f>IF(名目付加価値!F1053&gt;0,名目付加価値!F1053/SUMIF(名目付加価値!F1039:F1061,"&lt;&gt;0"),0)</f>
        <v>1.8242831110742184E-2</v>
      </c>
      <c r="G1053" s="6">
        <f>IF(名目付加価値!G1053&gt;0,名目付加価値!G1053/SUMIF(名目付加価値!G1039:G1061,"&lt;&gt;0"),0)</f>
        <v>1.4885649750774057E-2</v>
      </c>
      <c r="H1053" s="6">
        <f>IF(名目付加価値!H1053&gt;0,名目付加価値!H1053/SUMIF(名目付加価値!H1039:H1061,"&lt;&gt;0"),0)</f>
        <v>1.1552664472342022E-2</v>
      </c>
      <c r="I1053" s="6">
        <f>IF(名目付加価値!I1053&gt;0,名目付加価値!I1053/SUMIF(名目付加価値!I1039:I1061,"&lt;&gt;0"),0)</f>
        <v>7.7851342307546966E-3</v>
      </c>
    </row>
    <row r="1054" spans="1:9" x14ac:dyDescent="0.15">
      <c r="A1054" s="1">
        <v>46</v>
      </c>
      <c r="B1054" s="1" t="s">
        <v>94</v>
      </c>
      <c r="C1054" s="1">
        <v>16</v>
      </c>
      <c r="D1054" s="1" t="s">
        <v>149</v>
      </c>
      <c r="E1054" s="6">
        <f>IF(名目付加価値!E1054&gt;0,名目付加価値!E1054/SUMIF(名目付加価値!E1039:E1061,"&lt;&gt;0"),0)</f>
        <v>9.6361198508284285E-2</v>
      </c>
      <c r="F1054" s="6">
        <f>IF(名目付加価値!F1054&gt;0,名目付加価値!F1054/SUMIF(名目付加価値!F1039:F1061,"&lt;&gt;0"),0)</f>
        <v>0.13161565243046469</v>
      </c>
      <c r="G1054" s="6">
        <f>IF(名目付加価値!G1054&gt;0,名目付加価値!G1054/SUMIF(名目付加価値!G1039:G1061,"&lt;&gt;0"),0)</f>
        <v>0.12675170749979167</v>
      </c>
      <c r="H1054" s="6">
        <f>IF(名目付加価値!H1054&gt;0,名目付加価値!H1054/SUMIF(名目付加価値!H1039:H1061,"&lt;&gt;0"),0)</f>
        <v>9.9475699411423105E-2</v>
      </c>
      <c r="I1054" s="6">
        <f>IF(名目付加価値!I1054&gt;0,名目付加価値!I1054/SUMIF(名目付加価値!I1039:I1061,"&lt;&gt;0"),0)</f>
        <v>6.8936428163867858E-2</v>
      </c>
    </row>
    <row r="1055" spans="1:9" x14ac:dyDescent="0.15">
      <c r="A1055" s="1">
        <v>46</v>
      </c>
      <c r="B1055" s="1" t="s">
        <v>94</v>
      </c>
      <c r="C1055" s="1">
        <v>17</v>
      </c>
      <c r="D1055" s="1" t="s">
        <v>150</v>
      </c>
      <c r="E1055" s="6">
        <f>IF(名目付加価値!E1055&gt;0,名目付加価値!E1055/SUMIF(名目付加価値!E1039:E1061,"&lt;&gt;0"),0)</f>
        <v>2.5731776828180872E-2</v>
      </c>
      <c r="F1055" s="6">
        <f>IF(名目付加価値!F1055&gt;0,名目付加価値!F1055/SUMIF(名目付加価値!F1039:F1061,"&lt;&gt;0"),0)</f>
        <v>2.9156885990925335E-2</v>
      </c>
      <c r="G1055" s="6">
        <f>IF(名目付加価値!G1055&gt;0,名目付加価値!G1055/SUMIF(名目付加価値!G1039:G1061,"&lt;&gt;0"),0)</f>
        <v>4.3498200579606142E-2</v>
      </c>
      <c r="H1055" s="6">
        <f>IF(名目付加価値!H1055&gt;0,名目付加価値!H1055/SUMIF(名目付加価値!H1039:H1061,"&lt;&gt;0"),0)</f>
        <v>3.3552435117487449E-2</v>
      </c>
      <c r="I1055" s="6">
        <f>IF(名目付加価値!I1055&gt;0,名目付加価値!I1055/SUMIF(名目付加価値!I1039:I1061,"&lt;&gt;0"),0)</f>
        <v>2.4033186029049317E-2</v>
      </c>
    </row>
    <row r="1056" spans="1:9" x14ac:dyDescent="0.15">
      <c r="A1056" s="1">
        <v>46</v>
      </c>
      <c r="B1056" s="1" t="s">
        <v>94</v>
      </c>
      <c r="C1056" s="1">
        <v>18</v>
      </c>
      <c r="D1056" s="1" t="s">
        <v>151</v>
      </c>
      <c r="E1056" s="6">
        <f>IF(名目付加価値!E1056&gt;0,名目付加価値!E1056/SUMIF(名目付加価値!E1039:E1061,"&lt;&gt;0"),0)</f>
        <v>0.13162907181876576</v>
      </c>
      <c r="F1056" s="6">
        <f>IF(名目付加価値!F1056&gt;0,名目付加価値!F1056/SUMIF(名目付加価値!F1039:F1061,"&lt;&gt;0"),0)</f>
        <v>0.1216403192177592</v>
      </c>
      <c r="G1056" s="6">
        <f>IF(名目付加価値!G1056&gt;0,名目付加価値!G1056/SUMIF(名目付加価値!G1039:G1061,"&lt;&gt;0"),0)</f>
        <v>0.11110259194052272</v>
      </c>
      <c r="H1056" s="6">
        <f>IF(名目付加価値!H1056&gt;0,名目付加価値!H1056/SUMIF(名目付加価値!H1039:H1061,"&lt;&gt;0"),0)</f>
        <v>0.10847540978394327</v>
      </c>
      <c r="I1056" s="6">
        <f>IF(名目付加価値!I1056&gt;0,名目付加価値!I1056/SUMIF(名目付加価値!I1039:I1061,"&lt;&gt;0"),0)</f>
        <v>0.10941584418219945</v>
      </c>
    </row>
    <row r="1057" spans="1:9" x14ac:dyDescent="0.15">
      <c r="A1057" s="1">
        <v>46</v>
      </c>
      <c r="B1057" s="1" t="s">
        <v>94</v>
      </c>
      <c r="C1057" s="1">
        <v>19</v>
      </c>
      <c r="D1057" s="1" t="s">
        <v>152</v>
      </c>
      <c r="E1057" s="6">
        <f>IF(名目付加価値!E1057&gt;0,名目付加価値!E1057/SUMIF(名目付加価値!E1039:E1061,"&lt;&gt;0"),0)</f>
        <v>4.3161044320699761E-2</v>
      </c>
      <c r="F1057" s="6">
        <f>IF(名目付加価値!F1057&gt;0,名目付加価値!F1057/SUMIF(名目付加価値!F1039:F1061,"&lt;&gt;0"),0)</f>
        <v>5.5448994112928987E-2</v>
      </c>
      <c r="G1057" s="6">
        <f>IF(名目付加価値!G1057&gt;0,名目付加価値!G1057/SUMIF(名目付加価値!G1039:G1061,"&lt;&gt;0"),0)</f>
        <v>6.1432636903565312E-2</v>
      </c>
      <c r="H1057" s="6">
        <f>IF(名目付加価値!H1057&gt;0,名目付加価値!H1057/SUMIF(名目付加価値!H1039:H1061,"&lt;&gt;0"),0)</f>
        <v>4.8890906036956353E-2</v>
      </c>
      <c r="I1057" s="6">
        <f>IF(名目付加価値!I1057&gt;0,名目付加価値!I1057/SUMIF(名目付加価値!I1039:I1061,"&lt;&gt;0"),0)</f>
        <v>5.1678658552377639E-2</v>
      </c>
    </row>
    <row r="1058" spans="1:9" x14ac:dyDescent="0.15">
      <c r="A1058" s="1">
        <v>46</v>
      </c>
      <c r="B1058" s="1" t="s">
        <v>94</v>
      </c>
      <c r="C1058" s="1">
        <v>20</v>
      </c>
      <c r="D1058" s="1" t="s">
        <v>153</v>
      </c>
      <c r="E1058" s="6">
        <f>IF(名目付加価値!E1058&gt;0,名目付加価値!E1058/SUMIF(名目付加価値!E1039:E1061,"&lt;&gt;0"),0)</f>
        <v>2.3892768282584999E-2</v>
      </c>
      <c r="F1058" s="6">
        <f>IF(名目付加価値!F1058&gt;0,名目付加価値!F1058/SUMIF(名目付加価値!F1039:F1061,"&lt;&gt;0"),0)</f>
        <v>2.1936431091675573E-2</v>
      </c>
      <c r="G1058" s="6">
        <f>IF(名目付加価値!G1058&gt;0,名目付加価値!G1058/SUMIF(名目付加価値!G1039:G1061,"&lt;&gt;0"),0)</f>
        <v>1.9636940601366136E-2</v>
      </c>
      <c r="H1058" s="6">
        <f>IF(名目付加価値!H1058&gt;0,名目付加価値!H1058/SUMIF(名目付加価値!H1039:H1061,"&lt;&gt;0"),0)</f>
        <v>1.3070509519351528E-2</v>
      </c>
      <c r="I1058" s="6">
        <f>IF(名目付加価値!I1058&gt;0,名目付加価値!I1058/SUMIF(名目付加価値!I1039:I1061,"&lt;&gt;0"),0)</f>
        <v>1.2545532067075073E-2</v>
      </c>
    </row>
    <row r="1059" spans="1:9" x14ac:dyDescent="0.15">
      <c r="A1059" s="1">
        <v>46</v>
      </c>
      <c r="B1059" s="1" t="s">
        <v>94</v>
      </c>
      <c r="C1059" s="1">
        <v>21</v>
      </c>
      <c r="D1059" s="1" t="s">
        <v>154</v>
      </c>
      <c r="E1059" s="6">
        <f>IF(名目付加価値!E1059&gt;0,名目付加価値!E1059/SUMIF(名目付加価値!E1039:E1061,"&lt;&gt;0"),0)</f>
        <v>9.2358870552359612E-2</v>
      </c>
      <c r="F1059" s="6">
        <f>IF(名目付加価値!F1059&gt;0,名目付加価値!F1059/SUMIF(名目付加価値!F1039:F1061,"&lt;&gt;0"),0)</f>
        <v>8.9034959105741968E-2</v>
      </c>
      <c r="G1059" s="6">
        <f>IF(名目付加価値!G1059&gt;0,名目付加価値!G1059/SUMIF(名目付加価値!G1039:G1061,"&lt;&gt;0"),0)</f>
        <v>8.6944609588234648E-2</v>
      </c>
      <c r="H1059" s="6">
        <f>IF(名目付加価値!H1059&gt;0,名目付加価値!H1059/SUMIF(名目付加価値!H1039:H1061,"&lt;&gt;0"),0)</f>
        <v>8.6613063325877954E-2</v>
      </c>
      <c r="I1059" s="6">
        <f>IF(名目付加価値!I1059&gt;0,名目付加価値!I1059/SUMIF(名目付加価値!I1039:I1061,"&lt;&gt;0"),0)</f>
        <v>9.1993667745899677E-2</v>
      </c>
    </row>
    <row r="1060" spans="1:9" x14ac:dyDescent="0.15">
      <c r="A1060" s="1">
        <v>46</v>
      </c>
      <c r="B1060" s="1" t="s">
        <v>45</v>
      </c>
      <c r="C1060" s="1">
        <v>22</v>
      </c>
      <c r="D1060" s="1" t="s">
        <v>146</v>
      </c>
      <c r="E1060" s="6">
        <f>IF(名目付加価値!E1060&gt;0,名目付加価値!E1060/SUMIF(名目付加価値!E1039:E1061,"&lt;&gt;0"),0)</f>
        <v>0.15950822437185586</v>
      </c>
      <c r="F1060" s="6">
        <f>IF(名目付加価値!F1060&gt;0,名目付加価値!F1060/SUMIF(名目付加価値!F1039:F1061,"&lt;&gt;0"),0)</f>
        <v>0.18038985869334401</v>
      </c>
      <c r="G1060" s="6">
        <f>IF(名目付加価値!G1060&gt;0,名目付加価値!G1060/SUMIF(名目付加価値!G1039:G1061,"&lt;&gt;0"),0)</f>
        <v>0.19600563047747252</v>
      </c>
      <c r="H1060" s="6">
        <f>IF(名目付加価値!H1060&gt;0,名目付加価値!H1060/SUMIF(名目付加価値!H1039:H1061,"&lt;&gt;0"),0)</f>
        <v>0.24067141445607798</v>
      </c>
      <c r="I1060" s="6">
        <f>IF(名目付加価値!I1060&gt;0,名目付加価値!I1060/SUMIF(名目付加価値!I1039:I1061,"&lt;&gt;0"),0)</f>
        <v>0.28387114876927821</v>
      </c>
    </row>
    <row r="1061" spans="1:9" x14ac:dyDescent="0.15">
      <c r="A1061" s="1">
        <v>46</v>
      </c>
      <c r="B1061" s="1" t="s">
        <v>45</v>
      </c>
      <c r="C1061" s="1">
        <v>23</v>
      </c>
      <c r="D1061" s="1" t="s">
        <v>167</v>
      </c>
      <c r="E1061" s="6">
        <f>IF(名目付加価値!E1061&gt;0,名目付加価値!E1061/SUMIF(名目付加価値!E1039:E1061,"&lt;&gt;0"),0)</f>
        <v>0.14282637860182226</v>
      </c>
      <c r="F1061" s="6">
        <f>IF(名目付加価値!F1061&gt;0,名目付加価値!F1061/SUMIF(名目付加価値!F1039:F1061,"&lt;&gt;0"),0)</f>
        <v>0.14440863422477418</v>
      </c>
      <c r="G1061" s="6">
        <f>IF(名目付加価値!G1061&gt;0,名目付加価値!G1061/SUMIF(名目付加価値!G1039:G1061,"&lt;&gt;0"),0)</f>
        <v>0.132241945371915</v>
      </c>
      <c r="H1061" s="6">
        <f>IF(名目付加価値!H1061&gt;0,名目付加価値!H1061/SUMIF(名目付加価値!H1039:H1061,"&lt;&gt;0"),0)</f>
        <v>0.14540794442578714</v>
      </c>
      <c r="I1061" s="6">
        <f>IF(名目付加価値!I1061&gt;0,名目付加価値!I1061/SUMIF(名目付加価値!I1039:I1061,"&lt;&gt;0"),0)</f>
        <v>0.15595195284710628</v>
      </c>
    </row>
    <row r="1062" spans="1:9" x14ac:dyDescent="0.15">
      <c r="A1062" s="1">
        <v>47</v>
      </c>
      <c r="B1062" s="1" t="s">
        <v>95</v>
      </c>
      <c r="C1062" s="1">
        <v>1</v>
      </c>
      <c r="D1062" s="1" t="s">
        <v>147</v>
      </c>
      <c r="E1062" s="2"/>
      <c r="F1062" s="6">
        <f>IF(名目付加価値!F1062&gt;0,名目付加価値!F1062/SUMIF(名目付加価値!F1062:F1084,"&lt;&gt;0"),0)</f>
        <v>5.5789601647327894E-2</v>
      </c>
      <c r="G1062" s="6">
        <f>IF(名目付加価値!G1062&gt;0,名目付加価値!G1062/SUMIF(名目付加価値!G1062:G1084,"&lt;&gt;0"),0)</f>
        <v>3.7762142418842064E-2</v>
      </c>
      <c r="H1062" s="6">
        <f>IF(名目付加価値!H1062&gt;0,名目付加価値!H1062/SUMIF(名目付加価値!H1062:H1084,"&lt;&gt;0"),0)</f>
        <v>2.5996342039333271E-2</v>
      </c>
      <c r="I1062" s="6">
        <f>IF(名目付加価値!I1062&gt;0,名目付加価値!I1062/SUMIF(名目付加価値!I1062:I1084,"&lt;&gt;0"),0)</f>
        <v>2.2783105791107934E-2</v>
      </c>
    </row>
    <row r="1063" spans="1:9" x14ac:dyDescent="0.15">
      <c r="A1063" s="1">
        <v>47</v>
      </c>
      <c r="B1063" s="1" t="s">
        <v>95</v>
      </c>
      <c r="C1063" s="1">
        <v>2</v>
      </c>
      <c r="D1063" s="1" t="s">
        <v>148</v>
      </c>
      <c r="E1063" s="2"/>
      <c r="F1063" s="6">
        <f>IF(名目付加価値!F1063&gt;0,名目付加価値!F1063/SUMIF(名目付加価値!F1062:F1084,"&lt;&gt;0"),0)</f>
        <v>6.0132806250948224E-3</v>
      </c>
      <c r="G1063" s="6">
        <f>IF(名目付加価値!G1063&gt;0,名目付加価値!G1063/SUMIF(名目付加価値!G1062:G1084,"&lt;&gt;0"),0)</f>
        <v>4.847198731896013E-3</v>
      </c>
      <c r="H1063" s="6">
        <f>IF(名目付加価値!H1063&gt;0,名目付加価値!H1063/SUMIF(名目付加価値!H1062:H1084,"&lt;&gt;0"),0)</f>
        <v>3.0727715572691533E-3</v>
      </c>
      <c r="I1063" s="6">
        <f>IF(名目付加価値!I1063&gt;0,名目付加価値!I1063/SUMIF(名目付加価値!I1062:I1084,"&lt;&gt;0"),0)</f>
        <v>1.2945725705746057E-3</v>
      </c>
    </row>
    <row r="1064" spans="1:9" x14ac:dyDescent="0.15">
      <c r="A1064" s="1">
        <v>47</v>
      </c>
      <c r="B1064" s="1" t="s">
        <v>145</v>
      </c>
      <c r="C1064" s="1">
        <v>3</v>
      </c>
      <c r="D1064" s="1" t="s">
        <v>155</v>
      </c>
      <c r="E1064" s="2"/>
      <c r="F1064" s="6">
        <f>IF(名目付加価値!F1064&gt;0,名目付加価値!F1064/SUMIF(名目付加価値!F1062:F1084,"&lt;&gt;0"),0)</f>
        <v>3.7210975423140571E-2</v>
      </c>
      <c r="G1064" s="6">
        <f>IF(名目付加価値!G1064&gt;0,名目付加価値!G1064/SUMIF(名目付加価値!G1062:G1084,"&lt;&gt;0"),0)</f>
        <v>3.0665126094024383E-2</v>
      </c>
      <c r="H1064" s="6">
        <f>IF(名目付加価値!H1064&gt;0,名目付加価値!H1064/SUMIF(名目付加価値!H1062:H1084,"&lt;&gt;0"),0)</f>
        <v>3.0183676846177492E-2</v>
      </c>
      <c r="I1064" s="6">
        <f>IF(名目付加価値!I1064&gt;0,名目付加価値!I1064/SUMIF(名目付加価値!I1062:I1084,"&lt;&gt;0"),0)</f>
        <v>2.6258814879238791E-2</v>
      </c>
    </row>
    <row r="1065" spans="1:9" x14ac:dyDescent="0.15">
      <c r="A1065" s="1">
        <v>47</v>
      </c>
      <c r="B1065" s="1" t="s">
        <v>145</v>
      </c>
      <c r="C1065" s="1">
        <v>4</v>
      </c>
      <c r="D1065" s="1" t="s">
        <v>156</v>
      </c>
      <c r="E1065" s="2"/>
      <c r="F1065" s="6">
        <f>IF(名目付加価値!F1065&gt;0,名目付加価値!F1065/SUMIF(名目付加価値!F1062:F1084,"&lt;&gt;0"),0)</f>
        <v>1.5296100667141659E-3</v>
      </c>
      <c r="G1065" s="6">
        <f>IF(名目付加価値!G1065&gt;0,名目付加価値!G1065/SUMIF(名目付加価値!G1062:G1084,"&lt;&gt;0"),0)</f>
        <v>1.1552779679041315E-3</v>
      </c>
      <c r="H1065" s="6">
        <f>IF(名目付加価値!H1065&gt;0,名目付加価値!H1065/SUMIF(名目付加価値!H1062:H1084,"&lt;&gt;0"),0)</f>
        <v>7.645563268745757E-4</v>
      </c>
      <c r="I1065" s="6">
        <f>IF(名目付加価値!I1065&gt;0,名目付加価値!I1065/SUMIF(名目付加価値!I1062:I1084,"&lt;&gt;0"),0)</f>
        <v>1.268911494818949E-3</v>
      </c>
    </row>
    <row r="1066" spans="1:9" x14ac:dyDescent="0.15">
      <c r="A1066" s="1">
        <v>47</v>
      </c>
      <c r="B1066" s="1" t="s">
        <v>145</v>
      </c>
      <c r="C1066" s="1">
        <v>5</v>
      </c>
      <c r="D1066" s="1" t="s">
        <v>157</v>
      </c>
      <c r="E1066" s="2"/>
      <c r="F1066" s="6">
        <f>IF(名目付加価値!F1066&gt;0,名目付加価値!F1066/SUMIF(名目付加価値!F1062:F1084,"&lt;&gt;0"),0)</f>
        <v>9.0174718122139287E-4</v>
      </c>
      <c r="G1066" s="6">
        <f>IF(名目付加価値!G1066&gt;0,名目付加価値!G1066/SUMIF(名目付加価値!G1062:G1084,"&lt;&gt;0"),0)</f>
        <v>9.4057376806539394E-4</v>
      </c>
      <c r="H1066" s="6">
        <f>IF(名目付加価値!H1066&gt;0,名目付加価値!H1066/SUMIF(名目付加価値!H1062:H1084,"&lt;&gt;0"),0)</f>
        <v>8.311228858090728E-4</v>
      </c>
      <c r="I1066" s="6">
        <f>IF(名目付加価値!I1066&gt;0,名目付加価値!I1066/SUMIF(名目付加価値!I1062:I1084,"&lt;&gt;0"),0)</f>
        <v>5.8651114162467733E-4</v>
      </c>
    </row>
    <row r="1067" spans="1:9" x14ac:dyDescent="0.15">
      <c r="A1067" s="1">
        <v>47</v>
      </c>
      <c r="B1067" s="1" t="s">
        <v>145</v>
      </c>
      <c r="C1067" s="1">
        <v>6</v>
      </c>
      <c r="D1067" s="1" t="s">
        <v>49</v>
      </c>
      <c r="E1067" s="2"/>
      <c r="F1067" s="6">
        <f>IF(名目付加価値!F1067&gt;0,名目付加価値!F1067/SUMIF(名目付加価値!F1062:F1084,"&lt;&gt;0"),0)</f>
        <v>9.4211449073889708E-4</v>
      </c>
      <c r="G1067" s="6">
        <f>IF(名目付加価値!G1067&gt;0,名目付加価値!G1067/SUMIF(名目付加価値!G1062:G1084,"&lt;&gt;0"),0)</f>
        <v>8.2769796338235389E-4</v>
      </c>
      <c r="H1067" s="6">
        <f>IF(名目付加価値!H1067&gt;0,名目付加価値!H1067/SUMIF(名目付加価値!H1062:H1084,"&lt;&gt;0"),0)</f>
        <v>6.2672994516542338E-4</v>
      </c>
      <c r="I1067" s="6">
        <f>IF(名目付加価値!I1067&gt;0,名目付加価値!I1067/SUMIF(名目付加価値!I1062:I1084,"&lt;&gt;0"),0)</f>
        <v>1.0247194247985706E-3</v>
      </c>
    </row>
    <row r="1068" spans="1:9" x14ac:dyDescent="0.15">
      <c r="A1068" s="1">
        <v>47</v>
      </c>
      <c r="B1068" s="1" t="s">
        <v>145</v>
      </c>
      <c r="C1068" s="1">
        <v>7</v>
      </c>
      <c r="D1068" s="1" t="s">
        <v>158</v>
      </c>
      <c r="E1068" s="2"/>
      <c r="F1068" s="6">
        <f>IF(名目付加価値!F1068&gt;0,名目付加価値!F1068/SUMIF(名目付加価値!F1062:F1084,"&lt;&gt;0"),0)</f>
        <v>8.0107651999126277E-3</v>
      </c>
      <c r="G1068" s="6">
        <f>IF(名目付加価値!G1068&gt;0,名目付加価値!G1068/SUMIF(名目付加価値!G1062:G1084,"&lt;&gt;0"),0)</f>
        <v>1.2648654688104591E-2</v>
      </c>
      <c r="H1068" s="6">
        <f>IF(名目付加価値!H1068&gt;0,名目付加価値!H1068/SUMIF(名目付加価値!H1062:H1084,"&lt;&gt;0"),0)</f>
        <v>1.8410007367310605E-2</v>
      </c>
      <c r="I1068" s="6">
        <f>IF(名目付加価値!I1068&gt;0,名目付加価値!I1068/SUMIF(名目付加価値!I1062:I1084,"&lt;&gt;0"),0)</f>
        <v>0</v>
      </c>
    </row>
    <row r="1069" spans="1:9" x14ac:dyDescent="0.15">
      <c r="A1069" s="1">
        <v>47</v>
      </c>
      <c r="B1069" s="1" t="s">
        <v>145</v>
      </c>
      <c r="C1069" s="1">
        <v>8</v>
      </c>
      <c r="D1069" s="1" t="s">
        <v>159</v>
      </c>
      <c r="E1069" s="2"/>
      <c r="F1069" s="6">
        <f>IF(名目付加価値!F1069&gt;0,名目付加価値!F1069/SUMIF(名目付加価値!F1062:F1084,"&lt;&gt;0"),0)</f>
        <v>7.0138374372113992E-3</v>
      </c>
      <c r="G1069" s="6">
        <f>IF(名目付加価値!G1069&gt;0,名目付加価値!G1069/SUMIF(名目付加価値!G1062:G1084,"&lt;&gt;0"),0)</f>
        <v>7.0357568258389916E-3</v>
      </c>
      <c r="H1069" s="6">
        <f>IF(名目付加価値!H1069&gt;0,名目付加価値!H1069/SUMIF(名目付加価値!H1062:H1084,"&lt;&gt;0"),0)</f>
        <v>6.9375270093724488E-3</v>
      </c>
      <c r="I1069" s="6">
        <f>IF(名目付加価値!I1069&gt;0,名目付加価値!I1069/SUMIF(名目付加価値!I1062:I1084,"&lt;&gt;0"),0)</f>
        <v>4.01782789322532E-3</v>
      </c>
    </row>
    <row r="1070" spans="1:9" x14ac:dyDescent="0.15">
      <c r="A1070" s="1">
        <v>47</v>
      </c>
      <c r="B1070" s="1" t="s">
        <v>145</v>
      </c>
      <c r="C1070" s="1">
        <v>9</v>
      </c>
      <c r="D1070" s="1" t="s">
        <v>160</v>
      </c>
      <c r="E1070" s="2"/>
      <c r="F1070" s="6">
        <f>IF(名目付加価値!F1070&gt;0,名目付加価値!F1070/SUMIF(名目付加価値!F1062:F1084,"&lt;&gt;0"),0)</f>
        <v>2.1057064016130815E-3</v>
      </c>
      <c r="G1070" s="6">
        <f>IF(名目付加価値!G1070&gt;0,名目付加価値!G1070/SUMIF(名目付加価値!G1062:G1084,"&lt;&gt;0"),0)</f>
        <v>2.2967795472695744E-3</v>
      </c>
      <c r="H1070" s="6">
        <f>IF(名目付加価値!H1070&gt;0,名目付加価値!H1070/SUMIF(名目付加価値!H1062:H1084,"&lt;&gt;0"),0)</f>
        <v>1.3287112601784764E-3</v>
      </c>
      <c r="I1070" s="6">
        <f>IF(名目付加価値!I1070&gt;0,名目付加価値!I1070/SUMIF(名目付加価値!I1062:I1084,"&lt;&gt;0"),0)</f>
        <v>1.1694177172828729E-3</v>
      </c>
    </row>
    <row r="1071" spans="1:9" x14ac:dyDescent="0.15">
      <c r="A1071" s="1">
        <v>47</v>
      </c>
      <c r="B1071" s="1" t="s">
        <v>145</v>
      </c>
      <c r="C1071" s="1">
        <v>10</v>
      </c>
      <c r="D1071" s="1" t="s">
        <v>161</v>
      </c>
      <c r="E1071" s="2"/>
      <c r="F1071" s="6">
        <f>IF(名目付加価値!F1071&gt;0,名目付加価値!F1071/SUMIF(名目付加価値!F1062:F1084,"&lt;&gt;0"),0)</f>
        <v>5.0229370514868607E-3</v>
      </c>
      <c r="G1071" s="6">
        <f>IF(名目付加価値!G1071&gt;0,名目付加価値!G1071/SUMIF(名目付加価値!G1062:G1084,"&lt;&gt;0"),0)</f>
        <v>5.1524237594558521E-3</v>
      </c>
      <c r="H1071" s="6">
        <f>IF(名目付加価値!H1071&gt;0,名目付加価値!H1071/SUMIF(名目付加価値!H1062:H1084,"&lt;&gt;0"),0)</f>
        <v>3.4827834594001131E-3</v>
      </c>
      <c r="I1071" s="6">
        <f>IF(名目付加価値!I1071&gt;0,名目付加価値!I1071/SUMIF(名目付加価値!I1062:I1084,"&lt;&gt;0"),0)</f>
        <v>3.196401475505884E-3</v>
      </c>
    </row>
    <row r="1072" spans="1:9" x14ac:dyDescent="0.15">
      <c r="A1072" s="1">
        <v>47</v>
      </c>
      <c r="B1072" s="1" t="s">
        <v>145</v>
      </c>
      <c r="C1072" s="1">
        <v>11</v>
      </c>
      <c r="D1072" s="1" t="s">
        <v>162</v>
      </c>
      <c r="E1072" s="2"/>
      <c r="F1072" s="6">
        <f>IF(名目付加価値!F1072&gt;0,名目付加価値!F1072/SUMIF(名目付加価値!F1062:F1084,"&lt;&gt;0"),0)</f>
        <v>1.0451677719266915E-4</v>
      </c>
      <c r="G1072" s="6">
        <f>IF(名目付加価値!G1072&gt;0,名目付加価値!G1072/SUMIF(名目付加価値!G1062:G1084,"&lt;&gt;0"),0)</f>
        <v>2.2177420454081408E-4</v>
      </c>
      <c r="H1072" s="6">
        <f>IF(名目付加価値!H1072&gt;0,名目付加価値!H1072/SUMIF(名目付加価値!H1062:H1084,"&lt;&gt;0"),0)</f>
        <v>9.8920704138546838E-4</v>
      </c>
      <c r="I1072" s="6">
        <f>IF(名目付加価値!I1072&gt;0,名目付加価値!I1072/SUMIF(名目付加価値!I1062:I1084,"&lt;&gt;0"),0)</f>
        <v>3.7805159502050489E-4</v>
      </c>
    </row>
    <row r="1073" spans="1:9" x14ac:dyDescent="0.15">
      <c r="A1073" s="1">
        <v>47</v>
      </c>
      <c r="B1073" s="1" t="s">
        <v>145</v>
      </c>
      <c r="C1073" s="1">
        <v>12</v>
      </c>
      <c r="D1073" s="1" t="s">
        <v>163</v>
      </c>
      <c r="E1073" s="2"/>
      <c r="F1073" s="6">
        <f>IF(名目付加価値!F1073&gt;0,名目付加価値!F1073/SUMIF(名目付加価値!F1062:F1084,"&lt;&gt;0"),0)</f>
        <v>9.4948241509588491E-5</v>
      </c>
      <c r="G1073" s="6">
        <f>IF(名目付加価値!G1073&gt;0,名目付加価値!G1073/SUMIF(名目付加価値!G1062:G1084,"&lt;&gt;0"),0)</f>
        <v>2.089691655571397E-4</v>
      </c>
      <c r="H1073" s="6">
        <f>IF(名目付加価値!H1073&gt;0,名目付加価値!H1073/SUMIF(名目付加価値!H1062:H1084,"&lt;&gt;0"),0)</f>
        <v>3.8671530420515622E-4</v>
      </c>
      <c r="I1073" s="6">
        <f>IF(名目付加価値!I1073&gt;0,名目付加価値!I1073/SUMIF(名目付加価値!I1062:I1084,"&lt;&gt;0"),0)</f>
        <v>3.5971643003060037E-4</v>
      </c>
    </row>
    <row r="1074" spans="1:9" x14ac:dyDescent="0.15">
      <c r="A1074" s="1">
        <v>47</v>
      </c>
      <c r="B1074" s="1" t="s">
        <v>145</v>
      </c>
      <c r="C1074" s="1">
        <v>13</v>
      </c>
      <c r="D1074" s="1" t="s">
        <v>164</v>
      </c>
      <c r="E1074" s="2"/>
      <c r="F1074" s="6">
        <f>IF(名目付加価値!F1074&gt;0,名目付加価値!F1074/SUMIF(名目付加価値!F1062:F1084,"&lt;&gt;0"),0)</f>
        <v>3.0047452815758398E-4</v>
      </c>
      <c r="G1074" s="6">
        <f>IF(名目付加価値!G1074&gt;0,名目付加価値!G1074/SUMIF(名目付加価値!G1062:G1084,"&lt;&gt;0"),0)</f>
        <v>2.6090664514343454E-4</v>
      </c>
      <c r="H1074" s="6">
        <f>IF(名目付加価値!H1074&gt;0,名目付加価値!H1074/SUMIF(名目付加価値!H1062:H1084,"&lt;&gt;0"),0)</f>
        <v>1.2685802794135226E-4</v>
      </c>
      <c r="I1074" s="6">
        <f>IF(名目付加価値!I1074&gt;0,名目付加価値!I1074/SUMIF(名目付加価値!I1062:I1084,"&lt;&gt;0"),0)</f>
        <v>5.7632028490388115E-4</v>
      </c>
    </row>
    <row r="1075" spans="1:9" x14ac:dyDescent="0.15">
      <c r="A1075" s="1">
        <v>47</v>
      </c>
      <c r="B1075" s="1" t="s">
        <v>145</v>
      </c>
      <c r="C1075" s="1">
        <v>14</v>
      </c>
      <c r="D1075" s="1" t="s">
        <v>165</v>
      </c>
      <c r="E1075" s="2"/>
      <c r="F1075" s="6">
        <f>IF(名目付加価値!F1075&gt;0,名目付加価値!F1075/SUMIF(名目付加価値!F1062:F1084,"&lt;&gt;0"),0)</f>
        <v>1.0901181591866572E-5</v>
      </c>
      <c r="G1075" s="6">
        <f>IF(名目付加価値!G1075&gt;0,名目付加価値!G1075/SUMIF(名目付加価値!G1062:G1084,"&lt;&gt;0"),0)</f>
        <v>3.5244376175940207E-5</v>
      </c>
      <c r="H1075" s="6">
        <f>IF(名目付加価値!H1075&gt;0,名目付加価値!H1075/SUMIF(名目付加価値!H1062:H1084,"&lt;&gt;0"),0)</f>
        <v>3.8941191400437673E-5</v>
      </c>
      <c r="I1075" s="6">
        <f>IF(名目付加価値!I1075&gt;0,名目付加価値!I1075/SUMIF(名目付加価値!I1062:I1084,"&lt;&gt;0"),0)</f>
        <v>7.5156833647638534E-5</v>
      </c>
    </row>
    <row r="1076" spans="1:9" x14ac:dyDescent="0.15">
      <c r="A1076" s="1">
        <v>47</v>
      </c>
      <c r="B1076" s="1" t="s">
        <v>145</v>
      </c>
      <c r="C1076" s="1">
        <v>15</v>
      </c>
      <c r="D1076" s="1" t="s">
        <v>166</v>
      </c>
      <c r="E1076" s="2"/>
      <c r="F1076" s="6">
        <f>IF(名目付加価値!F1076&gt;0,名目付加価値!F1076/SUMIF(名目付加価値!F1062:F1084,"&lt;&gt;0"),0)</f>
        <v>1.1360020390925787E-2</v>
      </c>
      <c r="G1076" s="6">
        <f>IF(名目付加価値!G1076&gt;0,名目付加価値!G1076/SUMIF(名目付加価値!G1062:G1084,"&lt;&gt;0"),0)</f>
        <v>1.1715279865038404E-2</v>
      </c>
      <c r="H1076" s="6">
        <f>IF(名目付加価値!H1076&gt;0,名目付加価値!H1076/SUMIF(名目付加価値!H1062:H1084,"&lt;&gt;0"),0)</f>
        <v>1.0038783819619552E-2</v>
      </c>
      <c r="I1076" s="6">
        <f>IF(名目付加価値!I1076&gt;0,名目付加価値!I1076/SUMIF(名目付加価値!I1062:I1084,"&lt;&gt;0"),0)</f>
        <v>8.6278910425943191E-3</v>
      </c>
    </row>
    <row r="1077" spans="1:9" x14ac:dyDescent="0.15">
      <c r="A1077" s="1">
        <v>47</v>
      </c>
      <c r="B1077" s="1" t="s">
        <v>95</v>
      </c>
      <c r="C1077" s="1">
        <v>16</v>
      </c>
      <c r="D1077" s="1" t="s">
        <v>149</v>
      </c>
      <c r="E1077" s="2"/>
      <c r="F1077" s="6">
        <f>IF(名目付加価値!F1077&gt;0,名目付加価値!F1077/SUMIF(名目付加価値!F1062:F1084,"&lt;&gt;0"),0)</f>
        <v>0.15054178066028054</v>
      </c>
      <c r="G1077" s="6">
        <f>IF(名目付加価値!G1077&gt;0,名目付加価値!G1077/SUMIF(名目付加価値!G1062:G1084,"&lt;&gt;0"),0)</f>
        <v>0.15570867414393991</v>
      </c>
      <c r="H1077" s="6">
        <f>IF(名目付加価値!H1077&gt;0,名目付加価値!H1077/SUMIF(名目付加価値!H1062:H1084,"&lt;&gt;0"),0)</f>
        <v>0.11659189391288446</v>
      </c>
      <c r="I1077" s="6">
        <f>IF(名目付加価値!I1077&gt;0,名目付加価値!I1077/SUMIF(名目付加価値!I1062:I1084,"&lt;&gt;0"),0)</f>
        <v>9.507327635460773E-2</v>
      </c>
    </row>
    <row r="1078" spans="1:9" x14ac:dyDescent="0.15">
      <c r="A1078" s="1">
        <v>47</v>
      </c>
      <c r="B1078" s="1" t="s">
        <v>95</v>
      </c>
      <c r="C1078" s="1">
        <v>17</v>
      </c>
      <c r="D1078" s="1" t="s">
        <v>150</v>
      </c>
      <c r="E1078" s="2"/>
      <c r="F1078" s="6">
        <f>IF(名目付加価値!F1078&gt;0,名目付加価値!F1078/SUMIF(名目付加価値!F1062:F1084,"&lt;&gt;0"),0)</f>
        <v>2.3610667334557918E-2</v>
      </c>
      <c r="G1078" s="6">
        <f>IF(名目付加価値!G1078&gt;0,名目付加価値!G1078/SUMIF(名目付加価値!G1062:G1084,"&lt;&gt;0"),0)</f>
        <v>3.1363922263667285E-2</v>
      </c>
      <c r="H1078" s="6">
        <f>IF(名目付加価値!H1078&gt;0,名目付加価値!H1078/SUMIF(名目付加価値!H1062:H1084,"&lt;&gt;0"),0)</f>
        <v>3.282458957568591E-2</v>
      </c>
      <c r="I1078" s="6">
        <f>IF(名目付加価値!I1078&gt;0,名目付加価値!I1078/SUMIF(名目付加価値!I1062:I1084,"&lt;&gt;0"),0)</f>
        <v>2.4990929081943013E-2</v>
      </c>
    </row>
    <row r="1079" spans="1:9" x14ac:dyDescent="0.15">
      <c r="A1079" s="1">
        <v>47</v>
      </c>
      <c r="B1079" s="1" t="s">
        <v>95</v>
      </c>
      <c r="C1079" s="1">
        <v>18</v>
      </c>
      <c r="D1079" s="1" t="s">
        <v>151</v>
      </c>
      <c r="E1079" s="2"/>
      <c r="F1079" s="6">
        <f>IF(名目付加価値!F1079&gt;0,名目付加価値!F1079/SUMIF(名目付加価値!F1062:F1084,"&lt;&gt;0"),0)</f>
        <v>0.12890149007681806</v>
      </c>
      <c r="G1079" s="6">
        <f>IF(名目付加価値!G1079&gt;0,名目付加価値!G1079/SUMIF(名目付加価値!G1062:G1084,"&lt;&gt;0"),0)</f>
        <v>0.11002019796604944</v>
      </c>
      <c r="H1079" s="6">
        <f>IF(名目付加価値!H1079&gt;0,名目付加価値!H1079/SUMIF(名目付加価値!H1062:H1084,"&lt;&gt;0"),0)</f>
        <v>0.11795427571083943</v>
      </c>
      <c r="I1079" s="6">
        <f>IF(名目付加価値!I1079&gt;0,名目付加価値!I1079/SUMIF(名目付加価値!I1062:I1084,"&lt;&gt;0"),0)</f>
        <v>0.12436459903014309</v>
      </c>
    </row>
    <row r="1080" spans="1:9" x14ac:dyDescent="0.15">
      <c r="A1080" s="1">
        <v>47</v>
      </c>
      <c r="B1080" s="1" t="s">
        <v>95</v>
      </c>
      <c r="C1080" s="1">
        <v>19</v>
      </c>
      <c r="D1080" s="1" t="s">
        <v>152</v>
      </c>
      <c r="E1080" s="2"/>
      <c r="F1080" s="6">
        <f>IF(名目付加価値!F1080&gt;0,名目付加価値!F1080/SUMIF(名目付加価値!F1062:F1084,"&lt;&gt;0"),0)</f>
        <v>4.52319914877303E-2</v>
      </c>
      <c r="G1080" s="6">
        <f>IF(名目付加価値!G1080&gt;0,名目付加価値!G1080/SUMIF(名目付加価値!G1062:G1084,"&lt;&gt;0"),0)</f>
        <v>5.105902470450506E-2</v>
      </c>
      <c r="H1080" s="6">
        <f>IF(名目付加価値!H1080&gt;0,名目付加価値!H1080/SUMIF(名目付加価値!H1062:H1084,"&lt;&gt;0"),0)</f>
        <v>4.4226544843863479E-2</v>
      </c>
      <c r="I1080" s="6">
        <f>IF(名目付加価値!I1080&gt;0,名目付加価値!I1080/SUMIF(名目付加価値!I1062:I1084,"&lt;&gt;0"),0)</f>
        <v>3.96168808718836E-2</v>
      </c>
    </row>
    <row r="1081" spans="1:9" x14ac:dyDescent="0.15">
      <c r="A1081" s="1">
        <v>47</v>
      </c>
      <c r="B1081" s="1" t="s">
        <v>95</v>
      </c>
      <c r="C1081" s="1">
        <v>20</v>
      </c>
      <c r="D1081" s="1" t="s">
        <v>153</v>
      </c>
      <c r="E1081" s="2"/>
      <c r="F1081" s="6">
        <f>IF(名目付加価値!F1081&gt;0,名目付加価値!F1081/SUMIF(名目付加価値!F1062:F1084,"&lt;&gt;0"),0)</f>
        <v>2.9286861219328088E-2</v>
      </c>
      <c r="G1081" s="6">
        <f>IF(名目付加価値!G1081&gt;0,名目付加価値!G1081/SUMIF(名目付加価値!G1062:G1084,"&lt;&gt;0"),0)</f>
        <v>2.2817819043223147E-2</v>
      </c>
      <c r="H1081" s="6">
        <f>IF(名目付加価値!H1081&gt;0,名目付加価値!H1081/SUMIF(名目付加価値!H1062:H1084,"&lt;&gt;0"),0)</f>
        <v>1.3351775792382774E-2</v>
      </c>
      <c r="I1081" s="6">
        <f>IF(名目付加価値!I1081&gt;0,名目付加価値!I1081/SUMIF(名目付加価値!I1062:I1084,"&lt;&gt;0"),0)</f>
        <v>1.4762679752940889E-2</v>
      </c>
    </row>
    <row r="1082" spans="1:9" x14ac:dyDescent="0.15">
      <c r="A1082" s="1">
        <v>47</v>
      </c>
      <c r="B1082" s="1" t="s">
        <v>95</v>
      </c>
      <c r="C1082" s="1">
        <v>21</v>
      </c>
      <c r="D1082" s="1" t="s">
        <v>154</v>
      </c>
      <c r="E1082" s="2"/>
      <c r="F1082" s="6">
        <f>IF(名目付加価値!F1082&gt;0,名目付加価値!F1082/SUMIF(名目付加価値!F1062:F1084,"&lt;&gt;0"),0)</f>
        <v>9.8999184022616635E-2</v>
      </c>
      <c r="G1082" s="6">
        <f>IF(名目付加価値!G1082&gt;0,名目付加価値!G1082/SUMIF(名目付加価値!G1062:G1084,"&lt;&gt;0"),0)</f>
        <v>9.2290042747133663E-2</v>
      </c>
      <c r="H1082" s="6">
        <f>IF(名目付加価値!H1082&gt;0,名目付加価値!H1082/SUMIF(名目付加価値!H1062:H1084,"&lt;&gt;0"),0)</f>
        <v>8.2670102028987447E-2</v>
      </c>
      <c r="I1082" s="6">
        <f>IF(名目付加価値!I1082&gt;0,名目付加価値!I1082/SUMIF(名目付加価値!I1062:I1084,"&lt;&gt;0"),0)</f>
        <v>8.8470190436915855E-2</v>
      </c>
    </row>
    <row r="1083" spans="1:9" x14ac:dyDescent="0.15">
      <c r="A1083" s="1">
        <v>47</v>
      </c>
      <c r="B1083" s="1" t="s">
        <v>46</v>
      </c>
      <c r="C1083" s="1">
        <v>22</v>
      </c>
      <c r="D1083" s="1" t="s">
        <v>146</v>
      </c>
      <c r="E1083" s="2"/>
      <c r="F1083" s="6">
        <f>IF(名目付加価値!F1083&gt;0,名目付加価値!F1083/SUMIF(名目付加価値!F1062:F1084,"&lt;&gt;0"),0)</f>
        <v>0.20539734968955572</v>
      </c>
      <c r="G1083" s="6">
        <f>IF(名目付加価値!G1083&gt;0,名目付加価値!G1083/SUMIF(名目付加価値!G1062:G1084,"&lt;&gt;0"),0)</f>
        <v>0.2502203966665465</v>
      </c>
      <c r="H1083" s="6">
        <f>IF(名目付加価値!H1083&gt;0,名目付加価値!H1083/SUMIF(名目付加価値!H1062:H1084,"&lt;&gt;0"),0)</f>
        <v>0.30141632519019929</v>
      </c>
      <c r="I1083" s="6">
        <f>IF(名目付加価値!I1083&gt;0,名目付加価値!I1083/SUMIF(名目付加価値!I1062:I1084,"&lt;&gt;0"),0)</f>
        <v>0.34845744849058424</v>
      </c>
    </row>
    <row r="1084" spans="1:9" x14ac:dyDescent="0.15">
      <c r="A1084" s="1">
        <v>47</v>
      </c>
      <c r="B1084" s="1" t="s">
        <v>46</v>
      </c>
      <c r="C1084" s="1">
        <v>23</v>
      </c>
      <c r="D1084" s="1" t="s">
        <v>167</v>
      </c>
      <c r="E1084" s="2"/>
      <c r="F1084" s="6">
        <f>IF(名目付加価値!F1084&gt;0,名目付加価値!F1084/SUMIF(名目付加価値!F1062:F1084,"&lt;&gt;0"),0)</f>
        <v>0.18161923886527356</v>
      </c>
      <c r="G1084" s="6">
        <f>IF(名目付加価値!G1084&gt;0,名目付加価値!G1084/SUMIF(名目付加価値!G1062:G1084,"&lt;&gt;0"),0)</f>
        <v>0.17074611644369594</v>
      </c>
      <c r="H1084" s="6">
        <f>IF(名目付加価値!H1084&gt;0,名目付加価値!H1084/SUMIF(名目付加価値!H1062:H1084,"&lt;&gt;0"),0)</f>
        <v>0.18774975886371459</v>
      </c>
      <c r="I1084" s="6">
        <f>IF(名目付加価値!I1084&gt;0,名目付加価値!I1084/SUMIF(名目付加価値!I1062:I1084,"&lt;&gt;0"),0)</f>
        <v>0.19635271851350219</v>
      </c>
    </row>
    <row r="1085" spans="1:9" x14ac:dyDescent="0.15">
      <c r="A1085" s="1">
        <v>0</v>
      </c>
      <c r="B1085" s="1" t="s">
        <v>172</v>
      </c>
      <c r="C1085" s="1">
        <v>1</v>
      </c>
      <c r="D1085" s="1" t="s">
        <v>147</v>
      </c>
      <c r="E1085" s="3">
        <f>AVERAGEIFS(E$4:E$1084,$C$4:$C$1084,"=1",E$4:E$1084,"&lt;&gt;0")</f>
        <v>0.10459407678228277</v>
      </c>
      <c r="F1085" s="3">
        <f t="shared" ref="F1085:I1085" si="0">AVERAGEIFS(F$4:F$1084,$C$4:$C$1084,"=1",F$4:F$1084,"&lt;&gt;0")</f>
        <v>6.0057281412251015E-2</v>
      </c>
      <c r="G1085" s="3">
        <f t="shared" si="0"/>
        <v>4.2672850970718795E-2</v>
      </c>
      <c r="H1085" s="3">
        <f t="shared" si="0"/>
        <v>2.9268746996131873E-2</v>
      </c>
      <c r="I1085" s="3">
        <f t="shared" si="0"/>
        <v>2.4184212112691787E-2</v>
      </c>
    </row>
    <row r="1086" spans="1:9" x14ac:dyDescent="0.15">
      <c r="A1086" s="1">
        <v>0</v>
      </c>
      <c r="B1086" s="1" t="s">
        <v>172</v>
      </c>
      <c r="C1086" s="1">
        <v>2</v>
      </c>
      <c r="D1086" s="1" t="s">
        <v>148</v>
      </c>
      <c r="E1086" s="3">
        <f>AVERAGEIFS(E$4:E$1084,$C$4:$C$1084,"=2",E$4:E$1084,"&lt;&gt;0")</f>
        <v>1.2757885015192951E-2</v>
      </c>
      <c r="F1086" s="3">
        <f t="shared" ref="F1086:I1086" si="1">AVERAGEIFS(F$4:F$1084,$C$4:$C$1084,"=2",F$4:F$1084,"&lt;&gt;0")</f>
        <v>7.1123183872438831E-3</v>
      </c>
      <c r="G1086" s="3">
        <f t="shared" si="1"/>
        <v>3.7187127356438023E-3</v>
      </c>
      <c r="H1086" s="3">
        <f t="shared" si="1"/>
        <v>1.9022013123467705E-3</v>
      </c>
      <c r="I1086" s="3">
        <f t="shared" si="1"/>
        <v>9.636813613788449E-4</v>
      </c>
    </row>
    <row r="1087" spans="1:9" x14ac:dyDescent="0.15">
      <c r="A1087" s="1">
        <v>0</v>
      </c>
      <c r="B1087" s="1" t="s">
        <v>172</v>
      </c>
      <c r="C1087" s="1">
        <v>3</v>
      </c>
      <c r="D1087" s="1" t="s">
        <v>155</v>
      </c>
      <c r="E1087" s="3">
        <f>AVERAGEIFS(E$4:E$1084,$C$4:$C$1084,"=3",E$4:E$1084,"&lt;&gt;0")</f>
        <v>5.7659242026593484E-2</v>
      </c>
      <c r="F1087" s="3">
        <f t="shared" ref="F1087:I1087" si="2">AVERAGEIFS(F$4:F$1084,$C$4:$C$1084,"=3",F$4:F$1084,"&lt;&gt;0")</f>
        <v>4.2701330605087476E-2</v>
      </c>
      <c r="G1087" s="3">
        <f t="shared" si="2"/>
        <v>3.9312634863379894E-2</v>
      </c>
      <c r="H1087" s="3">
        <f t="shared" si="2"/>
        <v>4.1687090107395935E-2</v>
      </c>
      <c r="I1087" s="3">
        <f t="shared" si="2"/>
        <v>3.636317428612533E-2</v>
      </c>
    </row>
    <row r="1088" spans="1:9" x14ac:dyDescent="0.15">
      <c r="A1088" s="1">
        <v>0</v>
      </c>
      <c r="B1088" s="1" t="s">
        <v>172</v>
      </c>
      <c r="C1088" s="1">
        <v>4</v>
      </c>
      <c r="D1088" s="1" t="s">
        <v>156</v>
      </c>
      <c r="E1088" s="3">
        <f>AVERAGEIFS(E$4:E$1084,$C$4:$C$1084,"=4",E$4:E$1084,"&lt;&gt;0")</f>
        <v>3.6163669060405461E-2</v>
      </c>
      <c r="F1088" s="3">
        <f t="shared" ref="F1088:I1088" si="3">AVERAGEIFS(F$4:F$1084,$C$4:$C$1084,"=4",F$4:F$1084,"&lt;&gt;0")</f>
        <v>2.0918419494412067E-2</v>
      </c>
      <c r="G1088" s="3">
        <f t="shared" si="3"/>
        <v>1.6936219962956581E-2</v>
      </c>
      <c r="H1088" s="3">
        <f t="shared" si="3"/>
        <v>8.1887296811244126E-3</v>
      </c>
      <c r="I1088" s="3">
        <f t="shared" si="3"/>
        <v>5.0152325405780646E-3</v>
      </c>
    </row>
    <row r="1089" spans="1:9" x14ac:dyDescent="0.15">
      <c r="A1089" s="1">
        <v>0</v>
      </c>
      <c r="B1089" s="1" t="s">
        <v>172</v>
      </c>
      <c r="C1089" s="1">
        <v>5</v>
      </c>
      <c r="D1089" s="1" t="s">
        <v>157</v>
      </c>
      <c r="E1089" s="3">
        <f>AVERAGEIFS(E$4:E$1084,$C$4:$C$1084,"=5",E$4:E$1084,"&lt;&gt;0")</f>
        <v>1.0037568990608661E-2</v>
      </c>
      <c r="F1089" s="3">
        <f t="shared" ref="F1089:I1089" si="4">AVERAGEIFS(F$4:F$1084,$C$4:$C$1084,"=5",F$4:F$1084,"&lt;&gt;0")</f>
        <v>8.3453696273062556E-3</v>
      </c>
      <c r="G1089" s="3">
        <f t="shared" si="4"/>
        <v>8.7852707875797544E-3</v>
      </c>
      <c r="H1089" s="3">
        <f t="shared" si="4"/>
        <v>7.8700227469162502E-3</v>
      </c>
      <c r="I1089" s="3">
        <f t="shared" si="4"/>
        <v>6.3701034098044935E-3</v>
      </c>
    </row>
    <row r="1090" spans="1:9" x14ac:dyDescent="0.15">
      <c r="A1090" s="1">
        <v>0</v>
      </c>
      <c r="B1090" s="1" t="s">
        <v>172</v>
      </c>
      <c r="C1090" s="1">
        <v>6</v>
      </c>
      <c r="D1090" s="1" t="s">
        <v>49</v>
      </c>
      <c r="E1090" s="3">
        <f>AVERAGEIFS(E$4:E$1084,$C$4:$C$1084,"=6",E$4:E$1084,"&lt;&gt;0")</f>
        <v>2.3825530216975591E-2</v>
      </c>
      <c r="F1090" s="3">
        <f t="shared" ref="F1090:I1090" si="5">AVERAGEIFS(F$4:F$1084,$C$4:$C$1084,"=6",F$4:F$1084,"&lt;&gt;0")</f>
        <v>1.6652367869769494E-2</v>
      </c>
      <c r="G1090" s="3">
        <f t="shared" si="5"/>
        <v>1.975404601806699E-2</v>
      </c>
      <c r="H1090" s="3">
        <f t="shared" si="5"/>
        <v>1.8584501777707551E-2</v>
      </c>
      <c r="I1090" s="3">
        <f t="shared" si="5"/>
        <v>1.4526657736439529E-2</v>
      </c>
    </row>
    <row r="1091" spans="1:9" x14ac:dyDescent="0.15">
      <c r="A1091" s="1">
        <v>0</v>
      </c>
      <c r="B1091" s="1" t="s">
        <v>172</v>
      </c>
      <c r="C1091" s="1">
        <v>7</v>
      </c>
      <c r="D1091" s="1" t="s">
        <v>158</v>
      </c>
      <c r="E1091" s="3">
        <f>AVERAGEIFS(E$4:E$1084,$C$4:$C$1084,"=7",E$4:E$1084,"&lt;&gt;0")</f>
        <v>1.8435898642807796E-2</v>
      </c>
      <c r="F1091" s="3">
        <f t="shared" ref="F1091:I1091" si="6">AVERAGEIFS(F$4:F$1084,$C$4:$C$1084,"=7",F$4:F$1084,"&lt;&gt;0")</f>
        <v>1.1445711311184305E-2</v>
      </c>
      <c r="G1091" s="3">
        <f t="shared" si="6"/>
        <v>9.1862608754875383E-3</v>
      </c>
      <c r="H1091" s="3">
        <f t="shared" si="6"/>
        <v>1.1884426802754058E-2</v>
      </c>
      <c r="I1091" s="3">
        <f t="shared" si="6"/>
        <v>1.4599488190729676E-2</v>
      </c>
    </row>
    <row r="1092" spans="1:9" x14ac:dyDescent="0.15">
      <c r="A1092" s="1">
        <v>0</v>
      </c>
      <c r="B1092" s="1" t="s">
        <v>172</v>
      </c>
      <c r="C1092" s="1">
        <v>8</v>
      </c>
      <c r="D1092" s="1" t="s">
        <v>159</v>
      </c>
      <c r="E1092" s="3">
        <f>AVERAGEIFS(E$4:E$1084,$C$4:$C$1084,"=8",E$4:E$1084,"&lt;&gt;0")</f>
        <v>1.5303835412594485E-2</v>
      </c>
      <c r="F1092" s="3">
        <f t="shared" ref="F1092:I1092" si="7">AVERAGEIFS(F$4:F$1084,$C$4:$C$1084,"=8",F$4:F$1084,"&lt;&gt;0")</f>
        <v>1.3116043004871999E-2</v>
      </c>
      <c r="G1092" s="3">
        <f t="shared" si="7"/>
        <v>1.2428451193784636E-2</v>
      </c>
      <c r="H1092" s="3">
        <f t="shared" si="7"/>
        <v>9.7974808855169609E-3</v>
      </c>
      <c r="I1092" s="3">
        <f t="shared" si="7"/>
        <v>8.119605363105447E-3</v>
      </c>
    </row>
    <row r="1093" spans="1:9" x14ac:dyDescent="0.15">
      <c r="A1093" s="1">
        <v>0</v>
      </c>
      <c r="B1093" s="1" t="s">
        <v>172</v>
      </c>
      <c r="C1093" s="1">
        <v>9</v>
      </c>
      <c r="D1093" s="1" t="s">
        <v>160</v>
      </c>
      <c r="E1093" s="3">
        <f>AVERAGEIFS(E$4:E$1084,$C$4:$C$1084,"=9",E$4:E$1084,"&lt;&gt;0")</f>
        <v>3.2499711062654091E-2</v>
      </c>
      <c r="F1093" s="3">
        <f t="shared" ref="F1093:I1093" si="8">AVERAGEIFS(F$4:F$1084,$C$4:$C$1084,"=9",F$4:F$1084,"&lt;&gt;0")</f>
        <v>2.9002291648117098E-2</v>
      </c>
      <c r="G1093" s="3">
        <f t="shared" si="8"/>
        <v>1.9932436337914691E-2</v>
      </c>
      <c r="H1093" s="3">
        <f t="shared" si="8"/>
        <v>1.4542875103662589E-2</v>
      </c>
      <c r="I1093" s="3">
        <f t="shared" si="8"/>
        <v>1.7572562853646421E-2</v>
      </c>
    </row>
    <row r="1094" spans="1:9" x14ac:dyDescent="0.15">
      <c r="A1094" s="1">
        <v>0</v>
      </c>
      <c r="B1094" s="1" t="s">
        <v>172</v>
      </c>
      <c r="C1094" s="1">
        <v>10</v>
      </c>
      <c r="D1094" s="1" t="s">
        <v>161</v>
      </c>
      <c r="E1094" s="3">
        <f>AVERAGEIFS(E$4:E$1084,$C$4:$C$1084,"=10",E$4:E$1084,"&lt;&gt;0")</f>
        <v>1.4239566005554092E-2</v>
      </c>
      <c r="F1094" s="3">
        <f t="shared" ref="F1094:I1094" si="9">AVERAGEIFS(F$4:F$1084,$C$4:$C$1084,"=10",F$4:F$1084,"&lt;&gt;0")</f>
        <v>1.2214282233242529E-2</v>
      </c>
      <c r="G1094" s="3">
        <f t="shared" si="9"/>
        <v>1.5983891423168091E-2</v>
      </c>
      <c r="H1094" s="3">
        <f t="shared" si="9"/>
        <v>1.3096838648576678E-2</v>
      </c>
      <c r="I1094" s="3">
        <f t="shared" si="9"/>
        <v>1.0675688418616297E-2</v>
      </c>
    </row>
    <row r="1095" spans="1:9" x14ac:dyDescent="0.15">
      <c r="A1095" s="1">
        <v>0</v>
      </c>
      <c r="B1095" s="1" t="s">
        <v>172</v>
      </c>
      <c r="C1095" s="1">
        <v>11</v>
      </c>
      <c r="D1095" s="1" t="s">
        <v>162</v>
      </c>
      <c r="E1095" s="3">
        <f>AVERAGEIFS(E$4:E$1084,$C$4:$C$1084,"=11",E$4:E$1084,"&lt;&gt;0")</f>
        <v>2.5546337278842191E-2</v>
      </c>
      <c r="F1095" s="3">
        <f t="shared" ref="F1095:I1095" si="10">AVERAGEIFS(F$4:F$1084,$C$4:$C$1084,"=11",F$4:F$1084,"&lt;&gt;0")</f>
        <v>2.1897167449408748E-2</v>
      </c>
      <c r="G1095" s="3">
        <f t="shared" si="10"/>
        <v>2.844982153531414E-2</v>
      </c>
      <c r="H1095" s="3">
        <f t="shared" si="10"/>
        <v>2.4246382652184685E-2</v>
      </c>
      <c r="I1095" s="3">
        <f t="shared" si="10"/>
        <v>3.0570581333548133E-2</v>
      </c>
    </row>
    <row r="1096" spans="1:9" x14ac:dyDescent="0.15">
      <c r="A1096" s="1">
        <v>0</v>
      </c>
      <c r="B1096" s="1" t="s">
        <v>172</v>
      </c>
      <c r="C1096" s="1">
        <v>12</v>
      </c>
      <c r="D1096" s="1" t="s">
        <v>163</v>
      </c>
      <c r="E1096" s="3">
        <f>AVERAGEIFS(E$4:E$1084,$C$4:$C$1084,"=12",E$4:E$1084,"&lt;&gt;0")</f>
        <v>2.5426055124815463E-2</v>
      </c>
      <c r="F1096" s="3">
        <f t="shared" ref="F1096:I1096" si="11">AVERAGEIFS(F$4:F$1084,$C$4:$C$1084,"=12",F$4:F$1084,"&lt;&gt;0")</f>
        <v>2.5527415470230547E-2</v>
      </c>
      <c r="G1096" s="3">
        <f t="shared" si="11"/>
        <v>4.6767596260212103E-2</v>
      </c>
      <c r="H1096" s="3">
        <f t="shared" si="11"/>
        <v>4.9221687270458239E-2</v>
      </c>
      <c r="I1096" s="3">
        <f t="shared" si="11"/>
        <v>4.3433184828588815E-2</v>
      </c>
    </row>
    <row r="1097" spans="1:9" x14ac:dyDescent="0.15">
      <c r="A1097" s="1">
        <v>0</v>
      </c>
      <c r="B1097" s="1" t="s">
        <v>172</v>
      </c>
      <c r="C1097" s="1">
        <v>13</v>
      </c>
      <c r="D1097" s="1" t="s">
        <v>164</v>
      </c>
      <c r="E1097" s="3">
        <f>AVERAGEIFS(E$4:E$1084,$C$4:$C$1084,"=13",E$4:E$1084,"&lt;&gt;0")</f>
        <v>2.1362972778941277E-2</v>
      </c>
      <c r="F1097" s="3">
        <f t="shared" ref="F1097:I1097" si="12">AVERAGEIFS(F$4:F$1084,$C$4:$C$1084,"=13",F$4:F$1084,"&lt;&gt;0")</f>
        <v>2.1392179086833406E-2</v>
      </c>
      <c r="G1097" s="3">
        <f t="shared" si="12"/>
        <v>1.9157803279973202E-2</v>
      </c>
      <c r="H1097" s="3">
        <f t="shared" si="12"/>
        <v>1.8355589183773651E-2</v>
      </c>
      <c r="I1097" s="3">
        <f t="shared" si="12"/>
        <v>2.6832546921920285E-2</v>
      </c>
    </row>
    <row r="1098" spans="1:9" x14ac:dyDescent="0.15">
      <c r="A1098" s="1">
        <v>0</v>
      </c>
      <c r="B1098" s="1" t="s">
        <v>172</v>
      </c>
      <c r="C1098" s="1">
        <v>14</v>
      </c>
      <c r="D1098" s="1" t="s">
        <v>165</v>
      </c>
      <c r="E1098" s="3">
        <f>AVERAGEIFS(E$4:E$1084,$C$4:$C$1084,"=14",E$4:E$1084,"&lt;&gt;0")</f>
        <v>3.9014922819512778E-3</v>
      </c>
      <c r="F1098" s="3">
        <f t="shared" ref="F1098:I1098" si="13">AVERAGEIFS(F$4:F$1084,$C$4:$C$1084,"=14",F$4:F$1084,"&lt;&gt;0")</f>
        <v>4.714627315953711E-3</v>
      </c>
      <c r="G1098" s="3">
        <f t="shared" si="13"/>
        <v>4.5347841814697585E-3</v>
      </c>
      <c r="H1098" s="3">
        <f t="shared" si="13"/>
        <v>4.0613755333489708E-3</v>
      </c>
      <c r="I1098" s="3">
        <f t="shared" si="13"/>
        <v>4.6844458523485127E-3</v>
      </c>
    </row>
    <row r="1099" spans="1:9" x14ac:dyDescent="0.15">
      <c r="A1099" s="1">
        <v>0</v>
      </c>
      <c r="B1099" s="1" t="s">
        <v>172</v>
      </c>
      <c r="C1099" s="1">
        <v>15</v>
      </c>
      <c r="D1099" s="1" t="s">
        <v>166</v>
      </c>
      <c r="E1099" s="3">
        <f>AVERAGEIFS(E$4:E$1084,$C$4:$C$1084,"=15",E$4:E$1084,"&lt;&gt;0")</f>
        <v>3.5244438654636549E-2</v>
      </c>
      <c r="F1099" s="3">
        <f t="shared" ref="F1099:I1099" si="14">AVERAGEIFS(F$4:F$1084,$C$4:$C$1084,"=15",F$4:F$1084,"&lt;&gt;0")</f>
        <v>3.3523521241830695E-2</v>
      </c>
      <c r="G1099" s="3">
        <f t="shared" si="14"/>
        <v>3.4088966926529567E-2</v>
      </c>
      <c r="H1099" s="3">
        <f t="shared" si="14"/>
        <v>2.8441909132655239E-2</v>
      </c>
      <c r="I1099" s="3">
        <f t="shared" si="14"/>
        <v>2.3944202546009589E-2</v>
      </c>
    </row>
    <row r="1100" spans="1:9" x14ac:dyDescent="0.15">
      <c r="A1100" s="1">
        <v>0</v>
      </c>
      <c r="B1100" s="1" t="s">
        <v>172</v>
      </c>
      <c r="C1100" s="1">
        <v>16</v>
      </c>
      <c r="D1100" s="1" t="s">
        <v>149</v>
      </c>
      <c r="E1100" s="3">
        <f>AVERAGEIFS(E$4:E$1084,$C$4:$C$1084,"=16",E$4:E$1084,"&lt;&gt;0")</f>
        <v>9.4997243516384569E-2</v>
      </c>
      <c r="F1100" s="3">
        <f t="shared" ref="F1100:I1100" si="15">AVERAGEIFS(F$4:F$1084,$C$4:$C$1084,"=16",F$4:F$1084,"&lt;&gt;0")</f>
        <v>0.11222416144269462</v>
      </c>
      <c r="G1100" s="3">
        <f t="shared" si="15"/>
        <v>0.11772145672342517</v>
      </c>
      <c r="H1100" s="3">
        <f t="shared" si="15"/>
        <v>9.3518452448722256E-2</v>
      </c>
      <c r="I1100" s="3">
        <f t="shared" si="15"/>
        <v>7.0952176548124024E-2</v>
      </c>
    </row>
    <row r="1101" spans="1:9" x14ac:dyDescent="0.15">
      <c r="A1101" s="1">
        <v>0</v>
      </c>
      <c r="B1101" s="1" t="s">
        <v>172</v>
      </c>
      <c r="C1101" s="1">
        <v>17</v>
      </c>
      <c r="D1101" s="1" t="s">
        <v>150</v>
      </c>
      <c r="E1101" s="3">
        <f>AVERAGEIFS(E$4:E$1084,$C$4:$C$1084,"=17",E$4:E$1084,"&lt;&gt;0")</f>
        <v>2.5276970459099334E-2</v>
      </c>
      <c r="F1101" s="3">
        <f t="shared" ref="F1101:I1101" si="16">AVERAGEIFS(F$4:F$1084,$C$4:$C$1084,"=17",F$4:F$1084,"&lt;&gt;0")</f>
        <v>2.9126797596093022E-2</v>
      </c>
      <c r="G1101" s="3">
        <f t="shared" si="16"/>
        <v>3.2270431022872546E-2</v>
      </c>
      <c r="H1101" s="3">
        <f t="shared" si="16"/>
        <v>3.5384724785496424E-2</v>
      </c>
      <c r="I1101" s="3">
        <f t="shared" si="16"/>
        <v>2.4445663469945599E-2</v>
      </c>
    </row>
    <row r="1102" spans="1:9" x14ac:dyDescent="0.15">
      <c r="A1102" s="1">
        <v>0</v>
      </c>
      <c r="B1102" s="1" t="s">
        <v>172</v>
      </c>
      <c r="C1102" s="1">
        <v>18</v>
      </c>
      <c r="D1102" s="1" t="s">
        <v>151</v>
      </c>
      <c r="E1102" s="3">
        <f>AVERAGEIFS(E$4:E$1084,$C$4:$C$1084,"=18",E$4:E$1084,"&lt;&gt;0")</f>
        <v>0.11502738653917159</v>
      </c>
      <c r="F1102" s="3">
        <f t="shared" ref="F1102:I1102" si="17">AVERAGEIFS(F$4:F$1084,$C$4:$C$1084,"=18",F$4:F$1084,"&lt;&gt;0")</f>
        <v>0.12486451474525224</v>
      </c>
      <c r="G1102" s="3">
        <f t="shared" si="17"/>
        <v>0.11470694179784222</v>
      </c>
      <c r="H1102" s="3">
        <f t="shared" si="17"/>
        <v>0.11854151509791479</v>
      </c>
      <c r="I1102" s="3">
        <f t="shared" si="17"/>
        <v>0.11382719209655755</v>
      </c>
    </row>
    <row r="1103" spans="1:9" x14ac:dyDescent="0.15">
      <c r="A1103" s="1">
        <v>0</v>
      </c>
      <c r="B1103" s="1" t="s">
        <v>172</v>
      </c>
      <c r="C1103" s="1">
        <v>19</v>
      </c>
      <c r="D1103" s="1" t="s">
        <v>152</v>
      </c>
      <c r="E1103" s="3">
        <f>AVERAGEIFS(E$4:E$1084,$C$4:$C$1084,"=19",E$4:E$1084,"&lt;&gt;0")</f>
        <v>4.0582235337054871E-2</v>
      </c>
      <c r="F1103" s="3">
        <f t="shared" ref="F1103:I1103" si="18">AVERAGEIFS(F$4:F$1084,$C$4:$C$1084,"=19",F$4:F$1084,"&lt;&gt;0")</f>
        <v>4.8854553632570512E-2</v>
      </c>
      <c r="G1103" s="3">
        <f t="shared" si="18"/>
        <v>5.3725777615200171E-2</v>
      </c>
      <c r="H1103" s="3">
        <f t="shared" si="18"/>
        <v>4.7578221195164729E-2</v>
      </c>
      <c r="I1103" s="3">
        <f t="shared" si="18"/>
        <v>4.5877162656789768E-2</v>
      </c>
    </row>
    <row r="1104" spans="1:9" x14ac:dyDescent="0.15">
      <c r="A1104" s="1">
        <v>0</v>
      </c>
      <c r="B1104" s="1" t="s">
        <v>172</v>
      </c>
      <c r="C1104" s="1">
        <v>20</v>
      </c>
      <c r="D1104" s="1" t="s">
        <v>153</v>
      </c>
      <c r="E1104" s="3">
        <f>AVERAGEIFS(E$4:E$1084,$C$4:$C$1084,"=20",E$4:E$1084,"&lt;&gt;0")</f>
        <v>1.8894281446204402E-2</v>
      </c>
      <c r="F1104" s="3">
        <f t="shared" ref="F1104:I1104" si="19">AVERAGEIFS(F$4:F$1084,$C$4:$C$1084,"=20",F$4:F$1084,"&lt;&gt;0")</f>
        <v>2.1705237892579669E-2</v>
      </c>
      <c r="G1104" s="3">
        <f t="shared" si="19"/>
        <v>1.9894549061402485E-2</v>
      </c>
      <c r="H1104" s="3">
        <f t="shared" si="19"/>
        <v>1.4597996852184323E-2</v>
      </c>
      <c r="I1104" s="3">
        <f t="shared" si="19"/>
        <v>1.4703112255056622E-2</v>
      </c>
    </row>
    <row r="1105" spans="1:9" x14ac:dyDescent="0.15">
      <c r="A1105" s="1">
        <v>0</v>
      </c>
      <c r="B1105" s="1" t="s">
        <v>172</v>
      </c>
      <c r="C1105" s="1">
        <v>21</v>
      </c>
      <c r="D1105" s="1" t="s">
        <v>154</v>
      </c>
      <c r="E1105" s="3">
        <f>AVERAGEIFS(E$4:E$1084,$C$4:$C$1084,"=21",E$4:E$1084,"&lt;&gt;0")</f>
        <v>7.3184173122493729E-2</v>
      </c>
      <c r="F1105" s="3">
        <f t="shared" ref="F1105:I1105" si="20">AVERAGEIFS(F$4:F$1084,$C$4:$C$1084,"=21",F$4:F$1084,"&lt;&gt;0")</f>
        <v>6.2326695061536458E-2</v>
      </c>
      <c r="G1105" s="3">
        <f t="shared" si="20"/>
        <v>6.3882768087114281E-2</v>
      </c>
      <c r="H1105" s="3">
        <f t="shared" si="20"/>
        <v>6.761114795338731E-2</v>
      </c>
      <c r="I1105" s="3">
        <f t="shared" si="20"/>
        <v>7.0081255007055601E-2</v>
      </c>
    </row>
    <row r="1106" spans="1:9" x14ac:dyDescent="0.15">
      <c r="A1106" s="1">
        <v>0</v>
      </c>
      <c r="B1106" s="1" t="s">
        <v>172</v>
      </c>
      <c r="C1106" s="1">
        <v>22</v>
      </c>
      <c r="D1106" s="1" t="s">
        <v>146</v>
      </c>
      <c r="E1106" s="3">
        <f>AVERAGEIFS(E$4:E$1084,$C$4:$C$1084,"=22",E$4:E$1084,"&lt;&gt;0")</f>
        <v>0.11317402020279163</v>
      </c>
      <c r="F1106" s="3">
        <f t="shared" ref="F1106:I1106" si="21">AVERAGEIFS(F$4:F$1084,$C$4:$C$1084,"=22",F$4:F$1084,"&lt;&gt;0")</f>
        <v>0.16235995388975938</v>
      </c>
      <c r="G1106" s="3">
        <f t="shared" si="21"/>
        <v>0.1724302195742736</v>
      </c>
      <c r="H1106" s="3">
        <f t="shared" si="21"/>
        <v>0.21888886583437767</v>
      </c>
      <c r="I1106" s="3">
        <f t="shared" si="21"/>
        <v>0.25755927557713465</v>
      </c>
    </row>
    <row r="1107" spans="1:9" x14ac:dyDescent="0.15">
      <c r="A1107" s="1">
        <v>0</v>
      </c>
      <c r="B1107" s="1" t="s">
        <v>172</v>
      </c>
      <c r="C1107" s="1">
        <v>23</v>
      </c>
      <c r="D1107" s="1" t="s">
        <v>167</v>
      </c>
      <c r="E1107" s="3">
        <f>AVERAGEIFS(E$4:E$1084,$C$4:$C$1084,"=23",E$4:E$1084,"&lt;&gt;0")</f>
        <v>8.1865410041943754E-2</v>
      </c>
      <c r="F1107" s="3">
        <f t="shared" ref="F1107:I1107" si="22">AVERAGEIFS(F$4:F$1084,$C$4:$C$1084,"=23",F$4:F$1084,"&lt;&gt;0")</f>
        <v>0.10991775958177089</v>
      </c>
      <c r="G1107" s="3">
        <f t="shared" si="22"/>
        <v>0.1041008154002509</v>
      </c>
      <c r="H1107" s="3">
        <f t="shared" si="22"/>
        <v>0.12272921799819855</v>
      </c>
      <c r="I1107" s="3">
        <f t="shared" si="22"/>
        <v>0.13562397676416713</v>
      </c>
    </row>
  </sheetData>
  <phoneticPr fontId="4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H119"/>
  <sheetViews>
    <sheetView workbookViewId="0">
      <pane xSplit="2" ySplit="3" topLeftCell="C4" activePane="bottomRight" state="frozen"/>
      <selection activeCell="F4" sqref="F4"/>
      <selection pane="topRight" activeCell="F4" sqref="F4"/>
      <selection pane="bottomLeft" activeCell="F4" sqref="F4"/>
      <selection pane="bottomRight" activeCell="C4" sqref="C4"/>
    </sheetView>
  </sheetViews>
  <sheetFormatPr defaultRowHeight="10.5" x14ac:dyDescent="0.15"/>
  <cols>
    <col min="1" max="1" width="4.5" style="1" bestFit="1" customWidth="1"/>
    <col min="2" max="2" width="9.33203125" style="1"/>
    <col min="3" max="5" width="9.83203125" style="1" customWidth="1"/>
    <col min="6" max="16384" width="9.33203125" style="1"/>
  </cols>
  <sheetData>
    <row r="1" spans="1:8" x14ac:dyDescent="0.15">
      <c r="A1" s="1" t="s">
        <v>188</v>
      </c>
    </row>
    <row r="2" spans="1:8" x14ac:dyDescent="0.15">
      <c r="A2" s="1" t="s">
        <v>181</v>
      </c>
    </row>
    <row r="3" spans="1:8" x14ac:dyDescent="0.15">
      <c r="C3" s="1" t="s">
        <v>184</v>
      </c>
      <c r="D3" s="1" t="s">
        <v>180</v>
      </c>
      <c r="E3" s="1" t="s">
        <v>182</v>
      </c>
      <c r="F3" s="1" t="s">
        <v>189</v>
      </c>
    </row>
    <row r="4" spans="1:8" x14ac:dyDescent="0.15">
      <c r="A4" s="1">
        <v>14</v>
      </c>
      <c r="B4" s="1" t="s">
        <v>62</v>
      </c>
      <c r="C4" s="6">
        <f>SUMPRODUCT(0.5*(SVir!E303:E325+SVir!$E$1085:$E$1107),RTFPir!E303:E325)</f>
        <v>8.538353973166482E-2</v>
      </c>
      <c r="D4" s="6">
        <f>SUMPRODUCT(0.5*(SVir!E303:E325+SVir!$E$1085:$E$1107),0.5*(SKir!E303:E325+SKir!$E$1085:$E$1107),(logKir!E303:E325-logKir!$E$1085:$E$1107-logHir!E303:E325+logHir!$E$1085:$E$1107))</f>
        <v>0.26255636348069722</v>
      </c>
      <c r="E4" s="6">
        <f>SUMPRODUCT(0.5*(SVir!E303:E325+SVir!$E$1085:$E$1107),0.5*(SLir!E303:E325+SLir!$E$1085:$E$1107),logQir!E303:E325-logQir!$E$1085:$E$1107)</f>
        <v>4.0110309918492772E-2</v>
      </c>
      <c r="F4" s="6">
        <f t="shared" ref="F4:F49" si="0">SUM(C4:E4)</f>
        <v>0.3880502131308548</v>
      </c>
      <c r="H4" s="6"/>
    </row>
    <row r="5" spans="1:8" x14ac:dyDescent="0.15">
      <c r="A5" s="1">
        <v>13</v>
      </c>
      <c r="B5" s="1" t="s">
        <v>61</v>
      </c>
      <c r="C5" s="6">
        <f>SUMPRODUCT(0.5*(SVir!E280:E302+SVir!$E$1085:$E$1107),RTFPir!E280:E302)</f>
        <v>9.3173729129493899E-2</v>
      </c>
      <c r="D5" s="6">
        <f>SUMPRODUCT(0.5*(SVir!E280:E302+SVir!$E$1085:$E$1107),0.5*(SKir!E280:E302+SKir!$E$1085:$E$1107),(logKir!E280:E302-logKir!$E$1085:$E$1107-logHir!E280:E302+logHir!$E$1085:$E$1107))</f>
        <v>8.3260569010876556E-2</v>
      </c>
      <c r="E5" s="6">
        <f>SUMPRODUCT(0.5*(SVir!E280:E302+SVir!$E$1085:$E$1107),0.5*(SLir!E280:E302+SLir!$E$1085:$E$1107),logQir!E280:E302-logQir!$E$1085:$E$1107)</f>
        <v>0.14459465755250209</v>
      </c>
      <c r="F5" s="6">
        <f t="shared" si="0"/>
        <v>0.32102895569287254</v>
      </c>
      <c r="H5" s="6"/>
    </row>
    <row r="6" spans="1:8" x14ac:dyDescent="0.15">
      <c r="A6" s="1">
        <v>27</v>
      </c>
      <c r="B6" s="1" t="s">
        <v>75</v>
      </c>
      <c r="C6" s="6">
        <f>SUMPRODUCT(0.5*(SVir!E602:E624+SVir!$E$1085:$E$1107),RTFPir!E602:E624)</f>
        <v>0.11697064739866013</v>
      </c>
      <c r="D6" s="6">
        <f>SUMPRODUCT(0.5*(SVir!E602:E624+SVir!$E$1085:$E$1107),0.5*(SKir!E602:E624+SKir!$E$1085:$E$1107),(logKir!E602:E624-logKir!$E$1085:$E$1107-logHir!E602:E624+logHir!$E$1085:$E$1107))</f>
        <v>0.1044854549587696</v>
      </c>
      <c r="E6" s="6">
        <f>SUMPRODUCT(0.5*(SVir!E602:E624+SVir!$E$1085:$E$1107),0.5*(SLir!E602:E624+SLir!$E$1085:$E$1107),logQir!E602:E624-logQir!$E$1085:$E$1107)</f>
        <v>6.253579750939918E-2</v>
      </c>
      <c r="F6" s="6">
        <f t="shared" si="0"/>
        <v>0.28399189986682893</v>
      </c>
      <c r="H6" s="6"/>
    </row>
    <row r="7" spans="1:8" x14ac:dyDescent="0.15">
      <c r="A7" s="1">
        <v>24</v>
      </c>
      <c r="B7" s="1" t="s">
        <v>72</v>
      </c>
      <c r="C7" s="6">
        <f>SUMPRODUCT(0.5*(SVir!E533:E555+SVir!$E$1085:$E$1107),RTFPir!E533:E555)</f>
        <v>0.137714770494855</v>
      </c>
      <c r="D7" s="6">
        <f>SUMPRODUCT(0.5*(SVir!E533:E555+SVir!$E$1085:$E$1107),0.5*(SKir!E533:E555+SKir!$E$1085:$E$1107),(logKir!E533:E555-logKir!$E$1085:$E$1107-logHir!E533:E555+logHir!$E$1085:$E$1107))</f>
        <v>0.14105720055068219</v>
      </c>
      <c r="E7" s="6">
        <f>SUMPRODUCT(0.5*(SVir!E533:E555+SVir!$E$1085:$E$1107),0.5*(SLir!E533:E555+SLir!$E$1085:$E$1107),logQir!E533:E555-logQir!$E$1085:$E$1107)</f>
        <v>-2.482909245003042E-2</v>
      </c>
      <c r="F7" s="6">
        <f t="shared" si="0"/>
        <v>0.25394287859550679</v>
      </c>
      <c r="H7" s="6"/>
    </row>
    <row r="8" spans="1:8" x14ac:dyDescent="0.15">
      <c r="A8" s="1">
        <v>12</v>
      </c>
      <c r="B8" s="1" t="s">
        <v>60</v>
      </c>
      <c r="C8" s="6">
        <f>SUMPRODUCT(0.5*(SVir!E257:E279+SVir!$E$1085:$E$1107),RTFPir!E257:E279)</f>
        <v>-4.3164619104324453E-2</v>
      </c>
      <c r="D8" s="6">
        <f>SUMPRODUCT(0.5*(SVir!E257:E279+SVir!$E$1085:$E$1107),0.5*(SKir!E257:E279+SKir!$E$1085:$E$1107),(logKir!E257:E279-logKir!$E$1085:$E$1107-logHir!E257:E279+logHir!$E$1085:$E$1107))</f>
        <v>0.28253755465239072</v>
      </c>
      <c r="E8" s="6">
        <f>SUMPRODUCT(0.5*(SVir!E257:E279+SVir!$E$1085:$E$1107),0.5*(SLir!E257:E279+SLir!$E$1085:$E$1107),logQir!E257:E279-logQir!$E$1085:$E$1107)</f>
        <v>8.6098951203685357E-3</v>
      </c>
      <c r="F8" s="6">
        <f t="shared" si="0"/>
        <v>0.24798283066843479</v>
      </c>
      <c r="H8" s="6"/>
    </row>
    <row r="9" spans="1:8" x14ac:dyDescent="0.15">
      <c r="A9" s="1">
        <v>25</v>
      </c>
      <c r="B9" s="1" t="s">
        <v>73</v>
      </c>
      <c r="C9" s="6">
        <f>SUMPRODUCT(0.5*(SVir!E556:E578+SVir!$E$1085:$E$1107),RTFPir!E556:E578)</f>
        <v>0.140054468485137</v>
      </c>
      <c r="D9" s="6">
        <f>SUMPRODUCT(0.5*(SVir!E556:E578+SVir!$E$1085:$E$1107),0.5*(SKir!E556:E578+SKir!$E$1085:$E$1107),(logKir!E556:E578-logKir!$E$1085:$E$1107-logHir!E556:E578+logHir!$E$1085:$E$1107))</f>
        <v>0.11398625387046474</v>
      </c>
      <c r="E9" s="6">
        <f>SUMPRODUCT(0.5*(SVir!E556:E578+SVir!$E$1085:$E$1107),0.5*(SLir!E556:E578+SLir!$E$1085:$E$1107),logQir!E556:E578-logQir!$E$1085:$E$1107)</f>
        <v>-1.6564476215370504E-2</v>
      </c>
      <c r="F9" s="6">
        <f t="shared" si="0"/>
        <v>0.23747624614023122</v>
      </c>
      <c r="H9" s="6"/>
    </row>
    <row r="10" spans="1:8" x14ac:dyDescent="0.15">
      <c r="A10" s="1">
        <v>35</v>
      </c>
      <c r="B10" s="1" t="s">
        <v>83</v>
      </c>
      <c r="C10" s="6">
        <f>SUMPRODUCT(0.5*(SVir!E786:E808+SVir!$E$1085:$E$1107),RTFPir!E786:E808)</f>
        <v>0.14096687500346439</v>
      </c>
      <c r="D10" s="6">
        <f>SUMPRODUCT(0.5*(SVir!E786:E808+SVir!$E$1085:$E$1107),0.5*(SKir!E786:E808+SKir!$E$1085:$E$1107),(logKir!E786:E808-logKir!$E$1085:$E$1107-logHir!E786:E808+logHir!$E$1085:$E$1107))</f>
        <v>6.9620534426259456E-2</v>
      </c>
      <c r="E10" s="6">
        <f>SUMPRODUCT(0.5*(SVir!E786:E808+SVir!$E$1085:$E$1107),0.5*(SLir!E786:E808+SLir!$E$1085:$E$1107),logQir!E786:E808-logQir!$E$1085:$E$1107)</f>
        <v>1.6423060971449101E-2</v>
      </c>
      <c r="F10" s="6">
        <f t="shared" si="0"/>
        <v>0.22701047040117295</v>
      </c>
      <c r="H10" s="6"/>
    </row>
    <row r="11" spans="1:8" x14ac:dyDescent="0.15">
      <c r="A11" s="1">
        <v>28</v>
      </c>
      <c r="B11" s="1" t="s">
        <v>76</v>
      </c>
      <c r="C11" s="6">
        <f>SUMPRODUCT(0.5*(SVir!E625:E647+SVir!$E$1085:$E$1107),RTFPir!E625:E647)</f>
        <v>3.6858752303531632E-2</v>
      </c>
      <c r="D11" s="6">
        <f>SUMPRODUCT(0.5*(SVir!E625:E647+SVir!$E$1085:$E$1107),0.5*(SKir!E625:E647+SKir!$E$1085:$E$1107),(logKir!E625:E647-logKir!$E$1085:$E$1107-logHir!E625:E647+logHir!$E$1085:$E$1107))</f>
        <v>0.16568613549068001</v>
      </c>
      <c r="E11" s="6">
        <f>SUMPRODUCT(0.5*(SVir!E625:E647+SVir!$E$1085:$E$1107),0.5*(SLir!E625:E647+SLir!$E$1085:$E$1107),logQir!E625:E647-logQir!$E$1085:$E$1107)</f>
        <v>1.7423542524517031E-2</v>
      </c>
      <c r="F11" s="6">
        <f t="shared" si="0"/>
        <v>0.21996843031872867</v>
      </c>
      <c r="H11" s="6"/>
    </row>
    <row r="12" spans="1:8" x14ac:dyDescent="0.15">
      <c r="A12" s="1">
        <v>30</v>
      </c>
      <c r="B12" s="1" t="s">
        <v>78</v>
      </c>
      <c r="C12" s="6">
        <f>SUMPRODUCT(0.5*(SVir!E671:E693+SVir!$E$1085:$E$1107),RTFPir!E671:E693)</f>
        <v>-5.2887062717219026E-2</v>
      </c>
      <c r="D12" s="6">
        <f>SUMPRODUCT(0.5*(SVir!E671:E693+SVir!$E$1085:$E$1107),0.5*(SKir!E671:E693+SKir!$E$1085:$E$1107),(logKir!E671:E693-logKir!$E$1085:$E$1107-logHir!E671:E693+logHir!$E$1085:$E$1107))</f>
        <v>0.26451175491702128</v>
      </c>
      <c r="E12" s="6">
        <f>SUMPRODUCT(0.5*(SVir!E671:E693+SVir!$E$1085:$E$1107),0.5*(SLir!E671:E693+SLir!$E$1085:$E$1107),logQir!E671:E693-logQir!$E$1085:$E$1107)</f>
        <v>4.5498893226480815E-3</v>
      </c>
      <c r="F12" s="6">
        <f t="shared" si="0"/>
        <v>0.21617458152245034</v>
      </c>
      <c r="H12" s="6"/>
    </row>
    <row r="13" spans="1:8" x14ac:dyDescent="0.15">
      <c r="A13" s="1">
        <v>29</v>
      </c>
      <c r="B13" s="1" t="s">
        <v>77</v>
      </c>
      <c r="C13" s="6">
        <f>SUMPRODUCT(0.5*(SVir!E648:E670+SVir!$E$1085:$E$1107),RTFPir!E648:E670)</f>
        <v>9.7204189234905133E-2</v>
      </c>
      <c r="D13" s="6">
        <f>SUMPRODUCT(0.5*(SVir!E648:E670+SVir!$E$1085:$E$1107),0.5*(SKir!E648:E670+SKir!$E$1085:$E$1107),(logKir!E648:E670-logKir!$E$1085:$E$1107-logHir!E648:E670+logHir!$E$1085:$E$1107))</f>
        <v>0.10107692280501128</v>
      </c>
      <c r="E13" s="6">
        <f>SUMPRODUCT(0.5*(SVir!E648:E670+SVir!$E$1085:$E$1107),0.5*(SLir!E648:E670+SLir!$E$1085:$E$1107),logQir!E648:E670-logQir!$E$1085:$E$1107)</f>
        <v>1.455760610722949E-2</v>
      </c>
      <c r="F13" s="6">
        <f t="shared" si="0"/>
        <v>0.21283871814714589</v>
      </c>
      <c r="H13" s="6"/>
    </row>
    <row r="14" spans="1:8" x14ac:dyDescent="0.15">
      <c r="A14" s="1">
        <v>23</v>
      </c>
      <c r="B14" s="1" t="s">
        <v>71</v>
      </c>
      <c r="C14" s="6">
        <f>SUMPRODUCT(0.5*(SVir!E510:E532+SVir!$E$1085:$E$1107),RTFPir!E510:E532)</f>
        <v>0.1008235428561466</v>
      </c>
      <c r="D14" s="6">
        <f>SUMPRODUCT(0.5*(SVir!E510:E532+SVir!$E$1085:$E$1107),0.5*(SKir!E510:E532+SKir!$E$1085:$E$1107),(logKir!E510:E532-logKir!$E$1085:$E$1107-logHir!E510:E532+logHir!$E$1085:$E$1107))</f>
        <v>8.4395467717007094E-2</v>
      </c>
      <c r="E14" s="6">
        <f>SUMPRODUCT(0.5*(SVir!E510:E532+SVir!$E$1085:$E$1107),0.5*(SLir!E510:E532+SLir!$E$1085:$E$1107),logQir!E510:E532-logQir!$E$1085:$E$1107)</f>
        <v>1.9243285120380115E-3</v>
      </c>
      <c r="F14" s="6">
        <f t="shared" si="0"/>
        <v>0.18714333908519171</v>
      </c>
      <c r="H14" s="6"/>
    </row>
    <row r="15" spans="1:8" x14ac:dyDescent="0.15">
      <c r="A15" s="1">
        <v>33</v>
      </c>
      <c r="B15" s="1" t="s">
        <v>81</v>
      </c>
      <c r="C15" s="6">
        <f>SUMPRODUCT(0.5*(SVir!E740:E762+SVir!$E$1085:$E$1107),RTFPir!E740:E762)</f>
        <v>3.2187400466391944E-2</v>
      </c>
      <c r="D15" s="6">
        <f>SUMPRODUCT(0.5*(SVir!E740:E762+SVir!$E$1085:$E$1107),0.5*(SKir!E740:E762+SKir!$E$1085:$E$1107),(logKir!E740:E762-logKir!$E$1085:$E$1107-logHir!E740:E762+logHir!$E$1085:$E$1107))</f>
        <v>0.1280482715487648</v>
      </c>
      <c r="E15" s="6">
        <f>SUMPRODUCT(0.5*(SVir!E740:E762+SVir!$E$1085:$E$1107),0.5*(SLir!E740:E762+SLir!$E$1085:$E$1107),logQir!E740:E762-logQir!$E$1085:$E$1107)</f>
        <v>7.796199831875913E-3</v>
      </c>
      <c r="F15" s="6">
        <f t="shared" si="0"/>
        <v>0.16803187184703267</v>
      </c>
      <c r="H15" s="6"/>
    </row>
    <row r="16" spans="1:8" x14ac:dyDescent="0.15">
      <c r="A16" s="1">
        <v>22</v>
      </c>
      <c r="B16" s="1" t="s">
        <v>70</v>
      </c>
      <c r="C16" s="6">
        <f>SUMPRODUCT(0.5*(SVir!E487:E509+SVir!$E$1085:$E$1107),RTFPir!E487:E509)</f>
        <v>0.10391988269984764</v>
      </c>
      <c r="D16" s="6">
        <f>SUMPRODUCT(0.5*(SVir!E487:E509+SVir!$E$1085:$E$1107),0.5*(SKir!E487:E509+SKir!$E$1085:$E$1107),(logKir!E487:E509-logKir!$E$1085:$E$1107-logHir!E487:E509+logHir!$E$1085:$E$1107))</f>
        <v>7.2523262452062337E-2</v>
      </c>
      <c r="E16" s="6">
        <f>SUMPRODUCT(0.5*(SVir!E487:E509+SVir!$E$1085:$E$1107),0.5*(SLir!E487:E509+SLir!$E$1085:$E$1107),logQir!E487:E509-logQir!$E$1085:$E$1107)</f>
        <v>-1.3966344375941426E-2</v>
      </c>
      <c r="F16" s="6">
        <f t="shared" si="0"/>
        <v>0.16247680077596854</v>
      </c>
      <c r="H16" s="6"/>
    </row>
    <row r="17" spans="1:8" x14ac:dyDescent="0.15">
      <c r="A17" s="1">
        <v>34</v>
      </c>
      <c r="B17" s="1" t="s">
        <v>82</v>
      </c>
      <c r="C17" s="6">
        <f>SUMPRODUCT(0.5*(SVir!E763:E785+SVir!$E$1085:$E$1107),RTFPir!E763:E785)</f>
        <v>0.12638940567728074</v>
      </c>
      <c r="D17" s="6">
        <f>SUMPRODUCT(0.5*(SVir!E763:E785+SVir!$E$1085:$E$1107),0.5*(SKir!E763:E785+SKir!$E$1085:$E$1107),(logKir!E763:E785-logKir!$E$1085:$E$1107-logHir!E763:E785+logHir!$E$1085:$E$1107))</f>
        <v>1.0691007451767849E-2</v>
      </c>
      <c r="E17" s="6">
        <f>SUMPRODUCT(0.5*(SVir!E763:E785+SVir!$E$1085:$E$1107),0.5*(SLir!E763:E785+SLir!$E$1085:$E$1107),logQir!E763:E785-logQir!$E$1085:$E$1107)</f>
        <v>1.5654055131696636E-2</v>
      </c>
      <c r="F17" s="6">
        <f t="shared" si="0"/>
        <v>0.15273446826074522</v>
      </c>
      <c r="H17" s="6"/>
    </row>
    <row r="18" spans="1:8" x14ac:dyDescent="0.15">
      <c r="A18" s="1">
        <v>26</v>
      </c>
      <c r="B18" s="1" t="s">
        <v>74</v>
      </c>
      <c r="C18" s="6">
        <f>SUMPRODUCT(0.5*(SVir!E579:E601+SVir!$E$1085:$E$1107),RTFPir!E579:E601)</f>
        <v>5.8454535920856372E-2</v>
      </c>
      <c r="D18" s="6">
        <f>SUMPRODUCT(0.5*(SVir!E579:E601+SVir!$E$1085:$E$1107),0.5*(SKir!E579:E601+SKir!$E$1085:$E$1107),(logKir!E579:E601-logKir!$E$1085:$E$1107-logHir!E579:E601+logHir!$E$1085:$E$1107))</f>
        <v>4.5991827341844684E-2</v>
      </c>
      <c r="E18" s="6">
        <f>SUMPRODUCT(0.5*(SVir!E579:E601+SVir!$E$1085:$E$1107),0.5*(SLir!E579:E601+SLir!$E$1085:$E$1107),logQir!E579:E601-logQir!$E$1085:$E$1107)</f>
        <v>4.4522249080929562E-2</v>
      </c>
      <c r="F18" s="6">
        <f t="shared" si="0"/>
        <v>0.14896861234363062</v>
      </c>
      <c r="H18" s="6"/>
    </row>
    <row r="19" spans="1:8" x14ac:dyDescent="0.15">
      <c r="A19" s="1">
        <v>9</v>
      </c>
      <c r="B19" s="1" t="s">
        <v>57</v>
      </c>
      <c r="C19" s="6">
        <f>SUMPRODUCT(0.5*(SVir!E188:E210+SVir!$E$1085:$E$1107),RTFPir!E188:E210)</f>
        <v>0.10061908450609931</v>
      </c>
      <c r="D19" s="6">
        <f>SUMPRODUCT(0.5*(SVir!E188:E210+SVir!$E$1085:$E$1107),0.5*(SKir!E188:E210+SKir!$E$1085:$E$1107),(logKir!E188:E210-logKir!$E$1085:$E$1107-logHir!E188:E210+logHir!$E$1085:$E$1107))</f>
        <v>5.736704702570701E-2</v>
      </c>
      <c r="E19" s="6">
        <f>SUMPRODUCT(0.5*(SVir!E188:E210+SVir!$E$1085:$E$1107),0.5*(SLir!E188:E210+SLir!$E$1085:$E$1107),logQir!E188:E210-logQir!$E$1085:$E$1107)</f>
        <v>-1.1422290055015716E-2</v>
      </c>
      <c r="F19" s="6">
        <f t="shared" si="0"/>
        <v>0.14656384147679061</v>
      </c>
      <c r="H19" s="6"/>
    </row>
    <row r="20" spans="1:8" x14ac:dyDescent="0.15">
      <c r="A20" s="1">
        <v>16</v>
      </c>
      <c r="B20" s="1" t="s">
        <v>64</v>
      </c>
      <c r="C20" s="6">
        <f>SUMPRODUCT(0.5*(SVir!E349:E371+SVir!$E$1085:$E$1107),RTFPir!E349:E371)</f>
        <v>5.1138021272140788E-2</v>
      </c>
      <c r="D20" s="6">
        <f>SUMPRODUCT(0.5*(SVir!E349:E371+SVir!$E$1085:$E$1107),0.5*(SKir!E349:E371+SKir!$E$1085:$E$1107),(logKir!E349:E371-logKir!$E$1085:$E$1107-logHir!E349:E371+logHir!$E$1085:$E$1107))</f>
        <v>9.1850045918127052E-2</v>
      </c>
      <c r="E20" s="6">
        <f>SUMPRODUCT(0.5*(SVir!E349:E371+SVir!$E$1085:$E$1107),0.5*(SLir!E349:E371+SLir!$E$1085:$E$1107),logQir!E349:E371-logQir!$E$1085:$E$1107)</f>
        <v>-1.2495563640469779E-2</v>
      </c>
      <c r="F20" s="6">
        <f t="shared" si="0"/>
        <v>0.13049250354979808</v>
      </c>
      <c r="H20" s="6"/>
    </row>
    <row r="21" spans="1:8" x14ac:dyDescent="0.15">
      <c r="A21" s="1">
        <v>11</v>
      </c>
      <c r="B21" s="1" t="s">
        <v>59</v>
      </c>
      <c r="C21" s="6">
        <f>SUMPRODUCT(0.5*(SVir!E234:E256+SVir!$E$1085:$E$1107),RTFPir!E234:E256)</f>
        <v>5.7843772848068298E-2</v>
      </c>
      <c r="D21" s="6">
        <f>SUMPRODUCT(0.5*(SVir!E234:E256+SVir!$E$1085:$E$1107),0.5*(SKir!E234:E256+SKir!$E$1085:$E$1107),(logKir!E234:E256-logKir!$E$1085:$E$1107-logHir!E234:E256+logHir!$E$1085:$E$1107))</f>
        <v>7.2277962474433799E-2</v>
      </c>
      <c r="E21" s="6">
        <f>SUMPRODUCT(0.5*(SVir!E234:E256+SVir!$E$1085:$E$1107),0.5*(SLir!E234:E256+SLir!$E$1085:$E$1107),logQir!E234:E256-logQir!$E$1085:$E$1107)</f>
        <v>-1.751807082360874E-3</v>
      </c>
      <c r="F21" s="6">
        <f t="shared" si="0"/>
        <v>0.12836992824014123</v>
      </c>
      <c r="H21" s="6"/>
    </row>
    <row r="22" spans="1:8" x14ac:dyDescent="0.15">
      <c r="A22" s="1">
        <v>8</v>
      </c>
      <c r="B22" s="1" t="s">
        <v>56</v>
      </c>
      <c r="C22" s="6">
        <f>SUMPRODUCT(0.5*(SVir!E165:E187+SVir!$E$1085:$E$1107),RTFPir!E165:E187)</f>
        <v>4.8369042817718005E-2</v>
      </c>
      <c r="D22" s="6">
        <f>SUMPRODUCT(0.5*(SVir!E165:E187+SVir!$E$1085:$E$1107),0.5*(SKir!E165:E187+SKir!$E$1085:$E$1107),(logKir!E165:E187-logKir!$E$1085:$E$1107-logHir!E165:E187+logHir!$E$1085:$E$1107))</f>
        <v>9.4248153124493972E-2</v>
      </c>
      <c r="E22" s="6">
        <f>SUMPRODUCT(0.5*(SVir!E165:E187+SVir!$E$1085:$E$1107),0.5*(SLir!E165:E187+SLir!$E$1085:$E$1107),logQir!E165:E187-logQir!$E$1085:$E$1107)</f>
        <v>-1.448451607860329E-2</v>
      </c>
      <c r="F22" s="6">
        <f t="shared" si="0"/>
        <v>0.12813267986360868</v>
      </c>
      <c r="H22" s="6"/>
    </row>
    <row r="23" spans="1:8" x14ac:dyDescent="0.15">
      <c r="A23" s="1">
        <v>21</v>
      </c>
      <c r="B23" s="1" t="s">
        <v>69</v>
      </c>
      <c r="C23" s="6">
        <f>SUMPRODUCT(0.5*(SVir!E464:E486+SVir!$E$1085:$E$1107),RTFPir!E464:E486)</f>
        <v>0.10760259507136893</v>
      </c>
      <c r="D23" s="6">
        <f>SUMPRODUCT(0.5*(SVir!E464:E486+SVir!$E$1085:$E$1107),0.5*(SKir!E464:E486+SKir!$E$1085:$E$1107),(logKir!E464:E486-logKir!$E$1085:$E$1107-logHir!E464:E486+logHir!$E$1085:$E$1107))</f>
        <v>-2.7156245764022673E-3</v>
      </c>
      <c r="E23" s="6">
        <f>SUMPRODUCT(0.5*(SVir!E464:E486+SVir!$E$1085:$E$1107),0.5*(SLir!E464:E486+SLir!$E$1085:$E$1107),logQir!E464:E486-logQir!$E$1085:$E$1107)</f>
        <v>-3.591977461480144E-2</v>
      </c>
      <c r="F23" s="6">
        <f t="shared" si="0"/>
        <v>6.8967195880165227E-2</v>
      </c>
      <c r="H23" s="6"/>
    </row>
    <row r="24" spans="1:8" x14ac:dyDescent="0.15">
      <c r="A24" s="1">
        <v>17</v>
      </c>
      <c r="B24" s="1" t="s">
        <v>65</v>
      </c>
      <c r="C24" s="6">
        <f>SUMPRODUCT(0.5*(SVir!E372:E394+SVir!$E$1085:$E$1107),RTFPir!E372:E394)</f>
        <v>5.4504743119582456E-2</v>
      </c>
      <c r="D24" s="6">
        <f>SUMPRODUCT(0.5*(SVir!E372:E394+SVir!$E$1085:$E$1107),0.5*(SKir!E372:E394+SKir!$E$1085:$E$1107),(logKir!E372:E394-logKir!$E$1085:$E$1107-logHir!E372:E394+logHir!$E$1085:$E$1107))</f>
        <v>1.3538539196955674E-2</v>
      </c>
      <c r="E24" s="6">
        <f>SUMPRODUCT(0.5*(SVir!E372:E394+SVir!$E$1085:$E$1107),0.5*(SLir!E372:E394+SLir!$E$1085:$E$1107),logQir!E372:E394-logQir!$E$1085:$E$1107)</f>
        <v>-1.5881645556277812E-2</v>
      </c>
      <c r="F24" s="6">
        <f t="shared" si="0"/>
        <v>5.216163676026031E-2</v>
      </c>
      <c r="H24" s="6"/>
    </row>
    <row r="25" spans="1:8" x14ac:dyDescent="0.15">
      <c r="A25" s="1">
        <v>38</v>
      </c>
      <c r="B25" s="1" t="s">
        <v>86</v>
      </c>
      <c r="C25" s="6">
        <f>SUMPRODUCT(0.5*(SVir!E855:E877+SVir!$E$1085:$E$1107),RTFPir!E855:E877)</f>
        <v>2.1639623996021987E-2</v>
      </c>
      <c r="D25" s="6">
        <f>SUMPRODUCT(0.5*(SVir!E855:E877+SVir!$E$1085:$E$1107),0.5*(SKir!E855:E877+SKir!$E$1085:$E$1107),(logKir!E855:E877-logKir!$E$1085:$E$1107-logHir!E855:E877+logHir!$E$1085:$E$1107))</f>
        <v>2.6446734125373676E-2</v>
      </c>
      <c r="E25" s="6">
        <f>SUMPRODUCT(0.5*(SVir!E855:E877+SVir!$E$1085:$E$1107),0.5*(SLir!E855:E877+SLir!$E$1085:$E$1107),logQir!E855:E877-logQir!$E$1085:$E$1107)</f>
        <v>-6.8048823843887638E-3</v>
      </c>
      <c r="F25" s="6">
        <f t="shared" si="0"/>
        <v>4.1281475737006905E-2</v>
      </c>
      <c r="H25" s="6"/>
    </row>
    <row r="26" spans="1:8" x14ac:dyDescent="0.15">
      <c r="A26" s="1">
        <v>40</v>
      </c>
      <c r="B26" s="1" t="s">
        <v>88</v>
      </c>
      <c r="C26" s="6">
        <f>SUMPRODUCT(0.5*(SVir!E901:E923+SVir!$E$1085:$E$1107),RTFPir!E901:E923)</f>
        <v>2.0904960045878742E-3</v>
      </c>
      <c r="D26" s="6">
        <f>SUMPRODUCT(0.5*(SVir!E901:E923+SVir!$E$1085:$E$1107),0.5*(SKir!E901:E923+SKir!$E$1085:$E$1107),(logKir!E901:E923-logKir!$E$1085:$E$1107-logHir!E901:E923+logHir!$E$1085:$E$1107))</f>
        <v>8.8625830483756267E-3</v>
      </c>
      <c r="E26" s="6">
        <f>SUMPRODUCT(0.5*(SVir!E901:E923+SVir!$E$1085:$E$1107),0.5*(SLir!E901:E923+SLir!$E$1085:$E$1107),logQir!E901:E923-logQir!$E$1085:$E$1107)</f>
        <v>2.7206998976203055E-2</v>
      </c>
      <c r="F26" s="6">
        <f t="shared" si="0"/>
        <v>3.8160078029166558E-2</v>
      </c>
      <c r="H26" s="6"/>
    </row>
    <row r="27" spans="1:8" x14ac:dyDescent="0.15">
      <c r="A27" s="1">
        <v>10</v>
      </c>
      <c r="B27" s="1" t="s">
        <v>58</v>
      </c>
      <c r="C27" s="6">
        <f>SUMPRODUCT(0.5*(SVir!E211:E233+SVir!$E$1085:$E$1107),RTFPir!E211:E233)</f>
        <v>-5.0399777306125444E-2</v>
      </c>
      <c r="D27" s="6">
        <f>SUMPRODUCT(0.5*(SVir!E211:E233+SVir!$E$1085:$E$1107),0.5*(SKir!E211:E233+SKir!$E$1085:$E$1107),(logKir!E211:E233-logKir!$E$1085:$E$1107-logHir!E211:E233+logHir!$E$1085:$E$1107))</f>
        <v>9.0129961089512073E-2</v>
      </c>
      <c r="E27" s="6">
        <f>SUMPRODUCT(0.5*(SVir!E211:E233+SVir!$E$1085:$E$1107),0.5*(SLir!E211:E233+SLir!$E$1085:$E$1107),logQir!E211:E233-logQir!$E$1085:$E$1107)</f>
        <v>-1.1896981869216871E-2</v>
      </c>
      <c r="F27" s="6">
        <f t="shared" si="0"/>
        <v>2.7833201914169756E-2</v>
      </c>
      <c r="H27" s="6"/>
    </row>
    <row r="28" spans="1:8" x14ac:dyDescent="0.15">
      <c r="A28" s="1">
        <v>44</v>
      </c>
      <c r="B28" s="1" t="s">
        <v>92</v>
      </c>
      <c r="C28" s="6">
        <f>SUMPRODUCT(0.5*(SVir!E993:E1015+SVir!$E$1085:$E$1107),RTFPir!E993:E1015)</f>
        <v>-1.5404885553909866E-2</v>
      </c>
      <c r="D28" s="6">
        <f>SUMPRODUCT(0.5*(SVir!E993:E1015+SVir!$E$1085:$E$1107),0.5*(SKir!E993:E1015+SKir!$E$1085:$E$1107),(logKir!E993:E1015-logKir!$E$1085:$E$1107-logHir!E993:E1015+logHir!$E$1085:$E$1107))</f>
        <v>2.7856959720401479E-2</v>
      </c>
      <c r="E28" s="6">
        <f>SUMPRODUCT(0.5*(SVir!E993:E1015+SVir!$E$1085:$E$1107),0.5*(SLir!E993:E1015+SLir!$E$1085:$E$1107),logQir!E993:E1015-logQir!$E$1085:$E$1107)</f>
        <v>1.2487793089049182E-2</v>
      </c>
      <c r="F28" s="6">
        <f t="shared" si="0"/>
        <v>2.4939867255540794E-2</v>
      </c>
      <c r="H28" s="6"/>
    </row>
    <row r="29" spans="1:8" x14ac:dyDescent="0.15">
      <c r="A29" s="1">
        <v>37</v>
      </c>
      <c r="B29" s="1" t="s">
        <v>85</v>
      </c>
      <c r="C29" s="6">
        <f>SUMPRODUCT(0.5*(SVir!E832:E854+SVir!$E$1085:$E$1107),RTFPir!E832:E854)</f>
        <v>5.9046131567499459E-2</v>
      </c>
      <c r="D29" s="6">
        <f>SUMPRODUCT(0.5*(SVir!E832:E854+SVir!$E$1085:$E$1107),0.5*(SKir!E832:E854+SKir!$E$1085:$E$1107),(logKir!E832:E854-logKir!$E$1085:$E$1107-logHir!E832:E854+logHir!$E$1085:$E$1107))</f>
        <v>-4.1275580519042995E-2</v>
      </c>
      <c r="E29" s="6">
        <f>SUMPRODUCT(0.5*(SVir!E832:E854+SVir!$E$1085:$E$1107),0.5*(SLir!E832:E854+SLir!$E$1085:$E$1107),logQir!E832:E854-logQir!$E$1085:$E$1107)</f>
        <v>5.684356158637334E-3</v>
      </c>
      <c r="F29" s="6">
        <f t="shared" si="0"/>
        <v>2.3454907207093798E-2</v>
      </c>
      <c r="H29" s="6"/>
    </row>
    <row r="30" spans="1:8" x14ac:dyDescent="0.15">
      <c r="A30" s="1">
        <v>20</v>
      </c>
      <c r="B30" s="1" t="s">
        <v>68</v>
      </c>
      <c r="C30" s="6">
        <f>SUMPRODUCT(0.5*(SVir!E441:E463+SVir!$E$1085:$E$1107),RTFPir!E441:E463)</f>
        <v>1.2257344592102285E-2</v>
      </c>
      <c r="D30" s="6">
        <f>SUMPRODUCT(0.5*(SVir!E441:E463+SVir!$E$1085:$E$1107),0.5*(SKir!E441:E463+SKir!$E$1085:$E$1107),(logKir!E441:E463-logKir!$E$1085:$E$1107-logHir!E441:E463+logHir!$E$1085:$E$1107))</f>
        <v>-4.1295452416973012E-3</v>
      </c>
      <c r="E30" s="6">
        <f>SUMPRODUCT(0.5*(SVir!E441:E463+SVir!$E$1085:$E$1107),0.5*(SLir!E441:E463+SLir!$E$1085:$E$1107),logQir!E441:E463-logQir!$E$1085:$E$1107)</f>
        <v>-3.6416102856876281E-5</v>
      </c>
      <c r="F30" s="6">
        <f t="shared" si="0"/>
        <v>8.0913832475481076E-3</v>
      </c>
      <c r="H30" s="6"/>
    </row>
    <row r="31" spans="1:8" x14ac:dyDescent="0.15">
      <c r="A31" s="1">
        <v>5</v>
      </c>
      <c r="B31" s="1" t="s">
        <v>53</v>
      </c>
      <c r="C31" s="6">
        <f>SUMPRODUCT(0.5*(SVir!E96:E118+SVir!$E$1085:$E$1107),RTFPir!E96:E118)</f>
        <v>7.4762274726207806E-2</v>
      </c>
      <c r="D31" s="6">
        <f>SUMPRODUCT(0.5*(SVir!E96:E118+SVir!$E$1085:$E$1107),0.5*(SKir!E96:E118+SKir!$E$1085:$E$1107),(logKir!E96:E118-logKir!$E$1085:$E$1107-logHir!E96:E118+logHir!$E$1085:$E$1107))</f>
        <v>-5.2959377299291531E-2</v>
      </c>
      <c r="E31" s="6">
        <f>SUMPRODUCT(0.5*(SVir!E96:E118+SVir!$E$1085:$E$1107),0.5*(SLir!E96:E118+SLir!$E$1085:$E$1107),logQir!E96:E118-logQir!$E$1085:$E$1107)</f>
        <v>-2.0979475665050165E-2</v>
      </c>
      <c r="F31" s="6">
        <f t="shared" si="0"/>
        <v>8.2342176186610966E-4</v>
      </c>
      <c r="H31" s="6"/>
    </row>
    <row r="32" spans="1:8" x14ac:dyDescent="0.15">
      <c r="A32" s="1">
        <v>1</v>
      </c>
      <c r="B32" s="1" t="s">
        <v>48</v>
      </c>
      <c r="C32" s="6">
        <f>SUMPRODUCT(0.5*(SVir!E4:E26+SVir!$E$1085:$E$1107),RTFPir!E4:E26)</f>
        <v>-4.3246551397967598E-2</v>
      </c>
      <c r="D32" s="6">
        <f>SUMPRODUCT(0.5*(SVir!E4:E26+SVir!$E$1085:$E$1107),0.5*(SKir!E4:E26+SKir!$E$1085:$E$1107),(logKir!E4:E26-logKir!$E$1085:$E$1107-logHir!E4:E26+logHir!$E$1085:$E$1107))</f>
        <v>5.0924923994841775E-2</v>
      </c>
      <c r="E32" s="6">
        <f>SUMPRODUCT(0.5*(SVir!E4:E26+SVir!$E$1085:$E$1107),0.5*(SLir!E4:E26+SLir!$E$1085:$E$1107),logQir!E4:E26-logQir!$E$1085:$E$1107)</f>
        <v>-1.6057051834304451E-2</v>
      </c>
      <c r="F32" s="6">
        <f t="shared" si="0"/>
        <v>-8.3786792374302733E-3</v>
      </c>
      <c r="H32" s="6"/>
    </row>
    <row r="33" spans="1:8" x14ac:dyDescent="0.15">
      <c r="A33" s="1">
        <v>15</v>
      </c>
      <c r="B33" s="1" t="s">
        <v>63</v>
      </c>
      <c r="C33" s="6">
        <f>SUMPRODUCT(0.5*(SVir!E326:E348+SVir!$E$1085:$E$1107),RTFPir!E326:E348)</f>
        <v>1.3172202704515459E-2</v>
      </c>
      <c r="D33" s="6">
        <f>SUMPRODUCT(0.5*(SVir!E326:E348+SVir!$E$1085:$E$1107),0.5*(SKir!E326:E348+SKir!$E$1085:$E$1107),(logKir!E326:E348-logKir!$E$1085:$E$1107-logHir!E326:E348+logHir!$E$1085:$E$1107))</f>
        <v>-6.5279011717460731E-3</v>
      </c>
      <c r="E33" s="6">
        <f>SUMPRODUCT(0.5*(SVir!E326:E348+SVir!$E$1085:$E$1107),0.5*(SLir!E326:E348+SLir!$E$1085:$E$1107),logQir!E326:E348-logQir!$E$1085:$E$1107)</f>
        <v>-3.4549019237323814E-2</v>
      </c>
      <c r="F33" s="6">
        <f t="shared" si="0"/>
        <v>-2.7904717704554428E-2</v>
      </c>
      <c r="H33" s="6"/>
    </row>
    <row r="34" spans="1:8" x14ac:dyDescent="0.15">
      <c r="A34" s="1">
        <v>36</v>
      </c>
      <c r="B34" s="1" t="s">
        <v>84</v>
      </c>
      <c r="C34" s="6">
        <f>SUMPRODUCT(0.5*(SVir!E809:E831+SVir!$E$1085:$E$1107),RTFPir!E809:E831)</f>
        <v>2.6735247283220274E-2</v>
      </c>
      <c r="D34" s="6">
        <f>SUMPRODUCT(0.5*(SVir!E809:E831+SVir!$E$1085:$E$1107),0.5*(SKir!E809:E831+SKir!$E$1085:$E$1107),(logKir!E809:E831-logKir!$E$1085:$E$1107-logHir!E809:E831+logHir!$E$1085:$E$1107))</f>
        <v>-4.1329324060983358E-2</v>
      </c>
      <c r="E34" s="6">
        <f>SUMPRODUCT(0.5*(SVir!E809:E831+SVir!$E$1085:$E$1107),0.5*(SLir!E809:E831+SLir!$E$1085:$E$1107),logQir!E809:E831-logQir!$E$1085:$E$1107)</f>
        <v>-1.4262695761270086E-2</v>
      </c>
      <c r="F34" s="6">
        <f t="shared" si="0"/>
        <v>-2.8856772539033168E-2</v>
      </c>
      <c r="H34" s="6"/>
    </row>
    <row r="35" spans="1:8" x14ac:dyDescent="0.15">
      <c r="A35" s="1">
        <v>4</v>
      </c>
      <c r="B35" s="1" t="s">
        <v>52</v>
      </c>
      <c r="C35" s="6">
        <f>SUMPRODUCT(0.5*(SVir!E73:E95+SVir!$E$1085:$E$1107),RTFPir!E73:E95)</f>
        <v>1.3397216559101439E-2</v>
      </c>
      <c r="D35" s="6">
        <f>SUMPRODUCT(0.5*(SVir!E73:E95+SVir!$E$1085:$E$1107),0.5*(SKir!E73:E95+SKir!$E$1085:$E$1107),(logKir!E73:E95-logKir!$E$1085:$E$1107-logHir!E73:E95+logHir!$E$1085:$E$1107))</f>
        <v>-4.9760781803184211E-2</v>
      </c>
      <c r="E35" s="6">
        <f>SUMPRODUCT(0.5*(SVir!E73:E95+SVir!$E$1085:$E$1107),0.5*(SLir!E73:E95+SLir!$E$1085:$E$1107),logQir!E73:E95-logQir!$E$1085:$E$1107)</f>
        <v>6.6695828440979498E-3</v>
      </c>
      <c r="F35" s="6">
        <f t="shared" si="0"/>
        <v>-2.9693982399984817E-2</v>
      </c>
      <c r="H35" s="6"/>
    </row>
    <row r="36" spans="1:8" x14ac:dyDescent="0.15">
      <c r="A36" s="1">
        <v>18</v>
      </c>
      <c r="B36" s="1" t="s">
        <v>66</v>
      </c>
      <c r="C36" s="6">
        <f>SUMPRODUCT(0.5*(SVir!E395:E417+SVir!$E$1085:$E$1107),RTFPir!E395:E417)</f>
        <v>-0.11565249686744812</v>
      </c>
      <c r="D36" s="6">
        <f>SUMPRODUCT(0.5*(SVir!E395:E417+SVir!$E$1085:$E$1107),0.5*(SKir!E395:E417+SKir!$E$1085:$E$1107),(logKir!E395:E417-logKir!$E$1085:$E$1107-logHir!E395:E417+logHir!$E$1085:$E$1107))</f>
        <v>8.1331866546903844E-2</v>
      </c>
      <c r="E36" s="6">
        <f>SUMPRODUCT(0.5*(SVir!E395:E417+SVir!$E$1085:$E$1107),0.5*(SLir!E395:E417+SLir!$E$1085:$E$1107),logQir!E395:E417-logQir!$E$1085:$E$1107)</f>
        <v>-5.1816809882397809E-3</v>
      </c>
      <c r="F36" s="6">
        <f t="shared" si="0"/>
        <v>-3.9502311308784059E-2</v>
      </c>
      <c r="H36" s="6"/>
    </row>
    <row r="37" spans="1:8" x14ac:dyDescent="0.15">
      <c r="A37" s="1">
        <v>41</v>
      </c>
      <c r="B37" s="1" t="s">
        <v>89</v>
      </c>
      <c r="C37" s="6">
        <f>SUMPRODUCT(0.5*(SVir!E924:E946+SVir!$E$1085:$E$1107),RTFPir!E924:E946)</f>
        <v>-3.1428956411490905E-2</v>
      </c>
      <c r="D37" s="6">
        <f>SUMPRODUCT(0.5*(SVir!E924:E946+SVir!$E$1085:$E$1107),0.5*(SKir!E924:E946+SKir!$E$1085:$E$1107),(logKir!E924:E946-logKir!$E$1085:$E$1107-logHir!E924:E946+logHir!$E$1085:$E$1107))</f>
        <v>-1.3416523950422796E-2</v>
      </c>
      <c r="E37" s="6">
        <f>SUMPRODUCT(0.5*(SVir!E924:E946+SVir!$E$1085:$E$1107),0.5*(SLir!E924:E946+SLir!$E$1085:$E$1107),logQir!E924:E946-logQir!$E$1085:$E$1107)</f>
        <v>-2.2362178773343054E-3</v>
      </c>
      <c r="F37" s="6">
        <f t="shared" si="0"/>
        <v>-4.7081698239248009E-2</v>
      </c>
      <c r="H37" s="6"/>
    </row>
    <row r="38" spans="1:8" x14ac:dyDescent="0.15">
      <c r="A38" s="1">
        <v>7</v>
      </c>
      <c r="B38" s="1" t="s">
        <v>55</v>
      </c>
      <c r="C38" s="6">
        <f>SUMPRODUCT(0.5*(SVir!E142:E164+SVir!$E$1085:$E$1107),RTFPir!E142:E164)</f>
        <v>-9.4052713286784315E-3</v>
      </c>
      <c r="D38" s="6">
        <f>SUMPRODUCT(0.5*(SVir!E142:E164+SVir!$E$1085:$E$1107),0.5*(SKir!E142:E164+SKir!$E$1085:$E$1107),(logKir!E142:E164-logKir!$E$1085:$E$1107-logHir!E142:E164+logHir!$E$1085:$E$1107))</f>
        <v>-2.2734478679027809E-2</v>
      </c>
      <c r="E38" s="6">
        <f>SUMPRODUCT(0.5*(SVir!E142:E164+SVir!$E$1085:$E$1107),0.5*(SLir!E142:E164+SLir!$E$1085:$E$1107),logQir!E142:E164-logQir!$E$1085:$E$1107)</f>
        <v>-2.2781724511350056E-2</v>
      </c>
      <c r="F38" s="6">
        <f t="shared" si="0"/>
        <v>-5.4921474519056296E-2</v>
      </c>
      <c r="H38" s="6"/>
    </row>
    <row r="39" spans="1:8" x14ac:dyDescent="0.15">
      <c r="A39" s="1">
        <v>31</v>
      </c>
      <c r="B39" s="1" t="s">
        <v>79</v>
      </c>
      <c r="C39" s="6">
        <f>SUMPRODUCT(0.5*(SVir!E694:E716+SVir!$E$1085:$E$1107),RTFPir!E694:E716)</f>
        <v>-2.8404488111072483E-2</v>
      </c>
      <c r="D39" s="6">
        <f>SUMPRODUCT(0.5*(SVir!E694:E716+SVir!$E$1085:$E$1107),0.5*(SKir!E694:E716+SKir!$E$1085:$E$1107),(logKir!E694:E716-logKir!$E$1085:$E$1107-logHir!E694:E716+logHir!$E$1085:$E$1107))</f>
        <v>-6.6591288708527013E-2</v>
      </c>
      <c r="E39" s="6">
        <f>SUMPRODUCT(0.5*(SVir!E694:E716+SVir!$E$1085:$E$1107),0.5*(SLir!E694:E716+SLir!$E$1085:$E$1107),logQir!E694:E716-logQir!$E$1085:$E$1107)</f>
        <v>4.2951891516567918E-3</v>
      </c>
      <c r="F39" s="6">
        <f t="shared" si="0"/>
        <v>-9.0700587667942714E-2</v>
      </c>
      <c r="H39" s="6"/>
    </row>
    <row r="40" spans="1:8" x14ac:dyDescent="0.15">
      <c r="A40" s="1">
        <v>3</v>
      </c>
      <c r="B40" s="1" t="s">
        <v>51</v>
      </c>
      <c r="C40" s="6">
        <f>SUMPRODUCT(0.5*(SVir!E50:E72+SVir!$E$1085:$E$1107),RTFPir!E50:E72)</f>
        <v>-3.9235843041306576E-2</v>
      </c>
      <c r="D40" s="6">
        <f>SUMPRODUCT(0.5*(SVir!E50:E72+SVir!$E$1085:$E$1107),0.5*(SKir!E50:E72+SKir!$E$1085:$E$1107),(logKir!E50:E72-logKir!$E$1085:$E$1107-logHir!E50:E72+logHir!$E$1085:$E$1107))</f>
        <v>-2.5747531900939879E-2</v>
      </c>
      <c r="E40" s="6">
        <f>SUMPRODUCT(0.5*(SVir!E50:E72+SVir!$E$1085:$E$1107),0.5*(SLir!E50:E72+SLir!$E$1085:$E$1107),logQir!E50:E72-logQir!$E$1085:$E$1107)</f>
        <v>-2.7465327240713929E-2</v>
      </c>
      <c r="F40" s="6">
        <f t="shared" si="0"/>
        <v>-9.2448702182960391E-2</v>
      </c>
      <c r="H40" s="6"/>
    </row>
    <row r="41" spans="1:8" x14ac:dyDescent="0.15">
      <c r="A41" s="1">
        <v>2</v>
      </c>
      <c r="B41" s="1" t="s">
        <v>50</v>
      </c>
      <c r="C41" s="6">
        <f>SUMPRODUCT(0.5*(SVir!E27:E49+SVir!$E$1085:$E$1107),RTFPir!E27:E49)</f>
        <v>-1.1000833972715153E-2</v>
      </c>
      <c r="D41" s="6">
        <f>SUMPRODUCT(0.5*(SVir!E27:E49+SVir!$E$1085:$E$1107),0.5*(SKir!E27:E49+SKir!$E$1085:$E$1107),(logKir!E27:E49-logKir!$E$1085:$E$1107-logHir!E27:E49+logHir!$E$1085:$E$1107))</f>
        <v>-4.8064712353179183E-2</v>
      </c>
      <c r="E41" s="6">
        <f>SUMPRODUCT(0.5*(SVir!E27:E49+SVir!$E$1085:$E$1107),0.5*(SLir!E27:E49+SLir!$E$1085:$E$1107),logQir!E27:E49-logQir!$E$1085:$E$1107)</f>
        <v>-3.7357026445465714E-2</v>
      </c>
      <c r="F41" s="6">
        <f t="shared" si="0"/>
        <v>-9.6422572771360043E-2</v>
      </c>
      <c r="H41" s="6"/>
    </row>
    <row r="42" spans="1:8" x14ac:dyDescent="0.15">
      <c r="A42" s="1">
        <v>6</v>
      </c>
      <c r="B42" s="1" t="s">
        <v>54</v>
      </c>
      <c r="C42" s="6">
        <f>SUMPRODUCT(0.5*(SVir!E119:E141+SVir!$E$1085:$E$1107),RTFPir!E119:E141)</f>
        <v>-6.8942400302160001E-3</v>
      </c>
      <c r="D42" s="6">
        <f>SUMPRODUCT(0.5*(SVir!E119:E141+SVir!$E$1085:$E$1107),0.5*(SKir!E119:E141+SKir!$E$1085:$E$1107),(logKir!E119:E141-logKir!$E$1085:$E$1107-logHir!E119:E141+logHir!$E$1085:$E$1107))</f>
        <v>-8.2017452625621171E-2</v>
      </c>
      <c r="E42" s="6">
        <f>SUMPRODUCT(0.5*(SVir!E119:E141+SVir!$E$1085:$E$1107),0.5*(SLir!E119:E141+SLir!$E$1085:$E$1107),logQir!E119:E141-logQir!$E$1085:$E$1107)</f>
        <v>-1.4574348987424183E-2</v>
      </c>
      <c r="F42" s="6">
        <f t="shared" si="0"/>
        <v>-0.10348604164326136</v>
      </c>
      <c r="H42" s="6"/>
    </row>
    <row r="43" spans="1:8" x14ac:dyDescent="0.15">
      <c r="A43" s="1">
        <v>19</v>
      </c>
      <c r="B43" s="1" t="s">
        <v>67</v>
      </c>
      <c r="C43" s="6">
        <f>SUMPRODUCT(0.5*(SVir!E418:E440+SVir!$E$1085:$E$1107),RTFPir!E418:E440)</f>
        <v>-0.13857840881869665</v>
      </c>
      <c r="D43" s="6">
        <f>SUMPRODUCT(0.5*(SVir!E418:E440+SVir!$E$1085:$E$1107),0.5*(SKir!E418:E440+SKir!$E$1085:$E$1107),(logKir!E418:E440-logKir!$E$1085:$E$1107-logHir!E418:E440+logHir!$E$1085:$E$1107))</f>
        <v>1.4971201840087772E-2</v>
      </c>
      <c r="E43" s="6">
        <f>SUMPRODUCT(0.5*(SVir!E418:E440+SVir!$E$1085:$E$1107),0.5*(SLir!E418:E440+SLir!$E$1085:$E$1107),logQir!E418:E440-logQir!$E$1085:$E$1107)</f>
        <v>1.6880020981261557E-2</v>
      </c>
      <c r="F43" s="6">
        <f t="shared" si="0"/>
        <v>-0.10672718599734733</v>
      </c>
      <c r="H43" s="6"/>
    </row>
    <row r="44" spans="1:8" x14ac:dyDescent="0.15">
      <c r="A44" s="1">
        <v>45</v>
      </c>
      <c r="B44" s="1" t="s">
        <v>93</v>
      </c>
      <c r="C44" s="6">
        <f>SUMPRODUCT(0.5*(SVir!E1016:E1038+SVir!$E$1085:$E$1107),RTFPir!E1016:E1038)</f>
        <v>-0.11377671637039173</v>
      </c>
      <c r="D44" s="6">
        <f>SUMPRODUCT(0.5*(SVir!E1016:E1038+SVir!$E$1085:$E$1107),0.5*(SKir!E1016:E1038+SKir!$E$1085:$E$1107),(logKir!E1016:E1038-logKir!$E$1085:$E$1107-logHir!E1016:E1038+logHir!$E$1085:$E$1107))</f>
        <v>6.7356992590334331E-3</v>
      </c>
      <c r="E44" s="6">
        <f>SUMPRODUCT(0.5*(SVir!E1016:E1038+SVir!$E$1085:$E$1107),0.5*(SLir!E1016:E1038+SLir!$E$1085:$E$1107),logQir!E1016:E1038-logQir!$E$1085:$E$1107)</f>
        <v>-2.1663130047111626E-2</v>
      </c>
      <c r="F44" s="6">
        <f t="shared" si="0"/>
        <v>-0.12870414715846992</v>
      </c>
      <c r="H44" s="6"/>
    </row>
    <row r="45" spans="1:8" x14ac:dyDescent="0.15">
      <c r="A45" s="1">
        <v>39</v>
      </c>
      <c r="B45" s="1" t="s">
        <v>87</v>
      </c>
      <c r="C45" s="6">
        <f>SUMPRODUCT(0.5*(SVir!E878:E900+SVir!$E$1085:$E$1107),RTFPir!E878:E900)</f>
        <v>-5.6473768336968364E-2</v>
      </c>
      <c r="D45" s="6">
        <f>SUMPRODUCT(0.5*(SVir!E878:E900+SVir!$E$1085:$E$1107),0.5*(SKir!E878:E900+SKir!$E$1085:$E$1107),(logKir!E878:E900-logKir!$E$1085:$E$1107-logHir!E878:E900+logHir!$E$1085:$E$1107))</f>
        <v>-6.5638711230147403E-2</v>
      </c>
      <c r="E45" s="6">
        <f>SUMPRODUCT(0.5*(SVir!E878:E900+SVir!$E$1085:$E$1107),0.5*(SLir!E878:E900+SLir!$E$1085:$E$1107),logQir!E878:E900-logQir!$E$1085:$E$1107)</f>
        <v>-2.6779985378398402E-2</v>
      </c>
      <c r="F45" s="6">
        <f t="shared" si="0"/>
        <v>-0.14889246494551417</v>
      </c>
      <c r="H45" s="6"/>
    </row>
    <row r="46" spans="1:8" x14ac:dyDescent="0.15">
      <c r="A46" s="1">
        <v>43</v>
      </c>
      <c r="B46" s="1" t="s">
        <v>91</v>
      </c>
      <c r="C46" s="6">
        <f>SUMPRODUCT(0.5*(SVir!E970:E992+SVir!$E$1085:$E$1107),RTFPir!E970:E992)</f>
        <v>-8.5590174287405382E-2</v>
      </c>
      <c r="D46" s="6">
        <f>SUMPRODUCT(0.5*(SVir!E970:E992+SVir!$E$1085:$E$1107),0.5*(SKir!E970:E992+SKir!$E$1085:$E$1107),(logKir!E970:E992-logKir!$E$1085:$E$1107-logHir!E970:E992+logHir!$E$1085:$E$1107))</f>
        <v>-7.349202594273295E-2</v>
      </c>
      <c r="E46" s="6">
        <f>SUMPRODUCT(0.5*(SVir!E970:E992+SVir!$E$1085:$E$1107),0.5*(SLir!E970:E992+SLir!$E$1085:$E$1107),logQir!E970:E992-logQir!$E$1085:$E$1107)</f>
        <v>-5.1627462711704075E-3</v>
      </c>
      <c r="F46" s="6">
        <f t="shared" si="0"/>
        <v>-0.16424494650130875</v>
      </c>
      <c r="H46" s="6"/>
    </row>
    <row r="47" spans="1:8" x14ac:dyDescent="0.15">
      <c r="A47" s="1">
        <v>42</v>
      </c>
      <c r="B47" s="1" t="s">
        <v>90</v>
      </c>
      <c r="C47" s="6">
        <f>SUMPRODUCT(0.5*(SVir!E947:E969+SVir!$E$1085:$E$1107),RTFPir!E947:E969)</f>
        <v>-0.18209438863594574</v>
      </c>
      <c r="D47" s="6">
        <f>SUMPRODUCT(0.5*(SVir!E947:E969+SVir!$E$1085:$E$1107),0.5*(SKir!E947:E969+SKir!$E$1085:$E$1107),(logKir!E947:E969-logKir!$E$1085:$E$1107-logHir!E947:E969+logHir!$E$1085:$E$1107))</f>
        <v>-2.9302387602964705E-2</v>
      </c>
      <c r="E47" s="6">
        <f>SUMPRODUCT(0.5*(SVir!E947:E969+SVir!$E$1085:$E$1107),0.5*(SLir!E947:E969+SLir!$E$1085:$E$1107),logQir!E947:E969-logQir!$E$1085:$E$1107)</f>
        <v>-9.5800620094676735E-3</v>
      </c>
      <c r="F47" s="6">
        <f t="shared" si="0"/>
        <v>-0.22097683824837813</v>
      </c>
      <c r="H47" s="6"/>
    </row>
    <row r="48" spans="1:8" x14ac:dyDescent="0.15">
      <c r="A48" s="1">
        <v>46</v>
      </c>
      <c r="B48" s="1" t="s">
        <v>94</v>
      </c>
      <c r="C48" s="6">
        <f>SUMPRODUCT(0.5*(SVir!E1039:E1061+SVir!$E$1085:$E$1107),RTFPir!E1039:E1061)</f>
        <v>-0.15561544142964631</v>
      </c>
      <c r="D48" s="6">
        <f>SUMPRODUCT(0.5*(SVir!E1039:E1061+SVir!$E$1085:$E$1107),0.5*(SKir!E1039:E1061+SKir!$E$1085:$E$1107),(logKir!E1039:E1061-logKir!$E$1085:$E$1107-logHir!E1039:E1061+logHir!$E$1085:$E$1107))</f>
        <v>-7.7342941270743981E-2</v>
      </c>
      <c r="E48" s="6">
        <f>SUMPRODUCT(0.5*(SVir!E1039:E1061+SVir!$E$1085:$E$1107),0.5*(SLir!E1039:E1061+SLir!$E$1085:$E$1107),logQir!E1039:E1061-logQir!$E$1085:$E$1107)</f>
        <v>-1.2121563418095433E-2</v>
      </c>
      <c r="F48" s="6">
        <f t="shared" si="0"/>
        <v>-0.24507994611848571</v>
      </c>
      <c r="H48" s="6"/>
    </row>
    <row r="49" spans="1:8" x14ac:dyDescent="0.15">
      <c r="A49" s="1">
        <v>32</v>
      </c>
      <c r="B49" s="1" t="s">
        <v>80</v>
      </c>
      <c r="C49" s="6">
        <f>SUMPRODUCT(0.5*(SVir!E717:E739+SVir!$E$1085:$E$1107),RTFPir!E717:E739)</f>
        <v>-0.1933531219544973</v>
      </c>
      <c r="D49" s="6">
        <f>SUMPRODUCT(0.5*(SVir!E717:E739+SVir!$E$1085:$E$1107),0.5*(SKir!E717:E739+SKir!$E$1085:$E$1107),(logKir!E717:E739-logKir!$E$1085:$E$1107-logHir!E717:E739+logHir!$E$1085:$E$1107))</f>
        <v>-5.8048710822233222E-2</v>
      </c>
      <c r="E49" s="6">
        <f>SUMPRODUCT(0.5*(SVir!E717:E739+SVir!$E$1085:$E$1107),0.5*(SLir!E717:E739+SLir!$E$1085:$E$1107),logQir!E717:E739-logQir!$E$1085:$E$1107)</f>
        <v>-7.983573560755278E-3</v>
      </c>
      <c r="F49" s="6">
        <f t="shared" si="0"/>
        <v>-0.2593854063374858</v>
      </c>
      <c r="H49" s="6"/>
    </row>
    <row r="50" spans="1:8" x14ac:dyDescent="0.15">
      <c r="A50" s="1">
        <v>47</v>
      </c>
      <c r="B50" s="1" t="s">
        <v>95</v>
      </c>
      <c r="C50" s="6"/>
      <c r="D50" s="6"/>
      <c r="E50" s="6"/>
    </row>
    <row r="51" spans="1:8" x14ac:dyDescent="0.15">
      <c r="C51" s="6"/>
      <c r="D51" s="6"/>
      <c r="E51" s="6"/>
    </row>
    <row r="52" spans="1:8" x14ac:dyDescent="0.15">
      <c r="C52" s="6"/>
      <c r="D52" s="6"/>
      <c r="E52" s="6"/>
    </row>
    <row r="53" spans="1:8" x14ac:dyDescent="0.15">
      <c r="C53" s="6"/>
      <c r="D53" s="6"/>
      <c r="E53" s="6"/>
    </row>
    <row r="54" spans="1:8" x14ac:dyDescent="0.15">
      <c r="C54" s="6"/>
      <c r="D54" s="6"/>
      <c r="E54" s="6"/>
    </row>
    <row r="55" spans="1:8" x14ac:dyDescent="0.15">
      <c r="C55" s="6"/>
      <c r="D55" s="6"/>
      <c r="E55" s="6"/>
    </row>
    <row r="56" spans="1:8" x14ac:dyDescent="0.15">
      <c r="C56" s="6"/>
      <c r="D56" s="6"/>
      <c r="E56" s="6"/>
    </row>
    <row r="57" spans="1:8" x14ac:dyDescent="0.15">
      <c r="C57" s="6"/>
      <c r="D57" s="6"/>
      <c r="E57" s="6"/>
    </row>
    <row r="58" spans="1:8" x14ac:dyDescent="0.15">
      <c r="C58" s="6"/>
      <c r="D58" s="6"/>
      <c r="E58" s="6"/>
    </row>
    <row r="59" spans="1:8" x14ac:dyDescent="0.15">
      <c r="C59" s="6"/>
      <c r="D59" s="6"/>
      <c r="E59" s="6"/>
    </row>
    <row r="60" spans="1:8" x14ac:dyDescent="0.15">
      <c r="C60" s="6"/>
      <c r="D60" s="6"/>
      <c r="E60" s="6"/>
    </row>
    <row r="61" spans="1:8" x14ac:dyDescent="0.15">
      <c r="C61" s="6"/>
      <c r="D61" s="6"/>
      <c r="E61" s="6"/>
    </row>
    <row r="62" spans="1:8" x14ac:dyDescent="0.15">
      <c r="C62" s="6"/>
      <c r="D62" s="6"/>
      <c r="E62" s="6"/>
    </row>
    <row r="63" spans="1:8" x14ac:dyDescent="0.15">
      <c r="C63" s="6"/>
      <c r="D63" s="6"/>
      <c r="E63" s="6"/>
    </row>
    <row r="64" spans="1:8" x14ac:dyDescent="0.15">
      <c r="C64" s="6"/>
      <c r="D64" s="6"/>
      <c r="E64" s="6"/>
    </row>
    <row r="65" spans="3:5" x14ac:dyDescent="0.15">
      <c r="C65" s="6"/>
      <c r="D65" s="6"/>
      <c r="E65" s="6"/>
    </row>
    <row r="66" spans="3:5" x14ac:dyDescent="0.15">
      <c r="C66" s="6"/>
      <c r="D66" s="6"/>
      <c r="E66" s="6"/>
    </row>
    <row r="67" spans="3:5" x14ac:dyDescent="0.15">
      <c r="C67" s="6"/>
      <c r="D67" s="6"/>
      <c r="E67" s="6"/>
    </row>
    <row r="68" spans="3:5" x14ac:dyDescent="0.15">
      <c r="C68" s="6"/>
      <c r="D68" s="6"/>
      <c r="E68" s="6"/>
    </row>
    <row r="69" spans="3:5" x14ac:dyDescent="0.15">
      <c r="C69" s="6"/>
      <c r="D69" s="6"/>
      <c r="E69" s="6"/>
    </row>
    <row r="70" spans="3:5" x14ac:dyDescent="0.15">
      <c r="C70" s="6"/>
      <c r="D70" s="6"/>
      <c r="E70" s="6"/>
    </row>
    <row r="71" spans="3:5" x14ac:dyDescent="0.15">
      <c r="C71" s="6"/>
      <c r="D71" s="6"/>
      <c r="E71" s="6"/>
    </row>
    <row r="72" spans="3:5" x14ac:dyDescent="0.15">
      <c r="C72" s="6"/>
      <c r="D72" s="6"/>
      <c r="E72" s="6"/>
    </row>
    <row r="73" spans="3:5" x14ac:dyDescent="0.15">
      <c r="C73" s="6"/>
      <c r="D73" s="6"/>
      <c r="E73" s="6"/>
    </row>
    <row r="74" spans="3:5" x14ac:dyDescent="0.15">
      <c r="C74" s="6"/>
    </row>
    <row r="75" spans="3:5" x14ac:dyDescent="0.15">
      <c r="C75" s="6"/>
    </row>
    <row r="76" spans="3:5" x14ac:dyDescent="0.15">
      <c r="C76" s="6"/>
    </row>
    <row r="77" spans="3:5" x14ac:dyDescent="0.15">
      <c r="C77" s="6"/>
    </row>
    <row r="78" spans="3:5" x14ac:dyDescent="0.15">
      <c r="C78" s="6"/>
    </row>
    <row r="79" spans="3:5" x14ac:dyDescent="0.15">
      <c r="C79" s="6"/>
    </row>
    <row r="80" spans="3:5" x14ac:dyDescent="0.15">
      <c r="C80" s="6"/>
    </row>
    <row r="81" spans="3:3" x14ac:dyDescent="0.15">
      <c r="C81" s="6"/>
    </row>
    <row r="82" spans="3:3" x14ac:dyDescent="0.15">
      <c r="C82" s="6"/>
    </row>
    <row r="83" spans="3:3" x14ac:dyDescent="0.15">
      <c r="C83" s="6"/>
    </row>
    <row r="84" spans="3:3" x14ac:dyDescent="0.15">
      <c r="C84" s="6"/>
    </row>
    <row r="85" spans="3:3" x14ac:dyDescent="0.15">
      <c r="C85" s="6"/>
    </row>
    <row r="86" spans="3:3" x14ac:dyDescent="0.15">
      <c r="C86" s="6"/>
    </row>
    <row r="87" spans="3:3" x14ac:dyDescent="0.15">
      <c r="C87" s="6"/>
    </row>
    <row r="88" spans="3:3" x14ac:dyDescent="0.15">
      <c r="C88" s="6"/>
    </row>
    <row r="89" spans="3:3" x14ac:dyDescent="0.15">
      <c r="C89" s="6"/>
    </row>
    <row r="90" spans="3:3" x14ac:dyDescent="0.15">
      <c r="C90" s="6"/>
    </row>
    <row r="91" spans="3:3" x14ac:dyDescent="0.15">
      <c r="C91" s="6"/>
    </row>
    <row r="92" spans="3:3" x14ac:dyDescent="0.15">
      <c r="C92" s="6"/>
    </row>
    <row r="93" spans="3:3" x14ac:dyDescent="0.15">
      <c r="C93" s="6"/>
    </row>
    <row r="94" spans="3:3" x14ac:dyDescent="0.15">
      <c r="C94" s="6"/>
    </row>
    <row r="95" spans="3:3" x14ac:dyDescent="0.15">
      <c r="C95" s="6"/>
    </row>
    <row r="96" spans="3:3" x14ac:dyDescent="0.15">
      <c r="C96" s="6"/>
    </row>
    <row r="97" spans="3:3" x14ac:dyDescent="0.15">
      <c r="C97" s="6"/>
    </row>
    <row r="98" spans="3:3" x14ac:dyDescent="0.15">
      <c r="C98" s="6"/>
    </row>
    <row r="99" spans="3:3" x14ac:dyDescent="0.15">
      <c r="C99" s="6"/>
    </row>
    <row r="100" spans="3:3" x14ac:dyDescent="0.15">
      <c r="C100" s="6"/>
    </row>
    <row r="101" spans="3:3" x14ac:dyDescent="0.15">
      <c r="C101" s="6"/>
    </row>
    <row r="102" spans="3:3" x14ac:dyDescent="0.15">
      <c r="C102" s="6"/>
    </row>
    <row r="103" spans="3:3" x14ac:dyDescent="0.15">
      <c r="C103" s="6"/>
    </row>
    <row r="104" spans="3:3" x14ac:dyDescent="0.15">
      <c r="C104" s="6"/>
    </row>
    <row r="105" spans="3:3" x14ac:dyDescent="0.15">
      <c r="C105" s="6"/>
    </row>
    <row r="106" spans="3:3" x14ac:dyDescent="0.15">
      <c r="C106" s="6"/>
    </row>
    <row r="107" spans="3:3" x14ac:dyDescent="0.15">
      <c r="C107" s="6"/>
    </row>
    <row r="108" spans="3:3" x14ac:dyDescent="0.15">
      <c r="C108" s="6"/>
    </row>
    <row r="109" spans="3:3" x14ac:dyDescent="0.15">
      <c r="C109" s="6"/>
    </row>
    <row r="110" spans="3:3" x14ac:dyDescent="0.15">
      <c r="C110" s="6"/>
    </row>
    <row r="111" spans="3:3" x14ac:dyDescent="0.15">
      <c r="C111" s="6"/>
    </row>
    <row r="112" spans="3:3" x14ac:dyDescent="0.15">
      <c r="C112" s="6"/>
    </row>
    <row r="113" spans="3:3" x14ac:dyDescent="0.15">
      <c r="C113" s="6"/>
    </row>
    <row r="114" spans="3:3" x14ac:dyDescent="0.15">
      <c r="C114" s="6"/>
    </row>
    <row r="115" spans="3:3" x14ac:dyDescent="0.15">
      <c r="C115" s="6"/>
    </row>
    <row r="116" spans="3:3" x14ac:dyDescent="0.15">
      <c r="C116" s="6"/>
    </row>
    <row r="117" spans="3:3" x14ac:dyDescent="0.15">
      <c r="C117" s="6"/>
    </row>
    <row r="118" spans="3:3" x14ac:dyDescent="0.15">
      <c r="C118" s="6"/>
    </row>
    <row r="119" spans="3:3" x14ac:dyDescent="0.15">
      <c r="C119" s="6"/>
    </row>
  </sheetData>
  <sortState ref="A4:F50">
    <sortCondition descending="1" ref="F4:F50"/>
  </sortState>
  <phoneticPr fontId="4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H119"/>
  <sheetViews>
    <sheetView workbookViewId="0">
      <pane xSplit="2" ySplit="3" topLeftCell="C4" activePane="bottomRight" state="frozen"/>
      <selection activeCell="F4" sqref="F4"/>
      <selection pane="topRight" activeCell="F4" sqref="F4"/>
      <selection pane="bottomLeft" activeCell="F4" sqref="F4"/>
      <selection pane="bottomRight" activeCell="C4" sqref="C4"/>
    </sheetView>
  </sheetViews>
  <sheetFormatPr defaultRowHeight="10.5" x14ac:dyDescent="0.15"/>
  <cols>
    <col min="1" max="1" width="4.5" style="1" bestFit="1" customWidth="1"/>
    <col min="2" max="2" width="9.33203125" style="1"/>
    <col min="3" max="5" width="9.83203125" style="1" customWidth="1"/>
    <col min="6" max="16384" width="9.33203125" style="1"/>
  </cols>
  <sheetData>
    <row r="1" spans="1:8" x14ac:dyDescent="0.15">
      <c r="A1" s="1" t="s">
        <v>188</v>
      </c>
    </row>
    <row r="2" spans="1:8" x14ac:dyDescent="0.15">
      <c r="A2" s="1" t="s">
        <v>183</v>
      </c>
    </row>
    <row r="3" spans="1:8" x14ac:dyDescent="0.15">
      <c r="C3" s="1" t="s">
        <v>184</v>
      </c>
      <c r="D3" s="1" t="s">
        <v>180</v>
      </c>
      <c r="E3" s="1" t="s">
        <v>182</v>
      </c>
      <c r="F3" s="1" t="s">
        <v>189</v>
      </c>
    </row>
    <row r="4" spans="1:8" x14ac:dyDescent="0.15">
      <c r="A4" s="1">
        <v>27</v>
      </c>
      <c r="B4" s="1" t="s">
        <v>75</v>
      </c>
      <c r="C4" s="6">
        <f>SUMPRODUCT(0.5*(SVir!F602:F624+SVir!$F$1085:$F$1107),RTFPir!F602:F624)</f>
        <v>0.13748108527557781</v>
      </c>
      <c r="D4" s="6">
        <f>SUMPRODUCT(0.5*(SVir!F602:F624+SVir!$F$1085:$F$1107),0.5*(SKir!F602:F624+SKir!$F$1085:$F$1107),(logKir!F602:F624-logKir!$F$1085:$F$1107-logHir!F602:F624+logHir!$F$1085:$F$1107))</f>
        <v>2.3985825297561998E-2</v>
      </c>
      <c r="E4" s="6">
        <f>SUMPRODUCT(0.5*(SVir!F602:F624+SVir!$F$1085:$F$1107),0.5*(SLir!F602:F624+SLir!$F$1085:$F$1107),logQir!F602:F624-logQir!$F$1085:$F$1107)</f>
        <v>8.099047492504452E-2</v>
      </c>
      <c r="F4" s="6">
        <f t="shared" ref="F4:F50" si="0">SUM(C4:E4)</f>
        <v>0.24245738549818432</v>
      </c>
      <c r="H4" s="6"/>
    </row>
    <row r="5" spans="1:8" x14ac:dyDescent="0.15">
      <c r="A5" s="1">
        <v>14</v>
      </c>
      <c r="B5" s="1" t="s">
        <v>62</v>
      </c>
      <c r="C5" s="6">
        <f>SUMPRODUCT(0.5*(SVir!F303:F325+SVir!$F$1085:$F$1107),RTFPir!F303:F325)</f>
        <v>0.10092693176999121</v>
      </c>
      <c r="D5" s="6">
        <f>SUMPRODUCT(0.5*(SVir!F303:F325+SVir!$F$1085:$F$1107),0.5*(SKir!F303:F325+SKir!$F$1085:$F$1107),(logKir!F303:F325-logKir!$F$1085:$F$1107-logHir!F303:F325+logHir!$F$1085:$F$1107))</f>
        <v>7.286759751393089E-2</v>
      </c>
      <c r="E5" s="6">
        <f>SUMPRODUCT(0.5*(SVir!F303:F325+SVir!$F$1085:$F$1107),0.5*(SLir!F303:F325+SLir!$F$1085:$F$1107),logQir!F303:F325-logQir!$F$1085:$F$1107)</f>
        <v>6.8024931686788623E-2</v>
      </c>
      <c r="F5" s="6">
        <f t="shared" si="0"/>
        <v>0.24181946097071072</v>
      </c>
      <c r="H5" s="6"/>
    </row>
    <row r="6" spans="1:8" x14ac:dyDescent="0.15">
      <c r="A6" s="1">
        <v>25</v>
      </c>
      <c r="B6" s="1" t="s">
        <v>73</v>
      </c>
      <c r="C6" s="6">
        <f>SUMPRODUCT(0.5*(SVir!F556:F578+SVir!$F$1085:$F$1107),RTFPir!F556:F578)</f>
        <v>0.11300021810622092</v>
      </c>
      <c r="D6" s="6">
        <f>SUMPRODUCT(0.5*(SVir!F556:F578+SVir!$F$1085:$F$1107),0.5*(SKir!F556:F578+SKir!$F$1085:$F$1107),(logKir!F556:F578-logKir!$F$1085:$F$1107-logHir!F556:F578+logHir!$F$1085:$F$1107))</f>
        <v>0.11468019491362641</v>
      </c>
      <c r="E6" s="6">
        <f>SUMPRODUCT(0.5*(SVir!F556:F578+SVir!$F$1085:$F$1107),0.5*(SLir!F556:F578+SLir!$F$1085:$F$1107),logQir!F556:F578-logQir!$F$1085:$F$1107)</f>
        <v>-1.0849114577875497E-2</v>
      </c>
      <c r="F6" s="6">
        <f t="shared" si="0"/>
        <v>0.21683129844197183</v>
      </c>
      <c r="H6" s="6"/>
    </row>
    <row r="7" spans="1:8" x14ac:dyDescent="0.15">
      <c r="A7" s="1">
        <v>28</v>
      </c>
      <c r="B7" s="1" t="s">
        <v>76</v>
      </c>
      <c r="C7" s="6">
        <f>SUMPRODUCT(0.5*(SVir!F625:F647+SVir!$F$1085:$F$1107),RTFPir!F625:F647)</f>
        <v>0.10261783186949412</v>
      </c>
      <c r="D7" s="6">
        <f>SUMPRODUCT(0.5*(SVir!F625:F647+SVir!$F$1085:$F$1107),0.5*(SKir!F625:F647+SKir!$F$1085:$F$1107),(logKir!F625:F647-logKir!$F$1085:$F$1107-logHir!F625:F647+logHir!$F$1085:$F$1107))</f>
        <v>6.9795804949931053E-2</v>
      </c>
      <c r="E7" s="6">
        <f>SUMPRODUCT(0.5*(SVir!F625:F647+SVir!$F$1085:$F$1107),0.5*(SLir!F625:F647+SLir!$F$1085:$F$1107),logQir!F625:F647-logQir!$F$1085:$F$1107)</f>
        <v>2.9520329215669199E-2</v>
      </c>
      <c r="F7" s="6">
        <f t="shared" si="0"/>
        <v>0.20193396603509436</v>
      </c>
      <c r="H7" s="6"/>
    </row>
    <row r="8" spans="1:8" x14ac:dyDescent="0.15">
      <c r="A8" s="1">
        <v>13</v>
      </c>
      <c r="B8" s="1" t="s">
        <v>61</v>
      </c>
      <c r="C8" s="6">
        <f>SUMPRODUCT(0.5*(SVir!F280:F302+SVir!$F$1085:$F$1107),RTFPir!F280:F302)</f>
        <v>4.3366924788596925E-2</v>
      </c>
      <c r="D8" s="6">
        <f>SUMPRODUCT(0.5*(SVir!F280:F302+SVir!$F$1085:$F$1107),0.5*(SKir!F280:F302+SKir!$F$1085:$F$1107),(logKir!F280:F302-logKir!$F$1085:$F$1107-logHir!F280:F302+logHir!$F$1085:$F$1107))</f>
        <v>-2.6112571480578529E-3</v>
      </c>
      <c r="E8" s="6">
        <f>SUMPRODUCT(0.5*(SVir!F280:F302+SVir!$F$1085:$F$1107),0.5*(SLir!F280:F302+SLir!$F$1085:$F$1107),logQir!F280:F302-logQir!$F$1085:$F$1107)</f>
        <v>0.15865217411673854</v>
      </c>
      <c r="F8" s="6">
        <f t="shared" si="0"/>
        <v>0.1994078417572776</v>
      </c>
      <c r="H8" s="6"/>
    </row>
    <row r="9" spans="1:8" x14ac:dyDescent="0.15">
      <c r="A9" s="1">
        <v>9</v>
      </c>
      <c r="B9" s="1" t="s">
        <v>57</v>
      </c>
      <c r="C9" s="6">
        <f>SUMPRODUCT(0.5*(SVir!F188:F210+SVir!$F$1085:$F$1107),RTFPir!F188:F210)</f>
        <v>0.17752557518437972</v>
      </c>
      <c r="D9" s="6">
        <f>SUMPRODUCT(0.5*(SVir!F188:F210+SVir!$F$1085:$F$1107),0.5*(SKir!F188:F210+SKir!$F$1085:$F$1107),(logKir!F188:F210-logKir!$F$1085:$F$1107-logHir!F188:F210+logHir!$F$1085:$F$1107))</f>
        <v>8.4685710623336064E-3</v>
      </c>
      <c r="E9" s="6">
        <f>SUMPRODUCT(0.5*(SVir!F188:F210+SVir!$F$1085:$F$1107),0.5*(SLir!F188:F210+SLir!$F$1085:$F$1107),logQir!F188:F210-logQir!$F$1085:$F$1107)</f>
        <v>-9.8404697750766584E-3</v>
      </c>
      <c r="F9" s="6">
        <f t="shared" si="0"/>
        <v>0.17615367647163668</v>
      </c>
      <c r="H9" s="6"/>
    </row>
    <row r="10" spans="1:8" x14ac:dyDescent="0.15">
      <c r="A10" s="1">
        <v>40</v>
      </c>
      <c r="B10" s="1" t="s">
        <v>88</v>
      </c>
      <c r="C10" s="6">
        <f>SUMPRODUCT(0.5*(SVir!F901:F923+SVir!$F$1085:$F$1107),RTFPir!F901:F923)</f>
        <v>0.11980202082588434</v>
      </c>
      <c r="D10" s="6">
        <f>SUMPRODUCT(0.5*(SVir!F901:F923+SVir!$F$1085:$F$1107),0.5*(SKir!F901:F923+SKir!$F$1085:$F$1107),(logKir!F901:F923-logKir!$F$1085:$F$1107-logHir!F901:F923+logHir!$F$1085:$F$1107))</f>
        <v>-1.5259001398338998E-3</v>
      </c>
      <c r="E10" s="6">
        <f>SUMPRODUCT(0.5*(SVir!F901:F923+SVir!$F$1085:$F$1107),0.5*(SLir!F901:F923+SLir!$F$1085:$F$1107),logQir!F901:F923-logQir!$F$1085:$F$1107)</f>
        <v>3.5919860216452423E-2</v>
      </c>
      <c r="F10" s="6">
        <f t="shared" si="0"/>
        <v>0.15419598090250286</v>
      </c>
      <c r="H10" s="6"/>
    </row>
    <row r="11" spans="1:8" x14ac:dyDescent="0.15">
      <c r="A11" s="1">
        <v>34</v>
      </c>
      <c r="B11" s="1" t="s">
        <v>82</v>
      </c>
      <c r="C11" s="6">
        <f>SUMPRODUCT(0.5*(SVir!F763:F785+SVir!$F$1085:$F$1107),RTFPir!F763:F785)</f>
        <v>0.11632617804490802</v>
      </c>
      <c r="D11" s="6">
        <f>SUMPRODUCT(0.5*(SVir!F763:F785+SVir!$F$1085:$F$1107),0.5*(SKir!F763:F785+SKir!$F$1085:$F$1107),(logKir!F763:F785-logKir!$F$1085:$F$1107-logHir!F763:F785+logHir!$F$1085:$F$1107))</f>
        <v>5.1517931227441638E-3</v>
      </c>
      <c r="E11" s="6">
        <f>SUMPRODUCT(0.5*(SVir!F763:F785+SVir!$F$1085:$F$1107),0.5*(SLir!F763:F785+SLir!$F$1085:$F$1107),logQir!F763:F785-logQir!$F$1085:$F$1107)</f>
        <v>2.8532463168889369E-2</v>
      </c>
      <c r="F11" s="6">
        <f t="shared" si="0"/>
        <v>0.15001043433654154</v>
      </c>
      <c r="H11" s="6"/>
    </row>
    <row r="12" spans="1:8" x14ac:dyDescent="0.15">
      <c r="A12" s="1">
        <v>12</v>
      </c>
      <c r="B12" s="1" t="s">
        <v>60</v>
      </c>
      <c r="C12" s="6">
        <f>SUMPRODUCT(0.5*(SVir!F257:F279+SVir!$F$1085:$F$1107),RTFPir!F257:F279)</f>
        <v>2.3633999538181669E-2</v>
      </c>
      <c r="D12" s="6">
        <f>SUMPRODUCT(0.5*(SVir!F257:F279+SVir!$F$1085:$F$1107),0.5*(SKir!F257:F279+SKir!$F$1085:$F$1107),(logKir!F257:F279-logKir!$F$1085:$F$1107-logHir!F257:F279+logHir!$F$1085:$F$1107))</f>
        <v>9.5765405508701773E-2</v>
      </c>
      <c r="E12" s="6">
        <f>SUMPRODUCT(0.5*(SVir!F257:F279+SVir!$F$1085:$F$1107),0.5*(SLir!F257:F279+SLir!$F$1085:$F$1107),logQir!F257:F279-logQir!$F$1085:$F$1107)</f>
        <v>2.6101693965320711E-2</v>
      </c>
      <c r="F12" s="6">
        <f t="shared" si="0"/>
        <v>0.14550109901220415</v>
      </c>
      <c r="H12" s="6"/>
    </row>
    <row r="13" spans="1:8" x14ac:dyDescent="0.15">
      <c r="A13" s="1">
        <v>16</v>
      </c>
      <c r="B13" s="1" t="s">
        <v>64</v>
      </c>
      <c r="C13" s="6">
        <f>SUMPRODUCT(0.5*(SVir!F349:F371+SVir!$F$1085:$F$1107),RTFPir!F349:F371)</f>
        <v>9.6857799752481766E-2</v>
      </c>
      <c r="D13" s="6">
        <f>SUMPRODUCT(0.5*(SVir!F349:F371+SVir!$F$1085:$F$1107),0.5*(SKir!F349:F371+SKir!$F$1085:$F$1107),(logKir!F349:F371-logKir!$F$1085:$F$1107-logHir!F349:F371+logHir!$F$1085:$F$1107))</f>
        <v>5.5356661917028115E-2</v>
      </c>
      <c r="E13" s="6">
        <f>SUMPRODUCT(0.5*(SVir!F349:F371+SVir!$F$1085:$F$1107),0.5*(SLir!F349:F371+SLir!$F$1085:$F$1107),logQir!F349:F371-logQir!$F$1085:$F$1107)</f>
        <v>-1.2927819457046455E-2</v>
      </c>
      <c r="F13" s="6">
        <f t="shared" si="0"/>
        <v>0.13928664221246342</v>
      </c>
      <c r="H13" s="6"/>
    </row>
    <row r="14" spans="1:8" x14ac:dyDescent="0.15">
      <c r="A14" s="1">
        <v>23</v>
      </c>
      <c r="B14" s="1" t="s">
        <v>71</v>
      </c>
      <c r="C14" s="6">
        <f>SUMPRODUCT(0.5*(SVir!F510:F532+SVir!$F$1085:$F$1107),RTFPir!F510:F532)</f>
        <v>7.135151732291066E-2</v>
      </c>
      <c r="D14" s="6">
        <f>SUMPRODUCT(0.5*(SVir!F510:F532+SVir!$F$1085:$F$1107),0.5*(SKir!F510:F532+SKir!$F$1085:$F$1107),(logKir!F510:F532-logKir!$F$1085:$F$1107-logHir!F510:F532+logHir!$F$1085:$F$1107))</f>
        <v>5.2316362968545076E-2</v>
      </c>
      <c r="E14" s="6">
        <f>SUMPRODUCT(0.5*(SVir!F510:F532+SVir!$F$1085:$F$1107),0.5*(SLir!F510:F532+SLir!$F$1085:$F$1107),logQir!F510:F532-logQir!$F$1085:$F$1107)</f>
        <v>1.4983856295504298E-2</v>
      </c>
      <c r="F14" s="6">
        <f t="shared" si="0"/>
        <v>0.13865173658696003</v>
      </c>
      <c r="H14" s="6"/>
    </row>
    <row r="15" spans="1:8" x14ac:dyDescent="0.15">
      <c r="A15" s="1">
        <v>26</v>
      </c>
      <c r="B15" s="1" t="s">
        <v>74</v>
      </c>
      <c r="C15" s="6">
        <f>SUMPRODUCT(0.5*(SVir!F579:F601+SVir!$F$1085:$F$1107),RTFPir!F579:F601)</f>
        <v>6.1380281046205548E-2</v>
      </c>
      <c r="D15" s="6">
        <f>SUMPRODUCT(0.5*(SVir!F579:F601+SVir!$F$1085:$F$1107),0.5*(SKir!F579:F601+SKir!$F$1085:$F$1107),(logKir!F579:F601-logKir!$F$1085:$F$1107-logHir!F579:F601+logHir!$F$1085:$F$1107))</f>
        <v>1.9185087687588549E-2</v>
      </c>
      <c r="E15" s="6">
        <f>SUMPRODUCT(0.5*(SVir!F579:F601+SVir!$F$1085:$F$1107),0.5*(SLir!F579:F601+SLir!$F$1085:$F$1107),logQir!F579:F601-logQir!$F$1085:$F$1107)</f>
        <v>5.5414979573174532E-2</v>
      </c>
      <c r="F15" s="6">
        <f t="shared" si="0"/>
        <v>0.13598034830696862</v>
      </c>
      <c r="H15" s="6"/>
    </row>
    <row r="16" spans="1:8" x14ac:dyDescent="0.15">
      <c r="A16" s="1">
        <v>8</v>
      </c>
      <c r="B16" s="1" t="s">
        <v>56</v>
      </c>
      <c r="C16" s="6">
        <f>SUMPRODUCT(0.5*(SVir!F165:F187+SVir!$F$1085:$F$1107),RTFPir!F165:F187)</f>
        <v>6.1072088023238998E-2</v>
      </c>
      <c r="D16" s="6">
        <f>SUMPRODUCT(0.5*(SVir!F165:F187+SVir!$F$1085:$F$1107),0.5*(SKir!F165:F187+SKir!$F$1085:$F$1107),(logKir!F165:F187-logKir!$F$1085:$F$1107-logHir!F165:F187+logHir!$F$1085:$F$1107))</f>
        <v>8.184148919216426E-2</v>
      </c>
      <c r="E16" s="6">
        <f>SUMPRODUCT(0.5*(SVir!F165:F187+SVir!$F$1085:$F$1107),0.5*(SLir!F165:F187+SLir!$F$1085:$F$1107),logQir!F165:F187-logQir!$F$1085:$F$1107)</f>
        <v>-1.1097790203644105E-2</v>
      </c>
      <c r="F16" s="6">
        <f t="shared" si="0"/>
        <v>0.13181578701175917</v>
      </c>
      <c r="H16" s="6"/>
    </row>
    <row r="17" spans="1:8" x14ac:dyDescent="0.15">
      <c r="A17" s="1">
        <v>29</v>
      </c>
      <c r="B17" s="1" t="s">
        <v>77</v>
      </c>
      <c r="C17" s="6">
        <f>SUMPRODUCT(0.5*(SVir!F648:F670+SVir!$F$1085:$F$1107),RTFPir!F648:F670)</f>
        <v>2.0978238179429256E-2</v>
      </c>
      <c r="D17" s="6">
        <f>SUMPRODUCT(0.5*(SVir!F648:F670+SVir!$F$1085:$F$1107),0.5*(SKir!F648:F670+SKir!$F$1085:$F$1107),(logKir!F648:F670-logKir!$F$1085:$F$1107-logHir!F648:F670+logHir!$F$1085:$F$1107))</f>
        <v>4.9288402850459184E-2</v>
      </c>
      <c r="E17" s="6">
        <f>SUMPRODUCT(0.5*(SVir!F648:F670+SVir!$F$1085:$F$1107),0.5*(SLir!F648:F670+SLir!$F$1085:$F$1107),logQir!F648:F670-logQir!$F$1085:$F$1107)</f>
        <v>2.8017393492886331E-2</v>
      </c>
      <c r="F17" s="6">
        <f t="shared" si="0"/>
        <v>9.8284034522774774E-2</v>
      </c>
      <c r="H17" s="6"/>
    </row>
    <row r="18" spans="1:8" x14ac:dyDescent="0.15">
      <c r="A18" s="1">
        <v>30</v>
      </c>
      <c r="B18" s="1" t="s">
        <v>78</v>
      </c>
      <c r="C18" s="6">
        <f>SUMPRODUCT(0.5*(SVir!F671:F693+SVir!$F$1085:$F$1107),RTFPir!F671:F693)</f>
        <v>1.1291096027767605E-2</v>
      </c>
      <c r="D18" s="6">
        <f>SUMPRODUCT(0.5*(SVir!F671:F693+SVir!$F$1085:$F$1107),0.5*(SKir!F671:F693+SKir!$F$1085:$F$1107),(logKir!F671:F693-logKir!$F$1085:$F$1107-logHir!F671:F693+logHir!$F$1085:$F$1107))</f>
        <v>7.5523969989557252E-2</v>
      </c>
      <c r="E18" s="6">
        <f>SUMPRODUCT(0.5*(SVir!F671:F693+SVir!$F$1085:$F$1107),0.5*(SLir!F671:F693+SLir!$F$1085:$F$1107),logQir!F671:F693-logQir!$F$1085:$F$1107)</f>
        <v>9.4798550955568154E-4</v>
      </c>
      <c r="F18" s="6">
        <f t="shared" si="0"/>
        <v>8.7763051526880548E-2</v>
      </c>
      <c r="H18" s="6"/>
    </row>
    <row r="19" spans="1:8" x14ac:dyDescent="0.15">
      <c r="A19" s="1">
        <v>10</v>
      </c>
      <c r="B19" s="1" t="s">
        <v>58</v>
      </c>
      <c r="C19" s="6">
        <f>SUMPRODUCT(0.5*(SVir!F211:F233+SVir!$F$1085:$F$1107),RTFPir!F211:F233)</f>
        <v>6.6939233935272693E-2</v>
      </c>
      <c r="D19" s="6">
        <f>SUMPRODUCT(0.5*(SVir!F211:F233+SVir!$F$1085:$F$1107),0.5*(SKir!F211:F233+SKir!$F$1085:$F$1107),(logKir!F211:F233-logKir!$F$1085:$F$1107-logHir!F211:F233+logHir!$F$1085:$F$1107))</f>
        <v>2.6961323074141355E-2</v>
      </c>
      <c r="E19" s="6">
        <f>SUMPRODUCT(0.5*(SVir!F211:F233+SVir!$F$1085:$F$1107),0.5*(SLir!F211:F233+SLir!$F$1085:$F$1107),logQir!F211:F233-logQir!$F$1085:$F$1107)</f>
        <v>-6.4578911654279113E-3</v>
      </c>
      <c r="F19" s="6">
        <f t="shared" si="0"/>
        <v>8.7442665843986134E-2</v>
      </c>
      <c r="H19" s="6"/>
    </row>
    <row r="20" spans="1:8" x14ac:dyDescent="0.15">
      <c r="A20" s="1">
        <v>22</v>
      </c>
      <c r="B20" s="1" t="s">
        <v>70</v>
      </c>
      <c r="C20" s="6">
        <f>SUMPRODUCT(0.5*(SVir!F487:F509+SVir!$F$1085:$F$1107),RTFPir!F487:F509)</f>
        <v>8.3191009962946844E-2</v>
      </c>
      <c r="D20" s="6">
        <f>SUMPRODUCT(0.5*(SVir!F487:F509+SVir!$F$1085:$F$1107),0.5*(SKir!F487:F509+SKir!$F$1085:$F$1107),(logKir!F487:F509-logKir!$F$1085:$F$1107-logHir!F487:F509+logHir!$F$1085:$F$1107))</f>
        <v>9.3232985585802123E-3</v>
      </c>
      <c r="E20" s="6">
        <f>SUMPRODUCT(0.5*(SVir!F487:F509+SVir!$F$1085:$F$1107),0.5*(SLir!F487:F509+SLir!$F$1085:$F$1107),logQir!F487:F509-logQir!$F$1085:$F$1107)</f>
        <v>-9.7187489633526591E-3</v>
      </c>
      <c r="F20" s="6">
        <f t="shared" si="0"/>
        <v>8.27955595581744E-2</v>
      </c>
      <c r="H20" s="6"/>
    </row>
    <row r="21" spans="1:8" x14ac:dyDescent="0.15">
      <c r="A21" s="1">
        <v>33</v>
      </c>
      <c r="B21" s="1" t="s">
        <v>81</v>
      </c>
      <c r="C21" s="6">
        <f>SUMPRODUCT(0.5*(SVir!F740:F762+SVir!$F$1085:$F$1107),RTFPir!F740:F762)</f>
        <v>9.4077053406869081E-3</v>
      </c>
      <c r="D21" s="6">
        <f>SUMPRODUCT(0.5*(SVir!F740:F762+SVir!$F$1085:$F$1107),0.5*(SKir!F740:F762+SKir!$F$1085:$F$1107),(logKir!F740:F762-logKir!$F$1085:$F$1107-logHir!F740:F762+logHir!$F$1085:$F$1107))</f>
        <v>5.8850934633680199E-2</v>
      </c>
      <c r="E21" s="6">
        <f>SUMPRODUCT(0.5*(SVir!F740:F762+SVir!$F$1085:$F$1107),0.5*(SLir!F740:F762+SLir!$F$1085:$F$1107),logQir!F740:F762-logQir!$F$1085:$F$1107)</f>
        <v>1.0054007923653378E-2</v>
      </c>
      <c r="F21" s="6">
        <f t="shared" si="0"/>
        <v>7.831264789802049E-2</v>
      </c>
      <c r="H21" s="6"/>
    </row>
    <row r="22" spans="1:8" x14ac:dyDescent="0.15">
      <c r="A22" s="1">
        <v>37</v>
      </c>
      <c r="B22" s="1" t="s">
        <v>85</v>
      </c>
      <c r="C22" s="6">
        <f>SUMPRODUCT(0.5*(SVir!F832:F854+SVir!$F$1085:$F$1107),RTFPir!F832:F854)</f>
        <v>5.1250763526370494E-2</v>
      </c>
      <c r="D22" s="6">
        <f>SUMPRODUCT(0.5*(SVir!F832:F854+SVir!$F$1085:$F$1107),0.5*(SKir!F832:F854+SKir!$F$1085:$F$1107),(logKir!F832:F854-logKir!$F$1085:$F$1107-logHir!F832:F854+logHir!$F$1085:$F$1107))</f>
        <v>1.6143537737474588E-2</v>
      </c>
      <c r="E22" s="6">
        <f>SUMPRODUCT(0.5*(SVir!F832:F854+SVir!$F$1085:$F$1107),0.5*(SLir!F832:F854+SLir!$F$1085:$F$1107),logQir!F832:F854-logQir!$F$1085:$F$1107)</f>
        <v>8.1998815542882672E-3</v>
      </c>
      <c r="F22" s="6">
        <f t="shared" si="0"/>
        <v>7.5594182818133349E-2</v>
      </c>
      <c r="H22" s="6"/>
    </row>
    <row r="23" spans="1:8" x14ac:dyDescent="0.15">
      <c r="A23" s="1">
        <v>35</v>
      </c>
      <c r="B23" s="1" t="s">
        <v>83</v>
      </c>
      <c r="C23" s="6">
        <f>SUMPRODUCT(0.5*(SVir!F786:F808+SVir!$F$1085:$F$1107),RTFPir!F786:F808)</f>
        <v>3.6285459074089511E-2</v>
      </c>
      <c r="D23" s="6">
        <f>SUMPRODUCT(0.5*(SVir!F786:F808+SVir!$F$1085:$F$1107),0.5*(SKir!F786:F808+SKir!$F$1085:$F$1107),(logKir!F786:F808-logKir!$F$1085:$F$1107-logHir!F786:F808+logHir!$F$1085:$F$1107))</f>
        <v>2.3888910563770651E-2</v>
      </c>
      <c r="E23" s="6">
        <f>SUMPRODUCT(0.5*(SVir!F786:F808+SVir!$F$1085:$F$1107),0.5*(SLir!F786:F808+SLir!$F$1085:$F$1107),logQir!F786:F808-logQir!$F$1085:$F$1107)</f>
        <v>1.1445351743337669E-2</v>
      </c>
      <c r="F23" s="6">
        <f t="shared" si="0"/>
        <v>7.1619721381197821E-2</v>
      </c>
      <c r="H23" s="6"/>
    </row>
    <row r="24" spans="1:8" x14ac:dyDescent="0.15">
      <c r="A24" s="1">
        <v>38</v>
      </c>
      <c r="B24" s="1" t="s">
        <v>86</v>
      </c>
      <c r="C24" s="6">
        <f>SUMPRODUCT(0.5*(SVir!F855:F877+SVir!$F$1085:$F$1107),RTFPir!F855:F877)</f>
        <v>6.1939157596488499E-2</v>
      </c>
      <c r="D24" s="6">
        <f>SUMPRODUCT(0.5*(SVir!F855:F877+SVir!$F$1085:$F$1107),0.5*(SKir!F855:F877+SKir!$F$1085:$F$1107),(logKir!F855:F877-logKir!$F$1085:$F$1107-logHir!F855:F877+logHir!$F$1085:$F$1107))</f>
        <v>8.4232009026482344E-3</v>
      </c>
      <c r="E24" s="6">
        <f>SUMPRODUCT(0.5*(SVir!F855:F877+SVir!$F$1085:$F$1107),0.5*(SLir!F855:F877+SLir!$F$1085:$F$1107),logQir!F855:F877-logQir!$F$1085:$F$1107)</f>
        <v>-4.758519089435964E-3</v>
      </c>
      <c r="F24" s="6">
        <f t="shared" si="0"/>
        <v>6.560383940970077E-2</v>
      </c>
      <c r="H24" s="6"/>
    </row>
    <row r="25" spans="1:8" x14ac:dyDescent="0.15">
      <c r="A25" s="1">
        <v>21</v>
      </c>
      <c r="B25" s="1" t="s">
        <v>69</v>
      </c>
      <c r="C25" s="6">
        <f>SUMPRODUCT(0.5*(SVir!F464:F486+SVir!$F$1085:$F$1107),RTFPir!F464:F486)</f>
        <v>9.6073400035177448E-2</v>
      </c>
      <c r="D25" s="6">
        <f>SUMPRODUCT(0.5*(SVir!F464:F486+SVir!$F$1085:$F$1107),0.5*(SKir!F464:F486+SKir!$F$1085:$F$1107),(logKir!F464:F486-logKir!$F$1085:$F$1107-logHir!F464:F486+logHir!$F$1085:$F$1107))</f>
        <v>-4.1517515993364333E-3</v>
      </c>
      <c r="E25" s="6">
        <f>SUMPRODUCT(0.5*(SVir!F464:F486+SVir!$F$1085:$F$1107),0.5*(SLir!F464:F486+SLir!$F$1085:$F$1107),logQir!F464:F486-logQir!$F$1085:$F$1107)</f>
        <v>-3.008803229506796E-2</v>
      </c>
      <c r="F25" s="6">
        <f t="shared" si="0"/>
        <v>6.1833616140773054E-2</v>
      </c>
      <c r="H25" s="6"/>
    </row>
    <row r="26" spans="1:8" x14ac:dyDescent="0.15">
      <c r="A26" s="1">
        <v>7</v>
      </c>
      <c r="B26" s="1" t="s">
        <v>55</v>
      </c>
      <c r="C26" s="6">
        <f>SUMPRODUCT(0.5*(SVir!F142:F164+SVir!$F$1085:$F$1107),RTFPir!F142:F164)</f>
        <v>7.1611958097130141E-2</v>
      </c>
      <c r="D26" s="6">
        <f>SUMPRODUCT(0.5*(SVir!F142:F164+SVir!$F$1085:$F$1107),0.5*(SKir!F142:F164+SKir!$F$1085:$F$1107),(logKir!F142:F164-logKir!$F$1085:$F$1107-logHir!F142:F164+logHir!$F$1085:$F$1107))</f>
        <v>9.2504226634160074E-3</v>
      </c>
      <c r="E26" s="6">
        <f>SUMPRODUCT(0.5*(SVir!F142:F164+SVir!$F$1085:$F$1107),0.5*(SLir!F142:F164+SLir!$F$1085:$F$1107),logQir!F142:F164-logQir!$F$1085:$F$1107)</f>
        <v>-2.507488121620223E-2</v>
      </c>
      <c r="F26" s="6">
        <f t="shared" si="0"/>
        <v>5.5787499544343921E-2</v>
      </c>
      <c r="H26" s="6"/>
    </row>
    <row r="27" spans="1:8" x14ac:dyDescent="0.15">
      <c r="A27" s="1">
        <v>1</v>
      </c>
      <c r="B27" s="1" t="s">
        <v>48</v>
      </c>
      <c r="C27" s="6">
        <f>SUMPRODUCT(0.5*(SVir!F4:F26+SVir!$F$1085:$F$1107),RTFPir!F4:F26)</f>
        <v>1.3827255905726116E-2</v>
      </c>
      <c r="D27" s="6">
        <f>SUMPRODUCT(0.5*(SVir!F4:F26+SVir!$F$1085:$F$1107),0.5*(SKir!F4:F26+SKir!$F$1085:$F$1107),(logKir!F4:F26-logKir!$F$1085:$F$1107-logHir!F4:F26+logHir!$F$1085:$F$1107))</f>
        <v>4.5640154812266999E-2</v>
      </c>
      <c r="E27" s="6">
        <f>SUMPRODUCT(0.5*(SVir!F4:F26+SVir!$F$1085:$F$1107),0.5*(SLir!F4:F26+SLir!$F$1085:$F$1107),logQir!F4:F26-logQir!$F$1085:$F$1107)</f>
        <v>-9.2273097864054125E-3</v>
      </c>
      <c r="F27" s="6">
        <f t="shared" si="0"/>
        <v>5.0240100931587706E-2</v>
      </c>
      <c r="H27" s="6"/>
    </row>
    <row r="28" spans="1:8" x14ac:dyDescent="0.15">
      <c r="A28" s="1">
        <v>24</v>
      </c>
      <c r="B28" s="1" t="s">
        <v>72</v>
      </c>
      <c r="C28" s="6">
        <f>SUMPRODUCT(0.5*(SVir!F533:F555+SVir!$F$1085:$F$1107),RTFPir!F533:F555)</f>
        <v>4.882495406575979E-2</v>
      </c>
      <c r="D28" s="6">
        <f>SUMPRODUCT(0.5*(SVir!F533:F555+SVir!$F$1085:$F$1107),0.5*(SKir!F533:F555+SKir!$F$1085:$F$1107),(logKir!F533:F555-logKir!$F$1085:$F$1107-logHir!F533:F555+logHir!$F$1085:$F$1107))</f>
        <v>3.0640335080839232E-2</v>
      </c>
      <c r="E28" s="6">
        <f>SUMPRODUCT(0.5*(SVir!F533:F555+SVir!$F$1085:$F$1107),0.5*(SLir!F533:F555+SLir!$F$1085:$F$1107),logQir!F533:F555-logQir!$F$1085:$F$1107)</f>
        <v>-2.9733576240764881E-2</v>
      </c>
      <c r="F28" s="6">
        <f t="shared" si="0"/>
        <v>4.9731712905834141E-2</v>
      </c>
      <c r="H28" s="6"/>
    </row>
    <row r="29" spans="1:8" x14ac:dyDescent="0.15">
      <c r="A29" s="1">
        <v>44</v>
      </c>
      <c r="B29" s="1" t="s">
        <v>92</v>
      </c>
      <c r="C29" s="6">
        <f>SUMPRODUCT(0.5*(SVir!F993:F1015+SVir!$F$1085:$F$1107),RTFPir!F993:F1015)</f>
        <v>2.3908257672154747E-2</v>
      </c>
      <c r="D29" s="6">
        <f>SUMPRODUCT(0.5*(SVir!F993:F1015+SVir!$F$1085:$F$1107),0.5*(SKir!F993:F1015+SKir!$F$1085:$F$1107),(logKir!F993:F1015-logKir!$F$1085:$F$1107-logHir!F993:F1015+logHir!$F$1085:$F$1107))</f>
        <v>1.1221743007049858E-2</v>
      </c>
      <c r="E29" s="6">
        <f>SUMPRODUCT(0.5*(SVir!F993:F1015+SVir!$F$1085:$F$1107),0.5*(SLir!F993:F1015+SLir!$F$1085:$F$1107),logQir!F993:F1015-logQir!$F$1085:$F$1107)</f>
        <v>7.9414744479032445E-3</v>
      </c>
      <c r="F29" s="6">
        <f t="shared" si="0"/>
        <v>4.307147512710785E-2</v>
      </c>
      <c r="H29" s="6"/>
    </row>
    <row r="30" spans="1:8" x14ac:dyDescent="0.15">
      <c r="A30" s="1">
        <v>17</v>
      </c>
      <c r="B30" s="1" t="s">
        <v>65</v>
      </c>
      <c r="C30" s="6">
        <f>SUMPRODUCT(0.5*(SVir!F372:F394+SVir!$F$1085:$F$1107),RTFPir!F372:F394)</f>
        <v>3.8934384909180567E-2</v>
      </c>
      <c r="D30" s="6">
        <f>SUMPRODUCT(0.5*(SVir!F372:F394+SVir!$F$1085:$F$1107),0.5*(SKir!F372:F394+SKir!$F$1085:$F$1107),(logKir!F372:F394-logKir!$F$1085:$F$1107-logHir!F372:F394+logHir!$F$1085:$F$1107))</f>
        <v>1.5131848580752392E-2</v>
      </c>
      <c r="E30" s="6">
        <f>SUMPRODUCT(0.5*(SVir!F372:F394+SVir!$F$1085:$F$1107),0.5*(SLir!F372:F394+SLir!$F$1085:$F$1107),logQir!F372:F394-logQir!$F$1085:$F$1107)</f>
        <v>-1.5464471774846431E-2</v>
      </c>
      <c r="F30" s="6">
        <f t="shared" si="0"/>
        <v>3.860176171508653E-2</v>
      </c>
      <c r="H30" s="6"/>
    </row>
    <row r="31" spans="1:8" x14ac:dyDescent="0.15">
      <c r="A31" s="1">
        <v>11</v>
      </c>
      <c r="B31" s="1" t="s">
        <v>59</v>
      </c>
      <c r="C31" s="6">
        <f>SUMPRODUCT(0.5*(SVir!F234:F256+SVir!$F$1085:$F$1107),RTFPir!F234:F256)</f>
        <v>-1.9308586819001411E-3</v>
      </c>
      <c r="D31" s="6">
        <f>SUMPRODUCT(0.5*(SVir!F234:F256+SVir!$F$1085:$F$1107),0.5*(SKir!F234:F256+SKir!$F$1085:$F$1107),(logKir!F234:F256-logKir!$F$1085:$F$1107-logHir!F234:F256+logHir!$F$1085:$F$1107))</f>
        <v>9.5394131348222558E-3</v>
      </c>
      <c r="E31" s="6">
        <f>SUMPRODUCT(0.5*(SVir!F234:F256+SVir!$F$1085:$F$1107),0.5*(SLir!F234:F256+SLir!$F$1085:$F$1107),logQir!F234:F256-logQir!$F$1085:$F$1107)</f>
        <v>2.0652434445617526E-2</v>
      </c>
      <c r="F31" s="6">
        <f t="shared" si="0"/>
        <v>2.8260988898539639E-2</v>
      </c>
      <c r="H31" s="6"/>
    </row>
    <row r="32" spans="1:8" x14ac:dyDescent="0.15">
      <c r="A32" s="1">
        <v>20</v>
      </c>
      <c r="B32" s="1" t="s">
        <v>68</v>
      </c>
      <c r="C32" s="6">
        <f>SUMPRODUCT(0.5*(SVir!F441:F463+SVir!$F$1085:$F$1107),RTFPir!F441:F463)</f>
        <v>3.0293271767981062E-3</v>
      </c>
      <c r="D32" s="6">
        <f>SUMPRODUCT(0.5*(SVir!F441:F463+SVir!$F$1085:$F$1107),0.5*(SKir!F441:F463+SKir!$F$1085:$F$1107),(logKir!F441:F463-logKir!$F$1085:$F$1107-logHir!F441:F463+logHir!$F$1085:$F$1107))</f>
        <v>1.3145507492059963E-2</v>
      </c>
      <c r="E32" s="6">
        <f>SUMPRODUCT(0.5*(SVir!F441:F463+SVir!$F$1085:$F$1107),0.5*(SLir!F441:F463+SLir!$F$1085:$F$1107),logQir!F441:F463-logQir!$F$1085:$F$1107)</f>
        <v>-1.9794728541979527E-3</v>
      </c>
      <c r="F32" s="6">
        <f t="shared" si="0"/>
        <v>1.4195361814660115E-2</v>
      </c>
      <c r="H32" s="6"/>
    </row>
    <row r="33" spans="1:8" x14ac:dyDescent="0.15">
      <c r="A33" s="1">
        <v>4</v>
      </c>
      <c r="B33" s="1" t="s">
        <v>52</v>
      </c>
      <c r="C33" s="6">
        <f>SUMPRODUCT(0.5*(SVir!F73:F95+SVir!$F$1085:$F$1107),RTFPir!F73:F95)</f>
        <v>-1.1376736117602138E-2</v>
      </c>
      <c r="D33" s="6">
        <f>SUMPRODUCT(0.5*(SVir!F73:F95+SVir!$F$1085:$F$1107),0.5*(SKir!F73:F95+SKir!$F$1085:$F$1107),(logKir!F73:F95-logKir!$F$1085:$F$1107-logHir!F73:F95+logHir!$F$1085:$F$1107))</f>
        <v>1.4008946932544066E-2</v>
      </c>
      <c r="E33" s="6">
        <f>SUMPRODUCT(0.5*(SVir!F73:F95+SVir!$F$1085:$F$1107),0.5*(SLir!F73:F95+SLir!$F$1085:$F$1107),logQir!F73:F95-logQir!$F$1085:$F$1107)</f>
        <v>1.0109979819001649E-2</v>
      </c>
      <c r="F33" s="6">
        <f t="shared" si="0"/>
        <v>1.2742190633943577E-2</v>
      </c>
      <c r="H33" s="6"/>
    </row>
    <row r="34" spans="1:8" x14ac:dyDescent="0.15">
      <c r="A34" s="1">
        <v>18</v>
      </c>
      <c r="B34" s="1" t="s">
        <v>66</v>
      </c>
      <c r="C34" s="6">
        <f>SUMPRODUCT(0.5*(SVir!F395:F417+SVir!$F$1085:$F$1107),RTFPir!F395:F417)</f>
        <v>-7.8280439674516242E-2</v>
      </c>
      <c r="D34" s="6">
        <f>SUMPRODUCT(0.5*(SVir!F395:F417+SVir!$F$1085:$F$1107),0.5*(SKir!F395:F417+SKir!$F$1085:$F$1107),(logKir!F395:F417-logKir!$F$1085:$F$1107-logHir!F395:F417+logHir!$F$1085:$F$1107))</f>
        <v>9.7875528694728445E-2</v>
      </c>
      <c r="E34" s="6">
        <f>SUMPRODUCT(0.5*(SVir!F395:F417+SVir!$F$1085:$F$1107),0.5*(SLir!F395:F417+SLir!$F$1085:$F$1107),logQir!F395:F417-logQir!$F$1085:$F$1107)</f>
        <v>-1.7535969649880117E-2</v>
      </c>
      <c r="F34" s="6">
        <f t="shared" si="0"/>
        <v>2.0591193703320861E-3</v>
      </c>
      <c r="H34" s="6"/>
    </row>
    <row r="35" spans="1:8" x14ac:dyDescent="0.15">
      <c r="A35" s="1">
        <v>41</v>
      </c>
      <c r="B35" s="1" t="s">
        <v>89</v>
      </c>
      <c r="C35" s="6">
        <f>SUMPRODUCT(0.5*(SVir!F924:F946+SVir!$F$1085:$F$1107),RTFPir!F924:F946)</f>
        <v>1.2722201781479502E-2</v>
      </c>
      <c r="D35" s="6">
        <f>SUMPRODUCT(0.5*(SVir!F924:F946+SVir!$F$1085:$F$1107),0.5*(SKir!F924:F946+SKir!$F$1085:$F$1107),(logKir!F924:F946-logKir!$F$1085:$F$1107-logHir!F924:F946+logHir!$F$1085:$F$1107))</f>
        <v>-2.9895453899947545E-3</v>
      </c>
      <c r="E35" s="6">
        <f>SUMPRODUCT(0.5*(SVir!F924:F946+SVir!$F$1085:$F$1107),0.5*(SLir!F924:F946+SLir!$F$1085:$F$1107),logQir!F924:F946-logQir!$F$1085:$F$1107)</f>
        <v>-1.6677084413030754E-2</v>
      </c>
      <c r="F35" s="6">
        <f t="shared" si="0"/>
        <v>-6.9444280215460071E-3</v>
      </c>
      <c r="H35" s="6"/>
    </row>
    <row r="36" spans="1:8" x14ac:dyDescent="0.15">
      <c r="A36" s="1">
        <v>15</v>
      </c>
      <c r="B36" s="1" t="s">
        <v>63</v>
      </c>
      <c r="C36" s="6">
        <f>SUMPRODUCT(0.5*(SVir!F326:F348+SVir!$F$1085:$F$1107),RTFPir!F326:F348)</f>
        <v>-2.2587369054589513E-2</v>
      </c>
      <c r="D36" s="6">
        <f>SUMPRODUCT(0.5*(SVir!F326:F348+SVir!$F$1085:$F$1107),0.5*(SKir!F326:F348+SKir!$F$1085:$F$1107),(logKir!F326:F348-logKir!$F$1085:$F$1107-logHir!F326:F348+logHir!$F$1085:$F$1107))</f>
        <v>2.6633758159614957E-2</v>
      </c>
      <c r="E36" s="6">
        <f>SUMPRODUCT(0.5*(SVir!F326:F348+SVir!$F$1085:$F$1107),0.5*(SLir!F326:F348+SLir!$F$1085:$F$1107),logQir!F326:F348-logQir!$F$1085:$F$1107)</f>
        <v>-3.6353110607210484E-2</v>
      </c>
      <c r="F36" s="6">
        <f t="shared" si="0"/>
        <v>-3.230672150218504E-2</v>
      </c>
      <c r="H36" s="6"/>
    </row>
    <row r="37" spans="1:8" x14ac:dyDescent="0.15">
      <c r="A37" s="1">
        <v>5</v>
      </c>
      <c r="B37" s="1" t="s">
        <v>53</v>
      </c>
      <c r="C37" s="6">
        <f>SUMPRODUCT(0.5*(SVir!F96:F118+SVir!$F$1085:$F$1107),RTFPir!F96:F118)</f>
        <v>-1.2194703620499171E-2</v>
      </c>
      <c r="D37" s="6">
        <f>SUMPRODUCT(0.5*(SVir!F96:F118+SVir!$F$1085:$F$1107),0.5*(SKir!F96:F118+SKir!$F$1085:$F$1107),(logKir!F96:F118-logKir!$F$1085:$F$1107-logHir!F96:F118+logHir!$F$1085:$F$1107))</f>
        <v>5.5768077081255925E-3</v>
      </c>
      <c r="E37" s="6">
        <f>SUMPRODUCT(0.5*(SVir!F96:F118+SVir!$F$1085:$F$1107),0.5*(SLir!F96:F118+SLir!$F$1085:$F$1107),logQir!F96:F118-logQir!$F$1085:$F$1107)</f>
        <v>-2.9242631636681896E-2</v>
      </c>
      <c r="F37" s="6">
        <f t="shared" si="0"/>
        <v>-3.5860527549055471E-2</v>
      </c>
      <c r="H37" s="6"/>
    </row>
    <row r="38" spans="1:8" x14ac:dyDescent="0.15">
      <c r="A38" s="1">
        <v>19</v>
      </c>
      <c r="B38" s="1" t="s">
        <v>67</v>
      </c>
      <c r="C38" s="6">
        <f>SUMPRODUCT(0.5*(SVir!F418:F440+SVir!$F$1085:$F$1107),RTFPir!F418:F440)</f>
        <v>-5.0117164474754443E-2</v>
      </c>
      <c r="D38" s="6">
        <f>SUMPRODUCT(0.5*(SVir!F418:F440+SVir!$F$1085:$F$1107),0.5*(SKir!F418:F440+SKir!$F$1085:$F$1107),(logKir!F418:F440-logKir!$F$1085:$F$1107-logHir!F418:F440+logHir!$F$1085:$F$1107))</f>
        <v>-3.3614333061926009E-2</v>
      </c>
      <c r="E38" s="6">
        <f>SUMPRODUCT(0.5*(SVir!F418:F440+SVir!$F$1085:$F$1107),0.5*(SLir!F418:F440+SLir!$F$1085:$F$1107),logQir!F418:F440-logQir!$F$1085:$F$1107)</f>
        <v>1.2454621551523888E-2</v>
      </c>
      <c r="F38" s="6">
        <f t="shared" si="0"/>
        <v>-7.1276875985156557E-2</v>
      </c>
      <c r="H38" s="6"/>
    </row>
    <row r="39" spans="1:8" x14ac:dyDescent="0.15">
      <c r="A39" s="1">
        <v>31</v>
      </c>
      <c r="B39" s="1" t="s">
        <v>79</v>
      </c>
      <c r="C39" s="6">
        <f>SUMPRODUCT(0.5*(SVir!F694:F716+SVir!$F$1085:$F$1107),RTFPir!F694:F716)</f>
        <v>-6.750824773655531E-2</v>
      </c>
      <c r="D39" s="6">
        <f>SUMPRODUCT(0.5*(SVir!F694:F716+SVir!$F$1085:$F$1107),0.5*(SKir!F694:F716+SKir!$F$1085:$F$1107),(logKir!F694:F716-logKir!$F$1085:$F$1107-logHir!F694:F716+logHir!$F$1085:$F$1107))</f>
        <v>-8.3817945592184855E-4</v>
      </c>
      <c r="E39" s="6">
        <f>SUMPRODUCT(0.5*(SVir!F694:F716+SVir!$F$1085:$F$1107),0.5*(SLir!F694:F716+SLir!$F$1085:$F$1107),logQir!F694:F716-logQir!$F$1085:$F$1107)</f>
        <v>-6.0438013204673225E-3</v>
      </c>
      <c r="F39" s="6">
        <f t="shared" si="0"/>
        <v>-7.4390228512944481E-2</v>
      </c>
      <c r="H39" s="6"/>
    </row>
    <row r="40" spans="1:8" x14ac:dyDescent="0.15">
      <c r="A40" s="1">
        <v>36</v>
      </c>
      <c r="B40" s="1" t="s">
        <v>84</v>
      </c>
      <c r="C40" s="6">
        <f>SUMPRODUCT(0.5*(SVir!F809:F831+SVir!$F$1085:$F$1107),RTFPir!F809:F831)</f>
        <v>-4.420938190329432E-2</v>
      </c>
      <c r="D40" s="6">
        <f>SUMPRODUCT(0.5*(SVir!F809:F831+SVir!$F$1085:$F$1107),0.5*(SKir!F809:F831+SKir!$F$1085:$F$1107),(logKir!F809:F831-logKir!$F$1085:$F$1107-logHir!F809:F831+logHir!$F$1085:$F$1107))</f>
        <v>-2.2241904447270595E-2</v>
      </c>
      <c r="E40" s="6">
        <f>SUMPRODUCT(0.5*(SVir!F809:F831+SVir!$F$1085:$F$1107),0.5*(SLir!F809:F831+SLir!$F$1085:$F$1107),logQir!F809:F831-logQir!$F$1085:$F$1107)</f>
        <v>-1.2998657495135211E-2</v>
      </c>
      <c r="F40" s="6">
        <f t="shared" si="0"/>
        <v>-7.9449943845700116E-2</v>
      </c>
      <c r="H40" s="6"/>
    </row>
    <row r="41" spans="1:8" x14ac:dyDescent="0.15">
      <c r="A41" s="1">
        <v>43</v>
      </c>
      <c r="B41" s="1" t="s">
        <v>91</v>
      </c>
      <c r="C41" s="6">
        <f>SUMPRODUCT(0.5*(SVir!F970:F992+SVir!$F$1085:$F$1107),RTFPir!F970:F992)</f>
        <v>-5.4271143025013957E-2</v>
      </c>
      <c r="D41" s="6">
        <f>SUMPRODUCT(0.5*(SVir!F970:F992+SVir!$F$1085:$F$1107),0.5*(SKir!F970:F992+SKir!$F$1085:$F$1107),(logKir!F970:F992-logKir!$F$1085:$F$1107-logHir!F970:F992+logHir!$F$1085:$F$1107))</f>
        <v>-2.1950077446250455E-2</v>
      </c>
      <c r="E41" s="6">
        <f>SUMPRODUCT(0.5*(SVir!F970:F992+SVir!$F$1085:$F$1107),0.5*(SLir!F970:F992+SLir!$F$1085:$F$1107),logQir!F970:F992-logQir!$F$1085:$F$1107)</f>
        <v>-1.0379729980945634E-2</v>
      </c>
      <c r="F41" s="6">
        <f t="shared" si="0"/>
        <v>-8.6600950452210043E-2</v>
      </c>
      <c r="H41" s="6"/>
    </row>
    <row r="42" spans="1:8" x14ac:dyDescent="0.15">
      <c r="A42" s="1">
        <v>6</v>
      </c>
      <c r="B42" s="1" t="s">
        <v>54</v>
      </c>
      <c r="C42" s="6">
        <f>SUMPRODUCT(0.5*(SVir!F119:F141+SVir!$F$1085:$F$1107),RTFPir!F119:F141)</f>
        <v>-5.8489766547309301E-2</v>
      </c>
      <c r="D42" s="6">
        <f>SUMPRODUCT(0.5*(SVir!F119:F141+SVir!$F$1085:$F$1107),0.5*(SKir!F119:F141+SKir!$F$1085:$F$1107),(logKir!F119:F141-logKir!$F$1085:$F$1107-logHir!F119:F141+logHir!$F$1085:$F$1107))</f>
        <v>-8.2823507483508214E-3</v>
      </c>
      <c r="E42" s="6">
        <f>SUMPRODUCT(0.5*(SVir!F119:F141+SVir!$F$1085:$F$1107),0.5*(SLir!F119:F141+SLir!$F$1085:$F$1107),logQir!F119:F141-logQir!$F$1085:$F$1107)</f>
        <v>-2.3418212035704537E-2</v>
      </c>
      <c r="F42" s="6">
        <f t="shared" si="0"/>
        <v>-9.0190329331364671E-2</v>
      </c>
      <c r="H42" s="6"/>
    </row>
    <row r="43" spans="1:8" x14ac:dyDescent="0.15">
      <c r="A43" s="1">
        <v>39</v>
      </c>
      <c r="B43" s="1" t="s">
        <v>87</v>
      </c>
      <c r="C43" s="6">
        <f>SUMPRODUCT(0.5*(SVir!F878:F900+SVir!$F$1085:$F$1107),RTFPir!F878:F900)</f>
        <v>-1.3457889548456593E-2</v>
      </c>
      <c r="D43" s="6">
        <f>SUMPRODUCT(0.5*(SVir!F878:F900+SVir!$F$1085:$F$1107),0.5*(SKir!F878:F900+SKir!$F$1085:$F$1107),(logKir!F878:F900-logKir!$F$1085:$F$1107-logHir!F878:F900+logHir!$F$1085:$F$1107))</f>
        <v>-4.692073419926656E-2</v>
      </c>
      <c r="E43" s="6">
        <f>SUMPRODUCT(0.5*(SVir!F878:F900+SVir!$F$1085:$F$1107),0.5*(SLir!F878:F900+SLir!$F$1085:$F$1107),logQir!F878:F900-logQir!$F$1085:$F$1107)</f>
        <v>-3.8721629800292728E-2</v>
      </c>
      <c r="F43" s="6">
        <f t="shared" si="0"/>
        <v>-9.9100253548015882E-2</v>
      </c>
      <c r="H43" s="6"/>
    </row>
    <row r="44" spans="1:8" x14ac:dyDescent="0.15">
      <c r="A44" s="1">
        <v>3</v>
      </c>
      <c r="B44" s="1" t="s">
        <v>51</v>
      </c>
      <c r="C44" s="6">
        <f>SUMPRODUCT(0.5*(SVir!F50:F72+SVir!$F$1085:$F$1107),RTFPir!F50:F72)</f>
        <v>-6.4324351152557774E-2</v>
      </c>
      <c r="D44" s="6">
        <f>SUMPRODUCT(0.5*(SVir!F50:F72+SVir!$F$1085:$F$1107),0.5*(SKir!F50:F72+SKir!$F$1085:$F$1107),(logKir!F50:F72-logKir!$F$1085:$F$1107-logHir!F50:F72+logHir!$F$1085:$F$1107))</f>
        <v>-1.6470099897392602E-3</v>
      </c>
      <c r="E44" s="6">
        <f>SUMPRODUCT(0.5*(SVir!F50:F72+SVir!$F$1085:$F$1107),0.5*(SLir!F50:F72+SLir!$F$1085:$F$1107),logQir!F50:F72-logQir!$F$1085:$F$1107)</f>
        <v>-3.6119332433419242E-2</v>
      </c>
      <c r="F44" s="6">
        <f t="shared" si="0"/>
        <v>-0.10209069357571626</v>
      </c>
      <c r="H44" s="6"/>
    </row>
    <row r="45" spans="1:8" x14ac:dyDescent="0.15">
      <c r="A45" s="1">
        <v>45</v>
      </c>
      <c r="B45" s="1" t="s">
        <v>93</v>
      </c>
      <c r="C45" s="6">
        <f>SUMPRODUCT(0.5*(SVir!F1016:F1038+SVir!$F$1085:$F$1107),RTFPir!F1016:F1038)</f>
        <v>-8.6631774778129361E-3</v>
      </c>
      <c r="D45" s="6">
        <f>SUMPRODUCT(0.5*(SVir!F1016:F1038+SVir!$F$1085:$F$1107),0.5*(SKir!F1016:F1038+SKir!$F$1085:$F$1107),(logKir!F1016:F1038-logKir!$F$1085:$F$1107-logHir!F1016:F1038+logHir!$F$1085:$F$1107))</f>
        <v>-6.7625273905718028E-2</v>
      </c>
      <c r="E45" s="6">
        <f>SUMPRODUCT(0.5*(SVir!F1016:F1038+SVir!$F$1085:$F$1107),0.5*(SLir!F1016:F1038+SLir!$F$1085:$F$1107),logQir!F1016:F1038-logQir!$F$1085:$F$1107)</f>
        <v>-3.0245539425056436E-2</v>
      </c>
      <c r="F45" s="6">
        <f t="shared" si="0"/>
        <v>-0.1065339908085874</v>
      </c>
      <c r="H45" s="6"/>
    </row>
    <row r="46" spans="1:8" x14ac:dyDescent="0.15">
      <c r="A46" s="1">
        <v>2</v>
      </c>
      <c r="B46" s="1" t="s">
        <v>50</v>
      </c>
      <c r="C46" s="6">
        <f>SUMPRODUCT(0.5*(SVir!F27:F49+SVir!$F$1085:$F$1107),RTFPir!F27:F49)</f>
        <v>-5.6746015273282671E-2</v>
      </c>
      <c r="D46" s="6">
        <f>SUMPRODUCT(0.5*(SVir!F27:F49+SVir!$F$1085:$F$1107),0.5*(SKir!F27:F49+SKir!$F$1085:$F$1107),(logKir!F27:F49-logKir!$F$1085:$F$1107-logHir!F27:F49+logHir!$F$1085:$F$1107))</f>
        <v>-9.5384495193680703E-3</v>
      </c>
      <c r="E46" s="6">
        <f>SUMPRODUCT(0.5*(SVir!F27:F49+SVir!$F$1085:$F$1107),0.5*(SLir!F27:F49+SLir!$F$1085:$F$1107),logQir!F27:F49-logQir!$F$1085:$F$1107)</f>
        <v>-4.4352672550455323E-2</v>
      </c>
      <c r="F46" s="6">
        <f t="shared" si="0"/>
        <v>-0.11063713734310607</v>
      </c>
      <c r="H46" s="6"/>
    </row>
    <row r="47" spans="1:8" x14ac:dyDescent="0.15">
      <c r="A47" s="1">
        <v>42</v>
      </c>
      <c r="B47" s="1" t="s">
        <v>90</v>
      </c>
      <c r="C47" s="6">
        <f>SUMPRODUCT(0.5*(SVir!F947:F969+SVir!$F$1085:$F$1107),RTFPir!F947:F969)</f>
        <v>-6.1248622245553636E-2</v>
      </c>
      <c r="D47" s="6">
        <f>SUMPRODUCT(0.5*(SVir!F947:F969+SVir!$F$1085:$F$1107),0.5*(SKir!F947:F969+SKir!$F$1085:$F$1107),(logKir!F947:F969-logKir!$F$1085:$F$1107-logHir!F947:F969+logHir!$F$1085:$F$1107))</f>
        <v>-3.6986226468215165E-2</v>
      </c>
      <c r="E47" s="6">
        <f>SUMPRODUCT(0.5*(SVir!F947:F969+SVir!$F$1085:$F$1107),0.5*(SLir!F947:F969+SLir!$F$1085:$F$1107),logQir!F947:F969-logQir!$F$1085:$F$1107)</f>
        <v>-1.4802891965306564E-2</v>
      </c>
      <c r="F47" s="6">
        <f t="shared" si="0"/>
        <v>-0.11303774067907538</v>
      </c>
      <c r="H47" s="6"/>
    </row>
    <row r="48" spans="1:8" x14ac:dyDescent="0.15">
      <c r="A48" s="1">
        <v>46</v>
      </c>
      <c r="B48" s="1" t="s">
        <v>94</v>
      </c>
      <c r="C48" s="6">
        <f>SUMPRODUCT(0.5*(SVir!F1039:F1061+SVir!$F$1085:$F$1107),RTFPir!F1039:F1061)</f>
        <v>-5.5514659869992836E-2</v>
      </c>
      <c r="D48" s="6">
        <f>SUMPRODUCT(0.5*(SVir!F1039:F1061+SVir!$F$1085:$F$1107),0.5*(SKir!F1039:F1061+SKir!$F$1085:$F$1107),(logKir!F1039:F1061-logKir!$F$1085:$F$1107-logHir!F1039:F1061+logHir!$F$1085:$F$1107))</f>
        <v>-4.0006260803372773E-2</v>
      </c>
      <c r="E48" s="6">
        <f>SUMPRODUCT(0.5*(SVir!F1039:F1061+SVir!$F$1085:$F$1107),0.5*(SLir!F1039:F1061+SLir!$F$1085:$F$1107),logQir!F1039:F1061-logQir!$F$1085:$F$1107)</f>
        <v>-2.4026990538500107E-2</v>
      </c>
      <c r="F48" s="6">
        <f t="shared" si="0"/>
        <v>-0.11954791121186571</v>
      </c>
      <c r="H48" s="6"/>
    </row>
    <row r="49" spans="1:8" x14ac:dyDescent="0.15">
      <c r="A49" s="1">
        <v>32</v>
      </c>
      <c r="B49" s="1" t="s">
        <v>80</v>
      </c>
      <c r="C49" s="6">
        <f>SUMPRODUCT(0.5*(SVir!F717:F739+SVir!$F$1085:$F$1107),RTFPir!F717:F739)</f>
        <v>-5.4927870879696514E-2</v>
      </c>
      <c r="D49" s="6">
        <f>SUMPRODUCT(0.5*(SVir!F717:F739+SVir!$F$1085:$F$1107),0.5*(SKir!F717:F739+SKir!$F$1085:$F$1107),(logKir!F717:F739-logKir!$F$1085:$F$1107-logHir!F717:F739+logHir!$F$1085:$F$1107))</f>
        <v>-5.2023471741479137E-2</v>
      </c>
      <c r="E49" s="6">
        <f>SUMPRODUCT(0.5*(SVir!F717:F739+SVir!$F$1085:$F$1107),0.5*(SLir!F717:F739+SLir!$F$1085:$F$1107),logQir!F717:F739-logQir!$F$1085:$F$1107)</f>
        <v>-3.5404865317475172E-2</v>
      </c>
      <c r="F49" s="6">
        <f t="shared" si="0"/>
        <v>-0.14235620793865081</v>
      </c>
      <c r="H49" s="6"/>
    </row>
    <row r="50" spans="1:8" x14ac:dyDescent="0.15">
      <c r="A50" s="1">
        <v>47</v>
      </c>
      <c r="B50" s="1" t="s">
        <v>95</v>
      </c>
      <c r="C50" s="6">
        <f>SUMPRODUCT(0.5*(SVir!F1062:F1084+SVir!$F$1085:$F$1107),RTFPir!F1062:F1084)</f>
        <v>-0.18149742083840098</v>
      </c>
      <c r="D50" s="6">
        <f>SUMPRODUCT(0.5*(SVir!F1062:F1084+SVir!$F$1085:$F$1107),0.5*(SKir!F1062:F1084+SKir!$F$1085:$F$1107),(logKir!F1062:F1084-logKir!$F$1085:$F$1107-logHir!F1062:F1084+logHir!$F$1085:$F$1107))</f>
        <v>-4.0356272845543113E-2</v>
      </c>
      <c r="E50" s="6">
        <f>SUMPRODUCT(0.5*(SVir!F1062:F1084+SVir!$F$1085:$F$1107),0.5*(SLir!F1062:F1084+SLir!$F$1085:$F$1107),logQir!F1062:F1084-logQir!$F$1085:$F$1107)</f>
        <v>-2.3844808970228785E-2</v>
      </c>
      <c r="F50" s="6">
        <f t="shared" si="0"/>
        <v>-0.24569850265417287</v>
      </c>
    </row>
    <row r="51" spans="1:8" x14ac:dyDescent="0.15">
      <c r="C51" s="6"/>
      <c r="D51" s="6"/>
      <c r="E51" s="6"/>
    </row>
    <row r="52" spans="1:8" x14ac:dyDescent="0.15">
      <c r="C52" s="6"/>
      <c r="D52" s="6"/>
      <c r="E52" s="6"/>
    </row>
    <row r="53" spans="1:8" x14ac:dyDescent="0.15">
      <c r="C53" s="6"/>
      <c r="D53" s="6"/>
      <c r="E53" s="6"/>
    </row>
    <row r="54" spans="1:8" x14ac:dyDescent="0.15">
      <c r="C54" s="6"/>
      <c r="D54" s="6"/>
      <c r="E54" s="6"/>
    </row>
    <row r="55" spans="1:8" x14ac:dyDescent="0.15">
      <c r="C55" s="6"/>
      <c r="D55" s="6"/>
      <c r="E55" s="6"/>
    </row>
    <row r="56" spans="1:8" x14ac:dyDescent="0.15">
      <c r="C56" s="6"/>
      <c r="D56" s="6"/>
      <c r="E56" s="6"/>
    </row>
    <row r="57" spans="1:8" x14ac:dyDescent="0.15">
      <c r="C57" s="6"/>
      <c r="D57" s="6"/>
      <c r="E57" s="6"/>
    </row>
    <row r="58" spans="1:8" x14ac:dyDescent="0.15">
      <c r="C58" s="6"/>
      <c r="D58" s="6"/>
      <c r="E58" s="6"/>
    </row>
    <row r="59" spans="1:8" x14ac:dyDescent="0.15">
      <c r="C59" s="6"/>
      <c r="D59" s="6"/>
      <c r="E59" s="6"/>
    </row>
    <row r="60" spans="1:8" x14ac:dyDescent="0.15">
      <c r="C60" s="6"/>
      <c r="D60" s="6"/>
      <c r="E60" s="6"/>
    </row>
    <row r="61" spans="1:8" x14ac:dyDescent="0.15">
      <c r="C61" s="6"/>
      <c r="D61" s="6"/>
      <c r="E61" s="6"/>
    </row>
    <row r="62" spans="1:8" x14ac:dyDescent="0.15">
      <c r="C62" s="6"/>
      <c r="D62" s="6"/>
      <c r="E62" s="6"/>
    </row>
    <row r="63" spans="1:8" x14ac:dyDescent="0.15">
      <c r="C63" s="6"/>
      <c r="D63" s="6"/>
      <c r="E63" s="6"/>
    </row>
    <row r="64" spans="1:8" x14ac:dyDescent="0.15">
      <c r="C64" s="6"/>
      <c r="D64" s="6"/>
      <c r="E64" s="6"/>
    </row>
    <row r="65" spans="3:5" x14ac:dyDescent="0.15">
      <c r="C65" s="6"/>
      <c r="D65" s="6"/>
      <c r="E65" s="6"/>
    </row>
    <row r="66" spans="3:5" x14ac:dyDescent="0.15">
      <c r="C66" s="6"/>
      <c r="D66" s="6"/>
      <c r="E66" s="6"/>
    </row>
    <row r="67" spans="3:5" x14ac:dyDescent="0.15">
      <c r="C67" s="6"/>
      <c r="D67" s="6"/>
      <c r="E67" s="6"/>
    </row>
    <row r="68" spans="3:5" x14ac:dyDescent="0.15">
      <c r="C68" s="6"/>
      <c r="D68" s="6"/>
      <c r="E68" s="6"/>
    </row>
    <row r="69" spans="3:5" x14ac:dyDescent="0.15">
      <c r="C69" s="6"/>
      <c r="D69" s="6"/>
      <c r="E69" s="6"/>
    </row>
    <row r="70" spans="3:5" x14ac:dyDescent="0.15">
      <c r="C70" s="6"/>
      <c r="D70" s="6"/>
      <c r="E70" s="6"/>
    </row>
    <row r="71" spans="3:5" x14ac:dyDescent="0.15">
      <c r="C71" s="6"/>
      <c r="D71" s="6"/>
      <c r="E71" s="6"/>
    </row>
    <row r="72" spans="3:5" x14ac:dyDescent="0.15">
      <c r="C72" s="6"/>
      <c r="D72" s="6"/>
      <c r="E72" s="6"/>
    </row>
    <row r="73" spans="3:5" x14ac:dyDescent="0.15">
      <c r="C73" s="6"/>
      <c r="D73" s="6"/>
      <c r="E73" s="6"/>
    </row>
    <row r="74" spans="3:5" x14ac:dyDescent="0.15">
      <c r="C74" s="6"/>
    </row>
    <row r="75" spans="3:5" x14ac:dyDescent="0.15">
      <c r="C75" s="6"/>
    </row>
    <row r="76" spans="3:5" x14ac:dyDescent="0.15">
      <c r="C76" s="6"/>
    </row>
    <row r="77" spans="3:5" x14ac:dyDescent="0.15">
      <c r="C77" s="6"/>
    </row>
    <row r="78" spans="3:5" x14ac:dyDescent="0.15">
      <c r="C78" s="6"/>
    </row>
    <row r="79" spans="3:5" x14ac:dyDescent="0.15">
      <c r="C79" s="6"/>
    </row>
    <row r="80" spans="3:5" x14ac:dyDescent="0.15">
      <c r="C80" s="6"/>
    </row>
    <row r="81" spans="3:3" x14ac:dyDescent="0.15">
      <c r="C81" s="6"/>
    </row>
    <row r="82" spans="3:3" x14ac:dyDescent="0.15">
      <c r="C82" s="6"/>
    </row>
    <row r="83" spans="3:3" x14ac:dyDescent="0.15">
      <c r="C83" s="6"/>
    </row>
    <row r="84" spans="3:3" x14ac:dyDescent="0.15">
      <c r="C84" s="6"/>
    </row>
    <row r="85" spans="3:3" x14ac:dyDescent="0.15">
      <c r="C85" s="6"/>
    </row>
    <row r="86" spans="3:3" x14ac:dyDescent="0.15">
      <c r="C86" s="6"/>
    </row>
    <row r="87" spans="3:3" x14ac:dyDescent="0.15">
      <c r="C87" s="6"/>
    </row>
    <row r="88" spans="3:3" x14ac:dyDescent="0.15">
      <c r="C88" s="6"/>
    </row>
    <row r="89" spans="3:3" x14ac:dyDescent="0.15">
      <c r="C89" s="6"/>
    </row>
    <row r="90" spans="3:3" x14ac:dyDescent="0.15">
      <c r="C90" s="6"/>
    </row>
    <row r="91" spans="3:3" x14ac:dyDescent="0.15">
      <c r="C91" s="6"/>
    </row>
    <row r="92" spans="3:3" x14ac:dyDescent="0.15">
      <c r="C92" s="6"/>
    </row>
    <row r="93" spans="3:3" x14ac:dyDescent="0.15">
      <c r="C93" s="6"/>
    </row>
    <row r="94" spans="3:3" x14ac:dyDescent="0.15">
      <c r="C94" s="6"/>
    </row>
    <row r="95" spans="3:3" x14ac:dyDescent="0.15">
      <c r="C95" s="6"/>
    </row>
    <row r="96" spans="3:3" x14ac:dyDescent="0.15">
      <c r="C96" s="6"/>
    </row>
    <row r="97" spans="3:3" x14ac:dyDescent="0.15">
      <c r="C97" s="6"/>
    </row>
    <row r="98" spans="3:3" x14ac:dyDescent="0.15">
      <c r="C98" s="6"/>
    </row>
    <row r="99" spans="3:3" x14ac:dyDescent="0.15">
      <c r="C99" s="6"/>
    </row>
    <row r="100" spans="3:3" x14ac:dyDescent="0.15">
      <c r="C100" s="6"/>
    </row>
    <row r="101" spans="3:3" x14ac:dyDescent="0.15">
      <c r="C101" s="6"/>
    </row>
    <row r="102" spans="3:3" x14ac:dyDescent="0.15">
      <c r="C102" s="6"/>
    </row>
    <row r="103" spans="3:3" x14ac:dyDescent="0.15">
      <c r="C103" s="6"/>
    </row>
    <row r="104" spans="3:3" x14ac:dyDescent="0.15">
      <c r="C104" s="6"/>
    </row>
    <row r="105" spans="3:3" x14ac:dyDescent="0.15">
      <c r="C105" s="6"/>
    </row>
    <row r="106" spans="3:3" x14ac:dyDescent="0.15">
      <c r="C106" s="6"/>
    </row>
    <row r="107" spans="3:3" x14ac:dyDescent="0.15">
      <c r="C107" s="6"/>
    </row>
    <row r="108" spans="3:3" x14ac:dyDescent="0.15">
      <c r="C108" s="6"/>
    </row>
    <row r="109" spans="3:3" x14ac:dyDescent="0.15">
      <c r="C109" s="6"/>
    </row>
    <row r="110" spans="3:3" x14ac:dyDescent="0.15">
      <c r="C110" s="6"/>
    </row>
    <row r="111" spans="3:3" x14ac:dyDescent="0.15">
      <c r="C111" s="6"/>
    </row>
    <row r="112" spans="3:3" x14ac:dyDescent="0.15">
      <c r="C112" s="6"/>
    </row>
    <row r="113" spans="3:3" x14ac:dyDescent="0.15">
      <c r="C113" s="6"/>
    </row>
    <row r="114" spans="3:3" x14ac:dyDescent="0.15">
      <c r="C114" s="6"/>
    </row>
    <row r="115" spans="3:3" x14ac:dyDescent="0.15">
      <c r="C115" s="6"/>
    </row>
    <row r="116" spans="3:3" x14ac:dyDescent="0.15">
      <c r="C116" s="6"/>
    </row>
    <row r="117" spans="3:3" x14ac:dyDescent="0.15">
      <c r="C117" s="6"/>
    </row>
    <row r="118" spans="3:3" x14ac:dyDescent="0.15">
      <c r="C118" s="6"/>
    </row>
    <row r="119" spans="3:3" x14ac:dyDescent="0.15">
      <c r="C119" s="6"/>
    </row>
  </sheetData>
  <sortState ref="A4:F50">
    <sortCondition descending="1" ref="F4:F50"/>
  </sortState>
  <phoneticPr fontId="4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H119"/>
  <sheetViews>
    <sheetView workbookViewId="0">
      <pane xSplit="2" ySplit="3" topLeftCell="C4" activePane="bottomRight" state="frozen"/>
      <selection activeCell="F4" sqref="F4"/>
      <selection pane="topRight" activeCell="F4" sqref="F4"/>
      <selection pane="bottomLeft" activeCell="F4" sqref="F4"/>
      <selection pane="bottomRight" activeCell="C4" sqref="C4"/>
    </sheetView>
  </sheetViews>
  <sheetFormatPr defaultRowHeight="10.5" x14ac:dyDescent="0.15"/>
  <cols>
    <col min="1" max="1" width="4.5" style="1" bestFit="1" customWidth="1"/>
    <col min="2" max="2" width="9.33203125" style="1"/>
    <col min="3" max="5" width="9.83203125" style="1" customWidth="1"/>
    <col min="6" max="16384" width="9.33203125" style="1"/>
  </cols>
  <sheetData>
    <row r="1" spans="1:8" x14ac:dyDescent="0.15">
      <c r="A1" s="1" t="s">
        <v>188</v>
      </c>
    </row>
    <row r="2" spans="1:8" x14ac:dyDescent="0.15">
      <c r="A2" s="1" t="s">
        <v>185</v>
      </c>
    </row>
    <row r="3" spans="1:8" x14ac:dyDescent="0.15">
      <c r="C3" s="1" t="s">
        <v>184</v>
      </c>
      <c r="D3" s="1" t="s">
        <v>180</v>
      </c>
      <c r="E3" s="1" t="s">
        <v>182</v>
      </c>
      <c r="F3" s="1" t="s">
        <v>189</v>
      </c>
    </row>
    <row r="4" spans="1:8" x14ac:dyDescent="0.15">
      <c r="A4" s="1">
        <v>25</v>
      </c>
      <c r="B4" s="1" t="s">
        <v>73</v>
      </c>
      <c r="C4" s="6">
        <f>SUMPRODUCT(0.5*(SVir!G556:G578+SVir!$G$1085:$G$1107),RTFPir!G556:G578)</f>
        <v>0.17360683042895358</v>
      </c>
      <c r="D4" s="6">
        <f>SUMPRODUCT(0.5*(SVir!G556:G578+SVir!$G$1085:$G$1107),0.5*(SKir!G556:G578+SKir!$G$1085:$G$1107),(logKir!G556:G578-logKir!$G$1085:$G$1107-logHir!G556:G578+logHir!$G$1085:$G$1107))</f>
        <v>0.14050458055586598</v>
      </c>
      <c r="E4" s="6">
        <f>SUMPRODUCT(0.5*(SVir!G556:G578+SVir!$G$1085:$G$1107),0.5*(SLir!G556:G578+SLir!$G$1085:$G$1107),logQir!G556:G578-logQir!$G$1085:$G$1107)</f>
        <v>-5.3454543844751179E-3</v>
      </c>
      <c r="F4" s="6">
        <f t="shared" ref="F4:F50" si="0">SUM(C4:E4)</f>
        <v>0.30876595660034445</v>
      </c>
      <c r="H4" s="6"/>
    </row>
    <row r="5" spans="1:8" x14ac:dyDescent="0.15">
      <c r="A5" s="1">
        <v>13</v>
      </c>
      <c r="B5" s="1" t="s">
        <v>61</v>
      </c>
      <c r="C5" s="6">
        <f>SUMPRODUCT(0.5*(SVir!G280:G302+SVir!$G$1085:$G$1107),RTFPir!G280:G302)</f>
        <v>0.19456238805089843</v>
      </c>
      <c r="D5" s="6">
        <f>SUMPRODUCT(0.5*(SVir!G280:G302+SVir!$G$1085:$G$1107),0.5*(SKir!G280:G302+SKir!$G$1085:$G$1107),(logKir!G280:G302-logKir!$G$1085:$G$1107-logHir!G280:G302+logHir!$G$1085:$G$1107))</f>
        <v>-2.183384483989062E-2</v>
      </c>
      <c r="E5" s="6">
        <f>SUMPRODUCT(0.5*(SVir!G280:G302+SVir!$G$1085:$G$1107),0.5*(SLir!G280:G302+SLir!$G$1085:$G$1107),logQir!G280:G302-logQir!$G$1085:$G$1107)</f>
        <v>0.1252466748683933</v>
      </c>
      <c r="F5" s="6">
        <f t="shared" si="0"/>
        <v>0.29797521807940108</v>
      </c>
      <c r="H5" s="6"/>
    </row>
    <row r="6" spans="1:8" x14ac:dyDescent="0.15">
      <c r="A6" s="1">
        <v>14</v>
      </c>
      <c r="B6" s="1" t="s">
        <v>62</v>
      </c>
      <c r="C6" s="6">
        <f>SUMPRODUCT(0.5*(SVir!G303:G325+SVir!$G$1085:$G$1107),RTFPir!G303:G325)</f>
        <v>8.5403042340858978E-2</v>
      </c>
      <c r="D6" s="6">
        <f>SUMPRODUCT(0.5*(SVir!G303:G325+SVir!$G$1085:$G$1107),0.5*(SKir!G303:G325+SKir!$G$1085:$G$1107),(logKir!G303:G325-logKir!$G$1085:$G$1107-logHir!G303:G325+logHir!$G$1085:$G$1107))</f>
        <v>9.0095448913762158E-2</v>
      </c>
      <c r="E6" s="6">
        <f>SUMPRODUCT(0.5*(SVir!G303:G325+SVir!$G$1085:$G$1107),0.5*(SLir!G303:G325+SLir!$G$1085:$G$1107),logQir!G303:G325-logQir!$G$1085:$G$1107)</f>
        <v>5.0178351244907202E-2</v>
      </c>
      <c r="F6" s="6">
        <f t="shared" si="0"/>
        <v>0.22567684249952835</v>
      </c>
      <c r="H6" s="6"/>
    </row>
    <row r="7" spans="1:8" x14ac:dyDescent="0.15">
      <c r="A7" s="1">
        <v>28</v>
      </c>
      <c r="B7" s="1" t="s">
        <v>76</v>
      </c>
      <c r="C7" s="6">
        <f>SUMPRODUCT(0.5*(SVir!G625:G647+SVir!$G$1085:$G$1107),RTFPir!G625:G647)</f>
        <v>0.12786722878229961</v>
      </c>
      <c r="D7" s="6">
        <f>SUMPRODUCT(0.5*(SVir!G625:G647+SVir!$G$1085:$G$1107),0.5*(SKir!G625:G647+SKir!$G$1085:$G$1107),(logKir!G625:G647-logKir!$G$1085:$G$1107-logHir!G625:G647+logHir!$G$1085:$G$1107))</f>
        <v>6.5348575498805309E-2</v>
      </c>
      <c r="E7" s="6">
        <f>SUMPRODUCT(0.5*(SVir!G625:G647+SVir!$G$1085:$G$1107),0.5*(SLir!G625:G647+SLir!$G$1085:$G$1107),logQir!G625:G647-logQir!$G$1085:$G$1107)</f>
        <v>2.6286930317897184E-2</v>
      </c>
      <c r="F7" s="6">
        <f t="shared" si="0"/>
        <v>0.2195027345990021</v>
      </c>
      <c r="H7" s="6"/>
    </row>
    <row r="8" spans="1:8" x14ac:dyDescent="0.15">
      <c r="A8" s="1">
        <v>12</v>
      </c>
      <c r="B8" s="1" t="s">
        <v>60</v>
      </c>
      <c r="C8" s="6">
        <f>SUMPRODUCT(0.5*(SVir!G257:G279+SVir!$G$1085:$G$1107),RTFPir!G257:G279)</f>
        <v>6.8193659025366629E-2</v>
      </c>
      <c r="D8" s="6">
        <f>SUMPRODUCT(0.5*(SVir!G257:G279+SVir!$G$1085:$G$1107),0.5*(SKir!G257:G279+SKir!$G$1085:$G$1107),(logKir!G257:G279-logKir!$G$1085:$G$1107-logHir!G257:G279+logHir!$G$1085:$G$1107))</f>
        <v>0.10242521969505426</v>
      </c>
      <c r="E8" s="6">
        <f>SUMPRODUCT(0.5*(SVir!G257:G279+SVir!$G$1085:$G$1107),0.5*(SLir!G257:G279+SLir!$G$1085:$G$1107),logQir!G257:G279-logQir!$G$1085:$G$1107)</f>
        <v>1.3563738291555496E-2</v>
      </c>
      <c r="F8" s="6">
        <f t="shared" si="0"/>
        <v>0.18418261701197639</v>
      </c>
      <c r="H8" s="6"/>
    </row>
    <row r="9" spans="1:8" x14ac:dyDescent="0.15">
      <c r="A9" s="1">
        <v>27</v>
      </c>
      <c r="B9" s="1" t="s">
        <v>75</v>
      </c>
      <c r="C9" s="6">
        <f>SUMPRODUCT(0.5*(SVir!G602:G624+SVir!$G$1085:$G$1107),RTFPir!G602:G624)</f>
        <v>0.10306287583257796</v>
      </c>
      <c r="D9" s="6">
        <f>SUMPRODUCT(0.5*(SVir!G602:G624+SVir!$G$1085:$G$1107),0.5*(SKir!G602:G624+SKir!$G$1085:$G$1107),(logKir!G602:G624-logKir!$G$1085:$G$1107-logHir!G602:G624+logHir!$G$1085:$G$1107))</f>
        <v>6.4713775969776136E-3</v>
      </c>
      <c r="E9" s="6">
        <f>SUMPRODUCT(0.5*(SVir!G602:G624+SVir!$G$1085:$G$1107),0.5*(SLir!G602:G624+SLir!$G$1085:$G$1107),logQir!G602:G624-logQir!$G$1085:$G$1107)</f>
        <v>6.5641628795010232E-2</v>
      </c>
      <c r="F9" s="6">
        <f t="shared" si="0"/>
        <v>0.17517588222456582</v>
      </c>
      <c r="H9" s="6"/>
    </row>
    <row r="10" spans="1:8" x14ac:dyDescent="0.15">
      <c r="A10" s="1">
        <v>23</v>
      </c>
      <c r="B10" s="1" t="s">
        <v>71</v>
      </c>
      <c r="C10" s="6">
        <f>SUMPRODUCT(0.5*(SVir!G510:G532+SVir!$G$1085:$G$1107),RTFPir!G510:G532)</f>
        <v>0.11030813828537288</v>
      </c>
      <c r="D10" s="6">
        <f>SUMPRODUCT(0.5*(SVir!G510:G532+SVir!$G$1085:$G$1107),0.5*(SKir!G510:G532+SKir!$G$1085:$G$1107),(logKir!G510:G532-logKir!$G$1085:$G$1107-logHir!G510:G532+logHir!$G$1085:$G$1107))</f>
        <v>4.849133280187333E-2</v>
      </c>
      <c r="E10" s="6">
        <f>SUMPRODUCT(0.5*(SVir!G510:G532+SVir!$G$1085:$G$1107),0.5*(SLir!G510:G532+SLir!$G$1085:$G$1107),logQir!G510:G532-logQir!$G$1085:$G$1107)</f>
        <v>1.2232500319619753E-2</v>
      </c>
      <c r="F10" s="6">
        <f t="shared" si="0"/>
        <v>0.17103197140686596</v>
      </c>
      <c r="H10" s="6"/>
    </row>
    <row r="11" spans="1:8" x14ac:dyDescent="0.15">
      <c r="A11" s="1">
        <v>9</v>
      </c>
      <c r="B11" s="1" t="s">
        <v>57</v>
      </c>
      <c r="C11" s="6">
        <f>SUMPRODUCT(0.5*(SVir!G188:G210+SVir!$G$1085:$G$1107),RTFPir!G188:G210)</f>
        <v>0.12044812845501029</v>
      </c>
      <c r="D11" s="6">
        <f>SUMPRODUCT(0.5*(SVir!G188:G210+SVir!$G$1085:$G$1107),0.5*(SKir!G188:G210+SKir!$G$1085:$G$1107),(logKir!G188:G210-logKir!$G$1085:$G$1107-logHir!G188:G210+logHir!$G$1085:$G$1107))</f>
        <v>5.7451336146831539E-2</v>
      </c>
      <c r="E11" s="6">
        <f>SUMPRODUCT(0.5*(SVir!G188:G210+SVir!$G$1085:$G$1107),0.5*(SLir!G188:G210+SLir!$G$1085:$G$1107),logQir!G188:G210-logQir!$G$1085:$G$1107)</f>
        <v>-1.0822038145337547E-2</v>
      </c>
      <c r="F11" s="6">
        <f t="shared" si="0"/>
        <v>0.16707742645650428</v>
      </c>
      <c r="H11" s="6"/>
    </row>
    <row r="12" spans="1:8" x14ac:dyDescent="0.15">
      <c r="A12" s="1">
        <v>8</v>
      </c>
      <c r="B12" s="1" t="s">
        <v>56</v>
      </c>
      <c r="C12" s="6">
        <f>SUMPRODUCT(0.5*(SVir!G165:G187+SVir!$G$1085:$G$1107),RTFPir!G165:G187)</f>
        <v>6.9366718483562226E-2</v>
      </c>
      <c r="D12" s="6">
        <f>SUMPRODUCT(0.5*(SVir!G165:G187+SVir!$G$1085:$G$1107),0.5*(SKir!G165:G187+SKir!$G$1085:$G$1107),(logKir!G165:G187-logKir!$G$1085:$G$1107-logHir!G165:G187+logHir!$G$1085:$G$1107))</f>
        <v>9.2188261637621921E-2</v>
      </c>
      <c r="E12" s="6">
        <f>SUMPRODUCT(0.5*(SVir!G165:G187+SVir!$G$1085:$G$1107),0.5*(SLir!G165:G187+SLir!$G$1085:$G$1107),logQir!G165:G187-logQir!$G$1085:$G$1107)</f>
        <v>-8.8479713230979716E-3</v>
      </c>
      <c r="F12" s="6">
        <f t="shared" si="0"/>
        <v>0.15270700879808616</v>
      </c>
      <c r="H12" s="6"/>
    </row>
    <row r="13" spans="1:8" x14ac:dyDescent="0.15">
      <c r="A13" s="1">
        <v>26</v>
      </c>
      <c r="B13" s="1" t="s">
        <v>74</v>
      </c>
      <c r="C13" s="6">
        <f>SUMPRODUCT(0.5*(SVir!G579:G601+SVir!$G$1085:$G$1107),RTFPir!G579:G601)</f>
        <v>9.2294980511227032E-2</v>
      </c>
      <c r="D13" s="6">
        <f>SUMPRODUCT(0.5*(SVir!G579:G601+SVir!$G$1085:$G$1107),0.5*(SKir!G579:G601+SKir!$G$1085:$G$1107),(logKir!G579:G601-logKir!$G$1085:$G$1107-logHir!G579:G601+logHir!$G$1085:$G$1107))</f>
        <v>1.4438580082969185E-2</v>
      </c>
      <c r="E13" s="6">
        <f>SUMPRODUCT(0.5*(SVir!G579:G601+SVir!$G$1085:$G$1107),0.5*(SLir!G579:G601+SLir!$G$1085:$G$1107),logQir!G579:G601-logQir!$G$1085:$G$1107)</f>
        <v>4.36955904810842E-2</v>
      </c>
      <c r="F13" s="6">
        <f t="shared" si="0"/>
        <v>0.1504291510752804</v>
      </c>
      <c r="H13" s="6"/>
    </row>
    <row r="14" spans="1:8" x14ac:dyDescent="0.15">
      <c r="A14" s="1">
        <v>29</v>
      </c>
      <c r="B14" s="1" t="s">
        <v>77</v>
      </c>
      <c r="C14" s="6">
        <f>SUMPRODUCT(0.5*(SVir!G648:G670+SVir!$G$1085:$G$1107),RTFPir!G648:G670)</f>
        <v>0.10222666560640774</v>
      </c>
      <c r="D14" s="6">
        <f>SUMPRODUCT(0.5*(SVir!G648:G670+SVir!$G$1085:$G$1107),0.5*(SKir!G648:G670+SKir!$G$1085:$G$1107),(logKir!G648:G670-logKir!$G$1085:$G$1107-logHir!G648:G670+logHir!$G$1085:$G$1107))</f>
        <v>3.0065261357801503E-2</v>
      </c>
      <c r="E14" s="6">
        <f>SUMPRODUCT(0.5*(SVir!G648:G670+SVir!$G$1085:$G$1107),0.5*(SLir!G648:G670+SLir!$G$1085:$G$1107),logQir!G648:G670-logQir!$G$1085:$G$1107)</f>
        <v>1.7541922759403448E-2</v>
      </c>
      <c r="F14" s="6">
        <f t="shared" si="0"/>
        <v>0.14983384972361269</v>
      </c>
      <c r="H14" s="6"/>
    </row>
    <row r="15" spans="1:8" x14ac:dyDescent="0.15">
      <c r="A15" s="1">
        <v>24</v>
      </c>
      <c r="B15" s="1" t="s">
        <v>72</v>
      </c>
      <c r="C15" s="6">
        <f>SUMPRODUCT(0.5*(SVir!G533:G555+SVir!$G$1085:$G$1107),RTFPir!G533:G555)</f>
        <v>9.2091205414747301E-2</v>
      </c>
      <c r="D15" s="6">
        <f>SUMPRODUCT(0.5*(SVir!G533:G555+SVir!$G$1085:$G$1107),0.5*(SKir!G533:G555+SKir!$G$1085:$G$1107),(logKir!G533:G555-logKir!$G$1085:$G$1107-logHir!G533:G555+logHir!$G$1085:$G$1107))</f>
        <v>6.8122247798138802E-2</v>
      </c>
      <c r="E15" s="6">
        <f>SUMPRODUCT(0.5*(SVir!G533:G555+SVir!$G$1085:$G$1107),0.5*(SLir!G533:G555+SLir!$G$1085:$G$1107),logQir!G533:G555-logQir!$G$1085:$G$1107)</f>
        <v>-2.8765947569976275E-2</v>
      </c>
      <c r="F15" s="6">
        <f t="shared" si="0"/>
        <v>0.13144750564290983</v>
      </c>
      <c r="H15" s="6"/>
    </row>
    <row r="16" spans="1:8" x14ac:dyDescent="0.15">
      <c r="A16" s="1">
        <v>34</v>
      </c>
      <c r="B16" s="1" t="s">
        <v>82</v>
      </c>
      <c r="C16" s="6">
        <f>SUMPRODUCT(0.5*(SVir!G763:G785+SVir!$G$1085:$G$1107),RTFPir!G763:G785)</f>
        <v>6.7484730987462854E-2</v>
      </c>
      <c r="D16" s="6">
        <f>SUMPRODUCT(0.5*(SVir!G763:G785+SVir!$G$1085:$G$1107),0.5*(SKir!G763:G785+SKir!$G$1085:$G$1107),(logKir!G763:G785-logKir!$G$1085:$G$1107-logHir!G763:G785+logHir!$G$1085:$G$1107))</f>
        <v>1.3331914656044138E-2</v>
      </c>
      <c r="E16" s="6">
        <f>SUMPRODUCT(0.5*(SVir!G763:G785+SVir!$G$1085:$G$1107),0.5*(SLir!G763:G785+SLir!$G$1085:$G$1107),logQir!G763:G785-logQir!$G$1085:$G$1107)</f>
        <v>3.2855113962982394E-2</v>
      </c>
      <c r="F16" s="6">
        <f t="shared" si="0"/>
        <v>0.11367175960648938</v>
      </c>
      <c r="H16" s="6"/>
    </row>
    <row r="17" spans="1:8" x14ac:dyDescent="0.15">
      <c r="A17" s="1">
        <v>33</v>
      </c>
      <c r="B17" s="1" t="s">
        <v>81</v>
      </c>
      <c r="C17" s="6">
        <f>SUMPRODUCT(0.5*(SVir!G740:G762+SVir!$G$1085:$G$1107),RTFPir!G740:G762)</f>
        <v>2.1728550879404628E-2</v>
      </c>
      <c r="D17" s="6">
        <f>SUMPRODUCT(0.5*(SVir!G740:G762+SVir!$G$1085:$G$1107),0.5*(SKir!G740:G762+SKir!$G$1085:$G$1107),(logKir!G740:G762-logKir!$G$1085:$G$1107-logHir!G740:G762+logHir!$G$1085:$G$1107))</f>
        <v>7.1206550846559399E-2</v>
      </c>
      <c r="E17" s="6">
        <f>SUMPRODUCT(0.5*(SVir!G740:G762+SVir!$G$1085:$G$1107),0.5*(SLir!G740:G762+SLir!$G$1085:$G$1107),logQir!G740:G762-logQir!$G$1085:$G$1107)</f>
        <v>1.3455897190827015E-2</v>
      </c>
      <c r="F17" s="6">
        <f t="shared" si="0"/>
        <v>0.10639099891679105</v>
      </c>
      <c r="H17" s="6"/>
    </row>
    <row r="18" spans="1:8" x14ac:dyDescent="0.15">
      <c r="A18" s="1">
        <v>16</v>
      </c>
      <c r="B18" s="1" t="s">
        <v>64</v>
      </c>
      <c r="C18" s="6">
        <f>SUMPRODUCT(0.5*(SVir!G349:G371+SVir!$G$1085:$G$1107),RTFPir!G349:G371)</f>
        <v>2.6672774393377716E-2</v>
      </c>
      <c r="D18" s="6">
        <f>SUMPRODUCT(0.5*(SVir!G349:G371+SVir!$G$1085:$G$1107),0.5*(SKir!G349:G371+SKir!$G$1085:$G$1107),(logKir!G349:G371-logKir!$G$1085:$G$1107-logHir!G349:G371+logHir!$G$1085:$G$1107))</f>
        <v>8.2916643677484067E-2</v>
      </c>
      <c r="E18" s="6">
        <f>SUMPRODUCT(0.5*(SVir!G349:G371+SVir!$G$1085:$G$1107),0.5*(SLir!G349:G371+SLir!$G$1085:$G$1107),logQir!G349:G371-logQir!$G$1085:$G$1107)</f>
        <v>-8.0305529143231066E-3</v>
      </c>
      <c r="F18" s="6">
        <f t="shared" si="0"/>
        <v>0.10155886515653867</v>
      </c>
      <c r="H18" s="6"/>
    </row>
    <row r="19" spans="1:8" x14ac:dyDescent="0.15">
      <c r="A19" s="1">
        <v>22</v>
      </c>
      <c r="B19" s="1" t="s">
        <v>70</v>
      </c>
      <c r="C19" s="6">
        <f>SUMPRODUCT(0.5*(SVir!G487:G509+SVir!$G$1085:$G$1107),RTFPir!G487:G509)</f>
        <v>6.8819132866081795E-2</v>
      </c>
      <c r="D19" s="6">
        <f>SUMPRODUCT(0.5*(SVir!G487:G509+SVir!$G$1085:$G$1107),0.5*(SKir!G487:G509+SKir!$G$1085:$G$1107),(logKir!G487:G509-logKir!$G$1085:$G$1107-logHir!G487:G509+logHir!$G$1085:$G$1107))</f>
        <v>3.7494227273338149E-2</v>
      </c>
      <c r="E19" s="6">
        <f>SUMPRODUCT(0.5*(SVir!G487:G509+SVir!$G$1085:$G$1107),0.5*(SLir!G487:G509+SLir!$G$1085:$G$1107),logQir!G487:G509-logQir!$G$1085:$G$1107)</f>
        <v>-1.1155236812448935E-2</v>
      </c>
      <c r="F19" s="6">
        <f t="shared" si="0"/>
        <v>9.5158123326971003E-2</v>
      </c>
      <c r="H19" s="6"/>
    </row>
    <row r="20" spans="1:8" x14ac:dyDescent="0.15">
      <c r="A20" s="1">
        <v>11</v>
      </c>
      <c r="B20" s="1" t="s">
        <v>59</v>
      </c>
      <c r="C20" s="6">
        <f>SUMPRODUCT(0.5*(SVir!G234:G256+SVir!$G$1085:$G$1107),RTFPir!G234:G256)</f>
        <v>7.653776498664569E-2</v>
      </c>
      <c r="D20" s="6">
        <f>SUMPRODUCT(0.5*(SVir!G234:G256+SVir!$G$1085:$G$1107),0.5*(SKir!G234:G256+SKir!$G$1085:$G$1107),(logKir!G234:G256-logKir!$G$1085:$G$1107-logHir!G234:G256+logHir!$G$1085:$G$1107))</f>
        <v>6.1987083054777792E-3</v>
      </c>
      <c r="E20" s="6">
        <f>SUMPRODUCT(0.5*(SVir!G234:G256+SVir!$G$1085:$G$1107),0.5*(SLir!G234:G256+SLir!$G$1085:$G$1107),logQir!G234:G256-logQir!$G$1085:$G$1107)</f>
        <v>9.3114621924392064E-3</v>
      </c>
      <c r="F20" s="6">
        <f t="shared" si="0"/>
        <v>9.2047935484562679E-2</v>
      </c>
      <c r="H20" s="6"/>
    </row>
    <row r="21" spans="1:8" x14ac:dyDescent="0.15">
      <c r="A21" s="1">
        <v>10</v>
      </c>
      <c r="B21" s="1" t="s">
        <v>58</v>
      </c>
      <c r="C21" s="6">
        <f>SUMPRODUCT(0.5*(SVir!G211:G233+SVir!$G$1085:$G$1107),RTFPir!G211:G233)</f>
        <v>8.0457282998594018E-2</v>
      </c>
      <c r="D21" s="6">
        <f>SUMPRODUCT(0.5*(SVir!G211:G233+SVir!$G$1085:$G$1107),0.5*(SKir!G211:G233+SKir!$G$1085:$G$1107),(logKir!G211:G233-logKir!$G$1085:$G$1107-logHir!G211:G233+logHir!$G$1085:$G$1107))</f>
        <v>1.4411745514331931E-2</v>
      </c>
      <c r="E21" s="6">
        <f>SUMPRODUCT(0.5*(SVir!G211:G233+SVir!$G$1085:$G$1107),0.5*(SLir!G211:G233+SLir!$G$1085:$G$1107),logQir!G211:G233-logQir!$G$1085:$G$1107)</f>
        <v>-7.6204808940385539E-3</v>
      </c>
      <c r="F21" s="6">
        <f t="shared" si="0"/>
        <v>8.7248547618887395E-2</v>
      </c>
      <c r="H21" s="6"/>
    </row>
    <row r="22" spans="1:8" x14ac:dyDescent="0.15">
      <c r="A22" s="1">
        <v>35</v>
      </c>
      <c r="B22" s="1" t="s">
        <v>83</v>
      </c>
      <c r="C22" s="6">
        <f>SUMPRODUCT(0.5*(SVir!G786:G808+SVir!$G$1085:$G$1107),RTFPir!G786:G808)</f>
        <v>1.1122500268014195E-2</v>
      </c>
      <c r="D22" s="6">
        <f>SUMPRODUCT(0.5*(SVir!G786:G808+SVir!$G$1085:$G$1107),0.5*(SKir!G786:G808+SKir!$G$1085:$G$1107),(logKir!G786:G808-logKir!$G$1085:$G$1107-logHir!G786:G808+logHir!$G$1085:$G$1107))</f>
        <v>5.4451073567076735E-2</v>
      </c>
      <c r="E22" s="6">
        <f>SUMPRODUCT(0.5*(SVir!G786:G808+SVir!$G$1085:$G$1107),0.5*(SLir!G786:G808+SLir!$G$1085:$G$1107),logQir!G786:G808-logQir!$G$1085:$G$1107)</f>
        <v>1.131292636132052E-2</v>
      </c>
      <c r="F22" s="6">
        <f t="shared" si="0"/>
        <v>7.6886500196411453E-2</v>
      </c>
      <c r="H22" s="6"/>
    </row>
    <row r="23" spans="1:8" x14ac:dyDescent="0.15">
      <c r="A23" s="1">
        <v>17</v>
      </c>
      <c r="B23" s="1" t="s">
        <v>65</v>
      </c>
      <c r="C23" s="6">
        <f>SUMPRODUCT(0.5*(SVir!G372:G394+SVir!$G$1085:$G$1107),RTFPir!G372:G394)</f>
        <v>6.7970507066572622E-2</v>
      </c>
      <c r="D23" s="6">
        <f>SUMPRODUCT(0.5*(SVir!G372:G394+SVir!$G$1085:$G$1107),0.5*(SKir!G372:G394+SKir!$G$1085:$G$1107),(logKir!G372:G394-logKir!$G$1085:$G$1107-logHir!G372:G394+logHir!$G$1085:$G$1107))</f>
        <v>1.9777625520972019E-2</v>
      </c>
      <c r="E23" s="6">
        <f>SUMPRODUCT(0.5*(SVir!G372:G394+SVir!$G$1085:$G$1107),0.5*(SLir!G372:G394+SLir!$G$1085:$G$1107),logQir!G372:G394-logQir!$G$1085:$G$1107)</f>
        <v>-1.2061329240051809E-2</v>
      </c>
      <c r="F23" s="6">
        <f t="shared" si="0"/>
        <v>7.5686803347492837E-2</v>
      </c>
      <c r="H23" s="6"/>
    </row>
    <row r="24" spans="1:8" x14ac:dyDescent="0.15">
      <c r="A24" s="1">
        <v>18</v>
      </c>
      <c r="B24" s="1" t="s">
        <v>66</v>
      </c>
      <c r="C24" s="6">
        <f>SUMPRODUCT(0.5*(SVir!G395:G417+SVir!$G$1085:$G$1107),RTFPir!G395:G417)</f>
        <v>-5.2318878799217962E-2</v>
      </c>
      <c r="D24" s="6">
        <f>SUMPRODUCT(0.5*(SVir!G395:G417+SVir!$G$1085:$G$1107),0.5*(SKir!G395:G417+SKir!$G$1085:$G$1107),(logKir!G395:G417-logKir!$G$1085:$G$1107-logHir!G395:G417+logHir!$G$1085:$G$1107))</f>
        <v>0.12746679487817378</v>
      </c>
      <c r="E24" s="6">
        <f>SUMPRODUCT(0.5*(SVir!G395:G417+SVir!$G$1085:$G$1107),0.5*(SLir!G395:G417+SLir!$G$1085:$G$1107),logQir!G395:G417-logQir!$G$1085:$G$1107)</f>
        <v>-1.5715054643861911E-2</v>
      </c>
      <c r="F24" s="6">
        <f t="shared" si="0"/>
        <v>5.9432861435093909E-2</v>
      </c>
      <c r="H24" s="6"/>
    </row>
    <row r="25" spans="1:8" x14ac:dyDescent="0.15">
      <c r="A25" s="1">
        <v>21</v>
      </c>
      <c r="B25" s="1" t="s">
        <v>69</v>
      </c>
      <c r="C25" s="6">
        <f>SUMPRODUCT(0.5*(SVir!G464:G486+SVir!$G$1085:$G$1107),RTFPir!G464:G486)</f>
        <v>9.10184248124703E-2</v>
      </c>
      <c r="D25" s="6">
        <f>SUMPRODUCT(0.5*(SVir!G464:G486+SVir!$G$1085:$G$1107),0.5*(SKir!G464:G486+SKir!$G$1085:$G$1107),(logKir!G464:G486-logKir!$G$1085:$G$1107-logHir!G464:G486+logHir!$G$1085:$G$1107))</f>
        <v>-5.1451285706289786E-3</v>
      </c>
      <c r="E25" s="6">
        <f>SUMPRODUCT(0.5*(SVir!G464:G486+SVir!$G$1085:$G$1107),0.5*(SLir!G464:G486+SLir!$G$1085:$G$1107),logQir!G464:G486-logQir!$G$1085:$G$1107)</f>
        <v>-2.7884616538577382E-2</v>
      </c>
      <c r="F25" s="6">
        <f t="shared" si="0"/>
        <v>5.7988679703263948E-2</v>
      </c>
      <c r="H25" s="6"/>
    </row>
    <row r="26" spans="1:8" x14ac:dyDescent="0.15">
      <c r="A26" s="1">
        <v>40</v>
      </c>
      <c r="B26" s="1" t="s">
        <v>88</v>
      </c>
      <c r="C26" s="6">
        <f>SUMPRODUCT(0.5*(SVir!G901:G923+SVir!$G$1085:$G$1107),RTFPir!G901:G923)</f>
        <v>3.9648969976281076E-2</v>
      </c>
      <c r="D26" s="6">
        <f>SUMPRODUCT(0.5*(SVir!G901:G923+SVir!$G$1085:$G$1107),0.5*(SKir!G901:G923+SKir!$G$1085:$G$1107),(logKir!G901:G923-logKir!$G$1085:$G$1107-logHir!G901:G923+logHir!$G$1085:$G$1107))</f>
        <v>-3.680636734479617E-2</v>
      </c>
      <c r="E26" s="6">
        <f>SUMPRODUCT(0.5*(SVir!G901:G923+SVir!$G$1085:$G$1107),0.5*(SLir!G901:G923+SLir!$G$1085:$G$1107),logQir!G901:G923-logQir!$G$1085:$G$1107)</f>
        <v>3.2720156306236543E-2</v>
      </c>
      <c r="F26" s="6">
        <f t="shared" si="0"/>
        <v>3.5562758937721449E-2</v>
      </c>
      <c r="H26" s="6"/>
    </row>
    <row r="27" spans="1:8" x14ac:dyDescent="0.15">
      <c r="A27" s="1">
        <v>7</v>
      </c>
      <c r="B27" s="1" t="s">
        <v>55</v>
      </c>
      <c r="C27" s="6">
        <f>SUMPRODUCT(0.5*(SVir!G142:G164+SVir!$G$1085:$G$1107),RTFPir!G142:G164)</f>
        <v>1.391654085623498E-2</v>
      </c>
      <c r="D27" s="6">
        <f>SUMPRODUCT(0.5*(SVir!G142:G164+SVir!$G$1085:$G$1107),0.5*(SKir!G142:G164+SKir!$G$1085:$G$1107),(logKir!G142:G164-logKir!$G$1085:$G$1107-logHir!G142:G164+logHir!$G$1085:$G$1107))</f>
        <v>3.859719292058348E-2</v>
      </c>
      <c r="E27" s="6">
        <f>SUMPRODUCT(0.5*(SVir!G142:G164+SVir!$G$1085:$G$1107),0.5*(SLir!G142:G164+SLir!$G$1085:$G$1107),logQir!G142:G164-logQir!$G$1085:$G$1107)</f>
        <v>-2.5812655127099883E-2</v>
      </c>
      <c r="F27" s="6">
        <f t="shared" si="0"/>
        <v>2.6701078649718581E-2</v>
      </c>
      <c r="H27" s="6"/>
    </row>
    <row r="28" spans="1:8" x14ac:dyDescent="0.15">
      <c r="A28" s="1">
        <v>44</v>
      </c>
      <c r="B28" s="1" t="s">
        <v>92</v>
      </c>
      <c r="C28" s="6">
        <f>SUMPRODUCT(0.5*(SVir!G993:G1015+SVir!$G$1085:$G$1107),RTFPir!G993:G1015)</f>
        <v>-6.0088737276918134E-4</v>
      </c>
      <c r="D28" s="6">
        <f>SUMPRODUCT(0.5*(SVir!G993:G1015+SVir!$G$1085:$G$1107),0.5*(SKir!G993:G1015+SKir!$G$1085:$G$1107),(logKir!G993:G1015-logKir!$G$1085:$G$1107-logHir!G993:G1015+logHir!$G$1085:$G$1107))</f>
        <v>1.86623996458565E-2</v>
      </c>
      <c r="E28" s="6">
        <f>SUMPRODUCT(0.5*(SVir!G993:G1015+SVir!$G$1085:$G$1107),0.5*(SLir!G993:G1015+SLir!$G$1085:$G$1107),logQir!G993:G1015-logQir!$G$1085:$G$1107)</f>
        <v>7.6694735977769022E-3</v>
      </c>
      <c r="F28" s="6">
        <f t="shared" si="0"/>
        <v>2.5730985870864219E-2</v>
      </c>
      <c r="H28" s="6"/>
    </row>
    <row r="29" spans="1:8" x14ac:dyDescent="0.15">
      <c r="A29" s="1">
        <v>19</v>
      </c>
      <c r="B29" s="1" t="s">
        <v>67</v>
      </c>
      <c r="C29" s="6">
        <f>SUMPRODUCT(0.5*(SVir!G418:G440+SVir!$G$1085:$G$1107),RTFPir!G418:G440)</f>
        <v>1.8267225983378699E-3</v>
      </c>
      <c r="D29" s="6">
        <f>SUMPRODUCT(0.5*(SVir!G418:G440+SVir!$G$1085:$G$1107),0.5*(SKir!G418:G440+SKir!$G$1085:$G$1107),(logKir!G418:G440-logKir!$G$1085:$G$1107-logHir!G418:G440+logHir!$G$1085:$G$1107))</f>
        <v>1.2019619125415958E-2</v>
      </c>
      <c r="E29" s="6">
        <f>SUMPRODUCT(0.5*(SVir!G418:G440+SVir!$G$1085:$G$1107),0.5*(SLir!G418:G440+SLir!$G$1085:$G$1107),logQir!G418:G440-logQir!$G$1085:$G$1107)</f>
        <v>6.5322813933334665E-3</v>
      </c>
      <c r="F29" s="6">
        <f t="shared" si="0"/>
        <v>2.0378623117087293E-2</v>
      </c>
      <c r="H29" s="6"/>
    </row>
    <row r="30" spans="1:8" x14ac:dyDescent="0.15">
      <c r="A30" s="1">
        <v>20</v>
      </c>
      <c r="B30" s="1" t="s">
        <v>68</v>
      </c>
      <c r="C30" s="6">
        <f>SUMPRODUCT(0.5*(SVir!G441:G463+SVir!$G$1085:$G$1107),RTFPir!G441:G463)</f>
        <v>-2.0177790971564909E-2</v>
      </c>
      <c r="D30" s="6">
        <f>SUMPRODUCT(0.5*(SVir!G441:G463+SVir!$G$1085:$G$1107),0.5*(SKir!G441:G463+SKir!$G$1085:$G$1107),(logKir!G441:G463-logKir!$G$1085:$G$1107-logHir!G441:G463+logHir!$G$1085:$G$1107))</f>
        <v>3.2061132874091014E-2</v>
      </c>
      <c r="E30" s="6">
        <f>SUMPRODUCT(0.5*(SVir!G441:G463+SVir!$G$1085:$G$1107),0.5*(SLir!G441:G463+SLir!$G$1085:$G$1107),logQir!G441:G463-logQir!$G$1085:$G$1107)</f>
        <v>-1.7175179760275802E-3</v>
      </c>
      <c r="F30" s="6">
        <f t="shared" si="0"/>
        <v>1.0165823926498525E-2</v>
      </c>
      <c r="H30" s="6"/>
    </row>
    <row r="31" spans="1:8" x14ac:dyDescent="0.15">
      <c r="A31" s="1">
        <v>37</v>
      </c>
      <c r="B31" s="1" t="s">
        <v>85</v>
      </c>
      <c r="C31" s="6">
        <f>SUMPRODUCT(0.5*(SVir!G832:G854+SVir!$G$1085:$G$1107),RTFPir!G832:G854)</f>
        <v>-8.8428725216421061E-4</v>
      </c>
      <c r="D31" s="6">
        <f>SUMPRODUCT(0.5*(SVir!G832:G854+SVir!$G$1085:$G$1107),0.5*(SKir!G832:G854+SKir!$G$1085:$G$1107),(logKir!G832:G854-logKir!$G$1085:$G$1107-logHir!G832:G854+logHir!$G$1085:$G$1107))</f>
        <v>-1.4811919108095867E-2</v>
      </c>
      <c r="E31" s="6">
        <f>SUMPRODUCT(0.5*(SVir!G832:G854+SVir!$G$1085:$G$1107),0.5*(SLir!G832:G854+SLir!$G$1085:$G$1107),logQir!G832:G854-logQir!$G$1085:$G$1107)</f>
        <v>1.4659682958963844E-2</v>
      </c>
      <c r="F31" s="6">
        <f t="shared" si="0"/>
        <v>-1.0365234012962316E-3</v>
      </c>
      <c r="H31" s="6"/>
    </row>
    <row r="32" spans="1:8" x14ac:dyDescent="0.15">
      <c r="A32" s="1">
        <v>4</v>
      </c>
      <c r="B32" s="1" t="s">
        <v>52</v>
      </c>
      <c r="C32" s="6">
        <f>SUMPRODUCT(0.5*(SVir!G73:G95+SVir!$G$1085:$G$1107),RTFPir!G73:G95)</f>
        <v>-4.1024258445010231E-2</v>
      </c>
      <c r="D32" s="6">
        <f>SUMPRODUCT(0.5*(SVir!G73:G95+SVir!$G$1085:$G$1107),0.5*(SKir!G73:G95+SKir!$G$1085:$G$1107),(logKir!G73:G95-logKir!$G$1085:$G$1107-logHir!G73:G95+logHir!$G$1085:$G$1107))</f>
        <v>3.0423867455090459E-2</v>
      </c>
      <c r="E32" s="6">
        <f>SUMPRODUCT(0.5*(SVir!G73:G95+SVir!$G$1085:$G$1107),0.5*(SLir!G73:G95+SLir!$G$1085:$G$1107),logQir!G73:G95-logQir!$G$1085:$G$1107)</f>
        <v>4.4175096114493374E-3</v>
      </c>
      <c r="F32" s="6">
        <f t="shared" si="0"/>
        <v>-6.182881378470435E-3</v>
      </c>
      <c r="H32" s="6"/>
    </row>
    <row r="33" spans="1:8" x14ac:dyDescent="0.15">
      <c r="A33" s="1">
        <v>1</v>
      </c>
      <c r="B33" s="1" t="s">
        <v>48</v>
      </c>
      <c r="C33" s="6">
        <f>SUMPRODUCT(0.5*(SVir!G4:G26+SVir!$G$1085:$G$1107),RTFPir!G4:G26)</f>
        <v>-2.7864330182521442E-2</v>
      </c>
      <c r="D33" s="6">
        <f>SUMPRODUCT(0.5*(SVir!G4:G26+SVir!$G$1085:$G$1107),0.5*(SKir!G4:G26+SKir!$G$1085:$G$1107),(logKir!G4:G26-logKir!$G$1085:$G$1107-logHir!G4:G26+logHir!$G$1085:$G$1107))</f>
        <v>2.6124277137929926E-2</v>
      </c>
      <c r="E33" s="6">
        <f>SUMPRODUCT(0.5*(SVir!G4:G26+SVir!$G$1085:$G$1107),0.5*(SLir!G4:G26+SLir!$G$1085:$G$1107),logQir!G4:G26-logQir!$G$1085:$G$1107)</f>
        <v>-8.2527767154277534E-3</v>
      </c>
      <c r="F33" s="6">
        <f t="shared" si="0"/>
        <v>-9.9928297600192697E-3</v>
      </c>
      <c r="H33" s="6"/>
    </row>
    <row r="34" spans="1:8" x14ac:dyDescent="0.15">
      <c r="A34" s="1">
        <v>38</v>
      </c>
      <c r="B34" s="1" t="s">
        <v>86</v>
      </c>
      <c r="C34" s="6">
        <f>SUMPRODUCT(0.5*(SVir!G855:G877+SVir!$G$1085:$G$1107),RTFPir!G855:G877)</f>
        <v>-1.3756242936320225E-2</v>
      </c>
      <c r="D34" s="6">
        <f>SUMPRODUCT(0.5*(SVir!G855:G877+SVir!$G$1085:$G$1107),0.5*(SKir!G855:G877+SKir!$G$1085:$G$1107),(logKir!G855:G877-logKir!$G$1085:$G$1107-logHir!G855:G877+logHir!$G$1085:$G$1107))</f>
        <v>-1.2239057800489039E-2</v>
      </c>
      <c r="E34" s="6">
        <f>SUMPRODUCT(0.5*(SVir!G855:G877+SVir!$G$1085:$G$1107),0.5*(SLir!G855:G877+SLir!$G$1085:$G$1107),logQir!G855:G877-logQir!$G$1085:$G$1107)</f>
        <v>3.949600759328309E-4</v>
      </c>
      <c r="F34" s="6">
        <f t="shared" si="0"/>
        <v>-2.5600340660876436E-2</v>
      </c>
      <c r="H34" s="6"/>
    </row>
    <row r="35" spans="1:8" x14ac:dyDescent="0.15">
      <c r="A35" s="1">
        <v>31</v>
      </c>
      <c r="B35" s="1" t="s">
        <v>79</v>
      </c>
      <c r="C35" s="6">
        <f>SUMPRODUCT(0.5*(SVir!G694:G716+SVir!$G$1085:$G$1107),RTFPir!G694:G716)</f>
        <v>-1.4018209883584582E-2</v>
      </c>
      <c r="D35" s="6">
        <f>SUMPRODUCT(0.5*(SVir!G694:G716+SVir!$G$1085:$G$1107),0.5*(SKir!G694:G716+SKir!$G$1085:$G$1107),(logKir!G694:G716-logKir!$G$1085:$G$1107-logHir!G694:G716+logHir!$G$1085:$G$1107))</f>
        <v>-1.0963655319435106E-2</v>
      </c>
      <c r="E35" s="6">
        <f>SUMPRODUCT(0.5*(SVir!G694:G716+SVir!$G$1085:$G$1107),0.5*(SLir!G694:G716+SLir!$G$1085:$G$1107),logQir!G694:G716-logQir!$G$1085:$G$1107)</f>
        <v>-6.3676827387170332E-4</v>
      </c>
      <c r="F35" s="6">
        <f t="shared" si="0"/>
        <v>-2.5618633476891393E-2</v>
      </c>
      <c r="H35" s="6"/>
    </row>
    <row r="36" spans="1:8" x14ac:dyDescent="0.15">
      <c r="A36" s="1">
        <v>36</v>
      </c>
      <c r="B36" s="1" t="s">
        <v>84</v>
      </c>
      <c r="C36" s="6">
        <f>SUMPRODUCT(0.5*(SVir!G809:G831+SVir!$G$1085:$G$1107),RTFPir!G809:G831)</f>
        <v>-7.8149599883645948E-3</v>
      </c>
      <c r="D36" s="6">
        <f>SUMPRODUCT(0.5*(SVir!G809:G831+SVir!$G$1085:$G$1107),0.5*(SKir!G809:G831+SKir!$G$1085:$G$1107),(logKir!G809:G831-logKir!$G$1085:$G$1107-logHir!G809:G831+logHir!$G$1085:$G$1107))</f>
        <v>-3.3410868416120301E-2</v>
      </c>
      <c r="E36" s="6">
        <f>SUMPRODUCT(0.5*(SVir!G809:G831+SVir!$G$1085:$G$1107),0.5*(SLir!G809:G831+SLir!$G$1085:$G$1107),logQir!G809:G831-logQir!$G$1085:$G$1107)</f>
        <v>-2.336025693626682E-3</v>
      </c>
      <c r="F36" s="6">
        <f t="shared" si="0"/>
        <v>-4.3561854098111578E-2</v>
      </c>
      <c r="H36" s="6"/>
    </row>
    <row r="37" spans="1:8" x14ac:dyDescent="0.15">
      <c r="A37" s="1">
        <v>15</v>
      </c>
      <c r="B37" s="1" t="s">
        <v>63</v>
      </c>
      <c r="C37" s="6">
        <f>SUMPRODUCT(0.5*(SVir!G326:G348+SVir!$G$1085:$G$1107),RTFPir!G326:G348)</f>
        <v>-6.4267458059949753E-2</v>
      </c>
      <c r="D37" s="6">
        <f>SUMPRODUCT(0.5*(SVir!G326:G348+SVir!$G$1085:$G$1107),0.5*(SKir!G326:G348+SKir!$G$1085:$G$1107),(logKir!G326:G348-logKir!$G$1085:$G$1107-logHir!G326:G348+logHir!$G$1085:$G$1107))</f>
        <v>5.350569326758188E-2</v>
      </c>
      <c r="E37" s="6">
        <f>SUMPRODUCT(0.5*(SVir!G326:G348+SVir!$G$1085:$G$1107),0.5*(SLir!G326:G348+SLir!$G$1085:$G$1107),logQir!G326:G348-logQir!$G$1085:$G$1107)</f>
        <v>-3.336157636760214E-2</v>
      </c>
      <c r="F37" s="6">
        <f t="shared" si="0"/>
        <v>-4.4123341159970013E-2</v>
      </c>
      <c r="H37" s="6"/>
    </row>
    <row r="38" spans="1:8" x14ac:dyDescent="0.15">
      <c r="A38" s="1">
        <v>41</v>
      </c>
      <c r="B38" s="1" t="s">
        <v>89</v>
      </c>
      <c r="C38" s="6">
        <f>SUMPRODUCT(0.5*(SVir!G924:G946+SVir!$G$1085:$G$1107),RTFPir!G924:G946)</f>
        <v>-7.0859974959781094E-2</v>
      </c>
      <c r="D38" s="6">
        <f>SUMPRODUCT(0.5*(SVir!G924:G946+SVir!$G$1085:$G$1107),0.5*(SKir!G924:G946+SKir!$G$1085:$G$1107),(logKir!G924:G946-logKir!$G$1085:$G$1107-logHir!G924:G946+logHir!$G$1085:$G$1107))</f>
        <v>3.6453047862262403E-2</v>
      </c>
      <c r="E38" s="6">
        <f>SUMPRODUCT(0.5*(SVir!G924:G946+SVir!$G$1085:$G$1107),0.5*(SLir!G924:G946+SLir!$G$1085:$G$1107),logQir!G924:G946-logQir!$G$1085:$G$1107)</f>
        <v>-1.4829677398901033E-2</v>
      </c>
      <c r="F38" s="6">
        <f t="shared" si="0"/>
        <v>-4.9236604496419728E-2</v>
      </c>
      <c r="H38" s="6"/>
    </row>
    <row r="39" spans="1:8" x14ac:dyDescent="0.15">
      <c r="A39" s="1">
        <v>30</v>
      </c>
      <c r="B39" s="1" t="s">
        <v>78</v>
      </c>
      <c r="C39" s="6">
        <f>SUMPRODUCT(0.5*(SVir!G671:G693+SVir!$G$1085:$G$1107),RTFPir!G671:G693)</f>
        <v>-8.3851678432184246E-2</v>
      </c>
      <c r="D39" s="6">
        <f>SUMPRODUCT(0.5*(SVir!G671:G693+SVir!$G$1085:$G$1107),0.5*(SKir!G671:G693+SKir!$G$1085:$G$1107),(logKir!G671:G693-logKir!$G$1085:$G$1107-logHir!G671:G693+logHir!$G$1085:$G$1107))</f>
        <v>2.927028830400423E-2</v>
      </c>
      <c r="E39" s="6">
        <f>SUMPRODUCT(0.5*(SVir!G671:G693+SVir!$G$1085:$G$1107),0.5*(SLir!G671:G693+SLir!$G$1085:$G$1107),logQir!G671:G693-logQir!$G$1085:$G$1107)</f>
        <v>1.5755047904376408E-3</v>
      </c>
      <c r="F39" s="6">
        <f t="shared" si="0"/>
        <v>-5.3005885337742378E-2</v>
      </c>
      <c r="H39" s="6"/>
    </row>
    <row r="40" spans="1:8" x14ac:dyDescent="0.15">
      <c r="A40" s="1">
        <v>5</v>
      </c>
      <c r="B40" s="1" t="s">
        <v>53</v>
      </c>
      <c r="C40" s="6">
        <f>SUMPRODUCT(0.5*(SVir!G96:G118+SVir!$G$1085:$G$1107),RTFPir!G96:G118)</f>
        <v>-3.0757623311549194E-2</v>
      </c>
      <c r="D40" s="6">
        <f>SUMPRODUCT(0.5*(SVir!G96:G118+SVir!$G$1085:$G$1107),0.5*(SKir!G96:G118+SKir!$G$1085:$G$1107),(logKir!G96:G118-logKir!$G$1085:$G$1107-logHir!G96:G118+logHir!$G$1085:$G$1107))</f>
        <v>-1.1533838449340432E-2</v>
      </c>
      <c r="E40" s="6">
        <f>SUMPRODUCT(0.5*(SVir!G96:G118+SVir!$G$1085:$G$1107),0.5*(SLir!G96:G118+SLir!$G$1085:$G$1107),logQir!G96:G118-logQir!$G$1085:$G$1107)</f>
        <v>-2.5273066870808384E-2</v>
      </c>
      <c r="F40" s="6">
        <f t="shared" si="0"/>
        <v>-6.7564528631698012E-2</v>
      </c>
      <c r="H40" s="6"/>
    </row>
    <row r="41" spans="1:8" x14ac:dyDescent="0.15">
      <c r="A41" s="1">
        <v>2</v>
      </c>
      <c r="B41" s="1" t="s">
        <v>50</v>
      </c>
      <c r="C41" s="6">
        <f>SUMPRODUCT(0.5*(SVir!G27:G49+SVir!$G$1085:$G$1107),RTFPir!G27:G49)</f>
        <v>-3.1730272871948968E-2</v>
      </c>
      <c r="D41" s="6">
        <f>SUMPRODUCT(0.5*(SVir!G27:G49+SVir!$G$1085:$G$1107),0.5*(SKir!G27:G49+SKir!$G$1085:$G$1107),(logKir!G27:G49-logKir!$G$1085:$G$1107-logHir!G27:G49+logHir!$G$1085:$G$1107))</f>
        <v>-1.4197941039208335E-2</v>
      </c>
      <c r="E41" s="6">
        <f>SUMPRODUCT(0.5*(SVir!G27:G49+SVir!$G$1085:$G$1107),0.5*(SLir!G27:G49+SLir!$G$1085:$G$1107),logQir!G27:G49-logQir!$G$1085:$G$1107)</f>
        <v>-3.8387599857243895E-2</v>
      </c>
      <c r="F41" s="6">
        <f t="shared" si="0"/>
        <v>-8.4315813768401193E-2</v>
      </c>
      <c r="H41" s="6"/>
    </row>
    <row r="42" spans="1:8" x14ac:dyDescent="0.15">
      <c r="A42" s="1">
        <v>43</v>
      </c>
      <c r="B42" s="1" t="s">
        <v>91</v>
      </c>
      <c r="C42" s="6">
        <f>SUMPRODUCT(0.5*(SVir!G970:G992+SVir!$G$1085:$G$1107),RTFPir!G970:G992)</f>
        <v>-3.8153046513612808E-2</v>
      </c>
      <c r="D42" s="6">
        <f>SUMPRODUCT(0.5*(SVir!G970:G992+SVir!$G$1085:$G$1107),0.5*(SKir!G970:G992+SKir!$G$1085:$G$1107),(logKir!G970:G992-logKir!$G$1085:$G$1107-logHir!G970:G992+logHir!$G$1085:$G$1107))</f>
        <v>-3.5453682240385073E-2</v>
      </c>
      <c r="E42" s="6">
        <f>SUMPRODUCT(0.5*(SVir!G970:G992+SVir!$G$1085:$G$1107),0.5*(SLir!G970:G992+SLir!$G$1085:$G$1107),logQir!G970:G992-logQir!$G$1085:$G$1107)</f>
        <v>-1.1105897762077994E-2</v>
      </c>
      <c r="F42" s="6">
        <f t="shared" si="0"/>
        <v>-8.4712626516075862E-2</v>
      </c>
      <c r="H42" s="6"/>
    </row>
    <row r="43" spans="1:8" x14ac:dyDescent="0.15">
      <c r="A43" s="1">
        <v>6</v>
      </c>
      <c r="B43" s="1" t="s">
        <v>54</v>
      </c>
      <c r="C43" s="6">
        <f>SUMPRODUCT(0.5*(SVir!G119:G141+SVir!$G$1085:$G$1107),RTFPir!G119:G141)</f>
        <v>-5.5868543233477466E-2</v>
      </c>
      <c r="D43" s="6">
        <f>SUMPRODUCT(0.5*(SVir!G119:G141+SVir!$G$1085:$G$1107),0.5*(SKir!G119:G141+SKir!$G$1085:$G$1107),(logKir!G119:G141-logKir!$G$1085:$G$1107-logHir!G119:G141+logHir!$G$1085:$G$1107))</f>
        <v>-2.2210011580493932E-2</v>
      </c>
      <c r="E43" s="6">
        <f>SUMPRODUCT(0.5*(SVir!G119:G141+SVir!$G$1085:$G$1107),0.5*(SLir!G119:G141+SLir!$G$1085:$G$1107),logQir!G119:G141-logQir!$G$1085:$G$1107)</f>
        <v>-1.9694196010639969E-2</v>
      </c>
      <c r="F43" s="6">
        <f t="shared" si="0"/>
        <v>-9.7772750824611371E-2</v>
      </c>
      <c r="H43" s="6"/>
    </row>
    <row r="44" spans="1:8" x14ac:dyDescent="0.15">
      <c r="A44" s="1">
        <v>46</v>
      </c>
      <c r="B44" s="1" t="s">
        <v>94</v>
      </c>
      <c r="C44" s="6">
        <f>SUMPRODUCT(0.5*(SVir!G1039:G1061+SVir!$G$1085:$G$1107),RTFPir!G1039:G1061)</f>
        <v>-4.554172863000807E-2</v>
      </c>
      <c r="D44" s="6">
        <f>SUMPRODUCT(0.5*(SVir!G1039:G1061+SVir!$G$1085:$G$1107),0.5*(SKir!G1039:G1061+SKir!$G$1085:$G$1107),(logKir!G1039:G1061-logKir!$G$1085:$G$1107-logHir!G1039:G1061+logHir!$G$1085:$G$1107))</f>
        <v>-4.708184654483645E-2</v>
      </c>
      <c r="E44" s="6">
        <f>SUMPRODUCT(0.5*(SVir!G1039:G1061+SVir!$G$1085:$G$1107),0.5*(SLir!G1039:G1061+SLir!$G$1085:$G$1107),logQir!G1039:G1061-logQir!$G$1085:$G$1107)</f>
        <v>-1.3588924819639477E-2</v>
      </c>
      <c r="F44" s="6">
        <f t="shared" si="0"/>
        <v>-0.10621249999448398</v>
      </c>
      <c r="H44" s="6"/>
    </row>
    <row r="45" spans="1:8" x14ac:dyDescent="0.15">
      <c r="A45" s="1">
        <v>45</v>
      </c>
      <c r="B45" s="1" t="s">
        <v>93</v>
      </c>
      <c r="C45" s="6">
        <f>SUMPRODUCT(0.5*(SVir!G1016:G1038+SVir!$G$1085:$G$1107),RTFPir!G1016:G1038)</f>
        <v>-2.024986169360133E-2</v>
      </c>
      <c r="D45" s="6">
        <f>SUMPRODUCT(0.5*(SVir!G1016:G1038+SVir!$G$1085:$G$1107),0.5*(SKir!G1016:G1038+SKir!$G$1085:$G$1107),(logKir!G1016:G1038-logKir!$G$1085:$G$1107-logHir!G1016:G1038+logHir!$G$1085:$G$1107))</f>
        <v>-6.8371263454705802E-2</v>
      </c>
      <c r="E45" s="6">
        <f>SUMPRODUCT(0.5*(SVir!G1016:G1038+SVir!$G$1085:$G$1107),0.5*(SLir!G1016:G1038+SLir!$G$1085:$G$1107),logQir!G1016:G1038-logQir!$G$1085:$G$1107)</f>
        <v>-2.0674027316661507E-2</v>
      </c>
      <c r="F45" s="6">
        <f t="shared" si="0"/>
        <v>-0.10929515246496865</v>
      </c>
      <c r="H45" s="6"/>
    </row>
    <row r="46" spans="1:8" x14ac:dyDescent="0.15">
      <c r="A46" s="1">
        <v>3</v>
      </c>
      <c r="B46" s="1" t="s">
        <v>51</v>
      </c>
      <c r="C46" s="6">
        <f>SUMPRODUCT(0.5*(SVir!G50:G72+SVir!$G$1085:$G$1107),RTFPir!G50:G72)</f>
        <v>-5.7464705033823338E-2</v>
      </c>
      <c r="D46" s="6">
        <f>SUMPRODUCT(0.5*(SVir!G50:G72+SVir!$G$1085:$G$1107),0.5*(SKir!G50:G72+SKir!$G$1085:$G$1107),(logKir!G50:G72-logKir!$G$1085:$G$1107-logHir!G50:G72+logHir!$G$1085:$G$1107))</f>
        <v>-1.9697444766657923E-2</v>
      </c>
      <c r="E46" s="6">
        <f>SUMPRODUCT(0.5*(SVir!G50:G72+SVir!$G$1085:$G$1107),0.5*(SLir!G50:G72+SLir!$G$1085:$G$1107),logQir!G50:G72-logQir!$G$1085:$G$1107)</f>
        <v>-3.5502812249874886E-2</v>
      </c>
      <c r="F46" s="6">
        <f t="shared" si="0"/>
        <v>-0.11266496205035614</v>
      </c>
      <c r="H46" s="6"/>
    </row>
    <row r="47" spans="1:8" x14ac:dyDescent="0.15">
      <c r="A47" s="1">
        <v>32</v>
      </c>
      <c r="B47" s="1" t="s">
        <v>80</v>
      </c>
      <c r="C47" s="6">
        <f>SUMPRODUCT(0.5*(SVir!G717:G739+SVir!$G$1085:$G$1107),RTFPir!G717:G739)</f>
        <v>-4.6287400500631161E-2</v>
      </c>
      <c r="D47" s="6">
        <f>SUMPRODUCT(0.5*(SVir!G717:G739+SVir!$G$1085:$G$1107),0.5*(SKir!G717:G739+SKir!$G$1085:$G$1107),(logKir!G717:G739-logKir!$G$1085:$G$1107-logHir!G717:G739+logHir!$G$1085:$G$1107))</f>
        <v>-5.1039918360210997E-2</v>
      </c>
      <c r="E47" s="6">
        <f>SUMPRODUCT(0.5*(SVir!G717:G739+SVir!$G$1085:$G$1107),0.5*(SLir!G717:G739+SLir!$G$1085:$G$1107),logQir!G717:G739-logQir!$G$1085:$G$1107)</f>
        <v>-3.2632725522889594E-2</v>
      </c>
      <c r="F47" s="6">
        <f t="shared" si="0"/>
        <v>-0.12996004438373177</v>
      </c>
      <c r="H47" s="6"/>
    </row>
    <row r="48" spans="1:8" x14ac:dyDescent="0.15">
      <c r="A48" s="1">
        <v>42</v>
      </c>
      <c r="B48" s="1" t="s">
        <v>90</v>
      </c>
      <c r="C48" s="6">
        <f>SUMPRODUCT(0.5*(SVir!G947:G969+SVir!$G$1085:$G$1107),RTFPir!G947:G969)</f>
        <v>-5.3816318044719778E-2</v>
      </c>
      <c r="D48" s="6">
        <f>SUMPRODUCT(0.5*(SVir!G947:G969+SVir!$G$1085:$G$1107),0.5*(SKir!G947:G969+SKir!$G$1085:$G$1107),(logKir!G947:G969-logKir!$G$1085:$G$1107-logHir!G947:G969+logHir!$G$1085:$G$1107))</f>
        <v>-6.1057855474233862E-2</v>
      </c>
      <c r="E48" s="6">
        <f>SUMPRODUCT(0.5*(SVir!G947:G969+SVir!$G$1085:$G$1107),0.5*(SLir!G947:G969+SLir!$G$1085:$G$1107),logQir!G947:G969-logQir!$G$1085:$G$1107)</f>
        <v>-1.7304953005096491E-2</v>
      </c>
      <c r="F48" s="6">
        <f t="shared" si="0"/>
        <v>-0.13217912652405012</v>
      </c>
      <c r="H48" s="6"/>
    </row>
    <row r="49" spans="1:8" x14ac:dyDescent="0.15">
      <c r="A49" s="1">
        <v>39</v>
      </c>
      <c r="B49" s="1" t="s">
        <v>87</v>
      </c>
      <c r="C49" s="6">
        <f>SUMPRODUCT(0.5*(SVir!G878:G900+SVir!$G$1085:$G$1107),RTFPir!G878:G900)</f>
        <v>-6.2667121325641742E-2</v>
      </c>
      <c r="D49" s="6">
        <f>SUMPRODUCT(0.5*(SVir!G878:G900+SVir!$G$1085:$G$1107),0.5*(SKir!G878:G900+SKir!$G$1085:$G$1107),(logKir!G878:G900-logKir!$G$1085:$G$1107-logHir!G878:G900+logHir!$G$1085:$G$1107))</f>
        <v>-5.1602653393219622E-2</v>
      </c>
      <c r="E49" s="6">
        <f>SUMPRODUCT(0.5*(SVir!G878:G900+SVir!$G$1085:$G$1107),0.5*(SLir!G878:G900+SLir!$G$1085:$G$1107),logQir!G878:G900-logQir!$G$1085:$G$1107)</f>
        <v>-2.5175001727100153E-2</v>
      </c>
      <c r="F49" s="6">
        <f t="shared" si="0"/>
        <v>-0.13944477644596151</v>
      </c>
      <c r="H49" s="6"/>
    </row>
    <row r="50" spans="1:8" x14ac:dyDescent="0.15">
      <c r="A50" s="1">
        <v>47</v>
      </c>
      <c r="B50" s="1" t="s">
        <v>95</v>
      </c>
      <c r="C50" s="6">
        <f>SUMPRODUCT(0.5*(SVir!G1062:G1084+SVir!$G$1085:$G$1107),RTFPir!G1062:G1084)</f>
        <v>-0.21279981437713294</v>
      </c>
      <c r="D50" s="6">
        <f>SUMPRODUCT(0.5*(SVir!G1062:G1084+SVir!$G$1085:$G$1107),0.5*(SKir!G1062:G1084+SKir!$G$1085:$G$1107),(logKir!G1062:G1084-logKir!$G$1085:$G$1107-logHir!G1062:G1084+logHir!$G$1085:$G$1107))</f>
        <v>-5.2019511311405635E-2</v>
      </c>
      <c r="E50" s="6">
        <f>SUMPRODUCT(0.5*(SVir!G1062:G1084+SVir!$G$1085:$G$1107),0.5*(SLir!G1062:G1084+SLir!$G$1085:$G$1107),logQir!G1062:G1084-logQir!$G$1085:$G$1107)</f>
        <v>-7.8673206185561227E-4</v>
      </c>
      <c r="F50" s="6">
        <f t="shared" si="0"/>
        <v>-0.26560605775039414</v>
      </c>
    </row>
    <row r="51" spans="1:8" x14ac:dyDescent="0.15">
      <c r="C51" s="6"/>
      <c r="D51" s="6"/>
      <c r="E51" s="6"/>
    </row>
    <row r="52" spans="1:8" x14ac:dyDescent="0.15">
      <c r="C52" s="6"/>
      <c r="D52" s="6"/>
      <c r="E52" s="6"/>
    </row>
    <row r="53" spans="1:8" x14ac:dyDescent="0.15">
      <c r="C53" s="6"/>
      <c r="D53" s="6"/>
      <c r="E53" s="6"/>
    </row>
    <row r="54" spans="1:8" x14ac:dyDescent="0.15">
      <c r="C54" s="6"/>
      <c r="D54" s="6"/>
      <c r="E54" s="6"/>
    </row>
    <row r="55" spans="1:8" x14ac:dyDescent="0.15">
      <c r="C55" s="6"/>
      <c r="D55" s="6"/>
      <c r="E55" s="6"/>
    </row>
    <row r="56" spans="1:8" x14ac:dyDescent="0.15">
      <c r="C56" s="6"/>
      <c r="D56" s="6"/>
      <c r="E56" s="6"/>
    </row>
    <row r="57" spans="1:8" x14ac:dyDescent="0.15">
      <c r="C57" s="6"/>
      <c r="D57" s="6"/>
      <c r="E57" s="6"/>
    </row>
    <row r="58" spans="1:8" x14ac:dyDescent="0.15">
      <c r="C58" s="6"/>
      <c r="D58" s="6"/>
      <c r="E58" s="6"/>
    </row>
    <row r="59" spans="1:8" x14ac:dyDescent="0.15">
      <c r="C59" s="6"/>
      <c r="D59" s="6"/>
      <c r="E59" s="6"/>
    </row>
    <row r="60" spans="1:8" x14ac:dyDescent="0.15">
      <c r="C60" s="6"/>
      <c r="D60" s="6"/>
      <c r="E60" s="6"/>
    </row>
    <row r="61" spans="1:8" x14ac:dyDescent="0.15">
      <c r="C61" s="6"/>
      <c r="D61" s="6"/>
      <c r="E61" s="6"/>
    </row>
    <row r="62" spans="1:8" x14ac:dyDescent="0.15">
      <c r="C62" s="6"/>
      <c r="D62" s="6"/>
      <c r="E62" s="6"/>
    </row>
    <row r="63" spans="1:8" x14ac:dyDescent="0.15">
      <c r="C63" s="6"/>
      <c r="D63" s="6"/>
      <c r="E63" s="6"/>
    </row>
    <row r="64" spans="1:8" x14ac:dyDescent="0.15">
      <c r="C64" s="6"/>
      <c r="D64" s="6"/>
      <c r="E64" s="6"/>
    </row>
    <row r="65" spans="3:5" x14ac:dyDescent="0.15">
      <c r="C65" s="6"/>
      <c r="D65" s="6"/>
      <c r="E65" s="6"/>
    </row>
    <row r="66" spans="3:5" x14ac:dyDescent="0.15">
      <c r="C66" s="6"/>
      <c r="D66" s="6"/>
      <c r="E66" s="6"/>
    </row>
    <row r="67" spans="3:5" x14ac:dyDescent="0.15">
      <c r="C67" s="6"/>
      <c r="D67" s="6"/>
      <c r="E67" s="6"/>
    </row>
    <row r="68" spans="3:5" x14ac:dyDescent="0.15">
      <c r="C68" s="6"/>
      <c r="D68" s="6"/>
      <c r="E68" s="6"/>
    </row>
    <row r="69" spans="3:5" x14ac:dyDescent="0.15">
      <c r="C69" s="6"/>
      <c r="D69" s="6"/>
      <c r="E69" s="6"/>
    </row>
    <row r="70" spans="3:5" x14ac:dyDescent="0.15">
      <c r="C70" s="6"/>
      <c r="D70" s="6"/>
      <c r="E70" s="6"/>
    </row>
    <row r="71" spans="3:5" x14ac:dyDescent="0.15">
      <c r="C71" s="6"/>
      <c r="D71" s="6"/>
      <c r="E71" s="6"/>
    </row>
    <row r="72" spans="3:5" x14ac:dyDescent="0.15">
      <c r="C72" s="6"/>
      <c r="D72" s="6"/>
      <c r="E72" s="6"/>
    </row>
    <row r="73" spans="3:5" x14ac:dyDescent="0.15">
      <c r="C73" s="6"/>
      <c r="D73" s="6"/>
      <c r="E73" s="6"/>
    </row>
    <row r="74" spans="3:5" x14ac:dyDescent="0.15">
      <c r="C74" s="6"/>
    </row>
    <row r="75" spans="3:5" x14ac:dyDescent="0.15">
      <c r="C75" s="6"/>
    </row>
    <row r="76" spans="3:5" x14ac:dyDescent="0.15">
      <c r="C76" s="6"/>
    </row>
    <row r="77" spans="3:5" x14ac:dyDescent="0.15">
      <c r="C77" s="6"/>
    </row>
    <row r="78" spans="3:5" x14ac:dyDescent="0.15">
      <c r="C78" s="6"/>
    </row>
    <row r="79" spans="3:5" x14ac:dyDescent="0.15">
      <c r="C79" s="6"/>
    </row>
    <row r="80" spans="3:5" x14ac:dyDescent="0.15">
      <c r="C80" s="6"/>
    </row>
    <row r="81" spans="3:3" x14ac:dyDescent="0.15">
      <c r="C81" s="6"/>
    </row>
    <row r="82" spans="3:3" x14ac:dyDescent="0.15">
      <c r="C82" s="6"/>
    </row>
    <row r="83" spans="3:3" x14ac:dyDescent="0.15">
      <c r="C83" s="6"/>
    </row>
    <row r="84" spans="3:3" x14ac:dyDescent="0.15">
      <c r="C84" s="6"/>
    </row>
    <row r="85" spans="3:3" x14ac:dyDescent="0.15">
      <c r="C85" s="6"/>
    </row>
    <row r="86" spans="3:3" x14ac:dyDescent="0.15">
      <c r="C86" s="6"/>
    </row>
    <row r="87" spans="3:3" x14ac:dyDescent="0.15">
      <c r="C87" s="6"/>
    </row>
    <row r="88" spans="3:3" x14ac:dyDescent="0.15">
      <c r="C88" s="6"/>
    </row>
    <row r="89" spans="3:3" x14ac:dyDescent="0.15">
      <c r="C89" s="6"/>
    </row>
    <row r="90" spans="3:3" x14ac:dyDescent="0.15">
      <c r="C90" s="6"/>
    </row>
    <row r="91" spans="3:3" x14ac:dyDescent="0.15">
      <c r="C91" s="6"/>
    </row>
    <row r="92" spans="3:3" x14ac:dyDescent="0.15">
      <c r="C92" s="6"/>
    </row>
    <row r="93" spans="3:3" x14ac:dyDescent="0.15">
      <c r="C93" s="6"/>
    </row>
    <row r="94" spans="3:3" x14ac:dyDescent="0.15">
      <c r="C94" s="6"/>
    </row>
    <row r="95" spans="3:3" x14ac:dyDescent="0.15">
      <c r="C95" s="6"/>
    </row>
    <row r="96" spans="3:3" x14ac:dyDescent="0.15">
      <c r="C96" s="6"/>
    </row>
    <row r="97" spans="3:3" x14ac:dyDescent="0.15">
      <c r="C97" s="6"/>
    </row>
    <row r="98" spans="3:3" x14ac:dyDescent="0.15">
      <c r="C98" s="6"/>
    </row>
    <row r="99" spans="3:3" x14ac:dyDescent="0.15">
      <c r="C99" s="6"/>
    </row>
    <row r="100" spans="3:3" x14ac:dyDescent="0.15">
      <c r="C100" s="6"/>
    </row>
    <row r="101" spans="3:3" x14ac:dyDescent="0.15">
      <c r="C101" s="6"/>
    </row>
    <row r="102" spans="3:3" x14ac:dyDescent="0.15">
      <c r="C102" s="6"/>
    </row>
    <row r="103" spans="3:3" x14ac:dyDescent="0.15">
      <c r="C103" s="6"/>
    </row>
    <row r="104" spans="3:3" x14ac:dyDescent="0.15">
      <c r="C104" s="6"/>
    </row>
    <row r="105" spans="3:3" x14ac:dyDescent="0.15">
      <c r="C105" s="6"/>
    </row>
    <row r="106" spans="3:3" x14ac:dyDescent="0.15">
      <c r="C106" s="6"/>
    </row>
    <row r="107" spans="3:3" x14ac:dyDescent="0.15">
      <c r="C107" s="6"/>
    </row>
    <row r="108" spans="3:3" x14ac:dyDescent="0.15">
      <c r="C108" s="6"/>
    </row>
    <row r="109" spans="3:3" x14ac:dyDescent="0.15">
      <c r="C109" s="6"/>
    </row>
    <row r="110" spans="3:3" x14ac:dyDescent="0.15">
      <c r="C110" s="6"/>
    </row>
    <row r="111" spans="3:3" x14ac:dyDescent="0.15">
      <c r="C111" s="6"/>
    </row>
    <row r="112" spans="3:3" x14ac:dyDescent="0.15">
      <c r="C112" s="6"/>
    </row>
    <row r="113" spans="3:3" x14ac:dyDescent="0.15">
      <c r="C113" s="6"/>
    </row>
    <row r="114" spans="3:3" x14ac:dyDescent="0.15">
      <c r="C114" s="6"/>
    </row>
    <row r="115" spans="3:3" x14ac:dyDescent="0.15">
      <c r="C115" s="6"/>
    </row>
    <row r="116" spans="3:3" x14ac:dyDescent="0.15">
      <c r="C116" s="6"/>
    </row>
    <row r="117" spans="3:3" x14ac:dyDescent="0.15">
      <c r="C117" s="6"/>
    </row>
    <row r="118" spans="3:3" x14ac:dyDescent="0.15">
      <c r="C118" s="6"/>
    </row>
    <row r="119" spans="3:3" x14ac:dyDescent="0.15">
      <c r="C119" s="6"/>
    </row>
  </sheetData>
  <sortState ref="A4:F50">
    <sortCondition descending="1" ref="F4:F50"/>
  </sortState>
  <phoneticPr fontId="4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H119"/>
  <sheetViews>
    <sheetView workbookViewId="0">
      <pane xSplit="2" ySplit="3" topLeftCell="C4" activePane="bottomRight" state="frozen"/>
      <selection activeCell="F4" sqref="F4"/>
      <selection pane="topRight" activeCell="F4" sqref="F4"/>
      <selection pane="bottomLeft" activeCell="F4" sqref="F4"/>
      <selection pane="bottomRight" activeCell="C4" sqref="C4"/>
    </sheetView>
  </sheetViews>
  <sheetFormatPr defaultRowHeight="10.5" x14ac:dyDescent="0.15"/>
  <cols>
    <col min="1" max="1" width="4.5" style="1" bestFit="1" customWidth="1"/>
    <col min="2" max="2" width="9.33203125" style="1"/>
    <col min="3" max="5" width="9.83203125" style="1" customWidth="1"/>
    <col min="6" max="16384" width="9.33203125" style="1"/>
  </cols>
  <sheetData>
    <row r="1" spans="1:8" x14ac:dyDescent="0.15">
      <c r="A1" s="1" t="s">
        <v>188</v>
      </c>
    </row>
    <row r="2" spans="1:8" x14ac:dyDescent="0.15">
      <c r="A2" s="1" t="s">
        <v>186</v>
      </c>
    </row>
    <row r="3" spans="1:8" x14ac:dyDescent="0.15">
      <c r="C3" s="1" t="s">
        <v>184</v>
      </c>
      <c r="D3" s="1" t="s">
        <v>180</v>
      </c>
      <c r="E3" s="1" t="s">
        <v>182</v>
      </c>
      <c r="F3" s="1" t="s">
        <v>189</v>
      </c>
    </row>
    <row r="4" spans="1:8" x14ac:dyDescent="0.15">
      <c r="A4" s="1">
        <v>13</v>
      </c>
      <c r="B4" s="1" t="s">
        <v>61</v>
      </c>
      <c r="C4" s="6">
        <f>SUMPRODUCT(0.5*(SVir!H280:H302+SVir!$H$1085:$H$1107),RTFPir!H280:H302)</f>
        <v>0.24043400733402473</v>
      </c>
      <c r="D4" s="6">
        <f>SUMPRODUCT(0.5*(SVir!H280:H302+SVir!$H$1085:$H$1107),0.5*(SKir!H280:H302+SKir!$H$1085:$H$1107),(logKir!H280:H302-logKir!$H$1085:$H$1107-logHir!H280:H302+logHir!$H$1085:$H$1107))</f>
        <v>-4.0928830687619655E-2</v>
      </c>
      <c r="E4" s="6">
        <f>SUMPRODUCT(0.5*(SVir!H280:H302+SVir!$H$1085:$H$1107),0.5*(SLir!H280:H302+SLir!$H$1085:$H$1107),logQir!H280:H302-logQir!$H$1085:$H$1107)</f>
        <v>0.10389416102430837</v>
      </c>
      <c r="F4" s="6">
        <f t="shared" ref="F4:F50" si="0">SUM(C4:E4)</f>
        <v>0.30339933767071348</v>
      </c>
      <c r="H4" s="6"/>
    </row>
    <row r="5" spans="1:8" x14ac:dyDescent="0.15">
      <c r="A5" s="1">
        <v>25</v>
      </c>
      <c r="B5" s="1" t="s">
        <v>73</v>
      </c>
      <c r="C5" s="6">
        <f>SUMPRODUCT(0.5*(SVir!H556:H578+SVir!$H$1085:$H$1107),RTFPir!H556:H578)</f>
        <v>0.13207908083934133</v>
      </c>
      <c r="D5" s="6">
        <f>SUMPRODUCT(0.5*(SVir!H556:H578+SVir!$H$1085:$H$1107),0.5*(SKir!H556:H578+SKir!$H$1085:$H$1107),(logKir!H556:H578-logKir!$H$1085:$H$1107-logHir!H556:H578+logHir!$H$1085:$H$1107))</f>
        <v>0.10000229564770706</v>
      </c>
      <c r="E5" s="6">
        <f>SUMPRODUCT(0.5*(SVir!H556:H578+SVir!$H$1085:$H$1107),0.5*(SLir!H556:H578+SLir!$H$1085:$H$1107),logQir!H556:H578-logQir!$H$1085:$H$1107)</f>
        <v>-1.7208641840047887E-3</v>
      </c>
      <c r="F5" s="6">
        <f t="shared" si="0"/>
        <v>0.23036051230304361</v>
      </c>
      <c r="H5" s="6"/>
    </row>
    <row r="6" spans="1:8" x14ac:dyDescent="0.15">
      <c r="A6" s="1">
        <v>14</v>
      </c>
      <c r="B6" s="1" t="s">
        <v>62</v>
      </c>
      <c r="C6" s="6">
        <f>SUMPRODUCT(0.5*(SVir!H303:H325+SVir!$H$1085:$H$1107),RTFPir!H303:H325)</f>
        <v>6.0459775874292819E-2</v>
      </c>
      <c r="D6" s="6">
        <f>SUMPRODUCT(0.5*(SVir!H303:H325+SVir!$H$1085:$H$1107),0.5*(SKir!H303:H325+SKir!$H$1085:$H$1107),(logKir!H303:H325-logKir!$H$1085:$H$1107-logHir!H303:H325+logHir!$H$1085:$H$1107))</f>
        <v>5.1337456362397095E-2</v>
      </c>
      <c r="E6" s="6">
        <f>SUMPRODUCT(0.5*(SVir!H303:H325+SVir!$H$1085:$H$1107),0.5*(SLir!H303:H325+SLir!$H$1085:$H$1107),logQir!H303:H325-logQir!$H$1085:$H$1107)</f>
        <v>4.3774144673452794E-2</v>
      </c>
      <c r="F6" s="6">
        <f t="shared" si="0"/>
        <v>0.15557137691014272</v>
      </c>
      <c r="H6" s="6"/>
    </row>
    <row r="7" spans="1:8" x14ac:dyDescent="0.15">
      <c r="A7" s="1">
        <v>23</v>
      </c>
      <c r="B7" s="1" t="s">
        <v>71</v>
      </c>
      <c r="C7" s="6">
        <f>SUMPRODUCT(0.5*(SVir!H510:H532+SVir!$H$1085:$H$1107),RTFPir!H510:H532)</f>
        <v>0.10997830223341762</v>
      </c>
      <c r="D7" s="6">
        <f>SUMPRODUCT(0.5*(SVir!H510:H532+SVir!$H$1085:$H$1107),0.5*(SKir!H510:H532+SKir!$H$1085:$H$1107),(logKir!H510:H532-logKir!$H$1085:$H$1107-logHir!H510:H532+logHir!$H$1085:$H$1107))</f>
        <v>3.280080748279221E-2</v>
      </c>
      <c r="E7" s="6">
        <f>SUMPRODUCT(0.5*(SVir!H510:H532+SVir!$H$1085:$H$1107),0.5*(SLir!H510:H532+SLir!$H$1085:$H$1107),logQir!H510:H532-logQir!$H$1085:$H$1107)</f>
        <v>1.2238683963774951E-2</v>
      </c>
      <c r="F7" s="6">
        <f t="shared" si="0"/>
        <v>0.15501779367998478</v>
      </c>
      <c r="H7" s="6"/>
    </row>
    <row r="8" spans="1:8" x14ac:dyDescent="0.15">
      <c r="A8" s="1">
        <v>44</v>
      </c>
      <c r="B8" s="1" t="s">
        <v>92</v>
      </c>
      <c r="C8" s="6">
        <f>SUMPRODUCT(0.5*(SVir!H993:H1015+SVir!$H$1085:$H$1107),RTFPir!H993:H1015)</f>
        <v>7.6474932730511147E-2</v>
      </c>
      <c r="D8" s="6">
        <f>SUMPRODUCT(0.5*(SVir!H993:H1015+SVir!$H$1085:$H$1107),0.5*(SKir!H993:H1015+SKir!$H$1085:$H$1107),(logKir!H993:H1015-logKir!$H$1085:$H$1107-logHir!H993:H1015+logHir!$H$1085:$H$1107))</f>
        <v>4.7968269882765126E-2</v>
      </c>
      <c r="E8" s="6">
        <f>SUMPRODUCT(0.5*(SVir!H993:H1015+SVir!$H$1085:$H$1107),0.5*(SLir!H993:H1015+SLir!$H$1085:$H$1107),logQir!H993:H1015-logQir!$H$1085:$H$1107)</f>
        <v>3.3567671161857855E-4</v>
      </c>
      <c r="F8" s="6">
        <f t="shared" si="0"/>
        <v>0.12477887932489484</v>
      </c>
      <c r="H8" s="6"/>
    </row>
    <row r="9" spans="1:8" x14ac:dyDescent="0.15">
      <c r="A9" s="1">
        <v>28</v>
      </c>
      <c r="B9" s="1" t="s">
        <v>76</v>
      </c>
      <c r="C9" s="6">
        <f>SUMPRODUCT(0.5*(SVir!H625:H647+SVir!$H$1085:$H$1107),RTFPir!H625:H647)</f>
        <v>5.6011646936558884E-2</v>
      </c>
      <c r="D9" s="6">
        <f>SUMPRODUCT(0.5*(SVir!H625:H647+SVir!$H$1085:$H$1107),0.5*(SKir!H625:H647+SKir!$H$1085:$H$1107),(logKir!H625:H647-logKir!$H$1085:$H$1107-logHir!H625:H647+logHir!$H$1085:$H$1107))</f>
        <v>4.4549600649174695E-2</v>
      </c>
      <c r="E9" s="6">
        <f>SUMPRODUCT(0.5*(SVir!H625:H647+SVir!$H$1085:$H$1107),0.5*(SLir!H625:H647+SLir!$H$1085:$H$1107),logQir!H625:H647-logQir!$H$1085:$H$1107)</f>
        <v>2.3571142315572457E-2</v>
      </c>
      <c r="F9" s="6">
        <f t="shared" si="0"/>
        <v>0.12413238990130604</v>
      </c>
      <c r="H9" s="6"/>
    </row>
    <row r="10" spans="1:8" x14ac:dyDescent="0.15">
      <c r="A10" s="1">
        <v>27</v>
      </c>
      <c r="B10" s="1" t="s">
        <v>75</v>
      </c>
      <c r="C10" s="6">
        <f>SUMPRODUCT(0.5*(SVir!H602:H624+SVir!$H$1085:$H$1107),RTFPir!H602:H624)</f>
        <v>7.4270383527849843E-2</v>
      </c>
      <c r="D10" s="6">
        <f>SUMPRODUCT(0.5*(SVir!H602:H624+SVir!$H$1085:$H$1107),0.5*(SKir!H602:H624+SKir!$H$1085:$H$1107),(logKir!H602:H624-logKir!$H$1085:$H$1107-logHir!H602:H624+logHir!$H$1085:$H$1107))</f>
        <v>-5.3022345184791488E-3</v>
      </c>
      <c r="E10" s="6">
        <f>SUMPRODUCT(0.5*(SVir!H602:H624+SVir!$H$1085:$H$1107),0.5*(SLir!H602:H624+SLir!$H$1085:$H$1107),logQir!H602:H624-logQir!$H$1085:$H$1107)</f>
        <v>5.1359485331417307E-2</v>
      </c>
      <c r="F10" s="6">
        <f t="shared" si="0"/>
        <v>0.120327634340788</v>
      </c>
      <c r="H10" s="6"/>
    </row>
    <row r="11" spans="1:8" x14ac:dyDescent="0.15">
      <c r="A11" s="1">
        <v>12</v>
      </c>
      <c r="B11" s="1" t="s">
        <v>60</v>
      </c>
      <c r="C11" s="6">
        <f>SUMPRODUCT(0.5*(SVir!H257:H279+SVir!$H$1085:$H$1107),RTFPir!H257:H279)</f>
        <v>3.0434210731726974E-2</v>
      </c>
      <c r="D11" s="6">
        <f>SUMPRODUCT(0.5*(SVir!H257:H279+SVir!$H$1085:$H$1107),0.5*(SKir!H257:H279+SKir!$H$1085:$H$1107),(logKir!H257:H279-logKir!$H$1085:$H$1107-logHir!H257:H279+logHir!$H$1085:$H$1107))</f>
        <v>6.4177699134438812E-2</v>
      </c>
      <c r="E11" s="6">
        <f>SUMPRODUCT(0.5*(SVir!H257:H279+SVir!$H$1085:$H$1107),0.5*(SLir!H257:H279+SLir!$H$1085:$H$1107),logQir!H257:H279-logQir!$H$1085:$H$1107)</f>
        <v>1.5245575127464561E-2</v>
      </c>
      <c r="F11" s="6">
        <f t="shared" si="0"/>
        <v>0.10985748499363035</v>
      </c>
      <c r="H11" s="6"/>
    </row>
    <row r="12" spans="1:8" x14ac:dyDescent="0.15">
      <c r="A12" s="1">
        <v>26</v>
      </c>
      <c r="B12" s="1" t="s">
        <v>74</v>
      </c>
      <c r="C12" s="6">
        <f>SUMPRODUCT(0.5*(SVir!H579:H601+SVir!$H$1085:$H$1107),RTFPir!H579:H601)</f>
        <v>5.9722160488980887E-2</v>
      </c>
      <c r="D12" s="6">
        <f>SUMPRODUCT(0.5*(SVir!H579:H601+SVir!$H$1085:$H$1107),0.5*(SKir!H579:H601+SKir!$H$1085:$H$1107),(logKir!H579:H601-logKir!$H$1085:$H$1107-logHir!H579:H601+logHir!$H$1085:$H$1107))</f>
        <v>3.923412108934583E-3</v>
      </c>
      <c r="E12" s="6">
        <f>SUMPRODUCT(0.5*(SVir!H579:H601+SVir!$H$1085:$H$1107),0.5*(SLir!H579:H601+SLir!$H$1085:$H$1107),logQir!H579:H601-logQir!$H$1085:$H$1107)</f>
        <v>3.5197961230994848E-2</v>
      </c>
      <c r="F12" s="6">
        <f t="shared" si="0"/>
        <v>9.8843533828910313E-2</v>
      </c>
      <c r="H12" s="6"/>
    </row>
    <row r="13" spans="1:8" x14ac:dyDescent="0.15">
      <c r="A13" s="1">
        <v>34</v>
      </c>
      <c r="B13" s="1" t="s">
        <v>82</v>
      </c>
      <c r="C13" s="6">
        <f>SUMPRODUCT(0.5*(SVir!H763:H785+SVir!$H$1085:$H$1107),RTFPir!H763:H785)</f>
        <v>5.448015134079541E-2</v>
      </c>
      <c r="D13" s="6">
        <f>SUMPRODUCT(0.5*(SVir!H763:H785+SVir!$H$1085:$H$1107),0.5*(SKir!H763:H785+SKir!$H$1085:$H$1107),(logKir!H763:H785-logKir!$H$1085:$H$1107-logHir!H763:H785+logHir!$H$1085:$H$1107))</f>
        <v>8.8504331332433309E-3</v>
      </c>
      <c r="E13" s="6">
        <f>SUMPRODUCT(0.5*(SVir!H763:H785+SVir!$H$1085:$H$1107),0.5*(SLir!H763:H785+SLir!$H$1085:$H$1107),logQir!H763:H785-logQir!$H$1085:$H$1107)</f>
        <v>3.3234839896234762E-2</v>
      </c>
      <c r="F13" s="6">
        <f t="shared" si="0"/>
        <v>9.6565424370273517E-2</v>
      </c>
      <c r="H13" s="6"/>
    </row>
    <row r="14" spans="1:8" x14ac:dyDescent="0.15">
      <c r="A14" s="1">
        <v>9</v>
      </c>
      <c r="B14" s="1" t="s">
        <v>57</v>
      </c>
      <c r="C14" s="6">
        <f>SUMPRODUCT(0.5*(SVir!H188:H210+SVir!$H$1085:$H$1107),RTFPir!H188:H210)</f>
        <v>9.0984698868572578E-2</v>
      </c>
      <c r="D14" s="6">
        <f>SUMPRODUCT(0.5*(SVir!H188:H210+SVir!$H$1085:$H$1107),0.5*(SKir!H188:H210+SKir!$H$1085:$H$1107),(logKir!H188:H210-logKir!$H$1085:$H$1107-logHir!H188:H210+logHir!$H$1085:$H$1107))</f>
        <v>1.2068099872741931E-2</v>
      </c>
      <c r="E14" s="6">
        <f>SUMPRODUCT(0.5*(SVir!H188:H210+SVir!$H$1085:$H$1107),0.5*(SLir!H188:H210+SLir!$H$1085:$H$1107),logQir!H188:H210-logQir!$H$1085:$H$1107)</f>
        <v>-6.6252821495250925E-3</v>
      </c>
      <c r="F14" s="6">
        <f t="shared" si="0"/>
        <v>9.6427516591789414E-2</v>
      </c>
      <c r="H14" s="6"/>
    </row>
    <row r="15" spans="1:8" x14ac:dyDescent="0.15">
      <c r="A15" s="1">
        <v>24</v>
      </c>
      <c r="B15" s="1" t="s">
        <v>72</v>
      </c>
      <c r="C15" s="6">
        <f>SUMPRODUCT(0.5*(SVir!H533:H555+SVir!$H$1085:$H$1107),RTFPir!H533:H555)</f>
        <v>5.2104022700512474E-2</v>
      </c>
      <c r="D15" s="6">
        <f>SUMPRODUCT(0.5*(SVir!H533:H555+SVir!$H$1085:$H$1107),0.5*(SKir!H533:H555+SKir!$H$1085:$H$1107),(logKir!H533:H555-logKir!$H$1085:$H$1107-logHir!H533:H555+logHir!$H$1085:$H$1107))</f>
        <v>5.9840041273772702E-2</v>
      </c>
      <c r="E15" s="6">
        <f>SUMPRODUCT(0.5*(SVir!H533:H555+SVir!$H$1085:$H$1107),0.5*(SLir!H533:H555+SLir!$H$1085:$H$1107),logQir!H533:H555-logQir!$H$1085:$H$1107)</f>
        <v>-2.0866456245124145E-2</v>
      </c>
      <c r="F15" s="6">
        <f t="shared" si="0"/>
        <v>9.1077607729161028E-2</v>
      </c>
      <c r="H15" s="6"/>
    </row>
    <row r="16" spans="1:8" x14ac:dyDescent="0.15">
      <c r="A16" s="1">
        <v>17</v>
      </c>
      <c r="B16" s="1" t="s">
        <v>65</v>
      </c>
      <c r="C16" s="6">
        <f>SUMPRODUCT(0.5*(SVir!H372:H394+SVir!$H$1085:$H$1107),RTFPir!H372:H394)</f>
        <v>3.6179318016078821E-2</v>
      </c>
      <c r="D16" s="6">
        <f>SUMPRODUCT(0.5*(SVir!H372:H394+SVir!$H$1085:$H$1107),0.5*(SKir!H372:H394+SKir!$H$1085:$H$1107),(logKir!H372:H394-logKir!$H$1085:$H$1107-logHir!H372:H394+logHir!$H$1085:$H$1107))</f>
        <v>5.1673986092274284E-2</v>
      </c>
      <c r="E16" s="6">
        <f>SUMPRODUCT(0.5*(SVir!H372:H394+SVir!$H$1085:$H$1107),0.5*(SLir!H372:H394+SLir!$H$1085:$H$1107),logQir!H372:H394-logQir!$H$1085:$H$1107)</f>
        <v>2.222926495928099E-5</v>
      </c>
      <c r="F16" s="6">
        <f t="shared" si="0"/>
        <v>8.7875533373312373E-2</v>
      </c>
      <c r="H16" s="6"/>
    </row>
    <row r="17" spans="1:8" x14ac:dyDescent="0.15">
      <c r="A17" s="1">
        <v>8</v>
      </c>
      <c r="B17" s="1" t="s">
        <v>56</v>
      </c>
      <c r="C17" s="6">
        <f>SUMPRODUCT(0.5*(SVir!H165:H187+SVir!$H$1085:$H$1107),RTFPir!H165:H187)</f>
        <v>1.7857636951921833E-2</v>
      </c>
      <c r="D17" s="6">
        <f>SUMPRODUCT(0.5*(SVir!H165:H187+SVir!$H$1085:$H$1107),0.5*(SKir!H165:H187+SKir!$H$1085:$H$1107),(logKir!H165:H187-logKir!$H$1085:$H$1107-logHir!H165:H187+logHir!$H$1085:$H$1107))</f>
        <v>7.3551684389998151E-2</v>
      </c>
      <c r="E17" s="6">
        <f>SUMPRODUCT(0.5*(SVir!H165:H187+SVir!$H$1085:$H$1107),0.5*(SLir!H165:H187+SLir!$H$1085:$H$1107),logQir!H165:H187-logQir!$H$1085:$H$1107)</f>
        <v>-5.7358485422255561E-3</v>
      </c>
      <c r="F17" s="6">
        <f t="shared" si="0"/>
        <v>8.5673472799694422E-2</v>
      </c>
      <c r="H17" s="6"/>
    </row>
    <row r="18" spans="1:8" x14ac:dyDescent="0.15">
      <c r="A18" s="1">
        <v>22</v>
      </c>
      <c r="B18" s="1" t="s">
        <v>70</v>
      </c>
      <c r="C18" s="6">
        <f>SUMPRODUCT(0.5*(SVir!H487:H509+SVir!$H$1085:$H$1107),RTFPir!H487:H509)</f>
        <v>8.1396187936458905E-2</v>
      </c>
      <c r="D18" s="6">
        <f>SUMPRODUCT(0.5*(SVir!H487:H509+SVir!$H$1085:$H$1107),0.5*(SKir!H487:H509+SKir!$H$1085:$H$1107),(logKir!H487:H509-logKir!$H$1085:$H$1107-logHir!H487:H509+logHir!$H$1085:$H$1107))</f>
        <v>9.8983652515381784E-3</v>
      </c>
      <c r="E18" s="6">
        <f>SUMPRODUCT(0.5*(SVir!H487:H509+SVir!$H$1085:$H$1107),0.5*(SLir!H487:H509+SLir!$H$1085:$H$1107),logQir!H487:H509-logQir!$H$1085:$H$1107)</f>
        <v>-9.2025325246077837E-3</v>
      </c>
      <c r="F18" s="6">
        <f t="shared" si="0"/>
        <v>8.2092020663389303E-2</v>
      </c>
      <c r="H18" s="6"/>
    </row>
    <row r="19" spans="1:8" x14ac:dyDescent="0.15">
      <c r="A19" s="1">
        <v>33</v>
      </c>
      <c r="B19" s="1" t="s">
        <v>81</v>
      </c>
      <c r="C19" s="6">
        <f>SUMPRODUCT(0.5*(SVir!H740:H762+SVir!$H$1085:$H$1107),RTFPir!H740:H762)</f>
        <v>1.3975381190753609E-2</v>
      </c>
      <c r="D19" s="6">
        <f>SUMPRODUCT(0.5*(SVir!H740:H762+SVir!$H$1085:$H$1107),0.5*(SKir!H740:H762+SKir!$H$1085:$H$1107),(logKir!H740:H762-logKir!$H$1085:$H$1107-logHir!H740:H762+logHir!$H$1085:$H$1107))</f>
        <v>5.561617658776933E-2</v>
      </c>
      <c r="E19" s="6">
        <f>SUMPRODUCT(0.5*(SVir!H740:H762+SVir!$H$1085:$H$1107),0.5*(SLir!H740:H762+SLir!$H$1085:$H$1107),logQir!H740:H762-logQir!$H$1085:$H$1107)</f>
        <v>1.1180902797282542E-2</v>
      </c>
      <c r="F19" s="6">
        <f t="shared" si="0"/>
        <v>8.0772460575805477E-2</v>
      </c>
      <c r="H19" s="6"/>
    </row>
    <row r="20" spans="1:8" x14ac:dyDescent="0.15">
      <c r="A20" s="1">
        <v>38</v>
      </c>
      <c r="B20" s="1" t="s">
        <v>86</v>
      </c>
      <c r="C20" s="6">
        <f>SUMPRODUCT(0.5*(SVir!H855:H877+SVir!$H$1085:$H$1107),RTFPir!H855:H877)</f>
        <v>8.6782707515139015E-2</v>
      </c>
      <c r="D20" s="6">
        <f>SUMPRODUCT(0.5*(SVir!H855:H877+SVir!$H$1085:$H$1107),0.5*(SKir!H855:H877+SKir!$H$1085:$H$1107),(logKir!H855:H877-logKir!$H$1085:$H$1107-logHir!H855:H877+logHir!$H$1085:$H$1107))</f>
        <v>-2.3656973964070179E-2</v>
      </c>
      <c r="E20" s="6">
        <f>SUMPRODUCT(0.5*(SVir!H855:H877+SVir!$H$1085:$H$1107),0.5*(SLir!H855:H877+SLir!$H$1085:$H$1107),logQir!H855:H877-logQir!$H$1085:$H$1107)</f>
        <v>7.5713218237674455E-3</v>
      </c>
      <c r="F20" s="6">
        <f t="shared" si="0"/>
        <v>7.0697055374836282E-2</v>
      </c>
      <c r="H20" s="6"/>
    </row>
    <row r="21" spans="1:8" x14ac:dyDescent="0.15">
      <c r="A21" s="1">
        <v>16</v>
      </c>
      <c r="B21" s="1" t="s">
        <v>64</v>
      </c>
      <c r="C21" s="6">
        <f>SUMPRODUCT(0.5*(SVir!H349:H371+SVir!$H$1085:$H$1107),RTFPir!H349:H371)</f>
        <v>-9.8731014342585584E-3</v>
      </c>
      <c r="D21" s="6">
        <f>SUMPRODUCT(0.5*(SVir!H349:H371+SVir!$H$1085:$H$1107),0.5*(SKir!H349:H371+SKir!$H$1085:$H$1107),(logKir!H349:H371-logKir!$H$1085:$H$1107-logHir!H349:H371+logHir!$H$1085:$H$1107))</f>
        <v>8.2342879602082419E-2</v>
      </c>
      <c r="E21" s="6">
        <f>SUMPRODUCT(0.5*(SVir!H349:H371+SVir!$H$1085:$H$1107),0.5*(SLir!H349:H371+SLir!$H$1085:$H$1107),logQir!H349:H371-logQir!$H$1085:$H$1107)</f>
        <v>-2.2319359639394812E-3</v>
      </c>
      <c r="F21" s="6">
        <f t="shared" si="0"/>
        <v>7.0237842203884376E-2</v>
      </c>
      <c r="H21" s="6"/>
    </row>
    <row r="22" spans="1:8" x14ac:dyDescent="0.15">
      <c r="A22" s="1">
        <v>7</v>
      </c>
      <c r="B22" s="1" t="s">
        <v>55</v>
      </c>
      <c r="C22" s="6">
        <f>SUMPRODUCT(0.5*(SVir!H142:H164+SVir!$H$1085:$H$1107),RTFPir!H142:H164)</f>
        <v>6.7355575221487593E-2</v>
      </c>
      <c r="D22" s="6">
        <f>SUMPRODUCT(0.5*(SVir!H142:H164+SVir!$H$1085:$H$1107),0.5*(SKir!H142:H164+SKir!$H$1085:$H$1107),(logKir!H142:H164-logKir!$H$1085:$H$1107-logHir!H142:H164+logHir!$H$1085:$H$1107))</f>
        <v>2.2573996343813796E-2</v>
      </c>
      <c r="E22" s="6">
        <f>SUMPRODUCT(0.5*(SVir!H142:H164+SVir!$H$1085:$H$1107),0.5*(SLir!H142:H164+SLir!$H$1085:$H$1107),logQir!H142:H164-logQir!$H$1085:$H$1107)</f>
        <v>-2.4145881698934165E-2</v>
      </c>
      <c r="F22" s="6">
        <f t="shared" si="0"/>
        <v>6.578368986636722E-2</v>
      </c>
      <c r="H22" s="6"/>
    </row>
    <row r="23" spans="1:8" x14ac:dyDescent="0.15">
      <c r="A23" s="1">
        <v>18</v>
      </c>
      <c r="B23" s="1" t="s">
        <v>66</v>
      </c>
      <c r="C23" s="6">
        <f>SUMPRODUCT(0.5*(SVir!H395:H417+SVir!$H$1085:$H$1107),RTFPir!H395:H417)</f>
        <v>-1.4535612331580076E-2</v>
      </c>
      <c r="D23" s="6">
        <f>SUMPRODUCT(0.5*(SVir!H395:H417+SVir!$H$1085:$H$1107),0.5*(SKir!H395:H417+SKir!$H$1085:$H$1107),(logKir!H395:H417-logKir!$H$1085:$H$1107-logHir!H395:H417+logHir!$H$1085:$H$1107))</f>
        <v>9.2032325703155893E-2</v>
      </c>
      <c r="E23" s="6">
        <f>SUMPRODUCT(0.5*(SVir!H395:H417+SVir!$H$1085:$H$1107),0.5*(SLir!H395:H417+SLir!$H$1085:$H$1107),logQir!H395:H417-logQir!$H$1085:$H$1107)</f>
        <v>-1.5059274578087384E-2</v>
      </c>
      <c r="F23" s="6">
        <f t="shared" si="0"/>
        <v>6.243743879348844E-2</v>
      </c>
      <c r="H23" s="6"/>
    </row>
    <row r="24" spans="1:8" x14ac:dyDescent="0.15">
      <c r="A24" s="1">
        <v>35</v>
      </c>
      <c r="B24" s="1" t="s">
        <v>83</v>
      </c>
      <c r="C24" s="6">
        <f>SUMPRODUCT(0.5*(SVir!H786:H808+SVir!$H$1085:$H$1107),RTFPir!H786:H808)</f>
        <v>-8.6084133888977724E-4</v>
      </c>
      <c r="D24" s="6">
        <f>SUMPRODUCT(0.5*(SVir!H786:H808+SVir!$H$1085:$H$1107),0.5*(SKir!H786:H808+SKir!$H$1085:$H$1107),(logKir!H786:H808-logKir!$H$1085:$H$1107-logHir!H786:H808+logHir!$H$1085:$H$1107))</f>
        <v>5.6393946869324064E-2</v>
      </c>
      <c r="E24" s="6">
        <f>SUMPRODUCT(0.5*(SVir!H786:H808+SVir!$H$1085:$H$1107),0.5*(SLir!H786:H808+SLir!$H$1085:$H$1107),logQir!H786:H808-logQir!$H$1085:$H$1107)</f>
        <v>5.4522668970738569E-3</v>
      </c>
      <c r="F24" s="6">
        <f t="shared" si="0"/>
        <v>6.0985372427508143E-2</v>
      </c>
      <c r="H24" s="6"/>
    </row>
    <row r="25" spans="1:8" x14ac:dyDescent="0.15">
      <c r="A25" s="1">
        <v>1</v>
      </c>
      <c r="B25" s="1" t="s">
        <v>48</v>
      </c>
      <c r="C25" s="6">
        <f>SUMPRODUCT(0.5*(SVir!H4:H26+SVir!$H$1085:$H$1107),RTFPir!H4:H26)</f>
        <v>4.9011263656771012E-2</v>
      </c>
      <c r="D25" s="6">
        <f>SUMPRODUCT(0.5*(SVir!H4:H26+SVir!$H$1085:$H$1107),0.5*(SKir!H4:H26+SKir!$H$1085:$H$1107),(logKir!H4:H26-logKir!$H$1085:$H$1107-logHir!H4:H26+logHir!$H$1085:$H$1107))</f>
        <v>2.3270109038367126E-2</v>
      </c>
      <c r="E25" s="6">
        <f>SUMPRODUCT(0.5*(SVir!H4:H26+SVir!$H$1085:$H$1107),0.5*(SLir!H4:H26+SLir!$H$1085:$H$1107),logQir!H4:H26-logQir!$H$1085:$H$1107)</f>
        <v>-1.509401602315882E-2</v>
      </c>
      <c r="F25" s="6">
        <f t="shared" si="0"/>
        <v>5.7187356671979314E-2</v>
      </c>
      <c r="H25" s="6"/>
    </row>
    <row r="26" spans="1:8" x14ac:dyDescent="0.15">
      <c r="A26" s="1">
        <v>29</v>
      </c>
      <c r="B26" s="1" t="s">
        <v>77</v>
      </c>
      <c r="C26" s="6">
        <f>SUMPRODUCT(0.5*(SVir!H648:H670+SVir!$H$1085:$H$1107),RTFPir!H648:H670)</f>
        <v>2.8944040586993174E-2</v>
      </c>
      <c r="D26" s="6">
        <f>SUMPRODUCT(0.5*(SVir!H648:H670+SVir!$H$1085:$H$1107),0.5*(SKir!H648:H670+SKir!$H$1085:$H$1107),(logKir!H648:H670-logKir!$H$1085:$H$1107-logHir!H648:H670+logHir!$H$1085:$H$1107))</f>
        <v>2.8386279452364241E-3</v>
      </c>
      <c r="E26" s="6">
        <f>SUMPRODUCT(0.5*(SVir!H648:H670+SVir!$H$1085:$H$1107),0.5*(SLir!H648:H670+SLir!$H$1085:$H$1107),logQir!H648:H670-logQir!$H$1085:$H$1107)</f>
        <v>2.4934567523572971E-2</v>
      </c>
      <c r="F26" s="6">
        <f t="shared" si="0"/>
        <v>5.6717236055802575E-2</v>
      </c>
      <c r="H26" s="6"/>
    </row>
    <row r="27" spans="1:8" x14ac:dyDescent="0.15">
      <c r="A27" s="1">
        <v>40</v>
      </c>
      <c r="B27" s="1" t="s">
        <v>88</v>
      </c>
      <c r="C27" s="6">
        <f>SUMPRODUCT(0.5*(SVir!H901:H923+SVir!$H$1085:$H$1107),RTFPir!H901:H923)</f>
        <v>3.4231217838380519E-2</v>
      </c>
      <c r="D27" s="6">
        <f>SUMPRODUCT(0.5*(SVir!H901:H923+SVir!$H$1085:$H$1107),0.5*(SKir!H901:H923+SKir!$H$1085:$H$1107),(logKir!H901:H923-logKir!$H$1085:$H$1107-logHir!H901:H923+logHir!$H$1085:$H$1107))</f>
        <v>-1.7391766268804256E-2</v>
      </c>
      <c r="E27" s="6">
        <f>SUMPRODUCT(0.5*(SVir!H901:H923+SVir!$H$1085:$H$1107),0.5*(SLir!H901:H923+SLir!$H$1085:$H$1107),logQir!H901:H923-logQir!$H$1085:$H$1107)</f>
        <v>2.3147001742260531E-2</v>
      </c>
      <c r="F27" s="6">
        <f t="shared" si="0"/>
        <v>3.9986453311836798E-2</v>
      </c>
      <c r="H27" s="6"/>
    </row>
    <row r="28" spans="1:8" x14ac:dyDescent="0.15">
      <c r="A28" s="1">
        <v>10</v>
      </c>
      <c r="B28" s="1" t="s">
        <v>58</v>
      </c>
      <c r="C28" s="6">
        <f>SUMPRODUCT(0.5*(SVir!H211:H233+SVir!$H$1085:$H$1107),RTFPir!H211:H233)</f>
        <v>2.2707144883726837E-2</v>
      </c>
      <c r="D28" s="6">
        <f>SUMPRODUCT(0.5*(SVir!H211:H233+SVir!$H$1085:$H$1107),0.5*(SKir!H211:H233+SKir!$H$1085:$H$1107),(logKir!H211:H233-logKir!$H$1085:$H$1107-logHir!H211:H233+logHir!$H$1085:$H$1107))</f>
        <v>1.0422455825295511E-2</v>
      </c>
      <c r="E28" s="6">
        <f>SUMPRODUCT(0.5*(SVir!H211:H233+SVir!$H$1085:$H$1107),0.5*(SLir!H211:H233+SLir!$H$1085:$H$1107),logQir!H211:H233-logQir!$H$1085:$H$1107)</f>
        <v>-6.5007560008962829E-3</v>
      </c>
      <c r="F28" s="6">
        <f t="shared" si="0"/>
        <v>2.6628844708126067E-2</v>
      </c>
      <c r="H28" s="6"/>
    </row>
    <row r="29" spans="1:8" x14ac:dyDescent="0.15">
      <c r="A29" s="1">
        <v>4</v>
      </c>
      <c r="B29" s="1" t="s">
        <v>52</v>
      </c>
      <c r="C29" s="6">
        <f>SUMPRODUCT(0.5*(SVir!H73:H95+SVir!$H$1085:$H$1107),RTFPir!H73:H95)</f>
        <v>-1.0062786704337315E-2</v>
      </c>
      <c r="D29" s="6">
        <f>SUMPRODUCT(0.5*(SVir!H73:H95+SVir!$H$1085:$H$1107),0.5*(SKir!H73:H95+SKir!$H$1085:$H$1107),(logKir!H73:H95-logKir!$H$1085:$H$1107-logHir!H73:H95+logHir!$H$1085:$H$1107))</f>
        <v>2.9377985762766168E-2</v>
      </c>
      <c r="E29" s="6">
        <f>SUMPRODUCT(0.5*(SVir!H73:H95+SVir!$H$1085:$H$1107),0.5*(SLir!H73:H95+SLir!$H$1085:$H$1107),logQir!H73:H95-logQir!$H$1085:$H$1107)</f>
        <v>8.1118153756878518E-5</v>
      </c>
      <c r="F29" s="6">
        <f t="shared" si="0"/>
        <v>1.9396317212185731E-2</v>
      </c>
      <c r="H29" s="6"/>
    </row>
    <row r="30" spans="1:8" x14ac:dyDescent="0.15">
      <c r="A30" s="1">
        <v>36</v>
      </c>
      <c r="B30" s="1" t="s">
        <v>84</v>
      </c>
      <c r="C30" s="6">
        <f>SUMPRODUCT(0.5*(SVir!H809:H831+SVir!$H$1085:$H$1107),RTFPir!H809:H831)</f>
        <v>-1.1539830309200647E-2</v>
      </c>
      <c r="D30" s="6">
        <f>SUMPRODUCT(0.5*(SVir!H809:H831+SVir!$H$1085:$H$1107),0.5*(SKir!H809:H831+SKir!$H$1085:$H$1107),(logKir!H809:H831-logKir!$H$1085:$H$1107-logHir!H809:H831+logHir!$H$1085:$H$1107))</f>
        <v>2.6970358380667053E-2</v>
      </c>
      <c r="E30" s="6">
        <f>SUMPRODUCT(0.5*(SVir!H809:H831+SVir!$H$1085:$H$1107),0.5*(SLir!H809:H831+SLir!$H$1085:$H$1107),logQir!H809:H831-logQir!$H$1085:$H$1107)</f>
        <v>3.1064982494198295E-3</v>
      </c>
      <c r="F30" s="6">
        <f t="shared" si="0"/>
        <v>1.8537026320886236E-2</v>
      </c>
      <c r="H30" s="6"/>
    </row>
    <row r="31" spans="1:8" x14ac:dyDescent="0.15">
      <c r="A31" s="1">
        <v>20</v>
      </c>
      <c r="B31" s="1" t="s">
        <v>68</v>
      </c>
      <c r="C31" s="6">
        <f>SUMPRODUCT(0.5*(SVir!H441:H463+SVir!$H$1085:$H$1107),RTFPir!H441:H463)</f>
        <v>-1.7653314695229714E-2</v>
      </c>
      <c r="D31" s="6">
        <f>SUMPRODUCT(0.5*(SVir!H441:H463+SVir!$H$1085:$H$1107),0.5*(SKir!H441:H463+SKir!$H$1085:$H$1107),(logKir!H441:H463-logKir!$H$1085:$H$1107-logHir!H441:H463+logHir!$H$1085:$H$1107))</f>
        <v>2.9996766361442165E-2</v>
      </c>
      <c r="E31" s="6">
        <f>SUMPRODUCT(0.5*(SVir!H441:H463+SVir!$H$1085:$H$1107),0.5*(SLir!H441:H463+SLir!$H$1085:$H$1107),logQir!H441:H463-logQir!$H$1085:$H$1107)</f>
        <v>-9.7220680344091263E-4</v>
      </c>
      <c r="F31" s="6">
        <f t="shared" si="0"/>
        <v>1.1371244862771539E-2</v>
      </c>
      <c r="H31" s="6"/>
    </row>
    <row r="32" spans="1:8" x14ac:dyDescent="0.15">
      <c r="A32" s="1">
        <v>37</v>
      </c>
      <c r="B32" s="1" t="s">
        <v>85</v>
      </c>
      <c r="C32" s="6">
        <f>SUMPRODUCT(0.5*(SVir!H832:H854+SVir!$H$1085:$H$1107),RTFPir!H832:H854)</f>
        <v>-1.4165999514399608E-2</v>
      </c>
      <c r="D32" s="6">
        <f>SUMPRODUCT(0.5*(SVir!H832:H854+SVir!$H$1085:$H$1107),0.5*(SKir!H832:H854+SKir!$H$1085:$H$1107),(logKir!H832:H854-logKir!$H$1085:$H$1107-logHir!H832:H854+logHir!$H$1085:$H$1107))</f>
        <v>9.374678979951769E-4</v>
      </c>
      <c r="E32" s="6">
        <f>SUMPRODUCT(0.5*(SVir!H832:H854+SVir!$H$1085:$H$1107),0.5*(SLir!H832:H854+SLir!$H$1085:$H$1107),logQir!H832:H854-logQir!$H$1085:$H$1107)</f>
        <v>2.0083564167738644E-2</v>
      </c>
      <c r="F32" s="6">
        <f t="shared" si="0"/>
        <v>6.8550325513342131E-3</v>
      </c>
      <c r="H32" s="6"/>
    </row>
    <row r="33" spans="1:8" x14ac:dyDescent="0.15">
      <c r="A33" s="1">
        <v>30</v>
      </c>
      <c r="B33" s="1" t="s">
        <v>78</v>
      </c>
      <c r="C33" s="6">
        <f>SUMPRODUCT(0.5*(SVir!H671:H693+SVir!$H$1085:$H$1107),RTFPir!H671:H693)</f>
        <v>-2.5556851035919134E-2</v>
      </c>
      <c r="D33" s="6">
        <f>SUMPRODUCT(0.5*(SVir!H671:H693+SVir!$H$1085:$H$1107),0.5*(SKir!H671:H693+SKir!$H$1085:$H$1107),(logKir!H671:H693-logKir!$H$1085:$H$1107-logHir!H671:H693+logHir!$H$1085:$H$1107))</f>
        <v>2.9635953013808679E-2</v>
      </c>
      <c r="E33" s="6">
        <f>SUMPRODUCT(0.5*(SVir!H671:H693+SVir!$H$1085:$H$1107),0.5*(SLir!H671:H693+SLir!$H$1085:$H$1107),logQir!H671:H693-logQir!$H$1085:$H$1107)</f>
        <v>6.8337339879687468E-4</v>
      </c>
      <c r="F33" s="6">
        <f t="shared" si="0"/>
        <v>4.7624753766864203E-3</v>
      </c>
      <c r="H33" s="6"/>
    </row>
    <row r="34" spans="1:8" x14ac:dyDescent="0.15">
      <c r="A34" s="1">
        <v>15</v>
      </c>
      <c r="B34" s="1" t="s">
        <v>63</v>
      </c>
      <c r="C34" s="6">
        <f>SUMPRODUCT(0.5*(SVir!H326:H348+SVir!$H$1085:$H$1107),RTFPir!H326:H348)</f>
        <v>-2.8315528381995615E-2</v>
      </c>
      <c r="D34" s="6">
        <f>SUMPRODUCT(0.5*(SVir!H326:H348+SVir!$H$1085:$H$1107),0.5*(SKir!H326:H348+SKir!$H$1085:$H$1107),(logKir!H326:H348-logKir!$H$1085:$H$1107-logHir!H326:H348+logHir!$H$1085:$H$1107))</f>
        <v>5.2434608904912944E-2</v>
      </c>
      <c r="E34" s="6">
        <f>SUMPRODUCT(0.5*(SVir!H326:H348+SVir!$H$1085:$H$1107),0.5*(SLir!H326:H348+SLir!$H$1085:$H$1107),logQir!H326:H348-logQir!$H$1085:$H$1107)</f>
        <v>-2.7934427475280819E-2</v>
      </c>
      <c r="F34" s="6">
        <f t="shared" si="0"/>
        <v>-3.8153469523634909E-3</v>
      </c>
      <c r="H34" s="6"/>
    </row>
    <row r="35" spans="1:8" x14ac:dyDescent="0.15">
      <c r="A35" s="1">
        <v>11</v>
      </c>
      <c r="B35" s="1" t="s">
        <v>59</v>
      </c>
      <c r="C35" s="6">
        <f>SUMPRODUCT(0.5*(SVir!H234:H256+SVir!$H$1085:$H$1107),RTFPir!H234:H256)</f>
        <v>4.4822751184697487E-3</v>
      </c>
      <c r="D35" s="6">
        <f>SUMPRODUCT(0.5*(SVir!H234:H256+SVir!$H$1085:$H$1107),0.5*(SKir!H234:H256+SKir!$H$1085:$H$1107),(logKir!H234:H256-logKir!$H$1085:$H$1107-logHir!H234:H256+logHir!$H$1085:$H$1107))</f>
        <v>-1.9707500564667923E-2</v>
      </c>
      <c r="E35" s="6">
        <f>SUMPRODUCT(0.5*(SVir!H234:H256+SVir!$H$1085:$H$1107),0.5*(SLir!H234:H256+SLir!$H$1085:$H$1107),logQir!H234:H256-logQir!$H$1085:$H$1107)</f>
        <v>8.8397269951755036E-3</v>
      </c>
      <c r="F35" s="6">
        <f t="shared" si="0"/>
        <v>-6.3854984510226705E-3</v>
      </c>
      <c r="H35" s="6"/>
    </row>
    <row r="36" spans="1:8" x14ac:dyDescent="0.15">
      <c r="A36" s="1">
        <v>21</v>
      </c>
      <c r="B36" s="1" t="s">
        <v>69</v>
      </c>
      <c r="C36" s="6">
        <f>SUMPRODUCT(0.5*(SVir!H464:H486+SVir!$H$1085:$H$1107),RTFPir!H464:H486)</f>
        <v>1.00366882844389E-2</v>
      </c>
      <c r="D36" s="6">
        <f>SUMPRODUCT(0.5*(SVir!H464:H486+SVir!$H$1085:$H$1107),0.5*(SKir!H464:H486+SKir!$H$1085:$H$1107),(logKir!H464:H486-logKir!$H$1085:$H$1107-logHir!H464:H486+logHir!$H$1085:$H$1107))</f>
        <v>2.2095808595222698E-3</v>
      </c>
      <c r="E36" s="6">
        <f>SUMPRODUCT(0.5*(SVir!H464:H486+SVir!$H$1085:$H$1107),0.5*(SLir!H464:H486+SLir!$H$1085:$H$1107),logQir!H464:H486-logQir!$H$1085:$H$1107)</f>
        <v>-2.2656261583360603E-2</v>
      </c>
      <c r="F36" s="6">
        <f t="shared" si="0"/>
        <v>-1.0409992439399433E-2</v>
      </c>
      <c r="H36" s="6"/>
    </row>
    <row r="37" spans="1:8" x14ac:dyDescent="0.15">
      <c r="A37" s="1">
        <v>46</v>
      </c>
      <c r="B37" s="1" t="s">
        <v>94</v>
      </c>
      <c r="C37" s="6">
        <f>SUMPRODUCT(0.5*(SVir!H1039:H1061+SVir!$H$1085:$H$1107),RTFPir!H1039:H1061)</f>
        <v>3.1944726232319642E-2</v>
      </c>
      <c r="D37" s="6">
        <f>SUMPRODUCT(0.5*(SVir!H1039:H1061+SVir!$H$1085:$H$1107),0.5*(SKir!H1039:H1061+SKir!$H$1085:$H$1107),(logKir!H1039:H1061-logKir!$H$1085:$H$1107-logHir!H1039:H1061+logHir!$H$1085:$H$1107))</f>
        <v>-5.4782290637078318E-2</v>
      </c>
      <c r="E37" s="6">
        <f>SUMPRODUCT(0.5*(SVir!H1039:H1061+SVir!$H$1085:$H$1107),0.5*(SLir!H1039:H1061+SLir!$H$1085:$H$1107),logQir!H1039:H1061-logQir!$H$1085:$H$1107)</f>
        <v>-1.5470417029221712E-2</v>
      </c>
      <c r="F37" s="6">
        <f t="shared" si="0"/>
        <v>-3.8307981433980384E-2</v>
      </c>
      <c r="H37" s="6"/>
    </row>
    <row r="38" spans="1:8" x14ac:dyDescent="0.15">
      <c r="A38" s="1">
        <v>41</v>
      </c>
      <c r="B38" s="1" t="s">
        <v>89</v>
      </c>
      <c r="C38" s="6">
        <f>SUMPRODUCT(0.5*(SVir!H924:H946+SVir!$H$1085:$H$1107),RTFPir!H924:H946)</f>
        <v>-5.6881411432371264E-2</v>
      </c>
      <c r="D38" s="6">
        <f>SUMPRODUCT(0.5*(SVir!H924:H946+SVir!$H$1085:$H$1107),0.5*(SKir!H924:H946+SKir!$H$1085:$H$1107),(logKir!H924:H946-logKir!$H$1085:$H$1107-logHir!H924:H946+logHir!$H$1085:$H$1107))</f>
        <v>2.6468671122950017E-2</v>
      </c>
      <c r="E38" s="6">
        <f>SUMPRODUCT(0.5*(SVir!H924:H946+SVir!$H$1085:$H$1107),0.5*(SLir!H924:H946+SLir!$H$1085:$H$1107),logQir!H924:H946-logQir!$H$1085:$H$1107)</f>
        <v>-8.8564192648154655E-3</v>
      </c>
      <c r="F38" s="6">
        <f t="shared" si="0"/>
        <v>-3.9269159574236712E-2</v>
      </c>
      <c r="H38" s="6"/>
    </row>
    <row r="39" spans="1:8" x14ac:dyDescent="0.15">
      <c r="A39" s="1">
        <v>39</v>
      </c>
      <c r="B39" s="1" t="s">
        <v>87</v>
      </c>
      <c r="C39" s="6">
        <f>SUMPRODUCT(0.5*(SVir!H878:H900+SVir!$H$1085:$H$1107),RTFPir!H878:H900)</f>
        <v>7.1525516077796305E-3</v>
      </c>
      <c r="D39" s="6">
        <f>SUMPRODUCT(0.5*(SVir!H878:H900+SVir!$H$1085:$H$1107),0.5*(SKir!H878:H900+SKir!$H$1085:$H$1107),(logKir!H878:H900-logKir!$H$1085:$H$1107-logHir!H878:H900+logHir!$H$1085:$H$1107))</f>
        <v>-2.9429322733094558E-2</v>
      </c>
      <c r="E39" s="6">
        <f>SUMPRODUCT(0.5*(SVir!H878:H900+SVir!$H$1085:$H$1107),0.5*(SLir!H878:H900+SLir!$H$1085:$H$1107),logQir!H878:H900-logQir!$H$1085:$H$1107)</f>
        <v>-2.1796747252387637E-2</v>
      </c>
      <c r="F39" s="6">
        <f t="shared" si="0"/>
        <v>-4.4073518377702563E-2</v>
      </c>
      <c r="H39" s="6"/>
    </row>
    <row r="40" spans="1:8" x14ac:dyDescent="0.15">
      <c r="A40" s="1">
        <v>19</v>
      </c>
      <c r="B40" s="1" t="s">
        <v>67</v>
      </c>
      <c r="C40" s="6">
        <f>SUMPRODUCT(0.5*(SVir!H418:H440+SVir!$H$1085:$H$1107),RTFPir!H418:H440)</f>
        <v>-5.1829896259270938E-2</v>
      </c>
      <c r="D40" s="6">
        <f>SUMPRODUCT(0.5*(SVir!H418:H440+SVir!$H$1085:$H$1107),0.5*(SKir!H418:H440+SKir!$H$1085:$H$1107),(logKir!H418:H440-logKir!$H$1085:$H$1107-logHir!H418:H440+logHir!$H$1085:$H$1107))</f>
        <v>-4.4703111514544317E-3</v>
      </c>
      <c r="E40" s="6">
        <f>SUMPRODUCT(0.5*(SVir!H418:H440+SVir!$H$1085:$H$1107),0.5*(SLir!H418:H440+SLir!$H$1085:$H$1107),logQir!H418:H440-logQir!$H$1085:$H$1107)</f>
        <v>1.0103619592630234E-2</v>
      </c>
      <c r="F40" s="6">
        <f t="shared" si="0"/>
        <v>-4.6196587818095131E-2</v>
      </c>
      <c r="H40" s="6"/>
    </row>
    <row r="41" spans="1:8" x14ac:dyDescent="0.15">
      <c r="A41" s="1">
        <v>3</v>
      </c>
      <c r="B41" s="1" t="s">
        <v>51</v>
      </c>
      <c r="C41" s="6">
        <f>SUMPRODUCT(0.5*(SVir!H50:H72+SVir!$H$1085:$H$1107),RTFPir!H50:H72)</f>
        <v>-1.1253310740315176E-2</v>
      </c>
      <c r="D41" s="6">
        <f>SUMPRODUCT(0.5*(SVir!H50:H72+SVir!$H$1085:$H$1107),0.5*(SKir!H50:H72+SKir!$H$1085:$H$1107),(logKir!H50:H72-logKir!$H$1085:$H$1107-logHir!H50:H72+logHir!$H$1085:$H$1107))</f>
        <v>-1.0406313173005889E-2</v>
      </c>
      <c r="E41" s="6">
        <f>SUMPRODUCT(0.5*(SVir!H50:H72+SVir!$H$1085:$H$1107),0.5*(SLir!H50:H72+SLir!$H$1085:$H$1107),logQir!H50:H72-logQir!$H$1085:$H$1107)</f>
        <v>-3.4682644866915038E-2</v>
      </c>
      <c r="F41" s="6">
        <f t="shared" si="0"/>
        <v>-5.6342268780236106E-2</v>
      </c>
      <c r="H41" s="6"/>
    </row>
    <row r="42" spans="1:8" x14ac:dyDescent="0.15">
      <c r="A42" s="1">
        <v>31</v>
      </c>
      <c r="B42" s="1" t="s">
        <v>79</v>
      </c>
      <c r="C42" s="6">
        <f>SUMPRODUCT(0.5*(SVir!H694:H716+SVir!$H$1085:$H$1107),RTFPir!H694:H716)</f>
        <v>-4.2795057350827996E-2</v>
      </c>
      <c r="D42" s="6">
        <f>SUMPRODUCT(0.5*(SVir!H694:H716+SVir!$H$1085:$H$1107),0.5*(SKir!H694:H716+SKir!$H$1085:$H$1107),(logKir!H694:H716-logKir!$H$1085:$H$1107-logHir!H694:H716+logHir!$H$1085:$H$1107))</f>
        <v>-1.6283043516650709E-2</v>
      </c>
      <c r="E42" s="6">
        <f>SUMPRODUCT(0.5*(SVir!H694:H716+SVir!$H$1085:$H$1107),0.5*(SLir!H694:H716+SLir!$H$1085:$H$1107),logQir!H694:H716-logQir!$H$1085:$H$1107)</f>
        <v>-1.2672603840626858E-3</v>
      </c>
      <c r="F42" s="6">
        <f t="shared" si="0"/>
        <v>-6.0345361251541392E-2</v>
      </c>
      <c r="H42" s="6"/>
    </row>
    <row r="43" spans="1:8" x14ac:dyDescent="0.15">
      <c r="A43" s="1">
        <v>45</v>
      </c>
      <c r="B43" s="1" t="s">
        <v>93</v>
      </c>
      <c r="C43" s="6">
        <f>SUMPRODUCT(0.5*(SVir!H1016:H1038+SVir!$H$1085:$H$1107),RTFPir!H1016:H1038)</f>
        <v>3.9908092542594118E-4</v>
      </c>
      <c r="D43" s="6">
        <f>SUMPRODUCT(0.5*(SVir!H1016:H1038+SVir!$H$1085:$H$1107),0.5*(SKir!H1016:H1038+SKir!$H$1085:$H$1107),(logKir!H1016:H1038-logKir!$H$1085:$H$1107-logHir!H1016:H1038+logHir!$H$1085:$H$1107))</f>
        <v>-5.2223684578975832E-2</v>
      </c>
      <c r="E43" s="6">
        <f>SUMPRODUCT(0.5*(SVir!H1016:H1038+SVir!$H$1085:$H$1107),0.5*(SLir!H1016:H1038+SLir!$H$1085:$H$1107),logQir!H1016:H1038-logQir!$H$1085:$H$1107)</f>
        <v>-2.0769813397746084E-2</v>
      </c>
      <c r="F43" s="6">
        <f t="shared" si="0"/>
        <v>-7.2594417051295976E-2</v>
      </c>
      <c r="H43" s="6"/>
    </row>
    <row r="44" spans="1:8" x14ac:dyDescent="0.15">
      <c r="A44" s="1">
        <v>5</v>
      </c>
      <c r="B44" s="1" t="s">
        <v>53</v>
      </c>
      <c r="C44" s="6">
        <f>SUMPRODUCT(0.5*(SVir!H96:H118+SVir!$H$1085:$H$1107),RTFPir!H96:H118)</f>
        <v>-4.7228634088108373E-2</v>
      </c>
      <c r="D44" s="6">
        <f>SUMPRODUCT(0.5*(SVir!H96:H118+SVir!$H$1085:$H$1107),0.5*(SKir!H96:H118+SKir!$H$1085:$H$1107),(logKir!H96:H118-logKir!$H$1085:$H$1107-logHir!H96:H118+logHir!$H$1085:$H$1107))</f>
        <v>1.1633383682814885E-3</v>
      </c>
      <c r="E44" s="6">
        <f>SUMPRODUCT(0.5*(SVir!H96:H118+SVir!$H$1085:$H$1107),0.5*(SLir!H96:H118+SLir!$H$1085:$H$1107),logQir!H96:H118-logQir!$H$1085:$H$1107)</f>
        <v>-2.8337248459047965E-2</v>
      </c>
      <c r="F44" s="6">
        <f t="shared" si="0"/>
        <v>-7.4402544178874847E-2</v>
      </c>
      <c r="H44" s="6"/>
    </row>
    <row r="45" spans="1:8" x14ac:dyDescent="0.15">
      <c r="A45" s="1">
        <v>32</v>
      </c>
      <c r="B45" s="1" t="s">
        <v>80</v>
      </c>
      <c r="C45" s="6">
        <f>SUMPRODUCT(0.5*(SVir!H717:H739+SVir!$H$1085:$H$1107),RTFPir!H717:H739)</f>
        <v>-6.5469367142264479E-2</v>
      </c>
      <c r="D45" s="6">
        <f>SUMPRODUCT(0.5*(SVir!H717:H739+SVir!$H$1085:$H$1107),0.5*(SKir!H717:H739+SKir!$H$1085:$H$1107),(logKir!H717:H739-logKir!$H$1085:$H$1107-logHir!H717:H739+logHir!$H$1085:$H$1107))</f>
        <v>1.5711796199779526E-2</v>
      </c>
      <c r="E45" s="6">
        <f>SUMPRODUCT(0.5*(SVir!H717:H739+SVir!$H$1085:$H$1107),0.5*(SLir!H717:H739+SLir!$H$1085:$H$1107),logQir!H717:H739-logQir!$H$1085:$H$1107)</f>
        <v>-2.8990668273148588E-2</v>
      </c>
      <c r="F45" s="6">
        <f t="shared" si="0"/>
        <v>-7.8748239215633536E-2</v>
      </c>
      <c r="H45" s="6"/>
    </row>
    <row r="46" spans="1:8" x14ac:dyDescent="0.15">
      <c r="A46" s="1">
        <v>43</v>
      </c>
      <c r="B46" s="1" t="s">
        <v>91</v>
      </c>
      <c r="C46" s="6">
        <f>SUMPRODUCT(0.5*(SVir!H970:H992+SVir!$H$1085:$H$1107),RTFPir!H970:H992)</f>
        <v>-4.6712714269746887E-2</v>
      </c>
      <c r="D46" s="6">
        <f>SUMPRODUCT(0.5*(SVir!H970:H992+SVir!$H$1085:$H$1107),0.5*(SKir!H970:H992+SKir!$H$1085:$H$1107),(logKir!H970:H992-logKir!$H$1085:$H$1107-logHir!H970:H992+logHir!$H$1085:$H$1107))</f>
        <v>-2.2901358017537888E-2</v>
      </c>
      <c r="E46" s="6">
        <f>SUMPRODUCT(0.5*(SVir!H970:H992+SVir!$H$1085:$H$1107),0.5*(SLir!H970:H992+SLir!$H$1085:$H$1107),logQir!H970:H992-logQir!$H$1085:$H$1107)</f>
        <v>-1.0413970087909386E-2</v>
      </c>
      <c r="F46" s="6">
        <f t="shared" si="0"/>
        <v>-8.0028042375194161E-2</v>
      </c>
      <c r="H46" s="6"/>
    </row>
    <row r="47" spans="1:8" x14ac:dyDescent="0.15">
      <c r="A47" s="1">
        <v>6</v>
      </c>
      <c r="B47" s="1" t="s">
        <v>54</v>
      </c>
      <c r="C47" s="6">
        <f>SUMPRODUCT(0.5*(SVir!H119:H141+SVir!$H$1085:$H$1107),RTFPir!H119:H141)</f>
        <v>-5.1798095052468067E-2</v>
      </c>
      <c r="D47" s="6">
        <f>SUMPRODUCT(0.5*(SVir!H119:H141+SVir!$H$1085:$H$1107),0.5*(SKir!H119:H141+SKir!$H$1085:$H$1107),(logKir!H119:H141-logKir!$H$1085:$H$1107-logHir!H119:H141+logHir!$H$1085:$H$1107))</f>
        <v>-1.1373778540671498E-2</v>
      </c>
      <c r="E47" s="6">
        <f>SUMPRODUCT(0.5*(SVir!H119:H141+SVir!$H$1085:$H$1107),0.5*(SLir!H119:H141+SLir!$H$1085:$H$1107),logQir!H119:H141-logQir!$H$1085:$H$1107)</f>
        <v>-1.7739606297915576E-2</v>
      </c>
      <c r="F47" s="6">
        <f t="shared" si="0"/>
        <v>-8.0911479891055141E-2</v>
      </c>
      <c r="H47" s="6"/>
    </row>
    <row r="48" spans="1:8" x14ac:dyDescent="0.15">
      <c r="A48" s="1">
        <v>42</v>
      </c>
      <c r="B48" s="1" t="s">
        <v>90</v>
      </c>
      <c r="C48" s="6">
        <f>SUMPRODUCT(0.5*(SVir!H947:H969+SVir!$H$1085:$H$1107),RTFPir!H947:H969)</f>
        <v>-2.8759530504088939E-2</v>
      </c>
      <c r="D48" s="6">
        <f>SUMPRODUCT(0.5*(SVir!H947:H969+SVir!$H$1085:$H$1107),0.5*(SKir!H947:H969+SKir!$H$1085:$H$1107),(logKir!H947:H969-logKir!$H$1085:$H$1107-logHir!H947:H969+logHir!$H$1085:$H$1107))</f>
        <v>-4.7526328802044812E-2</v>
      </c>
      <c r="E48" s="6">
        <f>SUMPRODUCT(0.5*(SVir!H947:H969+SVir!$H$1085:$H$1107),0.5*(SLir!H947:H969+SLir!$H$1085:$H$1107),logQir!H947:H969-logQir!$H$1085:$H$1107)</f>
        <v>-2.1051048513453692E-2</v>
      </c>
      <c r="F48" s="6">
        <f t="shared" si="0"/>
        <v>-9.7336907819587454E-2</v>
      </c>
      <c r="H48" s="6"/>
    </row>
    <row r="49" spans="1:8" x14ac:dyDescent="0.15">
      <c r="A49" s="1">
        <v>2</v>
      </c>
      <c r="B49" s="1" t="s">
        <v>50</v>
      </c>
      <c r="C49" s="6">
        <f>SUMPRODUCT(0.5*(SVir!H27:H49+SVir!$H$1085:$H$1107),RTFPir!H27:H49)</f>
        <v>-0.1200261232665352</v>
      </c>
      <c r="D49" s="6">
        <f>SUMPRODUCT(0.5*(SVir!H27:H49+SVir!$H$1085:$H$1107),0.5*(SKir!H27:H49+SKir!$H$1085:$H$1107),(logKir!H27:H49-logKir!$H$1085:$H$1107-logHir!H27:H49+logHir!$H$1085:$H$1107))</f>
        <v>6.3832439816276385E-2</v>
      </c>
      <c r="E49" s="6">
        <f>SUMPRODUCT(0.5*(SVir!H27:H49+SVir!$H$1085:$H$1107),0.5*(SLir!H27:H49+SLir!$H$1085:$H$1107),logQir!H27:H49-logQir!$H$1085:$H$1107)</f>
        <v>-4.5282323867248835E-2</v>
      </c>
      <c r="F49" s="6">
        <f t="shared" si="0"/>
        <v>-0.10147600731750764</v>
      </c>
      <c r="H49" s="6"/>
    </row>
    <row r="50" spans="1:8" x14ac:dyDescent="0.15">
      <c r="A50" s="1">
        <v>47</v>
      </c>
      <c r="B50" s="1" t="s">
        <v>95</v>
      </c>
      <c r="C50" s="6">
        <f>SUMPRODUCT(0.5*(SVir!H1062:H1084+SVir!$H$1085:$H$1107),RTFPir!H1062:H1084)</f>
        <v>-0.15134568609313551</v>
      </c>
      <c r="D50" s="6">
        <f>SUMPRODUCT(0.5*(SVir!H1062:H1084+SVir!$H$1085:$H$1107),0.5*(SKir!H1062:H1084+SKir!$H$1085:$H$1107),(logKir!H1062:H1084-logKir!$H$1085:$H$1107-logHir!H1062:H1084+logHir!$H$1085:$H$1107))</f>
        <v>-2.3128028699938762E-2</v>
      </c>
      <c r="E50" s="6">
        <f>SUMPRODUCT(0.5*(SVir!H1062:H1084+SVir!$H$1085:$H$1107),0.5*(SLir!H1062:H1084+SLir!$H$1085:$H$1107),logQir!H1062:H1084-logQir!$H$1085:$H$1107)</f>
        <v>-2.2838755034758334E-3</v>
      </c>
      <c r="F50" s="6">
        <f t="shared" si="0"/>
        <v>-0.17675759029655011</v>
      </c>
    </row>
    <row r="51" spans="1:8" x14ac:dyDescent="0.15">
      <c r="C51" s="6"/>
      <c r="D51" s="6"/>
      <c r="E51" s="6"/>
    </row>
    <row r="52" spans="1:8" x14ac:dyDescent="0.15">
      <c r="C52" s="6"/>
      <c r="D52" s="6"/>
      <c r="E52" s="6"/>
    </row>
    <row r="53" spans="1:8" x14ac:dyDescent="0.15">
      <c r="C53" s="6"/>
      <c r="D53" s="6"/>
      <c r="E53" s="6"/>
    </row>
    <row r="54" spans="1:8" x14ac:dyDescent="0.15">
      <c r="C54" s="6"/>
      <c r="D54" s="6"/>
      <c r="E54" s="6"/>
    </row>
    <row r="55" spans="1:8" x14ac:dyDescent="0.15">
      <c r="C55" s="6"/>
      <c r="D55" s="6"/>
      <c r="E55" s="6"/>
    </row>
    <row r="56" spans="1:8" x14ac:dyDescent="0.15">
      <c r="C56" s="6"/>
      <c r="D56" s="6"/>
      <c r="E56" s="6"/>
    </row>
    <row r="57" spans="1:8" x14ac:dyDescent="0.15">
      <c r="C57" s="6"/>
      <c r="D57" s="6"/>
      <c r="E57" s="6"/>
    </row>
    <row r="58" spans="1:8" x14ac:dyDescent="0.15">
      <c r="C58" s="6"/>
      <c r="D58" s="6"/>
      <c r="E58" s="6"/>
    </row>
    <row r="59" spans="1:8" x14ac:dyDescent="0.15">
      <c r="C59" s="6"/>
      <c r="D59" s="6"/>
      <c r="E59" s="6"/>
    </row>
    <row r="60" spans="1:8" x14ac:dyDescent="0.15">
      <c r="C60" s="6"/>
      <c r="D60" s="6"/>
      <c r="E60" s="6"/>
    </row>
    <row r="61" spans="1:8" x14ac:dyDescent="0.15">
      <c r="C61" s="6"/>
      <c r="D61" s="6"/>
      <c r="E61" s="6"/>
    </row>
    <row r="62" spans="1:8" x14ac:dyDescent="0.15">
      <c r="C62" s="6"/>
      <c r="D62" s="6"/>
      <c r="E62" s="6"/>
    </row>
    <row r="63" spans="1:8" x14ac:dyDescent="0.15">
      <c r="C63" s="6"/>
      <c r="D63" s="6"/>
      <c r="E63" s="6"/>
    </row>
    <row r="64" spans="1:8" x14ac:dyDescent="0.15">
      <c r="C64" s="6"/>
      <c r="D64" s="6"/>
      <c r="E64" s="6"/>
    </row>
    <row r="65" spans="3:5" x14ac:dyDescent="0.15">
      <c r="C65" s="6"/>
      <c r="D65" s="6"/>
      <c r="E65" s="6"/>
    </row>
    <row r="66" spans="3:5" x14ac:dyDescent="0.15">
      <c r="C66" s="6"/>
      <c r="D66" s="6"/>
      <c r="E66" s="6"/>
    </row>
    <row r="67" spans="3:5" x14ac:dyDescent="0.15">
      <c r="C67" s="6"/>
      <c r="D67" s="6"/>
      <c r="E67" s="6"/>
    </row>
    <row r="68" spans="3:5" x14ac:dyDescent="0.15">
      <c r="C68" s="6"/>
      <c r="D68" s="6"/>
      <c r="E68" s="6"/>
    </row>
    <row r="69" spans="3:5" x14ac:dyDescent="0.15">
      <c r="C69" s="6"/>
      <c r="D69" s="6"/>
      <c r="E69" s="6"/>
    </row>
    <row r="70" spans="3:5" x14ac:dyDescent="0.15">
      <c r="C70" s="6"/>
      <c r="D70" s="6"/>
      <c r="E70" s="6"/>
    </row>
    <row r="71" spans="3:5" x14ac:dyDescent="0.15">
      <c r="C71" s="6"/>
      <c r="D71" s="6"/>
      <c r="E71" s="6"/>
    </row>
    <row r="72" spans="3:5" x14ac:dyDescent="0.15">
      <c r="C72" s="6"/>
      <c r="D72" s="6"/>
      <c r="E72" s="6"/>
    </row>
    <row r="73" spans="3:5" x14ac:dyDescent="0.15">
      <c r="C73" s="6"/>
      <c r="D73" s="6"/>
      <c r="E73" s="6"/>
    </row>
    <row r="74" spans="3:5" x14ac:dyDescent="0.15">
      <c r="C74" s="6"/>
    </row>
    <row r="75" spans="3:5" x14ac:dyDescent="0.15">
      <c r="C75" s="6"/>
    </row>
    <row r="76" spans="3:5" x14ac:dyDescent="0.15">
      <c r="C76" s="6"/>
    </row>
    <row r="77" spans="3:5" x14ac:dyDescent="0.15">
      <c r="C77" s="6"/>
    </row>
    <row r="78" spans="3:5" x14ac:dyDescent="0.15">
      <c r="C78" s="6"/>
    </row>
    <row r="79" spans="3:5" x14ac:dyDescent="0.15">
      <c r="C79" s="6"/>
    </row>
    <row r="80" spans="3:5" x14ac:dyDescent="0.15">
      <c r="C80" s="6"/>
    </row>
    <row r="81" spans="3:3" x14ac:dyDescent="0.15">
      <c r="C81" s="6"/>
    </row>
    <row r="82" spans="3:3" x14ac:dyDescent="0.15">
      <c r="C82" s="6"/>
    </row>
    <row r="83" spans="3:3" x14ac:dyDescent="0.15">
      <c r="C83" s="6"/>
    </row>
    <row r="84" spans="3:3" x14ac:dyDescent="0.15">
      <c r="C84" s="6"/>
    </row>
    <row r="85" spans="3:3" x14ac:dyDescent="0.15">
      <c r="C85" s="6"/>
    </row>
    <row r="86" spans="3:3" x14ac:dyDescent="0.15">
      <c r="C86" s="6"/>
    </row>
    <row r="87" spans="3:3" x14ac:dyDescent="0.15">
      <c r="C87" s="6"/>
    </row>
    <row r="88" spans="3:3" x14ac:dyDescent="0.15">
      <c r="C88" s="6"/>
    </row>
    <row r="89" spans="3:3" x14ac:dyDescent="0.15">
      <c r="C89" s="6"/>
    </row>
    <row r="90" spans="3:3" x14ac:dyDescent="0.15">
      <c r="C90" s="6"/>
    </row>
    <row r="91" spans="3:3" x14ac:dyDescent="0.15">
      <c r="C91" s="6"/>
    </row>
    <row r="92" spans="3:3" x14ac:dyDescent="0.15">
      <c r="C92" s="6"/>
    </row>
    <row r="93" spans="3:3" x14ac:dyDescent="0.15">
      <c r="C93" s="6"/>
    </row>
    <row r="94" spans="3:3" x14ac:dyDescent="0.15">
      <c r="C94" s="6"/>
    </row>
    <row r="95" spans="3:3" x14ac:dyDescent="0.15">
      <c r="C95" s="6"/>
    </row>
    <row r="96" spans="3:3" x14ac:dyDescent="0.15">
      <c r="C96" s="6"/>
    </row>
    <row r="97" spans="3:3" x14ac:dyDescent="0.15">
      <c r="C97" s="6"/>
    </row>
    <row r="98" spans="3:3" x14ac:dyDescent="0.15">
      <c r="C98" s="6"/>
    </row>
    <row r="99" spans="3:3" x14ac:dyDescent="0.15">
      <c r="C99" s="6"/>
    </row>
    <row r="100" spans="3:3" x14ac:dyDescent="0.15">
      <c r="C100" s="6"/>
    </row>
    <row r="101" spans="3:3" x14ac:dyDescent="0.15">
      <c r="C101" s="6"/>
    </row>
    <row r="102" spans="3:3" x14ac:dyDescent="0.15">
      <c r="C102" s="6"/>
    </row>
    <row r="103" spans="3:3" x14ac:dyDescent="0.15">
      <c r="C103" s="6"/>
    </row>
    <row r="104" spans="3:3" x14ac:dyDescent="0.15">
      <c r="C104" s="6"/>
    </row>
    <row r="105" spans="3:3" x14ac:dyDescent="0.15">
      <c r="C105" s="6"/>
    </row>
    <row r="106" spans="3:3" x14ac:dyDescent="0.15">
      <c r="C106" s="6"/>
    </row>
    <row r="107" spans="3:3" x14ac:dyDescent="0.15">
      <c r="C107" s="6"/>
    </row>
    <row r="108" spans="3:3" x14ac:dyDescent="0.15">
      <c r="C108" s="6"/>
    </row>
    <row r="109" spans="3:3" x14ac:dyDescent="0.15">
      <c r="C109" s="6"/>
    </row>
    <row r="110" spans="3:3" x14ac:dyDescent="0.15">
      <c r="C110" s="6"/>
    </row>
    <row r="111" spans="3:3" x14ac:dyDescent="0.15">
      <c r="C111" s="6"/>
    </row>
    <row r="112" spans="3:3" x14ac:dyDescent="0.15">
      <c r="C112" s="6"/>
    </row>
    <row r="113" spans="3:3" x14ac:dyDescent="0.15">
      <c r="C113" s="6"/>
    </row>
    <row r="114" spans="3:3" x14ac:dyDescent="0.15">
      <c r="C114" s="6"/>
    </row>
    <row r="115" spans="3:3" x14ac:dyDescent="0.15">
      <c r="C115" s="6"/>
    </row>
    <row r="116" spans="3:3" x14ac:dyDescent="0.15">
      <c r="C116" s="6"/>
    </row>
    <row r="117" spans="3:3" x14ac:dyDescent="0.15">
      <c r="C117" s="6"/>
    </row>
    <row r="118" spans="3:3" x14ac:dyDescent="0.15">
      <c r="C118" s="6"/>
    </row>
    <row r="119" spans="3:3" x14ac:dyDescent="0.15">
      <c r="C119" s="6"/>
    </row>
  </sheetData>
  <sortState ref="A4:F50">
    <sortCondition descending="1" ref="F4:F50"/>
  </sortState>
  <phoneticPr fontId="4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I1084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5" width="9.5" style="1" bestFit="1" customWidth="1"/>
    <col min="6" max="9" width="10.5" style="1" bestFit="1" customWidth="1"/>
    <col min="10" max="16384" width="9.33203125" style="1"/>
  </cols>
  <sheetData>
    <row r="1" spans="1:9" x14ac:dyDescent="0.15">
      <c r="A1" s="1" t="s">
        <v>168</v>
      </c>
    </row>
    <row r="3" spans="1:9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</row>
    <row r="4" spans="1:9" x14ac:dyDescent="0.15">
      <c r="A4" s="1">
        <v>1</v>
      </c>
      <c r="B4" s="1" t="s">
        <v>48</v>
      </c>
      <c r="C4" s="1">
        <v>1</v>
      </c>
      <c r="D4" s="1" t="s">
        <v>147</v>
      </c>
      <c r="E4" s="2">
        <v>348333.57099779585</v>
      </c>
      <c r="F4" s="2">
        <v>852133.91322534753</v>
      </c>
      <c r="G4" s="2">
        <v>1124855.087287788</v>
      </c>
      <c r="H4" s="2">
        <v>840604.16841998347</v>
      </c>
      <c r="I4" s="2">
        <v>795296.20146608457</v>
      </c>
    </row>
    <row r="5" spans="1:9" x14ac:dyDescent="0.15">
      <c r="A5" s="1">
        <v>1</v>
      </c>
      <c r="B5" s="1" t="s">
        <v>48</v>
      </c>
      <c r="C5" s="1">
        <v>2</v>
      </c>
      <c r="D5" s="1" t="s">
        <v>148</v>
      </c>
      <c r="E5" s="2">
        <v>86684.188088474446</v>
      </c>
      <c r="F5" s="2">
        <v>171308.5437756858</v>
      </c>
      <c r="G5" s="2">
        <v>83300.594995444684</v>
      </c>
      <c r="H5" s="2">
        <v>31615.824695517796</v>
      </c>
      <c r="I5" s="2">
        <v>17133.170419772203</v>
      </c>
    </row>
    <row r="6" spans="1:9" x14ac:dyDescent="0.15">
      <c r="A6" s="1">
        <v>1</v>
      </c>
      <c r="B6" s="1" t="s">
        <v>99</v>
      </c>
      <c r="C6" s="1">
        <v>3</v>
      </c>
      <c r="D6" s="1" t="s">
        <v>155</v>
      </c>
      <c r="E6" s="2">
        <v>194716.87153933552</v>
      </c>
      <c r="F6" s="2">
        <v>458647.75105059438</v>
      </c>
      <c r="G6" s="2">
        <v>608622.93611373904</v>
      </c>
      <c r="H6" s="2">
        <v>687681.07526625204</v>
      </c>
      <c r="I6" s="2">
        <v>522990.91718713054</v>
      </c>
    </row>
    <row r="7" spans="1:9" x14ac:dyDescent="0.15">
      <c r="A7" s="1">
        <v>1</v>
      </c>
      <c r="B7" s="1" t="s">
        <v>99</v>
      </c>
      <c r="C7" s="1">
        <v>4</v>
      </c>
      <c r="D7" s="1" t="s">
        <v>156</v>
      </c>
      <c r="E7" s="2">
        <v>11098.39977713161</v>
      </c>
      <c r="F7" s="2">
        <v>20057.769909282368</v>
      </c>
      <c r="G7" s="2">
        <v>27194.501314863257</v>
      </c>
      <c r="H7" s="2">
        <v>20123.328903852769</v>
      </c>
      <c r="I7" s="2">
        <v>13367.289368627042</v>
      </c>
    </row>
    <row r="8" spans="1:9" x14ac:dyDescent="0.15">
      <c r="A8" s="1">
        <v>1</v>
      </c>
      <c r="B8" s="1" t="s">
        <v>99</v>
      </c>
      <c r="C8" s="1">
        <v>5</v>
      </c>
      <c r="D8" s="1" t="s">
        <v>157</v>
      </c>
      <c r="E8" s="2">
        <v>60325.096087805679</v>
      </c>
      <c r="F8" s="2">
        <v>124570.00500277498</v>
      </c>
      <c r="G8" s="2">
        <v>242817.83491800044</v>
      </c>
      <c r="H8" s="2">
        <v>215573.57526114181</v>
      </c>
      <c r="I8" s="2">
        <v>125446.38798948897</v>
      </c>
    </row>
    <row r="9" spans="1:9" x14ac:dyDescent="0.15">
      <c r="A9" s="1">
        <v>1</v>
      </c>
      <c r="B9" s="1" t="s">
        <v>99</v>
      </c>
      <c r="C9" s="1">
        <v>6</v>
      </c>
      <c r="D9" s="1" t="s">
        <v>49</v>
      </c>
      <c r="E9" s="2">
        <v>6465.4824075601864</v>
      </c>
      <c r="F9" s="2">
        <v>26296.080649442647</v>
      </c>
      <c r="G9" s="2">
        <v>32084.013525052906</v>
      </c>
      <c r="H9" s="2">
        <v>33824.651516841128</v>
      </c>
      <c r="I9" s="2">
        <v>28477.529211975208</v>
      </c>
    </row>
    <row r="10" spans="1:9" x14ac:dyDescent="0.15">
      <c r="A10" s="1">
        <v>1</v>
      </c>
      <c r="B10" s="1" t="s">
        <v>99</v>
      </c>
      <c r="C10" s="1">
        <v>7</v>
      </c>
      <c r="D10" s="1" t="s">
        <v>158</v>
      </c>
      <c r="E10" s="2">
        <v>7106.8620179552281</v>
      </c>
      <c r="F10" s="2">
        <v>80927.626499164893</v>
      </c>
      <c r="G10" s="2">
        <v>195142.71842782173</v>
      </c>
      <c r="H10" s="2">
        <v>248315.57488470862</v>
      </c>
      <c r="I10" s="2">
        <v>136519.27149985993</v>
      </c>
    </row>
    <row r="11" spans="1:9" x14ac:dyDescent="0.15">
      <c r="A11" s="1">
        <v>1</v>
      </c>
      <c r="B11" s="1" t="s">
        <v>99</v>
      </c>
      <c r="C11" s="1">
        <v>8</v>
      </c>
      <c r="D11" s="1" t="s">
        <v>159</v>
      </c>
      <c r="E11" s="2">
        <v>25966.525764201939</v>
      </c>
      <c r="F11" s="2">
        <v>93264.198636426547</v>
      </c>
      <c r="G11" s="2">
        <v>142881.50985744191</v>
      </c>
      <c r="H11" s="2">
        <v>128752.88122374548</v>
      </c>
      <c r="I11" s="2">
        <v>60009.995471205453</v>
      </c>
    </row>
    <row r="12" spans="1:9" x14ac:dyDescent="0.15">
      <c r="A12" s="1">
        <v>1</v>
      </c>
      <c r="B12" s="1" t="s">
        <v>99</v>
      </c>
      <c r="C12" s="1">
        <v>9</v>
      </c>
      <c r="D12" s="1" t="s">
        <v>160</v>
      </c>
      <c r="E12" s="2">
        <v>70079.167403041836</v>
      </c>
      <c r="F12" s="2">
        <v>127145.21090918132</v>
      </c>
      <c r="G12" s="2">
        <v>81439.001520143516</v>
      </c>
      <c r="H12" s="2">
        <v>88825.261330137277</v>
      </c>
      <c r="I12" s="2">
        <v>143363.85440512068</v>
      </c>
    </row>
    <row r="13" spans="1:9" x14ac:dyDescent="0.15">
      <c r="A13" s="1">
        <v>1</v>
      </c>
      <c r="B13" s="1" t="s">
        <v>99</v>
      </c>
      <c r="C13" s="1">
        <v>10</v>
      </c>
      <c r="D13" s="1" t="s">
        <v>161</v>
      </c>
      <c r="E13" s="2">
        <v>19510.119389434694</v>
      </c>
      <c r="F13" s="2">
        <v>79208.097642044973</v>
      </c>
      <c r="G13" s="2">
        <v>128685.57514110891</v>
      </c>
      <c r="H13" s="2">
        <v>121735.86115515413</v>
      </c>
      <c r="I13" s="2">
        <v>69617.479939084456</v>
      </c>
    </row>
    <row r="14" spans="1:9" x14ac:dyDescent="0.15">
      <c r="A14" s="1">
        <v>1</v>
      </c>
      <c r="B14" s="1" t="s">
        <v>99</v>
      </c>
      <c r="C14" s="1">
        <v>11</v>
      </c>
      <c r="D14" s="1" t="s">
        <v>162</v>
      </c>
      <c r="E14" s="2">
        <v>29897.09320598749</v>
      </c>
      <c r="F14" s="2">
        <v>67295.860873840254</v>
      </c>
      <c r="G14" s="2">
        <v>67361.217145463306</v>
      </c>
      <c r="H14" s="2">
        <v>66832.057969091606</v>
      </c>
      <c r="I14" s="2">
        <v>60541.297962398858</v>
      </c>
    </row>
    <row r="15" spans="1:9" x14ac:dyDescent="0.15">
      <c r="A15" s="1">
        <v>1</v>
      </c>
      <c r="B15" s="1" t="s">
        <v>99</v>
      </c>
      <c r="C15" s="1">
        <v>12</v>
      </c>
      <c r="D15" s="1" t="s">
        <v>163</v>
      </c>
      <c r="E15" s="2">
        <v>2190.9598353621323</v>
      </c>
      <c r="F15" s="2">
        <v>20698.649049573833</v>
      </c>
      <c r="G15" s="2">
        <v>65357.454705149168</v>
      </c>
      <c r="H15" s="2">
        <v>155480.08402352914</v>
      </c>
      <c r="I15" s="2">
        <v>128909.39834620203</v>
      </c>
    </row>
    <row r="16" spans="1:9" x14ac:dyDescent="0.15">
      <c r="A16" s="1">
        <v>1</v>
      </c>
      <c r="B16" s="1" t="s">
        <v>99</v>
      </c>
      <c r="C16" s="1">
        <v>13</v>
      </c>
      <c r="D16" s="1" t="s">
        <v>164</v>
      </c>
      <c r="E16" s="2">
        <v>17285.714624844979</v>
      </c>
      <c r="F16" s="2">
        <v>24017.975023811756</v>
      </c>
      <c r="G16" s="2">
        <v>28322.225232640849</v>
      </c>
      <c r="H16" s="2">
        <v>139799.7731107315</v>
      </c>
      <c r="I16" s="2">
        <v>85244.370709229654</v>
      </c>
    </row>
    <row r="17" spans="1:9" x14ac:dyDescent="0.15">
      <c r="A17" s="1">
        <v>1</v>
      </c>
      <c r="B17" s="1" t="s">
        <v>99</v>
      </c>
      <c r="C17" s="1">
        <v>14</v>
      </c>
      <c r="D17" s="1" t="s">
        <v>165</v>
      </c>
      <c r="E17" s="2">
        <v>566.43423593975569</v>
      </c>
      <c r="F17" s="2">
        <v>2565.9883955434316</v>
      </c>
      <c r="G17" s="2">
        <v>2694.7701310535363</v>
      </c>
      <c r="H17" s="2">
        <v>4988.656558105954</v>
      </c>
      <c r="I17" s="2">
        <v>4257.2041572107146</v>
      </c>
    </row>
    <row r="18" spans="1:9" x14ac:dyDescent="0.15">
      <c r="A18" s="1">
        <v>1</v>
      </c>
      <c r="B18" s="1" t="s">
        <v>99</v>
      </c>
      <c r="C18" s="1">
        <v>15</v>
      </c>
      <c r="D18" s="1" t="s">
        <v>166</v>
      </c>
      <c r="E18" s="2">
        <v>81557.39834269743</v>
      </c>
      <c r="F18" s="2">
        <v>260786.83196908436</v>
      </c>
      <c r="G18" s="2">
        <v>352512.36600359104</v>
      </c>
      <c r="H18" s="2">
        <v>289823.2623801743</v>
      </c>
      <c r="I18" s="2">
        <v>203169.54972854204</v>
      </c>
    </row>
    <row r="19" spans="1:9" x14ac:dyDescent="0.15">
      <c r="A19" s="1">
        <v>1</v>
      </c>
      <c r="B19" s="1" t="s">
        <v>48</v>
      </c>
      <c r="C19" s="1">
        <v>16</v>
      </c>
      <c r="D19" s="1" t="s">
        <v>149</v>
      </c>
      <c r="E19" s="2">
        <v>252633.95061836089</v>
      </c>
      <c r="F19" s="2">
        <v>1421272.3888340516</v>
      </c>
      <c r="G19" s="2">
        <v>2212207.0895323199</v>
      </c>
      <c r="H19" s="2">
        <v>2244580.9528112086</v>
      </c>
      <c r="I19" s="2">
        <v>1431503.8299884771</v>
      </c>
    </row>
    <row r="20" spans="1:9" x14ac:dyDescent="0.15">
      <c r="A20" s="1">
        <v>1</v>
      </c>
      <c r="B20" s="1" t="s">
        <v>48</v>
      </c>
      <c r="C20" s="1">
        <v>17</v>
      </c>
      <c r="D20" s="1" t="s">
        <v>150</v>
      </c>
      <c r="E20" s="2">
        <v>52201.838189209775</v>
      </c>
      <c r="F20" s="2">
        <v>198381.88353371719</v>
      </c>
      <c r="G20" s="2">
        <v>412383.64916713932</v>
      </c>
      <c r="H20" s="2">
        <v>464670.71100295946</v>
      </c>
      <c r="I20" s="2">
        <v>273979.89686355164</v>
      </c>
    </row>
    <row r="21" spans="1:9" x14ac:dyDescent="0.15">
      <c r="A21" s="1">
        <v>1</v>
      </c>
      <c r="B21" s="1" t="s">
        <v>48</v>
      </c>
      <c r="C21" s="1">
        <v>18</v>
      </c>
      <c r="D21" s="1" t="s">
        <v>151</v>
      </c>
      <c r="E21" s="2">
        <v>383276.883726503</v>
      </c>
      <c r="F21" s="2">
        <v>1334451.119984929</v>
      </c>
      <c r="G21" s="2">
        <v>2009446.8212896411</v>
      </c>
      <c r="H21" s="2">
        <v>2470520.7433246821</v>
      </c>
      <c r="I21" s="2">
        <v>2071930.6230029743</v>
      </c>
    </row>
    <row r="22" spans="1:9" x14ac:dyDescent="0.15">
      <c r="A22" s="1">
        <v>1</v>
      </c>
      <c r="B22" s="1" t="s">
        <v>48</v>
      </c>
      <c r="C22" s="1">
        <v>19</v>
      </c>
      <c r="D22" s="1" t="s">
        <v>152</v>
      </c>
      <c r="E22" s="2">
        <v>96066.217762529006</v>
      </c>
      <c r="F22" s="2">
        <v>412761.79434658814</v>
      </c>
      <c r="G22" s="2">
        <v>663246.88518870075</v>
      </c>
      <c r="H22" s="2">
        <v>739440.41250612319</v>
      </c>
      <c r="I22" s="2">
        <v>637883.84125268878</v>
      </c>
    </row>
    <row r="23" spans="1:9" x14ac:dyDescent="0.15">
      <c r="A23" s="1">
        <v>1</v>
      </c>
      <c r="B23" s="1" t="s">
        <v>48</v>
      </c>
      <c r="C23" s="1">
        <v>20</v>
      </c>
      <c r="D23" s="1" t="s">
        <v>153</v>
      </c>
      <c r="E23" s="2">
        <v>82934.507779610241</v>
      </c>
      <c r="F23" s="2">
        <v>261882.75172607144</v>
      </c>
      <c r="G23" s="2">
        <v>375417.43432907487</v>
      </c>
      <c r="H23" s="2">
        <v>277940.82138737739</v>
      </c>
      <c r="I23" s="2">
        <v>269134.19967395283</v>
      </c>
    </row>
    <row r="24" spans="1:9" x14ac:dyDescent="0.15">
      <c r="A24" s="1">
        <v>1</v>
      </c>
      <c r="B24" s="1" t="s">
        <v>48</v>
      </c>
      <c r="C24" s="1">
        <v>21</v>
      </c>
      <c r="D24" s="1" t="s">
        <v>154</v>
      </c>
      <c r="E24" s="2">
        <v>287583.4534095056</v>
      </c>
      <c r="F24" s="2">
        <v>776141.35560536187</v>
      </c>
      <c r="G24" s="2">
        <v>1434039.8688965023</v>
      </c>
      <c r="H24" s="2">
        <v>1696304.1219658647</v>
      </c>
      <c r="I24" s="2">
        <v>1582158.2335040323</v>
      </c>
    </row>
    <row r="25" spans="1:9" x14ac:dyDescent="0.15">
      <c r="A25" s="1">
        <v>1</v>
      </c>
      <c r="B25" s="1" t="s">
        <v>0</v>
      </c>
      <c r="C25" s="1">
        <v>22</v>
      </c>
      <c r="D25" s="1" t="s">
        <v>146</v>
      </c>
      <c r="E25" s="2">
        <v>428279.97581559018</v>
      </c>
      <c r="F25" s="2">
        <v>1881934.1418160482</v>
      </c>
      <c r="G25" s="2">
        <v>3087859.5262218257</v>
      </c>
      <c r="H25" s="2">
        <v>4313154.6301421076</v>
      </c>
      <c r="I25" s="2">
        <v>4651353.383555105</v>
      </c>
    </row>
    <row r="26" spans="1:9" x14ac:dyDescent="0.15">
      <c r="A26" s="1">
        <v>1</v>
      </c>
      <c r="B26" s="1" t="s">
        <v>0</v>
      </c>
      <c r="C26" s="1">
        <v>23</v>
      </c>
      <c r="D26" s="1" t="s">
        <v>167</v>
      </c>
      <c r="E26" s="2">
        <v>297603.36922860646</v>
      </c>
      <c r="F26" s="2">
        <v>1370167.9274480287</v>
      </c>
      <c r="G26" s="2">
        <v>2294299.7427185811</v>
      </c>
      <c r="H26" s="2">
        <v>2989130.9934433536</v>
      </c>
      <c r="I26" s="2">
        <v>3005738.9284840189</v>
      </c>
    </row>
    <row r="27" spans="1:9" x14ac:dyDescent="0.15">
      <c r="A27" s="1">
        <v>2</v>
      </c>
      <c r="B27" s="1" t="s">
        <v>50</v>
      </c>
      <c r="C27" s="1">
        <v>1</v>
      </c>
      <c r="D27" s="1" t="s">
        <v>147</v>
      </c>
      <c r="E27" s="2">
        <v>120924.41640658806</v>
      </c>
      <c r="F27" s="2">
        <v>234165.80752054742</v>
      </c>
      <c r="G27" s="2">
        <v>307787.84439274442</v>
      </c>
      <c r="H27" s="2">
        <v>247684.11931618489</v>
      </c>
      <c r="I27" s="2">
        <v>225499.31477932958</v>
      </c>
    </row>
    <row r="28" spans="1:9" x14ac:dyDescent="0.15">
      <c r="A28" s="1">
        <v>2</v>
      </c>
      <c r="B28" s="1" t="s">
        <v>50</v>
      </c>
      <c r="C28" s="1">
        <v>2</v>
      </c>
      <c r="D28" s="1" t="s">
        <v>148</v>
      </c>
      <c r="E28" s="2">
        <v>5974.2786815097134</v>
      </c>
      <c r="F28" s="2">
        <v>25635.213899180304</v>
      </c>
      <c r="G28" s="2">
        <v>23170.602504864673</v>
      </c>
      <c r="H28" s="2">
        <v>18161.017669377728</v>
      </c>
      <c r="I28" s="2">
        <v>7893.1676123635334</v>
      </c>
    </row>
    <row r="29" spans="1:9" x14ac:dyDescent="0.15">
      <c r="A29" s="1">
        <v>2</v>
      </c>
      <c r="B29" s="1" t="s">
        <v>100</v>
      </c>
      <c r="C29" s="1">
        <v>3</v>
      </c>
      <c r="D29" s="1" t="s">
        <v>155</v>
      </c>
      <c r="E29" s="2">
        <v>35503.468905814218</v>
      </c>
      <c r="F29" s="2">
        <v>73258.740635631024</v>
      </c>
      <c r="G29" s="2">
        <v>110057.83540380355</v>
      </c>
      <c r="H29" s="2">
        <v>111540.33799589482</v>
      </c>
      <c r="I29" s="2">
        <v>92731.825978702793</v>
      </c>
    </row>
    <row r="30" spans="1:9" x14ac:dyDescent="0.15">
      <c r="A30" s="1">
        <v>2</v>
      </c>
      <c r="B30" s="1" t="s">
        <v>100</v>
      </c>
      <c r="C30" s="1">
        <v>4</v>
      </c>
      <c r="D30" s="1" t="s">
        <v>156</v>
      </c>
      <c r="E30" s="2">
        <v>1683.4322918221806</v>
      </c>
      <c r="F30" s="2">
        <v>9432.9325826184304</v>
      </c>
      <c r="G30" s="2">
        <v>32931.045959765557</v>
      </c>
      <c r="H30" s="2">
        <v>20319.983150474265</v>
      </c>
      <c r="I30" s="2">
        <v>13532.249826441981</v>
      </c>
    </row>
    <row r="31" spans="1:9" x14ac:dyDescent="0.15">
      <c r="A31" s="1">
        <v>2</v>
      </c>
      <c r="B31" s="1" t="s">
        <v>100</v>
      </c>
      <c r="C31" s="1">
        <v>5</v>
      </c>
      <c r="D31" s="1" t="s">
        <v>157</v>
      </c>
      <c r="E31" s="2">
        <v>5605.1643412931016</v>
      </c>
      <c r="F31" s="2">
        <v>21516.566496152285</v>
      </c>
      <c r="G31" s="2">
        <v>45288.588921878218</v>
      </c>
      <c r="H31" s="2">
        <v>40941.628134723192</v>
      </c>
      <c r="I31" s="2">
        <v>36793.299814132617</v>
      </c>
    </row>
    <row r="32" spans="1:9" x14ac:dyDescent="0.15">
      <c r="A32" s="1">
        <v>2</v>
      </c>
      <c r="B32" s="1" t="s">
        <v>100</v>
      </c>
      <c r="C32" s="1">
        <v>6</v>
      </c>
      <c r="D32" s="1" t="s">
        <v>49</v>
      </c>
      <c r="E32" s="2">
        <v>1026.9438393484279</v>
      </c>
      <c r="F32" s="2">
        <v>5217.3680529331714</v>
      </c>
      <c r="G32" s="2">
        <v>20587.374652023544</v>
      </c>
      <c r="H32" s="2">
        <v>14725.44143496926</v>
      </c>
      <c r="I32" s="2">
        <v>11863.744653670503</v>
      </c>
    </row>
    <row r="33" spans="1:9" x14ac:dyDescent="0.15">
      <c r="A33" s="1">
        <v>2</v>
      </c>
      <c r="B33" s="1" t="s">
        <v>100</v>
      </c>
      <c r="C33" s="1">
        <v>7</v>
      </c>
      <c r="D33" s="1" t="s">
        <v>158</v>
      </c>
      <c r="E33" s="2">
        <v>4553.1894159172116</v>
      </c>
      <c r="F33" s="2">
        <v>799.22112655207945</v>
      </c>
      <c r="G33" s="2">
        <v>4286.4096328928099</v>
      </c>
      <c r="H33" s="2">
        <v>3672.8440811849796</v>
      </c>
      <c r="I33" s="2">
        <v>2278.6627162341056</v>
      </c>
    </row>
    <row r="34" spans="1:9" x14ac:dyDescent="0.15">
      <c r="A34" s="1">
        <v>2</v>
      </c>
      <c r="B34" s="1" t="s">
        <v>100</v>
      </c>
      <c r="C34" s="1">
        <v>8</v>
      </c>
      <c r="D34" s="1" t="s">
        <v>159</v>
      </c>
      <c r="E34" s="2">
        <v>3946.6986895452856</v>
      </c>
      <c r="F34" s="2">
        <v>15349.358525205736</v>
      </c>
      <c r="G34" s="2">
        <v>21201.95704843081</v>
      </c>
      <c r="H34" s="2">
        <v>19275.639405357226</v>
      </c>
      <c r="I34" s="2">
        <v>10187.122093034284</v>
      </c>
    </row>
    <row r="35" spans="1:9" x14ac:dyDescent="0.15">
      <c r="A35" s="1">
        <v>2</v>
      </c>
      <c r="B35" s="1" t="s">
        <v>100</v>
      </c>
      <c r="C35" s="1">
        <v>9</v>
      </c>
      <c r="D35" s="1" t="s">
        <v>160</v>
      </c>
      <c r="E35" s="2">
        <v>24084.888658359014</v>
      </c>
      <c r="F35" s="2">
        <v>48680.730583532561</v>
      </c>
      <c r="G35" s="2">
        <v>71957.850080160395</v>
      </c>
      <c r="H35" s="2">
        <v>60123.472099157247</v>
      </c>
      <c r="I35" s="2">
        <v>304168.47274041857</v>
      </c>
    </row>
    <row r="36" spans="1:9" x14ac:dyDescent="0.15">
      <c r="A36" s="1">
        <v>2</v>
      </c>
      <c r="B36" s="1" t="s">
        <v>100</v>
      </c>
      <c r="C36" s="1">
        <v>10</v>
      </c>
      <c r="D36" s="1" t="s">
        <v>161</v>
      </c>
      <c r="E36" s="2">
        <v>1821.1897512191183</v>
      </c>
      <c r="F36" s="2">
        <v>6525.1307350207026</v>
      </c>
      <c r="G36" s="2">
        <v>13425.565911485062</v>
      </c>
      <c r="H36" s="2">
        <v>14377.309620204343</v>
      </c>
      <c r="I36" s="2">
        <v>13997.778073377694</v>
      </c>
    </row>
    <row r="37" spans="1:9" x14ac:dyDescent="0.15">
      <c r="A37" s="1">
        <v>2</v>
      </c>
      <c r="B37" s="1" t="s">
        <v>100</v>
      </c>
      <c r="C37" s="1">
        <v>11</v>
      </c>
      <c r="D37" s="1" t="s">
        <v>162</v>
      </c>
      <c r="E37" s="2">
        <v>870.90269135556343</v>
      </c>
      <c r="F37" s="2">
        <v>1976.3758775407061</v>
      </c>
      <c r="G37" s="2">
        <v>7493.955915590006</v>
      </c>
      <c r="H37" s="2">
        <v>23845.247144126504</v>
      </c>
      <c r="I37" s="2">
        <v>25747.463889312348</v>
      </c>
    </row>
    <row r="38" spans="1:9" x14ac:dyDescent="0.15">
      <c r="A38" s="1">
        <v>2</v>
      </c>
      <c r="B38" s="1" t="s">
        <v>100</v>
      </c>
      <c r="C38" s="1">
        <v>12</v>
      </c>
      <c r="D38" s="1" t="s">
        <v>163</v>
      </c>
      <c r="E38" s="2">
        <v>1840.7570147732843</v>
      </c>
      <c r="F38" s="2">
        <v>11062.194347078335</v>
      </c>
      <c r="G38" s="2">
        <v>53820.396338157108</v>
      </c>
      <c r="H38" s="2">
        <v>76811.365377517897</v>
      </c>
      <c r="I38" s="2">
        <v>62300.119865591674</v>
      </c>
    </row>
    <row r="39" spans="1:9" x14ac:dyDescent="0.15">
      <c r="A39" s="1">
        <v>2</v>
      </c>
      <c r="B39" s="1" t="s">
        <v>100</v>
      </c>
      <c r="C39" s="1">
        <v>13</v>
      </c>
      <c r="D39" s="1" t="s">
        <v>164</v>
      </c>
      <c r="E39" s="2">
        <v>1044.2374214029928</v>
      </c>
      <c r="F39" s="2">
        <v>3013.3615657506271</v>
      </c>
      <c r="G39" s="2">
        <v>3478.0327073056542</v>
      </c>
      <c r="H39" s="2">
        <v>1530.2092238127125</v>
      </c>
      <c r="I39" s="2">
        <v>5424.2229211029862</v>
      </c>
    </row>
    <row r="40" spans="1:9" x14ac:dyDescent="0.15">
      <c r="A40" s="1">
        <v>2</v>
      </c>
      <c r="B40" s="1" t="s">
        <v>100</v>
      </c>
      <c r="C40" s="1">
        <v>14</v>
      </c>
      <c r="D40" s="1" t="s">
        <v>165</v>
      </c>
      <c r="E40" s="2">
        <v>182.88321054423213</v>
      </c>
      <c r="F40" s="2">
        <v>2686.1291799772362</v>
      </c>
      <c r="G40" s="2">
        <v>5155.6632614853979</v>
      </c>
      <c r="H40" s="2">
        <v>7767.718730761032</v>
      </c>
      <c r="I40" s="2">
        <v>8777.8459215882758</v>
      </c>
    </row>
    <row r="41" spans="1:9" x14ac:dyDescent="0.15">
      <c r="A41" s="1">
        <v>2</v>
      </c>
      <c r="B41" s="1" t="s">
        <v>100</v>
      </c>
      <c r="C41" s="1">
        <v>15</v>
      </c>
      <c r="D41" s="1" t="s">
        <v>166</v>
      </c>
      <c r="E41" s="2">
        <v>12328.555922327922</v>
      </c>
      <c r="F41" s="2">
        <v>41961.773427467102</v>
      </c>
      <c r="G41" s="2">
        <v>53324.843761524251</v>
      </c>
      <c r="H41" s="2">
        <v>49731.948982740782</v>
      </c>
      <c r="I41" s="2">
        <v>29255.692597655427</v>
      </c>
    </row>
    <row r="42" spans="1:9" x14ac:dyDescent="0.15">
      <c r="A42" s="1">
        <v>2</v>
      </c>
      <c r="B42" s="1" t="s">
        <v>50</v>
      </c>
      <c r="C42" s="1">
        <v>16</v>
      </c>
      <c r="D42" s="1" t="s">
        <v>149</v>
      </c>
      <c r="E42" s="2">
        <v>83470.314067313942</v>
      </c>
      <c r="F42" s="2">
        <v>302078.84452922357</v>
      </c>
      <c r="G42" s="2">
        <v>436193.77846507216</v>
      </c>
      <c r="H42" s="2">
        <v>560650.27905540017</v>
      </c>
      <c r="I42" s="2">
        <v>377921.58035679132</v>
      </c>
    </row>
    <row r="43" spans="1:9" x14ac:dyDescent="0.15">
      <c r="A43" s="1">
        <v>2</v>
      </c>
      <c r="B43" s="1" t="s">
        <v>50</v>
      </c>
      <c r="C43" s="1">
        <v>17</v>
      </c>
      <c r="D43" s="1" t="s">
        <v>150</v>
      </c>
      <c r="E43" s="2">
        <v>5576.9812536643067</v>
      </c>
      <c r="F43" s="2">
        <v>39208.409474132903</v>
      </c>
      <c r="G43" s="2">
        <v>71827.128396367232</v>
      </c>
      <c r="H43" s="2">
        <v>95824.880594753995</v>
      </c>
      <c r="I43" s="2">
        <v>81640.290107061373</v>
      </c>
    </row>
    <row r="44" spans="1:9" x14ac:dyDescent="0.15">
      <c r="A44" s="1">
        <v>2</v>
      </c>
      <c r="B44" s="1" t="s">
        <v>50</v>
      </c>
      <c r="C44" s="1">
        <v>18</v>
      </c>
      <c r="D44" s="1" t="s">
        <v>151</v>
      </c>
      <c r="E44" s="2">
        <v>72551.394379006626</v>
      </c>
      <c r="F44" s="2">
        <v>315870.80226706411</v>
      </c>
      <c r="G44" s="2">
        <v>463790.83169376495</v>
      </c>
      <c r="H44" s="2">
        <v>567764.28192890715</v>
      </c>
      <c r="I44" s="2">
        <v>509161.92028650787</v>
      </c>
    </row>
    <row r="45" spans="1:9" x14ac:dyDescent="0.15">
      <c r="A45" s="1">
        <v>2</v>
      </c>
      <c r="B45" s="1" t="s">
        <v>50</v>
      </c>
      <c r="C45" s="1">
        <v>19</v>
      </c>
      <c r="D45" s="1" t="s">
        <v>152</v>
      </c>
      <c r="E45" s="2">
        <v>27222.675095805473</v>
      </c>
      <c r="F45" s="2">
        <v>113230.06609203234</v>
      </c>
      <c r="G45" s="2">
        <v>165418.79202838289</v>
      </c>
      <c r="H45" s="2">
        <v>168481.15552026365</v>
      </c>
      <c r="I45" s="2">
        <v>150895.13703614607</v>
      </c>
    </row>
    <row r="46" spans="1:9" x14ac:dyDescent="0.15">
      <c r="A46" s="1">
        <v>2</v>
      </c>
      <c r="B46" s="1" t="s">
        <v>50</v>
      </c>
      <c r="C46" s="1">
        <v>20</v>
      </c>
      <c r="D46" s="1" t="s">
        <v>153</v>
      </c>
      <c r="E46" s="2">
        <v>13885.572208020794</v>
      </c>
      <c r="F46" s="2">
        <v>56738.620012720108</v>
      </c>
      <c r="G46" s="2">
        <v>74168.626972584054</v>
      </c>
      <c r="H46" s="2">
        <v>56239.066271713062</v>
      </c>
      <c r="I46" s="2">
        <v>50703.673909611593</v>
      </c>
    </row>
    <row r="47" spans="1:9" x14ac:dyDescent="0.15">
      <c r="A47" s="1">
        <v>2</v>
      </c>
      <c r="B47" s="1" t="s">
        <v>50</v>
      </c>
      <c r="C47" s="1">
        <v>21</v>
      </c>
      <c r="D47" s="1" t="s">
        <v>154</v>
      </c>
      <c r="E47" s="2">
        <v>49513.932842990573</v>
      </c>
      <c r="F47" s="2">
        <v>146483.8200609519</v>
      </c>
      <c r="G47" s="2">
        <v>257075.88700381803</v>
      </c>
      <c r="H47" s="2">
        <v>301798.54550277739</v>
      </c>
      <c r="I47" s="2">
        <v>267273.79802165995</v>
      </c>
    </row>
    <row r="48" spans="1:9" x14ac:dyDescent="0.15">
      <c r="A48" s="1">
        <v>2</v>
      </c>
      <c r="B48" s="1" t="s">
        <v>1</v>
      </c>
      <c r="C48" s="1">
        <v>22</v>
      </c>
      <c r="D48" s="1" t="s">
        <v>146</v>
      </c>
      <c r="E48" s="2">
        <v>55412.806677216569</v>
      </c>
      <c r="F48" s="2">
        <v>376089.37620398367</v>
      </c>
      <c r="G48" s="2">
        <v>618321.46316704736</v>
      </c>
      <c r="H48" s="2">
        <v>908143.15602647164</v>
      </c>
      <c r="I48" s="2">
        <v>998331.02332119551</v>
      </c>
    </row>
    <row r="49" spans="1:9" x14ac:dyDescent="0.15">
      <c r="A49" s="1">
        <v>2</v>
      </c>
      <c r="B49" s="1" t="s">
        <v>1</v>
      </c>
      <c r="C49" s="1">
        <v>23</v>
      </c>
      <c r="D49" s="1" t="s">
        <v>167</v>
      </c>
      <c r="E49" s="2">
        <v>67294.64510193179</v>
      </c>
      <c r="F49" s="2">
        <v>322020.0732301384</v>
      </c>
      <c r="G49" s="2">
        <v>548308.21503965533</v>
      </c>
      <c r="H49" s="2">
        <v>734565.81427122816</v>
      </c>
      <c r="I49" s="2">
        <v>751133.95033034799</v>
      </c>
    </row>
    <row r="50" spans="1:9" x14ac:dyDescent="0.15">
      <c r="A50" s="1">
        <v>3</v>
      </c>
      <c r="B50" s="1" t="s">
        <v>51</v>
      </c>
      <c r="C50" s="1">
        <v>1</v>
      </c>
      <c r="D50" s="1" t="s">
        <v>147</v>
      </c>
      <c r="E50" s="2">
        <v>109351.19773666566</v>
      </c>
      <c r="F50" s="2">
        <v>219558.3072874764</v>
      </c>
      <c r="G50" s="2">
        <v>314737.93581493193</v>
      </c>
      <c r="H50" s="2">
        <v>240763.0903478387</v>
      </c>
      <c r="I50" s="2">
        <v>189667.59444610763</v>
      </c>
    </row>
    <row r="51" spans="1:9" x14ac:dyDescent="0.15">
      <c r="A51" s="1">
        <v>3</v>
      </c>
      <c r="B51" s="1" t="s">
        <v>51</v>
      </c>
      <c r="C51" s="1">
        <v>2</v>
      </c>
      <c r="D51" s="1" t="s">
        <v>148</v>
      </c>
      <c r="E51" s="2">
        <v>21330.639331353246</v>
      </c>
      <c r="F51" s="2">
        <v>16292.440233822272</v>
      </c>
      <c r="G51" s="2">
        <v>12649.843728024971</v>
      </c>
      <c r="H51" s="2">
        <v>7852.3969580679595</v>
      </c>
      <c r="I51" s="2">
        <v>2842.8860853433421</v>
      </c>
    </row>
    <row r="52" spans="1:9" x14ac:dyDescent="0.15">
      <c r="A52" s="1">
        <v>3</v>
      </c>
      <c r="B52" s="1" t="s">
        <v>101</v>
      </c>
      <c r="C52" s="1">
        <v>3</v>
      </c>
      <c r="D52" s="1" t="s">
        <v>155</v>
      </c>
      <c r="E52" s="2">
        <v>39153.671985236775</v>
      </c>
      <c r="F52" s="2">
        <v>86532.483128284905</v>
      </c>
      <c r="G52" s="2">
        <v>188048.8362285232</v>
      </c>
      <c r="H52" s="2">
        <v>230936.27970491862</v>
      </c>
      <c r="I52" s="2">
        <v>201333.13278801291</v>
      </c>
    </row>
    <row r="53" spans="1:9" x14ac:dyDescent="0.15">
      <c r="A53" s="1">
        <v>3</v>
      </c>
      <c r="B53" s="1" t="s">
        <v>101</v>
      </c>
      <c r="C53" s="1">
        <v>4</v>
      </c>
      <c r="D53" s="1" t="s">
        <v>156</v>
      </c>
      <c r="E53" s="2">
        <v>3500.6022133767829</v>
      </c>
      <c r="F53" s="2">
        <v>16859.950417118453</v>
      </c>
      <c r="G53" s="2">
        <v>35174.965854444221</v>
      </c>
      <c r="H53" s="2">
        <v>25641.139008570746</v>
      </c>
      <c r="I53" s="2">
        <v>15103.065495264895</v>
      </c>
    </row>
    <row r="54" spans="1:9" x14ac:dyDescent="0.15">
      <c r="A54" s="1">
        <v>3</v>
      </c>
      <c r="B54" s="1" t="s">
        <v>101</v>
      </c>
      <c r="C54" s="1">
        <v>5</v>
      </c>
      <c r="D54" s="1" t="s">
        <v>157</v>
      </c>
      <c r="E54" s="2">
        <v>3468.0091574839762</v>
      </c>
      <c r="F54" s="2">
        <v>11338.387274834857</v>
      </c>
      <c r="G54" s="2">
        <v>14451.650058097057</v>
      </c>
      <c r="H54" s="2">
        <v>19309.7242401287</v>
      </c>
      <c r="I54" s="2">
        <v>22354.21504194045</v>
      </c>
    </row>
    <row r="55" spans="1:9" x14ac:dyDescent="0.15">
      <c r="A55" s="1">
        <v>3</v>
      </c>
      <c r="B55" s="1" t="s">
        <v>101</v>
      </c>
      <c r="C55" s="1">
        <v>6</v>
      </c>
      <c r="D55" s="1" t="s">
        <v>49</v>
      </c>
      <c r="E55" s="2">
        <v>1280.4000839033554</v>
      </c>
      <c r="F55" s="2">
        <v>6529.201198245557</v>
      </c>
      <c r="G55" s="2">
        <v>8233.8574531928225</v>
      </c>
      <c r="H55" s="2">
        <v>11378.238441960237</v>
      </c>
      <c r="I55" s="2">
        <v>10957.859377784813</v>
      </c>
    </row>
    <row r="56" spans="1:9" x14ac:dyDescent="0.15">
      <c r="A56" s="1">
        <v>3</v>
      </c>
      <c r="B56" s="1" t="s">
        <v>101</v>
      </c>
      <c r="C56" s="1">
        <v>7</v>
      </c>
      <c r="D56" s="1" t="s">
        <v>158</v>
      </c>
      <c r="E56" s="2">
        <v>655.92214906678851</v>
      </c>
      <c r="F56" s="2">
        <v>452.0422891693492</v>
      </c>
      <c r="G56" s="2">
        <v>2873.9943179780371</v>
      </c>
      <c r="H56" s="2">
        <v>4364.3424289067352</v>
      </c>
      <c r="I56" s="2">
        <v>4785.4487444431434</v>
      </c>
    </row>
    <row r="57" spans="1:9" x14ac:dyDescent="0.15">
      <c r="A57" s="1">
        <v>3</v>
      </c>
      <c r="B57" s="1" t="s">
        <v>101</v>
      </c>
      <c r="C57" s="1">
        <v>8</v>
      </c>
      <c r="D57" s="1" t="s">
        <v>159</v>
      </c>
      <c r="E57" s="2">
        <v>8707.2634503189802</v>
      </c>
      <c r="F57" s="2">
        <v>36146.685534627402</v>
      </c>
      <c r="G57" s="2">
        <v>48100.885644221504</v>
      </c>
      <c r="H57" s="2">
        <v>45958.035700218774</v>
      </c>
      <c r="I57" s="2">
        <v>23514.656352412989</v>
      </c>
    </row>
    <row r="58" spans="1:9" x14ac:dyDescent="0.15">
      <c r="A58" s="1">
        <v>3</v>
      </c>
      <c r="B58" s="1" t="s">
        <v>101</v>
      </c>
      <c r="C58" s="1">
        <v>9</v>
      </c>
      <c r="D58" s="1" t="s">
        <v>160</v>
      </c>
      <c r="E58" s="2">
        <v>44449.045923293968</v>
      </c>
      <c r="F58" s="2">
        <v>70768.56865862578</v>
      </c>
      <c r="G58" s="2">
        <v>36981.513976882517</v>
      </c>
      <c r="H58" s="2">
        <v>37136.855028673453</v>
      </c>
      <c r="I58" s="2">
        <v>32680.371719525236</v>
      </c>
    </row>
    <row r="59" spans="1:9" x14ac:dyDescent="0.15">
      <c r="A59" s="1">
        <v>3</v>
      </c>
      <c r="B59" s="1" t="s">
        <v>101</v>
      </c>
      <c r="C59" s="1">
        <v>10</v>
      </c>
      <c r="D59" s="1" t="s">
        <v>161</v>
      </c>
      <c r="E59" s="2">
        <v>1498.6169578388431</v>
      </c>
      <c r="F59" s="2">
        <v>8373.1665223083801</v>
      </c>
      <c r="G59" s="2">
        <v>27888.028726685527</v>
      </c>
      <c r="H59" s="2">
        <v>30626.68041446447</v>
      </c>
      <c r="I59" s="2">
        <v>33764.018458931481</v>
      </c>
    </row>
    <row r="60" spans="1:9" x14ac:dyDescent="0.15">
      <c r="A60" s="1">
        <v>3</v>
      </c>
      <c r="B60" s="1" t="s">
        <v>101</v>
      </c>
      <c r="C60" s="1">
        <v>11</v>
      </c>
      <c r="D60" s="1" t="s">
        <v>162</v>
      </c>
      <c r="E60" s="2">
        <v>3012.6699917974906</v>
      </c>
      <c r="F60" s="2">
        <v>10933.532158143249</v>
      </c>
      <c r="G60" s="2">
        <v>42058.508897223008</v>
      </c>
      <c r="H60" s="2">
        <v>87448.521586090705</v>
      </c>
      <c r="I60" s="2">
        <v>94690.391766733504</v>
      </c>
    </row>
    <row r="61" spans="1:9" x14ac:dyDescent="0.15">
      <c r="A61" s="1">
        <v>3</v>
      </c>
      <c r="B61" s="1" t="s">
        <v>101</v>
      </c>
      <c r="C61" s="1">
        <v>12</v>
      </c>
      <c r="D61" s="1" t="s">
        <v>163</v>
      </c>
      <c r="E61" s="2">
        <v>9551.1858213951164</v>
      </c>
      <c r="F61" s="2">
        <v>46102.371630261609</v>
      </c>
      <c r="G61" s="2">
        <v>219606.82875547084</v>
      </c>
      <c r="H61" s="2">
        <v>275004.21545274614</v>
      </c>
      <c r="I61" s="2">
        <v>141332.63742597972</v>
      </c>
    </row>
    <row r="62" spans="1:9" x14ac:dyDescent="0.15">
      <c r="A62" s="1">
        <v>3</v>
      </c>
      <c r="B62" s="1" t="s">
        <v>101</v>
      </c>
      <c r="C62" s="1">
        <v>13</v>
      </c>
      <c r="D62" s="1" t="s">
        <v>164</v>
      </c>
      <c r="E62" s="2">
        <v>1304.9861333756066</v>
      </c>
      <c r="F62" s="2">
        <v>6587.7832445874528</v>
      </c>
      <c r="G62" s="2">
        <v>11433.608280446297</v>
      </c>
      <c r="H62" s="2">
        <v>33574.701657222366</v>
      </c>
      <c r="I62" s="2">
        <v>46608.910605410514</v>
      </c>
    </row>
    <row r="63" spans="1:9" x14ac:dyDescent="0.15">
      <c r="A63" s="1">
        <v>3</v>
      </c>
      <c r="B63" s="1" t="s">
        <v>101</v>
      </c>
      <c r="C63" s="1">
        <v>14</v>
      </c>
      <c r="D63" s="1" t="s">
        <v>165</v>
      </c>
      <c r="E63" s="2">
        <v>621.08437577581242</v>
      </c>
      <c r="F63" s="2">
        <v>13171.932140737867</v>
      </c>
      <c r="G63" s="2">
        <v>24841.730705640402</v>
      </c>
      <c r="H63" s="2">
        <v>17183.480206245949</v>
      </c>
      <c r="I63" s="2">
        <v>15404.677908439089</v>
      </c>
    </row>
    <row r="64" spans="1:9" x14ac:dyDescent="0.15">
      <c r="A64" s="1">
        <v>3</v>
      </c>
      <c r="B64" s="1" t="s">
        <v>101</v>
      </c>
      <c r="C64" s="1">
        <v>15</v>
      </c>
      <c r="D64" s="1" t="s">
        <v>166</v>
      </c>
      <c r="E64" s="2">
        <v>15055.942775844233</v>
      </c>
      <c r="F64" s="2">
        <v>46589.992785667739</v>
      </c>
      <c r="G64" s="2">
        <v>79196.527974128447</v>
      </c>
      <c r="H64" s="2">
        <v>78587.998300106978</v>
      </c>
      <c r="I64" s="2">
        <v>62465.448027211118</v>
      </c>
    </row>
    <row r="65" spans="1:9" x14ac:dyDescent="0.15">
      <c r="A65" s="1">
        <v>3</v>
      </c>
      <c r="B65" s="1" t="s">
        <v>51</v>
      </c>
      <c r="C65" s="1">
        <v>16</v>
      </c>
      <c r="D65" s="1" t="s">
        <v>149</v>
      </c>
      <c r="E65" s="2">
        <v>56807.815635885556</v>
      </c>
      <c r="F65" s="2">
        <v>293093.99208848283</v>
      </c>
      <c r="G65" s="2">
        <v>464001.0119423407</v>
      </c>
      <c r="H65" s="2">
        <v>524914.11712173605</v>
      </c>
      <c r="I65" s="2">
        <v>308851.28542365367</v>
      </c>
    </row>
    <row r="66" spans="1:9" x14ac:dyDescent="0.15">
      <c r="A66" s="1">
        <v>3</v>
      </c>
      <c r="B66" s="1" t="s">
        <v>51</v>
      </c>
      <c r="C66" s="1">
        <v>17</v>
      </c>
      <c r="D66" s="1" t="s">
        <v>150</v>
      </c>
      <c r="E66" s="2">
        <v>11015.716774667375</v>
      </c>
      <c r="F66" s="2">
        <v>41233.620495100098</v>
      </c>
      <c r="G66" s="2">
        <v>78584.372852357759</v>
      </c>
      <c r="H66" s="2">
        <v>112292.07010216227</v>
      </c>
      <c r="I66" s="2">
        <v>75107.045104764358</v>
      </c>
    </row>
    <row r="67" spans="1:9" x14ac:dyDescent="0.15">
      <c r="A67" s="1">
        <v>3</v>
      </c>
      <c r="B67" s="1" t="s">
        <v>51</v>
      </c>
      <c r="C67" s="1">
        <v>18</v>
      </c>
      <c r="D67" s="1" t="s">
        <v>151</v>
      </c>
      <c r="E67" s="2">
        <v>73663.816146864454</v>
      </c>
      <c r="F67" s="2">
        <v>260002.85186304725</v>
      </c>
      <c r="G67" s="2">
        <v>341424.48064688168</v>
      </c>
      <c r="H67" s="2">
        <v>506766.793876198</v>
      </c>
      <c r="I67" s="2">
        <v>397838.56045970827</v>
      </c>
    </row>
    <row r="68" spans="1:9" x14ac:dyDescent="0.15">
      <c r="A68" s="1">
        <v>3</v>
      </c>
      <c r="B68" s="1" t="s">
        <v>51</v>
      </c>
      <c r="C68" s="1">
        <v>19</v>
      </c>
      <c r="D68" s="1" t="s">
        <v>152</v>
      </c>
      <c r="E68" s="2">
        <v>22450.292858822213</v>
      </c>
      <c r="F68" s="2">
        <v>98896.19827133535</v>
      </c>
      <c r="G68" s="2">
        <v>177078.03926234948</v>
      </c>
      <c r="H68" s="2">
        <v>192662.10706901984</v>
      </c>
      <c r="I68" s="2">
        <v>173342.71329963068</v>
      </c>
    </row>
    <row r="69" spans="1:9" x14ac:dyDescent="0.15">
      <c r="A69" s="1">
        <v>3</v>
      </c>
      <c r="B69" s="1" t="s">
        <v>51</v>
      </c>
      <c r="C69" s="1">
        <v>20</v>
      </c>
      <c r="D69" s="1" t="s">
        <v>153</v>
      </c>
      <c r="E69" s="2">
        <v>10623.833405478168</v>
      </c>
      <c r="F69" s="2">
        <v>45384.997056683576</v>
      </c>
      <c r="G69" s="2">
        <v>57911.557300705179</v>
      </c>
      <c r="H69" s="2">
        <v>51469.662684852876</v>
      </c>
      <c r="I69" s="2">
        <v>53801.482506626322</v>
      </c>
    </row>
    <row r="70" spans="1:9" x14ac:dyDescent="0.15">
      <c r="A70" s="1">
        <v>3</v>
      </c>
      <c r="B70" s="1" t="s">
        <v>51</v>
      </c>
      <c r="C70" s="1">
        <v>21</v>
      </c>
      <c r="D70" s="1" t="s">
        <v>154</v>
      </c>
      <c r="E70" s="2">
        <v>34258.089145776561</v>
      </c>
      <c r="F70" s="2">
        <v>111264.94196857337</v>
      </c>
      <c r="G70" s="2">
        <v>216978.17168720535</v>
      </c>
      <c r="H70" s="2">
        <v>289376.74793206411</v>
      </c>
      <c r="I70" s="2">
        <v>258388.69256833079</v>
      </c>
    </row>
    <row r="71" spans="1:9" x14ac:dyDescent="0.15">
      <c r="A71" s="1">
        <v>3</v>
      </c>
      <c r="B71" s="1" t="s">
        <v>2</v>
      </c>
      <c r="C71" s="1">
        <v>22</v>
      </c>
      <c r="D71" s="1" t="s">
        <v>146</v>
      </c>
      <c r="E71" s="2">
        <v>53023.902150064328</v>
      </c>
      <c r="F71" s="2">
        <v>373194.86024538969</v>
      </c>
      <c r="G71" s="2">
        <v>623321.35003691958</v>
      </c>
      <c r="H71" s="2">
        <v>900564.46640868566</v>
      </c>
      <c r="I71" s="2">
        <v>985542.56759640586</v>
      </c>
    </row>
    <row r="72" spans="1:9" x14ac:dyDescent="0.15">
      <c r="A72" s="1">
        <v>3</v>
      </c>
      <c r="B72" s="1" t="s">
        <v>2</v>
      </c>
      <c r="C72" s="1">
        <v>23</v>
      </c>
      <c r="D72" s="1" t="s">
        <v>167</v>
      </c>
      <c r="E72" s="2">
        <v>69251.203191109424</v>
      </c>
      <c r="F72" s="2">
        <v>283860.37039033393</v>
      </c>
      <c r="G72" s="2">
        <v>460414.98852665594</v>
      </c>
      <c r="H72" s="2">
        <v>616046.97975325212</v>
      </c>
      <c r="I72" s="2">
        <v>631224.90380347683</v>
      </c>
    </row>
    <row r="73" spans="1:9" x14ac:dyDescent="0.15">
      <c r="A73" s="1">
        <v>4</v>
      </c>
      <c r="B73" s="1" t="s">
        <v>52</v>
      </c>
      <c r="C73" s="1">
        <v>1</v>
      </c>
      <c r="D73" s="1" t="s">
        <v>147</v>
      </c>
      <c r="E73" s="2">
        <v>122548.98153761594</v>
      </c>
      <c r="F73" s="2">
        <v>258886.49471592798</v>
      </c>
      <c r="G73" s="2">
        <v>315140.50661306764</v>
      </c>
      <c r="H73" s="2">
        <v>221459.29149238014</v>
      </c>
      <c r="I73" s="2">
        <v>153766.25564399248</v>
      </c>
    </row>
    <row r="74" spans="1:9" x14ac:dyDescent="0.15">
      <c r="A74" s="1">
        <v>4</v>
      </c>
      <c r="B74" s="1" t="s">
        <v>52</v>
      </c>
      <c r="C74" s="1">
        <v>2</v>
      </c>
      <c r="D74" s="1" t="s">
        <v>148</v>
      </c>
      <c r="E74" s="2">
        <v>6175.0241246637706</v>
      </c>
      <c r="F74" s="2">
        <v>12303.770842778345</v>
      </c>
      <c r="G74" s="2">
        <v>10084.269866732748</v>
      </c>
      <c r="H74" s="2">
        <v>3773.8481573132226</v>
      </c>
      <c r="I74" s="2">
        <v>895.76144405049092</v>
      </c>
    </row>
    <row r="75" spans="1:9" x14ac:dyDescent="0.15">
      <c r="A75" s="1">
        <v>4</v>
      </c>
      <c r="B75" s="1" t="s">
        <v>102</v>
      </c>
      <c r="C75" s="1">
        <v>3</v>
      </c>
      <c r="D75" s="1" t="s">
        <v>155</v>
      </c>
      <c r="E75" s="2">
        <v>83729.76671598648</v>
      </c>
      <c r="F75" s="2">
        <v>214101.75064901129</v>
      </c>
      <c r="G75" s="2">
        <v>332083.91328767408</v>
      </c>
      <c r="H75" s="2">
        <v>374801.21595878981</v>
      </c>
      <c r="I75" s="2">
        <v>256147.06889474398</v>
      </c>
    </row>
    <row r="76" spans="1:9" x14ac:dyDescent="0.15">
      <c r="A76" s="1">
        <v>4</v>
      </c>
      <c r="B76" s="1" t="s">
        <v>102</v>
      </c>
      <c r="C76" s="1">
        <v>4</v>
      </c>
      <c r="D76" s="1" t="s">
        <v>156</v>
      </c>
      <c r="E76" s="2">
        <v>6180.6688116077612</v>
      </c>
      <c r="F76" s="2">
        <v>24581.677760643717</v>
      </c>
      <c r="G76" s="2">
        <v>38750.147255480115</v>
      </c>
      <c r="H76" s="2">
        <v>27666.36951115292</v>
      </c>
      <c r="I76" s="2">
        <v>14746.803368664758</v>
      </c>
    </row>
    <row r="77" spans="1:9" x14ac:dyDescent="0.15">
      <c r="A77" s="1">
        <v>4</v>
      </c>
      <c r="B77" s="1" t="s">
        <v>102</v>
      </c>
      <c r="C77" s="1">
        <v>5</v>
      </c>
      <c r="D77" s="1" t="s">
        <v>157</v>
      </c>
      <c r="E77" s="2">
        <v>12698.120312025392</v>
      </c>
      <c r="F77" s="2">
        <v>29497.4674491156</v>
      </c>
      <c r="G77" s="2">
        <v>72230.918385615587</v>
      </c>
      <c r="H77" s="2">
        <v>81632.618986928894</v>
      </c>
      <c r="I77" s="2">
        <v>70180.143549826214</v>
      </c>
    </row>
    <row r="78" spans="1:9" x14ac:dyDescent="0.15">
      <c r="A78" s="1">
        <v>4</v>
      </c>
      <c r="B78" s="1" t="s">
        <v>102</v>
      </c>
      <c r="C78" s="1">
        <v>6</v>
      </c>
      <c r="D78" s="1" t="s">
        <v>49</v>
      </c>
      <c r="E78" s="2">
        <v>1185.5060610814123</v>
      </c>
      <c r="F78" s="2">
        <v>4890.7894652548121</v>
      </c>
      <c r="G78" s="2">
        <v>11703.033942240541</v>
      </c>
      <c r="H78" s="2">
        <v>26570.689564618748</v>
      </c>
      <c r="I78" s="2">
        <v>23272.924511124587</v>
      </c>
    </row>
    <row r="79" spans="1:9" x14ac:dyDescent="0.15">
      <c r="A79" s="1">
        <v>4</v>
      </c>
      <c r="B79" s="1" t="s">
        <v>102</v>
      </c>
      <c r="C79" s="1">
        <v>7</v>
      </c>
      <c r="D79" s="1" t="s">
        <v>158</v>
      </c>
      <c r="E79" s="2">
        <v>5874.8230062581551</v>
      </c>
      <c r="F79" s="2">
        <v>32424.149413499381</v>
      </c>
      <c r="G79" s="2">
        <v>66504.875849906821</v>
      </c>
      <c r="H79" s="2">
        <v>121963.02107942456</v>
      </c>
      <c r="I79" s="2">
        <v>77987.9704541229</v>
      </c>
    </row>
    <row r="80" spans="1:9" x14ac:dyDescent="0.15">
      <c r="A80" s="1">
        <v>4</v>
      </c>
      <c r="B80" s="1" t="s">
        <v>102</v>
      </c>
      <c r="C80" s="1">
        <v>8</v>
      </c>
      <c r="D80" s="1" t="s">
        <v>159</v>
      </c>
      <c r="E80" s="2">
        <v>5325.6889617518973</v>
      </c>
      <c r="F80" s="2">
        <v>21167.162429820462</v>
      </c>
      <c r="G80" s="2">
        <v>42452.504553363819</v>
      </c>
      <c r="H80" s="2">
        <v>42943.952299516037</v>
      </c>
      <c r="I80" s="2">
        <v>34232.367486089344</v>
      </c>
    </row>
    <row r="81" spans="1:9" x14ac:dyDescent="0.15">
      <c r="A81" s="1">
        <v>4</v>
      </c>
      <c r="B81" s="1" t="s">
        <v>102</v>
      </c>
      <c r="C81" s="1">
        <v>9</v>
      </c>
      <c r="D81" s="1" t="s">
        <v>160</v>
      </c>
      <c r="E81" s="2">
        <v>7251.3347529278371</v>
      </c>
      <c r="F81" s="2">
        <v>44097.982775879485</v>
      </c>
      <c r="G81" s="2">
        <v>68383.821643595613</v>
      </c>
      <c r="H81" s="2">
        <v>69123.21059534284</v>
      </c>
      <c r="I81" s="2">
        <v>59244.354428132341</v>
      </c>
    </row>
    <row r="82" spans="1:9" x14ac:dyDescent="0.15">
      <c r="A82" s="1">
        <v>4</v>
      </c>
      <c r="B82" s="1" t="s">
        <v>102</v>
      </c>
      <c r="C82" s="1">
        <v>10</v>
      </c>
      <c r="D82" s="1" t="s">
        <v>161</v>
      </c>
      <c r="E82" s="2">
        <v>8049.1764584018929</v>
      </c>
      <c r="F82" s="2">
        <v>32170.947956513181</v>
      </c>
      <c r="G82" s="2">
        <v>66708.412301614357</v>
      </c>
      <c r="H82" s="2">
        <v>70574.202167234733</v>
      </c>
      <c r="I82" s="2">
        <v>52765.93428711508</v>
      </c>
    </row>
    <row r="83" spans="1:9" x14ac:dyDescent="0.15">
      <c r="A83" s="1">
        <v>4</v>
      </c>
      <c r="B83" s="1" t="s">
        <v>102</v>
      </c>
      <c r="C83" s="1">
        <v>11</v>
      </c>
      <c r="D83" s="1" t="s">
        <v>162</v>
      </c>
      <c r="E83" s="2">
        <v>5637.1565879778782</v>
      </c>
      <c r="F83" s="2">
        <v>21481.187294752377</v>
      </c>
      <c r="G83" s="2">
        <v>54610.002051563133</v>
      </c>
      <c r="H83" s="2">
        <v>55592.015992725632</v>
      </c>
      <c r="I83" s="2">
        <v>84240.371068200402</v>
      </c>
    </row>
    <row r="84" spans="1:9" x14ac:dyDescent="0.15">
      <c r="A84" s="1">
        <v>4</v>
      </c>
      <c r="B84" s="1" t="s">
        <v>102</v>
      </c>
      <c r="C84" s="1">
        <v>12</v>
      </c>
      <c r="D84" s="1" t="s">
        <v>163</v>
      </c>
      <c r="E84" s="2">
        <v>19119.963771476487</v>
      </c>
      <c r="F84" s="2">
        <v>83244.686817113019</v>
      </c>
      <c r="G84" s="2">
        <v>284429.54969383421</v>
      </c>
      <c r="H84" s="2">
        <v>373333.87692745187</v>
      </c>
      <c r="I84" s="2">
        <v>251301.79782823261</v>
      </c>
    </row>
    <row r="85" spans="1:9" x14ac:dyDescent="0.15">
      <c r="A85" s="1">
        <v>4</v>
      </c>
      <c r="B85" s="1" t="s">
        <v>102</v>
      </c>
      <c r="C85" s="1">
        <v>13</v>
      </c>
      <c r="D85" s="1" t="s">
        <v>164</v>
      </c>
      <c r="E85" s="2">
        <v>6144.7076907660621</v>
      </c>
      <c r="F85" s="2">
        <v>24031.714645433683</v>
      </c>
      <c r="G85" s="2">
        <v>33304.109985395764</v>
      </c>
      <c r="H85" s="2">
        <v>42103.05200051656</v>
      </c>
      <c r="I85" s="2">
        <v>48678.972295796477</v>
      </c>
    </row>
    <row r="86" spans="1:9" x14ac:dyDescent="0.15">
      <c r="A86" s="1">
        <v>4</v>
      </c>
      <c r="B86" s="1" t="s">
        <v>102</v>
      </c>
      <c r="C86" s="1">
        <v>14</v>
      </c>
      <c r="D86" s="1" t="s">
        <v>165</v>
      </c>
      <c r="E86" s="2">
        <v>1621.5605934557104</v>
      </c>
      <c r="F86" s="2">
        <v>8893.9465858039948</v>
      </c>
      <c r="G86" s="2">
        <v>18668.072622868145</v>
      </c>
      <c r="H86" s="2">
        <v>13563.822229542273</v>
      </c>
      <c r="I86" s="2">
        <v>9831.8584772279701</v>
      </c>
    </row>
    <row r="87" spans="1:9" x14ac:dyDescent="0.15">
      <c r="A87" s="1">
        <v>4</v>
      </c>
      <c r="B87" s="1" t="s">
        <v>102</v>
      </c>
      <c r="C87" s="1">
        <v>15</v>
      </c>
      <c r="D87" s="1" t="s">
        <v>166</v>
      </c>
      <c r="E87" s="2">
        <v>25314.465091280908</v>
      </c>
      <c r="F87" s="2">
        <v>89754.653279375343</v>
      </c>
      <c r="G87" s="2">
        <v>150024.6744961474</v>
      </c>
      <c r="H87" s="2">
        <v>152846.06593728019</v>
      </c>
      <c r="I87" s="2">
        <v>141402.50450889199</v>
      </c>
    </row>
    <row r="88" spans="1:9" x14ac:dyDescent="0.15">
      <c r="A88" s="1">
        <v>4</v>
      </c>
      <c r="B88" s="1" t="s">
        <v>52</v>
      </c>
      <c r="C88" s="1">
        <v>16</v>
      </c>
      <c r="D88" s="1" t="s">
        <v>149</v>
      </c>
      <c r="E88" s="2">
        <v>79502.482754088254</v>
      </c>
      <c r="F88" s="2">
        <v>405414.9629295746</v>
      </c>
      <c r="G88" s="2">
        <v>830727.81058118388</v>
      </c>
      <c r="H88" s="2">
        <v>682079.10034596198</v>
      </c>
      <c r="I88" s="2">
        <v>485890.01995406108</v>
      </c>
    </row>
    <row r="89" spans="1:9" x14ac:dyDescent="0.15">
      <c r="A89" s="1">
        <v>4</v>
      </c>
      <c r="B89" s="1" t="s">
        <v>52</v>
      </c>
      <c r="C89" s="1">
        <v>17</v>
      </c>
      <c r="D89" s="1" t="s">
        <v>150</v>
      </c>
      <c r="E89" s="2">
        <v>19310.90740786992</v>
      </c>
      <c r="F89" s="2">
        <v>74334.126854626782</v>
      </c>
      <c r="G89" s="2">
        <v>152030.313361673</v>
      </c>
      <c r="H89" s="2">
        <v>229790.21041156384</v>
      </c>
      <c r="I89" s="2">
        <v>135739.75043030188</v>
      </c>
    </row>
    <row r="90" spans="1:9" x14ac:dyDescent="0.15">
      <c r="A90" s="1">
        <v>4</v>
      </c>
      <c r="B90" s="1" t="s">
        <v>52</v>
      </c>
      <c r="C90" s="1">
        <v>18</v>
      </c>
      <c r="D90" s="1" t="s">
        <v>151</v>
      </c>
      <c r="E90" s="2">
        <v>144969.06497749558</v>
      </c>
      <c r="F90" s="2">
        <v>599497.08063690446</v>
      </c>
      <c r="G90" s="2">
        <v>992175.13541238662</v>
      </c>
      <c r="H90" s="2">
        <v>1242077.3067075489</v>
      </c>
      <c r="I90" s="2">
        <v>1111739.5497502019</v>
      </c>
    </row>
    <row r="91" spans="1:9" x14ac:dyDescent="0.15">
      <c r="A91" s="1">
        <v>4</v>
      </c>
      <c r="B91" s="1" t="s">
        <v>52</v>
      </c>
      <c r="C91" s="1">
        <v>19</v>
      </c>
      <c r="D91" s="1" t="s">
        <v>152</v>
      </c>
      <c r="E91" s="2">
        <v>36354.316392727844</v>
      </c>
      <c r="F91" s="2">
        <v>148982.41307423008</v>
      </c>
      <c r="G91" s="2">
        <v>276509.51990475797</v>
      </c>
      <c r="H91" s="2">
        <v>315613.6040295682</v>
      </c>
      <c r="I91" s="2">
        <v>285272.65391979093</v>
      </c>
    </row>
    <row r="92" spans="1:9" x14ac:dyDescent="0.15">
      <c r="A92" s="1">
        <v>4</v>
      </c>
      <c r="B92" s="1" t="s">
        <v>52</v>
      </c>
      <c r="C92" s="1">
        <v>20</v>
      </c>
      <c r="D92" s="1" t="s">
        <v>153</v>
      </c>
      <c r="E92" s="2">
        <v>17340.078152551658</v>
      </c>
      <c r="F92" s="2">
        <v>104947.85277571241</v>
      </c>
      <c r="G92" s="2">
        <v>156072.96766268549</v>
      </c>
      <c r="H92" s="2">
        <v>127419.90781804666</v>
      </c>
      <c r="I92" s="2">
        <v>121011.04341332171</v>
      </c>
    </row>
    <row r="93" spans="1:9" x14ac:dyDescent="0.15">
      <c r="A93" s="1">
        <v>4</v>
      </c>
      <c r="B93" s="1" t="s">
        <v>52</v>
      </c>
      <c r="C93" s="1">
        <v>21</v>
      </c>
      <c r="D93" s="1" t="s">
        <v>154</v>
      </c>
      <c r="E93" s="2">
        <v>69553.176811494457</v>
      </c>
      <c r="F93" s="2">
        <v>244439.33629150453</v>
      </c>
      <c r="G93" s="2">
        <v>444054.3180056889</v>
      </c>
      <c r="H93" s="2">
        <v>678948.61078452575</v>
      </c>
      <c r="I93" s="2">
        <v>683171.45361121208</v>
      </c>
    </row>
    <row r="94" spans="1:9" x14ac:dyDescent="0.15">
      <c r="A94" s="1">
        <v>4</v>
      </c>
      <c r="B94" s="1" t="s">
        <v>3</v>
      </c>
      <c r="C94" s="1">
        <v>22</v>
      </c>
      <c r="D94" s="1" t="s">
        <v>146</v>
      </c>
      <c r="E94" s="2">
        <v>110491.56572199738</v>
      </c>
      <c r="F94" s="2">
        <v>571516.71453393484</v>
      </c>
      <c r="G94" s="2">
        <v>1105606.3640948124</v>
      </c>
      <c r="H94" s="2">
        <v>1673896.031675573</v>
      </c>
      <c r="I94" s="2">
        <v>1941003.0756587146</v>
      </c>
    </row>
    <row r="95" spans="1:9" x14ac:dyDescent="0.15">
      <c r="A95" s="1">
        <v>4</v>
      </c>
      <c r="B95" s="1" t="s">
        <v>3</v>
      </c>
      <c r="C95" s="1">
        <v>23</v>
      </c>
      <c r="D95" s="1" t="s">
        <v>167</v>
      </c>
      <c r="E95" s="2">
        <v>93867.71443597255</v>
      </c>
      <c r="F95" s="2">
        <v>427652.43276269379</v>
      </c>
      <c r="G95" s="2">
        <v>696795.02356207254</v>
      </c>
      <c r="H95" s="2">
        <v>940798.71251073375</v>
      </c>
      <c r="I95" s="2">
        <v>989319.52920451749</v>
      </c>
    </row>
    <row r="96" spans="1:9" x14ac:dyDescent="0.15">
      <c r="A96" s="1">
        <v>5</v>
      </c>
      <c r="B96" s="1" t="s">
        <v>53</v>
      </c>
      <c r="C96" s="1">
        <v>1</v>
      </c>
      <c r="D96" s="1" t="s">
        <v>147</v>
      </c>
      <c r="E96" s="2">
        <v>124037.68932855711</v>
      </c>
      <c r="F96" s="2">
        <v>234897.90454212599</v>
      </c>
      <c r="G96" s="2">
        <v>265206.41473122418</v>
      </c>
      <c r="H96" s="2">
        <v>152627.02414064846</v>
      </c>
      <c r="I96" s="2">
        <v>129706.28259565202</v>
      </c>
    </row>
    <row r="97" spans="1:9" x14ac:dyDescent="0.15">
      <c r="A97" s="1">
        <v>5</v>
      </c>
      <c r="B97" s="1" t="s">
        <v>53</v>
      </c>
      <c r="C97" s="1">
        <v>2</v>
      </c>
      <c r="D97" s="1" t="s">
        <v>148</v>
      </c>
      <c r="E97" s="2">
        <v>51760.168543815147</v>
      </c>
      <c r="F97" s="2">
        <v>61224.172113688364</v>
      </c>
      <c r="G97" s="2">
        <v>23777.612723094779</v>
      </c>
      <c r="H97" s="2">
        <v>11356.454357645365</v>
      </c>
      <c r="I97" s="2">
        <v>7638.1925673434225</v>
      </c>
    </row>
    <row r="98" spans="1:9" x14ac:dyDescent="0.15">
      <c r="A98" s="1">
        <v>5</v>
      </c>
      <c r="B98" s="1" t="s">
        <v>103</v>
      </c>
      <c r="C98" s="1">
        <v>3</v>
      </c>
      <c r="D98" s="1" t="s">
        <v>155</v>
      </c>
      <c r="E98" s="2">
        <v>22539.190711384275</v>
      </c>
      <c r="F98" s="2">
        <v>43156.783849118561</v>
      </c>
      <c r="G98" s="2">
        <v>65084.002968494358</v>
      </c>
      <c r="H98" s="2">
        <v>67101.653398096023</v>
      </c>
      <c r="I98" s="2">
        <v>48864.88789653877</v>
      </c>
    </row>
    <row r="99" spans="1:9" x14ac:dyDescent="0.15">
      <c r="A99" s="1">
        <v>5</v>
      </c>
      <c r="B99" s="1" t="s">
        <v>103</v>
      </c>
      <c r="C99" s="1">
        <v>4</v>
      </c>
      <c r="D99" s="1" t="s">
        <v>156</v>
      </c>
      <c r="E99" s="2">
        <v>3130.5796757987787</v>
      </c>
      <c r="F99" s="2">
        <v>21651.013042137274</v>
      </c>
      <c r="G99" s="2">
        <v>57344.995669566742</v>
      </c>
      <c r="H99" s="2">
        <v>36040.208922910846</v>
      </c>
      <c r="I99" s="2">
        <v>22227.759622991907</v>
      </c>
    </row>
    <row r="100" spans="1:9" x14ac:dyDescent="0.15">
      <c r="A100" s="1">
        <v>5</v>
      </c>
      <c r="B100" s="1" t="s">
        <v>103</v>
      </c>
      <c r="C100" s="1">
        <v>5</v>
      </c>
      <c r="D100" s="1" t="s">
        <v>157</v>
      </c>
      <c r="E100" s="2">
        <v>4125.6436188370753</v>
      </c>
      <c r="F100" s="2">
        <v>11104.208157786859</v>
      </c>
      <c r="G100" s="2">
        <v>10242.087907496916</v>
      </c>
      <c r="H100" s="2">
        <v>12975.105226165811</v>
      </c>
      <c r="I100" s="2">
        <v>10781.612196609083</v>
      </c>
    </row>
    <row r="101" spans="1:9" x14ac:dyDescent="0.15">
      <c r="A101" s="1">
        <v>5</v>
      </c>
      <c r="B101" s="1" t="s">
        <v>103</v>
      </c>
      <c r="C101" s="1">
        <v>6</v>
      </c>
      <c r="D101" s="1" t="s">
        <v>49</v>
      </c>
      <c r="E101" s="2">
        <v>3217.0990451857156</v>
      </c>
      <c r="F101" s="2">
        <v>8735.2479393567337</v>
      </c>
      <c r="G101" s="2">
        <v>11238.423268679104</v>
      </c>
      <c r="H101" s="2">
        <v>5794.3877981231872</v>
      </c>
      <c r="I101" s="2">
        <v>31822.599811888165</v>
      </c>
    </row>
    <row r="102" spans="1:9" x14ac:dyDescent="0.15">
      <c r="A102" s="1">
        <v>5</v>
      </c>
      <c r="B102" s="1" t="s">
        <v>103</v>
      </c>
      <c r="C102" s="1">
        <v>7</v>
      </c>
      <c r="D102" s="1" t="s">
        <v>158</v>
      </c>
      <c r="E102" s="2">
        <v>3550.1388634568843</v>
      </c>
      <c r="F102" s="2">
        <v>7958.7323463611629</v>
      </c>
      <c r="G102" s="2">
        <v>1806.4632834262816</v>
      </c>
      <c r="H102" s="2">
        <v>3028.2688356300582</v>
      </c>
      <c r="I102" s="2">
        <v>3862.0312816037722</v>
      </c>
    </row>
    <row r="103" spans="1:9" x14ac:dyDescent="0.15">
      <c r="A103" s="1">
        <v>5</v>
      </c>
      <c r="B103" s="1" t="s">
        <v>103</v>
      </c>
      <c r="C103" s="1">
        <v>8</v>
      </c>
      <c r="D103" s="1" t="s">
        <v>159</v>
      </c>
      <c r="E103" s="2">
        <v>2541.7295125213609</v>
      </c>
      <c r="F103" s="2">
        <v>12534.18789141745</v>
      </c>
      <c r="G103" s="2">
        <v>19168.410602897413</v>
      </c>
      <c r="H103" s="2">
        <v>22438.847462599042</v>
      </c>
      <c r="I103" s="2">
        <v>19939.039306001287</v>
      </c>
    </row>
    <row r="104" spans="1:9" x14ac:dyDescent="0.15">
      <c r="A104" s="1">
        <v>5</v>
      </c>
      <c r="B104" s="1" t="s">
        <v>103</v>
      </c>
      <c r="C104" s="1">
        <v>9</v>
      </c>
      <c r="D104" s="1" t="s">
        <v>160</v>
      </c>
      <c r="E104" s="2">
        <v>6354.525054347193</v>
      </c>
      <c r="F104" s="2">
        <v>21208.986270437104</v>
      </c>
      <c r="G104" s="2">
        <v>19096.641566955368</v>
      </c>
      <c r="H104" s="2">
        <v>26581.325607996507</v>
      </c>
      <c r="I104" s="2">
        <v>28052.453110417082</v>
      </c>
    </row>
    <row r="105" spans="1:9" x14ac:dyDescent="0.15">
      <c r="A105" s="1">
        <v>5</v>
      </c>
      <c r="B105" s="1" t="s">
        <v>103</v>
      </c>
      <c r="C105" s="1">
        <v>10</v>
      </c>
      <c r="D105" s="1" t="s">
        <v>161</v>
      </c>
      <c r="E105" s="2">
        <v>2721.2796565973226</v>
      </c>
      <c r="F105" s="2">
        <v>9742.1312944171841</v>
      </c>
      <c r="G105" s="2">
        <v>25509.718033004323</v>
      </c>
      <c r="H105" s="2">
        <v>22426.070866990143</v>
      </c>
      <c r="I105" s="2">
        <v>21728.736114793512</v>
      </c>
    </row>
    <row r="106" spans="1:9" x14ac:dyDescent="0.15">
      <c r="A106" s="1">
        <v>5</v>
      </c>
      <c r="B106" s="1" t="s">
        <v>103</v>
      </c>
      <c r="C106" s="1">
        <v>11</v>
      </c>
      <c r="D106" s="1" t="s">
        <v>162</v>
      </c>
      <c r="E106" s="2">
        <v>2376.7815252742839</v>
      </c>
      <c r="F106" s="2">
        <v>8010.0211726457346</v>
      </c>
      <c r="G106" s="2">
        <v>35855.190905020499</v>
      </c>
      <c r="H106" s="2">
        <v>38332.639819185482</v>
      </c>
      <c r="I106" s="2">
        <v>42243.425088987817</v>
      </c>
    </row>
    <row r="107" spans="1:9" x14ac:dyDescent="0.15">
      <c r="A107" s="1">
        <v>5</v>
      </c>
      <c r="B107" s="1" t="s">
        <v>103</v>
      </c>
      <c r="C107" s="1">
        <v>12</v>
      </c>
      <c r="D107" s="1" t="s">
        <v>163</v>
      </c>
      <c r="E107" s="2">
        <v>10837.049300583352</v>
      </c>
      <c r="F107" s="2">
        <v>52347.658497459219</v>
      </c>
      <c r="G107" s="2">
        <v>168450.04303915979</v>
      </c>
      <c r="H107" s="2">
        <v>214046.14532900773</v>
      </c>
      <c r="I107" s="2">
        <v>245091.17381996327</v>
      </c>
    </row>
    <row r="108" spans="1:9" x14ac:dyDescent="0.15">
      <c r="A108" s="1">
        <v>5</v>
      </c>
      <c r="B108" s="1" t="s">
        <v>103</v>
      </c>
      <c r="C108" s="1">
        <v>13</v>
      </c>
      <c r="D108" s="1" t="s">
        <v>164</v>
      </c>
      <c r="E108" s="2">
        <v>159.57650121912741</v>
      </c>
      <c r="F108" s="2">
        <v>8631.5998786530199</v>
      </c>
      <c r="G108" s="2">
        <v>23295.024269304016</v>
      </c>
      <c r="H108" s="2">
        <v>19444.157421597956</v>
      </c>
      <c r="I108" s="2">
        <v>25664.645435033897</v>
      </c>
    </row>
    <row r="109" spans="1:9" x14ac:dyDescent="0.15">
      <c r="A109" s="1">
        <v>5</v>
      </c>
      <c r="B109" s="1" t="s">
        <v>103</v>
      </c>
      <c r="C109" s="1">
        <v>14</v>
      </c>
      <c r="D109" s="1" t="s">
        <v>165</v>
      </c>
      <c r="E109" s="2">
        <v>495.97263521591941</v>
      </c>
      <c r="F109" s="2">
        <v>7637.1956775348535</v>
      </c>
      <c r="G109" s="2">
        <v>33604.5371344819</v>
      </c>
      <c r="H109" s="2">
        <v>24414.385254021265</v>
      </c>
      <c r="I109" s="2">
        <v>26067.741014847234</v>
      </c>
    </row>
    <row r="110" spans="1:9" x14ac:dyDescent="0.15">
      <c r="A110" s="1">
        <v>5</v>
      </c>
      <c r="B110" s="1" t="s">
        <v>103</v>
      </c>
      <c r="C110" s="1">
        <v>15</v>
      </c>
      <c r="D110" s="1" t="s">
        <v>166</v>
      </c>
      <c r="E110" s="2">
        <v>19544.960024068121</v>
      </c>
      <c r="F110" s="2">
        <v>64931.838307144862</v>
      </c>
      <c r="G110" s="2">
        <v>90893.911440774333</v>
      </c>
      <c r="H110" s="2">
        <v>71015.270155393737</v>
      </c>
      <c r="I110" s="2">
        <v>53202.434295526466</v>
      </c>
    </row>
    <row r="111" spans="1:9" x14ac:dyDescent="0.15">
      <c r="A111" s="1">
        <v>5</v>
      </c>
      <c r="B111" s="1" t="s">
        <v>53</v>
      </c>
      <c r="C111" s="1">
        <v>16</v>
      </c>
      <c r="D111" s="1" t="s">
        <v>149</v>
      </c>
      <c r="E111" s="2">
        <v>52915.376890542677</v>
      </c>
      <c r="F111" s="2">
        <v>245018.50368945024</v>
      </c>
      <c r="G111" s="2">
        <v>391377.69021486456</v>
      </c>
      <c r="H111" s="2">
        <v>399618.53201512923</v>
      </c>
      <c r="I111" s="2">
        <v>249445.85061573179</v>
      </c>
    </row>
    <row r="112" spans="1:9" x14ac:dyDescent="0.15">
      <c r="A112" s="1">
        <v>5</v>
      </c>
      <c r="B112" s="1" t="s">
        <v>53</v>
      </c>
      <c r="C112" s="1">
        <v>17</v>
      </c>
      <c r="D112" s="1" t="s">
        <v>150</v>
      </c>
      <c r="E112" s="2">
        <v>13245.853501163265</v>
      </c>
      <c r="F112" s="2">
        <v>57755.621447880265</v>
      </c>
      <c r="G112" s="2">
        <v>81734.253699767563</v>
      </c>
      <c r="H112" s="2">
        <v>122514.75228997401</v>
      </c>
      <c r="I112" s="2">
        <v>74010.425665633637</v>
      </c>
    </row>
    <row r="113" spans="1:9" x14ac:dyDescent="0.15">
      <c r="A113" s="1">
        <v>5</v>
      </c>
      <c r="B113" s="1" t="s">
        <v>53</v>
      </c>
      <c r="C113" s="1">
        <v>18</v>
      </c>
      <c r="D113" s="1" t="s">
        <v>151</v>
      </c>
      <c r="E113" s="2">
        <v>82560.924313818119</v>
      </c>
      <c r="F113" s="2">
        <v>252893.21719291082</v>
      </c>
      <c r="G113" s="2">
        <v>377377.03444193542</v>
      </c>
      <c r="H113" s="2">
        <v>447605.82243110589</v>
      </c>
      <c r="I113" s="2">
        <v>390327.15246170096</v>
      </c>
    </row>
    <row r="114" spans="1:9" x14ac:dyDescent="0.15">
      <c r="A114" s="1">
        <v>5</v>
      </c>
      <c r="B114" s="1" t="s">
        <v>53</v>
      </c>
      <c r="C114" s="1">
        <v>19</v>
      </c>
      <c r="D114" s="1" t="s">
        <v>152</v>
      </c>
      <c r="E114" s="2">
        <v>22904.785535765721</v>
      </c>
      <c r="F114" s="2">
        <v>89318.571601218791</v>
      </c>
      <c r="G114" s="2">
        <v>142090.28951571521</v>
      </c>
      <c r="H114" s="2">
        <v>146626.18479817332</v>
      </c>
      <c r="I114" s="2">
        <v>120105.05291834009</v>
      </c>
    </row>
    <row r="115" spans="1:9" x14ac:dyDescent="0.15">
      <c r="A115" s="1">
        <v>5</v>
      </c>
      <c r="B115" s="1" t="s">
        <v>53</v>
      </c>
      <c r="C115" s="1">
        <v>20</v>
      </c>
      <c r="D115" s="1" t="s">
        <v>153</v>
      </c>
      <c r="E115" s="2">
        <v>13915.667475658587</v>
      </c>
      <c r="F115" s="2">
        <v>50490.836900721639</v>
      </c>
      <c r="G115" s="2">
        <v>63758.969281823935</v>
      </c>
      <c r="H115" s="2">
        <v>52783.393202762119</v>
      </c>
      <c r="I115" s="2">
        <v>50485.756024132264</v>
      </c>
    </row>
    <row r="116" spans="1:9" x14ac:dyDescent="0.15">
      <c r="A116" s="1">
        <v>5</v>
      </c>
      <c r="B116" s="1" t="s">
        <v>53</v>
      </c>
      <c r="C116" s="1">
        <v>21</v>
      </c>
      <c r="D116" s="1" t="s">
        <v>154</v>
      </c>
      <c r="E116" s="2">
        <v>33240.189254655903</v>
      </c>
      <c r="F116" s="2">
        <v>105362.93740544039</v>
      </c>
      <c r="G116" s="2">
        <v>176719.86821370476</v>
      </c>
      <c r="H116" s="2">
        <v>226841.29344810388</v>
      </c>
      <c r="I116" s="2">
        <v>194575.25597277336</v>
      </c>
    </row>
    <row r="117" spans="1:9" x14ac:dyDescent="0.15">
      <c r="A117" s="1">
        <v>5</v>
      </c>
      <c r="B117" s="1" t="s">
        <v>4</v>
      </c>
      <c r="C117" s="1">
        <v>22</v>
      </c>
      <c r="D117" s="1" t="s">
        <v>146</v>
      </c>
      <c r="E117" s="2">
        <v>54177.726110088683</v>
      </c>
      <c r="F117" s="2">
        <v>317899.38089043426</v>
      </c>
      <c r="G117" s="2">
        <v>505289.11850255204</v>
      </c>
      <c r="H117" s="2">
        <v>733801.34996921243</v>
      </c>
      <c r="I117" s="2">
        <v>825315.96064516332</v>
      </c>
    </row>
    <row r="118" spans="1:9" x14ac:dyDescent="0.15">
      <c r="A118" s="1">
        <v>5</v>
      </c>
      <c r="B118" s="1" t="s">
        <v>4</v>
      </c>
      <c r="C118" s="1">
        <v>23</v>
      </c>
      <c r="D118" s="1" t="s">
        <v>167</v>
      </c>
      <c r="E118" s="2">
        <v>68587.631480167256</v>
      </c>
      <c r="F118" s="2">
        <v>284782.03729696944</v>
      </c>
      <c r="G118" s="2">
        <v>441146.60069505754</v>
      </c>
      <c r="H118" s="2">
        <v>584028.018720177</v>
      </c>
      <c r="I118" s="2">
        <v>635784.91361238237</v>
      </c>
    </row>
    <row r="119" spans="1:9" x14ac:dyDescent="0.15">
      <c r="A119" s="1">
        <v>6</v>
      </c>
      <c r="B119" s="1" t="s">
        <v>54</v>
      </c>
      <c r="C119" s="1">
        <v>1</v>
      </c>
      <c r="D119" s="1" t="s">
        <v>147</v>
      </c>
      <c r="E119" s="2">
        <v>93948.838762913641</v>
      </c>
      <c r="F119" s="2">
        <v>199802.11831017106</v>
      </c>
      <c r="G119" s="2">
        <v>232327.23251970476</v>
      </c>
      <c r="H119" s="2">
        <v>187577.11798654453</v>
      </c>
      <c r="I119" s="2">
        <v>146287.64727419062</v>
      </c>
    </row>
    <row r="120" spans="1:9" x14ac:dyDescent="0.15">
      <c r="A120" s="1">
        <v>6</v>
      </c>
      <c r="B120" s="1" t="s">
        <v>54</v>
      </c>
      <c r="C120" s="1">
        <v>2</v>
      </c>
      <c r="D120" s="1" t="s">
        <v>148</v>
      </c>
      <c r="E120" s="2">
        <v>5045.6959380964026</v>
      </c>
      <c r="F120" s="2">
        <v>17805.78981840318</v>
      </c>
      <c r="G120" s="2">
        <v>13920.771471935968</v>
      </c>
      <c r="H120" s="2">
        <v>10605.444252335641</v>
      </c>
      <c r="I120" s="2">
        <v>2660.8055553320355</v>
      </c>
    </row>
    <row r="121" spans="1:9" x14ac:dyDescent="0.15">
      <c r="A121" s="1">
        <v>6</v>
      </c>
      <c r="B121" s="1" t="s">
        <v>104</v>
      </c>
      <c r="C121" s="1">
        <v>3</v>
      </c>
      <c r="D121" s="1" t="s">
        <v>155</v>
      </c>
      <c r="E121" s="2">
        <v>30283.077824602919</v>
      </c>
      <c r="F121" s="2">
        <v>62049.486329108622</v>
      </c>
      <c r="G121" s="2">
        <v>106458.33316700043</v>
      </c>
      <c r="H121" s="2">
        <v>114560.70315717248</v>
      </c>
      <c r="I121" s="2">
        <v>100924.01058555863</v>
      </c>
    </row>
    <row r="122" spans="1:9" x14ac:dyDescent="0.15">
      <c r="A122" s="1">
        <v>6</v>
      </c>
      <c r="B122" s="1" t="s">
        <v>104</v>
      </c>
      <c r="C122" s="1">
        <v>4</v>
      </c>
      <c r="D122" s="1" t="s">
        <v>156</v>
      </c>
      <c r="E122" s="2">
        <v>17709.026124665092</v>
      </c>
      <c r="F122" s="2">
        <v>44123.341057289734</v>
      </c>
      <c r="G122" s="2">
        <v>80174.19445465086</v>
      </c>
      <c r="H122" s="2">
        <v>46272.303111306275</v>
      </c>
      <c r="I122" s="2">
        <v>26536.211081533689</v>
      </c>
    </row>
    <row r="123" spans="1:9" x14ac:dyDescent="0.15">
      <c r="A123" s="1">
        <v>6</v>
      </c>
      <c r="B123" s="1" t="s">
        <v>104</v>
      </c>
      <c r="C123" s="1">
        <v>5</v>
      </c>
      <c r="D123" s="1" t="s">
        <v>157</v>
      </c>
      <c r="E123" s="2">
        <v>1855.9058140821755</v>
      </c>
      <c r="F123" s="2">
        <v>6742.7018111527841</v>
      </c>
      <c r="G123" s="2">
        <v>11729.201434931947</v>
      </c>
      <c r="H123" s="2">
        <v>10312.855075398315</v>
      </c>
      <c r="I123" s="2">
        <v>8658.5570038967198</v>
      </c>
    </row>
    <row r="124" spans="1:9" x14ac:dyDescent="0.15">
      <c r="A124" s="1">
        <v>6</v>
      </c>
      <c r="B124" s="1" t="s">
        <v>104</v>
      </c>
      <c r="C124" s="1">
        <v>6</v>
      </c>
      <c r="D124" s="1" t="s">
        <v>49</v>
      </c>
      <c r="E124" s="2">
        <v>4247.4516214540126</v>
      </c>
      <c r="F124" s="2">
        <v>15509.044095945532</v>
      </c>
      <c r="G124" s="2">
        <v>36841.723052842492</v>
      </c>
      <c r="H124" s="2">
        <v>57461.781673930673</v>
      </c>
      <c r="I124" s="2">
        <v>39331.029740826911</v>
      </c>
    </row>
    <row r="125" spans="1:9" x14ac:dyDescent="0.15">
      <c r="A125" s="1">
        <v>6</v>
      </c>
      <c r="B125" s="1" t="s">
        <v>104</v>
      </c>
      <c r="C125" s="1">
        <v>7</v>
      </c>
      <c r="D125" s="1" t="s">
        <v>158</v>
      </c>
      <c r="E125" s="2">
        <v>2215.5853099210208</v>
      </c>
      <c r="F125" s="2">
        <v>675.88169745121945</v>
      </c>
      <c r="G125" s="2">
        <v>4085.1649839825277</v>
      </c>
      <c r="H125" s="2">
        <v>4772.3264540625705</v>
      </c>
      <c r="I125" s="2">
        <v>3902.5151369683376</v>
      </c>
    </row>
    <row r="126" spans="1:9" x14ac:dyDescent="0.15">
      <c r="A126" s="1">
        <v>6</v>
      </c>
      <c r="B126" s="1" t="s">
        <v>104</v>
      </c>
      <c r="C126" s="1">
        <v>8</v>
      </c>
      <c r="D126" s="1" t="s">
        <v>159</v>
      </c>
      <c r="E126" s="2">
        <v>6809.4990127129922</v>
      </c>
      <c r="F126" s="2">
        <v>25337.799604928758</v>
      </c>
      <c r="G126" s="2">
        <v>38566.653995203771</v>
      </c>
      <c r="H126" s="2">
        <v>46768.000929738686</v>
      </c>
      <c r="I126" s="2">
        <v>33230.013543144931</v>
      </c>
    </row>
    <row r="127" spans="1:9" x14ac:dyDescent="0.15">
      <c r="A127" s="1">
        <v>6</v>
      </c>
      <c r="B127" s="1" t="s">
        <v>104</v>
      </c>
      <c r="C127" s="1">
        <v>9</v>
      </c>
      <c r="D127" s="1" t="s">
        <v>160</v>
      </c>
      <c r="E127" s="2">
        <v>7687.9318646518768</v>
      </c>
      <c r="F127" s="2">
        <v>35844.216646549954</v>
      </c>
      <c r="G127" s="2">
        <v>31424.747323721323</v>
      </c>
      <c r="H127" s="2">
        <v>22221.42139667485</v>
      </c>
      <c r="I127" s="2">
        <v>31051.976686755275</v>
      </c>
    </row>
    <row r="128" spans="1:9" x14ac:dyDescent="0.15">
      <c r="A128" s="1">
        <v>6</v>
      </c>
      <c r="B128" s="1" t="s">
        <v>104</v>
      </c>
      <c r="C128" s="1">
        <v>10</v>
      </c>
      <c r="D128" s="1" t="s">
        <v>161</v>
      </c>
      <c r="E128" s="2">
        <v>3185.9017164053416</v>
      </c>
      <c r="F128" s="2">
        <v>13192.235153993366</v>
      </c>
      <c r="G128" s="2">
        <v>41026.071847569314</v>
      </c>
      <c r="H128" s="2">
        <v>36654.737427681444</v>
      </c>
      <c r="I128" s="2">
        <v>32651.673465147676</v>
      </c>
    </row>
    <row r="129" spans="1:9" x14ac:dyDescent="0.15">
      <c r="A129" s="1">
        <v>6</v>
      </c>
      <c r="B129" s="1" t="s">
        <v>104</v>
      </c>
      <c r="C129" s="1">
        <v>11</v>
      </c>
      <c r="D129" s="1" t="s">
        <v>162</v>
      </c>
      <c r="E129" s="2">
        <v>10109.995357089747</v>
      </c>
      <c r="F129" s="2">
        <v>29176.682518576279</v>
      </c>
      <c r="G129" s="2">
        <v>85196.502135828981</v>
      </c>
      <c r="H129" s="2">
        <v>103124.45128200985</v>
      </c>
      <c r="I129" s="2">
        <v>125113.75643012591</v>
      </c>
    </row>
    <row r="130" spans="1:9" x14ac:dyDescent="0.15">
      <c r="A130" s="1">
        <v>6</v>
      </c>
      <c r="B130" s="1" t="s">
        <v>104</v>
      </c>
      <c r="C130" s="1">
        <v>12</v>
      </c>
      <c r="D130" s="1" t="s">
        <v>163</v>
      </c>
      <c r="E130" s="2">
        <v>10510.877574802296</v>
      </c>
      <c r="F130" s="2">
        <v>62581.900943680346</v>
      </c>
      <c r="G130" s="2">
        <v>258324.07872243467</v>
      </c>
      <c r="H130" s="2">
        <v>346937.64382910111</v>
      </c>
      <c r="I130" s="2">
        <v>340076.09005126712</v>
      </c>
    </row>
    <row r="131" spans="1:9" x14ac:dyDescent="0.15">
      <c r="A131" s="1">
        <v>6</v>
      </c>
      <c r="B131" s="1" t="s">
        <v>104</v>
      </c>
      <c r="C131" s="1">
        <v>13</v>
      </c>
      <c r="D131" s="1" t="s">
        <v>164</v>
      </c>
      <c r="E131" s="2">
        <v>1264.4340781424253</v>
      </c>
      <c r="F131" s="2">
        <v>14290.81778800364</v>
      </c>
      <c r="G131" s="2">
        <v>32445.562918864471</v>
      </c>
      <c r="H131" s="2">
        <v>40797.006040022592</v>
      </c>
      <c r="I131" s="2">
        <v>51239.040733527007</v>
      </c>
    </row>
    <row r="132" spans="1:9" x14ac:dyDescent="0.15">
      <c r="A132" s="1">
        <v>6</v>
      </c>
      <c r="B132" s="1" t="s">
        <v>104</v>
      </c>
      <c r="C132" s="1">
        <v>14</v>
      </c>
      <c r="D132" s="1" t="s">
        <v>165</v>
      </c>
      <c r="E132" s="2">
        <v>520.9391694787206</v>
      </c>
      <c r="F132" s="2">
        <v>5560.3491943186282</v>
      </c>
      <c r="G132" s="2">
        <v>18320.878091091632</v>
      </c>
      <c r="H132" s="2">
        <v>18382.281638388238</v>
      </c>
      <c r="I132" s="2">
        <v>15694.32821283647</v>
      </c>
    </row>
    <row r="133" spans="1:9" x14ac:dyDescent="0.15">
      <c r="A133" s="1">
        <v>6</v>
      </c>
      <c r="B133" s="1" t="s">
        <v>104</v>
      </c>
      <c r="C133" s="1">
        <v>15</v>
      </c>
      <c r="D133" s="1" t="s">
        <v>166</v>
      </c>
      <c r="E133" s="2">
        <v>15178.506171552541</v>
      </c>
      <c r="F133" s="2">
        <v>65296.376925804194</v>
      </c>
      <c r="G133" s="2">
        <v>106490.82275745807</v>
      </c>
      <c r="H133" s="2">
        <v>111347.00370993592</v>
      </c>
      <c r="I133" s="2">
        <v>74385.942983294328</v>
      </c>
    </row>
    <row r="134" spans="1:9" x14ac:dyDescent="0.15">
      <c r="A134" s="1">
        <v>6</v>
      </c>
      <c r="B134" s="1" t="s">
        <v>54</v>
      </c>
      <c r="C134" s="1">
        <v>16</v>
      </c>
      <c r="D134" s="1" t="s">
        <v>149</v>
      </c>
      <c r="E134" s="2">
        <v>63097.604246641728</v>
      </c>
      <c r="F134" s="2">
        <v>270865.46241954924</v>
      </c>
      <c r="G134" s="2">
        <v>440381.84120050847</v>
      </c>
      <c r="H134" s="2">
        <v>429544.26625520148</v>
      </c>
      <c r="I134" s="2">
        <v>214626.10510221781</v>
      </c>
    </row>
    <row r="135" spans="1:9" x14ac:dyDescent="0.15">
      <c r="A135" s="1">
        <v>6</v>
      </c>
      <c r="B135" s="1" t="s">
        <v>54</v>
      </c>
      <c r="C135" s="1">
        <v>17</v>
      </c>
      <c r="D135" s="1" t="s">
        <v>150</v>
      </c>
      <c r="E135" s="2">
        <v>8389.3096452911759</v>
      </c>
      <c r="F135" s="2">
        <v>40298.928817507498</v>
      </c>
      <c r="G135" s="2">
        <v>73924.429458157858</v>
      </c>
      <c r="H135" s="2">
        <v>96908.778723675496</v>
      </c>
      <c r="I135" s="2">
        <v>60395.163076608827</v>
      </c>
    </row>
    <row r="136" spans="1:9" x14ac:dyDescent="0.15">
      <c r="A136" s="1">
        <v>6</v>
      </c>
      <c r="B136" s="1" t="s">
        <v>54</v>
      </c>
      <c r="C136" s="1">
        <v>18</v>
      </c>
      <c r="D136" s="1" t="s">
        <v>151</v>
      </c>
      <c r="E136" s="2">
        <v>67369.552435409772</v>
      </c>
      <c r="F136" s="2">
        <v>237165.12006163877</v>
      </c>
      <c r="G136" s="2">
        <v>337110.54710132978</v>
      </c>
      <c r="H136" s="2">
        <v>350290.74821876048</v>
      </c>
      <c r="I136" s="2">
        <v>320739.00535566179</v>
      </c>
    </row>
    <row r="137" spans="1:9" x14ac:dyDescent="0.15">
      <c r="A137" s="1">
        <v>6</v>
      </c>
      <c r="B137" s="1" t="s">
        <v>54</v>
      </c>
      <c r="C137" s="1">
        <v>19</v>
      </c>
      <c r="D137" s="1" t="s">
        <v>152</v>
      </c>
      <c r="E137" s="2">
        <v>27715.182439555098</v>
      </c>
      <c r="F137" s="2">
        <v>90762.531368294716</v>
      </c>
      <c r="G137" s="2">
        <v>153747.06933841473</v>
      </c>
      <c r="H137" s="2">
        <v>170432.08521477593</v>
      </c>
      <c r="I137" s="2">
        <v>146952.32140552439</v>
      </c>
    </row>
    <row r="138" spans="1:9" x14ac:dyDescent="0.15">
      <c r="A138" s="1">
        <v>6</v>
      </c>
      <c r="B138" s="1" t="s">
        <v>54</v>
      </c>
      <c r="C138" s="1">
        <v>20</v>
      </c>
      <c r="D138" s="1" t="s">
        <v>153</v>
      </c>
      <c r="E138" s="2">
        <v>8308.1782310482358</v>
      </c>
      <c r="F138" s="2">
        <v>38041.628440461049</v>
      </c>
      <c r="G138" s="2">
        <v>53392.847197327304</v>
      </c>
      <c r="H138" s="2">
        <v>48824.898688458867</v>
      </c>
      <c r="I138" s="2">
        <v>46178.853359455316</v>
      </c>
    </row>
    <row r="139" spans="1:9" x14ac:dyDescent="0.15">
      <c r="A139" s="1">
        <v>6</v>
      </c>
      <c r="B139" s="1" t="s">
        <v>54</v>
      </c>
      <c r="C139" s="1">
        <v>21</v>
      </c>
      <c r="D139" s="1" t="s">
        <v>154</v>
      </c>
      <c r="E139" s="2">
        <v>33670.617293891133</v>
      </c>
      <c r="F139" s="2">
        <v>98811.815184764389</v>
      </c>
      <c r="G139" s="2">
        <v>166029.61081442374</v>
      </c>
      <c r="H139" s="2">
        <v>201846.83629909347</v>
      </c>
      <c r="I139" s="2">
        <v>181091.79439337371</v>
      </c>
    </row>
    <row r="140" spans="1:9" x14ac:dyDescent="0.15">
      <c r="A140" s="1">
        <v>6</v>
      </c>
      <c r="B140" s="1" t="s">
        <v>5</v>
      </c>
      <c r="C140" s="1">
        <v>22</v>
      </c>
      <c r="D140" s="1" t="s">
        <v>146</v>
      </c>
      <c r="E140" s="2">
        <v>64538.674068765467</v>
      </c>
      <c r="F140" s="2">
        <v>315070.14262448321</v>
      </c>
      <c r="G140" s="2">
        <v>535357.47797457757</v>
      </c>
      <c r="H140" s="2">
        <v>775408.10824763076</v>
      </c>
      <c r="I140" s="2">
        <v>878162.75446424715</v>
      </c>
    </row>
    <row r="141" spans="1:9" x14ac:dyDescent="0.15">
      <c r="A141" s="1">
        <v>6</v>
      </c>
      <c r="B141" s="1" t="s">
        <v>5</v>
      </c>
      <c r="C141" s="1">
        <v>23</v>
      </c>
      <c r="D141" s="1" t="s">
        <v>167</v>
      </c>
      <c r="E141" s="2">
        <v>56361.25608521438</v>
      </c>
      <c r="F141" s="2">
        <v>248679.22579209029</v>
      </c>
      <c r="G141" s="2">
        <v>382824.09772332071</v>
      </c>
      <c r="H141" s="2">
        <v>523434.19628930581</v>
      </c>
      <c r="I141" s="2">
        <v>542628.14420973009</v>
      </c>
    </row>
    <row r="142" spans="1:9" x14ac:dyDescent="0.15">
      <c r="A142" s="1">
        <v>7</v>
      </c>
      <c r="B142" s="1" t="s">
        <v>55</v>
      </c>
      <c r="C142" s="1">
        <v>1</v>
      </c>
      <c r="D142" s="1" t="s">
        <v>147</v>
      </c>
      <c r="E142" s="2">
        <v>144738.16306344478</v>
      </c>
      <c r="F142" s="2">
        <v>278837.65520957363</v>
      </c>
      <c r="G142" s="2">
        <v>283279.27358906728</v>
      </c>
      <c r="H142" s="2">
        <v>200240.14080723427</v>
      </c>
      <c r="I142" s="2">
        <v>173688.45782368569</v>
      </c>
    </row>
    <row r="143" spans="1:9" x14ac:dyDescent="0.15">
      <c r="A143" s="1">
        <v>7</v>
      </c>
      <c r="B143" s="1" t="s">
        <v>55</v>
      </c>
      <c r="C143" s="1">
        <v>2</v>
      </c>
      <c r="D143" s="1" t="s">
        <v>148</v>
      </c>
      <c r="E143" s="2">
        <v>9299.027354849386</v>
      </c>
      <c r="F143" s="2">
        <v>18290.734463598987</v>
      </c>
      <c r="G143" s="2">
        <v>21098.574870286666</v>
      </c>
      <c r="H143" s="2">
        <v>9207.079548503878</v>
      </c>
      <c r="I143" s="2">
        <v>2346.0196262021377</v>
      </c>
    </row>
    <row r="144" spans="1:9" x14ac:dyDescent="0.15">
      <c r="A144" s="1">
        <v>7</v>
      </c>
      <c r="B144" s="1" t="s">
        <v>105</v>
      </c>
      <c r="C144" s="1">
        <v>3</v>
      </c>
      <c r="D144" s="1" t="s">
        <v>155</v>
      </c>
      <c r="E144" s="2">
        <v>60463.734836706826</v>
      </c>
      <c r="F144" s="2">
        <v>173335.02795184217</v>
      </c>
      <c r="G144" s="2">
        <v>232642.07985066721</v>
      </c>
      <c r="H144" s="2">
        <v>511009.34404612286</v>
      </c>
      <c r="I144" s="2">
        <v>330319.09547976864</v>
      </c>
    </row>
    <row r="145" spans="1:9" x14ac:dyDescent="0.15">
      <c r="A145" s="1">
        <v>7</v>
      </c>
      <c r="B145" s="1" t="s">
        <v>105</v>
      </c>
      <c r="C145" s="1">
        <v>4</v>
      </c>
      <c r="D145" s="1" t="s">
        <v>156</v>
      </c>
      <c r="E145" s="2">
        <v>23406.062375696838</v>
      </c>
      <c r="F145" s="2">
        <v>57990.970073031429</v>
      </c>
      <c r="G145" s="2">
        <v>96742.426516075415</v>
      </c>
      <c r="H145" s="2">
        <v>42794.153090035106</v>
      </c>
      <c r="I145" s="2">
        <v>26590.638419424256</v>
      </c>
    </row>
    <row r="146" spans="1:9" x14ac:dyDescent="0.15">
      <c r="A146" s="1">
        <v>7</v>
      </c>
      <c r="B146" s="1" t="s">
        <v>105</v>
      </c>
      <c r="C146" s="1">
        <v>5</v>
      </c>
      <c r="D146" s="1" t="s">
        <v>157</v>
      </c>
      <c r="E146" s="2">
        <v>7270.3967876031966</v>
      </c>
      <c r="F146" s="2">
        <v>30674.523164772283</v>
      </c>
      <c r="G146" s="2">
        <v>38524.405227665047</v>
      </c>
      <c r="H146" s="2">
        <v>47839.199792192943</v>
      </c>
      <c r="I146" s="2">
        <v>38592.755426189397</v>
      </c>
    </row>
    <row r="147" spans="1:9" x14ac:dyDescent="0.15">
      <c r="A147" s="1">
        <v>7</v>
      </c>
      <c r="B147" s="1" t="s">
        <v>105</v>
      </c>
      <c r="C147" s="1">
        <v>6</v>
      </c>
      <c r="D147" s="1" t="s">
        <v>49</v>
      </c>
      <c r="E147" s="2">
        <v>22432.944878832604</v>
      </c>
      <c r="F147" s="2">
        <v>85688.088011655185</v>
      </c>
      <c r="G147" s="2">
        <v>132093.62768053962</v>
      </c>
      <c r="H147" s="2">
        <v>203027.17014736624</v>
      </c>
      <c r="I147" s="2">
        <v>103724.04432871978</v>
      </c>
    </row>
    <row r="148" spans="1:9" x14ac:dyDescent="0.15">
      <c r="A148" s="1">
        <v>7</v>
      </c>
      <c r="B148" s="1" t="s">
        <v>105</v>
      </c>
      <c r="C148" s="1">
        <v>7</v>
      </c>
      <c r="D148" s="1" t="s">
        <v>158</v>
      </c>
      <c r="E148" s="2">
        <v>5685.621761979909</v>
      </c>
      <c r="F148" s="2">
        <v>1773.4488610198389</v>
      </c>
      <c r="G148" s="2">
        <v>8267.0774819115904</v>
      </c>
      <c r="H148" s="2">
        <v>11267.47164873477</v>
      </c>
      <c r="I148" s="2">
        <v>2522.8510501791029</v>
      </c>
    </row>
    <row r="149" spans="1:9" x14ac:dyDescent="0.15">
      <c r="A149" s="1">
        <v>7</v>
      </c>
      <c r="B149" s="1" t="s">
        <v>105</v>
      </c>
      <c r="C149" s="1">
        <v>8</v>
      </c>
      <c r="D149" s="1" t="s">
        <v>159</v>
      </c>
      <c r="E149" s="2">
        <v>13939.433296752271</v>
      </c>
      <c r="F149" s="2">
        <v>44169.751917263005</v>
      </c>
      <c r="G149" s="2">
        <v>71849.138315486707</v>
      </c>
      <c r="H149" s="2">
        <v>84441.023780368603</v>
      </c>
      <c r="I149" s="2">
        <v>81829.063612909347</v>
      </c>
    </row>
    <row r="150" spans="1:9" x14ac:dyDescent="0.15">
      <c r="A150" s="1">
        <v>7</v>
      </c>
      <c r="B150" s="1" t="s">
        <v>105</v>
      </c>
      <c r="C150" s="1">
        <v>9</v>
      </c>
      <c r="D150" s="1" t="s">
        <v>160</v>
      </c>
      <c r="E150" s="2">
        <v>8037.5051539706437</v>
      </c>
      <c r="F150" s="2">
        <v>48399.061796611364</v>
      </c>
      <c r="G150" s="2">
        <v>74984.40836842866</v>
      </c>
      <c r="H150" s="2">
        <v>78756.601693529534</v>
      </c>
      <c r="I150" s="2">
        <v>72260.444703665431</v>
      </c>
    </row>
    <row r="151" spans="1:9" x14ac:dyDescent="0.15">
      <c r="A151" s="1">
        <v>7</v>
      </c>
      <c r="B151" s="1" t="s">
        <v>105</v>
      </c>
      <c r="C151" s="1">
        <v>10</v>
      </c>
      <c r="D151" s="1" t="s">
        <v>161</v>
      </c>
      <c r="E151" s="2">
        <v>8438.9039571691137</v>
      </c>
      <c r="F151" s="2">
        <v>29950.323000304605</v>
      </c>
      <c r="G151" s="2">
        <v>77958.559185935141</v>
      </c>
      <c r="H151" s="2">
        <v>83899.391371586637</v>
      </c>
      <c r="I151" s="2">
        <v>79328.664832245617</v>
      </c>
    </row>
    <row r="152" spans="1:9" x14ac:dyDescent="0.15">
      <c r="A152" s="1">
        <v>7</v>
      </c>
      <c r="B152" s="1" t="s">
        <v>105</v>
      </c>
      <c r="C152" s="1">
        <v>11</v>
      </c>
      <c r="D152" s="1" t="s">
        <v>162</v>
      </c>
      <c r="E152" s="2">
        <v>6403.5389026566118</v>
      </c>
      <c r="F152" s="2">
        <v>29841.221976199053</v>
      </c>
      <c r="G152" s="2">
        <v>107612.723784146</v>
      </c>
      <c r="H152" s="2">
        <v>119825.8601459373</v>
      </c>
      <c r="I152" s="2">
        <v>180126.07981643046</v>
      </c>
    </row>
    <row r="153" spans="1:9" x14ac:dyDescent="0.15">
      <c r="A153" s="1">
        <v>7</v>
      </c>
      <c r="B153" s="1" t="s">
        <v>105</v>
      </c>
      <c r="C153" s="1">
        <v>12</v>
      </c>
      <c r="D153" s="1" t="s">
        <v>163</v>
      </c>
      <c r="E153" s="2">
        <v>26140.480592449894</v>
      </c>
      <c r="F153" s="2">
        <v>158238.62245276032</v>
      </c>
      <c r="G153" s="2">
        <v>493765.47179356799</v>
      </c>
      <c r="H153" s="2">
        <v>606124.51753484539</v>
      </c>
      <c r="I153" s="2">
        <v>506357.99427651591</v>
      </c>
    </row>
    <row r="154" spans="1:9" x14ac:dyDescent="0.15">
      <c r="A154" s="1">
        <v>7</v>
      </c>
      <c r="B154" s="1" t="s">
        <v>105</v>
      </c>
      <c r="C154" s="1">
        <v>13</v>
      </c>
      <c r="D154" s="1" t="s">
        <v>164</v>
      </c>
      <c r="E154" s="2">
        <v>1787.1485778173337</v>
      </c>
      <c r="F154" s="2">
        <v>26443.133304550614</v>
      </c>
      <c r="G154" s="2">
        <v>65223.173075411549</v>
      </c>
      <c r="H154" s="2">
        <v>114573.61926348874</v>
      </c>
      <c r="I154" s="2">
        <v>181782.47547188602</v>
      </c>
    </row>
    <row r="155" spans="1:9" x14ac:dyDescent="0.15">
      <c r="A155" s="1">
        <v>7</v>
      </c>
      <c r="B155" s="1" t="s">
        <v>105</v>
      </c>
      <c r="C155" s="1">
        <v>14</v>
      </c>
      <c r="D155" s="1" t="s">
        <v>165</v>
      </c>
      <c r="E155" s="2">
        <v>6474.252514333888</v>
      </c>
      <c r="F155" s="2">
        <v>67609.787140225497</v>
      </c>
      <c r="G155" s="2">
        <v>59716.199020004446</v>
      </c>
      <c r="H155" s="2">
        <v>50951.782041398932</v>
      </c>
      <c r="I155" s="2">
        <v>90285.179452038545</v>
      </c>
    </row>
    <row r="156" spans="1:9" x14ac:dyDescent="0.15">
      <c r="A156" s="1">
        <v>7</v>
      </c>
      <c r="B156" s="1" t="s">
        <v>105</v>
      </c>
      <c r="C156" s="1">
        <v>15</v>
      </c>
      <c r="D156" s="1" t="s">
        <v>166</v>
      </c>
      <c r="E156" s="2">
        <v>24992.667108745671</v>
      </c>
      <c r="F156" s="2">
        <v>97883.343108779736</v>
      </c>
      <c r="G156" s="2">
        <v>208110.07507886301</v>
      </c>
      <c r="H156" s="2">
        <v>218844.72772999573</v>
      </c>
      <c r="I156" s="2">
        <v>182575.40822450875</v>
      </c>
    </row>
    <row r="157" spans="1:9" x14ac:dyDescent="0.15">
      <c r="A157" s="1">
        <v>7</v>
      </c>
      <c r="B157" s="1" t="s">
        <v>55</v>
      </c>
      <c r="C157" s="1">
        <v>16</v>
      </c>
      <c r="D157" s="1" t="s">
        <v>149</v>
      </c>
      <c r="E157" s="2">
        <v>97225.91325579652</v>
      </c>
      <c r="F157" s="2">
        <v>483946.91876979842</v>
      </c>
      <c r="G157" s="2">
        <v>859606.99691631994</v>
      </c>
      <c r="H157" s="2">
        <v>621296.3084093869</v>
      </c>
      <c r="I157" s="2">
        <v>401486.69042090519</v>
      </c>
    </row>
    <row r="158" spans="1:9" x14ac:dyDescent="0.15">
      <c r="A158" s="1">
        <v>7</v>
      </c>
      <c r="B158" s="1" t="s">
        <v>55</v>
      </c>
      <c r="C158" s="1">
        <v>17</v>
      </c>
      <c r="D158" s="1" t="s">
        <v>150</v>
      </c>
      <c r="E158" s="2">
        <v>43267.537171794189</v>
      </c>
      <c r="F158" s="2">
        <v>226304.5668612335</v>
      </c>
      <c r="G158" s="2">
        <v>503975.43249111512</v>
      </c>
      <c r="H158" s="2">
        <v>667616.07916037482</v>
      </c>
      <c r="I158" s="2">
        <v>504102.60714566766</v>
      </c>
    </row>
    <row r="159" spans="1:9" x14ac:dyDescent="0.15">
      <c r="A159" s="1">
        <v>7</v>
      </c>
      <c r="B159" s="1" t="s">
        <v>55</v>
      </c>
      <c r="C159" s="1">
        <v>18</v>
      </c>
      <c r="D159" s="1" t="s">
        <v>151</v>
      </c>
      <c r="E159" s="2">
        <v>102185.3560406068</v>
      </c>
      <c r="F159" s="2">
        <v>408396.113003109</v>
      </c>
      <c r="G159" s="2">
        <v>516765.95402165008</v>
      </c>
      <c r="H159" s="2">
        <v>603970.71950428362</v>
      </c>
      <c r="I159" s="2">
        <v>551142.03230509465</v>
      </c>
    </row>
    <row r="160" spans="1:9" x14ac:dyDescent="0.15">
      <c r="A160" s="1">
        <v>7</v>
      </c>
      <c r="B160" s="1" t="s">
        <v>55</v>
      </c>
      <c r="C160" s="1">
        <v>19</v>
      </c>
      <c r="D160" s="1" t="s">
        <v>152</v>
      </c>
      <c r="E160" s="2">
        <v>32906.602415371402</v>
      </c>
      <c r="F160" s="2">
        <v>147425.2285223229</v>
      </c>
      <c r="G160" s="2">
        <v>225422.95354931231</v>
      </c>
      <c r="H160" s="2">
        <v>266774.20220451162</v>
      </c>
      <c r="I160" s="2">
        <v>248030.28921131181</v>
      </c>
    </row>
    <row r="161" spans="1:9" x14ac:dyDescent="0.15">
      <c r="A161" s="1">
        <v>7</v>
      </c>
      <c r="B161" s="1" t="s">
        <v>55</v>
      </c>
      <c r="C161" s="1">
        <v>20</v>
      </c>
      <c r="D161" s="1" t="s">
        <v>153</v>
      </c>
      <c r="E161" s="2">
        <v>15275.745848131937</v>
      </c>
      <c r="F161" s="2">
        <v>60501.040139993871</v>
      </c>
      <c r="G161" s="2">
        <v>97914.370393014309</v>
      </c>
      <c r="H161" s="2">
        <v>81681.926335500815</v>
      </c>
      <c r="I161" s="2">
        <v>79849.037035006317</v>
      </c>
    </row>
    <row r="162" spans="1:9" x14ac:dyDescent="0.15">
      <c r="A162" s="1">
        <v>7</v>
      </c>
      <c r="B162" s="1" t="s">
        <v>55</v>
      </c>
      <c r="C162" s="1">
        <v>21</v>
      </c>
      <c r="D162" s="1" t="s">
        <v>154</v>
      </c>
      <c r="E162" s="2">
        <v>57217.067484611027</v>
      </c>
      <c r="F162" s="2">
        <v>173297.42269548948</v>
      </c>
      <c r="G162" s="2">
        <v>311011.42543548864</v>
      </c>
      <c r="H162" s="2">
        <v>398119.20883437613</v>
      </c>
      <c r="I162" s="2">
        <v>382176.29964364436</v>
      </c>
    </row>
    <row r="163" spans="1:9" x14ac:dyDescent="0.15">
      <c r="A163" s="1">
        <v>7</v>
      </c>
      <c r="B163" s="1" t="s">
        <v>6</v>
      </c>
      <c r="C163" s="1">
        <v>22</v>
      </c>
      <c r="D163" s="1" t="s">
        <v>146</v>
      </c>
      <c r="E163" s="2">
        <v>84928.096252465213</v>
      </c>
      <c r="F163" s="2">
        <v>509195.34085292608</v>
      </c>
      <c r="G163" s="2">
        <v>947038.67405702232</v>
      </c>
      <c r="H163" s="2">
        <v>1378456.7533970675</v>
      </c>
      <c r="I163" s="2">
        <v>1561078.9391495886</v>
      </c>
    </row>
    <row r="164" spans="1:9" x14ac:dyDescent="0.15">
      <c r="A164" s="1">
        <v>7</v>
      </c>
      <c r="B164" s="1" t="s">
        <v>6</v>
      </c>
      <c r="C164" s="1">
        <v>23</v>
      </c>
      <c r="D164" s="1" t="s">
        <v>167</v>
      </c>
      <c r="E164" s="2">
        <v>88192.73907545954</v>
      </c>
      <c r="F164" s="2">
        <v>388630.7202497269</v>
      </c>
      <c r="G164" s="2">
        <v>603743.55509511731</v>
      </c>
      <c r="H164" s="2">
        <v>807344.25528380298</v>
      </c>
      <c r="I164" s="2">
        <v>850722.12321997329</v>
      </c>
    </row>
    <row r="165" spans="1:9" x14ac:dyDescent="0.15">
      <c r="A165" s="1">
        <v>8</v>
      </c>
      <c r="B165" s="1" t="s">
        <v>56</v>
      </c>
      <c r="C165" s="1">
        <v>1</v>
      </c>
      <c r="D165" s="1" t="s">
        <v>147</v>
      </c>
      <c r="E165" s="2">
        <v>149384.27926833599</v>
      </c>
      <c r="F165" s="2">
        <v>337700.69276295585</v>
      </c>
      <c r="G165" s="2">
        <v>382005.42170011293</v>
      </c>
      <c r="H165" s="2">
        <v>305848.78794365062</v>
      </c>
      <c r="I165" s="2">
        <v>298612.85721247544</v>
      </c>
    </row>
    <row r="166" spans="1:9" x14ac:dyDescent="0.15">
      <c r="A166" s="1">
        <v>8</v>
      </c>
      <c r="B166" s="1" t="s">
        <v>56</v>
      </c>
      <c r="C166" s="1">
        <v>2</v>
      </c>
      <c r="D166" s="1" t="s">
        <v>148</v>
      </c>
      <c r="E166" s="2">
        <v>24875.656692190674</v>
      </c>
      <c r="F166" s="2">
        <v>17714.888472652441</v>
      </c>
      <c r="G166" s="2">
        <v>19901.170055820057</v>
      </c>
      <c r="H166" s="2">
        <v>13201.30754840024</v>
      </c>
      <c r="I166" s="2">
        <v>8850.6090306522419</v>
      </c>
    </row>
    <row r="167" spans="1:9" x14ac:dyDescent="0.15">
      <c r="A167" s="1">
        <v>8</v>
      </c>
      <c r="B167" s="1" t="s">
        <v>106</v>
      </c>
      <c r="C167" s="1">
        <v>3</v>
      </c>
      <c r="D167" s="1" t="s">
        <v>155</v>
      </c>
      <c r="E167" s="2">
        <v>64271.474682646389</v>
      </c>
      <c r="F167" s="2">
        <v>254183.44731500983</v>
      </c>
      <c r="G167" s="2">
        <v>453077.37220353365</v>
      </c>
      <c r="H167" s="2">
        <v>602295.48487162264</v>
      </c>
      <c r="I167" s="2">
        <v>565925.22220530349</v>
      </c>
    </row>
    <row r="168" spans="1:9" x14ac:dyDescent="0.15">
      <c r="A168" s="1">
        <v>8</v>
      </c>
      <c r="B168" s="1" t="s">
        <v>106</v>
      </c>
      <c r="C168" s="1">
        <v>4</v>
      </c>
      <c r="D168" s="1" t="s">
        <v>156</v>
      </c>
      <c r="E168" s="2">
        <v>14786.959256846845</v>
      </c>
      <c r="F168" s="2">
        <v>37192.48431720776</v>
      </c>
      <c r="G168" s="2">
        <v>54317.703647288603</v>
      </c>
      <c r="H168" s="2">
        <v>34921.305637430552</v>
      </c>
      <c r="I168" s="2">
        <v>18674.2953255834</v>
      </c>
    </row>
    <row r="169" spans="1:9" x14ac:dyDescent="0.15">
      <c r="A169" s="1">
        <v>8</v>
      </c>
      <c r="B169" s="1" t="s">
        <v>106</v>
      </c>
      <c r="C169" s="1">
        <v>5</v>
      </c>
      <c r="D169" s="1" t="s">
        <v>157</v>
      </c>
      <c r="E169" s="2">
        <v>6002.6293838669972</v>
      </c>
      <c r="F169" s="2">
        <v>37056.317812710797</v>
      </c>
      <c r="G169" s="2">
        <v>79422.148217464288</v>
      </c>
      <c r="H169" s="2">
        <v>79107.742738212371</v>
      </c>
      <c r="I169" s="2">
        <v>56132.842467042887</v>
      </c>
    </row>
    <row r="170" spans="1:9" x14ac:dyDescent="0.15">
      <c r="A170" s="1">
        <v>8</v>
      </c>
      <c r="B170" s="1" t="s">
        <v>106</v>
      </c>
      <c r="C170" s="1">
        <v>6</v>
      </c>
      <c r="D170" s="1" t="s">
        <v>49</v>
      </c>
      <c r="E170" s="2">
        <v>4747.121973760537</v>
      </c>
      <c r="F170" s="2">
        <v>118727.93956745954</v>
      </c>
      <c r="G170" s="2">
        <v>350626.35374656715</v>
      </c>
      <c r="H170" s="2">
        <v>413991.7035980334</v>
      </c>
      <c r="I170" s="2">
        <v>251863.32290725646</v>
      </c>
    </row>
    <row r="171" spans="1:9" x14ac:dyDescent="0.15">
      <c r="A171" s="1">
        <v>8</v>
      </c>
      <c r="B171" s="1" t="s">
        <v>106</v>
      </c>
      <c r="C171" s="1">
        <v>7</v>
      </c>
      <c r="D171" s="1" t="s">
        <v>158</v>
      </c>
      <c r="E171" s="2">
        <v>1811.5132538943203</v>
      </c>
      <c r="F171" s="2">
        <v>11602.466966089882</v>
      </c>
      <c r="G171" s="2">
        <v>21461.506770626249</v>
      </c>
      <c r="H171" s="2">
        <v>106481.85485610817</v>
      </c>
      <c r="I171" s="2">
        <v>156895.50276581236</v>
      </c>
    </row>
    <row r="172" spans="1:9" x14ac:dyDescent="0.15">
      <c r="A172" s="1">
        <v>8</v>
      </c>
      <c r="B172" s="1" t="s">
        <v>106</v>
      </c>
      <c r="C172" s="1">
        <v>8</v>
      </c>
      <c r="D172" s="1" t="s">
        <v>159</v>
      </c>
      <c r="E172" s="2">
        <v>21256.349186039472</v>
      </c>
      <c r="F172" s="2">
        <v>75171.548316228043</v>
      </c>
      <c r="G172" s="2">
        <v>225477.58678450255</v>
      </c>
      <c r="H172" s="2">
        <v>139566.27707400089</v>
      </c>
      <c r="I172" s="2">
        <v>115159.38285808379</v>
      </c>
    </row>
    <row r="173" spans="1:9" x14ac:dyDescent="0.15">
      <c r="A173" s="1">
        <v>8</v>
      </c>
      <c r="B173" s="1" t="s">
        <v>106</v>
      </c>
      <c r="C173" s="1">
        <v>9</v>
      </c>
      <c r="D173" s="1" t="s">
        <v>160</v>
      </c>
      <c r="E173" s="2">
        <v>89477.985240256239</v>
      </c>
      <c r="F173" s="2">
        <v>357242.6510632002</v>
      </c>
      <c r="G173" s="2">
        <v>551059.58098100103</v>
      </c>
      <c r="H173" s="2">
        <v>478938.16462155315</v>
      </c>
      <c r="I173" s="2">
        <v>435093.64737244858</v>
      </c>
    </row>
    <row r="174" spans="1:9" x14ac:dyDescent="0.15">
      <c r="A174" s="1">
        <v>8</v>
      </c>
      <c r="B174" s="1" t="s">
        <v>106</v>
      </c>
      <c r="C174" s="1">
        <v>10</v>
      </c>
      <c r="D174" s="1" t="s">
        <v>161</v>
      </c>
      <c r="E174" s="2">
        <v>13496.107348101797</v>
      </c>
      <c r="F174" s="2">
        <v>64910.434508755767</v>
      </c>
      <c r="G174" s="2">
        <v>178412.32771737792</v>
      </c>
      <c r="H174" s="2">
        <v>226978.55285913791</v>
      </c>
      <c r="I174" s="2">
        <v>184445.73831722184</v>
      </c>
    </row>
    <row r="175" spans="1:9" x14ac:dyDescent="0.15">
      <c r="A175" s="1">
        <v>8</v>
      </c>
      <c r="B175" s="1" t="s">
        <v>106</v>
      </c>
      <c r="C175" s="1">
        <v>11</v>
      </c>
      <c r="D175" s="1" t="s">
        <v>162</v>
      </c>
      <c r="E175" s="2">
        <v>41906.683459700595</v>
      </c>
      <c r="F175" s="2">
        <v>179535.85472962359</v>
      </c>
      <c r="G175" s="2">
        <v>534904.52606263396</v>
      </c>
      <c r="H175" s="2">
        <v>403286.58370620798</v>
      </c>
      <c r="I175" s="2">
        <v>824289.36337950791</v>
      </c>
    </row>
    <row r="176" spans="1:9" x14ac:dyDescent="0.15">
      <c r="A176" s="1">
        <v>8</v>
      </c>
      <c r="B176" s="1" t="s">
        <v>106</v>
      </c>
      <c r="C176" s="1">
        <v>12</v>
      </c>
      <c r="D176" s="1" t="s">
        <v>163</v>
      </c>
      <c r="E176" s="2">
        <v>101965.03314325413</v>
      </c>
      <c r="F176" s="2">
        <v>278250.75461653952</v>
      </c>
      <c r="G176" s="2">
        <v>659976.31282419025</v>
      </c>
      <c r="H176" s="2">
        <v>591705.44924530666</v>
      </c>
      <c r="I176" s="2">
        <v>486411.771631059</v>
      </c>
    </row>
    <row r="177" spans="1:9" x14ac:dyDescent="0.15">
      <c r="A177" s="1">
        <v>8</v>
      </c>
      <c r="B177" s="1" t="s">
        <v>106</v>
      </c>
      <c r="C177" s="1">
        <v>13</v>
      </c>
      <c r="D177" s="1" t="s">
        <v>164</v>
      </c>
      <c r="E177" s="2">
        <v>12199.569025929863</v>
      </c>
      <c r="F177" s="2">
        <v>69071.751292135188</v>
      </c>
      <c r="G177" s="2">
        <v>66954.925254646587</v>
      </c>
      <c r="H177" s="2">
        <v>54800.603080209643</v>
      </c>
      <c r="I177" s="2">
        <v>83592.766108390177</v>
      </c>
    </row>
    <row r="178" spans="1:9" x14ac:dyDescent="0.15">
      <c r="A178" s="1">
        <v>8</v>
      </c>
      <c r="B178" s="1" t="s">
        <v>106</v>
      </c>
      <c r="C178" s="1">
        <v>14</v>
      </c>
      <c r="D178" s="1" t="s">
        <v>165</v>
      </c>
      <c r="E178" s="2">
        <v>5683.1466996673435</v>
      </c>
      <c r="F178" s="2">
        <v>23284.355873888955</v>
      </c>
      <c r="G178" s="2">
        <v>46382.644612818811</v>
      </c>
      <c r="H178" s="2">
        <v>33666.381449258923</v>
      </c>
      <c r="I178" s="2">
        <v>48473.568226589137</v>
      </c>
    </row>
    <row r="179" spans="1:9" x14ac:dyDescent="0.15">
      <c r="A179" s="1">
        <v>8</v>
      </c>
      <c r="B179" s="1" t="s">
        <v>106</v>
      </c>
      <c r="C179" s="1">
        <v>15</v>
      </c>
      <c r="D179" s="1" t="s">
        <v>166</v>
      </c>
      <c r="E179" s="2">
        <v>36904.494763226474</v>
      </c>
      <c r="F179" s="2">
        <v>157931.50363553726</v>
      </c>
      <c r="G179" s="2">
        <v>343349.9432139516</v>
      </c>
      <c r="H179" s="2">
        <v>415089.32288762974</v>
      </c>
      <c r="I179" s="2">
        <v>361883.50653888634</v>
      </c>
    </row>
    <row r="180" spans="1:9" x14ac:dyDescent="0.15">
      <c r="A180" s="1">
        <v>8</v>
      </c>
      <c r="B180" s="1" t="s">
        <v>56</v>
      </c>
      <c r="C180" s="1">
        <v>16</v>
      </c>
      <c r="D180" s="1" t="s">
        <v>149</v>
      </c>
      <c r="E180" s="2">
        <v>143530.65805358833</v>
      </c>
      <c r="F180" s="2">
        <v>532188.91815284942</v>
      </c>
      <c r="G180" s="2">
        <v>1196223.5058589927</v>
      </c>
      <c r="H180" s="2">
        <v>889107.4238719485</v>
      </c>
      <c r="I180" s="2">
        <v>635033.9482725322</v>
      </c>
    </row>
    <row r="181" spans="1:9" x14ac:dyDescent="0.15">
      <c r="A181" s="1">
        <v>8</v>
      </c>
      <c r="B181" s="1" t="s">
        <v>56</v>
      </c>
      <c r="C181" s="1">
        <v>17</v>
      </c>
      <c r="D181" s="1" t="s">
        <v>150</v>
      </c>
      <c r="E181" s="2">
        <v>34309.723678424605</v>
      </c>
      <c r="F181" s="2">
        <v>181749.02001507409</v>
      </c>
      <c r="G181" s="2">
        <v>284599.49797154847</v>
      </c>
      <c r="H181" s="2">
        <v>273642.62361632049</v>
      </c>
      <c r="I181" s="2">
        <v>221064.074574139</v>
      </c>
    </row>
    <row r="182" spans="1:9" x14ac:dyDescent="0.15">
      <c r="A182" s="1">
        <v>8</v>
      </c>
      <c r="B182" s="1" t="s">
        <v>56</v>
      </c>
      <c r="C182" s="1">
        <v>18</v>
      </c>
      <c r="D182" s="1" t="s">
        <v>151</v>
      </c>
      <c r="E182" s="2">
        <v>114756.2969840913</v>
      </c>
      <c r="F182" s="2">
        <v>435200.32419104321</v>
      </c>
      <c r="G182" s="2">
        <v>777361.83203484386</v>
      </c>
      <c r="H182" s="2">
        <v>880345.94921200851</v>
      </c>
      <c r="I182" s="2">
        <v>845098.63648335554</v>
      </c>
    </row>
    <row r="183" spans="1:9" x14ac:dyDescent="0.15">
      <c r="A183" s="1">
        <v>8</v>
      </c>
      <c r="B183" s="1" t="s">
        <v>56</v>
      </c>
      <c r="C183" s="1">
        <v>19</v>
      </c>
      <c r="D183" s="1" t="s">
        <v>152</v>
      </c>
      <c r="E183" s="2">
        <v>35332.28399281625</v>
      </c>
      <c r="F183" s="2">
        <v>173821.74002466627</v>
      </c>
      <c r="G183" s="2">
        <v>366840.54136843112</v>
      </c>
      <c r="H183" s="2">
        <v>367797.70963847957</v>
      </c>
      <c r="I183" s="2">
        <v>352238.42805562529</v>
      </c>
    </row>
    <row r="184" spans="1:9" x14ac:dyDescent="0.15">
      <c r="A184" s="1">
        <v>8</v>
      </c>
      <c r="B184" s="1" t="s">
        <v>56</v>
      </c>
      <c r="C184" s="1">
        <v>20</v>
      </c>
      <c r="D184" s="1" t="s">
        <v>153</v>
      </c>
      <c r="E184" s="2">
        <v>9068.8502666814802</v>
      </c>
      <c r="F184" s="2">
        <v>68730.061383172259</v>
      </c>
      <c r="G184" s="2">
        <v>124154.088178501</v>
      </c>
      <c r="H184" s="2">
        <v>114076.26159787677</v>
      </c>
      <c r="I184" s="2">
        <v>114571.80070890064</v>
      </c>
    </row>
    <row r="185" spans="1:9" x14ac:dyDescent="0.15">
      <c r="A185" s="1">
        <v>8</v>
      </c>
      <c r="B185" s="1" t="s">
        <v>56</v>
      </c>
      <c r="C185" s="1">
        <v>21</v>
      </c>
      <c r="D185" s="1" t="s">
        <v>154</v>
      </c>
      <c r="E185" s="2">
        <v>102435.98541781814</v>
      </c>
      <c r="F185" s="2">
        <v>228451.90162203906</v>
      </c>
      <c r="G185" s="2">
        <v>442763.95557869266</v>
      </c>
      <c r="H185" s="2">
        <v>617392.40834680747</v>
      </c>
      <c r="I185" s="2">
        <v>695564.87405520212</v>
      </c>
    </row>
    <row r="186" spans="1:9" x14ac:dyDescent="0.15">
      <c r="A186" s="1">
        <v>8</v>
      </c>
      <c r="B186" s="1" t="s">
        <v>7</v>
      </c>
      <c r="C186" s="1">
        <v>22</v>
      </c>
      <c r="D186" s="1" t="s">
        <v>146</v>
      </c>
      <c r="E186" s="2">
        <v>100048.67001120352</v>
      </c>
      <c r="F186" s="2">
        <v>542600.91258717154</v>
      </c>
      <c r="G186" s="2">
        <v>1223478.6003085978</v>
      </c>
      <c r="H186" s="2">
        <v>1869484.3109852793</v>
      </c>
      <c r="I186" s="2">
        <v>2100748.8182266345</v>
      </c>
    </row>
    <row r="187" spans="1:9" x14ac:dyDescent="0.15">
      <c r="A187" s="1">
        <v>8</v>
      </c>
      <c r="B187" s="1" t="s">
        <v>7</v>
      </c>
      <c r="C187" s="1">
        <v>23</v>
      </c>
      <c r="D187" s="1" t="s">
        <v>167</v>
      </c>
      <c r="E187" s="2">
        <v>78286.41387211773</v>
      </c>
      <c r="F187" s="2">
        <v>521852.37206858967</v>
      </c>
      <c r="G187" s="2">
        <v>870448.45505460934</v>
      </c>
      <c r="H187" s="2">
        <v>1109344.9848525771</v>
      </c>
      <c r="I187" s="2">
        <v>1191428.4599181837</v>
      </c>
    </row>
    <row r="188" spans="1:9" x14ac:dyDescent="0.15">
      <c r="A188" s="1">
        <v>9</v>
      </c>
      <c r="B188" s="1" t="s">
        <v>57</v>
      </c>
      <c r="C188" s="1">
        <v>1</v>
      </c>
      <c r="D188" s="1" t="s">
        <v>147</v>
      </c>
      <c r="E188" s="2">
        <v>106192.800654148</v>
      </c>
      <c r="F188" s="2">
        <v>213090.75162367581</v>
      </c>
      <c r="G188" s="2">
        <v>219831.9227962461</v>
      </c>
      <c r="H188" s="2">
        <v>211349.5875830928</v>
      </c>
      <c r="I188" s="2">
        <v>164482.40581923345</v>
      </c>
    </row>
    <row r="189" spans="1:9" x14ac:dyDescent="0.15">
      <c r="A189" s="1">
        <v>9</v>
      </c>
      <c r="B189" s="1" t="s">
        <v>57</v>
      </c>
      <c r="C189" s="1">
        <v>2</v>
      </c>
      <c r="D189" s="1" t="s">
        <v>148</v>
      </c>
      <c r="E189" s="2">
        <v>15512.351142871592</v>
      </c>
      <c r="F189" s="2">
        <v>41285.385182556834</v>
      </c>
      <c r="G189" s="2">
        <v>41004.839193018764</v>
      </c>
      <c r="H189" s="2">
        <v>16922.880389682367</v>
      </c>
      <c r="I189" s="2">
        <v>8907.3047645479783</v>
      </c>
    </row>
    <row r="190" spans="1:9" x14ac:dyDescent="0.15">
      <c r="A190" s="1">
        <v>9</v>
      </c>
      <c r="B190" s="1" t="s">
        <v>107</v>
      </c>
      <c r="C190" s="1">
        <v>3</v>
      </c>
      <c r="D190" s="1" t="s">
        <v>155</v>
      </c>
      <c r="E190" s="2">
        <v>71707.638512142104</v>
      </c>
      <c r="F190" s="2">
        <v>305883.25083579478</v>
      </c>
      <c r="G190" s="2">
        <v>506197.42655118887</v>
      </c>
      <c r="H190" s="2">
        <v>602469.11992483411</v>
      </c>
      <c r="I190" s="2">
        <v>644102.08488864254</v>
      </c>
    </row>
    <row r="191" spans="1:9" x14ac:dyDescent="0.15">
      <c r="A191" s="1">
        <v>9</v>
      </c>
      <c r="B191" s="1" t="s">
        <v>107</v>
      </c>
      <c r="C191" s="1">
        <v>4</v>
      </c>
      <c r="D191" s="1" t="s">
        <v>156</v>
      </c>
      <c r="E191" s="2">
        <v>39369.528422460011</v>
      </c>
      <c r="F191" s="2">
        <v>71828.57836017487</v>
      </c>
      <c r="G191" s="2">
        <v>84012.104000862339</v>
      </c>
      <c r="H191" s="2">
        <v>45517.671571505933</v>
      </c>
      <c r="I191" s="2">
        <v>22515.399131045473</v>
      </c>
    </row>
    <row r="192" spans="1:9" x14ac:dyDescent="0.15">
      <c r="A192" s="1">
        <v>9</v>
      </c>
      <c r="B192" s="1" t="s">
        <v>107</v>
      </c>
      <c r="C192" s="1">
        <v>5</v>
      </c>
      <c r="D192" s="1" t="s">
        <v>157</v>
      </c>
      <c r="E192" s="2">
        <v>7534.3368475673487</v>
      </c>
      <c r="F192" s="2">
        <v>23796.858203899385</v>
      </c>
      <c r="G192" s="2">
        <v>68261.513484750292</v>
      </c>
      <c r="H192" s="2">
        <v>87914.250924386419</v>
      </c>
      <c r="I192" s="2">
        <v>65535.925948777614</v>
      </c>
    </row>
    <row r="193" spans="1:9" x14ac:dyDescent="0.15">
      <c r="A193" s="1">
        <v>9</v>
      </c>
      <c r="B193" s="1" t="s">
        <v>107</v>
      </c>
      <c r="C193" s="1">
        <v>6</v>
      </c>
      <c r="D193" s="1" t="s">
        <v>49</v>
      </c>
      <c r="E193" s="2">
        <v>5318.9044537151867</v>
      </c>
      <c r="F193" s="2">
        <v>44716.712548276751</v>
      </c>
      <c r="G193" s="2">
        <v>105148.47218849987</v>
      </c>
      <c r="H193" s="2">
        <v>204542.36213794531</v>
      </c>
      <c r="I193" s="2">
        <v>89198.878667542696</v>
      </c>
    </row>
    <row r="194" spans="1:9" x14ac:dyDescent="0.15">
      <c r="A194" s="1">
        <v>9</v>
      </c>
      <c r="B194" s="1" t="s">
        <v>107</v>
      </c>
      <c r="C194" s="1">
        <v>7</v>
      </c>
      <c r="D194" s="1" t="s">
        <v>158</v>
      </c>
      <c r="E194" s="2">
        <v>559.94036309475632</v>
      </c>
      <c r="F194" s="2">
        <v>4888.2703868550225</v>
      </c>
      <c r="G194" s="2">
        <v>5340.7423525259173</v>
      </c>
      <c r="H194" s="2">
        <v>9375.2358129333115</v>
      </c>
      <c r="I194" s="2">
        <v>9293.2939092435518</v>
      </c>
    </row>
    <row r="195" spans="1:9" x14ac:dyDescent="0.15">
      <c r="A195" s="1">
        <v>9</v>
      </c>
      <c r="B195" s="1" t="s">
        <v>107</v>
      </c>
      <c r="C195" s="1">
        <v>8</v>
      </c>
      <c r="D195" s="1" t="s">
        <v>159</v>
      </c>
      <c r="E195" s="2">
        <v>15402.547500262381</v>
      </c>
      <c r="F195" s="2">
        <v>43264.040396190117</v>
      </c>
      <c r="G195" s="2">
        <v>71646.969111640894</v>
      </c>
      <c r="H195" s="2">
        <v>66007.172155848806</v>
      </c>
      <c r="I195" s="2">
        <v>49827.560560508995</v>
      </c>
    </row>
    <row r="196" spans="1:9" x14ac:dyDescent="0.15">
      <c r="A196" s="1">
        <v>9</v>
      </c>
      <c r="B196" s="1" t="s">
        <v>107</v>
      </c>
      <c r="C196" s="1">
        <v>9</v>
      </c>
      <c r="D196" s="1" t="s">
        <v>160</v>
      </c>
      <c r="E196" s="2">
        <v>19746.960370160705</v>
      </c>
      <c r="F196" s="2">
        <v>101576.59414798892</v>
      </c>
      <c r="G196" s="2">
        <v>139363.75579084686</v>
      </c>
      <c r="H196" s="2">
        <v>117763.66767199112</v>
      </c>
      <c r="I196" s="2">
        <v>152935.40764192704</v>
      </c>
    </row>
    <row r="197" spans="1:9" x14ac:dyDescent="0.15">
      <c r="A197" s="1">
        <v>9</v>
      </c>
      <c r="B197" s="1" t="s">
        <v>107</v>
      </c>
      <c r="C197" s="1">
        <v>10</v>
      </c>
      <c r="D197" s="1" t="s">
        <v>161</v>
      </c>
      <c r="E197" s="2">
        <v>15289.669858815816</v>
      </c>
      <c r="F197" s="2">
        <v>60367.020470607931</v>
      </c>
      <c r="G197" s="2">
        <v>142967.97983258497</v>
      </c>
      <c r="H197" s="2">
        <v>159397.84562223125</v>
      </c>
      <c r="I197" s="2">
        <v>101853.22654120122</v>
      </c>
    </row>
    <row r="198" spans="1:9" x14ac:dyDescent="0.15">
      <c r="A198" s="1">
        <v>9</v>
      </c>
      <c r="B198" s="1" t="s">
        <v>107</v>
      </c>
      <c r="C198" s="1">
        <v>11</v>
      </c>
      <c r="D198" s="1" t="s">
        <v>162</v>
      </c>
      <c r="E198" s="2">
        <v>30299.602928717111</v>
      </c>
      <c r="F198" s="2">
        <v>123900.05361267907</v>
      </c>
      <c r="G198" s="2">
        <v>220708.0508814744</v>
      </c>
      <c r="H198" s="2">
        <v>266908.09010952921</v>
      </c>
      <c r="I198" s="2">
        <v>187270.23946794579</v>
      </c>
    </row>
    <row r="199" spans="1:9" x14ac:dyDescent="0.15">
      <c r="A199" s="1">
        <v>9</v>
      </c>
      <c r="B199" s="1" t="s">
        <v>107</v>
      </c>
      <c r="C199" s="1">
        <v>12</v>
      </c>
      <c r="D199" s="1" t="s">
        <v>163</v>
      </c>
      <c r="E199" s="2">
        <v>84803.510645197995</v>
      </c>
      <c r="F199" s="2">
        <v>224507.23706466655</v>
      </c>
      <c r="G199" s="2">
        <v>477707.4918952756</v>
      </c>
      <c r="H199" s="2">
        <v>437145.2369155889</v>
      </c>
      <c r="I199" s="2">
        <v>480098.358983076</v>
      </c>
    </row>
    <row r="200" spans="1:9" x14ac:dyDescent="0.15">
      <c r="A200" s="1">
        <v>9</v>
      </c>
      <c r="B200" s="1" t="s">
        <v>107</v>
      </c>
      <c r="C200" s="1">
        <v>13</v>
      </c>
      <c r="D200" s="1" t="s">
        <v>164</v>
      </c>
      <c r="E200" s="2">
        <v>20229.584010489478</v>
      </c>
      <c r="F200" s="2">
        <v>277605.87246171938</v>
      </c>
      <c r="G200" s="2">
        <v>421782.50465778046</v>
      </c>
      <c r="H200" s="2">
        <v>320258.98680620687</v>
      </c>
      <c r="I200" s="2">
        <v>481666.33382533112</v>
      </c>
    </row>
    <row r="201" spans="1:9" x14ac:dyDescent="0.15">
      <c r="A201" s="1">
        <v>9</v>
      </c>
      <c r="B201" s="1" t="s">
        <v>107</v>
      </c>
      <c r="C201" s="1">
        <v>14</v>
      </c>
      <c r="D201" s="1" t="s">
        <v>165</v>
      </c>
      <c r="E201" s="2">
        <v>8398.8828157967982</v>
      </c>
      <c r="F201" s="2">
        <v>59394.993213054207</v>
      </c>
      <c r="G201" s="2">
        <v>71864.26323629175</v>
      </c>
      <c r="H201" s="2">
        <v>65554.10373692002</v>
      </c>
      <c r="I201" s="2">
        <v>101660.70366917255</v>
      </c>
    </row>
    <row r="202" spans="1:9" x14ac:dyDescent="0.15">
      <c r="A202" s="1">
        <v>9</v>
      </c>
      <c r="B202" s="1" t="s">
        <v>107</v>
      </c>
      <c r="C202" s="1">
        <v>15</v>
      </c>
      <c r="D202" s="1" t="s">
        <v>166</v>
      </c>
      <c r="E202" s="2">
        <v>46312.351238779062</v>
      </c>
      <c r="F202" s="2">
        <v>175484.46421215087</v>
      </c>
      <c r="G202" s="2">
        <v>354959.30741043884</v>
      </c>
      <c r="H202" s="2">
        <v>349920.86748460151</v>
      </c>
      <c r="I202" s="2">
        <v>303552.06191964418</v>
      </c>
    </row>
    <row r="203" spans="1:9" x14ac:dyDescent="0.15">
      <c r="A203" s="1">
        <v>9</v>
      </c>
      <c r="B203" s="1" t="s">
        <v>57</v>
      </c>
      <c r="C203" s="1">
        <v>16</v>
      </c>
      <c r="D203" s="1" t="s">
        <v>149</v>
      </c>
      <c r="E203" s="2">
        <v>105874.45006393272</v>
      </c>
      <c r="F203" s="2">
        <v>367930.71362379013</v>
      </c>
      <c r="G203" s="2">
        <v>832016.30441448966</v>
      </c>
      <c r="H203" s="2">
        <v>542078.31675318116</v>
      </c>
      <c r="I203" s="2">
        <v>487168.33251890412</v>
      </c>
    </row>
    <row r="204" spans="1:9" x14ac:dyDescent="0.15">
      <c r="A204" s="1">
        <v>9</v>
      </c>
      <c r="B204" s="1" t="s">
        <v>57</v>
      </c>
      <c r="C204" s="1">
        <v>17</v>
      </c>
      <c r="D204" s="1" t="s">
        <v>150</v>
      </c>
      <c r="E204" s="2">
        <v>13028.12572949348</v>
      </c>
      <c r="F204" s="2">
        <v>52135.38074208032</v>
      </c>
      <c r="G204" s="2">
        <v>108794.92947718418</v>
      </c>
      <c r="H204" s="2">
        <v>156952.48009393315</v>
      </c>
      <c r="I204" s="2">
        <v>85818.293528203285</v>
      </c>
    </row>
    <row r="205" spans="1:9" x14ac:dyDescent="0.15">
      <c r="A205" s="1">
        <v>9</v>
      </c>
      <c r="B205" s="1" t="s">
        <v>57</v>
      </c>
      <c r="C205" s="1">
        <v>18</v>
      </c>
      <c r="D205" s="1" t="s">
        <v>151</v>
      </c>
      <c r="E205" s="2">
        <v>111869.32345381776</v>
      </c>
      <c r="F205" s="2">
        <v>395594.7747481619</v>
      </c>
      <c r="G205" s="2">
        <v>668848.3499701838</v>
      </c>
      <c r="H205" s="2">
        <v>736024.42873794306</v>
      </c>
      <c r="I205" s="2">
        <v>746530.97170744929</v>
      </c>
    </row>
    <row r="206" spans="1:9" x14ac:dyDescent="0.15">
      <c r="A206" s="1">
        <v>9</v>
      </c>
      <c r="B206" s="1" t="s">
        <v>57</v>
      </c>
      <c r="C206" s="1">
        <v>19</v>
      </c>
      <c r="D206" s="1" t="s">
        <v>152</v>
      </c>
      <c r="E206" s="2">
        <v>29927.911054637581</v>
      </c>
      <c r="F206" s="2">
        <v>123825.04352949596</v>
      </c>
      <c r="G206" s="2">
        <v>273048.32533265924</v>
      </c>
      <c r="H206" s="2">
        <v>285180.915201834</v>
      </c>
      <c r="I206" s="2">
        <v>240424.90915684169</v>
      </c>
    </row>
    <row r="207" spans="1:9" x14ac:dyDescent="0.15">
      <c r="A207" s="1">
        <v>9</v>
      </c>
      <c r="B207" s="1" t="s">
        <v>57</v>
      </c>
      <c r="C207" s="1">
        <v>20</v>
      </c>
      <c r="D207" s="1" t="s">
        <v>153</v>
      </c>
      <c r="E207" s="2">
        <v>9432.9793100986444</v>
      </c>
      <c r="F207" s="2">
        <v>61641.748919683901</v>
      </c>
      <c r="G207" s="2">
        <v>114998.16276143103</v>
      </c>
      <c r="H207" s="2">
        <v>83428.274017325137</v>
      </c>
      <c r="I207" s="2">
        <v>80856.688382380686</v>
      </c>
    </row>
    <row r="208" spans="1:9" x14ac:dyDescent="0.15">
      <c r="A208" s="1">
        <v>9</v>
      </c>
      <c r="B208" s="1" t="s">
        <v>57</v>
      </c>
      <c r="C208" s="1">
        <v>21</v>
      </c>
      <c r="D208" s="1" t="s">
        <v>154</v>
      </c>
      <c r="E208" s="2">
        <v>60544.227696629074</v>
      </c>
      <c r="F208" s="2">
        <v>151572.42100221358</v>
      </c>
      <c r="G208" s="2">
        <v>266589.22730454977</v>
      </c>
      <c r="H208" s="2">
        <v>328227.54272688727</v>
      </c>
      <c r="I208" s="2">
        <v>338752.01606263453</v>
      </c>
    </row>
    <row r="209" spans="1:9" x14ac:dyDescent="0.15">
      <c r="A209" s="1">
        <v>9</v>
      </c>
      <c r="B209" s="1" t="s">
        <v>8</v>
      </c>
      <c r="C209" s="1">
        <v>22</v>
      </c>
      <c r="D209" s="1" t="s">
        <v>146</v>
      </c>
      <c r="E209" s="2">
        <v>74248.949631217809</v>
      </c>
      <c r="F209" s="2">
        <v>475156.96233786398</v>
      </c>
      <c r="G209" s="2">
        <v>1020925.1770531018</v>
      </c>
      <c r="H209" s="2">
        <v>1427178.2155253822</v>
      </c>
      <c r="I209" s="2">
        <v>1611403.5313679292</v>
      </c>
    </row>
    <row r="210" spans="1:9" x14ac:dyDescent="0.15">
      <c r="A210" s="1">
        <v>9</v>
      </c>
      <c r="B210" s="1" t="s">
        <v>8</v>
      </c>
      <c r="C210" s="1">
        <v>23</v>
      </c>
      <c r="D210" s="1" t="s">
        <v>167</v>
      </c>
      <c r="E210" s="2">
        <v>58826.775969299793</v>
      </c>
      <c r="F210" s="2">
        <v>290203.62950762722</v>
      </c>
      <c r="G210" s="2">
        <v>482604.53341977397</v>
      </c>
      <c r="H210" s="2">
        <v>673092.95975042274</v>
      </c>
      <c r="I210" s="2">
        <v>736327.04011385003</v>
      </c>
    </row>
    <row r="211" spans="1:9" x14ac:dyDescent="0.15">
      <c r="A211" s="1">
        <v>10</v>
      </c>
      <c r="B211" s="1" t="s">
        <v>58</v>
      </c>
      <c r="C211" s="1">
        <v>1</v>
      </c>
      <c r="D211" s="1" t="s">
        <v>147</v>
      </c>
      <c r="E211" s="2">
        <v>102966.13825954728</v>
      </c>
      <c r="F211" s="2">
        <v>196010.67943293802</v>
      </c>
      <c r="G211" s="2">
        <v>203789.3204720777</v>
      </c>
      <c r="H211" s="2">
        <v>168145.6676913613</v>
      </c>
      <c r="I211" s="2">
        <v>131426.36818074458</v>
      </c>
    </row>
    <row r="212" spans="1:9" x14ac:dyDescent="0.15">
      <c r="A212" s="1">
        <v>10</v>
      </c>
      <c r="B212" s="1" t="s">
        <v>58</v>
      </c>
      <c r="C212" s="1">
        <v>2</v>
      </c>
      <c r="D212" s="1" t="s">
        <v>148</v>
      </c>
      <c r="E212" s="2">
        <v>15145.302422510587</v>
      </c>
      <c r="F212" s="2">
        <v>18929.995969601558</v>
      </c>
      <c r="G212" s="2">
        <v>11303.863182145527</v>
      </c>
      <c r="H212" s="2">
        <v>6225.2382340727081</v>
      </c>
      <c r="I212" s="2">
        <v>2678.8734265735338</v>
      </c>
    </row>
    <row r="213" spans="1:9" x14ac:dyDescent="0.15">
      <c r="A213" s="1">
        <v>10</v>
      </c>
      <c r="B213" s="1" t="s">
        <v>108</v>
      </c>
      <c r="C213" s="1">
        <v>3</v>
      </c>
      <c r="D213" s="1" t="s">
        <v>155</v>
      </c>
      <c r="E213" s="2">
        <v>66923.146080082515</v>
      </c>
      <c r="F213" s="2">
        <v>172269.68134250311</v>
      </c>
      <c r="G213" s="2">
        <v>359658.58340692893</v>
      </c>
      <c r="H213" s="2">
        <v>442539.62338164076</v>
      </c>
      <c r="I213" s="2">
        <v>393119.42140821664</v>
      </c>
    </row>
    <row r="214" spans="1:9" x14ac:dyDescent="0.15">
      <c r="A214" s="1">
        <v>10</v>
      </c>
      <c r="B214" s="1" t="s">
        <v>108</v>
      </c>
      <c r="C214" s="1">
        <v>4</v>
      </c>
      <c r="D214" s="1" t="s">
        <v>156</v>
      </c>
      <c r="E214" s="2">
        <v>51414.105999125139</v>
      </c>
      <c r="F214" s="2">
        <v>75407.460951445231</v>
      </c>
      <c r="G214" s="2">
        <v>90091.162241637358</v>
      </c>
      <c r="H214" s="2">
        <v>49697.123041277075</v>
      </c>
      <c r="I214" s="2">
        <v>26261.217036491787</v>
      </c>
    </row>
    <row r="215" spans="1:9" x14ac:dyDescent="0.15">
      <c r="A215" s="1">
        <v>10</v>
      </c>
      <c r="B215" s="1" t="s">
        <v>108</v>
      </c>
      <c r="C215" s="1">
        <v>5</v>
      </c>
      <c r="D215" s="1" t="s">
        <v>157</v>
      </c>
      <c r="E215" s="2">
        <v>5809.9957089649606</v>
      </c>
      <c r="F215" s="2">
        <v>17540.075184099784</v>
      </c>
      <c r="G215" s="2">
        <v>34758.806275848845</v>
      </c>
      <c r="H215" s="2">
        <v>32423.324787954069</v>
      </c>
      <c r="I215" s="2">
        <v>28278.809233569395</v>
      </c>
    </row>
    <row r="216" spans="1:9" x14ac:dyDescent="0.15">
      <c r="A216" s="1">
        <v>10</v>
      </c>
      <c r="B216" s="1" t="s">
        <v>108</v>
      </c>
      <c r="C216" s="1">
        <v>6</v>
      </c>
      <c r="D216" s="1" t="s">
        <v>49</v>
      </c>
      <c r="E216" s="2">
        <v>7333.0777115669443</v>
      </c>
      <c r="F216" s="2">
        <v>37323.677072786108</v>
      </c>
      <c r="G216" s="2">
        <v>108303.93791133087</v>
      </c>
      <c r="H216" s="2">
        <v>151006.92951138082</v>
      </c>
      <c r="I216" s="2">
        <v>124346.36222082826</v>
      </c>
    </row>
    <row r="217" spans="1:9" x14ac:dyDescent="0.15">
      <c r="A217" s="1">
        <v>10</v>
      </c>
      <c r="B217" s="1" t="s">
        <v>108</v>
      </c>
      <c r="C217" s="1">
        <v>7</v>
      </c>
      <c r="D217" s="1" t="s">
        <v>158</v>
      </c>
      <c r="E217" s="2">
        <v>986.64908311508418</v>
      </c>
      <c r="F217" s="2">
        <v>12681.515778378076</v>
      </c>
      <c r="G217" s="2">
        <v>5341.7888060764071</v>
      </c>
      <c r="H217" s="2">
        <v>6776.1898802819715</v>
      </c>
      <c r="I217" s="2">
        <v>5962.0509535307483</v>
      </c>
    </row>
    <row r="218" spans="1:9" x14ac:dyDescent="0.15">
      <c r="A218" s="1">
        <v>10</v>
      </c>
      <c r="B218" s="1" t="s">
        <v>108</v>
      </c>
      <c r="C218" s="1">
        <v>8</v>
      </c>
      <c r="D218" s="1" t="s">
        <v>159</v>
      </c>
      <c r="E218" s="2">
        <v>12551.405130339666</v>
      </c>
      <c r="F218" s="2">
        <v>35325.408867781771</v>
      </c>
      <c r="G218" s="2">
        <v>61156.29292185849</v>
      </c>
      <c r="H218" s="2">
        <v>49501.720684892083</v>
      </c>
      <c r="I218" s="2">
        <v>31066.410176003763</v>
      </c>
    </row>
    <row r="219" spans="1:9" x14ac:dyDescent="0.15">
      <c r="A219" s="1">
        <v>10</v>
      </c>
      <c r="B219" s="1" t="s">
        <v>108</v>
      </c>
      <c r="C219" s="1">
        <v>9</v>
      </c>
      <c r="D219" s="1" t="s">
        <v>160</v>
      </c>
      <c r="E219" s="2">
        <v>24974.482464145494</v>
      </c>
      <c r="F219" s="2">
        <v>57455.422803425252</v>
      </c>
      <c r="G219" s="2">
        <v>96688.437515979196</v>
      </c>
      <c r="H219" s="2">
        <v>59716.544141247679</v>
      </c>
      <c r="I219" s="2">
        <v>69323.798651366218</v>
      </c>
    </row>
    <row r="220" spans="1:9" x14ac:dyDescent="0.15">
      <c r="A220" s="1">
        <v>10</v>
      </c>
      <c r="B220" s="1" t="s">
        <v>108</v>
      </c>
      <c r="C220" s="1">
        <v>10</v>
      </c>
      <c r="D220" s="1" t="s">
        <v>161</v>
      </c>
      <c r="E220" s="2">
        <v>20879.590153003781</v>
      </c>
      <c r="F220" s="2">
        <v>54892.111299470933</v>
      </c>
      <c r="G220" s="2">
        <v>153639.40521918764</v>
      </c>
      <c r="H220" s="2">
        <v>124176.05132756436</v>
      </c>
      <c r="I220" s="2">
        <v>121844.87853733185</v>
      </c>
    </row>
    <row r="221" spans="1:9" x14ac:dyDescent="0.15">
      <c r="A221" s="1">
        <v>10</v>
      </c>
      <c r="B221" s="1" t="s">
        <v>108</v>
      </c>
      <c r="C221" s="1">
        <v>11</v>
      </c>
      <c r="D221" s="1" t="s">
        <v>162</v>
      </c>
      <c r="E221" s="2">
        <v>20808.754161588804</v>
      </c>
      <c r="F221" s="2">
        <v>80893.456354326903</v>
      </c>
      <c r="G221" s="2">
        <v>245751.4694013019</v>
      </c>
      <c r="H221" s="2">
        <v>309752.552619158</v>
      </c>
      <c r="I221" s="2">
        <v>322172.7376862879</v>
      </c>
    </row>
    <row r="222" spans="1:9" x14ac:dyDescent="0.15">
      <c r="A222" s="1">
        <v>10</v>
      </c>
      <c r="B222" s="1" t="s">
        <v>108</v>
      </c>
      <c r="C222" s="1">
        <v>12</v>
      </c>
      <c r="D222" s="1" t="s">
        <v>163</v>
      </c>
      <c r="E222" s="2">
        <v>70424.725988339676</v>
      </c>
      <c r="F222" s="2">
        <v>202131.03981376858</v>
      </c>
      <c r="G222" s="2">
        <v>804236.58774756652</v>
      </c>
      <c r="H222" s="2">
        <v>632562.81868194253</v>
      </c>
      <c r="I222" s="2">
        <v>203243.75331125059</v>
      </c>
    </row>
    <row r="223" spans="1:9" x14ac:dyDescent="0.15">
      <c r="A223" s="1">
        <v>10</v>
      </c>
      <c r="B223" s="1" t="s">
        <v>108</v>
      </c>
      <c r="C223" s="1">
        <v>13</v>
      </c>
      <c r="D223" s="1" t="s">
        <v>164</v>
      </c>
      <c r="E223" s="2">
        <v>36655.846082176336</v>
      </c>
      <c r="F223" s="2">
        <v>250882.55982309853</v>
      </c>
      <c r="G223" s="2">
        <v>266186.02921815013</v>
      </c>
      <c r="H223" s="2">
        <v>513818.06564869999</v>
      </c>
      <c r="I223" s="2">
        <v>511649.16372133902</v>
      </c>
    </row>
    <row r="224" spans="1:9" x14ac:dyDescent="0.15">
      <c r="A224" s="1">
        <v>10</v>
      </c>
      <c r="B224" s="1" t="s">
        <v>108</v>
      </c>
      <c r="C224" s="1">
        <v>14</v>
      </c>
      <c r="D224" s="1" t="s">
        <v>165</v>
      </c>
      <c r="E224" s="2">
        <v>2440.920550659303</v>
      </c>
      <c r="F224" s="2">
        <v>14648.329192289546</v>
      </c>
      <c r="G224" s="2">
        <v>16110.113516158686</v>
      </c>
      <c r="H224" s="2">
        <v>13440.379820413298</v>
      </c>
      <c r="I224" s="2">
        <v>19009.448031581862</v>
      </c>
    </row>
    <row r="225" spans="1:9" x14ac:dyDescent="0.15">
      <c r="A225" s="1">
        <v>10</v>
      </c>
      <c r="B225" s="1" t="s">
        <v>108</v>
      </c>
      <c r="C225" s="1">
        <v>15</v>
      </c>
      <c r="D225" s="1" t="s">
        <v>166</v>
      </c>
      <c r="E225" s="2">
        <v>42308.271575095037</v>
      </c>
      <c r="F225" s="2">
        <v>132354.42023984366</v>
      </c>
      <c r="G225" s="2">
        <v>286756.50085522118</v>
      </c>
      <c r="H225" s="2">
        <v>291727.97143804142</v>
      </c>
      <c r="I225" s="2">
        <v>237357.04198804713</v>
      </c>
    </row>
    <row r="226" spans="1:9" x14ac:dyDescent="0.15">
      <c r="A226" s="1">
        <v>10</v>
      </c>
      <c r="B226" s="1" t="s">
        <v>58</v>
      </c>
      <c r="C226" s="1">
        <v>16</v>
      </c>
      <c r="D226" s="1" t="s">
        <v>149</v>
      </c>
      <c r="E226" s="2">
        <v>81200.443150518535</v>
      </c>
      <c r="F226" s="2">
        <v>415934.19681079575</v>
      </c>
      <c r="G226" s="2">
        <v>724194.47995720652</v>
      </c>
      <c r="H226" s="2">
        <v>543051.51136261446</v>
      </c>
      <c r="I226" s="2">
        <v>438355.70977687667</v>
      </c>
    </row>
    <row r="227" spans="1:9" x14ac:dyDescent="0.15">
      <c r="A227" s="1">
        <v>10</v>
      </c>
      <c r="B227" s="1" t="s">
        <v>58</v>
      </c>
      <c r="C227" s="1">
        <v>17</v>
      </c>
      <c r="D227" s="1" t="s">
        <v>150</v>
      </c>
      <c r="E227" s="2">
        <v>23839.026787724037</v>
      </c>
      <c r="F227" s="2">
        <v>86158.187579208869</v>
      </c>
      <c r="G227" s="2">
        <v>211515.84292136546</v>
      </c>
      <c r="H227" s="2">
        <v>209825.20997943965</v>
      </c>
      <c r="I227" s="2">
        <v>125744.64652662617</v>
      </c>
    </row>
    <row r="228" spans="1:9" x14ac:dyDescent="0.15">
      <c r="A228" s="1">
        <v>10</v>
      </c>
      <c r="B228" s="1" t="s">
        <v>58</v>
      </c>
      <c r="C228" s="1">
        <v>18</v>
      </c>
      <c r="D228" s="1" t="s">
        <v>151</v>
      </c>
      <c r="E228" s="2">
        <v>84830.452541387785</v>
      </c>
      <c r="F228" s="2">
        <v>345726.07565908</v>
      </c>
      <c r="G228" s="2">
        <v>612310.66724135587</v>
      </c>
      <c r="H228" s="2">
        <v>739980.24960120744</v>
      </c>
      <c r="I228" s="2">
        <v>726828.78831136972</v>
      </c>
    </row>
    <row r="229" spans="1:9" x14ac:dyDescent="0.15">
      <c r="A229" s="1">
        <v>10</v>
      </c>
      <c r="B229" s="1" t="s">
        <v>58</v>
      </c>
      <c r="C229" s="1">
        <v>19</v>
      </c>
      <c r="D229" s="1" t="s">
        <v>152</v>
      </c>
      <c r="E229" s="2">
        <v>30087.696344028405</v>
      </c>
      <c r="F229" s="2">
        <v>158936.06686787508</v>
      </c>
      <c r="G229" s="2">
        <v>330811.09951293143</v>
      </c>
      <c r="H229" s="2">
        <v>304538.86407946807</v>
      </c>
      <c r="I229" s="2">
        <v>273234.64792944794</v>
      </c>
    </row>
    <row r="230" spans="1:9" x14ac:dyDescent="0.15">
      <c r="A230" s="1">
        <v>10</v>
      </c>
      <c r="B230" s="1" t="s">
        <v>58</v>
      </c>
      <c r="C230" s="1">
        <v>20</v>
      </c>
      <c r="D230" s="1" t="s">
        <v>153</v>
      </c>
      <c r="E230" s="2">
        <v>14245.912977839715</v>
      </c>
      <c r="F230" s="2">
        <v>53620.132941393371</v>
      </c>
      <c r="G230" s="2">
        <v>96790.92126226984</v>
      </c>
      <c r="H230" s="2">
        <v>84822.564703300362</v>
      </c>
      <c r="I230" s="2">
        <v>80993.026343602774</v>
      </c>
    </row>
    <row r="231" spans="1:9" x14ac:dyDescent="0.15">
      <c r="A231" s="1">
        <v>10</v>
      </c>
      <c r="B231" s="1" t="s">
        <v>58</v>
      </c>
      <c r="C231" s="1">
        <v>21</v>
      </c>
      <c r="D231" s="1" t="s">
        <v>154</v>
      </c>
      <c r="E231" s="2">
        <v>58106.37318359733</v>
      </c>
      <c r="F231" s="2">
        <v>151572.09800939201</v>
      </c>
      <c r="G231" s="2">
        <v>259937.61277646307</v>
      </c>
      <c r="H231" s="2">
        <v>325265.69370038301</v>
      </c>
      <c r="I231" s="2">
        <v>325039.6854657082</v>
      </c>
    </row>
    <row r="232" spans="1:9" x14ac:dyDescent="0.15">
      <c r="A232" s="1">
        <v>10</v>
      </c>
      <c r="B232" s="1" t="s">
        <v>9</v>
      </c>
      <c r="C232" s="1">
        <v>22</v>
      </c>
      <c r="D232" s="1" t="s">
        <v>146</v>
      </c>
      <c r="E232" s="2">
        <v>84684.598876475648</v>
      </c>
      <c r="F232" s="2">
        <v>505800.04704010359</v>
      </c>
      <c r="G232" s="2">
        <v>969181.01997552277</v>
      </c>
      <c r="H232" s="2">
        <v>1319699.4914006751</v>
      </c>
      <c r="I232" s="2">
        <v>1569071.8682969068</v>
      </c>
    </row>
    <row r="233" spans="1:9" x14ac:dyDescent="0.15">
      <c r="A233" s="1">
        <v>10</v>
      </c>
      <c r="B233" s="1" t="s">
        <v>9</v>
      </c>
      <c r="C233" s="1">
        <v>23</v>
      </c>
      <c r="D233" s="1" t="s">
        <v>167</v>
      </c>
      <c r="E233" s="2">
        <v>64257.19112485506</v>
      </c>
      <c r="F233" s="2">
        <v>281227.15831099323</v>
      </c>
      <c r="G233" s="2">
        <v>473228.49819492659</v>
      </c>
      <c r="H233" s="2">
        <v>640642.88168010034</v>
      </c>
      <c r="I233" s="2">
        <v>675321.84103361168</v>
      </c>
    </row>
    <row r="234" spans="1:9" x14ac:dyDescent="0.15">
      <c r="A234" s="1">
        <v>11</v>
      </c>
      <c r="B234" s="1" t="s">
        <v>59</v>
      </c>
      <c r="C234" s="1">
        <v>1</v>
      </c>
      <c r="D234" s="1" t="s">
        <v>147</v>
      </c>
      <c r="E234" s="2">
        <v>84704.129853125181</v>
      </c>
      <c r="F234" s="2">
        <v>163636.32423941957</v>
      </c>
      <c r="G234" s="2">
        <v>194415.54895207475</v>
      </c>
      <c r="H234" s="2">
        <v>160251.87672893127</v>
      </c>
      <c r="I234" s="2">
        <v>144619.6340398149</v>
      </c>
    </row>
    <row r="235" spans="1:9" x14ac:dyDescent="0.15">
      <c r="A235" s="1">
        <v>11</v>
      </c>
      <c r="B235" s="1" t="s">
        <v>59</v>
      </c>
      <c r="C235" s="1">
        <v>2</v>
      </c>
      <c r="D235" s="1" t="s">
        <v>148</v>
      </c>
      <c r="E235" s="2">
        <v>11498.12794673093</v>
      </c>
      <c r="F235" s="2">
        <v>10525.136473541424</v>
      </c>
      <c r="G235" s="2">
        <v>12682.744808138457</v>
      </c>
      <c r="H235" s="2">
        <v>6530.2969276240246</v>
      </c>
      <c r="I235" s="2">
        <v>3657.8093813391979</v>
      </c>
    </row>
    <row r="236" spans="1:9" x14ac:dyDescent="0.15">
      <c r="A236" s="1">
        <v>11</v>
      </c>
      <c r="B236" s="1" t="s">
        <v>109</v>
      </c>
      <c r="C236" s="1">
        <v>3</v>
      </c>
      <c r="D236" s="1" t="s">
        <v>155</v>
      </c>
      <c r="E236" s="2">
        <v>110201.74160536502</v>
      </c>
      <c r="F236" s="2">
        <v>319320.08177722467</v>
      </c>
      <c r="G236" s="2">
        <v>535194.81325266429</v>
      </c>
      <c r="H236" s="2">
        <v>622120.84769881552</v>
      </c>
      <c r="I236" s="2">
        <v>594305.63438213174</v>
      </c>
    </row>
    <row r="237" spans="1:9" x14ac:dyDescent="0.15">
      <c r="A237" s="1">
        <v>11</v>
      </c>
      <c r="B237" s="1" t="s">
        <v>109</v>
      </c>
      <c r="C237" s="1">
        <v>4</v>
      </c>
      <c r="D237" s="1" t="s">
        <v>156</v>
      </c>
      <c r="E237" s="2">
        <v>59541.433937251088</v>
      </c>
      <c r="F237" s="2">
        <v>93285.543353746107</v>
      </c>
      <c r="G237" s="2">
        <v>121839.15658961107</v>
      </c>
      <c r="H237" s="2">
        <v>69502.803737113805</v>
      </c>
      <c r="I237" s="2">
        <v>49849.514551789973</v>
      </c>
    </row>
    <row r="238" spans="1:9" x14ac:dyDescent="0.15">
      <c r="A238" s="1">
        <v>11</v>
      </c>
      <c r="B238" s="1" t="s">
        <v>109</v>
      </c>
      <c r="C238" s="1">
        <v>5</v>
      </c>
      <c r="D238" s="1" t="s">
        <v>157</v>
      </c>
      <c r="E238" s="2">
        <v>34212.43067715974</v>
      </c>
      <c r="F238" s="2">
        <v>106730.72137410744</v>
      </c>
      <c r="G238" s="2">
        <v>201841.07571703836</v>
      </c>
      <c r="H238" s="2">
        <v>184887.04909197509</v>
      </c>
      <c r="I238" s="2">
        <v>171549.0181358206</v>
      </c>
    </row>
    <row r="239" spans="1:9" x14ac:dyDescent="0.15">
      <c r="A239" s="1">
        <v>11</v>
      </c>
      <c r="B239" s="1" t="s">
        <v>109</v>
      </c>
      <c r="C239" s="1">
        <v>6</v>
      </c>
      <c r="D239" s="1" t="s">
        <v>49</v>
      </c>
      <c r="E239" s="2">
        <v>63761.730807237305</v>
      </c>
      <c r="F239" s="2">
        <v>210301.6272560175</v>
      </c>
      <c r="G239" s="2">
        <v>484141.76916757418</v>
      </c>
      <c r="H239" s="2">
        <v>496220.31051253335</v>
      </c>
      <c r="I239" s="2">
        <v>421008.83016931353</v>
      </c>
    </row>
    <row r="240" spans="1:9" x14ac:dyDescent="0.15">
      <c r="A240" s="1">
        <v>11</v>
      </c>
      <c r="B240" s="1" t="s">
        <v>109</v>
      </c>
      <c r="C240" s="1">
        <v>7</v>
      </c>
      <c r="D240" s="1" t="s">
        <v>158</v>
      </c>
      <c r="E240" s="2">
        <v>2009.0923113220667</v>
      </c>
      <c r="F240" s="2">
        <v>2269.2749312696164</v>
      </c>
      <c r="G240" s="2">
        <v>18990.990855561602</v>
      </c>
      <c r="H240" s="2">
        <v>20854.602312505678</v>
      </c>
      <c r="I240" s="2">
        <v>23217.169751138816</v>
      </c>
    </row>
    <row r="241" spans="1:9" x14ac:dyDescent="0.15">
      <c r="A241" s="1">
        <v>11</v>
      </c>
      <c r="B241" s="1" t="s">
        <v>109</v>
      </c>
      <c r="C241" s="1">
        <v>8</v>
      </c>
      <c r="D241" s="1" t="s">
        <v>159</v>
      </c>
      <c r="E241" s="2">
        <v>39012.225374108093</v>
      </c>
      <c r="F241" s="2">
        <v>109927.31056865223</v>
      </c>
      <c r="G241" s="2">
        <v>168006.55167291165</v>
      </c>
      <c r="H241" s="2">
        <v>122633.89239631698</v>
      </c>
      <c r="I241" s="2">
        <v>107716.37166473061</v>
      </c>
    </row>
    <row r="242" spans="1:9" x14ac:dyDescent="0.15">
      <c r="A242" s="1">
        <v>11</v>
      </c>
      <c r="B242" s="1" t="s">
        <v>109</v>
      </c>
      <c r="C242" s="1">
        <v>9</v>
      </c>
      <c r="D242" s="1" t="s">
        <v>160</v>
      </c>
      <c r="E242" s="2">
        <v>95761.830877599525</v>
      </c>
      <c r="F242" s="2">
        <v>213548.41670667296</v>
      </c>
      <c r="G242" s="2">
        <v>314582.4340025867</v>
      </c>
      <c r="H242" s="2">
        <v>214175.38156828107</v>
      </c>
      <c r="I242" s="2">
        <v>223307.97682629549</v>
      </c>
    </row>
    <row r="243" spans="1:9" x14ac:dyDescent="0.15">
      <c r="A243" s="1">
        <v>11</v>
      </c>
      <c r="B243" s="1" t="s">
        <v>109</v>
      </c>
      <c r="C243" s="1">
        <v>10</v>
      </c>
      <c r="D243" s="1" t="s">
        <v>161</v>
      </c>
      <c r="E243" s="2">
        <v>66390.690475324009</v>
      </c>
      <c r="F243" s="2">
        <v>205284.62543485907</v>
      </c>
      <c r="G243" s="2">
        <v>463857.8580473176</v>
      </c>
      <c r="H243" s="2">
        <v>377608.06059068732</v>
      </c>
      <c r="I243" s="2">
        <v>282039.15699092776</v>
      </c>
    </row>
    <row r="244" spans="1:9" x14ac:dyDescent="0.15">
      <c r="A244" s="1">
        <v>11</v>
      </c>
      <c r="B244" s="1" t="s">
        <v>109</v>
      </c>
      <c r="C244" s="1">
        <v>11</v>
      </c>
      <c r="D244" s="1" t="s">
        <v>162</v>
      </c>
      <c r="E244" s="2">
        <v>97185.390159028</v>
      </c>
      <c r="F244" s="2">
        <v>276208.51065455034</v>
      </c>
      <c r="G244" s="2">
        <v>742118.31263227761</v>
      </c>
      <c r="H244" s="2">
        <v>563313.94090160774</v>
      </c>
      <c r="I244" s="2">
        <v>517714.69870728574</v>
      </c>
    </row>
    <row r="245" spans="1:9" x14ac:dyDescent="0.15">
      <c r="A245" s="1">
        <v>11</v>
      </c>
      <c r="B245" s="1" t="s">
        <v>109</v>
      </c>
      <c r="C245" s="1">
        <v>12</v>
      </c>
      <c r="D245" s="1" t="s">
        <v>163</v>
      </c>
      <c r="E245" s="2">
        <v>124087.4715986782</v>
      </c>
      <c r="F245" s="2">
        <v>282301.85468181461</v>
      </c>
      <c r="G245" s="2">
        <v>886245.48642134899</v>
      </c>
      <c r="H245" s="2">
        <v>719442.14428388223</v>
      </c>
      <c r="I245" s="2">
        <v>575654.46148106956</v>
      </c>
    </row>
    <row r="246" spans="1:9" x14ac:dyDescent="0.15">
      <c r="A246" s="1">
        <v>11</v>
      </c>
      <c r="B246" s="1" t="s">
        <v>109</v>
      </c>
      <c r="C246" s="1">
        <v>13</v>
      </c>
      <c r="D246" s="1" t="s">
        <v>164</v>
      </c>
      <c r="E246" s="2">
        <v>129617.04770851952</v>
      </c>
      <c r="F246" s="2">
        <v>411405.01889780757</v>
      </c>
      <c r="G246" s="2">
        <v>515908.28498951334</v>
      </c>
      <c r="H246" s="2">
        <v>336634.46713363606</v>
      </c>
      <c r="I246" s="2">
        <v>448439.64842104487</v>
      </c>
    </row>
    <row r="247" spans="1:9" x14ac:dyDescent="0.15">
      <c r="A247" s="1">
        <v>11</v>
      </c>
      <c r="B247" s="1" t="s">
        <v>109</v>
      </c>
      <c r="C247" s="1">
        <v>14</v>
      </c>
      <c r="D247" s="1" t="s">
        <v>165</v>
      </c>
      <c r="E247" s="2">
        <v>33190.917902726418</v>
      </c>
      <c r="F247" s="2">
        <v>111541.6804836106</v>
      </c>
      <c r="G247" s="2">
        <v>162755.13209226276</v>
      </c>
      <c r="H247" s="2">
        <v>81313.667095578057</v>
      </c>
      <c r="I247" s="2">
        <v>106750.42309042496</v>
      </c>
    </row>
    <row r="248" spans="1:9" x14ac:dyDescent="0.15">
      <c r="A248" s="1">
        <v>11</v>
      </c>
      <c r="B248" s="1" t="s">
        <v>109</v>
      </c>
      <c r="C248" s="1">
        <v>15</v>
      </c>
      <c r="D248" s="1" t="s">
        <v>166</v>
      </c>
      <c r="E248" s="2">
        <v>113257.68798998359</v>
      </c>
      <c r="F248" s="2">
        <v>417855.827316045</v>
      </c>
      <c r="G248" s="2">
        <v>844645.43724009732</v>
      </c>
      <c r="H248" s="2">
        <v>862284.06672386662</v>
      </c>
      <c r="I248" s="2">
        <v>729758.82759824581</v>
      </c>
    </row>
    <row r="249" spans="1:9" x14ac:dyDescent="0.15">
      <c r="A249" s="1">
        <v>11</v>
      </c>
      <c r="B249" s="1" t="s">
        <v>59</v>
      </c>
      <c r="C249" s="1">
        <v>16</v>
      </c>
      <c r="D249" s="1" t="s">
        <v>149</v>
      </c>
      <c r="E249" s="2">
        <v>197635.76002282163</v>
      </c>
      <c r="F249" s="2">
        <v>867728.24402918282</v>
      </c>
      <c r="G249" s="2">
        <v>1786156.2191220499</v>
      </c>
      <c r="H249" s="2">
        <v>1294306.9593932114</v>
      </c>
      <c r="I249" s="2">
        <v>1269729.2892325732</v>
      </c>
    </row>
    <row r="250" spans="1:9" x14ac:dyDescent="0.15">
      <c r="A250" s="1">
        <v>11</v>
      </c>
      <c r="B250" s="1" t="s">
        <v>59</v>
      </c>
      <c r="C250" s="1">
        <v>17</v>
      </c>
      <c r="D250" s="1" t="s">
        <v>150</v>
      </c>
      <c r="E250" s="2">
        <v>24351.780369095213</v>
      </c>
      <c r="F250" s="2">
        <v>176174.74662299888</v>
      </c>
      <c r="G250" s="2">
        <v>366696.16254030832</v>
      </c>
      <c r="H250" s="2">
        <v>470587.5854790411</v>
      </c>
      <c r="I250" s="2">
        <v>298923.31416863459</v>
      </c>
    </row>
    <row r="251" spans="1:9" x14ac:dyDescent="0.15">
      <c r="A251" s="1">
        <v>11</v>
      </c>
      <c r="B251" s="1" t="s">
        <v>59</v>
      </c>
      <c r="C251" s="1">
        <v>18</v>
      </c>
      <c r="D251" s="1" t="s">
        <v>151</v>
      </c>
      <c r="E251" s="2">
        <v>193594.16451625238</v>
      </c>
      <c r="F251" s="2">
        <v>792314.18092524423</v>
      </c>
      <c r="G251" s="2">
        <v>1641543.6012582206</v>
      </c>
      <c r="H251" s="2">
        <v>2069675.55778626</v>
      </c>
      <c r="I251" s="2">
        <v>2010252.0487552262</v>
      </c>
    </row>
    <row r="252" spans="1:9" x14ac:dyDescent="0.15">
      <c r="A252" s="1">
        <v>11</v>
      </c>
      <c r="B252" s="1" t="s">
        <v>59</v>
      </c>
      <c r="C252" s="1">
        <v>19</v>
      </c>
      <c r="D252" s="1" t="s">
        <v>152</v>
      </c>
      <c r="E252" s="2">
        <v>63808.958807711344</v>
      </c>
      <c r="F252" s="2">
        <v>352571.44871319202</v>
      </c>
      <c r="G252" s="2">
        <v>909594.73399393074</v>
      </c>
      <c r="H252" s="2">
        <v>829399.80090700765</v>
      </c>
      <c r="I252" s="2">
        <v>786821.83475650358</v>
      </c>
    </row>
    <row r="253" spans="1:9" x14ac:dyDescent="0.15">
      <c r="A253" s="1">
        <v>11</v>
      </c>
      <c r="B253" s="1" t="s">
        <v>59</v>
      </c>
      <c r="C253" s="1">
        <v>20</v>
      </c>
      <c r="D253" s="1" t="s">
        <v>153</v>
      </c>
      <c r="E253" s="2">
        <v>47714.537077900175</v>
      </c>
      <c r="F253" s="2">
        <v>239558.19136881738</v>
      </c>
      <c r="G253" s="2">
        <v>465475.95071820833</v>
      </c>
      <c r="H253" s="2">
        <v>407217.28078078909</v>
      </c>
      <c r="I253" s="2">
        <v>385016.25355659472</v>
      </c>
    </row>
    <row r="254" spans="1:9" x14ac:dyDescent="0.15">
      <c r="A254" s="1">
        <v>11</v>
      </c>
      <c r="B254" s="1" t="s">
        <v>59</v>
      </c>
      <c r="C254" s="1">
        <v>21</v>
      </c>
      <c r="D254" s="1" t="s">
        <v>154</v>
      </c>
      <c r="E254" s="2">
        <v>97911.72002680297</v>
      </c>
      <c r="F254" s="2">
        <v>415296.0668939905</v>
      </c>
      <c r="G254" s="2">
        <v>919992.56818300078</v>
      </c>
      <c r="H254" s="2">
        <v>1227995.3508508157</v>
      </c>
      <c r="I254" s="2">
        <v>1264675.6538359839</v>
      </c>
    </row>
    <row r="255" spans="1:9" x14ac:dyDescent="0.15">
      <c r="A255" s="1">
        <v>11</v>
      </c>
      <c r="B255" s="1" t="s">
        <v>10</v>
      </c>
      <c r="C255" s="1">
        <v>22</v>
      </c>
      <c r="D255" s="1" t="s">
        <v>146</v>
      </c>
      <c r="E255" s="2">
        <v>182759.46979983314</v>
      </c>
      <c r="F255" s="2">
        <v>1043628.6299083225</v>
      </c>
      <c r="G255" s="2">
        <v>2350269.1730596987</v>
      </c>
      <c r="H255" s="2">
        <v>3783502.2390731205</v>
      </c>
      <c r="I255" s="2">
        <v>4482954.2574806008</v>
      </c>
    </row>
    <row r="256" spans="1:9" x14ac:dyDescent="0.15">
      <c r="A256" s="1">
        <v>11</v>
      </c>
      <c r="B256" s="1" t="s">
        <v>10</v>
      </c>
      <c r="C256" s="1">
        <v>23</v>
      </c>
      <c r="D256" s="1" t="s">
        <v>167</v>
      </c>
      <c r="E256" s="2">
        <v>103039.6923562384</v>
      </c>
      <c r="F256" s="2">
        <v>624334.29151133634</v>
      </c>
      <c r="G256" s="2">
        <v>1244325.8594752564</v>
      </c>
      <c r="H256" s="2">
        <v>1836036.1114292848</v>
      </c>
      <c r="I256" s="2">
        <v>2040139.3830416691</v>
      </c>
    </row>
    <row r="257" spans="1:9" x14ac:dyDescent="0.15">
      <c r="A257" s="1">
        <v>12</v>
      </c>
      <c r="B257" s="1" t="s">
        <v>60</v>
      </c>
      <c r="C257" s="1">
        <v>1</v>
      </c>
      <c r="D257" s="1" t="s">
        <v>147</v>
      </c>
      <c r="E257" s="2">
        <v>123137.94722600024</v>
      </c>
      <c r="F257" s="2">
        <v>263090.42890924792</v>
      </c>
      <c r="G257" s="2">
        <v>349655.76087879343</v>
      </c>
      <c r="H257" s="2">
        <v>336385.91349488229</v>
      </c>
      <c r="I257" s="2">
        <v>274614.86158156424</v>
      </c>
    </row>
    <row r="258" spans="1:9" x14ac:dyDescent="0.15">
      <c r="A258" s="1">
        <v>12</v>
      </c>
      <c r="B258" s="1" t="s">
        <v>60</v>
      </c>
      <c r="C258" s="1">
        <v>2</v>
      </c>
      <c r="D258" s="1" t="s">
        <v>148</v>
      </c>
      <c r="E258" s="2">
        <v>9526.1112022841662</v>
      </c>
      <c r="F258" s="2">
        <v>45032.582768943976</v>
      </c>
      <c r="G258" s="2">
        <v>37874.93606310727</v>
      </c>
      <c r="H258" s="2">
        <v>16528.846243845252</v>
      </c>
      <c r="I258" s="2">
        <v>16752.343306104416</v>
      </c>
    </row>
    <row r="259" spans="1:9" x14ac:dyDescent="0.15">
      <c r="A259" s="1">
        <v>12</v>
      </c>
      <c r="B259" s="1" t="s">
        <v>110</v>
      </c>
      <c r="C259" s="1">
        <v>3</v>
      </c>
      <c r="D259" s="1" t="s">
        <v>155</v>
      </c>
      <c r="E259" s="2">
        <v>144614.5397159183</v>
      </c>
      <c r="F259" s="2">
        <v>381599.55992649042</v>
      </c>
      <c r="G259" s="2">
        <v>558294.11427492544</v>
      </c>
      <c r="H259" s="2">
        <v>614086.07915371016</v>
      </c>
      <c r="I259" s="2">
        <v>660561.65349718393</v>
      </c>
    </row>
    <row r="260" spans="1:9" x14ac:dyDescent="0.15">
      <c r="A260" s="1">
        <v>12</v>
      </c>
      <c r="B260" s="1" t="s">
        <v>110</v>
      </c>
      <c r="C260" s="1">
        <v>4</v>
      </c>
      <c r="D260" s="1" t="s">
        <v>156</v>
      </c>
      <c r="E260" s="2">
        <v>14013.778637087717</v>
      </c>
      <c r="F260" s="2">
        <v>30424.023366336445</v>
      </c>
      <c r="G260" s="2">
        <v>50095.873662233389</v>
      </c>
      <c r="H260" s="2">
        <v>22754.806159739572</v>
      </c>
      <c r="I260" s="2">
        <v>12028.326285364821</v>
      </c>
    </row>
    <row r="261" spans="1:9" x14ac:dyDescent="0.15">
      <c r="A261" s="1">
        <v>12</v>
      </c>
      <c r="B261" s="1" t="s">
        <v>110</v>
      </c>
      <c r="C261" s="1">
        <v>5</v>
      </c>
      <c r="D261" s="1" t="s">
        <v>157</v>
      </c>
      <c r="E261" s="2">
        <v>10014.408379716077</v>
      </c>
      <c r="F261" s="2">
        <v>33545.465458206505</v>
      </c>
      <c r="G261" s="2">
        <v>57403.970297845823</v>
      </c>
      <c r="H261" s="2">
        <v>59610.741423450912</v>
      </c>
      <c r="I261" s="2">
        <v>49911.867351075183</v>
      </c>
    </row>
    <row r="262" spans="1:9" x14ac:dyDescent="0.15">
      <c r="A262" s="1">
        <v>12</v>
      </c>
      <c r="B262" s="1" t="s">
        <v>110</v>
      </c>
      <c r="C262" s="1">
        <v>6</v>
      </c>
      <c r="D262" s="1" t="s">
        <v>49</v>
      </c>
      <c r="E262" s="2">
        <v>67937.84003209231</v>
      </c>
      <c r="F262" s="2">
        <v>240656.37646901634</v>
      </c>
      <c r="G262" s="2">
        <v>567375.08354043786</v>
      </c>
      <c r="H262" s="2">
        <v>615629.10335368407</v>
      </c>
      <c r="I262" s="2">
        <v>392583.57050170901</v>
      </c>
    </row>
    <row r="263" spans="1:9" x14ac:dyDescent="0.15">
      <c r="A263" s="1">
        <v>12</v>
      </c>
      <c r="B263" s="1" t="s">
        <v>110</v>
      </c>
      <c r="C263" s="1">
        <v>7</v>
      </c>
      <c r="D263" s="1" t="s">
        <v>158</v>
      </c>
      <c r="E263" s="2">
        <v>174920.65319190786</v>
      </c>
      <c r="F263" s="2">
        <v>295582.11711477756</v>
      </c>
      <c r="G263" s="2">
        <v>759720.08693325717</v>
      </c>
      <c r="H263" s="2">
        <v>1024403.4337010924</v>
      </c>
      <c r="I263" s="2">
        <v>1607369.7081929443</v>
      </c>
    </row>
    <row r="264" spans="1:9" x14ac:dyDescent="0.15">
      <c r="A264" s="1">
        <v>12</v>
      </c>
      <c r="B264" s="1" t="s">
        <v>110</v>
      </c>
      <c r="C264" s="1">
        <v>8</v>
      </c>
      <c r="D264" s="1" t="s">
        <v>159</v>
      </c>
      <c r="E264" s="2">
        <v>35056.419708585163</v>
      </c>
      <c r="F264" s="2">
        <v>77710.067702789194</v>
      </c>
      <c r="G264" s="2">
        <v>153898.77868194526</v>
      </c>
      <c r="H264" s="2">
        <v>144169.39750801184</v>
      </c>
      <c r="I264" s="2">
        <v>107136.80156865825</v>
      </c>
    </row>
    <row r="265" spans="1:9" x14ac:dyDescent="0.15">
      <c r="A265" s="1">
        <v>12</v>
      </c>
      <c r="B265" s="1" t="s">
        <v>110</v>
      </c>
      <c r="C265" s="1">
        <v>9</v>
      </c>
      <c r="D265" s="1" t="s">
        <v>160</v>
      </c>
      <c r="E265" s="2">
        <v>167318.39058686586</v>
      </c>
      <c r="F265" s="2">
        <v>572808.48057380761</v>
      </c>
      <c r="G265" s="2">
        <v>872121.55049118644</v>
      </c>
      <c r="H265" s="2">
        <v>552445.87691318989</v>
      </c>
      <c r="I265" s="2">
        <v>658734.60939647153</v>
      </c>
    </row>
    <row r="266" spans="1:9" x14ac:dyDescent="0.15">
      <c r="A266" s="1">
        <v>12</v>
      </c>
      <c r="B266" s="1" t="s">
        <v>110</v>
      </c>
      <c r="C266" s="1">
        <v>10</v>
      </c>
      <c r="D266" s="1" t="s">
        <v>161</v>
      </c>
      <c r="E266" s="2">
        <v>58012.695677120064</v>
      </c>
      <c r="F266" s="2">
        <v>149559.24221790713</v>
      </c>
      <c r="G266" s="2">
        <v>334168.00823175703</v>
      </c>
      <c r="H266" s="2">
        <v>254454.68152567567</v>
      </c>
      <c r="I266" s="2">
        <v>185691.4439877235</v>
      </c>
    </row>
    <row r="267" spans="1:9" x14ac:dyDescent="0.15">
      <c r="A267" s="1">
        <v>12</v>
      </c>
      <c r="B267" s="1" t="s">
        <v>110</v>
      </c>
      <c r="C267" s="1">
        <v>11</v>
      </c>
      <c r="D267" s="1" t="s">
        <v>162</v>
      </c>
      <c r="E267" s="2">
        <v>41253.923556576192</v>
      </c>
      <c r="F267" s="2">
        <v>126672.50151494685</v>
      </c>
      <c r="G267" s="2">
        <v>311048.74472050188</v>
      </c>
      <c r="H267" s="2">
        <v>261886.62236367606</v>
      </c>
      <c r="I267" s="2">
        <v>274955.71627504996</v>
      </c>
    </row>
    <row r="268" spans="1:9" x14ac:dyDescent="0.15">
      <c r="A268" s="1">
        <v>12</v>
      </c>
      <c r="B268" s="1" t="s">
        <v>110</v>
      </c>
      <c r="C268" s="1">
        <v>12</v>
      </c>
      <c r="D268" s="1" t="s">
        <v>163</v>
      </c>
      <c r="E268" s="2">
        <v>39733.529198829019</v>
      </c>
      <c r="F268" s="2">
        <v>106220.16513938119</v>
      </c>
      <c r="G268" s="2">
        <v>369391.26971264969</v>
      </c>
      <c r="H268" s="2">
        <v>537120.44392498292</v>
      </c>
      <c r="I268" s="2">
        <v>354209.40357044601</v>
      </c>
    </row>
    <row r="269" spans="1:9" x14ac:dyDescent="0.15">
      <c r="A269" s="1">
        <v>12</v>
      </c>
      <c r="B269" s="1" t="s">
        <v>110</v>
      </c>
      <c r="C269" s="1">
        <v>13</v>
      </c>
      <c r="D269" s="1" t="s">
        <v>164</v>
      </c>
      <c r="E269" s="2">
        <v>15049.960330266273</v>
      </c>
      <c r="F269" s="2">
        <v>53059.300661931091</v>
      </c>
      <c r="G269" s="2">
        <v>98265.782237596984</v>
      </c>
      <c r="H269" s="2">
        <v>55716.604962528996</v>
      </c>
      <c r="I269" s="2">
        <v>64158.361330412103</v>
      </c>
    </row>
    <row r="270" spans="1:9" x14ac:dyDescent="0.15">
      <c r="A270" s="1">
        <v>12</v>
      </c>
      <c r="B270" s="1" t="s">
        <v>110</v>
      </c>
      <c r="C270" s="1">
        <v>14</v>
      </c>
      <c r="D270" s="1" t="s">
        <v>165</v>
      </c>
      <c r="E270" s="2">
        <v>14221.27202478047</v>
      </c>
      <c r="F270" s="2">
        <v>38065.400191448782</v>
      </c>
      <c r="G270" s="2">
        <v>42793.874556005852</v>
      </c>
      <c r="H270" s="2">
        <v>41111.764590651117</v>
      </c>
      <c r="I270" s="2">
        <v>28624.265375741026</v>
      </c>
    </row>
    <row r="271" spans="1:9" x14ac:dyDescent="0.15">
      <c r="A271" s="1">
        <v>12</v>
      </c>
      <c r="B271" s="1" t="s">
        <v>110</v>
      </c>
      <c r="C271" s="1">
        <v>15</v>
      </c>
      <c r="D271" s="1" t="s">
        <v>166</v>
      </c>
      <c r="E271" s="2">
        <v>45658.1925073159</v>
      </c>
      <c r="F271" s="2">
        <v>163102.45588405477</v>
      </c>
      <c r="G271" s="2">
        <v>317363.06254819204</v>
      </c>
      <c r="H271" s="2">
        <v>295695.18628790631</v>
      </c>
      <c r="I271" s="2">
        <v>262193.37963457371</v>
      </c>
    </row>
    <row r="272" spans="1:9" x14ac:dyDescent="0.15">
      <c r="A272" s="1">
        <v>12</v>
      </c>
      <c r="B272" s="1" t="s">
        <v>60</v>
      </c>
      <c r="C272" s="1">
        <v>16</v>
      </c>
      <c r="D272" s="1" t="s">
        <v>149</v>
      </c>
      <c r="E272" s="2">
        <v>203229.14623137476</v>
      </c>
      <c r="F272" s="2">
        <v>746145.08900477947</v>
      </c>
      <c r="G272" s="2">
        <v>1915881.4592627315</v>
      </c>
      <c r="H272" s="2">
        <v>1227390.4151792079</v>
      </c>
      <c r="I272" s="2">
        <v>1116829.0584714818</v>
      </c>
    </row>
    <row r="273" spans="1:9" x14ac:dyDescent="0.15">
      <c r="A273" s="1">
        <v>12</v>
      </c>
      <c r="B273" s="1" t="s">
        <v>60</v>
      </c>
      <c r="C273" s="1">
        <v>17</v>
      </c>
      <c r="D273" s="1" t="s">
        <v>150</v>
      </c>
      <c r="E273" s="2">
        <v>102811.65824107762</v>
      </c>
      <c r="F273" s="2">
        <v>415210.00780670845</v>
      </c>
      <c r="G273" s="2">
        <v>595548.61142361478</v>
      </c>
      <c r="H273" s="2">
        <v>621199.2615187834</v>
      </c>
      <c r="I273" s="2">
        <v>463806.14740086254</v>
      </c>
    </row>
    <row r="274" spans="1:9" x14ac:dyDescent="0.15">
      <c r="A274" s="1">
        <v>12</v>
      </c>
      <c r="B274" s="1" t="s">
        <v>60</v>
      </c>
      <c r="C274" s="1">
        <v>18</v>
      </c>
      <c r="D274" s="1" t="s">
        <v>151</v>
      </c>
      <c r="E274" s="2">
        <v>159793.69255284572</v>
      </c>
      <c r="F274" s="2">
        <v>731897.29273834242</v>
      </c>
      <c r="G274" s="2">
        <v>1313018.7535295638</v>
      </c>
      <c r="H274" s="2">
        <v>1880403.6261120045</v>
      </c>
      <c r="I274" s="2">
        <v>1934586.7709253449</v>
      </c>
    </row>
    <row r="275" spans="1:9" x14ac:dyDescent="0.15">
      <c r="A275" s="1">
        <v>12</v>
      </c>
      <c r="B275" s="1" t="s">
        <v>60</v>
      </c>
      <c r="C275" s="1">
        <v>19</v>
      </c>
      <c r="D275" s="1" t="s">
        <v>152</v>
      </c>
      <c r="E275" s="2">
        <v>53377.699765058904</v>
      </c>
      <c r="F275" s="2">
        <v>259129.77061579609</v>
      </c>
      <c r="G275" s="2">
        <v>677081.72016064951</v>
      </c>
      <c r="H275" s="2">
        <v>702589.59203281545</v>
      </c>
      <c r="I275" s="2">
        <v>712012.80267062946</v>
      </c>
    </row>
    <row r="276" spans="1:9" x14ac:dyDescent="0.15">
      <c r="A276" s="1">
        <v>12</v>
      </c>
      <c r="B276" s="1" t="s">
        <v>60</v>
      </c>
      <c r="C276" s="1">
        <v>20</v>
      </c>
      <c r="D276" s="1" t="s">
        <v>153</v>
      </c>
      <c r="E276" s="2">
        <v>47904.688839001392</v>
      </c>
      <c r="F276" s="2">
        <v>230165.99044703826</v>
      </c>
      <c r="G276" s="2">
        <v>431124.97042193532</v>
      </c>
      <c r="H276" s="2">
        <v>342837.66777787189</v>
      </c>
      <c r="I276" s="2">
        <v>349167.76651812048</v>
      </c>
    </row>
    <row r="277" spans="1:9" x14ac:dyDescent="0.15">
      <c r="A277" s="1">
        <v>12</v>
      </c>
      <c r="B277" s="1" t="s">
        <v>60</v>
      </c>
      <c r="C277" s="1">
        <v>21</v>
      </c>
      <c r="D277" s="1" t="s">
        <v>154</v>
      </c>
      <c r="E277" s="2">
        <v>127102.53533892577</v>
      </c>
      <c r="F277" s="2">
        <v>559896.55593173858</v>
      </c>
      <c r="G277" s="2">
        <v>1266357.4937584989</v>
      </c>
      <c r="H277" s="2">
        <v>1497392.7901337424</v>
      </c>
      <c r="I277" s="2">
        <v>1556086.9759606656</v>
      </c>
    </row>
    <row r="278" spans="1:9" x14ac:dyDescent="0.15">
      <c r="A278" s="1">
        <v>12</v>
      </c>
      <c r="B278" s="1" t="s">
        <v>11</v>
      </c>
      <c r="C278" s="1">
        <v>22</v>
      </c>
      <c r="D278" s="1" t="s">
        <v>146</v>
      </c>
      <c r="E278" s="2">
        <v>172953.63008087498</v>
      </c>
      <c r="F278" s="2">
        <v>1043345.6274592952</v>
      </c>
      <c r="G278" s="2">
        <v>2565089.8386747497</v>
      </c>
      <c r="H278" s="2">
        <v>3687894.6493966775</v>
      </c>
      <c r="I278" s="2">
        <v>3968935.6211339002</v>
      </c>
    </row>
    <row r="279" spans="1:9" x14ac:dyDescent="0.15">
      <c r="A279" s="1">
        <v>12</v>
      </c>
      <c r="B279" s="1" t="s">
        <v>11</v>
      </c>
      <c r="C279" s="1">
        <v>23</v>
      </c>
      <c r="D279" s="1" t="s">
        <v>167</v>
      </c>
      <c r="E279" s="2">
        <v>107866.69917434032</v>
      </c>
      <c r="F279" s="2">
        <v>605319.7847458024</v>
      </c>
      <c r="G279" s="2">
        <v>1104975.9885445235</v>
      </c>
      <c r="H279" s="2">
        <v>1640261.5553717546</v>
      </c>
      <c r="I279" s="2">
        <v>1722521.0693798158</v>
      </c>
    </row>
    <row r="280" spans="1:9" x14ac:dyDescent="0.15">
      <c r="A280" s="1">
        <v>13</v>
      </c>
      <c r="B280" s="1" t="s">
        <v>61</v>
      </c>
      <c r="C280" s="1">
        <v>1</v>
      </c>
      <c r="D280" s="1" t="s">
        <v>147</v>
      </c>
      <c r="E280" s="2">
        <v>45137.401202464942</v>
      </c>
      <c r="F280" s="2">
        <v>98897.404585833894</v>
      </c>
      <c r="G280" s="2">
        <v>70896.263226631432</v>
      </c>
      <c r="H280" s="2">
        <v>49469.864880763205</v>
      </c>
      <c r="I280" s="2">
        <v>46778.234060003771</v>
      </c>
    </row>
    <row r="281" spans="1:9" x14ac:dyDescent="0.15">
      <c r="A281" s="1">
        <v>13</v>
      </c>
      <c r="B281" s="1" t="s">
        <v>61</v>
      </c>
      <c r="C281" s="1">
        <v>2</v>
      </c>
      <c r="D281" s="1" t="s">
        <v>148</v>
      </c>
      <c r="E281" s="2">
        <v>12734.15238274912</v>
      </c>
      <c r="F281" s="2">
        <v>88113.615808012531</v>
      </c>
      <c r="G281" s="2">
        <v>54200.980498739234</v>
      </c>
      <c r="H281" s="2">
        <v>27117.462141020198</v>
      </c>
      <c r="I281" s="2">
        <v>18515.206812236123</v>
      </c>
    </row>
    <row r="282" spans="1:9" x14ac:dyDescent="0.15">
      <c r="A282" s="1">
        <v>13</v>
      </c>
      <c r="B282" s="1" t="s">
        <v>111</v>
      </c>
      <c r="C282" s="1">
        <v>3</v>
      </c>
      <c r="D282" s="1" t="s">
        <v>155</v>
      </c>
      <c r="E282" s="2">
        <v>512215.09318038111</v>
      </c>
      <c r="F282" s="2">
        <v>950491.39773432643</v>
      </c>
      <c r="G282" s="2">
        <v>936213.82679884543</v>
      </c>
      <c r="H282" s="2">
        <v>858463.31561304047</v>
      </c>
      <c r="I282" s="2">
        <v>651854.58050722373</v>
      </c>
    </row>
    <row r="283" spans="1:9" x14ac:dyDescent="0.15">
      <c r="A283" s="1">
        <v>13</v>
      </c>
      <c r="B283" s="1" t="s">
        <v>111</v>
      </c>
      <c r="C283" s="1">
        <v>4</v>
      </c>
      <c r="D283" s="1" t="s">
        <v>156</v>
      </c>
      <c r="E283" s="2">
        <v>160506.19919085648</v>
      </c>
      <c r="F283" s="2">
        <v>208128.51912729835</v>
      </c>
      <c r="G283" s="2">
        <v>208197.28324885631</v>
      </c>
      <c r="H283" s="2">
        <v>127312.25270773108</v>
      </c>
      <c r="I283" s="2">
        <v>126620.43949982527</v>
      </c>
    </row>
    <row r="284" spans="1:9" x14ac:dyDescent="0.15">
      <c r="A284" s="1">
        <v>13</v>
      </c>
      <c r="B284" s="1" t="s">
        <v>111</v>
      </c>
      <c r="C284" s="1">
        <v>5</v>
      </c>
      <c r="D284" s="1" t="s">
        <v>157</v>
      </c>
      <c r="E284" s="2">
        <v>103013.12818246616</v>
      </c>
      <c r="F284" s="2">
        <v>189878.25544569912</v>
      </c>
      <c r="G284" s="2">
        <v>229821.49951586791</v>
      </c>
      <c r="H284" s="2">
        <v>189274.04260073768</v>
      </c>
      <c r="I284" s="2">
        <v>120451.62708739036</v>
      </c>
    </row>
    <row r="285" spans="1:9" x14ac:dyDescent="0.15">
      <c r="A285" s="1">
        <v>13</v>
      </c>
      <c r="B285" s="1" t="s">
        <v>111</v>
      </c>
      <c r="C285" s="1">
        <v>6</v>
      </c>
      <c r="D285" s="1" t="s">
        <v>49</v>
      </c>
      <c r="E285" s="2">
        <v>430527.90402758075</v>
      </c>
      <c r="F285" s="2">
        <v>721149.05184957746</v>
      </c>
      <c r="G285" s="2">
        <v>1129500.6211297661</v>
      </c>
      <c r="H285" s="2">
        <v>885943.7228374728</v>
      </c>
      <c r="I285" s="2">
        <v>664830.93427466706</v>
      </c>
    </row>
    <row r="286" spans="1:9" x14ac:dyDescent="0.15">
      <c r="A286" s="1">
        <v>13</v>
      </c>
      <c r="B286" s="1" t="s">
        <v>111</v>
      </c>
      <c r="C286" s="1">
        <v>7</v>
      </c>
      <c r="D286" s="1" t="s">
        <v>158</v>
      </c>
      <c r="E286" s="2">
        <v>80117.582118830454</v>
      </c>
      <c r="F286" s="2">
        <v>40806.757359671516</v>
      </c>
      <c r="G286" s="2">
        <v>153318.38028974901</v>
      </c>
      <c r="H286" s="2">
        <v>172453.760793111</v>
      </c>
      <c r="I286" s="2">
        <v>429159.71170657506</v>
      </c>
    </row>
    <row r="287" spans="1:9" x14ac:dyDescent="0.15">
      <c r="A287" s="1">
        <v>13</v>
      </c>
      <c r="B287" s="1" t="s">
        <v>111</v>
      </c>
      <c r="C287" s="1">
        <v>8</v>
      </c>
      <c r="D287" s="1" t="s">
        <v>159</v>
      </c>
      <c r="E287" s="2">
        <v>99371.006170512657</v>
      </c>
      <c r="F287" s="2">
        <v>159475.95956509822</v>
      </c>
      <c r="G287" s="2">
        <v>249829.24406425044</v>
      </c>
      <c r="H287" s="2">
        <v>168730.8323716298</v>
      </c>
      <c r="I287" s="2">
        <v>138108.53066143789</v>
      </c>
    </row>
    <row r="288" spans="1:9" x14ac:dyDescent="0.15">
      <c r="A288" s="1">
        <v>13</v>
      </c>
      <c r="B288" s="1" t="s">
        <v>111</v>
      </c>
      <c r="C288" s="1">
        <v>9</v>
      </c>
      <c r="D288" s="1" t="s">
        <v>160</v>
      </c>
      <c r="E288" s="2">
        <v>617012.94440190692</v>
      </c>
      <c r="F288" s="2">
        <v>765312.69074728782</v>
      </c>
      <c r="G288" s="2">
        <v>753713.0245463649</v>
      </c>
      <c r="H288" s="2">
        <v>337479.09800232504</v>
      </c>
      <c r="I288" s="2">
        <v>433580.15880086255</v>
      </c>
    </row>
    <row r="289" spans="1:9" x14ac:dyDescent="0.15">
      <c r="A289" s="1">
        <v>13</v>
      </c>
      <c r="B289" s="1" t="s">
        <v>111</v>
      </c>
      <c r="C289" s="1">
        <v>10</v>
      </c>
      <c r="D289" s="1" t="s">
        <v>161</v>
      </c>
      <c r="E289" s="2">
        <v>301812.32089071482</v>
      </c>
      <c r="F289" s="2">
        <v>445697.39108571346</v>
      </c>
      <c r="G289" s="2">
        <v>578749.58180031471</v>
      </c>
      <c r="H289" s="2">
        <v>299877.5565164655</v>
      </c>
      <c r="I289" s="2">
        <v>232898.48274036197</v>
      </c>
    </row>
    <row r="290" spans="1:9" x14ac:dyDescent="0.15">
      <c r="A290" s="1">
        <v>13</v>
      </c>
      <c r="B290" s="1" t="s">
        <v>111</v>
      </c>
      <c r="C290" s="1">
        <v>11</v>
      </c>
      <c r="D290" s="1" t="s">
        <v>162</v>
      </c>
      <c r="E290" s="2">
        <v>419326.39974170906</v>
      </c>
      <c r="F290" s="2">
        <v>670705.82594578422</v>
      </c>
      <c r="G290" s="2">
        <v>1036378.6341687746</v>
      </c>
      <c r="H290" s="2">
        <v>817536.60614058655</v>
      </c>
      <c r="I290" s="2">
        <v>655838.49749883742</v>
      </c>
    </row>
    <row r="291" spans="1:9" x14ac:dyDescent="0.15">
      <c r="A291" s="1">
        <v>13</v>
      </c>
      <c r="B291" s="1" t="s">
        <v>111</v>
      </c>
      <c r="C291" s="1">
        <v>12</v>
      </c>
      <c r="D291" s="1" t="s">
        <v>163</v>
      </c>
      <c r="E291" s="2">
        <v>686127.64756633039</v>
      </c>
      <c r="F291" s="2">
        <v>1332308.5840569502</v>
      </c>
      <c r="G291" s="2">
        <v>2586304.8327116985</v>
      </c>
      <c r="H291" s="2">
        <v>1813282.8295428532</v>
      </c>
      <c r="I291" s="2">
        <v>979704.40893321775</v>
      </c>
    </row>
    <row r="292" spans="1:9" x14ac:dyDescent="0.15">
      <c r="A292" s="1">
        <v>13</v>
      </c>
      <c r="B292" s="1" t="s">
        <v>111</v>
      </c>
      <c r="C292" s="1">
        <v>13</v>
      </c>
      <c r="D292" s="1" t="s">
        <v>164</v>
      </c>
      <c r="E292" s="2">
        <v>243234.55533401453</v>
      </c>
      <c r="F292" s="2">
        <v>577961.14513553877</v>
      </c>
      <c r="G292" s="2">
        <v>860001.25964011112</v>
      </c>
      <c r="H292" s="2">
        <v>617354.8296716928</v>
      </c>
      <c r="I292" s="2">
        <v>900408.80893869838</v>
      </c>
    </row>
    <row r="293" spans="1:9" x14ac:dyDescent="0.15">
      <c r="A293" s="1">
        <v>13</v>
      </c>
      <c r="B293" s="1" t="s">
        <v>111</v>
      </c>
      <c r="C293" s="1">
        <v>14</v>
      </c>
      <c r="D293" s="1" t="s">
        <v>165</v>
      </c>
      <c r="E293" s="2">
        <v>182602.67182145407</v>
      </c>
      <c r="F293" s="2">
        <v>402854.37196117669</v>
      </c>
      <c r="G293" s="2">
        <v>440803.03506534587</v>
      </c>
      <c r="H293" s="2">
        <v>279726.93095526571</v>
      </c>
      <c r="I293" s="2">
        <v>202079.9739975071</v>
      </c>
    </row>
    <row r="294" spans="1:9" x14ac:dyDescent="0.15">
      <c r="A294" s="1">
        <v>13</v>
      </c>
      <c r="B294" s="1" t="s">
        <v>111</v>
      </c>
      <c r="C294" s="1">
        <v>15</v>
      </c>
      <c r="D294" s="1" t="s">
        <v>166</v>
      </c>
      <c r="E294" s="2">
        <v>969486.60718043603</v>
      </c>
      <c r="F294" s="2">
        <v>2570483.3512313464</v>
      </c>
      <c r="G294" s="2">
        <v>3977120.673446876</v>
      </c>
      <c r="H294" s="2">
        <v>3377103.570315178</v>
      </c>
      <c r="I294" s="2">
        <v>2442677.8971554115</v>
      </c>
    </row>
    <row r="295" spans="1:9" x14ac:dyDescent="0.15">
      <c r="A295" s="1">
        <v>13</v>
      </c>
      <c r="B295" s="1" t="s">
        <v>61</v>
      </c>
      <c r="C295" s="1">
        <v>16</v>
      </c>
      <c r="D295" s="1" t="s">
        <v>149</v>
      </c>
      <c r="E295" s="2">
        <v>584568.54687526857</v>
      </c>
      <c r="F295" s="2">
        <v>2137584.3034094428</v>
      </c>
      <c r="G295" s="2">
        <v>5682904.7340501668</v>
      </c>
      <c r="H295" s="2">
        <v>4651912.8475188129</v>
      </c>
      <c r="I295" s="2">
        <v>4801162.8954680273</v>
      </c>
    </row>
    <row r="296" spans="1:9" x14ac:dyDescent="0.15">
      <c r="A296" s="1">
        <v>13</v>
      </c>
      <c r="B296" s="1" t="s">
        <v>61</v>
      </c>
      <c r="C296" s="1">
        <v>17</v>
      </c>
      <c r="D296" s="1" t="s">
        <v>150</v>
      </c>
      <c r="E296" s="2">
        <v>107639.52212045281</v>
      </c>
      <c r="F296" s="2">
        <v>460912.77088523482</v>
      </c>
      <c r="G296" s="2">
        <v>955948.10688848014</v>
      </c>
      <c r="H296" s="2">
        <v>1111375.8422732423</v>
      </c>
      <c r="I296" s="2">
        <v>779481.65192438243</v>
      </c>
    </row>
    <row r="297" spans="1:9" x14ac:dyDescent="0.15">
      <c r="A297" s="1">
        <v>13</v>
      </c>
      <c r="B297" s="1" t="s">
        <v>61</v>
      </c>
      <c r="C297" s="1">
        <v>18</v>
      </c>
      <c r="D297" s="1" t="s">
        <v>151</v>
      </c>
      <c r="E297" s="2">
        <v>1850263.7222743705</v>
      </c>
      <c r="F297" s="2">
        <v>5449830.7369202264</v>
      </c>
      <c r="G297" s="2">
        <v>11472531.004610829</v>
      </c>
      <c r="H297" s="2">
        <v>16582868.389196739</v>
      </c>
      <c r="I297" s="2">
        <v>16679616.958751954</v>
      </c>
    </row>
    <row r="298" spans="1:9" x14ac:dyDescent="0.15">
      <c r="A298" s="1">
        <v>13</v>
      </c>
      <c r="B298" s="1" t="s">
        <v>61</v>
      </c>
      <c r="C298" s="1">
        <v>19</v>
      </c>
      <c r="D298" s="1" t="s">
        <v>152</v>
      </c>
      <c r="E298" s="2">
        <v>1051532.6945735065</v>
      </c>
      <c r="F298" s="2">
        <v>3554565.7859880347</v>
      </c>
      <c r="G298" s="2">
        <v>11426212.922059907</v>
      </c>
      <c r="H298" s="2">
        <v>10911059.67034057</v>
      </c>
      <c r="I298" s="2">
        <v>10105758.666263616</v>
      </c>
    </row>
    <row r="299" spans="1:9" x14ac:dyDescent="0.15">
      <c r="A299" s="1">
        <v>13</v>
      </c>
      <c r="B299" s="1" t="s">
        <v>61</v>
      </c>
      <c r="C299" s="1">
        <v>20</v>
      </c>
      <c r="D299" s="1" t="s">
        <v>153</v>
      </c>
      <c r="E299" s="2">
        <v>235817.27671860781</v>
      </c>
      <c r="F299" s="2">
        <v>717541.9295942483</v>
      </c>
      <c r="G299" s="2">
        <v>2181737.7421619059</v>
      </c>
      <c r="H299" s="2">
        <v>1403148.032659245</v>
      </c>
      <c r="I299" s="2">
        <v>1320747.0978615438</v>
      </c>
    </row>
    <row r="300" spans="1:9" x14ac:dyDescent="0.15">
      <c r="A300" s="1">
        <v>13</v>
      </c>
      <c r="B300" s="1" t="s">
        <v>61</v>
      </c>
      <c r="C300" s="1">
        <v>21</v>
      </c>
      <c r="D300" s="1" t="s">
        <v>154</v>
      </c>
      <c r="E300" s="2">
        <v>729807.89094627881</v>
      </c>
      <c r="F300" s="2">
        <v>2165212.1874018051</v>
      </c>
      <c r="G300" s="2">
        <v>4167385.0763708833</v>
      </c>
      <c r="H300" s="2">
        <v>5304998.3240408469</v>
      </c>
      <c r="I300" s="2">
        <v>5300723.4441323485</v>
      </c>
    </row>
    <row r="301" spans="1:9" x14ac:dyDescent="0.15">
      <c r="A301" s="1">
        <v>13</v>
      </c>
      <c r="B301" s="1" t="s">
        <v>12</v>
      </c>
      <c r="C301" s="1">
        <v>22</v>
      </c>
      <c r="D301" s="1" t="s">
        <v>146</v>
      </c>
      <c r="E301" s="2">
        <v>1562020.0972890495</v>
      </c>
      <c r="F301" s="2">
        <v>6906485.025588844</v>
      </c>
      <c r="G301" s="2">
        <v>17527447.541634601</v>
      </c>
      <c r="H301" s="2">
        <v>23376333.778689552</v>
      </c>
      <c r="I301" s="2">
        <v>26262378.09964747</v>
      </c>
    </row>
    <row r="302" spans="1:9" x14ac:dyDescent="0.15">
      <c r="A302" s="1">
        <v>13</v>
      </c>
      <c r="B302" s="1" t="s">
        <v>12</v>
      </c>
      <c r="C302" s="1">
        <v>23</v>
      </c>
      <c r="D302" s="1" t="s">
        <v>167</v>
      </c>
      <c r="E302" s="2">
        <v>599450.02671819041</v>
      </c>
      <c r="F302" s="2">
        <v>2706236.7571113501</v>
      </c>
      <c r="G302" s="2">
        <v>4271810.5932131875</v>
      </c>
      <c r="H302" s="2">
        <v>5290581.5541022085</v>
      </c>
      <c r="I302" s="2">
        <v>5604854.1021515448</v>
      </c>
    </row>
    <row r="303" spans="1:9" x14ac:dyDescent="0.15">
      <c r="A303" s="1">
        <v>14</v>
      </c>
      <c r="B303" s="1" t="s">
        <v>62</v>
      </c>
      <c r="C303" s="1">
        <v>1</v>
      </c>
      <c r="D303" s="1" t="s">
        <v>147</v>
      </c>
      <c r="E303" s="2">
        <v>54086.200004831604</v>
      </c>
      <c r="F303" s="2">
        <v>79976.965642204683</v>
      </c>
      <c r="G303" s="2">
        <v>94694.524252140036</v>
      </c>
      <c r="H303" s="2">
        <v>78074.521704708095</v>
      </c>
      <c r="I303" s="2">
        <v>61458.391933565123</v>
      </c>
    </row>
    <row r="304" spans="1:9" x14ac:dyDescent="0.15">
      <c r="A304" s="1">
        <v>14</v>
      </c>
      <c r="B304" s="1" t="s">
        <v>62</v>
      </c>
      <c r="C304" s="1">
        <v>2</v>
      </c>
      <c r="D304" s="1" t="s">
        <v>148</v>
      </c>
      <c r="E304" s="2">
        <v>7420.7492823067796</v>
      </c>
      <c r="F304" s="2">
        <v>7403.4554381411126</v>
      </c>
      <c r="G304" s="2">
        <v>6073.1458120687739</v>
      </c>
      <c r="H304" s="2">
        <v>3394.315040923088</v>
      </c>
      <c r="I304" s="2">
        <v>2087.617915946571</v>
      </c>
    </row>
    <row r="305" spans="1:9" x14ac:dyDescent="0.15">
      <c r="A305" s="1">
        <v>14</v>
      </c>
      <c r="B305" s="1" t="s">
        <v>112</v>
      </c>
      <c r="C305" s="1">
        <v>3</v>
      </c>
      <c r="D305" s="1" t="s">
        <v>155</v>
      </c>
      <c r="E305" s="2">
        <v>313360.73743762454</v>
      </c>
      <c r="F305" s="2">
        <v>594996.61473153485</v>
      </c>
      <c r="G305" s="2">
        <v>766537.7775517432</v>
      </c>
      <c r="H305" s="2">
        <v>916908.1003550028</v>
      </c>
      <c r="I305" s="2">
        <v>665242.74892195605</v>
      </c>
    </row>
    <row r="306" spans="1:9" x14ac:dyDescent="0.15">
      <c r="A306" s="1">
        <v>14</v>
      </c>
      <c r="B306" s="1" t="s">
        <v>112</v>
      </c>
      <c r="C306" s="1">
        <v>4</v>
      </c>
      <c r="D306" s="1" t="s">
        <v>156</v>
      </c>
      <c r="E306" s="2">
        <v>31680.574463924298</v>
      </c>
      <c r="F306" s="2">
        <v>46565.698891629181</v>
      </c>
      <c r="G306" s="2">
        <v>54694.854330506168</v>
      </c>
      <c r="H306" s="2">
        <v>25867.640333664418</v>
      </c>
      <c r="I306" s="2">
        <v>15559.663439940361</v>
      </c>
    </row>
    <row r="307" spans="1:9" x14ac:dyDescent="0.15">
      <c r="A307" s="1">
        <v>14</v>
      </c>
      <c r="B307" s="1" t="s">
        <v>112</v>
      </c>
      <c r="C307" s="1">
        <v>5</v>
      </c>
      <c r="D307" s="1" t="s">
        <v>157</v>
      </c>
      <c r="E307" s="2">
        <v>19600.901019703229</v>
      </c>
      <c r="F307" s="2">
        <v>76700.909073845338</v>
      </c>
      <c r="G307" s="2">
        <v>109416.27944920628</v>
      </c>
      <c r="H307" s="2">
        <v>82731.329848434558</v>
      </c>
      <c r="I307" s="2">
        <v>66024.762018790891</v>
      </c>
    </row>
    <row r="308" spans="1:9" x14ac:dyDescent="0.15">
      <c r="A308" s="1">
        <v>14</v>
      </c>
      <c r="B308" s="1" t="s">
        <v>112</v>
      </c>
      <c r="C308" s="1">
        <v>6</v>
      </c>
      <c r="D308" s="1" t="s">
        <v>49</v>
      </c>
      <c r="E308" s="2">
        <v>216699.92900595668</v>
      </c>
      <c r="F308" s="2">
        <v>489297.88585609599</v>
      </c>
      <c r="G308" s="2">
        <v>858955.91851329338</v>
      </c>
      <c r="H308" s="2">
        <v>811608.12006114621</v>
      </c>
      <c r="I308" s="2">
        <v>371209.65260951233</v>
      </c>
    </row>
    <row r="309" spans="1:9" x14ac:dyDescent="0.15">
      <c r="A309" s="1">
        <v>14</v>
      </c>
      <c r="B309" s="1" t="s">
        <v>112</v>
      </c>
      <c r="C309" s="1">
        <v>7</v>
      </c>
      <c r="D309" s="1" t="s">
        <v>158</v>
      </c>
      <c r="E309" s="2">
        <v>312968.65532633959</v>
      </c>
      <c r="F309" s="2">
        <v>418875.29110012093</v>
      </c>
      <c r="G309" s="2">
        <v>703263.36497292656</v>
      </c>
      <c r="H309" s="2">
        <v>990831.68284659251</v>
      </c>
      <c r="I309" s="2">
        <v>1666217.8114719309</v>
      </c>
    </row>
    <row r="310" spans="1:9" x14ac:dyDescent="0.15">
      <c r="A310" s="1">
        <v>14</v>
      </c>
      <c r="B310" s="1" t="s">
        <v>112</v>
      </c>
      <c r="C310" s="1">
        <v>8</v>
      </c>
      <c r="D310" s="1" t="s">
        <v>159</v>
      </c>
      <c r="E310" s="2">
        <v>71848.697095961266</v>
      </c>
      <c r="F310" s="2">
        <v>131892.89046235973</v>
      </c>
      <c r="G310" s="2">
        <v>187866.5450893761</v>
      </c>
      <c r="H310" s="2">
        <v>131539.79341869242</v>
      </c>
      <c r="I310" s="2">
        <v>187574.24074546661</v>
      </c>
    </row>
    <row r="311" spans="1:9" x14ac:dyDescent="0.15">
      <c r="A311" s="1">
        <v>14</v>
      </c>
      <c r="B311" s="1" t="s">
        <v>112</v>
      </c>
      <c r="C311" s="1">
        <v>9</v>
      </c>
      <c r="D311" s="1" t="s">
        <v>160</v>
      </c>
      <c r="E311" s="2">
        <v>207960.31389896618</v>
      </c>
      <c r="F311" s="2">
        <v>478461.80137830978</v>
      </c>
      <c r="G311" s="2">
        <v>551808.50343057641</v>
      </c>
      <c r="H311" s="2">
        <v>328137.66835619963</v>
      </c>
      <c r="I311" s="2">
        <v>268529.314995341</v>
      </c>
    </row>
    <row r="312" spans="1:9" x14ac:dyDescent="0.15">
      <c r="A312" s="1">
        <v>14</v>
      </c>
      <c r="B312" s="1" t="s">
        <v>112</v>
      </c>
      <c r="C312" s="1">
        <v>10</v>
      </c>
      <c r="D312" s="1" t="s">
        <v>161</v>
      </c>
      <c r="E312" s="2">
        <v>100887.29256790536</v>
      </c>
      <c r="F312" s="2">
        <v>238131.92351491962</v>
      </c>
      <c r="G312" s="2">
        <v>415288.38883309846</v>
      </c>
      <c r="H312" s="2">
        <v>311522.39803457021</v>
      </c>
      <c r="I312" s="2">
        <v>224694.82051810465</v>
      </c>
    </row>
    <row r="313" spans="1:9" x14ac:dyDescent="0.15">
      <c r="A313" s="1">
        <v>14</v>
      </c>
      <c r="B313" s="1" t="s">
        <v>112</v>
      </c>
      <c r="C313" s="1">
        <v>11</v>
      </c>
      <c r="D313" s="1" t="s">
        <v>162</v>
      </c>
      <c r="E313" s="2">
        <v>224430.86808281331</v>
      </c>
      <c r="F313" s="2">
        <v>514714.99032908288</v>
      </c>
      <c r="G313" s="2">
        <v>1098164.2160088089</v>
      </c>
      <c r="H313" s="2">
        <v>929210.28776591539</v>
      </c>
      <c r="I313" s="2">
        <v>862549.3766218794</v>
      </c>
    </row>
    <row r="314" spans="1:9" x14ac:dyDescent="0.15">
      <c r="A314" s="1">
        <v>14</v>
      </c>
      <c r="B314" s="1" t="s">
        <v>112</v>
      </c>
      <c r="C314" s="1">
        <v>12</v>
      </c>
      <c r="D314" s="1" t="s">
        <v>163</v>
      </c>
      <c r="E314" s="2">
        <v>421429.43052745593</v>
      </c>
      <c r="F314" s="2">
        <v>1231680.8483442445</v>
      </c>
      <c r="G314" s="2">
        <v>3194981.3644075096</v>
      </c>
      <c r="H314" s="2">
        <v>1763704.9003500766</v>
      </c>
      <c r="I314" s="2">
        <v>877273.91171965119</v>
      </c>
    </row>
    <row r="315" spans="1:9" x14ac:dyDescent="0.15">
      <c r="A315" s="1">
        <v>14</v>
      </c>
      <c r="B315" s="1" t="s">
        <v>112</v>
      </c>
      <c r="C315" s="1">
        <v>13</v>
      </c>
      <c r="D315" s="1" t="s">
        <v>164</v>
      </c>
      <c r="E315" s="2">
        <v>530263.511996613</v>
      </c>
      <c r="F315" s="2">
        <v>1049731.3703116742</v>
      </c>
      <c r="G315" s="2">
        <v>1410015.9109260465</v>
      </c>
      <c r="H315" s="2">
        <v>872038.27523328247</v>
      </c>
      <c r="I315" s="2">
        <v>990134.24798896525</v>
      </c>
    </row>
    <row r="316" spans="1:9" x14ac:dyDescent="0.15">
      <c r="A316" s="1">
        <v>14</v>
      </c>
      <c r="B316" s="1" t="s">
        <v>112</v>
      </c>
      <c r="C316" s="1">
        <v>14</v>
      </c>
      <c r="D316" s="1" t="s">
        <v>165</v>
      </c>
      <c r="E316" s="2">
        <v>31012.377787976595</v>
      </c>
      <c r="F316" s="2">
        <v>76950.394573521102</v>
      </c>
      <c r="G316" s="2">
        <v>122092.30075002328</v>
      </c>
      <c r="H316" s="2">
        <v>79960.253427552787</v>
      </c>
      <c r="I316" s="2">
        <v>76233.600974639514</v>
      </c>
    </row>
    <row r="317" spans="1:9" x14ac:dyDescent="0.15">
      <c r="A317" s="1">
        <v>14</v>
      </c>
      <c r="B317" s="1" t="s">
        <v>112</v>
      </c>
      <c r="C317" s="1">
        <v>15</v>
      </c>
      <c r="D317" s="1" t="s">
        <v>166</v>
      </c>
      <c r="E317" s="2">
        <v>106232.38960400528</v>
      </c>
      <c r="F317" s="2">
        <v>281663.292813893</v>
      </c>
      <c r="G317" s="2">
        <v>584233.75838292262</v>
      </c>
      <c r="H317" s="2">
        <v>517433.01791595807</v>
      </c>
      <c r="I317" s="2">
        <v>395304.94512451248</v>
      </c>
    </row>
    <row r="318" spans="1:9" x14ac:dyDescent="0.15">
      <c r="A318" s="1">
        <v>14</v>
      </c>
      <c r="B318" s="1" t="s">
        <v>62</v>
      </c>
      <c r="C318" s="1">
        <v>16</v>
      </c>
      <c r="D318" s="1" t="s">
        <v>149</v>
      </c>
      <c r="E318" s="2">
        <v>419908.00449736731</v>
      </c>
      <c r="F318" s="2">
        <v>1305151.9131005625</v>
      </c>
      <c r="G318" s="2">
        <v>2790061.6390095716</v>
      </c>
      <c r="H318" s="2">
        <v>1953225.1181711901</v>
      </c>
      <c r="I318" s="2">
        <v>1602097.552110631</v>
      </c>
    </row>
    <row r="319" spans="1:9" x14ac:dyDescent="0.15">
      <c r="A319" s="1">
        <v>14</v>
      </c>
      <c r="B319" s="1" t="s">
        <v>62</v>
      </c>
      <c r="C319" s="1">
        <v>17</v>
      </c>
      <c r="D319" s="1" t="s">
        <v>150</v>
      </c>
      <c r="E319" s="2">
        <v>108340.1151853911</v>
      </c>
      <c r="F319" s="2">
        <v>311230.39366400294</v>
      </c>
      <c r="G319" s="2">
        <v>591345.65445162542</v>
      </c>
      <c r="H319" s="2">
        <v>690872.86029436206</v>
      </c>
      <c r="I319" s="2">
        <v>420310.73599823186</v>
      </c>
    </row>
    <row r="320" spans="1:9" x14ac:dyDescent="0.15">
      <c r="A320" s="1">
        <v>14</v>
      </c>
      <c r="B320" s="1" t="s">
        <v>62</v>
      </c>
      <c r="C320" s="1">
        <v>18</v>
      </c>
      <c r="D320" s="1" t="s">
        <v>151</v>
      </c>
      <c r="E320" s="2">
        <v>340127.56968723726</v>
      </c>
      <c r="F320" s="2">
        <v>1529344.555417398</v>
      </c>
      <c r="G320" s="2">
        <v>2731895.9994794796</v>
      </c>
      <c r="H320" s="2">
        <v>3250610.2420397294</v>
      </c>
      <c r="I320" s="2">
        <v>3553325.7778365174</v>
      </c>
    </row>
    <row r="321" spans="1:9" x14ac:dyDescent="0.15">
      <c r="A321" s="1">
        <v>14</v>
      </c>
      <c r="B321" s="1" t="s">
        <v>62</v>
      </c>
      <c r="C321" s="1">
        <v>19</v>
      </c>
      <c r="D321" s="1" t="s">
        <v>152</v>
      </c>
      <c r="E321" s="2">
        <v>89355.249814645082</v>
      </c>
      <c r="F321" s="2">
        <v>407706.59118939721</v>
      </c>
      <c r="G321" s="2">
        <v>968772.09930325707</v>
      </c>
      <c r="H321" s="2">
        <v>1202732.3359258354</v>
      </c>
      <c r="I321" s="2">
        <v>1102621.7324033168</v>
      </c>
    </row>
    <row r="322" spans="1:9" x14ac:dyDescent="0.15">
      <c r="A322" s="1">
        <v>14</v>
      </c>
      <c r="B322" s="1" t="s">
        <v>62</v>
      </c>
      <c r="C322" s="1">
        <v>20</v>
      </c>
      <c r="D322" s="1" t="s">
        <v>153</v>
      </c>
      <c r="E322" s="2">
        <v>99259.508858130139</v>
      </c>
      <c r="F322" s="2">
        <v>388667.65065944538</v>
      </c>
      <c r="G322" s="2">
        <v>704078.67011208297</v>
      </c>
      <c r="H322" s="2">
        <v>561292.89558495791</v>
      </c>
      <c r="I322" s="2">
        <v>564026.00688695</v>
      </c>
    </row>
    <row r="323" spans="1:9" x14ac:dyDescent="0.15">
      <c r="A323" s="1">
        <v>14</v>
      </c>
      <c r="B323" s="1" t="s">
        <v>62</v>
      </c>
      <c r="C323" s="1">
        <v>21</v>
      </c>
      <c r="D323" s="1" t="s">
        <v>154</v>
      </c>
      <c r="E323" s="2">
        <v>374462.58664269705</v>
      </c>
      <c r="F323" s="2">
        <v>908111.64365596464</v>
      </c>
      <c r="G323" s="2">
        <v>1682375.3593202215</v>
      </c>
      <c r="H323" s="2">
        <v>2005862.1535034883</v>
      </c>
      <c r="I323" s="2">
        <v>2107180.2637476241</v>
      </c>
    </row>
    <row r="324" spans="1:9" x14ac:dyDescent="0.15">
      <c r="A324" s="1">
        <v>14</v>
      </c>
      <c r="B324" s="1" t="s">
        <v>13</v>
      </c>
      <c r="C324" s="1">
        <v>22</v>
      </c>
      <c r="D324" s="1" t="s">
        <v>146</v>
      </c>
      <c r="E324" s="2">
        <v>360510.83424832596</v>
      </c>
      <c r="F324" s="2">
        <v>2021654.2312765764</v>
      </c>
      <c r="G324" s="2">
        <v>4325739.7576400442</v>
      </c>
      <c r="H324" s="2">
        <v>6744947.7564450614</v>
      </c>
      <c r="I324" s="2">
        <v>7985210.752793069</v>
      </c>
    </row>
    <row r="325" spans="1:9" x14ac:dyDescent="0.15">
      <c r="A325" s="1">
        <v>14</v>
      </c>
      <c r="B325" s="1" t="s">
        <v>13</v>
      </c>
      <c r="C325" s="1">
        <v>23</v>
      </c>
      <c r="D325" s="1" t="s">
        <v>167</v>
      </c>
      <c r="E325" s="2">
        <v>175959.21296465828</v>
      </c>
      <c r="F325" s="2">
        <v>970670.06368905329</v>
      </c>
      <c r="G325" s="2">
        <v>1817665.6496297838</v>
      </c>
      <c r="H325" s="2">
        <v>2346173.8261940111</v>
      </c>
      <c r="I325" s="2">
        <v>2360896.9897191944</v>
      </c>
    </row>
    <row r="326" spans="1:9" x14ac:dyDescent="0.15">
      <c r="A326" s="1">
        <v>15</v>
      </c>
      <c r="B326" s="1" t="s">
        <v>63</v>
      </c>
      <c r="C326" s="1">
        <v>1</v>
      </c>
      <c r="D326" s="1" t="s">
        <v>147</v>
      </c>
      <c r="E326" s="2">
        <v>123170.40295904914</v>
      </c>
      <c r="F326" s="2">
        <v>246939.52177418361</v>
      </c>
      <c r="G326" s="2">
        <v>300724.18550079921</v>
      </c>
      <c r="H326" s="2">
        <v>269287.38478813873</v>
      </c>
      <c r="I326" s="2">
        <v>215616.60521746436</v>
      </c>
    </row>
    <row r="327" spans="1:9" x14ac:dyDescent="0.15">
      <c r="A327" s="1">
        <v>15</v>
      </c>
      <c r="B327" s="1" t="s">
        <v>63</v>
      </c>
      <c r="C327" s="1">
        <v>2</v>
      </c>
      <c r="D327" s="1" t="s">
        <v>148</v>
      </c>
      <c r="E327" s="2">
        <v>22667.816703962209</v>
      </c>
      <c r="F327" s="2">
        <v>82077.829808943468</v>
      </c>
      <c r="G327" s="2">
        <v>61590.052271893466</v>
      </c>
      <c r="H327" s="2">
        <v>45097.664504947912</v>
      </c>
      <c r="I327" s="2">
        <v>43997.758593219696</v>
      </c>
    </row>
    <row r="328" spans="1:9" x14ac:dyDescent="0.15">
      <c r="A328" s="1">
        <v>15</v>
      </c>
      <c r="B328" s="1" t="s">
        <v>113</v>
      </c>
      <c r="C328" s="1">
        <v>3</v>
      </c>
      <c r="D328" s="1" t="s">
        <v>155</v>
      </c>
      <c r="E328" s="2">
        <v>51942.546720357845</v>
      </c>
      <c r="F328" s="2">
        <v>168394.42512955566</v>
      </c>
      <c r="G328" s="2">
        <v>270867.18554553005</v>
      </c>
      <c r="H328" s="2">
        <v>311575.38449687016</v>
      </c>
      <c r="I328" s="2">
        <v>298240.532281049</v>
      </c>
    </row>
    <row r="329" spans="1:9" x14ac:dyDescent="0.15">
      <c r="A329" s="1">
        <v>15</v>
      </c>
      <c r="B329" s="1" t="s">
        <v>113</v>
      </c>
      <c r="C329" s="1">
        <v>4</v>
      </c>
      <c r="D329" s="1" t="s">
        <v>156</v>
      </c>
      <c r="E329" s="2">
        <v>65990.329126377168</v>
      </c>
      <c r="F329" s="2">
        <v>124406.35305926827</v>
      </c>
      <c r="G329" s="2">
        <v>167459.72548159442</v>
      </c>
      <c r="H329" s="2">
        <v>84810.01410008638</v>
      </c>
      <c r="I329" s="2">
        <v>44021.459344497613</v>
      </c>
    </row>
    <row r="330" spans="1:9" x14ac:dyDescent="0.15">
      <c r="A330" s="1">
        <v>15</v>
      </c>
      <c r="B330" s="1" t="s">
        <v>113</v>
      </c>
      <c r="C330" s="1">
        <v>5</v>
      </c>
      <c r="D330" s="1" t="s">
        <v>157</v>
      </c>
      <c r="E330" s="2">
        <v>7643.390456272271</v>
      </c>
      <c r="F330" s="2">
        <v>16323.703718438685</v>
      </c>
      <c r="G330" s="2">
        <v>38025.29029694364</v>
      </c>
      <c r="H330" s="2">
        <v>56878.963256951487</v>
      </c>
      <c r="I330" s="2">
        <v>56198.002280649831</v>
      </c>
    </row>
    <row r="331" spans="1:9" x14ac:dyDescent="0.15">
      <c r="A331" s="1">
        <v>15</v>
      </c>
      <c r="B331" s="1" t="s">
        <v>113</v>
      </c>
      <c r="C331" s="1">
        <v>6</v>
      </c>
      <c r="D331" s="1" t="s">
        <v>49</v>
      </c>
      <c r="E331" s="2">
        <v>37718.034633841584</v>
      </c>
      <c r="F331" s="2">
        <v>92019.773580684516</v>
      </c>
      <c r="G331" s="2">
        <v>108386.24421358068</v>
      </c>
      <c r="H331" s="2">
        <v>135202.45701401672</v>
      </c>
      <c r="I331" s="2">
        <v>115235.2399176007</v>
      </c>
    </row>
    <row r="332" spans="1:9" x14ac:dyDescent="0.15">
      <c r="A332" s="1">
        <v>15</v>
      </c>
      <c r="B332" s="1" t="s">
        <v>113</v>
      </c>
      <c r="C332" s="1">
        <v>7</v>
      </c>
      <c r="D332" s="1" t="s">
        <v>158</v>
      </c>
      <c r="E332" s="2">
        <v>17805.087964887327</v>
      </c>
      <c r="F332" s="2">
        <v>96354.634334318296</v>
      </c>
      <c r="G332" s="2">
        <v>74807.772284743114</v>
      </c>
      <c r="H332" s="2">
        <v>11662.613561718632</v>
      </c>
      <c r="I332" s="2">
        <v>25193.167453456885</v>
      </c>
    </row>
    <row r="333" spans="1:9" x14ac:dyDescent="0.15">
      <c r="A333" s="1">
        <v>15</v>
      </c>
      <c r="B333" s="1" t="s">
        <v>113</v>
      </c>
      <c r="C333" s="1">
        <v>8</v>
      </c>
      <c r="D333" s="1" t="s">
        <v>159</v>
      </c>
      <c r="E333" s="2">
        <v>15318.75922066981</v>
      </c>
      <c r="F333" s="2">
        <v>41926.991273301574</v>
      </c>
      <c r="G333" s="2">
        <v>54984.500322406435</v>
      </c>
      <c r="H333" s="2">
        <v>49637.837583228371</v>
      </c>
      <c r="I333" s="2">
        <v>31853.856808758781</v>
      </c>
    </row>
    <row r="334" spans="1:9" x14ac:dyDescent="0.15">
      <c r="A334" s="1">
        <v>15</v>
      </c>
      <c r="B334" s="1" t="s">
        <v>113</v>
      </c>
      <c r="C334" s="1">
        <v>9</v>
      </c>
      <c r="D334" s="1" t="s">
        <v>160</v>
      </c>
      <c r="E334" s="2">
        <v>51248.403308525973</v>
      </c>
      <c r="F334" s="2">
        <v>82090.276452145394</v>
      </c>
      <c r="G334" s="2">
        <v>95824.216000928747</v>
      </c>
      <c r="H334" s="2">
        <v>80166.411891990268</v>
      </c>
      <c r="I334" s="2">
        <v>88110.008756138006</v>
      </c>
    </row>
    <row r="335" spans="1:9" x14ac:dyDescent="0.15">
      <c r="A335" s="1">
        <v>15</v>
      </c>
      <c r="B335" s="1" t="s">
        <v>113</v>
      </c>
      <c r="C335" s="1">
        <v>10</v>
      </c>
      <c r="D335" s="1" t="s">
        <v>161</v>
      </c>
      <c r="E335" s="2">
        <v>39351.711915050044</v>
      </c>
      <c r="F335" s="2">
        <v>117150.510024384</v>
      </c>
      <c r="G335" s="2">
        <v>213218.78554477755</v>
      </c>
      <c r="H335" s="2">
        <v>194619.84024447162</v>
      </c>
      <c r="I335" s="2">
        <v>141163.87965202564</v>
      </c>
    </row>
    <row r="336" spans="1:9" x14ac:dyDescent="0.15">
      <c r="A336" s="1">
        <v>15</v>
      </c>
      <c r="B336" s="1" t="s">
        <v>113</v>
      </c>
      <c r="C336" s="1">
        <v>11</v>
      </c>
      <c r="D336" s="1" t="s">
        <v>162</v>
      </c>
      <c r="E336" s="2">
        <v>44612.630490462179</v>
      </c>
      <c r="F336" s="2">
        <v>126283.23325141822</v>
      </c>
      <c r="G336" s="2">
        <v>249893.55621063727</v>
      </c>
      <c r="H336" s="2">
        <v>227858.94790044005</v>
      </c>
      <c r="I336" s="2">
        <v>290827.47713178815</v>
      </c>
    </row>
    <row r="337" spans="1:9" x14ac:dyDescent="0.15">
      <c r="A337" s="1">
        <v>15</v>
      </c>
      <c r="B337" s="1" t="s">
        <v>113</v>
      </c>
      <c r="C337" s="1">
        <v>12</v>
      </c>
      <c r="D337" s="1" t="s">
        <v>163</v>
      </c>
      <c r="E337" s="2">
        <v>10538.118482357973</v>
      </c>
      <c r="F337" s="2">
        <v>73706.038159005431</v>
      </c>
      <c r="G337" s="2">
        <v>301798.52581402432</v>
      </c>
      <c r="H337" s="2">
        <v>415748.74249442294</v>
      </c>
      <c r="I337" s="2">
        <v>351994.59459995676</v>
      </c>
    </row>
    <row r="338" spans="1:9" x14ac:dyDescent="0.15">
      <c r="A338" s="1">
        <v>15</v>
      </c>
      <c r="B338" s="1" t="s">
        <v>113</v>
      </c>
      <c r="C338" s="1">
        <v>13</v>
      </c>
      <c r="D338" s="1" t="s">
        <v>164</v>
      </c>
      <c r="E338" s="2">
        <v>8614.8269226575958</v>
      </c>
      <c r="F338" s="2">
        <v>36644.725223772417</v>
      </c>
      <c r="G338" s="2">
        <v>43811.342356852212</v>
      </c>
      <c r="H338" s="2">
        <v>41388.797055184092</v>
      </c>
      <c r="I338" s="2">
        <v>75939.391916872875</v>
      </c>
    </row>
    <row r="339" spans="1:9" x14ac:dyDescent="0.15">
      <c r="A339" s="1">
        <v>15</v>
      </c>
      <c r="B339" s="1" t="s">
        <v>113</v>
      </c>
      <c r="C339" s="1">
        <v>14</v>
      </c>
      <c r="D339" s="1" t="s">
        <v>165</v>
      </c>
      <c r="E339" s="2">
        <v>3521.691027437686</v>
      </c>
      <c r="F339" s="2">
        <v>14913.406876711606</v>
      </c>
      <c r="G339" s="2">
        <v>31900.628151036588</v>
      </c>
      <c r="H339" s="2">
        <v>28751.44400522198</v>
      </c>
      <c r="I339" s="2">
        <v>39043.550397905223</v>
      </c>
    </row>
    <row r="340" spans="1:9" x14ac:dyDescent="0.15">
      <c r="A340" s="1">
        <v>15</v>
      </c>
      <c r="B340" s="1" t="s">
        <v>113</v>
      </c>
      <c r="C340" s="1">
        <v>15</v>
      </c>
      <c r="D340" s="1" t="s">
        <v>166</v>
      </c>
      <c r="E340" s="2">
        <v>32402.953014910672</v>
      </c>
      <c r="F340" s="2">
        <v>103362.24264089763</v>
      </c>
      <c r="G340" s="2">
        <v>165859.27147990713</v>
      </c>
      <c r="H340" s="2">
        <v>175974.72687723493</v>
      </c>
      <c r="I340" s="2">
        <v>137253.48766117738</v>
      </c>
    </row>
    <row r="341" spans="1:9" x14ac:dyDescent="0.15">
      <c r="A341" s="1">
        <v>15</v>
      </c>
      <c r="B341" s="1" t="s">
        <v>63</v>
      </c>
      <c r="C341" s="1">
        <v>16</v>
      </c>
      <c r="D341" s="1" t="s">
        <v>149</v>
      </c>
      <c r="E341" s="2">
        <v>158662.90425730523</v>
      </c>
      <c r="F341" s="2">
        <v>620909.47669933271</v>
      </c>
      <c r="G341" s="2">
        <v>948209.41389407602</v>
      </c>
      <c r="H341" s="2">
        <v>939994.9969933111</v>
      </c>
      <c r="I341" s="2">
        <v>764533.61533293512</v>
      </c>
    </row>
    <row r="342" spans="1:9" x14ac:dyDescent="0.15">
      <c r="A342" s="1">
        <v>15</v>
      </c>
      <c r="B342" s="1" t="s">
        <v>63</v>
      </c>
      <c r="C342" s="1">
        <v>17</v>
      </c>
      <c r="D342" s="1" t="s">
        <v>150</v>
      </c>
      <c r="E342" s="2">
        <v>53170.443306905989</v>
      </c>
      <c r="F342" s="2">
        <v>150249.29172381738</v>
      </c>
      <c r="G342" s="2">
        <v>369378.61986551853</v>
      </c>
      <c r="H342" s="2">
        <v>542474.88942081586</v>
      </c>
      <c r="I342" s="2">
        <v>170125.61098976032</v>
      </c>
    </row>
    <row r="343" spans="1:9" x14ac:dyDescent="0.15">
      <c r="A343" s="1">
        <v>15</v>
      </c>
      <c r="B343" s="1" t="s">
        <v>63</v>
      </c>
      <c r="C343" s="1">
        <v>18</v>
      </c>
      <c r="D343" s="1" t="s">
        <v>151</v>
      </c>
      <c r="E343" s="2">
        <v>126468.71172767764</v>
      </c>
      <c r="F343" s="2">
        <v>448306.76647680713</v>
      </c>
      <c r="G343" s="2">
        <v>808656.53575312474</v>
      </c>
      <c r="H343" s="2">
        <v>893628.41877834091</v>
      </c>
      <c r="I343" s="2">
        <v>829855.57392034994</v>
      </c>
    </row>
    <row r="344" spans="1:9" x14ac:dyDescent="0.15">
      <c r="A344" s="1">
        <v>15</v>
      </c>
      <c r="B344" s="1" t="s">
        <v>63</v>
      </c>
      <c r="C344" s="1">
        <v>19</v>
      </c>
      <c r="D344" s="1" t="s">
        <v>152</v>
      </c>
      <c r="E344" s="2">
        <v>48323.652097453451</v>
      </c>
      <c r="F344" s="2">
        <v>169989.62909224315</v>
      </c>
      <c r="G344" s="2">
        <v>285710.91841293604</v>
      </c>
      <c r="H344" s="2">
        <v>313640.98996281344</v>
      </c>
      <c r="I344" s="2">
        <v>293790.94808494765</v>
      </c>
    </row>
    <row r="345" spans="1:9" x14ac:dyDescent="0.15">
      <c r="A345" s="1">
        <v>15</v>
      </c>
      <c r="B345" s="1" t="s">
        <v>63</v>
      </c>
      <c r="C345" s="1">
        <v>20</v>
      </c>
      <c r="D345" s="1" t="s">
        <v>153</v>
      </c>
      <c r="E345" s="2">
        <v>32468.30012410643</v>
      </c>
      <c r="F345" s="2">
        <v>88710.34591378858</v>
      </c>
      <c r="G345" s="2">
        <v>128563.96528097084</v>
      </c>
      <c r="H345" s="2">
        <v>117967.96064342475</v>
      </c>
      <c r="I345" s="2">
        <v>108294.44441027397</v>
      </c>
    </row>
    <row r="346" spans="1:9" x14ac:dyDescent="0.15">
      <c r="A346" s="1">
        <v>15</v>
      </c>
      <c r="B346" s="1" t="s">
        <v>63</v>
      </c>
      <c r="C346" s="1">
        <v>21</v>
      </c>
      <c r="D346" s="1" t="s">
        <v>154</v>
      </c>
      <c r="E346" s="2">
        <v>74334.390389573615</v>
      </c>
      <c r="F346" s="2">
        <v>196425.89662529377</v>
      </c>
      <c r="G346" s="2">
        <v>397091.15971473267</v>
      </c>
      <c r="H346" s="2">
        <v>497575.5502519639</v>
      </c>
      <c r="I346" s="2">
        <v>477699.74837527738</v>
      </c>
    </row>
    <row r="347" spans="1:9" x14ac:dyDescent="0.15">
      <c r="A347" s="1">
        <v>15</v>
      </c>
      <c r="B347" s="1" t="s">
        <v>14</v>
      </c>
      <c r="C347" s="1">
        <v>22</v>
      </c>
      <c r="D347" s="1" t="s">
        <v>146</v>
      </c>
      <c r="E347" s="2">
        <v>114296.96900084116</v>
      </c>
      <c r="F347" s="2">
        <v>623788.43801115302</v>
      </c>
      <c r="G347" s="2">
        <v>1147640.0207682371</v>
      </c>
      <c r="H347" s="2">
        <v>1676112.2446119352</v>
      </c>
      <c r="I347" s="2">
        <v>1847314.4774792981</v>
      </c>
    </row>
    <row r="348" spans="1:9" x14ac:dyDescent="0.15">
      <c r="A348" s="1">
        <v>15</v>
      </c>
      <c r="B348" s="1" t="s">
        <v>14</v>
      </c>
      <c r="C348" s="1">
        <v>23</v>
      </c>
      <c r="D348" s="1" t="s">
        <v>167</v>
      </c>
      <c r="E348" s="2">
        <v>96924.151327160595</v>
      </c>
      <c r="F348" s="2">
        <v>446588.43085917353</v>
      </c>
      <c r="G348" s="2">
        <v>722285.38727511931</v>
      </c>
      <c r="H348" s="2">
        <v>973686.97863307397</v>
      </c>
      <c r="I348" s="2">
        <v>1022900.2688679058</v>
      </c>
    </row>
    <row r="349" spans="1:9" x14ac:dyDescent="0.15">
      <c r="A349" s="1">
        <v>16</v>
      </c>
      <c r="B349" s="1" t="s">
        <v>64</v>
      </c>
      <c r="C349" s="1">
        <v>1</v>
      </c>
      <c r="D349" s="1" t="s">
        <v>147</v>
      </c>
      <c r="E349" s="2">
        <v>56559.436878496919</v>
      </c>
      <c r="F349" s="2">
        <v>98308.155287446658</v>
      </c>
      <c r="G349" s="2">
        <v>104144.81329967646</v>
      </c>
      <c r="H349" s="2">
        <v>73067.974215323862</v>
      </c>
      <c r="I349" s="2">
        <v>60781.168372339969</v>
      </c>
    </row>
    <row r="350" spans="1:9" x14ac:dyDescent="0.15">
      <c r="A350" s="1">
        <v>16</v>
      </c>
      <c r="B350" s="1" t="s">
        <v>64</v>
      </c>
      <c r="C350" s="1">
        <v>2</v>
      </c>
      <c r="D350" s="1" t="s">
        <v>148</v>
      </c>
      <c r="E350" s="2">
        <v>3553.0033037826074</v>
      </c>
      <c r="F350" s="2">
        <v>11788.594885991277</v>
      </c>
      <c r="G350" s="2">
        <v>12198.05975923876</v>
      </c>
      <c r="H350" s="2">
        <v>10774.801954271992</v>
      </c>
      <c r="I350" s="2">
        <v>4061.065576548157</v>
      </c>
    </row>
    <row r="351" spans="1:9" x14ac:dyDescent="0.15">
      <c r="A351" s="1">
        <v>16</v>
      </c>
      <c r="B351" s="1" t="s">
        <v>114</v>
      </c>
      <c r="C351" s="1">
        <v>3</v>
      </c>
      <c r="D351" s="1" t="s">
        <v>155</v>
      </c>
      <c r="E351" s="2">
        <v>17143.466228833189</v>
      </c>
      <c r="F351" s="2">
        <v>37380.949959668353</v>
      </c>
      <c r="G351" s="2">
        <v>56458.611799104961</v>
      </c>
      <c r="H351" s="2">
        <v>73302.470815889363</v>
      </c>
      <c r="I351" s="2">
        <v>53660.521901336135</v>
      </c>
    </row>
    <row r="352" spans="1:9" x14ac:dyDescent="0.15">
      <c r="A352" s="1">
        <v>16</v>
      </c>
      <c r="B352" s="1" t="s">
        <v>114</v>
      </c>
      <c r="C352" s="1">
        <v>4</v>
      </c>
      <c r="D352" s="1" t="s">
        <v>156</v>
      </c>
      <c r="E352" s="2">
        <v>29248.233918736049</v>
      </c>
      <c r="F352" s="2">
        <v>66544.623066373155</v>
      </c>
      <c r="G352" s="2">
        <v>76662.388428017162</v>
      </c>
      <c r="H352" s="2">
        <v>40362.550992342491</v>
      </c>
      <c r="I352" s="2">
        <v>20961.898160174755</v>
      </c>
    </row>
    <row r="353" spans="1:9" x14ac:dyDescent="0.15">
      <c r="A353" s="1">
        <v>16</v>
      </c>
      <c r="B353" s="1" t="s">
        <v>114</v>
      </c>
      <c r="C353" s="1">
        <v>5</v>
      </c>
      <c r="D353" s="1" t="s">
        <v>157</v>
      </c>
      <c r="E353" s="2">
        <v>10599.679475352825</v>
      </c>
      <c r="F353" s="2">
        <v>31793.294456961325</v>
      </c>
      <c r="G353" s="2">
        <v>50393.260265454177</v>
      </c>
      <c r="H353" s="2">
        <v>67004.821612619184</v>
      </c>
      <c r="I353" s="2">
        <v>49409.009549019887</v>
      </c>
    </row>
    <row r="354" spans="1:9" x14ac:dyDescent="0.15">
      <c r="A354" s="1">
        <v>16</v>
      </c>
      <c r="B354" s="1" t="s">
        <v>114</v>
      </c>
      <c r="C354" s="1">
        <v>6</v>
      </c>
      <c r="D354" s="1" t="s">
        <v>49</v>
      </c>
      <c r="E354" s="2">
        <v>32622.783725356428</v>
      </c>
      <c r="F354" s="2">
        <v>73200.381848223624</v>
      </c>
      <c r="G354" s="2">
        <v>213965.50099726033</v>
      </c>
      <c r="H354" s="2">
        <v>197541.26994429334</v>
      </c>
      <c r="I354" s="2">
        <v>167345.99301724159</v>
      </c>
    </row>
    <row r="355" spans="1:9" x14ac:dyDescent="0.15">
      <c r="A355" s="1">
        <v>16</v>
      </c>
      <c r="B355" s="1" t="s">
        <v>114</v>
      </c>
      <c r="C355" s="1">
        <v>7</v>
      </c>
      <c r="D355" s="1" t="s">
        <v>158</v>
      </c>
      <c r="E355" s="2">
        <v>193.08448230485774</v>
      </c>
      <c r="F355" s="2">
        <v>2926.4148168483862</v>
      </c>
      <c r="G355" s="2">
        <v>716.59068721014819</v>
      </c>
      <c r="H355" s="2">
        <v>21149.970892461115</v>
      </c>
      <c r="I355" s="2">
        <v>59346.761560937564</v>
      </c>
    </row>
    <row r="356" spans="1:9" x14ac:dyDescent="0.15">
      <c r="A356" s="1">
        <v>16</v>
      </c>
      <c r="B356" s="1" t="s">
        <v>114</v>
      </c>
      <c r="C356" s="1">
        <v>8</v>
      </c>
      <c r="D356" s="1" t="s">
        <v>159</v>
      </c>
      <c r="E356" s="2">
        <v>8973.6278543738881</v>
      </c>
      <c r="F356" s="2">
        <v>18794.442529420074</v>
      </c>
      <c r="G356" s="2">
        <v>34083.398467574567</v>
      </c>
      <c r="H356" s="2">
        <v>31642.997798052624</v>
      </c>
      <c r="I356" s="2">
        <v>21887.969722069956</v>
      </c>
    </row>
    <row r="357" spans="1:9" x14ac:dyDescent="0.15">
      <c r="A357" s="1">
        <v>16</v>
      </c>
      <c r="B357" s="1" t="s">
        <v>114</v>
      </c>
      <c r="C357" s="1">
        <v>9</v>
      </c>
      <c r="D357" s="1" t="s">
        <v>160</v>
      </c>
      <c r="E357" s="2">
        <v>32615.541180029428</v>
      </c>
      <c r="F357" s="2">
        <v>262924.12612980237</v>
      </c>
      <c r="G357" s="2">
        <v>93927.184918172992</v>
      </c>
      <c r="H357" s="2">
        <v>91705.840711555036</v>
      </c>
      <c r="I357" s="2">
        <v>126275.78024886629</v>
      </c>
    </row>
    <row r="358" spans="1:9" x14ac:dyDescent="0.15">
      <c r="A358" s="1">
        <v>16</v>
      </c>
      <c r="B358" s="1" t="s">
        <v>114</v>
      </c>
      <c r="C358" s="1">
        <v>10</v>
      </c>
      <c r="D358" s="1" t="s">
        <v>161</v>
      </c>
      <c r="E358" s="2">
        <v>23599.744030993104</v>
      </c>
      <c r="F358" s="2">
        <v>86929.424379641117</v>
      </c>
      <c r="G358" s="2">
        <v>346329.69601956545</v>
      </c>
      <c r="H358" s="2">
        <v>243295.83470080359</v>
      </c>
      <c r="I358" s="2">
        <v>112898.39545946653</v>
      </c>
    </row>
    <row r="359" spans="1:9" x14ac:dyDescent="0.15">
      <c r="A359" s="1">
        <v>16</v>
      </c>
      <c r="B359" s="1" t="s">
        <v>114</v>
      </c>
      <c r="C359" s="1">
        <v>11</v>
      </c>
      <c r="D359" s="1" t="s">
        <v>162</v>
      </c>
      <c r="E359" s="2">
        <v>28345.259749540764</v>
      </c>
      <c r="F359" s="2">
        <v>70823.368537557268</v>
      </c>
      <c r="G359" s="2">
        <v>162352.74880434509</v>
      </c>
      <c r="H359" s="2">
        <v>112837.22437677384</v>
      </c>
      <c r="I359" s="2">
        <v>149966.7999135115</v>
      </c>
    </row>
    <row r="360" spans="1:9" x14ac:dyDescent="0.15">
      <c r="A360" s="1">
        <v>16</v>
      </c>
      <c r="B360" s="1" t="s">
        <v>114</v>
      </c>
      <c r="C360" s="1">
        <v>12</v>
      </c>
      <c r="D360" s="1" t="s">
        <v>163</v>
      </c>
      <c r="E360" s="2">
        <v>7330.8486671258333</v>
      </c>
      <c r="F360" s="2">
        <v>31644.38626057185</v>
      </c>
      <c r="G360" s="2">
        <v>155422.64629817638</v>
      </c>
      <c r="H360" s="2">
        <v>217461.97305455134</v>
      </c>
      <c r="I360" s="2">
        <v>221792.49844583013</v>
      </c>
    </row>
    <row r="361" spans="1:9" x14ac:dyDescent="0.15">
      <c r="A361" s="1">
        <v>16</v>
      </c>
      <c r="B361" s="1" t="s">
        <v>114</v>
      </c>
      <c r="C361" s="1">
        <v>13</v>
      </c>
      <c r="D361" s="1" t="s">
        <v>164</v>
      </c>
      <c r="E361" s="2">
        <v>11333.691743470856</v>
      </c>
      <c r="F361" s="2">
        <v>32975.642766515986</v>
      </c>
      <c r="G361" s="2">
        <v>36559.378685331467</v>
      </c>
      <c r="H361" s="2">
        <v>35202.834832905901</v>
      </c>
      <c r="I361" s="2">
        <v>43681.066085740509</v>
      </c>
    </row>
    <row r="362" spans="1:9" x14ac:dyDescent="0.15">
      <c r="A362" s="1">
        <v>16</v>
      </c>
      <c r="B362" s="1" t="s">
        <v>114</v>
      </c>
      <c r="C362" s="1">
        <v>14</v>
      </c>
      <c r="D362" s="1" t="s">
        <v>165</v>
      </c>
      <c r="E362" s="2">
        <v>657.71256334968871</v>
      </c>
      <c r="F362" s="2">
        <v>1415.4709759867089</v>
      </c>
      <c r="G362" s="2">
        <v>2790.7828850189239</v>
      </c>
      <c r="H362" s="2">
        <v>3506.1107506712133</v>
      </c>
      <c r="I362" s="2">
        <v>3352.6039757850522</v>
      </c>
    </row>
    <row r="363" spans="1:9" x14ac:dyDescent="0.15">
      <c r="A363" s="1">
        <v>16</v>
      </c>
      <c r="B363" s="1" t="s">
        <v>114</v>
      </c>
      <c r="C363" s="1">
        <v>15</v>
      </c>
      <c r="D363" s="1" t="s">
        <v>166</v>
      </c>
      <c r="E363" s="2">
        <v>34044.151993264524</v>
      </c>
      <c r="F363" s="2">
        <v>70689.040458469535</v>
      </c>
      <c r="G363" s="2">
        <v>120640.1344265896</v>
      </c>
      <c r="H363" s="2">
        <v>152157.74711607705</v>
      </c>
      <c r="I363" s="2">
        <v>139680.70250624951</v>
      </c>
    </row>
    <row r="364" spans="1:9" x14ac:dyDescent="0.15">
      <c r="A364" s="1">
        <v>16</v>
      </c>
      <c r="B364" s="1" t="s">
        <v>64</v>
      </c>
      <c r="C364" s="1">
        <v>16</v>
      </c>
      <c r="D364" s="1" t="s">
        <v>149</v>
      </c>
      <c r="E364" s="2">
        <v>75085.435642860277</v>
      </c>
      <c r="F364" s="2">
        <v>269135.4560206749</v>
      </c>
      <c r="G364" s="2">
        <v>480405.61686783482</v>
      </c>
      <c r="H364" s="2">
        <v>435225.11635695677</v>
      </c>
      <c r="I364" s="2">
        <v>295168.75159146485</v>
      </c>
    </row>
    <row r="365" spans="1:9" x14ac:dyDescent="0.15">
      <c r="A365" s="1">
        <v>16</v>
      </c>
      <c r="B365" s="1" t="s">
        <v>64</v>
      </c>
      <c r="C365" s="1">
        <v>17</v>
      </c>
      <c r="D365" s="1" t="s">
        <v>150</v>
      </c>
      <c r="E365" s="2">
        <v>50049.012365991613</v>
      </c>
      <c r="F365" s="2">
        <v>112626.91019875805</v>
      </c>
      <c r="G365" s="2">
        <v>152680.4827816895</v>
      </c>
      <c r="H365" s="2">
        <v>150595.77588123959</v>
      </c>
      <c r="I365" s="2">
        <v>107462.96551047821</v>
      </c>
    </row>
    <row r="366" spans="1:9" x14ac:dyDescent="0.15">
      <c r="A366" s="1">
        <v>16</v>
      </c>
      <c r="B366" s="1" t="s">
        <v>64</v>
      </c>
      <c r="C366" s="1">
        <v>18</v>
      </c>
      <c r="D366" s="1" t="s">
        <v>151</v>
      </c>
      <c r="E366" s="2">
        <v>87374.508662929496</v>
      </c>
      <c r="F366" s="2">
        <v>301984.36150748428</v>
      </c>
      <c r="G366" s="2">
        <v>415207.67502239393</v>
      </c>
      <c r="H366" s="2">
        <v>429100.22439366922</v>
      </c>
      <c r="I366" s="2">
        <v>390305.75575191935</v>
      </c>
    </row>
    <row r="367" spans="1:9" x14ac:dyDescent="0.15">
      <c r="A367" s="1">
        <v>16</v>
      </c>
      <c r="B367" s="1" t="s">
        <v>64</v>
      </c>
      <c r="C367" s="1">
        <v>19</v>
      </c>
      <c r="D367" s="1" t="s">
        <v>152</v>
      </c>
      <c r="E367" s="2">
        <v>41242.99841489939</v>
      </c>
      <c r="F367" s="2">
        <v>141520.22167687383</v>
      </c>
      <c r="G367" s="2">
        <v>231963.27357298852</v>
      </c>
      <c r="H367" s="2">
        <v>203918.73022303166</v>
      </c>
      <c r="I367" s="2">
        <v>186428.72455123061</v>
      </c>
    </row>
    <row r="368" spans="1:9" x14ac:dyDescent="0.15">
      <c r="A368" s="1">
        <v>16</v>
      </c>
      <c r="B368" s="1" t="s">
        <v>64</v>
      </c>
      <c r="C368" s="1">
        <v>20</v>
      </c>
      <c r="D368" s="1" t="s">
        <v>153</v>
      </c>
      <c r="E368" s="2">
        <v>11115.301296115425</v>
      </c>
      <c r="F368" s="2">
        <v>42667.237859171008</v>
      </c>
      <c r="G368" s="2">
        <v>64343.67296171849</v>
      </c>
      <c r="H368" s="2">
        <v>62599.910736242862</v>
      </c>
      <c r="I368" s="2">
        <v>59688.727586963418</v>
      </c>
    </row>
    <row r="369" spans="1:9" x14ac:dyDescent="0.15">
      <c r="A369" s="1">
        <v>16</v>
      </c>
      <c r="B369" s="1" t="s">
        <v>64</v>
      </c>
      <c r="C369" s="1">
        <v>21</v>
      </c>
      <c r="D369" s="1" t="s">
        <v>154</v>
      </c>
      <c r="E369" s="2">
        <v>36303.679716118473</v>
      </c>
      <c r="F369" s="2">
        <v>109702.34844228179</v>
      </c>
      <c r="G369" s="2">
        <v>199886.05597854988</v>
      </c>
      <c r="H369" s="2">
        <v>227181.2958831063</v>
      </c>
      <c r="I369" s="2">
        <v>226491.99602997533</v>
      </c>
    </row>
    <row r="370" spans="1:9" x14ac:dyDescent="0.15">
      <c r="A370" s="1">
        <v>16</v>
      </c>
      <c r="B370" s="1" t="s">
        <v>15</v>
      </c>
      <c r="C370" s="1">
        <v>22</v>
      </c>
      <c r="D370" s="1" t="s">
        <v>146</v>
      </c>
      <c r="E370" s="2">
        <v>71588.717740379856</v>
      </c>
      <c r="F370" s="2">
        <v>306998.1902808256</v>
      </c>
      <c r="G370" s="2">
        <v>535009.04986559146</v>
      </c>
      <c r="H370" s="2">
        <v>796991.49079676589</v>
      </c>
      <c r="I370" s="2">
        <v>885961.39136308094</v>
      </c>
    </row>
    <row r="371" spans="1:9" x14ac:dyDescent="0.15">
      <c r="A371" s="1">
        <v>16</v>
      </c>
      <c r="B371" s="1" t="s">
        <v>15</v>
      </c>
      <c r="C371" s="1">
        <v>23</v>
      </c>
      <c r="D371" s="1" t="s">
        <v>167</v>
      </c>
      <c r="E371" s="2">
        <v>47577.464346199427</v>
      </c>
      <c r="F371" s="2">
        <v>210779.02667762502</v>
      </c>
      <c r="G371" s="2">
        <v>338429.03972738329</v>
      </c>
      <c r="H371" s="2">
        <v>455921.53224263003</v>
      </c>
      <c r="I371" s="2">
        <v>464663.79096482368</v>
      </c>
    </row>
    <row r="372" spans="1:9" x14ac:dyDescent="0.15">
      <c r="A372" s="1">
        <v>17</v>
      </c>
      <c r="B372" s="1" t="s">
        <v>65</v>
      </c>
      <c r="C372" s="1">
        <v>1</v>
      </c>
      <c r="D372" s="1" t="s">
        <v>147</v>
      </c>
      <c r="E372" s="2">
        <v>45833.102917251141</v>
      </c>
      <c r="F372" s="2">
        <v>90626.776454941879</v>
      </c>
      <c r="G372" s="2">
        <v>95887.110593150166</v>
      </c>
      <c r="H372" s="2">
        <v>68044.019711431712</v>
      </c>
      <c r="I372" s="2">
        <v>57009.884972053143</v>
      </c>
    </row>
    <row r="373" spans="1:9" x14ac:dyDescent="0.15">
      <c r="A373" s="1">
        <v>17</v>
      </c>
      <c r="B373" s="1" t="s">
        <v>65</v>
      </c>
      <c r="C373" s="1">
        <v>2</v>
      </c>
      <c r="D373" s="1" t="s">
        <v>148</v>
      </c>
      <c r="E373" s="2">
        <v>4398.7770001763574</v>
      </c>
      <c r="F373" s="2">
        <v>8843.2496946460215</v>
      </c>
      <c r="G373" s="2">
        <v>9928.0026416758155</v>
      </c>
      <c r="H373" s="2">
        <v>6485.3616388438713</v>
      </c>
      <c r="I373" s="2">
        <v>3244.1174329131672</v>
      </c>
    </row>
    <row r="374" spans="1:9" x14ac:dyDescent="0.15">
      <c r="A374" s="1">
        <v>17</v>
      </c>
      <c r="B374" s="1" t="s">
        <v>115</v>
      </c>
      <c r="C374" s="1">
        <v>3</v>
      </c>
      <c r="D374" s="1" t="s">
        <v>155</v>
      </c>
      <c r="E374" s="2">
        <v>45249.89446695926</v>
      </c>
      <c r="F374" s="2">
        <v>144592.62938440015</v>
      </c>
      <c r="G374" s="2">
        <v>221049.29625243871</v>
      </c>
      <c r="H374" s="2">
        <v>263832.65708716476</v>
      </c>
      <c r="I374" s="2">
        <v>157273.24536893712</v>
      </c>
    </row>
    <row r="375" spans="1:9" x14ac:dyDescent="0.15">
      <c r="A375" s="1">
        <v>17</v>
      </c>
      <c r="B375" s="1" t="s">
        <v>115</v>
      </c>
      <c r="C375" s="1">
        <v>4</v>
      </c>
      <c r="D375" s="1" t="s">
        <v>156</v>
      </c>
      <c r="E375" s="2">
        <v>69018.769176830727</v>
      </c>
      <c r="F375" s="2">
        <v>137691.69586509926</v>
      </c>
      <c r="G375" s="2">
        <v>180481.52865599483</v>
      </c>
      <c r="H375" s="2">
        <v>99129.519085045409</v>
      </c>
      <c r="I375" s="2">
        <v>58778.316395794754</v>
      </c>
    </row>
    <row r="376" spans="1:9" x14ac:dyDescent="0.15">
      <c r="A376" s="1">
        <v>17</v>
      </c>
      <c r="B376" s="1" t="s">
        <v>115</v>
      </c>
      <c r="C376" s="1">
        <v>5</v>
      </c>
      <c r="D376" s="1" t="s">
        <v>157</v>
      </c>
      <c r="E376" s="2">
        <v>2428.9148776924922</v>
      </c>
      <c r="F376" s="2">
        <v>8894.9942590631308</v>
      </c>
      <c r="G376" s="2">
        <v>13692.269760476795</v>
      </c>
      <c r="H376" s="2">
        <v>10914.216340499019</v>
      </c>
      <c r="I376" s="2">
        <v>8234.3308756455954</v>
      </c>
    </row>
    <row r="377" spans="1:9" x14ac:dyDescent="0.15">
      <c r="A377" s="1">
        <v>17</v>
      </c>
      <c r="B377" s="1" t="s">
        <v>115</v>
      </c>
      <c r="C377" s="1">
        <v>6</v>
      </c>
      <c r="D377" s="1" t="s">
        <v>49</v>
      </c>
      <c r="E377" s="2">
        <v>638.43266508895897</v>
      </c>
      <c r="F377" s="2">
        <v>6886.3688279218923</v>
      </c>
      <c r="G377" s="2">
        <v>30155.8277093502</v>
      </c>
      <c r="H377" s="2">
        <v>60126.93435642343</v>
      </c>
      <c r="I377" s="2">
        <v>41276.35799045569</v>
      </c>
    </row>
    <row r="378" spans="1:9" x14ac:dyDescent="0.15">
      <c r="A378" s="1">
        <v>17</v>
      </c>
      <c r="B378" s="1" t="s">
        <v>115</v>
      </c>
      <c r="C378" s="1">
        <v>7</v>
      </c>
      <c r="D378" s="1" t="s">
        <v>158</v>
      </c>
      <c r="E378" s="2">
        <v>1266.1161465752807</v>
      </c>
      <c r="F378" s="2">
        <v>476.47890919823055</v>
      </c>
      <c r="G378" s="2">
        <v>2007.7390893888019</v>
      </c>
      <c r="H378" s="2">
        <v>5863.9059886804853</v>
      </c>
      <c r="I378" s="2">
        <v>3058.7801831004917</v>
      </c>
    </row>
    <row r="379" spans="1:9" x14ac:dyDescent="0.15">
      <c r="A379" s="1">
        <v>17</v>
      </c>
      <c r="B379" s="1" t="s">
        <v>115</v>
      </c>
      <c r="C379" s="1">
        <v>8</v>
      </c>
      <c r="D379" s="1" t="s">
        <v>159</v>
      </c>
      <c r="E379" s="2">
        <v>7806.0578646458835</v>
      </c>
      <c r="F379" s="2">
        <v>20413.920527349714</v>
      </c>
      <c r="G379" s="2">
        <v>30060.297771429672</v>
      </c>
      <c r="H379" s="2">
        <v>28248.669751314876</v>
      </c>
      <c r="I379" s="2">
        <v>15929.154815989859</v>
      </c>
    </row>
    <row r="380" spans="1:9" x14ac:dyDescent="0.15">
      <c r="A380" s="1">
        <v>17</v>
      </c>
      <c r="B380" s="1" t="s">
        <v>115</v>
      </c>
      <c r="C380" s="1">
        <v>9</v>
      </c>
      <c r="D380" s="1" t="s">
        <v>160</v>
      </c>
      <c r="E380" s="2">
        <v>4789.885592914161</v>
      </c>
      <c r="F380" s="2">
        <v>10440.541062672562</v>
      </c>
      <c r="G380" s="2">
        <v>27427.116449940782</v>
      </c>
      <c r="H380" s="2">
        <v>26797.088329437396</v>
      </c>
      <c r="I380" s="2">
        <v>25160.751203821783</v>
      </c>
    </row>
    <row r="381" spans="1:9" x14ac:dyDescent="0.15">
      <c r="A381" s="1">
        <v>17</v>
      </c>
      <c r="B381" s="1" t="s">
        <v>115</v>
      </c>
      <c r="C381" s="1">
        <v>10</v>
      </c>
      <c r="D381" s="1" t="s">
        <v>161</v>
      </c>
      <c r="E381" s="2">
        <v>5824.3128581103301</v>
      </c>
      <c r="F381" s="2">
        <v>18978.173102239914</v>
      </c>
      <c r="G381" s="2">
        <v>49086.139337485554</v>
      </c>
      <c r="H381" s="2">
        <v>44046.22390591968</v>
      </c>
      <c r="I381" s="2">
        <v>38776.078630176067</v>
      </c>
    </row>
    <row r="382" spans="1:9" x14ac:dyDescent="0.15">
      <c r="A382" s="1">
        <v>17</v>
      </c>
      <c r="B382" s="1" t="s">
        <v>115</v>
      </c>
      <c r="C382" s="1">
        <v>11</v>
      </c>
      <c r="D382" s="1" t="s">
        <v>162</v>
      </c>
      <c r="E382" s="2">
        <v>58051.964838178385</v>
      </c>
      <c r="F382" s="2">
        <v>101935.55713654379</v>
      </c>
      <c r="G382" s="2">
        <v>227495.83766050931</v>
      </c>
      <c r="H382" s="2">
        <v>181767.8488141016</v>
      </c>
      <c r="I382" s="2">
        <v>200414.45822787477</v>
      </c>
    </row>
    <row r="383" spans="1:9" x14ac:dyDescent="0.15">
      <c r="A383" s="1">
        <v>17</v>
      </c>
      <c r="B383" s="1" t="s">
        <v>115</v>
      </c>
      <c r="C383" s="1">
        <v>12</v>
      </c>
      <c r="D383" s="1" t="s">
        <v>163</v>
      </c>
      <c r="E383" s="2">
        <v>4328.5233975474439</v>
      </c>
      <c r="F383" s="2">
        <v>20729.750867362243</v>
      </c>
      <c r="G383" s="2">
        <v>122862.65005771459</v>
      </c>
      <c r="H383" s="2">
        <v>163768.46795330296</v>
      </c>
      <c r="I383" s="2">
        <v>195973.88365983008</v>
      </c>
    </row>
    <row r="384" spans="1:9" x14ac:dyDescent="0.15">
      <c r="A384" s="1">
        <v>17</v>
      </c>
      <c r="B384" s="1" t="s">
        <v>115</v>
      </c>
      <c r="C384" s="1">
        <v>13</v>
      </c>
      <c r="D384" s="1" t="s">
        <v>164</v>
      </c>
      <c r="E384" s="2">
        <v>3937.8208552726319</v>
      </c>
      <c r="F384" s="2">
        <v>12470.968322405171</v>
      </c>
      <c r="G384" s="2">
        <v>19757.244534434914</v>
      </c>
      <c r="H384" s="2">
        <v>16106.956334106331</v>
      </c>
      <c r="I384" s="2">
        <v>39429.823918236689</v>
      </c>
    </row>
    <row r="385" spans="1:9" x14ac:dyDescent="0.15">
      <c r="A385" s="1">
        <v>17</v>
      </c>
      <c r="B385" s="1" t="s">
        <v>115</v>
      </c>
      <c r="C385" s="1">
        <v>14</v>
      </c>
      <c r="D385" s="1" t="s">
        <v>165</v>
      </c>
      <c r="E385" s="2">
        <v>59.103521089980333</v>
      </c>
      <c r="F385" s="2">
        <v>101.69132305112967</v>
      </c>
      <c r="G385" s="2">
        <v>949.47530051400577</v>
      </c>
      <c r="H385" s="2">
        <v>769.84524490854551</v>
      </c>
      <c r="I385" s="2">
        <v>6449.8962805447227</v>
      </c>
    </row>
    <row r="386" spans="1:9" x14ac:dyDescent="0.15">
      <c r="A386" s="1">
        <v>17</v>
      </c>
      <c r="B386" s="1" t="s">
        <v>115</v>
      </c>
      <c r="C386" s="1">
        <v>15</v>
      </c>
      <c r="D386" s="1" t="s">
        <v>166</v>
      </c>
      <c r="E386" s="2">
        <v>17951.928472108953</v>
      </c>
      <c r="F386" s="2">
        <v>65346.767735995927</v>
      </c>
      <c r="G386" s="2">
        <v>129416.87138001838</v>
      </c>
      <c r="H386" s="2">
        <v>109293.41384542212</v>
      </c>
      <c r="I386" s="2">
        <v>99410.049939885241</v>
      </c>
    </row>
    <row r="387" spans="1:9" x14ac:dyDescent="0.15">
      <c r="A387" s="1">
        <v>17</v>
      </c>
      <c r="B387" s="1" t="s">
        <v>65</v>
      </c>
      <c r="C387" s="1">
        <v>16</v>
      </c>
      <c r="D387" s="1" t="s">
        <v>149</v>
      </c>
      <c r="E387" s="2">
        <v>53692.853243073041</v>
      </c>
      <c r="F387" s="2">
        <v>229767.11193616403</v>
      </c>
      <c r="G387" s="2">
        <v>419042.46451845753</v>
      </c>
      <c r="H387" s="2">
        <v>436533.28019041085</v>
      </c>
      <c r="I387" s="2">
        <v>270280.27460109373</v>
      </c>
    </row>
    <row r="388" spans="1:9" x14ac:dyDescent="0.15">
      <c r="A388" s="1">
        <v>17</v>
      </c>
      <c r="B388" s="1" t="s">
        <v>65</v>
      </c>
      <c r="C388" s="1">
        <v>17</v>
      </c>
      <c r="D388" s="1" t="s">
        <v>150</v>
      </c>
      <c r="E388" s="2">
        <v>7621.1973900736521</v>
      </c>
      <c r="F388" s="2">
        <v>35688.571823540398</v>
      </c>
      <c r="G388" s="2">
        <v>62896.314531534335</v>
      </c>
      <c r="H388" s="2">
        <v>129432.21702225838</v>
      </c>
      <c r="I388" s="2">
        <v>84078.847363990382</v>
      </c>
    </row>
    <row r="389" spans="1:9" x14ac:dyDescent="0.15">
      <c r="A389" s="1">
        <v>17</v>
      </c>
      <c r="B389" s="1" t="s">
        <v>65</v>
      </c>
      <c r="C389" s="1">
        <v>18</v>
      </c>
      <c r="D389" s="1" t="s">
        <v>151</v>
      </c>
      <c r="E389" s="2">
        <v>65840.187348707856</v>
      </c>
      <c r="F389" s="2">
        <v>250588.25145602232</v>
      </c>
      <c r="G389" s="2">
        <v>510782.509824468</v>
      </c>
      <c r="H389" s="2">
        <v>626132.6784693154</v>
      </c>
      <c r="I389" s="2">
        <v>555335.55484935804</v>
      </c>
    </row>
    <row r="390" spans="1:9" x14ac:dyDescent="0.15">
      <c r="A390" s="1">
        <v>17</v>
      </c>
      <c r="B390" s="1" t="s">
        <v>65</v>
      </c>
      <c r="C390" s="1">
        <v>19</v>
      </c>
      <c r="D390" s="1" t="s">
        <v>152</v>
      </c>
      <c r="E390" s="2">
        <v>34856.665667477042</v>
      </c>
      <c r="F390" s="2">
        <v>112746.90107015593</v>
      </c>
      <c r="G390" s="2">
        <v>218859.78728853291</v>
      </c>
      <c r="H390" s="2">
        <v>203885.98239556339</v>
      </c>
      <c r="I390" s="2">
        <v>190396.5026770664</v>
      </c>
    </row>
    <row r="391" spans="1:9" x14ac:dyDescent="0.15">
      <c r="A391" s="1">
        <v>17</v>
      </c>
      <c r="B391" s="1" t="s">
        <v>65</v>
      </c>
      <c r="C391" s="1">
        <v>20</v>
      </c>
      <c r="D391" s="1" t="s">
        <v>153</v>
      </c>
      <c r="E391" s="2">
        <v>19241.497932135564</v>
      </c>
      <c r="F391" s="2">
        <v>51795.353514261944</v>
      </c>
      <c r="G391" s="2">
        <v>64274.283434132871</v>
      </c>
      <c r="H391" s="2">
        <v>59226.049171658873</v>
      </c>
      <c r="I391" s="2">
        <v>54782.630327388324</v>
      </c>
    </row>
    <row r="392" spans="1:9" x14ac:dyDescent="0.15">
      <c r="A392" s="1">
        <v>17</v>
      </c>
      <c r="B392" s="1" t="s">
        <v>65</v>
      </c>
      <c r="C392" s="1">
        <v>21</v>
      </c>
      <c r="D392" s="1" t="s">
        <v>154</v>
      </c>
      <c r="E392" s="2">
        <v>46695.306931459359</v>
      </c>
      <c r="F392" s="2">
        <v>112549.1425981831</v>
      </c>
      <c r="G392" s="2">
        <v>218181.92105199289</v>
      </c>
      <c r="H392" s="2">
        <v>247378.56635812597</v>
      </c>
      <c r="I392" s="2">
        <v>241056.64230622453</v>
      </c>
    </row>
    <row r="393" spans="1:9" x14ac:dyDescent="0.15">
      <c r="A393" s="1">
        <v>17</v>
      </c>
      <c r="B393" s="1" t="s">
        <v>16</v>
      </c>
      <c r="C393" s="1">
        <v>22</v>
      </c>
      <c r="D393" s="1" t="s">
        <v>146</v>
      </c>
      <c r="E393" s="2">
        <v>70575.866712683885</v>
      </c>
      <c r="F393" s="2">
        <v>381263.62040141819</v>
      </c>
      <c r="G393" s="2">
        <v>688207.17742698884</v>
      </c>
      <c r="H393" s="2">
        <v>965755.06351009337</v>
      </c>
      <c r="I393" s="2">
        <v>1004975.2449875078</v>
      </c>
    </row>
    <row r="394" spans="1:9" x14ac:dyDescent="0.15">
      <c r="A394" s="1">
        <v>17</v>
      </c>
      <c r="B394" s="1" t="s">
        <v>16</v>
      </c>
      <c r="C394" s="1">
        <v>23</v>
      </c>
      <c r="D394" s="1" t="s">
        <v>167</v>
      </c>
      <c r="E394" s="2">
        <v>48147.310798498642</v>
      </c>
      <c r="F394" s="2">
        <v>249373.770521853</v>
      </c>
      <c r="G394" s="2">
        <v>391116.39160373027</v>
      </c>
      <c r="H394" s="2">
        <v>528990.6890396612</v>
      </c>
      <c r="I394" s="2">
        <v>562157.89196852827</v>
      </c>
    </row>
    <row r="395" spans="1:9" x14ac:dyDescent="0.15">
      <c r="A395" s="1">
        <v>18</v>
      </c>
      <c r="B395" s="1" t="s">
        <v>66</v>
      </c>
      <c r="C395" s="1">
        <v>1</v>
      </c>
      <c r="D395" s="1" t="s">
        <v>147</v>
      </c>
      <c r="E395" s="2">
        <v>36434.187873321367</v>
      </c>
      <c r="F395" s="2">
        <v>64694.532617956895</v>
      </c>
      <c r="G395" s="2">
        <v>70960.984690935104</v>
      </c>
      <c r="H395" s="2">
        <v>57463.165942796826</v>
      </c>
      <c r="I395" s="2">
        <v>41143.666110153048</v>
      </c>
    </row>
    <row r="396" spans="1:9" x14ac:dyDescent="0.15">
      <c r="A396" s="1">
        <v>18</v>
      </c>
      <c r="B396" s="1" t="s">
        <v>66</v>
      </c>
      <c r="C396" s="1">
        <v>2</v>
      </c>
      <c r="D396" s="1" t="s">
        <v>148</v>
      </c>
      <c r="E396" s="2">
        <v>5259.3471939546762</v>
      </c>
      <c r="F396" s="2">
        <v>7575.7259133603529</v>
      </c>
      <c r="G396" s="2">
        <v>4563.1622046754965</v>
      </c>
      <c r="H396" s="2">
        <v>2828.5958674359072</v>
      </c>
      <c r="I396" s="2">
        <v>1431.1000083352303</v>
      </c>
    </row>
    <row r="397" spans="1:9" x14ac:dyDescent="0.15">
      <c r="A397" s="1">
        <v>18</v>
      </c>
      <c r="B397" s="1" t="s">
        <v>116</v>
      </c>
      <c r="C397" s="1">
        <v>3</v>
      </c>
      <c r="D397" s="1" t="s">
        <v>155</v>
      </c>
      <c r="E397" s="2">
        <v>9435.0646259392252</v>
      </c>
      <c r="F397" s="2">
        <v>27316.646641889482</v>
      </c>
      <c r="G397" s="2">
        <v>42896.945055598553</v>
      </c>
      <c r="H397" s="2">
        <v>38990.746558818995</v>
      </c>
      <c r="I397" s="2">
        <v>26401.142695830309</v>
      </c>
    </row>
    <row r="398" spans="1:9" x14ac:dyDescent="0.15">
      <c r="A398" s="1">
        <v>18</v>
      </c>
      <c r="B398" s="1" t="s">
        <v>116</v>
      </c>
      <c r="C398" s="1">
        <v>4</v>
      </c>
      <c r="D398" s="1" t="s">
        <v>156</v>
      </c>
      <c r="E398" s="2">
        <v>66777.720960655803</v>
      </c>
      <c r="F398" s="2">
        <v>147622.77576467133</v>
      </c>
      <c r="G398" s="2">
        <v>183123.64778827343</v>
      </c>
      <c r="H398" s="2">
        <v>124045.44456204548</v>
      </c>
      <c r="I398" s="2">
        <v>75141.712063898463</v>
      </c>
    </row>
    <row r="399" spans="1:9" x14ac:dyDescent="0.15">
      <c r="A399" s="1">
        <v>18</v>
      </c>
      <c r="B399" s="1" t="s">
        <v>116</v>
      </c>
      <c r="C399" s="1">
        <v>5</v>
      </c>
      <c r="D399" s="1" t="s">
        <v>157</v>
      </c>
      <c r="E399" s="2">
        <v>3816.6513721361785</v>
      </c>
      <c r="F399" s="2">
        <v>20768.82447942931</v>
      </c>
      <c r="G399" s="2">
        <v>22870.646184082889</v>
      </c>
      <c r="H399" s="2">
        <v>24694.781200526981</v>
      </c>
      <c r="I399" s="2">
        <v>20563.557379400223</v>
      </c>
    </row>
    <row r="400" spans="1:9" x14ac:dyDescent="0.15">
      <c r="A400" s="1">
        <v>18</v>
      </c>
      <c r="B400" s="1" t="s">
        <v>116</v>
      </c>
      <c r="C400" s="1">
        <v>6</v>
      </c>
      <c r="D400" s="1" t="s">
        <v>49</v>
      </c>
      <c r="E400" s="2">
        <v>16324.703956343819</v>
      </c>
      <c r="F400" s="2">
        <v>9679.7690666138151</v>
      </c>
      <c r="G400" s="2">
        <v>31318.38471972142</v>
      </c>
      <c r="H400" s="2">
        <v>55913.714363003193</v>
      </c>
      <c r="I400" s="2">
        <v>54963.769023237102</v>
      </c>
    </row>
    <row r="401" spans="1:9" x14ac:dyDescent="0.15">
      <c r="A401" s="1">
        <v>18</v>
      </c>
      <c r="B401" s="1" t="s">
        <v>116</v>
      </c>
      <c r="C401" s="1">
        <v>7</v>
      </c>
      <c r="D401" s="1" t="s">
        <v>158</v>
      </c>
      <c r="E401" s="2">
        <v>240.30711030041698</v>
      </c>
      <c r="F401" s="2">
        <v>370.07647642693422</v>
      </c>
      <c r="G401" s="2">
        <v>4208.851613969613</v>
      </c>
      <c r="H401" s="2">
        <v>3336.479527757469</v>
      </c>
      <c r="I401" s="2">
        <v>2155.9259483828046</v>
      </c>
    </row>
    <row r="402" spans="1:9" x14ac:dyDescent="0.15">
      <c r="A402" s="1">
        <v>18</v>
      </c>
      <c r="B402" s="1" t="s">
        <v>116</v>
      </c>
      <c r="C402" s="1">
        <v>8</v>
      </c>
      <c r="D402" s="1" t="s">
        <v>159</v>
      </c>
      <c r="E402" s="2">
        <v>4910.7775147414759</v>
      </c>
      <c r="F402" s="2">
        <v>14401.600785612171</v>
      </c>
      <c r="G402" s="2">
        <v>28600.531723123804</v>
      </c>
      <c r="H402" s="2">
        <v>30753.360049540643</v>
      </c>
      <c r="I402" s="2">
        <v>39366.941378062482</v>
      </c>
    </row>
    <row r="403" spans="1:9" x14ac:dyDescent="0.15">
      <c r="A403" s="1">
        <v>18</v>
      </c>
      <c r="B403" s="1" t="s">
        <v>116</v>
      </c>
      <c r="C403" s="1">
        <v>9</v>
      </c>
      <c r="D403" s="1" t="s">
        <v>160</v>
      </c>
      <c r="E403" s="2">
        <v>3064.4104373843006</v>
      </c>
      <c r="F403" s="2">
        <v>9296.1013990266456</v>
      </c>
      <c r="G403" s="2">
        <v>33986.85548705815</v>
      </c>
      <c r="H403" s="2">
        <v>31783.426315648769</v>
      </c>
      <c r="I403" s="2">
        <v>12915.353397231211</v>
      </c>
    </row>
    <row r="404" spans="1:9" x14ac:dyDescent="0.15">
      <c r="A404" s="1">
        <v>18</v>
      </c>
      <c r="B404" s="1" t="s">
        <v>116</v>
      </c>
      <c r="C404" s="1">
        <v>10</v>
      </c>
      <c r="D404" s="1" t="s">
        <v>161</v>
      </c>
      <c r="E404" s="2">
        <v>3159.3303229270409</v>
      </c>
      <c r="F404" s="2">
        <v>12343.157622944344</v>
      </c>
      <c r="G404" s="2">
        <v>34129.719549226655</v>
      </c>
      <c r="H404" s="2">
        <v>30499.071750165538</v>
      </c>
      <c r="I404" s="2">
        <v>25830.095653515091</v>
      </c>
    </row>
    <row r="405" spans="1:9" x14ac:dyDescent="0.15">
      <c r="A405" s="1">
        <v>18</v>
      </c>
      <c r="B405" s="1" t="s">
        <v>116</v>
      </c>
      <c r="C405" s="1">
        <v>11</v>
      </c>
      <c r="D405" s="1" t="s">
        <v>162</v>
      </c>
      <c r="E405" s="2">
        <v>6566.8694514423551</v>
      </c>
      <c r="F405" s="2">
        <v>15992.971265754981</v>
      </c>
      <c r="G405" s="2">
        <v>50830.504544278774</v>
      </c>
      <c r="H405" s="2">
        <v>48006.85032685168</v>
      </c>
      <c r="I405" s="2">
        <v>42932.44623676857</v>
      </c>
    </row>
    <row r="406" spans="1:9" x14ac:dyDescent="0.15">
      <c r="A406" s="1">
        <v>18</v>
      </c>
      <c r="B406" s="1" t="s">
        <v>116</v>
      </c>
      <c r="C406" s="1">
        <v>12</v>
      </c>
      <c r="D406" s="1" t="s">
        <v>163</v>
      </c>
      <c r="E406" s="2">
        <v>7586.983927027879</v>
      </c>
      <c r="F406" s="2">
        <v>35807.123982365636</v>
      </c>
      <c r="G406" s="2">
        <v>118944.16777295146</v>
      </c>
      <c r="H406" s="2">
        <v>159362.32901046547</v>
      </c>
      <c r="I406" s="2">
        <v>176223.03409470068</v>
      </c>
    </row>
    <row r="407" spans="1:9" x14ac:dyDescent="0.15">
      <c r="A407" s="1">
        <v>18</v>
      </c>
      <c r="B407" s="1" t="s">
        <v>116</v>
      </c>
      <c r="C407" s="1">
        <v>13</v>
      </c>
      <c r="D407" s="1" t="s">
        <v>164</v>
      </c>
      <c r="E407" s="2">
        <v>422.38677652641508</v>
      </c>
      <c r="F407" s="2">
        <v>1660.8475774238527</v>
      </c>
      <c r="G407" s="2">
        <v>8159.8387707389802</v>
      </c>
      <c r="H407" s="2">
        <v>15590.672944483786</v>
      </c>
      <c r="I407" s="2">
        <v>29896.916102363979</v>
      </c>
    </row>
    <row r="408" spans="1:9" x14ac:dyDescent="0.15">
      <c r="A408" s="1">
        <v>18</v>
      </c>
      <c r="B408" s="1" t="s">
        <v>116</v>
      </c>
      <c r="C408" s="1">
        <v>14</v>
      </c>
      <c r="D408" s="1" t="s">
        <v>165</v>
      </c>
      <c r="E408" s="2">
        <v>5045.4423409460251</v>
      </c>
      <c r="F408" s="2">
        <v>23102.938125029636</v>
      </c>
      <c r="G408" s="2">
        <v>45116.693464457065</v>
      </c>
      <c r="H408" s="2">
        <v>51188.02953782813</v>
      </c>
      <c r="I408" s="2">
        <v>33937.316977397568</v>
      </c>
    </row>
    <row r="409" spans="1:9" x14ac:dyDescent="0.15">
      <c r="A409" s="1">
        <v>18</v>
      </c>
      <c r="B409" s="1" t="s">
        <v>116</v>
      </c>
      <c r="C409" s="1">
        <v>15</v>
      </c>
      <c r="D409" s="1" t="s">
        <v>166</v>
      </c>
      <c r="E409" s="2">
        <v>13384.10218215464</v>
      </c>
      <c r="F409" s="2">
        <v>49490.253096755296</v>
      </c>
      <c r="G409" s="2">
        <v>79415.121196171269</v>
      </c>
      <c r="H409" s="2">
        <v>91393.300674191807</v>
      </c>
      <c r="I409" s="2">
        <v>68926.472646757858</v>
      </c>
    </row>
    <row r="410" spans="1:9" x14ac:dyDescent="0.15">
      <c r="A410" s="1">
        <v>18</v>
      </c>
      <c r="B410" s="1" t="s">
        <v>66</v>
      </c>
      <c r="C410" s="1">
        <v>16</v>
      </c>
      <c r="D410" s="1" t="s">
        <v>149</v>
      </c>
      <c r="E410" s="2">
        <v>27367.388103454814</v>
      </c>
      <c r="F410" s="2">
        <v>142670.04831712131</v>
      </c>
      <c r="G410" s="2">
        <v>260495.24077987883</v>
      </c>
      <c r="H410" s="2">
        <v>259908.61666865056</v>
      </c>
      <c r="I410" s="2">
        <v>231772.22794821198</v>
      </c>
    </row>
    <row r="411" spans="1:9" x14ac:dyDescent="0.15">
      <c r="A411" s="1">
        <v>18</v>
      </c>
      <c r="B411" s="1" t="s">
        <v>66</v>
      </c>
      <c r="C411" s="1">
        <v>17</v>
      </c>
      <c r="D411" s="1" t="s">
        <v>150</v>
      </c>
      <c r="E411" s="2">
        <v>25347.123427463939</v>
      </c>
      <c r="F411" s="2">
        <v>141343.13454463673</v>
      </c>
      <c r="G411" s="2">
        <v>309810.39651783439</v>
      </c>
      <c r="H411" s="2">
        <v>392137.77104761434</v>
      </c>
      <c r="I411" s="2">
        <v>265496.50961030682</v>
      </c>
    </row>
    <row r="412" spans="1:9" x14ac:dyDescent="0.15">
      <c r="A412" s="1">
        <v>18</v>
      </c>
      <c r="B412" s="1" t="s">
        <v>66</v>
      </c>
      <c r="C412" s="1">
        <v>18</v>
      </c>
      <c r="D412" s="1" t="s">
        <v>151</v>
      </c>
      <c r="E412" s="2">
        <v>39841.606731441556</v>
      </c>
      <c r="F412" s="2">
        <v>154332.85945956557</v>
      </c>
      <c r="G412" s="2">
        <v>274509.09144251794</v>
      </c>
      <c r="H412" s="2">
        <v>246713.94751431301</v>
      </c>
      <c r="I412" s="2">
        <v>208069.51339608003</v>
      </c>
    </row>
    <row r="413" spans="1:9" x14ac:dyDescent="0.15">
      <c r="A413" s="1">
        <v>18</v>
      </c>
      <c r="B413" s="1" t="s">
        <v>66</v>
      </c>
      <c r="C413" s="1">
        <v>19</v>
      </c>
      <c r="D413" s="1" t="s">
        <v>152</v>
      </c>
      <c r="E413" s="2">
        <v>17618.453882616148</v>
      </c>
      <c r="F413" s="2">
        <v>70763.795138232017</v>
      </c>
      <c r="G413" s="2">
        <v>132512.41090472142</v>
      </c>
      <c r="H413" s="2">
        <v>137550.38993826526</v>
      </c>
      <c r="I413" s="2">
        <v>127006.02911626475</v>
      </c>
    </row>
    <row r="414" spans="1:9" x14ac:dyDescent="0.15">
      <c r="A414" s="1">
        <v>18</v>
      </c>
      <c r="B414" s="1" t="s">
        <v>66</v>
      </c>
      <c r="C414" s="1">
        <v>20</v>
      </c>
      <c r="D414" s="1" t="s">
        <v>153</v>
      </c>
      <c r="E414" s="2">
        <v>10810.432132830567</v>
      </c>
      <c r="F414" s="2">
        <v>20975.623560940421</v>
      </c>
      <c r="G414" s="2">
        <v>38678.792578368098</v>
      </c>
      <c r="H414" s="2">
        <v>33272.255551326285</v>
      </c>
      <c r="I414" s="2">
        <v>32119.170237538452</v>
      </c>
    </row>
    <row r="415" spans="1:9" x14ac:dyDescent="0.15">
      <c r="A415" s="1">
        <v>18</v>
      </c>
      <c r="B415" s="1" t="s">
        <v>66</v>
      </c>
      <c r="C415" s="1">
        <v>21</v>
      </c>
      <c r="D415" s="1" t="s">
        <v>154</v>
      </c>
      <c r="E415" s="2">
        <v>28130.720807378872</v>
      </c>
      <c r="F415" s="2">
        <v>100128.89347193998</v>
      </c>
      <c r="G415" s="2">
        <v>179709.31682434972</v>
      </c>
      <c r="H415" s="2">
        <v>187341.56685349465</v>
      </c>
      <c r="I415" s="2">
        <v>189417.07970403583</v>
      </c>
    </row>
    <row r="416" spans="1:9" x14ac:dyDescent="0.15">
      <c r="A416" s="1">
        <v>18</v>
      </c>
      <c r="B416" s="1" t="s">
        <v>17</v>
      </c>
      <c r="C416" s="1">
        <v>22</v>
      </c>
      <c r="D416" s="1" t="s">
        <v>146</v>
      </c>
      <c r="E416" s="2">
        <v>41614.263076262781</v>
      </c>
      <c r="F416" s="2">
        <v>222308.79890917731</v>
      </c>
      <c r="G416" s="2">
        <v>388283.53813678562</v>
      </c>
      <c r="H416" s="2">
        <v>584969.94290392613</v>
      </c>
      <c r="I416" s="2">
        <v>650912.14078871906</v>
      </c>
    </row>
    <row r="417" spans="1:9" x14ac:dyDescent="0.15">
      <c r="A417" s="1">
        <v>18</v>
      </c>
      <c r="B417" s="1" t="s">
        <v>17</v>
      </c>
      <c r="C417" s="1">
        <v>23</v>
      </c>
      <c r="D417" s="1" t="s">
        <v>167</v>
      </c>
      <c r="E417" s="2">
        <v>33572.011680367839</v>
      </c>
      <c r="F417" s="2">
        <v>159816.56112428391</v>
      </c>
      <c r="G417" s="2">
        <v>253368.22564270679</v>
      </c>
      <c r="H417" s="2">
        <v>357041.60464661644</v>
      </c>
      <c r="I417" s="2">
        <v>376997.32242266915</v>
      </c>
    </row>
    <row r="418" spans="1:9" x14ac:dyDescent="0.15">
      <c r="A418" s="1">
        <v>19</v>
      </c>
      <c r="B418" s="1" t="s">
        <v>67</v>
      </c>
      <c r="C418" s="1">
        <v>1</v>
      </c>
      <c r="D418" s="1" t="s">
        <v>147</v>
      </c>
      <c r="E418" s="2">
        <v>45989.106976286086</v>
      </c>
      <c r="F418" s="2">
        <v>87778.971638621035</v>
      </c>
      <c r="G418" s="2">
        <v>92721.957255670612</v>
      </c>
      <c r="H418" s="2">
        <v>90608.152384222354</v>
      </c>
      <c r="I418" s="2">
        <v>68643.810328678621</v>
      </c>
    </row>
    <row r="419" spans="1:9" x14ac:dyDescent="0.15">
      <c r="A419" s="1">
        <v>19</v>
      </c>
      <c r="B419" s="1" t="s">
        <v>67</v>
      </c>
      <c r="C419" s="1">
        <v>2</v>
      </c>
      <c r="D419" s="1" t="s">
        <v>148</v>
      </c>
      <c r="E419" s="2">
        <v>3277.5303888043372</v>
      </c>
      <c r="F419" s="2">
        <v>8383.3620033405077</v>
      </c>
      <c r="G419" s="2">
        <v>8914.880707934406</v>
      </c>
      <c r="H419" s="2">
        <v>4325.7824015730266</v>
      </c>
      <c r="I419" s="2">
        <v>2242.5966390956301</v>
      </c>
    </row>
    <row r="420" spans="1:9" x14ac:dyDescent="0.15">
      <c r="A420" s="1">
        <v>19</v>
      </c>
      <c r="B420" s="1" t="s">
        <v>117</v>
      </c>
      <c r="C420" s="1">
        <v>3</v>
      </c>
      <c r="D420" s="1" t="s">
        <v>155</v>
      </c>
      <c r="E420" s="2">
        <v>15007.946978141737</v>
      </c>
      <c r="F420" s="2">
        <v>42129.692299162765</v>
      </c>
      <c r="G420" s="2">
        <v>101061.80876534704</v>
      </c>
      <c r="H420" s="2">
        <v>114328.72893799342</v>
      </c>
      <c r="I420" s="2">
        <v>84234.829589957182</v>
      </c>
    </row>
    <row r="421" spans="1:9" x14ac:dyDescent="0.15">
      <c r="A421" s="1">
        <v>19</v>
      </c>
      <c r="B421" s="1" t="s">
        <v>117</v>
      </c>
      <c r="C421" s="1">
        <v>4</v>
      </c>
      <c r="D421" s="1" t="s">
        <v>156</v>
      </c>
      <c r="E421" s="2">
        <v>17162.013322134684</v>
      </c>
      <c r="F421" s="2">
        <v>25874.11639822026</v>
      </c>
      <c r="G421" s="2">
        <v>31591.334532298966</v>
      </c>
      <c r="H421" s="2">
        <v>18835.161336010562</v>
      </c>
      <c r="I421" s="2">
        <v>15395.077042445944</v>
      </c>
    </row>
    <row r="422" spans="1:9" x14ac:dyDescent="0.15">
      <c r="A422" s="1">
        <v>19</v>
      </c>
      <c r="B422" s="1" t="s">
        <v>117</v>
      </c>
      <c r="C422" s="1">
        <v>5</v>
      </c>
      <c r="D422" s="1" t="s">
        <v>157</v>
      </c>
      <c r="E422" s="2">
        <v>2909.8654775881896</v>
      </c>
      <c r="F422" s="2">
        <v>7395.7309952697733</v>
      </c>
      <c r="G422" s="2">
        <v>13246.185117619885</v>
      </c>
      <c r="H422" s="2">
        <v>11372.316250603702</v>
      </c>
      <c r="I422" s="2">
        <v>5614.7414070929672</v>
      </c>
    </row>
    <row r="423" spans="1:9" x14ac:dyDescent="0.15">
      <c r="A423" s="1">
        <v>19</v>
      </c>
      <c r="B423" s="1" t="s">
        <v>117</v>
      </c>
      <c r="C423" s="1">
        <v>6</v>
      </c>
      <c r="D423" s="1" t="s">
        <v>49</v>
      </c>
      <c r="E423" s="2">
        <v>209.26909728356395</v>
      </c>
      <c r="F423" s="2">
        <v>732.01694187139321</v>
      </c>
      <c r="G423" s="2">
        <v>4116.0380388324438</v>
      </c>
      <c r="H423" s="2">
        <v>7234.3718640695515</v>
      </c>
      <c r="I423" s="2">
        <v>14343.123454920713</v>
      </c>
    </row>
    <row r="424" spans="1:9" x14ac:dyDescent="0.15">
      <c r="A424" s="1">
        <v>19</v>
      </c>
      <c r="B424" s="1" t="s">
        <v>117</v>
      </c>
      <c r="C424" s="1">
        <v>7</v>
      </c>
      <c r="D424" s="1" t="s">
        <v>158</v>
      </c>
      <c r="E424" s="2">
        <v>48.525886719915469</v>
      </c>
      <c r="F424" s="2">
        <v>70.902945951247858</v>
      </c>
      <c r="G424" s="2">
        <v>659.5792163157472</v>
      </c>
      <c r="H424" s="2">
        <v>1974.2277827456112</v>
      </c>
      <c r="I424" s="2">
        <v>866.86858550474028</v>
      </c>
    </row>
    <row r="425" spans="1:9" x14ac:dyDescent="0.15">
      <c r="A425" s="1">
        <v>19</v>
      </c>
      <c r="B425" s="1" t="s">
        <v>117</v>
      </c>
      <c r="C425" s="1">
        <v>8</v>
      </c>
      <c r="D425" s="1" t="s">
        <v>159</v>
      </c>
      <c r="E425" s="2">
        <v>4122.9782096396093</v>
      </c>
      <c r="F425" s="2">
        <v>10153.521941339945</v>
      </c>
      <c r="G425" s="2">
        <v>19476.709243377463</v>
      </c>
      <c r="H425" s="2">
        <v>16766.535760598374</v>
      </c>
      <c r="I425" s="2">
        <v>38798.386160484006</v>
      </c>
    </row>
    <row r="426" spans="1:9" x14ac:dyDescent="0.15">
      <c r="A426" s="1">
        <v>19</v>
      </c>
      <c r="B426" s="1" t="s">
        <v>117</v>
      </c>
      <c r="C426" s="1">
        <v>9</v>
      </c>
      <c r="D426" s="1" t="s">
        <v>160</v>
      </c>
      <c r="E426" s="2">
        <v>1896.1707203062072</v>
      </c>
      <c r="F426" s="2">
        <v>8613.0440728719677</v>
      </c>
      <c r="G426" s="2">
        <v>19574.325999080793</v>
      </c>
      <c r="H426" s="2">
        <v>24089.493434726264</v>
      </c>
      <c r="I426" s="2">
        <v>20791.206082578014</v>
      </c>
    </row>
    <row r="427" spans="1:9" x14ac:dyDescent="0.15">
      <c r="A427" s="1">
        <v>19</v>
      </c>
      <c r="B427" s="1" t="s">
        <v>117</v>
      </c>
      <c r="C427" s="1">
        <v>10</v>
      </c>
      <c r="D427" s="1" t="s">
        <v>161</v>
      </c>
      <c r="E427" s="2">
        <v>3190.3164525491243</v>
      </c>
      <c r="F427" s="2">
        <v>10980.318990122405</v>
      </c>
      <c r="G427" s="2">
        <v>33694.792598428656</v>
      </c>
      <c r="H427" s="2">
        <v>29165.290766017497</v>
      </c>
      <c r="I427" s="2">
        <v>24231.465193566357</v>
      </c>
    </row>
    <row r="428" spans="1:9" x14ac:dyDescent="0.15">
      <c r="A428" s="1">
        <v>19</v>
      </c>
      <c r="B428" s="1" t="s">
        <v>117</v>
      </c>
      <c r="C428" s="1">
        <v>11</v>
      </c>
      <c r="D428" s="1" t="s">
        <v>162</v>
      </c>
      <c r="E428" s="2">
        <v>8540.0235422255755</v>
      </c>
      <c r="F428" s="2">
        <v>37879.24662248751</v>
      </c>
      <c r="G428" s="2">
        <v>138842.40653110642</v>
      </c>
      <c r="H428" s="2">
        <v>186600.31227504328</v>
      </c>
      <c r="I428" s="2">
        <v>203671.50360704746</v>
      </c>
    </row>
    <row r="429" spans="1:9" x14ac:dyDescent="0.15">
      <c r="A429" s="1">
        <v>19</v>
      </c>
      <c r="B429" s="1" t="s">
        <v>117</v>
      </c>
      <c r="C429" s="1">
        <v>12</v>
      </c>
      <c r="D429" s="1" t="s">
        <v>163</v>
      </c>
      <c r="E429" s="2">
        <v>12404.979681356757</v>
      </c>
      <c r="F429" s="2">
        <v>59355.010151317896</v>
      </c>
      <c r="G429" s="2">
        <v>344469.54250482557</v>
      </c>
      <c r="H429" s="2">
        <v>251008.30694973303</v>
      </c>
      <c r="I429" s="2">
        <v>241670.77605825593</v>
      </c>
    </row>
    <row r="430" spans="1:9" x14ac:dyDescent="0.15">
      <c r="A430" s="1">
        <v>19</v>
      </c>
      <c r="B430" s="1" t="s">
        <v>117</v>
      </c>
      <c r="C430" s="1">
        <v>13</v>
      </c>
      <c r="D430" s="1" t="s">
        <v>164</v>
      </c>
      <c r="E430" s="2">
        <v>3445.9229597473959</v>
      </c>
      <c r="F430" s="2">
        <v>16089.292127171911</v>
      </c>
      <c r="G430" s="2">
        <v>36073.879301724963</v>
      </c>
      <c r="H430" s="2">
        <v>31799.092650408074</v>
      </c>
      <c r="I430" s="2">
        <v>39937.176037168676</v>
      </c>
    </row>
    <row r="431" spans="1:9" x14ac:dyDescent="0.15">
      <c r="A431" s="1">
        <v>19</v>
      </c>
      <c r="B431" s="1" t="s">
        <v>117</v>
      </c>
      <c r="C431" s="1">
        <v>14</v>
      </c>
      <c r="D431" s="1" t="s">
        <v>165</v>
      </c>
      <c r="E431" s="2">
        <v>3969.5771647491802</v>
      </c>
      <c r="F431" s="2">
        <v>25090.761229565316</v>
      </c>
      <c r="G431" s="2">
        <v>40161.528710340994</v>
      </c>
      <c r="H431" s="2">
        <v>57798.506605452225</v>
      </c>
      <c r="I431" s="2">
        <v>61178.076193311113</v>
      </c>
    </row>
    <row r="432" spans="1:9" x14ac:dyDescent="0.15">
      <c r="A432" s="1">
        <v>19</v>
      </c>
      <c r="B432" s="1" t="s">
        <v>117</v>
      </c>
      <c r="C432" s="1">
        <v>15</v>
      </c>
      <c r="D432" s="1" t="s">
        <v>166</v>
      </c>
      <c r="E432" s="2">
        <v>13856.648257180876</v>
      </c>
      <c r="F432" s="2">
        <v>53128.332036689229</v>
      </c>
      <c r="G432" s="2">
        <v>108555.04316492114</v>
      </c>
      <c r="H432" s="2">
        <v>108170.1522725683</v>
      </c>
      <c r="I432" s="2">
        <v>67576.816102600715</v>
      </c>
    </row>
    <row r="433" spans="1:9" x14ac:dyDescent="0.15">
      <c r="A433" s="1">
        <v>19</v>
      </c>
      <c r="B433" s="1" t="s">
        <v>67</v>
      </c>
      <c r="C433" s="1">
        <v>16</v>
      </c>
      <c r="D433" s="1" t="s">
        <v>149</v>
      </c>
      <c r="E433" s="2">
        <v>50915.914518682701</v>
      </c>
      <c r="F433" s="2">
        <v>157706.8766376281</v>
      </c>
      <c r="G433" s="2">
        <v>374790.8360368202</v>
      </c>
      <c r="H433" s="2">
        <v>309588.61582708621</v>
      </c>
      <c r="I433" s="2">
        <v>233201.65452028258</v>
      </c>
    </row>
    <row r="434" spans="1:9" x14ac:dyDescent="0.15">
      <c r="A434" s="1">
        <v>19</v>
      </c>
      <c r="B434" s="1" t="s">
        <v>67</v>
      </c>
      <c r="C434" s="1">
        <v>17</v>
      </c>
      <c r="D434" s="1" t="s">
        <v>150</v>
      </c>
      <c r="E434" s="2">
        <v>7827.0051162543396</v>
      </c>
      <c r="F434" s="2">
        <v>25097.271263138071</v>
      </c>
      <c r="G434" s="2">
        <v>50681.048145303728</v>
      </c>
      <c r="H434" s="2">
        <v>66840.459265457583</v>
      </c>
      <c r="I434" s="2">
        <v>30934.554977011117</v>
      </c>
    </row>
    <row r="435" spans="1:9" x14ac:dyDescent="0.15">
      <c r="A435" s="1">
        <v>19</v>
      </c>
      <c r="B435" s="1" t="s">
        <v>67</v>
      </c>
      <c r="C435" s="1">
        <v>18</v>
      </c>
      <c r="D435" s="1" t="s">
        <v>151</v>
      </c>
      <c r="E435" s="2">
        <v>33306.159616904341</v>
      </c>
      <c r="F435" s="2">
        <v>137775.85883782353</v>
      </c>
      <c r="G435" s="2">
        <v>217272.26995507197</v>
      </c>
      <c r="H435" s="2">
        <v>244059.84757055371</v>
      </c>
      <c r="I435" s="2">
        <v>221580.60533143725</v>
      </c>
    </row>
    <row r="436" spans="1:9" x14ac:dyDescent="0.15">
      <c r="A436" s="1">
        <v>19</v>
      </c>
      <c r="B436" s="1" t="s">
        <v>67</v>
      </c>
      <c r="C436" s="1">
        <v>19</v>
      </c>
      <c r="D436" s="1" t="s">
        <v>152</v>
      </c>
      <c r="E436" s="2">
        <v>15751.23514488104</v>
      </c>
      <c r="F436" s="2">
        <v>65828.758247699181</v>
      </c>
      <c r="G436" s="2">
        <v>131416.80939700888</v>
      </c>
      <c r="H436" s="2">
        <v>123760.01426844765</v>
      </c>
      <c r="I436" s="2">
        <v>110571.68720409964</v>
      </c>
    </row>
    <row r="437" spans="1:9" x14ac:dyDescent="0.15">
      <c r="A437" s="1">
        <v>19</v>
      </c>
      <c r="B437" s="1" t="s">
        <v>67</v>
      </c>
      <c r="C437" s="1">
        <v>20</v>
      </c>
      <c r="D437" s="1" t="s">
        <v>153</v>
      </c>
      <c r="E437" s="2">
        <v>3608.5132606485513</v>
      </c>
      <c r="F437" s="2">
        <v>25642.408797605454</v>
      </c>
      <c r="G437" s="2">
        <v>43192.68018919327</v>
      </c>
      <c r="H437" s="2">
        <v>42479.50175481692</v>
      </c>
      <c r="I437" s="2">
        <v>41026.981654898431</v>
      </c>
    </row>
    <row r="438" spans="1:9" x14ac:dyDescent="0.15">
      <c r="A438" s="1">
        <v>19</v>
      </c>
      <c r="B438" s="1" t="s">
        <v>67</v>
      </c>
      <c r="C438" s="1">
        <v>21</v>
      </c>
      <c r="D438" s="1" t="s">
        <v>154</v>
      </c>
      <c r="E438" s="2">
        <v>21139.879791155679</v>
      </c>
      <c r="F438" s="2">
        <v>68679.820185543271</v>
      </c>
      <c r="G438" s="2">
        <v>131827.93347413398</v>
      </c>
      <c r="H438" s="2">
        <v>161407.0367467789</v>
      </c>
      <c r="I438" s="2">
        <v>150345.26954696747</v>
      </c>
    </row>
    <row r="439" spans="1:9" x14ac:dyDescent="0.15">
      <c r="A439" s="1">
        <v>19</v>
      </c>
      <c r="B439" s="1" t="s">
        <v>18</v>
      </c>
      <c r="C439" s="1">
        <v>22</v>
      </c>
      <c r="D439" s="1" t="s">
        <v>146</v>
      </c>
      <c r="E439" s="2">
        <v>40726.250303881468</v>
      </c>
      <c r="F439" s="2">
        <v>202986.27341146898</v>
      </c>
      <c r="G439" s="2">
        <v>406157.90406028187</v>
      </c>
      <c r="H439" s="2">
        <v>608822.08022492763</v>
      </c>
      <c r="I439" s="2">
        <v>711626.51243468747</v>
      </c>
    </row>
    <row r="440" spans="1:9" x14ac:dyDescent="0.15">
      <c r="A440" s="1">
        <v>19</v>
      </c>
      <c r="B440" s="1" t="s">
        <v>18</v>
      </c>
      <c r="C440" s="1">
        <v>23</v>
      </c>
      <c r="D440" s="1" t="s">
        <v>167</v>
      </c>
      <c r="E440" s="2">
        <v>30796.040724932238</v>
      </c>
      <c r="F440" s="2">
        <v>147187.92011249973</v>
      </c>
      <c r="G440" s="2">
        <v>234742.52418637543</v>
      </c>
      <c r="H440" s="2">
        <v>340355.00815555255</v>
      </c>
      <c r="I440" s="2">
        <v>378218.90034075244</v>
      </c>
    </row>
    <row r="441" spans="1:9" x14ac:dyDescent="0.15">
      <c r="A441" s="1">
        <v>20</v>
      </c>
      <c r="B441" s="1" t="s">
        <v>68</v>
      </c>
      <c r="C441" s="1">
        <v>1</v>
      </c>
      <c r="D441" s="1" t="s">
        <v>147</v>
      </c>
      <c r="E441" s="2">
        <v>135817.89208477168</v>
      </c>
      <c r="F441" s="2">
        <v>283951.37860779202</v>
      </c>
      <c r="G441" s="2">
        <v>351829.86314895842</v>
      </c>
      <c r="H441" s="2">
        <v>220875.86638945661</v>
      </c>
      <c r="I441" s="2">
        <v>183511.45398337019</v>
      </c>
    </row>
    <row r="442" spans="1:9" x14ac:dyDescent="0.15">
      <c r="A442" s="1">
        <v>20</v>
      </c>
      <c r="B442" s="1" t="s">
        <v>68</v>
      </c>
      <c r="C442" s="1">
        <v>2</v>
      </c>
      <c r="D442" s="1" t="s">
        <v>148</v>
      </c>
      <c r="E442" s="2">
        <v>5144.2651197632658</v>
      </c>
      <c r="F442" s="2">
        <v>16459.720796142006</v>
      </c>
      <c r="G442" s="2">
        <v>26698.015927455974</v>
      </c>
      <c r="H442" s="2">
        <v>19292.456016352095</v>
      </c>
      <c r="I442" s="2">
        <v>8321.968039327714</v>
      </c>
    </row>
    <row r="443" spans="1:9" x14ac:dyDescent="0.15">
      <c r="A443" s="1">
        <v>20</v>
      </c>
      <c r="B443" s="1" t="s">
        <v>118</v>
      </c>
      <c r="C443" s="1">
        <v>3</v>
      </c>
      <c r="D443" s="1" t="s">
        <v>155</v>
      </c>
      <c r="E443" s="2">
        <v>68838.074529300342</v>
      </c>
      <c r="F443" s="2">
        <v>165297.38109643478</v>
      </c>
      <c r="G443" s="2">
        <v>255218.58925338552</v>
      </c>
      <c r="H443" s="2">
        <v>314556.21173998021</v>
      </c>
      <c r="I443" s="2">
        <v>274764.13757843472</v>
      </c>
    </row>
    <row r="444" spans="1:9" x14ac:dyDescent="0.15">
      <c r="A444" s="1">
        <v>20</v>
      </c>
      <c r="B444" s="1" t="s">
        <v>118</v>
      </c>
      <c r="C444" s="1">
        <v>4</v>
      </c>
      <c r="D444" s="1" t="s">
        <v>156</v>
      </c>
      <c r="E444" s="2">
        <v>23896.013641192829</v>
      </c>
      <c r="F444" s="2">
        <v>35176.474644988215</v>
      </c>
      <c r="G444" s="2">
        <v>46566.150101611711</v>
      </c>
      <c r="H444" s="2">
        <v>13326.245888747681</v>
      </c>
      <c r="I444" s="2">
        <v>8479.784677148009</v>
      </c>
    </row>
    <row r="445" spans="1:9" x14ac:dyDescent="0.15">
      <c r="A445" s="1">
        <v>20</v>
      </c>
      <c r="B445" s="1" t="s">
        <v>118</v>
      </c>
      <c r="C445" s="1">
        <v>5</v>
      </c>
      <c r="D445" s="1" t="s">
        <v>157</v>
      </c>
      <c r="E445" s="2">
        <v>6055.5917115236998</v>
      </c>
      <c r="F445" s="2">
        <v>20824.053272670546</v>
      </c>
      <c r="G445" s="2">
        <v>28912.477441334606</v>
      </c>
      <c r="H445" s="2">
        <v>22563.523234421831</v>
      </c>
      <c r="I445" s="2">
        <v>19219.670590747279</v>
      </c>
    </row>
    <row r="446" spans="1:9" x14ac:dyDescent="0.15">
      <c r="A446" s="1">
        <v>20</v>
      </c>
      <c r="B446" s="1" t="s">
        <v>118</v>
      </c>
      <c r="C446" s="1">
        <v>6</v>
      </c>
      <c r="D446" s="1" t="s">
        <v>49</v>
      </c>
      <c r="E446" s="2">
        <v>4140.0195581553544</v>
      </c>
      <c r="F446" s="2">
        <v>15758.264366333668</v>
      </c>
      <c r="G446" s="2">
        <v>39191.527443175466</v>
      </c>
      <c r="H446" s="2">
        <v>57080.788235372231</v>
      </c>
      <c r="I446" s="2">
        <v>48522.899478116698</v>
      </c>
    </row>
    <row r="447" spans="1:9" x14ac:dyDescent="0.15">
      <c r="A447" s="1">
        <v>20</v>
      </c>
      <c r="B447" s="1" t="s">
        <v>118</v>
      </c>
      <c r="C447" s="1">
        <v>7</v>
      </c>
      <c r="D447" s="1" t="s">
        <v>158</v>
      </c>
      <c r="E447" s="2">
        <v>1095.4331100304671</v>
      </c>
      <c r="F447" s="2">
        <v>1006.2096027135933</v>
      </c>
      <c r="G447" s="2">
        <v>6474.6858856290519</v>
      </c>
      <c r="H447" s="2">
        <v>7899.3807679385936</v>
      </c>
      <c r="I447" s="2">
        <v>10955.059781827138</v>
      </c>
    </row>
    <row r="448" spans="1:9" x14ac:dyDescent="0.15">
      <c r="A448" s="1">
        <v>20</v>
      </c>
      <c r="B448" s="1" t="s">
        <v>118</v>
      </c>
      <c r="C448" s="1">
        <v>8</v>
      </c>
      <c r="D448" s="1" t="s">
        <v>159</v>
      </c>
      <c r="E448" s="2">
        <v>10534.137426956286</v>
      </c>
      <c r="F448" s="2">
        <v>38651.877987783548</v>
      </c>
      <c r="G448" s="2">
        <v>55923.592626107631</v>
      </c>
      <c r="H448" s="2">
        <v>54536.652234956222</v>
      </c>
      <c r="I448" s="2">
        <v>48778.334794186318</v>
      </c>
    </row>
    <row r="449" spans="1:9" x14ac:dyDescent="0.15">
      <c r="A449" s="1">
        <v>20</v>
      </c>
      <c r="B449" s="1" t="s">
        <v>118</v>
      </c>
      <c r="C449" s="1">
        <v>9</v>
      </c>
      <c r="D449" s="1" t="s">
        <v>160</v>
      </c>
      <c r="E449" s="2">
        <v>19855.332424599823</v>
      </c>
      <c r="F449" s="2">
        <v>26566.517274232756</v>
      </c>
      <c r="G449" s="2">
        <v>48366.310699550573</v>
      </c>
      <c r="H449" s="2">
        <v>39017.493173178053</v>
      </c>
      <c r="I449" s="2">
        <v>58510.414314790061</v>
      </c>
    </row>
    <row r="450" spans="1:9" x14ac:dyDescent="0.15">
      <c r="A450" s="1">
        <v>20</v>
      </c>
      <c r="B450" s="1" t="s">
        <v>118</v>
      </c>
      <c r="C450" s="1">
        <v>10</v>
      </c>
      <c r="D450" s="1" t="s">
        <v>161</v>
      </c>
      <c r="E450" s="2">
        <v>16175.305602976443</v>
      </c>
      <c r="F450" s="2">
        <v>53794.264682524787</v>
      </c>
      <c r="G450" s="2">
        <v>106659.78646833914</v>
      </c>
      <c r="H450" s="2">
        <v>96999.011728213911</v>
      </c>
      <c r="I450" s="2">
        <v>96582.744690885273</v>
      </c>
    </row>
    <row r="451" spans="1:9" x14ac:dyDescent="0.15">
      <c r="A451" s="1">
        <v>20</v>
      </c>
      <c r="B451" s="1" t="s">
        <v>118</v>
      </c>
      <c r="C451" s="1">
        <v>11</v>
      </c>
      <c r="D451" s="1" t="s">
        <v>162</v>
      </c>
      <c r="E451" s="2">
        <v>34374.498026874084</v>
      </c>
      <c r="F451" s="2">
        <v>117848.9883614165</v>
      </c>
      <c r="G451" s="2">
        <v>305948.10880274838</v>
      </c>
      <c r="H451" s="2">
        <v>362995.34532751172</v>
      </c>
      <c r="I451" s="2">
        <v>383429.99877708149</v>
      </c>
    </row>
    <row r="452" spans="1:9" x14ac:dyDescent="0.15">
      <c r="A452" s="1">
        <v>20</v>
      </c>
      <c r="B452" s="1" t="s">
        <v>118</v>
      </c>
      <c r="C452" s="1">
        <v>12</v>
      </c>
      <c r="D452" s="1" t="s">
        <v>163</v>
      </c>
      <c r="E452" s="2">
        <v>63148.507397705318</v>
      </c>
      <c r="F452" s="2">
        <v>236114.88723285738</v>
      </c>
      <c r="G452" s="2">
        <v>692740.55093562661</v>
      </c>
      <c r="H452" s="2">
        <v>1096455.2634049009</v>
      </c>
      <c r="I452" s="2">
        <v>682700.98993136664</v>
      </c>
    </row>
    <row r="453" spans="1:9" x14ac:dyDescent="0.15">
      <c r="A453" s="1">
        <v>20</v>
      </c>
      <c r="B453" s="1" t="s">
        <v>118</v>
      </c>
      <c r="C453" s="1">
        <v>13</v>
      </c>
      <c r="D453" s="1" t="s">
        <v>164</v>
      </c>
      <c r="E453" s="2">
        <v>12603.373835150098</v>
      </c>
      <c r="F453" s="2">
        <v>53454.707177747288</v>
      </c>
      <c r="G453" s="2">
        <v>111328.79934516229</v>
      </c>
      <c r="H453" s="2">
        <v>113120.33343319382</v>
      </c>
      <c r="I453" s="2">
        <v>166332.35675182418</v>
      </c>
    </row>
    <row r="454" spans="1:9" x14ac:dyDescent="0.15">
      <c r="A454" s="1">
        <v>20</v>
      </c>
      <c r="B454" s="1" t="s">
        <v>118</v>
      </c>
      <c r="C454" s="1">
        <v>14</v>
      </c>
      <c r="D454" s="1" t="s">
        <v>165</v>
      </c>
      <c r="E454" s="2">
        <v>43237.286526711221</v>
      </c>
      <c r="F454" s="2">
        <v>137577.56462897276</v>
      </c>
      <c r="G454" s="2">
        <v>202798.96650627392</v>
      </c>
      <c r="H454" s="2">
        <v>110789.19112388721</v>
      </c>
      <c r="I454" s="2">
        <v>112153.90849752683</v>
      </c>
    </row>
    <row r="455" spans="1:9" x14ac:dyDescent="0.15">
      <c r="A455" s="1">
        <v>20</v>
      </c>
      <c r="B455" s="1" t="s">
        <v>118</v>
      </c>
      <c r="C455" s="1">
        <v>15</v>
      </c>
      <c r="D455" s="1" t="s">
        <v>166</v>
      </c>
      <c r="E455" s="2">
        <v>48928.376608970037</v>
      </c>
      <c r="F455" s="2">
        <v>142752.7959024579</v>
      </c>
      <c r="G455" s="2">
        <v>226954.87432504236</v>
      </c>
      <c r="H455" s="2">
        <v>204991.22481262687</v>
      </c>
      <c r="I455" s="2">
        <v>167685.71098103229</v>
      </c>
    </row>
    <row r="456" spans="1:9" x14ac:dyDescent="0.15">
      <c r="A456" s="1">
        <v>20</v>
      </c>
      <c r="B456" s="1" t="s">
        <v>68</v>
      </c>
      <c r="C456" s="1">
        <v>16</v>
      </c>
      <c r="D456" s="1" t="s">
        <v>149</v>
      </c>
      <c r="E456" s="2">
        <v>115560.56605903681</v>
      </c>
      <c r="F456" s="2">
        <v>448910.44538932177</v>
      </c>
      <c r="G456" s="2">
        <v>867646.5261100434</v>
      </c>
      <c r="H456" s="2">
        <v>755264.67287017161</v>
      </c>
      <c r="I456" s="2">
        <v>417199.18908351689</v>
      </c>
    </row>
    <row r="457" spans="1:9" x14ac:dyDescent="0.15">
      <c r="A457" s="1">
        <v>20</v>
      </c>
      <c r="B457" s="1" t="s">
        <v>68</v>
      </c>
      <c r="C457" s="1">
        <v>17</v>
      </c>
      <c r="D457" s="1" t="s">
        <v>150</v>
      </c>
      <c r="E457" s="2">
        <v>31218.502923129541</v>
      </c>
      <c r="F457" s="2">
        <v>123067.76668108099</v>
      </c>
      <c r="G457" s="2">
        <v>196805.88738293201</v>
      </c>
      <c r="H457" s="2">
        <v>197801.33096292632</v>
      </c>
      <c r="I457" s="2">
        <v>125217.53601789661</v>
      </c>
    </row>
    <row r="458" spans="1:9" x14ac:dyDescent="0.15">
      <c r="A458" s="1">
        <v>20</v>
      </c>
      <c r="B458" s="1" t="s">
        <v>68</v>
      </c>
      <c r="C458" s="1">
        <v>18</v>
      </c>
      <c r="D458" s="1" t="s">
        <v>151</v>
      </c>
      <c r="E458" s="2">
        <v>93870.011272331132</v>
      </c>
      <c r="F458" s="2">
        <v>405047.90475455223</v>
      </c>
      <c r="G458" s="2">
        <v>588739.46958383289</v>
      </c>
      <c r="H458" s="2">
        <v>599300.76898714958</v>
      </c>
      <c r="I458" s="2">
        <v>499556.19303215924</v>
      </c>
    </row>
    <row r="459" spans="1:9" x14ac:dyDescent="0.15">
      <c r="A459" s="1">
        <v>20</v>
      </c>
      <c r="B459" s="1" t="s">
        <v>68</v>
      </c>
      <c r="C459" s="1">
        <v>19</v>
      </c>
      <c r="D459" s="1" t="s">
        <v>152</v>
      </c>
      <c r="E459" s="2">
        <v>46034.495290555642</v>
      </c>
      <c r="F459" s="2">
        <v>174249.49483750414</v>
      </c>
      <c r="G459" s="2">
        <v>328532.84011529665</v>
      </c>
      <c r="H459" s="2">
        <v>353943.82973566599</v>
      </c>
      <c r="I459" s="2">
        <v>324038.3601429314</v>
      </c>
    </row>
    <row r="460" spans="1:9" x14ac:dyDescent="0.15">
      <c r="A460" s="1">
        <v>20</v>
      </c>
      <c r="B460" s="1" t="s">
        <v>68</v>
      </c>
      <c r="C460" s="1">
        <v>20</v>
      </c>
      <c r="D460" s="1" t="s">
        <v>153</v>
      </c>
      <c r="E460" s="2">
        <v>16237.201616870603</v>
      </c>
      <c r="F460" s="2">
        <v>64197.837772345047</v>
      </c>
      <c r="G460" s="2">
        <v>108633.45743238162</v>
      </c>
      <c r="H460" s="2">
        <v>111770.04879518691</v>
      </c>
      <c r="I460" s="2">
        <v>102111.04430734059</v>
      </c>
    </row>
    <row r="461" spans="1:9" x14ac:dyDescent="0.15">
      <c r="A461" s="1">
        <v>20</v>
      </c>
      <c r="B461" s="1" t="s">
        <v>68</v>
      </c>
      <c r="C461" s="1">
        <v>21</v>
      </c>
      <c r="D461" s="1" t="s">
        <v>154</v>
      </c>
      <c r="E461" s="2">
        <v>71817.276921603043</v>
      </c>
      <c r="F461" s="2">
        <v>198023.78249841963</v>
      </c>
      <c r="G461" s="2">
        <v>403158.34296049352</v>
      </c>
      <c r="H461" s="2">
        <v>487751.95671932516</v>
      </c>
      <c r="I461" s="2">
        <v>422447.92416143307</v>
      </c>
    </row>
    <row r="462" spans="1:9" x14ac:dyDescent="0.15">
      <c r="A462" s="1">
        <v>20</v>
      </c>
      <c r="B462" s="1" t="s">
        <v>19</v>
      </c>
      <c r="C462" s="1">
        <v>22</v>
      </c>
      <c r="D462" s="1" t="s">
        <v>146</v>
      </c>
      <c r="E462" s="2">
        <v>109411.87224715075</v>
      </c>
      <c r="F462" s="2">
        <v>539940.3980037088</v>
      </c>
      <c r="G462" s="2">
        <v>969118.33041367843</v>
      </c>
      <c r="H462" s="2">
        <v>1564042.1495867132</v>
      </c>
      <c r="I462" s="2">
        <v>1888001.1194984382</v>
      </c>
    </row>
    <row r="463" spans="1:9" x14ac:dyDescent="0.15">
      <c r="A463" s="1">
        <v>20</v>
      </c>
      <c r="B463" s="1" t="s">
        <v>19</v>
      </c>
      <c r="C463" s="1">
        <v>23</v>
      </c>
      <c r="D463" s="1" t="s">
        <v>167</v>
      </c>
      <c r="E463" s="2">
        <v>97513.819412596393</v>
      </c>
      <c r="F463" s="2">
        <v>389128.24472656648</v>
      </c>
      <c r="G463" s="2">
        <v>629205.43834991124</v>
      </c>
      <c r="H463" s="2">
        <v>866259.9616319479</v>
      </c>
      <c r="I463" s="2">
        <v>945221.91927467915</v>
      </c>
    </row>
    <row r="464" spans="1:9" x14ac:dyDescent="0.15">
      <c r="A464" s="1">
        <v>21</v>
      </c>
      <c r="B464" s="1" t="s">
        <v>69</v>
      </c>
      <c r="C464" s="1">
        <v>1</v>
      </c>
      <c r="D464" s="1" t="s">
        <v>147</v>
      </c>
      <c r="E464" s="2">
        <v>87147.338616017223</v>
      </c>
      <c r="F464" s="2">
        <v>143543.29459238012</v>
      </c>
      <c r="G464" s="2">
        <v>146725.87705781971</v>
      </c>
      <c r="H464" s="2">
        <v>110334.07134149777</v>
      </c>
      <c r="I464" s="2">
        <v>87060.442368080214</v>
      </c>
    </row>
    <row r="465" spans="1:9" x14ac:dyDescent="0.15">
      <c r="A465" s="1">
        <v>21</v>
      </c>
      <c r="B465" s="1" t="s">
        <v>69</v>
      </c>
      <c r="C465" s="1">
        <v>2</v>
      </c>
      <c r="D465" s="1" t="s">
        <v>148</v>
      </c>
      <c r="E465" s="2">
        <v>29766.254199958748</v>
      </c>
      <c r="F465" s="2">
        <v>49628.473547757232</v>
      </c>
      <c r="G465" s="2">
        <v>46364.286608612296</v>
      </c>
      <c r="H465" s="2">
        <v>24183.599541302501</v>
      </c>
      <c r="I465" s="2">
        <v>12638.320175917386</v>
      </c>
    </row>
    <row r="466" spans="1:9" x14ac:dyDescent="0.15">
      <c r="A466" s="1">
        <v>21</v>
      </c>
      <c r="B466" s="1" t="s">
        <v>119</v>
      </c>
      <c r="C466" s="1">
        <v>3</v>
      </c>
      <c r="D466" s="1" t="s">
        <v>155</v>
      </c>
      <c r="E466" s="2">
        <v>28735.640632337956</v>
      </c>
      <c r="F466" s="2">
        <v>79228.39305298723</v>
      </c>
      <c r="G466" s="2">
        <v>115677.82110102022</v>
      </c>
      <c r="H466" s="2">
        <v>115848.86512040872</v>
      </c>
      <c r="I466" s="2">
        <v>101188.68034173858</v>
      </c>
    </row>
    <row r="467" spans="1:9" x14ac:dyDescent="0.15">
      <c r="A467" s="1">
        <v>21</v>
      </c>
      <c r="B467" s="1" t="s">
        <v>119</v>
      </c>
      <c r="C467" s="1">
        <v>4</v>
      </c>
      <c r="D467" s="1" t="s">
        <v>156</v>
      </c>
      <c r="E467" s="2">
        <v>92247.60616503541</v>
      </c>
      <c r="F467" s="2">
        <v>151491.96331374499</v>
      </c>
      <c r="G467" s="2">
        <v>230846.65948576244</v>
      </c>
      <c r="H467" s="2">
        <v>98507.390569198833</v>
      </c>
      <c r="I467" s="2">
        <v>56840.068330416128</v>
      </c>
    </row>
    <row r="468" spans="1:9" x14ac:dyDescent="0.15">
      <c r="A468" s="1">
        <v>21</v>
      </c>
      <c r="B468" s="1" t="s">
        <v>119</v>
      </c>
      <c r="C468" s="1">
        <v>5</v>
      </c>
      <c r="D468" s="1" t="s">
        <v>157</v>
      </c>
      <c r="E468" s="2">
        <v>15250.253341036314</v>
      </c>
      <c r="F468" s="2">
        <v>59994.97594710617</v>
      </c>
      <c r="G468" s="2">
        <v>94425.12723439034</v>
      </c>
      <c r="H468" s="2">
        <v>93127.169974867749</v>
      </c>
      <c r="I468" s="2">
        <v>50616.803056088705</v>
      </c>
    </row>
    <row r="469" spans="1:9" x14ac:dyDescent="0.15">
      <c r="A469" s="1">
        <v>21</v>
      </c>
      <c r="B469" s="1" t="s">
        <v>119</v>
      </c>
      <c r="C469" s="1">
        <v>6</v>
      </c>
      <c r="D469" s="1" t="s">
        <v>49</v>
      </c>
      <c r="E469" s="2">
        <v>13733.482924396476</v>
      </c>
      <c r="F469" s="2">
        <v>58978.751070773564</v>
      </c>
      <c r="G469" s="2">
        <v>87597.58415400119</v>
      </c>
      <c r="H469" s="2">
        <v>98358.680187369668</v>
      </c>
      <c r="I469" s="2">
        <v>115796.14620064016</v>
      </c>
    </row>
    <row r="470" spans="1:9" x14ac:dyDescent="0.15">
      <c r="A470" s="1">
        <v>21</v>
      </c>
      <c r="B470" s="1" t="s">
        <v>119</v>
      </c>
      <c r="C470" s="1">
        <v>7</v>
      </c>
      <c r="D470" s="1" t="s">
        <v>158</v>
      </c>
      <c r="E470" s="2">
        <v>4117.4177801146679</v>
      </c>
      <c r="F470" s="2">
        <v>1325.1834116116765</v>
      </c>
      <c r="G470" s="2">
        <v>6289.6348677334636</v>
      </c>
      <c r="H470" s="2">
        <v>6627.0238081305633</v>
      </c>
      <c r="I470" s="2">
        <v>6254.4343533859428</v>
      </c>
    </row>
    <row r="471" spans="1:9" x14ac:dyDescent="0.15">
      <c r="A471" s="1">
        <v>21</v>
      </c>
      <c r="B471" s="1" t="s">
        <v>119</v>
      </c>
      <c r="C471" s="1">
        <v>8</v>
      </c>
      <c r="D471" s="1" t="s">
        <v>159</v>
      </c>
      <c r="E471" s="2">
        <v>57928.615896046169</v>
      </c>
      <c r="F471" s="2">
        <v>148207.84491091638</v>
      </c>
      <c r="G471" s="2">
        <v>276792.17331865273</v>
      </c>
      <c r="H471" s="2">
        <v>190537.40987301484</v>
      </c>
      <c r="I471" s="2">
        <v>114166.87199804882</v>
      </c>
    </row>
    <row r="472" spans="1:9" x14ac:dyDescent="0.15">
      <c r="A472" s="1">
        <v>21</v>
      </c>
      <c r="B472" s="1" t="s">
        <v>119</v>
      </c>
      <c r="C472" s="1">
        <v>9</v>
      </c>
      <c r="D472" s="1" t="s">
        <v>160</v>
      </c>
      <c r="E472" s="2">
        <v>14711.955127420479</v>
      </c>
      <c r="F472" s="2">
        <v>48710.58768668244</v>
      </c>
      <c r="G472" s="2">
        <v>68454.019743770099</v>
      </c>
      <c r="H472" s="2">
        <v>48432.180546285883</v>
      </c>
      <c r="I472" s="2">
        <v>71404.07053823318</v>
      </c>
    </row>
    <row r="473" spans="1:9" x14ac:dyDescent="0.15">
      <c r="A473" s="1">
        <v>21</v>
      </c>
      <c r="B473" s="1" t="s">
        <v>119</v>
      </c>
      <c r="C473" s="1">
        <v>10</v>
      </c>
      <c r="D473" s="1" t="s">
        <v>161</v>
      </c>
      <c r="E473" s="2">
        <v>23443.036389942554</v>
      </c>
      <c r="F473" s="2">
        <v>65737.962426437341</v>
      </c>
      <c r="G473" s="2">
        <v>159426.27456778896</v>
      </c>
      <c r="H473" s="2">
        <v>153376.59974651216</v>
      </c>
      <c r="I473" s="2">
        <v>122609.20309470202</v>
      </c>
    </row>
    <row r="474" spans="1:9" x14ac:dyDescent="0.15">
      <c r="A474" s="1">
        <v>21</v>
      </c>
      <c r="B474" s="1" t="s">
        <v>119</v>
      </c>
      <c r="C474" s="1">
        <v>11</v>
      </c>
      <c r="D474" s="1" t="s">
        <v>162</v>
      </c>
      <c r="E474" s="2">
        <v>20329.457041711452</v>
      </c>
      <c r="F474" s="2">
        <v>70197.073747948001</v>
      </c>
      <c r="G474" s="2">
        <v>234532.67808339433</v>
      </c>
      <c r="H474" s="2">
        <v>219095.48096213315</v>
      </c>
      <c r="I474" s="2">
        <v>311552.79578328854</v>
      </c>
    </row>
    <row r="475" spans="1:9" x14ac:dyDescent="0.15">
      <c r="A475" s="1">
        <v>21</v>
      </c>
      <c r="B475" s="1" t="s">
        <v>119</v>
      </c>
      <c r="C475" s="1">
        <v>12</v>
      </c>
      <c r="D475" s="1" t="s">
        <v>163</v>
      </c>
      <c r="E475" s="2">
        <v>22957.93306680151</v>
      </c>
      <c r="F475" s="2">
        <v>51999.325071686588</v>
      </c>
      <c r="G475" s="2">
        <v>178104.33344360563</v>
      </c>
      <c r="H475" s="2">
        <v>218651.37375835475</v>
      </c>
      <c r="I475" s="2">
        <v>219997.05717005651</v>
      </c>
    </row>
    <row r="476" spans="1:9" x14ac:dyDescent="0.15">
      <c r="A476" s="1">
        <v>21</v>
      </c>
      <c r="B476" s="1" t="s">
        <v>119</v>
      </c>
      <c r="C476" s="1">
        <v>13</v>
      </c>
      <c r="D476" s="1" t="s">
        <v>164</v>
      </c>
      <c r="E476" s="2">
        <v>33424.553170089981</v>
      </c>
      <c r="F476" s="2">
        <v>102721.99261065964</v>
      </c>
      <c r="G476" s="2">
        <v>202346.04334194394</v>
      </c>
      <c r="H476" s="2">
        <v>192630.5710096939</v>
      </c>
      <c r="I476" s="2">
        <v>273069.54000788258</v>
      </c>
    </row>
    <row r="477" spans="1:9" x14ac:dyDescent="0.15">
      <c r="A477" s="1">
        <v>21</v>
      </c>
      <c r="B477" s="1" t="s">
        <v>119</v>
      </c>
      <c r="C477" s="1">
        <v>14</v>
      </c>
      <c r="D477" s="1" t="s">
        <v>165</v>
      </c>
      <c r="E477" s="2">
        <v>1420.7922184625202</v>
      </c>
      <c r="F477" s="2">
        <v>10020.314064265498</v>
      </c>
      <c r="G477" s="2">
        <v>7841.388334192924</v>
      </c>
      <c r="H477" s="2">
        <v>8656.306172827708</v>
      </c>
      <c r="I477" s="2">
        <v>10022.686913066245</v>
      </c>
    </row>
    <row r="478" spans="1:9" x14ac:dyDescent="0.15">
      <c r="A478" s="1">
        <v>21</v>
      </c>
      <c r="B478" s="1" t="s">
        <v>119</v>
      </c>
      <c r="C478" s="1">
        <v>15</v>
      </c>
      <c r="D478" s="1" t="s">
        <v>166</v>
      </c>
      <c r="E478" s="2">
        <v>36276.513170508813</v>
      </c>
      <c r="F478" s="2">
        <v>138690.98441439445</v>
      </c>
      <c r="G478" s="2">
        <v>275496.34899728099</v>
      </c>
      <c r="H478" s="2">
        <v>274597.80480198673</v>
      </c>
      <c r="I478" s="2">
        <v>226455.59837042514</v>
      </c>
    </row>
    <row r="479" spans="1:9" x14ac:dyDescent="0.15">
      <c r="A479" s="1">
        <v>21</v>
      </c>
      <c r="B479" s="1" t="s">
        <v>69</v>
      </c>
      <c r="C479" s="1">
        <v>16</v>
      </c>
      <c r="D479" s="1" t="s">
        <v>149</v>
      </c>
      <c r="E479" s="2">
        <v>79439.067004577941</v>
      </c>
      <c r="F479" s="2">
        <v>383353.71841737151</v>
      </c>
      <c r="G479" s="2">
        <v>683098.84166500135</v>
      </c>
      <c r="H479" s="2">
        <v>657035.19568437047</v>
      </c>
      <c r="I479" s="2">
        <v>464769.03903647512</v>
      </c>
    </row>
    <row r="480" spans="1:9" x14ac:dyDescent="0.15">
      <c r="A480" s="1">
        <v>21</v>
      </c>
      <c r="B480" s="1" t="s">
        <v>69</v>
      </c>
      <c r="C480" s="1">
        <v>17</v>
      </c>
      <c r="D480" s="1" t="s">
        <v>150</v>
      </c>
      <c r="E480" s="2">
        <v>29642.674027964393</v>
      </c>
      <c r="F480" s="2">
        <v>85701.296017829925</v>
      </c>
      <c r="G480" s="2">
        <v>134880.61228758321</v>
      </c>
      <c r="H480" s="2">
        <v>206386.52077084675</v>
      </c>
      <c r="I480" s="2">
        <v>103961.67052256656</v>
      </c>
    </row>
    <row r="481" spans="1:9" x14ac:dyDescent="0.15">
      <c r="A481" s="1">
        <v>21</v>
      </c>
      <c r="B481" s="1" t="s">
        <v>69</v>
      </c>
      <c r="C481" s="1">
        <v>18</v>
      </c>
      <c r="D481" s="1" t="s">
        <v>151</v>
      </c>
      <c r="E481" s="2">
        <v>126940.31902903008</v>
      </c>
      <c r="F481" s="2">
        <v>454826.41454102384</v>
      </c>
      <c r="G481" s="2">
        <v>754477.14343084267</v>
      </c>
      <c r="H481" s="2">
        <v>878782.17413038318</v>
      </c>
      <c r="I481" s="2">
        <v>751297.32138423552</v>
      </c>
    </row>
    <row r="482" spans="1:9" x14ac:dyDescent="0.15">
      <c r="A482" s="1">
        <v>21</v>
      </c>
      <c r="B482" s="1" t="s">
        <v>69</v>
      </c>
      <c r="C482" s="1">
        <v>19</v>
      </c>
      <c r="D482" s="1" t="s">
        <v>152</v>
      </c>
      <c r="E482" s="2">
        <v>45090.55093773191</v>
      </c>
      <c r="F482" s="2">
        <v>199164.14803156818</v>
      </c>
      <c r="G482" s="2">
        <v>363172.10304328607</v>
      </c>
      <c r="H482" s="2">
        <v>316172.30851846957</v>
      </c>
      <c r="I482" s="2">
        <v>302558.02812677581</v>
      </c>
    </row>
    <row r="483" spans="1:9" x14ac:dyDescent="0.15">
      <c r="A483" s="1">
        <v>21</v>
      </c>
      <c r="B483" s="1" t="s">
        <v>69</v>
      </c>
      <c r="C483" s="1">
        <v>20</v>
      </c>
      <c r="D483" s="1" t="s">
        <v>153</v>
      </c>
      <c r="E483" s="2">
        <v>12846.778655117294</v>
      </c>
      <c r="F483" s="2">
        <v>70082.198641326147</v>
      </c>
      <c r="G483" s="2">
        <v>104543.15430995055</v>
      </c>
      <c r="H483" s="2">
        <v>91205.544875499079</v>
      </c>
      <c r="I483" s="2">
        <v>84025.332230701693</v>
      </c>
    </row>
    <row r="484" spans="1:9" x14ac:dyDescent="0.15">
      <c r="A484" s="1">
        <v>21</v>
      </c>
      <c r="B484" s="1" t="s">
        <v>69</v>
      </c>
      <c r="C484" s="1">
        <v>21</v>
      </c>
      <c r="D484" s="1" t="s">
        <v>154</v>
      </c>
      <c r="E484" s="2">
        <v>50876.608224230236</v>
      </c>
      <c r="F484" s="2">
        <v>181269.61286795451</v>
      </c>
      <c r="G484" s="2">
        <v>335547.47696937277</v>
      </c>
      <c r="H484" s="2">
        <v>401935.56729189638</v>
      </c>
      <c r="I484" s="2">
        <v>435802.96738171129</v>
      </c>
    </row>
    <row r="485" spans="1:9" x14ac:dyDescent="0.15">
      <c r="A485" s="1">
        <v>21</v>
      </c>
      <c r="B485" s="1" t="s">
        <v>20</v>
      </c>
      <c r="C485" s="1">
        <v>22</v>
      </c>
      <c r="D485" s="1" t="s">
        <v>146</v>
      </c>
      <c r="E485" s="2">
        <v>114985.20733753502</v>
      </c>
      <c r="F485" s="2">
        <v>534729.40858931106</v>
      </c>
      <c r="G485" s="2">
        <v>947213.49535347568</v>
      </c>
      <c r="H485" s="2">
        <v>1351652.3251865043</v>
      </c>
      <c r="I485" s="2">
        <v>1548286.2260440951</v>
      </c>
    </row>
    <row r="486" spans="1:9" x14ac:dyDescent="0.15">
      <c r="A486" s="1">
        <v>21</v>
      </c>
      <c r="B486" s="1" t="s">
        <v>20</v>
      </c>
      <c r="C486" s="1">
        <v>23</v>
      </c>
      <c r="D486" s="1" t="s">
        <v>167</v>
      </c>
      <c r="E486" s="2">
        <v>64383.018625798679</v>
      </c>
      <c r="F486" s="2">
        <v>301191.87533755746</v>
      </c>
      <c r="G486" s="2">
        <v>495036.01270859118</v>
      </c>
      <c r="H486" s="2">
        <v>703399.89330311771</v>
      </c>
      <c r="I486" s="2">
        <v>764671.52945491031</v>
      </c>
    </row>
    <row r="487" spans="1:9" x14ac:dyDescent="0.15">
      <c r="A487" s="1">
        <v>22</v>
      </c>
      <c r="B487" s="1" t="s">
        <v>70</v>
      </c>
      <c r="C487" s="1">
        <v>1</v>
      </c>
      <c r="D487" s="1" t="s">
        <v>147</v>
      </c>
      <c r="E487" s="2">
        <v>132145.67004976593</v>
      </c>
      <c r="F487" s="2">
        <v>240722.22826216984</v>
      </c>
      <c r="G487" s="2">
        <v>270435.8695334589</v>
      </c>
      <c r="H487" s="2">
        <v>263359.42599746899</v>
      </c>
      <c r="I487" s="2">
        <v>206494.60477911486</v>
      </c>
    </row>
    <row r="488" spans="1:9" x14ac:dyDescent="0.15">
      <c r="A488" s="1">
        <v>22</v>
      </c>
      <c r="B488" s="1" t="s">
        <v>70</v>
      </c>
      <c r="C488" s="1">
        <v>2</v>
      </c>
      <c r="D488" s="1" t="s">
        <v>148</v>
      </c>
      <c r="E488" s="2">
        <v>12116.093306380761</v>
      </c>
      <c r="F488" s="2">
        <v>32104.514666111569</v>
      </c>
      <c r="G488" s="2">
        <v>28222.914608840623</v>
      </c>
      <c r="H488" s="2">
        <v>10834.059247444227</v>
      </c>
      <c r="I488" s="2">
        <v>4346.4133361552686</v>
      </c>
    </row>
    <row r="489" spans="1:9" x14ac:dyDescent="0.15">
      <c r="A489" s="1">
        <v>22</v>
      </c>
      <c r="B489" s="1" t="s">
        <v>120</v>
      </c>
      <c r="C489" s="1">
        <v>3</v>
      </c>
      <c r="D489" s="1" t="s">
        <v>155</v>
      </c>
      <c r="E489" s="2">
        <v>137609.48992190385</v>
      </c>
      <c r="F489" s="2">
        <v>387615.17623647564</v>
      </c>
      <c r="G489" s="2">
        <v>591627.11713972734</v>
      </c>
      <c r="H489" s="2">
        <v>969128.28963048372</v>
      </c>
      <c r="I489" s="2">
        <v>1154910.9677268679</v>
      </c>
    </row>
    <row r="490" spans="1:9" x14ac:dyDescent="0.15">
      <c r="A490" s="1">
        <v>22</v>
      </c>
      <c r="B490" s="1" t="s">
        <v>120</v>
      </c>
      <c r="C490" s="1">
        <v>4</v>
      </c>
      <c r="D490" s="1" t="s">
        <v>156</v>
      </c>
      <c r="E490" s="2">
        <v>75100.196903550604</v>
      </c>
      <c r="F490" s="2">
        <v>111445.15723459786</v>
      </c>
      <c r="G490" s="2">
        <v>129025.12987534572</v>
      </c>
      <c r="H490" s="2">
        <v>75887.310159976812</v>
      </c>
      <c r="I490" s="2">
        <v>42592.227542717694</v>
      </c>
    </row>
    <row r="491" spans="1:9" x14ac:dyDescent="0.15">
      <c r="A491" s="1">
        <v>22</v>
      </c>
      <c r="B491" s="1" t="s">
        <v>120</v>
      </c>
      <c r="C491" s="1">
        <v>5</v>
      </c>
      <c r="D491" s="1" t="s">
        <v>157</v>
      </c>
      <c r="E491" s="2">
        <v>70017.046003072493</v>
      </c>
      <c r="F491" s="2">
        <v>210026.90108117517</v>
      </c>
      <c r="G491" s="2">
        <v>337131.80007754185</v>
      </c>
      <c r="H491" s="2">
        <v>321177.37944616185</v>
      </c>
      <c r="I491" s="2">
        <v>225160.69819452724</v>
      </c>
    </row>
    <row r="492" spans="1:9" x14ac:dyDescent="0.15">
      <c r="A492" s="1">
        <v>22</v>
      </c>
      <c r="B492" s="1" t="s">
        <v>120</v>
      </c>
      <c r="C492" s="1">
        <v>6</v>
      </c>
      <c r="D492" s="1" t="s">
        <v>49</v>
      </c>
      <c r="E492" s="2">
        <v>118608.0001585706</v>
      </c>
      <c r="F492" s="2">
        <v>310897.12994522689</v>
      </c>
      <c r="G492" s="2">
        <v>712926.93444507022</v>
      </c>
      <c r="H492" s="2">
        <v>570136.64036770421</v>
      </c>
      <c r="I492" s="2">
        <v>352308.44464566332</v>
      </c>
    </row>
    <row r="493" spans="1:9" x14ac:dyDescent="0.15">
      <c r="A493" s="1">
        <v>22</v>
      </c>
      <c r="B493" s="1" t="s">
        <v>120</v>
      </c>
      <c r="C493" s="1">
        <v>7</v>
      </c>
      <c r="D493" s="1" t="s">
        <v>158</v>
      </c>
      <c r="E493" s="2">
        <v>4219.1402119274089</v>
      </c>
      <c r="F493" s="2">
        <v>8963.8450150447952</v>
      </c>
      <c r="G493" s="2">
        <v>11764.402493175428</v>
      </c>
      <c r="H493" s="2">
        <v>10229.236272369679</v>
      </c>
      <c r="I493" s="2">
        <v>15165.380739741933</v>
      </c>
    </row>
    <row r="494" spans="1:9" x14ac:dyDescent="0.15">
      <c r="A494" s="1">
        <v>22</v>
      </c>
      <c r="B494" s="1" t="s">
        <v>120</v>
      </c>
      <c r="C494" s="1">
        <v>8</v>
      </c>
      <c r="D494" s="1" t="s">
        <v>159</v>
      </c>
      <c r="E494" s="2">
        <v>11736.516137614561</v>
      </c>
      <c r="F494" s="2">
        <v>34471.894348035392</v>
      </c>
      <c r="G494" s="2">
        <v>61762.096463801878</v>
      </c>
      <c r="H494" s="2">
        <v>76720.222442825587</v>
      </c>
      <c r="I494" s="2">
        <v>102777.72199447868</v>
      </c>
    </row>
    <row r="495" spans="1:9" x14ac:dyDescent="0.15">
      <c r="A495" s="1">
        <v>22</v>
      </c>
      <c r="B495" s="1" t="s">
        <v>120</v>
      </c>
      <c r="C495" s="1">
        <v>9</v>
      </c>
      <c r="D495" s="1" t="s">
        <v>160</v>
      </c>
      <c r="E495" s="2">
        <v>56059.551307704503</v>
      </c>
      <c r="F495" s="2">
        <v>141795.12538476585</v>
      </c>
      <c r="G495" s="2">
        <v>242099.48915263687</v>
      </c>
      <c r="H495" s="2">
        <v>175855.70834920552</v>
      </c>
      <c r="I495" s="2">
        <v>183476.61514573192</v>
      </c>
    </row>
    <row r="496" spans="1:9" x14ac:dyDescent="0.15">
      <c r="A496" s="1">
        <v>22</v>
      </c>
      <c r="B496" s="1" t="s">
        <v>120</v>
      </c>
      <c r="C496" s="1">
        <v>10</v>
      </c>
      <c r="D496" s="1" t="s">
        <v>161</v>
      </c>
      <c r="E496" s="2">
        <v>38236.339130756009</v>
      </c>
      <c r="F496" s="2">
        <v>119387.0479885071</v>
      </c>
      <c r="G496" s="2">
        <v>245403.83206414501</v>
      </c>
      <c r="H496" s="2">
        <v>220566.26756000987</v>
      </c>
      <c r="I496" s="2">
        <v>182268.58282828634</v>
      </c>
    </row>
    <row r="497" spans="1:9" x14ac:dyDescent="0.15">
      <c r="A497" s="1">
        <v>22</v>
      </c>
      <c r="B497" s="1" t="s">
        <v>120</v>
      </c>
      <c r="C497" s="1">
        <v>11</v>
      </c>
      <c r="D497" s="1" t="s">
        <v>162</v>
      </c>
      <c r="E497" s="2">
        <v>82222.223819178136</v>
      </c>
      <c r="F497" s="2">
        <v>213704.12904488423</v>
      </c>
      <c r="G497" s="2">
        <v>510341.49300718814</v>
      </c>
      <c r="H497" s="2">
        <v>437935.54429490864</v>
      </c>
      <c r="I497" s="2">
        <v>525146.95082477212</v>
      </c>
    </row>
    <row r="498" spans="1:9" x14ac:dyDescent="0.15">
      <c r="A498" s="1">
        <v>22</v>
      </c>
      <c r="B498" s="1" t="s">
        <v>120</v>
      </c>
      <c r="C498" s="1">
        <v>12</v>
      </c>
      <c r="D498" s="1" t="s">
        <v>163</v>
      </c>
      <c r="E498" s="2">
        <v>55517.035734928068</v>
      </c>
      <c r="F498" s="2">
        <v>241309.85133552874</v>
      </c>
      <c r="G498" s="2">
        <v>798096.31723397074</v>
      </c>
      <c r="H498" s="2">
        <v>1079135.4564052843</v>
      </c>
      <c r="I498" s="2">
        <v>997602.07638864231</v>
      </c>
    </row>
    <row r="499" spans="1:9" x14ac:dyDescent="0.15">
      <c r="A499" s="1">
        <v>22</v>
      </c>
      <c r="B499" s="1" t="s">
        <v>120</v>
      </c>
      <c r="C499" s="1">
        <v>13</v>
      </c>
      <c r="D499" s="1" t="s">
        <v>164</v>
      </c>
      <c r="E499" s="2">
        <v>134721.60789971432</v>
      </c>
      <c r="F499" s="2">
        <v>515017.89110136812</v>
      </c>
      <c r="G499" s="2">
        <v>817256.25624646654</v>
      </c>
      <c r="H499" s="2">
        <v>1053931.8978526681</v>
      </c>
      <c r="I499" s="2">
        <v>1380737.1099589188</v>
      </c>
    </row>
    <row r="500" spans="1:9" x14ac:dyDescent="0.15">
      <c r="A500" s="1">
        <v>22</v>
      </c>
      <c r="B500" s="1" t="s">
        <v>120</v>
      </c>
      <c r="C500" s="1">
        <v>14</v>
      </c>
      <c r="D500" s="1" t="s">
        <v>165</v>
      </c>
      <c r="E500" s="2">
        <v>8607.3027138727957</v>
      </c>
      <c r="F500" s="2">
        <v>24575.291474544072</v>
      </c>
      <c r="G500" s="2">
        <v>57383.856616458441</v>
      </c>
      <c r="H500" s="2">
        <v>121279.32210407581</v>
      </c>
      <c r="I500" s="2">
        <v>167052.73306926401</v>
      </c>
    </row>
    <row r="501" spans="1:9" x14ac:dyDescent="0.15">
      <c r="A501" s="1">
        <v>22</v>
      </c>
      <c r="B501" s="1" t="s">
        <v>120</v>
      </c>
      <c r="C501" s="1">
        <v>15</v>
      </c>
      <c r="D501" s="1" t="s">
        <v>166</v>
      </c>
      <c r="E501" s="2">
        <v>110857.22924492674</v>
      </c>
      <c r="F501" s="2">
        <v>395382.72572990734</v>
      </c>
      <c r="G501" s="2">
        <v>749678.82043963042</v>
      </c>
      <c r="H501" s="2">
        <v>649719.41737716808</v>
      </c>
      <c r="I501" s="2">
        <v>557289.52117173339</v>
      </c>
    </row>
    <row r="502" spans="1:9" x14ac:dyDescent="0.15">
      <c r="A502" s="1">
        <v>22</v>
      </c>
      <c r="B502" s="1" t="s">
        <v>70</v>
      </c>
      <c r="C502" s="1">
        <v>16</v>
      </c>
      <c r="D502" s="1" t="s">
        <v>149</v>
      </c>
      <c r="E502" s="2">
        <v>188973.34621253921</v>
      </c>
      <c r="F502" s="2">
        <v>539338.05873878882</v>
      </c>
      <c r="G502" s="2">
        <v>1307453.6815880127</v>
      </c>
      <c r="H502" s="2">
        <v>1090392.4622041285</v>
      </c>
      <c r="I502" s="2">
        <v>1015267.0132583961</v>
      </c>
    </row>
    <row r="503" spans="1:9" x14ac:dyDescent="0.15">
      <c r="A503" s="1">
        <v>22</v>
      </c>
      <c r="B503" s="1" t="s">
        <v>70</v>
      </c>
      <c r="C503" s="1">
        <v>17</v>
      </c>
      <c r="D503" s="1" t="s">
        <v>150</v>
      </c>
      <c r="E503" s="2">
        <v>36263.311277908149</v>
      </c>
      <c r="F503" s="2">
        <v>125405.88232535616</v>
      </c>
      <c r="G503" s="2">
        <v>301537.30744218791</v>
      </c>
      <c r="H503" s="2">
        <v>425513.09952851484</v>
      </c>
      <c r="I503" s="2">
        <v>206205.18666472912</v>
      </c>
    </row>
    <row r="504" spans="1:9" x14ac:dyDescent="0.15">
      <c r="A504" s="1">
        <v>22</v>
      </c>
      <c r="B504" s="1" t="s">
        <v>70</v>
      </c>
      <c r="C504" s="1">
        <v>18</v>
      </c>
      <c r="D504" s="1" t="s">
        <v>151</v>
      </c>
      <c r="E504" s="2">
        <v>217733.38026531789</v>
      </c>
      <c r="F504" s="2">
        <v>798906.09255956754</v>
      </c>
      <c r="G504" s="2">
        <v>1188677.1865729191</v>
      </c>
      <c r="H504" s="2">
        <v>1405073.71306277</v>
      </c>
      <c r="I504" s="2">
        <v>1270368.9417477502</v>
      </c>
    </row>
    <row r="505" spans="1:9" x14ac:dyDescent="0.15">
      <c r="A505" s="1">
        <v>22</v>
      </c>
      <c r="B505" s="1" t="s">
        <v>70</v>
      </c>
      <c r="C505" s="1">
        <v>19</v>
      </c>
      <c r="D505" s="1" t="s">
        <v>152</v>
      </c>
      <c r="E505" s="2">
        <v>70198.167653128126</v>
      </c>
      <c r="F505" s="2">
        <v>311823.25507314509</v>
      </c>
      <c r="G505" s="2">
        <v>493334.56868845201</v>
      </c>
      <c r="H505" s="2">
        <v>648761.01443914557</v>
      </c>
      <c r="I505" s="2">
        <v>662590.62821748189</v>
      </c>
    </row>
    <row r="506" spans="1:9" x14ac:dyDescent="0.15">
      <c r="A506" s="1">
        <v>22</v>
      </c>
      <c r="B506" s="1" t="s">
        <v>70</v>
      </c>
      <c r="C506" s="1">
        <v>20</v>
      </c>
      <c r="D506" s="1" t="s">
        <v>153</v>
      </c>
      <c r="E506" s="2">
        <v>89102.595996265431</v>
      </c>
      <c r="F506" s="2">
        <v>165296.70439331821</v>
      </c>
      <c r="G506" s="2">
        <v>234620.89905248178</v>
      </c>
      <c r="H506" s="2">
        <v>201626.95518493242</v>
      </c>
      <c r="I506" s="2">
        <v>201201.2437120633</v>
      </c>
    </row>
    <row r="507" spans="1:9" x14ac:dyDescent="0.15">
      <c r="A507" s="1">
        <v>22</v>
      </c>
      <c r="B507" s="1" t="s">
        <v>70</v>
      </c>
      <c r="C507" s="1">
        <v>21</v>
      </c>
      <c r="D507" s="1" t="s">
        <v>154</v>
      </c>
      <c r="E507" s="2">
        <v>157665.49705210573</v>
      </c>
      <c r="F507" s="2">
        <v>451585.33747605339</v>
      </c>
      <c r="G507" s="2">
        <v>851425.06268320978</v>
      </c>
      <c r="H507" s="2">
        <v>952426.07928748115</v>
      </c>
      <c r="I507" s="2">
        <v>936400.57152576954</v>
      </c>
    </row>
    <row r="508" spans="1:9" x14ac:dyDescent="0.15">
      <c r="A508" s="1">
        <v>22</v>
      </c>
      <c r="B508" s="1" t="s">
        <v>21</v>
      </c>
      <c r="C508" s="1">
        <v>22</v>
      </c>
      <c r="D508" s="1" t="s">
        <v>146</v>
      </c>
      <c r="E508" s="2">
        <v>222671.80590642802</v>
      </c>
      <c r="F508" s="2">
        <v>1103718.8938410946</v>
      </c>
      <c r="G508" s="2">
        <v>1961468.0787948268</v>
      </c>
      <c r="H508" s="2">
        <v>2669746.5011062943</v>
      </c>
      <c r="I508" s="2">
        <v>3046499.7380278762</v>
      </c>
    </row>
    <row r="509" spans="1:9" x14ac:dyDescent="0.15">
      <c r="A509" s="1">
        <v>22</v>
      </c>
      <c r="B509" s="1" t="s">
        <v>21</v>
      </c>
      <c r="C509" s="1">
        <v>23</v>
      </c>
      <c r="D509" s="1" t="s">
        <v>167</v>
      </c>
      <c r="E509" s="2">
        <v>110964.42113215035</v>
      </c>
      <c r="F509" s="2">
        <v>530951.90859390202</v>
      </c>
      <c r="G509" s="2">
        <v>864547.75590460445</v>
      </c>
      <c r="H509" s="2">
        <v>1190668.787406553</v>
      </c>
      <c r="I509" s="2">
        <v>1265459.3107434404</v>
      </c>
    </row>
    <row r="510" spans="1:9" x14ac:dyDescent="0.15">
      <c r="A510" s="1">
        <v>23</v>
      </c>
      <c r="B510" s="1" t="s">
        <v>71</v>
      </c>
      <c r="C510" s="1">
        <v>1</v>
      </c>
      <c r="D510" s="1" t="s">
        <v>147</v>
      </c>
      <c r="E510" s="2">
        <v>104307.04497563618</v>
      </c>
      <c r="F510" s="2">
        <v>203313.15527085194</v>
      </c>
      <c r="G510" s="2">
        <v>273858.61109130026</v>
      </c>
      <c r="H510" s="2">
        <v>263847.98287132441</v>
      </c>
      <c r="I510" s="2">
        <v>207479.16841033185</v>
      </c>
    </row>
    <row r="511" spans="1:9" x14ac:dyDescent="0.15">
      <c r="A511" s="1">
        <v>23</v>
      </c>
      <c r="B511" s="1" t="s">
        <v>71</v>
      </c>
      <c r="C511" s="1">
        <v>2</v>
      </c>
      <c r="D511" s="1" t="s">
        <v>148</v>
      </c>
      <c r="E511" s="2">
        <v>8084.107408445253</v>
      </c>
      <c r="F511" s="2">
        <v>17982.340072182873</v>
      </c>
      <c r="G511" s="2">
        <v>21449.389813862472</v>
      </c>
      <c r="H511" s="2">
        <v>10380.051708215275</v>
      </c>
      <c r="I511" s="2">
        <v>4856.0519111740841</v>
      </c>
    </row>
    <row r="512" spans="1:9" x14ac:dyDescent="0.15">
      <c r="A512" s="1">
        <v>23</v>
      </c>
      <c r="B512" s="1" t="s">
        <v>121</v>
      </c>
      <c r="C512" s="1">
        <v>3</v>
      </c>
      <c r="D512" s="1" t="s">
        <v>155</v>
      </c>
      <c r="E512" s="2">
        <v>231972.67939963931</v>
      </c>
      <c r="F512" s="2">
        <v>607420.053861066</v>
      </c>
      <c r="G512" s="2">
        <v>832478.08938033797</v>
      </c>
      <c r="H512" s="2">
        <v>949840.97427709587</v>
      </c>
      <c r="I512" s="2">
        <v>804709.25929953088</v>
      </c>
    </row>
    <row r="513" spans="1:9" x14ac:dyDescent="0.15">
      <c r="A513" s="1">
        <v>23</v>
      </c>
      <c r="B513" s="1" t="s">
        <v>121</v>
      </c>
      <c r="C513" s="1">
        <v>4</v>
      </c>
      <c r="D513" s="1" t="s">
        <v>156</v>
      </c>
      <c r="E513" s="2">
        <v>296945.48251395102</v>
      </c>
      <c r="F513" s="2">
        <v>384662.84859433892</v>
      </c>
      <c r="G513" s="2">
        <v>504918.87227401912</v>
      </c>
      <c r="H513" s="2">
        <v>230884.46078408472</v>
      </c>
      <c r="I513" s="2">
        <v>137206.08621999191</v>
      </c>
    </row>
    <row r="514" spans="1:9" x14ac:dyDescent="0.15">
      <c r="A514" s="1">
        <v>23</v>
      </c>
      <c r="B514" s="1" t="s">
        <v>121</v>
      </c>
      <c r="C514" s="1">
        <v>5</v>
      </c>
      <c r="D514" s="1" t="s">
        <v>157</v>
      </c>
      <c r="E514" s="2">
        <v>39357.045737122549</v>
      </c>
      <c r="F514" s="2">
        <v>103109.01321054086</v>
      </c>
      <c r="G514" s="2">
        <v>177859.64160876945</v>
      </c>
      <c r="H514" s="2">
        <v>153180.03107900108</v>
      </c>
      <c r="I514" s="2">
        <v>128332.39036683961</v>
      </c>
    </row>
    <row r="515" spans="1:9" x14ac:dyDescent="0.15">
      <c r="A515" s="1">
        <v>23</v>
      </c>
      <c r="B515" s="1" t="s">
        <v>121</v>
      </c>
      <c r="C515" s="1">
        <v>6</v>
      </c>
      <c r="D515" s="1" t="s">
        <v>49</v>
      </c>
      <c r="E515" s="2">
        <v>88006.59244198857</v>
      </c>
      <c r="F515" s="2">
        <v>208501.39887070685</v>
      </c>
      <c r="G515" s="2">
        <v>272599.94688805507</v>
      </c>
      <c r="H515" s="2">
        <v>229778.89914732834</v>
      </c>
      <c r="I515" s="2">
        <v>181399.65134023386</v>
      </c>
    </row>
    <row r="516" spans="1:9" x14ac:dyDescent="0.15">
      <c r="A516" s="1">
        <v>23</v>
      </c>
      <c r="B516" s="1" t="s">
        <v>121</v>
      </c>
      <c r="C516" s="1">
        <v>7</v>
      </c>
      <c r="D516" s="1" t="s">
        <v>158</v>
      </c>
      <c r="E516" s="2">
        <v>21874.165031605145</v>
      </c>
      <c r="F516" s="2">
        <v>61291.854560966021</v>
      </c>
      <c r="G516" s="2">
        <v>211968.03954937862</v>
      </c>
      <c r="H516" s="2">
        <v>353796.7328461851</v>
      </c>
      <c r="I516" s="2">
        <v>242344.06942283374</v>
      </c>
    </row>
    <row r="517" spans="1:9" x14ac:dyDescent="0.15">
      <c r="A517" s="1">
        <v>23</v>
      </c>
      <c r="B517" s="1" t="s">
        <v>121</v>
      </c>
      <c r="C517" s="1">
        <v>8</v>
      </c>
      <c r="D517" s="1" t="s">
        <v>159</v>
      </c>
      <c r="E517" s="2">
        <v>114479.03039790504</v>
      </c>
      <c r="F517" s="2">
        <v>265985.19420005585</v>
      </c>
      <c r="G517" s="2">
        <v>428227.11935556604</v>
      </c>
      <c r="H517" s="2">
        <v>376941.83685849089</v>
      </c>
      <c r="I517" s="2">
        <v>332343.49186807423</v>
      </c>
    </row>
    <row r="518" spans="1:9" x14ac:dyDescent="0.15">
      <c r="A518" s="1">
        <v>23</v>
      </c>
      <c r="B518" s="1" t="s">
        <v>121</v>
      </c>
      <c r="C518" s="1">
        <v>9</v>
      </c>
      <c r="D518" s="1" t="s">
        <v>160</v>
      </c>
      <c r="E518" s="2">
        <v>189720.78180048772</v>
      </c>
      <c r="F518" s="2">
        <v>721104.12776291382</v>
      </c>
      <c r="G518" s="2">
        <v>873104.07513626677</v>
      </c>
      <c r="H518" s="2">
        <v>701224.56685941573</v>
      </c>
      <c r="I518" s="2">
        <v>541904.18453686871</v>
      </c>
    </row>
    <row r="519" spans="1:9" x14ac:dyDescent="0.15">
      <c r="A519" s="1">
        <v>23</v>
      </c>
      <c r="B519" s="1" t="s">
        <v>121</v>
      </c>
      <c r="C519" s="1">
        <v>10</v>
      </c>
      <c r="D519" s="1" t="s">
        <v>161</v>
      </c>
      <c r="E519" s="2">
        <v>105477.55538401334</v>
      </c>
      <c r="F519" s="2">
        <v>254490.75304310868</v>
      </c>
      <c r="G519" s="2">
        <v>577717.43704834138</v>
      </c>
      <c r="H519" s="2">
        <v>486526.7632678037</v>
      </c>
      <c r="I519" s="2">
        <v>447061.20511908748</v>
      </c>
    </row>
    <row r="520" spans="1:9" x14ac:dyDescent="0.15">
      <c r="A520" s="1">
        <v>23</v>
      </c>
      <c r="B520" s="1" t="s">
        <v>121</v>
      </c>
      <c r="C520" s="1">
        <v>11</v>
      </c>
      <c r="D520" s="1" t="s">
        <v>162</v>
      </c>
      <c r="E520" s="2">
        <v>208418.0869930028</v>
      </c>
      <c r="F520" s="2">
        <v>537729.18538539088</v>
      </c>
      <c r="G520" s="2">
        <v>1487939.9415914528</v>
      </c>
      <c r="H520" s="2">
        <v>1064524.9776481492</v>
      </c>
      <c r="I520" s="2">
        <v>1276263.2286181839</v>
      </c>
    </row>
    <row r="521" spans="1:9" x14ac:dyDescent="0.15">
      <c r="A521" s="1">
        <v>23</v>
      </c>
      <c r="B521" s="1" t="s">
        <v>121</v>
      </c>
      <c r="C521" s="1">
        <v>12</v>
      </c>
      <c r="D521" s="1" t="s">
        <v>163</v>
      </c>
      <c r="E521" s="2">
        <v>89439.058346974809</v>
      </c>
      <c r="F521" s="2">
        <v>319748.10321934056</v>
      </c>
      <c r="G521" s="2">
        <v>842932.3555145571</v>
      </c>
      <c r="H521" s="2">
        <v>865362.75339312886</v>
      </c>
      <c r="I521" s="2">
        <v>950372.06529618206</v>
      </c>
    </row>
    <row r="522" spans="1:9" x14ac:dyDescent="0.15">
      <c r="A522" s="1">
        <v>23</v>
      </c>
      <c r="B522" s="1" t="s">
        <v>121</v>
      </c>
      <c r="C522" s="1">
        <v>13</v>
      </c>
      <c r="D522" s="1" t="s">
        <v>164</v>
      </c>
      <c r="E522" s="2">
        <v>443765.33153723675</v>
      </c>
      <c r="F522" s="2">
        <v>1368963.8396885814</v>
      </c>
      <c r="G522" s="2">
        <v>3630568.6671835813</v>
      </c>
      <c r="H522" s="2">
        <v>3601450.4053636803</v>
      </c>
      <c r="I522" s="2">
        <v>4506423.7510193149</v>
      </c>
    </row>
    <row r="523" spans="1:9" x14ac:dyDescent="0.15">
      <c r="A523" s="1">
        <v>23</v>
      </c>
      <c r="B523" s="1" t="s">
        <v>121</v>
      </c>
      <c r="C523" s="1">
        <v>14</v>
      </c>
      <c r="D523" s="1" t="s">
        <v>165</v>
      </c>
      <c r="E523" s="2">
        <v>14920.940268584667</v>
      </c>
      <c r="F523" s="2">
        <v>60823.310073641995</v>
      </c>
      <c r="G523" s="2">
        <v>110071.01933299701</v>
      </c>
      <c r="H523" s="2">
        <v>107175.96501619629</v>
      </c>
      <c r="I523" s="2">
        <v>70195.768294558758</v>
      </c>
    </row>
    <row r="524" spans="1:9" x14ac:dyDescent="0.15">
      <c r="A524" s="1">
        <v>23</v>
      </c>
      <c r="B524" s="1" t="s">
        <v>121</v>
      </c>
      <c r="C524" s="1">
        <v>15</v>
      </c>
      <c r="D524" s="1" t="s">
        <v>166</v>
      </c>
      <c r="E524" s="2">
        <v>195424.69437503582</v>
      </c>
      <c r="F524" s="2">
        <v>647372.46789035504</v>
      </c>
      <c r="G524" s="2">
        <v>1276228.8284005339</v>
      </c>
      <c r="H524" s="2">
        <v>1187520.5927087581</v>
      </c>
      <c r="I524" s="2">
        <v>975921.08382132009</v>
      </c>
    </row>
    <row r="525" spans="1:9" x14ac:dyDescent="0.15">
      <c r="A525" s="1">
        <v>23</v>
      </c>
      <c r="B525" s="1" t="s">
        <v>71</v>
      </c>
      <c r="C525" s="1">
        <v>16</v>
      </c>
      <c r="D525" s="1" t="s">
        <v>149</v>
      </c>
      <c r="E525" s="2">
        <v>328786.66224682424</v>
      </c>
      <c r="F525" s="2">
        <v>1116364.6567292388</v>
      </c>
      <c r="G525" s="2">
        <v>2212304.7540416755</v>
      </c>
      <c r="H525" s="2">
        <v>1975098.459844768</v>
      </c>
      <c r="I525" s="2">
        <v>1911096.3136117083</v>
      </c>
    </row>
    <row r="526" spans="1:9" x14ac:dyDescent="0.15">
      <c r="A526" s="1">
        <v>23</v>
      </c>
      <c r="B526" s="1" t="s">
        <v>71</v>
      </c>
      <c r="C526" s="1">
        <v>17</v>
      </c>
      <c r="D526" s="1" t="s">
        <v>150</v>
      </c>
      <c r="E526" s="2">
        <v>125423.17012654473</v>
      </c>
      <c r="F526" s="2">
        <v>406857.63333347504</v>
      </c>
      <c r="G526" s="2">
        <v>659952.21079068899</v>
      </c>
      <c r="H526" s="2">
        <v>772916.55843920459</v>
      </c>
      <c r="I526" s="2">
        <v>537586.43665541406</v>
      </c>
    </row>
    <row r="527" spans="1:9" x14ac:dyDescent="0.15">
      <c r="A527" s="1">
        <v>23</v>
      </c>
      <c r="B527" s="1" t="s">
        <v>71</v>
      </c>
      <c r="C527" s="1">
        <v>18</v>
      </c>
      <c r="D527" s="1" t="s">
        <v>151</v>
      </c>
      <c r="E527" s="2">
        <v>589365.20894382091</v>
      </c>
      <c r="F527" s="2">
        <v>2001293.9677779635</v>
      </c>
      <c r="G527" s="2">
        <v>3176510.0036103218</v>
      </c>
      <c r="H527" s="2">
        <v>4553647.4172791615</v>
      </c>
      <c r="I527" s="2">
        <v>4955803.8200992402</v>
      </c>
    </row>
    <row r="528" spans="1:9" x14ac:dyDescent="0.15">
      <c r="A528" s="1">
        <v>23</v>
      </c>
      <c r="B528" s="1" t="s">
        <v>71</v>
      </c>
      <c r="C528" s="1">
        <v>19</v>
      </c>
      <c r="D528" s="1" t="s">
        <v>152</v>
      </c>
      <c r="E528" s="2">
        <v>157811.57343623365</v>
      </c>
      <c r="F528" s="2">
        <v>539851.9622846737</v>
      </c>
      <c r="G528" s="2">
        <v>1216608.8781488042</v>
      </c>
      <c r="H528" s="2">
        <v>1267764.4320884333</v>
      </c>
      <c r="I528" s="2">
        <v>1271265.6230744135</v>
      </c>
    </row>
    <row r="529" spans="1:9" x14ac:dyDescent="0.15">
      <c r="A529" s="1">
        <v>23</v>
      </c>
      <c r="B529" s="1" t="s">
        <v>71</v>
      </c>
      <c r="C529" s="1">
        <v>20</v>
      </c>
      <c r="D529" s="1" t="s">
        <v>153</v>
      </c>
      <c r="E529" s="2">
        <v>59390.901530998904</v>
      </c>
      <c r="F529" s="2">
        <v>300191.45251807198</v>
      </c>
      <c r="G529" s="2">
        <v>474775.46099794307</v>
      </c>
      <c r="H529" s="2">
        <v>390773.125253506</v>
      </c>
      <c r="I529" s="2">
        <v>405043.3688551308</v>
      </c>
    </row>
    <row r="530" spans="1:9" x14ac:dyDescent="0.15">
      <c r="A530" s="1">
        <v>23</v>
      </c>
      <c r="B530" s="1" t="s">
        <v>71</v>
      </c>
      <c r="C530" s="1">
        <v>21</v>
      </c>
      <c r="D530" s="1" t="s">
        <v>154</v>
      </c>
      <c r="E530" s="2">
        <v>313606.28928082605</v>
      </c>
      <c r="F530" s="2">
        <v>851926.30031226389</v>
      </c>
      <c r="G530" s="2">
        <v>1607547.9556081276</v>
      </c>
      <c r="H530" s="2">
        <v>1926674.6857227287</v>
      </c>
      <c r="I530" s="2">
        <v>2236905.4136849637</v>
      </c>
    </row>
    <row r="531" spans="1:9" x14ac:dyDescent="0.15">
      <c r="A531" s="1">
        <v>23</v>
      </c>
      <c r="B531" s="1" t="s">
        <v>22</v>
      </c>
      <c r="C531" s="1">
        <v>22</v>
      </c>
      <c r="D531" s="1" t="s">
        <v>146</v>
      </c>
      <c r="E531" s="2">
        <v>346316.67926126212</v>
      </c>
      <c r="F531" s="2">
        <v>1791681.8201005682</v>
      </c>
      <c r="G531" s="2">
        <v>3661929.1441812785</v>
      </c>
      <c r="H531" s="2">
        <v>5558350.7080692332</v>
      </c>
      <c r="I531" s="2">
        <v>6430579.9047830831</v>
      </c>
    </row>
    <row r="532" spans="1:9" x14ac:dyDescent="0.15">
      <c r="A532" s="1">
        <v>23</v>
      </c>
      <c r="B532" s="1" t="s">
        <v>22</v>
      </c>
      <c r="C532" s="1">
        <v>23</v>
      </c>
      <c r="D532" s="1" t="s">
        <v>167</v>
      </c>
      <c r="E532" s="2">
        <v>175974.08564916695</v>
      </c>
      <c r="F532" s="2">
        <v>892461.45833881816</v>
      </c>
      <c r="G532" s="2">
        <v>1519111.0086968755</v>
      </c>
      <c r="H532" s="2">
        <v>2050016.160787839</v>
      </c>
      <c r="I532" s="2">
        <v>2198738.8756289938</v>
      </c>
    </row>
    <row r="533" spans="1:9" x14ac:dyDescent="0.15">
      <c r="A533" s="1">
        <v>24</v>
      </c>
      <c r="B533" s="1" t="s">
        <v>72</v>
      </c>
      <c r="C533" s="1">
        <v>1</v>
      </c>
      <c r="D533" s="1" t="s">
        <v>147</v>
      </c>
      <c r="E533" s="2">
        <v>97690.987765205689</v>
      </c>
      <c r="F533" s="2">
        <v>183315.62415272117</v>
      </c>
      <c r="G533" s="2">
        <v>208129.78636712112</v>
      </c>
      <c r="H533" s="2">
        <v>182458.87548740121</v>
      </c>
      <c r="I533" s="2">
        <v>115159.41861984957</v>
      </c>
    </row>
    <row r="534" spans="1:9" x14ac:dyDescent="0.15">
      <c r="A534" s="1">
        <v>24</v>
      </c>
      <c r="B534" s="1" t="s">
        <v>72</v>
      </c>
      <c r="C534" s="1">
        <v>2</v>
      </c>
      <c r="D534" s="1" t="s">
        <v>148</v>
      </c>
      <c r="E534" s="2">
        <v>6374.6957936949711</v>
      </c>
      <c r="F534" s="2">
        <v>19649.513108926803</v>
      </c>
      <c r="G534" s="2">
        <v>13426.747198235707</v>
      </c>
      <c r="H534" s="2">
        <v>7919.1733035460338</v>
      </c>
      <c r="I534" s="2">
        <v>5569.7328252132684</v>
      </c>
    </row>
    <row r="535" spans="1:9" x14ac:dyDescent="0.15">
      <c r="A535" s="1">
        <v>24</v>
      </c>
      <c r="B535" s="1" t="s">
        <v>122</v>
      </c>
      <c r="C535" s="1">
        <v>3</v>
      </c>
      <c r="D535" s="1" t="s">
        <v>155</v>
      </c>
      <c r="E535" s="2">
        <v>45125.62790299976</v>
      </c>
      <c r="F535" s="2">
        <v>94983.928246010968</v>
      </c>
      <c r="G535" s="2">
        <v>155525.96887902232</v>
      </c>
      <c r="H535" s="2">
        <v>169737.66513813697</v>
      </c>
      <c r="I535" s="2">
        <v>118085.7970305168</v>
      </c>
    </row>
    <row r="536" spans="1:9" x14ac:dyDescent="0.15">
      <c r="A536" s="1">
        <v>24</v>
      </c>
      <c r="B536" s="1" t="s">
        <v>122</v>
      </c>
      <c r="C536" s="1">
        <v>4</v>
      </c>
      <c r="D536" s="1" t="s">
        <v>156</v>
      </c>
      <c r="E536" s="2">
        <v>38327.02461590607</v>
      </c>
      <c r="F536" s="2">
        <v>60191.800746818881</v>
      </c>
      <c r="G536" s="2">
        <v>69060.173572142085</v>
      </c>
      <c r="H536" s="2">
        <v>30262.979706229733</v>
      </c>
      <c r="I536" s="2">
        <v>14335.474303608107</v>
      </c>
    </row>
    <row r="537" spans="1:9" x14ac:dyDescent="0.15">
      <c r="A537" s="1">
        <v>24</v>
      </c>
      <c r="B537" s="1" t="s">
        <v>122</v>
      </c>
      <c r="C537" s="1">
        <v>5</v>
      </c>
      <c r="D537" s="1" t="s">
        <v>157</v>
      </c>
      <c r="E537" s="2">
        <v>5176.4544534678544</v>
      </c>
      <c r="F537" s="2">
        <v>12965.472051943159</v>
      </c>
      <c r="G537" s="2">
        <v>27026.350610214136</v>
      </c>
      <c r="H537" s="2">
        <v>27458.800180773062</v>
      </c>
      <c r="I537" s="2">
        <v>21524.458428160873</v>
      </c>
    </row>
    <row r="538" spans="1:9" x14ac:dyDescent="0.15">
      <c r="A538" s="1">
        <v>24</v>
      </c>
      <c r="B538" s="1" t="s">
        <v>122</v>
      </c>
      <c r="C538" s="1">
        <v>6</v>
      </c>
      <c r="D538" s="1" t="s">
        <v>49</v>
      </c>
      <c r="E538" s="2">
        <v>56823.815718818412</v>
      </c>
      <c r="F538" s="2">
        <v>133280.69173933033</v>
      </c>
      <c r="G538" s="2">
        <v>238163.16679842432</v>
      </c>
      <c r="H538" s="2">
        <v>167381.76629944736</v>
      </c>
      <c r="I538" s="2">
        <v>145897.09536484425</v>
      </c>
    </row>
    <row r="539" spans="1:9" x14ac:dyDescent="0.15">
      <c r="A539" s="1">
        <v>24</v>
      </c>
      <c r="B539" s="1" t="s">
        <v>122</v>
      </c>
      <c r="C539" s="1">
        <v>7</v>
      </c>
      <c r="D539" s="1" t="s">
        <v>158</v>
      </c>
      <c r="E539" s="2">
        <v>106956.51914954912</v>
      </c>
      <c r="F539" s="2">
        <v>75933.348382047494</v>
      </c>
      <c r="G539" s="2">
        <v>350871.74538638932</v>
      </c>
      <c r="H539" s="2">
        <v>138804.95726557914</v>
      </c>
      <c r="I539" s="2">
        <v>271929.41388290649</v>
      </c>
    </row>
    <row r="540" spans="1:9" x14ac:dyDescent="0.15">
      <c r="A540" s="1">
        <v>24</v>
      </c>
      <c r="B540" s="1" t="s">
        <v>122</v>
      </c>
      <c r="C540" s="1">
        <v>8</v>
      </c>
      <c r="D540" s="1" t="s">
        <v>159</v>
      </c>
      <c r="E540" s="2">
        <v>34944.173989852665</v>
      </c>
      <c r="F540" s="2">
        <v>92954.134395666857</v>
      </c>
      <c r="G540" s="2">
        <v>158971.59828908526</v>
      </c>
      <c r="H540" s="2">
        <v>155309.61328311224</v>
      </c>
      <c r="I540" s="2">
        <v>130412.8803400758</v>
      </c>
    </row>
    <row r="541" spans="1:9" x14ac:dyDescent="0.15">
      <c r="A541" s="1">
        <v>24</v>
      </c>
      <c r="B541" s="1" t="s">
        <v>122</v>
      </c>
      <c r="C541" s="1">
        <v>9</v>
      </c>
      <c r="D541" s="1" t="s">
        <v>160</v>
      </c>
      <c r="E541" s="2">
        <v>23445.609727105319</v>
      </c>
      <c r="F541" s="2">
        <v>117429.79394871803</v>
      </c>
      <c r="G541" s="2">
        <v>84294.980449118506</v>
      </c>
      <c r="H541" s="2">
        <v>140823.54246945732</v>
      </c>
      <c r="I541" s="2">
        <v>81703.364695870929</v>
      </c>
    </row>
    <row r="542" spans="1:9" x14ac:dyDescent="0.15">
      <c r="A542" s="1">
        <v>24</v>
      </c>
      <c r="B542" s="1" t="s">
        <v>122</v>
      </c>
      <c r="C542" s="1">
        <v>10</v>
      </c>
      <c r="D542" s="1" t="s">
        <v>161</v>
      </c>
      <c r="E542" s="2">
        <v>10329.977838806317</v>
      </c>
      <c r="F542" s="2">
        <v>35442.27193292397</v>
      </c>
      <c r="G542" s="2">
        <v>84109.307941144536</v>
      </c>
      <c r="H542" s="2">
        <v>95653.812072378205</v>
      </c>
      <c r="I542" s="2">
        <v>85914.833698271599</v>
      </c>
    </row>
    <row r="543" spans="1:9" x14ac:dyDescent="0.15">
      <c r="A543" s="1">
        <v>24</v>
      </c>
      <c r="B543" s="1" t="s">
        <v>122</v>
      </c>
      <c r="C543" s="1">
        <v>11</v>
      </c>
      <c r="D543" s="1" t="s">
        <v>162</v>
      </c>
      <c r="E543" s="2">
        <v>25314.390514329061</v>
      </c>
      <c r="F543" s="2">
        <v>69344.262268745108</v>
      </c>
      <c r="G543" s="2">
        <v>198220.56377858747</v>
      </c>
      <c r="H543" s="2">
        <v>199836.08715405129</v>
      </c>
      <c r="I543" s="2">
        <v>298571.82942074316</v>
      </c>
    </row>
    <row r="544" spans="1:9" x14ac:dyDescent="0.15">
      <c r="A544" s="1">
        <v>24</v>
      </c>
      <c r="B544" s="1" t="s">
        <v>122</v>
      </c>
      <c r="C544" s="1">
        <v>12</v>
      </c>
      <c r="D544" s="1" t="s">
        <v>163</v>
      </c>
      <c r="E544" s="2">
        <v>33960.985718918302</v>
      </c>
      <c r="F544" s="2">
        <v>83832.723919421856</v>
      </c>
      <c r="G544" s="2">
        <v>304558.01029299345</v>
      </c>
      <c r="H544" s="2">
        <v>493008.18150742666</v>
      </c>
      <c r="I544" s="2">
        <v>705183.57826041221</v>
      </c>
    </row>
    <row r="545" spans="1:9" x14ac:dyDescent="0.15">
      <c r="A545" s="1">
        <v>24</v>
      </c>
      <c r="B545" s="1" t="s">
        <v>122</v>
      </c>
      <c r="C545" s="1">
        <v>13</v>
      </c>
      <c r="D545" s="1" t="s">
        <v>164</v>
      </c>
      <c r="E545" s="2">
        <v>51436.279012796629</v>
      </c>
      <c r="F545" s="2">
        <v>86892.955349648677</v>
      </c>
      <c r="G545" s="2">
        <v>367538.5479269519</v>
      </c>
      <c r="H545" s="2">
        <v>449259.04581290076</v>
      </c>
      <c r="I545" s="2">
        <v>599244.10330209497</v>
      </c>
    </row>
    <row r="546" spans="1:9" x14ac:dyDescent="0.15">
      <c r="A546" s="1">
        <v>24</v>
      </c>
      <c r="B546" s="1" t="s">
        <v>122</v>
      </c>
      <c r="C546" s="1">
        <v>14</v>
      </c>
      <c r="D546" s="1" t="s">
        <v>165</v>
      </c>
      <c r="E546" s="2">
        <v>712.80553622685272</v>
      </c>
      <c r="F546" s="2">
        <v>1005.0960145215602</v>
      </c>
      <c r="G546" s="2">
        <v>4975.2346198395744</v>
      </c>
      <c r="H546" s="2">
        <v>10055.237683096932</v>
      </c>
      <c r="I546" s="2">
        <v>3731.639577738546</v>
      </c>
    </row>
    <row r="547" spans="1:9" x14ac:dyDescent="0.15">
      <c r="A547" s="1">
        <v>24</v>
      </c>
      <c r="B547" s="1" t="s">
        <v>122</v>
      </c>
      <c r="C547" s="1">
        <v>15</v>
      </c>
      <c r="D547" s="1" t="s">
        <v>166</v>
      </c>
      <c r="E547" s="2">
        <v>32910.557395925673</v>
      </c>
      <c r="F547" s="2">
        <v>88382.341801404837</v>
      </c>
      <c r="G547" s="2">
        <v>220909.58735043046</v>
      </c>
      <c r="H547" s="2">
        <v>244085.80808917576</v>
      </c>
      <c r="I547" s="2">
        <v>193936.24538256248</v>
      </c>
    </row>
    <row r="548" spans="1:9" x14ac:dyDescent="0.15">
      <c r="A548" s="1">
        <v>24</v>
      </c>
      <c r="B548" s="1" t="s">
        <v>72</v>
      </c>
      <c r="C548" s="1">
        <v>16</v>
      </c>
      <c r="D548" s="1" t="s">
        <v>149</v>
      </c>
      <c r="E548" s="2">
        <v>85362.071427776726</v>
      </c>
      <c r="F548" s="2">
        <v>350169.21767561004</v>
      </c>
      <c r="G548" s="2">
        <v>687224.35662588815</v>
      </c>
      <c r="H548" s="2">
        <v>577337.29619759659</v>
      </c>
      <c r="I548" s="2">
        <v>511704.48999983183</v>
      </c>
    </row>
    <row r="549" spans="1:9" x14ac:dyDescent="0.15">
      <c r="A549" s="1">
        <v>24</v>
      </c>
      <c r="B549" s="1" t="s">
        <v>72</v>
      </c>
      <c r="C549" s="1">
        <v>17</v>
      </c>
      <c r="D549" s="1" t="s">
        <v>150</v>
      </c>
      <c r="E549" s="2">
        <v>26646.410608975671</v>
      </c>
      <c r="F549" s="2">
        <v>92841.22336871094</v>
      </c>
      <c r="G549" s="2">
        <v>168456.79097840359</v>
      </c>
      <c r="H549" s="2">
        <v>242904.70593383085</v>
      </c>
      <c r="I549" s="2">
        <v>130867.26456509795</v>
      </c>
    </row>
    <row r="550" spans="1:9" x14ac:dyDescent="0.15">
      <c r="A550" s="1">
        <v>24</v>
      </c>
      <c r="B550" s="1" t="s">
        <v>72</v>
      </c>
      <c r="C550" s="1">
        <v>18</v>
      </c>
      <c r="D550" s="1" t="s">
        <v>151</v>
      </c>
      <c r="E550" s="2">
        <v>81600.403005916392</v>
      </c>
      <c r="F550" s="2">
        <v>266166.47439458221</v>
      </c>
      <c r="G550" s="2">
        <v>416591.20294343779</v>
      </c>
      <c r="H550" s="2">
        <v>554358.26643622434</v>
      </c>
      <c r="I550" s="2">
        <v>559992.36267497949</v>
      </c>
    </row>
    <row r="551" spans="1:9" x14ac:dyDescent="0.15">
      <c r="A551" s="1">
        <v>24</v>
      </c>
      <c r="B551" s="1" t="s">
        <v>72</v>
      </c>
      <c r="C551" s="1">
        <v>19</v>
      </c>
      <c r="D551" s="1" t="s">
        <v>152</v>
      </c>
      <c r="E551" s="2">
        <v>43930.232577934374</v>
      </c>
      <c r="F551" s="2">
        <v>172279.73478485289</v>
      </c>
      <c r="G551" s="2">
        <v>343992.97722794581</v>
      </c>
      <c r="H551" s="2">
        <v>313446.2731508399</v>
      </c>
      <c r="I551" s="2">
        <v>311507.39731432701</v>
      </c>
    </row>
    <row r="552" spans="1:9" x14ac:dyDescent="0.15">
      <c r="A552" s="1">
        <v>24</v>
      </c>
      <c r="B552" s="1" t="s">
        <v>72</v>
      </c>
      <c r="C552" s="1">
        <v>20</v>
      </c>
      <c r="D552" s="1" t="s">
        <v>153</v>
      </c>
      <c r="E552" s="2">
        <v>19809.998389197495</v>
      </c>
      <c r="F552" s="2">
        <v>51072.515079530727</v>
      </c>
      <c r="G552" s="2">
        <v>85252.800225062834</v>
      </c>
      <c r="H552" s="2">
        <v>71865.193054381991</v>
      </c>
      <c r="I552" s="2">
        <v>71548.697590225202</v>
      </c>
    </row>
    <row r="553" spans="1:9" x14ac:dyDescent="0.15">
      <c r="A553" s="1">
        <v>24</v>
      </c>
      <c r="B553" s="1" t="s">
        <v>72</v>
      </c>
      <c r="C553" s="1">
        <v>21</v>
      </c>
      <c r="D553" s="1" t="s">
        <v>154</v>
      </c>
      <c r="E553" s="2">
        <v>63914.013477124252</v>
      </c>
      <c r="F553" s="2">
        <v>178370.64372492087</v>
      </c>
      <c r="G553" s="2">
        <v>366804.10039934696</v>
      </c>
      <c r="H553" s="2">
        <v>457085.31325233768</v>
      </c>
      <c r="I553" s="2">
        <v>499252.12467544171</v>
      </c>
    </row>
    <row r="554" spans="1:9" x14ac:dyDescent="0.15">
      <c r="A554" s="1">
        <v>24</v>
      </c>
      <c r="B554" s="1" t="s">
        <v>23</v>
      </c>
      <c r="C554" s="1">
        <v>22</v>
      </c>
      <c r="D554" s="1" t="s">
        <v>146</v>
      </c>
      <c r="E554" s="2">
        <v>105553.10099196043</v>
      </c>
      <c r="F554" s="2">
        <v>425029.01668651478</v>
      </c>
      <c r="G554" s="2">
        <v>829904.78309316898</v>
      </c>
      <c r="H554" s="2">
        <v>1192424.8975337383</v>
      </c>
      <c r="I554" s="2">
        <v>1345796.2015845578</v>
      </c>
    </row>
    <row r="555" spans="1:9" x14ac:dyDescent="0.15">
      <c r="A555" s="1">
        <v>24</v>
      </c>
      <c r="B555" s="1" t="s">
        <v>23</v>
      </c>
      <c r="C555" s="1">
        <v>23</v>
      </c>
      <c r="D555" s="1" t="s">
        <v>167</v>
      </c>
      <c r="E555" s="2">
        <v>65802.382286697859</v>
      </c>
      <c r="F555" s="2">
        <v>292301.20383448835</v>
      </c>
      <c r="G555" s="2">
        <v>452333.47672890546</v>
      </c>
      <c r="H555" s="2">
        <v>654211.05252322811</v>
      </c>
      <c r="I555" s="2">
        <v>708057.95456190943</v>
      </c>
    </row>
    <row r="556" spans="1:9" x14ac:dyDescent="0.15">
      <c r="A556" s="1">
        <v>25</v>
      </c>
      <c r="B556" s="1" t="s">
        <v>73</v>
      </c>
      <c r="C556" s="1">
        <v>1</v>
      </c>
      <c r="D556" s="1" t="s">
        <v>147</v>
      </c>
      <c r="E556" s="2">
        <v>52525.207970394935</v>
      </c>
      <c r="F556" s="2">
        <v>81842.301676148883</v>
      </c>
      <c r="G556" s="2">
        <v>78439.312006562555</v>
      </c>
      <c r="H556" s="2">
        <v>67602.461776747659</v>
      </c>
      <c r="I556" s="2">
        <v>48996.40299977926</v>
      </c>
    </row>
    <row r="557" spans="1:9" x14ac:dyDescent="0.15">
      <c r="A557" s="1">
        <v>25</v>
      </c>
      <c r="B557" s="1" t="s">
        <v>73</v>
      </c>
      <c r="C557" s="1">
        <v>2</v>
      </c>
      <c r="D557" s="1" t="s">
        <v>148</v>
      </c>
      <c r="E557" s="2">
        <v>3182.3071525399291</v>
      </c>
      <c r="F557" s="2">
        <v>9601.6732065921042</v>
      </c>
      <c r="G557" s="2">
        <v>10853.084370219698</v>
      </c>
      <c r="H557" s="2">
        <v>3901.3139964027396</v>
      </c>
      <c r="I557" s="2">
        <v>1564.8957100287398</v>
      </c>
    </row>
    <row r="558" spans="1:9" x14ac:dyDescent="0.15">
      <c r="A558" s="1">
        <v>25</v>
      </c>
      <c r="B558" s="1" t="s">
        <v>123</v>
      </c>
      <c r="C558" s="1">
        <v>3</v>
      </c>
      <c r="D558" s="1" t="s">
        <v>155</v>
      </c>
      <c r="E558" s="2">
        <v>14062.193679721908</v>
      </c>
      <c r="F558" s="2">
        <v>74375.957157449084</v>
      </c>
      <c r="G558" s="2">
        <v>156650.98861003967</v>
      </c>
      <c r="H558" s="2">
        <v>300472.41820417263</v>
      </c>
      <c r="I558" s="2">
        <v>217714.02302616314</v>
      </c>
    </row>
    <row r="559" spans="1:9" x14ac:dyDescent="0.15">
      <c r="A559" s="1">
        <v>25</v>
      </c>
      <c r="B559" s="1" t="s">
        <v>123</v>
      </c>
      <c r="C559" s="1">
        <v>4</v>
      </c>
      <c r="D559" s="1" t="s">
        <v>156</v>
      </c>
      <c r="E559" s="2">
        <v>52762.817279720242</v>
      </c>
      <c r="F559" s="2">
        <v>97615.432209340986</v>
      </c>
      <c r="G559" s="2">
        <v>131359.92338612478</v>
      </c>
      <c r="H559" s="2">
        <v>68397.831495904233</v>
      </c>
      <c r="I559" s="2">
        <v>42264.832938598323</v>
      </c>
    </row>
    <row r="560" spans="1:9" x14ac:dyDescent="0.15">
      <c r="A560" s="1">
        <v>25</v>
      </c>
      <c r="B560" s="1" t="s">
        <v>123</v>
      </c>
      <c r="C560" s="1">
        <v>5</v>
      </c>
      <c r="D560" s="1" t="s">
        <v>157</v>
      </c>
      <c r="E560" s="2">
        <v>2733.6731673096824</v>
      </c>
      <c r="F560" s="2">
        <v>16500.153975587953</v>
      </c>
      <c r="G560" s="2">
        <v>32099.908422175002</v>
      </c>
      <c r="H560" s="2">
        <v>53445.176415481372</v>
      </c>
      <c r="I560" s="2">
        <v>22026.491422448977</v>
      </c>
    </row>
    <row r="561" spans="1:9" x14ac:dyDescent="0.15">
      <c r="A561" s="1">
        <v>25</v>
      </c>
      <c r="B561" s="1" t="s">
        <v>123</v>
      </c>
      <c r="C561" s="1">
        <v>6</v>
      </c>
      <c r="D561" s="1" t="s">
        <v>49</v>
      </c>
      <c r="E561" s="2">
        <v>17582.24306184753</v>
      </c>
      <c r="F561" s="2">
        <v>54916.908269269639</v>
      </c>
      <c r="G561" s="2">
        <v>148965.7974457283</v>
      </c>
      <c r="H561" s="2">
        <v>177406.48727144612</v>
      </c>
      <c r="I561" s="2">
        <v>183739.34429014873</v>
      </c>
    </row>
    <row r="562" spans="1:9" x14ac:dyDescent="0.15">
      <c r="A562" s="1">
        <v>25</v>
      </c>
      <c r="B562" s="1" t="s">
        <v>123</v>
      </c>
      <c r="C562" s="1">
        <v>7</v>
      </c>
      <c r="D562" s="1" t="s">
        <v>158</v>
      </c>
      <c r="E562" s="2">
        <v>511.24729600385604</v>
      </c>
      <c r="F562" s="2">
        <v>188.42870848502213</v>
      </c>
      <c r="G562" s="2">
        <v>902.13886838171561</v>
      </c>
      <c r="H562" s="2">
        <v>8533.5835382776895</v>
      </c>
      <c r="I562" s="2">
        <v>7762.6186159357021</v>
      </c>
    </row>
    <row r="563" spans="1:9" x14ac:dyDescent="0.15">
      <c r="A563" s="1">
        <v>25</v>
      </c>
      <c r="B563" s="1" t="s">
        <v>123</v>
      </c>
      <c r="C563" s="1">
        <v>8</v>
      </c>
      <c r="D563" s="1" t="s">
        <v>159</v>
      </c>
      <c r="E563" s="2">
        <v>28228.769308279316</v>
      </c>
      <c r="F563" s="2">
        <v>85314.049406362057</v>
      </c>
      <c r="G563" s="2">
        <v>184557.21041622903</v>
      </c>
      <c r="H563" s="2">
        <v>164750.22608018076</v>
      </c>
      <c r="I563" s="2">
        <v>204704.017317291</v>
      </c>
    </row>
    <row r="564" spans="1:9" x14ac:dyDescent="0.15">
      <c r="A564" s="1">
        <v>25</v>
      </c>
      <c r="B564" s="1" t="s">
        <v>123</v>
      </c>
      <c r="C564" s="1">
        <v>9</v>
      </c>
      <c r="D564" s="1" t="s">
        <v>160</v>
      </c>
      <c r="E564" s="2">
        <v>8422.4572673037947</v>
      </c>
      <c r="F564" s="2">
        <v>26389.344491851934</v>
      </c>
      <c r="G564" s="2">
        <v>43517.087717610535</v>
      </c>
      <c r="H564" s="2">
        <v>45331.560619953809</v>
      </c>
      <c r="I564" s="2">
        <v>51827.906187788612</v>
      </c>
    </row>
    <row r="565" spans="1:9" x14ac:dyDescent="0.15">
      <c r="A565" s="1">
        <v>25</v>
      </c>
      <c r="B565" s="1" t="s">
        <v>123</v>
      </c>
      <c r="C565" s="1">
        <v>10</v>
      </c>
      <c r="D565" s="1" t="s">
        <v>161</v>
      </c>
      <c r="E565" s="2">
        <v>7985.6167544162981</v>
      </c>
      <c r="F565" s="2">
        <v>39046.541638978641</v>
      </c>
      <c r="G565" s="2">
        <v>126966.80678011898</v>
      </c>
      <c r="H565" s="2">
        <v>118509.5855844566</v>
      </c>
      <c r="I565" s="2">
        <v>100475.85785464715</v>
      </c>
    </row>
    <row r="566" spans="1:9" x14ac:dyDescent="0.15">
      <c r="A566" s="1">
        <v>25</v>
      </c>
      <c r="B566" s="1" t="s">
        <v>123</v>
      </c>
      <c r="C566" s="1">
        <v>11</v>
      </c>
      <c r="D566" s="1" t="s">
        <v>162</v>
      </c>
      <c r="E566" s="2">
        <v>19435.778491073997</v>
      </c>
      <c r="F566" s="2">
        <v>89616.939109410945</v>
      </c>
      <c r="G566" s="2">
        <v>214491.49624441785</v>
      </c>
      <c r="H566" s="2">
        <v>230918.48451752705</v>
      </c>
      <c r="I566" s="2">
        <v>364224.63463586161</v>
      </c>
    </row>
    <row r="567" spans="1:9" x14ac:dyDescent="0.15">
      <c r="A567" s="1">
        <v>25</v>
      </c>
      <c r="B567" s="1" t="s">
        <v>123</v>
      </c>
      <c r="C567" s="1">
        <v>12</v>
      </c>
      <c r="D567" s="1" t="s">
        <v>163</v>
      </c>
      <c r="E567" s="2">
        <v>30035.696900659514</v>
      </c>
      <c r="F567" s="2">
        <v>194971.05736840895</v>
      </c>
      <c r="G567" s="2">
        <v>739564.33523389441</v>
      </c>
      <c r="H567" s="2">
        <v>662455.10229646962</v>
      </c>
      <c r="I567" s="2">
        <v>352756.67405468633</v>
      </c>
    </row>
    <row r="568" spans="1:9" x14ac:dyDescent="0.15">
      <c r="A568" s="1">
        <v>25</v>
      </c>
      <c r="B568" s="1" t="s">
        <v>123</v>
      </c>
      <c r="C568" s="1">
        <v>13</v>
      </c>
      <c r="D568" s="1" t="s">
        <v>164</v>
      </c>
      <c r="E568" s="2">
        <v>8334.9915102005343</v>
      </c>
      <c r="F568" s="2">
        <v>48221.034805614283</v>
      </c>
      <c r="G568" s="2">
        <v>120914.08436281042</v>
      </c>
      <c r="H568" s="2">
        <v>209541.68355579002</v>
      </c>
      <c r="I568" s="2">
        <v>215619.77216033559</v>
      </c>
    </row>
    <row r="569" spans="1:9" x14ac:dyDescent="0.15">
      <c r="A569" s="1">
        <v>25</v>
      </c>
      <c r="B569" s="1" t="s">
        <v>123</v>
      </c>
      <c r="C569" s="1">
        <v>14</v>
      </c>
      <c r="D569" s="1" t="s">
        <v>165</v>
      </c>
      <c r="E569" s="2">
        <v>2042.8879004990013</v>
      </c>
      <c r="F569" s="2">
        <v>7588.2776958634349</v>
      </c>
      <c r="G569" s="2">
        <v>30504.153706161174</v>
      </c>
      <c r="H569" s="2">
        <v>33518.695841543507</v>
      </c>
      <c r="I569" s="2">
        <v>25690.540301699875</v>
      </c>
    </row>
    <row r="570" spans="1:9" x14ac:dyDescent="0.15">
      <c r="A570" s="1">
        <v>25</v>
      </c>
      <c r="B570" s="1" t="s">
        <v>123</v>
      </c>
      <c r="C570" s="1">
        <v>15</v>
      </c>
      <c r="D570" s="1" t="s">
        <v>166</v>
      </c>
      <c r="E570" s="2">
        <v>25301.715828868131</v>
      </c>
      <c r="F570" s="2">
        <v>113909.62087356276</v>
      </c>
      <c r="G570" s="2">
        <v>277620.05753766041</v>
      </c>
      <c r="H570" s="2">
        <v>254277.96940901969</v>
      </c>
      <c r="I570" s="2">
        <v>271322.1690687979</v>
      </c>
    </row>
    <row r="571" spans="1:9" x14ac:dyDescent="0.15">
      <c r="A571" s="1">
        <v>25</v>
      </c>
      <c r="B571" s="1" t="s">
        <v>73</v>
      </c>
      <c r="C571" s="1">
        <v>16</v>
      </c>
      <c r="D571" s="1" t="s">
        <v>149</v>
      </c>
      <c r="E571" s="2">
        <v>74865.583561222025</v>
      </c>
      <c r="F571" s="2">
        <v>238708.88323517636</v>
      </c>
      <c r="G571" s="2">
        <v>478006.62931611348</v>
      </c>
      <c r="H571" s="2">
        <v>407652.34270898934</v>
      </c>
      <c r="I571" s="2">
        <v>348696.69104049884</v>
      </c>
    </row>
    <row r="572" spans="1:9" x14ac:dyDescent="0.15">
      <c r="A572" s="1">
        <v>25</v>
      </c>
      <c r="B572" s="1" t="s">
        <v>73</v>
      </c>
      <c r="C572" s="1">
        <v>17</v>
      </c>
      <c r="D572" s="1" t="s">
        <v>150</v>
      </c>
      <c r="E572" s="2">
        <v>5828.6016576673546</v>
      </c>
      <c r="F572" s="2">
        <v>37734.620800496901</v>
      </c>
      <c r="G572" s="2">
        <v>66145.644398701959</v>
      </c>
      <c r="H572" s="2">
        <v>102489.2864663604</v>
      </c>
      <c r="I572" s="2">
        <v>71778.306138677741</v>
      </c>
    </row>
    <row r="573" spans="1:9" x14ac:dyDescent="0.15">
      <c r="A573" s="1">
        <v>25</v>
      </c>
      <c r="B573" s="1" t="s">
        <v>73</v>
      </c>
      <c r="C573" s="1">
        <v>18</v>
      </c>
      <c r="D573" s="1" t="s">
        <v>151</v>
      </c>
      <c r="E573" s="2">
        <v>49451.987155301038</v>
      </c>
      <c r="F573" s="2">
        <v>174828.65204690266</v>
      </c>
      <c r="G573" s="2">
        <v>297493.19961573073</v>
      </c>
      <c r="H573" s="2">
        <v>384799.60491684475</v>
      </c>
      <c r="I573" s="2">
        <v>350914.18047104246</v>
      </c>
    </row>
    <row r="574" spans="1:9" x14ac:dyDescent="0.15">
      <c r="A574" s="1">
        <v>25</v>
      </c>
      <c r="B574" s="1" t="s">
        <v>73</v>
      </c>
      <c r="C574" s="1">
        <v>19</v>
      </c>
      <c r="D574" s="1" t="s">
        <v>152</v>
      </c>
      <c r="E574" s="2">
        <v>16571.994999081475</v>
      </c>
      <c r="F574" s="2">
        <v>76510.369342185761</v>
      </c>
      <c r="G574" s="2">
        <v>165116.25929315283</v>
      </c>
      <c r="H574" s="2">
        <v>179327.98829271295</v>
      </c>
      <c r="I574" s="2">
        <v>171778.466855837</v>
      </c>
    </row>
    <row r="575" spans="1:9" x14ac:dyDescent="0.15">
      <c r="A575" s="1">
        <v>25</v>
      </c>
      <c r="B575" s="1" t="s">
        <v>73</v>
      </c>
      <c r="C575" s="1">
        <v>20</v>
      </c>
      <c r="D575" s="1" t="s">
        <v>153</v>
      </c>
      <c r="E575" s="2">
        <v>6765.3498332243453</v>
      </c>
      <c r="F575" s="2">
        <v>33919.549235931416</v>
      </c>
      <c r="G575" s="2">
        <v>64154.562930506596</v>
      </c>
      <c r="H575" s="2">
        <v>81146.958492071848</v>
      </c>
      <c r="I575" s="2">
        <v>90862.883940923057</v>
      </c>
    </row>
    <row r="576" spans="1:9" x14ac:dyDescent="0.15">
      <c r="A576" s="1">
        <v>25</v>
      </c>
      <c r="B576" s="1" t="s">
        <v>73</v>
      </c>
      <c r="C576" s="1">
        <v>21</v>
      </c>
      <c r="D576" s="1" t="s">
        <v>154</v>
      </c>
      <c r="E576" s="2">
        <v>47481.924966227372</v>
      </c>
      <c r="F576" s="2">
        <v>121757.50210005442</v>
      </c>
      <c r="G576" s="2">
        <v>225372.99121740487</v>
      </c>
      <c r="H576" s="2">
        <v>279369.19281704328</v>
      </c>
      <c r="I576" s="2">
        <v>297929.19477656629</v>
      </c>
    </row>
    <row r="577" spans="1:9" x14ac:dyDescent="0.15">
      <c r="A577" s="1">
        <v>25</v>
      </c>
      <c r="B577" s="1" t="s">
        <v>24</v>
      </c>
      <c r="C577" s="1">
        <v>22</v>
      </c>
      <c r="D577" s="1" t="s">
        <v>146</v>
      </c>
      <c r="E577" s="2">
        <v>51202.85833716124</v>
      </c>
      <c r="F577" s="2">
        <v>255362.3086963105</v>
      </c>
      <c r="G577" s="2">
        <v>531951.5953186471</v>
      </c>
      <c r="H577" s="2">
        <v>840933.74190364464</v>
      </c>
      <c r="I577" s="2">
        <v>1040956.9119672397</v>
      </c>
    </row>
    <row r="578" spans="1:9" x14ac:dyDescent="0.15">
      <c r="A578" s="1">
        <v>25</v>
      </c>
      <c r="B578" s="1" t="s">
        <v>24</v>
      </c>
      <c r="C578" s="1">
        <v>23</v>
      </c>
      <c r="D578" s="1" t="s">
        <v>167</v>
      </c>
      <c r="E578" s="2">
        <v>45286.894088551824</v>
      </c>
      <c r="F578" s="2">
        <v>206272.59146156342</v>
      </c>
      <c r="G578" s="2">
        <v>358216.34125013207</v>
      </c>
      <c r="H578" s="2">
        <v>466358.17261558643</v>
      </c>
      <c r="I578" s="2">
        <v>502292.39180713543</v>
      </c>
    </row>
    <row r="579" spans="1:9" x14ac:dyDescent="0.15">
      <c r="A579" s="1">
        <v>26</v>
      </c>
      <c r="B579" s="1" t="s">
        <v>74</v>
      </c>
      <c r="C579" s="1">
        <v>1</v>
      </c>
      <c r="D579" s="1" t="s">
        <v>147</v>
      </c>
      <c r="E579" s="2">
        <v>40015.225714290893</v>
      </c>
      <c r="F579" s="2">
        <v>69376.955993930285</v>
      </c>
      <c r="G579" s="2">
        <v>66516.917731264999</v>
      </c>
      <c r="H579" s="2">
        <v>64962.688026622658</v>
      </c>
      <c r="I579" s="2">
        <v>53248.506638478764</v>
      </c>
    </row>
    <row r="580" spans="1:9" x14ac:dyDescent="0.15">
      <c r="A580" s="1">
        <v>26</v>
      </c>
      <c r="B580" s="1" t="s">
        <v>74</v>
      </c>
      <c r="C580" s="1">
        <v>2</v>
      </c>
      <c r="D580" s="1" t="s">
        <v>148</v>
      </c>
      <c r="E580" s="2">
        <v>5316.4951151932764</v>
      </c>
      <c r="F580" s="2">
        <v>10052.259523308967</v>
      </c>
      <c r="G580" s="2">
        <v>12009.537970051259</v>
      </c>
      <c r="H580" s="2">
        <v>6518.6602990554584</v>
      </c>
      <c r="I580" s="2">
        <v>1940.1155533112353</v>
      </c>
    </row>
    <row r="581" spans="1:9" x14ac:dyDescent="0.15">
      <c r="A581" s="1">
        <v>26</v>
      </c>
      <c r="B581" s="1" t="s">
        <v>124</v>
      </c>
      <c r="C581" s="1">
        <v>3</v>
      </c>
      <c r="D581" s="1" t="s">
        <v>155</v>
      </c>
      <c r="E581" s="2">
        <v>109131.13838944587</v>
      </c>
      <c r="F581" s="2">
        <v>319497.36491140106</v>
      </c>
      <c r="G581" s="2">
        <v>434120.61907753616</v>
      </c>
      <c r="H581" s="2">
        <v>634502.85181978741</v>
      </c>
      <c r="I581" s="2">
        <v>813654.50830870261</v>
      </c>
    </row>
    <row r="582" spans="1:9" x14ac:dyDescent="0.15">
      <c r="A582" s="1">
        <v>26</v>
      </c>
      <c r="B582" s="1" t="s">
        <v>124</v>
      </c>
      <c r="C582" s="1">
        <v>4</v>
      </c>
      <c r="D582" s="1" t="s">
        <v>156</v>
      </c>
      <c r="E582" s="2">
        <v>187380.55168811011</v>
      </c>
      <c r="F582" s="2">
        <v>292957.52689810703</v>
      </c>
      <c r="G582" s="2">
        <v>295784.41555639257</v>
      </c>
      <c r="H582" s="2">
        <v>143563.30283369703</v>
      </c>
      <c r="I582" s="2">
        <v>83006.130584383951</v>
      </c>
    </row>
    <row r="583" spans="1:9" x14ac:dyDescent="0.15">
      <c r="A583" s="1">
        <v>26</v>
      </c>
      <c r="B583" s="1" t="s">
        <v>124</v>
      </c>
      <c r="C583" s="1">
        <v>5</v>
      </c>
      <c r="D583" s="1" t="s">
        <v>157</v>
      </c>
      <c r="E583" s="2">
        <v>13935.647373352573</v>
      </c>
      <c r="F583" s="2">
        <v>41432.812402606898</v>
      </c>
      <c r="G583" s="2">
        <v>58606.709790769339</v>
      </c>
      <c r="H583" s="2">
        <v>34844.469722876995</v>
      </c>
      <c r="I583" s="2">
        <v>43702.164607925544</v>
      </c>
    </row>
    <row r="584" spans="1:9" x14ac:dyDescent="0.15">
      <c r="A584" s="1">
        <v>26</v>
      </c>
      <c r="B584" s="1" t="s">
        <v>124</v>
      </c>
      <c r="C584" s="1">
        <v>6</v>
      </c>
      <c r="D584" s="1" t="s">
        <v>49</v>
      </c>
      <c r="E584" s="2">
        <v>31042.317957154748</v>
      </c>
      <c r="F584" s="2">
        <v>41594.107645417105</v>
      </c>
      <c r="G584" s="2">
        <v>76502.465434860307</v>
      </c>
      <c r="H584" s="2">
        <v>63768.439018578953</v>
      </c>
      <c r="I584" s="2">
        <v>55209.976601203642</v>
      </c>
    </row>
    <row r="585" spans="1:9" x14ac:dyDescent="0.15">
      <c r="A585" s="1">
        <v>26</v>
      </c>
      <c r="B585" s="1" t="s">
        <v>124</v>
      </c>
      <c r="C585" s="1">
        <v>7</v>
      </c>
      <c r="D585" s="1" t="s">
        <v>158</v>
      </c>
      <c r="E585" s="2">
        <v>1014.5579511849639</v>
      </c>
      <c r="F585" s="2">
        <v>215.38841283026943</v>
      </c>
      <c r="G585" s="2">
        <v>2534.301274859848</v>
      </c>
      <c r="H585" s="2">
        <v>4026.9900206967645</v>
      </c>
      <c r="I585" s="2">
        <v>8653.9060348349412</v>
      </c>
    </row>
    <row r="586" spans="1:9" x14ac:dyDescent="0.15">
      <c r="A586" s="1">
        <v>26</v>
      </c>
      <c r="B586" s="1" t="s">
        <v>124</v>
      </c>
      <c r="C586" s="1">
        <v>8</v>
      </c>
      <c r="D586" s="1" t="s">
        <v>159</v>
      </c>
      <c r="E586" s="2">
        <v>20159.649078623923</v>
      </c>
      <c r="F586" s="2">
        <v>56598.876542797909</v>
      </c>
      <c r="G586" s="2">
        <v>129074.1715990067</v>
      </c>
      <c r="H586" s="2">
        <v>96688.060409688216</v>
      </c>
      <c r="I586" s="2">
        <v>107736.0578305495</v>
      </c>
    </row>
    <row r="587" spans="1:9" x14ac:dyDescent="0.15">
      <c r="A587" s="1">
        <v>26</v>
      </c>
      <c r="B587" s="1" t="s">
        <v>124</v>
      </c>
      <c r="C587" s="1">
        <v>9</v>
      </c>
      <c r="D587" s="1" t="s">
        <v>160</v>
      </c>
      <c r="E587" s="2">
        <v>13951.352472779379</v>
      </c>
      <c r="F587" s="2">
        <v>35344.726937221349</v>
      </c>
      <c r="G587" s="2">
        <v>53578.712491730927</v>
      </c>
      <c r="H587" s="2">
        <v>41107.744667880492</v>
      </c>
      <c r="I587" s="2">
        <v>24669.68659706668</v>
      </c>
    </row>
    <row r="588" spans="1:9" x14ac:dyDescent="0.15">
      <c r="A588" s="1">
        <v>26</v>
      </c>
      <c r="B588" s="1" t="s">
        <v>124</v>
      </c>
      <c r="C588" s="1">
        <v>10</v>
      </c>
      <c r="D588" s="1" t="s">
        <v>161</v>
      </c>
      <c r="E588" s="2">
        <v>17521.788765129902</v>
      </c>
      <c r="F588" s="2">
        <v>45906.011117809736</v>
      </c>
      <c r="G588" s="2">
        <v>92824.710809231023</v>
      </c>
      <c r="H588" s="2">
        <v>88214.447304081186</v>
      </c>
      <c r="I588" s="2">
        <v>64522.045766270858</v>
      </c>
    </row>
    <row r="589" spans="1:9" x14ac:dyDescent="0.15">
      <c r="A589" s="1">
        <v>26</v>
      </c>
      <c r="B589" s="1" t="s">
        <v>124</v>
      </c>
      <c r="C589" s="1">
        <v>11</v>
      </c>
      <c r="D589" s="1" t="s">
        <v>162</v>
      </c>
      <c r="E589" s="2">
        <v>38773.185620373071</v>
      </c>
      <c r="F589" s="2">
        <v>80057.260267223886</v>
      </c>
      <c r="G589" s="2">
        <v>212547.01284315312</v>
      </c>
      <c r="H589" s="2">
        <v>204814.94562156795</v>
      </c>
      <c r="I589" s="2">
        <v>220534.51594855267</v>
      </c>
    </row>
    <row r="590" spans="1:9" x14ac:dyDescent="0.15">
      <c r="A590" s="1">
        <v>26</v>
      </c>
      <c r="B590" s="1" t="s">
        <v>124</v>
      </c>
      <c r="C590" s="1">
        <v>12</v>
      </c>
      <c r="D590" s="1" t="s">
        <v>163</v>
      </c>
      <c r="E590" s="2">
        <v>82279.907516334511</v>
      </c>
      <c r="F590" s="2">
        <v>236078.79867980792</v>
      </c>
      <c r="G590" s="2">
        <v>372510.64147416665</v>
      </c>
      <c r="H590" s="2">
        <v>436643.59989245486</v>
      </c>
      <c r="I590" s="2">
        <v>339534.52085025742</v>
      </c>
    </row>
    <row r="591" spans="1:9" x14ac:dyDescent="0.15">
      <c r="A591" s="1">
        <v>26</v>
      </c>
      <c r="B591" s="1" t="s">
        <v>124</v>
      </c>
      <c r="C591" s="1">
        <v>13</v>
      </c>
      <c r="D591" s="1" t="s">
        <v>164</v>
      </c>
      <c r="E591" s="2">
        <v>29584.337508468772</v>
      </c>
      <c r="F591" s="2">
        <v>101346.37939388689</v>
      </c>
      <c r="G591" s="2">
        <v>157983.14198547197</v>
      </c>
      <c r="H591" s="2">
        <v>167370.91065361822</v>
      </c>
      <c r="I591" s="2">
        <v>122590.58186552771</v>
      </c>
    </row>
    <row r="592" spans="1:9" x14ac:dyDescent="0.15">
      <c r="A592" s="1">
        <v>26</v>
      </c>
      <c r="B592" s="1" t="s">
        <v>124</v>
      </c>
      <c r="C592" s="1">
        <v>14</v>
      </c>
      <c r="D592" s="1" t="s">
        <v>165</v>
      </c>
      <c r="E592" s="2">
        <v>8969.0603854087367</v>
      </c>
      <c r="F592" s="2">
        <v>33505.491165235551</v>
      </c>
      <c r="G592" s="2">
        <v>94930.37750486187</v>
      </c>
      <c r="H592" s="2">
        <v>83024.791632542197</v>
      </c>
      <c r="I592" s="2">
        <v>108580.5936110607</v>
      </c>
    </row>
    <row r="593" spans="1:9" x14ac:dyDescent="0.15">
      <c r="A593" s="1">
        <v>26</v>
      </c>
      <c r="B593" s="1" t="s">
        <v>124</v>
      </c>
      <c r="C593" s="1">
        <v>15</v>
      </c>
      <c r="D593" s="1" t="s">
        <v>166</v>
      </c>
      <c r="E593" s="2">
        <v>47757.803534164566</v>
      </c>
      <c r="F593" s="2">
        <v>148216.10982187398</v>
      </c>
      <c r="G593" s="2">
        <v>355315.15545692999</v>
      </c>
      <c r="H593" s="2">
        <v>286356.95991048729</v>
      </c>
      <c r="I593" s="2">
        <v>250385.84213901064</v>
      </c>
    </row>
    <row r="594" spans="1:9" x14ac:dyDescent="0.15">
      <c r="A594" s="1">
        <v>26</v>
      </c>
      <c r="B594" s="1" t="s">
        <v>74</v>
      </c>
      <c r="C594" s="1">
        <v>16</v>
      </c>
      <c r="D594" s="1" t="s">
        <v>149</v>
      </c>
      <c r="E594" s="2">
        <v>123743.07208321938</v>
      </c>
      <c r="F594" s="2">
        <v>388781.61658230488</v>
      </c>
      <c r="G594" s="2">
        <v>691254.09724580718</v>
      </c>
      <c r="H594" s="2">
        <v>691326.67896029388</v>
      </c>
      <c r="I594" s="2">
        <v>433483.96208831423</v>
      </c>
    </row>
    <row r="595" spans="1:9" x14ac:dyDescent="0.15">
      <c r="A595" s="1">
        <v>26</v>
      </c>
      <c r="B595" s="1" t="s">
        <v>74</v>
      </c>
      <c r="C595" s="1">
        <v>17</v>
      </c>
      <c r="D595" s="1" t="s">
        <v>150</v>
      </c>
      <c r="E595" s="2">
        <v>31803.524262732175</v>
      </c>
      <c r="F595" s="2">
        <v>95451.701410013891</v>
      </c>
      <c r="G595" s="2">
        <v>192301.64292522689</v>
      </c>
      <c r="H595" s="2">
        <v>217536.78685328513</v>
      </c>
      <c r="I595" s="2">
        <v>186044.45944096043</v>
      </c>
    </row>
    <row r="596" spans="1:9" x14ac:dyDescent="0.15">
      <c r="A596" s="1">
        <v>26</v>
      </c>
      <c r="B596" s="1" t="s">
        <v>74</v>
      </c>
      <c r="C596" s="1">
        <v>18</v>
      </c>
      <c r="D596" s="1" t="s">
        <v>151</v>
      </c>
      <c r="E596" s="2">
        <v>172617.00385906198</v>
      </c>
      <c r="F596" s="2">
        <v>821445.93820151035</v>
      </c>
      <c r="G596" s="2">
        <v>1194850.8578393292</v>
      </c>
      <c r="H596" s="2">
        <v>1230185.4769281296</v>
      </c>
      <c r="I596" s="2">
        <v>1223116.8664973204</v>
      </c>
    </row>
    <row r="597" spans="1:9" x14ac:dyDescent="0.15">
      <c r="A597" s="1">
        <v>26</v>
      </c>
      <c r="B597" s="1" t="s">
        <v>74</v>
      </c>
      <c r="C597" s="1">
        <v>19</v>
      </c>
      <c r="D597" s="1" t="s">
        <v>152</v>
      </c>
      <c r="E597" s="2">
        <v>78112.147620296557</v>
      </c>
      <c r="F597" s="2">
        <v>266058.42375707848</v>
      </c>
      <c r="G597" s="2">
        <v>541801.15303328179</v>
      </c>
      <c r="H597" s="2">
        <v>471670.05679308332</v>
      </c>
      <c r="I597" s="2">
        <v>424441.08196473436</v>
      </c>
    </row>
    <row r="598" spans="1:9" x14ac:dyDescent="0.15">
      <c r="A598" s="1">
        <v>26</v>
      </c>
      <c r="B598" s="1" t="s">
        <v>74</v>
      </c>
      <c r="C598" s="1">
        <v>20</v>
      </c>
      <c r="D598" s="1" t="s">
        <v>153</v>
      </c>
      <c r="E598" s="2">
        <v>20861.430216443739</v>
      </c>
      <c r="F598" s="2">
        <v>112535.19739091587</v>
      </c>
      <c r="G598" s="2">
        <v>185813.42445122774</v>
      </c>
      <c r="H598" s="2">
        <v>156520.42388957317</v>
      </c>
      <c r="I598" s="2">
        <v>159348.15588757658</v>
      </c>
    </row>
    <row r="599" spans="1:9" x14ac:dyDescent="0.15">
      <c r="A599" s="1">
        <v>26</v>
      </c>
      <c r="B599" s="1" t="s">
        <v>74</v>
      </c>
      <c r="C599" s="1">
        <v>21</v>
      </c>
      <c r="D599" s="1" t="s">
        <v>154</v>
      </c>
      <c r="E599" s="2">
        <v>113501.53546007389</v>
      </c>
      <c r="F599" s="2">
        <v>330245.35761517473</v>
      </c>
      <c r="G599" s="2">
        <v>453508.02377751033</v>
      </c>
      <c r="H599" s="2">
        <v>553277.85646107793</v>
      </c>
      <c r="I599" s="2">
        <v>539865.18820613925</v>
      </c>
    </row>
    <row r="600" spans="1:9" x14ac:dyDescent="0.15">
      <c r="A600" s="1">
        <v>26</v>
      </c>
      <c r="B600" s="1" t="s">
        <v>25</v>
      </c>
      <c r="C600" s="1">
        <v>22</v>
      </c>
      <c r="D600" s="1" t="s">
        <v>146</v>
      </c>
      <c r="E600" s="2">
        <v>169183.91348999002</v>
      </c>
      <c r="F600" s="2">
        <v>808552.65241735033</v>
      </c>
      <c r="G600" s="2">
        <v>1450486.0127111229</v>
      </c>
      <c r="H600" s="2">
        <v>1926798.5167357731</v>
      </c>
      <c r="I600" s="2">
        <v>2203562.290423905</v>
      </c>
    </row>
    <row r="601" spans="1:9" x14ac:dyDescent="0.15">
      <c r="A601" s="1">
        <v>26</v>
      </c>
      <c r="B601" s="1" t="s">
        <v>25</v>
      </c>
      <c r="C601" s="1">
        <v>23</v>
      </c>
      <c r="D601" s="1" t="s">
        <v>167</v>
      </c>
      <c r="E601" s="2">
        <v>101333.66700586502</v>
      </c>
      <c r="F601" s="2">
        <v>446620.53377673874</v>
      </c>
      <c r="G601" s="2">
        <v>711125.32751718024</v>
      </c>
      <c r="H601" s="2">
        <v>946296.07762059243</v>
      </c>
      <c r="I601" s="2">
        <v>997249.16731691791</v>
      </c>
    </row>
    <row r="602" spans="1:9" x14ac:dyDescent="0.15">
      <c r="A602" s="1">
        <v>27</v>
      </c>
      <c r="B602" s="1" t="s">
        <v>75</v>
      </c>
      <c r="C602" s="1">
        <v>1</v>
      </c>
      <c r="D602" s="1" t="s">
        <v>147</v>
      </c>
      <c r="E602" s="2">
        <v>32182.022698352732</v>
      </c>
      <c r="F602" s="2">
        <v>47840.805023157322</v>
      </c>
      <c r="G602" s="2">
        <v>56152.780405510101</v>
      </c>
      <c r="H602" s="2">
        <v>44500.452355662521</v>
      </c>
      <c r="I602" s="2">
        <v>38983.229559215819</v>
      </c>
    </row>
    <row r="603" spans="1:9" x14ac:dyDescent="0.15">
      <c r="A603" s="1">
        <v>27</v>
      </c>
      <c r="B603" s="1" t="s">
        <v>75</v>
      </c>
      <c r="C603" s="1">
        <v>2</v>
      </c>
      <c r="D603" s="1" t="s">
        <v>148</v>
      </c>
      <c r="E603" s="2">
        <v>3076.6829633702755</v>
      </c>
      <c r="F603" s="2">
        <v>8659.8373820232628</v>
      </c>
      <c r="G603" s="2">
        <v>7084.1155153248674</v>
      </c>
      <c r="H603" s="2">
        <v>2660.8493909936637</v>
      </c>
      <c r="I603" s="2">
        <v>1091.2371199822187</v>
      </c>
    </row>
    <row r="604" spans="1:9" x14ac:dyDescent="0.15">
      <c r="A604" s="1">
        <v>27</v>
      </c>
      <c r="B604" s="1" t="s">
        <v>125</v>
      </c>
      <c r="C604" s="1">
        <v>3</v>
      </c>
      <c r="D604" s="1" t="s">
        <v>155</v>
      </c>
      <c r="E604" s="2">
        <v>276633.16202320799</v>
      </c>
      <c r="F604" s="2">
        <v>533603.19898628048</v>
      </c>
      <c r="G604" s="2">
        <v>737431.83941227081</v>
      </c>
      <c r="H604" s="2">
        <v>686507.93270132155</v>
      </c>
      <c r="I604" s="2">
        <v>550256.1838897405</v>
      </c>
    </row>
    <row r="605" spans="1:9" x14ac:dyDescent="0.15">
      <c r="A605" s="1">
        <v>27</v>
      </c>
      <c r="B605" s="1" t="s">
        <v>125</v>
      </c>
      <c r="C605" s="1">
        <v>4</v>
      </c>
      <c r="D605" s="1" t="s">
        <v>156</v>
      </c>
      <c r="E605" s="2">
        <v>282936.60009851173</v>
      </c>
      <c r="F605" s="2">
        <v>429530.07912619034</v>
      </c>
      <c r="G605" s="2">
        <v>542882.81365469319</v>
      </c>
      <c r="H605" s="2">
        <v>269374.1312430636</v>
      </c>
      <c r="I605" s="2">
        <v>169132.65201411588</v>
      </c>
    </row>
    <row r="606" spans="1:9" x14ac:dyDescent="0.15">
      <c r="A606" s="1">
        <v>27</v>
      </c>
      <c r="B606" s="1" t="s">
        <v>125</v>
      </c>
      <c r="C606" s="1">
        <v>5</v>
      </c>
      <c r="D606" s="1" t="s">
        <v>157</v>
      </c>
      <c r="E606" s="2">
        <v>79735.209473298994</v>
      </c>
      <c r="F606" s="2">
        <v>187908.93687215203</v>
      </c>
      <c r="G606" s="2">
        <v>295716.79851890617</v>
      </c>
      <c r="H606" s="2">
        <v>196975.67211755886</v>
      </c>
      <c r="I606" s="2">
        <v>146095.17550483075</v>
      </c>
    </row>
    <row r="607" spans="1:9" x14ac:dyDescent="0.15">
      <c r="A607" s="1">
        <v>27</v>
      </c>
      <c r="B607" s="1" t="s">
        <v>125</v>
      </c>
      <c r="C607" s="1">
        <v>6</v>
      </c>
      <c r="D607" s="1" t="s">
        <v>49</v>
      </c>
      <c r="E607" s="2">
        <v>223901.30572832306</v>
      </c>
      <c r="F607" s="2">
        <v>570292.70205011626</v>
      </c>
      <c r="G607" s="2">
        <v>883474.6113224891</v>
      </c>
      <c r="H607" s="2">
        <v>819369.39774449856</v>
      </c>
      <c r="I607" s="2">
        <v>640808.03192172782</v>
      </c>
    </row>
    <row r="608" spans="1:9" x14ac:dyDescent="0.15">
      <c r="A608" s="1">
        <v>27</v>
      </c>
      <c r="B608" s="1" t="s">
        <v>125</v>
      </c>
      <c r="C608" s="1">
        <v>7</v>
      </c>
      <c r="D608" s="1" t="s">
        <v>158</v>
      </c>
      <c r="E608" s="2">
        <v>120601.54175467585</v>
      </c>
      <c r="F608" s="2">
        <v>580281.08023083792</v>
      </c>
      <c r="G608" s="2">
        <v>524536.7764764789</v>
      </c>
      <c r="H608" s="2">
        <v>496341.21439076529</v>
      </c>
      <c r="I608" s="2">
        <v>955593.7740427762</v>
      </c>
    </row>
    <row r="609" spans="1:9" x14ac:dyDescent="0.15">
      <c r="A609" s="1">
        <v>27</v>
      </c>
      <c r="B609" s="1" t="s">
        <v>125</v>
      </c>
      <c r="C609" s="1">
        <v>8</v>
      </c>
      <c r="D609" s="1" t="s">
        <v>159</v>
      </c>
      <c r="E609" s="2">
        <v>57681.648333651719</v>
      </c>
      <c r="F609" s="2">
        <v>95318.163324744586</v>
      </c>
      <c r="G609" s="2">
        <v>137119.57726846336</v>
      </c>
      <c r="H609" s="2">
        <v>111970.08576539363</v>
      </c>
      <c r="I609" s="2">
        <v>104893.51610177402</v>
      </c>
    </row>
    <row r="610" spans="1:9" x14ac:dyDescent="0.15">
      <c r="A610" s="1">
        <v>27</v>
      </c>
      <c r="B610" s="1" t="s">
        <v>125</v>
      </c>
      <c r="C610" s="1">
        <v>9</v>
      </c>
      <c r="D610" s="1" t="s">
        <v>160</v>
      </c>
      <c r="E610" s="2">
        <v>321259.0067082328</v>
      </c>
      <c r="F610" s="2">
        <v>672603.40980302147</v>
      </c>
      <c r="G610" s="2">
        <v>749556.24882385193</v>
      </c>
      <c r="H610" s="2">
        <v>380022.85453744099</v>
      </c>
      <c r="I610" s="2">
        <v>378657.08435228211</v>
      </c>
    </row>
    <row r="611" spans="1:9" x14ac:dyDescent="0.15">
      <c r="A611" s="1">
        <v>27</v>
      </c>
      <c r="B611" s="1" t="s">
        <v>125</v>
      </c>
      <c r="C611" s="1">
        <v>10</v>
      </c>
      <c r="D611" s="1" t="s">
        <v>161</v>
      </c>
      <c r="E611" s="2">
        <v>251956.4145460162</v>
      </c>
      <c r="F611" s="2">
        <v>577440.01009264635</v>
      </c>
      <c r="G611" s="2">
        <v>968126.30255557224</v>
      </c>
      <c r="H611" s="2">
        <v>679696.43220794247</v>
      </c>
      <c r="I611" s="2">
        <v>534161.38321975654</v>
      </c>
    </row>
    <row r="612" spans="1:9" x14ac:dyDescent="0.15">
      <c r="A612" s="1">
        <v>27</v>
      </c>
      <c r="B612" s="1" t="s">
        <v>125</v>
      </c>
      <c r="C612" s="1">
        <v>11</v>
      </c>
      <c r="D612" s="1" t="s">
        <v>162</v>
      </c>
      <c r="E612" s="2">
        <v>310846.95418928092</v>
      </c>
      <c r="F612" s="2">
        <v>687175.22439472703</v>
      </c>
      <c r="G612" s="2">
        <v>1256832.5347424974</v>
      </c>
      <c r="H612" s="2">
        <v>842098.11763395567</v>
      </c>
      <c r="I612" s="2">
        <v>863005.25627405022</v>
      </c>
    </row>
    <row r="613" spans="1:9" x14ac:dyDescent="0.15">
      <c r="A613" s="1">
        <v>27</v>
      </c>
      <c r="B613" s="1" t="s">
        <v>125</v>
      </c>
      <c r="C613" s="1">
        <v>12</v>
      </c>
      <c r="D613" s="1" t="s">
        <v>163</v>
      </c>
      <c r="E613" s="2">
        <v>228140.33313284072</v>
      </c>
      <c r="F613" s="2">
        <v>465919.23087020405</v>
      </c>
      <c r="G613" s="2">
        <v>793342.00439724175</v>
      </c>
      <c r="H613" s="2">
        <v>698717.27115258761</v>
      </c>
      <c r="I613" s="2">
        <v>747598.70067514642</v>
      </c>
    </row>
    <row r="614" spans="1:9" x14ac:dyDescent="0.15">
      <c r="A614" s="1">
        <v>27</v>
      </c>
      <c r="B614" s="1" t="s">
        <v>125</v>
      </c>
      <c r="C614" s="1">
        <v>13</v>
      </c>
      <c r="D614" s="1" t="s">
        <v>164</v>
      </c>
      <c r="E614" s="2">
        <v>98757.103009184677</v>
      </c>
      <c r="F614" s="2">
        <v>275706.60153412691</v>
      </c>
      <c r="G614" s="2">
        <v>339651.97733443789</v>
      </c>
      <c r="H614" s="2">
        <v>257111.72360665613</v>
      </c>
      <c r="I614" s="2">
        <v>300268.16674267879</v>
      </c>
    </row>
    <row r="615" spans="1:9" x14ac:dyDescent="0.15">
      <c r="A615" s="1">
        <v>27</v>
      </c>
      <c r="B615" s="1" t="s">
        <v>125</v>
      </c>
      <c r="C615" s="1">
        <v>14</v>
      </c>
      <c r="D615" s="1" t="s">
        <v>165</v>
      </c>
      <c r="E615" s="2">
        <v>23539.103463467301</v>
      </c>
      <c r="F615" s="2">
        <v>45658.48516086617</v>
      </c>
      <c r="G615" s="2">
        <v>71084.13629983821</v>
      </c>
      <c r="H615" s="2">
        <v>61357.556585689767</v>
      </c>
      <c r="I615" s="2">
        <v>62113.869484441115</v>
      </c>
    </row>
    <row r="616" spans="1:9" x14ac:dyDescent="0.15">
      <c r="A616" s="1">
        <v>27</v>
      </c>
      <c r="B616" s="1" t="s">
        <v>125</v>
      </c>
      <c r="C616" s="1">
        <v>15</v>
      </c>
      <c r="D616" s="1" t="s">
        <v>166</v>
      </c>
      <c r="E616" s="2">
        <v>332870.4598503164</v>
      </c>
      <c r="F616" s="2">
        <v>881555.174659629</v>
      </c>
      <c r="G616" s="2">
        <v>1557255.5902401134</v>
      </c>
      <c r="H616" s="2">
        <v>1221287.0230849599</v>
      </c>
      <c r="I616" s="2">
        <v>846042.87539884949</v>
      </c>
    </row>
    <row r="617" spans="1:9" x14ac:dyDescent="0.15">
      <c r="A617" s="1">
        <v>27</v>
      </c>
      <c r="B617" s="1" t="s">
        <v>75</v>
      </c>
      <c r="C617" s="1">
        <v>16</v>
      </c>
      <c r="D617" s="1" t="s">
        <v>149</v>
      </c>
      <c r="E617" s="2">
        <v>603157.95943441684</v>
      </c>
      <c r="F617" s="2">
        <v>1293975.258646914</v>
      </c>
      <c r="G617" s="2">
        <v>2525384.519351644</v>
      </c>
      <c r="H617" s="2">
        <v>1932525.6553314957</v>
      </c>
      <c r="I617" s="2">
        <v>1846882.6549664107</v>
      </c>
    </row>
    <row r="618" spans="1:9" x14ac:dyDescent="0.15">
      <c r="A618" s="1">
        <v>27</v>
      </c>
      <c r="B618" s="1" t="s">
        <v>75</v>
      </c>
      <c r="C618" s="1">
        <v>17</v>
      </c>
      <c r="D618" s="1" t="s">
        <v>150</v>
      </c>
      <c r="E618" s="2">
        <v>164524.46436915328</v>
      </c>
      <c r="F618" s="2">
        <v>484031.27313805663</v>
      </c>
      <c r="G618" s="2">
        <v>878919.67987707164</v>
      </c>
      <c r="H618" s="2">
        <v>1080263.2631094125</v>
      </c>
      <c r="I618" s="2">
        <v>655943.5747841415</v>
      </c>
    </row>
    <row r="619" spans="1:9" x14ac:dyDescent="0.15">
      <c r="A619" s="1">
        <v>27</v>
      </c>
      <c r="B619" s="1" t="s">
        <v>75</v>
      </c>
      <c r="C619" s="1">
        <v>18</v>
      </c>
      <c r="D619" s="1" t="s">
        <v>151</v>
      </c>
      <c r="E619" s="2">
        <v>1469899.6736668644</v>
      </c>
      <c r="F619" s="2">
        <v>4186614.2396509037</v>
      </c>
      <c r="G619" s="2">
        <v>6356861.7847266905</v>
      </c>
      <c r="H619" s="2">
        <v>6874619.8779549571</v>
      </c>
      <c r="I619" s="2">
        <v>6845409.8230320597</v>
      </c>
    </row>
    <row r="620" spans="1:9" x14ac:dyDescent="0.15">
      <c r="A620" s="1">
        <v>27</v>
      </c>
      <c r="B620" s="1" t="s">
        <v>75</v>
      </c>
      <c r="C620" s="1">
        <v>19</v>
      </c>
      <c r="D620" s="1" t="s">
        <v>152</v>
      </c>
      <c r="E620" s="2">
        <v>353475.37047441199</v>
      </c>
      <c r="F620" s="2">
        <v>1507376.3232155591</v>
      </c>
      <c r="G620" s="2">
        <v>2861084.279770188</v>
      </c>
      <c r="H620" s="2">
        <v>2268321.8596039233</v>
      </c>
      <c r="I620" s="2">
        <v>1847136.5429181568</v>
      </c>
    </row>
    <row r="621" spans="1:9" x14ac:dyDescent="0.15">
      <c r="A621" s="1">
        <v>27</v>
      </c>
      <c r="B621" s="1" t="s">
        <v>75</v>
      </c>
      <c r="C621" s="1">
        <v>20</v>
      </c>
      <c r="D621" s="1" t="s">
        <v>153</v>
      </c>
      <c r="E621" s="2">
        <v>180269.37747555465</v>
      </c>
      <c r="F621" s="2">
        <v>584312.41631646222</v>
      </c>
      <c r="G621" s="2">
        <v>943864.56295412686</v>
      </c>
      <c r="H621" s="2">
        <v>645150.11905635044</v>
      </c>
      <c r="I621" s="2">
        <v>588619.488804386</v>
      </c>
    </row>
    <row r="622" spans="1:9" x14ac:dyDescent="0.15">
      <c r="A622" s="1">
        <v>27</v>
      </c>
      <c r="B622" s="1" t="s">
        <v>75</v>
      </c>
      <c r="C622" s="1">
        <v>21</v>
      </c>
      <c r="D622" s="1" t="s">
        <v>154</v>
      </c>
      <c r="E622" s="2">
        <v>557523.0496270092</v>
      </c>
      <c r="F622" s="2">
        <v>1403992.7169226634</v>
      </c>
      <c r="G622" s="2">
        <v>2368785.839321163</v>
      </c>
      <c r="H622" s="2">
        <v>2687161.2844330403</v>
      </c>
      <c r="I622" s="2">
        <v>2561237.9824509001</v>
      </c>
    </row>
    <row r="623" spans="1:9" x14ac:dyDescent="0.15">
      <c r="A623" s="1">
        <v>27</v>
      </c>
      <c r="B623" s="1" t="s">
        <v>26</v>
      </c>
      <c r="C623" s="1">
        <v>22</v>
      </c>
      <c r="D623" s="1" t="s">
        <v>146</v>
      </c>
      <c r="E623" s="2">
        <v>631678.49042104429</v>
      </c>
      <c r="F623" s="2">
        <v>3171676.8947472912</v>
      </c>
      <c r="G623" s="2">
        <v>6454907.0165997976</v>
      </c>
      <c r="H623" s="2">
        <v>8774910.4434075877</v>
      </c>
      <c r="I623" s="2">
        <v>9802712.561734179</v>
      </c>
    </row>
    <row r="624" spans="1:9" x14ac:dyDescent="0.15">
      <c r="A624" s="1">
        <v>27</v>
      </c>
      <c r="B624" s="1" t="s">
        <v>26</v>
      </c>
      <c r="C624" s="1">
        <v>23</v>
      </c>
      <c r="D624" s="1" t="s">
        <v>167</v>
      </c>
      <c r="E624" s="2">
        <v>251304.13238479785</v>
      </c>
      <c r="F624" s="2">
        <v>1283652.9454359659</v>
      </c>
      <c r="G624" s="2">
        <v>2074714.3272722145</v>
      </c>
      <c r="H624" s="2">
        <v>2727365.4132195553</v>
      </c>
      <c r="I624" s="2">
        <v>2586807.4772810526</v>
      </c>
    </row>
    <row r="625" spans="1:9" x14ac:dyDescent="0.15">
      <c r="A625" s="1">
        <v>28</v>
      </c>
      <c r="B625" s="1" t="s">
        <v>76</v>
      </c>
      <c r="C625" s="1">
        <v>1</v>
      </c>
      <c r="D625" s="1" t="s">
        <v>147</v>
      </c>
      <c r="E625" s="2">
        <v>87443.392266723531</v>
      </c>
      <c r="F625" s="2">
        <v>167929.3681653213</v>
      </c>
      <c r="G625" s="2">
        <v>192613.09394669344</v>
      </c>
      <c r="H625" s="2">
        <v>158841.61843688184</v>
      </c>
      <c r="I625" s="2">
        <v>110057.74325912839</v>
      </c>
    </row>
    <row r="626" spans="1:9" x14ac:dyDescent="0.15">
      <c r="A626" s="1">
        <v>28</v>
      </c>
      <c r="B626" s="1" t="s">
        <v>76</v>
      </c>
      <c r="C626" s="1">
        <v>2</v>
      </c>
      <c r="D626" s="1" t="s">
        <v>148</v>
      </c>
      <c r="E626" s="2">
        <v>31556.176037654852</v>
      </c>
      <c r="F626" s="2">
        <v>74905.829772829296</v>
      </c>
      <c r="G626" s="2">
        <v>86484.613469591583</v>
      </c>
      <c r="H626" s="2">
        <v>76036.59546788501</v>
      </c>
      <c r="I626" s="2">
        <v>11684.772695396241</v>
      </c>
    </row>
    <row r="627" spans="1:9" x14ac:dyDescent="0.15">
      <c r="A627" s="1">
        <v>28</v>
      </c>
      <c r="B627" s="1" t="s">
        <v>126</v>
      </c>
      <c r="C627" s="1">
        <v>3</v>
      </c>
      <c r="D627" s="1" t="s">
        <v>155</v>
      </c>
      <c r="E627" s="2">
        <v>348935.49790239701</v>
      </c>
      <c r="F627" s="2">
        <v>707545.98218418821</v>
      </c>
      <c r="G627" s="2">
        <v>952857.72443475761</v>
      </c>
      <c r="H627" s="2">
        <v>922310.69420811208</v>
      </c>
      <c r="I627" s="2">
        <v>747294.11992680479</v>
      </c>
    </row>
    <row r="628" spans="1:9" x14ac:dyDescent="0.15">
      <c r="A628" s="1">
        <v>28</v>
      </c>
      <c r="B628" s="1" t="s">
        <v>126</v>
      </c>
      <c r="C628" s="1">
        <v>4</v>
      </c>
      <c r="D628" s="1" t="s">
        <v>156</v>
      </c>
      <c r="E628" s="2">
        <v>84585.990745844771</v>
      </c>
      <c r="F628" s="2">
        <v>144888.77712344629</v>
      </c>
      <c r="G628" s="2">
        <v>164520.56909764418</v>
      </c>
      <c r="H628" s="2">
        <v>77486.265582511449</v>
      </c>
      <c r="I628" s="2">
        <v>42933.782183114556</v>
      </c>
    </row>
    <row r="629" spans="1:9" x14ac:dyDescent="0.15">
      <c r="A629" s="1">
        <v>28</v>
      </c>
      <c r="B629" s="1" t="s">
        <v>126</v>
      </c>
      <c r="C629" s="1">
        <v>5</v>
      </c>
      <c r="D629" s="1" t="s">
        <v>157</v>
      </c>
      <c r="E629" s="2">
        <v>25813.88306197643</v>
      </c>
      <c r="F629" s="2">
        <v>62963.394780885516</v>
      </c>
      <c r="G629" s="2">
        <v>214991.79739605333</v>
      </c>
      <c r="H629" s="2">
        <v>141402.60199479808</v>
      </c>
      <c r="I629" s="2">
        <v>93138.117877339871</v>
      </c>
    </row>
    <row r="630" spans="1:9" x14ac:dyDescent="0.15">
      <c r="A630" s="1">
        <v>28</v>
      </c>
      <c r="B630" s="1" t="s">
        <v>126</v>
      </c>
      <c r="C630" s="1">
        <v>6</v>
      </c>
      <c r="D630" s="1" t="s">
        <v>49</v>
      </c>
      <c r="E630" s="2">
        <v>66547.225324072991</v>
      </c>
      <c r="F630" s="2">
        <v>209466.54955631017</v>
      </c>
      <c r="G630" s="2">
        <v>415200.89075049316</v>
      </c>
      <c r="H630" s="2">
        <v>326630.94393434661</v>
      </c>
      <c r="I630" s="2">
        <v>151667.29258374686</v>
      </c>
    </row>
    <row r="631" spans="1:9" x14ac:dyDescent="0.15">
      <c r="A631" s="1">
        <v>28</v>
      </c>
      <c r="B631" s="1" t="s">
        <v>126</v>
      </c>
      <c r="C631" s="1">
        <v>7</v>
      </c>
      <c r="D631" s="1" t="s">
        <v>158</v>
      </c>
      <c r="E631" s="2">
        <v>12391.517453564833</v>
      </c>
      <c r="F631" s="2">
        <v>69306.486797529084</v>
      </c>
      <c r="G631" s="2">
        <v>168293.61541773667</v>
      </c>
      <c r="H631" s="2">
        <v>199543.20856511075</v>
      </c>
      <c r="I631" s="2">
        <v>41743.995687897281</v>
      </c>
    </row>
    <row r="632" spans="1:9" x14ac:dyDescent="0.15">
      <c r="A632" s="1">
        <v>28</v>
      </c>
      <c r="B632" s="1" t="s">
        <v>126</v>
      </c>
      <c r="C632" s="1">
        <v>8</v>
      </c>
      <c r="D632" s="1" t="s">
        <v>159</v>
      </c>
      <c r="E632" s="2">
        <v>65427.965611896114</v>
      </c>
      <c r="F632" s="2">
        <v>123703.91178366798</v>
      </c>
      <c r="G632" s="2">
        <v>163929.0912332439</v>
      </c>
      <c r="H632" s="2">
        <v>137002.35501967315</v>
      </c>
      <c r="I632" s="2">
        <v>140770.38151109012</v>
      </c>
    </row>
    <row r="633" spans="1:9" x14ac:dyDescent="0.15">
      <c r="A633" s="1">
        <v>28</v>
      </c>
      <c r="B633" s="1" t="s">
        <v>126</v>
      </c>
      <c r="C633" s="1">
        <v>9</v>
      </c>
      <c r="D633" s="1" t="s">
        <v>160</v>
      </c>
      <c r="E633" s="2">
        <v>288180.5823353618</v>
      </c>
      <c r="F633" s="2">
        <v>734705.6819683701</v>
      </c>
      <c r="G633" s="2">
        <v>756718.55202737474</v>
      </c>
      <c r="H633" s="2">
        <v>575027.1702095666</v>
      </c>
      <c r="I633" s="2">
        <v>557859.35626175883</v>
      </c>
    </row>
    <row r="634" spans="1:9" x14ac:dyDescent="0.15">
      <c r="A634" s="1">
        <v>28</v>
      </c>
      <c r="B634" s="1" t="s">
        <v>126</v>
      </c>
      <c r="C634" s="1">
        <v>10</v>
      </c>
      <c r="D634" s="1" t="s">
        <v>161</v>
      </c>
      <c r="E634" s="2">
        <v>86433.121586886948</v>
      </c>
      <c r="F634" s="2">
        <v>175133.97406454253</v>
      </c>
      <c r="G634" s="2">
        <v>372329.46854895976</v>
      </c>
      <c r="H634" s="2">
        <v>286486.65986801614</v>
      </c>
      <c r="I634" s="2">
        <v>242971.08072629737</v>
      </c>
    </row>
    <row r="635" spans="1:9" x14ac:dyDescent="0.15">
      <c r="A635" s="1">
        <v>28</v>
      </c>
      <c r="B635" s="1" t="s">
        <v>126</v>
      </c>
      <c r="C635" s="1">
        <v>11</v>
      </c>
      <c r="D635" s="1" t="s">
        <v>162</v>
      </c>
      <c r="E635" s="2">
        <v>190083.51025042421</v>
      </c>
      <c r="F635" s="2">
        <v>498326.00678891491</v>
      </c>
      <c r="G635" s="2">
        <v>973626.58058112126</v>
      </c>
      <c r="H635" s="2">
        <v>821710.88717359351</v>
      </c>
      <c r="I635" s="2">
        <v>1051585.5162053143</v>
      </c>
    </row>
    <row r="636" spans="1:9" x14ac:dyDescent="0.15">
      <c r="A636" s="1">
        <v>28</v>
      </c>
      <c r="B636" s="1" t="s">
        <v>126</v>
      </c>
      <c r="C636" s="1">
        <v>12</v>
      </c>
      <c r="D636" s="1" t="s">
        <v>163</v>
      </c>
      <c r="E636" s="2">
        <v>119108.70430165395</v>
      </c>
      <c r="F636" s="2">
        <v>333422.28916101402</v>
      </c>
      <c r="G636" s="2">
        <v>773441.40050310805</v>
      </c>
      <c r="H636" s="2">
        <v>1070977.9236736463</v>
      </c>
      <c r="I636" s="2">
        <v>583617.96778837882</v>
      </c>
    </row>
    <row r="637" spans="1:9" x14ac:dyDescent="0.15">
      <c r="A637" s="1">
        <v>28</v>
      </c>
      <c r="B637" s="1" t="s">
        <v>126</v>
      </c>
      <c r="C637" s="1">
        <v>13</v>
      </c>
      <c r="D637" s="1" t="s">
        <v>164</v>
      </c>
      <c r="E637" s="2">
        <v>106525.87603344195</v>
      </c>
      <c r="F637" s="2">
        <v>215446.62842478845</v>
      </c>
      <c r="G637" s="2">
        <v>270160.26426479447</v>
      </c>
      <c r="H637" s="2">
        <v>227037.50827715333</v>
      </c>
      <c r="I637" s="2">
        <v>418583.92757620104</v>
      </c>
    </row>
    <row r="638" spans="1:9" x14ac:dyDescent="0.15">
      <c r="A638" s="1">
        <v>28</v>
      </c>
      <c r="B638" s="1" t="s">
        <v>126</v>
      </c>
      <c r="C638" s="1">
        <v>14</v>
      </c>
      <c r="D638" s="1" t="s">
        <v>165</v>
      </c>
      <c r="E638" s="2">
        <v>7212.8114881900319</v>
      </c>
      <c r="F638" s="2">
        <v>29449.761550320174</v>
      </c>
      <c r="G638" s="2">
        <v>49934.442087542171</v>
      </c>
      <c r="H638" s="2">
        <v>25502.360635482637</v>
      </c>
      <c r="I638" s="2">
        <v>28648.643184165423</v>
      </c>
    </row>
    <row r="639" spans="1:9" x14ac:dyDescent="0.15">
      <c r="A639" s="1">
        <v>28</v>
      </c>
      <c r="B639" s="1" t="s">
        <v>126</v>
      </c>
      <c r="C639" s="1">
        <v>15</v>
      </c>
      <c r="D639" s="1" t="s">
        <v>166</v>
      </c>
      <c r="E639" s="2">
        <v>128789.64304118128</v>
      </c>
      <c r="F639" s="2">
        <v>333269.77939700562</v>
      </c>
      <c r="G639" s="2">
        <v>567302.56356199039</v>
      </c>
      <c r="H639" s="2">
        <v>430257.43645065511</v>
      </c>
      <c r="I639" s="2">
        <v>350110.32187551947</v>
      </c>
    </row>
    <row r="640" spans="1:9" x14ac:dyDescent="0.15">
      <c r="A640" s="1">
        <v>28</v>
      </c>
      <c r="B640" s="1" t="s">
        <v>76</v>
      </c>
      <c r="C640" s="1">
        <v>16</v>
      </c>
      <c r="D640" s="1" t="s">
        <v>149</v>
      </c>
      <c r="E640" s="2">
        <v>174680.623980426</v>
      </c>
      <c r="F640" s="2">
        <v>709137.23038910097</v>
      </c>
      <c r="G640" s="2">
        <v>1670536.429770886</v>
      </c>
      <c r="H640" s="2">
        <v>1467624.0495860681</v>
      </c>
      <c r="I640" s="2">
        <v>1055197.2106237414</v>
      </c>
    </row>
    <row r="641" spans="1:9" x14ac:dyDescent="0.15">
      <c r="A641" s="1">
        <v>28</v>
      </c>
      <c r="B641" s="1" t="s">
        <v>76</v>
      </c>
      <c r="C641" s="1">
        <v>17</v>
      </c>
      <c r="D641" s="1" t="s">
        <v>150</v>
      </c>
      <c r="E641" s="2">
        <v>79537.186699797749</v>
      </c>
      <c r="F641" s="2">
        <v>257980.59070776726</v>
      </c>
      <c r="G641" s="2">
        <v>467945.73363427958</v>
      </c>
      <c r="H641" s="2">
        <v>568288.01293943927</v>
      </c>
      <c r="I641" s="2">
        <v>375413.76978313801</v>
      </c>
    </row>
    <row r="642" spans="1:9" x14ac:dyDescent="0.15">
      <c r="A642" s="1">
        <v>28</v>
      </c>
      <c r="B642" s="1" t="s">
        <v>76</v>
      </c>
      <c r="C642" s="1">
        <v>18</v>
      </c>
      <c r="D642" s="1" t="s">
        <v>151</v>
      </c>
      <c r="E642" s="2">
        <v>407278.76175593375</v>
      </c>
      <c r="F642" s="2">
        <v>1233433.124594755</v>
      </c>
      <c r="G642" s="2">
        <v>2191101.353582466</v>
      </c>
      <c r="H642" s="2">
        <v>2012815.5757826245</v>
      </c>
      <c r="I642" s="2">
        <v>1875443.0090679205</v>
      </c>
    </row>
    <row r="643" spans="1:9" x14ac:dyDescent="0.15">
      <c r="A643" s="1">
        <v>28</v>
      </c>
      <c r="B643" s="1" t="s">
        <v>76</v>
      </c>
      <c r="C643" s="1">
        <v>19</v>
      </c>
      <c r="D643" s="1" t="s">
        <v>152</v>
      </c>
      <c r="E643" s="2">
        <v>115643.19963159712</v>
      </c>
      <c r="F643" s="2">
        <v>437885.12101418193</v>
      </c>
      <c r="G643" s="2">
        <v>789431.13921932003</v>
      </c>
      <c r="H643" s="2">
        <v>811328.97441033972</v>
      </c>
      <c r="I643" s="2">
        <v>790456.29015212762</v>
      </c>
    </row>
    <row r="644" spans="1:9" x14ac:dyDescent="0.15">
      <c r="A644" s="1">
        <v>28</v>
      </c>
      <c r="B644" s="1" t="s">
        <v>76</v>
      </c>
      <c r="C644" s="1">
        <v>20</v>
      </c>
      <c r="D644" s="1" t="s">
        <v>153</v>
      </c>
      <c r="E644" s="2">
        <v>44926.236588186002</v>
      </c>
      <c r="F644" s="2">
        <v>227998.3998953549</v>
      </c>
      <c r="G644" s="2">
        <v>386604.21593084582</v>
      </c>
      <c r="H644" s="2">
        <v>306723.54118798481</v>
      </c>
      <c r="I644" s="2">
        <v>271949.22439693246</v>
      </c>
    </row>
    <row r="645" spans="1:9" x14ac:dyDescent="0.15">
      <c r="A645" s="1">
        <v>28</v>
      </c>
      <c r="B645" s="1" t="s">
        <v>76</v>
      </c>
      <c r="C645" s="1">
        <v>21</v>
      </c>
      <c r="D645" s="1" t="s">
        <v>154</v>
      </c>
      <c r="E645" s="2">
        <v>339704.63314000622</v>
      </c>
      <c r="F645" s="2">
        <v>842774.39422194066</v>
      </c>
      <c r="G645" s="2">
        <v>1328796.2396608274</v>
      </c>
      <c r="H645" s="2">
        <v>1316298.7117316229</v>
      </c>
      <c r="I645" s="2">
        <v>1304323.8316919764</v>
      </c>
    </row>
    <row r="646" spans="1:9" x14ac:dyDescent="0.15">
      <c r="A646" s="1">
        <v>28</v>
      </c>
      <c r="B646" s="1" t="s">
        <v>27</v>
      </c>
      <c r="C646" s="1">
        <v>22</v>
      </c>
      <c r="D646" s="1" t="s">
        <v>146</v>
      </c>
      <c r="E646" s="2">
        <v>395896.17010005633</v>
      </c>
      <c r="F646" s="2">
        <v>1544850.329776485</v>
      </c>
      <c r="G646" s="2">
        <v>2667639.3026511902</v>
      </c>
      <c r="H646" s="2">
        <v>3714897.8258911646</v>
      </c>
      <c r="I646" s="2">
        <v>4256411.4037715085</v>
      </c>
    </row>
    <row r="647" spans="1:9" x14ac:dyDescent="0.15">
      <c r="A647" s="1">
        <v>28</v>
      </c>
      <c r="B647" s="1" t="s">
        <v>27</v>
      </c>
      <c r="C647" s="1">
        <v>23</v>
      </c>
      <c r="D647" s="1" t="s">
        <v>167</v>
      </c>
      <c r="E647" s="2">
        <v>170965.75943750999</v>
      </c>
      <c r="F647" s="2">
        <v>822700.96374160866</v>
      </c>
      <c r="G647" s="2">
        <v>1324595.2639865722</v>
      </c>
      <c r="H647" s="2">
        <v>1769526.9488147034</v>
      </c>
      <c r="I647" s="2">
        <v>1773439.3326223795</v>
      </c>
    </row>
    <row r="648" spans="1:9" x14ac:dyDescent="0.15">
      <c r="A648" s="1">
        <v>29</v>
      </c>
      <c r="B648" s="1" t="s">
        <v>77</v>
      </c>
      <c r="C648" s="1">
        <v>1</v>
      </c>
      <c r="D648" s="1" t="s">
        <v>147</v>
      </c>
      <c r="E648" s="2">
        <v>40732.949492466985</v>
      </c>
      <c r="F648" s="2">
        <v>70776.439573768439</v>
      </c>
      <c r="G648" s="2">
        <v>67678.320194141474</v>
      </c>
      <c r="H648" s="2">
        <v>49844.405809591801</v>
      </c>
      <c r="I648" s="2">
        <v>36866.375301813336</v>
      </c>
    </row>
    <row r="649" spans="1:9" x14ac:dyDescent="0.15">
      <c r="A649" s="1">
        <v>29</v>
      </c>
      <c r="B649" s="1" t="s">
        <v>77</v>
      </c>
      <c r="C649" s="1">
        <v>2</v>
      </c>
      <c r="D649" s="1" t="s">
        <v>148</v>
      </c>
      <c r="E649" s="2">
        <v>268.79286399181751</v>
      </c>
      <c r="F649" s="2">
        <v>367.38820963297661</v>
      </c>
      <c r="G649" s="2">
        <v>1164.8860766894115</v>
      </c>
      <c r="H649" s="2">
        <v>688.17231103946995</v>
      </c>
      <c r="I649" s="2">
        <v>186.7532553323837</v>
      </c>
    </row>
    <row r="650" spans="1:9" x14ac:dyDescent="0.15">
      <c r="A650" s="1">
        <v>29</v>
      </c>
      <c r="B650" s="1" t="s">
        <v>127</v>
      </c>
      <c r="C650" s="1">
        <v>3</v>
      </c>
      <c r="D650" s="1" t="s">
        <v>155</v>
      </c>
      <c r="E650" s="2">
        <v>17596.423626558953</v>
      </c>
      <c r="F650" s="2">
        <v>56533.593376683501</v>
      </c>
      <c r="G650" s="2">
        <v>92063.230835581446</v>
      </c>
      <c r="H650" s="2">
        <v>110967.72940481041</v>
      </c>
      <c r="I650" s="2">
        <v>106203.22219340672</v>
      </c>
    </row>
    <row r="651" spans="1:9" x14ac:dyDescent="0.15">
      <c r="A651" s="1">
        <v>29</v>
      </c>
      <c r="B651" s="1" t="s">
        <v>127</v>
      </c>
      <c r="C651" s="1">
        <v>4</v>
      </c>
      <c r="D651" s="1" t="s">
        <v>156</v>
      </c>
      <c r="E651" s="2">
        <v>29340.453818417667</v>
      </c>
      <c r="F651" s="2">
        <v>62790.019222987285</v>
      </c>
      <c r="G651" s="2">
        <v>90979.63805367169</v>
      </c>
      <c r="H651" s="2">
        <v>48845.966200484894</v>
      </c>
      <c r="I651" s="2">
        <v>24979.659516743766</v>
      </c>
    </row>
    <row r="652" spans="1:9" x14ac:dyDescent="0.15">
      <c r="A652" s="1">
        <v>29</v>
      </c>
      <c r="B652" s="1" t="s">
        <v>127</v>
      </c>
      <c r="C652" s="1">
        <v>5</v>
      </c>
      <c r="D652" s="1" t="s">
        <v>157</v>
      </c>
      <c r="E652" s="2">
        <v>1499.6632599775185</v>
      </c>
      <c r="F652" s="2">
        <v>9485.0594952109313</v>
      </c>
      <c r="G652" s="2">
        <v>16045.844441874058</v>
      </c>
      <c r="H652" s="2">
        <v>19209.357185160847</v>
      </c>
      <c r="I652" s="2">
        <v>17641.813332138598</v>
      </c>
    </row>
    <row r="653" spans="1:9" x14ac:dyDescent="0.15">
      <c r="A653" s="1">
        <v>29</v>
      </c>
      <c r="B653" s="1" t="s">
        <v>127</v>
      </c>
      <c r="C653" s="1">
        <v>6</v>
      </c>
      <c r="D653" s="1" t="s">
        <v>49</v>
      </c>
      <c r="E653" s="2">
        <v>5065.6929815823632</v>
      </c>
      <c r="F653" s="2">
        <v>10567.017621256167</v>
      </c>
      <c r="G653" s="2">
        <v>16078.057422379947</v>
      </c>
      <c r="H653" s="2">
        <v>16004.426500579164</v>
      </c>
      <c r="I653" s="2">
        <v>13340.088922428899</v>
      </c>
    </row>
    <row r="654" spans="1:9" x14ac:dyDescent="0.15">
      <c r="A654" s="1">
        <v>29</v>
      </c>
      <c r="B654" s="1" t="s">
        <v>127</v>
      </c>
      <c r="C654" s="1">
        <v>7</v>
      </c>
      <c r="D654" s="1" t="s">
        <v>158</v>
      </c>
      <c r="E654" s="2">
        <v>1660.5768952284636</v>
      </c>
      <c r="F654" s="2">
        <v>2359.0612761593857</v>
      </c>
      <c r="G654" s="2">
        <v>866.7487326900191</v>
      </c>
      <c r="H654" s="2">
        <v>3704.4554342236884</v>
      </c>
      <c r="I654" s="2">
        <v>3446.9111138972767</v>
      </c>
    </row>
    <row r="655" spans="1:9" x14ac:dyDescent="0.15">
      <c r="A655" s="1">
        <v>29</v>
      </c>
      <c r="B655" s="1" t="s">
        <v>127</v>
      </c>
      <c r="C655" s="1">
        <v>8</v>
      </c>
      <c r="D655" s="1" t="s">
        <v>159</v>
      </c>
      <c r="E655" s="2">
        <v>3638.4002333062149</v>
      </c>
      <c r="F655" s="2">
        <v>11290.885074578462</v>
      </c>
      <c r="G655" s="2">
        <v>20213.440642086622</v>
      </c>
      <c r="H655" s="2">
        <v>12533.904153970356</v>
      </c>
      <c r="I655" s="2">
        <v>6119.5852602675805</v>
      </c>
    </row>
    <row r="656" spans="1:9" x14ac:dyDescent="0.15">
      <c r="A656" s="1">
        <v>29</v>
      </c>
      <c r="B656" s="1" t="s">
        <v>127</v>
      </c>
      <c r="C656" s="1">
        <v>9</v>
      </c>
      <c r="D656" s="1" t="s">
        <v>160</v>
      </c>
      <c r="E656" s="2">
        <v>3416.5944933819601</v>
      </c>
      <c r="F656" s="2">
        <v>11072.669281489994</v>
      </c>
      <c r="G656" s="2">
        <v>23004.424241945435</v>
      </c>
      <c r="H656" s="2">
        <v>19544.573358178961</v>
      </c>
      <c r="I656" s="2">
        <v>22284.768678236225</v>
      </c>
    </row>
    <row r="657" spans="1:9" x14ac:dyDescent="0.15">
      <c r="A657" s="1">
        <v>29</v>
      </c>
      <c r="B657" s="1" t="s">
        <v>127</v>
      </c>
      <c r="C657" s="1">
        <v>10</v>
      </c>
      <c r="D657" s="1" t="s">
        <v>161</v>
      </c>
      <c r="E657" s="2">
        <v>18316.953641443826</v>
      </c>
      <c r="F657" s="2">
        <v>31328.488377577665</v>
      </c>
      <c r="G657" s="2">
        <v>52860.164209558272</v>
      </c>
      <c r="H657" s="2">
        <v>60643.363367719758</v>
      </c>
      <c r="I657" s="2">
        <v>33182.663995502335</v>
      </c>
    </row>
    <row r="658" spans="1:9" x14ac:dyDescent="0.15">
      <c r="A658" s="1">
        <v>29</v>
      </c>
      <c r="B658" s="1" t="s">
        <v>127</v>
      </c>
      <c r="C658" s="1">
        <v>11</v>
      </c>
      <c r="D658" s="1" t="s">
        <v>162</v>
      </c>
      <c r="E658" s="2">
        <v>22174.352940729201</v>
      </c>
      <c r="F658" s="2">
        <v>65176.462682638863</v>
      </c>
      <c r="G658" s="2">
        <v>157251.88162254196</v>
      </c>
      <c r="H658" s="2">
        <v>94899.908400427827</v>
      </c>
      <c r="I658" s="2">
        <v>130672.60726195057</v>
      </c>
    </row>
    <row r="659" spans="1:9" x14ac:dyDescent="0.15">
      <c r="A659" s="1">
        <v>29</v>
      </c>
      <c r="B659" s="1" t="s">
        <v>127</v>
      </c>
      <c r="C659" s="1">
        <v>12</v>
      </c>
      <c r="D659" s="1" t="s">
        <v>163</v>
      </c>
      <c r="E659" s="2">
        <v>13523.887617988777</v>
      </c>
      <c r="F659" s="2">
        <v>47699.935710147438</v>
      </c>
      <c r="G659" s="2">
        <v>175053.30977816379</v>
      </c>
      <c r="H659" s="2">
        <v>200376.7198848644</v>
      </c>
      <c r="I659" s="2">
        <v>48792.497969270356</v>
      </c>
    </row>
    <row r="660" spans="1:9" x14ac:dyDescent="0.15">
      <c r="A660" s="1">
        <v>29</v>
      </c>
      <c r="B660" s="1" t="s">
        <v>127</v>
      </c>
      <c r="C660" s="1">
        <v>13</v>
      </c>
      <c r="D660" s="1" t="s">
        <v>164</v>
      </c>
      <c r="E660" s="2">
        <v>177.20328193820842</v>
      </c>
      <c r="F660" s="2">
        <v>6904.497876610385</v>
      </c>
      <c r="G660" s="2">
        <v>29878.070695837006</v>
      </c>
      <c r="H660" s="2">
        <v>24169.519012357152</v>
      </c>
      <c r="I660" s="2">
        <v>60036.667406951812</v>
      </c>
    </row>
    <row r="661" spans="1:9" x14ac:dyDescent="0.15">
      <c r="A661" s="1">
        <v>29</v>
      </c>
      <c r="B661" s="1" t="s">
        <v>127</v>
      </c>
      <c r="C661" s="1">
        <v>14</v>
      </c>
      <c r="D661" s="1" t="s">
        <v>165</v>
      </c>
      <c r="E661" s="2">
        <v>100.42406704359098</v>
      </c>
      <c r="F661" s="2">
        <v>744.00511922670057</v>
      </c>
      <c r="G661" s="2">
        <v>887.82588552193056</v>
      </c>
      <c r="H661" s="2">
        <v>1501.0992757406989</v>
      </c>
      <c r="I661" s="2">
        <v>1491.2403454449698</v>
      </c>
    </row>
    <row r="662" spans="1:9" x14ac:dyDescent="0.15">
      <c r="A662" s="1">
        <v>29</v>
      </c>
      <c r="B662" s="1" t="s">
        <v>127</v>
      </c>
      <c r="C662" s="1">
        <v>15</v>
      </c>
      <c r="D662" s="1" t="s">
        <v>166</v>
      </c>
      <c r="E662" s="2">
        <v>31214.458392182729</v>
      </c>
      <c r="F662" s="2">
        <v>96843.776318587319</v>
      </c>
      <c r="G662" s="2">
        <v>196133.82436772427</v>
      </c>
      <c r="H662" s="2">
        <v>166955.41727439838</v>
      </c>
      <c r="I662" s="2">
        <v>118792.30333163451</v>
      </c>
    </row>
    <row r="663" spans="1:9" x14ac:dyDescent="0.15">
      <c r="A663" s="1">
        <v>29</v>
      </c>
      <c r="B663" s="1" t="s">
        <v>77</v>
      </c>
      <c r="C663" s="1">
        <v>16</v>
      </c>
      <c r="D663" s="1" t="s">
        <v>149</v>
      </c>
      <c r="E663" s="2">
        <v>53827.011892811024</v>
      </c>
      <c r="F663" s="2">
        <v>197475.88007149639</v>
      </c>
      <c r="G663" s="2">
        <v>385945.77625553444</v>
      </c>
      <c r="H663" s="2">
        <v>318162.04410224606</v>
      </c>
      <c r="I663" s="2">
        <v>209871.33084887959</v>
      </c>
    </row>
    <row r="664" spans="1:9" x14ac:dyDescent="0.15">
      <c r="A664" s="1">
        <v>29</v>
      </c>
      <c r="B664" s="1" t="s">
        <v>77</v>
      </c>
      <c r="C664" s="1">
        <v>17</v>
      </c>
      <c r="D664" s="1" t="s">
        <v>150</v>
      </c>
      <c r="E664" s="2">
        <v>7210.7436279211861</v>
      </c>
      <c r="F664" s="2">
        <v>44982.583864490218</v>
      </c>
      <c r="G664" s="2">
        <v>71585.543265163622</v>
      </c>
      <c r="H664" s="2">
        <v>102384.25584188433</v>
      </c>
      <c r="I664" s="2">
        <v>68980.380600243952</v>
      </c>
    </row>
    <row r="665" spans="1:9" x14ac:dyDescent="0.15">
      <c r="A665" s="1">
        <v>29</v>
      </c>
      <c r="B665" s="1" t="s">
        <v>77</v>
      </c>
      <c r="C665" s="1">
        <v>18</v>
      </c>
      <c r="D665" s="1" t="s">
        <v>151</v>
      </c>
      <c r="E665" s="2">
        <v>47889.70013264614</v>
      </c>
      <c r="F665" s="2">
        <v>126128.09488051225</v>
      </c>
      <c r="G665" s="2">
        <v>278255.18766184273</v>
      </c>
      <c r="H665" s="2">
        <v>318543.50634497911</v>
      </c>
      <c r="I665" s="2">
        <v>308710.1007185459</v>
      </c>
    </row>
    <row r="666" spans="1:9" x14ac:dyDescent="0.15">
      <c r="A666" s="1">
        <v>29</v>
      </c>
      <c r="B666" s="1" t="s">
        <v>77</v>
      </c>
      <c r="C666" s="1">
        <v>19</v>
      </c>
      <c r="D666" s="1" t="s">
        <v>152</v>
      </c>
      <c r="E666" s="2">
        <v>17769.348439577752</v>
      </c>
      <c r="F666" s="2">
        <v>72257.354659233621</v>
      </c>
      <c r="G666" s="2">
        <v>155129.57558287188</v>
      </c>
      <c r="H666" s="2">
        <v>197948.66851410174</v>
      </c>
      <c r="I666" s="2">
        <v>179832.75228642597</v>
      </c>
    </row>
    <row r="667" spans="1:9" x14ac:dyDescent="0.15">
      <c r="A667" s="1">
        <v>29</v>
      </c>
      <c r="B667" s="1" t="s">
        <v>77</v>
      </c>
      <c r="C667" s="1">
        <v>20</v>
      </c>
      <c r="D667" s="1" t="s">
        <v>153</v>
      </c>
      <c r="E667" s="2">
        <v>13254.55751711743</v>
      </c>
      <c r="F667" s="2">
        <v>46550.287533415583</v>
      </c>
      <c r="G667" s="2">
        <v>97086.283649879508</v>
      </c>
      <c r="H667" s="2">
        <v>82736.975435330009</v>
      </c>
      <c r="I667" s="2">
        <v>74983.172606369786</v>
      </c>
    </row>
    <row r="668" spans="1:9" x14ac:dyDescent="0.15">
      <c r="A668" s="1">
        <v>29</v>
      </c>
      <c r="B668" s="1" t="s">
        <v>77</v>
      </c>
      <c r="C668" s="1">
        <v>21</v>
      </c>
      <c r="D668" s="1" t="s">
        <v>154</v>
      </c>
      <c r="E668" s="2">
        <v>26418.686003264658</v>
      </c>
      <c r="F668" s="2">
        <v>89563.321649120146</v>
      </c>
      <c r="G668" s="2">
        <v>173195.51384005902</v>
      </c>
      <c r="H668" s="2">
        <v>225408.55471040835</v>
      </c>
      <c r="I668" s="2">
        <v>226537.90967198426</v>
      </c>
    </row>
    <row r="669" spans="1:9" x14ac:dyDescent="0.15">
      <c r="A669" s="1">
        <v>29</v>
      </c>
      <c r="B669" s="1" t="s">
        <v>28</v>
      </c>
      <c r="C669" s="1">
        <v>22</v>
      </c>
      <c r="D669" s="1" t="s">
        <v>146</v>
      </c>
      <c r="E669" s="2">
        <v>61538.713005229205</v>
      </c>
      <c r="F669" s="2">
        <v>254274.15189957857</v>
      </c>
      <c r="G669" s="2">
        <v>501950.35294912348</v>
      </c>
      <c r="H669" s="2">
        <v>736938.74800738797</v>
      </c>
      <c r="I669" s="2">
        <v>882566.23052387941</v>
      </c>
    </row>
    <row r="670" spans="1:9" x14ac:dyDescent="0.15">
      <c r="A670" s="1">
        <v>29</v>
      </c>
      <c r="B670" s="1" t="s">
        <v>28</v>
      </c>
      <c r="C670" s="1">
        <v>23</v>
      </c>
      <c r="D670" s="1" t="s">
        <v>167</v>
      </c>
      <c r="E670" s="2">
        <v>34422.146550433848</v>
      </c>
      <c r="F670" s="2">
        <v>185409.47303951142</v>
      </c>
      <c r="G670" s="2">
        <v>333460.30782717018</v>
      </c>
      <c r="H670" s="2">
        <v>479271.45941415022</v>
      </c>
      <c r="I670" s="2">
        <v>505281.9141927241</v>
      </c>
    </row>
    <row r="671" spans="1:9" x14ac:dyDescent="0.15">
      <c r="A671" s="1">
        <v>30</v>
      </c>
      <c r="B671" s="1" t="s">
        <v>78</v>
      </c>
      <c r="C671" s="1">
        <v>1</v>
      </c>
      <c r="D671" s="1" t="s">
        <v>147</v>
      </c>
      <c r="E671" s="2">
        <v>68943.125139165088</v>
      </c>
      <c r="F671" s="2">
        <v>105362.85487398379</v>
      </c>
      <c r="G671" s="2">
        <v>154598.8627684876</v>
      </c>
      <c r="H671" s="2">
        <v>129356.45679574503</v>
      </c>
      <c r="I671" s="2">
        <v>90106.108881203938</v>
      </c>
    </row>
    <row r="672" spans="1:9" x14ac:dyDescent="0.15">
      <c r="A672" s="1">
        <v>30</v>
      </c>
      <c r="B672" s="1" t="s">
        <v>78</v>
      </c>
      <c r="C672" s="1">
        <v>2</v>
      </c>
      <c r="D672" s="1" t="s">
        <v>148</v>
      </c>
      <c r="E672" s="2">
        <v>2290.3919798042771</v>
      </c>
      <c r="F672" s="2">
        <v>4955.2595681151497</v>
      </c>
      <c r="G672" s="2">
        <v>10444.299154631568</v>
      </c>
      <c r="H672" s="2">
        <v>2939.7704265294324</v>
      </c>
      <c r="I672" s="2">
        <v>828.00692689487209</v>
      </c>
    </row>
    <row r="673" spans="1:9" x14ac:dyDescent="0.15">
      <c r="A673" s="1">
        <v>30</v>
      </c>
      <c r="B673" s="1" t="s">
        <v>128</v>
      </c>
      <c r="C673" s="1">
        <v>3</v>
      </c>
      <c r="D673" s="1" t="s">
        <v>155</v>
      </c>
      <c r="E673" s="2">
        <v>30503.276346761573</v>
      </c>
      <c r="F673" s="2">
        <v>68029.135240502888</v>
      </c>
      <c r="G673" s="2">
        <v>102832.38565002226</v>
      </c>
      <c r="H673" s="2">
        <v>158464.38165948683</v>
      </c>
      <c r="I673" s="2">
        <v>58042.960654827293</v>
      </c>
    </row>
    <row r="674" spans="1:9" x14ac:dyDescent="0.15">
      <c r="A674" s="1">
        <v>30</v>
      </c>
      <c r="B674" s="1" t="s">
        <v>128</v>
      </c>
      <c r="C674" s="1">
        <v>4</v>
      </c>
      <c r="D674" s="1" t="s">
        <v>156</v>
      </c>
      <c r="E674" s="2">
        <v>38063.335554901008</v>
      </c>
      <c r="F674" s="2">
        <v>65438.932299776345</v>
      </c>
      <c r="G674" s="2">
        <v>88799.500058625606</v>
      </c>
      <c r="H674" s="2">
        <v>43789.113216078797</v>
      </c>
      <c r="I674" s="2">
        <v>24687.240172793532</v>
      </c>
    </row>
    <row r="675" spans="1:9" x14ac:dyDescent="0.15">
      <c r="A675" s="1">
        <v>30</v>
      </c>
      <c r="B675" s="1" t="s">
        <v>128</v>
      </c>
      <c r="C675" s="1">
        <v>5</v>
      </c>
      <c r="D675" s="1" t="s">
        <v>157</v>
      </c>
      <c r="E675" s="2">
        <v>4006.1667712083117</v>
      </c>
      <c r="F675" s="2">
        <v>8381.4074078202248</v>
      </c>
      <c r="G675" s="2">
        <v>8943.009160193249</v>
      </c>
      <c r="H675" s="2">
        <v>8488.3053722396289</v>
      </c>
      <c r="I675" s="2">
        <v>6335.3484596828539</v>
      </c>
    </row>
    <row r="676" spans="1:9" x14ac:dyDescent="0.15">
      <c r="A676" s="1">
        <v>30</v>
      </c>
      <c r="B676" s="1" t="s">
        <v>128</v>
      </c>
      <c r="C676" s="1">
        <v>6</v>
      </c>
      <c r="D676" s="1" t="s">
        <v>49</v>
      </c>
      <c r="E676" s="2">
        <v>12239.535559152209</v>
      </c>
      <c r="F676" s="2">
        <v>40340.012300972587</v>
      </c>
      <c r="G676" s="2">
        <v>105005.45137872342</v>
      </c>
      <c r="H676" s="2">
        <v>131862.9099175272</v>
      </c>
      <c r="I676" s="2">
        <v>66253.269648063229</v>
      </c>
    </row>
    <row r="677" spans="1:9" x14ac:dyDescent="0.15">
      <c r="A677" s="1">
        <v>30</v>
      </c>
      <c r="B677" s="1" t="s">
        <v>128</v>
      </c>
      <c r="C677" s="1">
        <v>7</v>
      </c>
      <c r="D677" s="1" t="s">
        <v>158</v>
      </c>
      <c r="E677" s="2">
        <v>130980.23750210639</v>
      </c>
      <c r="F677" s="2">
        <v>167061.89580691158</v>
      </c>
      <c r="G677" s="2">
        <v>79125.587048874775</v>
      </c>
      <c r="H677" s="2">
        <v>271165.64385778276</v>
      </c>
      <c r="I677" s="2">
        <v>318282.78567445505</v>
      </c>
    </row>
    <row r="678" spans="1:9" x14ac:dyDescent="0.15">
      <c r="A678" s="1">
        <v>30</v>
      </c>
      <c r="B678" s="1" t="s">
        <v>128</v>
      </c>
      <c r="C678" s="1">
        <v>8</v>
      </c>
      <c r="D678" s="1" t="s">
        <v>159</v>
      </c>
      <c r="E678" s="2">
        <v>2852.0626362729067</v>
      </c>
      <c r="F678" s="2">
        <v>12438.657502731448</v>
      </c>
      <c r="G678" s="2">
        <v>16883.992250630261</v>
      </c>
      <c r="H678" s="2">
        <v>15378.654416640387</v>
      </c>
      <c r="I678" s="2">
        <v>9153.5983875433212</v>
      </c>
    </row>
    <row r="679" spans="1:9" x14ac:dyDescent="0.15">
      <c r="A679" s="1">
        <v>30</v>
      </c>
      <c r="B679" s="1" t="s">
        <v>128</v>
      </c>
      <c r="C679" s="1">
        <v>9</v>
      </c>
      <c r="D679" s="1" t="s">
        <v>160</v>
      </c>
      <c r="E679" s="2">
        <v>114794.56052551282</v>
      </c>
      <c r="F679" s="2">
        <v>255204.24716062835</v>
      </c>
      <c r="G679" s="2">
        <v>134774.95706909086</v>
      </c>
      <c r="H679" s="2">
        <v>129747.45540485793</v>
      </c>
      <c r="I679" s="2">
        <v>237394.31340888634</v>
      </c>
    </row>
    <row r="680" spans="1:9" x14ac:dyDescent="0.15">
      <c r="A680" s="1">
        <v>30</v>
      </c>
      <c r="B680" s="1" t="s">
        <v>128</v>
      </c>
      <c r="C680" s="1">
        <v>10</v>
      </c>
      <c r="D680" s="1" t="s">
        <v>161</v>
      </c>
      <c r="E680" s="2">
        <v>4025.2890363529218</v>
      </c>
      <c r="F680" s="2">
        <v>10892.880855628673</v>
      </c>
      <c r="G680" s="2">
        <v>25706.220504493158</v>
      </c>
      <c r="H680" s="2">
        <v>41281.102409344829</v>
      </c>
      <c r="I680" s="2">
        <v>32231.97402286025</v>
      </c>
    </row>
    <row r="681" spans="1:9" x14ac:dyDescent="0.15">
      <c r="A681" s="1">
        <v>30</v>
      </c>
      <c r="B681" s="1" t="s">
        <v>128</v>
      </c>
      <c r="C681" s="1">
        <v>11</v>
      </c>
      <c r="D681" s="1" t="s">
        <v>162</v>
      </c>
      <c r="E681" s="2">
        <v>9433.9895121430327</v>
      </c>
      <c r="F681" s="2">
        <v>22589.396462893121</v>
      </c>
      <c r="G681" s="2">
        <v>76352.2331723112</v>
      </c>
      <c r="H681" s="2">
        <v>95909.914925464807</v>
      </c>
      <c r="I681" s="2">
        <v>188856.08179220307</v>
      </c>
    </row>
    <row r="682" spans="1:9" x14ac:dyDescent="0.15">
      <c r="A682" s="1">
        <v>30</v>
      </c>
      <c r="B682" s="1" t="s">
        <v>128</v>
      </c>
      <c r="C682" s="1">
        <v>12</v>
      </c>
      <c r="D682" s="1" t="s">
        <v>163</v>
      </c>
      <c r="E682" s="2">
        <v>571.97329438206032</v>
      </c>
      <c r="F682" s="2">
        <v>1266.2740755621896</v>
      </c>
      <c r="G682" s="2">
        <v>7467.4975395378196</v>
      </c>
      <c r="H682" s="2">
        <v>17085.742333044425</v>
      </c>
      <c r="I682" s="2">
        <v>18229.926133433713</v>
      </c>
    </row>
    <row r="683" spans="1:9" x14ac:dyDescent="0.15">
      <c r="A683" s="1">
        <v>30</v>
      </c>
      <c r="B683" s="1" t="s">
        <v>128</v>
      </c>
      <c r="C683" s="1">
        <v>13</v>
      </c>
      <c r="D683" s="1" t="s">
        <v>164</v>
      </c>
      <c r="E683" s="2">
        <v>910.51868461650031</v>
      </c>
      <c r="F683" s="2">
        <v>7665.5989693179727</v>
      </c>
      <c r="G683" s="2">
        <v>5034.9067349379347</v>
      </c>
      <c r="H683" s="2">
        <v>4231.7304887983319</v>
      </c>
      <c r="I683" s="2">
        <v>10708.056740920305</v>
      </c>
    </row>
    <row r="684" spans="1:9" x14ac:dyDescent="0.15">
      <c r="A684" s="1">
        <v>30</v>
      </c>
      <c r="B684" s="1" t="s">
        <v>128</v>
      </c>
      <c r="C684" s="1">
        <v>14</v>
      </c>
      <c r="D684" s="1" t="s">
        <v>165</v>
      </c>
      <c r="E684" s="2">
        <v>358.80205689174812</v>
      </c>
      <c r="F684" s="2">
        <v>3433.1304480934305</v>
      </c>
      <c r="G684" s="2">
        <v>20315.307273257851</v>
      </c>
      <c r="H684" s="2">
        <v>27162.772359077157</v>
      </c>
      <c r="I684" s="2">
        <v>18313.500920111233</v>
      </c>
    </row>
    <row r="685" spans="1:9" x14ac:dyDescent="0.15">
      <c r="A685" s="1">
        <v>30</v>
      </c>
      <c r="B685" s="1" t="s">
        <v>128</v>
      </c>
      <c r="C685" s="1">
        <v>15</v>
      </c>
      <c r="D685" s="1" t="s">
        <v>166</v>
      </c>
      <c r="E685" s="2">
        <v>24260.622709485928</v>
      </c>
      <c r="F685" s="2">
        <v>50894.298733494434</v>
      </c>
      <c r="G685" s="2">
        <v>92130.913358812672</v>
      </c>
      <c r="H685" s="2">
        <v>72416.904899777204</v>
      </c>
      <c r="I685" s="2">
        <v>51187.602829930722</v>
      </c>
    </row>
    <row r="686" spans="1:9" x14ac:dyDescent="0.15">
      <c r="A686" s="1">
        <v>30</v>
      </c>
      <c r="B686" s="1" t="s">
        <v>78</v>
      </c>
      <c r="C686" s="1">
        <v>16</v>
      </c>
      <c r="D686" s="1" t="s">
        <v>149</v>
      </c>
      <c r="E686" s="2">
        <v>54913.101478118915</v>
      </c>
      <c r="F686" s="2">
        <v>182722.61118481736</v>
      </c>
      <c r="G686" s="2">
        <v>315026.04659497173</v>
      </c>
      <c r="H686" s="2">
        <v>230800.23706618531</v>
      </c>
      <c r="I686" s="2">
        <v>182615.68091936491</v>
      </c>
    </row>
    <row r="687" spans="1:9" x14ac:dyDescent="0.15">
      <c r="A687" s="1">
        <v>30</v>
      </c>
      <c r="B687" s="1" t="s">
        <v>78</v>
      </c>
      <c r="C687" s="1">
        <v>17</v>
      </c>
      <c r="D687" s="1" t="s">
        <v>150</v>
      </c>
      <c r="E687" s="2">
        <v>18396.448872308683</v>
      </c>
      <c r="F687" s="2">
        <v>53937.506752010624</v>
      </c>
      <c r="G687" s="2">
        <v>95392.251593281602</v>
      </c>
      <c r="H687" s="2">
        <v>105141.47769380202</v>
      </c>
      <c r="I687" s="2">
        <v>60035.79479510407</v>
      </c>
    </row>
    <row r="688" spans="1:9" x14ac:dyDescent="0.15">
      <c r="A688" s="1">
        <v>30</v>
      </c>
      <c r="B688" s="1" t="s">
        <v>78</v>
      </c>
      <c r="C688" s="1">
        <v>18</v>
      </c>
      <c r="D688" s="1" t="s">
        <v>151</v>
      </c>
      <c r="E688" s="2">
        <v>45852.114721371538</v>
      </c>
      <c r="F688" s="2">
        <v>177687.67835943948</v>
      </c>
      <c r="G688" s="2">
        <v>234444.70575130545</v>
      </c>
      <c r="H688" s="2">
        <v>245138.63007970672</v>
      </c>
      <c r="I688" s="2">
        <v>215930.94365736251</v>
      </c>
    </row>
    <row r="689" spans="1:9" x14ac:dyDescent="0.15">
      <c r="A689" s="1">
        <v>30</v>
      </c>
      <c r="B689" s="1" t="s">
        <v>78</v>
      </c>
      <c r="C689" s="1">
        <v>19</v>
      </c>
      <c r="D689" s="1" t="s">
        <v>152</v>
      </c>
      <c r="E689" s="2">
        <v>23976.240545364533</v>
      </c>
      <c r="F689" s="2">
        <v>109914.96639393545</v>
      </c>
      <c r="G689" s="2">
        <v>182007.18147133393</v>
      </c>
      <c r="H689" s="2">
        <v>160382.7062950001</v>
      </c>
      <c r="I689" s="2">
        <v>159055.14597587704</v>
      </c>
    </row>
    <row r="690" spans="1:9" x14ac:dyDescent="0.15">
      <c r="A690" s="1">
        <v>30</v>
      </c>
      <c r="B690" s="1" t="s">
        <v>78</v>
      </c>
      <c r="C690" s="1">
        <v>20</v>
      </c>
      <c r="D690" s="1" t="s">
        <v>153</v>
      </c>
      <c r="E690" s="2">
        <v>4729.0106718043435</v>
      </c>
      <c r="F690" s="2">
        <v>35691.987256737579</v>
      </c>
      <c r="G690" s="2">
        <v>56360.13913413891</v>
      </c>
      <c r="H690" s="2">
        <v>38069.361134918319</v>
      </c>
      <c r="I690" s="2">
        <v>36809.060800289371</v>
      </c>
    </row>
    <row r="691" spans="1:9" x14ac:dyDescent="0.15">
      <c r="A691" s="1">
        <v>30</v>
      </c>
      <c r="B691" s="1" t="s">
        <v>78</v>
      </c>
      <c r="C691" s="1">
        <v>21</v>
      </c>
      <c r="D691" s="1" t="s">
        <v>154</v>
      </c>
      <c r="E691" s="2">
        <v>57870.663555763407</v>
      </c>
      <c r="F691" s="2">
        <v>108103.23811846797</v>
      </c>
      <c r="G691" s="2">
        <v>150621.75979663778</v>
      </c>
      <c r="H691" s="2">
        <v>171787.69387160032</v>
      </c>
      <c r="I691" s="2">
        <v>203034.08705435481</v>
      </c>
    </row>
    <row r="692" spans="1:9" x14ac:dyDescent="0.15">
      <c r="A692" s="1">
        <v>30</v>
      </c>
      <c r="B692" s="1" t="s">
        <v>29</v>
      </c>
      <c r="C692" s="1">
        <v>22</v>
      </c>
      <c r="D692" s="1" t="s">
        <v>146</v>
      </c>
      <c r="E692" s="2">
        <v>95474.800072605998</v>
      </c>
      <c r="F692" s="2">
        <v>304677.56622462277</v>
      </c>
      <c r="G692" s="2">
        <v>455184.64935760369</v>
      </c>
      <c r="H692" s="2">
        <v>637688.27527845534</v>
      </c>
      <c r="I692" s="2">
        <v>675558.75376279582</v>
      </c>
    </row>
    <row r="693" spans="1:9" x14ac:dyDescent="0.15">
      <c r="A693" s="1">
        <v>30</v>
      </c>
      <c r="B693" s="1" t="s">
        <v>29</v>
      </c>
      <c r="C693" s="1">
        <v>23</v>
      </c>
      <c r="D693" s="1" t="s">
        <v>167</v>
      </c>
      <c r="E693" s="2">
        <v>34187.616584853138</v>
      </c>
      <c r="F693" s="2">
        <v>197396.35565948702</v>
      </c>
      <c r="G693" s="2">
        <v>300989.28532812308</v>
      </c>
      <c r="H693" s="2">
        <v>417423.76447437477</v>
      </c>
      <c r="I693" s="2">
        <v>419468.7140295229</v>
      </c>
    </row>
    <row r="694" spans="1:9" x14ac:dyDescent="0.15">
      <c r="A694" s="1">
        <v>31</v>
      </c>
      <c r="B694" s="1" t="s">
        <v>79</v>
      </c>
      <c r="C694" s="1">
        <v>1</v>
      </c>
      <c r="D694" s="1" t="s">
        <v>147</v>
      </c>
      <c r="E694" s="2">
        <v>36299.950770576681</v>
      </c>
      <c r="F694" s="2">
        <v>81201.394646593762</v>
      </c>
      <c r="G694" s="2">
        <v>96365.216801541988</v>
      </c>
      <c r="H694" s="2">
        <v>74194.498170894294</v>
      </c>
      <c r="I694" s="2">
        <v>53082.101517709685</v>
      </c>
    </row>
    <row r="695" spans="1:9" x14ac:dyDescent="0.15">
      <c r="A695" s="1">
        <v>31</v>
      </c>
      <c r="B695" s="1" t="s">
        <v>79</v>
      </c>
      <c r="C695" s="1">
        <v>2</v>
      </c>
      <c r="D695" s="1" t="s">
        <v>148</v>
      </c>
      <c r="E695" s="2">
        <v>1092.6417018795289</v>
      </c>
      <c r="F695" s="2">
        <v>8433.3930778841859</v>
      </c>
      <c r="G695" s="2">
        <v>6402.7379809541844</v>
      </c>
      <c r="H695" s="2">
        <v>3704.5654610665333</v>
      </c>
      <c r="I695" s="2">
        <v>936.56991185456468</v>
      </c>
    </row>
    <row r="696" spans="1:9" x14ac:dyDescent="0.15">
      <c r="A696" s="1">
        <v>31</v>
      </c>
      <c r="B696" s="1" t="s">
        <v>129</v>
      </c>
      <c r="C696" s="1">
        <v>3</v>
      </c>
      <c r="D696" s="1" t="s">
        <v>155</v>
      </c>
      <c r="E696" s="2">
        <v>36341.425293984874</v>
      </c>
      <c r="F696" s="2">
        <v>91194.871205631192</v>
      </c>
      <c r="G696" s="2">
        <v>147693.0604333028</v>
      </c>
      <c r="H696" s="2">
        <v>150435.41938208454</v>
      </c>
      <c r="I696" s="2">
        <v>122884.10717036147</v>
      </c>
    </row>
    <row r="697" spans="1:9" x14ac:dyDescent="0.15">
      <c r="A697" s="1">
        <v>31</v>
      </c>
      <c r="B697" s="1" t="s">
        <v>129</v>
      </c>
      <c r="C697" s="1">
        <v>4</v>
      </c>
      <c r="D697" s="1" t="s">
        <v>156</v>
      </c>
      <c r="E697" s="2">
        <v>8224.4187122645762</v>
      </c>
      <c r="F697" s="2">
        <v>20538.692178799749</v>
      </c>
      <c r="G697" s="2">
        <v>34260.269828594974</v>
      </c>
      <c r="H697" s="2">
        <v>18281.743436852779</v>
      </c>
      <c r="I697" s="2">
        <v>8295.8180319652765</v>
      </c>
    </row>
    <row r="698" spans="1:9" x14ac:dyDescent="0.15">
      <c r="A698" s="1">
        <v>31</v>
      </c>
      <c r="B698" s="1" t="s">
        <v>129</v>
      </c>
      <c r="C698" s="1">
        <v>5</v>
      </c>
      <c r="D698" s="1" t="s">
        <v>157</v>
      </c>
      <c r="E698" s="2">
        <v>6857.2305742274466</v>
      </c>
      <c r="F698" s="2">
        <v>19338.350029151567</v>
      </c>
      <c r="G698" s="2">
        <v>29762.315550563344</v>
      </c>
      <c r="H698" s="2">
        <v>20665.800901803341</v>
      </c>
      <c r="I698" s="2">
        <v>1219.0658798868974</v>
      </c>
    </row>
    <row r="699" spans="1:9" x14ac:dyDescent="0.15">
      <c r="A699" s="1">
        <v>31</v>
      </c>
      <c r="B699" s="1" t="s">
        <v>129</v>
      </c>
      <c r="C699" s="1">
        <v>6</v>
      </c>
      <c r="D699" s="1" t="s">
        <v>49</v>
      </c>
      <c r="E699" s="2">
        <v>28.785715044647755</v>
      </c>
      <c r="F699" s="2">
        <v>248.5985959147024</v>
      </c>
      <c r="G699" s="2">
        <v>1015.2169809035977</v>
      </c>
      <c r="H699" s="2">
        <v>666.73851747727656</v>
      </c>
      <c r="I699" s="2">
        <v>426.2671463330002</v>
      </c>
    </row>
    <row r="700" spans="1:9" x14ac:dyDescent="0.15">
      <c r="A700" s="1">
        <v>31</v>
      </c>
      <c r="B700" s="1" t="s">
        <v>129</v>
      </c>
      <c r="C700" s="1">
        <v>7</v>
      </c>
      <c r="D700" s="1" t="s">
        <v>158</v>
      </c>
      <c r="E700" s="2">
        <v>506.33518236145227</v>
      </c>
      <c r="F700" s="2">
        <v>483.79647108954498</v>
      </c>
      <c r="G700" s="2">
        <v>2813.5465321720667</v>
      </c>
      <c r="H700" s="2">
        <v>2252.8028313992327</v>
      </c>
      <c r="I700" s="2">
        <v>2467.5873746020775</v>
      </c>
    </row>
    <row r="701" spans="1:9" x14ac:dyDescent="0.15">
      <c r="A701" s="1">
        <v>31</v>
      </c>
      <c r="B701" s="1" t="s">
        <v>129</v>
      </c>
      <c r="C701" s="1">
        <v>8</v>
      </c>
      <c r="D701" s="1" t="s">
        <v>159</v>
      </c>
      <c r="E701" s="2">
        <v>2677.3114488624224</v>
      </c>
      <c r="F701" s="2">
        <v>6744.9478422101074</v>
      </c>
      <c r="G701" s="2">
        <v>9179.3383702366191</v>
      </c>
      <c r="H701" s="2">
        <v>9687.9924843179324</v>
      </c>
      <c r="I701" s="2">
        <v>2982.6884806765283</v>
      </c>
    </row>
    <row r="702" spans="1:9" x14ac:dyDescent="0.15">
      <c r="A702" s="1">
        <v>31</v>
      </c>
      <c r="B702" s="1" t="s">
        <v>129</v>
      </c>
      <c r="C702" s="1">
        <v>9</v>
      </c>
      <c r="D702" s="1" t="s">
        <v>160</v>
      </c>
      <c r="E702" s="2">
        <v>2342.2696129074106</v>
      </c>
      <c r="F702" s="2">
        <v>2978.3736636117446</v>
      </c>
      <c r="G702" s="2">
        <v>5955.8152030878027</v>
      </c>
      <c r="H702" s="2">
        <v>5070.2902718773466</v>
      </c>
      <c r="I702" s="2">
        <v>5635.5087918594882</v>
      </c>
    </row>
    <row r="703" spans="1:9" x14ac:dyDescent="0.15">
      <c r="A703" s="1">
        <v>31</v>
      </c>
      <c r="B703" s="1" t="s">
        <v>129</v>
      </c>
      <c r="C703" s="1">
        <v>10</v>
      </c>
      <c r="D703" s="1" t="s">
        <v>161</v>
      </c>
      <c r="E703" s="2">
        <v>4871.025334114508</v>
      </c>
      <c r="F703" s="2">
        <v>10420.101712431233</v>
      </c>
      <c r="G703" s="2">
        <v>14138.885148445315</v>
      </c>
      <c r="H703" s="2">
        <v>10922.660615753623</v>
      </c>
      <c r="I703" s="2">
        <v>11922.670853330963</v>
      </c>
    </row>
    <row r="704" spans="1:9" x14ac:dyDescent="0.15">
      <c r="A704" s="1">
        <v>31</v>
      </c>
      <c r="B704" s="1" t="s">
        <v>129</v>
      </c>
      <c r="C704" s="1">
        <v>11</v>
      </c>
      <c r="D704" s="1" t="s">
        <v>162</v>
      </c>
      <c r="E704" s="2">
        <v>2349.1841291020869</v>
      </c>
      <c r="F704" s="2">
        <v>6851.616850792715</v>
      </c>
      <c r="G704" s="2">
        <v>17207.961458851507</v>
      </c>
      <c r="H704" s="2">
        <v>23483.425339258203</v>
      </c>
      <c r="I704" s="2">
        <v>14206.959856622185</v>
      </c>
    </row>
    <row r="705" spans="1:9" x14ac:dyDescent="0.15">
      <c r="A705" s="1">
        <v>31</v>
      </c>
      <c r="B705" s="1" t="s">
        <v>129</v>
      </c>
      <c r="C705" s="1">
        <v>12</v>
      </c>
      <c r="D705" s="1" t="s">
        <v>163</v>
      </c>
      <c r="E705" s="2">
        <v>5208.9698887389422</v>
      </c>
      <c r="F705" s="2">
        <v>25093.748224329789</v>
      </c>
      <c r="G705" s="2">
        <v>82941.153630508008</v>
      </c>
      <c r="H705" s="2">
        <v>151598.08361827151</v>
      </c>
      <c r="I705" s="2">
        <v>156042.86151866062</v>
      </c>
    </row>
    <row r="706" spans="1:9" x14ac:dyDescent="0.15">
      <c r="A706" s="1">
        <v>31</v>
      </c>
      <c r="B706" s="1" t="s">
        <v>129</v>
      </c>
      <c r="C706" s="1">
        <v>13</v>
      </c>
      <c r="D706" s="1" t="s">
        <v>164</v>
      </c>
      <c r="E706" s="2">
        <v>284.68799097536379</v>
      </c>
      <c r="F706" s="2">
        <v>1298.9056925895306</v>
      </c>
      <c r="G706" s="2">
        <v>1858.9295462620537</v>
      </c>
      <c r="H706" s="2">
        <v>3104.3072549699377</v>
      </c>
      <c r="I706" s="2">
        <v>6047.3011910947807</v>
      </c>
    </row>
    <row r="707" spans="1:9" x14ac:dyDescent="0.15">
      <c r="A707" s="1">
        <v>31</v>
      </c>
      <c r="B707" s="1" t="s">
        <v>129</v>
      </c>
      <c r="C707" s="1">
        <v>14</v>
      </c>
      <c r="D707" s="1" t="s">
        <v>165</v>
      </c>
      <c r="E707" s="2">
        <v>124.31326656163246</v>
      </c>
      <c r="F707" s="2">
        <v>510.59354629196395</v>
      </c>
      <c r="G707" s="2">
        <v>442.60610068951956</v>
      </c>
      <c r="H707" s="2">
        <v>216.704509813588</v>
      </c>
      <c r="I707" s="2">
        <v>436.44140888835909</v>
      </c>
    </row>
    <row r="708" spans="1:9" x14ac:dyDescent="0.15">
      <c r="A708" s="1">
        <v>31</v>
      </c>
      <c r="B708" s="1" t="s">
        <v>129</v>
      </c>
      <c r="C708" s="1">
        <v>15</v>
      </c>
      <c r="D708" s="1" t="s">
        <v>166</v>
      </c>
      <c r="E708" s="2">
        <v>7255.4698192544274</v>
      </c>
      <c r="F708" s="2">
        <v>21669.608896373858</v>
      </c>
      <c r="G708" s="2">
        <v>31330.509900129691</v>
      </c>
      <c r="H708" s="2">
        <v>26854.102989163646</v>
      </c>
      <c r="I708" s="2">
        <v>20506.06666552155</v>
      </c>
    </row>
    <row r="709" spans="1:9" x14ac:dyDescent="0.15">
      <c r="A709" s="1">
        <v>31</v>
      </c>
      <c r="B709" s="1" t="s">
        <v>79</v>
      </c>
      <c r="C709" s="1">
        <v>16</v>
      </c>
      <c r="D709" s="1" t="s">
        <v>149</v>
      </c>
      <c r="E709" s="2">
        <v>26666.021722139838</v>
      </c>
      <c r="F709" s="2">
        <v>134497.72954275287</v>
      </c>
      <c r="G709" s="2">
        <v>199092.11944749026</v>
      </c>
      <c r="H709" s="2">
        <v>214613.69169360568</v>
      </c>
      <c r="I709" s="2">
        <v>142056.40153874678</v>
      </c>
    </row>
    <row r="710" spans="1:9" x14ac:dyDescent="0.15">
      <c r="A710" s="1">
        <v>31</v>
      </c>
      <c r="B710" s="1" t="s">
        <v>79</v>
      </c>
      <c r="C710" s="1">
        <v>17</v>
      </c>
      <c r="D710" s="1" t="s">
        <v>150</v>
      </c>
      <c r="E710" s="2">
        <v>3337.1605447861593</v>
      </c>
      <c r="F710" s="2">
        <v>17578.047951390461</v>
      </c>
      <c r="G710" s="2">
        <v>63400.271166591905</v>
      </c>
      <c r="H710" s="2">
        <v>62130.429214325944</v>
      </c>
      <c r="I710" s="2">
        <v>46111.708767877331</v>
      </c>
    </row>
    <row r="711" spans="1:9" x14ac:dyDescent="0.15">
      <c r="A711" s="1">
        <v>31</v>
      </c>
      <c r="B711" s="1" t="s">
        <v>79</v>
      </c>
      <c r="C711" s="1">
        <v>18</v>
      </c>
      <c r="D711" s="1" t="s">
        <v>151</v>
      </c>
      <c r="E711" s="2">
        <v>35927.425786885899</v>
      </c>
      <c r="F711" s="2">
        <v>128682.70159937914</v>
      </c>
      <c r="G711" s="2">
        <v>202516.34705750798</v>
      </c>
      <c r="H711" s="2">
        <v>197166.04612403546</v>
      </c>
      <c r="I711" s="2">
        <v>148280.8267970859</v>
      </c>
    </row>
    <row r="712" spans="1:9" x14ac:dyDescent="0.15">
      <c r="A712" s="1">
        <v>31</v>
      </c>
      <c r="B712" s="1" t="s">
        <v>79</v>
      </c>
      <c r="C712" s="1">
        <v>19</v>
      </c>
      <c r="D712" s="1" t="s">
        <v>152</v>
      </c>
      <c r="E712" s="2">
        <v>12635.052857626441</v>
      </c>
      <c r="F712" s="2">
        <v>51946.746637525932</v>
      </c>
      <c r="G712" s="2">
        <v>81103.428838131847</v>
      </c>
      <c r="H712" s="2">
        <v>88971.864387432317</v>
      </c>
      <c r="I712" s="2">
        <v>79546.032648264911</v>
      </c>
    </row>
    <row r="713" spans="1:9" x14ac:dyDescent="0.15">
      <c r="A713" s="1">
        <v>31</v>
      </c>
      <c r="B713" s="1" t="s">
        <v>79</v>
      </c>
      <c r="C713" s="1">
        <v>20</v>
      </c>
      <c r="D713" s="1" t="s">
        <v>153</v>
      </c>
      <c r="E713" s="2">
        <v>4317.8227574878238</v>
      </c>
      <c r="F713" s="2">
        <v>19138.478998771894</v>
      </c>
      <c r="G713" s="2">
        <v>25266.768812031478</v>
      </c>
      <c r="H713" s="2">
        <v>23747.601422665168</v>
      </c>
      <c r="I713" s="2">
        <v>21554.729226566556</v>
      </c>
    </row>
    <row r="714" spans="1:9" x14ac:dyDescent="0.15">
      <c r="A714" s="1">
        <v>31</v>
      </c>
      <c r="B714" s="1" t="s">
        <v>79</v>
      </c>
      <c r="C714" s="1">
        <v>21</v>
      </c>
      <c r="D714" s="1" t="s">
        <v>154</v>
      </c>
      <c r="E714" s="2">
        <v>18954.517155873298</v>
      </c>
      <c r="F714" s="2">
        <v>50362.140016263111</v>
      </c>
      <c r="G714" s="2">
        <v>84780.036269158329</v>
      </c>
      <c r="H714" s="2">
        <v>101141.26739184131</v>
      </c>
      <c r="I714" s="2">
        <v>101136.56626535226</v>
      </c>
    </row>
    <row r="715" spans="1:9" x14ac:dyDescent="0.15">
      <c r="A715" s="1">
        <v>31</v>
      </c>
      <c r="B715" s="1" t="s">
        <v>30</v>
      </c>
      <c r="C715" s="1">
        <v>22</v>
      </c>
      <c r="D715" s="1" t="s">
        <v>146</v>
      </c>
      <c r="E715" s="2">
        <v>41047.161915397868</v>
      </c>
      <c r="F715" s="2">
        <v>176463.2562991351</v>
      </c>
      <c r="G715" s="2">
        <v>320714.724171946</v>
      </c>
      <c r="H715" s="2">
        <v>431723.13931070594</v>
      </c>
      <c r="I715" s="2">
        <v>471205.97201392194</v>
      </c>
    </row>
    <row r="716" spans="1:9" x14ac:dyDescent="0.15">
      <c r="A716" s="1">
        <v>31</v>
      </c>
      <c r="B716" s="1" t="s">
        <v>30</v>
      </c>
      <c r="C716" s="1">
        <v>23</v>
      </c>
      <c r="D716" s="1" t="s">
        <v>167</v>
      </c>
      <c r="E716" s="2">
        <v>35774.569487557026</v>
      </c>
      <c r="F716" s="2">
        <v>149901.71558334667</v>
      </c>
      <c r="G716" s="2">
        <v>234839.99513127567</v>
      </c>
      <c r="H716" s="2">
        <v>333149.17229200539</v>
      </c>
      <c r="I716" s="2">
        <v>357611.8775923393</v>
      </c>
    </row>
    <row r="717" spans="1:9" x14ac:dyDescent="0.15">
      <c r="A717" s="1">
        <v>32</v>
      </c>
      <c r="B717" s="1" t="s">
        <v>80</v>
      </c>
      <c r="C717" s="1">
        <v>1</v>
      </c>
      <c r="D717" s="1" t="s">
        <v>147</v>
      </c>
      <c r="E717" s="2">
        <v>51085.613742338144</v>
      </c>
      <c r="F717" s="2">
        <v>95355.611425972354</v>
      </c>
      <c r="G717" s="2">
        <v>105727.54559004965</v>
      </c>
      <c r="H717" s="2">
        <v>84555.153206004077</v>
      </c>
      <c r="I717" s="2">
        <v>57644.941249273892</v>
      </c>
    </row>
    <row r="718" spans="1:9" x14ac:dyDescent="0.15">
      <c r="A718" s="1">
        <v>32</v>
      </c>
      <c r="B718" s="1" t="s">
        <v>80</v>
      </c>
      <c r="C718" s="1">
        <v>2</v>
      </c>
      <c r="D718" s="1" t="s">
        <v>148</v>
      </c>
      <c r="E718" s="2">
        <v>5212.4004566822405</v>
      </c>
      <c r="F718" s="2">
        <v>9124.699827074317</v>
      </c>
      <c r="G718" s="2">
        <v>8470.0465694460781</v>
      </c>
      <c r="H718" s="2">
        <v>6259.2529945038996</v>
      </c>
      <c r="I718" s="2">
        <v>2793.6667119613294</v>
      </c>
    </row>
    <row r="719" spans="1:9" x14ac:dyDescent="0.15">
      <c r="A719" s="1">
        <v>32</v>
      </c>
      <c r="B719" s="1" t="s">
        <v>130</v>
      </c>
      <c r="C719" s="1">
        <v>3</v>
      </c>
      <c r="D719" s="1" t="s">
        <v>155</v>
      </c>
      <c r="E719" s="2">
        <v>11725.845938847004</v>
      </c>
      <c r="F719" s="2">
        <v>27913.256193918711</v>
      </c>
      <c r="G719" s="2">
        <v>39030.802833413945</v>
      </c>
      <c r="H719" s="2">
        <v>40117.715471064308</v>
      </c>
      <c r="I719" s="2">
        <v>32369.191464858552</v>
      </c>
    </row>
    <row r="720" spans="1:9" x14ac:dyDescent="0.15">
      <c r="A720" s="1">
        <v>32</v>
      </c>
      <c r="B720" s="1" t="s">
        <v>130</v>
      </c>
      <c r="C720" s="1">
        <v>4</v>
      </c>
      <c r="D720" s="1" t="s">
        <v>156</v>
      </c>
      <c r="E720" s="2">
        <v>6988.3187716342809</v>
      </c>
      <c r="F720" s="2">
        <v>25076.247726485079</v>
      </c>
      <c r="G720" s="2">
        <v>41686.088503024926</v>
      </c>
      <c r="H720" s="2">
        <v>18757.343919573017</v>
      </c>
      <c r="I720" s="2">
        <v>8835.8298739485945</v>
      </c>
    </row>
    <row r="721" spans="1:9" x14ac:dyDescent="0.15">
      <c r="A721" s="1">
        <v>32</v>
      </c>
      <c r="B721" s="1" t="s">
        <v>130</v>
      </c>
      <c r="C721" s="1">
        <v>5</v>
      </c>
      <c r="D721" s="1" t="s">
        <v>157</v>
      </c>
      <c r="E721" s="2">
        <v>3480.4202895829021</v>
      </c>
      <c r="F721" s="2">
        <v>6849.7512395006388</v>
      </c>
      <c r="G721" s="2">
        <v>14304.56081809619</v>
      </c>
      <c r="H721" s="2">
        <v>11991.059519637387</v>
      </c>
      <c r="I721" s="2">
        <v>7759.5165376743125</v>
      </c>
    </row>
    <row r="722" spans="1:9" x14ac:dyDescent="0.15">
      <c r="A722" s="1">
        <v>32</v>
      </c>
      <c r="B722" s="1" t="s">
        <v>130</v>
      </c>
      <c r="C722" s="1">
        <v>6</v>
      </c>
      <c r="D722" s="1" t="s">
        <v>49</v>
      </c>
      <c r="E722" s="2">
        <v>989.355685497114</v>
      </c>
      <c r="F722" s="2">
        <v>2214.5883924243153</v>
      </c>
      <c r="G722" s="2">
        <v>2978.7059166101867</v>
      </c>
      <c r="H722" s="2">
        <v>2021.6070280010092</v>
      </c>
      <c r="I722" s="2">
        <v>5383.9433099843754</v>
      </c>
    </row>
    <row r="723" spans="1:9" x14ac:dyDescent="0.15">
      <c r="A723" s="1">
        <v>32</v>
      </c>
      <c r="B723" s="1" t="s">
        <v>130</v>
      </c>
      <c r="C723" s="1">
        <v>7</v>
      </c>
      <c r="D723" s="1" t="s">
        <v>158</v>
      </c>
      <c r="E723" s="2">
        <v>55.325580315233012</v>
      </c>
      <c r="F723" s="2">
        <v>130.56366372267863</v>
      </c>
      <c r="G723" s="2">
        <v>1521.1482229236224</v>
      </c>
      <c r="H723" s="2">
        <v>2762.0419717571822</v>
      </c>
      <c r="I723" s="2">
        <v>1658.5528681895732</v>
      </c>
    </row>
    <row r="724" spans="1:9" x14ac:dyDescent="0.15">
      <c r="A724" s="1">
        <v>32</v>
      </c>
      <c r="B724" s="1" t="s">
        <v>130</v>
      </c>
      <c r="C724" s="1">
        <v>8</v>
      </c>
      <c r="D724" s="1" t="s">
        <v>159</v>
      </c>
      <c r="E724" s="2">
        <v>4165.1541966409586</v>
      </c>
      <c r="F724" s="2">
        <v>18177.356907978272</v>
      </c>
      <c r="G724" s="2">
        <v>29217.126243866584</v>
      </c>
      <c r="H724" s="2">
        <v>28387.574026408915</v>
      </c>
      <c r="I724" s="2">
        <v>14381.447208039219</v>
      </c>
    </row>
    <row r="725" spans="1:9" x14ac:dyDescent="0.15">
      <c r="A725" s="1">
        <v>32</v>
      </c>
      <c r="B725" s="1" t="s">
        <v>130</v>
      </c>
      <c r="C725" s="1">
        <v>9</v>
      </c>
      <c r="D725" s="1" t="s">
        <v>160</v>
      </c>
      <c r="E725" s="2">
        <v>12121.4994935048</v>
      </c>
      <c r="F725" s="2">
        <v>44117.210832698875</v>
      </c>
      <c r="G725" s="2">
        <v>73846.947163498349</v>
      </c>
      <c r="H725" s="2">
        <v>76430.267815887433</v>
      </c>
      <c r="I725" s="2">
        <v>56453.168000106387</v>
      </c>
    </row>
    <row r="726" spans="1:9" x14ac:dyDescent="0.15">
      <c r="A726" s="1">
        <v>32</v>
      </c>
      <c r="B726" s="1" t="s">
        <v>130</v>
      </c>
      <c r="C726" s="1">
        <v>10</v>
      </c>
      <c r="D726" s="1" t="s">
        <v>161</v>
      </c>
      <c r="E726" s="2">
        <v>940.12057517757216</v>
      </c>
      <c r="F726" s="2">
        <v>4712.9551281010399</v>
      </c>
      <c r="G726" s="2">
        <v>9377.2500188154427</v>
      </c>
      <c r="H726" s="2">
        <v>17140.828496191454</v>
      </c>
      <c r="I726" s="2">
        <v>9622.9065385586891</v>
      </c>
    </row>
    <row r="727" spans="1:9" x14ac:dyDescent="0.15">
      <c r="A727" s="1">
        <v>32</v>
      </c>
      <c r="B727" s="1" t="s">
        <v>130</v>
      </c>
      <c r="C727" s="1">
        <v>11</v>
      </c>
      <c r="D727" s="1" t="s">
        <v>162</v>
      </c>
      <c r="E727" s="2">
        <v>5435.1987309694396</v>
      </c>
      <c r="F727" s="2">
        <v>23983.303647668014</v>
      </c>
      <c r="G727" s="2">
        <v>48158.586839249023</v>
      </c>
      <c r="H727" s="2">
        <v>44404.581002462204</v>
      </c>
      <c r="I727" s="2">
        <v>44288.614845098942</v>
      </c>
    </row>
    <row r="728" spans="1:9" x14ac:dyDescent="0.15">
      <c r="A728" s="1">
        <v>32</v>
      </c>
      <c r="B728" s="1" t="s">
        <v>130</v>
      </c>
      <c r="C728" s="1">
        <v>12</v>
      </c>
      <c r="D728" s="1" t="s">
        <v>163</v>
      </c>
      <c r="E728" s="2">
        <v>2536.2403379268958</v>
      </c>
      <c r="F728" s="2">
        <v>11969.632790950907</v>
      </c>
      <c r="G728" s="2">
        <v>44068.608336188743</v>
      </c>
      <c r="H728" s="2">
        <v>66503.715107912489</v>
      </c>
      <c r="I728" s="2">
        <v>63255.830220314543</v>
      </c>
    </row>
    <row r="729" spans="1:9" x14ac:dyDescent="0.15">
      <c r="A729" s="1">
        <v>32</v>
      </c>
      <c r="B729" s="1" t="s">
        <v>130</v>
      </c>
      <c r="C729" s="1">
        <v>13</v>
      </c>
      <c r="D729" s="1" t="s">
        <v>164</v>
      </c>
      <c r="E729" s="2">
        <v>1969.2030580911232</v>
      </c>
      <c r="F729" s="2">
        <v>10291.442341975562</v>
      </c>
      <c r="G729" s="2">
        <v>19222.30172376753</v>
      </c>
      <c r="H729" s="2">
        <v>15456.646909152154</v>
      </c>
      <c r="I729" s="2">
        <v>25204.993087967308</v>
      </c>
    </row>
    <row r="730" spans="1:9" x14ac:dyDescent="0.15">
      <c r="A730" s="1">
        <v>32</v>
      </c>
      <c r="B730" s="1" t="s">
        <v>130</v>
      </c>
      <c r="C730" s="1">
        <v>14</v>
      </c>
      <c r="D730" s="1" t="s">
        <v>165</v>
      </c>
      <c r="E730" s="2">
        <v>29.803967774327919</v>
      </c>
      <c r="F730" s="2">
        <v>3437.8534989234745</v>
      </c>
      <c r="G730" s="2">
        <v>3377.5393074602216</v>
      </c>
      <c r="H730" s="2">
        <v>5141.0423777922215</v>
      </c>
      <c r="I730" s="2">
        <v>8015.8428130967086</v>
      </c>
    </row>
    <row r="731" spans="1:9" x14ac:dyDescent="0.15">
      <c r="A731" s="1">
        <v>32</v>
      </c>
      <c r="B731" s="1" t="s">
        <v>130</v>
      </c>
      <c r="C731" s="1">
        <v>15</v>
      </c>
      <c r="D731" s="1" t="s">
        <v>166</v>
      </c>
      <c r="E731" s="2">
        <v>10053.285398821658</v>
      </c>
      <c r="F731" s="2">
        <v>33168.867760380745</v>
      </c>
      <c r="G731" s="2">
        <v>51030.562135334731</v>
      </c>
      <c r="H731" s="2">
        <v>48563.517049410162</v>
      </c>
      <c r="I731" s="2">
        <v>29668.300378259046</v>
      </c>
    </row>
    <row r="732" spans="1:9" x14ac:dyDescent="0.15">
      <c r="A732" s="1">
        <v>32</v>
      </c>
      <c r="B732" s="1" t="s">
        <v>80</v>
      </c>
      <c r="C732" s="1">
        <v>16</v>
      </c>
      <c r="D732" s="1" t="s">
        <v>149</v>
      </c>
      <c r="E732" s="2">
        <v>32945.471471311852</v>
      </c>
      <c r="F732" s="2">
        <v>168221.88281475243</v>
      </c>
      <c r="G732" s="2">
        <v>248704.71471400696</v>
      </c>
      <c r="H732" s="2">
        <v>313665.4786830495</v>
      </c>
      <c r="I732" s="2">
        <v>245566.97792280486</v>
      </c>
    </row>
    <row r="733" spans="1:9" x14ac:dyDescent="0.15">
      <c r="A733" s="1">
        <v>32</v>
      </c>
      <c r="B733" s="1" t="s">
        <v>80</v>
      </c>
      <c r="C733" s="1">
        <v>17</v>
      </c>
      <c r="D733" s="1" t="s">
        <v>150</v>
      </c>
      <c r="E733" s="2">
        <v>8290.2361018217925</v>
      </c>
      <c r="F733" s="2">
        <v>28698.126539589994</v>
      </c>
      <c r="G733" s="2">
        <v>103161.16330540695</v>
      </c>
      <c r="H733" s="2">
        <v>131527.9027021029</v>
      </c>
      <c r="I733" s="2">
        <v>79404.282515236016</v>
      </c>
    </row>
    <row r="734" spans="1:9" x14ac:dyDescent="0.15">
      <c r="A734" s="1">
        <v>32</v>
      </c>
      <c r="B734" s="1" t="s">
        <v>80</v>
      </c>
      <c r="C734" s="1">
        <v>18</v>
      </c>
      <c r="D734" s="1" t="s">
        <v>151</v>
      </c>
      <c r="E734" s="2">
        <v>23937.003048436542</v>
      </c>
      <c r="F734" s="2">
        <v>124147.52371248922</v>
      </c>
      <c r="G734" s="2">
        <v>199587.2368604216</v>
      </c>
      <c r="H734" s="2">
        <v>237903.49848622121</v>
      </c>
      <c r="I734" s="2">
        <v>190112.32471186362</v>
      </c>
    </row>
    <row r="735" spans="1:9" x14ac:dyDescent="0.15">
      <c r="A735" s="1">
        <v>32</v>
      </c>
      <c r="B735" s="1" t="s">
        <v>80</v>
      </c>
      <c r="C735" s="1">
        <v>19</v>
      </c>
      <c r="D735" s="1" t="s">
        <v>152</v>
      </c>
      <c r="E735" s="2">
        <v>17084.534718611656</v>
      </c>
      <c r="F735" s="2">
        <v>73469.009369637657</v>
      </c>
      <c r="G735" s="2">
        <v>118314.19502156824</v>
      </c>
      <c r="H735" s="2">
        <v>97506.656286800222</v>
      </c>
      <c r="I735" s="2">
        <v>88150.751586767859</v>
      </c>
    </row>
    <row r="736" spans="1:9" x14ac:dyDescent="0.15">
      <c r="A736" s="1">
        <v>32</v>
      </c>
      <c r="B736" s="1" t="s">
        <v>80</v>
      </c>
      <c r="C736" s="1">
        <v>20</v>
      </c>
      <c r="D736" s="1" t="s">
        <v>153</v>
      </c>
      <c r="E736" s="2">
        <v>4352.0001781808705</v>
      </c>
      <c r="F736" s="2">
        <v>22254.006982102841</v>
      </c>
      <c r="G736" s="2">
        <v>31908.087015244539</v>
      </c>
      <c r="H736" s="2">
        <v>26877.322959976926</v>
      </c>
      <c r="I736" s="2">
        <v>25625.647037172577</v>
      </c>
    </row>
    <row r="737" spans="1:9" x14ac:dyDescent="0.15">
      <c r="A737" s="1">
        <v>32</v>
      </c>
      <c r="B737" s="1" t="s">
        <v>80</v>
      </c>
      <c r="C737" s="1">
        <v>21</v>
      </c>
      <c r="D737" s="1" t="s">
        <v>154</v>
      </c>
      <c r="E737" s="2">
        <v>23923.229258543208</v>
      </c>
      <c r="F737" s="2">
        <v>58418.972881181609</v>
      </c>
      <c r="G737" s="2">
        <v>101571.20524505341</v>
      </c>
      <c r="H737" s="2">
        <v>120837.31573420185</v>
      </c>
      <c r="I737" s="2">
        <v>117635.41211029168</v>
      </c>
    </row>
    <row r="738" spans="1:9" x14ac:dyDescent="0.15">
      <c r="A738" s="1">
        <v>32</v>
      </c>
      <c r="B738" s="1" t="s">
        <v>31</v>
      </c>
      <c r="C738" s="1">
        <v>22</v>
      </c>
      <c r="D738" s="1" t="s">
        <v>146</v>
      </c>
      <c r="E738" s="2">
        <v>32690.542338989431</v>
      </c>
      <c r="F738" s="2">
        <v>210926.78205123838</v>
      </c>
      <c r="G738" s="2">
        <v>335065.26998822927</v>
      </c>
      <c r="H738" s="2">
        <v>507023.70538205508</v>
      </c>
      <c r="I738" s="2">
        <v>561109.20674456132</v>
      </c>
    </row>
    <row r="739" spans="1:9" x14ac:dyDescent="0.15">
      <c r="A739" s="1">
        <v>32</v>
      </c>
      <c r="B739" s="1" t="s">
        <v>31</v>
      </c>
      <c r="C739" s="1">
        <v>23</v>
      </c>
      <c r="D739" s="1" t="s">
        <v>167</v>
      </c>
      <c r="E739" s="2">
        <v>44229.617262302185</v>
      </c>
      <c r="F739" s="2">
        <v>193013.45957183058</v>
      </c>
      <c r="G739" s="2">
        <v>302368.57189213287</v>
      </c>
      <c r="H739" s="2">
        <v>414861.68902750104</v>
      </c>
      <c r="I739" s="2">
        <v>424822.68324633257</v>
      </c>
    </row>
    <row r="740" spans="1:9" x14ac:dyDescent="0.15">
      <c r="A740" s="1">
        <v>33</v>
      </c>
      <c r="B740" s="1" t="s">
        <v>81</v>
      </c>
      <c r="C740" s="1">
        <v>1</v>
      </c>
      <c r="D740" s="1" t="s">
        <v>147</v>
      </c>
      <c r="E740" s="2">
        <v>75997.511198928551</v>
      </c>
      <c r="F740" s="2">
        <v>144043.90980822936</v>
      </c>
      <c r="G740" s="2">
        <v>148691.60281566973</v>
      </c>
      <c r="H740" s="2">
        <v>123220.19406479725</v>
      </c>
      <c r="I740" s="2">
        <v>85625.905706212128</v>
      </c>
    </row>
    <row r="741" spans="1:9" x14ac:dyDescent="0.15">
      <c r="A741" s="1">
        <v>33</v>
      </c>
      <c r="B741" s="1" t="s">
        <v>81</v>
      </c>
      <c r="C741" s="1">
        <v>2</v>
      </c>
      <c r="D741" s="1" t="s">
        <v>148</v>
      </c>
      <c r="E741" s="2">
        <v>18091.362958120357</v>
      </c>
      <c r="F741" s="2">
        <v>22833.004035286198</v>
      </c>
      <c r="G741" s="2">
        <v>27127.088118749747</v>
      </c>
      <c r="H741" s="2">
        <v>15350.503332486825</v>
      </c>
      <c r="I741" s="2">
        <v>4933.3076364825602</v>
      </c>
    </row>
    <row r="742" spans="1:9" x14ac:dyDescent="0.15">
      <c r="A742" s="1">
        <v>33</v>
      </c>
      <c r="B742" s="1" t="s">
        <v>131</v>
      </c>
      <c r="C742" s="1">
        <v>3</v>
      </c>
      <c r="D742" s="1" t="s">
        <v>155</v>
      </c>
      <c r="E742" s="2">
        <v>58843.000050060749</v>
      </c>
      <c r="F742" s="2">
        <v>145241.85126036001</v>
      </c>
      <c r="G742" s="2">
        <v>254259.9706965017</v>
      </c>
      <c r="H742" s="2">
        <v>247434.92762726953</v>
      </c>
      <c r="I742" s="2">
        <v>241618.3317228439</v>
      </c>
    </row>
    <row r="743" spans="1:9" x14ac:dyDescent="0.15">
      <c r="A743" s="1">
        <v>33</v>
      </c>
      <c r="B743" s="1" t="s">
        <v>131</v>
      </c>
      <c r="C743" s="1">
        <v>4</v>
      </c>
      <c r="D743" s="1" t="s">
        <v>156</v>
      </c>
      <c r="E743" s="2">
        <v>68899.669793141729</v>
      </c>
      <c r="F743" s="2">
        <v>148423.92382666265</v>
      </c>
      <c r="G743" s="2">
        <v>195891.21378264893</v>
      </c>
      <c r="H743" s="2">
        <v>132631.51106029516</v>
      </c>
      <c r="I743" s="2">
        <v>80148.124833943657</v>
      </c>
    </row>
    <row r="744" spans="1:9" x14ac:dyDescent="0.15">
      <c r="A744" s="1">
        <v>33</v>
      </c>
      <c r="B744" s="1" t="s">
        <v>131</v>
      </c>
      <c r="C744" s="1">
        <v>5</v>
      </c>
      <c r="D744" s="1" t="s">
        <v>157</v>
      </c>
      <c r="E744" s="2">
        <v>11446.108212291767</v>
      </c>
      <c r="F744" s="2">
        <v>25142.41954682265</v>
      </c>
      <c r="G744" s="2">
        <v>33032.333477078733</v>
      </c>
      <c r="H744" s="2">
        <v>35755.903509749907</v>
      </c>
      <c r="I744" s="2">
        <v>28898.239866718966</v>
      </c>
    </row>
    <row r="745" spans="1:9" x14ac:dyDescent="0.15">
      <c r="A745" s="1">
        <v>33</v>
      </c>
      <c r="B745" s="1" t="s">
        <v>131</v>
      </c>
      <c r="C745" s="1">
        <v>6</v>
      </c>
      <c r="D745" s="1" t="s">
        <v>49</v>
      </c>
      <c r="E745" s="2">
        <v>70594.192863307093</v>
      </c>
      <c r="F745" s="2">
        <v>82496.796656786886</v>
      </c>
      <c r="G745" s="2">
        <v>234018.2617266484</v>
      </c>
      <c r="H745" s="2">
        <v>199993.18339137541</v>
      </c>
      <c r="I745" s="2">
        <v>67041.638569019065</v>
      </c>
    </row>
    <row r="746" spans="1:9" x14ac:dyDescent="0.15">
      <c r="A746" s="1">
        <v>33</v>
      </c>
      <c r="B746" s="1" t="s">
        <v>131</v>
      </c>
      <c r="C746" s="1">
        <v>7</v>
      </c>
      <c r="D746" s="1" t="s">
        <v>158</v>
      </c>
      <c r="E746" s="2">
        <v>126961.30097056621</v>
      </c>
      <c r="F746" s="2">
        <v>123736.95101806967</v>
      </c>
      <c r="G746" s="2">
        <v>319347.17781370069</v>
      </c>
      <c r="H746" s="2">
        <v>509105.77996231773</v>
      </c>
      <c r="I746" s="2">
        <v>213739.97650469249</v>
      </c>
    </row>
    <row r="747" spans="1:9" x14ac:dyDescent="0.15">
      <c r="A747" s="1">
        <v>33</v>
      </c>
      <c r="B747" s="1" t="s">
        <v>131</v>
      </c>
      <c r="C747" s="1">
        <v>8</v>
      </c>
      <c r="D747" s="1" t="s">
        <v>159</v>
      </c>
      <c r="E747" s="2">
        <v>28684.536216851</v>
      </c>
      <c r="F747" s="2">
        <v>60132.257721788497</v>
      </c>
      <c r="G747" s="2">
        <v>90414.844154634062</v>
      </c>
      <c r="H747" s="2">
        <v>81144.021638755265</v>
      </c>
      <c r="I747" s="2">
        <v>65703.984575198294</v>
      </c>
    </row>
    <row r="748" spans="1:9" x14ac:dyDescent="0.15">
      <c r="A748" s="1">
        <v>33</v>
      </c>
      <c r="B748" s="1" t="s">
        <v>131</v>
      </c>
      <c r="C748" s="1">
        <v>9</v>
      </c>
      <c r="D748" s="1" t="s">
        <v>160</v>
      </c>
      <c r="E748" s="2">
        <v>61703.095098887105</v>
      </c>
      <c r="F748" s="2">
        <v>258858.3404981143</v>
      </c>
      <c r="G748" s="2">
        <v>432039.53569511528</v>
      </c>
      <c r="H748" s="2">
        <v>277289.58700329677</v>
      </c>
      <c r="I748" s="2">
        <v>345571.3297224915</v>
      </c>
    </row>
    <row r="749" spans="1:9" x14ac:dyDescent="0.15">
      <c r="A749" s="1">
        <v>33</v>
      </c>
      <c r="B749" s="1" t="s">
        <v>131</v>
      </c>
      <c r="C749" s="1">
        <v>10</v>
      </c>
      <c r="D749" s="1" t="s">
        <v>161</v>
      </c>
      <c r="E749" s="2">
        <v>9993.0762380208216</v>
      </c>
      <c r="F749" s="2">
        <v>24998.282681403081</v>
      </c>
      <c r="G749" s="2">
        <v>67357.484180579355</v>
      </c>
      <c r="H749" s="2">
        <v>60290.987165990053</v>
      </c>
      <c r="I749" s="2">
        <v>58890.339452143482</v>
      </c>
    </row>
    <row r="750" spans="1:9" x14ac:dyDescent="0.15">
      <c r="A750" s="1">
        <v>33</v>
      </c>
      <c r="B750" s="1" t="s">
        <v>131</v>
      </c>
      <c r="C750" s="1">
        <v>11</v>
      </c>
      <c r="D750" s="1" t="s">
        <v>162</v>
      </c>
      <c r="E750" s="2">
        <v>16913.581580003309</v>
      </c>
      <c r="F750" s="2">
        <v>55259.203548820435</v>
      </c>
      <c r="G750" s="2">
        <v>124262.36130815881</v>
      </c>
      <c r="H750" s="2">
        <v>123693.30676678945</v>
      </c>
      <c r="I750" s="2">
        <v>185457.92445516124</v>
      </c>
    </row>
    <row r="751" spans="1:9" x14ac:dyDescent="0.15">
      <c r="A751" s="1">
        <v>33</v>
      </c>
      <c r="B751" s="1" t="s">
        <v>131</v>
      </c>
      <c r="C751" s="1">
        <v>12</v>
      </c>
      <c r="D751" s="1" t="s">
        <v>163</v>
      </c>
      <c r="E751" s="2">
        <v>3923.3111746606801</v>
      </c>
      <c r="F751" s="2">
        <v>42994.341593576093</v>
      </c>
      <c r="G751" s="2">
        <v>172887.85361030974</v>
      </c>
      <c r="H751" s="2">
        <v>227496.67017066202</v>
      </c>
      <c r="I751" s="2">
        <v>154502.02745457488</v>
      </c>
    </row>
    <row r="752" spans="1:9" x14ac:dyDescent="0.15">
      <c r="A752" s="1">
        <v>33</v>
      </c>
      <c r="B752" s="1" t="s">
        <v>131</v>
      </c>
      <c r="C752" s="1">
        <v>13</v>
      </c>
      <c r="D752" s="1" t="s">
        <v>164</v>
      </c>
      <c r="E752" s="2">
        <v>62880.904290083345</v>
      </c>
      <c r="F752" s="2">
        <v>159657.9591207859</v>
      </c>
      <c r="G752" s="2">
        <v>127297.70036471682</v>
      </c>
      <c r="H752" s="2">
        <v>178351.6070976195</v>
      </c>
      <c r="I752" s="2">
        <v>479691.67167867592</v>
      </c>
    </row>
    <row r="753" spans="1:9" x14ac:dyDescent="0.15">
      <c r="A753" s="1">
        <v>33</v>
      </c>
      <c r="B753" s="1" t="s">
        <v>131</v>
      </c>
      <c r="C753" s="1">
        <v>14</v>
      </c>
      <c r="D753" s="1" t="s">
        <v>165</v>
      </c>
      <c r="E753" s="2">
        <v>1081.3989846436803</v>
      </c>
      <c r="F753" s="2">
        <v>3451.1885591769651</v>
      </c>
      <c r="G753" s="2">
        <v>11875.290698206318</v>
      </c>
      <c r="H753" s="2">
        <v>18812.474723509051</v>
      </c>
      <c r="I753" s="2">
        <v>9552.1689977781934</v>
      </c>
    </row>
    <row r="754" spans="1:9" x14ac:dyDescent="0.15">
      <c r="A754" s="1">
        <v>33</v>
      </c>
      <c r="B754" s="1" t="s">
        <v>131</v>
      </c>
      <c r="C754" s="1">
        <v>15</v>
      </c>
      <c r="D754" s="1" t="s">
        <v>166</v>
      </c>
      <c r="E754" s="2">
        <v>33727.708355316136</v>
      </c>
      <c r="F754" s="2">
        <v>117738.3285969179</v>
      </c>
      <c r="G754" s="2">
        <v>199301.33857095434</v>
      </c>
      <c r="H754" s="2">
        <v>196454.13387728046</v>
      </c>
      <c r="I754" s="2">
        <v>189317.13070748837</v>
      </c>
    </row>
    <row r="755" spans="1:9" x14ac:dyDescent="0.15">
      <c r="A755" s="1">
        <v>33</v>
      </c>
      <c r="B755" s="1" t="s">
        <v>81</v>
      </c>
      <c r="C755" s="1">
        <v>16</v>
      </c>
      <c r="D755" s="1" t="s">
        <v>149</v>
      </c>
      <c r="E755" s="2">
        <v>76534.713472754331</v>
      </c>
      <c r="F755" s="2">
        <v>310498.48005615891</v>
      </c>
      <c r="G755" s="2">
        <v>596741.46191673749</v>
      </c>
      <c r="H755" s="2">
        <v>473634.09485033713</v>
      </c>
      <c r="I755" s="2">
        <v>417598.52183965326</v>
      </c>
    </row>
    <row r="756" spans="1:9" x14ac:dyDescent="0.15">
      <c r="A756" s="1">
        <v>33</v>
      </c>
      <c r="B756" s="1" t="s">
        <v>81</v>
      </c>
      <c r="C756" s="1">
        <v>17</v>
      </c>
      <c r="D756" s="1" t="s">
        <v>150</v>
      </c>
      <c r="E756" s="2">
        <v>24873.016281012668</v>
      </c>
      <c r="F756" s="2">
        <v>101403.86823650287</v>
      </c>
      <c r="G756" s="2">
        <v>163901.34337307344</v>
      </c>
      <c r="H756" s="2">
        <v>187693.53301894449</v>
      </c>
      <c r="I756" s="2">
        <v>124314.20894656137</v>
      </c>
    </row>
    <row r="757" spans="1:9" x14ac:dyDescent="0.15">
      <c r="A757" s="1">
        <v>33</v>
      </c>
      <c r="B757" s="1" t="s">
        <v>81</v>
      </c>
      <c r="C757" s="1">
        <v>18</v>
      </c>
      <c r="D757" s="1" t="s">
        <v>151</v>
      </c>
      <c r="E757" s="2">
        <v>120460.72083712775</v>
      </c>
      <c r="F757" s="2">
        <v>433433.46858089394</v>
      </c>
      <c r="G757" s="2">
        <v>690196.45567756891</v>
      </c>
      <c r="H757" s="2">
        <v>672826.62621144333</v>
      </c>
      <c r="I757" s="2">
        <v>596066.75022090948</v>
      </c>
    </row>
    <row r="758" spans="1:9" x14ac:dyDescent="0.15">
      <c r="A758" s="1">
        <v>33</v>
      </c>
      <c r="B758" s="1" t="s">
        <v>81</v>
      </c>
      <c r="C758" s="1">
        <v>19</v>
      </c>
      <c r="D758" s="1" t="s">
        <v>152</v>
      </c>
      <c r="E758" s="2">
        <v>40891.701152644993</v>
      </c>
      <c r="F758" s="2">
        <v>134591.13038871097</v>
      </c>
      <c r="G758" s="2">
        <v>239060.606112212</v>
      </c>
      <c r="H758" s="2">
        <v>271943.93356240937</v>
      </c>
      <c r="I758" s="2">
        <v>259251.45523221226</v>
      </c>
    </row>
    <row r="759" spans="1:9" x14ac:dyDescent="0.15">
      <c r="A759" s="1">
        <v>33</v>
      </c>
      <c r="B759" s="1" t="s">
        <v>81</v>
      </c>
      <c r="C759" s="1">
        <v>20</v>
      </c>
      <c r="D759" s="1" t="s">
        <v>153</v>
      </c>
      <c r="E759" s="2">
        <v>27882.707915357125</v>
      </c>
      <c r="F759" s="2">
        <v>81146.534227928831</v>
      </c>
      <c r="G759" s="2">
        <v>97663.327022963349</v>
      </c>
      <c r="H759" s="2">
        <v>87748.102675915725</v>
      </c>
      <c r="I759" s="2">
        <v>84756.885278321555</v>
      </c>
    </row>
    <row r="760" spans="1:9" x14ac:dyDescent="0.15">
      <c r="A760" s="1">
        <v>33</v>
      </c>
      <c r="B760" s="1" t="s">
        <v>81</v>
      </c>
      <c r="C760" s="1">
        <v>21</v>
      </c>
      <c r="D760" s="1" t="s">
        <v>154</v>
      </c>
      <c r="E760" s="2">
        <v>75590.734516731172</v>
      </c>
      <c r="F760" s="2">
        <v>237440.42050406925</v>
      </c>
      <c r="G760" s="2">
        <v>392852.56176697917</v>
      </c>
      <c r="H760" s="2">
        <v>484814.65091495018</v>
      </c>
      <c r="I760" s="2">
        <v>515253.84464015259</v>
      </c>
    </row>
    <row r="761" spans="1:9" x14ac:dyDescent="0.15">
      <c r="A761" s="1">
        <v>33</v>
      </c>
      <c r="B761" s="1" t="s">
        <v>32</v>
      </c>
      <c r="C761" s="1">
        <v>22</v>
      </c>
      <c r="D761" s="1" t="s">
        <v>146</v>
      </c>
      <c r="E761" s="2">
        <v>103394.27463130072</v>
      </c>
      <c r="F761" s="2">
        <v>528850.09275197971</v>
      </c>
      <c r="G761" s="2">
        <v>909188.78105652239</v>
      </c>
      <c r="H761" s="2">
        <v>1295903.2292794297</v>
      </c>
      <c r="I761" s="2">
        <v>1500633.8631911867</v>
      </c>
    </row>
    <row r="762" spans="1:9" x14ac:dyDescent="0.15">
      <c r="A762" s="1">
        <v>33</v>
      </c>
      <c r="B762" s="1" t="s">
        <v>32</v>
      </c>
      <c r="C762" s="1">
        <v>23</v>
      </c>
      <c r="D762" s="1" t="s">
        <v>167</v>
      </c>
      <c r="E762" s="2">
        <v>65267.494644402577</v>
      </c>
      <c r="F762" s="2">
        <v>321934.65922025614</v>
      </c>
      <c r="G762" s="2">
        <v>492436.46822930424</v>
      </c>
      <c r="H762" s="2">
        <v>680696.98842419044</v>
      </c>
      <c r="I762" s="2">
        <v>695952.43243533676</v>
      </c>
    </row>
    <row r="763" spans="1:9" x14ac:dyDescent="0.15">
      <c r="A763" s="1">
        <v>34</v>
      </c>
      <c r="B763" s="1" t="s">
        <v>82</v>
      </c>
      <c r="C763" s="1">
        <v>1</v>
      </c>
      <c r="D763" s="1" t="s">
        <v>147</v>
      </c>
      <c r="E763" s="2">
        <v>110111.6875932702</v>
      </c>
      <c r="F763" s="2">
        <v>143786.31043745851</v>
      </c>
      <c r="G763" s="2">
        <v>151891.71405719122</v>
      </c>
      <c r="H763" s="2">
        <v>116344.42333417163</v>
      </c>
      <c r="I763" s="2">
        <v>96403.184293164173</v>
      </c>
    </row>
    <row r="764" spans="1:9" x14ac:dyDescent="0.15">
      <c r="A764" s="1">
        <v>34</v>
      </c>
      <c r="B764" s="1" t="s">
        <v>82</v>
      </c>
      <c r="C764" s="1">
        <v>2</v>
      </c>
      <c r="D764" s="1" t="s">
        <v>148</v>
      </c>
      <c r="E764" s="2">
        <v>20227.909588791841</v>
      </c>
      <c r="F764" s="2">
        <v>22167.253271251673</v>
      </c>
      <c r="G764" s="2">
        <v>22483.426742370335</v>
      </c>
      <c r="H764" s="2">
        <v>9403.470033730282</v>
      </c>
      <c r="I764" s="2">
        <v>3968.3898576801266</v>
      </c>
    </row>
    <row r="765" spans="1:9" x14ac:dyDescent="0.15">
      <c r="A765" s="1">
        <v>34</v>
      </c>
      <c r="B765" s="1" t="s">
        <v>132</v>
      </c>
      <c r="C765" s="1">
        <v>3</v>
      </c>
      <c r="D765" s="1" t="s">
        <v>155</v>
      </c>
      <c r="E765" s="2">
        <v>99280.90417319868</v>
      </c>
      <c r="F765" s="2">
        <v>209860.32114257663</v>
      </c>
      <c r="G765" s="2">
        <v>305908.77442066593</v>
      </c>
      <c r="H765" s="2">
        <v>317286.2635161113</v>
      </c>
      <c r="I765" s="2">
        <v>208897.76372627224</v>
      </c>
    </row>
    <row r="766" spans="1:9" x14ac:dyDescent="0.15">
      <c r="A766" s="1">
        <v>34</v>
      </c>
      <c r="B766" s="1" t="s">
        <v>132</v>
      </c>
      <c r="C766" s="1">
        <v>4</v>
      </c>
      <c r="D766" s="1" t="s">
        <v>156</v>
      </c>
      <c r="E766" s="2">
        <v>41271.130413472623</v>
      </c>
      <c r="F766" s="2">
        <v>82176.607954743537</v>
      </c>
      <c r="G766" s="2">
        <v>130130.68303976911</v>
      </c>
      <c r="H766" s="2">
        <v>69662.19312288762</v>
      </c>
      <c r="I766" s="2">
        <v>40220.108537756911</v>
      </c>
    </row>
    <row r="767" spans="1:9" x14ac:dyDescent="0.15">
      <c r="A767" s="1">
        <v>34</v>
      </c>
      <c r="B767" s="1" t="s">
        <v>132</v>
      </c>
      <c r="C767" s="1">
        <v>5</v>
      </c>
      <c r="D767" s="1" t="s">
        <v>157</v>
      </c>
      <c r="E767" s="2">
        <v>12192.485077726431</v>
      </c>
      <c r="F767" s="2">
        <v>19860.896284265022</v>
      </c>
      <c r="G767" s="2">
        <v>44139.888856951518</v>
      </c>
      <c r="H767" s="2">
        <v>32615.648250825434</v>
      </c>
      <c r="I767" s="2">
        <v>31267.362709972324</v>
      </c>
    </row>
    <row r="768" spans="1:9" x14ac:dyDescent="0.15">
      <c r="A768" s="1">
        <v>34</v>
      </c>
      <c r="B768" s="1" t="s">
        <v>132</v>
      </c>
      <c r="C768" s="1">
        <v>6</v>
      </c>
      <c r="D768" s="1" t="s">
        <v>49</v>
      </c>
      <c r="E768" s="2">
        <v>43594.720565753094</v>
      </c>
      <c r="F768" s="2">
        <v>72284.564118474431</v>
      </c>
      <c r="G768" s="2">
        <v>108476.42208766703</v>
      </c>
      <c r="H768" s="2">
        <v>86501.497866086851</v>
      </c>
      <c r="I768" s="2">
        <v>60206.584563420744</v>
      </c>
    </row>
    <row r="769" spans="1:9" x14ac:dyDescent="0.15">
      <c r="A769" s="1">
        <v>34</v>
      </c>
      <c r="B769" s="1" t="s">
        <v>132</v>
      </c>
      <c r="C769" s="1">
        <v>7</v>
      </c>
      <c r="D769" s="1" t="s">
        <v>158</v>
      </c>
      <c r="E769" s="2">
        <v>938.21666145315396</v>
      </c>
      <c r="F769" s="2">
        <v>1010.8703452309094</v>
      </c>
      <c r="G769" s="2">
        <v>5248.3208023539073</v>
      </c>
      <c r="H769" s="2">
        <v>9818.7826102576946</v>
      </c>
      <c r="I769" s="2">
        <v>27935.145403307684</v>
      </c>
    </row>
    <row r="770" spans="1:9" x14ac:dyDescent="0.15">
      <c r="A770" s="1">
        <v>34</v>
      </c>
      <c r="B770" s="1" t="s">
        <v>132</v>
      </c>
      <c r="C770" s="1">
        <v>8</v>
      </c>
      <c r="D770" s="1" t="s">
        <v>159</v>
      </c>
      <c r="E770" s="2">
        <v>14153.667040244874</v>
      </c>
      <c r="F770" s="2">
        <v>34834.430105203748</v>
      </c>
      <c r="G770" s="2">
        <v>55932.294084722133</v>
      </c>
      <c r="H770" s="2">
        <v>50278.934237508547</v>
      </c>
      <c r="I770" s="2">
        <v>49509.535238887402</v>
      </c>
    </row>
    <row r="771" spans="1:9" x14ac:dyDescent="0.15">
      <c r="A771" s="1">
        <v>34</v>
      </c>
      <c r="B771" s="1" t="s">
        <v>132</v>
      </c>
      <c r="C771" s="1">
        <v>9</v>
      </c>
      <c r="D771" s="1" t="s">
        <v>160</v>
      </c>
      <c r="E771" s="2">
        <v>114244.38111394516</v>
      </c>
      <c r="F771" s="2">
        <v>263399.64499319543</v>
      </c>
      <c r="G771" s="2">
        <v>612909.88443081768</v>
      </c>
      <c r="H771" s="2">
        <v>552788.10279106384</v>
      </c>
      <c r="I771" s="2">
        <v>317050.17337830499</v>
      </c>
    </row>
    <row r="772" spans="1:9" x14ac:dyDescent="0.15">
      <c r="A772" s="1">
        <v>34</v>
      </c>
      <c r="B772" s="1" t="s">
        <v>132</v>
      </c>
      <c r="C772" s="1">
        <v>10</v>
      </c>
      <c r="D772" s="1" t="s">
        <v>161</v>
      </c>
      <c r="E772" s="2">
        <v>33440.593141940546</v>
      </c>
      <c r="F772" s="2">
        <v>91671.668241012361</v>
      </c>
      <c r="G772" s="2">
        <v>169801.45502068638</v>
      </c>
      <c r="H772" s="2">
        <v>134657.991281689</v>
      </c>
      <c r="I772" s="2">
        <v>110489.4149752181</v>
      </c>
    </row>
    <row r="773" spans="1:9" x14ac:dyDescent="0.15">
      <c r="A773" s="1">
        <v>34</v>
      </c>
      <c r="B773" s="1" t="s">
        <v>132</v>
      </c>
      <c r="C773" s="1">
        <v>11</v>
      </c>
      <c r="D773" s="1" t="s">
        <v>162</v>
      </c>
      <c r="E773" s="2">
        <v>91830.357927783305</v>
      </c>
      <c r="F773" s="2">
        <v>237780.93389947366</v>
      </c>
      <c r="G773" s="2">
        <v>398851.55193682696</v>
      </c>
      <c r="H773" s="2">
        <v>383372.57808010775</v>
      </c>
      <c r="I773" s="2">
        <v>429279.91473637352</v>
      </c>
    </row>
    <row r="774" spans="1:9" x14ac:dyDescent="0.15">
      <c r="A774" s="1">
        <v>34</v>
      </c>
      <c r="B774" s="1" t="s">
        <v>132</v>
      </c>
      <c r="C774" s="1">
        <v>12</v>
      </c>
      <c r="D774" s="1" t="s">
        <v>163</v>
      </c>
      <c r="E774" s="2">
        <v>14639.659005467427</v>
      </c>
      <c r="F774" s="2">
        <v>68053.723848830006</v>
      </c>
      <c r="G774" s="2">
        <v>192328.9649025882</v>
      </c>
      <c r="H774" s="2">
        <v>347110.31849430478</v>
      </c>
      <c r="I774" s="2">
        <v>530734.33262876107</v>
      </c>
    </row>
    <row r="775" spans="1:9" x14ac:dyDescent="0.15">
      <c r="A775" s="1">
        <v>34</v>
      </c>
      <c r="B775" s="1" t="s">
        <v>132</v>
      </c>
      <c r="C775" s="1">
        <v>13</v>
      </c>
      <c r="D775" s="1" t="s">
        <v>164</v>
      </c>
      <c r="E775" s="2">
        <v>147663.89072735034</v>
      </c>
      <c r="F775" s="2">
        <v>520807.21459791157</v>
      </c>
      <c r="G775" s="2">
        <v>504970.78596946102</v>
      </c>
      <c r="H775" s="2">
        <v>367936.62522346596</v>
      </c>
      <c r="I775" s="2">
        <v>684446.73671094235</v>
      </c>
    </row>
    <row r="776" spans="1:9" x14ac:dyDescent="0.15">
      <c r="A776" s="1">
        <v>34</v>
      </c>
      <c r="B776" s="1" t="s">
        <v>132</v>
      </c>
      <c r="C776" s="1">
        <v>14</v>
      </c>
      <c r="D776" s="1" t="s">
        <v>165</v>
      </c>
      <c r="E776" s="2">
        <v>4028.7299346183872</v>
      </c>
      <c r="F776" s="2">
        <v>8853.1606206095603</v>
      </c>
      <c r="G776" s="2">
        <v>13367.592367519186</v>
      </c>
      <c r="H776" s="2">
        <v>26038.926938890934</v>
      </c>
      <c r="I776" s="2">
        <v>39533.203582171562</v>
      </c>
    </row>
    <row r="777" spans="1:9" x14ac:dyDescent="0.15">
      <c r="A777" s="1">
        <v>34</v>
      </c>
      <c r="B777" s="1" t="s">
        <v>132</v>
      </c>
      <c r="C777" s="1">
        <v>15</v>
      </c>
      <c r="D777" s="1" t="s">
        <v>166</v>
      </c>
      <c r="E777" s="2">
        <v>73949.930969714696</v>
      </c>
      <c r="F777" s="2">
        <v>225581.91522553723</v>
      </c>
      <c r="G777" s="2">
        <v>363593.53202930209</v>
      </c>
      <c r="H777" s="2">
        <v>305730.09544241067</v>
      </c>
      <c r="I777" s="2">
        <v>277791.68502563931</v>
      </c>
    </row>
    <row r="778" spans="1:9" x14ac:dyDescent="0.15">
      <c r="A778" s="1">
        <v>34</v>
      </c>
      <c r="B778" s="1" t="s">
        <v>82</v>
      </c>
      <c r="C778" s="1">
        <v>16</v>
      </c>
      <c r="D778" s="1" t="s">
        <v>149</v>
      </c>
      <c r="E778" s="2">
        <v>130473.20207237627</v>
      </c>
      <c r="F778" s="2">
        <v>540876.56613542372</v>
      </c>
      <c r="G778" s="2">
        <v>897916.53095820057</v>
      </c>
      <c r="H778" s="2">
        <v>735295.1059875522</v>
      </c>
      <c r="I778" s="2">
        <v>564055.97891852423</v>
      </c>
    </row>
    <row r="779" spans="1:9" x14ac:dyDescent="0.15">
      <c r="A779" s="1">
        <v>34</v>
      </c>
      <c r="B779" s="1" t="s">
        <v>82</v>
      </c>
      <c r="C779" s="1">
        <v>17</v>
      </c>
      <c r="D779" s="1" t="s">
        <v>150</v>
      </c>
      <c r="E779" s="2">
        <v>29876.090352038918</v>
      </c>
      <c r="F779" s="2">
        <v>121537.30744774136</v>
      </c>
      <c r="G779" s="2">
        <v>241583.22716669456</v>
      </c>
      <c r="H779" s="2">
        <v>253420.30935152466</v>
      </c>
      <c r="I779" s="2">
        <v>191471.08712303388</v>
      </c>
    </row>
    <row r="780" spans="1:9" x14ac:dyDescent="0.15">
      <c r="A780" s="1">
        <v>34</v>
      </c>
      <c r="B780" s="1" t="s">
        <v>82</v>
      </c>
      <c r="C780" s="1">
        <v>18</v>
      </c>
      <c r="D780" s="1" t="s">
        <v>151</v>
      </c>
      <c r="E780" s="2">
        <v>257099.51798406267</v>
      </c>
      <c r="F780" s="2">
        <v>1162027.6344882548</v>
      </c>
      <c r="G780" s="2">
        <v>1746190.2908257123</v>
      </c>
      <c r="H780" s="2">
        <v>1764610.3135137325</v>
      </c>
      <c r="I780" s="2">
        <v>1597901.4024590733</v>
      </c>
    </row>
    <row r="781" spans="1:9" x14ac:dyDescent="0.15">
      <c r="A781" s="1">
        <v>34</v>
      </c>
      <c r="B781" s="1" t="s">
        <v>82</v>
      </c>
      <c r="C781" s="1">
        <v>19</v>
      </c>
      <c r="D781" s="1" t="s">
        <v>152</v>
      </c>
      <c r="E781" s="2">
        <v>73168.227098780233</v>
      </c>
      <c r="F781" s="2">
        <v>294954.33715098316</v>
      </c>
      <c r="G781" s="2">
        <v>491685.61034717562</v>
      </c>
      <c r="H781" s="2">
        <v>569892.07609478175</v>
      </c>
      <c r="I781" s="2">
        <v>509699.54040854564</v>
      </c>
    </row>
    <row r="782" spans="1:9" x14ac:dyDescent="0.15">
      <c r="A782" s="1">
        <v>34</v>
      </c>
      <c r="B782" s="1" t="s">
        <v>82</v>
      </c>
      <c r="C782" s="1">
        <v>20</v>
      </c>
      <c r="D782" s="1" t="s">
        <v>153</v>
      </c>
      <c r="E782" s="2">
        <v>32883.302693226491</v>
      </c>
      <c r="F782" s="2">
        <v>132823.23803939353</v>
      </c>
      <c r="G782" s="2">
        <v>190103.9269174881</v>
      </c>
      <c r="H782" s="2">
        <v>160537.77435954969</v>
      </c>
      <c r="I782" s="2">
        <v>153728.61234405823</v>
      </c>
    </row>
    <row r="783" spans="1:9" x14ac:dyDescent="0.15">
      <c r="A783" s="1">
        <v>34</v>
      </c>
      <c r="B783" s="1" t="s">
        <v>82</v>
      </c>
      <c r="C783" s="1">
        <v>21</v>
      </c>
      <c r="D783" s="1" t="s">
        <v>154</v>
      </c>
      <c r="E783" s="2">
        <v>165001.5154549735</v>
      </c>
      <c r="F783" s="2">
        <v>371226.75720522011</v>
      </c>
      <c r="G783" s="2">
        <v>640170.56716644997</v>
      </c>
      <c r="H783" s="2">
        <v>772739.5208994014</v>
      </c>
      <c r="I783" s="2">
        <v>744901.52956759336</v>
      </c>
    </row>
    <row r="784" spans="1:9" x14ac:dyDescent="0.15">
      <c r="A784" s="1">
        <v>34</v>
      </c>
      <c r="B784" s="1" t="s">
        <v>33</v>
      </c>
      <c r="C784" s="1">
        <v>22</v>
      </c>
      <c r="D784" s="1" t="s">
        <v>146</v>
      </c>
      <c r="E784" s="2">
        <v>191870.50171357396</v>
      </c>
      <c r="F784" s="2">
        <v>855995.43542462937</v>
      </c>
      <c r="G784" s="2">
        <v>1417749.854482319</v>
      </c>
      <c r="H784" s="2">
        <v>2075561.8730120126</v>
      </c>
      <c r="I784" s="2">
        <v>2387795.1377601568</v>
      </c>
    </row>
    <row r="785" spans="1:9" x14ac:dyDescent="0.15">
      <c r="A785" s="1">
        <v>34</v>
      </c>
      <c r="B785" s="1" t="s">
        <v>33</v>
      </c>
      <c r="C785" s="1">
        <v>23</v>
      </c>
      <c r="D785" s="1" t="s">
        <v>167</v>
      </c>
      <c r="E785" s="2">
        <v>104621.74832636569</v>
      </c>
      <c r="F785" s="2">
        <v>485463.12313150655</v>
      </c>
      <c r="G785" s="2">
        <v>783371.95041925693</v>
      </c>
      <c r="H785" s="2">
        <v>1065946.0543818823</v>
      </c>
      <c r="I785" s="2">
        <v>1178249.1226379769</v>
      </c>
    </row>
    <row r="786" spans="1:9" x14ac:dyDescent="0.15">
      <c r="A786" s="1">
        <v>35</v>
      </c>
      <c r="B786" s="1" t="s">
        <v>83</v>
      </c>
      <c r="C786" s="1">
        <v>1</v>
      </c>
      <c r="D786" s="1" t="s">
        <v>147</v>
      </c>
      <c r="E786" s="2">
        <v>90801.984780862054</v>
      </c>
      <c r="F786" s="2">
        <v>122166.63411561974</v>
      </c>
      <c r="G786" s="2">
        <v>131215.92811860528</v>
      </c>
      <c r="H786" s="2">
        <v>88390.49873591424</v>
      </c>
      <c r="I786" s="2">
        <v>63323.657496471504</v>
      </c>
    </row>
    <row r="787" spans="1:9" x14ac:dyDescent="0.15">
      <c r="A787" s="1">
        <v>35</v>
      </c>
      <c r="B787" s="1" t="s">
        <v>83</v>
      </c>
      <c r="C787" s="1">
        <v>2</v>
      </c>
      <c r="D787" s="1" t="s">
        <v>148</v>
      </c>
      <c r="E787" s="2">
        <v>12260.584124534362</v>
      </c>
      <c r="F787" s="2">
        <v>20779.179769810846</v>
      </c>
      <c r="G787" s="2">
        <v>21137.779401938096</v>
      </c>
      <c r="H787" s="2">
        <v>14371.952382397922</v>
      </c>
      <c r="I787" s="2">
        <v>4730.0440850157029</v>
      </c>
    </row>
    <row r="788" spans="1:9" x14ac:dyDescent="0.15">
      <c r="A788" s="1">
        <v>35</v>
      </c>
      <c r="B788" s="1" t="s">
        <v>133</v>
      </c>
      <c r="C788" s="1">
        <v>3</v>
      </c>
      <c r="D788" s="1" t="s">
        <v>155</v>
      </c>
      <c r="E788" s="2">
        <v>51077.038555652318</v>
      </c>
      <c r="F788" s="2">
        <v>100308.38917825327</v>
      </c>
      <c r="G788" s="2">
        <v>112500.15259652349</v>
      </c>
      <c r="H788" s="2">
        <v>112010.3691908941</v>
      </c>
      <c r="I788" s="2">
        <v>87100.702612132125</v>
      </c>
    </row>
    <row r="789" spans="1:9" x14ac:dyDescent="0.15">
      <c r="A789" s="1">
        <v>35</v>
      </c>
      <c r="B789" s="1" t="s">
        <v>133</v>
      </c>
      <c r="C789" s="1">
        <v>4</v>
      </c>
      <c r="D789" s="1" t="s">
        <v>156</v>
      </c>
      <c r="E789" s="2">
        <v>10472.54502521983</v>
      </c>
      <c r="F789" s="2">
        <v>15159.469594415079</v>
      </c>
      <c r="G789" s="2">
        <v>30094.990339291711</v>
      </c>
      <c r="H789" s="2">
        <v>12938.378638728394</v>
      </c>
      <c r="I789" s="2">
        <v>7600.2365147966548</v>
      </c>
    </row>
    <row r="790" spans="1:9" x14ac:dyDescent="0.15">
      <c r="A790" s="1">
        <v>35</v>
      </c>
      <c r="B790" s="1" t="s">
        <v>133</v>
      </c>
      <c r="C790" s="1">
        <v>5</v>
      </c>
      <c r="D790" s="1" t="s">
        <v>157</v>
      </c>
      <c r="E790" s="2">
        <v>10667.855627585288</v>
      </c>
      <c r="F790" s="2">
        <v>7264.4988524437931</v>
      </c>
      <c r="G790" s="2">
        <v>29285.417309387743</v>
      </c>
      <c r="H790" s="2">
        <v>40470.07118931556</v>
      </c>
      <c r="I790" s="2">
        <v>28783.591587081428</v>
      </c>
    </row>
    <row r="791" spans="1:9" x14ac:dyDescent="0.15">
      <c r="A791" s="1">
        <v>35</v>
      </c>
      <c r="B791" s="1" t="s">
        <v>133</v>
      </c>
      <c r="C791" s="1">
        <v>6</v>
      </c>
      <c r="D791" s="1" t="s">
        <v>49</v>
      </c>
      <c r="E791" s="2">
        <v>131455.84083313018</v>
      </c>
      <c r="F791" s="2">
        <v>216857.49846235264</v>
      </c>
      <c r="G791" s="2">
        <v>502219.94597316912</v>
      </c>
      <c r="H791" s="2">
        <v>562011.25725282158</v>
      </c>
      <c r="I791" s="2">
        <v>417391.41721924872</v>
      </c>
    </row>
    <row r="792" spans="1:9" x14ac:dyDescent="0.15">
      <c r="A792" s="1">
        <v>35</v>
      </c>
      <c r="B792" s="1" t="s">
        <v>133</v>
      </c>
      <c r="C792" s="1">
        <v>7</v>
      </c>
      <c r="D792" s="1" t="s">
        <v>158</v>
      </c>
      <c r="E792" s="2">
        <v>133420.87342822432</v>
      </c>
      <c r="F792" s="2">
        <v>262233.40798562986</v>
      </c>
      <c r="G792" s="2">
        <v>368326.75970067433</v>
      </c>
      <c r="H792" s="2">
        <v>377252.35680090712</v>
      </c>
      <c r="I792" s="2">
        <v>534635.57735235896</v>
      </c>
    </row>
    <row r="793" spans="1:9" x14ac:dyDescent="0.15">
      <c r="A793" s="1">
        <v>35</v>
      </c>
      <c r="B793" s="1" t="s">
        <v>133</v>
      </c>
      <c r="C793" s="1">
        <v>8</v>
      </c>
      <c r="D793" s="1" t="s">
        <v>159</v>
      </c>
      <c r="E793" s="2">
        <v>25003.278400743042</v>
      </c>
      <c r="F793" s="2">
        <v>84913.192015757595</v>
      </c>
      <c r="G793" s="2">
        <v>111657.42540430842</v>
      </c>
      <c r="H793" s="2">
        <v>83404.351907885837</v>
      </c>
      <c r="I793" s="2">
        <v>62567.790872957921</v>
      </c>
    </row>
    <row r="794" spans="1:9" x14ac:dyDescent="0.15">
      <c r="A794" s="1">
        <v>35</v>
      </c>
      <c r="B794" s="1" t="s">
        <v>133</v>
      </c>
      <c r="C794" s="1">
        <v>9</v>
      </c>
      <c r="D794" s="1" t="s">
        <v>160</v>
      </c>
      <c r="E794" s="2">
        <v>38652.356726810351</v>
      </c>
      <c r="F794" s="2">
        <v>72390.319954656181</v>
      </c>
      <c r="G794" s="2">
        <v>110546.4999015428</v>
      </c>
      <c r="H794" s="2">
        <v>112831.06984316465</v>
      </c>
      <c r="I794" s="2">
        <v>126981.60259617706</v>
      </c>
    </row>
    <row r="795" spans="1:9" x14ac:dyDescent="0.15">
      <c r="A795" s="1">
        <v>35</v>
      </c>
      <c r="B795" s="1" t="s">
        <v>133</v>
      </c>
      <c r="C795" s="1">
        <v>10</v>
      </c>
      <c r="D795" s="1" t="s">
        <v>161</v>
      </c>
      <c r="E795" s="2">
        <v>10113.380370137045</v>
      </c>
      <c r="F795" s="2">
        <v>22635.868280912273</v>
      </c>
      <c r="G795" s="2">
        <v>53409.19812824377</v>
      </c>
      <c r="H795" s="2">
        <v>51763.843673763346</v>
      </c>
      <c r="I795" s="2">
        <v>55966.590528343426</v>
      </c>
    </row>
    <row r="796" spans="1:9" x14ac:dyDescent="0.15">
      <c r="A796" s="1">
        <v>35</v>
      </c>
      <c r="B796" s="1" t="s">
        <v>133</v>
      </c>
      <c r="C796" s="1">
        <v>11</v>
      </c>
      <c r="D796" s="1" t="s">
        <v>162</v>
      </c>
      <c r="E796" s="2">
        <v>32034.424405941856</v>
      </c>
      <c r="F796" s="2">
        <v>71169.370326571661</v>
      </c>
      <c r="G796" s="2">
        <v>143830.40573918101</v>
      </c>
      <c r="H796" s="2">
        <v>113244.51194791179</v>
      </c>
      <c r="I796" s="2">
        <v>115647.25140014397</v>
      </c>
    </row>
    <row r="797" spans="1:9" x14ac:dyDescent="0.15">
      <c r="A797" s="1">
        <v>35</v>
      </c>
      <c r="B797" s="1" t="s">
        <v>133</v>
      </c>
      <c r="C797" s="1">
        <v>12</v>
      </c>
      <c r="D797" s="1" t="s">
        <v>163</v>
      </c>
      <c r="E797" s="2">
        <v>2287.9525368181603</v>
      </c>
      <c r="F797" s="2">
        <v>11133.318718466719</v>
      </c>
      <c r="G797" s="2">
        <v>58275.267307967202</v>
      </c>
      <c r="H797" s="2">
        <v>96161.444892510088</v>
      </c>
      <c r="I797" s="2">
        <v>98105.410092635895</v>
      </c>
    </row>
    <row r="798" spans="1:9" x14ac:dyDescent="0.15">
      <c r="A798" s="1">
        <v>35</v>
      </c>
      <c r="B798" s="1" t="s">
        <v>133</v>
      </c>
      <c r="C798" s="1">
        <v>13</v>
      </c>
      <c r="D798" s="1" t="s">
        <v>164</v>
      </c>
      <c r="E798" s="2">
        <v>18084.238480298849</v>
      </c>
      <c r="F798" s="2">
        <v>47962.182075965095</v>
      </c>
      <c r="G798" s="2">
        <v>127109.93951287847</v>
      </c>
      <c r="H798" s="2">
        <v>99173.603073490784</v>
      </c>
      <c r="I798" s="2">
        <v>236159.67335558051</v>
      </c>
    </row>
    <row r="799" spans="1:9" x14ac:dyDescent="0.15">
      <c r="A799" s="1">
        <v>35</v>
      </c>
      <c r="B799" s="1" t="s">
        <v>133</v>
      </c>
      <c r="C799" s="1">
        <v>14</v>
      </c>
      <c r="D799" s="1" t="s">
        <v>165</v>
      </c>
      <c r="E799" s="2">
        <v>124.90297575791985</v>
      </c>
      <c r="F799" s="2">
        <v>505.09407550679089</v>
      </c>
      <c r="G799" s="2">
        <v>1563.6494414120041</v>
      </c>
      <c r="H799" s="2">
        <v>1442.7176954712845</v>
      </c>
      <c r="I799" s="2">
        <v>1987.1845770466366</v>
      </c>
    </row>
    <row r="800" spans="1:9" x14ac:dyDescent="0.15">
      <c r="A800" s="1">
        <v>35</v>
      </c>
      <c r="B800" s="1" t="s">
        <v>133</v>
      </c>
      <c r="C800" s="1">
        <v>15</v>
      </c>
      <c r="D800" s="1" t="s">
        <v>166</v>
      </c>
      <c r="E800" s="2">
        <v>19920.304551859717</v>
      </c>
      <c r="F800" s="2">
        <v>61468.115621370176</v>
      </c>
      <c r="G800" s="2">
        <v>107461.13112139671</v>
      </c>
      <c r="H800" s="2">
        <v>109113.75546972619</v>
      </c>
      <c r="I800" s="2">
        <v>102180.69979793471</v>
      </c>
    </row>
    <row r="801" spans="1:9" x14ac:dyDescent="0.15">
      <c r="A801" s="1">
        <v>35</v>
      </c>
      <c r="B801" s="1" t="s">
        <v>83</v>
      </c>
      <c r="C801" s="1">
        <v>16</v>
      </c>
      <c r="D801" s="1" t="s">
        <v>149</v>
      </c>
      <c r="E801" s="2">
        <v>78610.311076557569</v>
      </c>
      <c r="F801" s="2">
        <v>305469.65775760263</v>
      </c>
      <c r="G801" s="2">
        <v>459839.2609592448</v>
      </c>
      <c r="H801" s="2">
        <v>409544.72061806545</v>
      </c>
      <c r="I801" s="2">
        <v>307317.75809104851</v>
      </c>
    </row>
    <row r="802" spans="1:9" x14ac:dyDescent="0.15">
      <c r="A802" s="1">
        <v>35</v>
      </c>
      <c r="B802" s="1" t="s">
        <v>83</v>
      </c>
      <c r="C802" s="1">
        <v>17</v>
      </c>
      <c r="D802" s="1" t="s">
        <v>150</v>
      </c>
      <c r="E802" s="2">
        <v>29222.968776236019</v>
      </c>
      <c r="F802" s="2">
        <v>108560.60051500508</v>
      </c>
      <c r="G802" s="2">
        <v>201278.6069982789</v>
      </c>
      <c r="H802" s="2">
        <v>235728.35974761395</v>
      </c>
      <c r="I802" s="2">
        <v>157454.77787211922</v>
      </c>
    </row>
    <row r="803" spans="1:9" x14ac:dyDescent="0.15">
      <c r="A803" s="1">
        <v>35</v>
      </c>
      <c r="B803" s="1" t="s">
        <v>83</v>
      </c>
      <c r="C803" s="1">
        <v>18</v>
      </c>
      <c r="D803" s="1" t="s">
        <v>151</v>
      </c>
      <c r="E803" s="2">
        <v>110478.48298024009</v>
      </c>
      <c r="F803" s="2">
        <v>324986.06575589377</v>
      </c>
      <c r="G803" s="2">
        <v>428463.55199984211</v>
      </c>
      <c r="H803" s="2">
        <v>493730.56117345678</v>
      </c>
      <c r="I803" s="2">
        <v>446918.19381300639</v>
      </c>
    </row>
    <row r="804" spans="1:9" x14ac:dyDescent="0.15">
      <c r="A804" s="1">
        <v>35</v>
      </c>
      <c r="B804" s="1" t="s">
        <v>83</v>
      </c>
      <c r="C804" s="1">
        <v>19</v>
      </c>
      <c r="D804" s="1" t="s">
        <v>152</v>
      </c>
      <c r="E804" s="2">
        <v>35031.568770718477</v>
      </c>
      <c r="F804" s="2">
        <v>120998.17577394533</v>
      </c>
      <c r="G804" s="2">
        <v>213320.39998621968</v>
      </c>
      <c r="H804" s="2">
        <v>192329.5396049332</v>
      </c>
      <c r="I804" s="2">
        <v>190828.62654379764</v>
      </c>
    </row>
    <row r="805" spans="1:9" x14ac:dyDescent="0.15">
      <c r="A805" s="1">
        <v>35</v>
      </c>
      <c r="B805" s="1" t="s">
        <v>83</v>
      </c>
      <c r="C805" s="1">
        <v>20</v>
      </c>
      <c r="D805" s="1" t="s">
        <v>153</v>
      </c>
      <c r="E805" s="2">
        <v>13385.220798956709</v>
      </c>
      <c r="F805" s="2">
        <v>50381.968273472798</v>
      </c>
      <c r="G805" s="2">
        <v>72951.695909001835</v>
      </c>
      <c r="H805" s="2">
        <v>55835.833936107003</v>
      </c>
      <c r="I805" s="2">
        <v>53882.704275118522</v>
      </c>
    </row>
    <row r="806" spans="1:9" x14ac:dyDescent="0.15">
      <c r="A806" s="1">
        <v>35</v>
      </c>
      <c r="B806" s="1" t="s">
        <v>83</v>
      </c>
      <c r="C806" s="1">
        <v>21</v>
      </c>
      <c r="D806" s="1" t="s">
        <v>154</v>
      </c>
      <c r="E806" s="2">
        <v>111753.03411757253</v>
      </c>
      <c r="F806" s="2">
        <v>237709.67736556981</v>
      </c>
      <c r="G806" s="2">
        <v>334128.44808168401</v>
      </c>
      <c r="H806" s="2">
        <v>372073.22097578878</v>
      </c>
      <c r="I806" s="2">
        <v>398589.37787305453</v>
      </c>
    </row>
    <row r="807" spans="1:9" x14ac:dyDescent="0.15">
      <c r="A807" s="1">
        <v>35</v>
      </c>
      <c r="B807" s="1" t="s">
        <v>34</v>
      </c>
      <c r="C807" s="1">
        <v>22</v>
      </c>
      <c r="D807" s="1" t="s">
        <v>146</v>
      </c>
      <c r="E807" s="2">
        <v>105559.72367872551</v>
      </c>
      <c r="F807" s="2">
        <v>479254.76110158983</v>
      </c>
      <c r="G807" s="2">
        <v>784359.16013622482</v>
      </c>
      <c r="H807" s="2">
        <v>1065415.3793334449</v>
      </c>
      <c r="I807" s="2">
        <v>1149031.717294642</v>
      </c>
    </row>
    <row r="808" spans="1:9" x14ac:dyDescent="0.15">
      <c r="A808" s="1">
        <v>35</v>
      </c>
      <c r="B808" s="1" t="s">
        <v>34</v>
      </c>
      <c r="C808" s="1">
        <v>23</v>
      </c>
      <c r="D808" s="1" t="s">
        <v>167</v>
      </c>
      <c r="E808" s="2">
        <v>69844.536972426766</v>
      </c>
      <c r="F808" s="2">
        <v>301789.24811655557</v>
      </c>
      <c r="G808" s="2">
        <v>471075.14124141174</v>
      </c>
      <c r="H808" s="2">
        <v>615726.90577685088</v>
      </c>
      <c r="I808" s="2">
        <v>649809.60818984418</v>
      </c>
    </row>
    <row r="809" spans="1:9" x14ac:dyDescent="0.15">
      <c r="A809" s="1">
        <v>36</v>
      </c>
      <c r="B809" s="1" t="s">
        <v>84</v>
      </c>
      <c r="C809" s="1">
        <v>1</v>
      </c>
      <c r="D809" s="1" t="s">
        <v>147</v>
      </c>
      <c r="E809" s="2">
        <v>60833.155013742238</v>
      </c>
      <c r="F809" s="2">
        <v>113310.17792053142</v>
      </c>
      <c r="G809" s="2">
        <v>125762.75922183116</v>
      </c>
      <c r="H809" s="2">
        <v>105566.2900677804</v>
      </c>
      <c r="I809" s="2">
        <v>70056.555843779322</v>
      </c>
    </row>
    <row r="810" spans="1:9" x14ac:dyDescent="0.15">
      <c r="A810" s="1">
        <v>36</v>
      </c>
      <c r="B810" s="1" t="s">
        <v>84</v>
      </c>
      <c r="C810" s="1">
        <v>2</v>
      </c>
      <c r="D810" s="1" t="s">
        <v>148</v>
      </c>
      <c r="E810" s="2">
        <v>3498.1879020594847</v>
      </c>
      <c r="F810" s="2">
        <v>2466.0565061468119</v>
      </c>
      <c r="G810" s="2">
        <v>2038.1455669803024</v>
      </c>
      <c r="H810" s="2">
        <v>1845.9273410842809</v>
      </c>
      <c r="I810" s="2">
        <v>1144.0389161103906</v>
      </c>
    </row>
    <row r="811" spans="1:9" x14ac:dyDescent="0.15">
      <c r="A811" s="1">
        <v>36</v>
      </c>
      <c r="B811" s="1" t="s">
        <v>134</v>
      </c>
      <c r="C811" s="1">
        <v>3</v>
      </c>
      <c r="D811" s="1" t="s">
        <v>155</v>
      </c>
      <c r="E811" s="2">
        <v>27881.5154747415</v>
      </c>
      <c r="F811" s="2">
        <v>56363.36658917131</v>
      </c>
      <c r="G811" s="2">
        <v>184159.8201187115</v>
      </c>
      <c r="H811" s="2">
        <v>158850.08372832445</v>
      </c>
      <c r="I811" s="2">
        <v>61386.256169444117</v>
      </c>
    </row>
    <row r="812" spans="1:9" x14ac:dyDescent="0.15">
      <c r="A812" s="1">
        <v>36</v>
      </c>
      <c r="B812" s="1" t="s">
        <v>134</v>
      </c>
      <c r="C812" s="1">
        <v>4</v>
      </c>
      <c r="D812" s="1" t="s">
        <v>156</v>
      </c>
      <c r="E812" s="2">
        <v>11907.218858580414</v>
      </c>
      <c r="F812" s="2">
        <v>25449.181629829123</v>
      </c>
      <c r="G812" s="2">
        <v>37544.888836461316</v>
      </c>
      <c r="H812" s="2">
        <v>25836.904013284449</v>
      </c>
      <c r="I812" s="2">
        <v>15727.305208245847</v>
      </c>
    </row>
    <row r="813" spans="1:9" x14ac:dyDescent="0.15">
      <c r="A813" s="1">
        <v>36</v>
      </c>
      <c r="B813" s="1" t="s">
        <v>134</v>
      </c>
      <c r="C813" s="1">
        <v>5</v>
      </c>
      <c r="D813" s="1" t="s">
        <v>157</v>
      </c>
      <c r="E813" s="2">
        <v>5416.4331361722197</v>
      </c>
      <c r="F813" s="2">
        <v>14092.530728133013</v>
      </c>
      <c r="G813" s="2">
        <v>33031.373540077839</v>
      </c>
      <c r="H813" s="2">
        <v>43927.968552370141</v>
      </c>
      <c r="I813" s="2">
        <v>32808.928426825238</v>
      </c>
    </row>
    <row r="814" spans="1:9" x14ac:dyDescent="0.15">
      <c r="A814" s="1">
        <v>36</v>
      </c>
      <c r="B814" s="1" t="s">
        <v>134</v>
      </c>
      <c r="C814" s="1">
        <v>6</v>
      </c>
      <c r="D814" s="1" t="s">
        <v>49</v>
      </c>
      <c r="E814" s="2">
        <v>10861.486582822616</v>
      </c>
      <c r="F814" s="2">
        <v>39722.251864009122</v>
      </c>
      <c r="G814" s="2">
        <v>74237.067820047974</v>
      </c>
      <c r="H814" s="2">
        <v>133239.6202504742</v>
      </c>
      <c r="I814" s="2">
        <v>169752.1944563729</v>
      </c>
    </row>
    <row r="815" spans="1:9" x14ac:dyDescent="0.15">
      <c r="A815" s="1">
        <v>36</v>
      </c>
      <c r="B815" s="1" t="s">
        <v>134</v>
      </c>
      <c r="C815" s="1">
        <v>7</v>
      </c>
      <c r="D815" s="1" t="s">
        <v>158</v>
      </c>
      <c r="E815" s="2">
        <v>1977.0212612721775</v>
      </c>
      <c r="F815" s="2">
        <v>226.17940419115024</v>
      </c>
      <c r="G815" s="2">
        <v>2292.8970796643189</v>
      </c>
      <c r="H815" s="2">
        <v>1179.9925376480523</v>
      </c>
      <c r="I815" s="2">
        <v>1199.0932398456971</v>
      </c>
    </row>
    <row r="816" spans="1:9" x14ac:dyDescent="0.15">
      <c r="A816" s="1">
        <v>36</v>
      </c>
      <c r="B816" s="1" t="s">
        <v>134</v>
      </c>
      <c r="C816" s="1">
        <v>8</v>
      </c>
      <c r="D816" s="1" t="s">
        <v>159</v>
      </c>
      <c r="E816" s="2">
        <v>1769.9425831243934</v>
      </c>
      <c r="F816" s="2">
        <v>7897.1506361766424</v>
      </c>
      <c r="G816" s="2">
        <v>12483.570820472512</v>
      </c>
      <c r="H816" s="2">
        <v>13148.985291844958</v>
      </c>
      <c r="I816" s="2">
        <v>7685.1041611019646</v>
      </c>
    </row>
    <row r="817" spans="1:9" x14ac:dyDescent="0.15">
      <c r="A817" s="1">
        <v>36</v>
      </c>
      <c r="B817" s="1" t="s">
        <v>134</v>
      </c>
      <c r="C817" s="1">
        <v>9</v>
      </c>
      <c r="D817" s="1" t="s">
        <v>160</v>
      </c>
      <c r="E817" s="2">
        <v>1072.1919647268103</v>
      </c>
      <c r="F817" s="2">
        <v>10814.638405067779</v>
      </c>
      <c r="G817" s="2">
        <v>7555.3052180099921</v>
      </c>
      <c r="H817" s="2">
        <v>4725.3907543324303</v>
      </c>
      <c r="I817" s="2">
        <v>8022.862107747791</v>
      </c>
    </row>
    <row r="818" spans="1:9" x14ac:dyDescent="0.15">
      <c r="A818" s="1">
        <v>36</v>
      </c>
      <c r="B818" s="1" t="s">
        <v>134</v>
      </c>
      <c r="C818" s="1">
        <v>10</v>
      </c>
      <c r="D818" s="1" t="s">
        <v>161</v>
      </c>
      <c r="E818" s="2">
        <v>3308.5680278794948</v>
      </c>
      <c r="F818" s="2">
        <v>9126.6594698506578</v>
      </c>
      <c r="G818" s="2">
        <v>19504.081183141527</v>
      </c>
      <c r="H818" s="2">
        <v>20238.69409229618</v>
      </c>
      <c r="I818" s="2">
        <v>21174.355593048454</v>
      </c>
    </row>
    <row r="819" spans="1:9" x14ac:dyDescent="0.15">
      <c r="A819" s="1">
        <v>36</v>
      </c>
      <c r="B819" s="1" t="s">
        <v>134</v>
      </c>
      <c r="C819" s="1">
        <v>11</v>
      </c>
      <c r="D819" s="1" t="s">
        <v>162</v>
      </c>
      <c r="E819" s="2">
        <v>8094.6483696802634</v>
      </c>
      <c r="F819" s="2">
        <v>13329.679344193739</v>
      </c>
      <c r="G819" s="2">
        <v>44754.304015072696</v>
      </c>
      <c r="H819" s="2">
        <v>45572.408485806867</v>
      </c>
      <c r="I819" s="2">
        <v>47817.214048677648</v>
      </c>
    </row>
    <row r="820" spans="1:9" x14ac:dyDescent="0.15">
      <c r="A820" s="1">
        <v>36</v>
      </c>
      <c r="B820" s="1" t="s">
        <v>134</v>
      </c>
      <c r="C820" s="1">
        <v>12</v>
      </c>
      <c r="D820" s="1" t="s">
        <v>163</v>
      </c>
      <c r="E820" s="2">
        <v>2610.9949754931981</v>
      </c>
      <c r="F820" s="2">
        <v>8121.3924139948094</v>
      </c>
      <c r="G820" s="2">
        <v>21442.098325064006</v>
      </c>
      <c r="H820" s="2">
        <v>47306.499142144472</v>
      </c>
      <c r="I820" s="2">
        <v>133930.36206916528</v>
      </c>
    </row>
    <row r="821" spans="1:9" x14ac:dyDescent="0.15">
      <c r="A821" s="1">
        <v>36</v>
      </c>
      <c r="B821" s="1" t="s">
        <v>134</v>
      </c>
      <c r="C821" s="1">
        <v>13</v>
      </c>
      <c r="D821" s="1" t="s">
        <v>164</v>
      </c>
      <c r="E821" s="2">
        <v>2380.6231879712818</v>
      </c>
      <c r="F821" s="2">
        <v>3730.970156672101</v>
      </c>
      <c r="G821" s="2">
        <v>5116.4149761545805</v>
      </c>
      <c r="H821" s="2">
        <v>3954.9478489321314</v>
      </c>
      <c r="I821" s="2">
        <v>6774.4516906110848</v>
      </c>
    </row>
    <row r="822" spans="1:9" x14ac:dyDescent="0.15">
      <c r="A822" s="1">
        <v>36</v>
      </c>
      <c r="B822" s="1" t="s">
        <v>134</v>
      </c>
      <c r="C822" s="1">
        <v>14</v>
      </c>
      <c r="D822" s="1" t="s">
        <v>165</v>
      </c>
      <c r="E822" s="2">
        <v>108.60769864080993</v>
      </c>
      <c r="F822" s="2">
        <v>402.40859380710634</v>
      </c>
      <c r="G822" s="2">
        <v>392.41187701402447</v>
      </c>
      <c r="H822" s="2">
        <v>1399.1788898466368</v>
      </c>
      <c r="I822" s="2">
        <v>2117.4616822823809</v>
      </c>
    </row>
    <row r="823" spans="1:9" x14ac:dyDescent="0.15">
      <c r="A823" s="1">
        <v>36</v>
      </c>
      <c r="B823" s="1" t="s">
        <v>134</v>
      </c>
      <c r="C823" s="1">
        <v>15</v>
      </c>
      <c r="D823" s="1" t="s">
        <v>166</v>
      </c>
      <c r="E823" s="2">
        <v>20143.821594970046</v>
      </c>
      <c r="F823" s="2">
        <v>67907.129465262988</v>
      </c>
      <c r="G823" s="2">
        <v>99596.261761058719</v>
      </c>
      <c r="H823" s="2">
        <v>88380.29827817317</v>
      </c>
      <c r="I823" s="2">
        <v>62755.32821561116</v>
      </c>
    </row>
    <row r="824" spans="1:9" x14ac:dyDescent="0.15">
      <c r="A824" s="1">
        <v>36</v>
      </c>
      <c r="B824" s="1" t="s">
        <v>84</v>
      </c>
      <c r="C824" s="1">
        <v>16</v>
      </c>
      <c r="D824" s="1" t="s">
        <v>149</v>
      </c>
      <c r="E824" s="2">
        <v>38200.688866459466</v>
      </c>
      <c r="F824" s="2">
        <v>150980.49040115424</v>
      </c>
      <c r="G824" s="2">
        <v>257803.42195835849</v>
      </c>
      <c r="H824" s="2">
        <v>253280.58657915</v>
      </c>
      <c r="I824" s="2">
        <v>128831.68718030652</v>
      </c>
    </row>
    <row r="825" spans="1:9" x14ac:dyDescent="0.15">
      <c r="A825" s="1">
        <v>36</v>
      </c>
      <c r="B825" s="1" t="s">
        <v>84</v>
      </c>
      <c r="C825" s="1">
        <v>17</v>
      </c>
      <c r="D825" s="1" t="s">
        <v>150</v>
      </c>
      <c r="E825" s="2">
        <v>11090.479413291225</v>
      </c>
      <c r="F825" s="2">
        <v>43836.299527050716</v>
      </c>
      <c r="G825" s="2">
        <v>63397.341519987007</v>
      </c>
      <c r="H825" s="2">
        <v>112226.00606331271</v>
      </c>
      <c r="I825" s="2">
        <v>99378.938063109657</v>
      </c>
    </row>
    <row r="826" spans="1:9" x14ac:dyDescent="0.15">
      <c r="A826" s="1">
        <v>36</v>
      </c>
      <c r="B826" s="1" t="s">
        <v>84</v>
      </c>
      <c r="C826" s="1">
        <v>18</v>
      </c>
      <c r="D826" s="1" t="s">
        <v>151</v>
      </c>
      <c r="E826" s="2">
        <v>36637.487103610103</v>
      </c>
      <c r="F826" s="2">
        <v>131533.42896944485</v>
      </c>
      <c r="G826" s="2">
        <v>202523.72574482035</v>
      </c>
      <c r="H826" s="2">
        <v>219118.3190099154</v>
      </c>
      <c r="I826" s="2">
        <v>182899.07521320446</v>
      </c>
    </row>
    <row r="827" spans="1:9" x14ac:dyDescent="0.15">
      <c r="A827" s="1">
        <v>36</v>
      </c>
      <c r="B827" s="1" t="s">
        <v>84</v>
      </c>
      <c r="C827" s="1">
        <v>19</v>
      </c>
      <c r="D827" s="1" t="s">
        <v>152</v>
      </c>
      <c r="E827" s="2">
        <v>14691.963558510117</v>
      </c>
      <c r="F827" s="2">
        <v>65474.038929208524</v>
      </c>
      <c r="G827" s="2">
        <v>113353.51125728922</v>
      </c>
      <c r="H827" s="2">
        <v>125619.117284586</v>
      </c>
      <c r="I827" s="2">
        <v>117198.70526127136</v>
      </c>
    </row>
    <row r="828" spans="1:9" x14ac:dyDescent="0.15">
      <c r="A828" s="1">
        <v>36</v>
      </c>
      <c r="B828" s="1" t="s">
        <v>84</v>
      </c>
      <c r="C828" s="1">
        <v>20</v>
      </c>
      <c r="D828" s="1" t="s">
        <v>153</v>
      </c>
      <c r="E828" s="2">
        <v>4195.2792932999619</v>
      </c>
      <c r="F828" s="2">
        <v>21204.680489434064</v>
      </c>
      <c r="G828" s="2">
        <v>32956.301067838816</v>
      </c>
      <c r="H828" s="2">
        <v>31099.763134729852</v>
      </c>
      <c r="I828" s="2">
        <v>30998.620234009075</v>
      </c>
    </row>
    <row r="829" spans="1:9" x14ac:dyDescent="0.15">
      <c r="A829" s="1">
        <v>36</v>
      </c>
      <c r="B829" s="1" t="s">
        <v>84</v>
      </c>
      <c r="C829" s="1">
        <v>21</v>
      </c>
      <c r="D829" s="1" t="s">
        <v>154</v>
      </c>
      <c r="E829" s="2">
        <v>27310.25022318324</v>
      </c>
      <c r="F829" s="2">
        <v>79299.190133394091</v>
      </c>
      <c r="G829" s="2">
        <v>133408.92428646167</v>
      </c>
      <c r="H829" s="2">
        <v>164536.1849846784</v>
      </c>
      <c r="I829" s="2">
        <v>152534.20825634678</v>
      </c>
    </row>
    <row r="830" spans="1:9" x14ac:dyDescent="0.15">
      <c r="A830" s="1">
        <v>36</v>
      </c>
      <c r="B830" s="1" t="s">
        <v>35</v>
      </c>
      <c r="C830" s="1">
        <v>22</v>
      </c>
      <c r="D830" s="1" t="s">
        <v>146</v>
      </c>
      <c r="E830" s="2">
        <v>58625.626837725504</v>
      </c>
      <c r="F830" s="2">
        <v>225840.23238557833</v>
      </c>
      <c r="G830" s="2">
        <v>374632.91034821264</v>
      </c>
      <c r="H830" s="2">
        <v>540368.18345586199</v>
      </c>
      <c r="I830" s="2">
        <v>618258.2777155072</v>
      </c>
    </row>
    <row r="831" spans="1:9" x14ac:dyDescent="0.15">
      <c r="A831" s="1">
        <v>36</v>
      </c>
      <c r="B831" s="1" t="s">
        <v>35</v>
      </c>
      <c r="C831" s="1">
        <v>23</v>
      </c>
      <c r="D831" s="1" t="s">
        <v>167</v>
      </c>
      <c r="E831" s="2">
        <v>36277.181465488138</v>
      </c>
      <c r="F831" s="2">
        <v>174620.96227209759</v>
      </c>
      <c r="G831" s="2">
        <v>277059.51043821772</v>
      </c>
      <c r="H831" s="2">
        <v>367626.31718562357</v>
      </c>
      <c r="I831" s="2">
        <v>387064.57830008504</v>
      </c>
    </row>
    <row r="832" spans="1:9" x14ac:dyDescent="0.15">
      <c r="A832" s="1">
        <v>37</v>
      </c>
      <c r="B832" s="1" t="s">
        <v>85</v>
      </c>
      <c r="C832" s="1">
        <v>1</v>
      </c>
      <c r="D832" s="1" t="s">
        <v>147</v>
      </c>
      <c r="E832" s="2">
        <v>47769.779022331888</v>
      </c>
      <c r="F832" s="2">
        <v>92385.982865142621</v>
      </c>
      <c r="G832" s="2">
        <v>99053.992092077257</v>
      </c>
      <c r="H832" s="2">
        <v>78348.392066299246</v>
      </c>
      <c r="I832" s="2">
        <v>66321.213685563358</v>
      </c>
    </row>
    <row r="833" spans="1:9" x14ac:dyDescent="0.15">
      <c r="A833" s="1">
        <v>37</v>
      </c>
      <c r="B833" s="1" t="s">
        <v>85</v>
      </c>
      <c r="C833" s="1">
        <v>2</v>
      </c>
      <c r="D833" s="1" t="s">
        <v>148</v>
      </c>
      <c r="E833" s="2">
        <v>2755.3197977442424</v>
      </c>
      <c r="F833" s="2">
        <v>10094.694563292538</v>
      </c>
      <c r="G833" s="2">
        <v>15277.828029058255</v>
      </c>
      <c r="H833" s="2">
        <v>8212.5953685287859</v>
      </c>
      <c r="I833" s="2">
        <v>4262.4600378865825</v>
      </c>
    </row>
    <row r="834" spans="1:9" x14ac:dyDescent="0.15">
      <c r="A834" s="1">
        <v>37</v>
      </c>
      <c r="B834" s="1" t="s">
        <v>135</v>
      </c>
      <c r="C834" s="1">
        <v>3</v>
      </c>
      <c r="D834" s="1" t="s">
        <v>155</v>
      </c>
      <c r="E834" s="2">
        <v>47364.827290293702</v>
      </c>
      <c r="F834" s="2">
        <v>128704.37465482335</v>
      </c>
      <c r="G834" s="2">
        <v>159309.90774092532</v>
      </c>
      <c r="H834" s="2">
        <v>200793.45565855358</v>
      </c>
      <c r="I834" s="2">
        <v>76681.973645906066</v>
      </c>
    </row>
    <row r="835" spans="1:9" x14ac:dyDescent="0.15">
      <c r="A835" s="1">
        <v>37</v>
      </c>
      <c r="B835" s="1" t="s">
        <v>135</v>
      </c>
      <c r="C835" s="1">
        <v>4</v>
      </c>
      <c r="D835" s="1" t="s">
        <v>156</v>
      </c>
      <c r="E835" s="2">
        <v>18923.764654604449</v>
      </c>
      <c r="F835" s="2">
        <v>41351.66203738952</v>
      </c>
      <c r="G835" s="2">
        <v>50900.562874807023</v>
      </c>
      <c r="H835" s="2">
        <v>28946.025954600856</v>
      </c>
      <c r="I835" s="2">
        <v>15196.450088713653</v>
      </c>
    </row>
    <row r="836" spans="1:9" x14ac:dyDescent="0.15">
      <c r="A836" s="1">
        <v>37</v>
      </c>
      <c r="B836" s="1" t="s">
        <v>135</v>
      </c>
      <c r="C836" s="1">
        <v>5</v>
      </c>
      <c r="D836" s="1" t="s">
        <v>157</v>
      </c>
      <c r="E836" s="2">
        <v>6542.3320667915614</v>
      </c>
      <c r="F836" s="2">
        <v>18892.430380214359</v>
      </c>
      <c r="G836" s="2">
        <v>33831.311546211837</v>
      </c>
      <c r="H836" s="2">
        <v>37930.896840589652</v>
      </c>
      <c r="I836" s="2">
        <v>24704.917178393534</v>
      </c>
    </row>
    <row r="837" spans="1:9" x14ac:dyDescent="0.15">
      <c r="A837" s="1">
        <v>37</v>
      </c>
      <c r="B837" s="1" t="s">
        <v>135</v>
      </c>
      <c r="C837" s="1">
        <v>6</v>
      </c>
      <c r="D837" s="1" t="s">
        <v>49</v>
      </c>
      <c r="E837" s="2">
        <v>6006.9397639049666</v>
      </c>
      <c r="F837" s="2">
        <v>12252.704416675348</v>
      </c>
      <c r="G837" s="2">
        <v>17898.356897587422</v>
      </c>
      <c r="H837" s="2">
        <v>27728.98167333307</v>
      </c>
      <c r="I837" s="2">
        <v>34722.117605993444</v>
      </c>
    </row>
    <row r="838" spans="1:9" x14ac:dyDescent="0.15">
      <c r="A838" s="1">
        <v>37</v>
      </c>
      <c r="B838" s="1" t="s">
        <v>135</v>
      </c>
      <c r="C838" s="1">
        <v>7</v>
      </c>
      <c r="D838" s="1" t="s">
        <v>158</v>
      </c>
      <c r="E838" s="2">
        <v>10543.864343896326</v>
      </c>
      <c r="F838" s="2">
        <v>96551.184606423427</v>
      </c>
      <c r="G838" s="2">
        <v>-4165.4161974429326</v>
      </c>
      <c r="H838" s="2">
        <v>54022.320560979671</v>
      </c>
      <c r="I838" s="2">
        <v>73327.186280167472</v>
      </c>
    </row>
    <row r="839" spans="1:9" x14ac:dyDescent="0.15">
      <c r="A839" s="1">
        <v>37</v>
      </c>
      <c r="B839" s="1" t="s">
        <v>135</v>
      </c>
      <c r="C839" s="1">
        <v>8</v>
      </c>
      <c r="D839" s="1" t="s">
        <v>159</v>
      </c>
      <c r="E839" s="2">
        <v>6215.5985561148827</v>
      </c>
      <c r="F839" s="2">
        <v>23358.485021535373</v>
      </c>
      <c r="G839" s="2">
        <v>45675.230376482956</v>
      </c>
      <c r="H839" s="2">
        <v>36251.460704182573</v>
      </c>
      <c r="I839" s="2">
        <v>31079.065568315895</v>
      </c>
    </row>
    <row r="840" spans="1:9" x14ac:dyDescent="0.15">
      <c r="A840" s="1">
        <v>37</v>
      </c>
      <c r="B840" s="1" t="s">
        <v>135</v>
      </c>
      <c r="C840" s="1">
        <v>9</v>
      </c>
      <c r="D840" s="1" t="s">
        <v>160</v>
      </c>
      <c r="E840" s="2">
        <v>14376.012850630177</v>
      </c>
      <c r="F840" s="2">
        <v>35687.485828181321</v>
      </c>
      <c r="G840" s="2">
        <v>43677.358106968502</v>
      </c>
      <c r="H840" s="2">
        <v>33727.16235638639</v>
      </c>
      <c r="I840" s="2">
        <v>102140.33120639838</v>
      </c>
    </row>
    <row r="841" spans="1:9" x14ac:dyDescent="0.15">
      <c r="A841" s="1">
        <v>37</v>
      </c>
      <c r="B841" s="1" t="s">
        <v>135</v>
      </c>
      <c r="C841" s="1">
        <v>10</v>
      </c>
      <c r="D841" s="1" t="s">
        <v>161</v>
      </c>
      <c r="E841" s="2">
        <v>6770.2471241371541</v>
      </c>
      <c r="F841" s="2">
        <v>30842.376786325909</v>
      </c>
      <c r="G841" s="2">
        <v>71955.910590211934</v>
      </c>
      <c r="H841" s="2">
        <v>76439.192535648981</v>
      </c>
      <c r="I841" s="2">
        <v>70835.268523087885</v>
      </c>
    </row>
    <row r="842" spans="1:9" x14ac:dyDescent="0.15">
      <c r="A842" s="1">
        <v>37</v>
      </c>
      <c r="B842" s="1" t="s">
        <v>135</v>
      </c>
      <c r="C842" s="1">
        <v>11</v>
      </c>
      <c r="D842" s="1" t="s">
        <v>162</v>
      </c>
      <c r="E842" s="2">
        <v>13512.103569605659</v>
      </c>
      <c r="F842" s="2">
        <v>25271.818357774304</v>
      </c>
      <c r="G842" s="2">
        <v>95237.848192396646</v>
      </c>
      <c r="H842" s="2">
        <v>50902.614969103568</v>
      </c>
      <c r="I842" s="2">
        <v>60704.016855215843</v>
      </c>
    </row>
    <row r="843" spans="1:9" x14ac:dyDescent="0.15">
      <c r="A843" s="1">
        <v>37</v>
      </c>
      <c r="B843" s="1" t="s">
        <v>135</v>
      </c>
      <c r="C843" s="1">
        <v>12</v>
      </c>
      <c r="D843" s="1" t="s">
        <v>163</v>
      </c>
      <c r="E843" s="2">
        <v>6759.1570033321905</v>
      </c>
      <c r="F843" s="2">
        <v>24162.229823238195</v>
      </c>
      <c r="G843" s="2">
        <v>54531.672853023585</v>
      </c>
      <c r="H843" s="2">
        <v>64070.127404263731</v>
      </c>
      <c r="I843" s="2">
        <v>53219.378198295235</v>
      </c>
    </row>
    <row r="844" spans="1:9" x14ac:dyDescent="0.15">
      <c r="A844" s="1">
        <v>37</v>
      </c>
      <c r="B844" s="1" t="s">
        <v>135</v>
      </c>
      <c r="C844" s="1">
        <v>13</v>
      </c>
      <c r="D844" s="1" t="s">
        <v>164</v>
      </c>
      <c r="E844" s="2">
        <v>4111.1918166434116</v>
      </c>
      <c r="F844" s="2">
        <v>55793.201106885608</v>
      </c>
      <c r="G844" s="2">
        <v>41746.813268086524</v>
      </c>
      <c r="H844" s="2">
        <v>49290.434106505025</v>
      </c>
      <c r="I844" s="2">
        <v>109484.79852407788</v>
      </c>
    </row>
    <row r="845" spans="1:9" x14ac:dyDescent="0.15">
      <c r="A845" s="1">
        <v>37</v>
      </c>
      <c r="B845" s="1" t="s">
        <v>135</v>
      </c>
      <c r="C845" s="1">
        <v>14</v>
      </c>
      <c r="D845" s="1" t="s">
        <v>165</v>
      </c>
      <c r="E845" s="2">
        <v>1612.9480885182327</v>
      </c>
      <c r="F845" s="2">
        <v>2419.399076613814</v>
      </c>
      <c r="G845" s="2">
        <v>3629.0938914667554</v>
      </c>
      <c r="H845" s="2">
        <v>3099.6661049820295</v>
      </c>
      <c r="I845" s="2">
        <v>2323.7556094866686</v>
      </c>
    </row>
    <row r="846" spans="1:9" x14ac:dyDescent="0.15">
      <c r="A846" s="1">
        <v>37</v>
      </c>
      <c r="B846" s="1" t="s">
        <v>135</v>
      </c>
      <c r="C846" s="1">
        <v>15</v>
      </c>
      <c r="D846" s="1" t="s">
        <v>166</v>
      </c>
      <c r="E846" s="2">
        <v>24247.574770564701</v>
      </c>
      <c r="F846" s="2">
        <v>84923.212188754434</v>
      </c>
      <c r="G846" s="2">
        <v>124932.02530818478</v>
      </c>
      <c r="H846" s="2">
        <v>109721.60921007456</v>
      </c>
      <c r="I846" s="2">
        <v>79980.545423039992</v>
      </c>
    </row>
    <row r="847" spans="1:9" x14ac:dyDescent="0.15">
      <c r="A847" s="1">
        <v>37</v>
      </c>
      <c r="B847" s="1" t="s">
        <v>85</v>
      </c>
      <c r="C847" s="1">
        <v>16</v>
      </c>
      <c r="D847" s="1" t="s">
        <v>149</v>
      </c>
      <c r="E847" s="2">
        <v>45641.006353214012</v>
      </c>
      <c r="F847" s="2">
        <v>177475.70329019788</v>
      </c>
      <c r="G847" s="2">
        <v>267241.38851292036</v>
      </c>
      <c r="H847" s="2">
        <v>216810.56455558242</v>
      </c>
      <c r="I847" s="2">
        <v>172759.68955908169</v>
      </c>
    </row>
    <row r="848" spans="1:9" x14ac:dyDescent="0.15">
      <c r="A848" s="1">
        <v>37</v>
      </c>
      <c r="B848" s="1" t="s">
        <v>85</v>
      </c>
      <c r="C848" s="1">
        <v>17</v>
      </c>
      <c r="D848" s="1" t="s">
        <v>150</v>
      </c>
      <c r="E848" s="2">
        <v>10792.588588176211</v>
      </c>
      <c r="F848" s="2">
        <v>51569.771757365656</v>
      </c>
      <c r="G848" s="2">
        <v>77692.960965350998</v>
      </c>
      <c r="H848" s="2">
        <v>85889.297043569808</v>
      </c>
      <c r="I848" s="2">
        <v>56835.361969709273</v>
      </c>
    </row>
    <row r="849" spans="1:9" x14ac:dyDescent="0.15">
      <c r="A849" s="1">
        <v>37</v>
      </c>
      <c r="B849" s="1" t="s">
        <v>85</v>
      </c>
      <c r="C849" s="1">
        <v>18</v>
      </c>
      <c r="D849" s="1" t="s">
        <v>151</v>
      </c>
      <c r="E849" s="2">
        <v>85754.725397144532</v>
      </c>
      <c r="F849" s="2">
        <v>279270.31187859282</v>
      </c>
      <c r="G849" s="2">
        <v>464373.19842572772</v>
      </c>
      <c r="H849" s="2">
        <v>556911.47766504018</v>
      </c>
      <c r="I849" s="2">
        <v>473915.72495288553</v>
      </c>
    </row>
    <row r="850" spans="1:9" x14ac:dyDescent="0.15">
      <c r="A850" s="1">
        <v>37</v>
      </c>
      <c r="B850" s="1" t="s">
        <v>85</v>
      </c>
      <c r="C850" s="1">
        <v>19</v>
      </c>
      <c r="D850" s="1" t="s">
        <v>152</v>
      </c>
      <c r="E850" s="2">
        <v>22302.715179410236</v>
      </c>
      <c r="F850" s="2">
        <v>102515.16509027549</v>
      </c>
      <c r="G850" s="2">
        <v>171726.31172496761</v>
      </c>
      <c r="H850" s="2">
        <v>194742.2579205691</v>
      </c>
      <c r="I850" s="2">
        <v>173941.18387816672</v>
      </c>
    </row>
    <row r="851" spans="1:9" x14ac:dyDescent="0.15">
      <c r="A851" s="1">
        <v>37</v>
      </c>
      <c r="B851" s="1" t="s">
        <v>85</v>
      </c>
      <c r="C851" s="1">
        <v>20</v>
      </c>
      <c r="D851" s="1" t="s">
        <v>153</v>
      </c>
      <c r="E851" s="2">
        <v>11884.674480034166</v>
      </c>
      <c r="F851" s="2">
        <v>47806.466227043085</v>
      </c>
      <c r="G851" s="2">
        <v>72642.55283336922</v>
      </c>
      <c r="H851" s="2">
        <v>63213.799065688261</v>
      </c>
      <c r="I851" s="2">
        <v>62967.683410914207</v>
      </c>
    </row>
    <row r="852" spans="1:9" x14ac:dyDescent="0.15">
      <c r="A852" s="1">
        <v>37</v>
      </c>
      <c r="B852" s="1" t="s">
        <v>85</v>
      </c>
      <c r="C852" s="1">
        <v>21</v>
      </c>
      <c r="D852" s="1" t="s">
        <v>154</v>
      </c>
      <c r="E852" s="2">
        <v>37912.741284731048</v>
      </c>
      <c r="F852" s="2">
        <v>106526.32358275817</v>
      </c>
      <c r="G852" s="2">
        <v>194549.50251101973</v>
      </c>
      <c r="H852" s="2">
        <v>239696.98816600235</v>
      </c>
      <c r="I852" s="2">
        <v>243482.37421500005</v>
      </c>
    </row>
    <row r="853" spans="1:9" x14ac:dyDescent="0.15">
      <c r="A853" s="1">
        <v>37</v>
      </c>
      <c r="B853" s="1" t="s">
        <v>36</v>
      </c>
      <c r="C853" s="1">
        <v>22</v>
      </c>
      <c r="D853" s="1" t="s">
        <v>146</v>
      </c>
      <c r="E853" s="2">
        <v>65207.81102347438</v>
      </c>
      <c r="F853" s="2">
        <v>284493.99553578184</v>
      </c>
      <c r="G853" s="2">
        <v>505263.17907301773</v>
      </c>
      <c r="H853" s="2">
        <v>737719.12496642245</v>
      </c>
      <c r="I853" s="2">
        <v>819204.64059123059</v>
      </c>
    </row>
    <row r="854" spans="1:9" x14ac:dyDescent="0.15">
      <c r="A854" s="1">
        <v>37</v>
      </c>
      <c r="B854" s="1" t="s">
        <v>36</v>
      </c>
      <c r="C854" s="1">
        <v>23</v>
      </c>
      <c r="D854" s="1" t="s">
        <v>167</v>
      </c>
      <c r="E854" s="2">
        <v>38298.470864614908</v>
      </c>
      <c r="F854" s="2">
        <v>180571.37900387042</v>
      </c>
      <c r="G854" s="2">
        <v>281962.63164752966</v>
      </c>
      <c r="H854" s="2">
        <v>388265.79550392099</v>
      </c>
      <c r="I854" s="2">
        <v>407307.37733686611</v>
      </c>
    </row>
    <row r="855" spans="1:9" x14ac:dyDescent="0.15">
      <c r="A855" s="1">
        <v>38</v>
      </c>
      <c r="B855" s="1" t="s">
        <v>86</v>
      </c>
      <c r="C855" s="1">
        <v>1</v>
      </c>
      <c r="D855" s="1" t="s">
        <v>147</v>
      </c>
      <c r="E855" s="2">
        <v>92697.95327844772</v>
      </c>
      <c r="F855" s="2">
        <v>173885.12369359823</v>
      </c>
      <c r="G855" s="2">
        <v>213355.50183306265</v>
      </c>
      <c r="H855" s="2">
        <v>188117.89590392369</v>
      </c>
      <c r="I855" s="2">
        <v>127974.59393241061</v>
      </c>
    </row>
    <row r="856" spans="1:9" x14ac:dyDescent="0.15">
      <c r="A856" s="1">
        <v>38</v>
      </c>
      <c r="B856" s="1" t="s">
        <v>86</v>
      </c>
      <c r="C856" s="1">
        <v>2</v>
      </c>
      <c r="D856" s="1" t="s">
        <v>148</v>
      </c>
      <c r="E856" s="2">
        <v>17133.570834929305</v>
      </c>
      <c r="F856" s="2">
        <v>15900.300209796413</v>
      </c>
      <c r="G856" s="2">
        <v>15629.158572244574</v>
      </c>
      <c r="H856" s="2">
        <v>9520.1943695257396</v>
      </c>
      <c r="I856" s="2">
        <v>3141.628990870875</v>
      </c>
    </row>
    <row r="857" spans="1:9" x14ac:dyDescent="0.15">
      <c r="A857" s="1">
        <v>38</v>
      </c>
      <c r="B857" s="1" t="s">
        <v>136</v>
      </c>
      <c r="C857" s="1">
        <v>3</v>
      </c>
      <c r="D857" s="1" t="s">
        <v>155</v>
      </c>
      <c r="E857" s="2">
        <v>26996.85748358236</v>
      </c>
      <c r="F857" s="2">
        <v>87226.523114992087</v>
      </c>
      <c r="G857" s="2">
        <v>140691.15740984958</v>
      </c>
      <c r="H857" s="2">
        <v>200692.81368503609</v>
      </c>
      <c r="I857" s="2">
        <v>143272.77725537805</v>
      </c>
    </row>
    <row r="858" spans="1:9" x14ac:dyDescent="0.15">
      <c r="A858" s="1">
        <v>38</v>
      </c>
      <c r="B858" s="1" t="s">
        <v>136</v>
      </c>
      <c r="C858" s="1">
        <v>4</v>
      </c>
      <c r="D858" s="1" t="s">
        <v>156</v>
      </c>
      <c r="E858" s="2">
        <v>29747.351757265522</v>
      </c>
      <c r="F858" s="2">
        <v>82933.222755274401</v>
      </c>
      <c r="G858" s="2">
        <v>127798.40900601012</v>
      </c>
      <c r="H858" s="2">
        <v>67169.708855683435</v>
      </c>
      <c r="I858" s="2">
        <v>26656.085995208148</v>
      </c>
    </row>
    <row r="859" spans="1:9" x14ac:dyDescent="0.15">
      <c r="A859" s="1">
        <v>38</v>
      </c>
      <c r="B859" s="1" t="s">
        <v>136</v>
      </c>
      <c r="C859" s="1">
        <v>5</v>
      </c>
      <c r="D859" s="1" t="s">
        <v>157</v>
      </c>
      <c r="E859" s="2">
        <v>21685.353300177299</v>
      </c>
      <c r="F859" s="2">
        <v>85727.004518077621</v>
      </c>
      <c r="G859" s="2">
        <v>202997.50891800053</v>
      </c>
      <c r="H859" s="2">
        <v>234125.50020077298</v>
      </c>
      <c r="I859" s="2">
        <v>194524.03849052257</v>
      </c>
    </row>
    <row r="860" spans="1:9" x14ac:dyDescent="0.15">
      <c r="A860" s="1">
        <v>38</v>
      </c>
      <c r="B860" s="1" t="s">
        <v>136</v>
      </c>
      <c r="C860" s="1">
        <v>6</v>
      </c>
      <c r="D860" s="1" t="s">
        <v>49</v>
      </c>
      <c r="E860" s="2">
        <v>77815.262155678167</v>
      </c>
      <c r="F860" s="2">
        <v>67492.975225268878</v>
      </c>
      <c r="G860" s="2">
        <v>113587.4305904905</v>
      </c>
      <c r="H860" s="2">
        <v>74688.449536504661</v>
      </c>
      <c r="I860" s="2">
        <v>38784.542642441433</v>
      </c>
    </row>
    <row r="861" spans="1:9" x14ac:dyDescent="0.15">
      <c r="A861" s="1">
        <v>38</v>
      </c>
      <c r="B861" s="1" t="s">
        <v>136</v>
      </c>
      <c r="C861" s="1">
        <v>7</v>
      </c>
      <c r="D861" s="1" t="s">
        <v>158</v>
      </c>
      <c r="E861" s="2">
        <v>25980.387413563116</v>
      </c>
      <c r="F861" s="2">
        <v>112268.91488021883</v>
      </c>
      <c r="G861" s="2">
        <v>24678.672713752399</v>
      </c>
      <c r="H861" s="2">
        <v>137520.25212099039</v>
      </c>
      <c r="I861" s="2">
        <v>-19252.322328926624</v>
      </c>
    </row>
    <row r="862" spans="1:9" x14ac:dyDescent="0.15">
      <c r="A862" s="1">
        <v>38</v>
      </c>
      <c r="B862" s="1" t="s">
        <v>136</v>
      </c>
      <c r="C862" s="1">
        <v>8</v>
      </c>
      <c r="D862" s="1" t="s">
        <v>159</v>
      </c>
      <c r="E862" s="2">
        <v>3238.1441035267321</v>
      </c>
      <c r="F862" s="2">
        <v>17594.959869326951</v>
      </c>
      <c r="G862" s="2">
        <v>26549.740961928903</v>
      </c>
      <c r="H862" s="2">
        <v>24466.664053854809</v>
      </c>
      <c r="I862" s="2">
        <v>19841.311554257583</v>
      </c>
    </row>
    <row r="863" spans="1:9" x14ac:dyDescent="0.15">
      <c r="A863" s="1">
        <v>38</v>
      </c>
      <c r="B863" s="1" t="s">
        <v>136</v>
      </c>
      <c r="C863" s="1">
        <v>9</v>
      </c>
      <c r="D863" s="1" t="s">
        <v>160</v>
      </c>
      <c r="E863" s="2">
        <v>28612.39186266487</v>
      </c>
      <c r="F863" s="2">
        <v>75069.674265480673</v>
      </c>
      <c r="G863" s="2">
        <v>74620.795405402721</v>
      </c>
      <c r="H863" s="2">
        <v>28848.037320977739</v>
      </c>
      <c r="I863" s="2">
        <v>34415.038623910368</v>
      </c>
    </row>
    <row r="864" spans="1:9" x14ac:dyDescent="0.15">
      <c r="A864" s="1">
        <v>38</v>
      </c>
      <c r="B864" s="1" t="s">
        <v>136</v>
      </c>
      <c r="C864" s="1">
        <v>10</v>
      </c>
      <c r="D864" s="1" t="s">
        <v>161</v>
      </c>
      <c r="E864" s="2">
        <v>5191.3225698625793</v>
      </c>
      <c r="F864" s="2">
        <v>18399.939225735536</v>
      </c>
      <c r="G864" s="2">
        <v>35387.77684478218</v>
      </c>
      <c r="H864" s="2">
        <v>36874.897430922458</v>
      </c>
      <c r="I864" s="2">
        <v>26737.023706781587</v>
      </c>
    </row>
    <row r="865" spans="1:9" x14ac:dyDescent="0.15">
      <c r="A865" s="1">
        <v>38</v>
      </c>
      <c r="B865" s="1" t="s">
        <v>136</v>
      </c>
      <c r="C865" s="1">
        <v>11</v>
      </c>
      <c r="D865" s="1" t="s">
        <v>162</v>
      </c>
      <c r="E865" s="2">
        <v>30490.421048488544</v>
      </c>
      <c r="F865" s="2">
        <v>123178.32692717394</v>
      </c>
      <c r="G865" s="2">
        <v>140032.04855332989</v>
      </c>
      <c r="H865" s="2">
        <v>128211.31851442125</v>
      </c>
      <c r="I865" s="2">
        <v>117139.73042524398</v>
      </c>
    </row>
    <row r="866" spans="1:9" x14ac:dyDescent="0.15">
      <c r="A866" s="1">
        <v>38</v>
      </c>
      <c r="B866" s="1" t="s">
        <v>136</v>
      </c>
      <c r="C866" s="1">
        <v>12</v>
      </c>
      <c r="D866" s="1" t="s">
        <v>163</v>
      </c>
      <c r="E866" s="2">
        <v>7589.0256019430781</v>
      </c>
      <c r="F866" s="2">
        <v>31449.509276197172</v>
      </c>
      <c r="G866" s="2">
        <v>109976.3622453764</v>
      </c>
      <c r="H866" s="2">
        <v>133240.516555682</v>
      </c>
      <c r="I866" s="2">
        <v>125685.36919644162</v>
      </c>
    </row>
    <row r="867" spans="1:9" x14ac:dyDescent="0.15">
      <c r="A867" s="1">
        <v>38</v>
      </c>
      <c r="B867" s="1" t="s">
        <v>136</v>
      </c>
      <c r="C867" s="1">
        <v>13</v>
      </c>
      <c r="D867" s="1" t="s">
        <v>164</v>
      </c>
      <c r="E867" s="2">
        <v>14094.542604800732</v>
      </c>
      <c r="F867" s="2">
        <v>39509.639696329781</v>
      </c>
      <c r="G867" s="2">
        <v>27387.327940131585</v>
      </c>
      <c r="H867" s="2">
        <v>34547.098297366108</v>
      </c>
      <c r="I867" s="2">
        <v>92594.471919398187</v>
      </c>
    </row>
    <row r="868" spans="1:9" x14ac:dyDescent="0.15">
      <c r="A868" s="1">
        <v>38</v>
      </c>
      <c r="B868" s="1" t="s">
        <v>136</v>
      </c>
      <c r="C868" s="1">
        <v>14</v>
      </c>
      <c r="D868" s="1" t="s">
        <v>165</v>
      </c>
      <c r="E868" s="2">
        <v>26.027486619930571</v>
      </c>
      <c r="F868" s="2">
        <v>420.0530052491568</v>
      </c>
      <c r="G868" s="2">
        <v>1021.3487814036299</v>
      </c>
      <c r="H868" s="2">
        <v>529.14491608591868</v>
      </c>
      <c r="I868" s="2">
        <v>1113.7775053253079</v>
      </c>
    </row>
    <row r="869" spans="1:9" x14ac:dyDescent="0.15">
      <c r="A869" s="1">
        <v>38</v>
      </c>
      <c r="B869" s="1" t="s">
        <v>136</v>
      </c>
      <c r="C869" s="1">
        <v>15</v>
      </c>
      <c r="D869" s="1" t="s">
        <v>166</v>
      </c>
      <c r="E869" s="2">
        <v>14758.387452647094</v>
      </c>
      <c r="F869" s="2">
        <v>55723.605933254788</v>
      </c>
      <c r="G869" s="2">
        <v>87469.562844906002</v>
      </c>
      <c r="H869" s="2">
        <v>91602.899977753812</v>
      </c>
      <c r="I869" s="2">
        <v>69984.042782934019</v>
      </c>
    </row>
    <row r="870" spans="1:9" x14ac:dyDescent="0.15">
      <c r="A870" s="1">
        <v>38</v>
      </c>
      <c r="B870" s="1" t="s">
        <v>86</v>
      </c>
      <c r="C870" s="1">
        <v>16</v>
      </c>
      <c r="D870" s="1" t="s">
        <v>149</v>
      </c>
      <c r="E870" s="2">
        <v>64382.762817325704</v>
      </c>
      <c r="F870" s="2">
        <v>263239.52458726004</v>
      </c>
      <c r="G870" s="2">
        <v>465084.60304712626</v>
      </c>
      <c r="H870" s="2">
        <v>472466.40997399832</v>
      </c>
      <c r="I870" s="2">
        <v>259984.37357532597</v>
      </c>
    </row>
    <row r="871" spans="1:9" x14ac:dyDescent="0.15">
      <c r="A871" s="1">
        <v>38</v>
      </c>
      <c r="B871" s="1" t="s">
        <v>86</v>
      </c>
      <c r="C871" s="1">
        <v>17</v>
      </c>
      <c r="D871" s="1" t="s">
        <v>150</v>
      </c>
      <c r="E871" s="2">
        <v>10462.142410939898</v>
      </c>
      <c r="F871" s="2">
        <v>59784.011290552524</v>
      </c>
      <c r="G871" s="2">
        <v>138266.86036333328</v>
      </c>
      <c r="H871" s="2">
        <v>179242.03890998402</v>
      </c>
      <c r="I871" s="2">
        <v>138767.44208792548</v>
      </c>
    </row>
    <row r="872" spans="1:9" x14ac:dyDescent="0.15">
      <c r="A872" s="1">
        <v>38</v>
      </c>
      <c r="B872" s="1" t="s">
        <v>86</v>
      </c>
      <c r="C872" s="1">
        <v>18</v>
      </c>
      <c r="D872" s="1" t="s">
        <v>151</v>
      </c>
      <c r="E872" s="2">
        <v>66305.504406479915</v>
      </c>
      <c r="F872" s="2">
        <v>270237.30750978237</v>
      </c>
      <c r="G872" s="2">
        <v>419956.88841958612</v>
      </c>
      <c r="H872" s="2">
        <v>567046.51857132127</v>
      </c>
      <c r="I872" s="2">
        <v>517082.88921848696</v>
      </c>
    </row>
    <row r="873" spans="1:9" x14ac:dyDescent="0.15">
      <c r="A873" s="1">
        <v>38</v>
      </c>
      <c r="B873" s="1" t="s">
        <v>86</v>
      </c>
      <c r="C873" s="1">
        <v>19</v>
      </c>
      <c r="D873" s="1" t="s">
        <v>152</v>
      </c>
      <c r="E873" s="2">
        <v>29227.934975255612</v>
      </c>
      <c r="F873" s="2">
        <v>124919.54929983639</v>
      </c>
      <c r="G873" s="2">
        <v>213368.71231275867</v>
      </c>
      <c r="H873" s="2">
        <v>224658.72592746891</v>
      </c>
      <c r="I873" s="2">
        <v>231556.51075208574</v>
      </c>
    </row>
    <row r="874" spans="1:9" x14ac:dyDescent="0.15">
      <c r="A874" s="1">
        <v>38</v>
      </c>
      <c r="B874" s="1" t="s">
        <v>86</v>
      </c>
      <c r="C874" s="1">
        <v>20</v>
      </c>
      <c r="D874" s="1" t="s">
        <v>153</v>
      </c>
      <c r="E874" s="2">
        <v>15801.522860072637</v>
      </c>
      <c r="F874" s="2">
        <v>44267.377538664441</v>
      </c>
      <c r="G874" s="2">
        <v>72736.997745643181</v>
      </c>
      <c r="H874" s="2">
        <v>53026.152445150532</v>
      </c>
      <c r="I874" s="2">
        <v>53214.027461804217</v>
      </c>
    </row>
    <row r="875" spans="1:9" x14ac:dyDescent="0.15">
      <c r="A875" s="1">
        <v>38</v>
      </c>
      <c r="B875" s="1" t="s">
        <v>86</v>
      </c>
      <c r="C875" s="1">
        <v>21</v>
      </c>
      <c r="D875" s="1" t="s">
        <v>154</v>
      </c>
      <c r="E875" s="2">
        <v>59618.115463693925</v>
      </c>
      <c r="F875" s="2">
        <v>160811.28289593797</v>
      </c>
      <c r="G875" s="2">
        <v>289084.9969490362</v>
      </c>
      <c r="H875" s="2">
        <v>372581.87362523942</v>
      </c>
      <c r="I875" s="2">
        <v>345992.85377803026</v>
      </c>
    </row>
    <row r="876" spans="1:9" x14ac:dyDescent="0.15">
      <c r="A876" s="1">
        <v>38</v>
      </c>
      <c r="B876" s="1" t="s">
        <v>37</v>
      </c>
      <c r="C876" s="1">
        <v>22</v>
      </c>
      <c r="D876" s="1" t="s">
        <v>146</v>
      </c>
      <c r="E876" s="2">
        <v>89858.265091847206</v>
      </c>
      <c r="F876" s="2">
        <v>405308.94767134218</v>
      </c>
      <c r="G876" s="2">
        <v>648224.66546524921</v>
      </c>
      <c r="H876" s="2">
        <v>959164.37217775232</v>
      </c>
      <c r="I876" s="2">
        <v>1054110.8975741134</v>
      </c>
    </row>
    <row r="877" spans="1:9" x14ac:dyDescent="0.15">
      <c r="A877" s="1">
        <v>38</v>
      </c>
      <c r="B877" s="1" t="s">
        <v>37</v>
      </c>
      <c r="C877" s="1">
        <v>23</v>
      </c>
      <c r="D877" s="1" t="s">
        <v>167</v>
      </c>
      <c r="E877" s="2">
        <v>57411.559789760999</v>
      </c>
      <c r="F877" s="2">
        <v>245682.1612732099</v>
      </c>
      <c r="G877" s="2">
        <v>387821.74568919092</v>
      </c>
      <c r="H877" s="2">
        <v>532163.8126675759</v>
      </c>
      <c r="I877" s="2">
        <v>560293.76862626616</v>
      </c>
    </row>
    <row r="878" spans="1:9" x14ac:dyDescent="0.15">
      <c r="A878" s="1">
        <v>39</v>
      </c>
      <c r="B878" s="1" t="s">
        <v>87</v>
      </c>
      <c r="C878" s="1">
        <v>1</v>
      </c>
      <c r="D878" s="1" t="s">
        <v>147</v>
      </c>
      <c r="E878" s="2">
        <v>46648.410845872706</v>
      </c>
      <c r="F878" s="2">
        <v>134386.39756467607</v>
      </c>
      <c r="G878" s="2">
        <v>159504.19289617715</v>
      </c>
      <c r="H878" s="2">
        <v>143280.90793444152</v>
      </c>
      <c r="I878" s="2">
        <v>104357.23586516337</v>
      </c>
    </row>
    <row r="879" spans="1:9" x14ac:dyDescent="0.15">
      <c r="A879" s="1">
        <v>39</v>
      </c>
      <c r="B879" s="1" t="s">
        <v>87</v>
      </c>
      <c r="C879" s="1">
        <v>2</v>
      </c>
      <c r="D879" s="1" t="s">
        <v>148</v>
      </c>
      <c r="E879" s="2">
        <v>3986.7291208142101</v>
      </c>
      <c r="F879" s="2">
        <v>11993.071256246007</v>
      </c>
      <c r="G879" s="2">
        <v>11233.003936905177</v>
      </c>
      <c r="H879" s="2">
        <v>6791.1364326147914</v>
      </c>
      <c r="I879" s="2">
        <v>4458.0914713290122</v>
      </c>
    </row>
    <row r="880" spans="1:9" x14ac:dyDescent="0.15">
      <c r="A880" s="1">
        <v>39</v>
      </c>
      <c r="B880" s="1" t="s">
        <v>137</v>
      </c>
      <c r="C880" s="1">
        <v>3</v>
      </c>
      <c r="D880" s="1" t="s">
        <v>155</v>
      </c>
      <c r="E880" s="2">
        <v>10994.394129360811</v>
      </c>
      <c r="F880" s="2">
        <v>26367.011670212152</v>
      </c>
      <c r="G880" s="2">
        <v>32289.044269667349</v>
      </c>
      <c r="H880" s="2">
        <v>44651.304591301399</v>
      </c>
      <c r="I880" s="2">
        <v>43445.446812211128</v>
      </c>
    </row>
    <row r="881" spans="1:9" x14ac:dyDescent="0.15">
      <c r="A881" s="1">
        <v>39</v>
      </c>
      <c r="B881" s="1" t="s">
        <v>137</v>
      </c>
      <c r="C881" s="1">
        <v>4</v>
      </c>
      <c r="D881" s="1" t="s">
        <v>156</v>
      </c>
      <c r="E881" s="2">
        <v>3603.7745566488825</v>
      </c>
      <c r="F881" s="2">
        <v>11277.623670641859</v>
      </c>
      <c r="G881" s="2">
        <v>19387.264173562973</v>
      </c>
      <c r="H881" s="2">
        <v>10476.790635995998</v>
      </c>
      <c r="I881" s="2">
        <v>7281.2803834266006</v>
      </c>
    </row>
    <row r="882" spans="1:9" x14ac:dyDescent="0.15">
      <c r="A882" s="1">
        <v>39</v>
      </c>
      <c r="B882" s="1" t="s">
        <v>137</v>
      </c>
      <c r="C882" s="1">
        <v>5</v>
      </c>
      <c r="D882" s="1" t="s">
        <v>157</v>
      </c>
      <c r="E882" s="2">
        <v>5327.8853039388769</v>
      </c>
      <c r="F882" s="2">
        <v>11520.016147462975</v>
      </c>
      <c r="G882" s="2">
        <v>20974.034314031895</v>
      </c>
      <c r="H882" s="2">
        <v>26780.621672484667</v>
      </c>
      <c r="I882" s="2">
        <v>20150.328688044789</v>
      </c>
    </row>
    <row r="883" spans="1:9" x14ac:dyDescent="0.15">
      <c r="A883" s="1">
        <v>39</v>
      </c>
      <c r="B883" s="1" t="s">
        <v>137</v>
      </c>
      <c r="C883" s="1">
        <v>6</v>
      </c>
      <c r="D883" s="1" t="s">
        <v>49</v>
      </c>
      <c r="E883" s="2">
        <v>434.2633895903773</v>
      </c>
      <c r="F883" s="2">
        <v>1308.7995322506888</v>
      </c>
      <c r="G883" s="2">
        <v>2970.9389069536187</v>
      </c>
      <c r="H883" s="2">
        <v>1669.2106146771532</v>
      </c>
      <c r="I883" s="2">
        <v>2368.7115590309886</v>
      </c>
    </row>
    <row r="884" spans="1:9" x14ac:dyDescent="0.15">
      <c r="A884" s="1">
        <v>39</v>
      </c>
      <c r="B884" s="1" t="s">
        <v>137</v>
      </c>
      <c r="C884" s="1">
        <v>7</v>
      </c>
      <c r="D884" s="1" t="s">
        <v>158</v>
      </c>
      <c r="E884" s="2">
        <v>69.403502313802448</v>
      </c>
      <c r="F884" s="2">
        <v>102.65214757071227</v>
      </c>
      <c r="G884" s="2">
        <v>805.46013765287921</v>
      </c>
      <c r="H884" s="2">
        <v>1183.9439567778909</v>
      </c>
      <c r="I884" s="2">
        <v>1544.8125126415089</v>
      </c>
    </row>
    <row r="885" spans="1:9" x14ac:dyDescent="0.15">
      <c r="A885" s="1">
        <v>39</v>
      </c>
      <c r="B885" s="1" t="s">
        <v>137</v>
      </c>
      <c r="C885" s="1">
        <v>8</v>
      </c>
      <c r="D885" s="1" t="s">
        <v>159</v>
      </c>
      <c r="E885" s="2">
        <v>6412.013325271887</v>
      </c>
      <c r="F885" s="2">
        <v>24197.712354530016</v>
      </c>
      <c r="G885" s="2">
        <v>28593.190252116612</v>
      </c>
      <c r="H885" s="2">
        <v>37345.041518802514</v>
      </c>
      <c r="I885" s="2">
        <v>8865.5710328838195</v>
      </c>
    </row>
    <row r="886" spans="1:9" x14ac:dyDescent="0.15">
      <c r="A886" s="1">
        <v>39</v>
      </c>
      <c r="B886" s="1" t="s">
        <v>137</v>
      </c>
      <c r="C886" s="1">
        <v>9</v>
      </c>
      <c r="D886" s="1" t="s">
        <v>160</v>
      </c>
      <c r="E886" s="2">
        <v>4762.538826151761</v>
      </c>
      <c r="F886" s="2">
        <v>9555.7273390194259</v>
      </c>
      <c r="G886" s="2">
        <v>19712.499718569834</v>
      </c>
      <c r="H886" s="2">
        <v>9377.7911456495422</v>
      </c>
      <c r="I886" s="2">
        <v>11163.86011317368</v>
      </c>
    </row>
    <row r="887" spans="1:9" x14ac:dyDescent="0.15">
      <c r="A887" s="1">
        <v>39</v>
      </c>
      <c r="B887" s="1" t="s">
        <v>137</v>
      </c>
      <c r="C887" s="1">
        <v>10</v>
      </c>
      <c r="D887" s="1" t="s">
        <v>161</v>
      </c>
      <c r="E887" s="2">
        <v>937.73727272011502</v>
      </c>
      <c r="F887" s="2">
        <v>3416.5283877615807</v>
      </c>
      <c r="G887" s="2">
        <v>6085.1426673401902</v>
      </c>
      <c r="H887" s="2">
        <v>7420.9346315379862</v>
      </c>
      <c r="I887" s="2">
        <v>5018.4735559806704</v>
      </c>
    </row>
    <row r="888" spans="1:9" x14ac:dyDescent="0.15">
      <c r="A888" s="1">
        <v>39</v>
      </c>
      <c r="B888" s="1" t="s">
        <v>137</v>
      </c>
      <c r="C888" s="1">
        <v>11</v>
      </c>
      <c r="D888" s="1" t="s">
        <v>162</v>
      </c>
      <c r="E888" s="2">
        <v>7104.8575237910927</v>
      </c>
      <c r="F888" s="2">
        <v>12472.572097094724</v>
      </c>
      <c r="G888" s="2">
        <v>32436.751824543655</v>
      </c>
      <c r="H888" s="2">
        <v>28735.792526376004</v>
      </c>
      <c r="I888" s="2">
        <v>29189.368600816433</v>
      </c>
    </row>
    <row r="889" spans="1:9" x14ac:dyDescent="0.15">
      <c r="A889" s="1">
        <v>39</v>
      </c>
      <c r="B889" s="1" t="s">
        <v>137</v>
      </c>
      <c r="C889" s="1">
        <v>12</v>
      </c>
      <c r="D889" s="1" t="s">
        <v>163</v>
      </c>
      <c r="E889" s="2">
        <v>170.49484960266454</v>
      </c>
      <c r="F889" s="2">
        <v>2828.1919243517304</v>
      </c>
      <c r="G889" s="2">
        <v>18090.195592326691</v>
      </c>
      <c r="H889" s="2">
        <v>72241.112128233377</v>
      </c>
      <c r="I889" s="2">
        <v>36854.580554000357</v>
      </c>
    </row>
    <row r="890" spans="1:9" x14ac:dyDescent="0.15">
      <c r="A890" s="1">
        <v>39</v>
      </c>
      <c r="B890" s="1" t="s">
        <v>137</v>
      </c>
      <c r="C890" s="1">
        <v>13</v>
      </c>
      <c r="D890" s="1" t="s">
        <v>164</v>
      </c>
      <c r="E890" s="2">
        <v>2486.214276792718</v>
      </c>
      <c r="F890" s="2">
        <v>8068.757641731856</v>
      </c>
      <c r="G890" s="2">
        <v>2602.9004299626981</v>
      </c>
      <c r="H890" s="2">
        <v>7686.4403185349429</v>
      </c>
      <c r="I890" s="2">
        <v>9383.8460287933358</v>
      </c>
    </row>
    <row r="891" spans="1:9" x14ac:dyDescent="0.15">
      <c r="A891" s="1">
        <v>39</v>
      </c>
      <c r="B891" s="1" t="s">
        <v>137</v>
      </c>
      <c r="C891" s="1">
        <v>14</v>
      </c>
      <c r="D891" s="1" t="s">
        <v>165</v>
      </c>
      <c r="E891" s="2">
        <v>5.2185913494298237</v>
      </c>
      <c r="F891" s="2">
        <v>346.94640414379057</v>
      </c>
      <c r="G891" s="2">
        <v>663.98223098650317</v>
      </c>
      <c r="H891" s="2">
        <v>1151.0571737016269</v>
      </c>
      <c r="I891" s="2">
        <v>-2492.3032526789898</v>
      </c>
    </row>
    <row r="892" spans="1:9" x14ac:dyDescent="0.15">
      <c r="A892" s="1">
        <v>39</v>
      </c>
      <c r="B892" s="1" t="s">
        <v>137</v>
      </c>
      <c r="C892" s="1">
        <v>15</v>
      </c>
      <c r="D892" s="1" t="s">
        <v>166</v>
      </c>
      <c r="E892" s="2">
        <v>9643.439850077446</v>
      </c>
      <c r="F892" s="2">
        <v>29855.579435171876</v>
      </c>
      <c r="G892" s="2">
        <v>35634.353540339769</v>
      </c>
      <c r="H892" s="2">
        <v>41226.93208018272</v>
      </c>
      <c r="I892" s="2">
        <v>27217.948008689928</v>
      </c>
    </row>
    <row r="893" spans="1:9" x14ac:dyDescent="0.15">
      <c r="A893" s="1">
        <v>39</v>
      </c>
      <c r="B893" s="1" t="s">
        <v>87</v>
      </c>
      <c r="C893" s="1">
        <v>16</v>
      </c>
      <c r="D893" s="1" t="s">
        <v>149</v>
      </c>
      <c r="E893" s="2">
        <v>36577.736561504644</v>
      </c>
      <c r="F893" s="2">
        <v>143099.4129198553</v>
      </c>
      <c r="G893" s="2">
        <v>226584.60432551411</v>
      </c>
      <c r="H893" s="2">
        <v>278749.39672831219</v>
      </c>
      <c r="I893" s="2">
        <v>145584.35392600091</v>
      </c>
    </row>
    <row r="894" spans="1:9" x14ac:dyDescent="0.15">
      <c r="A894" s="1">
        <v>39</v>
      </c>
      <c r="B894" s="1" t="s">
        <v>87</v>
      </c>
      <c r="C894" s="1">
        <v>17</v>
      </c>
      <c r="D894" s="1" t="s">
        <v>150</v>
      </c>
      <c r="E894" s="2">
        <v>10539.060778824938</v>
      </c>
      <c r="F894" s="2">
        <v>38696.857232619222</v>
      </c>
      <c r="G894" s="2">
        <v>63105.638351923029</v>
      </c>
      <c r="H894" s="2">
        <v>56040.668507763454</v>
      </c>
      <c r="I894" s="2">
        <v>45928.229135228583</v>
      </c>
    </row>
    <row r="895" spans="1:9" x14ac:dyDescent="0.15">
      <c r="A895" s="1">
        <v>39</v>
      </c>
      <c r="B895" s="1" t="s">
        <v>87</v>
      </c>
      <c r="C895" s="1">
        <v>18</v>
      </c>
      <c r="D895" s="1" t="s">
        <v>151</v>
      </c>
      <c r="E895" s="2">
        <v>51848.76615518982</v>
      </c>
      <c r="F895" s="2">
        <v>178109.50441802852</v>
      </c>
      <c r="G895" s="2">
        <v>221948.90333401391</v>
      </c>
      <c r="H895" s="2">
        <v>244012.39567496581</v>
      </c>
      <c r="I895" s="2">
        <v>204198.10436320299</v>
      </c>
    </row>
    <row r="896" spans="1:9" x14ac:dyDescent="0.15">
      <c r="A896" s="1">
        <v>39</v>
      </c>
      <c r="B896" s="1" t="s">
        <v>87</v>
      </c>
      <c r="C896" s="1">
        <v>19</v>
      </c>
      <c r="D896" s="1" t="s">
        <v>152</v>
      </c>
      <c r="E896" s="2">
        <v>19686.66359594182</v>
      </c>
      <c r="F896" s="2">
        <v>71437.456686949168</v>
      </c>
      <c r="G896" s="2">
        <v>115665.1043402637</v>
      </c>
      <c r="H896" s="2">
        <v>115005.05961008689</v>
      </c>
      <c r="I896" s="2">
        <v>103056.29799372065</v>
      </c>
    </row>
    <row r="897" spans="1:9" x14ac:dyDescent="0.15">
      <c r="A897" s="1">
        <v>39</v>
      </c>
      <c r="B897" s="1" t="s">
        <v>87</v>
      </c>
      <c r="C897" s="1">
        <v>20</v>
      </c>
      <c r="D897" s="1" t="s">
        <v>153</v>
      </c>
      <c r="E897" s="2">
        <v>6489.4301131701941</v>
      </c>
      <c r="F897" s="2">
        <v>31752.81128043</v>
      </c>
      <c r="G897" s="2">
        <v>39124.006117624936</v>
      </c>
      <c r="H897" s="2">
        <v>29498.311566652472</v>
      </c>
      <c r="I897" s="2">
        <v>27071.322885180787</v>
      </c>
    </row>
    <row r="898" spans="1:9" x14ac:dyDescent="0.15">
      <c r="A898" s="1">
        <v>39</v>
      </c>
      <c r="B898" s="1" t="s">
        <v>87</v>
      </c>
      <c r="C898" s="1">
        <v>21</v>
      </c>
      <c r="D898" s="1" t="s">
        <v>154</v>
      </c>
      <c r="E898" s="2">
        <v>31814.89094717431</v>
      </c>
      <c r="F898" s="2">
        <v>94504.870996633836</v>
      </c>
      <c r="G898" s="2">
        <v>136703.66262121667</v>
      </c>
      <c r="H898" s="2">
        <v>163306.99737363335</v>
      </c>
      <c r="I898" s="2">
        <v>147368.10780573968</v>
      </c>
    </row>
    <row r="899" spans="1:9" x14ac:dyDescent="0.15">
      <c r="A899" s="1">
        <v>39</v>
      </c>
      <c r="B899" s="1" t="s">
        <v>38</v>
      </c>
      <c r="C899" s="1">
        <v>22</v>
      </c>
      <c r="D899" s="1" t="s">
        <v>146</v>
      </c>
      <c r="E899" s="2">
        <v>64120.328160152167</v>
      </c>
      <c r="F899" s="2">
        <v>251979.10917442202</v>
      </c>
      <c r="G899" s="2">
        <v>385846.41967581975</v>
      </c>
      <c r="H899" s="2">
        <v>557366.77789800009</v>
      </c>
      <c r="I899" s="2">
        <v>587389.51982937031</v>
      </c>
    </row>
    <row r="900" spans="1:9" x14ac:dyDescent="0.15">
      <c r="A900" s="1">
        <v>39</v>
      </c>
      <c r="B900" s="1" t="s">
        <v>38</v>
      </c>
      <c r="C900" s="1">
        <v>23</v>
      </c>
      <c r="D900" s="1" t="s">
        <v>167</v>
      </c>
      <c r="E900" s="2">
        <v>40253.549521621419</v>
      </c>
      <c r="F900" s="2">
        <v>181228.24389345775</v>
      </c>
      <c r="G900" s="2">
        <v>287254.19558858755</v>
      </c>
      <c r="H900" s="2">
        <v>381497.88466712111</v>
      </c>
      <c r="I900" s="2">
        <v>392958.87142687012</v>
      </c>
    </row>
    <row r="901" spans="1:9" x14ac:dyDescent="0.15">
      <c r="A901" s="1">
        <v>40</v>
      </c>
      <c r="B901" s="1" t="s">
        <v>88</v>
      </c>
      <c r="C901" s="1">
        <v>1</v>
      </c>
      <c r="D901" s="1" t="s">
        <v>147</v>
      </c>
      <c r="E901" s="2">
        <v>135608.98108153688</v>
      </c>
      <c r="F901" s="2">
        <v>246083.38053538889</v>
      </c>
      <c r="G901" s="2">
        <v>255677.15788923664</v>
      </c>
      <c r="H901" s="2">
        <v>205359.83389091995</v>
      </c>
      <c r="I901" s="2">
        <v>167183.09300885804</v>
      </c>
    </row>
    <row r="902" spans="1:9" x14ac:dyDescent="0.15">
      <c r="A902" s="1">
        <v>40</v>
      </c>
      <c r="B902" s="1" t="s">
        <v>88</v>
      </c>
      <c r="C902" s="1">
        <v>2</v>
      </c>
      <c r="D902" s="1" t="s">
        <v>148</v>
      </c>
      <c r="E902" s="2">
        <v>50507.019806026867</v>
      </c>
      <c r="F902" s="2">
        <v>139346.25586677238</v>
      </c>
      <c r="G902" s="2">
        <v>85549.48481297963</v>
      </c>
      <c r="H902" s="2">
        <v>31619.942271780517</v>
      </c>
      <c r="I902" s="2">
        <v>12965.410948392788</v>
      </c>
    </row>
    <row r="903" spans="1:9" x14ac:dyDescent="0.15">
      <c r="A903" s="1">
        <v>40</v>
      </c>
      <c r="B903" s="1" t="s">
        <v>138</v>
      </c>
      <c r="C903" s="1">
        <v>3</v>
      </c>
      <c r="D903" s="1" t="s">
        <v>155</v>
      </c>
      <c r="E903" s="2">
        <v>176473.99573974308</v>
      </c>
      <c r="F903" s="2">
        <v>389807.34500972135</v>
      </c>
      <c r="G903" s="2">
        <v>573745.77919737354</v>
      </c>
      <c r="H903" s="2">
        <v>647027.80072182685</v>
      </c>
      <c r="I903" s="2">
        <v>815126.65019823331</v>
      </c>
    </row>
    <row r="904" spans="1:9" x14ac:dyDescent="0.15">
      <c r="A904" s="1">
        <v>40</v>
      </c>
      <c r="B904" s="1" t="s">
        <v>138</v>
      </c>
      <c r="C904" s="1">
        <v>4</v>
      </c>
      <c r="D904" s="1" t="s">
        <v>156</v>
      </c>
      <c r="E904" s="2">
        <v>19226.273534791668</v>
      </c>
      <c r="F904" s="2">
        <v>48186.375494656393</v>
      </c>
      <c r="G904" s="2">
        <v>65319.236444048911</v>
      </c>
      <c r="H904" s="2">
        <v>33643.01553328774</v>
      </c>
      <c r="I904" s="2">
        <v>23718.494480740294</v>
      </c>
    </row>
    <row r="905" spans="1:9" x14ac:dyDescent="0.15">
      <c r="A905" s="1">
        <v>40</v>
      </c>
      <c r="B905" s="1" t="s">
        <v>138</v>
      </c>
      <c r="C905" s="1">
        <v>5</v>
      </c>
      <c r="D905" s="1" t="s">
        <v>157</v>
      </c>
      <c r="E905" s="2">
        <v>10590.487332571851</v>
      </c>
      <c r="F905" s="2">
        <v>34462.838396462976</v>
      </c>
      <c r="G905" s="2">
        <v>41838.198807770867</v>
      </c>
      <c r="H905" s="2">
        <v>35539.469525294073</v>
      </c>
      <c r="I905" s="2">
        <v>31693.513389680193</v>
      </c>
    </row>
    <row r="906" spans="1:9" x14ac:dyDescent="0.15">
      <c r="A906" s="1">
        <v>40</v>
      </c>
      <c r="B906" s="1" t="s">
        <v>138</v>
      </c>
      <c r="C906" s="1">
        <v>6</v>
      </c>
      <c r="D906" s="1" t="s">
        <v>49</v>
      </c>
      <c r="E906" s="2">
        <v>63853.66191772584</v>
      </c>
      <c r="F906" s="2">
        <v>178375.01255357897</v>
      </c>
      <c r="G906" s="2">
        <v>293881.93886804115</v>
      </c>
      <c r="H906" s="2">
        <v>168354.51550427743</v>
      </c>
      <c r="I906" s="2">
        <v>101209.51876487551</v>
      </c>
    </row>
    <row r="907" spans="1:9" x14ac:dyDescent="0.15">
      <c r="A907" s="1">
        <v>40</v>
      </c>
      <c r="B907" s="1" t="s">
        <v>138</v>
      </c>
      <c r="C907" s="1">
        <v>7</v>
      </c>
      <c r="D907" s="1" t="s">
        <v>158</v>
      </c>
      <c r="E907" s="2">
        <v>12773.713407448109</v>
      </c>
      <c r="F907" s="2">
        <v>17950.002082301606</v>
      </c>
      <c r="G907" s="2">
        <v>29680.934778296159</v>
      </c>
      <c r="H907" s="2">
        <v>12508.711182895322</v>
      </c>
      <c r="I907" s="2">
        <v>20892.239771630921</v>
      </c>
    </row>
    <row r="908" spans="1:9" x14ac:dyDescent="0.15">
      <c r="A908" s="1">
        <v>40</v>
      </c>
      <c r="B908" s="1" t="s">
        <v>138</v>
      </c>
      <c r="C908" s="1">
        <v>8</v>
      </c>
      <c r="D908" s="1" t="s">
        <v>159</v>
      </c>
      <c r="E908" s="2">
        <v>48476.174407997096</v>
      </c>
      <c r="F908" s="2">
        <v>105543.40556254543</v>
      </c>
      <c r="G908" s="2">
        <v>147414.54918690978</v>
      </c>
      <c r="H908" s="2">
        <v>142621.93884467325</v>
      </c>
      <c r="I908" s="2">
        <v>118450.95665482315</v>
      </c>
    </row>
    <row r="909" spans="1:9" x14ac:dyDescent="0.15">
      <c r="A909" s="1">
        <v>40</v>
      </c>
      <c r="B909" s="1" t="s">
        <v>138</v>
      </c>
      <c r="C909" s="1">
        <v>9</v>
      </c>
      <c r="D909" s="1" t="s">
        <v>160</v>
      </c>
      <c r="E909" s="2">
        <v>166316.83896219076</v>
      </c>
      <c r="F909" s="2">
        <v>498351.41585089255</v>
      </c>
      <c r="G909" s="2">
        <v>436151.96880920103</v>
      </c>
      <c r="H909" s="2">
        <v>339439.94533695641</v>
      </c>
      <c r="I909" s="2">
        <v>320810.20503588929</v>
      </c>
    </row>
    <row r="910" spans="1:9" x14ac:dyDescent="0.15">
      <c r="A910" s="1">
        <v>40</v>
      </c>
      <c r="B910" s="1" t="s">
        <v>138</v>
      </c>
      <c r="C910" s="1">
        <v>10</v>
      </c>
      <c r="D910" s="1" t="s">
        <v>161</v>
      </c>
      <c r="E910" s="2">
        <v>38412.992981759824</v>
      </c>
      <c r="F910" s="2">
        <v>105986.09695005672</v>
      </c>
      <c r="G910" s="2">
        <v>154695.5562765483</v>
      </c>
      <c r="H910" s="2">
        <v>156989.10687885544</v>
      </c>
      <c r="I910" s="2">
        <v>116060.19413435274</v>
      </c>
    </row>
    <row r="911" spans="1:9" x14ac:dyDescent="0.15">
      <c r="A911" s="1">
        <v>40</v>
      </c>
      <c r="B911" s="1" t="s">
        <v>138</v>
      </c>
      <c r="C911" s="1">
        <v>11</v>
      </c>
      <c r="D911" s="1" t="s">
        <v>162</v>
      </c>
      <c r="E911" s="2">
        <v>45640.250191344632</v>
      </c>
      <c r="F911" s="2">
        <v>146369.86119505035</v>
      </c>
      <c r="G911" s="2">
        <v>236091.73960348734</v>
      </c>
      <c r="H911" s="2">
        <v>182144.90522128015</v>
      </c>
      <c r="I911" s="2">
        <v>244185.04013879245</v>
      </c>
    </row>
    <row r="912" spans="1:9" x14ac:dyDescent="0.15">
      <c r="A912" s="1">
        <v>40</v>
      </c>
      <c r="B912" s="1" t="s">
        <v>138</v>
      </c>
      <c r="C912" s="1">
        <v>12</v>
      </c>
      <c r="D912" s="1" t="s">
        <v>163</v>
      </c>
      <c r="E912" s="2">
        <v>32426.620001273139</v>
      </c>
      <c r="F912" s="2">
        <v>76190.461240322591</v>
      </c>
      <c r="G912" s="2">
        <v>259781.17883487328</v>
      </c>
      <c r="H912" s="2">
        <v>313671.11137441936</v>
      </c>
      <c r="I912" s="2">
        <v>164468.792263229</v>
      </c>
    </row>
    <row r="913" spans="1:9" x14ac:dyDescent="0.15">
      <c r="A913" s="1">
        <v>40</v>
      </c>
      <c r="B913" s="1" t="s">
        <v>138</v>
      </c>
      <c r="C913" s="1">
        <v>13</v>
      </c>
      <c r="D913" s="1" t="s">
        <v>164</v>
      </c>
      <c r="E913" s="2">
        <v>11041.759612431912</v>
      </c>
      <c r="F913" s="2">
        <v>119348.27140131828</v>
      </c>
      <c r="G913" s="2">
        <v>259619.96991470337</v>
      </c>
      <c r="H913" s="2">
        <v>255117.6144084385</v>
      </c>
      <c r="I913" s="2">
        <v>212261.00356529065</v>
      </c>
    </row>
    <row r="914" spans="1:9" x14ac:dyDescent="0.15">
      <c r="A914" s="1">
        <v>40</v>
      </c>
      <c r="B914" s="1" t="s">
        <v>138</v>
      </c>
      <c r="C914" s="1">
        <v>14</v>
      </c>
      <c r="D914" s="1" t="s">
        <v>165</v>
      </c>
      <c r="E914" s="2">
        <v>942.95650167293593</v>
      </c>
      <c r="F914" s="2">
        <v>3311.0517455652107</v>
      </c>
      <c r="G914" s="2">
        <v>5440.2498714909034</v>
      </c>
      <c r="H914" s="2">
        <v>8020.7880384542977</v>
      </c>
      <c r="I914" s="2">
        <v>4357.8609145759574</v>
      </c>
    </row>
    <row r="915" spans="1:9" x14ac:dyDescent="0.15">
      <c r="A915" s="1">
        <v>40</v>
      </c>
      <c r="B915" s="1" t="s">
        <v>138</v>
      </c>
      <c r="C915" s="1">
        <v>15</v>
      </c>
      <c r="D915" s="1" t="s">
        <v>166</v>
      </c>
      <c r="E915" s="2">
        <v>82112.119059514909</v>
      </c>
      <c r="F915" s="2">
        <v>321611.34246538725</v>
      </c>
      <c r="G915" s="2">
        <v>497852.4870613988</v>
      </c>
      <c r="H915" s="2">
        <v>398989.65559092333</v>
      </c>
      <c r="I915" s="2">
        <v>321825.17726935598</v>
      </c>
    </row>
    <row r="916" spans="1:9" x14ac:dyDescent="0.15">
      <c r="A916" s="1">
        <v>40</v>
      </c>
      <c r="B916" s="1" t="s">
        <v>88</v>
      </c>
      <c r="C916" s="1">
        <v>16</v>
      </c>
      <c r="D916" s="1" t="s">
        <v>149</v>
      </c>
      <c r="E916" s="2">
        <v>162972.73771763404</v>
      </c>
      <c r="F916" s="2">
        <v>830514.55858933425</v>
      </c>
      <c r="G916" s="2">
        <v>1315525.0930446566</v>
      </c>
      <c r="H916" s="2">
        <v>1207313.5689519134</v>
      </c>
      <c r="I916" s="2">
        <v>976019.90717387025</v>
      </c>
    </row>
    <row r="917" spans="1:9" x14ac:dyDescent="0.15">
      <c r="A917" s="1">
        <v>40</v>
      </c>
      <c r="B917" s="1" t="s">
        <v>88</v>
      </c>
      <c r="C917" s="1">
        <v>17</v>
      </c>
      <c r="D917" s="1" t="s">
        <v>150</v>
      </c>
      <c r="E917" s="2">
        <v>60098.081482879832</v>
      </c>
      <c r="F917" s="2">
        <v>258634.68929253001</v>
      </c>
      <c r="G917" s="2">
        <v>409217.7465182633</v>
      </c>
      <c r="H917" s="2">
        <v>407527.55685703887</v>
      </c>
      <c r="I917" s="2">
        <v>270281.9768808136</v>
      </c>
    </row>
    <row r="918" spans="1:9" x14ac:dyDescent="0.15">
      <c r="A918" s="1">
        <v>40</v>
      </c>
      <c r="B918" s="1" t="s">
        <v>88</v>
      </c>
      <c r="C918" s="1">
        <v>18</v>
      </c>
      <c r="D918" s="1" t="s">
        <v>151</v>
      </c>
      <c r="E918" s="2">
        <v>444609.96008703043</v>
      </c>
      <c r="F918" s="2">
        <v>2093632.2531577188</v>
      </c>
      <c r="G918" s="2">
        <v>2596367.7722768374</v>
      </c>
      <c r="H918" s="2">
        <v>3059633.2483334723</v>
      </c>
      <c r="I918" s="2">
        <v>2976928.1856552856</v>
      </c>
    </row>
    <row r="919" spans="1:9" x14ac:dyDescent="0.15">
      <c r="A919" s="1">
        <v>40</v>
      </c>
      <c r="B919" s="1" t="s">
        <v>88</v>
      </c>
      <c r="C919" s="1">
        <v>19</v>
      </c>
      <c r="D919" s="1" t="s">
        <v>152</v>
      </c>
      <c r="E919" s="2">
        <v>87525.522522679297</v>
      </c>
      <c r="F919" s="2">
        <v>363868.25258069695</v>
      </c>
      <c r="G919" s="2">
        <v>736092.9490138049</v>
      </c>
      <c r="H919" s="2">
        <v>793222.5235878448</v>
      </c>
      <c r="I919" s="2">
        <v>729727.57374907017</v>
      </c>
    </row>
    <row r="920" spans="1:9" x14ac:dyDescent="0.15">
      <c r="A920" s="1">
        <v>40</v>
      </c>
      <c r="B920" s="1" t="s">
        <v>88</v>
      </c>
      <c r="C920" s="1">
        <v>20</v>
      </c>
      <c r="D920" s="1" t="s">
        <v>153</v>
      </c>
      <c r="E920" s="2">
        <v>47500.638827343333</v>
      </c>
      <c r="F920" s="2">
        <v>203830.81188045029</v>
      </c>
      <c r="G920" s="2">
        <v>311536.55868149619</v>
      </c>
      <c r="H920" s="2">
        <v>244221.62302896628</v>
      </c>
      <c r="I920" s="2">
        <v>247217.97189521423</v>
      </c>
    </row>
    <row r="921" spans="1:9" x14ac:dyDescent="0.15">
      <c r="A921" s="1">
        <v>40</v>
      </c>
      <c r="B921" s="1" t="s">
        <v>88</v>
      </c>
      <c r="C921" s="1">
        <v>21</v>
      </c>
      <c r="D921" s="1" t="s">
        <v>154</v>
      </c>
      <c r="E921" s="2">
        <v>226148.93988402336</v>
      </c>
      <c r="F921" s="2">
        <v>635957.54265112139</v>
      </c>
      <c r="G921" s="2">
        <v>1061589.3715368581</v>
      </c>
      <c r="H921" s="2">
        <v>1318514.5819057014</v>
      </c>
      <c r="I921" s="2">
        <v>1380796.8480166721</v>
      </c>
    </row>
    <row r="922" spans="1:9" x14ac:dyDescent="0.15">
      <c r="A922" s="1">
        <v>40</v>
      </c>
      <c r="B922" s="1" t="s">
        <v>39</v>
      </c>
      <c r="C922" s="1">
        <v>22</v>
      </c>
      <c r="D922" s="1" t="s">
        <v>146</v>
      </c>
      <c r="E922" s="2">
        <v>309445.3568394733</v>
      </c>
      <c r="F922" s="2">
        <v>1505673.6338629837</v>
      </c>
      <c r="G922" s="2">
        <v>2621964.5026669321</v>
      </c>
      <c r="H922" s="2">
        <v>4017397.2904349389</v>
      </c>
      <c r="I922" s="2">
        <v>4726917.0524396533</v>
      </c>
    </row>
    <row r="923" spans="1:9" x14ac:dyDescent="0.15">
      <c r="A923" s="1">
        <v>40</v>
      </c>
      <c r="B923" s="1" t="s">
        <v>39</v>
      </c>
      <c r="C923" s="1">
        <v>23</v>
      </c>
      <c r="D923" s="1" t="s">
        <v>167</v>
      </c>
      <c r="E923" s="2">
        <v>169100.7322684605</v>
      </c>
      <c r="F923" s="2">
        <v>720335.52423642622</v>
      </c>
      <c r="G923" s="2">
        <v>1145973.8936605304</v>
      </c>
      <c r="H923" s="2">
        <v>1487958.9949747962</v>
      </c>
      <c r="I923" s="2">
        <v>1614079.4476446155</v>
      </c>
    </row>
    <row r="924" spans="1:9" x14ac:dyDescent="0.15">
      <c r="A924" s="1">
        <v>41</v>
      </c>
      <c r="B924" s="1" t="s">
        <v>89</v>
      </c>
      <c r="C924" s="1">
        <v>1</v>
      </c>
      <c r="D924" s="1" t="s">
        <v>147</v>
      </c>
      <c r="E924" s="2">
        <v>62634.894024232031</v>
      </c>
      <c r="F924" s="2">
        <v>125000.39268676411</v>
      </c>
      <c r="G924" s="2">
        <v>146716.05877536256</v>
      </c>
      <c r="H924" s="2">
        <v>115742.43074910632</v>
      </c>
      <c r="I924" s="2">
        <v>92885.187598809862</v>
      </c>
    </row>
    <row r="925" spans="1:9" x14ac:dyDescent="0.15">
      <c r="A925" s="1">
        <v>41</v>
      </c>
      <c r="B925" s="1" t="s">
        <v>89</v>
      </c>
      <c r="C925" s="1">
        <v>2</v>
      </c>
      <c r="D925" s="1" t="s">
        <v>148</v>
      </c>
      <c r="E925" s="2">
        <v>2263.1092449026455</v>
      </c>
      <c r="F925" s="2">
        <v>6031.0935948074784</v>
      </c>
      <c r="G925" s="2">
        <v>6953.4245461530236</v>
      </c>
      <c r="H925" s="2">
        <v>3043.7839834269171</v>
      </c>
      <c r="I925" s="2">
        <v>1663.6459718141705</v>
      </c>
    </row>
    <row r="926" spans="1:9" x14ac:dyDescent="0.15">
      <c r="A926" s="1">
        <v>41</v>
      </c>
      <c r="B926" s="1" t="s">
        <v>139</v>
      </c>
      <c r="C926" s="1">
        <v>3</v>
      </c>
      <c r="D926" s="1" t="s">
        <v>155</v>
      </c>
      <c r="E926" s="2">
        <v>36037.169565472257</v>
      </c>
      <c r="F926" s="2">
        <v>85293.183592361558</v>
      </c>
      <c r="G926" s="2">
        <v>129737.77477680666</v>
      </c>
      <c r="H926" s="2">
        <v>159432.09294330885</v>
      </c>
      <c r="I926" s="2">
        <v>123734.85050190448</v>
      </c>
    </row>
    <row r="927" spans="1:9" x14ac:dyDescent="0.15">
      <c r="A927" s="1">
        <v>41</v>
      </c>
      <c r="B927" s="1" t="s">
        <v>139</v>
      </c>
      <c r="C927" s="1">
        <v>4</v>
      </c>
      <c r="D927" s="1" t="s">
        <v>156</v>
      </c>
      <c r="E927" s="2">
        <v>5313.6118829498637</v>
      </c>
      <c r="F927" s="2">
        <v>14374.972649243507</v>
      </c>
      <c r="G927" s="2">
        <v>25713.632424249088</v>
      </c>
      <c r="H927" s="2">
        <v>15208.428913231819</v>
      </c>
      <c r="I927" s="2">
        <v>9238.6461017225047</v>
      </c>
    </row>
    <row r="928" spans="1:9" x14ac:dyDescent="0.15">
      <c r="A928" s="1">
        <v>41</v>
      </c>
      <c r="B928" s="1" t="s">
        <v>139</v>
      </c>
      <c r="C928" s="1">
        <v>5</v>
      </c>
      <c r="D928" s="1" t="s">
        <v>157</v>
      </c>
      <c r="E928" s="2">
        <v>2737.1148405971576</v>
      </c>
      <c r="F928" s="2">
        <v>13734.155841418351</v>
      </c>
      <c r="G928" s="2">
        <v>25368.832631432182</v>
      </c>
      <c r="H928" s="2">
        <v>21812.732806477925</v>
      </c>
      <c r="I928" s="2">
        <v>23332.711989734198</v>
      </c>
    </row>
    <row r="929" spans="1:9" x14ac:dyDescent="0.15">
      <c r="A929" s="1">
        <v>41</v>
      </c>
      <c r="B929" s="1" t="s">
        <v>139</v>
      </c>
      <c r="C929" s="1">
        <v>6</v>
      </c>
      <c r="D929" s="1" t="s">
        <v>49</v>
      </c>
      <c r="E929" s="2">
        <v>4617.1727280120977</v>
      </c>
      <c r="F929" s="2">
        <v>20207.340909587369</v>
      </c>
      <c r="G929" s="2">
        <v>24098.646919137584</v>
      </c>
      <c r="H929" s="2">
        <v>32278.16041990295</v>
      </c>
      <c r="I929" s="2">
        <v>42033.004705172789</v>
      </c>
    </row>
    <row r="930" spans="1:9" x14ac:dyDescent="0.15">
      <c r="A930" s="1">
        <v>41</v>
      </c>
      <c r="B930" s="1" t="s">
        <v>139</v>
      </c>
      <c r="C930" s="1">
        <v>7</v>
      </c>
      <c r="D930" s="1" t="s">
        <v>158</v>
      </c>
      <c r="E930" s="2">
        <v>303.22132580825559</v>
      </c>
      <c r="F930" s="2">
        <v>81.459765248271964</v>
      </c>
      <c r="G930" s="2">
        <v>1451.5725065621918</v>
      </c>
      <c r="H930" s="2">
        <v>1664.535308444511</v>
      </c>
      <c r="I930" s="2">
        <v>1026.8762043265936</v>
      </c>
    </row>
    <row r="931" spans="1:9" x14ac:dyDescent="0.15">
      <c r="A931" s="1">
        <v>41</v>
      </c>
      <c r="B931" s="1" t="s">
        <v>139</v>
      </c>
      <c r="C931" s="1">
        <v>8</v>
      </c>
      <c r="D931" s="1" t="s">
        <v>159</v>
      </c>
      <c r="E931" s="2">
        <v>10108.505326379633</v>
      </c>
      <c r="F931" s="2">
        <v>30647.709885606662</v>
      </c>
      <c r="G931" s="2">
        <v>49956.461475357341</v>
      </c>
      <c r="H931" s="2">
        <v>32343.093927038291</v>
      </c>
      <c r="I931" s="2">
        <v>25000.961871738091</v>
      </c>
    </row>
    <row r="932" spans="1:9" x14ac:dyDescent="0.15">
      <c r="A932" s="1">
        <v>41</v>
      </c>
      <c r="B932" s="1" t="s">
        <v>139</v>
      </c>
      <c r="C932" s="1">
        <v>9</v>
      </c>
      <c r="D932" s="1" t="s">
        <v>160</v>
      </c>
      <c r="E932" s="2">
        <v>2872.3278607124516</v>
      </c>
      <c r="F932" s="2">
        <v>8498.0850618712921</v>
      </c>
      <c r="G932" s="2">
        <v>21332.526528271534</v>
      </c>
      <c r="H932" s="2">
        <v>25269.370621490383</v>
      </c>
      <c r="I932" s="2">
        <v>32476.019766398564</v>
      </c>
    </row>
    <row r="933" spans="1:9" x14ac:dyDescent="0.15">
      <c r="A933" s="1">
        <v>41</v>
      </c>
      <c r="B933" s="1" t="s">
        <v>139</v>
      </c>
      <c r="C933" s="1">
        <v>10</v>
      </c>
      <c r="D933" s="1" t="s">
        <v>161</v>
      </c>
      <c r="E933" s="2">
        <v>2371.3763296614848</v>
      </c>
      <c r="F933" s="2">
        <v>12410.074866066081</v>
      </c>
      <c r="G933" s="2">
        <v>32468.564298052497</v>
      </c>
      <c r="H933" s="2">
        <v>31863.102197907199</v>
      </c>
      <c r="I933" s="2">
        <v>28778.74360040815</v>
      </c>
    </row>
    <row r="934" spans="1:9" x14ac:dyDescent="0.15">
      <c r="A934" s="1">
        <v>41</v>
      </c>
      <c r="B934" s="1" t="s">
        <v>139</v>
      </c>
      <c r="C934" s="1">
        <v>11</v>
      </c>
      <c r="D934" s="1" t="s">
        <v>162</v>
      </c>
      <c r="E934" s="2">
        <v>3494.353934846984</v>
      </c>
      <c r="F934" s="2">
        <v>13042.908925243744</v>
      </c>
      <c r="G934" s="2">
        <v>26333.64000216057</v>
      </c>
      <c r="H934" s="2">
        <v>57476.345865973963</v>
      </c>
      <c r="I934" s="2">
        <v>58931.981437210598</v>
      </c>
    </row>
    <row r="935" spans="1:9" x14ac:dyDescent="0.15">
      <c r="A935" s="1">
        <v>41</v>
      </c>
      <c r="B935" s="1" t="s">
        <v>139</v>
      </c>
      <c r="C935" s="1">
        <v>12</v>
      </c>
      <c r="D935" s="1" t="s">
        <v>163</v>
      </c>
      <c r="E935" s="2">
        <v>4304.9200832332845</v>
      </c>
      <c r="F935" s="2">
        <v>15751.941748382509</v>
      </c>
      <c r="G935" s="2">
        <v>66038.831481030531</v>
      </c>
      <c r="H935" s="2">
        <v>94656.778404786746</v>
      </c>
      <c r="I935" s="2">
        <v>161040.43024856559</v>
      </c>
    </row>
    <row r="936" spans="1:9" x14ac:dyDescent="0.15">
      <c r="A936" s="1">
        <v>41</v>
      </c>
      <c r="B936" s="1" t="s">
        <v>139</v>
      </c>
      <c r="C936" s="1">
        <v>13</v>
      </c>
      <c r="D936" s="1" t="s">
        <v>164</v>
      </c>
      <c r="E936" s="2">
        <v>1821.2065892619444</v>
      </c>
      <c r="F936" s="2">
        <v>13952.596450579651</v>
      </c>
      <c r="G936" s="2">
        <v>18197.796049730925</v>
      </c>
      <c r="H936" s="2">
        <v>21037.604281799537</v>
      </c>
      <c r="I936" s="2">
        <v>45403.678301515996</v>
      </c>
    </row>
    <row r="937" spans="1:9" x14ac:dyDescent="0.15">
      <c r="A937" s="1">
        <v>41</v>
      </c>
      <c r="B937" s="1" t="s">
        <v>139</v>
      </c>
      <c r="C937" s="1">
        <v>14</v>
      </c>
      <c r="D937" s="1" t="s">
        <v>165</v>
      </c>
      <c r="E937" s="2">
        <v>87.316971684955291</v>
      </c>
      <c r="F937" s="2">
        <v>161.61015645050588</v>
      </c>
      <c r="G937" s="2">
        <v>344.47108056151001</v>
      </c>
      <c r="H937" s="2">
        <v>520.98139003129722</v>
      </c>
      <c r="I937" s="2">
        <v>378.51134800888315</v>
      </c>
    </row>
    <row r="938" spans="1:9" x14ac:dyDescent="0.15">
      <c r="A938" s="1">
        <v>41</v>
      </c>
      <c r="B938" s="1" t="s">
        <v>139</v>
      </c>
      <c r="C938" s="1">
        <v>15</v>
      </c>
      <c r="D938" s="1" t="s">
        <v>166</v>
      </c>
      <c r="E938" s="2">
        <v>14102.759278271613</v>
      </c>
      <c r="F938" s="2">
        <v>45937.677622008647</v>
      </c>
      <c r="G938" s="2">
        <v>81203.109799585989</v>
      </c>
      <c r="H938" s="2">
        <v>76350.086560771189</v>
      </c>
      <c r="I938" s="2">
        <v>53529.431087422978</v>
      </c>
    </row>
    <row r="939" spans="1:9" x14ac:dyDescent="0.15">
      <c r="A939" s="1">
        <v>41</v>
      </c>
      <c r="B939" s="1" t="s">
        <v>89</v>
      </c>
      <c r="C939" s="1">
        <v>16</v>
      </c>
      <c r="D939" s="1" t="s">
        <v>149</v>
      </c>
      <c r="E939" s="2">
        <v>36616.766096820487</v>
      </c>
      <c r="F939" s="2">
        <v>192414.32206274825</v>
      </c>
      <c r="G939" s="2">
        <v>274377.11339705589</v>
      </c>
      <c r="H939" s="2">
        <v>281370.43180295435</v>
      </c>
      <c r="I939" s="2">
        <v>226329.88496198857</v>
      </c>
    </row>
    <row r="940" spans="1:9" x14ac:dyDescent="0.15">
      <c r="A940" s="1">
        <v>41</v>
      </c>
      <c r="B940" s="1" t="s">
        <v>89</v>
      </c>
      <c r="C940" s="1">
        <v>17</v>
      </c>
      <c r="D940" s="1" t="s">
        <v>150</v>
      </c>
      <c r="E940" s="2">
        <v>10497.623712017159</v>
      </c>
      <c r="F940" s="2">
        <v>74381.797648577674</v>
      </c>
      <c r="G940" s="2">
        <v>78541.862357314691</v>
      </c>
      <c r="H940" s="2">
        <v>178222.63719865124</v>
      </c>
      <c r="I940" s="2">
        <v>111755.0188344573</v>
      </c>
    </row>
    <row r="941" spans="1:9" x14ac:dyDescent="0.15">
      <c r="A941" s="1">
        <v>41</v>
      </c>
      <c r="B941" s="1" t="s">
        <v>89</v>
      </c>
      <c r="C941" s="1">
        <v>18</v>
      </c>
      <c r="D941" s="1" t="s">
        <v>151</v>
      </c>
      <c r="E941" s="2">
        <v>43698.471150530771</v>
      </c>
      <c r="F941" s="2">
        <v>162939.84940493468</v>
      </c>
      <c r="G941" s="2">
        <v>241360.41513238219</v>
      </c>
      <c r="H941" s="2">
        <v>271515.68535551679</v>
      </c>
      <c r="I941" s="2">
        <v>230600.01622318319</v>
      </c>
    </row>
    <row r="942" spans="1:9" x14ac:dyDescent="0.15">
      <c r="A942" s="1">
        <v>41</v>
      </c>
      <c r="B942" s="1" t="s">
        <v>89</v>
      </c>
      <c r="C942" s="1">
        <v>19</v>
      </c>
      <c r="D942" s="1" t="s">
        <v>152</v>
      </c>
      <c r="E942" s="2">
        <v>14491.747749174856</v>
      </c>
      <c r="F942" s="2">
        <v>63079.858255012296</v>
      </c>
      <c r="G942" s="2">
        <v>106490.15074682551</v>
      </c>
      <c r="H942" s="2">
        <v>105070.96189376361</v>
      </c>
      <c r="I942" s="2">
        <v>97364.849084908812</v>
      </c>
    </row>
    <row r="943" spans="1:9" x14ac:dyDescent="0.15">
      <c r="A943" s="1">
        <v>41</v>
      </c>
      <c r="B943" s="1" t="s">
        <v>89</v>
      </c>
      <c r="C943" s="1">
        <v>20</v>
      </c>
      <c r="D943" s="1" t="s">
        <v>153</v>
      </c>
      <c r="E943" s="2">
        <v>6719.2262771037103</v>
      </c>
      <c r="F943" s="2">
        <v>21637.387266817965</v>
      </c>
      <c r="G943" s="2">
        <v>32054.064259943247</v>
      </c>
      <c r="H943" s="2">
        <v>29537.102991982574</v>
      </c>
      <c r="I943" s="2">
        <v>28992.390818641154</v>
      </c>
    </row>
    <row r="944" spans="1:9" x14ac:dyDescent="0.15">
      <c r="A944" s="1">
        <v>41</v>
      </c>
      <c r="B944" s="1" t="s">
        <v>89</v>
      </c>
      <c r="C944" s="1">
        <v>21</v>
      </c>
      <c r="D944" s="1" t="s">
        <v>154</v>
      </c>
      <c r="E944" s="2">
        <v>21986.328536828078</v>
      </c>
      <c r="F944" s="2">
        <v>69704.2874322485</v>
      </c>
      <c r="G944" s="2">
        <v>122278.36703386316</v>
      </c>
      <c r="H944" s="2">
        <v>156990.38259938027</v>
      </c>
      <c r="I944" s="2">
        <v>157586.80645488107</v>
      </c>
    </row>
    <row r="945" spans="1:9" x14ac:dyDescent="0.15">
      <c r="A945" s="1">
        <v>41</v>
      </c>
      <c r="B945" s="1" t="s">
        <v>40</v>
      </c>
      <c r="C945" s="1">
        <v>22</v>
      </c>
      <c r="D945" s="1" t="s">
        <v>146</v>
      </c>
      <c r="E945" s="2">
        <v>48944.262475613876</v>
      </c>
      <c r="F945" s="2">
        <v>244145.47231587023</v>
      </c>
      <c r="G945" s="2">
        <v>396100.34145785717</v>
      </c>
      <c r="H945" s="2">
        <v>586494.8100618521</v>
      </c>
      <c r="I945" s="2">
        <v>653164.67420341086</v>
      </c>
    </row>
    <row r="946" spans="1:9" x14ac:dyDescent="0.15">
      <c r="A946" s="1">
        <v>41</v>
      </c>
      <c r="B946" s="1" t="s">
        <v>40</v>
      </c>
      <c r="C946" s="1">
        <v>23</v>
      </c>
      <c r="D946" s="1" t="s">
        <v>167</v>
      </c>
      <c r="E946" s="2">
        <v>38633.79214997698</v>
      </c>
      <c r="F946" s="2">
        <v>169520.81715652748</v>
      </c>
      <c r="G946" s="2">
        <v>258619.08473867213</v>
      </c>
      <c r="H946" s="2">
        <v>349691.84255291289</v>
      </c>
      <c r="I946" s="2">
        <v>372169.80349252641</v>
      </c>
    </row>
    <row r="947" spans="1:9" x14ac:dyDescent="0.15">
      <c r="A947" s="1">
        <v>42</v>
      </c>
      <c r="B947" s="1" t="s">
        <v>90</v>
      </c>
      <c r="C947" s="1">
        <v>1</v>
      </c>
      <c r="D947" s="1" t="s">
        <v>147</v>
      </c>
      <c r="E947" s="2">
        <v>86597.193626213979</v>
      </c>
      <c r="F947" s="2">
        <v>197855.39165900339</v>
      </c>
      <c r="G947" s="2">
        <v>235265.96927615933</v>
      </c>
      <c r="H947" s="2">
        <v>174171.68599709231</v>
      </c>
      <c r="I947" s="2">
        <v>133899.80483979505</v>
      </c>
    </row>
    <row r="948" spans="1:9" x14ac:dyDescent="0.15">
      <c r="A948" s="1">
        <v>42</v>
      </c>
      <c r="B948" s="1" t="s">
        <v>90</v>
      </c>
      <c r="C948" s="1">
        <v>2</v>
      </c>
      <c r="D948" s="1" t="s">
        <v>148</v>
      </c>
      <c r="E948" s="2">
        <v>13300.623687620124</v>
      </c>
      <c r="F948" s="2">
        <v>29957.956940346641</v>
      </c>
      <c r="G948" s="2">
        <v>24586.331943771936</v>
      </c>
      <c r="H948" s="2">
        <v>13586.748491602108</v>
      </c>
      <c r="I948" s="2">
        <v>2587.5995253018268</v>
      </c>
    </row>
    <row r="949" spans="1:9" x14ac:dyDescent="0.15">
      <c r="A949" s="1">
        <v>42</v>
      </c>
      <c r="B949" s="1" t="s">
        <v>140</v>
      </c>
      <c r="C949" s="1">
        <v>3</v>
      </c>
      <c r="D949" s="1" t="s">
        <v>155</v>
      </c>
      <c r="E949" s="2">
        <v>24581.122962881094</v>
      </c>
      <c r="F949" s="2">
        <v>58117.010081390596</v>
      </c>
      <c r="G949" s="2">
        <v>81054.258667798829</v>
      </c>
      <c r="H949" s="2">
        <v>109659.66023802127</v>
      </c>
      <c r="I949" s="2">
        <v>87906.754488384904</v>
      </c>
    </row>
    <row r="950" spans="1:9" x14ac:dyDescent="0.15">
      <c r="A950" s="1">
        <v>42</v>
      </c>
      <c r="B950" s="1" t="s">
        <v>140</v>
      </c>
      <c r="C950" s="1">
        <v>4</v>
      </c>
      <c r="D950" s="1" t="s">
        <v>156</v>
      </c>
      <c r="E950" s="2">
        <v>3961.1840053073206</v>
      </c>
      <c r="F950" s="2">
        <v>16831.729353131603</v>
      </c>
      <c r="G950" s="2">
        <v>40762.054037894086</v>
      </c>
      <c r="H950" s="2">
        <v>22850.021476497681</v>
      </c>
      <c r="I950" s="2">
        <v>14993.843574346613</v>
      </c>
    </row>
    <row r="951" spans="1:9" x14ac:dyDescent="0.15">
      <c r="A951" s="1">
        <v>42</v>
      </c>
      <c r="B951" s="1" t="s">
        <v>140</v>
      </c>
      <c r="C951" s="1">
        <v>5</v>
      </c>
      <c r="D951" s="1" t="s">
        <v>157</v>
      </c>
      <c r="E951" s="2">
        <v>281.99231824006677</v>
      </c>
      <c r="F951" s="2">
        <v>1821.6542629885023</v>
      </c>
      <c r="G951" s="2">
        <v>1945.4949341241545</v>
      </c>
      <c r="H951" s="2">
        <v>2715.517582175019</v>
      </c>
      <c r="I951" s="2">
        <v>2100.5104470762053</v>
      </c>
    </row>
    <row r="952" spans="1:9" x14ac:dyDescent="0.15">
      <c r="A952" s="1">
        <v>42</v>
      </c>
      <c r="B952" s="1" t="s">
        <v>140</v>
      </c>
      <c r="C952" s="1">
        <v>6</v>
      </c>
      <c r="D952" s="1" t="s">
        <v>49</v>
      </c>
      <c r="E952" s="2">
        <v>767.97736771312475</v>
      </c>
      <c r="F952" s="2">
        <v>1984.375329113803</v>
      </c>
      <c r="G952" s="2">
        <v>1542.5436172190211</v>
      </c>
      <c r="H952" s="2">
        <v>4938.2784285019088</v>
      </c>
      <c r="I952" s="2">
        <v>3499.5361155186179</v>
      </c>
    </row>
    <row r="953" spans="1:9" x14ac:dyDescent="0.15">
      <c r="A953" s="1">
        <v>42</v>
      </c>
      <c r="B953" s="1" t="s">
        <v>140</v>
      </c>
      <c r="C953" s="1">
        <v>7</v>
      </c>
      <c r="D953" s="1" t="s">
        <v>158</v>
      </c>
      <c r="E953" s="2">
        <v>909.95869914878892</v>
      </c>
      <c r="F953" s="2">
        <v>150.08575326944211</v>
      </c>
      <c r="G953" s="2">
        <v>2036.1183201882545</v>
      </c>
      <c r="H953" s="2">
        <v>2240.9485740097166</v>
      </c>
      <c r="I953" s="2">
        <v>1661.7658725835863</v>
      </c>
    </row>
    <row r="954" spans="1:9" x14ac:dyDescent="0.15">
      <c r="A954" s="1">
        <v>42</v>
      </c>
      <c r="B954" s="1" t="s">
        <v>140</v>
      </c>
      <c r="C954" s="1">
        <v>8</v>
      </c>
      <c r="D954" s="1" t="s">
        <v>159</v>
      </c>
      <c r="E954" s="2">
        <v>6085.7160070427244</v>
      </c>
      <c r="F954" s="2">
        <v>23655.980274089408</v>
      </c>
      <c r="G954" s="2">
        <v>30172.988717008444</v>
      </c>
      <c r="H954" s="2">
        <v>26790.871707016915</v>
      </c>
      <c r="I954" s="2">
        <v>15125.068685935552</v>
      </c>
    </row>
    <row r="955" spans="1:9" x14ac:dyDescent="0.15">
      <c r="A955" s="1">
        <v>42</v>
      </c>
      <c r="B955" s="1" t="s">
        <v>140</v>
      </c>
      <c r="C955" s="1">
        <v>9</v>
      </c>
      <c r="D955" s="1" t="s">
        <v>160</v>
      </c>
      <c r="E955" s="2">
        <v>6466.3246176661078</v>
      </c>
      <c r="F955" s="2">
        <v>12316.24175256015</v>
      </c>
      <c r="G955" s="2">
        <v>13791.161243091727</v>
      </c>
      <c r="H955" s="2">
        <v>6959.751427295887</v>
      </c>
      <c r="I955" s="2">
        <v>4990.3499712623898</v>
      </c>
    </row>
    <row r="956" spans="1:9" x14ac:dyDescent="0.15">
      <c r="A956" s="1">
        <v>42</v>
      </c>
      <c r="B956" s="1" t="s">
        <v>140</v>
      </c>
      <c r="C956" s="1">
        <v>10</v>
      </c>
      <c r="D956" s="1" t="s">
        <v>161</v>
      </c>
      <c r="E956" s="2">
        <v>5438.3491251295827</v>
      </c>
      <c r="F956" s="2">
        <v>14205.115909342858</v>
      </c>
      <c r="G956" s="2">
        <v>23686.896443143574</v>
      </c>
      <c r="H956" s="2">
        <v>22434.28429750232</v>
      </c>
      <c r="I956" s="2">
        <v>20985.726630222645</v>
      </c>
    </row>
    <row r="957" spans="1:9" x14ac:dyDescent="0.15">
      <c r="A957" s="1">
        <v>42</v>
      </c>
      <c r="B957" s="1" t="s">
        <v>140</v>
      </c>
      <c r="C957" s="1">
        <v>11</v>
      </c>
      <c r="D957" s="1" t="s">
        <v>162</v>
      </c>
      <c r="E957" s="2">
        <v>6174.5589601016427</v>
      </c>
      <c r="F957" s="2">
        <v>106834.49579621659</v>
      </c>
      <c r="G957" s="2">
        <v>92260.875743301091</v>
      </c>
      <c r="H957" s="2">
        <v>94490.478463340012</v>
      </c>
      <c r="I957" s="2">
        <v>136071.67347607465</v>
      </c>
    </row>
    <row r="958" spans="1:9" x14ac:dyDescent="0.15">
      <c r="A958" s="1">
        <v>42</v>
      </c>
      <c r="B958" s="1" t="s">
        <v>140</v>
      </c>
      <c r="C958" s="1">
        <v>12</v>
      </c>
      <c r="D958" s="1" t="s">
        <v>163</v>
      </c>
      <c r="E958" s="2">
        <v>9712.0091250694986</v>
      </c>
      <c r="F958" s="2">
        <v>11902.233182013839</v>
      </c>
      <c r="G958" s="2">
        <v>86502.827490892028</v>
      </c>
      <c r="H958" s="2">
        <v>90804.372382658927</v>
      </c>
      <c r="I958" s="2">
        <v>111951.01497377848</v>
      </c>
    </row>
    <row r="959" spans="1:9" x14ac:dyDescent="0.15">
      <c r="A959" s="1">
        <v>42</v>
      </c>
      <c r="B959" s="1" t="s">
        <v>140</v>
      </c>
      <c r="C959" s="1">
        <v>13</v>
      </c>
      <c r="D959" s="1" t="s">
        <v>164</v>
      </c>
      <c r="E959" s="2">
        <v>46896.493066026916</v>
      </c>
      <c r="F959" s="2">
        <v>24982.004895897848</v>
      </c>
      <c r="G959" s="2">
        <v>52716.508174369796</v>
      </c>
      <c r="H959" s="2">
        <v>36637.243756816075</v>
      </c>
      <c r="I959" s="2">
        <v>168124.89249681146</v>
      </c>
    </row>
    <row r="960" spans="1:9" x14ac:dyDescent="0.15">
      <c r="A960" s="1">
        <v>42</v>
      </c>
      <c r="B960" s="1" t="s">
        <v>140</v>
      </c>
      <c r="C960" s="1">
        <v>14</v>
      </c>
      <c r="D960" s="1" t="s">
        <v>165</v>
      </c>
      <c r="E960" s="2">
        <v>821.79036141898189</v>
      </c>
      <c r="F960" s="2">
        <v>1561.4336349399657</v>
      </c>
      <c r="G960" s="2">
        <v>2155.4418386579455</v>
      </c>
      <c r="H960" s="2">
        <v>1128.0508730022389</v>
      </c>
      <c r="I960" s="2">
        <v>908.26995903793647</v>
      </c>
    </row>
    <row r="961" spans="1:9" x14ac:dyDescent="0.15">
      <c r="A961" s="1">
        <v>42</v>
      </c>
      <c r="B961" s="1" t="s">
        <v>140</v>
      </c>
      <c r="C961" s="1">
        <v>15</v>
      </c>
      <c r="D961" s="1" t="s">
        <v>166</v>
      </c>
      <c r="E961" s="2">
        <v>7921.560896981051</v>
      </c>
      <c r="F961" s="2">
        <v>22541.551524674429</v>
      </c>
      <c r="G961" s="2">
        <v>34824.006521028095</v>
      </c>
      <c r="H961" s="2">
        <v>36752.110501924908</v>
      </c>
      <c r="I961" s="2">
        <v>33664.823517674129</v>
      </c>
    </row>
    <row r="962" spans="1:9" x14ac:dyDescent="0.15">
      <c r="A962" s="1">
        <v>42</v>
      </c>
      <c r="B962" s="1" t="s">
        <v>90</v>
      </c>
      <c r="C962" s="1">
        <v>16</v>
      </c>
      <c r="D962" s="1" t="s">
        <v>149</v>
      </c>
      <c r="E962" s="2">
        <v>60002.682226225093</v>
      </c>
      <c r="F962" s="2">
        <v>247130.52942529813</v>
      </c>
      <c r="G962" s="2">
        <v>445063.03221370117</v>
      </c>
      <c r="H962" s="2">
        <v>398592.31712911284</v>
      </c>
      <c r="I962" s="2">
        <v>234947.58098526858</v>
      </c>
    </row>
    <row r="963" spans="1:9" x14ac:dyDescent="0.15">
      <c r="A963" s="1">
        <v>42</v>
      </c>
      <c r="B963" s="1" t="s">
        <v>90</v>
      </c>
      <c r="C963" s="1">
        <v>17</v>
      </c>
      <c r="D963" s="1" t="s">
        <v>150</v>
      </c>
      <c r="E963" s="2">
        <v>10767.742829285167</v>
      </c>
      <c r="F963" s="2">
        <v>43728.593721012192</v>
      </c>
      <c r="G963" s="2">
        <v>155793.50943862126</v>
      </c>
      <c r="H963" s="2">
        <v>155579.24386944005</v>
      </c>
      <c r="I963" s="2">
        <v>93812.710337628378</v>
      </c>
    </row>
    <row r="964" spans="1:9" x14ac:dyDescent="0.15">
      <c r="A964" s="1">
        <v>42</v>
      </c>
      <c r="B964" s="1" t="s">
        <v>90</v>
      </c>
      <c r="C964" s="1">
        <v>18</v>
      </c>
      <c r="D964" s="1" t="s">
        <v>151</v>
      </c>
      <c r="E964" s="2">
        <v>68986.187764687027</v>
      </c>
      <c r="F964" s="2">
        <v>273102.74550500995</v>
      </c>
      <c r="G964" s="2">
        <v>386989.61002608592</v>
      </c>
      <c r="H964" s="2">
        <v>551926.89115553966</v>
      </c>
      <c r="I964" s="2">
        <v>463380.17111476656</v>
      </c>
    </row>
    <row r="965" spans="1:9" x14ac:dyDescent="0.15">
      <c r="A965" s="1">
        <v>42</v>
      </c>
      <c r="B965" s="1" t="s">
        <v>90</v>
      </c>
      <c r="C965" s="1">
        <v>19</v>
      </c>
      <c r="D965" s="1" t="s">
        <v>152</v>
      </c>
      <c r="E965" s="2">
        <v>17813.786774106917</v>
      </c>
      <c r="F965" s="2">
        <v>97571.540638292485</v>
      </c>
      <c r="G965" s="2">
        <v>164437.33912965248</v>
      </c>
      <c r="H965" s="2">
        <v>181557.2745207056</v>
      </c>
      <c r="I965" s="2">
        <v>157450.41414068572</v>
      </c>
    </row>
    <row r="966" spans="1:9" x14ac:dyDescent="0.15">
      <c r="A966" s="1">
        <v>42</v>
      </c>
      <c r="B966" s="1" t="s">
        <v>90</v>
      </c>
      <c r="C966" s="1">
        <v>20</v>
      </c>
      <c r="D966" s="1" t="s">
        <v>153</v>
      </c>
      <c r="E966" s="2">
        <v>10260.252642810989</v>
      </c>
      <c r="F966" s="2">
        <v>41436.369577286408</v>
      </c>
      <c r="G966" s="2">
        <v>60912.577437827043</v>
      </c>
      <c r="H966" s="2">
        <v>50855.6449068246</v>
      </c>
      <c r="I966" s="2">
        <v>49048.039193124765</v>
      </c>
    </row>
    <row r="967" spans="1:9" x14ac:dyDescent="0.15">
      <c r="A967" s="1">
        <v>42</v>
      </c>
      <c r="B967" s="1" t="s">
        <v>90</v>
      </c>
      <c r="C967" s="1">
        <v>21</v>
      </c>
      <c r="D967" s="1" t="s">
        <v>154</v>
      </c>
      <c r="E967" s="2">
        <v>47582.279647881427</v>
      </c>
      <c r="F967" s="2">
        <v>147250.40984868273</v>
      </c>
      <c r="G967" s="2">
        <v>292237.71703832533</v>
      </c>
      <c r="H967" s="2">
        <v>304706.8047415131</v>
      </c>
      <c r="I967" s="2">
        <v>276866.95243145147</v>
      </c>
    </row>
    <row r="968" spans="1:9" x14ac:dyDescent="0.15">
      <c r="A968" s="1">
        <v>42</v>
      </c>
      <c r="B968" s="1" t="s">
        <v>41</v>
      </c>
      <c r="C968" s="1">
        <v>22</v>
      </c>
      <c r="D968" s="1" t="s">
        <v>146</v>
      </c>
      <c r="E968" s="2">
        <v>89138.871997766022</v>
      </c>
      <c r="F968" s="2">
        <v>457561.65454976406</v>
      </c>
      <c r="G968" s="2">
        <v>720020.34207250644</v>
      </c>
      <c r="H968" s="2">
        <v>1020999.9807753696</v>
      </c>
      <c r="I968" s="2">
        <v>1102972.5102536862</v>
      </c>
    </row>
    <row r="969" spans="1:9" x14ac:dyDescent="0.15">
      <c r="A969" s="1">
        <v>42</v>
      </c>
      <c r="B969" s="1" t="s">
        <v>41</v>
      </c>
      <c r="C969" s="1">
        <v>23</v>
      </c>
      <c r="D969" s="1" t="s">
        <v>167</v>
      </c>
      <c r="E969" s="2">
        <v>64903.94621362647</v>
      </c>
      <c r="F969" s="2">
        <v>317114.00458851381</v>
      </c>
      <c r="G969" s="2">
        <v>498301.71944836073</v>
      </c>
      <c r="H969" s="2">
        <v>654694.81843965815</v>
      </c>
      <c r="I969" s="2">
        <v>716775.3584309062</v>
      </c>
    </row>
    <row r="970" spans="1:9" x14ac:dyDescent="0.15">
      <c r="A970" s="1">
        <v>43</v>
      </c>
      <c r="B970" s="1" t="s">
        <v>91</v>
      </c>
      <c r="C970" s="1">
        <v>1</v>
      </c>
      <c r="D970" s="1" t="s">
        <v>147</v>
      </c>
      <c r="E970" s="2">
        <v>112397.96597713069</v>
      </c>
      <c r="F970" s="2">
        <v>274340.89733885345</v>
      </c>
      <c r="G970" s="2">
        <v>357080.24666918209</v>
      </c>
      <c r="H970" s="2">
        <v>273514.09802756843</v>
      </c>
      <c r="I970" s="2">
        <v>187220.19396241556</v>
      </c>
    </row>
    <row r="971" spans="1:9" x14ac:dyDescent="0.15">
      <c r="A971" s="1">
        <v>43</v>
      </c>
      <c r="B971" s="1" t="s">
        <v>91</v>
      </c>
      <c r="C971" s="1">
        <v>2</v>
      </c>
      <c r="D971" s="1" t="s">
        <v>148</v>
      </c>
      <c r="E971" s="2">
        <v>15301.507233018432</v>
      </c>
      <c r="F971" s="2">
        <v>24636.011304772175</v>
      </c>
      <c r="G971" s="2">
        <v>25891.824597190476</v>
      </c>
      <c r="H971" s="2">
        <v>13431.354743948034</v>
      </c>
      <c r="I971" s="2">
        <v>5623.157651384251</v>
      </c>
    </row>
    <row r="972" spans="1:9" x14ac:dyDescent="0.15">
      <c r="A972" s="1">
        <v>43</v>
      </c>
      <c r="B972" s="1" t="s">
        <v>141</v>
      </c>
      <c r="C972" s="1">
        <v>3</v>
      </c>
      <c r="D972" s="1" t="s">
        <v>155</v>
      </c>
      <c r="E972" s="2">
        <v>31813.658324759304</v>
      </c>
      <c r="F972" s="2">
        <v>82856.917714961921</v>
      </c>
      <c r="G972" s="2">
        <v>125609.7531041818</v>
      </c>
      <c r="H972" s="2">
        <v>148000.65779198831</v>
      </c>
      <c r="I972" s="2">
        <v>161540.34270188882</v>
      </c>
    </row>
    <row r="973" spans="1:9" x14ac:dyDescent="0.15">
      <c r="A973" s="1">
        <v>43</v>
      </c>
      <c r="B973" s="1" t="s">
        <v>141</v>
      </c>
      <c r="C973" s="1">
        <v>4</v>
      </c>
      <c r="D973" s="1" t="s">
        <v>156</v>
      </c>
      <c r="E973" s="2">
        <v>8661.6529253637545</v>
      </c>
      <c r="F973" s="2">
        <v>28805.583746258297</v>
      </c>
      <c r="G973" s="2">
        <v>52497.435436239735</v>
      </c>
      <c r="H973" s="2">
        <v>25036.30162637142</v>
      </c>
      <c r="I973" s="2">
        <v>16173.843504064344</v>
      </c>
    </row>
    <row r="974" spans="1:9" x14ac:dyDescent="0.15">
      <c r="A974" s="1">
        <v>43</v>
      </c>
      <c r="B974" s="1" t="s">
        <v>141</v>
      </c>
      <c r="C974" s="1">
        <v>5</v>
      </c>
      <c r="D974" s="1" t="s">
        <v>157</v>
      </c>
      <c r="E974" s="2">
        <v>9715.6801794499679</v>
      </c>
      <c r="F974" s="2">
        <v>13611.827023872558</v>
      </c>
      <c r="G974" s="2">
        <v>22847.262771488848</v>
      </c>
      <c r="H974" s="2">
        <v>31748.510538491413</v>
      </c>
      <c r="I974" s="2">
        <v>29695.828977578658</v>
      </c>
    </row>
    <row r="975" spans="1:9" x14ac:dyDescent="0.15">
      <c r="A975" s="1">
        <v>43</v>
      </c>
      <c r="B975" s="1" t="s">
        <v>141</v>
      </c>
      <c r="C975" s="1">
        <v>6</v>
      </c>
      <c r="D975" s="1" t="s">
        <v>49</v>
      </c>
      <c r="E975" s="2">
        <v>8554.8782313355332</v>
      </c>
      <c r="F975" s="2">
        <v>12656.832269532606</v>
      </c>
      <c r="G975" s="2">
        <v>27463.948275536572</v>
      </c>
      <c r="H975" s="2">
        <v>44291.613099554306</v>
      </c>
      <c r="I975" s="2">
        <v>39540.107918309477</v>
      </c>
    </row>
    <row r="976" spans="1:9" x14ac:dyDescent="0.15">
      <c r="A976" s="1">
        <v>43</v>
      </c>
      <c r="B976" s="1" t="s">
        <v>141</v>
      </c>
      <c r="C976" s="1">
        <v>7</v>
      </c>
      <c r="D976" s="1" t="s">
        <v>158</v>
      </c>
      <c r="E976" s="2">
        <v>699.88148976028526</v>
      </c>
      <c r="F976" s="2">
        <v>1030.1270217162109</v>
      </c>
      <c r="G976" s="2">
        <v>6634.690956147012</v>
      </c>
      <c r="H976" s="2">
        <v>5396.1567491858395</v>
      </c>
      <c r="I976" s="2">
        <v>5532.1509656117923</v>
      </c>
    </row>
    <row r="977" spans="1:9" x14ac:dyDescent="0.15">
      <c r="A977" s="1">
        <v>43</v>
      </c>
      <c r="B977" s="1" t="s">
        <v>141</v>
      </c>
      <c r="C977" s="1">
        <v>8</v>
      </c>
      <c r="D977" s="1" t="s">
        <v>159</v>
      </c>
      <c r="E977" s="2">
        <v>8628.9913769746981</v>
      </c>
      <c r="F977" s="2">
        <v>25966.77445296818</v>
      </c>
      <c r="G977" s="2">
        <v>33012.263386767081</v>
      </c>
      <c r="H977" s="2">
        <v>35096.789882288824</v>
      </c>
      <c r="I977" s="2">
        <v>29947.814111081232</v>
      </c>
    </row>
    <row r="978" spans="1:9" x14ac:dyDescent="0.15">
      <c r="A978" s="1">
        <v>43</v>
      </c>
      <c r="B978" s="1" t="s">
        <v>141</v>
      </c>
      <c r="C978" s="1">
        <v>9</v>
      </c>
      <c r="D978" s="1" t="s">
        <v>160</v>
      </c>
      <c r="E978" s="2">
        <v>1467.4197083832648</v>
      </c>
      <c r="F978" s="2">
        <v>18218.128180131134</v>
      </c>
      <c r="G978" s="2">
        <v>19322.4740029596</v>
      </c>
      <c r="H978" s="2">
        <v>14968.906425416419</v>
      </c>
      <c r="I978" s="2">
        <v>22066.468541960065</v>
      </c>
    </row>
    <row r="979" spans="1:9" x14ac:dyDescent="0.15">
      <c r="A979" s="1">
        <v>43</v>
      </c>
      <c r="B979" s="1" t="s">
        <v>141</v>
      </c>
      <c r="C979" s="1">
        <v>10</v>
      </c>
      <c r="D979" s="1" t="s">
        <v>161</v>
      </c>
      <c r="E979" s="2">
        <v>3028.3554585153943</v>
      </c>
      <c r="F979" s="2">
        <v>16055.127019856462</v>
      </c>
      <c r="G979" s="2">
        <v>48990.595232129737</v>
      </c>
      <c r="H979" s="2">
        <v>55100.700065015058</v>
      </c>
      <c r="I979" s="2">
        <v>43046.261090626751</v>
      </c>
    </row>
    <row r="980" spans="1:9" x14ac:dyDescent="0.15">
      <c r="A980" s="1">
        <v>43</v>
      </c>
      <c r="B980" s="1" t="s">
        <v>141</v>
      </c>
      <c r="C980" s="1">
        <v>11</v>
      </c>
      <c r="D980" s="1" t="s">
        <v>162</v>
      </c>
      <c r="E980" s="2">
        <v>4776.3299334766161</v>
      </c>
      <c r="F980" s="2">
        <v>19953.858944152995</v>
      </c>
      <c r="G980" s="2">
        <v>38160.823395304717</v>
      </c>
      <c r="H980" s="2">
        <v>51937.853804216888</v>
      </c>
      <c r="I980" s="2">
        <v>83772.487563280767</v>
      </c>
    </row>
    <row r="981" spans="1:9" x14ac:dyDescent="0.15">
      <c r="A981" s="1">
        <v>43</v>
      </c>
      <c r="B981" s="1" t="s">
        <v>141</v>
      </c>
      <c r="C981" s="1">
        <v>12</v>
      </c>
      <c r="D981" s="1" t="s">
        <v>163</v>
      </c>
      <c r="E981" s="2">
        <v>6066.4507629362197</v>
      </c>
      <c r="F981" s="2">
        <v>46816.021239973656</v>
      </c>
      <c r="G981" s="2">
        <v>184653.77645648189</v>
      </c>
      <c r="H981" s="2">
        <v>282231.84864174359</v>
      </c>
      <c r="I981" s="2">
        <v>253790.87575989496</v>
      </c>
    </row>
    <row r="982" spans="1:9" x14ac:dyDescent="0.15">
      <c r="A982" s="1">
        <v>43</v>
      </c>
      <c r="B982" s="1" t="s">
        <v>141</v>
      </c>
      <c r="C982" s="1">
        <v>13</v>
      </c>
      <c r="D982" s="1" t="s">
        <v>164</v>
      </c>
      <c r="E982" s="2">
        <v>1009.4227774012693</v>
      </c>
      <c r="F982" s="2">
        <v>37809.401929493397</v>
      </c>
      <c r="G982" s="2">
        <v>45965.710588355578</v>
      </c>
      <c r="H982" s="2">
        <v>131341.97520505029</v>
      </c>
      <c r="I982" s="2">
        <v>111629.12008657247</v>
      </c>
    </row>
    <row r="983" spans="1:9" x14ac:dyDescent="0.15">
      <c r="A983" s="1">
        <v>43</v>
      </c>
      <c r="B983" s="1" t="s">
        <v>141</v>
      </c>
      <c r="C983" s="1">
        <v>14</v>
      </c>
      <c r="D983" s="1" t="s">
        <v>165</v>
      </c>
      <c r="E983" s="2">
        <v>133.02150091975849</v>
      </c>
      <c r="F983" s="2">
        <v>509.7003633487069</v>
      </c>
      <c r="G983" s="2">
        <v>1450.0532341013932</v>
      </c>
      <c r="H983" s="2">
        <v>4430.320851885328</v>
      </c>
      <c r="I983" s="2">
        <v>5641.2345709828078</v>
      </c>
    </row>
    <row r="984" spans="1:9" x14ac:dyDescent="0.15">
      <c r="A984" s="1">
        <v>43</v>
      </c>
      <c r="B984" s="1" t="s">
        <v>141</v>
      </c>
      <c r="C984" s="1">
        <v>15</v>
      </c>
      <c r="D984" s="1" t="s">
        <v>166</v>
      </c>
      <c r="E984" s="2">
        <v>14987.897485612177</v>
      </c>
      <c r="F984" s="2">
        <v>61248.902905636962</v>
      </c>
      <c r="G984" s="2">
        <v>110711.52468548488</v>
      </c>
      <c r="H984" s="2">
        <v>106460.10182580804</v>
      </c>
      <c r="I984" s="2">
        <v>109526.62416965267</v>
      </c>
    </row>
    <row r="985" spans="1:9" x14ac:dyDescent="0.15">
      <c r="A985" s="1">
        <v>43</v>
      </c>
      <c r="B985" s="1" t="s">
        <v>91</v>
      </c>
      <c r="C985" s="1">
        <v>16</v>
      </c>
      <c r="D985" s="1" t="s">
        <v>149</v>
      </c>
      <c r="E985" s="2">
        <v>49015.429536105388</v>
      </c>
      <c r="F985" s="2">
        <v>275236.40279366326</v>
      </c>
      <c r="G985" s="2">
        <v>490378.18058306485</v>
      </c>
      <c r="H985" s="2">
        <v>413707.06008814654</v>
      </c>
      <c r="I985" s="2">
        <v>316116.51108224742</v>
      </c>
    </row>
    <row r="986" spans="1:9" x14ac:dyDescent="0.15">
      <c r="A986" s="1">
        <v>43</v>
      </c>
      <c r="B986" s="1" t="s">
        <v>91</v>
      </c>
      <c r="C986" s="1">
        <v>17</v>
      </c>
      <c r="D986" s="1" t="s">
        <v>150</v>
      </c>
      <c r="E986" s="2">
        <v>7797.5511567640988</v>
      </c>
      <c r="F986" s="2">
        <v>70079.607381358073</v>
      </c>
      <c r="G986" s="2">
        <v>102253.57023471776</v>
      </c>
      <c r="H986" s="2">
        <v>119203.2643494033</v>
      </c>
      <c r="I986" s="2">
        <v>91791.657189299687</v>
      </c>
    </row>
    <row r="987" spans="1:9" x14ac:dyDescent="0.15">
      <c r="A987" s="1">
        <v>43</v>
      </c>
      <c r="B987" s="1" t="s">
        <v>91</v>
      </c>
      <c r="C987" s="1">
        <v>18</v>
      </c>
      <c r="D987" s="1" t="s">
        <v>151</v>
      </c>
      <c r="E987" s="2">
        <v>71201.675863706565</v>
      </c>
      <c r="F987" s="2">
        <v>312467.50811496412</v>
      </c>
      <c r="G987" s="2">
        <v>467181.70078181138</v>
      </c>
      <c r="H987" s="2">
        <v>543373.79384946486</v>
      </c>
      <c r="I987" s="2">
        <v>515273.2392314141</v>
      </c>
    </row>
    <row r="988" spans="1:9" x14ac:dyDescent="0.15">
      <c r="A988" s="1">
        <v>43</v>
      </c>
      <c r="B988" s="1" t="s">
        <v>91</v>
      </c>
      <c r="C988" s="1">
        <v>19</v>
      </c>
      <c r="D988" s="1" t="s">
        <v>152</v>
      </c>
      <c r="E988" s="2">
        <v>27214.46543606251</v>
      </c>
      <c r="F988" s="2">
        <v>125113.29078250607</v>
      </c>
      <c r="G988" s="2">
        <v>264380.33763608115</v>
      </c>
      <c r="H988" s="2">
        <v>191824.60350842905</v>
      </c>
      <c r="I988" s="2">
        <v>198269.12826853435</v>
      </c>
    </row>
    <row r="989" spans="1:9" x14ac:dyDescent="0.15">
      <c r="A989" s="1">
        <v>43</v>
      </c>
      <c r="B989" s="1" t="s">
        <v>91</v>
      </c>
      <c r="C989" s="1">
        <v>20</v>
      </c>
      <c r="D989" s="1" t="s">
        <v>153</v>
      </c>
      <c r="E989" s="2">
        <v>10787.769569378608</v>
      </c>
      <c r="F989" s="2">
        <v>53101.907689331078</v>
      </c>
      <c r="G989" s="2">
        <v>96792.703727867818</v>
      </c>
      <c r="H989" s="2">
        <v>78060.731678600743</v>
      </c>
      <c r="I989" s="2">
        <v>69790.033398664251</v>
      </c>
    </row>
    <row r="990" spans="1:9" x14ac:dyDescent="0.15">
      <c r="A990" s="1">
        <v>43</v>
      </c>
      <c r="B990" s="1" t="s">
        <v>91</v>
      </c>
      <c r="C990" s="1">
        <v>21</v>
      </c>
      <c r="D990" s="1" t="s">
        <v>154</v>
      </c>
      <c r="E990" s="2">
        <v>67140.200721927686</v>
      </c>
      <c r="F990" s="2">
        <v>201422.69418741739</v>
      </c>
      <c r="G990" s="2">
        <v>307583.72285760083</v>
      </c>
      <c r="H990" s="2">
        <v>361133.24858702958</v>
      </c>
      <c r="I990" s="2">
        <v>363013.29724132479</v>
      </c>
    </row>
    <row r="991" spans="1:9" x14ac:dyDescent="0.15">
      <c r="A991" s="1">
        <v>43</v>
      </c>
      <c r="B991" s="1" t="s">
        <v>42</v>
      </c>
      <c r="C991" s="1">
        <v>22</v>
      </c>
      <c r="D991" s="1" t="s">
        <v>146</v>
      </c>
      <c r="E991" s="2">
        <v>109673.89305847326</v>
      </c>
      <c r="F991" s="2">
        <v>509664.26919334976</v>
      </c>
      <c r="G991" s="2">
        <v>953868.24947954714</v>
      </c>
      <c r="H991" s="2">
        <v>1262921.3474238054</v>
      </c>
      <c r="I991" s="2">
        <v>1422696.3033481634</v>
      </c>
    </row>
    <row r="992" spans="1:9" x14ac:dyDescent="0.15">
      <c r="A992" s="1">
        <v>43</v>
      </c>
      <c r="B992" s="1" t="s">
        <v>42</v>
      </c>
      <c r="C992" s="1">
        <v>23</v>
      </c>
      <c r="D992" s="1" t="s">
        <v>167</v>
      </c>
      <c r="E992" s="2">
        <v>78675.360118705648</v>
      </c>
      <c r="F992" s="2">
        <v>340226.67051419651</v>
      </c>
      <c r="G992" s="2">
        <v>507675.74525141536</v>
      </c>
      <c r="H992" s="2">
        <v>702038.73990609858</v>
      </c>
      <c r="I992" s="2">
        <v>738645.64281541633</v>
      </c>
    </row>
    <row r="993" spans="1:9" x14ac:dyDescent="0.15">
      <c r="A993" s="1">
        <v>44</v>
      </c>
      <c r="B993" s="1" t="s">
        <v>92</v>
      </c>
      <c r="C993" s="1">
        <v>1</v>
      </c>
      <c r="D993" s="1" t="s">
        <v>147</v>
      </c>
      <c r="E993" s="2">
        <v>69095.961266617858</v>
      </c>
      <c r="F993" s="2">
        <v>147141.37510706455</v>
      </c>
      <c r="G993" s="2">
        <v>185540.13346260588</v>
      </c>
      <c r="H993" s="2">
        <v>152046.50020680955</v>
      </c>
      <c r="I993" s="2">
        <v>109851.43486960346</v>
      </c>
    </row>
    <row r="994" spans="1:9" x14ac:dyDescent="0.15">
      <c r="A994" s="1">
        <v>44</v>
      </c>
      <c r="B994" s="1" t="s">
        <v>92</v>
      </c>
      <c r="C994" s="1">
        <v>2</v>
      </c>
      <c r="D994" s="1" t="s">
        <v>148</v>
      </c>
      <c r="E994" s="2">
        <v>10057.882060844098</v>
      </c>
      <c r="F994" s="2">
        <v>24108.639561554872</v>
      </c>
      <c r="G994" s="2">
        <v>22925.955000307506</v>
      </c>
      <c r="H994" s="2">
        <v>18188.945577942286</v>
      </c>
      <c r="I994" s="2">
        <v>8544.8570371430942</v>
      </c>
    </row>
    <row r="995" spans="1:9" x14ac:dyDescent="0.15">
      <c r="A995" s="1">
        <v>44</v>
      </c>
      <c r="B995" s="1" t="s">
        <v>142</v>
      </c>
      <c r="C995" s="1">
        <v>3</v>
      </c>
      <c r="D995" s="1" t="s">
        <v>155</v>
      </c>
      <c r="E995" s="2">
        <v>47179.770085938304</v>
      </c>
      <c r="F995" s="2">
        <v>82884.282560379943</v>
      </c>
      <c r="G995" s="2">
        <v>130754.38370567202</v>
      </c>
      <c r="H995" s="2">
        <v>205468.88360410515</v>
      </c>
      <c r="I995" s="2">
        <v>131866.55445669091</v>
      </c>
    </row>
    <row r="996" spans="1:9" x14ac:dyDescent="0.15">
      <c r="A996" s="1">
        <v>44</v>
      </c>
      <c r="B996" s="1" t="s">
        <v>142</v>
      </c>
      <c r="C996" s="1">
        <v>4</v>
      </c>
      <c r="D996" s="1" t="s">
        <v>156</v>
      </c>
      <c r="E996" s="2">
        <v>5312.2762958141957</v>
      </c>
      <c r="F996" s="2">
        <v>11174.792907436158</v>
      </c>
      <c r="G996" s="2">
        <v>19887.265880477451</v>
      </c>
      <c r="H996" s="2">
        <v>11224.007163822611</v>
      </c>
      <c r="I996" s="2">
        <v>8020.7282379176804</v>
      </c>
    </row>
    <row r="997" spans="1:9" x14ac:dyDescent="0.15">
      <c r="A997" s="1">
        <v>44</v>
      </c>
      <c r="B997" s="1" t="s">
        <v>142</v>
      </c>
      <c r="C997" s="1">
        <v>5</v>
      </c>
      <c r="D997" s="1" t="s">
        <v>157</v>
      </c>
      <c r="E997" s="2">
        <v>5438.013949466359</v>
      </c>
      <c r="F997" s="2">
        <v>8865.918562376075</v>
      </c>
      <c r="G997" s="2">
        <v>14787.354229312203</v>
      </c>
      <c r="H997" s="2">
        <v>13246.488771442026</v>
      </c>
      <c r="I997" s="2">
        <v>10680.710713091155</v>
      </c>
    </row>
    <row r="998" spans="1:9" x14ac:dyDescent="0.15">
      <c r="A998" s="1">
        <v>44</v>
      </c>
      <c r="B998" s="1" t="s">
        <v>142</v>
      </c>
      <c r="C998" s="1">
        <v>6</v>
      </c>
      <c r="D998" s="1" t="s">
        <v>49</v>
      </c>
      <c r="E998" s="2">
        <v>10076.817085993409</v>
      </c>
      <c r="F998" s="2">
        <v>41159.24213812696</v>
      </c>
      <c r="G998" s="2">
        <v>103502.99307065527</v>
      </c>
      <c r="H998" s="2">
        <v>59886.674309767477</v>
      </c>
      <c r="I998" s="2">
        <v>27116.898900064927</v>
      </c>
    </row>
    <row r="999" spans="1:9" x14ac:dyDescent="0.15">
      <c r="A999" s="1">
        <v>44</v>
      </c>
      <c r="B999" s="1" t="s">
        <v>142</v>
      </c>
      <c r="C999" s="1">
        <v>7</v>
      </c>
      <c r="D999" s="1" t="s">
        <v>158</v>
      </c>
      <c r="E999" s="2">
        <v>14488.203180968992</v>
      </c>
      <c r="F999" s="2">
        <v>59542.188710334929</v>
      </c>
      <c r="G999" s="2">
        <v>-3279.5022511031561</v>
      </c>
      <c r="H999" s="2">
        <v>104068.52562255925</v>
      </c>
      <c r="I999" s="2">
        <v>288162.79728321842</v>
      </c>
    </row>
    <row r="1000" spans="1:9" x14ac:dyDescent="0.15">
      <c r="A1000" s="1">
        <v>44</v>
      </c>
      <c r="B1000" s="1" t="s">
        <v>142</v>
      </c>
      <c r="C1000" s="1">
        <v>8</v>
      </c>
      <c r="D1000" s="1" t="s">
        <v>159</v>
      </c>
      <c r="E1000" s="2">
        <v>14645.268129438895</v>
      </c>
      <c r="F1000" s="2">
        <v>50835.175875283574</v>
      </c>
      <c r="G1000" s="2">
        <v>80701.398230941864</v>
      </c>
      <c r="H1000" s="2">
        <v>65388.374515630552</v>
      </c>
      <c r="I1000" s="2">
        <v>44089.746301657462</v>
      </c>
    </row>
    <row r="1001" spans="1:9" x14ac:dyDescent="0.15">
      <c r="A1001" s="1">
        <v>44</v>
      </c>
      <c r="B1001" s="1" t="s">
        <v>142</v>
      </c>
      <c r="C1001" s="1">
        <v>9</v>
      </c>
      <c r="D1001" s="1" t="s">
        <v>160</v>
      </c>
      <c r="E1001" s="2">
        <v>20883.960883712847</v>
      </c>
      <c r="F1001" s="2">
        <v>167218.75417109809</v>
      </c>
      <c r="G1001" s="2">
        <v>184192.53846105287</v>
      </c>
      <c r="H1001" s="2">
        <v>153026.83601930426</v>
      </c>
      <c r="I1001" s="2">
        <v>208484.37913437435</v>
      </c>
    </row>
    <row r="1002" spans="1:9" x14ac:dyDescent="0.15">
      <c r="A1002" s="1">
        <v>44</v>
      </c>
      <c r="B1002" s="1" t="s">
        <v>142</v>
      </c>
      <c r="C1002" s="1">
        <v>10</v>
      </c>
      <c r="D1002" s="1" t="s">
        <v>161</v>
      </c>
      <c r="E1002" s="2">
        <v>2826.4757649814683</v>
      </c>
      <c r="F1002" s="2">
        <v>18212.09024529676</v>
      </c>
      <c r="G1002" s="2">
        <v>27234.69107834818</v>
      </c>
      <c r="H1002" s="2">
        <v>35849.420582341234</v>
      </c>
      <c r="I1002" s="2">
        <v>18745.003180814849</v>
      </c>
    </row>
    <row r="1003" spans="1:9" x14ac:dyDescent="0.15">
      <c r="A1003" s="1">
        <v>44</v>
      </c>
      <c r="B1003" s="1" t="s">
        <v>142</v>
      </c>
      <c r="C1003" s="1">
        <v>11</v>
      </c>
      <c r="D1003" s="1" t="s">
        <v>162</v>
      </c>
      <c r="E1003" s="2">
        <v>2912.4092965473756</v>
      </c>
      <c r="F1003" s="2">
        <v>8031.0206927239433</v>
      </c>
      <c r="G1003" s="2">
        <v>33654.573393472485</v>
      </c>
      <c r="H1003" s="2">
        <v>43394.812518086328</v>
      </c>
      <c r="I1003" s="2">
        <v>82611.314874047457</v>
      </c>
    </row>
    <row r="1004" spans="1:9" x14ac:dyDescent="0.15">
      <c r="A1004" s="1">
        <v>44</v>
      </c>
      <c r="B1004" s="1" t="s">
        <v>142</v>
      </c>
      <c r="C1004" s="1">
        <v>12</v>
      </c>
      <c r="D1004" s="1" t="s">
        <v>163</v>
      </c>
      <c r="E1004" s="2">
        <v>1645.0730979228802</v>
      </c>
      <c r="F1004" s="2">
        <v>26948.274946676305</v>
      </c>
      <c r="G1004" s="2">
        <v>180491.10007563516</v>
      </c>
      <c r="H1004" s="2">
        <v>319802.77406089922</v>
      </c>
      <c r="I1004" s="2">
        <v>188872.00996920071</v>
      </c>
    </row>
    <row r="1005" spans="1:9" x14ac:dyDescent="0.15">
      <c r="A1005" s="1">
        <v>44</v>
      </c>
      <c r="B1005" s="1" t="s">
        <v>142</v>
      </c>
      <c r="C1005" s="1">
        <v>13</v>
      </c>
      <c r="D1005" s="1" t="s">
        <v>164</v>
      </c>
      <c r="E1005" s="2">
        <v>3681.9198968472601</v>
      </c>
      <c r="F1005" s="2">
        <v>15022.37477586873</v>
      </c>
      <c r="G1005" s="2">
        <v>23303.79160447808</v>
      </c>
      <c r="H1005" s="2">
        <v>29030.086445097026</v>
      </c>
      <c r="I1005" s="2">
        <v>46816.242000166378</v>
      </c>
    </row>
    <row r="1006" spans="1:9" x14ac:dyDescent="0.15">
      <c r="A1006" s="1">
        <v>44</v>
      </c>
      <c r="B1006" s="1" t="s">
        <v>142</v>
      </c>
      <c r="C1006" s="1">
        <v>14</v>
      </c>
      <c r="D1006" s="1" t="s">
        <v>165</v>
      </c>
      <c r="E1006" s="2">
        <v>282.42882574077885</v>
      </c>
      <c r="F1006" s="2">
        <v>7864.7763355867492</v>
      </c>
      <c r="G1006" s="2">
        <v>27714.396380744922</v>
      </c>
      <c r="H1006" s="2">
        <v>82583.219086860394</v>
      </c>
      <c r="I1006" s="2">
        <v>97936.927900603157</v>
      </c>
    </row>
    <row r="1007" spans="1:9" x14ac:dyDescent="0.15">
      <c r="A1007" s="1">
        <v>44</v>
      </c>
      <c r="B1007" s="1" t="s">
        <v>142</v>
      </c>
      <c r="C1007" s="1">
        <v>15</v>
      </c>
      <c r="D1007" s="1" t="s">
        <v>166</v>
      </c>
      <c r="E1007" s="2">
        <v>12966.418690389528</v>
      </c>
      <c r="F1007" s="2">
        <v>41801.835848770483</v>
      </c>
      <c r="G1007" s="2">
        <v>68271.498839613094</v>
      </c>
      <c r="H1007" s="2">
        <v>62749.207172062081</v>
      </c>
      <c r="I1007" s="2">
        <v>50949.328337765131</v>
      </c>
    </row>
    <row r="1008" spans="1:9" x14ac:dyDescent="0.15">
      <c r="A1008" s="1">
        <v>44</v>
      </c>
      <c r="B1008" s="1" t="s">
        <v>92</v>
      </c>
      <c r="C1008" s="1">
        <v>16</v>
      </c>
      <c r="D1008" s="1" t="s">
        <v>149</v>
      </c>
      <c r="E1008" s="2">
        <v>76556.810721038695</v>
      </c>
      <c r="F1008" s="2">
        <v>240804.1712739694</v>
      </c>
      <c r="G1008" s="2">
        <v>417340.39970704552</v>
      </c>
      <c r="H1008" s="2">
        <v>403190.46345204348</v>
      </c>
      <c r="I1008" s="2">
        <v>277597.27079920069</v>
      </c>
    </row>
    <row r="1009" spans="1:9" x14ac:dyDescent="0.15">
      <c r="A1009" s="1">
        <v>44</v>
      </c>
      <c r="B1009" s="1" t="s">
        <v>92</v>
      </c>
      <c r="C1009" s="1">
        <v>17</v>
      </c>
      <c r="D1009" s="1" t="s">
        <v>150</v>
      </c>
      <c r="E1009" s="2">
        <v>16037.442108517116</v>
      </c>
      <c r="F1009" s="2">
        <v>58903.017002362198</v>
      </c>
      <c r="G1009" s="2">
        <v>95948.389765681</v>
      </c>
      <c r="H1009" s="2">
        <v>146869.31619833587</v>
      </c>
      <c r="I1009" s="2">
        <v>103714.50068443731</v>
      </c>
    </row>
    <row r="1010" spans="1:9" x14ac:dyDescent="0.15">
      <c r="A1010" s="1">
        <v>44</v>
      </c>
      <c r="B1010" s="1" t="s">
        <v>92</v>
      </c>
      <c r="C1010" s="1">
        <v>18</v>
      </c>
      <c r="D1010" s="1" t="s">
        <v>151</v>
      </c>
      <c r="E1010" s="2">
        <v>52481.13455736739</v>
      </c>
      <c r="F1010" s="2">
        <v>204352.48782692006</v>
      </c>
      <c r="G1010" s="2">
        <v>304292.45505317021</v>
      </c>
      <c r="H1010" s="2">
        <v>402531.43781001086</v>
      </c>
      <c r="I1010" s="2">
        <v>362787.95896224171</v>
      </c>
    </row>
    <row r="1011" spans="1:9" x14ac:dyDescent="0.15">
      <c r="A1011" s="1">
        <v>44</v>
      </c>
      <c r="B1011" s="1" t="s">
        <v>92</v>
      </c>
      <c r="C1011" s="1">
        <v>19</v>
      </c>
      <c r="D1011" s="1" t="s">
        <v>152</v>
      </c>
      <c r="E1011" s="2">
        <v>25922.327059294366</v>
      </c>
      <c r="F1011" s="2">
        <v>98889.095818404545</v>
      </c>
      <c r="G1011" s="2">
        <v>172653.28002370868</v>
      </c>
      <c r="H1011" s="2">
        <v>172142.71666178445</v>
      </c>
      <c r="I1011" s="2">
        <v>154999.68446349094</v>
      </c>
    </row>
    <row r="1012" spans="1:9" x14ac:dyDescent="0.15">
      <c r="A1012" s="1">
        <v>44</v>
      </c>
      <c r="B1012" s="1" t="s">
        <v>92</v>
      </c>
      <c r="C1012" s="1">
        <v>20</v>
      </c>
      <c r="D1012" s="1" t="s">
        <v>153</v>
      </c>
      <c r="E1012" s="2">
        <v>8877.0190696731624</v>
      </c>
      <c r="F1012" s="2">
        <v>37879.724313210296</v>
      </c>
      <c r="G1012" s="2">
        <v>51266.661313140648</v>
      </c>
      <c r="H1012" s="2">
        <v>43595.650585755582</v>
      </c>
      <c r="I1012" s="2">
        <v>45370.535592863627</v>
      </c>
    </row>
    <row r="1013" spans="1:9" x14ac:dyDescent="0.15">
      <c r="A1013" s="1">
        <v>44</v>
      </c>
      <c r="B1013" s="1" t="s">
        <v>92</v>
      </c>
      <c r="C1013" s="1">
        <v>21</v>
      </c>
      <c r="D1013" s="1" t="s">
        <v>154</v>
      </c>
      <c r="E1013" s="2">
        <v>39565.41183129952</v>
      </c>
      <c r="F1013" s="2">
        <v>120930.50901796558</v>
      </c>
      <c r="G1013" s="2">
        <v>200417.75575607494</v>
      </c>
      <c r="H1013" s="2">
        <v>250235.71264802359</v>
      </c>
      <c r="I1013" s="2">
        <v>253802.92190758255</v>
      </c>
    </row>
    <row r="1014" spans="1:9" x14ac:dyDescent="0.15">
      <c r="A1014" s="1">
        <v>44</v>
      </c>
      <c r="B1014" s="1" t="s">
        <v>43</v>
      </c>
      <c r="C1014" s="1">
        <v>22</v>
      </c>
      <c r="D1014" s="1" t="s">
        <v>146</v>
      </c>
      <c r="E1014" s="2">
        <v>67315.740235763122</v>
      </c>
      <c r="F1014" s="2">
        <v>367662.92609430122</v>
      </c>
      <c r="G1014" s="2">
        <v>573978.54186803813</v>
      </c>
      <c r="H1014" s="2">
        <v>875845.69271277415</v>
      </c>
      <c r="I1014" s="2">
        <v>1003866.8906662089</v>
      </c>
    </row>
    <row r="1015" spans="1:9" x14ac:dyDescent="0.15">
      <c r="A1015" s="1">
        <v>44</v>
      </c>
      <c r="B1015" s="1" t="s">
        <v>43</v>
      </c>
      <c r="C1015" s="1">
        <v>23</v>
      </c>
      <c r="D1015" s="1" t="s">
        <v>167</v>
      </c>
      <c r="E1015" s="2">
        <v>58991.698223414482</v>
      </c>
      <c r="F1015" s="2">
        <v>253770.42619886875</v>
      </c>
      <c r="G1015" s="2">
        <v>387563.27820884797</v>
      </c>
      <c r="H1015" s="2">
        <v>506097.1340727841</v>
      </c>
      <c r="I1015" s="2">
        <v>520007.3549205616</v>
      </c>
    </row>
    <row r="1016" spans="1:9" x14ac:dyDescent="0.15">
      <c r="A1016" s="1">
        <v>45</v>
      </c>
      <c r="B1016" s="1" t="s">
        <v>93</v>
      </c>
      <c r="C1016" s="1">
        <v>1</v>
      </c>
      <c r="D1016" s="1" t="s">
        <v>147</v>
      </c>
      <c r="E1016" s="2">
        <v>69168.052016079353</v>
      </c>
      <c r="F1016" s="2">
        <v>198146.72704228351</v>
      </c>
      <c r="G1016" s="2">
        <v>277878.9427786161</v>
      </c>
      <c r="H1016" s="2">
        <v>224195.38405611564</v>
      </c>
      <c r="I1016" s="2">
        <v>200519.8685381682</v>
      </c>
    </row>
    <row r="1017" spans="1:9" x14ac:dyDescent="0.15">
      <c r="A1017" s="1">
        <v>45</v>
      </c>
      <c r="B1017" s="1" t="s">
        <v>93</v>
      </c>
      <c r="C1017" s="1">
        <v>2</v>
      </c>
      <c r="D1017" s="1" t="s">
        <v>148</v>
      </c>
      <c r="E1017" s="2">
        <v>1801.3845469725754</v>
      </c>
      <c r="F1017" s="2">
        <v>7419.4123228873386</v>
      </c>
      <c r="G1017" s="2">
        <v>4919.8502858209931</v>
      </c>
      <c r="H1017" s="2">
        <v>5109.1960418198323</v>
      </c>
      <c r="I1017" s="2">
        <v>1638.5690125910562</v>
      </c>
    </row>
    <row r="1018" spans="1:9" x14ac:dyDescent="0.15">
      <c r="A1018" s="1">
        <v>45</v>
      </c>
      <c r="B1018" s="1" t="s">
        <v>143</v>
      </c>
      <c r="C1018" s="1">
        <v>3</v>
      </c>
      <c r="D1018" s="1" t="s">
        <v>155</v>
      </c>
      <c r="E1018" s="2">
        <v>15813.492119718279</v>
      </c>
      <c r="F1018" s="2">
        <v>58643.670697605623</v>
      </c>
      <c r="G1018" s="2">
        <v>91261.824765071797</v>
      </c>
      <c r="H1018" s="2">
        <v>120903.63588921854</v>
      </c>
      <c r="I1018" s="2">
        <v>147211.24520451884</v>
      </c>
    </row>
    <row r="1019" spans="1:9" x14ac:dyDescent="0.15">
      <c r="A1019" s="1">
        <v>45</v>
      </c>
      <c r="B1019" s="1" t="s">
        <v>143</v>
      </c>
      <c r="C1019" s="1">
        <v>4</v>
      </c>
      <c r="D1019" s="1" t="s">
        <v>156</v>
      </c>
      <c r="E1019" s="2">
        <v>4665.4490824131344</v>
      </c>
      <c r="F1019" s="2">
        <v>21758.188146379362</v>
      </c>
      <c r="G1019" s="2">
        <v>37856.660680620364</v>
      </c>
      <c r="H1019" s="2">
        <v>24027.082246142647</v>
      </c>
      <c r="I1019" s="2">
        <v>16476.169661725442</v>
      </c>
    </row>
    <row r="1020" spans="1:9" x14ac:dyDescent="0.15">
      <c r="A1020" s="1">
        <v>45</v>
      </c>
      <c r="B1020" s="1" t="s">
        <v>143</v>
      </c>
      <c r="C1020" s="1">
        <v>5</v>
      </c>
      <c r="D1020" s="1" t="s">
        <v>157</v>
      </c>
      <c r="E1020" s="2">
        <v>4992.5094741560915</v>
      </c>
      <c r="F1020" s="2">
        <v>12848.523342035463</v>
      </c>
      <c r="G1020" s="2">
        <v>15300.729903154817</v>
      </c>
      <c r="H1020" s="2">
        <v>12738.205333853412</v>
      </c>
      <c r="I1020" s="2">
        <v>18656.601821688106</v>
      </c>
    </row>
    <row r="1021" spans="1:9" x14ac:dyDescent="0.15">
      <c r="A1021" s="1">
        <v>45</v>
      </c>
      <c r="B1021" s="1" t="s">
        <v>143</v>
      </c>
      <c r="C1021" s="1">
        <v>6</v>
      </c>
      <c r="D1021" s="1" t="s">
        <v>49</v>
      </c>
      <c r="E1021" s="2">
        <v>31214.224281625669</v>
      </c>
      <c r="F1021" s="2">
        <v>54118.458251199343</v>
      </c>
      <c r="G1021" s="2">
        <v>85822.863772158365</v>
      </c>
      <c r="H1021" s="2">
        <v>56334.563498148425</v>
      </c>
      <c r="I1021" s="2">
        <v>20750.828875336989</v>
      </c>
    </row>
    <row r="1022" spans="1:9" x14ac:dyDescent="0.15">
      <c r="A1022" s="1">
        <v>45</v>
      </c>
      <c r="B1022" s="1" t="s">
        <v>143</v>
      </c>
      <c r="C1022" s="1">
        <v>7</v>
      </c>
      <c r="D1022" s="1" t="s">
        <v>158</v>
      </c>
      <c r="E1022" s="2">
        <v>117.4712462068736</v>
      </c>
      <c r="F1022" s="2">
        <v>479.4432482684777</v>
      </c>
      <c r="G1022" s="2">
        <v>1320.9718848226696</v>
      </c>
      <c r="H1022" s="2">
        <v>3359.6941151452706</v>
      </c>
      <c r="I1022" s="2">
        <v>2812.6640465190867</v>
      </c>
    </row>
    <row r="1023" spans="1:9" x14ac:dyDescent="0.15">
      <c r="A1023" s="1">
        <v>45</v>
      </c>
      <c r="B1023" s="1" t="s">
        <v>143</v>
      </c>
      <c r="C1023" s="1">
        <v>8</v>
      </c>
      <c r="D1023" s="1" t="s">
        <v>159</v>
      </c>
      <c r="E1023" s="2">
        <v>2714.7157210123041</v>
      </c>
      <c r="F1023" s="2">
        <v>16821.862552358565</v>
      </c>
      <c r="G1023" s="2">
        <v>19228.181308922842</v>
      </c>
      <c r="H1023" s="2">
        <v>20891.38879926045</v>
      </c>
      <c r="I1023" s="2">
        <v>11632.649126020284</v>
      </c>
    </row>
    <row r="1024" spans="1:9" x14ac:dyDescent="0.15">
      <c r="A1024" s="1">
        <v>45</v>
      </c>
      <c r="B1024" s="1" t="s">
        <v>143</v>
      </c>
      <c r="C1024" s="1">
        <v>9</v>
      </c>
      <c r="D1024" s="1" t="s">
        <v>160</v>
      </c>
      <c r="E1024" s="2">
        <v>2332.3318861889984</v>
      </c>
      <c r="F1024" s="2">
        <v>8707.1358905796824</v>
      </c>
      <c r="G1024" s="2">
        <v>4644.8636733035601</v>
      </c>
      <c r="H1024" s="2">
        <v>6889.4347039514587</v>
      </c>
      <c r="I1024" s="2">
        <v>8215.9226745153519</v>
      </c>
    </row>
    <row r="1025" spans="1:9" x14ac:dyDescent="0.15">
      <c r="A1025" s="1">
        <v>45</v>
      </c>
      <c r="B1025" s="1" t="s">
        <v>143</v>
      </c>
      <c r="C1025" s="1">
        <v>10</v>
      </c>
      <c r="D1025" s="1" t="s">
        <v>161</v>
      </c>
      <c r="E1025" s="2">
        <v>1974.6788437960815</v>
      </c>
      <c r="F1025" s="2">
        <v>4554.3959951249826</v>
      </c>
      <c r="G1025" s="2">
        <v>13350.149721115056</v>
      </c>
      <c r="H1025" s="2">
        <v>13753.289228852416</v>
      </c>
      <c r="I1025" s="2">
        <v>11988.690990319994</v>
      </c>
    </row>
    <row r="1026" spans="1:9" x14ac:dyDescent="0.15">
      <c r="A1026" s="1">
        <v>45</v>
      </c>
      <c r="B1026" s="1" t="s">
        <v>143</v>
      </c>
      <c r="C1026" s="1">
        <v>11</v>
      </c>
      <c r="D1026" s="1" t="s">
        <v>162</v>
      </c>
      <c r="E1026" s="2">
        <v>1685.3639716387236</v>
      </c>
      <c r="F1026" s="2">
        <v>4867.6710225652396</v>
      </c>
      <c r="G1026" s="2">
        <v>16011.075777398286</v>
      </c>
      <c r="H1026" s="2">
        <v>20288.44358600667</v>
      </c>
      <c r="I1026" s="2">
        <v>24559.882724031704</v>
      </c>
    </row>
    <row r="1027" spans="1:9" x14ac:dyDescent="0.15">
      <c r="A1027" s="1">
        <v>45</v>
      </c>
      <c r="B1027" s="1" t="s">
        <v>143</v>
      </c>
      <c r="C1027" s="1">
        <v>12</v>
      </c>
      <c r="D1027" s="1" t="s">
        <v>163</v>
      </c>
      <c r="E1027" s="2">
        <v>1250.1712772298868</v>
      </c>
      <c r="F1027" s="2">
        <v>6438.1291581388687</v>
      </c>
      <c r="G1027" s="2">
        <v>43285.827829507136</v>
      </c>
      <c r="H1027" s="2">
        <v>101960.96565923568</v>
      </c>
      <c r="I1027" s="2">
        <v>90520.952449452438</v>
      </c>
    </row>
    <row r="1028" spans="1:9" x14ac:dyDescent="0.15">
      <c r="A1028" s="1">
        <v>45</v>
      </c>
      <c r="B1028" s="1" t="s">
        <v>143</v>
      </c>
      <c r="C1028" s="1">
        <v>13</v>
      </c>
      <c r="D1028" s="1" t="s">
        <v>164</v>
      </c>
      <c r="E1028" s="2">
        <v>768.51281377960038</v>
      </c>
      <c r="F1028" s="2">
        <v>4094.5091273589569</v>
      </c>
      <c r="G1028" s="2">
        <v>8166.3135007792916</v>
      </c>
      <c r="H1028" s="2">
        <v>11089.002694383718</v>
      </c>
      <c r="I1028" s="2">
        <v>19929.018889650539</v>
      </c>
    </row>
    <row r="1029" spans="1:9" x14ac:dyDescent="0.15">
      <c r="A1029" s="1">
        <v>45</v>
      </c>
      <c r="B1029" s="1" t="s">
        <v>143</v>
      </c>
      <c r="C1029" s="1">
        <v>14</v>
      </c>
      <c r="D1029" s="1" t="s">
        <v>165</v>
      </c>
      <c r="E1029" s="2">
        <v>120.43655992442568</v>
      </c>
      <c r="F1029" s="2">
        <v>2178.1738303404254</v>
      </c>
      <c r="G1029" s="2">
        <v>5737.2233538612682</v>
      </c>
      <c r="H1029" s="2">
        <v>10556.67608651262</v>
      </c>
      <c r="I1029" s="2">
        <v>16825.143971361624</v>
      </c>
    </row>
    <row r="1030" spans="1:9" x14ac:dyDescent="0.15">
      <c r="A1030" s="1">
        <v>45</v>
      </c>
      <c r="B1030" s="1" t="s">
        <v>143</v>
      </c>
      <c r="C1030" s="1">
        <v>15</v>
      </c>
      <c r="D1030" s="1" t="s">
        <v>166</v>
      </c>
      <c r="E1030" s="2">
        <v>11516.58655881768</v>
      </c>
      <c r="F1030" s="2">
        <v>43340.261214173923</v>
      </c>
      <c r="G1030" s="2">
        <v>71657.685686020282</v>
      </c>
      <c r="H1030" s="2">
        <v>69890.911438483905</v>
      </c>
      <c r="I1030" s="2">
        <v>76115.211803543192</v>
      </c>
    </row>
    <row r="1031" spans="1:9" x14ac:dyDescent="0.15">
      <c r="A1031" s="1">
        <v>45</v>
      </c>
      <c r="B1031" s="1" t="s">
        <v>93</v>
      </c>
      <c r="C1031" s="1">
        <v>16</v>
      </c>
      <c r="D1031" s="1" t="s">
        <v>149</v>
      </c>
      <c r="E1031" s="2">
        <v>51158.67248200738</v>
      </c>
      <c r="F1031" s="2">
        <v>216747.40454991034</v>
      </c>
      <c r="G1031" s="2">
        <v>383180.83814867499</v>
      </c>
      <c r="H1031" s="2">
        <v>401894.19201707537</v>
      </c>
      <c r="I1031" s="2">
        <v>268076.52866235917</v>
      </c>
    </row>
    <row r="1032" spans="1:9" x14ac:dyDescent="0.15">
      <c r="A1032" s="1">
        <v>45</v>
      </c>
      <c r="B1032" s="1" t="s">
        <v>93</v>
      </c>
      <c r="C1032" s="1">
        <v>17</v>
      </c>
      <c r="D1032" s="1" t="s">
        <v>150</v>
      </c>
      <c r="E1032" s="2">
        <v>23018.257309779048</v>
      </c>
      <c r="F1032" s="2">
        <v>46292.337453381922</v>
      </c>
      <c r="G1032" s="2">
        <v>75724.839361072518</v>
      </c>
      <c r="H1032" s="2">
        <v>86869.508223381665</v>
      </c>
      <c r="I1032" s="2">
        <v>57465.22847855997</v>
      </c>
    </row>
    <row r="1033" spans="1:9" x14ac:dyDescent="0.15">
      <c r="A1033" s="1">
        <v>45</v>
      </c>
      <c r="B1033" s="1" t="s">
        <v>93</v>
      </c>
      <c r="C1033" s="1">
        <v>18</v>
      </c>
      <c r="D1033" s="1" t="s">
        <v>151</v>
      </c>
      <c r="E1033" s="2">
        <v>49639.960844356821</v>
      </c>
      <c r="F1033" s="2">
        <v>200603.93391606738</v>
      </c>
      <c r="G1033" s="2">
        <v>307736.22494516167</v>
      </c>
      <c r="H1033" s="2">
        <v>403402.67171278637</v>
      </c>
      <c r="I1033" s="2">
        <v>395969.8369478035</v>
      </c>
    </row>
    <row r="1034" spans="1:9" x14ac:dyDescent="0.15">
      <c r="A1034" s="1">
        <v>45</v>
      </c>
      <c r="B1034" s="1" t="s">
        <v>93</v>
      </c>
      <c r="C1034" s="1">
        <v>19</v>
      </c>
      <c r="D1034" s="1" t="s">
        <v>152</v>
      </c>
      <c r="E1034" s="2">
        <v>11765.66342572264</v>
      </c>
      <c r="F1034" s="2">
        <v>75942.742316483913</v>
      </c>
      <c r="G1034" s="2">
        <v>127073.73382786613</v>
      </c>
      <c r="H1034" s="2">
        <v>126237.78570081106</v>
      </c>
      <c r="I1034" s="2">
        <v>117027.32409665029</v>
      </c>
    </row>
    <row r="1035" spans="1:9" x14ac:dyDescent="0.15">
      <c r="A1035" s="1">
        <v>45</v>
      </c>
      <c r="B1035" s="1" t="s">
        <v>93</v>
      </c>
      <c r="C1035" s="1">
        <v>20</v>
      </c>
      <c r="D1035" s="1" t="s">
        <v>153</v>
      </c>
      <c r="E1035" s="2">
        <v>9541.4083559643277</v>
      </c>
      <c r="F1035" s="2">
        <v>35264.330380123276</v>
      </c>
      <c r="G1035" s="2">
        <v>54434.242753379542</v>
      </c>
      <c r="H1035" s="2">
        <v>44502.04956293491</v>
      </c>
      <c r="I1035" s="2">
        <v>44250.940671374345</v>
      </c>
    </row>
    <row r="1036" spans="1:9" x14ac:dyDescent="0.15">
      <c r="A1036" s="1">
        <v>45</v>
      </c>
      <c r="B1036" s="1" t="s">
        <v>93</v>
      </c>
      <c r="C1036" s="1">
        <v>21</v>
      </c>
      <c r="D1036" s="1" t="s">
        <v>154</v>
      </c>
      <c r="E1036" s="2">
        <v>32934.016189976777</v>
      </c>
      <c r="F1036" s="2">
        <v>121122.37085289031</v>
      </c>
      <c r="G1036" s="2">
        <v>173738.81941868499</v>
      </c>
      <c r="H1036" s="2">
        <v>213420.20395252926</v>
      </c>
      <c r="I1036" s="2">
        <v>208082.25703360906</v>
      </c>
    </row>
    <row r="1037" spans="1:9" x14ac:dyDescent="0.15">
      <c r="A1037" s="1">
        <v>45</v>
      </c>
      <c r="B1037" s="1" t="s">
        <v>44</v>
      </c>
      <c r="C1037" s="1">
        <v>22</v>
      </c>
      <c r="D1037" s="1" t="s">
        <v>146</v>
      </c>
      <c r="E1037" s="2">
        <v>60441.522211193391</v>
      </c>
      <c r="F1037" s="2">
        <v>312620.1532257786</v>
      </c>
      <c r="G1037" s="2">
        <v>546544.18184810993</v>
      </c>
      <c r="H1037" s="2">
        <v>813664.9192734774</v>
      </c>
      <c r="I1037" s="2">
        <v>884260.89420453296</v>
      </c>
    </row>
    <row r="1038" spans="1:9" x14ac:dyDescent="0.15">
      <c r="A1038" s="1">
        <v>45</v>
      </c>
      <c r="B1038" s="1" t="s">
        <v>44</v>
      </c>
      <c r="C1038" s="1">
        <v>23</v>
      </c>
      <c r="D1038" s="1" t="s">
        <v>167</v>
      </c>
      <c r="E1038" s="2">
        <v>48278.444129448035</v>
      </c>
      <c r="F1038" s="2">
        <v>216608.37414534003</v>
      </c>
      <c r="G1038" s="2">
        <v>344959.41499514849</v>
      </c>
      <c r="H1038" s="2">
        <v>458597.46163994714</v>
      </c>
      <c r="I1038" s="2">
        <v>507857.36532159569</v>
      </c>
    </row>
    <row r="1039" spans="1:9" x14ac:dyDescent="0.15">
      <c r="A1039" s="1">
        <v>46</v>
      </c>
      <c r="B1039" s="1" t="s">
        <v>94</v>
      </c>
      <c r="C1039" s="1">
        <v>1</v>
      </c>
      <c r="D1039" s="1" t="s">
        <v>147</v>
      </c>
      <c r="E1039" s="2">
        <v>84884.532254808437</v>
      </c>
      <c r="F1039" s="2">
        <v>241012.53152990789</v>
      </c>
      <c r="G1039" s="2">
        <v>326761.9623743596</v>
      </c>
      <c r="H1039" s="2">
        <v>303585.58594071347</v>
      </c>
      <c r="I1039" s="2">
        <v>230363.26853895214</v>
      </c>
    </row>
    <row r="1040" spans="1:9" x14ac:dyDescent="0.15">
      <c r="A1040" s="1">
        <v>46</v>
      </c>
      <c r="B1040" s="1" t="s">
        <v>94</v>
      </c>
      <c r="C1040" s="1">
        <v>2</v>
      </c>
      <c r="D1040" s="1" t="s">
        <v>148</v>
      </c>
      <c r="E1040" s="2">
        <v>4222.584865202055</v>
      </c>
      <c r="F1040" s="2">
        <v>16336.140042946512</v>
      </c>
      <c r="G1040" s="2">
        <v>20297.10210140753</v>
      </c>
      <c r="H1040" s="2">
        <v>10684.394301546985</v>
      </c>
      <c r="I1040" s="2">
        <v>12801.398289622979</v>
      </c>
    </row>
    <row r="1041" spans="1:9" x14ac:dyDescent="0.15">
      <c r="A1041" s="1">
        <v>46</v>
      </c>
      <c r="B1041" s="1" t="s">
        <v>144</v>
      </c>
      <c r="C1041" s="1">
        <v>3</v>
      </c>
      <c r="D1041" s="1" t="s">
        <v>155</v>
      </c>
      <c r="E1041" s="2">
        <v>36310.586304872566</v>
      </c>
      <c r="F1041" s="2">
        <v>128338.10877234141</v>
      </c>
      <c r="G1041" s="2">
        <v>214698.89466517844</v>
      </c>
      <c r="H1041" s="2">
        <v>264961.0084441012</v>
      </c>
      <c r="I1041" s="2">
        <v>288651.40517949214</v>
      </c>
    </row>
    <row r="1042" spans="1:9" x14ac:dyDescent="0.15">
      <c r="A1042" s="1">
        <v>46</v>
      </c>
      <c r="B1042" s="1" t="s">
        <v>144</v>
      </c>
      <c r="C1042" s="1">
        <v>4</v>
      </c>
      <c r="D1042" s="1" t="s">
        <v>156</v>
      </c>
      <c r="E1042" s="2">
        <v>11063.019877541034</v>
      </c>
      <c r="F1042" s="2">
        <v>30731.071070131416</v>
      </c>
      <c r="G1042" s="2">
        <v>29228.553480099723</v>
      </c>
      <c r="H1042" s="2">
        <v>17253.372873902055</v>
      </c>
      <c r="I1042" s="2">
        <v>7254.3940906657426</v>
      </c>
    </row>
    <row r="1043" spans="1:9" x14ac:dyDescent="0.15">
      <c r="A1043" s="1">
        <v>46</v>
      </c>
      <c r="B1043" s="1" t="s">
        <v>144</v>
      </c>
      <c r="C1043" s="1">
        <v>5</v>
      </c>
      <c r="D1043" s="1" t="s">
        <v>157</v>
      </c>
      <c r="E1043" s="2">
        <v>4816.812937681063</v>
      </c>
      <c r="F1043" s="2">
        <v>12699.346904343118</v>
      </c>
      <c r="G1043" s="2">
        <v>19457.98720603776</v>
      </c>
      <c r="H1043" s="2">
        <v>16875.963334609256</v>
      </c>
      <c r="I1043" s="2">
        <v>14143.25371969819</v>
      </c>
    </row>
    <row r="1044" spans="1:9" x14ac:dyDescent="0.15">
      <c r="A1044" s="1">
        <v>46</v>
      </c>
      <c r="B1044" s="1" t="s">
        <v>144</v>
      </c>
      <c r="C1044" s="1">
        <v>6</v>
      </c>
      <c r="D1044" s="1" t="s">
        <v>49</v>
      </c>
      <c r="E1044" s="2">
        <v>559.54322400414844</v>
      </c>
      <c r="F1044" s="2">
        <v>1849.1501939404886</v>
      </c>
      <c r="G1044" s="2">
        <v>4046.8382814847446</v>
      </c>
      <c r="H1044" s="2">
        <v>3120.6785254027609</v>
      </c>
      <c r="I1044" s="2">
        <v>4716.3350605055466</v>
      </c>
    </row>
    <row r="1045" spans="1:9" x14ac:dyDescent="0.15">
      <c r="A1045" s="1">
        <v>46</v>
      </c>
      <c r="B1045" s="1" t="s">
        <v>144</v>
      </c>
      <c r="C1045" s="1">
        <v>7</v>
      </c>
      <c r="D1045" s="1" t="s">
        <v>158</v>
      </c>
      <c r="E1045" s="2">
        <v>340.5382817705032</v>
      </c>
      <c r="F1045" s="2">
        <v>682.89362338487024</v>
      </c>
      <c r="G1045" s="2">
        <v>4967.9019537873637</v>
      </c>
      <c r="H1045" s="2">
        <v>4462.1400523702405</v>
      </c>
      <c r="I1045" s="2">
        <v>4413.382835616424</v>
      </c>
    </row>
    <row r="1046" spans="1:9" x14ac:dyDescent="0.15">
      <c r="A1046" s="1">
        <v>46</v>
      </c>
      <c r="B1046" s="1" t="s">
        <v>144</v>
      </c>
      <c r="C1046" s="1">
        <v>8</v>
      </c>
      <c r="D1046" s="1" t="s">
        <v>159</v>
      </c>
      <c r="E1046" s="2">
        <v>6507.3927587245644</v>
      </c>
      <c r="F1046" s="2">
        <v>36102.310156321924</v>
      </c>
      <c r="G1046" s="2">
        <v>52985.160091426646</v>
      </c>
      <c r="H1046" s="2">
        <v>88668.312914877606</v>
      </c>
      <c r="I1046" s="2">
        <v>61073.282784541625</v>
      </c>
    </row>
    <row r="1047" spans="1:9" x14ac:dyDescent="0.15">
      <c r="A1047" s="1">
        <v>46</v>
      </c>
      <c r="B1047" s="1" t="s">
        <v>144</v>
      </c>
      <c r="C1047" s="1">
        <v>9</v>
      </c>
      <c r="D1047" s="1" t="s">
        <v>160</v>
      </c>
      <c r="E1047" s="2">
        <v>2669.0678562722528</v>
      </c>
      <c r="F1047" s="2">
        <v>2779.9499541081896</v>
      </c>
      <c r="G1047" s="2">
        <v>6482.9658206266677</v>
      </c>
      <c r="H1047" s="2">
        <v>8171.4449261436057</v>
      </c>
      <c r="I1047" s="2">
        <v>9711.9206672314103</v>
      </c>
    </row>
    <row r="1048" spans="1:9" x14ac:dyDescent="0.15">
      <c r="A1048" s="1">
        <v>46</v>
      </c>
      <c r="B1048" s="1" t="s">
        <v>144</v>
      </c>
      <c r="C1048" s="1">
        <v>10</v>
      </c>
      <c r="D1048" s="1" t="s">
        <v>161</v>
      </c>
      <c r="E1048" s="2">
        <v>2688.2149215275831</v>
      </c>
      <c r="F1048" s="2">
        <v>7890.8060041663066</v>
      </c>
      <c r="G1048" s="2">
        <v>23601.031481035981</v>
      </c>
      <c r="H1048" s="2">
        <v>22974.167107997808</v>
      </c>
      <c r="I1048" s="2">
        <v>14900.744918424847</v>
      </c>
    </row>
    <row r="1049" spans="1:9" x14ac:dyDescent="0.15">
      <c r="A1049" s="1">
        <v>46</v>
      </c>
      <c r="B1049" s="1" t="s">
        <v>144</v>
      </c>
      <c r="C1049" s="1">
        <v>11</v>
      </c>
      <c r="D1049" s="1" t="s">
        <v>162</v>
      </c>
      <c r="E1049" s="2">
        <v>712.59621839417753</v>
      </c>
      <c r="F1049" s="2">
        <v>3463.7297506024775</v>
      </c>
      <c r="G1049" s="2">
        <v>9594.0399711035207</v>
      </c>
      <c r="H1049" s="2">
        <v>27974.538492185988</v>
      </c>
      <c r="I1049" s="2">
        <v>29210.44203119765</v>
      </c>
    </row>
    <row r="1050" spans="1:9" x14ac:dyDescent="0.15">
      <c r="A1050" s="1">
        <v>46</v>
      </c>
      <c r="B1050" s="1" t="s">
        <v>144</v>
      </c>
      <c r="C1050" s="1">
        <v>12</v>
      </c>
      <c r="D1050" s="1" t="s">
        <v>163</v>
      </c>
      <c r="E1050" s="2">
        <v>1264.3868126097516</v>
      </c>
      <c r="F1050" s="2">
        <v>31624.493947770126</v>
      </c>
      <c r="G1050" s="2">
        <v>130544.75127390298</v>
      </c>
      <c r="H1050" s="2">
        <v>278478.2536178343</v>
      </c>
      <c r="I1050" s="2">
        <v>239124.70394137703</v>
      </c>
    </row>
    <row r="1051" spans="1:9" x14ac:dyDescent="0.15">
      <c r="A1051" s="1">
        <v>46</v>
      </c>
      <c r="B1051" s="1" t="s">
        <v>144</v>
      </c>
      <c r="C1051" s="1">
        <v>13</v>
      </c>
      <c r="D1051" s="1" t="s">
        <v>164</v>
      </c>
      <c r="E1051" s="2">
        <v>1135.2522905131559</v>
      </c>
      <c r="F1051" s="2">
        <v>1758.2536401119798</v>
      </c>
      <c r="G1051" s="2">
        <v>2276.6408712221414</v>
      </c>
      <c r="H1051" s="2">
        <v>6475.9586966137076</v>
      </c>
      <c r="I1051" s="2">
        <v>8526.8762638024455</v>
      </c>
    </row>
    <row r="1052" spans="1:9" x14ac:dyDescent="0.15">
      <c r="A1052" s="1">
        <v>46</v>
      </c>
      <c r="B1052" s="1" t="s">
        <v>144</v>
      </c>
      <c r="C1052" s="1">
        <v>14</v>
      </c>
      <c r="D1052" s="1" t="s">
        <v>165</v>
      </c>
      <c r="E1052" s="2">
        <v>214.6269118196262</v>
      </c>
      <c r="F1052" s="2">
        <v>629.57286380701657</v>
      </c>
      <c r="G1052" s="2">
        <v>1188.999535077998</v>
      </c>
      <c r="H1052" s="2">
        <v>2202.1729981284934</v>
      </c>
      <c r="I1052" s="2">
        <v>3459.5517804856231</v>
      </c>
    </row>
    <row r="1053" spans="1:9" x14ac:dyDescent="0.15">
      <c r="A1053" s="1">
        <v>46</v>
      </c>
      <c r="B1053" s="1" t="s">
        <v>144</v>
      </c>
      <c r="C1053" s="1">
        <v>15</v>
      </c>
      <c r="D1053" s="1" t="s">
        <v>166</v>
      </c>
      <c r="E1053" s="2">
        <v>12627.33085841014</v>
      </c>
      <c r="F1053" s="2">
        <v>45220.069655708678</v>
      </c>
      <c r="G1053" s="2">
        <v>60699.91151044119</v>
      </c>
      <c r="H1053" s="2">
        <v>57460.654620175221</v>
      </c>
      <c r="I1053" s="2">
        <v>37294.982926721714</v>
      </c>
    </row>
    <row r="1054" spans="1:9" x14ac:dyDescent="0.15">
      <c r="A1054" s="1">
        <v>46</v>
      </c>
      <c r="B1054" s="1" t="s">
        <v>94</v>
      </c>
      <c r="C1054" s="1">
        <v>16</v>
      </c>
      <c r="D1054" s="1" t="s">
        <v>149</v>
      </c>
      <c r="E1054" s="2">
        <v>57579.003986817639</v>
      </c>
      <c r="F1054" s="2">
        <v>326247.00270247809</v>
      </c>
      <c r="G1054" s="2">
        <v>516861.3770879971</v>
      </c>
      <c r="H1054" s="2">
        <v>494772.33764250256</v>
      </c>
      <c r="I1054" s="2">
        <v>330242.59250972437</v>
      </c>
    </row>
    <row r="1055" spans="1:9" x14ac:dyDescent="0.15">
      <c r="A1055" s="1">
        <v>46</v>
      </c>
      <c r="B1055" s="1" t="s">
        <v>94</v>
      </c>
      <c r="C1055" s="1">
        <v>17</v>
      </c>
      <c r="D1055" s="1" t="s">
        <v>150</v>
      </c>
      <c r="E1055" s="2">
        <v>15375.587928686384</v>
      </c>
      <c r="F1055" s="2">
        <v>72273.673282916221</v>
      </c>
      <c r="G1055" s="2">
        <v>177374.65077117083</v>
      </c>
      <c r="H1055" s="2">
        <v>166883.13683544041</v>
      </c>
      <c r="I1055" s="2">
        <v>115131.89574654661</v>
      </c>
    </row>
    <row r="1056" spans="1:9" x14ac:dyDescent="0.15">
      <c r="A1056" s="1">
        <v>46</v>
      </c>
      <c r="B1056" s="1" t="s">
        <v>94</v>
      </c>
      <c r="C1056" s="1">
        <v>18</v>
      </c>
      <c r="D1056" s="1" t="s">
        <v>151</v>
      </c>
      <c r="E1056" s="2">
        <v>78652.725042458231</v>
      </c>
      <c r="F1056" s="2">
        <v>301520.2889605618</v>
      </c>
      <c r="G1056" s="2">
        <v>453048.24527526589</v>
      </c>
      <c r="H1056" s="2">
        <v>539535.10649422824</v>
      </c>
      <c r="I1056" s="2">
        <v>524160.78127048421</v>
      </c>
    </row>
    <row r="1057" spans="1:9" x14ac:dyDescent="0.15">
      <c r="A1057" s="1">
        <v>46</v>
      </c>
      <c r="B1057" s="1" t="s">
        <v>94</v>
      </c>
      <c r="C1057" s="1">
        <v>19</v>
      </c>
      <c r="D1057" s="1" t="s">
        <v>152</v>
      </c>
      <c r="E1057" s="2">
        <v>25790.151860794169</v>
      </c>
      <c r="F1057" s="2">
        <v>137446.17602961621</v>
      </c>
      <c r="G1057" s="2">
        <v>250506.74215316479</v>
      </c>
      <c r="H1057" s="2">
        <v>243173.6395168993</v>
      </c>
      <c r="I1057" s="2">
        <v>247568.58793428485</v>
      </c>
    </row>
    <row r="1058" spans="1:9" x14ac:dyDescent="0.15">
      <c r="A1058" s="1">
        <v>46</v>
      </c>
      <c r="B1058" s="1" t="s">
        <v>94</v>
      </c>
      <c r="C1058" s="1">
        <v>20</v>
      </c>
      <c r="D1058" s="1" t="s">
        <v>153</v>
      </c>
      <c r="E1058" s="2">
        <v>14276.719483525305</v>
      </c>
      <c r="F1058" s="2">
        <v>54375.712626046785</v>
      </c>
      <c r="G1058" s="2">
        <v>80074.472851057915</v>
      </c>
      <c r="H1058" s="2">
        <v>65010.113900496188</v>
      </c>
      <c r="I1058" s="2">
        <v>60099.850610134883</v>
      </c>
    </row>
    <row r="1059" spans="1:9" x14ac:dyDescent="0.15">
      <c r="A1059" s="1">
        <v>46</v>
      </c>
      <c r="B1059" s="1" t="s">
        <v>94</v>
      </c>
      <c r="C1059" s="1">
        <v>21</v>
      </c>
      <c r="D1059" s="1" t="s">
        <v>154</v>
      </c>
      <c r="E1059" s="2">
        <v>55187.480625773867</v>
      </c>
      <c r="F1059" s="2">
        <v>220698.58719374103</v>
      </c>
      <c r="G1059" s="2">
        <v>354538.10862648219</v>
      </c>
      <c r="H1059" s="2">
        <v>430796.14484421216</v>
      </c>
      <c r="I1059" s="2">
        <v>440699.1795204081</v>
      </c>
    </row>
    <row r="1060" spans="1:9" x14ac:dyDescent="0.15">
      <c r="A1060" s="1">
        <v>46</v>
      </c>
      <c r="B1060" s="1" t="s">
        <v>45</v>
      </c>
      <c r="C1060" s="1">
        <v>22</v>
      </c>
      <c r="D1060" s="1" t="s">
        <v>146</v>
      </c>
      <c r="E1060" s="2">
        <v>95311.441007530681</v>
      </c>
      <c r="F1060" s="2">
        <v>447147.80977680144</v>
      </c>
      <c r="G1060" s="2">
        <v>799261.34396062512</v>
      </c>
      <c r="H1060" s="2">
        <v>1197051.7326213163</v>
      </c>
      <c r="I1060" s="2">
        <v>1359895.5821360066</v>
      </c>
    </row>
    <row r="1061" spans="1:9" x14ac:dyDescent="0.15">
      <c r="A1061" s="1">
        <v>46</v>
      </c>
      <c r="B1061" s="1" t="s">
        <v>45</v>
      </c>
      <c r="C1061" s="1">
        <v>23</v>
      </c>
      <c r="D1061" s="1" t="s">
        <v>167</v>
      </c>
      <c r="E1061" s="2">
        <v>85343.486281254998</v>
      </c>
      <c r="F1061" s="2">
        <v>357958.06357516476</v>
      </c>
      <c r="G1061" s="2">
        <v>539249.17732438445</v>
      </c>
      <c r="H1061" s="2">
        <v>723230.18587468471</v>
      </c>
      <c r="I1061" s="2">
        <v>747093.78752200515</v>
      </c>
    </row>
    <row r="1062" spans="1:9" x14ac:dyDescent="0.15">
      <c r="A1062" s="1">
        <v>47</v>
      </c>
      <c r="B1062" s="1" t="s">
        <v>95</v>
      </c>
      <c r="C1062" s="1">
        <v>1</v>
      </c>
      <c r="D1062" s="1" t="s">
        <v>147</v>
      </c>
      <c r="E1062" s="2"/>
      <c r="F1062" s="2">
        <v>73103.426638129415</v>
      </c>
      <c r="G1062" s="2">
        <v>94544.887303355019</v>
      </c>
      <c r="H1062" s="2">
        <v>81912.188169885965</v>
      </c>
      <c r="I1062" s="2">
        <v>73819.632188790114</v>
      </c>
    </row>
    <row r="1063" spans="1:9" x14ac:dyDescent="0.15">
      <c r="A1063" s="1">
        <v>47</v>
      </c>
      <c r="B1063" s="1" t="s">
        <v>95</v>
      </c>
      <c r="C1063" s="1">
        <v>2</v>
      </c>
      <c r="D1063" s="1" t="s">
        <v>148</v>
      </c>
      <c r="E1063" s="2"/>
      <c r="F1063" s="2">
        <v>7879.4507587626604</v>
      </c>
      <c r="G1063" s="2">
        <v>12135.907247026546</v>
      </c>
      <c r="H1063" s="2">
        <v>9682.033019156248</v>
      </c>
      <c r="I1063" s="2">
        <v>4194.5497632202605</v>
      </c>
    </row>
    <row r="1064" spans="1:9" x14ac:dyDescent="0.15">
      <c r="A1064" s="1">
        <v>47</v>
      </c>
      <c r="B1064" s="1" t="s">
        <v>145</v>
      </c>
      <c r="C1064" s="1">
        <v>3</v>
      </c>
      <c r="D1064" s="1" t="s">
        <v>155</v>
      </c>
      <c r="E1064" s="2"/>
      <c r="F1064" s="2">
        <v>48759.082905355048</v>
      </c>
      <c r="G1064" s="2">
        <v>76776.122989676718</v>
      </c>
      <c r="H1064" s="2">
        <v>95106.111996152627</v>
      </c>
      <c r="I1064" s="2">
        <v>85081.291105424491</v>
      </c>
    </row>
    <row r="1065" spans="1:9" x14ac:dyDescent="0.15">
      <c r="A1065" s="1">
        <v>47</v>
      </c>
      <c r="B1065" s="1" t="s">
        <v>145</v>
      </c>
      <c r="C1065" s="1">
        <v>4</v>
      </c>
      <c r="D1065" s="1" t="s">
        <v>156</v>
      </c>
      <c r="E1065" s="2"/>
      <c r="F1065" s="2">
        <v>2004.3114486432078</v>
      </c>
      <c r="G1065" s="2">
        <v>2892.4636761352058</v>
      </c>
      <c r="H1065" s="2">
        <v>2409.0497662583175</v>
      </c>
      <c r="I1065" s="2">
        <v>4111.4052090396544</v>
      </c>
    </row>
    <row r="1066" spans="1:9" x14ac:dyDescent="0.15">
      <c r="A1066" s="1">
        <v>47</v>
      </c>
      <c r="B1066" s="1" t="s">
        <v>145</v>
      </c>
      <c r="C1066" s="1">
        <v>5</v>
      </c>
      <c r="D1066" s="1" t="s">
        <v>157</v>
      </c>
      <c r="E1066" s="2"/>
      <c r="F1066" s="2">
        <v>1181.5966947617637</v>
      </c>
      <c r="G1066" s="2">
        <v>2354.9098437238904</v>
      </c>
      <c r="H1066" s="2">
        <v>2618.7951409350453</v>
      </c>
      <c r="I1066" s="2">
        <v>1900.3570955747032</v>
      </c>
    </row>
    <row r="1067" spans="1:9" x14ac:dyDescent="0.15">
      <c r="A1067" s="1">
        <v>47</v>
      </c>
      <c r="B1067" s="1" t="s">
        <v>145</v>
      </c>
      <c r="C1067" s="1">
        <v>6</v>
      </c>
      <c r="D1067" s="1" t="s">
        <v>49</v>
      </c>
      <c r="E1067" s="2"/>
      <c r="F1067" s="2">
        <v>1234.4916530112616</v>
      </c>
      <c r="G1067" s="2">
        <v>2072.303255499472</v>
      </c>
      <c r="H1067" s="2">
        <v>1974.770955175858</v>
      </c>
      <c r="I1067" s="2">
        <v>3320.1975063848613</v>
      </c>
    </row>
    <row r="1068" spans="1:9" x14ac:dyDescent="0.15">
      <c r="A1068" s="1">
        <v>47</v>
      </c>
      <c r="B1068" s="1" t="s">
        <v>145</v>
      </c>
      <c r="C1068" s="1">
        <v>7</v>
      </c>
      <c r="D1068" s="1" t="s">
        <v>158</v>
      </c>
      <c r="E1068" s="2"/>
      <c r="F1068" s="2">
        <v>10496.837561397817</v>
      </c>
      <c r="G1068" s="2">
        <v>31668.37354623196</v>
      </c>
      <c r="H1068" s="2">
        <v>58008.314608204353</v>
      </c>
      <c r="I1068" s="2">
        <v>-12008.282622184641</v>
      </c>
    </row>
    <row r="1069" spans="1:9" x14ac:dyDescent="0.15">
      <c r="A1069" s="1">
        <v>47</v>
      </c>
      <c r="B1069" s="1" t="s">
        <v>145</v>
      </c>
      <c r="C1069" s="1">
        <v>8</v>
      </c>
      <c r="D1069" s="1" t="s">
        <v>159</v>
      </c>
      <c r="E1069" s="2"/>
      <c r="F1069" s="2">
        <v>9190.5218069881521</v>
      </c>
      <c r="G1069" s="2">
        <v>17615.389212155718</v>
      </c>
      <c r="H1069" s="2">
        <v>21859.537659782101</v>
      </c>
      <c r="I1069" s="2">
        <v>13018.180225082093</v>
      </c>
    </row>
    <row r="1070" spans="1:9" x14ac:dyDescent="0.15">
      <c r="A1070" s="1">
        <v>47</v>
      </c>
      <c r="B1070" s="1" t="s">
        <v>145</v>
      </c>
      <c r="C1070" s="1">
        <v>9</v>
      </c>
      <c r="D1070" s="1" t="s">
        <v>160</v>
      </c>
      <c r="E1070" s="2"/>
      <c r="F1070" s="2">
        <v>2759.1943463739403</v>
      </c>
      <c r="G1070" s="2">
        <v>5750.4354771169601</v>
      </c>
      <c r="H1070" s="2">
        <v>4186.6523606479304</v>
      </c>
      <c r="I1070" s="2">
        <v>3789.0350225458978</v>
      </c>
    </row>
    <row r="1071" spans="1:9" x14ac:dyDescent="0.15">
      <c r="A1071" s="1">
        <v>47</v>
      </c>
      <c r="B1071" s="1" t="s">
        <v>145</v>
      </c>
      <c r="C1071" s="1">
        <v>10</v>
      </c>
      <c r="D1071" s="1" t="s">
        <v>161</v>
      </c>
      <c r="E1071" s="2"/>
      <c r="F1071" s="2">
        <v>6581.7625401327623</v>
      </c>
      <c r="G1071" s="2">
        <v>12900.097623534672</v>
      </c>
      <c r="H1071" s="2">
        <v>10973.944474561356</v>
      </c>
      <c r="I1071" s="2">
        <v>10356.673203951088</v>
      </c>
    </row>
    <row r="1072" spans="1:9" x14ac:dyDescent="0.15">
      <c r="A1072" s="1">
        <v>47</v>
      </c>
      <c r="B1072" s="1" t="s">
        <v>145</v>
      </c>
      <c r="C1072" s="1">
        <v>11</v>
      </c>
      <c r="D1072" s="1" t="s">
        <v>162</v>
      </c>
      <c r="E1072" s="2"/>
      <c r="F1072" s="2">
        <v>136.95266372858137</v>
      </c>
      <c r="G1072" s="2">
        <v>555.25496786009478</v>
      </c>
      <c r="H1072" s="2">
        <v>3116.9044164115326</v>
      </c>
      <c r="I1072" s="2">
        <v>1224.9264849435601</v>
      </c>
    </row>
    <row r="1073" spans="1:9" x14ac:dyDescent="0.15">
      <c r="A1073" s="1">
        <v>47</v>
      </c>
      <c r="B1073" s="1" t="s">
        <v>145</v>
      </c>
      <c r="C1073" s="1">
        <v>12</v>
      </c>
      <c r="D1073" s="1" t="s">
        <v>163</v>
      </c>
      <c r="E1073" s="2"/>
      <c r="F1073" s="2">
        <v>124.41461495805547</v>
      </c>
      <c r="G1073" s="2">
        <v>523.19505573438641</v>
      </c>
      <c r="H1073" s="2">
        <v>1218.5059235756949</v>
      </c>
      <c r="I1073" s="2">
        <v>1165.518643533115</v>
      </c>
    </row>
    <row r="1074" spans="1:9" x14ac:dyDescent="0.15">
      <c r="A1074" s="1">
        <v>47</v>
      </c>
      <c r="B1074" s="1" t="s">
        <v>145</v>
      </c>
      <c r="C1074" s="1">
        <v>13</v>
      </c>
      <c r="D1074" s="1" t="s">
        <v>164</v>
      </c>
      <c r="E1074" s="2"/>
      <c r="F1074" s="2">
        <v>393.72422417801158</v>
      </c>
      <c r="G1074" s="2">
        <v>653.23066387976564</v>
      </c>
      <c r="H1074" s="2">
        <v>399.71849269679797</v>
      </c>
      <c r="I1074" s="2">
        <v>1867.3376599580083</v>
      </c>
    </row>
    <row r="1075" spans="1:9" x14ac:dyDescent="0.15">
      <c r="A1075" s="1">
        <v>47</v>
      </c>
      <c r="B1075" s="1" t="s">
        <v>145</v>
      </c>
      <c r="C1075" s="1">
        <v>14</v>
      </c>
      <c r="D1075" s="1" t="s">
        <v>165</v>
      </c>
      <c r="E1075" s="2"/>
      <c r="F1075" s="2">
        <v>14.284269921975934</v>
      </c>
      <c r="G1075" s="2">
        <v>88.24116854049764</v>
      </c>
      <c r="H1075" s="2">
        <v>122.70027039673477</v>
      </c>
      <c r="I1075" s="2">
        <v>243.51595727164298</v>
      </c>
    </row>
    <row r="1076" spans="1:9" x14ac:dyDescent="0.15">
      <c r="A1076" s="1">
        <v>47</v>
      </c>
      <c r="B1076" s="1" t="s">
        <v>145</v>
      </c>
      <c r="C1076" s="1">
        <v>15</v>
      </c>
      <c r="D1076" s="1" t="s">
        <v>166</v>
      </c>
      <c r="E1076" s="2"/>
      <c r="F1076" s="2">
        <v>14885.505412019251</v>
      </c>
      <c r="G1076" s="2">
        <v>29331.487665134548</v>
      </c>
      <c r="H1076" s="2">
        <v>31631.325206650989</v>
      </c>
      <c r="I1076" s="2">
        <v>27955.26427208399</v>
      </c>
    </row>
    <row r="1077" spans="1:9" x14ac:dyDescent="0.15">
      <c r="A1077" s="1">
        <v>47</v>
      </c>
      <c r="B1077" s="1" t="s">
        <v>95</v>
      </c>
      <c r="C1077" s="1">
        <v>16</v>
      </c>
      <c r="D1077" s="1" t="s">
        <v>149</v>
      </c>
      <c r="E1077" s="2"/>
      <c r="F1077" s="2">
        <v>197261.13278314276</v>
      </c>
      <c r="G1077" s="2">
        <v>389847.02948813903</v>
      </c>
      <c r="H1077" s="2">
        <v>367370.80697067606</v>
      </c>
      <c r="I1077" s="2">
        <v>308047.30293705245</v>
      </c>
    </row>
    <row r="1078" spans="1:9" x14ac:dyDescent="0.15">
      <c r="A1078" s="1">
        <v>47</v>
      </c>
      <c r="B1078" s="1" t="s">
        <v>95</v>
      </c>
      <c r="C1078" s="1">
        <v>17</v>
      </c>
      <c r="D1078" s="1" t="s">
        <v>150</v>
      </c>
      <c r="E1078" s="2"/>
      <c r="F1078" s="2">
        <v>30938.035698482228</v>
      </c>
      <c r="G1078" s="2">
        <v>78525.695468221762</v>
      </c>
      <c r="H1078" s="2">
        <v>103427.39581802409</v>
      </c>
      <c r="I1078" s="2">
        <v>80973.209263031677</v>
      </c>
    </row>
    <row r="1079" spans="1:9" x14ac:dyDescent="0.15">
      <c r="A1079" s="1">
        <v>47</v>
      </c>
      <c r="B1079" s="1" t="s">
        <v>95</v>
      </c>
      <c r="C1079" s="1">
        <v>18</v>
      </c>
      <c r="D1079" s="1" t="s">
        <v>151</v>
      </c>
      <c r="E1079" s="2"/>
      <c r="F1079" s="2">
        <v>168904.96338268026</v>
      </c>
      <c r="G1079" s="2">
        <v>275457.01995453454</v>
      </c>
      <c r="H1079" s="2">
        <v>371663.55223554705</v>
      </c>
      <c r="I1079" s="2">
        <v>402954.23468097235</v>
      </c>
    </row>
    <row r="1080" spans="1:9" x14ac:dyDescent="0.15">
      <c r="A1080" s="1">
        <v>47</v>
      </c>
      <c r="B1080" s="1" t="s">
        <v>95</v>
      </c>
      <c r="C1080" s="1">
        <v>19</v>
      </c>
      <c r="D1080" s="1" t="s">
        <v>152</v>
      </c>
      <c r="E1080" s="2"/>
      <c r="F1080" s="2">
        <v>59269.352599476035</v>
      </c>
      <c r="G1080" s="2">
        <v>127836.22504685943</v>
      </c>
      <c r="H1080" s="2">
        <v>139353.95440917028</v>
      </c>
      <c r="I1080" s="2">
        <v>128362.81415025394</v>
      </c>
    </row>
    <row r="1081" spans="1:9" x14ac:dyDescent="0.15">
      <c r="A1081" s="1">
        <v>47</v>
      </c>
      <c r="B1081" s="1" t="s">
        <v>95</v>
      </c>
      <c r="C1081" s="1">
        <v>20</v>
      </c>
      <c r="D1081" s="1" t="s">
        <v>153</v>
      </c>
      <c r="E1081" s="2"/>
      <c r="F1081" s="2">
        <v>38375.787734465252</v>
      </c>
      <c r="G1081" s="2">
        <v>57128.859534025141</v>
      </c>
      <c r="H1081" s="2">
        <v>42070.271634871729</v>
      </c>
      <c r="I1081" s="2">
        <v>47832.61770694697</v>
      </c>
    </row>
    <row r="1082" spans="1:9" x14ac:dyDescent="0.15">
      <c r="A1082" s="1">
        <v>47</v>
      </c>
      <c r="B1082" s="1" t="s">
        <v>95</v>
      </c>
      <c r="C1082" s="1">
        <v>21</v>
      </c>
      <c r="D1082" s="1" t="s">
        <v>154</v>
      </c>
      <c r="E1082" s="2"/>
      <c r="F1082" s="2">
        <v>129722.73278059266</v>
      </c>
      <c r="G1082" s="2">
        <v>231066.11891797237</v>
      </c>
      <c r="H1082" s="2">
        <v>260486.22314540701</v>
      </c>
      <c r="I1082" s="2">
        <v>286652.61784783879</v>
      </c>
    </row>
    <row r="1083" spans="1:9" x14ac:dyDescent="0.15">
      <c r="A1083" s="1">
        <v>47</v>
      </c>
      <c r="B1083" s="1" t="s">
        <v>46</v>
      </c>
      <c r="C1083" s="1">
        <v>22</v>
      </c>
      <c r="D1083" s="1" t="s">
        <v>146</v>
      </c>
      <c r="E1083" s="2"/>
      <c r="F1083" s="2">
        <v>269140.65778090787</v>
      </c>
      <c r="G1083" s="2">
        <v>626475.55695980147</v>
      </c>
      <c r="H1083" s="2">
        <v>949736.34017812612</v>
      </c>
      <c r="I1083" s="2">
        <v>1129038.3724179822</v>
      </c>
    </row>
    <row r="1084" spans="1:9" x14ac:dyDescent="0.15">
      <c r="A1084" s="1">
        <v>47</v>
      </c>
      <c r="B1084" s="1" t="s">
        <v>46</v>
      </c>
      <c r="C1084" s="1">
        <v>23</v>
      </c>
      <c r="D1084" s="1" t="s">
        <v>167</v>
      </c>
      <c r="E1084" s="2"/>
      <c r="F1084" s="2">
        <v>237983.21393994655</v>
      </c>
      <c r="G1084" s="2">
        <v>427496.1986425817</v>
      </c>
      <c r="H1084" s="2">
        <v>591582.98323765746</v>
      </c>
      <c r="I1084" s="2">
        <v>636203.22851649718</v>
      </c>
    </row>
  </sheetData>
  <sortState ref="A4:AQ1084">
    <sortCondition ref="A4:A1084"/>
    <sortCondition ref="C4:C1084"/>
  </sortState>
  <phoneticPr fontId="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H119"/>
  <sheetViews>
    <sheetView workbookViewId="0">
      <pane xSplit="2" ySplit="3" topLeftCell="C4" activePane="bottomRight" state="frozen"/>
      <selection activeCell="F4" sqref="F4"/>
      <selection pane="topRight" activeCell="F4" sqref="F4"/>
      <selection pane="bottomLeft" activeCell="F4" sqref="F4"/>
      <selection pane="bottomRight" activeCell="C4" sqref="C4"/>
    </sheetView>
  </sheetViews>
  <sheetFormatPr defaultRowHeight="10.5" x14ac:dyDescent="0.15"/>
  <cols>
    <col min="1" max="1" width="4.5" style="1" bestFit="1" customWidth="1"/>
    <col min="2" max="2" width="9.33203125" style="1"/>
    <col min="3" max="5" width="9.83203125" style="1" customWidth="1"/>
    <col min="6" max="16384" width="9.33203125" style="1"/>
  </cols>
  <sheetData>
    <row r="1" spans="1:8" x14ac:dyDescent="0.15">
      <c r="A1" s="1" t="s">
        <v>188</v>
      </c>
    </row>
    <row r="2" spans="1:8" x14ac:dyDescent="0.15">
      <c r="A2" s="1" t="s">
        <v>187</v>
      </c>
    </row>
    <row r="3" spans="1:8" x14ac:dyDescent="0.15">
      <c r="C3" s="1" t="s">
        <v>184</v>
      </c>
      <c r="D3" s="1" t="s">
        <v>180</v>
      </c>
      <c r="E3" s="1" t="s">
        <v>182</v>
      </c>
      <c r="F3" s="1" t="s">
        <v>189</v>
      </c>
    </row>
    <row r="4" spans="1:8" x14ac:dyDescent="0.15">
      <c r="A4" s="1">
        <v>13</v>
      </c>
      <c r="B4" s="1" t="s">
        <v>61</v>
      </c>
      <c r="C4" s="6">
        <f>SUMPRODUCT(0.5*(SVir!I280:I302+SVir!$I$1085:$I$1107),RTFPir!I280:I302)</f>
        <v>0.33238897087518782</v>
      </c>
      <c r="D4" s="6">
        <f>SUMPRODUCT(0.5*(SVir!I280:I302+SVir!$I$1085:$I$1107),0.5*(SKir!I280:I302+SKir!$I$1085:$I$1107),(logKir!I280:I302-logKir!$I$1085:$I$1107-logHir!I280:I302+logHir!$I$1085:$I$1107))</f>
        <v>-2.9824195099744075E-2</v>
      </c>
      <c r="E4" s="6">
        <f>SUMPRODUCT(0.5*(SVir!I280:I302+SVir!$I$1085:$I$1107),0.5*(SLir!I280:I302+SLir!$I$1085:$I$1107),logQir!I280:I302-logQir!$I$1085:$I$1107)</f>
        <v>9.6276280260212788E-2</v>
      </c>
      <c r="F4" s="6">
        <f t="shared" ref="F4:F50" si="0">SUM(C4:E4)</f>
        <v>0.3988410560356565</v>
      </c>
      <c r="H4" s="6"/>
    </row>
    <row r="5" spans="1:8" x14ac:dyDescent="0.15">
      <c r="A5" s="1">
        <v>27</v>
      </c>
      <c r="B5" s="1" t="s">
        <v>75</v>
      </c>
      <c r="C5" s="6">
        <f>SUMPRODUCT(0.5*(SVir!I602:I624+SVir!$I$1085:$I$1107),RTFPir!I602:I624)</f>
        <v>0.16786482050028176</v>
      </c>
      <c r="D5" s="6">
        <f>SUMPRODUCT(0.5*(SVir!I602:I624+SVir!$I$1085:$I$1107),0.5*(SKir!I602:I624+SKir!$I$1085:$I$1107),(logKir!I602:I624-logKir!$I$1085:$I$1107-logHir!I602:I624+logHir!$I$1085:$I$1107))</f>
        <v>1.6590306222531777E-2</v>
      </c>
      <c r="E5" s="6">
        <f>SUMPRODUCT(0.5*(SVir!I602:I624+SVir!$I$1085:$I$1107),0.5*(SLir!I602:I624+SLir!$I$1085:$I$1107),logQir!I602:I624-logQir!$I$1085:$I$1107)</f>
        <v>4.245384198219878E-2</v>
      </c>
      <c r="F5" s="6">
        <f t="shared" si="0"/>
        <v>0.22690896870501231</v>
      </c>
      <c r="H5" s="6"/>
    </row>
    <row r="6" spans="1:8" x14ac:dyDescent="0.15">
      <c r="A6" s="1">
        <v>12</v>
      </c>
      <c r="B6" s="1" t="s">
        <v>60</v>
      </c>
      <c r="C6" s="6">
        <f>SUMPRODUCT(0.5*(SVir!I257:I279+SVir!$I$1085:$I$1107),RTFPir!I257:I279)</f>
        <v>7.9909963305962492E-2</v>
      </c>
      <c r="D6" s="6">
        <f>SUMPRODUCT(0.5*(SVir!I257:I279+SVir!$I$1085:$I$1107),0.5*(SKir!I257:I279+SKir!$I$1085:$I$1107),(logKir!I257:I279-logKir!$I$1085:$I$1107-logHir!I257:I279+logHir!$I$1085:$I$1107))</f>
        <v>0.11446855608522909</v>
      </c>
      <c r="E6" s="6">
        <f>SUMPRODUCT(0.5*(SVir!I257:I279+SVir!$I$1085:$I$1107),0.5*(SLir!I257:I279+SLir!$I$1085:$I$1107),logQir!I257:I279-logQir!$I$1085:$I$1107)</f>
        <v>5.8186503187109256E-3</v>
      </c>
      <c r="F6" s="6">
        <f t="shared" si="0"/>
        <v>0.20019716970990251</v>
      </c>
      <c r="H6" s="6"/>
    </row>
    <row r="7" spans="1:8" x14ac:dyDescent="0.15">
      <c r="A7" s="1">
        <v>23</v>
      </c>
      <c r="B7" s="1" t="s">
        <v>71</v>
      </c>
      <c r="C7" s="6">
        <f>SUMPRODUCT(0.5*(SVir!I510:I532+SVir!$I$1085:$I$1107),RTFPir!I510:I532)</f>
        <v>0.12937198535552794</v>
      </c>
      <c r="D7" s="6">
        <f>SUMPRODUCT(0.5*(SVir!I510:I532+SVir!$I$1085:$I$1107),0.5*(SKir!I510:I532+SKir!$I$1085:$I$1107),(logKir!I510:I532-logKir!$I$1085:$I$1107-logHir!I510:I532+logHir!$I$1085:$I$1107))</f>
        <v>5.3483292602096354E-2</v>
      </c>
      <c r="E7" s="6">
        <f>SUMPRODUCT(0.5*(SVir!I510:I532+SVir!$I$1085:$I$1107),0.5*(SLir!I510:I532+SLir!$I$1085:$I$1107),logQir!I510:I532-logQir!$I$1085:$I$1107)</f>
        <v>1.3612537666736065E-2</v>
      </c>
      <c r="F7" s="6">
        <f t="shared" si="0"/>
        <v>0.19646781562436036</v>
      </c>
      <c r="H7" s="6"/>
    </row>
    <row r="8" spans="1:8" x14ac:dyDescent="0.15">
      <c r="A8" s="1">
        <v>44</v>
      </c>
      <c r="B8" s="1" t="s">
        <v>92</v>
      </c>
      <c r="C8" s="6">
        <f>SUMPRODUCT(0.5*(SVir!I993:I1015+SVir!$I$1085:$I$1107),RTFPir!I993:I1015)</f>
        <v>8.2914651317122834E-2</v>
      </c>
      <c r="D8" s="6">
        <f>SUMPRODUCT(0.5*(SVir!I993:I1015+SVir!$I$1085:$I$1107),0.5*(SKir!I993:I1015+SKir!$I$1085:$I$1107),(logKir!I993:I1015-logKir!$I$1085:$I$1107-logHir!I993:I1015+logHir!$I$1085:$I$1107))</f>
        <v>8.2381770924411873E-2</v>
      </c>
      <c r="E8" s="6">
        <f>SUMPRODUCT(0.5*(SVir!I993:I1015+SVir!$I$1085:$I$1107),0.5*(SLir!I993:I1015+SLir!$I$1085:$I$1107),logQir!I993:I1015-logQir!$I$1085:$I$1107)</f>
        <v>-5.5863615148436137E-3</v>
      </c>
      <c r="F8" s="6">
        <f t="shared" si="0"/>
        <v>0.15971006072669108</v>
      </c>
      <c r="H8" s="6"/>
    </row>
    <row r="9" spans="1:8" x14ac:dyDescent="0.15">
      <c r="A9" s="1">
        <v>24</v>
      </c>
      <c r="B9" s="1" t="s">
        <v>72</v>
      </c>
      <c r="C9" s="6">
        <f>SUMPRODUCT(0.5*(SVir!I533:I555+SVir!$I$1085:$I$1107),RTFPir!I533:I555)</f>
        <v>4.8517860278469396E-2</v>
      </c>
      <c r="D9" s="6">
        <f>SUMPRODUCT(0.5*(SVir!I533:I555+SVir!$I$1085:$I$1107),0.5*(SKir!I533:I555+SKir!$I$1085:$I$1107),(logKir!I533:I555-logKir!$I$1085:$I$1107-logHir!I533:I555+logHir!$I$1085:$I$1107))</f>
        <v>0.10960711560760555</v>
      </c>
      <c r="E9" s="6">
        <f>SUMPRODUCT(0.5*(SVir!I533:I555+SVir!$I$1085:$I$1107),0.5*(SLir!I533:I555+SLir!$I$1085:$I$1107),logQir!I533:I555-logQir!$I$1085:$I$1107)</f>
        <v>-1.3059362392586139E-2</v>
      </c>
      <c r="F9" s="6">
        <f t="shared" si="0"/>
        <v>0.14506561349348879</v>
      </c>
      <c r="H9" s="6"/>
    </row>
    <row r="10" spans="1:8" x14ac:dyDescent="0.15">
      <c r="A10" s="1">
        <v>26</v>
      </c>
      <c r="B10" s="1" t="s">
        <v>74</v>
      </c>
      <c r="C10" s="6">
        <f>SUMPRODUCT(0.5*(SVir!I579:I601+SVir!$I$1085:$I$1107),RTFPir!I579:I601)</f>
        <v>0.12409222448782505</v>
      </c>
      <c r="D10" s="6">
        <f>SUMPRODUCT(0.5*(SVir!I579:I601+SVir!$I$1085:$I$1107),0.5*(SKir!I579:I601+SKir!$I$1085:$I$1107),(logKir!I579:I601-logKir!$I$1085:$I$1107-logHir!I579:I601+logHir!$I$1085:$I$1107))</f>
        <v>-1.2167201245096829E-2</v>
      </c>
      <c r="E10" s="6">
        <f>SUMPRODUCT(0.5*(SVir!I579:I601+SVir!$I$1085:$I$1107),0.5*(SLir!I579:I601+SLir!$I$1085:$I$1107),logQir!I579:I601-logQir!$I$1085:$I$1107)</f>
        <v>2.8123066477009465E-2</v>
      </c>
      <c r="F10" s="6">
        <f t="shared" si="0"/>
        <v>0.14004808971973767</v>
      </c>
      <c r="H10" s="6"/>
    </row>
    <row r="11" spans="1:8" x14ac:dyDescent="0.15">
      <c r="A11" s="1">
        <v>14</v>
      </c>
      <c r="B11" s="1" t="s">
        <v>62</v>
      </c>
      <c r="C11" s="6">
        <f>SUMPRODUCT(0.5*(SVir!I303:I325+SVir!$I$1085:$I$1107),RTFPir!I303:I325)</f>
        <v>4.1016892857041153E-2</v>
      </c>
      <c r="D11" s="6">
        <f>SUMPRODUCT(0.5*(SVir!I303:I325+SVir!$I$1085:$I$1107),0.5*(SKir!I303:I325+SKir!$I$1085:$I$1107),(logKir!I303:I325-logKir!$I$1085:$I$1107-logHir!I303:I325+logHir!$I$1085:$I$1107))</f>
        <v>5.7107803967497178E-2</v>
      </c>
      <c r="E11" s="6">
        <f>SUMPRODUCT(0.5*(SVir!I303:I325+SVir!$I$1085:$I$1107),0.5*(SLir!I303:I325+SLir!$I$1085:$I$1107),logQir!I303:I325-logQir!$I$1085:$I$1107)</f>
        <v>3.7727848476468324E-2</v>
      </c>
      <c r="F11" s="6">
        <f t="shared" si="0"/>
        <v>0.13585254530100666</v>
      </c>
      <c r="H11" s="6"/>
    </row>
    <row r="12" spans="1:8" x14ac:dyDescent="0.15">
      <c r="A12" s="1">
        <v>30</v>
      </c>
      <c r="B12" s="1" t="s">
        <v>78</v>
      </c>
      <c r="C12" s="6">
        <f>SUMPRODUCT(0.5*(SVir!I671:I693+SVir!$I$1085:$I$1107),RTFPir!I671:I693)</f>
        <v>8.0188408311225326E-2</v>
      </c>
      <c r="D12" s="6">
        <f>SUMPRODUCT(0.5*(SVir!I671:I693+SVir!$I$1085:$I$1107),0.5*(SKir!I671:I693+SKir!$I$1085:$I$1107),(logKir!I671:I693-logKir!$I$1085:$I$1107-logHir!I671:I693+logHir!$I$1085:$I$1107))</f>
        <v>5.7600453582739269E-2</v>
      </c>
      <c r="E12" s="6">
        <f>SUMPRODUCT(0.5*(SVir!I671:I693+SVir!$I$1085:$I$1107),0.5*(SLir!I671:I693+SLir!$I$1085:$I$1107),logQir!I671:I693-logQir!$I$1085:$I$1107)</f>
        <v>-2.5706460234098706E-3</v>
      </c>
      <c r="F12" s="6">
        <f t="shared" si="0"/>
        <v>0.13521821587055474</v>
      </c>
      <c r="H12" s="6"/>
    </row>
    <row r="13" spans="1:8" x14ac:dyDescent="0.15">
      <c r="A13" s="1">
        <v>25</v>
      </c>
      <c r="B13" s="1" t="s">
        <v>73</v>
      </c>
      <c r="C13" s="6">
        <f>SUMPRODUCT(0.5*(SVir!I556:I578+SVir!$I$1085:$I$1107),RTFPir!I556:I578)</f>
        <v>3.5748804823321441E-2</v>
      </c>
      <c r="D13" s="6">
        <f>SUMPRODUCT(0.5*(SVir!I556:I578+SVir!$I$1085:$I$1107),0.5*(SKir!I556:I578+SKir!$I$1085:$I$1107),(logKir!I556:I578-logKir!$I$1085:$I$1107-logHir!I556:I578+logHir!$I$1085:$I$1107))</f>
        <v>9.1823590529694521E-2</v>
      </c>
      <c r="E13" s="6">
        <f>SUMPRODUCT(0.5*(SVir!I556:I578+SVir!$I$1085:$I$1107),0.5*(SLir!I556:I578+SLir!$I$1085:$I$1107),logQir!I556:I578-logQir!$I$1085:$I$1107)</f>
        <v>4.8850581397903757E-3</v>
      </c>
      <c r="F13" s="6">
        <f t="shared" si="0"/>
        <v>0.13245745349280633</v>
      </c>
      <c r="H13" s="6"/>
    </row>
    <row r="14" spans="1:8" x14ac:dyDescent="0.15">
      <c r="A14" s="1">
        <v>22</v>
      </c>
      <c r="B14" s="1" t="s">
        <v>70</v>
      </c>
      <c r="C14" s="6">
        <f>SUMPRODUCT(0.5*(SVir!I487:I509+SVir!$I$1085:$I$1107),RTFPir!I487:I509)</f>
        <v>9.5743596597056238E-2</v>
      </c>
      <c r="D14" s="6">
        <f>SUMPRODUCT(0.5*(SVir!I487:I509+SVir!$I$1085:$I$1107),0.5*(SKir!I487:I509+SKir!$I$1085:$I$1107),(logKir!I487:I509-logKir!$I$1085:$I$1107-logHir!I487:I509+logHir!$I$1085:$I$1107))</f>
        <v>3.7409736936699058E-2</v>
      </c>
      <c r="E14" s="6">
        <f>SUMPRODUCT(0.5*(SVir!I487:I509+SVir!$I$1085:$I$1107),0.5*(SLir!I487:I509+SLir!$I$1085:$I$1107),logQir!I487:I509-logQir!$I$1085:$I$1107)</f>
        <v>-3.6525918950703973E-3</v>
      </c>
      <c r="F14" s="6">
        <f t="shared" si="0"/>
        <v>0.12950074163868491</v>
      </c>
      <c r="H14" s="6"/>
    </row>
    <row r="15" spans="1:8" x14ac:dyDescent="0.15">
      <c r="A15" s="1">
        <v>34</v>
      </c>
      <c r="B15" s="1" t="s">
        <v>82</v>
      </c>
      <c r="C15" s="6">
        <f>SUMPRODUCT(0.5*(SVir!I763:I785+SVir!$I$1085:$I$1107),RTFPir!I763:I785)</f>
        <v>8.3361308243428189E-2</v>
      </c>
      <c r="D15" s="6">
        <f>SUMPRODUCT(0.5*(SVir!I763:I785+SVir!$I$1085:$I$1107),0.5*(SKir!I763:I785+SKir!$I$1085:$I$1107),(logKir!I763:I785-logKir!$I$1085:$I$1107-logHir!I763:I785+logHir!$I$1085:$I$1107))</f>
        <v>1.5645910896275868E-2</v>
      </c>
      <c r="E15" s="6">
        <f>SUMPRODUCT(0.5*(SVir!I763:I785+SVir!$I$1085:$I$1107),0.5*(SLir!I763:I785+SLir!$I$1085:$I$1107),logQir!I763:I785-logQir!$I$1085:$I$1107)</f>
        <v>2.9515987494317317E-2</v>
      </c>
      <c r="F15" s="6">
        <f t="shared" si="0"/>
        <v>0.12852320663402139</v>
      </c>
      <c r="H15" s="6"/>
    </row>
    <row r="16" spans="1:8" x14ac:dyDescent="0.15">
      <c r="A16" s="1">
        <v>35</v>
      </c>
      <c r="B16" s="1" t="s">
        <v>83</v>
      </c>
      <c r="C16" s="6">
        <f>SUMPRODUCT(0.5*(SVir!I786:I808+SVir!$I$1085:$I$1107),RTFPir!I786:I808)</f>
        <v>7.2592654953159266E-2</v>
      </c>
      <c r="D16" s="6">
        <f>SUMPRODUCT(0.5*(SVir!I786:I808+SVir!$I$1085:$I$1107),0.5*(SKir!I786:I808+SKir!$I$1085:$I$1107),(logKir!I786:I808-logKir!$I$1085:$I$1107-logHir!I786:I808+logHir!$I$1085:$I$1107))</f>
        <v>5.5600286881645873E-2</v>
      </c>
      <c r="E16" s="6">
        <f>SUMPRODUCT(0.5*(SVir!I786:I808+SVir!$I$1085:$I$1107),0.5*(SLir!I786:I808+SLir!$I$1085:$I$1107),logQir!I786:I808-logQir!$I$1085:$I$1107)</f>
        <v>-1.3727609730161898E-3</v>
      </c>
      <c r="F16" s="6">
        <f t="shared" si="0"/>
        <v>0.12682018086178895</v>
      </c>
      <c r="H16" s="6"/>
    </row>
    <row r="17" spans="1:8" x14ac:dyDescent="0.15">
      <c r="A17" s="1">
        <v>28</v>
      </c>
      <c r="B17" s="1" t="s">
        <v>76</v>
      </c>
      <c r="C17" s="6">
        <f>SUMPRODUCT(0.5*(SVir!I625:I647+SVir!$I$1085:$I$1107),RTFPir!I625:I647)</f>
        <v>4.1616962066404375E-2</v>
      </c>
      <c r="D17" s="6">
        <f>SUMPRODUCT(0.5*(SVir!I625:I647+SVir!$I$1085:$I$1107),0.5*(SKir!I625:I647+SKir!$I$1085:$I$1107),(logKir!I625:I647-logKir!$I$1085:$I$1107-logHir!I625:I647+logHir!$I$1085:$I$1107))</f>
        <v>6.3339886807206425E-2</v>
      </c>
      <c r="E17" s="6">
        <f>SUMPRODUCT(0.5*(SVir!I625:I647+SVir!$I$1085:$I$1107),0.5*(SLir!I625:I647+SLir!$I$1085:$I$1107),logQir!I625:I647-logQir!$I$1085:$I$1107)</f>
        <v>2.0395045082780148E-2</v>
      </c>
      <c r="F17" s="6">
        <f t="shared" si="0"/>
        <v>0.12535189395639096</v>
      </c>
      <c r="H17" s="6"/>
    </row>
    <row r="18" spans="1:8" x14ac:dyDescent="0.15">
      <c r="A18" s="1">
        <v>8</v>
      </c>
      <c r="B18" s="1" t="s">
        <v>56</v>
      </c>
      <c r="C18" s="6">
        <f>SUMPRODUCT(0.5*(SVir!I165:I187+SVir!$I$1085:$I$1107),RTFPir!I165:I187)</f>
        <v>3.5018918099174803E-2</v>
      </c>
      <c r="D18" s="6">
        <f>SUMPRODUCT(0.5*(SVir!I165:I187+SVir!$I$1085:$I$1107),0.5*(SKir!I165:I187+SKir!$I$1085:$I$1107),(logKir!I165:I187-logKir!$I$1085:$I$1107-logHir!I165:I187+logHir!$I$1085:$I$1107))</f>
        <v>8.7501813409671655E-2</v>
      </c>
      <c r="E18" s="6">
        <f>SUMPRODUCT(0.5*(SVir!I165:I187+SVir!$I$1085:$I$1107),0.5*(SLir!I165:I187+SLir!$I$1085:$I$1107),logQir!I165:I187-logQir!$I$1085:$I$1107)</f>
        <v>-7.780769976132168E-3</v>
      </c>
      <c r="F18" s="6">
        <f t="shared" si="0"/>
        <v>0.11473996153271429</v>
      </c>
      <c r="H18" s="6"/>
    </row>
    <row r="19" spans="1:8" x14ac:dyDescent="0.15">
      <c r="A19" s="1">
        <v>9</v>
      </c>
      <c r="B19" s="1" t="s">
        <v>57</v>
      </c>
      <c r="C19" s="6">
        <f>SUMPRODUCT(0.5*(SVir!I188:I210+SVir!$I$1085:$I$1107),RTFPir!I188:I210)</f>
        <v>8.641981097666146E-2</v>
      </c>
      <c r="D19" s="6">
        <f>SUMPRODUCT(0.5*(SVir!I188:I210+SVir!$I$1085:$I$1107),0.5*(SKir!I188:I210+SKir!$I$1085:$I$1107),(logKir!I188:I210-logKir!$I$1085:$I$1107-logHir!I188:I210+logHir!$I$1085:$I$1107))</f>
        <v>2.9281953635414908E-2</v>
      </c>
      <c r="E19" s="6">
        <f>SUMPRODUCT(0.5*(SVir!I188:I210+SVir!$I$1085:$I$1107),0.5*(SLir!I188:I210+SLir!$I$1085:$I$1107),logQir!I188:I210-logQir!$I$1085:$I$1107)</f>
        <v>-3.8358354952287912E-3</v>
      </c>
      <c r="F19" s="6">
        <f t="shared" si="0"/>
        <v>0.11186592911684759</v>
      </c>
      <c r="H19" s="6"/>
    </row>
    <row r="20" spans="1:8" x14ac:dyDescent="0.15">
      <c r="A20" s="1">
        <v>40</v>
      </c>
      <c r="B20" s="1" t="s">
        <v>88</v>
      </c>
      <c r="C20" s="6">
        <f>SUMPRODUCT(0.5*(SVir!I901:I923+SVir!$I$1085:$I$1107),RTFPir!I901:I923)</f>
        <v>5.9987057604453047E-2</v>
      </c>
      <c r="D20" s="6">
        <f>SUMPRODUCT(0.5*(SVir!I901:I923+SVir!$I$1085:$I$1107),0.5*(SKir!I901:I923+SKir!$I$1085:$I$1107),(logKir!I901:I923-logKir!$I$1085:$I$1107-logHir!I901:I923+logHir!$I$1085:$I$1107))</f>
        <v>-8.0986426682360998E-3</v>
      </c>
      <c r="E20" s="6">
        <f>SUMPRODUCT(0.5*(SVir!I901:I923+SVir!$I$1085:$I$1107),0.5*(SLir!I901:I923+SLir!$I$1085:$I$1107),logQir!I901:I923-logQir!$I$1085:$I$1107)</f>
        <v>1.7355647136388101E-2</v>
      </c>
      <c r="F20" s="6">
        <f t="shared" si="0"/>
        <v>6.9244062072605042E-2</v>
      </c>
      <c r="H20" s="6"/>
    </row>
    <row r="21" spans="1:8" x14ac:dyDescent="0.15">
      <c r="A21" s="1">
        <v>16</v>
      </c>
      <c r="B21" s="1" t="s">
        <v>64</v>
      </c>
      <c r="C21" s="6">
        <f>SUMPRODUCT(0.5*(SVir!I349:I371+SVir!$I$1085:$I$1107),RTFPir!I349:I371)</f>
        <v>-7.6800565237540204E-3</v>
      </c>
      <c r="D21" s="6">
        <f>SUMPRODUCT(0.5*(SVir!I349:I371+SVir!$I$1085:$I$1107),0.5*(SKir!I349:I371+SKir!$I$1085:$I$1107),(logKir!I349:I371-logKir!$I$1085:$I$1107-logHir!I349:I371+logHir!$I$1085:$I$1107))</f>
        <v>6.8191368035934133E-2</v>
      </c>
      <c r="E21" s="6">
        <f>SUMPRODUCT(0.5*(SVir!I349:I371+SVir!$I$1085:$I$1107),0.5*(SLir!I349:I371+SLir!$I$1085:$I$1107),logQir!I349:I371-logQir!$I$1085:$I$1107)</f>
        <v>5.015863882958228E-3</v>
      </c>
      <c r="F21" s="6">
        <f t="shared" si="0"/>
        <v>6.5527175395138346E-2</v>
      </c>
      <c r="H21" s="6"/>
    </row>
    <row r="22" spans="1:8" x14ac:dyDescent="0.15">
      <c r="A22" s="1">
        <v>1</v>
      </c>
      <c r="B22" s="1" t="s">
        <v>48</v>
      </c>
      <c r="C22" s="6">
        <f>SUMPRODUCT(0.5*(SVir!I4:I26+SVir!$I$1085:$I$1107),RTFPir!I4:I26)</f>
        <v>3.4614834403920436E-2</v>
      </c>
      <c r="D22" s="6">
        <f>SUMPRODUCT(0.5*(SVir!I4:I26+SVir!$I$1085:$I$1107),0.5*(SKir!I4:I26+SKir!$I$1085:$I$1107),(logKir!I4:I26-logKir!$I$1085:$I$1107-logHir!I4:I26+logHir!$I$1085:$I$1107))</f>
        <v>4.2694337539276365E-2</v>
      </c>
      <c r="E22" s="6">
        <f>SUMPRODUCT(0.5*(SVir!I4:I26+SVir!$I$1085:$I$1107),0.5*(SLir!I4:I26+SLir!$I$1085:$I$1107),logQir!I4:I26-logQir!$I$1085:$I$1107)</f>
        <v>-1.4941050573596383E-2</v>
      </c>
      <c r="F22" s="6">
        <f t="shared" si="0"/>
        <v>6.2368121369600425E-2</v>
      </c>
      <c r="H22" s="6"/>
    </row>
    <row r="23" spans="1:8" x14ac:dyDescent="0.15">
      <c r="A23" s="1">
        <v>20</v>
      </c>
      <c r="B23" s="1" t="s">
        <v>68</v>
      </c>
      <c r="C23" s="6">
        <f>SUMPRODUCT(0.5*(SVir!I441:I463+SVir!$I$1085:$I$1107),RTFPir!I441:I463)</f>
        <v>3.3759791123025427E-2</v>
      </c>
      <c r="D23" s="6">
        <f>SUMPRODUCT(0.5*(SVir!I441:I463+SVir!$I$1085:$I$1107),0.5*(SKir!I441:I463+SKir!$I$1085:$I$1107),(logKir!I441:I463-logKir!$I$1085:$I$1107-logHir!I441:I463+logHir!$I$1085:$I$1107))</f>
        <v>1.6147642542740488E-2</v>
      </c>
      <c r="E23" s="6">
        <f>SUMPRODUCT(0.5*(SVir!I441:I463+SVir!$I$1085:$I$1107),0.5*(SLir!I441:I463+SLir!$I$1085:$I$1107),logQir!I441:I463-logQir!$I$1085:$I$1107)</f>
        <v>5.1714717517093497E-3</v>
      </c>
      <c r="F23" s="6">
        <f t="shared" si="0"/>
        <v>5.5078905417475267E-2</v>
      </c>
      <c r="H23" s="6"/>
    </row>
    <row r="24" spans="1:8" x14ac:dyDescent="0.15">
      <c r="A24" s="1">
        <v>33</v>
      </c>
      <c r="B24" s="1" t="s">
        <v>81</v>
      </c>
      <c r="C24" s="6">
        <f>SUMPRODUCT(0.5*(SVir!I740:I762+SVir!$I$1085:$I$1107),RTFPir!I740:I762)</f>
        <v>1.2754484301060794E-2</v>
      </c>
      <c r="D24" s="6">
        <f>SUMPRODUCT(0.5*(SVir!I740:I762+SVir!$I$1085:$I$1107),0.5*(SKir!I740:I762+SKir!$I$1085:$I$1107),(logKir!I740:I762-logKir!$I$1085:$I$1107-logHir!I740:I762+logHir!$I$1085:$I$1107))</f>
        <v>2.6570735083366728E-2</v>
      </c>
      <c r="E24" s="6">
        <f>SUMPRODUCT(0.5*(SVir!I740:I762+SVir!$I$1085:$I$1107),0.5*(SLir!I740:I762+SLir!$I$1085:$I$1107),logQir!I740:I762-logQir!$I$1085:$I$1107)</f>
        <v>3.6912319457712635E-3</v>
      </c>
      <c r="F24" s="6">
        <f t="shared" si="0"/>
        <v>4.3016451330198789E-2</v>
      </c>
      <c r="H24" s="6"/>
    </row>
    <row r="25" spans="1:8" x14ac:dyDescent="0.15">
      <c r="A25" s="1">
        <v>21</v>
      </c>
      <c r="B25" s="1" t="s">
        <v>69</v>
      </c>
      <c r="C25" s="6">
        <f>SUMPRODUCT(0.5*(SVir!I464:I486+SVir!$I$1085:$I$1107),RTFPir!I464:I486)</f>
        <v>3.5477297291309356E-2</v>
      </c>
      <c r="D25" s="6">
        <f>SUMPRODUCT(0.5*(SVir!I464:I486+SVir!$I$1085:$I$1107),0.5*(SKir!I464:I486+SKir!$I$1085:$I$1107),(logKir!I464:I486-logKir!$I$1085:$I$1107-logHir!I464:I486+logHir!$I$1085:$I$1107))</f>
        <v>2.0712531521801497E-2</v>
      </c>
      <c r="E25" s="6">
        <f>SUMPRODUCT(0.5*(SVir!I464:I486+SVir!$I$1085:$I$1107),0.5*(SLir!I464:I486+SLir!$I$1085:$I$1107),logQir!I464:I486-logQir!$I$1085:$I$1107)</f>
        <v>-1.4533323061319062E-2</v>
      </c>
      <c r="F25" s="6">
        <f t="shared" si="0"/>
        <v>4.1656505751791792E-2</v>
      </c>
      <c r="H25" s="6"/>
    </row>
    <row r="26" spans="1:8" x14ac:dyDescent="0.15">
      <c r="A26" s="1">
        <v>7</v>
      </c>
      <c r="B26" s="1" t="s">
        <v>55</v>
      </c>
      <c r="C26" s="6">
        <f>SUMPRODUCT(0.5*(SVir!I142:I164+SVir!$I$1085:$I$1107),RTFPir!I142:I164)</f>
        <v>5.5294092807093721E-2</v>
      </c>
      <c r="D26" s="6">
        <f>SUMPRODUCT(0.5*(SVir!I142:I164+SVir!$I$1085:$I$1107),0.5*(SKir!I142:I164+SKir!$I$1085:$I$1107),(logKir!I142:I164-logKir!$I$1085:$I$1107-logHir!I142:I164+logHir!$I$1085:$I$1107))</f>
        <v>9.1924564213689969E-3</v>
      </c>
      <c r="E26" s="6">
        <f>SUMPRODUCT(0.5*(SVir!I142:I164+SVir!$I$1085:$I$1107),0.5*(SLir!I142:I164+SLir!$I$1085:$I$1107),logQir!I142:I164-logQir!$I$1085:$I$1107)</f>
        <v>-2.319831963535492E-2</v>
      </c>
      <c r="F26" s="6">
        <f t="shared" si="0"/>
        <v>4.1288229593107809E-2</v>
      </c>
      <c r="H26" s="6"/>
    </row>
    <row r="27" spans="1:8" x14ac:dyDescent="0.15">
      <c r="A27" s="1">
        <v>11</v>
      </c>
      <c r="B27" s="1" t="s">
        <v>59</v>
      </c>
      <c r="C27" s="6">
        <f>SUMPRODUCT(0.5*(SVir!I234:I256+SVir!$I$1085:$I$1107),RTFPir!I234:I256)</f>
        <v>3.9745996405950154E-2</v>
      </c>
      <c r="D27" s="6">
        <f>SUMPRODUCT(0.5*(SVir!I234:I256+SVir!$I$1085:$I$1107),0.5*(SKir!I234:I256+SKir!$I$1085:$I$1107),(logKir!I234:I256-logKir!$I$1085:$I$1107-logHir!I234:I256+logHir!$I$1085:$I$1107))</f>
        <v>-1.7178951084812186E-2</v>
      </c>
      <c r="E27" s="6">
        <f>SUMPRODUCT(0.5*(SVir!I234:I256+SVir!$I$1085:$I$1107),0.5*(SLir!I234:I256+SLir!$I$1085:$I$1107),logQir!I234:I256-logQir!$I$1085:$I$1107)</f>
        <v>3.472679769912777E-3</v>
      </c>
      <c r="F27" s="6">
        <f t="shared" si="0"/>
        <v>2.6039725091050743E-2</v>
      </c>
      <c r="H27" s="6"/>
    </row>
    <row r="28" spans="1:8" x14ac:dyDescent="0.15">
      <c r="A28" s="1">
        <v>29</v>
      </c>
      <c r="B28" s="1" t="s">
        <v>77</v>
      </c>
      <c r="C28" s="6">
        <f>SUMPRODUCT(0.5*(SVir!I648:I670+SVir!$I$1085:$I$1107),RTFPir!I648:I670)</f>
        <v>-1.0808288692358128E-2</v>
      </c>
      <c r="D28" s="6">
        <f>SUMPRODUCT(0.5*(SVir!I648:I670+SVir!$I$1085:$I$1107),0.5*(SKir!I648:I670+SKir!$I$1085:$I$1107),(logKir!I648:I670-logKir!$I$1085:$I$1107-logHir!I648:I670+logHir!$I$1085:$I$1107))</f>
        <v>1.2365458677024255E-2</v>
      </c>
      <c r="E28" s="6">
        <f>SUMPRODUCT(0.5*(SVir!I648:I670+SVir!$I$1085:$I$1107),0.5*(SLir!I648:I670+SLir!$I$1085:$I$1107),logQir!I648:I670-logQir!$I$1085:$I$1107)</f>
        <v>2.4323130227926204E-2</v>
      </c>
      <c r="F28" s="6">
        <f t="shared" si="0"/>
        <v>2.5880300212592331E-2</v>
      </c>
      <c r="H28" s="6"/>
    </row>
    <row r="29" spans="1:8" x14ac:dyDescent="0.15">
      <c r="A29" s="1">
        <v>36</v>
      </c>
      <c r="B29" s="1" t="s">
        <v>84</v>
      </c>
      <c r="C29" s="6">
        <f>SUMPRODUCT(0.5*(SVir!I809:I831+SVir!$I$1085:$I$1107),RTFPir!I809:I831)</f>
        <v>-1.7280922936075492E-2</v>
      </c>
      <c r="D29" s="6">
        <f>SUMPRODUCT(0.5*(SVir!I809:I831+SVir!$I$1085:$I$1107),0.5*(SKir!I809:I831+SKir!$I$1085:$I$1107),(logKir!I809:I831-logKir!$I$1085:$I$1107-logHir!I809:I831+logHir!$I$1085:$I$1107))</f>
        <v>3.5538094113350759E-2</v>
      </c>
      <c r="E29" s="6">
        <f>SUMPRODUCT(0.5*(SVir!I809:I831+SVir!$I$1085:$I$1107),0.5*(SLir!I809:I831+SLir!$I$1085:$I$1107),logQir!I809:I831-logQir!$I$1085:$I$1107)</f>
        <v>6.8606256651937893E-3</v>
      </c>
      <c r="F29" s="6">
        <f t="shared" si="0"/>
        <v>2.5117796842469058E-2</v>
      </c>
      <c r="H29" s="6"/>
    </row>
    <row r="30" spans="1:8" x14ac:dyDescent="0.15">
      <c r="A30" s="1">
        <v>46</v>
      </c>
      <c r="B30" s="1" t="s">
        <v>94</v>
      </c>
      <c r="C30" s="6">
        <f>SUMPRODUCT(0.5*(SVir!I1039:I1061+SVir!$I$1085:$I$1107),RTFPir!I1039:I1061)</f>
        <v>7.537388249234199E-2</v>
      </c>
      <c r="D30" s="6">
        <f>SUMPRODUCT(0.5*(SVir!I1039:I1061+SVir!$I$1085:$I$1107),0.5*(SKir!I1039:I1061+SKir!$I$1085:$I$1107),(logKir!I1039:I1061-logKir!$I$1085:$I$1107-logHir!I1039:I1061+logHir!$I$1085:$I$1107))</f>
        <v>-3.6652750607800377E-2</v>
      </c>
      <c r="E30" s="6">
        <f>SUMPRODUCT(0.5*(SVir!I1039:I1061+SVir!$I$1085:$I$1107),0.5*(SLir!I1039:I1061+SLir!$I$1085:$I$1107),logQir!I1039:I1061-logQir!$I$1085:$I$1107)</f>
        <v>-1.5114997039255378E-2</v>
      </c>
      <c r="F30" s="6">
        <f t="shared" si="0"/>
        <v>2.3606134845286234E-2</v>
      </c>
      <c r="H30" s="6"/>
    </row>
    <row r="31" spans="1:8" x14ac:dyDescent="0.15">
      <c r="A31" s="1">
        <v>17</v>
      </c>
      <c r="B31" s="1" t="s">
        <v>65</v>
      </c>
      <c r="C31" s="6">
        <f>SUMPRODUCT(0.5*(SVir!I372:I394+SVir!$I$1085:$I$1107),RTFPir!I372:I394)</f>
        <v>-3.6401339284738703E-2</v>
      </c>
      <c r="D31" s="6">
        <f>SUMPRODUCT(0.5*(SVir!I372:I394+SVir!$I$1085:$I$1107),0.5*(SKir!I372:I394+SKir!$I$1085:$I$1107),(logKir!I372:I394-logKir!$I$1085:$I$1107-logHir!I372:I394+logHir!$I$1085:$I$1107))</f>
        <v>3.9818804926080364E-2</v>
      </c>
      <c r="E31" s="6">
        <f>SUMPRODUCT(0.5*(SVir!I372:I394+SVir!$I$1085:$I$1107),0.5*(SLir!I372:I394+SLir!$I$1085:$I$1107),logQir!I372:I394-logQir!$I$1085:$I$1107)</f>
        <v>3.8305529441651476E-3</v>
      </c>
      <c r="F31" s="6">
        <f t="shared" si="0"/>
        <v>7.2480185855068099E-3</v>
      </c>
      <c r="H31" s="6"/>
    </row>
    <row r="32" spans="1:8" x14ac:dyDescent="0.15">
      <c r="A32" s="1">
        <v>5</v>
      </c>
      <c r="B32" s="1" t="s">
        <v>53</v>
      </c>
      <c r="C32" s="6">
        <f>SUMPRODUCT(0.5*(SVir!I96:I118+SVir!$I$1085:$I$1107),RTFPir!I96:I118)</f>
        <v>1.301330407362423E-2</v>
      </c>
      <c r="D32" s="6">
        <f>SUMPRODUCT(0.5*(SVir!I96:I118+SVir!$I$1085:$I$1107),0.5*(SKir!I96:I118+SKir!$I$1085:$I$1107),(logKir!I96:I118-logKir!$I$1085:$I$1107-logHir!I96:I118+logHir!$I$1085:$I$1107))</f>
        <v>2.1385687402210619E-2</v>
      </c>
      <c r="E32" s="6">
        <f>SUMPRODUCT(0.5*(SVir!I96:I118+SVir!$I$1085:$I$1107),0.5*(SLir!I96:I118+SLir!$I$1085:$I$1107),logQir!I96:I118-logQir!$I$1085:$I$1107)</f>
        <v>-2.9259729357548919E-2</v>
      </c>
      <c r="F32" s="6">
        <f t="shared" si="0"/>
        <v>5.1392621182859283E-3</v>
      </c>
      <c r="H32" s="6"/>
    </row>
    <row r="33" spans="1:8" x14ac:dyDescent="0.15">
      <c r="A33" s="1">
        <v>10</v>
      </c>
      <c r="B33" s="1" t="s">
        <v>58</v>
      </c>
      <c r="C33" s="6">
        <f>SUMPRODUCT(0.5*(SVir!I211:I233+SVir!$I$1085:$I$1107),RTFPir!I211:I233)</f>
        <v>-1.3619249408995109E-2</v>
      </c>
      <c r="D33" s="6">
        <f>SUMPRODUCT(0.5*(SVir!I211:I233+SVir!$I$1085:$I$1107),0.5*(SKir!I211:I233+SKir!$I$1085:$I$1107),(logKir!I211:I233-logKir!$I$1085:$I$1107-logHir!I211:I233+logHir!$I$1085:$I$1107))</f>
        <v>1.9134199741172656E-2</v>
      </c>
      <c r="E33" s="6">
        <f>SUMPRODUCT(0.5*(SVir!I211:I233+SVir!$I$1085:$I$1107),0.5*(SLir!I211:I233+SLir!$I$1085:$I$1107),logQir!I211:I233-logQir!$I$1085:$I$1107)</f>
        <v>-3.187609594487403E-3</v>
      </c>
      <c r="F33" s="6">
        <f t="shared" si="0"/>
        <v>2.327340737690144E-3</v>
      </c>
      <c r="H33" s="6"/>
    </row>
    <row r="34" spans="1:8" x14ac:dyDescent="0.15">
      <c r="A34" s="1">
        <v>37</v>
      </c>
      <c r="B34" s="1" t="s">
        <v>85</v>
      </c>
      <c r="C34" s="6">
        <f>SUMPRODUCT(0.5*(SVir!I832:I854+SVir!$I$1085:$I$1107),RTFPir!I832:I854)</f>
        <v>-1.909060200016334E-2</v>
      </c>
      <c r="D34" s="6">
        <f>SUMPRODUCT(0.5*(SVir!I832:I854+SVir!$I$1085:$I$1107),0.5*(SKir!I832:I854+SKir!$I$1085:$I$1107),(logKir!I832:I854-logKir!$I$1085:$I$1107-logHir!I832:I854+logHir!$I$1085:$I$1107))</f>
        <v>-3.4690859066230616E-3</v>
      </c>
      <c r="E34" s="6">
        <f>SUMPRODUCT(0.5*(SVir!I832:I854+SVir!$I$1085:$I$1107),0.5*(SLir!I832:I854+SLir!$I$1085:$I$1107),logQir!I832:I854-logQir!$I$1085:$I$1107)</f>
        <v>1.8092991854654725E-2</v>
      </c>
      <c r="F34" s="6">
        <f t="shared" si="0"/>
        <v>-4.4666960521316766E-3</v>
      </c>
      <c r="H34" s="6"/>
    </row>
    <row r="35" spans="1:8" x14ac:dyDescent="0.15">
      <c r="A35" s="1">
        <v>18</v>
      </c>
      <c r="B35" s="1" t="s">
        <v>66</v>
      </c>
      <c r="C35" s="6">
        <f>SUMPRODUCT(0.5*(SVir!I395:I417+SVir!$I$1085:$I$1107),RTFPir!I395:I417)</f>
        <v>-5.2650771457320153E-2</v>
      </c>
      <c r="D35" s="6">
        <f>SUMPRODUCT(0.5*(SVir!I395:I417+SVir!$I$1085:$I$1107),0.5*(SKir!I395:I417+SKir!$I$1085:$I$1107),(logKir!I395:I417-logKir!$I$1085:$I$1107-logHir!I395:I417+logHir!$I$1085:$I$1107))</f>
        <v>5.0294232182973089E-2</v>
      </c>
      <c r="E35" s="6">
        <f>SUMPRODUCT(0.5*(SVir!I395:I417+SVir!$I$1085:$I$1107),0.5*(SLir!I395:I417+SLir!$I$1085:$I$1107),logQir!I395:I417-logQir!$I$1085:$I$1107)</f>
        <v>-8.799280919693616E-3</v>
      </c>
      <c r="F35" s="6">
        <f t="shared" si="0"/>
        <v>-1.115582019404068E-2</v>
      </c>
      <c r="H35" s="6"/>
    </row>
    <row r="36" spans="1:8" x14ac:dyDescent="0.15">
      <c r="A36" s="1">
        <v>41</v>
      </c>
      <c r="B36" s="1" t="s">
        <v>89</v>
      </c>
      <c r="C36" s="6">
        <f>SUMPRODUCT(0.5*(SVir!I924:I946+SVir!$I$1085:$I$1107),RTFPir!I924:I946)</f>
        <v>-4.5607501130060353E-2</v>
      </c>
      <c r="D36" s="6">
        <f>SUMPRODUCT(0.5*(SVir!I924:I946+SVir!$I$1085:$I$1107),0.5*(SKir!I924:I946+SKir!$I$1085:$I$1107),(logKir!I924:I946-logKir!$I$1085:$I$1107-logHir!I924:I946+logHir!$I$1085:$I$1107))</f>
        <v>4.0971415224464611E-2</v>
      </c>
      <c r="E36" s="6">
        <f>SUMPRODUCT(0.5*(SVir!I924:I946+SVir!$I$1085:$I$1107),0.5*(SLir!I924:I946+SLir!$I$1085:$I$1107),logQir!I924:I946-logQir!$I$1085:$I$1107)</f>
        <v>-1.2385430893893209E-2</v>
      </c>
      <c r="F36" s="6">
        <f t="shared" si="0"/>
        <v>-1.7021516799488951E-2</v>
      </c>
      <c r="H36" s="6"/>
    </row>
    <row r="37" spans="1:8" x14ac:dyDescent="0.15">
      <c r="A37" s="1">
        <v>15</v>
      </c>
      <c r="B37" s="1" t="s">
        <v>63</v>
      </c>
      <c r="C37" s="6">
        <f>SUMPRODUCT(0.5*(SVir!I326:I348+SVir!$I$1085:$I$1107),RTFPir!I326:I348)</f>
        <v>-2.7854730072560247E-2</v>
      </c>
      <c r="D37" s="6">
        <f>SUMPRODUCT(0.5*(SVir!I326:I348+SVir!$I$1085:$I$1107),0.5*(SKir!I326:I348+SKir!$I$1085:$I$1107),(logKir!I326:I348-logKir!$I$1085:$I$1107-logHir!I326:I348+logHir!$I$1085:$I$1107))</f>
        <v>3.3807703655683932E-2</v>
      </c>
      <c r="E37" s="6">
        <f>SUMPRODUCT(0.5*(SVir!I326:I348+SVir!$I$1085:$I$1107),0.5*(SLir!I326:I348+SLir!$I$1085:$I$1107),logQir!I326:I348-logQir!$I$1085:$I$1107)</f>
        <v>-2.3090876103474656E-2</v>
      </c>
      <c r="F37" s="6">
        <f t="shared" si="0"/>
        <v>-1.7137902520350971E-2</v>
      </c>
      <c r="H37" s="6"/>
    </row>
    <row r="38" spans="1:8" x14ac:dyDescent="0.15">
      <c r="A38" s="1">
        <v>19</v>
      </c>
      <c r="B38" s="1" t="s">
        <v>67</v>
      </c>
      <c r="C38" s="6">
        <f>SUMPRODUCT(0.5*(SVir!I418:I440+SVir!$I$1085:$I$1107),RTFPir!I418:I440)</f>
        <v>-4.375247134381488E-2</v>
      </c>
      <c r="D38" s="6">
        <f>SUMPRODUCT(0.5*(SVir!I418:I440+SVir!$I$1085:$I$1107),0.5*(SKir!I418:I440+SKir!$I$1085:$I$1107),(logKir!I418:I440-logKir!$I$1085:$I$1107-logHir!I418:I440+logHir!$I$1085:$I$1107))</f>
        <v>3.7396182142538188E-3</v>
      </c>
      <c r="E38" s="6">
        <f>SUMPRODUCT(0.5*(SVir!I418:I440+SVir!$I$1085:$I$1107),0.5*(SLir!I418:I440+SLir!$I$1085:$I$1107),logQir!I418:I440-logQir!$I$1085:$I$1107)</f>
        <v>1.6270110209571212E-2</v>
      </c>
      <c r="F38" s="6">
        <f t="shared" si="0"/>
        <v>-2.3742742919989852E-2</v>
      </c>
      <c r="H38" s="6"/>
    </row>
    <row r="39" spans="1:8" x14ac:dyDescent="0.15">
      <c r="A39" s="1">
        <v>4</v>
      </c>
      <c r="B39" s="1" t="s">
        <v>52</v>
      </c>
      <c r="C39" s="6">
        <f>SUMPRODUCT(0.5*(SVir!I73:I95+SVir!$I$1085:$I$1107),RTFPir!I73:I95)</f>
        <v>-6.1227124663610091E-2</v>
      </c>
      <c r="D39" s="6">
        <f>SUMPRODUCT(0.5*(SVir!I73:I95+SVir!$I$1085:$I$1107),0.5*(SKir!I73:I95+SKir!$I$1085:$I$1107),(logKir!I73:I95-logKir!$I$1085:$I$1107-logHir!I73:I95+logHir!$I$1085:$I$1107))</f>
        <v>3.8844927056169404E-2</v>
      </c>
      <c r="E39" s="6">
        <f>SUMPRODUCT(0.5*(SVir!I73:I95+SVir!$I$1085:$I$1107),0.5*(SLir!I73:I95+SLir!$I$1085:$I$1107),logQir!I73:I95-logQir!$I$1085:$I$1107)</f>
        <v>-1.630363841180758E-3</v>
      </c>
      <c r="F39" s="6">
        <f t="shared" si="0"/>
        <v>-2.4012561448621447E-2</v>
      </c>
      <c r="H39" s="6"/>
    </row>
    <row r="40" spans="1:8" x14ac:dyDescent="0.15">
      <c r="A40" s="1">
        <v>2</v>
      </c>
      <c r="B40" s="1" t="s">
        <v>50</v>
      </c>
      <c r="C40" s="6">
        <f>SUMPRODUCT(0.5*(SVir!I27:I49+SVir!$I$1085:$I$1107),RTFPir!I27:I49)</f>
        <v>-4.2767242402954028E-2</v>
      </c>
      <c r="D40" s="6">
        <f>SUMPRODUCT(0.5*(SVir!I27:I49+SVir!$I$1085:$I$1107),0.5*(SKir!I27:I49+SKir!$I$1085:$I$1107),(logKir!I27:I49-logKir!$I$1085:$I$1107-logHir!I27:I49+logHir!$I$1085:$I$1107))</f>
        <v>4.348763624486833E-2</v>
      </c>
      <c r="E40" s="6">
        <f>SUMPRODUCT(0.5*(SVir!I27:I49+SVir!$I$1085:$I$1107),0.5*(SLir!I27:I49+SLir!$I$1085:$I$1107),logQir!I27:I49-logQir!$I$1085:$I$1107)</f>
        <v>-4.0784608280002119E-2</v>
      </c>
      <c r="F40" s="6">
        <f t="shared" si="0"/>
        <v>-4.0064214438087817E-2</v>
      </c>
      <c r="H40" s="6"/>
    </row>
    <row r="41" spans="1:8" x14ac:dyDescent="0.15">
      <c r="A41" s="1">
        <v>3</v>
      </c>
      <c r="B41" s="1" t="s">
        <v>51</v>
      </c>
      <c r="C41" s="6">
        <f>SUMPRODUCT(0.5*(SVir!I50:I72+SVir!$I$1085:$I$1107),RTFPir!I50:I72)</f>
        <v>-3.0217711717254431E-2</v>
      </c>
      <c r="D41" s="6">
        <f>SUMPRODUCT(0.5*(SVir!I50:I72+SVir!$I$1085:$I$1107),0.5*(SKir!I50:I72+SKir!$I$1085:$I$1107),(logKir!I50:I72-logKir!$I$1085:$I$1107-logHir!I50:I72+logHir!$I$1085:$I$1107))</f>
        <v>-7.4936658284530501E-3</v>
      </c>
      <c r="E41" s="6">
        <f>SUMPRODUCT(0.5*(SVir!I50:I72+SVir!$I$1085:$I$1107),0.5*(SLir!I50:I72+SLir!$I$1085:$I$1107),logQir!I50:I72-logQir!$I$1085:$I$1107)</f>
        <v>-2.7446572705755647E-2</v>
      </c>
      <c r="F41" s="6">
        <f t="shared" si="0"/>
        <v>-6.5157950251463134E-2</v>
      </c>
      <c r="H41" s="6"/>
    </row>
    <row r="42" spans="1:8" x14ac:dyDescent="0.15">
      <c r="A42" s="1">
        <v>45</v>
      </c>
      <c r="B42" s="1" t="s">
        <v>93</v>
      </c>
      <c r="C42" s="6">
        <f>SUMPRODUCT(0.5*(SVir!I1016:I1038+SVir!$I$1085:$I$1107),RTFPir!I1016:I1038)</f>
        <v>-1.749948130036769E-2</v>
      </c>
      <c r="D42" s="6">
        <f>SUMPRODUCT(0.5*(SVir!I1016:I1038+SVir!$I$1085:$I$1107),0.5*(SKir!I1016:I1038+SKir!$I$1085:$I$1107),(logKir!I1016:I1038-logKir!$I$1085:$I$1107-logHir!I1016:I1038+logHir!$I$1085:$I$1107))</f>
        <v>-3.7907686659015637E-2</v>
      </c>
      <c r="E42" s="6">
        <f>SUMPRODUCT(0.5*(SVir!I1016:I1038+SVir!$I$1085:$I$1107),0.5*(SLir!I1016:I1038+SLir!$I$1085:$I$1107),logQir!I1016:I1038-logQir!$I$1085:$I$1107)</f>
        <v>-2.188444464967752E-2</v>
      </c>
      <c r="F42" s="6">
        <f t="shared" si="0"/>
        <v>-7.7291612609060853E-2</v>
      </c>
      <c r="H42" s="6"/>
    </row>
    <row r="43" spans="1:8" x14ac:dyDescent="0.15">
      <c r="A43" s="1">
        <v>6</v>
      </c>
      <c r="B43" s="1" t="s">
        <v>54</v>
      </c>
      <c r="C43" s="6">
        <f>SUMPRODUCT(0.5*(SVir!I119:I141+SVir!$I$1085:$I$1107),RTFPir!I119:I141)</f>
        <v>-4.7109794140571308E-2</v>
      </c>
      <c r="D43" s="6">
        <f>SUMPRODUCT(0.5*(SVir!I119:I141+SVir!$I$1085:$I$1107),0.5*(SKir!I119:I141+SKir!$I$1085:$I$1107),(logKir!I119:I141-logKir!$I$1085:$I$1107-logHir!I119:I141+logHir!$I$1085:$I$1107))</f>
        <v>-1.2351780498880856E-2</v>
      </c>
      <c r="E43" s="6">
        <f>SUMPRODUCT(0.5*(SVir!I119:I141+SVir!$I$1085:$I$1107),0.5*(SLir!I119:I141+SLir!$I$1085:$I$1107),logQir!I119:I141-logQir!$I$1085:$I$1107)</f>
        <v>-1.8253795718363421E-2</v>
      </c>
      <c r="F43" s="6">
        <f t="shared" si="0"/>
        <v>-7.7715370357815589E-2</v>
      </c>
      <c r="H43" s="6"/>
    </row>
    <row r="44" spans="1:8" x14ac:dyDescent="0.15">
      <c r="A44" s="1">
        <v>38</v>
      </c>
      <c r="B44" s="1" t="s">
        <v>86</v>
      </c>
      <c r="C44" s="6">
        <f>SUMPRODUCT(0.5*(SVir!I855:I877+SVir!$I$1085:$I$1107),RTFPir!I855:I877)</f>
        <v>-2.679577675621973E-2</v>
      </c>
      <c r="D44" s="6">
        <f>SUMPRODUCT(0.5*(SVir!I855:I877+SVir!$I$1085:$I$1107),0.5*(SKir!I855:I877+SKir!$I$1085:$I$1107),(logKir!I855:I877-logKir!$I$1085:$I$1107-logHir!I855:I877+logHir!$I$1085:$I$1107))</f>
        <v>-6.1379690861216502E-2</v>
      </c>
      <c r="E44" s="6">
        <f>SUMPRODUCT(0.5*(SVir!I855:I877+SVir!$I$1085:$I$1107),0.5*(SLir!I855:I877+SLir!$I$1085:$I$1107),logQir!I855:I877-logQir!$I$1085:$I$1107)</f>
        <v>7.5629225284384368E-3</v>
      </c>
      <c r="F44" s="6">
        <f t="shared" si="0"/>
        <v>-8.0612545088997803E-2</v>
      </c>
      <c r="H44" s="6"/>
    </row>
    <row r="45" spans="1:8" x14ac:dyDescent="0.15">
      <c r="A45" s="1">
        <v>32</v>
      </c>
      <c r="B45" s="1" t="s">
        <v>80</v>
      </c>
      <c r="C45" s="6">
        <f>SUMPRODUCT(0.5*(SVir!I717:I739+SVir!$I$1085:$I$1107),RTFPir!I717:I739)</f>
        <v>-0.12321778176130249</v>
      </c>
      <c r="D45" s="6">
        <f>SUMPRODUCT(0.5*(SVir!I717:I739+SVir!$I$1085:$I$1107),0.5*(SKir!I717:I739+SKir!$I$1085:$I$1107),(logKir!I717:I739-logKir!$I$1085:$I$1107-logHir!I717:I739+logHir!$I$1085:$I$1107))</f>
        <v>5.5572150675361934E-2</v>
      </c>
      <c r="E45" s="6">
        <f>SUMPRODUCT(0.5*(SVir!I717:I739+SVir!$I$1085:$I$1107),0.5*(SLir!I717:I739+SLir!$I$1085:$I$1107),logQir!I717:I739-logQir!$I$1085:$I$1107)</f>
        <v>-1.8222004436636907E-2</v>
      </c>
      <c r="F45" s="6">
        <f t="shared" si="0"/>
        <v>-8.5867635522577465E-2</v>
      </c>
      <c r="H45" s="6"/>
    </row>
    <row r="46" spans="1:8" x14ac:dyDescent="0.15">
      <c r="A46" s="1">
        <v>31</v>
      </c>
      <c r="B46" s="1" t="s">
        <v>79</v>
      </c>
      <c r="C46" s="6">
        <f>SUMPRODUCT(0.5*(SVir!I694:I716+SVir!$I$1085:$I$1107),RTFPir!I694:I716)</f>
        <v>-5.0926670144456107E-2</v>
      </c>
      <c r="D46" s="6">
        <f>SUMPRODUCT(0.5*(SVir!I694:I716+SVir!$I$1085:$I$1107),0.5*(SKir!I694:I716+SKir!$I$1085:$I$1107),(logKir!I694:I716-logKir!$I$1085:$I$1107-logHir!I694:I716+logHir!$I$1085:$I$1107))</f>
        <v>-3.1818589883920667E-2</v>
      </c>
      <c r="E46" s="6">
        <f>SUMPRODUCT(0.5*(SVir!I694:I716+SVir!$I$1085:$I$1107),0.5*(SLir!I694:I716+SLir!$I$1085:$I$1107),logQir!I694:I716-logQir!$I$1085:$I$1107)</f>
        <v>-5.2649050836871096E-3</v>
      </c>
      <c r="F46" s="6">
        <f t="shared" si="0"/>
        <v>-8.8010165112063887E-2</v>
      </c>
      <c r="H46" s="6"/>
    </row>
    <row r="47" spans="1:8" x14ac:dyDescent="0.15">
      <c r="A47" s="1">
        <v>43</v>
      </c>
      <c r="B47" s="1" t="s">
        <v>91</v>
      </c>
      <c r="C47" s="6">
        <f>SUMPRODUCT(0.5*(SVir!I970:I992+SVir!$I$1085:$I$1107),RTFPir!I970:I992)</f>
        <v>-5.7347906500698917E-2</v>
      </c>
      <c r="D47" s="6">
        <f>SUMPRODUCT(0.5*(SVir!I970:I992+SVir!$I$1085:$I$1107),0.5*(SKir!I970:I992+SKir!$I$1085:$I$1107),(logKir!I970:I992-logKir!$I$1085:$I$1107-logHir!I970:I992+logHir!$I$1085:$I$1107))</f>
        <v>-3.365408545598407E-2</v>
      </c>
      <c r="E47" s="6">
        <f>SUMPRODUCT(0.5*(SVir!I970:I992+SVir!$I$1085:$I$1107),0.5*(SLir!I970:I992+SLir!$I$1085:$I$1107),logQir!I970:I992-logQir!$I$1085:$I$1107)</f>
        <v>-8.1710696693582004E-3</v>
      </c>
      <c r="F47" s="6">
        <f t="shared" si="0"/>
        <v>-9.9173061626041184E-2</v>
      </c>
      <c r="H47" s="6"/>
    </row>
    <row r="48" spans="1:8" x14ac:dyDescent="0.15">
      <c r="A48" s="1">
        <v>39</v>
      </c>
      <c r="B48" s="1" t="s">
        <v>87</v>
      </c>
      <c r="C48" s="6">
        <f>SUMPRODUCT(0.5*(SVir!I878:I900+SVir!$I$1085:$I$1107),RTFPir!I878:I900)</f>
        <v>-5.4265415485816301E-2</v>
      </c>
      <c r="D48" s="6">
        <f>SUMPRODUCT(0.5*(SVir!I878:I900+SVir!$I$1085:$I$1107),0.5*(SKir!I878:I900+SKir!$I$1085:$I$1107),(logKir!I878:I900-logKir!$I$1085:$I$1107-logHir!I878:I900+logHir!$I$1085:$I$1107))</f>
        <v>-6.1122829269322741E-2</v>
      </c>
      <c r="E48" s="6">
        <f>SUMPRODUCT(0.5*(SVir!I878:I900+SVir!$I$1085:$I$1107),0.5*(SLir!I878:I900+SLir!$I$1085:$I$1107),logQir!I878:I900-logQir!$I$1085:$I$1107)</f>
        <v>-1.4653158263514215E-2</v>
      </c>
      <c r="F48" s="6">
        <f t="shared" si="0"/>
        <v>-0.13004140301865325</v>
      </c>
      <c r="H48" s="6"/>
    </row>
    <row r="49" spans="1:8" x14ac:dyDescent="0.15">
      <c r="A49" s="1">
        <v>47</v>
      </c>
      <c r="B49" s="1" t="s">
        <v>95</v>
      </c>
      <c r="C49" s="6">
        <f>SUMPRODUCT(0.5*(SVir!I1062:I1084+SVir!$I$1085:$I$1107),RTFPir!I1062:I1084)</f>
        <v>-0.14454183020256423</v>
      </c>
      <c r="D49" s="6">
        <f>SUMPRODUCT(0.5*(SVir!I1062:I1084+SVir!$I$1085:$I$1107),0.5*(SKir!I1062:I1084+SKir!$I$1085:$I$1107),(logKir!I1062:I1084-logKir!$I$1085:$I$1107-logHir!I1062:I1084+logHir!$I$1085:$I$1107))</f>
        <v>7.0119889140967638E-3</v>
      </c>
      <c r="E49" s="6">
        <f>SUMPRODUCT(0.5*(SVir!I1062:I1084+SVir!$I$1085:$I$1107),0.5*(SLir!I1062:I1084+SLir!$I$1085:$I$1107),logQir!I1062:I1084-logQir!$I$1085:$I$1107)</f>
        <v>-8.7148658077942833E-3</v>
      </c>
      <c r="F49" s="6">
        <f t="shared" si="0"/>
        <v>-0.14624470709626175</v>
      </c>
      <c r="H49" s="6"/>
    </row>
    <row r="50" spans="1:8" x14ac:dyDescent="0.15">
      <c r="A50" s="1">
        <v>42</v>
      </c>
      <c r="B50" s="1" t="s">
        <v>90</v>
      </c>
      <c r="C50" s="6">
        <f>SUMPRODUCT(0.5*(SVir!I947:I969+SVir!$I$1085:$I$1107),RTFPir!I947:I969)</f>
        <v>-8.5775784012394107E-2</v>
      </c>
      <c r="D50" s="6">
        <f>SUMPRODUCT(0.5*(SVir!I947:I969+SVir!$I$1085:$I$1107),0.5*(SKir!I947:I969+SKir!$I$1085:$I$1107),(logKir!I947:I969-logKir!$I$1085:$I$1107-logHir!I947:I969+logHir!$I$1085:$I$1107))</f>
        <v>-5.2672428318470257E-2</v>
      </c>
      <c r="E50" s="6">
        <f>SUMPRODUCT(0.5*(SVir!I947:I969+SVir!$I$1085:$I$1107),0.5*(SLir!I947:I969+SLir!$I$1085:$I$1107),logQir!I947:I969-logQir!$I$1085:$I$1107)</f>
        <v>-2.5937188651560382E-2</v>
      </c>
      <c r="F50" s="6">
        <f t="shared" si="0"/>
        <v>-0.16438540098242474</v>
      </c>
    </row>
    <row r="51" spans="1:8" x14ac:dyDescent="0.15">
      <c r="C51" s="6"/>
      <c r="D51" s="6"/>
      <c r="E51" s="6"/>
    </row>
    <row r="52" spans="1:8" x14ac:dyDescent="0.15">
      <c r="C52" s="6"/>
      <c r="D52" s="6"/>
      <c r="E52" s="6"/>
    </row>
    <row r="53" spans="1:8" x14ac:dyDescent="0.15">
      <c r="C53" s="6"/>
      <c r="D53" s="6"/>
      <c r="E53" s="6"/>
    </row>
    <row r="54" spans="1:8" x14ac:dyDescent="0.15">
      <c r="C54" s="6"/>
      <c r="D54" s="6"/>
      <c r="E54" s="6"/>
    </row>
    <row r="55" spans="1:8" x14ac:dyDescent="0.15">
      <c r="C55" s="6"/>
      <c r="D55" s="6"/>
      <c r="E55" s="6"/>
    </row>
    <row r="56" spans="1:8" x14ac:dyDescent="0.15">
      <c r="C56" s="6"/>
      <c r="D56" s="6"/>
      <c r="E56" s="6"/>
    </row>
    <row r="57" spans="1:8" x14ac:dyDescent="0.15">
      <c r="C57" s="6"/>
      <c r="D57" s="6"/>
      <c r="E57" s="6"/>
    </row>
    <row r="58" spans="1:8" x14ac:dyDescent="0.15">
      <c r="C58" s="6"/>
      <c r="D58" s="6"/>
      <c r="E58" s="6"/>
    </row>
    <row r="59" spans="1:8" x14ac:dyDescent="0.15">
      <c r="C59" s="6"/>
      <c r="D59" s="6"/>
      <c r="E59" s="6"/>
    </row>
    <row r="60" spans="1:8" x14ac:dyDescent="0.15">
      <c r="C60" s="6"/>
      <c r="D60" s="6"/>
      <c r="E60" s="6"/>
    </row>
    <row r="61" spans="1:8" x14ac:dyDescent="0.15">
      <c r="C61" s="6"/>
      <c r="D61" s="6"/>
      <c r="E61" s="6"/>
    </row>
    <row r="62" spans="1:8" x14ac:dyDescent="0.15">
      <c r="C62" s="6"/>
      <c r="D62" s="6"/>
      <c r="E62" s="6"/>
    </row>
    <row r="63" spans="1:8" x14ac:dyDescent="0.15">
      <c r="C63" s="6"/>
      <c r="D63" s="6"/>
      <c r="E63" s="6"/>
    </row>
    <row r="64" spans="1:8" x14ac:dyDescent="0.15">
      <c r="C64" s="6"/>
      <c r="D64" s="6"/>
      <c r="E64" s="6"/>
    </row>
    <row r="65" spans="3:5" x14ac:dyDescent="0.15">
      <c r="C65" s="6"/>
      <c r="D65" s="6"/>
      <c r="E65" s="6"/>
    </row>
    <row r="66" spans="3:5" x14ac:dyDescent="0.15">
      <c r="C66" s="6"/>
      <c r="D66" s="6"/>
      <c r="E66" s="6"/>
    </row>
    <row r="67" spans="3:5" x14ac:dyDescent="0.15">
      <c r="C67" s="6"/>
      <c r="D67" s="6"/>
      <c r="E67" s="6"/>
    </row>
    <row r="68" spans="3:5" x14ac:dyDescent="0.15">
      <c r="C68" s="6"/>
      <c r="D68" s="6"/>
      <c r="E68" s="6"/>
    </row>
    <row r="69" spans="3:5" x14ac:dyDescent="0.15">
      <c r="C69" s="6"/>
      <c r="D69" s="6"/>
      <c r="E69" s="6"/>
    </row>
    <row r="70" spans="3:5" x14ac:dyDescent="0.15">
      <c r="C70" s="6"/>
      <c r="D70" s="6"/>
      <c r="E70" s="6"/>
    </row>
    <row r="71" spans="3:5" x14ac:dyDescent="0.15">
      <c r="C71" s="6"/>
      <c r="D71" s="6"/>
      <c r="E71" s="6"/>
    </row>
    <row r="72" spans="3:5" x14ac:dyDescent="0.15">
      <c r="C72" s="6"/>
      <c r="D72" s="6"/>
      <c r="E72" s="6"/>
    </row>
    <row r="73" spans="3:5" x14ac:dyDescent="0.15">
      <c r="C73" s="6"/>
      <c r="D73" s="6"/>
      <c r="E73" s="6"/>
    </row>
    <row r="74" spans="3:5" x14ac:dyDescent="0.15">
      <c r="C74" s="6"/>
    </row>
    <row r="75" spans="3:5" x14ac:dyDescent="0.15">
      <c r="C75" s="6"/>
    </row>
    <row r="76" spans="3:5" x14ac:dyDescent="0.15">
      <c r="C76" s="6"/>
    </row>
    <row r="77" spans="3:5" x14ac:dyDescent="0.15">
      <c r="C77" s="6"/>
    </row>
    <row r="78" spans="3:5" x14ac:dyDescent="0.15">
      <c r="C78" s="6"/>
    </row>
    <row r="79" spans="3:5" x14ac:dyDescent="0.15">
      <c r="C79" s="6"/>
    </row>
    <row r="80" spans="3:5" x14ac:dyDescent="0.15">
      <c r="C80" s="6"/>
    </row>
    <row r="81" spans="3:3" x14ac:dyDescent="0.15">
      <c r="C81" s="6"/>
    </row>
    <row r="82" spans="3:3" x14ac:dyDescent="0.15">
      <c r="C82" s="6"/>
    </row>
    <row r="83" spans="3:3" x14ac:dyDescent="0.15">
      <c r="C83" s="6"/>
    </row>
    <row r="84" spans="3:3" x14ac:dyDescent="0.15">
      <c r="C84" s="6"/>
    </row>
    <row r="85" spans="3:3" x14ac:dyDescent="0.15">
      <c r="C85" s="6"/>
    </row>
    <row r="86" spans="3:3" x14ac:dyDescent="0.15">
      <c r="C86" s="6"/>
    </row>
    <row r="87" spans="3:3" x14ac:dyDescent="0.15">
      <c r="C87" s="6"/>
    </row>
    <row r="88" spans="3:3" x14ac:dyDescent="0.15">
      <c r="C88" s="6"/>
    </row>
    <row r="89" spans="3:3" x14ac:dyDescent="0.15">
      <c r="C89" s="6"/>
    </row>
    <row r="90" spans="3:3" x14ac:dyDescent="0.15">
      <c r="C90" s="6"/>
    </row>
    <row r="91" spans="3:3" x14ac:dyDescent="0.15">
      <c r="C91" s="6"/>
    </row>
    <row r="92" spans="3:3" x14ac:dyDescent="0.15">
      <c r="C92" s="6"/>
    </row>
    <row r="93" spans="3:3" x14ac:dyDescent="0.15">
      <c r="C93" s="6"/>
    </row>
    <row r="94" spans="3:3" x14ac:dyDescent="0.15">
      <c r="C94" s="6"/>
    </row>
    <row r="95" spans="3:3" x14ac:dyDescent="0.15">
      <c r="C95" s="6"/>
    </row>
    <row r="96" spans="3:3" x14ac:dyDescent="0.15">
      <c r="C96" s="6"/>
    </row>
    <row r="97" spans="3:3" x14ac:dyDescent="0.15">
      <c r="C97" s="6"/>
    </row>
    <row r="98" spans="3:3" x14ac:dyDescent="0.15">
      <c r="C98" s="6"/>
    </row>
    <row r="99" spans="3:3" x14ac:dyDescent="0.15">
      <c r="C99" s="6"/>
    </row>
    <row r="100" spans="3:3" x14ac:dyDescent="0.15">
      <c r="C100" s="6"/>
    </row>
    <row r="101" spans="3:3" x14ac:dyDescent="0.15">
      <c r="C101" s="6"/>
    </row>
    <row r="102" spans="3:3" x14ac:dyDescent="0.15">
      <c r="C102" s="6"/>
    </row>
    <row r="103" spans="3:3" x14ac:dyDescent="0.15">
      <c r="C103" s="6"/>
    </row>
    <row r="104" spans="3:3" x14ac:dyDescent="0.15">
      <c r="C104" s="6"/>
    </row>
    <row r="105" spans="3:3" x14ac:dyDescent="0.15">
      <c r="C105" s="6"/>
    </row>
    <row r="106" spans="3:3" x14ac:dyDescent="0.15">
      <c r="C106" s="6"/>
    </row>
    <row r="107" spans="3:3" x14ac:dyDescent="0.15">
      <c r="C107" s="6"/>
    </row>
    <row r="108" spans="3:3" x14ac:dyDescent="0.15">
      <c r="C108" s="6"/>
    </row>
    <row r="109" spans="3:3" x14ac:dyDescent="0.15">
      <c r="C109" s="6"/>
    </row>
    <row r="110" spans="3:3" x14ac:dyDescent="0.15">
      <c r="C110" s="6"/>
    </row>
    <row r="111" spans="3:3" x14ac:dyDescent="0.15">
      <c r="C111" s="6"/>
    </row>
    <row r="112" spans="3:3" x14ac:dyDescent="0.15">
      <c r="C112" s="6"/>
    </row>
    <row r="113" spans="3:3" x14ac:dyDescent="0.15">
      <c r="C113" s="6"/>
    </row>
    <row r="114" spans="3:3" x14ac:dyDescent="0.15">
      <c r="C114" s="6"/>
    </row>
    <row r="115" spans="3:3" x14ac:dyDescent="0.15">
      <c r="C115" s="6"/>
    </row>
    <row r="116" spans="3:3" x14ac:dyDescent="0.15">
      <c r="C116" s="6"/>
    </row>
    <row r="117" spans="3:3" x14ac:dyDescent="0.15">
      <c r="C117" s="6"/>
    </row>
    <row r="118" spans="3:3" x14ac:dyDescent="0.15">
      <c r="C118" s="6"/>
    </row>
    <row r="119" spans="3:3" x14ac:dyDescent="0.15">
      <c r="C119" s="6"/>
    </row>
  </sheetData>
  <sortState ref="A4:F50">
    <sortCondition descending="1" ref="F4:F50"/>
  </sortState>
  <phoneticPr fontId="4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1084"/>
  <sheetViews>
    <sheetView workbookViewId="0">
      <pane xSplit="4" ySplit="3" topLeftCell="E4" activePane="bottomRight" state="frozen"/>
      <selection activeCell="E4" sqref="E4"/>
      <selection pane="topRight" activeCell="E4" sqref="E4"/>
      <selection pane="bottomLeft" activeCell="E4" sqref="E4"/>
      <selection pane="bottomRight" activeCell="E4" sqref="E4"/>
    </sheetView>
  </sheetViews>
  <sheetFormatPr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9" width="10.5" style="1" bestFit="1" customWidth="1"/>
    <col min="10" max="16384" width="9.33203125" style="1"/>
  </cols>
  <sheetData>
    <row r="1" spans="1:9" x14ac:dyDescent="0.15">
      <c r="A1" s="1" t="s">
        <v>47</v>
      </c>
    </row>
    <row r="3" spans="1:9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</row>
    <row r="4" spans="1:9" x14ac:dyDescent="0.15">
      <c r="A4" s="1">
        <v>1</v>
      </c>
      <c r="B4" s="1" t="s">
        <v>0</v>
      </c>
      <c r="C4" s="1">
        <v>1</v>
      </c>
      <c r="D4" s="1" t="s">
        <v>147</v>
      </c>
      <c r="E4" s="1">
        <v>2821281.5632690163</v>
      </c>
      <c r="F4" s="1">
        <v>3557869.7537636422</v>
      </c>
      <c r="G4" s="1">
        <v>5161253.7681430606</v>
      </c>
      <c r="H4" s="1">
        <v>7063382.5129443631</v>
      </c>
      <c r="I4" s="1">
        <v>8832505.9809920378</v>
      </c>
    </row>
    <row r="5" spans="1:9" x14ac:dyDescent="0.15">
      <c r="A5" s="1">
        <v>1</v>
      </c>
      <c r="B5" s="1" t="s">
        <v>0</v>
      </c>
      <c r="C5" s="1">
        <v>2</v>
      </c>
      <c r="D5" s="1" t="s">
        <v>148</v>
      </c>
      <c r="E5" s="1">
        <v>367920.01732653566</v>
      </c>
      <c r="F5" s="1">
        <v>238156.26470333591</v>
      </c>
      <c r="G5" s="1">
        <v>165403.73586806402</v>
      </c>
      <c r="H5" s="1">
        <v>101404.82412930184</v>
      </c>
      <c r="I5" s="1">
        <v>113846.00786572219</v>
      </c>
    </row>
    <row r="6" spans="1:9" x14ac:dyDescent="0.15">
      <c r="A6" s="1">
        <v>1</v>
      </c>
      <c r="B6" s="1" t="s">
        <v>48</v>
      </c>
      <c r="C6" s="1">
        <v>3</v>
      </c>
      <c r="D6" s="1" t="s">
        <v>155</v>
      </c>
      <c r="E6" s="1">
        <v>358705.40089836501</v>
      </c>
      <c r="F6" s="1">
        <v>603223.32935677166</v>
      </c>
      <c r="G6" s="1">
        <v>854306.35865666869</v>
      </c>
      <c r="H6" s="1">
        <v>1142840.3906511022</v>
      </c>
      <c r="I6" s="1">
        <v>1161554.0473420923</v>
      </c>
    </row>
    <row r="7" spans="1:9" x14ac:dyDescent="0.15">
      <c r="A7" s="1">
        <v>1</v>
      </c>
      <c r="B7" s="1" t="s">
        <v>48</v>
      </c>
      <c r="C7" s="1">
        <v>4</v>
      </c>
      <c r="D7" s="1" t="s">
        <v>156</v>
      </c>
      <c r="E7" s="1">
        <v>6049.7965349333863</v>
      </c>
      <c r="F7" s="1">
        <v>22694.041924118595</v>
      </c>
      <c r="G7" s="1">
        <v>37067.71756525043</v>
      </c>
      <c r="H7" s="1">
        <v>51531.2945943796</v>
      </c>
      <c r="I7" s="1">
        <v>39581.234365605116</v>
      </c>
    </row>
    <row r="8" spans="1:9" x14ac:dyDescent="0.15">
      <c r="A8" s="1">
        <v>1</v>
      </c>
      <c r="B8" s="1" t="s">
        <v>48</v>
      </c>
      <c r="C8" s="1">
        <v>5</v>
      </c>
      <c r="D8" s="1" t="s">
        <v>157</v>
      </c>
      <c r="E8" s="1">
        <v>548050.53323744971</v>
      </c>
      <c r="F8" s="1">
        <v>598432.28964511841</v>
      </c>
      <c r="G8" s="1">
        <v>683277.60492488428</v>
      </c>
      <c r="H8" s="1">
        <v>656485.88728550833</v>
      </c>
      <c r="I8" s="1">
        <v>582022.57720644225</v>
      </c>
    </row>
    <row r="9" spans="1:9" x14ac:dyDescent="0.15">
      <c r="A9" s="1">
        <v>1</v>
      </c>
      <c r="B9" s="1" t="s">
        <v>48</v>
      </c>
      <c r="C9" s="1">
        <v>6</v>
      </c>
      <c r="D9" s="1" t="s">
        <v>49</v>
      </c>
      <c r="E9" s="1">
        <v>102459.25788833803</v>
      </c>
      <c r="F9" s="1">
        <v>98899.99328523851</v>
      </c>
      <c r="G9" s="1">
        <v>122873.54108511747</v>
      </c>
      <c r="H9" s="1">
        <v>145002.7438136251</v>
      </c>
      <c r="I9" s="1">
        <v>170374.72000185619</v>
      </c>
    </row>
    <row r="10" spans="1:9" x14ac:dyDescent="0.15">
      <c r="A10" s="1">
        <v>1</v>
      </c>
      <c r="B10" s="1" t="s">
        <v>48</v>
      </c>
      <c r="C10" s="1">
        <v>7</v>
      </c>
      <c r="D10" s="1" t="s">
        <v>158</v>
      </c>
      <c r="E10" s="1">
        <v>34318.721391002931</v>
      </c>
      <c r="F10" s="1">
        <v>140100.74568433576</v>
      </c>
      <c r="G10" s="1">
        <v>151973.49925568074</v>
      </c>
      <c r="H10" s="1">
        <v>352924.59003157116</v>
      </c>
      <c r="I10" s="1">
        <v>424785.78591860464</v>
      </c>
    </row>
    <row r="11" spans="1:9" x14ac:dyDescent="0.15">
      <c r="A11" s="1">
        <v>1</v>
      </c>
      <c r="B11" s="1" t="s">
        <v>48</v>
      </c>
      <c r="C11" s="1">
        <v>8</v>
      </c>
      <c r="D11" s="1" t="s">
        <v>159</v>
      </c>
      <c r="E11" s="1">
        <v>202074.67773488653</v>
      </c>
      <c r="F11" s="1">
        <v>205653.62756903344</v>
      </c>
      <c r="G11" s="1">
        <v>214838.73737529281</v>
      </c>
      <c r="H11" s="1">
        <v>209919.18769439991</v>
      </c>
      <c r="I11" s="1">
        <v>171947.72091558078</v>
      </c>
    </row>
    <row r="12" spans="1:9" x14ac:dyDescent="0.15">
      <c r="A12" s="1">
        <v>1</v>
      </c>
      <c r="B12" s="1" t="s">
        <v>48</v>
      </c>
      <c r="C12" s="1">
        <v>9</v>
      </c>
      <c r="D12" s="1" t="s">
        <v>160</v>
      </c>
      <c r="E12" s="1">
        <v>464915.76268524321</v>
      </c>
      <c r="F12" s="1">
        <v>528862.5347175661</v>
      </c>
      <c r="G12" s="1">
        <v>510921.17353436729</v>
      </c>
      <c r="H12" s="1">
        <v>443495.65917042264</v>
      </c>
      <c r="I12" s="1">
        <v>456634.18534384301</v>
      </c>
    </row>
    <row r="13" spans="1:9" x14ac:dyDescent="0.15">
      <c r="A13" s="1">
        <v>1</v>
      </c>
      <c r="B13" s="1" t="s">
        <v>48</v>
      </c>
      <c r="C13" s="1">
        <v>10</v>
      </c>
      <c r="D13" s="1" t="s">
        <v>161</v>
      </c>
      <c r="E13" s="1">
        <v>43070.59332077724</v>
      </c>
      <c r="F13" s="1">
        <v>62287.335063139377</v>
      </c>
      <c r="G13" s="1">
        <v>93064.514432420372</v>
      </c>
      <c r="H13" s="1">
        <v>115245.2901175653</v>
      </c>
      <c r="I13" s="1">
        <v>113020.07575390354</v>
      </c>
    </row>
    <row r="14" spans="1:9" x14ac:dyDescent="0.15">
      <c r="A14" s="1">
        <v>1</v>
      </c>
      <c r="B14" s="1" t="s">
        <v>48</v>
      </c>
      <c r="C14" s="1">
        <v>11</v>
      </c>
      <c r="D14" s="1" t="s">
        <v>162</v>
      </c>
      <c r="E14" s="1">
        <v>102524.11712758585</v>
      </c>
      <c r="F14" s="1">
        <v>121523.87388936034</v>
      </c>
      <c r="G14" s="1">
        <v>136740.12518372262</v>
      </c>
      <c r="H14" s="1">
        <v>166435.38929522407</v>
      </c>
      <c r="I14" s="1">
        <v>138612.05317761222</v>
      </c>
    </row>
    <row r="15" spans="1:9" x14ac:dyDescent="0.15">
      <c r="A15" s="1">
        <v>1</v>
      </c>
      <c r="B15" s="1" t="s">
        <v>0</v>
      </c>
      <c r="C15" s="1">
        <v>12</v>
      </c>
      <c r="D15" s="1" t="s">
        <v>163</v>
      </c>
      <c r="E15" s="1">
        <v>1111.282373363558</v>
      </c>
      <c r="F15" s="1">
        <v>27616.118498960932</v>
      </c>
      <c r="G15" s="1">
        <v>156385.32667565538</v>
      </c>
      <c r="H15" s="1">
        <v>349857.54194116575</v>
      </c>
      <c r="I15" s="1">
        <v>355150.94810979679</v>
      </c>
    </row>
    <row r="16" spans="1:9" x14ac:dyDescent="0.15">
      <c r="A16" s="1">
        <v>1</v>
      </c>
      <c r="B16" s="1" t="s">
        <v>0</v>
      </c>
      <c r="C16" s="1">
        <v>13</v>
      </c>
      <c r="D16" s="1" t="s">
        <v>164</v>
      </c>
      <c r="E16" s="1">
        <v>19972.667034314134</v>
      </c>
      <c r="F16" s="1">
        <v>73854.980790271453</v>
      </c>
      <c r="G16" s="1">
        <v>89149.208560087893</v>
      </c>
      <c r="H16" s="1">
        <v>239249.59928292598</v>
      </c>
      <c r="I16" s="1">
        <v>413184.72101352451</v>
      </c>
    </row>
    <row r="17" spans="1:9" x14ac:dyDescent="0.15">
      <c r="A17" s="1">
        <v>1</v>
      </c>
      <c r="B17" s="1" t="s">
        <v>0</v>
      </c>
      <c r="C17" s="1">
        <v>14</v>
      </c>
      <c r="D17" s="1" t="s">
        <v>165</v>
      </c>
      <c r="E17" s="1">
        <v>172.88932154693828</v>
      </c>
      <c r="F17" s="1">
        <v>1381.9876658923686</v>
      </c>
      <c r="G17" s="1">
        <v>2661.8781074795411</v>
      </c>
      <c r="H17" s="1">
        <v>5749.883833863275</v>
      </c>
      <c r="I17" s="1">
        <v>5947.7827224376779</v>
      </c>
    </row>
    <row r="18" spans="1:9" x14ac:dyDescent="0.15">
      <c r="A18" s="1">
        <v>1</v>
      </c>
      <c r="B18" s="1" t="s">
        <v>0</v>
      </c>
      <c r="C18" s="1">
        <v>15</v>
      </c>
      <c r="D18" s="1" t="s">
        <v>166</v>
      </c>
      <c r="E18" s="1">
        <v>117229.66972321892</v>
      </c>
      <c r="F18" s="1">
        <v>301904.71547108627</v>
      </c>
      <c r="G18" s="1">
        <v>477161.80763042375</v>
      </c>
      <c r="H18" s="1">
        <v>523429.769447578</v>
      </c>
      <c r="I18" s="1">
        <v>465581.45254863292</v>
      </c>
    </row>
    <row r="19" spans="1:9" x14ac:dyDescent="0.15">
      <c r="A19" s="1">
        <v>1</v>
      </c>
      <c r="B19" s="1" t="s">
        <v>0</v>
      </c>
      <c r="C19" s="1">
        <v>16</v>
      </c>
      <c r="D19" s="1" t="s">
        <v>149</v>
      </c>
      <c r="E19" s="1">
        <v>304463.70972014708</v>
      </c>
      <c r="F19" s="1">
        <v>795335.45432307164</v>
      </c>
      <c r="G19" s="1">
        <v>840509.97252196877</v>
      </c>
      <c r="H19" s="1">
        <v>1642423.3700096048</v>
      </c>
      <c r="I19" s="1">
        <v>1334530.0915618278</v>
      </c>
    </row>
    <row r="20" spans="1:9" x14ac:dyDescent="0.15">
      <c r="A20" s="1">
        <v>1</v>
      </c>
      <c r="B20" s="1" t="s">
        <v>0</v>
      </c>
      <c r="C20" s="1">
        <v>17</v>
      </c>
      <c r="D20" s="1" t="s">
        <v>150</v>
      </c>
      <c r="E20" s="1">
        <v>794840.20350472641</v>
      </c>
      <c r="F20" s="1">
        <v>2583308.5408269772</v>
      </c>
      <c r="G20" s="1">
        <v>3537297.4650348555</v>
      </c>
      <c r="H20" s="1">
        <v>4248587.4027161114</v>
      </c>
      <c r="I20" s="1">
        <v>4261853.879577308</v>
      </c>
    </row>
    <row r="21" spans="1:9" x14ac:dyDescent="0.15">
      <c r="A21" s="1">
        <v>1</v>
      </c>
      <c r="B21" s="1" t="s">
        <v>0</v>
      </c>
      <c r="C21" s="1">
        <v>18</v>
      </c>
      <c r="D21" s="1" t="s">
        <v>151</v>
      </c>
      <c r="E21" s="1">
        <v>680288.1196673431</v>
      </c>
      <c r="F21" s="1">
        <v>2189943.9330384433</v>
      </c>
      <c r="G21" s="1">
        <v>2250784.397151167</v>
      </c>
      <c r="H21" s="1">
        <v>2619357.1197614917</v>
      </c>
      <c r="I21" s="1">
        <v>2218224.6667863154</v>
      </c>
    </row>
    <row r="22" spans="1:9" x14ac:dyDescent="0.15">
      <c r="A22" s="1">
        <v>1</v>
      </c>
      <c r="B22" s="1" t="s">
        <v>0</v>
      </c>
      <c r="C22" s="1">
        <v>19</v>
      </c>
      <c r="D22" s="1" t="s">
        <v>152</v>
      </c>
      <c r="E22" s="1">
        <v>160856.95953872381</v>
      </c>
      <c r="F22" s="1">
        <v>296207.89329862013</v>
      </c>
      <c r="G22" s="1">
        <v>310313.76406171813</v>
      </c>
      <c r="H22" s="1">
        <v>608361.3131519059</v>
      </c>
      <c r="I22" s="1">
        <v>717318.7432495614</v>
      </c>
    </row>
    <row r="23" spans="1:9" x14ac:dyDescent="0.15">
      <c r="A23" s="1">
        <v>1</v>
      </c>
      <c r="B23" s="1" t="s">
        <v>0</v>
      </c>
      <c r="C23" s="1">
        <v>20</v>
      </c>
      <c r="D23" s="1" t="s">
        <v>153</v>
      </c>
      <c r="E23" s="1">
        <v>236285.84808488862</v>
      </c>
      <c r="F23" s="1">
        <v>1950677.4970147852</v>
      </c>
      <c r="G23" s="1">
        <v>3938276.2000985527</v>
      </c>
      <c r="H23" s="1">
        <v>4553428.6064401977</v>
      </c>
      <c r="I23" s="1">
        <v>4447099.94418089</v>
      </c>
    </row>
    <row r="24" spans="1:9" x14ac:dyDescent="0.15">
      <c r="A24" s="1">
        <v>1</v>
      </c>
      <c r="B24" s="1" t="s">
        <v>0</v>
      </c>
      <c r="C24" s="1">
        <v>21</v>
      </c>
      <c r="D24" s="1" t="s">
        <v>154</v>
      </c>
      <c r="E24" s="1">
        <v>999353.59705845884</v>
      </c>
      <c r="F24" s="1">
        <v>3846570.8950522118</v>
      </c>
      <c r="G24" s="1">
        <v>5819361.1669487152</v>
      </c>
      <c r="H24" s="1">
        <v>8411175.191327475</v>
      </c>
      <c r="I24" s="1">
        <v>9268979.4372907244</v>
      </c>
    </row>
    <row r="25" spans="1:9" x14ac:dyDescent="0.15">
      <c r="A25" s="1">
        <v>1</v>
      </c>
      <c r="B25" s="1" t="s">
        <v>0</v>
      </c>
      <c r="C25" s="1">
        <v>22</v>
      </c>
      <c r="D25" s="1" t="s">
        <v>146</v>
      </c>
      <c r="E25" s="1">
        <v>641128.88868725824</v>
      </c>
      <c r="F25" s="1">
        <v>2724508.2223945591</v>
      </c>
      <c r="G25" s="1">
        <v>5446091.2568936339</v>
      </c>
      <c r="H25" s="1">
        <v>7978918.6732051754</v>
      </c>
      <c r="I25" s="1">
        <v>7730747.4634592114</v>
      </c>
    </row>
    <row r="26" spans="1:9" x14ac:dyDescent="0.15">
      <c r="A26" s="1">
        <v>1</v>
      </c>
      <c r="B26" s="1" t="s">
        <v>0</v>
      </c>
      <c r="C26" s="1">
        <v>23</v>
      </c>
      <c r="D26" s="1" t="s">
        <v>167</v>
      </c>
      <c r="E26" s="1">
        <v>1663106.1488134214</v>
      </c>
      <c r="F26" s="1">
        <v>2830393.358468987</v>
      </c>
      <c r="G26" s="1">
        <v>5311361.2856173785</v>
      </c>
      <c r="H26" s="1">
        <v>8198308.2247514036</v>
      </c>
      <c r="I26" s="1">
        <v>8117490.3968730355</v>
      </c>
    </row>
    <row r="27" spans="1:9" x14ac:dyDescent="0.15">
      <c r="A27" s="1">
        <v>2</v>
      </c>
      <c r="B27" s="1" t="s">
        <v>1</v>
      </c>
      <c r="C27" s="1">
        <v>1</v>
      </c>
      <c r="D27" s="1" t="s">
        <v>147</v>
      </c>
      <c r="E27" s="1">
        <v>850938.61159221327</v>
      </c>
      <c r="F27" s="1">
        <v>1297525.8413311385</v>
      </c>
      <c r="G27" s="1">
        <v>1788299.729027671</v>
      </c>
      <c r="H27" s="1">
        <v>2071988.295284424</v>
      </c>
      <c r="I27" s="1">
        <v>2090561.4906224969</v>
      </c>
    </row>
    <row r="28" spans="1:9" x14ac:dyDescent="0.15">
      <c r="A28" s="1">
        <v>2</v>
      </c>
      <c r="B28" s="1" t="s">
        <v>1</v>
      </c>
      <c r="C28" s="1">
        <v>2</v>
      </c>
      <c r="D28" s="1" t="s">
        <v>148</v>
      </c>
      <c r="E28" s="1">
        <v>18787.516822197562</v>
      </c>
      <c r="F28" s="1">
        <v>36221.717358814007</v>
      </c>
      <c r="G28" s="1">
        <v>34612.16897014936</v>
      </c>
      <c r="H28" s="1">
        <v>65963.989353428318</v>
      </c>
      <c r="I28" s="1">
        <v>50614.784286136157</v>
      </c>
    </row>
    <row r="29" spans="1:9" x14ac:dyDescent="0.15">
      <c r="A29" s="1">
        <v>2</v>
      </c>
      <c r="B29" s="1" t="s">
        <v>50</v>
      </c>
      <c r="C29" s="1">
        <v>3</v>
      </c>
      <c r="D29" s="1" t="s">
        <v>155</v>
      </c>
      <c r="E29" s="1">
        <v>41748.557552038168</v>
      </c>
      <c r="F29" s="1">
        <v>99477.962097531985</v>
      </c>
      <c r="G29" s="1">
        <v>154383.90022747972</v>
      </c>
      <c r="H29" s="1">
        <v>213820.78754215688</v>
      </c>
      <c r="I29" s="1">
        <v>189537.66844619194</v>
      </c>
    </row>
    <row r="30" spans="1:9" x14ac:dyDescent="0.15">
      <c r="A30" s="1">
        <v>2</v>
      </c>
      <c r="B30" s="1" t="s">
        <v>50</v>
      </c>
      <c r="C30" s="1">
        <v>4</v>
      </c>
      <c r="D30" s="1" t="s">
        <v>156</v>
      </c>
      <c r="E30" s="1">
        <v>10921.81626239346</v>
      </c>
      <c r="F30" s="1">
        <v>28700.458046957687</v>
      </c>
      <c r="G30" s="1">
        <v>66041.542639771025</v>
      </c>
      <c r="H30" s="1">
        <v>82259.270104912051</v>
      </c>
      <c r="I30" s="1">
        <v>59835.924101830562</v>
      </c>
    </row>
    <row r="31" spans="1:9" x14ac:dyDescent="0.15">
      <c r="A31" s="1">
        <v>2</v>
      </c>
      <c r="B31" s="1" t="s">
        <v>50</v>
      </c>
      <c r="C31" s="1">
        <v>5</v>
      </c>
      <c r="D31" s="1" t="s">
        <v>157</v>
      </c>
      <c r="E31" s="1">
        <v>40218.911029726747</v>
      </c>
      <c r="F31" s="1">
        <v>53456.48740872465</v>
      </c>
      <c r="G31" s="1">
        <v>116860.45422344127</v>
      </c>
      <c r="H31" s="1">
        <v>147050.47129616616</v>
      </c>
      <c r="I31" s="1">
        <v>134414.29774379171</v>
      </c>
    </row>
    <row r="32" spans="1:9" x14ac:dyDescent="0.15">
      <c r="A32" s="1">
        <v>2</v>
      </c>
      <c r="B32" s="1" t="s">
        <v>50</v>
      </c>
      <c r="C32" s="1">
        <v>6</v>
      </c>
      <c r="D32" s="1" t="s">
        <v>49</v>
      </c>
      <c r="E32" s="1">
        <v>19570.978772391849</v>
      </c>
      <c r="F32" s="1">
        <v>26229.595919348674</v>
      </c>
      <c r="G32" s="1">
        <v>29150.064718162903</v>
      </c>
      <c r="H32" s="1">
        <v>32558.940748861278</v>
      </c>
      <c r="I32" s="1">
        <v>32217.856050035993</v>
      </c>
    </row>
    <row r="33" spans="1:9" x14ac:dyDescent="0.15">
      <c r="A33" s="1">
        <v>2</v>
      </c>
      <c r="B33" s="1" t="s">
        <v>50</v>
      </c>
      <c r="C33" s="1">
        <v>7</v>
      </c>
      <c r="D33" s="1" t="s">
        <v>158</v>
      </c>
      <c r="E33" s="1">
        <v>4413.4169019352221</v>
      </c>
      <c r="F33" s="1">
        <v>15014.455445561409</v>
      </c>
      <c r="G33" s="1">
        <v>8496.1777064930866</v>
      </c>
      <c r="H33" s="1">
        <v>11788.693192269066</v>
      </c>
      <c r="I33" s="1">
        <v>10119.572566255463</v>
      </c>
    </row>
    <row r="34" spans="1:9" x14ac:dyDescent="0.15">
      <c r="A34" s="1">
        <v>2</v>
      </c>
      <c r="B34" s="1" t="s">
        <v>50</v>
      </c>
      <c r="C34" s="1">
        <v>8</v>
      </c>
      <c r="D34" s="1" t="s">
        <v>159</v>
      </c>
      <c r="E34" s="1">
        <v>26819.814495519455</v>
      </c>
      <c r="F34" s="1">
        <v>49607.845377219011</v>
      </c>
      <c r="G34" s="1">
        <v>50795.685999305431</v>
      </c>
      <c r="H34" s="1">
        <v>44544.05807424536</v>
      </c>
      <c r="I34" s="1">
        <v>39288.017713512869</v>
      </c>
    </row>
    <row r="35" spans="1:9" x14ac:dyDescent="0.15">
      <c r="A35" s="1">
        <v>2</v>
      </c>
      <c r="B35" s="1" t="s">
        <v>50</v>
      </c>
      <c r="C35" s="1">
        <v>9</v>
      </c>
      <c r="D35" s="1" t="s">
        <v>160</v>
      </c>
      <c r="E35" s="1">
        <v>46391.08367097711</v>
      </c>
      <c r="F35" s="1">
        <v>71399.283012980392</v>
      </c>
      <c r="G35" s="1">
        <v>93690.919496120157</v>
      </c>
      <c r="H35" s="1">
        <v>720508.65482954658</v>
      </c>
      <c r="I35" s="1">
        <v>613403.19042333076</v>
      </c>
    </row>
    <row r="36" spans="1:9" x14ac:dyDescent="0.15">
      <c r="A36" s="1">
        <v>2</v>
      </c>
      <c r="B36" s="1" t="s">
        <v>50</v>
      </c>
      <c r="C36" s="1">
        <v>10</v>
      </c>
      <c r="D36" s="1" t="s">
        <v>161</v>
      </c>
      <c r="E36" s="1">
        <v>4276.0433560996535</v>
      </c>
      <c r="F36" s="1">
        <v>6206.497472890911</v>
      </c>
      <c r="G36" s="1">
        <v>8846.9978438882372</v>
      </c>
      <c r="H36" s="1">
        <v>16159.177942423374</v>
      </c>
      <c r="I36" s="1">
        <v>17346.213153251323</v>
      </c>
    </row>
    <row r="37" spans="1:9" x14ac:dyDescent="0.15">
      <c r="A37" s="1">
        <v>2</v>
      </c>
      <c r="B37" s="1" t="s">
        <v>50</v>
      </c>
      <c r="C37" s="1">
        <v>11</v>
      </c>
      <c r="D37" s="1" t="s">
        <v>162</v>
      </c>
      <c r="E37" s="1">
        <v>1821.016924604309</v>
      </c>
      <c r="F37" s="1">
        <v>3356.5161755000954</v>
      </c>
      <c r="G37" s="1">
        <v>6584.3897841398175</v>
      </c>
      <c r="H37" s="1">
        <v>33159.925418779138</v>
      </c>
      <c r="I37" s="1">
        <v>57006.482791625072</v>
      </c>
    </row>
    <row r="38" spans="1:9" x14ac:dyDescent="0.15">
      <c r="A38" s="1">
        <v>2</v>
      </c>
      <c r="B38" s="1" t="s">
        <v>1</v>
      </c>
      <c r="C38" s="1">
        <v>12</v>
      </c>
      <c r="D38" s="1" t="s">
        <v>163</v>
      </c>
      <c r="E38" s="1">
        <v>4514.5570021141457</v>
      </c>
      <c r="F38" s="1">
        <v>10149.583328060466</v>
      </c>
      <c r="G38" s="1">
        <v>69034.749743307402</v>
      </c>
      <c r="H38" s="1">
        <v>208004.14215906951</v>
      </c>
      <c r="I38" s="1">
        <v>221245.73702295421</v>
      </c>
    </row>
    <row r="39" spans="1:9" x14ac:dyDescent="0.15">
      <c r="A39" s="1">
        <v>2</v>
      </c>
      <c r="B39" s="1" t="s">
        <v>1</v>
      </c>
      <c r="C39" s="1">
        <v>13</v>
      </c>
      <c r="D39" s="1" t="s">
        <v>164</v>
      </c>
      <c r="E39" s="1">
        <v>1730.7381613069463</v>
      </c>
      <c r="F39" s="1">
        <v>3806.472792879294</v>
      </c>
      <c r="G39" s="1">
        <v>4425.7824881443967</v>
      </c>
      <c r="H39" s="1">
        <v>8520.7657592531032</v>
      </c>
      <c r="I39" s="1">
        <v>10843.043191675155</v>
      </c>
    </row>
    <row r="40" spans="1:9" x14ac:dyDescent="0.15">
      <c r="A40" s="1">
        <v>2</v>
      </c>
      <c r="B40" s="1" t="s">
        <v>1</v>
      </c>
      <c r="C40" s="1">
        <v>14</v>
      </c>
      <c r="D40" s="1" t="s">
        <v>165</v>
      </c>
      <c r="E40" s="1">
        <v>10.008484424851273</v>
      </c>
      <c r="F40" s="1">
        <v>2609.8437971210815</v>
      </c>
      <c r="G40" s="1">
        <v>6932.5835200945767</v>
      </c>
      <c r="H40" s="1">
        <v>11253.924526396422</v>
      </c>
      <c r="I40" s="1">
        <v>15441.968749005266</v>
      </c>
    </row>
    <row r="41" spans="1:9" x14ac:dyDescent="0.15">
      <c r="A41" s="1">
        <v>2</v>
      </c>
      <c r="B41" s="1" t="s">
        <v>1</v>
      </c>
      <c r="C41" s="1">
        <v>15</v>
      </c>
      <c r="D41" s="1" t="s">
        <v>166</v>
      </c>
      <c r="E41" s="1">
        <v>17167.591723812111</v>
      </c>
      <c r="F41" s="1">
        <v>42909.588276488546</v>
      </c>
      <c r="G41" s="1">
        <v>51496.343575915169</v>
      </c>
      <c r="H41" s="1">
        <v>62408.091274616323</v>
      </c>
      <c r="I41" s="1">
        <v>52537.985210946339</v>
      </c>
    </row>
    <row r="42" spans="1:9" x14ac:dyDescent="0.15">
      <c r="A42" s="1">
        <v>2</v>
      </c>
      <c r="B42" s="1" t="s">
        <v>1</v>
      </c>
      <c r="C42" s="1">
        <v>16</v>
      </c>
      <c r="D42" s="1" t="s">
        <v>149</v>
      </c>
      <c r="E42" s="1">
        <v>106630.95498531949</v>
      </c>
      <c r="F42" s="1">
        <v>140082.14895307875</v>
      </c>
      <c r="G42" s="1">
        <v>269074.0202276404</v>
      </c>
      <c r="H42" s="1">
        <v>874692.27602632879</v>
      </c>
      <c r="I42" s="1">
        <v>616975.92308707174</v>
      </c>
    </row>
    <row r="43" spans="1:9" x14ac:dyDescent="0.15">
      <c r="A43" s="1">
        <v>2</v>
      </c>
      <c r="B43" s="1" t="s">
        <v>1</v>
      </c>
      <c r="C43" s="1">
        <v>17</v>
      </c>
      <c r="D43" s="1" t="s">
        <v>150</v>
      </c>
      <c r="E43" s="1">
        <v>144582.84694050724</v>
      </c>
      <c r="F43" s="1">
        <v>461689.38550241751</v>
      </c>
      <c r="G43" s="1">
        <v>573874.93496649386</v>
      </c>
      <c r="H43" s="1">
        <v>1838889.5861547906</v>
      </c>
      <c r="I43" s="1">
        <v>1777923.7943223976</v>
      </c>
    </row>
    <row r="44" spans="1:9" x14ac:dyDescent="0.15">
      <c r="A44" s="1">
        <v>2</v>
      </c>
      <c r="B44" s="1" t="s">
        <v>1</v>
      </c>
      <c r="C44" s="1">
        <v>18</v>
      </c>
      <c r="D44" s="1" t="s">
        <v>151</v>
      </c>
      <c r="E44" s="1">
        <v>114175.07001375932</v>
      </c>
      <c r="F44" s="1">
        <v>510832.98661353189</v>
      </c>
      <c r="G44" s="1">
        <v>521767.53613368998</v>
      </c>
      <c r="H44" s="1">
        <v>698922.81048667873</v>
      </c>
      <c r="I44" s="1">
        <v>511188.16030297714</v>
      </c>
    </row>
    <row r="45" spans="1:9" x14ac:dyDescent="0.15">
      <c r="A45" s="1">
        <v>2</v>
      </c>
      <c r="B45" s="1" t="s">
        <v>1</v>
      </c>
      <c r="C45" s="1">
        <v>19</v>
      </c>
      <c r="D45" s="1" t="s">
        <v>152</v>
      </c>
      <c r="E45" s="1">
        <v>32629.078680156948</v>
      </c>
      <c r="F45" s="1">
        <v>66895.111120517438</v>
      </c>
      <c r="G45" s="1">
        <v>99289.915113001756</v>
      </c>
      <c r="H45" s="1">
        <v>127459.46459358277</v>
      </c>
      <c r="I45" s="1">
        <v>166426.5159993133</v>
      </c>
    </row>
    <row r="46" spans="1:9" x14ac:dyDescent="0.15">
      <c r="A46" s="1">
        <v>2</v>
      </c>
      <c r="B46" s="1" t="s">
        <v>1</v>
      </c>
      <c r="C46" s="1">
        <v>20</v>
      </c>
      <c r="D46" s="1" t="s">
        <v>153</v>
      </c>
      <c r="E46" s="1">
        <v>17212.361713773967</v>
      </c>
      <c r="F46" s="1">
        <v>321156.42793501623</v>
      </c>
      <c r="G46" s="1">
        <v>665820.66778292239</v>
      </c>
      <c r="H46" s="1">
        <v>877370.40820024791</v>
      </c>
      <c r="I46" s="1">
        <v>833899.51344860415</v>
      </c>
    </row>
    <row r="47" spans="1:9" x14ac:dyDescent="0.15">
      <c r="A47" s="1">
        <v>2</v>
      </c>
      <c r="B47" s="1" t="s">
        <v>1</v>
      </c>
      <c r="C47" s="1">
        <v>21</v>
      </c>
      <c r="D47" s="1" t="s">
        <v>154</v>
      </c>
      <c r="E47" s="1">
        <v>111833.58406689015</v>
      </c>
      <c r="F47" s="1">
        <v>546654.48296668439</v>
      </c>
      <c r="G47" s="1">
        <v>860891.18331337615</v>
      </c>
      <c r="H47" s="1">
        <v>2901580.4868149757</v>
      </c>
      <c r="I47" s="1">
        <v>2796773.2327109105</v>
      </c>
    </row>
    <row r="48" spans="1:9" x14ac:dyDescent="0.15">
      <c r="A48" s="1">
        <v>2</v>
      </c>
      <c r="B48" s="1" t="s">
        <v>1</v>
      </c>
      <c r="C48" s="1">
        <v>22</v>
      </c>
      <c r="D48" s="1" t="s">
        <v>146</v>
      </c>
      <c r="E48" s="1">
        <v>107230.36941853892</v>
      </c>
      <c r="F48" s="1">
        <v>563202.96587050392</v>
      </c>
      <c r="G48" s="1">
        <v>1272502.5666450209</v>
      </c>
      <c r="H48" s="1">
        <v>2188266.8117394312</v>
      </c>
      <c r="I48" s="1">
        <v>2040301.7164545881</v>
      </c>
    </row>
    <row r="49" spans="1:9" x14ac:dyDescent="0.15">
      <c r="A49" s="1">
        <v>2</v>
      </c>
      <c r="B49" s="1" t="s">
        <v>1</v>
      </c>
      <c r="C49" s="1">
        <v>23</v>
      </c>
      <c r="D49" s="1" t="s">
        <v>167</v>
      </c>
      <c r="E49" s="1">
        <v>277634.26463404245</v>
      </c>
      <c r="F49" s="1">
        <v>672996.53128155705</v>
      </c>
      <c r="G49" s="1">
        <v>1139720.798229733</v>
      </c>
      <c r="H49" s="1">
        <v>2374954.0780388759</v>
      </c>
      <c r="I49" s="1">
        <v>2427384.2062848951</v>
      </c>
    </row>
    <row r="50" spans="1:9" x14ac:dyDescent="0.15">
      <c r="A50" s="1">
        <v>3</v>
      </c>
      <c r="B50" s="1" t="s">
        <v>2</v>
      </c>
      <c r="C50" s="1">
        <v>1</v>
      </c>
      <c r="D50" s="1" t="s">
        <v>147</v>
      </c>
      <c r="E50" s="1">
        <v>846230.36501036352</v>
      </c>
      <c r="F50" s="1">
        <v>1051364.3600482121</v>
      </c>
      <c r="G50" s="1">
        <v>1540167.6496700784</v>
      </c>
      <c r="H50" s="1">
        <v>2230854.4484966458</v>
      </c>
      <c r="I50" s="1">
        <v>2415409.9636395401</v>
      </c>
    </row>
    <row r="51" spans="1:9" x14ac:dyDescent="0.15">
      <c r="A51" s="1">
        <v>3</v>
      </c>
      <c r="B51" s="1" t="s">
        <v>2</v>
      </c>
      <c r="C51" s="1">
        <v>2</v>
      </c>
      <c r="D51" s="1" t="s">
        <v>148</v>
      </c>
      <c r="E51" s="1">
        <v>69096.339302009976</v>
      </c>
      <c r="F51" s="1">
        <v>41386.432245526521</v>
      </c>
      <c r="G51" s="1">
        <v>27854.967035609698</v>
      </c>
      <c r="H51" s="1">
        <v>22599.134463064929</v>
      </c>
      <c r="I51" s="1">
        <v>15315.295355539887</v>
      </c>
    </row>
    <row r="52" spans="1:9" x14ac:dyDescent="0.15">
      <c r="A52" s="1">
        <v>3</v>
      </c>
      <c r="B52" s="1" t="s">
        <v>51</v>
      </c>
      <c r="C52" s="1">
        <v>3</v>
      </c>
      <c r="D52" s="1" t="s">
        <v>155</v>
      </c>
      <c r="E52" s="1">
        <v>34340.317200752135</v>
      </c>
      <c r="F52" s="1">
        <v>77641.92486835843</v>
      </c>
      <c r="G52" s="1">
        <v>130631.28841027025</v>
      </c>
      <c r="H52" s="1">
        <v>185227.75103522412</v>
      </c>
      <c r="I52" s="1">
        <v>187832.76001635761</v>
      </c>
    </row>
    <row r="53" spans="1:9" x14ac:dyDescent="0.15">
      <c r="A53" s="1">
        <v>3</v>
      </c>
      <c r="B53" s="1" t="s">
        <v>51</v>
      </c>
      <c r="C53" s="1">
        <v>4</v>
      </c>
      <c r="D53" s="1" t="s">
        <v>156</v>
      </c>
      <c r="E53" s="1">
        <v>15135.42096009833</v>
      </c>
      <c r="F53" s="1">
        <v>49991.882264345972</v>
      </c>
      <c r="G53" s="1">
        <v>56228.585613687355</v>
      </c>
      <c r="H53" s="1">
        <v>55409.78072030066</v>
      </c>
      <c r="I53" s="1">
        <v>42840.478655520281</v>
      </c>
    </row>
    <row r="54" spans="1:9" x14ac:dyDescent="0.15">
      <c r="A54" s="1">
        <v>3</v>
      </c>
      <c r="B54" s="1" t="s">
        <v>51</v>
      </c>
      <c r="C54" s="1">
        <v>5</v>
      </c>
      <c r="D54" s="1" t="s">
        <v>157</v>
      </c>
      <c r="E54" s="1">
        <v>15284.746723544169</v>
      </c>
      <c r="F54" s="1">
        <v>16214.399562959279</v>
      </c>
      <c r="G54" s="1">
        <v>22772.410498692381</v>
      </c>
      <c r="H54" s="1">
        <v>30200.435912730252</v>
      </c>
      <c r="I54" s="1">
        <v>62014.02329118886</v>
      </c>
    </row>
    <row r="55" spans="1:9" x14ac:dyDescent="0.15">
      <c r="A55" s="1">
        <v>3</v>
      </c>
      <c r="B55" s="1" t="s">
        <v>51</v>
      </c>
      <c r="C55" s="1">
        <v>6</v>
      </c>
      <c r="D55" s="1" t="s">
        <v>49</v>
      </c>
      <c r="E55" s="1">
        <v>23649.538875771479</v>
      </c>
      <c r="F55" s="1">
        <v>33276.248094655006</v>
      </c>
      <c r="G55" s="1">
        <v>78154.835238435116</v>
      </c>
      <c r="H55" s="1">
        <v>90838.090037695074</v>
      </c>
      <c r="I55" s="1">
        <v>103691.41535936003</v>
      </c>
    </row>
    <row r="56" spans="1:9" x14ac:dyDescent="0.15">
      <c r="A56" s="1">
        <v>3</v>
      </c>
      <c r="B56" s="1" t="s">
        <v>51</v>
      </c>
      <c r="C56" s="1">
        <v>7</v>
      </c>
      <c r="D56" s="1" t="s">
        <v>158</v>
      </c>
      <c r="E56" s="1">
        <v>5083.1912938881223</v>
      </c>
      <c r="F56" s="1">
        <v>13894.881797600796</v>
      </c>
      <c r="G56" s="1">
        <v>7493.9182085945376</v>
      </c>
      <c r="H56" s="1">
        <v>10196.500624666394</v>
      </c>
      <c r="I56" s="1">
        <v>8470.0481215036434</v>
      </c>
    </row>
    <row r="57" spans="1:9" x14ac:dyDescent="0.15">
      <c r="A57" s="1">
        <v>3</v>
      </c>
      <c r="B57" s="1" t="s">
        <v>51</v>
      </c>
      <c r="C57" s="1">
        <v>8</v>
      </c>
      <c r="D57" s="1" t="s">
        <v>159</v>
      </c>
      <c r="E57" s="1">
        <v>72148.962789427533</v>
      </c>
      <c r="F57" s="1">
        <v>83403.319620253082</v>
      </c>
      <c r="G57" s="1">
        <v>86987.215127109346</v>
      </c>
      <c r="H57" s="1">
        <v>82076.969999027759</v>
      </c>
      <c r="I57" s="1">
        <v>70391.406250669854</v>
      </c>
    </row>
    <row r="58" spans="1:9" x14ac:dyDescent="0.15">
      <c r="A58" s="1">
        <v>3</v>
      </c>
      <c r="B58" s="1" t="s">
        <v>51</v>
      </c>
      <c r="C58" s="1">
        <v>9</v>
      </c>
      <c r="D58" s="1" t="s">
        <v>160</v>
      </c>
      <c r="E58" s="1">
        <v>132513.0936393048</v>
      </c>
      <c r="F58" s="1">
        <v>174949.54209846235</v>
      </c>
      <c r="G58" s="1">
        <v>169785.29925787274</v>
      </c>
      <c r="H58" s="1">
        <v>197492.85637617038</v>
      </c>
      <c r="I58" s="1">
        <v>155877.42100299324</v>
      </c>
    </row>
    <row r="59" spans="1:9" x14ac:dyDescent="0.15">
      <c r="A59" s="1">
        <v>3</v>
      </c>
      <c r="B59" s="1" t="s">
        <v>51</v>
      </c>
      <c r="C59" s="1">
        <v>10</v>
      </c>
      <c r="D59" s="1" t="s">
        <v>161</v>
      </c>
      <c r="E59" s="1">
        <v>4565.9798891245091</v>
      </c>
      <c r="F59" s="1">
        <v>11943.007429449224</v>
      </c>
      <c r="G59" s="1">
        <v>27214.516138562798</v>
      </c>
      <c r="H59" s="1">
        <v>38081.928366605134</v>
      </c>
      <c r="I59" s="1">
        <v>47635.1092137171</v>
      </c>
    </row>
    <row r="60" spans="1:9" x14ac:dyDescent="0.15">
      <c r="A60" s="1">
        <v>3</v>
      </c>
      <c r="B60" s="1" t="s">
        <v>51</v>
      </c>
      <c r="C60" s="1">
        <v>11</v>
      </c>
      <c r="D60" s="1" t="s">
        <v>162</v>
      </c>
      <c r="E60" s="1">
        <v>5548.8385295685403</v>
      </c>
      <c r="F60" s="1">
        <v>19248.843616982424</v>
      </c>
      <c r="G60" s="1">
        <v>57568.580974246172</v>
      </c>
      <c r="H60" s="1">
        <v>108914.82314383508</v>
      </c>
      <c r="I60" s="1">
        <v>157285.9919355984</v>
      </c>
    </row>
    <row r="61" spans="1:9" x14ac:dyDescent="0.15">
      <c r="A61" s="1">
        <v>3</v>
      </c>
      <c r="B61" s="1" t="s">
        <v>2</v>
      </c>
      <c r="C61" s="1">
        <v>12</v>
      </c>
      <c r="D61" s="1" t="s">
        <v>163</v>
      </c>
      <c r="E61" s="1">
        <v>19587.836732198579</v>
      </c>
      <c r="F61" s="1">
        <v>57653.090128239703</v>
      </c>
      <c r="G61" s="1">
        <v>476280.47814200015</v>
      </c>
      <c r="H61" s="1">
        <v>766125.49380735215</v>
      </c>
      <c r="I61" s="1">
        <v>608041.09470679087</v>
      </c>
    </row>
    <row r="62" spans="1:9" x14ac:dyDescent="0.15">
      <c r="A62" s="1">
        <v>3</v>
      </c>
      <c r="B62" s="1" t="s">
        <v>2</v>
      </c>
      <c r="C62" s="1">
        <v>13</v>
      </c>
      <c r="D62" s="1" t="s">
        <v>164</v>
      </c>
      <c r="E62" s="1">
        <v>2289.646523748198</v>
      </c>
      <c r="F62" s="1">
        <v>9022.641743623386</v>
      </c>
      <c r="G62" s="1">
        <v>19727.207995985518</v>
      </c>
      <c r="H62" s="1">
        <v>121124.87132547746</v>
      </c>
      <c r="I62" s="1">
        <v>229727.72756334403</v>
      </c>
    </row>
    <row r="63" spans="1:9" x14ac:dyDescent="0.15">
      <c r="A63" s="1">
        <v>3</v>
      </c>
      <c r="B63" s="1" t="s">
        <v>2</v>
      </c>
      <c r="C63" s="1">
        <v>14</v>
      </c>
      <c r="D63" s="1" t="s">
        <v>165</v>
      </c>
      <c r="E63" s="1">
        <v>52.528100063399535</v>
      </c>
      <c r="F63" s="1">
        <v>11857.312207315628</v>
      </c>
      <c r="G63" s="1">
        <v>35275.215733759265</v>
      </c>
      <c r="H63" s="1">
        <v>50716.587408567284</v>
      </c>
      <c r="I63" s="1">
        <v>66623.20690417201</v>
      </c>
    </row>
    <row r="64" spans="1:9" x14ac:dyDescent="0.15">
      <c r="A64" s="1">
        <v>3</v>
      </c>
      <c r="B64" s="1" t="s">
        <v>2</v>
      </c>
      <c r="C64" s="1">
        <v>15</v>
      </c>
      <c r="D64" s="1" t="s">
        <v>166</v>
      </c>
      <c r="E64" s="1">
        <v>28027.893523685867</v>
      </c>
      <c r="F64" s="1">
        <v>57357.947547453667</v>
      </c>
      <c r="G64" s="1">
        <v>97260.574426929539</v>
      </c>
      <c r="H64" s="1">
        <v>137612.16307760042</v>
      </c>
      <c r="I64" s="1">
        <v>130864.39086990478</v>
      </c>
    </row>
    <row r="65" spans="1:9" x14ac:dyDescent="0.15">
      <c r="A65" s="1">
        <v>3</v>
      </c>
      <c r="B65" s="1" t="s">
        <v>2</v>
      </c>
      <c r="C65" s="1">
        <v>16</v>
      </c>
      <c r="D65" s="1" t="s">
        <v>149</v>
      </c>
      <c r="E65" s="1">
        <v>94435.313101476015</v>
      </c>
      <c r="F65" s="1">
        <v>174314.25720798329</v>
      </c>
      <c r="G65" s="1">
        <v>276019.63192952314</v>
      </c>
      <c r="H65" s="1">
        <v>394916.88460698538</v>
      </c>
      <c r="I65" s="1">
        <v>352929.53147722367</v>
      </c>
    </row>
    <row r="66" spans="1:9" x14ac:dyDescent="0.15">
      <c r="A66" s="1">
        <v>3</v>
      </c>
      <c r="B66" s="1" t="s">
        <v>2</v>
      </c>
      <c r="C66" s="1">
        <v>17</v>
      </c>
      <c r="D66" s="1" t="s">
        <v>150</v>
      </c>
      <c r="E66" s="1">
        <v>76514.531217978467</v>
      </c>
      <c r="F66" s="1">
        <v>353134.50068797957</v>
      </c>
      <c r="G66" s="1">
        <v>477057.87985828624</v>
      </c>
      <c r="H66" s="1">
        <v>928004.70665053243</v>
      </c>
      <c r="I66" s="1">
        <v>908277.94964669587</v>
      </c>
    </row>
    <row r="67" spans="1:9" x14ac:dyDescent="0.15">
      <c r="A67" s="1">
        <v>3</v>
      </c>
      <c r="B67" s="1" t="s">
        <v>2</v>
      </c>
      <c r="C67" s="1">
        <v>18</v>
      </c>
      <c r="D67" s="1" t="s">
        <v>151</v>
      </c>
      <c r="E67" s="1">
        <v>105949.1521147412</v>
      </c>
      <c r="F67" s="1">
        <v>358226.18610939616</v>
      </c>
      <c r="G67" s="1">
        <v>354698.57913877547</v>
      </c>
      <c r="H67" s="1">
        <v>474914.06012710708</v>
      </c>
      <c r="I67" s="1">
        <v>369726.6793925055</v>
      </c>
    </row>
    <row r="68" spans="1:9" x14ac:dyDescent="0.15">
      <c r="A68" s="1">
        <v>3</v>
      </c>
      <c r="B68" s="1" t="s">
        <v>2</v>
      </c>
      <c r="C68" s="1">
        <v>19</v>
      </c>
      <c r="D68" s="1" t="s">
        <v>152</v>
      </c>
      <c r="E68" s="1">
        <v>31496.164191991982</v>
      </c>
      <c r="F68" s="1">
        <v>81328.348092408996</v>
      </c>
      <c r="G68" s="1">
        <v>86367.349607279641</v>
      </c>
      <c r="H68" s="1">
        <v>116427.98954071933</v>
      </c>
      <c r="I68" s="1">
        <v>221872.03778702512</v>
      </c>
    </row>
    <row r="69" spans="1:9" x14ac:dyDescent="0.15">
      <c r="A69" s="1">
        <v>3</v>
      </c>
      <c r="B69" s="1" t="s">
        <v>2</v>
      </c>
      <c r="C69" s="1">
        <v>20</v>
      </c>
      <c r="D69" s="1" t="s">
        <v>153</v>
      </c>
      <c r="E69" s="1">
        <v>17691.979604729804</v>
      </c>
      <c r="F69" s="1">
        <v>328300.04828023148</v>
      </c>
      <c r="G69" s="1">
        <v>560416.07025791716</v>
      </c>
      <c r="H69" s="1">
        <v>795569.22259313858</v>
      </c>
      <c r="I69" s="1">
        <v>924729.71967908798</v>
      </c>
    </row>
    <row r="70" spans="1:9" x14ac:dyDescent="0.15">
      <c r="A70" s="1">
        <v>3</v>
      </c>
      <c r="B70" s="1" t="s">
        <v>2</v>
      </c>
      <c r="C70" s="1">
        <v>21</v>
      </c>
      <c r="D70" s="1" t="s">
        <v>154</v>
      </c>
      <c r="E70" s="1">
        <v>103951.95103755652</v>
      </c>
      <c r="F70" s="1">
        <v>624816.36644726782</v>
      </c>
      <c r="G70" s="1">
        <v>843603.44847087795</v>
      </c>
      <c r="H70" s="1">
        <v>1444420.7700462537</v>
      </c>
      <c r="I70" s="1">
        <v>1351741.5395609704</v>
      </c>
    </row>
    <row r="71" spans="1:9" x14ac:dyDescent="0.15">
      <c r="A71" s="1">
        <v>3</v>
      </c>
      <c r="B71" s="1" t="s">
        <v>2</v>
      </c>
      <c r="C71" s="1">
        <v>22</v>
      </c>
      <c r="D71" s="1" t="s">
        <v>146</v>
      </c>
      <c r="E71" s="1">
        <v>102119.58246844597</v>
      </c>
      <c r="F71" s="1">
        <v>571819.40080912493</v>
      </c>
      <c r="G71" s="1">
        <v>1240508.9533039522</v>
      </c>
      <c r="H71" s="1">
        <v>1983643.7662948333</v>
      </c>
      <c r="I71" s="1">
        <v>1983334.823897715</v>
      </c>
    </row>
    <row r="72" spans="1:9" x14ac:dyDescent="0.15">
      <c r="A72" s="1">
        <v>3</v>
      </c>
      <c r="B72" s="1" t="s">
        <v>2</v>
      </c>
      <c r="C72" s="1">
        <v>23</v>
      </c>
      <c r="D72" s="1" t="s">
        <v>167</v>
      </c>
      <c r="E72" s="1">
        <v>345290.52765718405</v>
      </c>
      <c r="F72" s="1">
        <v>582944.50797009445</v>
      </c>
      <c r="G72" s="1">
        <v>971411.46544147574</v>
      </c>
      <c r="H72" s="1">
        <v>1790944.8310002717</v>
      </c>
      <c r="I72" s="1">
        <v>1732841.9584355943</v>
      </c>
    </row>
    <row r="73" spans="1:9" x14ac:dyDescent="0.15">
      <c r="A73" s="1">
        <v>4</v>
      </c>
      <c r="B73" s="1" t="s">
        <v>3</v>
      </c>
      <c r="C73" s="1">
        <v>1</v>
      </c>
      <c r="D73" s="1" t="s">
        <v>147</v>
      </c>
      <c r="E73" s="1">
        <v>897461.45099778054</v>
      </c>
      <c r="F73" s="1">
        <v>1413891.1098427651</v>
      </c>
      <c r="G73" s="1">
        <v>1980941.2220160409</v>
      </c>
      <c r="H73" s="1">
        <v>2467090.4369110926</v>
      </c>
      <c r="I73" s="1">
        <v>2550605.3057639375</v>
      </c>
    </row>
    <row r="74" spans="1:9" x14ac:dyDescent="0.15">
      <c r="A74" s="1">
        <v>4</v>
      </c>
      <c r="B74" s="1" t="s">
        <v>3</v>
      </c>
      <c r="C74" s="1">
        <v>2</v>
      </c>
      <c r="D74" s="1" t="s">
        <v>148</v>
      </c>
      <c r="E74" s="1">
        <v>33930.530625986175</v>
      </c>
      <c r="F74" s="1">
        <v>20292.196063085685</v>
      </c>
      <c r="G74" s="1">
        <v>24757.374945269959</v>
      </c>
      <c r="H74" s="1">
        <v>19012.311307601482</v>
      </c>
      <c r="I74" s="1">
        <v>17210.224130649294</v>
      </c>
    </row>
    <row r="75" spans="1:9" x14ac:dyDescent="0.15">
      <c r="A75" s="1">
        <v>4</v>
      </c>
      <c r="B75" s="1" t="s">
        <v>52</v>
      </c>
      <c r="C75" s="1">
        <v>3</v>
      </c>
      <c r="D75" s="1" t="s">
        <v>155</v>
      </c>
      <c r="E75" s="1">
        <v>68537.179795774675</v>
      </c>
      <c r="F75" s="1">
        <v>163415.36911868255</v>
      </c>
      <c r="G75" s="1">
        <v>299856.58753324364</v>
      </c>
      <c r="H75" s="1">
        <v>435929.80083620036</v>
      </c>
      <c r="I75" s="1">
        <v>417556.06074990093</v>
      </c>
    </row>
    <row r="76" spans="1:9" x14ac:dyDescent="0.15">
      <c r="A76" s="1">
        <v>4</v>
      </c>
      <c r="B76" s="1" t="s">
        <v>52</v>
      </c>
      <c r="C76" s="1">
        <v>4</v>
      </c>
      <c r="D76" s="1" t="s">
        <v>156</v>
      </c>
      <c r="E76" s="1">
        <v>9799.7925160968771</v>
      </c>
      <c r="F76" s="1">
        <v>43900.513737913483</v>
      </c>
      <c r="G76" s="1">
        <v>86062.007353697656</v>
      </c>
      <c r="H76" s="1">
        <v>89263.906806924017</v>
      </c>
      <c r="I76" s="1">
        <v>67157.070788418918</v>
      </c>
    </row>
    <row r="77" spans="1:9" x14ac:dyDescent="0.15">
      <c r="A77" s="1">
        <v>4</v>
      </c>
      <c r="B77" s="1" t="s">
        <v>52</v>
      </c>
      <c r="C77" s="1">
        <v>5</v>
      </c>
      <c r="D77" s="1" t="s">
        <v>157</v>
      </c>
      <c r="E77" s="1">
        <v>90584.051131530403</v>
      </c>
      <c r="F77" s="1">
        <v>122122.87686705613</v>
      </c>
      <c r="G77" s="1">
        <v>199583.62349627342</v>
      </c>
      <c r="H77" s="1">
        <v>215498.49020758047</v>
      </c>
      <c r="I77" s="1">
        <v>295877.06140149437</v>
      </c>
    </row>
    <row r="78" spans="1:9" x14ac:dyDescent="0.15">
      <c r="A78" s="1">
        <v>4</v>
      </c>
      <c r="B78" s="1" t="s">
        <v>52</v>
      </c>
      <c r="C78" s="1">
        <v>6</v>
      </c>
      <c r="D78" s="1" t="s">
        <v>49</v>
      </c>
      <c r="E78" s="1">
        <v>9716.4322500415328</v>
      </c>
      <c r="F78" s="1">
        <v>15108.82751357037</v>
      </c>
      <c r="G78" s="1">
        <v>26576.695135242859</v>
      </c>
      <c r="H78" s="1">
        <v>32643.491422334264</v>
      </c>
      <c r="I78" s="1">
        <v>55367.181945926677</v>
      </c>
    </row>
    <row r="79" spans="1:9" x14ac:dyDescent="0.15">
      <c r="A79" s="1">
        <v>4</v>
      </c>
      <c r="B79" s="1" t="s">
        <v>52</v>
      </c>
      <c r="C79" s="1">
        <v>7</v>
      </c>
      <c r="D79" s="1" t="s">
        <v>158</v>
      </c>
      <c r="E79" s="1">
        <v>2066.9089796313583</v>
      </c>
      <c r="F79" s="1">
        <v>67124.898853631297</v>
      </c>
      <c r="G79" s="1">
        <v>54932.211011450847</v>
      </c>
      <c r="H79" s="1">
        <v>153839.00684769958</v>
      </c>
      <c r="I79" s="1">
        <v>270004.96802933217</v>
      </c>
    </row>
    <row r="80" spans="1:9" x14ac:dyDescent="0.15">
      <c r="A80" s="1">
        <v>4</v>
      </c>
      <c r="B80" s="1" t="s">
        <v>52</v>
      </c>
      <c r="C80" s="1">
        <v>8</v>
      </c>
      <c r="D80" s="1" t="s">
        <v>159</v>
      </c>
      <c r="E80" s="1">
        <v>21879.46664184827</v>
      </c>
      <c r="F80" s="1">
        <v>38606.980678168569</v>
      </c>
      <c r="G80" s="1">
        <v>56150.242192104459</v>
      </c>
      <c r="H80" s="1">
        <v>65978.225691017346</v>
      </c>
      <c r="I80" s="1">
        <v>73212.842489218005</v>
      </c>
    </row>
    <row r="81" spans="1:9" x14ac:dyDescent="0.15">
      <c r="A81" s="1">
        <v>4</v>
      </c>
      <c r="B81" s="1" t="s">
        <v>52</v>
      </c>
      <c r="C81" s="1">
        <v>9</v>
      </c>
      <c r="D81" s="1" t="s">
        <v>160</v>
      </c>
      <c r="E81" s="1">
        <v>18740.439738323723</v>
      </c>
      <c r="F81" s="1">
        <v>100777.6527440136</v>
      </c>
      <c r="G81" s="1">
        <v>159099.76215661145</v>
      </c>
      <c r="H81" s="1">
        <v>221161.70683984493</v>
      </c>
      <c r="I81" s="1">
        <v>231023.33783291015</v>
      </c>
    </row>
    <row r="82" spans="1:9" x14ac:dyDescent="0.15">
      <c r="A82" s="1">
        <v>4</v>
      </c>
      <c r="B82" s="1" t="s">
        <v>52</v>
      </c>
      <c r="C82" s="1">
        <v>10</v>
      </c>
      <c r="D82" s="1" t="s">
        <v>161</v>
      </c>
      <c r="E82" s="1">
        <v>21519.754335451689</v>
      </c>
      <c r="F82" s="1">
        <v>49631.343646748341</v>
      </c>
      <c r="G82" s="1">
        <v>77417.162000252298</v>
      </c>
      <c r="H82" s="1">
        <v>106818.76900380039</v>
      </c>
      <c r="I82" s="1">
        <v>106307.63919922804</v>
      </c>
    </row>
    <row r="83" spans="1:9" x14ac:dyDescent="0.15">
      <c r="A83" s="1">
        <v>4</v>
      </c>
      <c r="B83" s="1" t="s">
        <v>52</v>
      </c>
      <c r="C83" s="1">
        <v>11</v>
      </c>
      <c r="D83" s="1" t="s">
        <v>162</v>
      </c>
      <c r="E83" s="1">
        <v>13175.280486652062</v>
      </c>
      <c r="F83" s="1">
        <v>29336.781334609925</v>
      </c>
      <c r="G83" s="1">
        <v>65368.400539091752</v>
      </c>
      <c r="H83" s="1">
        <v>109546.2291658855</v>
      </c>
      <c r="I83" s="1">
        <v>135478.21706085771</v>
      </c>
    </row>
    <row r="84" spans="1:9" x14ac:dyDescent="0.15">
      <c r="A84" s="1">
        <v>4</v>
      </c>
      <c r="B84" s="1" t="s">
        <v>3</v>
      </c>
      <c r="C84" s="1">
        <v>12</v>
      </c>
      <c r="D84" s="1" t="s">
        <v>163</v>
      </c>
      <c r="E84" s="1">
        <v>56916.63639715725</v>
      </c>
      <c r="F84" s="1">
        <v>123175.18407220782</v>
      </c>
      <c r="G84" s="1">
        <v>478559.63276791346</v>
      </c>
      <c r="H84" s="1">
        <v>826876.24576933123</v>
      </c>
      <c r="I84" s="1">
        <v>774233.29064137465</v>
      </c>
    </row>
    <row r="85" spans="1:9" x14ac:dyDescent="0.15">
      <c r="A85" s="1">
        <v>4</v>
      </c>
      <c r="B85" s="1" t="s">
        <v>3</v>
      </c>
      <c r="C85" s="1">
        <v>13</v>
      </c>
      <c r="D85" s="1" t="s">
        <v>164</v>
      </c>
      <c r="E85" s="1">
        <v>15654.410581653006</v>
      </c>
      <c r="F85" s="1">
        <v>41204.575071621715</v>
      </c>
      <c r="G85" s="1">
        <v>77419.731752825566</v>
      </c>
      <c r="H85" s="1">
        <v>102377.56698154825</v>
      </c>
      <c r="I85" s="1">
        <v>124393.04001616927</v>
      </c>
    </row>
    <row r="86" spans="1:9" x14ac:dyDescent="0.15">
      <c r="A86" s="1">
        <v>4</v>
      </c>
      <c r="B86" s="1" t="s">
        <v>3</v>
      </c>
      <c r="C86" s="1">
        <v>14</v>
      </c>
      <c r="D86" s="1" t="s">
        <v>165</v>
      </c>
      <c r="E86" s="1">
        <v>547.38694447395494</v>
      </c>
      <c r="F86" s="1">
        <v>11165.080695130417</v>
      </c>
      <c r="G86" s="1">
        <v>28211.667259850092</v>
      </c>
      <c r="H86" s="1">
        <v>30625.068836707684</v>
      </c>
      <c r="I86" s="1">
        <v>24269.35582864493</v>
      </c>
    </row>
    <row r="87" spans="1:9" x14ac:dyDescent="0.15">
      <c r="A87" s="1">
        <v>4</v>
      </c>
      <c r="B87" s="1" t="s">
        <v>3</v>
      </c>
      <c r="C87" s="1">
        <v>15</v>
      </c>
      <c r="D87" s="1" t="s">
        <v>166</v>
      </c>
      <c r="E87" s="1">
        <v>43375.065598333043</v>
      </c>
      <c r="F87" s="1">
        <v>113300.43655420702</v>
      </c>
      <c r="G87" s="1">
        <v>240205.20194514075</v>
      </c>
      <c r="H87" s="1">
        <v>388339.30907668144</v>
      </c>
      <c r="I87" s="1">
        <v>415777.3105310385</v>
      </c>
    </row>
    <row r="88" spans="1:9" x14ac:dyDescent="0.15">
      <c r="A88" s="1">
        <v>4</v>
      </c>
      <c r="B88" s="1" t="s">
        <v>3</v>
      </c>
      <c r="C88" s="1">
        <v>16</v>
      </c>
      <c r="D88" s="1" t="s">
        <v>149</v>
      </c>
      <c r="E88" s="1">
        <v>113400.05129491596</v>
      </c>
      <c r="F88" s="1">
        <v>288471.34144909115</v>
      </c>
      <c r="G88" s="1">
        <v>510926.20432220335</v>
      </c>
      <c r="H88" s="1">
        <v>589698.78789922723</v>
      </c>
      <c r="I88" s="1">
        <v>461970.38819874451</v>
      </c>
    </row>
    <row r="89" spans="1:9" x14ac:dyDescent="0.15">
      <c r="A89" s="1">
        <v>4</v>
      </c>
      <c r="B89" s="1" t="s">
        <v>3</v>
      </c>
      <c r="C89" s="1">
        <v>17</v>
      </c>
      <c r="D89" s="1" t="s">
        <v>150</v>
      </c>
      <c r="E89" s="1">
        <v>293674.62150567613</v>
      </c>
      <c r="F89" s="1">
        <v>964375.10096239811</v>
      </c>
      <c r="G89" s="1">
        <v>1625628.4502592743</v>
      </c>
      <c r="H89" s="1">
        <v>2099972.0442271489</v>
      </c>
      <c r="I89" s="1">
        <v>2042480.2793634608</v>
      </c>
    </row>
    <row r="90" spans="1:9" x14ac:dyDescent="0.15">
      <c r="A90" s="1">
        <v>4</v>
      </c>
      <c r="B90" s="1" t="s">
        <v>3</v>
      </c>
      <c r="C90" s="1">
        <v>18</v>
      </c>
      <c r="D90" s="1" t="s">
        <v>151</v>
      </c>
      <c r="E90" s="1">
        <v>199052.8663426211</v>
      </c>
      <c r="F90" s="1">
        <v>663541.4944550785</v>
      </c>
      <c r="G90" s="1">
        <v>1000909.843268026</v>
      </c>
      <c r="H90" s="1">
        <v>1276046.0608130423</v>
      </c>
      <c r="I90" s="1">
        <v>1549447.6316954179</v>
      </c>
    </row>
    <row r="91" spans="1:9" x14ac:dyDescent="0.15">
      <c r="A91" s="1">
        <v>4</v>
      </c>
      <c r="B91" s="1" t="s">
        <v>3</v>
      </c>
      <c r="C91" s="1">
        <v>19</v>
      </c>
      <c r="D91" s="1" t="s">
        <v>152</v>
      </c>
      <c r="E91" s="1">
        <v>57960.194129817377</v>
      </c>
      <c r="F91" s="1">
        <v>74750.80494301609</v>
      </c>
      <c r="G91" s="1">
        <v>171929.44561271276</v>
      </c>
      <c r="H91" s="1">
        <v>306158.21603805537</v>
      </c>
      <c r="I91" s="1">
        <v>495236.47672375519</v>
      </c>
    </row>
    <row r="92" spans="1:9" x14ac:dyDescent="0.15">
      <c r="A92" s="1">
        <v>4</v>
      </c>
      <c r="B92" s="1" t="s">
        <v>3</v>
      </c>
      <c r="C92" s="1">
        <v>20</v>
      </c>
      <c r="D92" s="1" t="s">
        <v>153</v>
      </c>
      <c r="E92" s="1">
        <v>41929.608123379723</v>
      </c>
      <c r="F92" s="1">
        <v>574746.92704368522</v>
      </c>
      <c r="G92" s="1">
        <v>1582823.8109198599</v>
      </c>
      <c r="H92" s="1">
        <v>2349531.7350815549</v>
      </c>
      <c r="I92" s="1">
        <v>2291616.361019854</v>
      </c>
    </row>
    <row r="93" spans="1:9" x14ac:dyDescent="0.15">
      <c r="A93" s="1">
        <v>4</v>
      </c>
      <c r="B93" s="1" t="s">
        <v>3</v>
      </c>
      <c r="C93" s="1">
        <v>21</v>
      </c>
      <c r="D93" s="1" t="s">
        <v>154</v>
      </c>
      <c r="E93" s="1">
        <v>161469.02693886144</v>
      </c>
      <c r="F93" s="1">
        <v>1380867.3387571529</v>
      </c>
      <c r="G93" s="1">
        <v>2522051.1160728289</v>
      </c>
      <c r="H93" s="1">
        <v>3612499.315214783</v>
      </c>
      <c r="I93" s="1">
        <v>3763055.5246856147</v>
      </c>
    </row>
    <row r="94" spans="1:9" x14ac:dyDescent="0.15">
      <c r="A94" s="1">
        <v>4</v>
      </c>
      <c r="B94" s="1" t="s">
        <v>3</v>
      </c>
      <c r="C94" s="1">
        <v>22</v>
      </c>
      <c r="D94" s="1" t="s">
        <v>146</v>
      </c>
      <c r="E94" s="1">
        <v>259699.9095412693</v>
      </c>
      <c r="F94" s="1">
        <v>732894.91952306172</v>
      </c>
      <c r="G94" s="1">
        <v>2279376.0907510645</v>
      </c>
      <c r="H94" s="1">
        <v>3553353.4606555384</v>
      </c>
      <c r="I94" s="1">
        <v>3732892.1718391236</v>
      </c>
    </row>
    <row r="95" spans="1:9" x14ac:dyDescent="0.15">
      <c r="A95" s="1">
        <v>4</v>
      </c>
      <c r="B95" s="1" t="s">
        <v>3</v>
      </c>
      <c r="C95" s="1">
        <v>23</v>
      </c>
      <c r="D95" s="1" t="s">
        <v>167</v>
      </c>
      <c r="E95" s="1">
        <v>344170.32711052161</v>
      </c>
      <c r="F95" s="1">
        <v>992968.8404259556</v>
      </c>
      <c r="G95" s="1">
        <v>1702108.0733076455</v>
      </c>
      <c r="H95" s="1">
        <v>2819377.8698050585</v>
      </c>
      <c r="I95" s="1">
        <v>2852454.4577231132</v>
      </c>
    </row>
    <row r="96" spans="1:9" x14ac:dyDescent="0.15">
      <c r="A96" s="1">
        <v>5</v>
      </c>
      <c r="B96" s="1" t="s">
        <v>4</v>
      </c>
      <c r="C96" s="1">
        <v>1</v>
      </c>
      <c r="D96" s="1" t="s">
        <v>147</v>
      </c>
      <c r="E96" s="1">
        <v>622658.06993709179</v>
      </c>
      <c r="F96" s="1">
        <v>994066.53735676385</v>
      </c>
      <c r="G96" s="1">
        <v>1313531.9643002187</v>
      </c>
      <c r="H96" s="1">
        <v>1795603.6426381296</v>
      </c>
      <c r="I96" s="1">
        <v>1824266.0700034453</v>
      </c>
    </row>
    <row r="97" spans="1:9" x14ac:dyDescent="0.15">
      <c r="A97" s="1">
        <v>5</v>
      </c>
      <c r="B97" s="1" t="s">
        <v>4</v>
      </c>
      <c r="C97" s="1">
        <v>2</v>
      </c>
      <c r="D97" s="1" t="s">
        <v>148</v>
      </c>
      <c r="E97" s="1">
        <v>80639.084898615503</v>
      </c>
      <c r="F97" s="1">
        <v>89497.110047063485</v>
      </c>
      <c r="G97" s="1">
        <v>83999.892843885129</v>
      </c>
      <c r="H97" s="1">
        <v>53764.466765926903</v>
      </c>
      <c r="I97" s="1">
        <v>53911.393030641659</v>
      </c>
    </row>
    <row r="98" spans="1:9" x14ac:dyDescent="0.15">
      <c r="A98" s="1">
        <v>5</v>
      </c>
      <c r="B98" s="1" t="s">
        <v>53</v>
      </c>
      <c r="C98" s="1">
        <v>3</v>
      </c>
      <c r="D98" s="1" t="s">
        <v>155</v>
      </c>
      <c r="E98" s="1">
        <v>18175.033865003796</v>
      </c>
      <c r="F98" s="1">
        <v>42115.321186295972</v>
      </c>
      <c r="G98" s="1">
        <v>53360.919259441747</v>
      </c>
      <c r="H98" s="1">
        <v>73700.540863573828</v>
      </c>
      <c r="I98" s="1">
        <v>65398.995258508628</v>
      </c>
    </row>
    <row r="99" spans="1:9" x14ac:dyDescent="0.15">
      <c r="A99" s="1">
        <v>5</v>
      </c>
      <c r="B99" s="1" t="s">
        <v>53</v>
      </c>
      <c r="C99" s="1">
        <v>4</v>
      </c>
      <c r="D99" s="1" t="s">
        <v>156</v>
      </c>
      <c r="E99" s="1">
        <v>1482.8031149821056</v>
      </c>
      <c r="F99" s="1">
        <v>6153.7512827077053</v>
      </c>
      <c r="G99" s="1">
        <v>24540.719064816254</v>
      </c>
      <c r="H99" s="1">
        <v>31876.321344381682</v>
      </c>
      <c r="I99" s="1">
        <v>27234.286483185424</v>
      </c>
    </row>
    <row r="100" spans="1:9" x14ac:dyDescent="0.15">
      <c r="A100" s="1">
        <v>5</v>
      </c>
      <c r="B100" s="1" t="s">
        <v>53</v>
      </c>
      <c r="C100" s="1">
        <v>5</v>
      </c>
      <c r="D100" s="1" t="s">
        <v>157</v>
      </c>
      <c r="E100" s="1">
        <v>15076.041075416369</v>
      </c>
      <c r="F100" s="1">
        <v>37286.688283339739</v>
      </c>
      <c r="G100" s="1">
        <v>33761.157645424137</v>
      </c>
      <c r="H100" s="1">
        <v>66144.407981387107</v>
      </c>
      <c r="I100" s="1">
        <v>64109.036626114059</v>
      </c>
    </row>
    <row r="101" spans="1:9" x14ac:dyDescent="0.15">
      <c r="A101" s="1">
        <v>5</v>
      </c>
      <c r="B101" s="1" t="s">
        <v>53</v>
      </c>
      <c r="C101" s="1">
        <v>6</v>
      </c>
      <c r="D101" s="1" t="s">
        <v>49</v>
      </c>
      <c r="E101" s="1">
        <v>30484.62012417987</v>
      </c>
      <c r="F101" s="1">
        <v>30077.469558373148</v>
      </c>
      <c r="G101" s="1">
        <v>45099.746760278002</v>
      </c>
      <c r="H101" s="1">
        <v>50241.675097571693</v>
      </c>
      <c r="I101" s="1">
        <v>104286.62209569398</v>
      </c>
    </row>
    <row r="102" spans="1:9" x14ac:dyDescent="0.15">
      <c r="A102" s="1">
        <v>5</v>
      </c>
      <c r="B102" s="1" t="s">
        <v>53</v>
      </c>
      <c r="C102" s="1">
        <v>7</v>
      </c>
      <c r="D102" s="1" t="s">
        <v>158</v>
      </c>
      <c r="E102" s="1">
        <v>9884.2846128510373</v>
      </c>
      <c r="F102" s="1">
        <v>26548.114818784474</v>
      </c>
      <c r="G102" s="1">
        <v>19365.458770710666</v>
      </c>
      <c r="H102" s="1">
        <v>24162.992246802885</v>
      </c>
      <c r="I102" s="1">
        <v>20075.555521580791</v>
      </c>
    </row>
    <row r="103" spans="1:9" x14ac:dyDescent="0.15">
      <c r="A103" s="1">
        <v>5</v>
      </c>
      <c r="B103" s="1" t="s">
        <v>53</v>
      </c>
      <c r="C103" s="1">
        <v>8</v>
      </c>
      <c r="D103" s="1" t="s">
        <v>159</v>
      </c>
      <c r="E103" s="1">
        <v>10608.792178584725</v>
      </c>
      <c r="F103" s="1">
        <v>18422.968303967951</v>
      </c>
      <c r="G103" s="1">
        <v>23374.107168509301</v>
      </c>
      <c r="H103" s="1">
        <v>26452.822689473905</v>
      </c>
      <c r="I103" s="1">
        <v>25902.525351912074</v>
      </c>
    </row>
    <row r="104" spans="1:9" x14ac:dyDescent="0.15">
      <c r="A104" s="1">
        <v>5</v>
      </c>
      <c r="B104" s="1" t="s">
        <v>53</v>
      </c>
      <c r="C104" s="1">
        <v>9</v>
      </c>
      <c r="D104" s="1" t="s">
        <v>160</v>
      </c>
      <c r="E104" s="1">
        <v>46822.320618239755</v>
      </c>
      <c r="F104" s="1">
        <v>67261.337125612205</v>
      </c>
      <c r="G104" s="1">
        <v>80503.230563386562</v>
      </c>
      <c r="H104" s="1">
        <v>87779.385054858023</v>
      </c>
      <c r="I104" s="1">
        <v>114061.56110724526</v>
      </c>
    </row>
    <row r="105" spans="1:9" x14ac:dyDescent="0.15">
      <c r="A105" s="1">
        <v>5</v>
      </c>
      <c r="B105" s="1" t="s">
        <v>53</v>
      </c>
      <c r="C105" s="1">
        <v>10</v>
      </c>
      <c r="D105" s="1" t="s">
        <v>161</v>
      </c>
      <c r="E105" s="1">
        <v>6070.6344176242264</v>
      </c>
      <c r="F105" s="1">
        <v>9122.7073263893653</v>
      </c>
      <c r="G105" s="1">
        <v>17646.109485566391</v>
      </c>
      <c r="H105" s="1">
        <v>28779.630763308109</v>
      </c>
      <c r="I105" s="1">
        <v>29532.444921081849</v>
      </c>
    </row>
    <row r="106" spans="1:9" x14ac:dyDescent="0.15">
      <c r="A106" s="1">
        <v>5</v>
      </c>
      <c r="B106" s="1" t="s">
        <v>53</v>
      </c>
      <c r="C106" s="1">
        <v>11</v>
      </c>
      <c r="D106" s="1" t="s">
        <v>162</v>
      </c>
      <c r="E106" s="1">
        <v>4113.8398965230954</v>
      </c>
      <c r="F106" s="1">
        <v>11647.795246729178</v>
      </c>
      <c r="G106" s="1">
        <v>42496.326816623419</v>
      </c>
      <c r="H106" s="1">
        <v>62260.13393214441</v>
      </c>
      <c r="I106" s="1">
        <v>76208.609984081384</v>
      </c>
    </row>
    <row r="107" spans="1:9" x14ac:dyDescent="0.15">
      <c r="A107" s="1">
        <v>5</v>
      </c>
      <c r="B107" s="1" t="s">
        <v>4</v>
      </c>
      <c r="C107" s="1">
        <v>12</v>
      </c>
      <c r="D107" s="1" t="s">
        <v>163</v>
      </c>
      <c r="E107" s="1">
        <v>27038.323220581784</v>
      </c>
      <c r="F107" s="1">
        <v>59094.533696875398</v>
      </c>
      <c r="G107" s="1">
        <v>228747.79529087112</v>
      </c>
      <c r="H107" s="1">
        <v>465940.00546303124</v>
      </c>
      <c r="I107" s="1">
        <v>614541.73503447627</v>
      </c>
    </row>
    <row r="108" spans="1:9" x14ac:dyDescent="0.15">
      <c r="A108" s="1">
        <v>5</v>
      </c>
      <c r="B108" s="1" t="s">
        <v>4</v>
      </c>
      <c r="C108" s="1">
        <v>13</v>
      </c>
      <c r="D108" s="1" t="s">
        <v>164</v>
      </c>
      <c r="E108" s="1">
        <v>550.69831972588054</v>
      </c>
      <c r="F108" s="1">
        <v>13886.469699383853</v>
      </c>
      <c r="G108" s="1">
        <v>49087.984453138575</v>
      </c>
      <c r="H108" s="1">
        <v>75440.772390451064</v>
      </c>
      <c r="I108" s="1">
        <v>70297.499468704453</v>
      </c>
    </row>
    <row r="109" spans="1:9" x14ac:dyDescent="0.15">
      <c r="A109" s="1">
        <v>5</v>
      </c>
      <c r="B109" s="1" t="s">
        <v>4</v>
      </c>
      <c r="C109" s="1">
        <v>14</v>
      </c>
      <c r="D109" s="1" t="s">
        <v>165</v>
      </c>
      <c r="E109" s="1">
        <v>65.364376288834819</v>
      </c>
      <c r="F109" s="1">
        <v>9021.7418255024077</v>
      </c>
      <c r="G109" s="1">
        <v>71870.790909773787</v>
      </c>
      <c r="H109" s="1">
        <v>98233.860751237691</v>
      </c>
      <c r="I109" s="1">
        <v>164469.28459296748</v>
      </c>
    </row>
    <row r="110" spans="1:9" x14ac:dyDescent="0.15">
      <c r="A110" s="1">
        <v>5</v>
      </c>
      <c r="B110" s="1" t="s">
        <v>4</v>
      </c>
      <c r="C110" s="1">
        <v>15</v>
      </c>
      <c r="D110" s="1" t="s">
        <v>166</v>
      </c>
      <c r="E110" s="1">
        <v>29795.914895379163</v>
      </c>
      <c r="F110" s="1">
        <v>77296.626928850921</v>
      </c>
      <c r="G110" s="1">
        <v>98185.17834268976</v>
      </c>
      <c r="H110" s="1">
        <v>116580.16134931904</v>
      </c>
      <c r="I110" s="1">
        <v>106935.77887565807</v>
      </c>
    </row>
    <row r="111" spans="1:9" x14ac:dyDescent="0.15">
      <c r="A111" s="1">
        <v>5</v>
      </c>
      <c r="B111" s="1" t="s">
        <v>4</v>
      </c>
      <c r="C111" s="1">
        <v>16</v>
      </c>
      <c r="D111" s="1" t="s">
        <v>149</v>
      </c>
      <c r="E111" s="1">
        <v>79387.946504215754</v>
      </c>
      <c r="F111" s="1">
        <v>112647.01395353231</v>
      </c>
      <c r="G111" s="1">
        <v>200179.59837422924</v>
      </c>
      <c r="H111" s="1">
        <v>303536.87468843482</v>
      </c>
      <c r="I111" s="1">
        <v>244894.84859127412</v>
      </c>
    </row>
    <row r="112" spans="1:9" x14ac:dyDescent="0.15">
      <c r="A112" s="1">
        <v>5</v>
      </c>
      <c r="B112" s="1" t="s">
        <v>4</v>
      </c>
      <c r="C112" s="1">
        <v>17</v>
      </c>
      <c r="D112" s="1" t="s">
        <v>150</v>
      </c>
      <c r="E112" s="1">
        <v>172171.68094137576</v>
      </c>
      <c r="F112" s="1">
        <v>613611.29781078408</v>
      </c>
      <c r="G112" s="1">
        <v>698489.84629668947</v>
      </c>
      <c r="H112" s="1">
        <v>1099762.7451617587</v>
      </c>
      <c r="I112" s="1">
        <v>1078301.0463702397</v>
      </c>
    </row>
    <row r="113" spans="1:9" x14ac:dyDescent="0.15">
      <c r="A113" s="1">
        <v>5</v>
      </c>
      <c r="B113" s="1" t="s">
        <v>4</v>
      </c>
      <c r="C113" s="1">
        <v>18</v>
      </c>
      <c r="D113" s="1" t="s">
        <v>151</v>
      </c>
      <c r="E113" s="1">
        <v>99285.062455135863</v>
      </c>
      <c r="F113" s="1">
        <v>360519.47217259736</v>
      </c>
      <c r="G113" s="1">
        <v>412605.91257141851</v>
      </c>
      <c r="H113" s="1">
        <v>429955.47830028535</v>
      </c>
      <c r="I113" s="1">
        <v>355340.01679205906</v>
      </c>
    </row>
    <row r="114" spans="1:9" x14ac:dyDescent="0.15">
      <c r="A114" s="1">
        <v>5</v>
      </c>
      <c r="B114" s="1" t="s">
        <v>4</v>
      </c>
      <c r="C114" s="1">
        <v>19</v>
      </c>
      <c r="D114" s="1" t="s">
        <v>152</v>
      </c>
      <c r="E114" s="1">
        <v>28384.816093393314</v>
      </c>
      <c r="F114" s="1">
        <v>40766.34090437711</v>
      </c>
      <c r="G114" s="1">
        <v>40762.831821304273</v>
      </c>
      <c r="H114" s="1">
        <v>94435.828643969086</v>
      </c>
      <c r="I114" s="1">
        <v>120618.40809532939</v>
      </c>
    </row>
    <row r="115" spans="1:9" x14ac:dyDescent="0.15">
      <c r="A115" s="1">
        <v>5</v>
      </c>
      <c r="B115" s="1" t="s">
        <v>4</v>
      </c>
      <c r="C115" s="1">
        <v>20</v>
      </c>
      <c r="D115" s="1" t="s">
        <v>153</v>
      </c>
      <c r="E115" s="1">
        <v>27468.745545008227</v>
      </c>
      <c r="F115" s="1">
        <v>403675.29000582523</v>
      </c>
      <c r="G115" s="1">
        <v>624974.65487017424</v>
      </c>
      <c r="H115" s="1">
        <v>848531.6091021006</v>
      </c>
      <c r="I115" s="1">
        <v>812406.65217205801</v>
      </c>
    </row>
    <row r="116" spans="1:9" x14ac:dyDescent="0.15">
      <c r="A116" s="1">
        <v>5</v>
      </c>
      <c r="B116" s="1" t="s">
        <v>4</v>
      </c>
      <c r="C116" s="1">
        <v>21</v>
      </c>
      <c r="D116" s="1" t="s">
        <v>154</v>
      </c>
      <c r="E116" s="1">
        <v>75860.234486231333</v>
      </c>
      <c r="F116" s="1">
        <v>469735.44258462393</v>
      </c>
      <c r="G116" s="1">
        <v>795733.33336201264</v>
      </c>
      <c r="H116" s="1">
        <v>1178981.1581826729</v>
      </c>
      <c r="I116" s="1">
        <v>1023327.6056967789</v>
      </c>
    </row>
    <row r="117" spans="1:9" x14ac:dyDescent="0.15">
      <c r="A117" s="1">
        <v>5</v>
      </c>
      <c r="B117" s="1" t="s">
        <v>4</v>
      </c>
      <c r="C117" s="1">
        <v>22</v>
      </c>
      <c r="D117" s="1" t="s">
        <v>146</v>
      </c>
      <c r="E117" s="1">
        <v>95371.902447769506</v>
      </c>
      <c r="F117" s="1">
        <v>432919.91818573046</v>
      </c>
      <c r="G117" s="1">
        <v>850961.74780428782</v>
      </c>
      <c r="H117" s="1">
        <v>1540385.9233742494</v>
      </c>
      <c r="I117" s="1">
        <v>1716899.5971755737</v>
      </c>
    </row>
    <row r="118" spans="1:9" x14ac:dyDescent="0.15">
      <c r="A118" s="1">
        <v>5</v>
      </c>
      <c r="B118" s="1" t="s">
        <v>4</v>
      </c>
      <c r="C118" s="1">
        <v>23</v>
      </c>
      <c r="D118" s="1" t="s">
        <v>167</v>
      </c>
      <c r="E118" s="1">
        <v>330006.78682126035</v>
      </c>
      <c r="F118" s="1">
        <v>598172.8824129228</v>
      </c>
      <c r="G118" s="1">
        <v>912071.89818847866</v>
      </c>
      <c r="H118" s="1">
        <v>1708812.0253408586</v>
      </c>
      <c r="I118" s="1">
        <v>1862550.1758616909</v>
      </c>
    </row>
    <row r="119" spans="1:9" x14ac:dyDescent="0.15">
      <c r="A119" s="1">
        <v>6</v>
      </c>
      <c r="B119" s="1" t="s">
        <v>5</v>
      </c>
      <c r="C119" s="1">
        <v>1</v>
      </c>
      <c r="D119" s="1" t="s">
        <v>147</v>
      </c>
      <c r="E119" s="1">
        <v>736521.54939198156</v>
      </c>
      <c r="F119" s="1">
        <v>971125.14796373423</v>
      </c>
      <c r="G119" s="1">
        <v>1213508.0592815552</v>
      </c>
      <c r="H119" s="1">
        <v>1414426.0359954273</v>
      </c>
      <c r="I119" s="1">
        <v>1511142.8382105525</v>
      </c>
    </row>
    <row r="120" spans="1:9" x14ac:dyDescent="0.15">
      <c r="A120" s="1">
        <v>6</v>
      </c>
      <c r="B120" s="1" t="s">
        <v>5</v>
      </c>
      <c r="C120" s="1">
        <v>2</v>
      </c>
      <c r="D120" s="1" t="s">
        <v>148</v>
      </c>
      <c r="E120" s="1">
        <v>21135.199579897861</v>
      </c>
      <c r="F120" s="1">
        <v>28554.233623271604</v>
      </c>
      <c r="G120" s="1">
        <v>25918.034660966499</v>
      </c>
      <c r="H120" s="1">
        <v>33595.057472839275</v>
      </c>
      <c r="I120" s="1">
        <v>20542.725725671669</v>
      </c>
    </row>
    <row r="121" spans="1:9" x14ac:dyDescent="0.15">
      <c r="A121" s="1">
        <v>6</v>
      </c>
      <c r="B121" s="1" t="s">
        <v>54</v>
      </c>
      <c r="C121" s="1">
        <v>3</v>
      </c>
      <c r="D121" s="1" t="s">
        <v>155</v>
      </c>
      <c r="E121" s="1">
        <v>24137.247102538975</v>
      </c>
      <c r="F121" s="1">
        <v>55511.778853896103</v>
      </c>
      <c r="G121" s="1">
        <v>93013.567699655468</v>
      </c>
      <c r="H121" s="1">
        <v>156473.10199494861</v>
      </c>
      <c r="I121" s="1">
        <v>162752.13647712124</v>
      </c>
    </row>
    <row r="122" spans="1:9" x14ac:dyDescent="0.15">
      <c r="A122" s="1">
        <v>6</v>
      </c>
      <c r="B122" s="1" t="s">
        <v>54</v>
      </c>
      <c r="C122" s="1">
        <v>4</v>
      </c>
      <c r="D122" s="1" t="s">
        <v>156</v>
      </c>
      <c r="E122" s="1">
        <v>22848.905374664777</v>
      </c>
      <c r="F122" s="1">
        <v>55247.327030976099</v>
      </c>
      <c r="G122" s="1">
        <v>75076.68776171151</v>
      </c>
      <c r="H122" s="1">
        <v>80811.449697443066</v>
      </c>
      <c r="I122" s="1">
        <v>61836.629177034039</v>
      </c>
    </row>
    <row r="123" spans="1:9" x14ac:dyDescent="0.15">
      <c r="A123" s="1">
        <v>6</v>
      </c>
      <c r="B123" s="1" t="s">
        <v>54</v>
      </c>
      <c r="C123" s="1">
        <v>5</v>
      </c>
      <c r="D123" s="1" t="s">
        <v>157</v>
      </c>
      <c r="E123" s="1">
        <v>4953.6253528006473</v>
      </c>
      <c r="F123" s="1">
        <v>7404.5409755554638</v>
      </c>
      <c r="G123" s="1">
        <v>11900.276402263147</v>
      </c>
      <c r="H123" s="1">
        <v>16166.872832758743</v>
      </c>
      <c r="I123" s="1">
        <v>15743.6072639581</v>
      </c>
    </row>
    <row r="124" spans="1:9" x14ac:dyDescent="0.15">
      <c r="A124" s="1">
        <v>6</v>
      </c>
      <c r="B124" s="1" t="s">
        <v>54</v>
      </c>
      <c r="C124" s="1">
        <v>6</v>
      </c>
      <c r="D124" s="1" t="s">
        <v>49</v>
      </c>
      <c r="E124" s="1">
        <v>19761.944052383271</v>
      </c>
      <c r="F124" s="1">
        <v>35493.466104584273</v>
      </c>
      <c r="G124" s="1">
        <v>66411.180126440668</v>
      </c>
      <c r="H124" s="1">
        <v>90493.01164819955</v>
      </c>
      <c r="I124" s="1">
        <v>104530.46393476865</v>
      </c>
    </row>
    <row r="125" spans="1:9" x14ac:dyDescent="0.15">
      <c r="A125" s="1">
        <v>6</v>
      </c>
      <c r="B125" s="1" t="s">
        <v>54</v>
      </c>
      <c r="C125" s="1">
        <v>7</v>
      </c>
      <c r="D125" s="1" t="s">
        <v>158</v>
      </c>
      <c r="E125" s="1">
        <v>1214.1744041527768</v>
      </c>
      <c r="F125" s="1">
        <v>8704.8789628434861</v>
      </c>
      <c r="G125" s="1">
        <v>5268.060175393739</v>
      </c>
      <c r="H125" s="1">
        <v>6562.7493220996739</v>
      </c>
      <c r="I125" s="1">
        <v>5751.6066534224537</v>
      </c>
    </row>
    <row r="126" spans="1:9" x14ac:dyDescent="0.15">
      <c r="A126" s="1">
        <v>6</v>
      </c>
      <c r="B126" s="1" t="s">
        <v>54</v>
      </c>
      <c r="C126" s="1">
        <v>8</v>
      </c>
      <c r="D126" s="1" t="s">
        <v>159</v>
      </c>
      <c r="E126" s="1">
        <v>19673.485889891468</v>
      </c>
      <c r="F126" s="1">
        <v>31605.627971424841</v>
      </c>
      <c r="G126" s="1">
        <v>53940.047975609748</v>
      </c>
      <c r="H126" s="1">
        <v>77027.79224555369</v>
      </c>
      <c r="I126" s="1">
        <v>80863.861408909419</v>
      </c>
    </row>
    <row r="127" spans="1:9" x14ac:dyDescent="0.15">
      <c r="A127" s="1">
        <v>6</v>
      </c>
      <c r="B127" s="1" t="s">
        <v>54</v>
      </c>
      <c r="C127" s="1">
        <v>9</v>
      </c>
      <c r="D127" s="1" t="s">
        <v>160</v>
      </c>
      <c r="E127" s="1">
        <v>29301.160579551968</v>
      </c>
      <c r="F127" s="1">
        <v>105137.88124986335</v>
      </c>
      <c r="G127" s="1">
        <v>100056.02675958641</v>
      </c>
      <c r="H127" s="1">
        <v>88340.112803968848</v>
      </c>
      <c r="I127" s="1">
        <v>163869.45603564719</v>
      </c>
    </row>
    <row r="128" spans="1:9" x14ac:dyDescent="0.15">
      <c r="A128" s="1">
        <v>6</v>
      </c>
      <c r="B128" s="1" t="s">
        <v>54</v>
      </c>
      <c r="C128" s="1">
        <v>10</v>
      </c>
      <c r="D128" s="1" t="s">
        <v>161</v>
      </c>
      <c r="E128" s="1">
        <v>10599.356164456971</v>
      </c>
      <c r="F128" s="1">
        <v>22444.414603867262</v>
      </c>
      <c r="G128" s="1">
        <v>38131.33255289089</v>
      </c>
      <c r="H128" s="1">
        <v>54928.846093848471</v>
      </c>
      <c r="I128" s="1">
        <v>55072.838705929316</v>
      </c>
    </row>
    <row r="129" spans="1:9" x14ac:dyDescent="0.15">
      <c r="A129" s="1">
        <v>6</v>
      </c>
      <c r="B129" s="1" t="s">
        <v>54</v>
      </c>
      <c r="C129" s="1">
        <v>11</v>
      </c>
      <c r="D129" s="1" t="s">
        <v>162</v>
      </c>
      <c r="E129" s="1">
        <v>19417.409603211363</v>
      </c>
      <c r="F129" s="1">
        <v>40875.785384281531</v>
      </c>
      <c r="G129" s="1">
        <v>114266.60603094728</v>
      </c>
      <c r="H129" s="1">
        <v>189183.72832282068</v>
      </c>
      <c r="I129" s="1">
        <v>223388.55318843838</v>
      </c>
    </row>
    <row r="130" spans="1:9" x14ac:dyDescent="0.15">
      <c r="A130" s="1">
        <v>6</v>
      </c>
      <c r="B130" s="1" t="s">
        <v>5</v>
      </c>
      <c r="C130" s="1">
        <v>12</v>
      </c>
      <c r="D130" s="1" t="s">
        <v>163</v>
      </c>
      <c r="E130" s="1">
        <v>36704.843583936236</v>
      </c>
      <c r="F130" s="1">
        <v>89058.76544060756</v>
      </c>
      <c r="G130" s="1">
        <v>408461.63726270018</v>
      </c>
      <c r="H130" s="1">
        <v>836006.2998260475</v>
      </c>
      <c r="I130" s="1">
        <v>907117.26688004367</v>
      </c>
    </row>
    <row r="131" spans="1:9" x14ac:dyDescent="0.15">
      <c r="A131" s="1">
        <v>6</v>
      </c>
      <c r="B131" s="1" t="s">
        <v>5</v>
      </c>
      <c r="C131" s="1">
        <v>13</v>
      </c>
      <c r="D131" s="1" t="s">
        <v>164</v>
      </c>
      <c r="E131" s="1">
        <v>5292.8114133940735</v>
      </c>
      <c r="F131" s="1">
        <v>23259.8573087242</v>
      </c>
      <c r="G131" s="1">
        <v>59899.941268271214</v>
      </c>
      <c r="H131" s="1">
        <v>123684.65145455286</v>
      </c>
      <c r="I131" s="1">
        <v>134808.54656230914</v>
      </c>
    </row>
    <row r="132" spans="1:9" x14ac:dyDescent="0.15">
      <c r="A132" s="1">
        <v>6</v>
      </c>
      <c r="B132" s="1" t="s">
        <v>5</v>
      </c>
      <c r="C132" s="1">
        <v>14</v>
      </c>
      <c r="D132" s="1" t="s">
        <v>165</v>
      </c>
      <c r="E132" s="1">
        <v>100.81880661595989</v>
      </c>
      <c r="F132" s="1">
        <v>6717.0408147326343</v>
      </c>
      <c r="G132" s="1">
        <v>21943.873294361812</v>
      </c>
      <c r="H132" s="1">
        <v>26661.02623038823</v>
      </c>
      <c r="I132" s="1">
        <v>38289.998693365204</v>
      </c>
    </row>
    <row r="133" spans="1:9" x14ac:dyDescent="0.15">
      <c r="A133" s="1">
        <v>6</v>
      </c>
      <c r="B133" s="1" t="s">
        <v>5</v>
      </c>
      <c r="C133" s="1">
        <v>15</v>
      </c>
      <c r="D133" s="1" t="s">
        <v>166</v>
      </c>
      <c r="E133" s="1">
        <v>27327.111548684148</v>
      </c>
      <c r="F133" s="1">
        <v>69143.106901676496</v>
      </c>
      <c r="G133" s="1">
        <v>109640.50952165596</v>
      </c>
      <c r="H133" s="1">
        <v>160673.66248932507</v>
      </c>
      <c r="I133" s="1">
        <v>177881.79569024715</v>
      </c>
    </row>
    <row r="134" spans="1:9" x14ac:dyDescent="0.15">
      <c r="A134" s="1">
        <v>6</v>
      </c>
      <c r="B134" s="1" t="s">
        <v>5</v>
      </c>
      <c r="C134" s="1">
        <v>16</v>
      </c>
      <c r="D134" s="1" t="s">
        <v>149</v>
      </c>
      <c r="E134" s="1">
        <v>79114.482974940358</v>
      </c>
      <c r="F134" s="1">
        <v>191206.51215305075</v>
      </c>
      <c r="G134" s="1">
        <v>284183.11748983111</v>
      </c>
      <c r="H134" s="1">
        <v>490858.71554389893</v>
      </c>
      <c r="I134" s="1">
        <v>299603.30546966998</v>
      </c>
    </row>
    <row r="135" spans="1:9" x14ac:dyDescent="0.15">
      <c r="A135" s="1">
        <v>6</v>
      </c>
      <c r="B135" s="1" t="s">
        <v>5</v>
      </c>
      <c r="C135" s="1">
        <v>17</v>
      </c>
      <c r="D135" s="1" t="s">
        <v>150</v>
      </c>
      <c r="E135" s="1">
        <v>98643.41894817102</v>
      </c>
      <c r="F135" s="1">
        <v>394549.05385968584</v>
      </c>
      <c r="G135" s="1">
        <v>506730.68010014028</v>
      </c>
      <c r="H135" s="1">
        <v>757306.78226314532</v>
      </c>
      <c r="I135" s="1">
        <v>785284.4840905054</v>
      </c>
    </row>
    <row r="136" spans="1:9" x14ac:dyDescent="0.15">
      <c r="A136" s="1">
        <v>6</v>
      </c>
      <c r="B136" s="1" t="s">
        <v>5</v>
      </c>
      <c r="C136" s="1">
        <v>18</v>
      </c>
      <c r="D136" s="1" t="s">
        <v>151</v>
      </c>
      <c r="E136" s="1">
        <v>110611.36380689406</v>
      </c>
      <c r="F136" s="1">
        <v>357562.080009214</v>
      </c>
      <c r="G136" s="1">
        <v>338701.82468275563</v>
      </c>
      <c r="H136" s="1">
        <v>368970.05963312311</v>
      </c>
      <c r="I136" s="1">
        <v>341763.6274502466</v>
      </c>
    </row>
    <row r="137" spans="1:9" x14ac:dyDescent="0.15">
      <c r="A137" s="1">
        <v>6</v>
      </c>
      <c r="B137" s="1" t="s">
        <v>5</v>
      </c>
      <c r="C137" s="1">
        <v>19</v>
      </c>
      <c r="D137" s="1" t="s">
        <v>152</v>
      </c>
      <c r="E137" s="1">
        <v>36458.917701460079</v>
      </c>
      <c r="F137" s="1">
        <v>86910.768631929241</v>
      </c>
      <c r="G137" s="1">
        <v>60321.875752538603</v>
      </c>
      <c r="H137" s="1">
        <v>124474.30935721577</v>
      </c>
      <c r="I137" s="1">
        <v>168460.98635569186</v>
      </c>
    </row>
    <row r="138" spans="1:9" x14ac:dyDescent="0.15">
      <c r="A138" s="1">
        <v>6</v>
      </c>
      <c r="B138" s="1" t="s">
        <v>5</v>
      </c>
      <c r="C138" s="1">
        <v>20</v>
      </c>
      <c r="D138" s="1" t="s">
        <v>153</v>
      </c>
      <c r="E138" s="1">
        <v>22623.213912596922</v>
      </c>
      <c r="F138" s="1">
        <v>278413.91399295698</v>
      </c>
      <c r="G138" s="1">
        <v>554007.17233565135</v>
      </c>
      <c r="H138" s="1">
        <v>807282.53852979746</v>
      </c>
      <c r="I138" s="1">
        <v>757338.88819224446</v>
      </c>
    </row>
    <row r="139" spans="1:9" x14ac:dyDescent="0.15">
      <c r="A139" s="1">
        <v>6</v>
      </c>
      <c r="B139" s="1" t="s">
        <v>5</v>
      </c>
      <c r="C139" s="1">
        <v>21</v>
      </c>
      <c r="D139" s="1" t="s">
        <v>154</v>
      </c>
      <c r="E139" s="1">
        <v>57515.778437034664</v>
      </c>
      <c r="F139" s="1">
        <v>458923.78355770558</v>
      </c>
      <c r="G139" s="1">
        <v>674537.81134230364</v>
      </c>
      <c r="H139" s="1">
        <v>1007497.3970783111</v>
      </c>
      <c r="I139" s="1">
        <v>1072121.300952391</v>
      </c>
    </row>
    <row r="140" spans="1:9" x14ac:dyDescent="0.15">
      <c r="A140" s="1">
        <v>6</v>
      </c>
      <c r="B140" s="1" t="s">
        <v>5</v>
      </c>
      <c r="C140" s="1">
        <v>22</v>
      </c>
      <c r="D140" s="1" t="s">
        <v>146</v>
      </c>
      <c r="E140" s="1">
        <v>108607.39305719487</v>
      </c>
      <c r="F140" s="1">
        <v>455146.36611553549</v>
      </c>
      <c r="G140" s="1">
        <v>1143691.4153083242</v>
      </c>
      <c r="H140" s="1">
        <v>1763695.9871697489</v>
      </c>
      <c r="I140" s="1">
        <v>1706507.4586633842</v>
      </c>
    </row>
    <row r="141" spans="1:9" x14ac:dyDescent="0.15">
      <c r="A141" s="1">
        <v>6</v>
      </c>
      <c r="B141" s="1" t="s">
        <v>5</v>
      </c>
      <c r="C141" s="1">
        <v>23</v>
      </c>
      <c r="D141" s="1" t="s">
        <v>167</v>
      </c>
      <c r="E141" s="1">
        <v>236921.30504354637</v>
      </c>
      <c r="F141" s="1">
        <v>507488.36702169111</v>
      </c>
      <c r="G141" s="1">
        <v>786238.46528297546</v>
      </c>
      <c r="H141" s="1">
        <v>1622412.3504989599</v>
      </c>
      <c r="I141" s="1">
        <v>1597874.4551026227</v>
      </c>
    </row>
    <row r="142" spans="1:9" x14ac:dyDescent="0.15">
      <c r="A142" s="1">
        <v>7</v>
      </c>
      <c r="B142" s="1" t="s">
        <v>6</v>
      </c>
      <c r="C142" s="1">
        <v>1</v>
      </c>
      <c r="D142" s="1" t="s">
        <v>147</v>
      </c>
      <c r="E142" s="1">
        <v>1103796.645547265</v>
      </c>
      <c r="F142" s="1">
        <v>1213959.7007488094</v>
      </c>
      <c r="G142" s="1">
        <v>1719079.6200796051</v>
      </c>
      <c r="H142" s="1">
        <v>2015290.9642445443</v>
      </c>
      <c r="I142" s="1">
        <v>1849143.5261702137</v>
      </c>
    </row>
    <row r="143" spans="1:9" x14ac:dyDescent="0.15">
      <c r="A143" s="1">
        <v>7</v>
      </c>
      <c r="B143" s="1" t="s">
        <v>6</v>
      </c>
      <c r="C143" s="1">
        <v>2</v>
      </c>
      <c r="D143" s="1" t="s">
        <v>148</v>
      </c>
      <c r="E143" s="1">
        <v>79947.607501418504</v>
      </c>
      <c r="F143" s="1">
        <v>49347.504501099174</v>
      </c>
      <c r="G143" s="1">
        <v>49247.268055909233</v>
      </c>
      <c r="H143" s="1">
        <v>33663.694473096853</v>
      </c>
      <c r="I143" s="1">
        <v>20943.10420182216</v>
      </c>
    </row>
    <row r="144" spans="1:9" x14ac:dyDescent="0.15">
      <c r="A144" s="1">
        <v>7</v>
      </c>
      <c r="B144" s="1" t="s">
        <v>55</v>
      </c>
      <c r="C144" s="1">
        <v>3</v>
      </c>
      <c r="D144" s="1" t="s">
        <v>155</v>
      </c>
      <c r="E144" s="1">
        <v>35633.080581966802</v>
      </c>
      <c r="F144" s="1">
        <v>92954.337685863182</v>
      </c>
      <c r="G144" s="1">
        <v>239606.53297456607</v>
      </c>
      <c r="H144" s="1">
        <v>328012.17166105192</v>
      </c>
      <c r="I144" s="1">
        <v>342915.70851901796</v>
      </c>
    </row>
    <row r="145" spans="1:9" x14ac:dyDescent="0.15">
      <c r="A145" s="1">
        <v>7</v>
      </c>
      <c r="B145" s="1" t="s">
        <v>55</v>
      </c>
      <c r="C145" s="1">
        <v>4</v>
      </c>
      <c r="D145" s="1" t="s">
        <v>156</v>
      </c>
      <c r="E145" s="1">
        <v>36816.494123562916</v>
      </c>
      <c r="F145" s="1">
        <v>56219.362291758211</v>
      </c>
      <c r="G145" s="1">
        <v>86326.102769020465</v>
      </c>
      <c r="H145" s="1">
        <v>90796.681200874038</v>
      </c>
      <c r="I145" s="1">
        <v>67639.736741723333</v>
      </c>
    </row>
    <row r="146" spans="1:9" x14ac:dyDescent="0.15">
      <c r="A146" s="1">
        <v>7</v>
      </c>
      <c r="B146" s="1" t="s">
        <v>55</v>
      </c>
      <c r="C146" s="1">
        <v>5</v>
      </c>
      <c r="D146" s="1" t="s">
        <v>157</v>
      </c>
      <c r="E146" s="1">
        <v>30661.391832244917</v>
      </c>
      <c r="F146" s="1">
        <v>39244.437273889263</v>
      </c>
      <c r="G146" s="1">
        <v>54768.904203621947</v>
      </c>
      <c r="H146" s="1">
        <v>94698.60701546268</v>
      </c>
      <c r="I146" s="1">
        <v>132669.90861509828</v>
      </c>
    </row>
    <row r="147" spans="1:9" x14ac:dyDescent="0.15">
      <c r="A147" s="1">
        <v>7</v>
      </c>
      <c r="B147" s="1" t="s">
        <v>55</v>
      </c>
      <c r="C147" s="1">
        <v>6</v>
      </c>
      <c r="D147" s="1" t="s">
        <v>49</v>
      </c>
      <c r="E147" s="1">
        <v>214582.93679180599</v>
      </c>
      <c r="F147" s="1">
        <v>281706.5369626045</v>
      </c>
      <c r="G147" s="1">
        <v>372717.32283800276</v>
      </c>
      <c r="H147" s="1">
        <v>527044.74392572267</v>
      </c>
      <c r="I147" s="1">
        <v>676872.51399625116</v>
      </c>
    </row>
    <row r="148" spans="1:9" x14ac:dyDescent="0.15">
      <c r="A148" s="1">
        <v>7</v>
      </c>
      <c r="B148" s="1" t="s">
        <v>55</v>
      </c>
      <c r="C148" s="1">
        <v>7</v>
      </c>
      <c r="D148" s="1" t="s">
        <v>158</v>
      </c>
      <c r="E148" s="1">
        <v>3339.1995628061986</v>
      </c>
      <c r="F148" s="1">
        <v>9857.1663503198197</v>
      </c>
      <c r="G148" s="1">
        <v>51553.896173889647</v>
      </c>
      <c r="H148" s="1">
        <v>67549.127117416283</v>
      </c>
      <c r="I148" s="1">
        <v>56384.4603244924</v>
      </c>
    </row>
    <row r="149" spans="1:9" x14ac:dyDescent="0.15">
      <c r="A149" s="1">
        <v>7</v>
      </c>
      <c r="B149" s="1" t="s">
        <v>55</v>
      </c>
      <c r="C149" s="1">
        <v>8</v>
      </c>
      <c r="D149" s="1" t="s">
        <v>159</v>
      </c>
      <c r="E149" s="1">
        <v>84770.049424697179</v>
      </c>
      <c r="F149" s="1">
        <v>94422.396349433533</v>
      </c>
      <c r="G149" s="1">
        <v>127746.19738676319</v>
      </c>
      <c r="H149" s="1">
        <v>142506.96483457834</v>
      </c>
      <c r="I149" s="1">
        <v>145179.41887946642</v>
      </c>
    </row>
    <row r="150" spans="1:9" x14ac:dyDescent="0.15">
      <c r="A150" s="1">
        <v>7</v>
      </c>
      <c r="B150" s="1" t="s">
        <v>55</v>
      </c>
      <c r="C150" s="1">
        <v>9</v>
      </c>
      <c r="D150" s="1" t="s">
        <v>160</v>
      </c>
      <c r="E150" s="1">
        <v>102093.57593493088</v>
      </c>
      <c r="F150" s="1">
        <v>133114.19143375414</v>
      </c>
      <c r="G150" s="1">
        <v>179221.63727212735</v>
      </c>
      <c r="H150" s="1">
        <v>227930.54742966924</v>
      </c>
      <c r="I150" s="1">
        <v>312447.9897763629</v>
      </c>
    </row>
    <row r="151" spans="1:9" x14ac:dyDescent="0.15">
      <c r="A151" s="1">
        <v>7</v>
      </c>
      <c r="B151" s="1" t="s">
        <v>55</v>
      </c>
      <c r="C151" s="1">
        <v>10</v>
      </c>
      <c r="D151" s="1" t="s">
        <v>161</v>
      </c>
      <c r="E151" s="1">
        <v>19113.22214909273</v>
      </c>
      <c r="F151" s="1">
        <v>34546.674084110935</v>
      </c>
      <c r="G151" s="1">
        <v>69041.563920104105</v>
      </c>
      <c r="H151" s="1">
        <v>112448.01915099789</v>
      </c>
      <c r="I151" s="1">
        <v>134827.33279455488</v>
      </c>
    </row>
    <row r="152" spans="1:9" x14ac:dyDescent="0.15">
      <c r="A152" s="1">
        <v>7</v>
      </c>
      <c r="B152" s="1" t="s">
        <v>55</v>
      </c>
      <c r="C152" s="1">
        <v>11</v>
      </c>
      <c r="D152" s="1" t="s">
        <v>162</v>
      </c>
      <c r="E152" s="1">
        <v>15019.855004517</v>
      </c>
      <c r="F152" s="1">
        <v>39043.949451604414</v>
      </c>
      <c r="G152" s="1">
        <v>157832.19477555424</v>
      </c>
      <c r="H152" s="1">
        <v>259232.55459917782</v>
      </c>
      <c r="I152" s="1">
        <v>278391.35714226199</v>
      </c>
    </row>
    <row r="153" spans="1:9" x14ac:dyDescent="0.15">
      <c r="A153" s="1">
        <v>7</v>
      </c>
      <c r="B153" s="1" t="s">
        <v>6</v>
      </c>
      <c r="C153" s="1">
        <v>12</v>
      </c>
      <c r="D153" s="1" t="s">
        <v>163</v>
      </c>
      <c r="E153" s="1">
        <v>58616.910737730694</v>
      </c>
      <c r="F153" s="1">
        <v>177236.42077080926</v>
      </c>
      <c r="G153" s="1">
        <v>687991.97428124445</v>
      </c>
      <c r="H153" s="1">
        <v>1277930.6773975564</v>
      </c>
      <c r="I153" s="1">
        <v>1931601.9777130773</v>
      </c>
    </row>
    <row r="154" spans="1:9" x14ac:dyDescent="0.15">
      <c r="A154" s="1">
        <v>7</v>
      </c>
      <c r="B154" s="1" t="s">
        <v>6</v>
      </c>
      <c r="C154" s="1">
        <v>13</v>
      </c>
      <c r="D154" s="1" t="s">
        <v>164</v>
      </c>
      <c r="E154" s="1">
        <v>5594.2430477820753</v>
      </c>
      <c r="F154" s="1">
        <v>51354.566264990834</v>
      </c>
      <c r="G154" s="1">
        <v>143284.2853671512</v>
      </c>
      <c r="H154" s="1">
        <v>317854.52382214059</v>
      </c>
      <c r="I154" s="1">
        <v>348363.37141157908</v>
      </c>
    </row>
    <row r="155" spans="1:9" x14ac:dyDescent="0.15">
      <c r="A155" s="1">
        <v>7</v>
      </c>
      <c r="B155" s="1" t="s">
        <v>6</v>
      </c>
      <c r="C155" s="1">
        <v>14</v>
      </c>
      <c r="D155" s="1" t="s">
        <v>165</v>
      </c>
      <c r="E155" s="1">
        <v>1563.3449451724384</v>
      </c>
      <c r="F155" s="1">
        <v>38485.061101279898</v>
      </c>
      <c r="G155" s="1">
        <v>100044.769152612</v>
      </c>
      <c r="H155" s="1">
        <v>121395.8486566151</v>
      </c>
      <c r="I155" s="1">
        <v>146943.86391998126</v>
      </c>
    </row>
    <row r="156" spans="1:9" x14ac:dyDescent="0.15">
      <c r="A156" s="1">
        <v>7</v>
      </c>
      <c r="B156" s="1" t="s">
        <v>6</v>
      </c>
      <c r="C156" s="1">
        <v>15</v>
      </c>
      <c r="D156" s="1" t="s">
        <v>166</v>
      </c>
      <c r="E156" s="1">
        <v>37699.232258258358</v>
      </c>
      <c r="F156" s="1">
        <v>119606.7842696373</v>
      </c>
      <c r="G156" s="1">
        <v>267894.68734861317</v>
      </c>
      <c r="H156" s="1">
        <v>420237.7698736696</v>
      </c>
      <c r="I156" s="1">
        <v>489980.83045753668</v>
      </c>
    </row>
    <row r="157" spans="1:9" x14ac:dyDescent="0.15">
      <c r="A157" s="1">
        <v>7</v>
      </c>
      <c r="B157" s="1" t="s">
        <v>6</v>
      </c>
      <c r="C157" s="1">
        <v>16</v>
      </c>
      <c r="D157" s="1" t="s">
        <v>149</v>
      </c>
      <c r="E157" s="1">
        <v>130295.68552768319</v>
      </c>
      <c r="F157" s="1">
        <v>222843.98377195204</v>
      </c>
      <c r="G157" s="1">
        <v>490621.88743132772</v>
      </c>
      <c r="H157" s="1">
        <v>531383.36287827755</v>
      </c>
      <c r="I157" s="1">
        <v>472951.62464274711</v>
      </c>
    </row>
    <row r="158" spans="1:9" x14ac:dyDescent="0.15">
      <c r="A158" s="1">
        <v>7</v>
      </c>
      <c r="B158" s="1" t="s">
        <v>6</v>
      </c>
      <c r="C158" s="1">
        <v>17</v>
      </c>
      <c r="D158" s="1" t="s">
        <v>150</v>
      </c>
      <c r="E158" s="1">
        <v>841729.82297839574</v>
      </c>
      <c r="F158" s="1">
        <v>3085250.8376991712</v>
      </c>
      <c r="G158" s="1">
        <v>3606729.2515803501</v>
      </c>
      <c r="H158" s="1">
        <v>4372302.4880383061</v>
      </c>
      <c r="I158" s="1">
        <v>3802220.160667595</v>
      </c>
    </row>
    <row r="159" spans="1:9" x14ac:dyDescent="0.15">
      <c r="A159" s="1">
        <v>7</v>
      </c>
      <c r="B159" s="1" t="s">
        <v>6</v>
      </c>
      <c r="C159" s="1">
        <v>18</v>
      </c>
      <c r="D159" s="1" t="s">
        <v>151</v>
      </c>
      <c r="E159" s="1">
        <v>148947.18596382628</v>
      </c>
      <c r="F159" s="1">
        <v>486708.87032003445</v>
      </c>
      <c r="G159" s="1">
        <v>599326.48043768283</v>
      </c>
      <c r="H159" s="1">
        <v>738541.06422856206</v>
      </c>
      <c r="I159" s="1">
        <v>499453.49501794146</v>
      </c>
    </row>
    <row r="160" spans="1:9" x14ac:dyDescent="0.15">
      <c r="A160" s="1">
        <v>7</v>
      </c>
      <c r="B160" s="1" t="s">
        <v>6</v>
      </c>
      <c r="C160" s="1">
        <v>19</v>
      </c>
      <c r="D160" s="1" t="s">
        <v>152</v>
      </c>
      <c r="E160" s="1">
        <v>49136.608296728256</v>
      </c>
      <c r="F160" s="1">
        <v>99470.421563222524</v>
      </c>
      <c r="G160" s="1">
        <v>93019.338803739432</v>
      </c>
      <c r="H160" s="1">
        <v>217382.06424781276</v>
      </c>
      <c r="I160" s="1">
        <v>291409.3226670695</v>
      </c>
    </row>
    <row r="161" spans="1:9" x14ac:dyDescent="0.15">
      <c r="A161" s="1">
        <v>7</v>
      </c>
      <c r="B161" s="1" t="s">
        <v>6</v>
      </c>
      <c r="C161" s="1">
        <v>20</v>
      </c>
      <c r="D161" s="1" t="s">
        <v>153</v>
      </c>
      <c r="E161" s="1">
        <v>20237.986420992671</v>
      </c>
      <c r="F161" s="1">
        <v>329022.25979055872</v>
      </c>
      <c r="G161" s="1">
        <v>897818.11516624037</v>
      </c>
      <c r="H161" s="1">
        <v>1362895.2991455013</v>
      </c>
      <c r="I161" s="1">
        <v>1341057.6109982051</v>
      </c>
    </row>
    <row r="162" spans="1:9" x14ac:dyDescent="0.15">
      <c r="A162" s="1">
        <v>7</v>
      </c>
      <c r="B162" s="1" t="s">
        <v>6</v>
      </c>
      <c r="C162" s="1">
        <v>21</v>
      </c>
      <c r="D162" s="1" t="s">
        <v>154</v>
      </c>
      <c r="E162" s="1">
        <v>126102.47095366807</v>
      </c>
      <c r="F162" s="1">
        <v>655425.78008650534</v>
      </c>
      <c r="G162" s="1">
        <v>992871.43410352268</v>
      </c>
      <c r="H162" s="1">
        <v>1373802.1321674616</v>
      </c>
      <c r="I162" s="1">
        <v>1167565.4453370438</v>
      </c>
    </row>
    <row r="163" spans="1:9" x14ac:dyDescent="0.15">
      <c r="A163" s="1">
        <v>7</v>
      </c>
      <c r="B163" s="1" t="s">
        <v>6</v>
      </c>
      <c r="C163" s="1">
        <v>22</v>
      </c>
      <c r="D163" s="1" t="s">
        <v>146</v>
      </c>
      <c r="E163" s="1">
        <v>208957.90424889824</v>
      </c>
      <c r="F163" s="1">
        <v>632380.86284229206</v>
      </c>
      <c r="G163" s="1">
        <v>1948470.4202401608</v>
      </c>
      <c r="H163" s="1">
        <v>2830998.2299754685</v>
      </c>
      <c r="I163" s="1">
        <v>2768763.3301748899</v>
      </c>
    </row>
    <row r="164" spans="1:9" x14ac:dyDescent="0.15">
      <c r="A164" s="1">
        <v>7</v>
      </c>
      <c r="B164" s="1" t="s">
        <v>6</v>
      </c>
      <c r="C164" s="1">
        <v>23</v>
      </c>
      <c r="D164" s="1" t="s">
        <v>167</v>
      </c>
      <c r="E164" s="1">
        <v>325876.18612738745</v>
      </c>
      <c r="F164" s="1">
        <v>656992.60444269481</v>
      </c>
      <c r="G164" s="1">
        <v>1310556.1149669902</v>
      </c>
      <c r="H164" s="1">
        <v>2203360.1211635764</v>
      </c>
      <c r="I164" s="1">
        <v>2391923.7942840434</v>
      </c>
    </row>
    <row r="165" spans="1:9" x14ac:dyDescent="0.15">
      <c r="A165" s="1">
        <v>8</v>
      </c>
      <c r="B165" s="1" t="s">
        <v>7</v>
      </c>
      <c r="C165" s="1">
        <v>1</v>
      </c>
      <c r="D165" s="1" t="s">
        <v>147</v>
      </c>
      <c r="E165" s="1">
        <v>1333013.7428652353</v>
      </c>
      <c r="F165" s="1">
        <v>1397561.6995062234</v>
      </c>
      <c r="G165" s="1">
        <v>2221145.343369185</v>
      </c>
      <c r="H165" s="1">
        <v>3169647.0987706748</v>
      </c>
      <c r="I165" s="1">
        <v>3526020.5460489029</v>
      </c>
    </row>
    <row r="166" spans="1:9" x14ac:dyDescent="0.15">
      <c r="A166" s="1">
        <v>8</v>
      </c>
      <c r="B166" s="1" t="s">
        <v>7</v>
      </c>
      <c r="C166" s="1">
        <v>2</v>
      </c>
      <c r="D166" s="1" t="s">
        <v>148</v>
      </c>
      <c r="E166" s="1">
        <v>66771.154221331832</v>
      </c>
      <c r="F166" s="1">
        <v>46581.419822498159</v>
      </c>
      <c r="G166" s="1">
        <v>58319.314649084525</v>
      </c>
      <c r="H166" s="1">
        <v>82307.270051932486</v>
      </c>
      <c r="I166" s="1">
        <v>66585.256269389734</v>
      </c>
    </row>
    <row r="167" spans="1:9" x14ac:dyDescent="0.15">
      <c r="A167" s="1">
        <v>8</v>
      </c>
      <c r="B167" s="1" t="s">
        <v>56</v>
      </c>
      <c r="C167" s="1">
        <v>3</v>
      </c>
      <c r="D167" s="1" t="s">
        <v>155</v>
      </c>
      <c r="E167" s="1">
        <v>88321.92563766145</v>
      </c>
      <c r="F167" s="1">
        <v>259501.73436687837</v>
      </c>
      <c r="G167" s="1">
        <v>472752.71109844605</v>
      </c>
      <c r="H167" s="1">
        <v>898351.81726888637</v>
      </c>
      <c r="I167" s="1">
        <v>1042650.7966889802</v>
      </c>
    </row>
    <row r="168" spans="1:9" x14ac:dyDescent="0.15">
      <c r="A168" s="1">
        <v>8</v>
      </c>
      <c r="B168" s="1" t="s">
        <v>56</v>
      </c>
      <c r="C168" s="1">
        <v>4</v>
      </c>
      <c r="D168" s="1" t="s">
        <v>156</v>
      </c>
      <c r="E168" s="1">
        <v>10247.972080773365</v>
      </c>
      <c r="F168" s="1">
        <v>22807.504323474644</v>
      </c>
      <c r="G168" s="1">
        <v>51275.378169068725</v>
      </c>
      <c r="H168" s="1">
        <v>75429.99288017294</v>
      </c>
      <c r="I168" s="1">
        <v>90870.759053451999</v>
      </c>
    </row>
    <row r="169" spans="1:9" x14ac:dyDescent="0.15">
      <c r="A169" s="1">
        <v>8</v>
      </c>
      <c r="B169" s="1" t="s">
        <v>56</v>
      </c>
      <c r="C169" s="1">
        <v>5</v>
      </c>
      <c r="D169" s="1" t="s">
        <v>157</v>
      </c>
      <c r="E169" s="1">
        <v>29131.673408702776</v>
      </c>
      <c r="F169" s="1">
        <v>70812.107603839584</v>
      </c>
      <c r="G169" s="1">
        <v>113357.98013570152</v>
      </c>
      <c r="H169" s="1">
        <v>175449.59142928809</v>
      </c>
      <c r="I169" s="1">
        <v>190927.82452494098</v>
      </c>
    </row>
    <row r="170" spans="1:9" x14ac:dyDescent="0.15">
      <c r="A170" s="1">
        <v>8</v>
      </c>
      <c r="B170" s="1" t="s">
        <v>56</v>
      </c>
      <c r="C170" s="1">
        <v>6</v>
      </c>
      <c r="D170" s="1" t="s">
        <v>49</v>
      </c>
      <c r="E170" s="1">
        <v>91134.30144172693</v>
      </c>
      <c r="F170" s="1">
        <v>335229.23080992769</v>
      </c>
      <c r="G170" s="1">
        <v>617131.19568579597</v>
      </c>
      <c r="H170" s="1">
        <v>979791.46501593059</v>
      </c>
      <c r="I170" s="1">
        <v>1165475.0180815433</v>
      </c>
    </row>
    <row r="171" spans="1:9" x14ac:dyDescent="0.15">
      <c r="A171" s="1">
        <v>8</v>
      </c>
      <c r="B171" s="1" t="s">
        <v>56</v>
      </c>
      <c r="C171" s="1">
        <v>7</v>
      </c>
      <c r="D171" s="1" t="s">
        <v>158</v>
      </c>
      <c r="E171" s="1">
        <v>60186.025543565367</v>
      </c>
      <c r="F171" s="1">
        <v>137638.38125979636</v>
      </c>
      <c r="G171" s="1">
        <v>163249.805675424</v>
      </c>
      <c r="H171" s="1">
        <v>253416.49106414692</v>
      </c>
      <c r="I171" s="1">
        <v>306008.20788313373</v>
      </c>
    </row>
    <row r="172" spans="1:9" x14ac:dyDescent="0.15">
      <c r="A172" s="1">
        <v>8</v>
      </c>
      <c r="B172" s="1" t="s">
        <v>56</v>
      </c>
      <c r="C172" s="1">
        <v>8</v>
      </c>
      <c r="D172" s="1" t="s">
        <v>159</v>
      </c>
      <c r="E172" s="1">
        <v>99786.384625842751</v>
      </c>
      <c r="F172" s="1">
        <v>159928.75892162626</v>
      </c>
      <c r="G172" s="1">
        <v>259623.79668171171</v>
      </c>
      <c r="H172" s="1">
        <v>252791.63414818954</v>
      </c>
      <c r="I172" s="1">
        <v>243584.46158338652</v>
      </c>
    </row>
    <row r="173" spans="1:9" x14ac:dyDescent="0.15">
      <c r="A173" s="1">
        <v>8</v>
      </c>
      <c r="B173" s="1" t="s">
        <v>56</v>
      </c>
      <c r="C173" s="1">
        <v>9</v>
      </c>
      <c r="D173" s="1" t="s">
        <v>160</v>
      </c>
      <c r="E173" s="1">
        <v>262758.60410452465</v>
      </c>
      <c r="F173" s="1">
        <v>1028467.5918823603</v>
      </c>
      <c r="G173" s="1">
        <v>1578176.4425892383</v>
      </c>
      <c r="H173" s="1">
        <v>1935280.4486163496</v>
      </c>
      <c r="I173" s="1">
        <v>1936680.1460247771</v>
      </c>
    </row>
    <row r="174" spans="1:9" x14ac:dyDescent="0.15">
      <c r="A174" s="1">
        <v>8</v>
      </c>
      <c r="B174" s="1" t="s">
        <v>56</v>
      </c>
      <c r="C174" s="1">
        <v>10</v>
      </c>
      <c r="D174" s="1" t="s">
        <v>161</v>
      </c>
      <c r="E174" s="1">
        <v>43484.47605301634</v>
      </c>
      <c r="F174" s="1">
        <v>84214.660227486864</v>
      </c>
      <c r="G174" s="1">
        <v>168362.62720558708</v>
      </c>
      <c r="H174" s="1">
        <v>256167.47607431182</v>
      </c>
      <c r="I174" s="1">
        <v>268290.3326819365</v>
      </c>
    </row>
    <row r="175" spans="1:9" x14ac:dyDescent="0.15">
      <c r="A175" s="1">
        <v>8</v>
      </c>
      <c r="B175" s="1" t="s">
        <v>56</v>
      </c>
      <c r="C175" s="1">
        <v>11</v>
      </c>
      <c r="D175" s="1" t="s">
        <v>162</v>
      </c>
      <c r="E175" s="1">
        <v>91883.464329232389</v>
      </c>
      <c r="F175" s="1">
        <v>262949.1033896982</v>
      </c>
      <c r="G175" s="1">
        <v>782667.98452245782</v>
      </c>
      <c r="H175" s="1">
        <v>1346854.4760459957</v>
      </c>
      <c r="I175" s="1">
        <v>2244220.7833256521</v>
      </c>
    </row>
    <row r="176" spans="1:9" x14ac:dyDescent="0.15">
      <c r="A176" s="1">
        <v>8</v>
      </c>
      <c r="B176" s="1" t="s">
        <v>7</v>
      </c>
      <c r="C176" s="1">
        <v>12</v>
      </c>
      <c r="D176" s="1" t="s">
        <v>163</v>
      </c>
      <c r="E176" s="1">
        <v>199460.65736808011</v>
      </c>
      <c r="F176" s="1">
        <v>265517.61811250146</v>
      </c>
      <c r="G176" s="1">
        <v>788742.02247144049</v>
      </c>
      <c r="H176" s="1">
        <v>1393071.0097621903</v>
      </c>
      <c r="I176" s="1">
        <v>1462776.0344544249</v>
      </c>
    </row>
    <row r="177" spans="1:9" x14ac:dyDescent="0.15">
      <c r="A177" s="1">
        <v>8</v>
      </c>
      <c r="B177" s="1" t="s">
        <v>7</v>
      </c>
      <c r="C177" s="1">
        <v>13</v>
      </c>
      <c r="D177" s="1" t="s">
        <v>164</v>
      </c>
      <c r="E177" s="1">
        <v>12412.063067087032</v>
      </c>
      <c r="F177" s="1">
        <v>59223.826857668915</v>
      </c>
      <c r="G177" s="1">
        <v>137684.0850768837</v>
      </c>
      <c r="H177" s="1">
        <v>150901.99357340514</v>
      </c>
      <c r="I177" s="1">
        <v>212366.98554828102</v>
      </c>
    </row>
    <row r="178" spans="1:9" x14ac:dyDescent="0.15">
      <c r="A178" s="1">
        <v>8</v>
      </c>
      <c r="B178" s="1" t="s">
        <v>7</v>
      </c>
      <c r="C178" s="1">
        <v>14</v>
      </c>
      <c r="D178" s="1" t="s">
        <v>165</v>
      </c>
      <c r="E178" s="1">
        <v>8034.9827127233621</v>
      </c>
      <c r="F178" s="1">
        <v>23900.829465702267</v>
      </c>
      <c r="G178" s="1">
        <v>88701.217372523926</v>
      </c>
      <c r="H178" s="1">
        <v>131679.22678736266</v>
      </c>
      <c r="I178" s="1">
        <v>150895.87143949597</v>
      </c>
    </row>
    <row r="179" spans="1:9" x14ac:dyDescent="0.15">
      <c r="A179" s="1">
        <v>8</v>
      </c>
      <c r="B179" s="1" t="s">
        <v>7</v>
      </c>
      <c r="C179" s="1">
        <v>15</v>
      </c>
      <c r="D179" s="1" t="s">
        <v>166</v>
      </c>
      <c r="E179" s="1">
        <v>101710.07441767755</v>
      </c>
      <c r="F179" s="1">
        <v>242982.20257227856</v>
      </c>
      <c r="G179" s="1">
        <v>597787.30298350391</v>
      </c>
      <c r="H179" s="1">
        <v>1069625.4019028777</v>
      </c>
      <c r="I179" s="1">
        <v>1241862.5913416452</v>
      </c>
    </row>
    <row r="180" spans="1:9" x14ac:dyDescent="0.15">
      <c r="A180" s="1">
        <v>8</v>
      </c>
      <c r="B180" s="1" t="s">
        <v>7</v>
      </c>
      <c r="C180" s="1">
        <v>16</v>
      </c>
      <c r="D180" s="1" t="s">
        <v>149</v>
      </c>
      <c r="E180" s="1">
        <v>247822.0914478031</v>
      </c>
      <c r="F180" s="1">
        <v>303982.2608653463</v>
      </c>
      <c r="G180" s="1">
        <v>983560.82175771287</v>
      </c>
      <c r="H180" s="1">
        <v>1048764.9410163062</v>
      </c>
      <c r="I180" s="1">
        <v>768264.70224188548</v>
      </c>
    </row>
    <row r="181" spans="1:9" x14ac:dyDescent="0.15">
      <c r="A181" s="1">
        <v>8</v>
      </c>
      <c r="B181" s="1" t="s">
        <v>7</v>
      </c>
      <c r="C181" s="1">
        <v>17</v>
      </c>
      <c r="D181" s="1" t="s">
        <v>150</v>
      </c>
      <c r="E181" s="1">
        <v>374431.45869175304</v>
      </c>
      <c r="F181" s="1">
        <v>1945252.5198351033</v>
      </c>
      <c r="G181" s="1">
        <v>2326007.3674504641</v>
      </c>
      <c r="H181" s="1">
        <v>2617689.3828474358</v>
      </c>
      <c r="I181" s="1">
        <v>2509326.720079775</v>
      </c>
    </row>
    <row r="182" spans="1:9" x14ac:dyDescent="0.15">
      <c r="A182" s="1">
        <v>8</v>
      </c>
      <c r="B182" s="1" t="s">
        <v>7</v>
      </c>
      <c r="C182" s="1">
        <v>18</v>
      </c>
      <c r="D182" s="1" t="s">
        <v>151</v>
      </c>
      <c r="E182" s="1">
        <v>216895.73777059664</v>
      </c>
      <c r="F182" s="1">
        <v>602285.20913711214</v>
      </c>
      <c r="G182" s="1">
        <v>1089707.4419196106</v>
      </c>
      <c r="H182" s="1">
        <v>1115132.7147367788</v>
      </c>
      <c r="I182" s="1">
        <v>1067905.4035751708</v>
      </c>
    </row>
    <row r="183" spans="1:9" x14ac:dyDescent="0.15">
      <c r="A183" s="1">
        <v>8</v>
      </c>
      <c r="B183" s="1" t="s">
        <v>7</v>
      </c>
      <c r="C183" s="1">
        <v>19</v>
      </c>
      <c r="D183" s="1" t="s">
        <v>152</v>
      </c>
      <c r="E183" s="1">
        <v>105910.65940462019</v>
      </c>
      <c r="F183" s="1">
        <v>117201.32419959504</v>
      </c>
      <c r="G183" s="1">
        <v>161103.84834559634</v>
      </c>
      <c r="H183" s="1">
        <v>292158.79172054894</v>
      </c>
      <c r="I183" s="1">
        <v>430158.45718710718</v>
      </c>
    </row>
    <row r="184" spans="1:9" x14ac:dyDescent="0.15">
      <c r="A184" s="1">
        <v>8</v>
      </c>
      <c r="B184" s="1" t="s">
        <v>7</v>
      </c>
      <c r="C184" s="1">
        <v>20</v>
      </c>
      <c r="D184" s="1" t="s">
        <v>153</v>
      </c>
      <c r="E184" s="1">
        <v>76311.6371140501</v>
      </c>
      <c r="F184" s="1">
        <v>438075.87128415145</v>
      </c>
      <c r="G184" s="1">
        <v>1628527.0490891631</v>
      </c>
      <c r="H184" s="1">
        <v>2445210.5375058749</v>
      </c>
      <c r="I184" s="1">
        <v>2491551.13841843</v>
      </c>
    </row>
    <row r="185" spans="1:9" x14ac:dyDescent="0.15">
      <c r="A185" s="1">
        <v>8</v>
      </c>
      <c r="B185" s="1" t="s">
        <v>7</v>
      </c>
      <c r="C185" s="1">
        <v>21</v>
      </c>
      <c r="D185" s="1" t="s">
        <v>154</v>
      </c>
      <c r="E185" s="1">
        <v>518734.3694745556</v>
      </c>
      <c r="F185" s="1">
        <v>1291498.4905135932</v>
      </c>
      <c r="G185" s="1">
        <v>1829133.6954671587</v>
      </c>
      <c r="H185" s="1">
        <v>3157740.0314078494</v>
      </c>
      <c r="I185" s="1">
        <v>3279404.2789695365</v>
      </c>
    </row>
    <row r="186" spans="1:9" x14ac:dyDescent="0.15">
      <c r="A186" s="1">
        <v>8</v>
      </c>
      <c r="B186" s="1" t="s">
        <v>7</v>
      </c>
      <c r="C186" s="1">
        <v>22</v>
      </c>
      <c r="D186" s="1" t="s">
        <v>146</v>
      </c>
      <c r="E186" s="1">
        <v>298096.35282833932</v>
      </c>
      <c r="F186" s="1">
        <v>1153280.8027446517</v>
      </c>
      <c r="G186" s="1">
        <v>2994729.8037225232</v>
      </c>
      <c r="H186" s="1">
        <v>4103405.6496057948</v>
      </c>
      <c r="I186" s="1">
        <v>4322026.909538513</v>
      </c>
    </row>
    <row r="187" spans="1:9" x14ac:dyDescent="0.15">
      <c r="A187" s="1">
        <v>8</v>
      </c>
      <c r="B187" s="1" t="s">
        <v>7</v>
      </c>
      <c r="C187" s="1">
        <v>23</v>
      </c>
      <c r="D187" s="1" t="s">
        <v>167</v>
      </c>
      <c r="E187" s="1">
        <v>327228.12677392119</v>
      </c>
      <c r="F187" s="1">
        <v>1598003.8429751093</v>
      </c>
      <c r="G187" s="1">
        <v>2140779.8691004096</v>
      </c>
      <c r="H187" s="1">
        <v>3220938.1230218727</v>
      </c>
      <c r="I187" s="1">
        <v>3434021.232073552</v>
      </c>
    </row>
    <row r="188" spans="1:9" x14ac:dyDescent="0.15">
      <c r="A188" s="1">
        <v>9</v>
      </c>
      <c r="B188" s="1" t="s">
        <v>8</v>
      </c>
      <c r="C188" s="1">
        <v>1</v>
      </c>
      <c r="D188" s="1" t="s">
        <v>147</v>
      </c>
      <c r="E188" s="1">
        <v>595773.93224681064</v>
      </c>
      <c r="F188" s="1">
        <v>681374.99984841864</v>
      </c>
      <c r="G188" s="1">
        <v>1109640.3061560914</v>
      </c>
      <c r="H188" s="1">
        <v>1490180.3769498039</v>
      </c>
      <c r="I188" s="1">
        <v>1698325.8074074225</v>
      </c>
    </row>
    <row r="189" spans="1:9" x14ac:dyDescent="0.15">
      <c r="A189" s="1">
        <v>9</v>
      </c>
      <c r="B189" s="1" t="s">
        <v>8</v>
      </c>
      <c r="C189" s="1">
        <v>2</v>
      </c>
      <c r="D189" s="1" t="s">
        <v>148</v>
      </c>
      <c r="E189" s="1">
        <v>49309.818364825442</v>
      </c>
      <c r="F189" s="1">
        <v>39952.074218207541</v>
      </c>
      <c r="G189" s="1">
        <v>51713.426168962425</v>
      </c>
      <c r="H189" s="1">
        <v>46536.738588868808</v>
      </c>
      <c r="I189" s="1">
        <v>51807.671215296381</v>
      </c>
    </row>
    <row r="190" spans="1:9" x14ac:dyDescent="0.15">
      <c r="A190" s="1">
        <v>9</v>
      </c>
      <c r="B190" s="1" t="s">
        <v>57</v>
      </c>
      <c r="C190" s="1">
        <v>3</v>
      </c>
      <c r="D190" s="1" t="s">
        <v>155</v>
      </c>
      <c r="E190" s="1">
        <v>57929.498529017306</v>
      </c>
      <c r="F190" s="1">
        <v>125539.60845699234</v>
      </c>
      <c r="G190" s="1">
        <v>315206.68172838824</v>
      </c>
      <c r="H190" s="1">
        <v>422985.0206913288</v>
      </c>
      <c r="I190" s="1">
        <v>516805.33847344661</v>
      </c>
    </row>
    <row r="191" spans="1:9" x14ac:dyDescent="0.15">
      <c r="A191" s="1">
        <v>9</v>
      </c>
      <c r="B191" s="1" t="s">
        <v>57</v>
      </c>
      <c r="C191" s="1">
        <v>4</v>
      </c>
      <c r="D191" s="1" t="s">
        <v>156</v>
      </c>
      <c r="E191" s="1">
        <v>80566.269218577057</v>
      </c>
      <c r="F191" s="1">
        <v>99436.24621890072</v>
      </c>
      <c r="G191" s="1">
        <v>107827.70465133242</v>
      </c>
      <c r="H191" s="1">
        <v>101677.1694238435</v>
      </c>
      <c r="I191" s="1">
        <v>78348.567733861666</v>
      </c>
    </row>
    <row r="192" spans="1:9" x14ac:dyDescent="0.15">
      <c r="A192" s="1">
        <v>9</v>
      </c>
      <c r="B192" s="1" t="s">
        <v>57</v>
      </c>
      <c r="C192" s="1">
        <v>5</v>
      </c>
      <c r="D192" s="1" t="s">
        <v>157</v>
      </c>
      <c r="E192" s="1">
        <v>16268.07917084313</v>
      </c>
      <c r="F192" s="1">
        <v>33224.797302770909</v>
      </c>
      <c r="G192" s="1">
        <v>87330.236925087695</v>
      </c>
      <c r="H192" s="1">
        <v>172834.69485321071</v>
      </c>
      <c r="I192" s="1">
        <v>173152.36198494534</v>
      </c>
    </row>
    <row r="193" spans="1:9" x14ac:dyDescent="0.15">
      <c r="A193" s="1">
        <v>9</v>
      </c>
      <c r="B193" s="1" t="s">
        <v>57</v>
      </c>
      <c r="C193" s="1">
        <v>6</v>
      </c>
      <c r="D193" s="1" t="s">
        <v>49</v>
      </c>
      <c r="E193" s="1">
        <v>9083.3682904237285</v>
      </c>
      <c r="F193" s="1">
        <v>54870.546965651411</v>
      </c>
      <c r="G193" s="1">
        <v>133432.86237417324</v>
      </c>
      <c r="H193" s="1">
        <v>214789.01230954172</v>
      </c>
      <c r="I193" s="1">
        <v>324014.33828845253</v>
      </c>
    </row>
    <row r="194" spans="1:9" x14ac:dyDescent="0.15">
      <c r="A194" s="1">
        <v>9</v>
      </c>
      <c r="B194" s="1" t="s">
        <v>57</v>
      </c>
      <c r="C194" s="1">
        <v>7</v>
      </c>
      <c r="D194" s="1" t="s">
        <v>158</v>
      </c>
      <c r="E194" s="1">
        <v>1452.4073637825659</v>
      </c>
      <c r="F194" s="1">
        <v>11157.013450873241</v>
      </c>
      <c r="G194" s="1">
        <v>8078.3644698997496</v>
      </c>
      <c r="H194" s="1">
        <v>13960.746745102899</v>
      </c>
      <c r="I194" s="1">
        <v>13654.131017160722</v>
      </c>
    </row>
    <row r="195" spans="1:9" x14ac:dyDescent="0.15">
      <c r="A195" s="1">
        <v>9</v>
      </c>
      <c r="B195" s="1" t="s">
        <v>57</v>
      </c>
      <c r="C195" s="1">
        <v>8</v>
      </c>
      <c r="D195" s="1" t="s">
        <v>159</v>
      </c>
      <c r="E195" s="1">
        <v>69348.458358723714</v>
      </c>
      <c r="F195" s="1">
        <v>89512.949951653893</v>
      </c>
      <c r="G195" s="1">
        <v>114276.41883281438</v>
      </c>
      <c r="H195" s="1">
        <v>136393.47636079852</v>
      </c>
      <c r="I195" s="1">
        <v>132593.20693899409</v>
      </c>
    </row>
    <row r="196" spans="1:9" x14ac:dyDescent="0.15">
      <c r="A196" s="1">
        <v>9</v>
      </c>
      <c r="B196" s="1" t="s">
        <v>57</v>
      </c>
      <c r="C196" s="1">
        <v>9</v>
      </c>
      <c r="D196" s="1" t="s">
        <v>160</v>
      </c>
      <c r="E196" s="1">
        <v>111728.78164094621</v>
      </c>
      <c r="F196" s="1">
        <v>257489.27105147857</v>
      </c>
      <c r="G196" s="1">
        <v>420373.00208469422</v>
      </c>
      <c r="H196" s="1">
        <v>536976.44496387837</v>
      </c>
      <c r="I196" s="1">
        <v>598828.76635414129</v>
      </c>
    </row>
    <row r="197" spans="1:9" x14ac:dyDescent="0.15">
      <c r="A197" s="1">
        <v>9</v>
      </c>
      <c r="B197" s="1" t="s">
        <v>57</v>
      </c>
      <c r="C197" s="1">
        <v>10</v>
      </c>
      <c r="D197" s="1" t="s">
        <v>161</v>
      </c>
      <c r="E197" s="1">
        <v>62873.020394792031</v>
      </c>
      <c r="F197" s="1">
        <v>88639.815913214319</v>
      </c>
      <c r="G197" s="1">
        <v>196381.72298698491</v>
      </c>
      <c r="H197" s="1">
        <v>276407.23854204529</v>
      </c>
      <c r="I197" s="1">
        <v>259387.46405886486</v>
      </c>
    </row>
    <row r="198" spans="1:9" x14ac:dyDescent="0.15">
      <c r="A198" s="1">
        <v>9</v>
      </c>
      <c r="B198" s="1" t="s">
        <v>57</v>
      </c>
      <c r="C198" s="1">
        <v>11</v>
      </c>
      <c r="D198" s="1" t="s">
        <v>162</v>
      </c>
      <c r="E198" s="1">
        <v>67331.658669179596</v>
      </c>
      <c r="F198" s="1">
        <v>147825.84623557105</v>
      </c>
      <c r="G198" s="1">
        <v>322905.32723432902</v>
      </c>
      <c r="H198" s="1">
        <v>544542.29198690888</v>
      </c>
      <c r="I198" s="1">
        <v>855343.13069365174</v>
      </c>
    </row>
    <row r="199" spans="1:9" x14ac:dyDescent="0.15">
      <c r="A199" s="1">
        <v>9</v>
      </c>
      <c r="B199" s="1" t="s">
        <v>8</v>
      </c>
      <c r="C199" s="1">
        <v>12</v>
      </c>
      <c r="D199" s="1" t="s">
        <v>163</v>
      </c>
      <c r="E199" s="1">
        <v>113576.37397910253</v>
      </c>
      <c r="F199" s="1">
        <v>209601.45520240552</v>
      </c>
      <c r="G199" s="1">
        <v>667226.06155162374</v>
      </c>
      <c r="H199" s="1">
        <v>956506.48657989164</v>
      </c>
      <c r="I199" s="1">
        <v>965015.71257031744</v>
      </c>
    </row>
    <row r="200" spans="1:9" x14ac:dyDescent="0.15">
      <c r="A200" s="1">
        <v>9</v>
      </c>
      <c r="B200" s="1" t="s">
        <v>8</v>
      </c>
      <c r="C200" s="1">
        <v>13</v>
      </c>
      <c r="D200" s="1" t="s">
        <v>164</v>
      </c>
      <c r="E200" s="1">
        <v>53980.458277249207</v>
      </c>
      <c r="F200" s="1">
        <v>407620.33938810317</v>
      </c>
      <c r="G200" s="1">
        <v>820586.68562375614</v>
      </c>
      <c r="H200" s="1">
        <v>1026471.3983136426</v>
      </c>
      <c r="I200" s="1">
        <v>1081333.1895066779</v>
      </c>
    </row>
    <row r="201" spans="1:9" x14ac:dyDescent="0.15">
      <c r="A201" s="1">
        <v>9</v>
      </c>
      <c r="B201" s="1" t="s">
        <v>8</v>
      </c>
      <c r="C201" s="1">
        <v>14</v>
      </c>
      <c r="D201" s="1" t="s">
        <v>165</v>
      </c>
      <c r="E201" s="1">
        <v>17351.3421930861</v>
      </c>
      <c r="F201" s="1">
        <v>52411.653403327975</v>
      </c>
      <c r="G201" s="1">
        <v>137325.11968505624</v>
      </c>
      <c r="H201" s="1">
        <v>194048.88622490305</v>
      </c>
      <c r="I201" s="1">
        <v>295045.90715524479</v>
      </c>
    </row>
    <row r="202" spans="1:9" x14ac:dyDescent="0.15">
      <c r="A202" s="1">
        <v>9</v>
      </c>
      <c r="B202" s="1" t="s">
        <v>8</v>
      </c>
      <c r="C202" s="1">
        <v>15</v>
      </c>
      <c r="D202" s="1" t="s">
        <v>166</v>
      </c>
      <c r="E202" s="1">
        <v>150407.54780258631</v>
      </c>
      <c r="F202" s="1">
        <v>277989.50918229751</v>
      </c>
      <c r="G202" s="1">
        <v>609325.08458416513</v>
      </c>
      <c r="H202" s="1">
        <v>830427.06027936249</v>
      </c>
      <c r="I202" s="1">
        <v>957378.06967886339</v>
      </c>
    </row>
    <row r="203" spans="1:9" x14ac:dyDescent="0.15">
      <c r="A203" s="1">
        <v>9</v>
      </c>
      <c r="B203" s="1" t="s">
        <v>8</v>
      </c>
      <c r="C203" s="1">
        <v>16</v>
      </c>
      <c r="D203" s="1" t="s">
        <v>149</v>
      </c>
      <c r="E203" s="1">
        <v>228786.54833381166</v>
      </c>
      <c r="F203" s="1">
        <v>204603.60801427494</v>
      </c>
      <c r="G203" s="1">
        <v>484811.66180876648</v>
      </c>
      <c r="H203" s="1">
        <v>406849.15258880833</v>
      </c>
      <c r="I203" s="1">
        <v>562420.5302073597</v>
      </c>
    </row>
    <row r="204" spans="1:9" x14ac:dyDescent="0.15">
      <c r="A204" s="1">
        <v>9</v>
      </c>
      <c r="B204" s="1" t="s">
        <v>8</v>
      </c>
      <c r="C204" s="1">
        <v>17</v>
      </c>
      <c r="D204" s="1" t="s">
        <v>150</v>
      </c>
      <c r="E204" s="1">
        <v>168321.44421415671</v>
      </c>
      <c r="F204" s="1">
        <v>464417.70009263605</v>
      </c>
      <c r="G204" s="1">
        <v>1028434.6677129904</v>
      </c>
      <c r="H204" s="1">
        <v>1426926.3980885462</v>
      </c>
      <c r="I204" s="1">
        <v>1279028.1444279586</v>
      </c>
    </row>
    <row r="205" spans="1:9" x14ac:dyDescent="0.15">
      <c r="A205" s="1">
        <v>9</v>
      </c>
      <c r="B205" s="1" t="s">
        <v>8</v>
      </c>
      <c r="C205" s="1">
        <v>18</v>
      </c>
      <c r="D205" s="1" t="s">
        <v>151</v>
      </c>
      <c r="E205" s="1">
        <v>184645.28671767312</v>
      </c>
      <c r="F205" s="1">
        <v>425579.7977591572</v>
      </c>
      <c r="G205" s="1">
        <v>692491.64410489728</v>
      </c>
      <c r="H205" s="1">
        <v>767755.61891896965</v>
      </c>
      <c r="I205" s="1">
        <v>842391.11889367597</v>
      </c>
    </row>
    <row r="206" spans="1:9" x14ac:dyDescent="0.15">
      <c r="A206" s="1">
        <v>9</v>
      </c>
      <c r="B206" s="1" t="s">
        <v>8</v>
      </c>
      <c r="C206" s="1">
        <v>19</v>
      </c>
      <c r="D206" s="1" t="s">
        <v>152</v>
      </c>
      <c r="E206" s="1">
        <v>88961.934207984654</v>
      </c>
      <c r="F206" s="1">
        <v>78468.961875817127</v>
      </c>
      <c r="G206" s="1">
        <v>105326.79118615418</v>
      </c>
      <c r="H206" s="1">
        <v>190572.11890447079</v>
      </c>
      <c r="I206" s="1">
        <v>240151.28919991097</v>
      </c>
    </row>
    <row r="207" spans="1:9" x14ac:dyDescent="0.15">
      <c r="A207" s="1">
        <v>9</v>
      </c>
      <c r="B207" s="1" t="s">
        <v>8</v>
      </c>
      <c r="C207" s="1">
        <v>20</v>
      </c>
      <c r="D207" s="1" t="s">
        <v>153</v>
      </c>
      <c r="E207" s="1">
        <v>81490.853929780365</v>
      </c>
      <c r="F207" s="1">
        <v>398358.99858047359</v>
      </c>
      <c r="G207" s="1">
        <v>1175729.6181805753</v>
      </c>
      <c r="H207" s="1">
        <v>1737579.9624225679</v>
      </c>
      <c r="I207" s="1">
        <v>1704669.4320150749</v>
      </c>
    </row>
    <row r="208" spans="1:9" x14ac:dyDescent="0.15">
      <c r="A208" s="1">
        <v>9</v>
      </c>
      <c r="B208" s="1" t="s">
        <v>8</v>
      </c>
      <c r="C208" s="1">
        <v>21</v>
      </c>
      <c r="D208" s="1" t="s">
        <v>154</v>
      </c>
      <c r="E208" s="1">
        <v>365697.34038767946</v>
      </c>
      <c r="F208" s="1">
        <v>847496.72800247918</v>
      </c>
      <c r="G208" s="1">
        <v>1417735.3088551578</v>
      </c>
      <c r="H208" s="1">
        <v>1596458.0405143322</v>
      </c>
      <c r="I208" s="1">
        <v>1652088.0344309036</v>
      </c>
    </row>
    <row r="209" spans="1:9" x14ac:dyDescent="0.15">
      <c r="A209" s="1">
        <v>9</v>
      </c>
      <c r="B209" s="1" t="s">
        <v>8</v>
      </c>
      <c r="C209" s="1">
        <v>22</v>
      </c>
      <c r="D209" s="1" t="s">
        <v>146</v>
      </c>
      <c r="E209" s="1">
        <v>278074.86597302917</v>
      </c>
      <c r="F209" s="1">
        <v>801273.52029956586</v>
      </c>
      <c r="G209" s="1">
        <v>2375067.3972584251</v>
      </c>
      <c r="H209" s="1">
        <v>2618214.1839632965</v>
      </c>
      <c r="I209" s="1">
        <v>2964105.499550581</v>
      </c>
    </row>
    <row r="210" spans="1:9" x14ac:dyDescent="0.15">
      <c r="A210" s="1">
        <v>9</v>
      </c>
      <c r="B210" s="1" t="s">
        <v>8</v>
      </c>
      <c r="C210" s="1">
        <v>23</v>
      </c>
      <c r="D210" s="1" t="s">
        <v>167</v>
      </c>
      <c r="E210" s="1">
        <v>199200.97639132495</v>
      </c>
      <c r="F210" s="1">
        <v>572024.64258563193</v>
      </c>
      <c r="G210" s="1">
        <v>993364.90042794007</v>
      </c>
      <c r="H210" s="1">
        <v>1959940.2260344371</v>
      </c>
      <c r="I210" s="1">
        <v>2223129.490611786</v>
      </c>
    </row>
    <row r="211" spans="1:9" x14ac:dyDescent="0.15">
      <c r="A211" s="1">
        <v>10</v>
      </c>
      <c r="B211" s="1" t="s">
        <v>9</v>
      </c>
      <c r="C211" s="1">
        <v>1</v>
      </c>
      <c r="D211" s="1" t="s">
        <v>147</v>
      </c>
      <c r="E211" s="1">
        <v>1085978.0842806504</v>
      </c>
      <c r="F211" s="1">
        <v>1316936.962598261</v>
      </c>
      <c r="G211" s="1">
        <v>1563928.0199918787</v>
      </c>
      <c r="H211" s="1">
        <v>1816516.1498657169</v>
      </c>
      <c r="I211" s="1">
        <v>1901391.0624628465</v>
      </c>
    </row>
    <row r="212" spans="1:9" x14ac:dyDescent="0.15">
      <c r="A212" s="1">
        <v>10</v>
      </c>
      <c r="B212" s="1" t="s">
        <v>9</v>
      </c>
      <c r="C212" s="1">
        <v>2</v>
      </c>
      <c r="D212" s="1" t="s">
        <v>148</v>
      </c>
      <c r="E212" s="1">
        <v>30176.250031825253</v>
      </c>
      <c r="F212" s="1">
        <v>25898.886902520466</v>
      </c>
      <c r="G212" s="1">
        <v>18871.935823326072</v>
      </c>
      <c r="H212" s="1">
        <v>21985.167011068774</v>
      </c>
      <c r="I212" s="1">
        <v>18845.650041305053</v>
      </c>
    </row>
    <row r="213" spans="1:9" x14ac:dyDescent="0.15">
      <c r="A213" s="1">
        <v>10</v>
      </c>
      <c r="B213" s="1" t="s">
        <v>58</v>
      </c>
      <c r="C213" s="1">
        <v>3</v>
      </c>
      <c r="D213" s="1" t="s">
        <v>155</v>
      </c>
      <c r="E213" s="1">
        <v>103088.14316232652</v>
      </c>
      <c r="F213" s="1">
        <v>163406.97027404554</v>
      </c>
      <c r="G213" s="1">
        <v>376520.44524037646</v>
      </c>
      <c r="H213" s="1">
        <v>583205.91380824451</v>
      </c>
      <c r="I213" s="1">
        <v>596500.97316577076</v>
      </c>
    </row>
    <row r="214" spans="1:9" x14ac:dyDescent="0.15">
      <c r="A214" s="1">
        <v>10</v>
      </c>
      <c r="B214" s="1" t="s">
        <v>58</v>
      </c>
      <c r="C214" s="1">
        <v>4</v>
      </c>
      <c r="D214" s="1" t="s">
        <v>156</v>
      </c>
      <c r="E214" s="1">
        <v>75367.213541645731</v>
      </c>
      <c r="F214" s="1">
        <v>95950.464368330373</v>
      </c>
      <c r="G214" s="1">
        <v>98004.150647929593</v>
      </c>
      <c r="H214" s="1">
        <v>91246.60219651644</v>
      </c>
      <c r="I214" s="1">
        <v>66355.304547437496</v>
      </c>
    </row>
    <row r="215" spans="1:9" x14ac:dyDescent="0.15">
      <c r="A215" s="1">
        <v>10</v>
      </c>
      <c r="B215" s="1" t="s">
        <v>58</v>
      </c>
      <c r="C215" s="1">
        <v>5</v>
      </c>
      <c r="D215" s="1" t="s">
        <v>157</v>
      </c>
      <c r="E215" s="1">
        <v>7056.978616117477</v>
      </c>
      <c r="F215" s="1">
        <v>20108.787593324374</v>
      </c>
      <c r="G215" s="1">
        <v>29724.743932446829</v>
      </c>
      <c r="H215" s="1">
        <v>48863.739501799137</v>
      </c>
      <c r="I215" s="1">
        <v>50648.044882141432</v>
      </c>
    </row>
    <row r="216" spans="1:9" x14ac:dyDescent="0.15">
      <c r="A216" s="1">
        <v>10</v>
      </c>
      <c r="B216" s="1" t="s">
        <v>58</v>
      </c>
      <c r="C216" s="1">
        <v>6</v>
      </c>
      <c r="D216" s="1" t="s">
        <v>49</v>
      </c>
      <c r="E216" s="1">
        <v>54511.713508063061</v>
      </c>
      <c r="F216" s="1">
        <v>87425.823674754545</v>
      </c>
      <c r="G216" s="1">
        <v>201601.49730969558</v>
      </c>
      <c r="H216" s="1">
        <v>354458.13401872938</v>
      </c>
      <c r="I216" s="1">
        <v>463112.734516091</v>
      </c>
    </row>
    <row r="217" spans="1:9" x14ac:dyDescent="0.15">
      <c r="A217" s="1">
        <v>10</v>
      </c>
      <c r="B217" s="1" t="s">
        <v>58</v>
      </c>
      <c r="C217" s="1">
        <v>7</v>
      </c>
      <c r="D217" s="1" t="s">
        <v>158</v>
      </c>
      <c r="E217" s="1">
        <v>5829.2152747714354</v>
      </c>
      <c r="F217" s="1">
        <v>6393.2930677882059</v>
      </c>
      <c r="G217" s="1">
        <v>6821.145178581357</v>
      </c>
      <c r="H217" s="1">
        <v>10210.988761396295</v>
      </c>
      <c r="I217" s="1">
        <v>11716.73193919308</v>
      </c>
    </row>
    <row r="218" spans="1:9" x14ac:dyDescent="0.15">
      <c r="A218" s="1">
        <v>10</v>
      </c>
      <c r="B218" s="1" t="s">
        <v>58</v>
      </c>
      <c r="C218" s="1">
        <v>8</v>
      </c>
      <c r="D218" s="1" t="s">
        <v>159</v>
      </c>
      <c r="E218" s="1">
        <v>34365.435769811884</v>
      </c>
      <c r="F218" s="1">
        <v>52305.020401951522</v>
      </c>
      <c r="G218" s="1">
        <v>82973.207815470654</v>
      </c>
      <c r="H218" s="1">
        <v>84535.855398945918</v>
      </c>
      <c r="I218" s="1">
        <v>72446.856525115174</v>
      </c>
    </row>
    <row r="219" spans="1:9" x14ac:dyDescent="0.15">
      <c r="A219" s="1">
        <v>10</v>
      </c>
      <c r="B219" s="1" t="s">
        <v>58</v>
      </c>
      <c r="C219" s="1">
        <v>9</v>
      </c>
      <c r="D219" s="1" t="s">
        <v>160</v>
      </c>
      <c r="E219" s="1">
        <v>96188.772442257803</v>
      </c>
      <c r="F219" s="1">
        <v>159737.19642447127</v>
      </c>
      <c r="G219" s="1">
        <v>212272.01758747961</v>
      </c>
      <c r="H219" s="1">
        <v>228187.39194144489</v>
      </c>
      <c r="I219" s="1">
        <v>243138.84894915906</v>
      </c>
    </row>
    <row r="220" spans="1:9" x14ac:dyDescent="0.15">
      <c r="A220" s="1">
        <v>10</v>
      </c>
      <c r="B220" s="1" t="s">
        <v>58</v>
      </c>
      <c r="C220" s="1">
        <v>10</v>
      </c>
      <c r="D220" s="1" t="s">
        <v>161</v>
      </c>
      <c r="E220" s="1">
        <v>60981.783301738105</v>
      </c>
      <c r="F220" s="1">
        <v>96608.612530368089</v>
      </c>
      <c r="G220" s="1">
        <v>137803.21764624128</v>
      </c>
      <c r="H220" s="1">
        <v>177440.07653383358</v>
      </c>
      <c r="I220" s="1">
        <v>255050.79641708251</v>
      </c>
    </row>
    <row r="221" spans="1:9" x14ac:dyDescent="0.15">
      <c r="A221" s="1">
        <v>10</v>
      </c>
      <c r="B221" s="1" t="s">
        <v>58</v>
      </c>
      <c r="C221" s="1">
        <v>11</v>
      </c>
      <c r="D221" s="1" t="s">
        <v>162</v>
      </c>
      <c r="E221" s="1">
        <v>59893.957804591824</v>
      </c>
      <c r="F221" s="1">
        <v>127306.94464372686</v>
      </c>
      <c r="G221" s="1">
        <v>287053.98681362503</v>
      </c>
      <c r="H221" s="1">
        <v>466497.49115000054</v>
      </c>
      <c r="I221" s="1">
        <v>605535.09469217504</v>
      </c>
    </row>
    <row r="222" spans="1:9" x14ac:dyDescent="0.15">
      <c r="A222" s="1">
        <v>10</v>
      </c>
      <c r="B222" s="1" t="s">
        <v>9</v>
      </c>
      <c r="C222" s="1">
        <v>12</v>
      </c>
      <c r="D222" s="1" t="s">
        <v>163</v>
      </c>
      <c r="E222" s="1">
        <v>124596.68732274459</v>
      </c>
      <c r="F222" s="1">
        <v>313511.79907155287</v>
      </c>
      <c r="G222" s="1">
        <v>891064.03820908</v>
      </c>
      <c r="H222" s="1">
        <v>1223902.0347379385</v>
      </c>
      <c r="I222" s="1">
        <v>963847.88625414076</v>
      </c>
    </row>
    <row r="223" spans="1:9" x14ac:dyDescent="0.15">
      <c r="A223" s="1">
        <v>10</v>
      </c>
      <c r="B223" s="1" t="s">
        <v>9</v>
      </c>
      <c r="C223" s="1">
        <v>13</v>
      </c>
      <c r="D223" s="1" t="s">
        <v>164</v>
      </c>
      <c r="E223" s="1">
        <v>119297.27706034303</v>
      </c>
      <c r="F223" s="1">
        <v>354165.23719257431</v>
      </c>
      <c r="G223" s="1">
        <v>1007271.1965550042</v>
      </c>
      <c r="H223" s="1">
        <v>1326050.498846835</v>
      </c>
      <c r="I223" s="1">
        <v>1379827.1610045519</v>
      </c>
    </row>
    <row r="224" spans="1:9" x14ac:dyDescent="0.15">
      <c r="A224" s="1">
        <v>10</v>
      </c>
      <c r="B224" s="1" t="s">
        <v>9</v>
      </c>
      <c r="C224" s="1">
        <v>14</v>
      </c>
      <c r="D224" s="1" t="s">
        <v>165</v>
      </c>
      <c r="E224" s="1">
        <v>3144.1328572055027</v>
      </c>
      <c r="F224" s="1">
        <v>13064.151094456276</v>
      </c>
      <c r="G224" s="1">
        <v>25001.006696727502</v>
      </c>
      <c r="H224" s="1">
        <v>29326.942086007424</v>
      </c>
      <c r="I224" s="1">
        <v>35978.614257349589</v>
      </c>
    </row>
    <row r="225" spans="1:9" x14ac:dyDescent="0.15">
      <c r="A225" s="1">
        <v>10</v>
      </c>
      <c r="B225" s="1" t="s">
        <v>9</v>
      </c>
      <c r="C225" s="1">
        <v>15</v>
      </c>
      <c r="D225" s="1" t="s">
        <v>166</v>
      </c>
      <c r="E225" s="1">
        <v>103342.10405156642</v>
      </c>
      <c r="F225" s="1">
        <v>191629.47067470162</v>
      </c>
      <c r="G225" s="1">
        <v>414452.51061387477</v>
      </c>
      <c r="H225" s="1">
        <v>605369.5358135578</v>
      </c>
      <c r="I225" s="1">
        <v>675726.52230745729</v>
      </c>
    </row>
    <row r="226" spans="1:9" x14ac:dyDescent="0.15">
      <c r="A226" s="1">
        <v>10</v>
      </c>
      <c r="B226" s="1" t="s">
        <v>9</v>
      </c>
      <c r="C226" s="1">
        <v>16</v>
      </c>
      <c r="D226" s="1" t="s">
        <v>149</v>
      </c>
      <c r="E226" s="1">
        <v>190580.18079778348</v>
      </c>
      <c r="F226" s="1">
        <v>295548.82951862679</v>
      </c>
      <c r="G226" s="1">
        <v>260548.41204262635</v>
      </c>
      <c r="H226" s="1">
        <v>278844.19625887752</v>
      </c>
      <c r="I226" s="1">
        <v>337550.29453626444</v>
      </c>
    </row>
    <row r="227" spans="1:9" x14ac:dyDescent="0.15">
      <c r="A227" s="1">
        <v>10</v>
      </c>
      <c r="B227" s="1" t="s">
        <v>9</v>
      </c>
      <c r="C227" s="1">
        <v>17</v>
      </c>
      <c r="D227" s="1" t="s">
        <v>150</v>
      </c>
      <c r="E227" s="1">
        <v>316849.72841981094</v>
      </c>
      <c r="F227" s="1">
        <v>645311.68970811181</v>
      </c>
      <c r="G227" s="1">
        <v>1109429.140867953</v>
      </c>
      <c r="H227" s="1">
        <v>1712011.0936324026</v>
      </c>
      <c r="I227" s="1">
        <v>1805230.996625935</v>
      </c>
    </row>
    <row r="228" spans="1:9" x14ac:dyDescent="0.15">
      <c r="A228" s="1">
        <v>10</v>
      </c>
      <c r="B228" s="1" t="s">
        <v>9</v>
      </c>
      <c r="C228" s="1">
        <v>18</v>
      </c>
      <c r="D228" s="1" t="s">
        <v>151</v>
      </c>
      <c r="E228" s="1">
        <v>203944.50300716891</v>
      </c>
      <c r="F228" s="1">
        <v>589827.03208072484</v>
      </c>
      <c r="G228" s="1">
        <v>749167.8412335777</v>
      </c>
      <c r="H228" s="1">
        <v>792129.47909765213</v>
      </c>
      <c r="I228" s="1">
        <v>966692.56476954848</v>
      </c>
    </row>
    <row r="229" spans="1:9" x14ac:dyDescent="0.15">
      <c r="A229" s="1">
        <v>10</v>
      </c>
      <c r="B229" s="1" t="s">
        <v>9</v>
      </c>
      <c r="C229" s="1">
        <v>19</v>
      </c>
      <c r="D229" s="1" t="s">
        <v>152</v>
      </c>
      <c r="E229" s="1">
        <v>108974.65716240955</v>
      </c>
      <c r="F229" s="1">
        <v>132715.70593047512</v>
      </c>
      <c r="G229" s="1">
        <v>166443.41205333019</v>
      </c>
      <c r="H229" s="1">
        <v>232963.93913879577</v>
      </c>
      <c r="I229" s="1">
        <v>200268.64099402289</v>
      </c>
    </row>
    <row r="230" spans="1:9" x14ac:dyDescent="0.15">
      <c r="A230" s="1">
        <v>10</v>
      </c>
      <c r="B230" s="1" t="s">
        <v>9</v>
      </c>
      <c r="C230" s="1">
        <v>20</v>
      </c>
      <c r="D230" s="1" t="s">
        <v>153</v>
      </c>
      <c r="E230" s="1">
        <v>77525.0401904022</v>
      </c>
      <c r="F230" s="1">
        <v>312974.69061158487</v>
      </c>
      <c r="G230" s="1">
        <v>935361.37074096128</v>
      </c>
      <c r="H230" s="1">
        <v>1590988.1369537259</v>
      </c>
      <c r="I230" s="1">
        <v>1482755.8577985861</v>
      </c>
    </row>
    <row r="231" spans="1:9" x14ac:dyDescent="0.15">
      <c r="A231" s="1">
        <v>10</v>
      </c>
      <c r="B231" s="1" t="s">
        <v>9</v>
      </c>
      <c r="C231" s="1">
        <v>21</v>
      </c>
      <c r="D231" s="1" t="s">
        <v>154</v>
      </c>
      <c r="E231" s="1">
        <v>374207.55848733184</v>
      </c>
      <c r="F231" s="1">
        <v>622664.25399842416</v>
      </c>
      <c r="G231" s="1">
        <v>787296.79276228824</v>
      </c>
      <c r="H231" s="1">
        <v>1396307.88347256</v>
      </c>
      <c r="I231" s="1">
        <v>1722704.1464244507</v>
      </c>
    </row>
    <row r="232" spans="1:9" x14ac:dyDescent="0.15">
      <c r="A232" s="1">
        <v>10</v>
      </c>
      <c r="B232" s="1" t="s">
        <v>9</v>
      </c>
      <c r="C232" s="1">
        <v>22</v>
      </c>
      <c r="D232" s="1" t="s">
        <v>146</v>
      </c>
      <c r="E232" s="1">
        <v>282574.22635365324</v>
      </c>
      <c r="F232" s="1">
        <v>824530.29697660008</v>
      </c>
      <c r="G232" s="1">
        <v>1926714.4677884365</v>
      </c>
      <c r="H232" s="1">
        <v>2860873.3623458897</v>
      </c>
      <c r="I232" s="1">
        <v>3160920.7441896619</v>
      </c>
    </row>
    <row r="233" spans="1:9" x14ac:dyDescent="0.15">
      <c r="A233" s="1">
        <v>10</v>
      </c>
      <c r="B233" s="1" t="s">
        <v>9</v>
      </c>
      <c r="C233" s="1">
        <v>23</v>
      </c>
      <c r="D233" s="1" t="s">
        <v>167</v>
      </c>
      <c r="E233" s="1">
        <v>216018.05188166897</v>
      </c>
      <c r="F233" s="1">
        <v>533997.25559455156</v>
      </c>
      <c r="G233" s="1">
        <v>943134.54505866929</v>
      </c>
      <c r="H233" s="1">
        <v>2047088.5601111031</v>
      </c>
      <c r="I233" s="1">
        <v>1993926.2682965889</v>
      </c>
    </row>
    <row r="234" spans="1:9" x14ac:dyDescent="0.15">
      <c r="A234" s="1">
        <v>11</v>
      </c>
      <c r="B234" s="1" t="s">
        <v>10</v>
      </c>
      <c r="C234" s="1">
        <v>1</v>
      </c>
      <c r="D234" s="1" t="s">
        <v>147</v>
      </c>
      <c r="E234" s="1">
        <v>885472.39848520001</v>
      </c>
      <c r="F234" s="1">
        <v>1090689.6028837361</v>
      </c>
      <c r="G234" s="1">
        <v>1970192.7797063494</v>
      </c>
      <c r="H234" s="1">
        <v>2154615.7948184712</v>
      </c>
      <c r="I234" s="1">
        <v>1951906.2402190159</v>
      </c>
    </row>
    <row r="235" spans="1:9" x14ac:dyDescent="0.15">
      <c r="A235" s="1">
        <v>11</v>
      </c>
      <c r="B235" s="1" t="s">
        <v>10</v>
      </c>
      <c r="C235" s="1">
        <v>2</v>
      </c>
      <c r="D235" s="1" t="s">
        <v>148</v>
      </c>
      <c r="E235" s="1">
        <v>18650.461653580456</v>
      </c>
      <c r="F235" s="1">
        <v>14231.218255994765</v>
      </c>
      <c r="G235" s="1">
        <v>20129.014637086759</v>
      </c>
      <c r="H235" s="1">
        <v>18647.603952857229</v>
      </c>
      <c r="I235" s="1">
        <v>16246.226185811785</v>
      </c>
    </row>
    <row r="236" spans="1:9" x14ac:dyDescent="0.15">
      <c r="A236" s="1">
        <v>11</v>
      </c>
      <c r="B236" s="1" t="s">
        <v>59</v>
      </c>
      <c r="C236" s="1">
        <v>3</v>
      </c>
      <c r="D236" s="1" t="s">
        <v>155</v>
      </c>
      <c r="E236" s="1">
        <v>172028.29415777948</v>
      </c>
      <c r="F236" s="1">
        <v>292757.70185692993</v>
      </c>
      <c r="G236" s="1">
        <v>486291.0232728679</v>
      </c>
      <c r="H236" s="1">
        <v>716989.63750025735</v>
      </c>
      <c r="I236" s="1">
        <v>783270.83365914377</v>
      </c>
    </row>
    <row r="237" spans="1:9" x14ac:dyDescent="0.15">
      <c r="A237" s="1">
        <v>11</v>
      </c>
      <c r="B237" s="1" t="s">
        <v>59</v>
      </c>
      <c r="C237" s="1">
        <v>4</v>
      </c>
      <c r="D237" s="1" t="s">
        <v>156</v>
      </c>
      <c r="E237" s="1">
        <v>105861.40328759333</v>
      </c>
      <c r="F237" s="1">
        <v>117032.36084882614</v>
      </c>
      <c r="G237" s="1">
        <v>127654.75781627049</v>
      </c>
      <c r="H237" s="1">
        <v>125243.99225590589</v>
      </c>
      <c r="I237" s="1">
        <v>110652.56247581958</v>
      </c>
    </row>
    <row r="238" spans="1:9" x14ac:dyDescent="0.15">
      <c r="A238" s="1">
        <v>11</v>
      </c>
      <c r="B238" s="1" t="s">
        <v>59</v>
      </c>
      <c r="C238" s="1">
        <v>5</v>
      </c>
      <c r="D238" s="1" t="s">
        <v>157</v>
      </c>
      <c r="E238" s="1">
        <v>61662.936278444795</v>
      </c>
      <c r="F238" s="1">
        <v>126349.7517359146</v>
      </c>
      <c r="G238" s="1">
        <v>221443.12115904549</v>
      </c>
      <c r="H238" s="1">
        <v>304379.6807617775</v>
      </c>
      <c r="I238" s="1">
        <v>301392.77109943156</v>
      </c>
    </row>
    <row r="239" spans="1:9" x14ac:dyDescent="0.15">
      <c r="A239" s="1">
        <v>11</v>
      </c>
      <c r="B239" s="1" t="s">
        <v>59</v>
      </c>
      <c r="C239" s="1">
        <v>6</v>
      </c>
      <c r="D239" s="1" t="s">
        <v>49</v>
      </c>
      <c r="E239" s="1">
        <v>113488.40412568064</v>
      </c>
      <c r="F239" s="1">
        <v>204140.08469749521</v>
      </c>
      <c r="G239" s="1">
        <v>469989.18718060659</v>
      </c>
      <c r="H239" s="1">
        <v>710413.82656523562</v>
      </c>
      <c r="I239" s="1">
        <v>825872.45557600423</v>
      </c>
    </row>
    <row r="240" spans="1:9" x14ac:dyDescent="0.15">
      <c r="A240" s="1">
        <v>11</v>
      </c>
      <c r="B240" s="1" t="s">
        <v>59</v>
      </c>
      <c r="C240" s="1">
        <v>7</v>
      </c>
      <c r="D240" s="1" t="s">
        <v>158</v>
      </c>
      <c r="E240" s="1">
        <v>3762.1108137087958</v>
      </c>
      <c r="F240" s="1">
        <v>71561.074946086737</v>
      </c>
      <c r="G240" s="1">
        <v>44416.329084374745</v>
      </c>
      <c r="H240" s="1">
        <v>55166.237360204563</v>
      </c>
      <c r="I240" s="1">
        <v>46492.000798201225</v>
      </c>
    </row>
    <row r="241" spans="1:9" x14ac:dyDescent="0.15">
      <c r="A241" s="1">
        <v>11</v>
      </c>
      <c r="B241" s="1" t="s">
        <v>59</v>
      </c>
      <c r="C241" s="1">
        <v>8</v>
      </c>
      <c r="D241" s="1" t="s">
        <v>159</v>
      </c>
      <c r="E241" s="1">
        <v>206469.87632850462</v>
      </c>
      <c r="F241" s="1">
        <v>218578.85949647066</v>
      </c>
      <c r="G241" s="1">
        <v>241674.42697040408</v>
      </c>
      <c r="H241" s="1">
        <v>236810.22836891765</v>
      </c>
      <c r="I241" s="1">
        <v>207144.46024329332</v>
      </c>
    </row>
    <row r="242" spans="1:9" x14ac:dyDescent="0.15">
      <c r="A242" s="1">
        <v>11</v>
      </c>
      <c r="B242" s="1" t="s">
        <v>59</v>
      </c>
      <c r="C242" s="1">
        <v>9</v>
      </c>
      <c r="D242" s="1" t="s">
        <v>160</v>
      </c>
      <c r="E242" s="1">
        <v>249686.616639902</v>
      </c>
      <c r="F242" s="1">
        <v>401677.61682067957</v>
      </c>
      <c r="G242" s="1">
        <v>580585.62826081016</v>
      </c>
      <c r="H242" s="1">
        <v>594268.58911610476</v>
      </c>
      <c r="I242" s="1">
        <v>577682.80278546771</v>
      </c>
    </row>
    <row r="243" spans="1:9" x14ac:dyDescent="0.15">
      <c r="A243" s="1">
        <v>11</v>
      </c>
      <c r="B243" s="1" t="s">
        <v>59</v>
      </c>
      <c r="C243" s="1">
        <v>10</v>
      </c>
      <c r="D243" s="1" t="s">
        <v>161</v>
      </c>
      <c r="E243" s="1">
        <v>157501.56652176101</v>
      </c>
      <c r="F243" s="1">
        <v>227724.07729373715</v>
      </c>
      <c r="G243" s="1">
        <v>336324.03959393036</v>
      </c>
      <c r="H243" s="1">
        <v>400652.44556014409</v>
      </c>
      <c r="I243" s="1">
        <v>359747.158778043</v>
      </c>
    </row>
    <row r="244" spans="1:9" x14ac:dyDescent="0.15">
      <c r="A244" s="1">
        <v>11</v>
      </c>
      <c r="B244" s="1" t="s">
        <v>59</v>
      </c>
      <c r="C244" s="1">
        <v>11</v>
      </c>
      <c r="D244" s="1" t="s">
        <v>162</v>
      </c>
      <c r="E244" s="1">
        <v>212913.69556541703</v>
      </c>
      <c r="F244" s="1">
        <v>352259.62653289229</v>
      </c>
      <c r="G244" s="1">
        <v>721948.0915886705</v>
      </c>
      <c r="H244" s="1">
        <v>958089.2502826585</v>
      </c>
      <c r="I244" s="1">
        <v>947878.78937787283</v>
      </c>
    </row>
    <row r="245" spans="1:9" x14ac:dyDescent="0.15">
      <c r="A245" s="1">
        <v>11</v>
      </c>
      <c r="B245" s="1" t="s">
        <v>10</v>
      </c>
      <c r="C245" s="1">
        <v>12</v>
      </c>
      <c r="D245" s="1" t="s">
        <v>163</v>
      </c>
      <c r="E245" s="1">
        <v>169058.95131304505</v>
      </c>
      <c r="F245" s="1">
        <v>379313.40319950832</v>
      </c>
      <c r="G245" s="1">
        <v>1180234.2824038088</v>
      </c>
      <c r="H245" s="1">
        <v>1622457.9169003703</v>
      </c>
      <c r="I245" s="1">
        <v>1217094.5899615877</v>
      </c>
    </row>
    <row r="246" spans="1:9" x14ac:dyDescent="0.15">
      <c r="A246" s="1">
        <v>11</v>
      </c>
      <c r="B246" s="1" t="s">
        <v>10</v>
      </c>
      <c r="C246" s="1">
        <v>13</v>
      </c>
      <c r="D246" s="1" t="s">
        <v>164</v>
      </c>
      <c r="E246" s="1">
        <v>273111.71665334766</v>
      </c>
      <c r="F246" s="1">
        <v>776848.58985602227</v>
      </c>
      <c r="G246" s="1">
        <v>1456310.3321199808</v>
      </c>
      <c r="H246" s="1">
        <v>1589087.7125148205</v>
      </c>
      <c r="I246" s="1">
        <v>1394017.5136214646</v>
      </c>
    </row>
    <row r="247" spans="1:9" x14ac:dyDescent="0.15">
      <c r="A247" s="1">
        <v>11</v>
      </c>
      <c r="B247" s="1" t="s">
        <v>10</v>
      </c>
      <c r="C247" s="1">
        <v>14</v>
      </c>
      <c r="D247" s="1" t="s">
        <v>165</v>
      </c>
      <c r="E247" s="1">
        <v>54036.474002251474</v>
      </c>
      <c r="F247" s="1">
        <v>115281.85174309643</v>
      </c>
      <c r="G247" s="1">
        <v>206624.55197081447</v>
      </c>
      <c r="H247" s="1">
        <v>275353.03019552579</v>
      </c>
      <c r="I247" s="1">
        <v>345632.32875160075</v>
      </c>
    </row>
    <row r="248" spans="1:9" x14ac:dyDescent="0.15">
      <c r="A248" s="1">
        <v>11</v>
      </c>
      <c r="B248" s="1" t="s">
        <v>10</v>
      </c>
      <c r="C248" s="1">
        <v>15</v>
      </c>
      <c r="D248" s="1" t="s">
        <v>166</v>
      </c>
      <c r="E248" s="1">
        <v>363250.39281306427</v>
      </c>
      <c r="F248" s="1">
        <v>608833.02550008101</v>
      </c>
      <c r="G248" s="1">
        <v>1455838.5662448239</v>
      </c>
      <c r="H248" s="1">
        <v>1973840.9234207806</v>
      </c>
      <c r="I248" s="1">
        <v>1984958.6930611124</v>
      </c>
    </row>
    <row r="249" spans="1:9" x14ac:dyDescent="0.15">
      <c r="A249" s="1">
        <v>11</v>
      </c>
      <c r="B249" s="1" t="s">
        <v>10</v>
      </c>
      <c r="C249" s="1">
        <v>16</v>
      </c>
      <c r="D249" s="1" t="s">
        <v>149</v>
      </c>
      <c r="E249" s="1">
        <v>368118.73335279903</v>
      </c>
      <c r="F249" s="1">
        <v>609322.73085976532</v>
      </c>
      <c r="G249" s="1">
        <v>709862.50193884398</v>
      </c>
      <c r="H249" s="1">
        <v>842278.03550621797</v>
      </c>
      <c r="I249" s="1">
        <v>877488.40594635461</v>
      </c>
    </row>
    <row r="250" spans="1:9" x14ac:dyDescent="0.15">
      <c r="A250" s="1">
        <v>11</v>
      </c>
      <c r="B250" s="1" t="s">
        <v>10</v>
      </c>
      <c r="C250" s="1">
        <v>17</v>
      </c>
      <c r="D250" s="1" t="s">
        <v>150</v>
      </c>
      <c r="E250" s="1">
        <v>353143.29783169186</v>
      </c>
      <c r="F250" s="1">
        <v>1754101.4993867823</v>
      </c>
      <c r="G250" s="1">
        <v>2815167.7561324602</v>
      </c>
      <c r="H250" s="1">
        <v>4504404.7584601073</v>
      </c>
      <c r="I250" s="1">
        <v>5570493.4261555392</v>
      </c>
    </row>
    <row r="251" spans="1:9" x14ac:dyDescent="0.15">
      <c r="A251" s="1">
        <v>11</v>
      </c>
      <c r="B251" s="1" t="s">
        <v>10</v>
      </c>
      <c r="C251" s="1">
        <v>18</v>
      </c>
      <c r="D251" s="1" t="s">
        <v>151</v>
      </c>
      <c r="E251" s="1">
        <v>370560.72301955166</v>
      </c>
      <c r="F251" s="1">
        <v>1081584.3734854881</v>
      </c>
      <c r="G251" s="1">
        <v>1949365.1094209019</v>
      </c>
      <c r="H251" s="1">
        <v>2049053.7196561636</v>
      </c>
      <c r="I251" s="1">
        <v>2268300.8022882096</v>
      </c>
    </row>
    <row r="252" spans="1:9" x14ac:dyDescent="0.15">
      <c r="A252" s="1">
        <v>11</v>
      </c>
      <c r="B252" s="1" t="s">
        <v>10</v>
      </c>
      <c r="C252" s="1">
        <v>19</v>
      </c>
      <c r="D252" s="1" t="s">
        <v>152</v>
      </c>
      <c r="E252" s="1">
        <v>221184.81663324786</v>
      </c>
      <c r="F252" s="1">
        <v>250108.90388123176</v>
      </c>
      <c r="G252" s="1">
        <v>514652.11134186591</v>
      </c>
      <c r="H252" s="1">
        <v>513078.54746891255</v>
      </c>
      <c r="I252" s="1">
        <v>786342.45137754746</v>
      </c>
    </row>
    <row r="253" spans="1:9" x14ac:dyDescent="0.15">
      <c r="A253" s="1">
        <v>11</v>
      </c>
      <c r="B253" s="1" t="s">
        <v>10</v>
      </c>
      <c r="C253" s="1">
        <v>20</v>
      </c>
      <c r="D253" s="1" t="s">
        <v>153</v>
      </c>
      <c r="E253" s="1">
        <v>190505.0030494495</v>
      </c>
      <c r="F253" s="1">
        <v>1267669.892819491</v>
      </c>
      <c r="G253" s="1">
        <v>3795751.6018856457</v>
      </c>
      <c r="H253" s="1">
        <v>5778426.1375056934</v>
      </c>
      <c r="I253" s="1">
        <v>6343301.2790400144</v>
      </c>
    </row>
    <row r="254" spans="1:9" x14ac:dyDescent="0.15">
      <c r="A254" s="1">
        <v>11</v>
      </c>
      <c r="B254" s="1" t="s">
        <v>10</v>
      </c>
      <c r="C254" s="1">
        <v>21</v>
      </c>
      <c r="D254" s="1" t="s">
        <v>154</v>
      </c>
      <c r="E254" s="1">
        <v>1028840.0769441192</v>
      </c>
      <c r="F254" s="1">
        <v>1918835.7654145735</v>
      </c>
      <c r="G254" s="1">
        <v>3749986.9634819929</v>
      </c>
      <c r="H254" s="1">
        <v>5958186.1564387511</v>
      </c>
      <c r="I254" s="1">
        <v>8474178.9010806829</v>
      </c>
    </row>
    <row r="255" spans="1:9" x14ac:dyDescent="0.15">
      <c r="A255" s="1">
        <v>11</v>
      </c>
      <c r="B255" s="1" t="s">
        <v>10</v>
      </c>
      <c r="C255" s="1">
        <v>22</v>
      </c>
      <c r="D255" s="1" t="s">
        <v>146</v>
      </c>
      <c r="E255" s="1">
        <v>424119.81806121528</v>
      </c>
      <c r="F255" s="1">
        <v>1498789.6685733697</v>
      </c>
      <c r="G255" s="1">
        <v>3568299.6147169336</v>
      </c>
      <c r="H255" s="1">
        <v>6279088.2940872358</v>
      </c>
      <c r="I255" s="1">
        <v>7442336.5065977229</v>
      </c>
    </row>
    <row r="256" spans="1:9" x14ac:dyDescent="0.15">
      <c r="A256" s="1">
        <v>11</v>
      </c>
      <c r="B256" s="1" t="s">
        <v>10</v>
      </c>
      <c r="C256" s="1">
        <v>23</v>
      </c>
      <c r="D256" s="1" t="s">
        <v>167</v>
      </c>
      <c r="E256" s="1">
        <v>543985.82197754376</v>
      </c>
      <c r="F256" s="1">
        <v>1585150.4176846212</v>
      </c>
      <c r="G256" s="1">
        <v>2734193.4355742312</v>
      </c>
      <c r="H256" s="1">
        <v>4909321.1945901215</v>
      </c>
      <c r="I256" s="1">
        <v>5040735.782070756</v>
      </c>
    </row>
    <row r="257" spans="1:9" x14ac:dyDescent="0.15">
      <c r="A257" s="1">
        <v>12</v>
      </c>
      <c r="B257" s="1" t="s">
        <v>11</v>
      </c>
      <c r="C257" s="1">
        <v>1</v>
      </c>
      <c r="D257" s="1" t="s">
        <v>147</v>
      </c>
      <c r="E257" s="1">
        <v>1080034.8880894755</v>
      </c>
      <c r="F257" s="1">
        <v>1057405.4431862331</v>
      </c>
      <c r="G257" s="1">
        <v>1602821.8613168902</v>
      </c>
      <c r="H257" s="1">
        <v>2073375.1096098365</v>
      </c>
      <c r="I257" s="1">
        <v>2141960.5105252899</v>
      </c>
    </row>
    <row r="258" spans="1:9" x14ac:dyDescent="0.15">
      <c r="A258" s="1">
        <v>12</v>
      </c>
      <c r="B258" s="1" t="s">
        <v>11</v>
      </c>
      <c r="C258" s="1">
        <v>2</v>
      </c>
      <c r="D258" s="1" t="s">
        <v>148</v>
      </c>
      <c r="E258" s="1">
        <v>13858.659872174831</v>
      </c>
      <c r="F258" s="1">
        <v>71925.97583256365</v>
      </c>
      <c r="G258" s="1">
        <v>77667.344963654832</v>
      </c>
      <c r="H258" s="1">
        <v>72684.006451379217</v>
      </c>
      <c r="I258" s="1">
        <v>57952.621372419315</v>
      </c>
    </row>
    <row r="259" spans="1:9" x14ac:dyDescent="0.15">
      <c r="A259" s="1">
        <v>12</v>
      </c>
      <c r="B259" s="1" t="s">
        <v>60</v>
      </c>
      <c r="C259" s="1">
        <v>3</v>
      </c>
      <c r="D259" s="1" t="s">
        <v>155</v>
      </c>
      <c r="E259" s="1">
        <v>271616.85027170612</v>
      </c>
      <c r="F259" s="1">
        <v>413480.47445738001</v>
      </c>
      <c r="G259" s="1">
        <v>621898.03582950681</v>
      </c>
      <c r="H259" s="1">
        <v>864857.23140561813</v>
      </c>
      <c r="I259" s="1">
        <v>916776.29606735415</v>
      </c>
    </row>
    <row r="260" spans="1:9" x14ac:dyDescent="0.15">
      <c r="A260" s="1">
        <v>12</v>
      </c>
      <c r="B260" s="1" t="s">
        <v>60</v>
      </c>
      <c r="C260" s="1">
        <v>4</v>
      </c>
      <c r="D260" s="1" t="s">
        <v>156</v>
      </c>
      <c r="E260" s="1">
        <v>22941.884872953084</v>
      </c>
      <c r="F260" s="1">
        <v>29345.32336879459</v>
      </c>
      <c r="G260" s="1">
        <v>42903.406966798597</v>
      </c>
      <c r="H260" s="1">
        <v>42818.208929149114</v>
      </c>
      <c r="I260" s="1">
        <v>31767.094021929119</v>
      </c>
    </row>
    <row r="261" spans="1:9" x14ac:dyDescent="0.15">
      <c r="A261" s="1">
        <v>12</v>
      </c>
      <c r="B261" s="1" t="s">
        <v>60</v>
      </c>
      <c r="C261" s="1">
        <v>5</v>
      </c>
      <c r="D261" s="1" t="s">
        <v>157</v>
      </c>
      <c r="E261" s="1">
        <v>17102.434524664292</v>
      </c>
      <c r="F261" s="1">
        <v>34997.142171017309</v>
      </c>
      <c r="G261" s="1">
        <v>70080.752050950236</v>
      </c>
      <c r="H261" s="1">
        <v>100990.53453667136</v>
      </c>
      <c r="I261" s="1">
        <v>95665.902272995751</v>
      </c>
    </row>
    <row r="262" spans="1:9" x14ac:dyDescent="0.15">
      <c r="A262" s="1">
        <v>12</v>
      </c>
      <c r="B262" s="1" t="s">
        <v>60</v>
      </c>
      <c r="C262" s="1">
        <v>6</v>
      </c>
      <c r="D262" s="1" t="s">
        <v>49</v>
      </c>
      <c r="E262" s="1">
        <v>626570.60127906303</v>
      </c>
      <c r="F262" s="1">
        <v>999283.32712327153</v>
      </c>
      <c r="G262" s="1">
        <v>1378152.4170194347</v>
      </c>
      <c r="H262" s="1">
        <v>1672299.8537681985</v>
      </c>
      <c r="I262" s="1">
        <v>1905838.8147389954</v>
      </c>
    </row>
    <row r="263" spans="1:9" x14ac:dyDescent="0.15">
      <c r="A263" s="1">
        <v>12</v>
      </c>
      <c r="B263" s="1" t="s">
        <v>60</v>
      </c>
      <c r="C263" s="1">
        <v>7</v>
      </c>
      <c r="D263" s="1" t="s">
        <v>158</v>
      </c>
      <c r="E263" s="1">
        <v>489545.63832347939</v>
      </c>
      <c r="F263" s="1">
        <v>773521.96234427765</v>
      </c>
      <c r="G263" s="1">
        <v>697189.75150630763</v>
      </c>
      <c r="H263" s="1">
        <v>1079024.8932015665</v>
      </c>
      <c r="I263" s="1">
        <v>1168303.8753108515</v>
      </c>
    </row>
    <row r="264" spans="1:9" x14ac:dyDescent="0.15">
      <c r="A264" s="1">
        <v>12</v>
      </c>
      <c r="B264" s="1" t="s">
        <v>60</v>
      </c>
      <c r="C264" s="1">
        <v>8</v>
      </c>
      <c r="D264" s="1" t="s">
        <v>159</v>
      </c>
      <c r="E264" s="1">
        <v>116364.44069598941</v>
      </c>
      <c r="F264" s="1">
        <v>173283.48251728009</v>
      </c>
      <c r="G264" s="1">
        <v>241586.12039836415</v>
      </c>
      <c r="H264" s="1">
        <v>246513.93430720922</v>
      </c>
      <c r="I264" s="1">
        <v>243359.0095495623</v>
      </c>
    </row>
    <row r="265" spans="1:9" x14ac:dyDescent="0.15">
      <c r="A265" s="1">
        <v>12</v>
      </c>
      <c r="B265" s="1" t="s">
        <v>60</v>
      </c>
      <c r="C265" s="1">
        <v>9</v>
      </c>
      <c r="D265" s="1" t="s">
        <v>160</v>
      </c>
      <c r="E265" s="1">
        <v>1389727.1354174558</v>
      </c>
      <c r="F265" s="1">
        <v>2110745.7030505817</v>
      </c>
      <c r="G265" s="1">
        <v>2373509.47960616</v>
      </c>
      <c r="H265" s="1">
        <v>2402899.4433577103</v>
      </c>
      <c r="I265" s="1">
        <v>2391941.4513831465</v>
      </c>
    </row>
    <row r="266" spans="1:9" x14ac:dyDescent="0.15">
      <c r="A266" s="1">
        <v>12</v>
      </c>
      <c r="B266" s="1" t="s">
        <v>60</v>
      </c>
      <c r="C266" s="1">
        <v>10</v>
      </c>
      <c r="D266" s="1" t="s">
        <v>161</v>
      </c>
      <c r="E266" s="1">
        <v>179728.28812758168</v>
      </c>
      <c r="F266" s="1">
        <v>191893.45598185883</v>
      </c>
      <c r="G266" s="1">
        <v>274486.98851537972</v>
      </c>
      <c r="H266" s="1">
        <v>335212.19949690317</v>
      </c>
      <c r="I266" s="1">
        <v>316417.9588248161</v>
      </c>
    </row>
    <row r="267" spans="1:9" x14ac:dyDescent="0.15">
      <c r="A267" s="1">
        <v>12</v>
      </c>
      <c r="B267" s="1" t="s">
        <v>60</v>
      </c>
      <c r="C267" s="1">
        <v>11</v>
      </c>
      <c r="D267" s="1" t="s">
        <v>162</v>
      </c>
      <c r="E267" s="1">
        <v>109294.78174927253</v>
      </c>
      <c r="F267" s="1">
        <v>168980.18130904564</v>
      </c>
      <c r="G267" s="1">
        <v>360845.64912456949</v>
      </c>
      <c r="H267" s="1">
        <v>523313.29997555644</v>
      </c>
      <c r="I267" s="1">
        <v>518560.38747531042</v>
      </c>
    </row>
    <row r="268" spans="1:9" x14ac:dyDescent="0.15">
      <c r="A268" s="1">
        <v>12</v>
      </c>
      <c r="B268" s="1" t="s">
        <v>11</v>
      </c>
      <c r="C268" s="1">
        <v>12</v>
      </c>
      <c r="D268" s="1" t="s">
        <v>163</v>
      </c>
      <c r="E268" s="1">
        <v>103884.14418776979</v>
      </c>
      <c r="F268" s="1">
        <v>161973.31571800087</v>
      </c>
      <c r="G268" s="1">
        <v>609394.06461634068</v>
      </c>
      <c r="H268" s="1">
        <v>1140953.3793090631</v>
      </c>
      <c r="I268" s="1">
        <v>1683932.8966506203</v>
      </c>
    </row>
    <row r="269" spans="1:9" x14ac:dyDescent="0.15">
      <c r="A269" s="1">
        <v>12</v>
      </c>
      <c r="B269" s="1" t="s">
        <v>11</v>
      </c>
      <c r="C269" s="1">
        <v>13</v>
      </c>
      <c r="D269" s="1" t="s">
        <v>164</v>
      </c>
      <c r="E269" s="1">
        <v>32142.539727028405</v>
      </c>
      <c r="F269" s="1">
        <v>94249.973953238543</v>
      </c>
      <c r="G269" s="1">
        <v>103276.59481955779</v>
      </c>
      <c r="H269" s="1">
        <v>115187.8468972964</v>
      </c>
      <c r="I269" s="1">
        <v>86454.988689152626</v>
      </c>
    </row>
    <row r="270" spans="1:9" x14ac:dyDescent="0.15">
      <c r="A270" s="1">
        <v>12</v>
      </c>
      <c r="B270" s="1" t="s">
        <v>11</v>
      </c>
      <c r="C270" s="1">
        <v>14</v>
      </c>
      <c r="D270" s="1" t="s">
        <v>165</v>
      </c>
      <c r="E270" s="1">
        <v>21119.704762506404</v>
      </c>
      <c r="F270" s="1">
        <v>50232.294188650623</v>
      </c>
      <c r="G270" s="1">
        <v>95180.229530934826</v>
      </c>
      <c r="H270" s="1">
        <v>113895.47742897339</v>
      </c>
      <c r="I270" s="1">
        <v>98601.543671963052</v>
      </c>
    </row>
    <row r="271" spans="1:9" x14ac:dyDescent="0.15">
      <c r="A271" s="1">
        <v>12</v>
      </c>
      <c r="B271" s="1" t="s">
        <v>11</v>
      </c>
      <c r="C271" s="1">
        <v>15</v>
      </c>
      <c r="D271" s="1" t="s">
        <v>166</v>
      </c>
      <c r="E271" s="1">
        <v>155599.27208783224</v>
      </c>
      <c r="F271" s="1">
        <v>253595.25308651853</v>
      </c>
      <c r="G271" s="1">
        <v>559486.76529893407</v>
      </c>
      <c r="H271" s="1">
        <v>706583.44149082794</v>
      </c>
      <c r="I271" s="1">
        <v>705689.42829179368</v>
      </c>
    </row>
    <row r="272" spans="1:9" x14ac:dyDescent="0.15">
      <c r="A272" s="1">
        <v>12</v>
      </c>
      <c r="B272" s="1" t="s">
        <v>11</v>
      </c>
      <c r="C272" s="1">
        <v>16</v>
      </c>
      <c r="D272" s="1" t="s">
        <v>149</v>
      </c>
      <c r="E272" s="1">
        <v>424847.79371846589</v>
      </c>
      <c r="F272" s="1">
        <v>499464.10750581248</v>
      </c>
      <c r="G272" s="1">
        <v>1249410.1083253031</v>
      </c>
      <c r="H272" s="1">
        <v>1074659.1694247304</v>
      </c>
      <c r="I272" s="1">
        <v>1046644.8618335512</v>
      </c>
    </row>
    <row r="273" spans="1:9" x14ac:dyDescent="0.15">
      <c r="A273" s="1">
        <v>12</v>
      </c>
      <c r="B273" s="1" t="s">
        <v>11</v>
      </c>
      <c r="C273" s="1">
        <v>17</v>
      </c>
      <c r="D273" s="1" t="s">
        <v>150</v>
      </c>
      <c r="E273" s="1">
        <v>995790.21774566697</v>
      </c>
      <c r="F273" s="1">
        <v>3009439.4193205503</v>
      </c>
      <c r="G273" s="1">
        <v>4256321.4148217514</v>
      </c>
      <c r="H273" s="1">
        <v>6108519.5780313089</v>
      </c>
      <c r="I273" s="1">
        <v>7324464.4389579827</v>
      </c>
    </row>
    <row r="274" spans="1:9" x14ac:dyDescent="0.15">
      <c r="A274" s="1">
        <v>12</v>
      </c>
      <c r="B274" s="1" t="s">
        <v>11</v>
      </c>
      <c r="C274" s="1">
        <v>18</v>
      </c>
      <c r="D274" s="1" t="s">
        <v>151</v>
      </c>
      <c r="E274" s="1">
        <v>341293.19827142381</v>
      </c>
      <c r="F274" s="1">
        <v>1186330.3488873336</v>
      </c>
      <c r="G274" s="1">
        <v>1743394.9284917237</v>
      </c>
      <c r="H274" s="1">
        <v>2316340.9093989651</v>
      </c>
      <c r="I274" s="1">
        <v>1868342.7251129458</v>
      </c>
    </row>
    <row r="275" spans="1:9" x14ac:dyDescent="0.15">
      <c r="A275" s="1">
        <v>12</v>
      </c>
      <c r="B275" s="1" t="s">
        <v>11</v>
      </c>
      <c r="C275" s="1">
        <v>19</v>
      </c>
      <c r="D275" s="1" t="s">
        <v>152</v>
      </c>
      <c r="E275" s="1">
        <v>184475.28775187428</v>
      </c>
      <c r="F275" s="1">
        <v>217387.23589504039</v>
      </c>
      <c r="G275" s="1">
        <v>494461.33928371826</v>
      </c>
      <c r="H275" s="1">
        <v>551757.59852371144</v>
      </c>
      <c r="I275" s="1">
        <v>913087.3286007914</v>
      </c>
    </row>
    <row r="276" spans="1:9" x14ac:dyDescent="0.15">
      <c r="A276" s="1">
        <v>12</v>
      </c>
      <c r="B276" s="1" t="s">
        <v>11</v>
      </c>
      <c r="C276" s="1">
        <v>20</v>
      </c>
      <c r="D276" s="1" t="s">
        <v>153</v>
      </c>
      <c r="E276" s="1">
        <v>329150.0756921678</v>
      </c>
      <c r="F276" s="1">
        <v>1489045.6874269305</v>
      </c>
      <c r="G276" s="1">
        <v>5445404.6583924191</v>
      </c>
      <c r="H276" s="1">
        <v>6549614.3876959961</v>
      </c>
      <c r="I276" s="1">
        <v>6682832.7423658418</v>
      </c>
    </row>
    <row r="277" spans="1:9" x14ac:dyDescent="0.15">
      <c r="A277" s="1">
        <v>12</v>
      </c>
      <c r="B277" s="1" t="s">
        <v>11</v>
      </c>
      <c r="C277" s="1">
        <v>21</v>
      </c>
      <c r="D277" s="1" t="s">
        <v>154</v>
      </c>
      <c r="E277" s="1">
        <v>2122499.6116023241</v>
      </c>
      <c r="F277" s="1">
        <v>2983889.9258576948</v>
      </c>
      <c r="G277" s="1">
        <v>5731810.1049672291</v>
      </c>
      <c r="H277" s="1">
        <v>9482298.2630599495</v>
      </c>
      <c r="I277" s="1">
        <v>11811883.745960206</v>
      </c>
    </row>
    <row r="278" spans="1:9" x14ac:dyDescent="0.15">
      <c r="A278" s="1">
        <v>12</v>
      </c>
      <c r="B278" s="1" t="s">
        <v>11</v>
      </c>
      <c r="C278" s="1">
        <v>22</v>
      </c>
      <c r="D278" s="1" t="s">
        <v>146</v>
      </c>
      <c r="E278" s="1">
        <v>584252.52583477588</v>
      </c>
      <c r="F278" s="1">
        <v>1829651.8962512843</v>
      </c>
      <c r="G278" s="1">
        <v>5503943.750812483</v>
      </c>
      <c r="H278" s="1">
        <v>6925454.3633597158</v>
      </c>
      <c r="I278" s="1">
        <v>7808986.8420142038</v>
      </c>
    </row>
    <row r="279" spans="1:9" x14ac:dyDescent="0.15">
      <c r="A279" s="1">
        <v>12</v>
      </c>
      <c r="B279" s="1" t="s">
        <v>11</v>
      </c>
      <c r="C279" s="1">
        <v>23</v>
      </c>
      <c r="D279" s="1" t="s">
        <v>167</v>
      </c>
      <c r="E279" s="1">
        <v>772528.94500785018</v>
      </c>
      <c r="F279" s="1">
        <v>1504206.1056924979</v>
      </c>
      <c r="G279" s="1">
        <v>2711298.4574107123</v>
      </c>
      <c r="H279" s="1">
        <v>5309674.7435531411</v>
      </c>
      <c r="I279" s="1">
        <v>5351311.3043147046</v>
      </c>
    </row>
    <row r="280" spans="1:9" x14ac:dyDescent="0.15">
      <c r="A280" s="1">
        <v>13</v>
      </c>
      <c r="B280" s="1" t="s">
        <v>12</v>
      </c>
      <c r="C280" s="1">
        <v>1</v>
      </c>
      <c r="D280" s="1" t="s">
        <v>147</v>
      </c>
      <c r="E280" s="1">
        <v>297503.82775260368</v>
      </c>
      <c r="F280" s="1">
        <v>762288.52716575633</v>
      </c>
      <c r="G280" s="1">
        <v>835011.16844088631</v>
      </c>
      <c r="H280" s="1">
        <v>1049186.3069097004</v>
      </c>
      <c r="I280" s="1">
        <v>842633.73009779525</v>
      </c>
    </row>
    <row r="281" spans="1:9" x14ac:dyDescent="0.15">
      <c r="A281" s="1">
        <v>13</v>
      </c>
      <c r="B281" s="1" t="s">
        <v>12</v>
      </c>
      <c r="C281" s="1">
        <v>2</v>
      </c>
      <c r="D281" s="1" t="s">
        <v>148</v>
      </c>
      <c r="E281" s="1">
        <v>77275.483930135961</v>
      </c>
      <c r="F281" s="1">
        <v>116066.13110707578</v>
      </c>
      <c r="G281" s="1">
        <v>103517.08227504043</v>
      </c>
      <c r="H281" s="1">
        <v>58550.908541316901</v>
      </c>
      <c r="I281" s="1">
        <v>45097.067707099843</v>
      </c>
    </row>
    <row r="282" spans="1:9" x14ac:dyDescent="0.15">
      <c r="A282" s="1">
        <v>13</v>
      </c>
      <c r="B282" s="1" t="s">
        <v>61</v>
      </c>
      <c r="C282" s="1">
        <v>3</v>
      </c>
      <c r="D282" s="1" t="s">
        <v>155</v>
      </c>
      <c r="E282" s="1">
        <v>481890.78281021595</v>
      </c>
      <c r="F282" s="1">
        <v>570020.95796744176</v>
      </c>
      <c r="G282" s="1">
        <v>703656.58714648383</v>
      </c>
      <c r="H282" s="1">
        <v>814069.15333160083</v>
      </c>
      <c r="I282" s="1">
        <v>802850.42816175334</v>
      </c>
    </row>
    <row r="283" spans="1:9" x14ac:dyDescent="0.15">
      <c r="A283" s="1">
        <v>13</v>
      </c>
      <c r="B283" s="1" t="s">
        <v>61</v>
      </c>
      <c r="C283" s="1">
        <v>4</v>
      </c>
      <c r="D283" s="1" t="s">
        <v>156</v>
      </c>
      <c r="E283" s="1">
        <v>124482.33672700435</v>
      </c>
      <c r="F283" s="1">
        <v>133935.71336006734</v>
      </c>
      <c r="G283" s="1">
        <v>134648.80997563383</v>
      </c>
      <c r="H283" s="1">
        <v>116456.98319273342</v>
      </c>
      <c r="I283" s="1">
        <v>78579.406164381377</v>
      </c>
    </row>
    <row r="284" spans="1:9" x14ac:dyDescent="0.15">
      <c r="A284" s="1">
        <v>13</v>
      </c>
      <c r="B284" s="1" t="s">
        <v>61</v>
      </c>
      <c r="C284" s="1">
        <v>5</v>
      </c>
      <c r="D284" s="1" t="s">
        <v>157</v>
      </c>
      <c r="E284" s="1">
        <v>129839.00989431207</v>
      </c>
      <c r="F284" s="1">
        <v>159185.80520805699</v>
      </c>
      <c r="G284" s="1">
        <v>206507.40298752135</v>
      </c>
      <c r="H284" s="1">
        <v>213241.78797805688</v>
      </c>
      <c r="I284" s="1">
        <v>159604.41486993057</v>
      </c>
    </row>
    <row r="285" spans="1:9" x14ac:dyDescent="0.15">
      <c r="A285" s="1">
        <v>13</v>
      </c>
      <c r="B285" s="1" t="s">
        <v>61</v>
      </c>
      <c r="C285" s="1">
        <v>6</v>
      </c>
      <c r="D285" s="1" t="s">
        <v>49</v>
      </c>
      <c r="E285" s="1">
        <v>426756.49469151237</v>
      </c>
      <c r="F285" s="1">
        <v>448501.50812447484</v>
      </c>
      <c r="G285" s="1">
        <v>608515.52841545222</v>
      </c>
      <c r="H285" s="1">
        <v>679166.24582867557</v>
      </c>
      <c r="I285" s="1">
        <v>703179.93429564009</v>
      </c>
    </row>
    <row r="286" spans="1:9" x14ac:dyDescent="0.15">
      <c r="A286" s="1">
        <v>13</v>
      </c>
      <c r="B286" s="1" t="s">
        <v>61</v>
      </c>
      <c r="C286" s="1">
        <v>7</v>
      </c>
      <c r="D286" s="1" t="s">
        <v>158</v>
      </c>
      <c r="E286" s="1">
        <v>32872.837731224907</v>
      </c>
      <c r="F286" s="1">
        <v>91237.740527650938</v>
      </c>
      <c r="G286" s="1">
        <v>56862.934497912174</v>
      </c>
      <c r="H286" s="1">
        <v>71595.134579466088</v>
      </c>
      <c r="I286" s="1">
        <v>62648.720014508304</v>
      </c>
    </row>
    <row r="287" spans="1:9" x14ac:dyDescent="0.15">
      <c r="A287" s="1">
        <v>13</v>
      </c>
      <c r="B287" s="1" t="s">
        <v>61</v>
      </c>
      <c r="C287" s="1">
        <v>8</v>
      </c>
      <c r="D287" s="1" t="s">
        <v>159</v>
      </c>
      <c r="E287" s="1">
        <v>119778.60835558591</v>
      </c>
      <c r="F287" s="1">
        <v>120021.48226052993</v>
      </c>
      <c r="G287" s="1">
        <v>146757.16920522152</v>
      </c>
      <c r="H287" s="1">
        <v>128408.469506699</v>
      </c>
      <c r="I287" s="1">
        <v>106919.92416513445</v>
      </c>
    </row>
    <row r="288" spans="1:9" x14ac:dyDescent="0.15">
      <c r="A288" s="1">
        <v>13</v>
      </c>
      <c r="B288" s="1" t="s">
        <v>61</v>
      </c>
      <c r="C288" s="1">
        <v>9</v>
      </c>
      <c r="D288" s="1" t="s">
        <v>160</v>
      </c>
      <c r="E288" s="1">
        <v>556230.79766184161</v>
      </c>
      <c r="F288" s="1">
        <v>544497.92081328097</v>
      </c>
      <c r="G288" s="1">
        <v>519319.08618726948</v>
      </c>
      <c r="H288" s="1">
        <v>400865.124894401</v>
      </c>
      <c r="I288" s="1">
        <v>312809.78932366282</v>
      </c>
    </row>
    <row r="289" spans="1:9" x14ac:dyDescent="0.15">
      <c r="A289" s="1">
        <v>13</v>
      </c>
      <c r="B289" s="1" t="s">
        <v>61</v>
      </c>
      <c r="C289" s="1">
        <v>10</v>
      </c>
      <c r="D289" s="1" t="s">
        <v>161</v>
      </c>
      <c r="E289" s="1">
        <v>596809.73703959351</v>
      </c>
      <c r="F289" s="1">
        <v>453705.9740747168</v>
      </c>
      <c r="G289" s="1">
        <v>455302.36308671435</v>
      </c>
      <c r="H289" s="1">
        <v>382394.99388759967</v>
      </c>
      <c r="I289" s="1">
        <v>286838.06637505285</v>
      </c>
    </row>
    <row r="290" spans="1:9" x14ac:dyDescent="0.15">
      <c r="A290" s="1">
        <v>13</v>
      </c>
      <c r="B290" s="1" t="s">
        <v>61</v>
      </c>
      <c r="C290" s="1">
        <v>11</v>
      </c>
      <c r="D290" s="1" t="s">
        <v>162</v>
      </c>
      <c r="E290" s="1">
        <v>727774.77871120232</v>
      </c>
      <c r="F290" s="1">
        <v>728479.4056069887</v>
      </c>
      <c r="G290" s="1">
        <v>1029971.3623533511</v>
      </c>
      <c r="H290" s="1">
        <v>1050754.5556818978</v>
      </c>
      <c r="I290" s="1">
        <v>839480.28969622869</v>
      </c>
    </row>
    <row r="291" spans="1:9" x14ac:dyDescent="0.15">
      <c r="A291" s="1">
        <v>13</v>
      </c>
      <c r="B291" s="1" t="s">
        <v>12</v>
      </c>
      <c r="C291" s="1">
        <v>12</v>
      </c>
      <c r="D291" s="1" t="s">
        <v>163</v>
      </c>
      <c r="E291" s="1">
        <v>753881.67326728848</v>
      </c>
      <c r="F291" s="1">
        <v>1109085.3242425432</v>
      </c>
      <c r="G291" s="1">
        <v>1929207.5932420613</v>
      </c>
      <c r="H291" s="1">
        <v>2088569.8141825721</v>
      </c>
      <c r="I291" s="1">
        <v>1770945.1645235587</v>
      </c>
    </row>
    <row r="292" spans="1:9" x14ac:dyDescent="0.15">
      <c r="A292" s="1">
        <v>13</v>
      </c>
      <c r="B292" s="1" t="s">
        <v>12</v>
      </c>
      <c r="C292" s="1">
        <v>13</v>
      </c>
      <c r="D292" s="1" t="s">
        <v>164</v>
      </c>
      <c r="E292" s="1">
        <v>437696.808736003</v>
      </c>
      <c r="F292" s="1">
        <v>878789.85764661036</v>
      </c>
      <c r="G292" s="1">
        <v>1119177.1104658432</v>
      </c>
      <c r="H292" s="1">
        <v>1182073.8438262935</v>
      </c>
      <c r="I292" s="1">
        <v>992735.03116544208</v>
      </c>
    </row>
    <row r="293" spans="1:9" x14ac:dyDescent="0.15">
      <c r="A293" s="1">
        <v>13</v>
      </c>
      <c r="B293" s="1" t="s">
        <v>12</v>
      </c>
      <c r="C293" s="1">
        <v>14</v>
      </c>
      <c r="D293" s="1" t="s">
        <v>165</v>
      </c>
      <c r="E293" s="1">
        <v>270537.65459240985</v>
      </c>
      <c r="F293" s="1">
        <v>444364.32950772019</v>
      </c>
      <c r="G293" s="1">
        <v>533648.16400591913</v>
      </c>
      <c r="H293" s="1">
        <v>643526.79741075321</v>
      </c>
      <c r="I293" s="1">
        <v>627306.0402520973</v>
      </c>
    </row>
    <row r="294" spans="1:9" x14ac:dyDescent="0.15">
      <c r="A294" s="1">
        <v>13</v>
      </c>
      <c r="B294" s="1" t="s">
        <v>12</v>
      </c>
      <c r="C294" s="1">
        <v>15</v>
      </c>
      <c r="D294" s="1" t="s">
        <v>166</v>
      </c>
      <c r="E294" s="1">
        <v>1695298.4233234259</v>
      </c>
      <c r="F294" s="1">
        <v>2003882.074754463</v>
      </c>
      <c r="G294" s="1">
        <v>2965489.1291597025</v>
      </c>
      <c r="H294" s="1">
        <v>2801884.0165504292</v>
      </c>
      <c r="I294" s="1">
        <v>2344968.6542313849</v>
      </c>
    </row>
    <row r="295" spans="1:9" x14ac:dyDescent="0.15">
      <c r="A295" s="1">
        <v>13</v>
      </c>
      <c r="B295" s="1" t="s">
        <v>12</v>
      </c>
      <c r="C295" s="1">
        <v>16</v>
      </c>
      <c r="D295" s="1" t="s">
        <v>149</v>
      </c>
      <c r="E295" s="1">
        <v>2328088.0083546792</v>
      </c>
      <c r="F295" s="1">
        <v>1429344.6165817755</v>
      </c>
      <c r="G295" s="1">
        <v>2275984.0247720922</v>
      </c>
      <c r="H295" s="1">
        <v>2692187.6909978492</v>
      </c>
      <c r="I295" s="1">
        <v>2416815.5035413597</v>
      </c>
    </row>
    <row r="296" spans="1:9" x14ac:dyDescent="0.15">
      <c r="A296" s="1">
        <v>13</v>
      </c>
      <c r="B296" s="1" t="s">
        <v>12</v>
      </c>
      <c r="C296" s="1">
        <v>17</v>
      </c>
      <c r="D296" s="1" t="s">
        <v>150</v>
      </c>
      <c r="E296" s="1">
        <v>1735440.7216442563</v>
      </c>
      <c r="F296" s="1">
        <v>6417522.3701565647</v>
      </c>
      <c r="G296" s="1">
        <v>12109967.444761988</v>
      </c>
      <c r="H296" s="1">
        <v>13378960.479571054</v>
      </c>
      <c r="I296" s="1">
        <v>14212076.329449134</v>
      </c>
    </row>
    <row r="297" spans="1:9" x14ac:dyDescent="0.15">
      <c r="A297" s="1">
        <v>13</v>
      </c>
      <c r="B297" s="1" t="s">
        <v>12</v>
      </c>
      <c r="C297" s="1">
        <v>18</v>
      </c>
      <c r="D297" s="1" t="s">
        <v>151</v>
      </c>
      <c r="E297" s="1">
        <v>3905696.4865758289</v>
      </c>
      <c r="F297" s="1">
        <v>7747257.5619743709</v>
      </c>
      <c r="G297" s="1">
        <v>10526955.583416883</v>
      </c>
      <c r="H297" s="1">
        <v>11925409.939672617</v>
      </c>
      <c r="I297" s="1">
        <v>12869543.405175818</v>
      </c>
    </row>
    <row r="298" spans="1:9" x14ac:dyDescent="0.15">
      <c r="A298" s="1">
        <v>13</v>
      </c>
      <c r="B298" s="1" t="s">
        <v>12</v>
      </c>
      <c r="C298" s="1">
        <v>19</v>
      </c>
      <c r="D298" s="1" t="s">
        <v>152</v>
      </c>
      <c r="E298" s="1">
        <v>2350447.0325562279</v>
      </c>
      <c r="F298" s="1">
        <v>2305627.9595063617</v>
      </c>
      <c r="G298" s="1">
        <v>3872857.2623591307</v>
      </c>
      <c r="H298" s="1">
        <v>4680186.9419234144</v>
      </c>
      <c r="I298" s="1">
        <v>6707409.4948009811</v>
      </c>
    </row>
    <row r="299" spans="1:9" x14ac:dyDescent="0.15">
      <c r="A299" s="1">
        <v>13</v>
      </c>
      <c r="B299" s="1" t="s">
        <v>12</v>
      </c>
      <c r="C299" s="1">
        <v>20</v>
      </c>
      <c r="D299" s="1" t="s">
        <v>153</v>
      </c>
      <c r="E299" s="1">
        <v>4109131.7091731816</v>
      </c>
      <c r="F299" s="1">
        <v>7373546.9562738026</v>
      </c>
      <c r="G299" s="1">
        <v>21690797.111443378</v>
      </c>
      <c r="H299" s="1">
        <v>20740001.07352104</v>
      </c>
      <c r="I299" s="1">
        <v>19663929.439576972</v>
      </c>
    </row>
    <row r="300" spans="1:9" x14ac:dyDescent="0.15">
      <c r="A300" s="1">
        <v>13</v>
      </c>
      <c r="B300" s="1" t="s">
        <v>12</v>
      </c>
      <c r="C300" s="1">
        <v>21</v>
      </c>
      <c r="D300" s="1" t="s">
        <v>154</v>
      </c>
      <c r="E300" s="1">
        <v>6304660.1007541232</v>
      </c>
      <c r="F300" s="1">
        <v>12087410.608450461</v>
      </c>
      <c r="G300" s="1">
        <v>22929858.121457852</v>
      </c>
      <c r="H300" s="1">
        <v>31879794.040017933</v>
      </c>
      <c r="I300" s="1">
        <v>37067348.935560599</v>
      </c>
    </row>
    <row r="301" spans="1:9" x14ac:dyDescent="0.15">
      <c r="A301" s="1">
        <v>13</v>
      </c>
      <c r="B301" s="1" t="s">
        <v>12</v>
      </c>
      <c r="C301" s="1">
        <v>22</v>
      </c>
      <c r="D301" s="1" t="s">
        <v>146</v>
      </c>
      <c r="E301" s="1">
        <v>5173864.0796707422</v>
      </c>
      <c r="F301" s="1">
        <v>6239205.3245339533</v>
      </c>
      <c r="G301" s="1">
        <v>16365524.36307884</v>
      </c>
      <c r="H301" s="1">
        <v>22709159.993608158</v>
      </c>
      <c r="I301" s="1">
        <v>24383426.810676545</v>
      </c>
    </row>
    <row r="302" spans="1:9" x14ac:dyDescent="0.15">
      <c r="A302" s="1">
        <v>13</v>
      </c>
      <c r="B302" s="1" t="s">
        <v>12</v>
      </c>
      <c r="C302" s="1">
        <v>23</v>
      </c>
      <c r="D302" s="1" t="s">
        <v>167</v>
      </c>
      <c r="E302" s="1">
        <v>2065544.6735593253</v>
      </c>
      <c r="F302" s="1">
        <v>3541580.3384173987</v>
      </c>
      <c r="G302" s="1">
        <v>4164120.8878626903</v>
      </c>
      <c r="H302" s="1">
        <v>7387324.5440463135</v>
      </c>
      <c r="I302" s="1">
        <v>7560927.4828003841</v>
      </c>
    </row>
    <row r="303" spans="1:9" x14ac:dyDescent="0.15">
      <c r="A303" s="1">
        <v>14</v>
      </c>
      <c r="B303" s="1" t="s">
        <v>13</v>
      </c>
      <c r="C303" s="1">
        <v>1</v>
      </c>
      <c r="D303" s="1" t="s">
        <v>147</v>
      </c>
      <c r="E303" s="1">
        <v>507024.37735727453</v>
      </c>
      <c r="F303" s="1">
        <v>618828.26832347526</v>
      </c>
      <c r="G303" s="1">
        <v>941045.41470083955</v>
      </c>
      <c r="H303" s="1">
        <v>1064434.8950510973</v>
      </c>
      <c r="I303" s="1">
        <v>1129178.8437416507</v>
      </c>
    </row>
    <row r="304" spans="1:9" x14ac:dyDescent="0.15">
      <c r="A304" s="1">
        <v>14</v>
      </c>
      <c r="B304" s="1" t="s">
        <v>13</v>
      </c>
      <c r="C304" s="1">
        <v>2</v>
      </c>
      <c r="D304" s="1" t="s">
        <v>148</v>
      </c>
      <c r="E304" s="1">
        <v>13025.903137590922</v>
      </c>
      <c r="F304" s="1">
        <v>10493.808844880394</v>
      </c>
      <c r="G304" s="1">
        <v>11713.818226262811</v>
      </c>
      <c r="H304" s="1">
        <v>10266.421820991132</v>
      </c>
      <c r="I304" s="1">
        <v>12821.168247322208</v>
      </c>
    </row>
    <row r="305" spans="1:9" x14ac:dyDescent="0.15">
      <c r="A305" s="1">
        <v>14</v>
      </c>
      <c r="B305" s="1" t="s">
        <v>62</v>
      </c>
      <c r="C305" s="1">
        <v>3</v>
      </c>
      <c r="D305" s="1" t="s">
        <v>155</v>
      </c>
      <c r="E305" s="1">
        <v>451757.09677349537</v>
      </c>
      <c r="F305" s="1">
        <v>570734.71878757689</v>
      </c>
      <c r="G305" s="1">
        <v>758864.22615342448</v>
      </c>
      <c r="H305" s="1">
        <v>1037025.2266919814</v>
      </c>
      <c r="I305" s="1">
        <v>1095577.0647150825</v>
      </c>
    </row>
    <row r="306" spans="1:9" x14ac:dyDescent="0.15">
      <c r="A306" s="1">
        <v>14</v>
      </c>
      <c r="B306" s="1" t="s">
        <v>62</v>
      </c>
      <c r="C306" s="1">
        <v>4</v>
      </c>
      <c r="D306" s="1" t="s">
        <v>156</v>
      </c>
      <c r="E306" s="1">
        <v>71697.148004862043</v>
      </c>
      <c r="F306" s="1">
        <v>79812.864548612706</v>
      </c>
      <c r="G306" s="1">
        <v>77234.716789713755</v>
      </c>
      <c r="H306" s="1">
        <v>73279.704060298944</v>
      </c>
      <c r="I306" s="1">
        <v>54019.205713624848</v>
      </c>
    </row>
    <row r="307" spans="1:9" x14ac:dyDescent="0.15">
      <c r="A307" s="1">
        <v>14</v>
      </c>
      <c r="B307" s="1" t="s">
        <v>62</v>
      </c>
      <c r="C307" s="1">
        <v>5</v>
      </c>
      <c r="D307" s="1" t="s">
        <v>157</v>
      </c>
      <c r="E307" s="1">
        <v>33713.427201691433</v>
      </c>
      <c r="F307" s="1">
        <v>73551.545525431415</v>
      </c>
      <c r="G307" s="1">
        <v>108698.13004698152</v>
      </c>
      <c r="H307" s="1">
        <v>139924.76522565814</v>
      </c>
      <c r="I307" s="1">
        <v>160354.57581783587</v>
      </c>
    </row>
    <row r="308" spans="1:9" x14ac:dyDescent="0.15">
      <c r="A308" s="1">
        <v>14</v>
      </c>
      <c r="B308" s="1" t="s">
        <v>62</v>
      </c>
      <c r="C308" s="1">
        <v>6</v>
      </c>
      <c r="D308" s="1" t="s">
        <v>49</v>
      </c>
      <c r="E308" s="1">
        <v>929299.50438487506</v>
      </c>
      <c r="F308" s="1">
        <v>1123059.5944707023</v>
      </c>
      <c r="G308" s="1">
        <v>1576420.7179072534</v>
      </c>
      <c r="H308" s="1">
        <v>1924643.7785634636</v>
      </c>
      <c r="I308" s="1">
        <v>2368887.042389452</v>
      </c>
    </row>
    <row r="309" spans="1:9" x14ac:dyDescent="0.15">
      <c r="A309" s="1">
        <v>14</v>
      </c>
      <c r="B309" s="1" t="s">
        <v>62</v>
      </c>
      <c r="C309" s="1">
        <v>7</v>
      </c>
      <c r="D309" s="1" t="s">
        <v>158</v>
      </c>
      <c r="E309" s="1">
        <v>535265.43087417644</v>
      </c>
      <c r="F309" s="1">
        <v>557087.56972508575</v>
      </c>
      <c r="G309" s="1">
        <v>586135.4605179599</v>
      </c>
      <c r="H309" s="1">
        <v>1049170.5204687999</v>
      </c>
      <c r="I309" s="1">
        <v>1253141.8788945263</v>
      </c>
    </row>
    <row r="310" spans="1:9" x14ac:dyDescent="0.15">
      <c r="A310" s="1">
        <v>14</v>
      </c>
      <c r="B310" s="1" t="s">
        <v>62</v>
      </c>
      <c r="C310" s="1">
        <v>8</v>
      </c>
      <c r="D310" s="1" t="s">
        <v>159</v>
      </c>
      <c r="E310" s="1">
        <v>245210.96885753504</v>
      </c>
      <c r="F310" s="1">
        <v>245232.36044154779</v>
      </c>
      <c r="G310" s="1">
        <v>334577.46853769402</v>
      </c>
      <c r="H310" s="1">
        <v>336031.46961530979</v>
      </c>
      <c r="I310" s="1">
        <v>357820.34939683799</v>
      </c>
    </row>
    <row r="311" spans="1:9" x14ac:dyDescent="0.15">
      <c r="A311" s="1">
        <v>14</v>
      </c>
      <c r="B311" s="1" t="s">
        <v>62</v>
      </c>
      <c r="C311" s="1">
        <v>9</v>
      </c>
      <c r="D311" s="1" t="s">
        <v>160</v>
      </c>
      <c r="E311" s="1">
        <v>1206789.3964993572</v>
      </c>
      <c r="F311" s="1">
        <v>2022356.8374371866</v>
      </c>
      <c r="G311" s="1">
        <v>2236311.5019802391</v>
      </c>
      <c r="H311" s="1">
        <v>1977842.3469982948</v>
      </c>
      <c r="I311" s="1">
        <v>1630398.5248327872</v>
      </c>
    </row>
    <row r="312" spans="1:9" x14ac:dyDescent="0.15">
      <c r="A312" s="1">
        <v>14</v>
      </c>
      <c r="B312" s="1" t="s">
        <v>62</v>
      </c>
      <c r="C312" s="1">
        <v>10</v>
      </c>
      <c r="D312" s="1" t="s">
        <v>161</v>
      </c>
      <c r="E312" s="1">
        <v>354278.16191720543</v>
      </c>
      <c r="F312" s="1">
        <v>337345.66677081736</v>
      </c>
      <c r="G312" s="1">
        <v>449467.61014928151</v>
      </c>
      <c r="H312" s="1">
        <v>498801.21620436979</v>
      </c>
      <c r="I312" s="1">
        <v>497374.98574960313</v>
      </c>
    </row>
    <row r="313" spans="1:9" x14ac:dyDescent="0.15">
      <c r="A313" s="1">
        <v>14</v>
      </c>
      <c r="B313" s="1" t="s">
        <v>62</v>
      </c>
      <c r="C313" s="1">
        <v>11</v>
      </c>
      <c r="D313" s="1" t="s">
        <v>162</v>
      </c>
      <c r="E313" s="1">
        <v>578695.72462445288</v>
      </c>
      <c r="F313" s="1">
        <v>857372.43936551851</v>
      </c>
      <c r="G313" s="1">
        <v>1499107.4224256964</v>
      </c>
      <c r="H313" s="1">
        <v>2071060.635286977</v>
      </c>
      <c r="I313" s="1">
        <v>2346549.8941256288</v>
      </c>
    </row>
    <row r="314" spans="1:9" x14ac:dyDescent="0.15">
      <c r="A314" s="1">
        <v>14</v>
      </c>
      <c r="B314" s="1" t="s">
        <v>13</v>
      </c>
      <c r="C314" s="1">
        <v>12</v>
      </c>
      <c r="D314" s="1" t="s">
        <v>163</v>
      </c>
      <c r="E314" s="1">
        <v>920093.01155028609</v>
      </c>
      <c r="F314" s="1">
        <v>1523725.148616978</v>
      </c>
      <c r="G314" s="1">
        <v>3604557.5158576267</v>
      </c>
      <c r="H314" s="1">
        <v>4390461.5556527833</v>
      </c>
      <c r="I314" s="1">
        <v>2864376.993888699</v>
      </c>
    </row>
    <row r="315" spans="1:9" x14ac:dyDescent="0.15">
      <c r="A315" s="1">
        <v>14</v>
      </c>
      <c r="B315" s="1" t="s">
        <v>13</v>
      </c>
      <c r="C315" s="1">
        <v>13</v>
      </c>
      <c r="D315" s="1" t="s">
        <v>164</v>
      </c>
      <c r="E315" s="1">
        <v>1097326.8908021711</v>
      </c>
      <c r="F315" s="1">
        <v>2386902.5669403784</v>
      </c>
      <c r="G315" s="1">
        <v>3432986.620794565</v>
      </c>
      <c r="H315" s="1">
        <v>3545441.2669872418</v>
      </c>
      <c r="I315" s="1">
        <v>2999174.3532768385</v>
      </c>
    </row>
    <row r="316" spans="1:9" x14ac:dyDescent="0.15">
      <c r="A316" s="1">
        <v>14</v>
      </c>
      <c r="B316" s="1" t="s">
        <v>13</v>
      </c>
      <c r="C316" s="1">
        <v>14</v>
      </c>
      <c r="D316" s="1" t="s">
        <v>165</v>
      </c>
      <c r="E316" s="1">
        <v>39567.230357432847</v>
      </c>
      <c r="F316" s="1">
        <v>76664.529180085519</v>
      </c>
      <c r="G316" s="1">
        <v>189264.55582965945</v>
      </c>
      <c r="H316" s="1">
        <v>208495.32271506125</v>
      </c>
      <c r="I316" s="1">
        <v>233883.45731198604</v>
      </c>
    </row>
    <row r="317" spans="1:9" x14ac:dyDescent="0.15">
      <c r="A317" s="1">
        <v>14</v>
      </c>
      <c r="B317" s="1" t="s">
        <v>13</v>
      </c>
      <c r="C317" s="1">
        <v>15</v>
      </c>
      <c r="D317" s="1" t="s">
        <v>166</v>
      </c>
      <c r="E317" s="1">
        <v>454743.27566094877</v>
      </c>
      <c r="F317" s="1">
        <v>560616.16774031997</v>
      </c>
      <c r="G317" s="1">
        <v>1110297.4158530699</v>
      </c>
      <c r="H317" s="1">
        <v>1280117.9609030788</v>
      </c>
      <c r="I317" s="1">
        <v>1221100.4607447118</v>
      </c>
    </row>
    <row r="318" spans="1:9" x14ac:dyDescent="0.15">
      <c r="A318" s="1">
        <v>14</v>
      </c>
      <c r="B318" s="1" t="s">
        <v>13</v>
      </c>
      <c r="C318" s="1">
        <v>16</v>
      </c>
      <c r="D318" s="1" t="s">
        <v>149</v>
      </c>
      <c r="E318" s="1">
        <v>900735.27604903071</v>
      </c>
      <c r="F318" s="1">
        <v>897749.36298002268</v>
      </c>
      <c r="G318" s="1">
        <v>1233182.874959301</v>
      </c>
      <c r="H318" s="1">
        <v>1263874.677999683</v>
      </c>
      <c r="I318" s="1">
        <v>1350904.7414921571</v>
      </c>
    </row>
    <row r="319" spans="1:9" x14ac:dyDescent="0.15">
      <c r="A319" s="1">
        <v>14</v>
      </c>
      <c r="B319" s="1" t="s">
        <v>13</v>
      </c>
      <c r="C319" s="1">
        <v>17</v>
      </c>
      <c r="D319" s="1" t="s">
        <v>150</v>
      </c>
      <c r="E319" s="1">
        <v>1488247.2014215579</v>
      </c>
      <c r="F319" s="1">
        <v>2973306.6050195992</v>
      </c>
      <c r="G319" s="1">
        <v>6051650.5006100358</v>
      </c>
      <c r="H319" s="1">
        <v>8319897.8154112501</v>
      </c>
      <c r="I319" s="1">
        <v>8176729.9639346609</v>
      </c>
    </row>
    <row r="320" spans="1:9" x14ac:dyDescent="0.15">
      <c r="A320" s="1">
        <v>14</v>
      </c>
      <c r="B320" s="1" t="s">
        <v>13</v>
      </c>
      <c r="C320" s="1">
        <v>18</v>
      </c>
      <c r="D320" s="1" t="s">
        <v>151</v>
      </c>
      <c r="E320" s="1">
        <v>711800.94423517934</v>
      </c>
      <c r="F320" s="1">
        <v>1736514.2363089197</v>
      </c>
      <c r="G320" s="1">
        <v>3213152.5122006927</v>
      </c>
      <c r="H320" s="1">
        <v>3066994.0996181085</v>
      </c>
      <c r="I320" s="1">
        <v>3125793.3568224902</v>
      </c>
    </row>
    <row r="321" spans="1:9" x14ac:dyDescent="0.15">
      <c r="A321" s="1">
        <v>14</v>
      </c>
      <c r="B321" s="1" t="s">
        <v>13</v>
      </c>
      <c r="C321" s="1">
        <v>19</v>
      </c>
      <c r="D321" s="1" t="s">
        <v>152</v>
      </c>
      <c r="E321" s="1">
        <v>378256.59115469491</v>
      </c>
      <c r="F321" s="1">
        <v>309441.92586634215</v>
      </c>
      <c r="G321" s="1">
        <v>477942.37913585739</v>
      </c>
      <c r="H321" s="1">
        <v>1137554.4154906489</v>
      </c>
      <c r="I321" s="1">
        <v>1217390.2654568618</v>
      </c>
    </row>
    <row r="322" spans="1:9" x14ac:dyDescent="0.15">
      <c r="A322" s="1">
        <v>14</v>
      </c>
      <c r="B322" s="1" t="s">
        <v>13</v>
      </c>
      <c r="C322" s="1">
        <v>20</v>
      </c>
      <c r="D322" s="1" t="s">
        <v>153</v>
      </c>
      <c r="E322" s="1">
        <v>585671.70991663751</v>
      </c>
      <c r="F322" s="1">
        <v>1947170.5197548384</v>
      </c>
      <c r="G322" s="1">
        <v>6741353.39148096</v>
      </c>
      <c r="H322" s="1">
        <v>9448870.0275787991</v>
      </c>
      <c r="I322" s="1">
        <v>9537027.1401668023</v>
      </c>
    </row>
    <row r="323" spans="1:9" x14ac:dyDescent="0.15">
      <c r="A323" s="1">
        <v>14</v>
      </c>
      <c r="B323" s="1" t="s">
        <v>13</v>
      </c>
      <c r="C323" s="1">
        <v>21</v>
      </c>
      <c r="D323" s="1" t="s">
        <v>154</v>
      </c>
      <c r="E323" s="1">
        <v>7164922.7763112308</v>
      </c>
      <c r="F323" s="1">
        <v>7023486.6688417215</v>
      </c>
      <c r="G323" s="1">
        <v>11416464.715409962</v>
      </c>
      <c r="H323" s="1">
        <v>14641828.615311425</v>
      </c>
      <c r="I323" s="1">
        <v>15223220.522031203</v>
      </c>
    </row>
    <row r="324" spans="1:9" x14ac:dyDescent="0.15">
      <c r="A324" s="1">
        <v>14</v>
      </c>
      <c r="B324" s="1" t="s">
        <v>13</v>
      </c>
      <c r="C324" s="1">
        <v>22</v>
      </c>
      <c r="D324" s="1" t="s">
        <v>146</v>
      </c>
      <c r="E324" s="1">
        <v>906392.80783810152</v>
      </c>
      <c r="F324" s="1">
        <v>2394183.6137761478</v>
      </c>
      <c r="G324" s="1">
        <v>7235910.012588704</v>
      </c>
      <c r="H324" s="1">
        <v>9352268.8042852934</v>
      </c>
      <c r="I324" s="1">
        <v>11445165.032220162</v>
      </c>
    </row>
    <row r="325" spans="1:9" x14ac:dyDescent="0.15">
      <c r="A325" s="1">
        <v>14</v>
      </c>
      <c r="B325" s="1" t="s">
        <v>13</v>
      </c>
      <c r="C325" s="1">
        <v>23</v>
      </c>
      <c r="D325" s="1" t="s">
        <v>167</v>
      </c>
      <c r="E325" s="1">
        <v>1010732.5946295983</v>
      </c>
      <c r="F325" s="1">
        <v>1495351.4096466643</v>
      </c>
      <c r="G325" s="1">
        <v>3769593.141227148</v>
      </c>
      <c r="H325" s="1">
        <v>4956989.6944043087</v>
      </c>
      <c r="I325" s="1">
        <v>4904987.71933024</v>
      </c>
    </row>
    <row r="326" spans="1:9" x14ac:dyDescent="0.15">
      <c r="A326" s="1">
        <v>15</v>
      </c>
      <c r="B326" s="1" t="s">
        <v>14</v>
      </c>
      <c r="C326" s="1">
        <v>1</v>
      </c>
      <c r="D326" s="1" t="s">
        <v>147</v>
      </c>
      <c r="E326" s="1">
        <v>1130545.0368154163</v>
      </c>
      <c r="F326" s="1">
        <v>1546251.7517387099</v>
      </c>
      <c r="G326" s="1">
        <v>2290830.327786583</v>
      </c>
      <c r="H326" s="1">
        <v>2938449.6036285586</v>
      </c>
      <c r="I326" s="1">
        <v>2988418.065336226</v>
      </c>
    </row>
    <row r="327" spans="1:9" x14ac:dyDescent="0.15">
      <c r="A327" s="1">
        <v>15</v>
      </c>
      <c r="B327" s="1" t="s">
        <v>14</v>
      </c>
      <c r="C327" s="1">
        <v>2</v>
      </c>
      <c r="D327" s="1" t="s">
        <v>148</v>
      </c>
      <c r="E327" s="1">
        <v>56980.195353087664</v>
      </c>
      <c r="F327" s="1">
        <v>83078.217368920145</v>
      </c>
      <c r="G327" s="1">
        <v>133102.71444742545</v>
      </c>
      <c r="H327" s="1">
        <v>142369.7224654952</v>
      </c>
      <c r="I327" s="1">
        <v>169578.52543671243</v>
      </c>
    </row>
    <row r="328" spans="1:9" x14ac:dyDescent="0.15">
      <c r="A328" s="1">
        <v>15</v>
      </c>
      <c r="B328" s="1" t="s">
        <v>63</v>
      </c>
      <c r="C328" s="1">
        <v>3</v>
      </c>
      <c r="D328" s="1" t="s">
        <v>155</v>
      </c>
      <c r="E328" s="1">
        <v>45280.400440079859</v>
      </c>
      <c r="F328" s="1">
        <v>128901.27096906553</v>
      </c>
      <c r="G328" s="1">
        <v>265507.64378552011</v>
      </c>
      <c r="H328" s="1">
        <v>408580.33747746685</v>
      </c>
      <c r="I328" s="1">
        <v>421197.0950456268</v>
      </c>
    </row>
    <row r="329" spans="1:9" x14ac:dyDescent="0.15">
      <c r="A329" s="1">
        <v>15</v>
      </c>
      <c r="B329" s="1" t="s">
        <v>63</v>
      </c>
      <c r="C329" s="1">
        <v>4</v>
      </c>
      <c r="D329" s="1" t="s">
        <v>156</v>
      </c>
      <c r="E329" s="1">
        <v>110820.15636984981</v>
      </c>
      <c r="F329" s="1">
        <v>187772.44315874029</v>
      </c>
      <c r="G329" s="1">
        <v>207270.45316088476</v>
      </c>
      <c r="H329" s="1">
        <v>212138.72004694352</v>
      </c>
      <c r="I329" s="1">
        <v>158208.7166122889</v>
      </c>
    </row>
    <row r="330" spans="1:9" x14ac:dyDescent="0.15">
      <c r="A330" s="1">
        <v>15</v>
      </c>
      <c r="B330" s="1" t="s">
        <v>63</v>
      </c>
      <c r="C330" s="1">
        <v>5</v>
      </c>
      <c r="D330" s="1" t="s">
        <v>157</v>
      </c>
      <c r="E330" s="1">
        <v>37821.166231178686</v>
      </c>
      <c r="F330" s="1">
        <v>48465.644753971763</v>
      </c>
      <c r="G330" s="1">
        <v>92098.341513945357</v>
      </c>
      <c r="H330" s="1">
        <v>172850.74589997437</v>
      </c>
      <c r="I330" s="1">
        <v>282797.09278397448</v>
      </c>
    </row>
    <row r="331" spans="1:9" x14ac:dyDescent="0.15">
      <c r="A331" s="1">
        <v>15</v>
      </c>
      <c r="B331" s="1" t="s">
        <v>63</v>
      </c>
      <c r="C331" s="1">
        <v>6</v>
      </c>
      <c r="D331" s="1" t="s">
        <v>49</v>
      </c>
      <c r="E331" s="1">
        <v>340221.80263010057</v>
      </c>
      <c r="F331" s="1">
        <v>385199.79805731546</v>
      </c>
      <c r="G331" s="1">
        <v>452221.66520367266</v>
      </c>
      <c r="H331" s="1">
        <v>551896.95858256787</v>
      </c>
      <c r="I331" s="1">
        <v>709075.35492065328</v>
      </c>
    </row>
    <row r="332" spans="1:9" x14ac:dyDescent="0.15">
      <c r="A332" s="1">
        <v>15</v>
      </c>
      <c r="B332" s="1" t="s">
        <v>63</v>
      </c>
      <c r="C332" s="1">
        <v>7</v>
      </c>
      <c r="D332" s="1" t="s">
        <v>158</v>
      </c>
      <c r="E332" s="1">
        <v>38038.47520343223</v>
      </c>
      <c r="F332" s="1">
        <v>39678.194615213251</v>
      </c>
      <c r="G332" s="1">
        <v>44789.523209623381</v>
      </c>
      <c r="H332" s="1">
        <v>86413.038351843919</v>
      </c>
      <c r="I332" s="1">
        <v>84476.758908817268</v>
      </c>
    </row>
    <row r="333" spans="1:9" x14ac:dyDescent="0.15">
      <c r="A333" s="1">
        <v>15</v>
      </c>
      <c r="B333" s="1" t="s">
        <v>63</v>
      </c>
      <c r="C333" s="1">
        <v>8</v>
      </c>
      <c r="D333" s="1" t="s">
        <v>159</v>
      </c>
      <c r="E333" s="1">
        <v>75516.246395032184</v>
      </c>
      <c r="F333" s="1">
        <v>89024.677749620882</v>
      </c>
      <c r="G333" s="1">
        <v>99169.445747765436</v>
      </c>
      <c r="H333" s="1">
        <v>109557.07051872097</v>
      </c>
      <c r="I333" s="1">
        <v>103079.62751949557</v>
      </c>
    </row>
    <row r="334" spans="1:9" x14ac:dyDescent="0.15">
      <c r="A334" s="1">
        <v>15</v>
      </c>
      <c r="B334" s="1" t="s">
        <v>63</v>
      </c>
      <c r="C334" s="1">
        <v>9</v>
      </c>
      <c r="D334" s="1" t="s">
        <v>160</v>
      </c>
      <c r="E334" s="1">
        <v>247723.09152148929</v>
      </c>
      <c r="F334" s="1">
        <v>290970.90129050158</v>
      </c>
      <c r="G334" s="1">
        <v>315398.67920352472</v>
      </c>
      <c r="H334" s="1">
        <v>345849.772451861</v>
      </c>
      <c r="I334" s="1">
        <v>294887.81945511239</v>
      </c>
    </row>
    <row r="335" spans="1:9" x14ac:dyDescent="0.15">
      <c r="A335" s="1">
        <v>15</v>
      </c>
      <c r="B335" s="1" t="s">
        <v>63</v>
      </c>
      <c r="C335" s="1">
        <v>10</v>
      </c>
      <c r="D335" s="1" t="s">
        <v>161</v>
      </c>
      <c r="E335" s="1">
        <v>91780.138861621701</v>
      </c>
      <c r="F335" s="1">
        <v>141375.15695188657</v>
      </c>
      <c r="G335" s="1">
        <v>210604.42814833898</v>
      </c>
      <c r="H335" s="1">
        <v>256829.67988901702</v>
      </c>
      <c r="I335" s="1">
        <v>239566.97694673258</v>
      </c>
    </row>
    <row r="336" spans="1:9" x14ac:dyDescent="0.15">
      <c r="A336" s="1">
        <v>15</v>
      </c>
      <c r="B336" s="1" t="s">
        <v>63</v>
      </c>
      <c r="C336" s="1">
        <v>11</v>
      </c>
      <c r="D336" s="1" t="s">
        <v>162</v>
      </c>
      <c r="E336" s="1">
        <v>89211.439635981529</v>
      </c>
      <c r="F336" s="1">
        <v>160533.51527878395</v>
      </c>
      <c r="G336" s="1">
        <v>316167.92802283308</v>
      </c>
      <c r="H336" s="1">
        <v>424891.09818389174</v>
      </c>
      <c r="I336" s="1">
        <v>486224.50319332193</v>
      </c>
    </row>
    <row r="337" spans="1:9" x14ac:dyDescent="0.15">
      <c r="A337" s="1">
        <v>15</v>
      </c>
      <c r="B337" s="1" t="s">
        <v>14</v>
      </c>
      <c r="C337" s="1">
        <v>12</v>
      </c>
      <c r="D337" s="1" t="s">
        <v>163</v>
      </c>
      <c r="E337" s="1">
        <v>20269.566824698875</v>
      </c>
      <c r="F337" s="1">
        <v>76304.148264545787</v>
      </c>
      <c r="G337" s="1">
        <v>454626.71407817333</v>
      </c>
      <c r="H337" s="1">
        <v>970680.04764915642</v>
      </c>
      <c r="I337" s="1">
        <v>1063576.5686009976</v>
      </c>
    </row>
    <row r="338" spans="1:9" x14ac:dyDescent="0.15">
      <c r="A338" s="1">
        <v>15</v>
      </c>
      <c r="B338" s="1" t="s">
        <v>14</v>
      </c>
      <c r="C338" s="1">
        <v>13</v>
      </c>
      <c r="D338" s="1" t="s">
        <v>164</v>
      </c>
      <c r="E338" s="1">
        <v>31609.185263822619</v>
      </c>
      <c r="F338" s="1">
        <v>55901.2528257175</v>
      </c>
      <c r="G338" s="1">
        <v>73730.41104824924</v>
      </c>
      <c r="H338" s="1">
        <v>98991.07642388159</v>
      </c>
      <c r="I338" s="1">
        <v>118912.26296115138</v>
      </c>
    </row>
    <row r="339" spans="1:9" x14ac:dyDescent="0.15">
      <c r="A339" s="1">
        <v>15</v>
      </c>
      <c r="B339" s="1" t="s">
        <v>14</v>
      </c>
      <c r="C339" s="1">
        <v>14</v>
      </c>
      <c r="D339" s="1" t="s">
        <v>165</v>
      </c>
      <c r="E339" s="1">
        <v>834.44763446665706</v>
      </c>
      <c r="F339" s="1">
        <v>16602.879398162771</v>
      </c>
      <c r="G339" s="1">
        <v>52223.612749046028</v>
      </c>
      <c r="H339" s="1">
        <v>55307.373632777351</v>
      </c>
      <c r="I339" s="1">
        <v>65385.505640047333</v>
      </c>
    </row>
    <row r="340" spans="1:9" x14ac:dyDescent="0.15">
      <c r="A340" s="1">
        <v>15</v>
      </c>
      <c r="B340" s="1" t="s">
        <v>14</v>
      </c>
      <c r="C340" s="1">
        <v>15</v>
      </c>
      <c r="D340" s="1" t="s">
        <v>166</v>
      </c>
      <c r="E340" s="1">
        <v>38971.160118204178</v>
      </c>
      <c r="F340" s="1">
        <v>91452.66693471586</v>
      </c>
      <c r="G340" s="1">
        <v>173500.153915598</v>
      </c>
      <c r="H340" s="1">
        <v>276875.66977055563</v>
      </c>
      <c r="I340" s="1">
        <v>319661.42241720244</v>
      </c>
    </row>
    <row r="341" spans="1:9" x14ac:dyDescent="0.15">
      <c r="A341" s="1">
        <v>15</v>
      </c>
      <c r="B341" s="1" t="s">
        <v>14</v>
      </c>
      <c r="C341" s="1">
        <v>16</v>
      </c>
      <c r="D341" s="1" t="s">
        <v>149</v>
      </c>
      <c r="E341" s="1">
        <v>242390.29565839528</v>
      </c>
      <c r="F341" s="1">
        <v>336804.01227619726</v>
      </c>
      <c r="G341" s="1">
        <v>382524.67509998771</v>
      </c>
      <c r="H341" s="1">
        <v>867083.73200645181</v>
      </c>
      <c r="I341" s="1">
        <v>631738.06316182332</v>
      </c>
    </row>
    <row r="342" spans="1:9" x14ac:dyDescent="0.15">
      <c r="A342" s="1">
        <v>15</v>
      </c>
      <c r="B342" s="1" t="s">
        <v>14</v>
      </c>
      <c r="C342" s="1">
        <v>17</v>
      </c>
      <c r="D342" s="1" t="s">
        <v>150</v>
      </c>
      <c r="E342" s="1">
        <v>570621.21298760152</v>
      </c>
      <c r="F342" s="1">
        <v>2094530.6649319634</v>
      </c>
      <c r="G342" s="1">
        <v>3792030.5629472537</v>
      </c>
      <c r="H342" s="1">
        <v>4409117.6749692503</v>
      </c>
      <c r="I342" s="1">
        <v>4285527.920504503</v>
      </c>
    </row>
    <row r="343" spans="1:9" x14ac:dyDescent="0.15">
      <c r="A343" s="1">
        <v>15</v>
      </c>
      <c r="B343" s="1" t="s">
        <v>14</v>
      </c>
      <c r="C343" s="1">
        <v>18</v>
      </c>
      <c r="D343" s="1" t="s">
        <v>151</v>
      </c>
      <c r="E343" s="1">
        <v>223093.9162453076</v>
      </c>
      <c r="F343" s="1">
        <v>645591.88296459522</v>
      </c>
      <c r="G343" s="1">
        <v>960523.4945805507</v>
      </c>
      <c r="H343" s="1">
        <v>922181.30518200691</v>
      </c>
      <c r="I343" s="1">
        <v>832223.04622687958</v>
      </c>
    </row>
    <row r="344" spans="1:9" x14ac:dyDescent="0.15">
      <c r="A344" s="1">
        <v>15</v>
      </c>
      <c r="B344" s="1" t="s">
        <v>14</v>
      </c>
      <c r="C344" s="1">
        <v>19</v>
      </c>
      <c r="D344" s="1" t="s">
        <v>152</v>
      </c>
      <c r="E344" s="1">
        <v>76380.339091387737</v>
      </c>
      <c r="F344" s="1">
        <v>100701.47580530569</v>
      </c>
      <c r="G344" s="1">
        <v>128612.4978882564</v>
      </c>
      <c r="H344" s="1">
        <v>219751.80144006881</v>
      </c>
      <c r="I344" s="1">
        <v>348629.40664884233</v>
      </c>
    </row>
    <row r="345" spans="1:9" x14ac:dyDescent="0.15">
      <c r="A345" s="1">
        <v>15</v>
      </c>
      <c r="B345" s="1" t="s">
        <v>14</v>
      </c>
      <c r="C345" s="1">
        <v>20</v>
      </c>
      <c r="D345" s="1" t="s">
        <v>153</v>
      </c>
      <c r="E345" s="1">
        <v>46066.781569217324</v>
      </c>
      <c r="F345" s="1">
        <v>582643.40769393521</v>
      </c>
      <c r="G345" s="1">
        <v>1356389.3344998171</v>
      </c>
      <c r="H345" s="1">
        <v>1903240.7414504073</v>
      </c>
      <c r="I345" s="1">
        <v>1793610.449406899</v>
      </c>
    </row>
    <row r="346" spans="1:9" x14ac:dyDescent="0.15">
      <c r="A346" s="1">
        <v>15</v>
      </c>
      <c r="B346" s="1" t="s">
        <v>14</v>
      </c>
      <c r="C346" s="1">
        <v>21</v>
      </c>
      <c r="D346" s="1" t="s">
        <v>154</v>
      </c>
      <c r="E346" s="1">
        <v>220707.44123206704</v>
      </c>
      <c r="F346" s="1">
        <v>1565455.8622256473</v>
      </c>
      <c r="G346" s="1">
        <v>2844511.6344355741</v>
      </c>
      <c r="H346" s="1">
        <v>2641923.9762199312</v>
      </c>
      <c r="I346" s="1">
        <v>2655420.3915116508</v>
      </c>
    </row>
    <row r="347" spans="1:9" x14ac:dyDescent="0.15">
      <c r="A347" s="1">
        <v>15</v>
      </c>
      <c r="B347" s="1" t="s">
        <v>14</v>
      </c>
      <c r="C347" s="1">
        <v>22</v>
      </c>
      <c r="D347" s="1" t="s">
        <v>146</v>
      </c>
      <c r="E347" s="1">
        <v>217657.52163039354</v>
      </c>
      <c r="F347" s="1">
        <v>1097594.2346823371</v>
      </c>
      <c r="G347" s="1">
        <v>2526832.1891947608</v>
      </c>
      <c r="H347" s="1">
        <v>4047525.1691180598</v>
      </c>
      <c r="I347" s="1">
        <v>3985348.6283837319</v>
      </c>
    </row>
    <row r="348" spans="1:9" x14ac:dyDescent="0.15">
      <c r="A348" s="1">
        <v>15</v>
      </c>
      <c r="B348" s="1" t="s">
        <v>14</v>
      </c>
      <c r="C348" s="1">
        <v>23</v>
      </c>
      <c r="D348" s="1" t="s">
        <v>167</v>
      </c>
      <c r="E348" s="1">
        <v>550079.17987511936</v>
      </c>
      <c r="F348" s="1">
        <v>1032876.0371842344</v>
      </c>
      <c r="G348" s="1">
        <v>1793822.6466917491</v>
      </c>
      <c r="H348" s="1">
        <v>3241353.3690162273</v>
      </c>
      <c r="I348" s="1">
        <v>3256043.4052744946</v>
      </c>
    </row>
    <row r="349" spans="1:9" x14ac:dyDescent="0.15">
      <c r="A349" s="1">
        <v>16</v>
      </c>
      <c r="B349" s="1" t="s">
        <v>15</v>
      </c>
      <c r="C349" s="1">
        <v>1</v>
      </c>
      <c r="D349" s="1" t="s">
        <v>147</v>
      </c>
      <c r="E349" s="1">
        <v>529878.93931781861</v>
      </c>
      <c r="F349" s="1">
        <v>766915.82057783834</v>
      </c>
      <c r="G349" s="1">
        <v>1328901.3756597149</v>
      </c>
      <c r="H349" s="1">
        <v>1683046.3371841689</v>
      </c>
      <c r="I349" s="1">
        <v>1526865.9922863971</v>
      </c>
    </row>
    <row r="350" spans="1:9" x14ac:dyDescent="0.15">
      <c r="A350" s="1">
        <v>16</v>
      </c>
      <c r="B350" s="1" t="s">
        <v>15</v>
      </c>
      <c r="C350" s="1">
        <v>2</v>
      </c>
      <c r="D350" s="1" t="s">
        <v>148</v>
      </c>
      <c r="E350" s="1">
        <v>1709.2217865130915</v>
      </c>
      <c r="F350" s="1">
        <v>14651.928123463958</v>
      </c>
      <c r="G350" s="1">
        <v>19255.073933210075</v>
      </c>
      <c r="H350" s="1">
        <v>34344.44842933234</v>
      </c>
      <c r="I350" s="1">
        <v>34428.672404178789</v>
      </c>
    </row>
    <row r="351" spans="1:9" x14ac:dyDescent="0.15">
      <c r="A351" s="1">
        <v>16</v>
      </c>
      <c r="B351" s="1" t="s">
        <v>64</v>
      </c>
      <c r="C351" s="1">
        <v>3</v>
      </c>
      <c r="D351" s="1" t="s">
        <v>155</v>
      </c>
      <c r="E351" s="1">
        <v>20241.184818098969</v>
      </c>
      <c r="F351" s="1">
        <v>44810.317570176849</v>
      </c>
      <c r="G351" s="1">
        <v>66185.929325727848</v>
      </c>
      <c r="H351" s="1">
        <v>113923.48606731679</v>
      </c>
      <c r="I351" s="1">
        <v>110063.58694321984</v>
      </c>
    </row>
    <row r="352" spans="1:9" x14ac:dyDescent="0.15">
      <c r="A352" s="1">
        <v>16</v>
      </c>
      <c r="B352" s="1" t="s">
        <v>64</v>
      </c>
      <c r="C352" s="1">
        <v>4</v>
      </c>
      <c r="D352" s="1" t="s">
        <v>156</v>
      </c>
      <c r="E352" s="1">
        <v>99313.868225532657</v>
      </c>
      <c r="F352" s="1">
        <v>155157.56771636478</v>
      </c>
      <c r="G352" s="1">
        <v>180603.72549752193</v>
      </c>
      <c r="H352" s="1">
        <v>186110.21607613374</v>
      </c>
      <c r="I352" s="1">
        <v>139908.99332883189</v>
      </c>
    </row>
    <row r="353" spans="1:9" x14ac:dyDescent="0.15">
      <c r="A353" s="1">
        <v>16</v>
      </c>
      <c r="B353" s="1" t="s">
        <v>64</v>
      </c>
      <c r="C353" s="1">
        <v>5</v>
      </c>
      <c r="D353" s="1" t="s">
        <v>157</v>
      </c>
      <c r="E353" s="1">
        <v>39691.925823635007</v>
      </c>
      <c r="F353" s="1">
        <v>64328.006372811949</v>
      </c>
      <c r="G353" s="1">
        <v>107951.17642383359</v>
      </c>
      <c r="H353" s="1">
        <v>151723.86555140303</v>
      </c>
      <c r="I353" s="1">
        <v>162949.72757343776</v>
      </c>
    </row>
    <row r="354" spans="1:9" x14ac:dyDescent="0.15">
      <c r="A354" s="1">
        <v>16</v>
      </c>
      <c r="B354" s="1" t="s">
        <v>64</v>
      </c>
      <c r="C354" s="1">
        <v>6</v>
      </c>
      <c r="D354" s="1" t="s">
        <v>49</v>
      </c>
      <c r="E354" s="1">
        <v>249585.4313866458</v>
      </c>
      <c r="F354" s="1">
        <v>265132.88756575866</v>
      </c>
      <c r="G354" s="1">
        <v>324126.01541298925</v>
      </c>
      <c r="H354" s="1">
        <v>438767.66120479733</v>
      </c>
      <c r="I354" s="1">
        <v>596220.88648521015</v>
      </c>
    </row>
    <row r="355" spans="1:9" x14ac:dyDescent="0.15">
      <c r="A355" s="1">
        <v>16</v>
      </c>
      <c r="B355" s="1" t="s">
        <v>64</v>
      </c>
      <c r="C355" s="1">
        <v>7</v>
      </c>
      <c r="D355" s="1" t="s">
        <v>158</v>
      </c>
      <c r="E355" s="1">
        <v>4103.620267328919</v>
      </c>
      <c r="F355" s="1">
        <v>22937.51863216222</v>
      </c>
      <c r="G355" s="1">
        <v>27989.064550292194</v>
      </c>
      <c r="H355" s="1">
        <v>50776.791479025997</v>
      </c>
      <c r="I355" s="1">
        <v>49420.068473463107</v>
      </c>
    </row>
    <row r="356" spans="1:9" x14ac:dyDescent="0.15">
      <c r="A356" s="1">
        <v>16</v>
      </c>
      <c r="B356" s="1" t="s">
        <v>64</v>
      </c>
      <c r="C356" s="1">
        <v>8</v>
      </c>
      <c r="D356" s="1" t="s">
        <v>159</v>
      </c>
      <c r="E356" s="1">
        <v>57584.751237972356</v>
      </c>
      <c r="F356" s="1">
        <v>53302.200533201416</v>
      </c>
      <c r="G356" s="1">
        <v>61223.113774883379</v>
      </c>
      <c r="H356" s="1">
        <v>60293.837180642244</v>
      </c>
      <c r="I356" s="1">
        <v>57590.595764475671</v>
      </c>
    </row>
    <row r="357" spans="1:9" x14ac:dyDescent="0.15">
      <c r="A357" s="1">
        <v>16</v>
      </c>
      <c r="B357" s="1" t="s">
        <v>64</v>
      </c>
      <c r="C357" s="1">
        <v>9</v>
      </c>
      <c r="D357" s="1" t="s">
        <v>160</v>
      </c>
      <c r="E357" s="1">
        <v>112488.02408816248</v>
      </c>
      <c r="F357" s="1">
        <v>398470.56767441746</v>
      </c>
      <c r="G357" s="1">
        <v>524732.35235877603</v>
      </c>
      <c r="H357" s="1">
        <v>482127.54415859381</v>
      </c>
      <c r="I357" s="1">
        <v>499954.16986779752</v>
      </c>
    </row>
    <row r="358" spans="1:9" x14ac:dyDescent="0.15">
      <c r="A358" s="1">
        <v>16</v>
      </c>
      <c r="B358" s="1" t="s">
        <v>64</v>
      </c>
      <c r="C358" s="1">
        <v>10</v>
      </c>
      <c r="D358" s="1" t="s">
        <v>161</v>
      </c>
      <c r="E358" s="1">
        <v>67112.498767775483</v>
      </c>
      <c r="F358" s="1">
        <v>92361.003150350021</v>
      </c>
      <c r="G358" s="1">
        <v>197587.31425110539</v>
      </c>
      <c r="H358" s="1">
        <v>302482.70469197264</v>
      </c>
      <c r="I358" s="1">
        <v>281174.55917641829</v>
      </c>
    </row>
    <row r="359" spans="1:9" x14ac:dyDescent="0.15">
      <c r="A359" s="1">
        <v>16</v>
      </c>
      <c r="B359" s="1" t="s">
        <v>64</v>
      </c>
      <c r="C359" s="1">
        <v>11</v>
      </c>
      <c r="D359" s="1" t="s">
        <v>162</v>
      </c>
      <c r="E359" s="1">
        <v>108355.04072198526</v>
      </c>
      <c r="F359" s="1">
        <v>142574.43082607703</v>
      </c>
      <c r="G359" s="1">
        <v>278322.53689972544</v>
      </c>
      <c r="H359" s="1">
        <v>345395.45664990123</v>
      </c>
      <c r="I359" s="1">
        <v>409738.62364747276</v>
      </c>
    </row>
    <row r="360" spans="1:9" x14ac:dyDescent="0.15">
      <c r="A360" s="1">
        <v>16</v>
      </c>
      <c r="B360" s="1" t="s">
        <v>15</v>
      </c>
      <c r="C360" s="1">
        <v>12</v>
      </c>
      <c r="D360" s="1" t="s">
        <v>163</v>
      </c>
      <c r="E360" s="1">
        <v>18288.430780940897</v>
      </c>
      <c r="F360" s="1">
        <v>30567.638376802181</v>
      </c>
      <c r="G360" s="1">
        <v>209973.97776239383</v>
      </c>
      <c r="H360" s="1">
        <v>528402.00155193929</v>
      </c>
      <c r="I360" s="1">
        <v>577766.83192748891</v>
      </c>
    </row>
    <row r="361" spans="1:9" x14ac:dyDescent="0.15">
      <c r="A361" s="1">
        <v>16</v>
      </c>
      <c r="B361" s="1" t="s">
        <v>15</v>
      </c>
      <c r="C361" s="1">
        <v>13</v>
      </c>
      <c r="D361" s="1" t="s">
        <v>164</v>
      </c>
      <c r="E361" s="1">
        <v>36658.854765604934</v>
      </c>
      <c r="F361" s="1">
        <v>63301.944948631921</v>
      </c>
      <c r="G361" s="1">
        <v>105376.6474045951</v>
      </c>
      <c r="H361" s="1">
        <v>135277.4369898483</v>
      </c>
      <c r="I361" s="1">
        <v>141778.31459610973</v>
      </c>
    </row>
    <row r="362" spans="1:9" x14ac:dyDescent="0.15">
      <c r="A362" s="1">
        <v>16</v>
      </c>
      <c r="B362" s="1" t="s">
        <v>15</v>
      </c>
      <c r="C362" s="1">
        <v>14</v>
      </c>
      <c r="D362" s="1" t="s">
        <v>165</v>
      </c>
      <c r="E362" s="1">
        <v>1041.4880745100309</v>
      </c>
      <c r="F362" s="1">
        <v>3724.7318480130762</v>
      </c>
      <c r="G362" s="1">
        <v>6731.5496145897141</v>
      </c>
      <c r="H362" s="1">
        <v>12274.312334674543</v>
      </c>
      <c r="I362" s="1">
        <v>9731.8342117832472</v>
      </c>
    </row>
    <row r="363" spans="1:9" x14ac:dyDescent="0.15">
      <c r="A363" s="1">
        <v>16</v>
      </c>
      <c r="B363" s="1" t="s">
        <v>15</v>
      </c>
      <c r="C363" s="1">
        <v>15</v>
      </c>
      <c r="D363" s="1" t="s">
        <v>166</v>
      </c>
      <c r="E363" s="1">
        <v>101722.99400117951</v>
      </c>
      <c r="F363" s="1">
        <v>140250.289813226</v>
      </c>
      <c r="G363" s="1">
        <v>262036.55520181297</v>
      </c>
      <c r="H363" s="1">
        <v>310564.8766454049</v>
      </c>
      <c r="I363" s="1">
        <v>405153.49045488832</v>
      </c>
    </row>
    <row r="364" spans="1:9" x14ac:dyDescent="0.15">
      <c r="A364" s="1">
        <v>16</v>
      </c>
      <c r="B364" s="1" t="s">
        <v>15</v>
      </c>
      <c r="C364" s="1">
        <v>16</v>
      </c>
      <c r="D364" s="1" t="s">
        <v>149</v>
      </c>
      <c r="E364" s="1">
        <v>78841.343672627059</v>
      </c>
      <c r="F364" s="1">
        <v>182192.40587529927</v>
      </c>
      <c r="G364" s="1">
        <v>372804.63920555025</v>
      </c>
      <c r="H364" s="1">
        <v>472606.45419980277</v>
      </c>
      <c r="I364" s="1">
        <v>392275.79684740282</v>
      </c>
    </row>
    <row r="365" spans="1:9" x14ac:dyDescent="0.15">
      <c r="A365" s="1">
        <v>16</v>
      </c>
      <c r="B365" s="1" t="s">
        <v>15</v>
      </c>
      <c r="C365" s="1">
        <v>17</v>
      </c>
      <c r="D365" s="1" t="s">
        <v>150</v>
      </c>
      <c r="E365" s="1">
        <v>669215.29333266581</v>
      </c>
      <c r="F365" s="1">
        <v>883523.884161697</v>
      </c>
      <c r="G365" s="1">
        <v>1074291.7763974345</v>
      </c>
      <c r="H365" s="1">
        <v>1315562.7931251284</v>
      </c>
      <c r="I365" s="1">
        <v>1421994.531646248</v>
      </c>
    </row>
    <row r="366" spans="1:9" x14ac:dyDescent="0.15">
      <c r="A366" s="1">
        <v>16</v>
      </c>
      <c r="B366" s="1" t="s">
        <v>15</v>
      </c>
      <c r="C366" s="1">
        <v>18</v>
      </c>
      <c r="D366" s="1" t="s">
        <v>151</v>
      </c>
      <c r="E366" s="1">
        <v>93764.812287955749</v>
      </c>
      <c r="F366" s="1">
        <v>295493.69768269791</v>
      </c>
      <c r="G366" s="1">
        <v>413698.31927820347</v>
      </c>
      <c r="H366" s="1">
        <v>466889.80989739357</v>
      </c>
      <c r="I366" s="1">
        <v>342000.54317437176</v>
      </c>
    </row>
    <row r="367" spans="1:9" x14ac:dyDescent="0.15">
      <c r="A367" s="1">
        <v>16</v>
      </c>
      <c r="B367" s="1" t="s">
        <v>15</v>
      </c>
      <c r="C367" s="1">
        <v>19</v>
      </c>
      <c r="D367" s="1" t="s">
        <v>152</v>
      </c>
      <c r="E367" s="1">
        <v>34572.170328453394</v>
      </c>
      <c r="F367" s="1">
        <v>77951.189189596858</v>
      </c>
      <c r="G367" s="1">
        <v>95801.692527864856</v>
      </c>
      <c r="H367" s="1">
        <v>99066.093915047284</v>
      </c>
      <c r="I367" s="1">
        <v>125059.91805622193</v>
      </c>
    </row>
    <row r="368" spans="1:9" x14ac:dyDescent="0.15">
      <c r="A368" s="1">
        <v>16</v>
      </c>
      <c r="B368" s="1" t="s">
        <v>15</v>
      </c>
      <c r="C368" s="1">
        <v>20</v>
      </c>
      <c r="D368" s="1" t="s">
        <v>153</v>
      </c>
      <c r="E368" s="1">
        <v>14906.733461044432</v>
      </c>
      <c r="F368" s="1">
        <v>249102.18293263379</v>
      </c>
      <c r="G368" s="1">
        <v>604543.15259452478</v>
      </c>
      <c r="H368" s="1">
        <v>950203.85335395858</v>
      </c>
      <c r="I368" s="1">
        <v>869198.0675198345</v>
      </c>
    </row>
    <row r="369" spans="1:9" x14ac:dyDescent="0.15">
      <c r="A369" s="1">
        <v>16</v>
      </c>
      <c r="B369" s="1" t="s">
        <v>15</v>
      </c>
      <c r="C369" s="1">
        <v>21</v>
      </c>
      <c r="D369" s="1" t="s">
        <v>154</v>
      </c>
      <c r="E369" s="1">
        <v>594536.94402494782</v>
      </c>
      <c r="F369" s="1">
        <v>735583.5481342905</v>
      </c>
      <c r="G369" s="1">
        <v>1008982.1053183916</v>
      </c>
      <c r="H369" s="1">
        <v>1169001.7952640892</v>
      </c>
      <c r="I369" s="1">
        <v>1176039.7848800099</v>
      </c>
    </row>
    <row r="370" spans="1:9" x14ac:dyDescent="0.15">
      <c r="A370" s="1">
        <v>16</v>
      </c>
      <c r="B370" s="1" t="s">
        <v>15</v>
      </c>
      <c r="C370" s="1">
        <v>22</v>
      </c>
      <c r="D370" s="1" t="s">
        <v>146</v>
      </c>
      <c r="E370" s="1">
        <v>135207.56477626975</v>
      </c>
      <c r="F370" s="1">
        <v>367841.21373325249</v>
      </c>
      <c r="G370" s="1">
        <v>1084910.8866626322</v>
      </c>
      <c r="H370" s="1">
        <v>1984522.0461537812</v>
      </c>
      <c r="I370" s="1">
        <v>1976208.0952819842</v>
      </c>
    </row>
    <row r="371" spans="1:9" x14ac:dyDescent="0.15">
      <c r="A371" s="1">
        <v>16</v>
      </c>
      <c r="B371" s="1" t="s">
        <v>15</v>
      </c>
      <c r="C371" s="1">
        <v>23</v>
      </c>
      <c r="D371" s="1" t="s">
        <v>167</v>
      </c>
      <c r="E371" s="1">
        <v>258639.7206653546</v>
      </c>
      <c r="F371" s="1">
        <v>474635.56088175141</v>
      </c>
      <c r="G371" s="1">
        <v>833404.97413651901</v>
      </c>
      <c r="H371" s="1">
        <v>1604717.6828835965</v>
      </c>
      <c r="I371" s="1">
        <v>1536470.6971288279</v>
      </c>
    </row>
    <row r="372" spans="1:9" x14ac:dyDescent="0.15">
      <c r="A372" s="1">
        <v>17</v>
      </c>
      <c r="B372" s="1" t="s">
        <v>16</v>
      </c>
      <c r="C372" s="1">
        <v>1</v>
      </c>
      <c r="D372" s="1" t="s">
        <v>147</v>
      </c>
      <c r="E372" s="1">
        <v>555533.77039959491</v>
      </c>
      <c r="F372" s="1">
        <v>709414.01060856972</v>
      </c>
      <c r="G372" s="1">
        <v>887840.49407012342</v>
      </c>
      <c r="H372" s="1">
        <v>1100142.9932633326</v>
      </c>
      <c r="I372" s="1">
        <v>1048217.4358392744</v>
      </c>
    </row>
    <row r="373" spans="1:9" x14ac:dyDescent="0.15">
      <c r="A373" s="1">
        <v>17</v>
      </c>
      <c r="B373" s="1" t="s">
        <v>16</v>
      </c>
      <c r="C373" s="1">
        <v>2</v>
      </c>
      <c r="D373" s="1" t="s">
        <v>148</v>
      </c>
      <c r="E373" s="1">
        <v>2089.5711507965648</v>
      </c>
      <c r="F373" s="1">
        <v>16667.163164103833</v>
      </c>
      <c r="G373" s="1">
        <v>13359.141791195294</v>
      </c>
      <c r="H373" s="1">
        <v>18042.87562984951</v>
      </c>
      <c r="I373" s="1">
        <v>20753.774995254069</v>
      </c>
    </row>
    <row r="374" spans="1:9" x14ac:dyDescent="0.15">
      <c r="A374" s="1">
        <v>17</v>
      </c>
      <c r="B374" s="1" t="s">
        <v>65</v>
      </c>
      <c r="C374" s="1">
        <v>3</v>
      </c>
      <c r="D374" s="1" t="s">
        <v>155</v>
      </c>
      <c r="E374" s="1">
        <v>17749.863563031253</v>
      </c>
      <c r="F374" s="1">
        <v>37166.005021061108</v>
      </c>
      <c r="G374" s="1">
        <v>71457.433776952952</v>
      </c>
      <c r="H374" s="1">
        <v>126301.46847769459</v>
      </c>
      <c r="I374" s="1">
        <v>113308.95868509944</v>
      </c>
    </row>
    <row r="375" spans="1:9" x14ac:dyDescent="0.15">
      <c r="A375" s="1">
        <v>17</v>
      </c>
      <c r="B375" s="1" t="s">
        <v>65</v>
      </c>
      <c r="C375" s="1">
        <v>4</v>
      </c>
      <c r="D375" s="1" t="s">
        <v>156</v>
      </c>
      <c r="E375" s="1">
        <v>193535.07076613451</v>
      </c>
      <c r="F375" s="1">
        <v>294501.03394075268</v>
      </c>
      <c r="G375" s="1">
        <v>332322.19720235257</v>
      </c>
      <c r="H375" s="1">
        <v>372620.47322078986</v>
      </c>
      <c r="I375" s="1">
        <v>312225.70576171135</v>
      </c>
    </row>
    <row r="376" spans="1:9" x14ac:dyDescent="0.15">
      <c r="A376" s="1">
        <v>17</v>
      </c>
      <c r="B376" s="1" t="s">
        <v>65</v>
      </c>
      <c r="C376" s="1">
        <v>5</v>
      </c>
      <c r="D376" s="1" t="s">
        <v>157</v>
      </c>
      <c r="E376" s="1">
        <v>6882.4471019765015</v>
      </c>
      <c r="F376" s="1">
        <v>9526.4993595335745</v>
      </c>
      <c r="G376" s="1">
        <v>15852.854435380406</v>
      </c>
      <c r="H376" s="1">
        <v>17478.50168414689</v>
      </c>
      <c r="I376" s="1">
        <v>16306.737762839515</v>
      </c>
    </row>
    <row r="377" spans="1:9" x14ac:dyDescent="0.15">
      <c r="A377" s="1">
        <v>17</v>
      </c>
      <c r="B377" s="1" t="s">
        <v>65</v>
      </c>
      <c r="C377" s="1">
        <v>6</v>
      </c>
      <c r="D377" s="1" t="s">
        <v>49</v>
      </c>
      <c r="E377" s="1">
        <v>3357.2653733298039</v>
      </c>
      <c r="F377" s="1">
        <v>27449.465854518603</v>
      </c>
      <c r="G377" s="1">
        <v>29660.056447280422</v>
      </c>
      <c r="H377" s="1">
        <v>52674.944736281548</v>
      </c>
      <c r="I377" s="1">
        <v>71361.723022763937</v>
      </c>
    </row>
    <row r="378" spans="1:9" x14ac:dyDescent="0.15">
      <c r="A378" s="1">
        <v>17</v>
      </c>
      <c r="B378" s="1" t="s">
        <v>65</v>
      </c>
      <c r="C378" s="1">
        <v>7</v>
      </c>
      <c r="D378" s="1" t="s">
        <v>158</v>
      </c>
      <c r="E378" s="1">
        <v>2987.7881520753281</v>
      </c>
      <c r="F378" s="1">
        <v>2705.652110228657</v>
      </c>
      <c r="G378" s="1">
        <v>3344.3803947718461</v>
      </c>
      <c r="H378" s="1">
        <v>10300.341733345211</v>
      </c>
      <c r="I378" s="1">
        <v>11048.742959191608</v>
      </c>
    </row>
    <row r="379" spans="1:9" x14ac:dyDescent="0.15">
      <c r="A379" s="1">
        <v>17</v>
      </c>
      <c r="B379" s="1" t="s">
        <v>65</v>
      </c>
      <c r="C379" s="1">
        <v>8</v>
      </c>
      <c r="D379" s="1" t="s">
        <v>159</v>
      </c>
      <c r="E379" s="1">
        <v>39173.630141081579</v>
      </c>
      <c r="F379" s="1">
        <v>38103.138005884139</v>
      </c>
      <c r="G379" s="1">
        <v>39323.473146639444</v>
      </c>
      <c r="H379" s="1">
        <v>37815.776553912045</v>
      </c>
      <c r="I379" s="1">
        <v>31756.491016903943</v>
      </c>
    </row>
    <row r="380" spans="1:9" x14ac:dyDescent="0.15">
      <c r="A380" s="1">
        <v>17</v>
      </c>
      <c r="B380" s="1" t="s">
        <v>65</v>
      </c>
      <c r="C380" s="1">
        <v>9</v>
      </c>
      <c r="D380" s="1" t="s">
        <v>160</v>
      </c>
      <c r="E380" s="1">
        <v>16862.477250890301</v>
      </c>
      <c r="F380" s="1">
        <v>22604.962340537455</v>
      </c>
      <c r="G380" s="1">
        <v>64968.311283176743</v>
      </c>
      <c r="H380" s="1">
        <v>63034.688094388206</v>
      </c>
      <c r="I380" s="1">
        <v>61396.238887188134</v>
      </c>
    </row>
    <row r="381" spans="1:9" x14ac:dyDescent="0.15">
      <c r="A381" s="1">
        <v>17</v>
      </c>
      <c r="B381" s="1" t="s">
        <v>65</v>
      </c>
      <c r="C381" s="1">
        <v>10</v>
      </c>
      <c r="D381" s="1" t="s">
        <v>161</v>
      </c>
      <c r="E381" s="1">
        <v>13695.646452854386</v>
      </c>
      <c r="F381" s="1">
        <v>19013.722132362524</v>
      </c>
      <c r="G381" s="1">
        <v>31928.358359650876</v>
      </c>
      <c r="H381" s="1">
        <v>48662.198767869246</v>
      </c>
      <c r="I381" s="1">
        <v>57402.046553933345</v>
      </c>
    </row>
    <row r="382" spans="1:9" x14ac:dyDescent="0.15">
      <c r="A382" s="1">
        <v>17</v>
      </c>
      <c r="B382" s="1" t="s">
        <v>65</v>
      </c>
      <c r="C382" s="1">
        <v>11</v>
      </c>
      <c r="D382" s="1" t="s">
        <v>162</v>
      </c>
      <c r="E382" s="1">
        <v>129785.09630431657</v>
      </c>
      <c r="F382" s="1">
        <v>171938.15561031364</v>
      </c>
      <c r="G382" s="1">
        <v>321943.33049981855</v>
      </c>
      <c r="H382" s="1">
        <v>414159.59696267295</v>
      </c>
      <c r="I382" s="1">
        <v>504515.99554657878</v>
      </c>
    </row>
    <row r="383" spans="1:9" x14ac:dyDescent="0.15">
      <c r="A383" s="1">
        <v>17</v>
      </c>
      <c r="B383" s="1" t="s">
        <v>16</v>
      </c>
      <c r="C383" s="1">
        <v>12</v>
      </c>
      <c r="D383" s="1" t="s">
        <v>163</v>
      </c>
      <c r="E383" s="1">
        <v>13936.877958545232</v>
      </c>
      <c r="F383" s="1">
        <v>24676.088675436004</v>
      </c>
      <c r="G383" s="1">
        <v>134027.59437830144</v>
      </c>
      <c r="H383" s="1">
        <v>481118.62995515106</v>
      </c>
      <c r="I383" s="1">
        <v>630272.65070375672</v>
      </c>
    </row>
    <row r="384" spans="1:9" x14ac:dyDescent="0.15">
      <c r="A384" s="1">
        <v>17</v>
      </c>
      <c r="B384" s="1" t="s">
        <v>16</v>
      </c>
      <c r="C384" s="1">
        <v>13</v>
      </c>
      <c r="D384" s="1" t="s">
        <v>164</v>
      </c>
      <c r="E384" s="1">
        <v>15632.312164076449</v>
      </c>
      <c r="F384" s="1">
        <v>23745.883300272311</v>
      </c>
      <c r="G384" s="1">
        <v>25184.691179522044</v>
      </c>
      <c r="H384" s="1">
        <v>32272.830311581671</v>
      </c>
      <c r="I384" s="1">
        <v>49282.711732375872</v>
      </c>
    </row>
    <row r="385" spans="1:9" x14ac:dyDescent="0.15">
      <c r="A385" s="1">
        <v>17</v>
      </c>
      <c r="B385" s="1" t="s">
        <v>16</v>
      </c>
      <c r="C385" s="1">
        <v>14</v>
      </c>
      <c r="D385" s="1" t="s">
        <v>165</v>
      </c>
      <c r="E385" s="1">
        <v>394.09876516728843</v>
      </c>
      <c r="F385" s="1">
        <v>295.60603949051568</v>
      </c>
      <c r="G385" s="1">
        <v>1550.2440937203555</v>
      </c>
      <c r="H385" s="1">
        <v>5947.9909730856753</v>
      </c>
      <c r="I385" s="1">
        <v>10494.420768367512</v>
      </c>
    </row>
    <row r="386" spans="1:9" x14ac:dyDescent="0.15">
      <c r="A386" s="1">
        <v>17</v>
      </c>
      <c r="B386" s="1" t="s">
        <v>16</v>
      </c>
      <c r="C386" s="1">
        <v>15</v>
      </c>
      <c r="D386" s="1" t="s">
        <v>166</v>
      </c>
      <c r="E386" s="1">
        <v>27251.548645587529</v>
      </c>
      <c r="F386" s="1">
        <v>59834.244874769982</v>
      </c>
      <c r="G386" s="1">
        <v>117131.39645777628</v>
      </c>
      <c r="H386" s="1">
        <v>190273.82967879556</v>
      </c>
      <c r="I386" s="1">
        <v>223906.13947865416</v>
      </c>
    </row>
    <row r="387" spans="1:9" x14ac:dyDescent="0.15">
      <c r="A387" s="1">
        <v>17</v>
      </c>
      <c r="B387" s="1" t="s">
        <v>16</v>
      </c>
      <c r="C387" s="1">
        <v>16</v>
      </c>
      <c r="D387" s="1" t="s">
        <v>149</v>
      </c>
      <c r="E387" s="1">
        <v>63980.374994669401</v>
      </c>
      <c r="F387" s="1">
        <v>170213.67949253481</v>
      </c>
      <c r="G387" s="1">
        <v>208791.26574904649</v>
      </c>
      <c r="H387" s="1">
        <v>472892.20059355733</v>
      </c>
      <c r="I387" s="1">
        <v>351231.55515797989</v>
      </c>
    </row>
    <row r="388" spans="1:9" x14ac:dyDescent="0.15">
      <c r="A388" s="1">
        <v>17</v>
      </c>
      <c r="B388" s="1" t="s">
        <v>16</v>
      </c>
      <c r="C388" s="1">
        <v>17</v>
      </c>
      <c r="D388" s="1" t="s">
        <v>150</v>
      </c>
      <c r="E388" s="1">
        <v>74991.254226493023</v>
      </c>
      <c r="F388" s="1">
        <v>431792.91235237033</v>
      </c>
      <c r="G388" s="1">
        <v>639365.50223715452</v>
      </c>
      <c r="H388" s="1">
        <v>1729230.8150487216</v>
      </c>
      <c r="I388" s="1">
        <v>1541012.1813510926</v>
      </c>
    </row>
    <row r="389" spans="1:9" x14ac:dyDescent="0.15">
      <c r="A389" s="1">
        <v>17</v>
      </c>
      <c r="B389" s="1" t="s">
        <v>16</v>
      </c>
      <c r="C389" s="1">
        <v>18</v>
      </c>
      <c r="D389" s="1" t="s">
        <v>151</v>
      </c>
      <c r="E389" s="1">
        <v>115122.24925693592</v>
      </c>
      <c r="F389" s="1">
        <v>306786.71965306246</v>
      </c>
      <c r="G389" s="1">
        <v>594621.72002150211</v>
      </c>
      <c r="H389" s="1">
        <v>638238.09592815442</v>
      </c>
      <c r="I389" s="1">
        <v>609399.34226594178</v>
      </c>
    </row>
    <row r="390" spans="1:9" x14ac:dyDescent="0.15">
      <c r="A390" s="1">
        <v>17</v>
      </c>
      <c r="B390" s="1" t="s">
        <v>16</v>
      </c>
      <c r="C390" s="1">
        <v>19</v>
      </c>
      <c r="D390" s="1" t="s">
        <v>152</v>
      </c>
      <c r="E390" s="1">
        <v>33636.754974346368</v>
      </c>
      <c r="F390" s="1">
        <v>53754.64374953715</v>
      </c>
      <c r="G390" s="1">
        <v>89779.890853864461</v>
      </c>
      <c r="H390" s="1">
        <v>104257.39447498262</v>
      </c>
      <c r="I390" s="1">
        <v>150961.24727476781</v>
      </c>
    </row>
    <row r="391" spans="1:9" x14ac:dyDescent="0.15">
      <c r="A391" s="1">
        <v>17</v>
      </c>
      <c r="B391" s="1" t="s">
        <v>16</v>
      </c>
      <c r="C391" s="1">
        <v>20</v>
      </c>
      <c r="D391" s="1" t="s">
        <v>153</v>
      </c>
      <c r="E391" s="1">
        <v>26806.260196106861</v>
      </c>
      <c r="F391" s="1">
        <v>267946.64866073575</v>
      </c>
      <c r="G391" s="1">
        <v>556096.63993406307</v>
      </c>
      <c r="H391" s="1">
        <v>931410.89056244818</v>
      </c>
      <c r="I391" s="1">
        <v>918681.54768695496</v>
      </c>
    </row>
    <row r="392" spans="1:9" x14ac:dyDescent="0.15">
      <c r="A392" s="1">
        <v>17</v>
      </c>
      <c r="B392" s="1" t="s">
        <v>16</v>
      </c>
      <c r="C392" s="1">
        <v>21</v>
      </c>
      <c r="D392" s="1" t="s">
        <v>154</v>
      </c>
      <c r="E392" s="1">
        <v>321299.94195074303</v>
      </c>
      <c r="F392" s="1">
        <v>580169.54363077669</v>
      </c>
      <c r="G392" s="1">
        <v>1029904.9130441443</v>
      </c>
      <c r="H392" s="1">
        <v>1749304.3216156247</v>
      </c>
      <c r="I392" s="1">
        <v>1646949.9879905873</v>
      </c>
    </row>
    <row r="393" spans="1:9" x14ac:dyDescent="0.15">
      <c r="A393" s="1">
        <v>17</v>
      </c>
      <c r="B393" s="1" t="s">
        <v>16</v>
      </c>
      <c r="C393" s="1">
        <v>22</v>
      </c>
      <c r="D393" s="1" t="s">
        <v>146</v>
      </c>
      <c r="E393" s="1">
        <v>158111.75523589927</v>
      </c>
      <c r="F393" s="1">
        <v>506388.07531083084</v>
      </c>
      <c r="G393" s="1">
        <v>1348940.145232473</v>
      </c>
      <c r="H393" s="1">
        <v>2245744.0797877437</v>
      </c>
      <c r="I393" s="1">
        <v>2276149.3596269256</v>
      </c>
    </row>
    <row r="394" spans="1:9" x14ac:dyDescent="0.15">
      <c r="A394" s="1">
        <v>17</v>
      </c>
      <c r="B394" s="1" t="s">
        <v>16</v>
      </c>
      <c r="C394" s="1">
        <v>23</v>
      </c>
      <c r="D394" s="1" t="s">
        <v>167</v>
      </c>
      <c r="E394" s="1">
        <v>261848.54364568176</v>
      </c>
      <c r="F394" s="1">
        <v>594186.94220753794</v>
      </c>
      <c r="G394" s="1">
        <v>945939.65592077828</v>
      </c>
      <c r="H394" s="1">
        <v>1529306.0596224193</v>
      </c>
      <c r="I394" s="1">
        <v>1848025.4709155222</v>
      </c>
    </row>
    <row r="395" spans="1:9" x14ac:dyDescent="0.15">
      <c r="A395" s="1">
        <v>18</v>
      </c>
      <c r="B395" s="1" t="s">
        <v>17</v>
      </c>
      <c r="C395" s="1">
        <v>1</v>
      </c>
      <c r="D395" s="1" t="s">
        <v>147</v>
      </c>
      <c r="E395" s="1">
        <v>363961.0814494915</v>
      </c>
      <c r="F395" s="1">
        <v>442898.7012425646</v>
      </c>
      <c r="G395" s="1">
        <v>675583.73888151336</v>
      </c>
      <c r="H395" s="1">
        <v>918926.60040058114</v>
      </c>
      <c r="I395" s="1">
        <v>989130.21934436471</v>
      </c>
    </row>
    <row r="396" spans="1:9" x14ac:dyDescent="0.15">
      <c r="A396" s="1">
        <v>18</v>
      </c>
      <c r="B396" s="1" t="s">
        <v>17</v>
      </c>
      <c r="C396" s="1">
        <v>2</v>
      </c>
      <c r="D396" s="1" t="s">
        <v>148</v>
      </c>
      <c r="E396" s="1">
        <v>2102.5921804412751</v>
      </c>
      <c r="F396" s="1">
        <v>5586.2293693478514</v>
      </c>
      <c r="G396" s="1">
        <v>8787.051251888819</v>
      </c>
      <c r="H396" s="1">
        <v>9857.8597618535459</v>
      </c>
      <c r="I396" s="1">
        <v>11049.812171276</v>
      </c>
    </row>
    <row r="397" spans="1:9" x14ac:dyDescent="0.15">
      <c r="A397" s="1">
        <v>18</v>
      </c>
      <c r="B397" s="1" t="s">
        <v>66</v>
      </c>
      <c r="C397" s="1">
        <v>3</v>
      </c>
      <c r="D397" s="1" t="s">
        <v>155</v>
      </c>
      <c r="E397" s="1">
        <v>8226.8094340923544</v>
      </c>
      <c r="F397" s="1">
        <v>21744.480237505064</v>
      </c>
      <c r="G397" s="1">
        <v>33448.582178372657</v>
      </c>
      <c r="H397" s="1">
        <v>47020.06220780802</v>
      </c>
      <c r="I397" s="1">
        <v>40392.355475376193</v>
      </c>
    </row>
    <row r="398" spans="1:9" x14ac:dyDescent="0.15">
      <c r="A398" s="1">
        <v>18</v>
      </c>
      <c r="B398" s="1" t="s">
        <v>66</v>
      </c>
      <c r="C398" s="1">
        <v>4</v>
      </c>
      <c r="D398" s="1" t="s">
        <v>156</v>
      </c>
      <c r="E398" s="1">
        <v>210990.96772883506</v>
      </c>
      <c r="F398" s="1">
        <v>314920.74639520864</v>
      </c>
      <c r="G398" s="1">
        <v>383501.76988833037</v>
      </c>
      <c r="H398" s="1">
        <v>463122.31192517071</v>
      </c>
      <c r="I398" s="1">
        <v>412020.65411845956</v>
      </c>
    </row>
    <row r="399" spans="1:9" x14ac:dyDescent="0.15">
      <c r="A399" s="1">
        <v>18</v>
      </c>
      <c r="B399" s="1" t="s">
        <v>66</v>
      </c>
      <c r="C399" s="1">
        <v>5</v>
      </c>
      <c r="D399" s="1" t="s">
        <v>157</v>
      </c>
      <c r="E399" s="1">
        <v>13566.338089581941</v>
      </c>
      <c r="F399" s="1">
        <v>23634.586304687713</v>
      </c>
      <c r="G399" s="1">
        <v>30701.162521804821</v>
      </c>
      <c r="H399" s="1">
        <v>51582.679345449331</v>
      </c>
      <c r="I399" s="1">
        <v>44316.556845137922</v>
      </c>
    </row>
    <row r="400" spans="1:9" x14ac:dyDescent="0.15">
      <c r="A400" s="1">
        <v>18</v>
      </c>
      <c r="B400" s="1" t="s">
        <v>66</v>
      </c>
      <c r="C400" s="1">
        <v>6</v>
      </c>
      <c r="D400" s="1" t="s">
        <v>49</v>
      </c>
      <c r="E400" s="1">
        <v>82698.314483004884</v>
      </c>
      <c r="F400" s="1">
        <v>96374.308173076584</v>
      </c>
      <c r="G400" s="1">
        <v>100094.74743468335</v>
      </c>
      <c r="H400" s="1">
        <v>136128.96489540808</v>
      </c>
      <c r="I400" s="1">
        <v>168042.52971168535</v>
      </c>
    </row>
    <row r="401" spans="1:9" x14ac:dyDescent="0.15">
      <c r="A401" s="1">
        <v>18</v>
      </c>
      <c r="B401" s="1" t="s">
        <v>66</v>
      </c>
      <c r="C401" s="1">
        <v>7</v>
      </c>
      <c r="D401" s="1" t="s">
        <v>158</v>
      </c>
      <c r="E401" s="1">
        <v>1174.3544556741792</v>
      </c>
      <c r="F401" s="1">
        <v>472.4281018208452</v>
      </c>
      <c r="G401" s="1">
        <v>2901.5400290056136</v>
      </c>
      <c r="H401" s="1">
        <v>5275.1241396414134</v>
      </c>
      <c r="I401" s="1">
        <v>5022.4910076300775</v>
      </c>
    </row>
    <row r="402" spans="1:9" x14ac:dyDescent="0.15">
      <c r="A402" s="1">
        <v>18</v>
      </c>
      <c r="B402" s="1" t="s">
        <v>66</v>
      </c>
      <c r="C402" s="1">
        <v>8</v>
      </c>
      <c r="D402" s="1" t="s">
        <v>159</v>
      </c>
      <c r="E402" s="1">
        <v>32307.727946494309</v>
      </c>
      <c r="F402" s="1">
        <v>37692.121157563895</v>
      </c>
      <c r="G402" s="1">
        <v>43989.361234623953</v>
      </c>
      <c r="H402" s="1">
        <v>53723.113727879332</v>
      </c>
      <c r="I402" s="1">
        <v>69370.750875619633</v>
      </c>
    </row>
    <row r="403" spans="1:9" x14ac:dyDescent="0.15">
      <c r="A403" s="1">
        <v>18</v>
      </c>
      <c r="B403" s="1" t="s">
        <v>66</v>
      </c>
      <c r="C403" s="1">
        <v>9</v>
      </c>
      <c r="D403" s="1" t="s">
        <v>160</v>
      </c>
      <c r="E403" s="1">
        <v>6354.9956667178913</v>
      </c>
      <c r="F403" s="1">
        <v>11824.780558378132</v>
      </c>
      <c r="G403" s="1">
        <v>110895.56833922882</v>
      </c>
      <c r="H403" s="1">
        <v>103292.67843172594</v>
      </c>
      <c r="I403" s="1">
        <v>130947.28166710229</v>
      </c>
    </row>
    <row r="404" spans="1:9" x14ac:dyDescent="0.15">
      <c r="A404" s="1">
        <v>18</v>
      </c>
      <c r="B404" s="1" t="s">
        <v>66</v>
      </c>
      <c r="C404" s="1">
        <v>10</v>
      </c>
      <c r="D404" s="1" t="s">
        <v>161</v>
      </c>
      <c r="E404" s="1">
        <v>7010.9323559522527</v>
      </c>
      <c r="F404" s="1">
        <v>10373.314742041177</v>
      </c>
      <c r="G404" s="1">
        <v>23962.680219315247</v>
      </c>
      <c r="H404" s="1">
        <v>32953.377080506885</v>
      </c>
      <c r="I404" s="1">
        <v>32360.287363057905</v>
      </c>
    </row>
    <row r="405" spans="1:9" x14ac:dyDescent="0.15">
      <c r="A405" s="1">
        <v>18</v>
      </c>
      <c r="B405" s="1" t="s">
        <v>66</v>
      </c>
      <c r="C405" s="1">
        <v>11</v>
      </c>
      <c r="D405" s="1" t="s">
        <v>162</v>
      </c>
      <c r="E405" s="1">
        <v>18713.241874765838</v>
      </c>
      <c r="F405" s="1">
        <v>23269.280350945388</v>
      </c>
      <c r="G405" s="1">
        <v>46424.166997061227</v>
      </c>
      <c r="H405" s="1">
        <v>59478.491723962594</v>
      </c>
      <c r="I405" s="1">
        <v>65532.802829760622</v>
      </c>
    </row>
    <row r="406" spans="1:9" x14ac:dyDescent="0.15">
      <c r="A406" s="1">
        <v>18</v>
      </c>
      <c r="B406" s="1" t="s">
        <v>17</v>
      </c>
      <c r="C406" s="1">
        <v>12</v>
      </c>
      <c r="D406" s="1" t="s">
        <v>163</v>
      </c>
      <c r="E406" s="1">
        <v>33168.157779686837</v>
      </c>
      <c r="F406" s="1">
        <v>66958.602163340518</v>
      </c>
      <c r="G406" s="1">
        <v>229971.93908636499</v>
      </c>
      <c r="H406" s="1">
        <v>377210.83415495878</v>
      </c>
      <c r="I406" s="1">
        <v>491593.90678010718</v>
      </c>
    </row>
    <row r="407" spans="1:9" x14ac:dyDescent="0.15">
      <c r="A407" s="1">
        <v>18</v>
      </c>
      <c r="B407" s="1" t="s">
        <v>17</v>
      </c>
      <c r="C407" s="1">
        <v>13</v>
      </c>
      <c r="D407" s="1" t="s">
        <v>164</v>
      </c>
      <c r="E407" s="1">
        <v>1035.9076689706242</v>
      </c>
      <c r="F407" s="1">
        <v>2060.8721549961037</v>
      </c>
      <c r="G407" s="1">
        <v>19302.898415096246</v>
      </c>
      <c r="H407" s="1">
        <v>51957.695589314491</v>
      </c>
      <c r="I407" s="1">
        <v>95789.894631386836</v>
      </c>
    </row>
    <row r="408" spans="1:9" x14ac:dyDescent="0.15">
      <c r="A408" s="1">
        <v>18</v>
      </c>
      <c r="B408" s="1" t="s">
        <v>17</v>
      </c>
      <c r="C408" s="1">
        <v>14</v>
      </c>
      <c r="D408" s="1" t="s">
        <v>165</v>
      </c>
      <c r="E408" s="1">
        <v>11638.985006411889</v>
      </c>
      <c r="F408" s="1">
        <v>22597.643251860987</v>
      </c>
      <c r="G408" s="1">
        <v>45228.330652667391</v>
      </c>
      <c r="H408" s="1">
        <v>56372.49274537676</v>
      </c>
      <c r="I408" s="1">
        <v>57404.328230149149</v>
      </c>
    </row>
    <row r="409" spans="1:9" x14ac:dyDescent="0.15">
      <c r="A409" s="1">
        <v>18</v>
      </c>
      <c r="B409" s="1" t="s">
        <v>17</v>
      </c>
      <c r="C409" s="1">
        <v>15</v>
      </c>
      <c r="D409" s="1" t="s">
        <v>166</v>
      </c>
      <c r="E409" s="1">
        <v>23430.003434502323</v>
      </c>
      <c r="F409" s="1">
        <v>53045.205777484844</v>
      </c>
      <c r="G409" s="1">
        <v>102490.60750214432</v>
      </c>
      <c r="H409" s="1">
        <v>134812.12102165315</v>
      </c>
      <c r="I409" s="1">
        <v>168572.10579550566</v>
      </c>
    </row>
    <row r="410" spans="1:9" x14ac:dyDescent="0.15">
      <c r="A410" s="1">
        <v>18</v>
      </c>
      <c r="B410" s="1" t="s">
        <v>17</v>
      </c>
      <c r="C410" s="1">
        <v>16</v>
      </c>
      <c r="D410" s="1" t="s">
        <v>149</v>
      </c>
      <c r="E410" s="1">
        <v>47754.084394097539</v>
      </c>
      <c r="F410" s="1">
        <v>127487.71441614605</v>
      </c>
      <c r="G410" s="1">
        <v>180250.12204311372</v>
      </c>
      <c r="H410" s="1">
        <v>296252.18023855623</v>
      </c>
      <c r="I410" s="1">
        <v>299538.94873679883</v>
      </c>
    </row>
    <row r="411" spans="1:9" x14ac:dyDescent="0.15">
      <c r="A411" s="1">
        <v>18</v>
      </c>
      <c r="B411" s="1" t="s">
        <v>17</v>
      </c>
      <c r="C411" s="1">
        <v>17</v>
      </c>
      <c r="D411" s="1" t="s">
        <v>150</v>
      </c>
      <c r="E411" s="1">
        <v>700600.23973306757</v>
      </c>
      <c r="F411" s="1">
        <v>1675949.3110855869</v>
      </c>
      <c r="G411" s="1">
        <v>2379958.5674925186</v>
      </c>
      <c r="H411" s="1">
        <v>2796990.7983763129</v>
      </c>
      <c r="I411" s="1">
        <v>2357355.5504018432</v>
      </c>
    </row>
    <row r="412" spans="1:9" x14ac:dyDescent="0.15">
      <c r="A412" s="1">
        <v>18</v>
      </c>
      <c r="B412" s="1" t="s">
        <v>17</v>
      </c>
      <c r="C412" s="1">
        <v>18</v>
      </c>
      <c r="D412" s="1" t="s">
        <v>151</v>
      </c>
      <c r="E412" s="1">
        <v>72043.661235454521</v>
      </c>
      <c r="F412" s="1">
        <v>290686.85806898208</v>
      </c>
      <c r="G412" s="1">
        <v>380092.93380166957</v>
      </c>
      <c r="H412" s="1">
        <v>343066.79333375843</v>
      </c>
      <c r="I412" s="1">
        <v>260291.56104346001</v>
      </c>
    </row>
    <row r="413" spans="1:9" x14ac:dyDescent="0.15">
      <c r="A413" s="1">
        <v>18</v>
      </c>
      <c r="B413" s="1" t="s">
        <v>17</v>
      </c>
      <c r="C413" s="1">
        <v>19</v>
      </c>
      <c r="D413" s="1" t="s">
        <v>152</v>
      </c>
      <c r="E413" s="1">
        <v>25649.770999679273</v>
      </c>
      <c r="F413" s="1">
        <v>62186.79635181449</v>
      </c>
      <c r="G413" s="1">
        <v>87394.832812055291</v>
      </c>
      <c r="H413" s="1">
        <v>108418.06687564439</v>
      </c>
      <c r="I413" s="1">
        <v>115362.69031236546</v>
      </c>
    </row>
    <row r="414" spans="1:9" x14ac:dyDescent="0.15">
      <c r="A414" s="1">
        <v>18</v>
      </c>
      <c r="B414" s="1" t="s">
        <v>17</v>
      </c>
      <c r="C414" s="1">
        <v>20</v>
      </c>
      <c r="D414" s="1" t="s">
        <v>153</v>
      </c>
      <c r="E414" s="1">
        <v>19181.846398559737</v>
      </c>
      <c r="F414" s="1">
        <v>173812.55254780303</v>
      </c>
      <c r="G414" s="1">
        <v>425805.18290375517</v>
      </c>
      <c r="H414" s="1">
        <v>703814.09232785809</v>
      </c>
      <c r="I414" s="1">
        <v>670122.65347342496</v>
      </c>
    </row>
    <row r="415" spans="1:9" x14ac:dyDescent="0.15">
      <c r="A415" s="1">
        <v>18</v>
      </c>
      <c r="B415" s="1" t="s">
        <v>17</v>
      </c>
      <c r="C415" s="1">
        <v>21</v>
      </c>
      <c r="D415" s="1" t="s">
        <v>154</v>
      </c>
      <c r="E415" s="1">
        <v>227293.59873454351</v>
      </c>
      <c r="F415" s="1">
        <v>594833.66871018452</v>
      </c>
      <c r="G415" s="1">
        <v>865550.59533978545</v>
      </c>
      <c r="H415" s="1">
        <v>898526.03920000896</v>
      </c>
      <c r="I415" s="1">
        <v>805570.23825952306</v>
      </c>
    </row>
    <row r="416" spans="1:9" x14ac:dyDescent="0.15">
      <c r="A416" s="1">
        <v>18</v>
      </c>
      <c r="B416" s="1" t="s">
        <v>17</v>
      </c>
      <c r="C416" s="1">
        <v>22</v>
      </c>
      <c r="D416" s="1" t="s">
        <v>146</v>
      </c>
      <c r="E416" s="1">
        <v>97378.521355428107</v>
      </c>
      <c r="F416" s="1">
        <v>380009.35022070492</v>
      </c>
      <c r="G416" s="1">
        <v>865858.78363782959</v>
      </c>
      <c r="H416" s="1">
        <v>1364043.1196335154</v>
      </c>
      <c r="I416" s="1">
        <v>1481039.1388802873</v>
      </c>
    </row>
    <row r="417" spans="1:9" x14ac:dyDescent="0.15">
      <c r="A417" s="1">
        <v>18</v>
      </c>
      <c r="B417" s="1" t="s">
        <v>17</v>
      </c>
      <c r="C417" s="1">
        <v>23</v>
      </c>
      <c r="D417" s="1" t="s">
        <v>167</v>
      </c>
      <c r="E417" s="1">
        <v>160375.9952502599</v>
      </c>
      <c r="F417" s="1">
        <v>386528.02210876084</v>
      </c>
      <c r="G417" s="1">
        <v>689494.00335631147</v>
      </c>
      <c r="H417" s="1">
        <v>1171664.098653496</v>
      </c>
      <c r="I417" s="1">
        <v>1152482.7948766369</v>
      </c>
    </row>
    <row r="418" spans="1:9" x14ac:dyDescent="0.15">
      <c r="A418" s="1">
        <v>19</v>
      </c>
      <c r="B418" s="1" t="s">
        <v>18</v>
      </c>
      <c r="C418" s="1">
        <v>1</v>
      </c>
      <c r="D418" s="1" t="s">
        <v>147</v>
      </c>
      <c r="E418" s="1">
        <v>388786.13979203493</v>
      </c>
      <c r="F418" s="1">
        <v>318056.85951393645</v>
      </c>
      <c r="G418" s="1">
        <v>324473.72998242045</v>
      </c>
      <c r="H418" s="1">
        <v>409187.35185384954</v>
      </c>
      <c r="I418" s="1">
        <v>438396.64046429505</v>
      </c>
    </row>
    <row r="419" spans="1:9" x14ac:dyDescent="0.15">
      <c r="A419" s="1">
        <v>19</v>
      </c>
      <c r="B419" s="1" t="s">
        <v>18</v>
      </c>
      <c r="C419" s="1">
        <v>2</v>
      </c>
      <c r="D419" s="1" t="s">
        <v>148</v>
      </c>
      <c r="E419" s="1">
        <v>8991.2452464108865</v>
      </c>
      <c r="F419" s="1">
        <v>13548.080440531719</v>
      </c>
      <c r="G419" s="1">
        <v>16194.008740839858</v>
      </c>
      <c r="H419" s="1">
        <v>20886.981868780902</v>
      </c>
      <c r="I419" s="1">
        <v>14209.90545822087</v>
      </c>
    </row>
    <row r="420" spans="1:9" x14ac:dyDescent="0.15">
      <c r="A420" s="1">
        <v>19</v>
      </c>
      <c r="B420" s="1" t="s">
        <v>67</v>
      </c>
      <c r="C420" s="1">
        <v>3</v>
      </c>
      <c r="D420" s="1" t="s">
        <v>155</v>
      </c>
      <c r="E420" s="1">
        <v>25387.345842036422</v>
      </c>
      <c r="F420" s="1">
        <v>42714.409843664136</v>
      </c>
      <c r="G420" s="1">
        <v>107930.12145445608</v>
      </c>
      <c r="H420" s="1">
        <v>187923.78041877341</v>
      </c>
      <c r="I420" s="1">
        <v>185394.24359784959</v>
      </c>
    </row>
    <row r="421" spans="1:9" x14ac:dyDescent="0.15">
      <c r="A421" s="1">
        <v>19</v>
      </c>
      <c r="B421" s="1" t="s">
        <v>67</v>
      </c>
      <c r="C421" s="1">
        <v>4</v>
      </c>
      <c r="D421" s="1" t="s">
        <v>156</v>
      </c>
      <c r="E421" s="1">
        <v>29092.088986765764</v>
      </c>
      <c r="F421" s="1">
        <v>36908.623894929864</v>
      </c>
      <c r="G421" s="1">
        <v>42893.170862404302</v>
      </c>
      <c r="H421" s="1">
        <v>46822.217611941196</v>
      </c>
      <c r="I421" s="1">
        <v>49262.539723761169</v>
      </c>
    </row>
    <row r="422" spans="1:9" x14ac:dyDescent="0.15">
      <c r="A422" s="1">
        <v>19</v>
      </c>
      <c r="B422" s="1" t="s">
        <v>67</v>
      </c>
      <c r="C422" s="1">
        <v>5</v>
      </c>
      <c r="D422" s="1" t="s">
        <v>157</v>
      </c>
      <c r="E422" s="1">
        <v>3404.3435756789918</v>
      </c>
      <c r="F422" s="1">
        <v>6035.026986481218</v>
      </c>
      <c r="G422" s="1">
        <v>10596.738263372241</v>
      </c>
      <c r="H422" s="1">
        <v>15928.858928030941</v>
      </c>
      <c r="I422" s="1">
        <v>13070.871905862403</v>
      </c>
    </row>
    <row r="423" spans="1:9" x14ac:dyDescent="0.15">
      <c r="A423" s="1">
        <v>19</v>
      </c>
      <c r="B423" s="1" t="s">
        <v>67</v>
      </c>
      <c r="C423" s="1">
        <v>6</v>
      </c>
      <c r="D423" s="1" t="s">
        <v>49</v>
      </c>
      <c r="E423" s="1">
        <v>978.85454457492517</v>
      </c>
      <c r="F423" s="1">
        <v>3689.665285761665</v>
      </c>
      <c r="G423" s="1">
        <v>18165.489449402801</v>
      </c>
      <c r="H423" s="1">
        <v>16753.520884956561</v>
      </c>
      <c r="I423" s="1">
        <v>62127.606269556949</v>
      </c>
    </row>
    <row r="424" spans="1:9" x14ac:dyDescent="0.15">
      <c r="A424" s="1">
        <v>19</v>
      </c>
      <c r="B424" s="1" t="s">
        <v>67</v>
      </c>
      <c r="C424" s="1">
        <v>7</v>
      </c>
      <c r="D424" s="1" t="s">
        <v>158</v>
      </c>
      <c r="E424" s="1">
        <v>2085.7488355399091</v>
      </c>
      <c r="F424" s="1">
        <v>839.07065578720324</v>
      </c>
      <c r="G424" s="1">
        <v>443.85681038056185</v>
      </c>
      <c r="H424" s="1">
        <v>471.98087445234131</v>
      </c>
      <c r="I424" s="1">
        <v>392.06595146670679</v>
      </c>
    </row>
    <row r="425" spans="1:9" x14ac:dyDescent="0.15">
      <c r="A425" s="1">
        <v>19</v>
      </c>
      <c r="B425" s="1" t="s">
        <v>67</v>
      </c>
      <c r="C425" s="1">
        <v>8</v>
      </c>
      <c r="D425" s="1" t="s">
        <v>159</v>
      </c>
      <c r="E425" s="1">
        <v>15447.533751356454</v>
      </c>
      <c r="F425" s="1">
        <v>19756.140337119861</v>
      </c>
      <c r="G425" s="1">
        <v>26198.807388530688</v>
      </c>
      <c r="H425" s="1">
        <v>24814.142345117776</v>
      </c>
      <c r="I425" s="1">
        <v>31691.375386818811</v>
      </c>
    </row>
    <row r="426" spans="1:9" x14ac:dyDescent="0.15">
      <c r="A426" s="1">
        <v>19</v>
      </c>
      <c r="B426" s="1" t="s">
        <v>67</v>
      </c>
      <c r="C426" s="1">
        <v>9</v>
      </c>
      <c r="D426" s="1" t="s">
        <v>160</v>
      </c>
      <c r="E426" s="1">
        <v>4635.9221409057564</v>
      </c>
      <c r="F426" s="1">
        <v>10187.181791767187</v>
      </c>
      <c r="G426" s="1">
        <v>33278.545584909421</v>
      </c>
      <c r="H426" s="1">
        <v>38309.17161579556</v>
      </c>
      <c r="I426" s="1">
        <v>42251.59596932459</v>
      </c>
    </row>
    <row r="427" spans="1:9" x14ac:dyDescent="0.15">
      <c r="A427" s="1">
        <v>19</v>
      </c>
      <c r="B427" s="1" t="s">
        <v>67</v>
      </c>
      <c r="C427" s="1">
        <v>10</v>
      </c>
      <c r="D427" s="1" t="s">
        <v>161</v>
      </c>
      <c r="E427" s="1">
        <v>6975.220853141931</v>
      </c>
      <c r="F427" s="1">
        <v>14832.766447593875</v>
      </c>
      <c r="G427" s="1">
        <v>31927.984620953819</v>
      </c>
      <c r="H427" s="1">
        <v>35454.223111223379</v>
      </c>
      <c r="I427" s="1">
        <v>35645.145924488424</v>
      </c>
    </row>
    <row r="428" spans="1:9" x14ac:dyDescent="0.15">
      <c r="A428" s="1">
        <v>19</v>
      </c>
      <c r="B428" s="1" t="s">
        <v>67</v>
      </c>
      <c r="C428" s="1">
        <v>11</v>
      </c>
      <c r="D428" s="1" t="s">
        <v>162</v>
      </c>
      <c r="E428" s="1">
        <v>15891.489588754013</v>
      </c>
      <c r="F428" s="1">
        <v>38290.802151306307</v>
      </c>
      <c r="G428" s="1">
        <v>192370.8301454905</v>
      </c>
      <c r="H428" s="1">
        <v>307903.95479660289</v>
      </c>
      <c r="I428" s="1">
        <v>371655.42029293184</v>
      </c>
    </row>
    <row r="429" spans="1:9" x14ac:dyDescent="0.15">
      <c r="A429" s="1">
        <v>19</v>
      </c>
      <c r="B429" s="1" t="s">
        <v>18</v>
      </c>
      <c r="C429" s="1">
        <v>12</v>
      </c>
      <c r="D429" s="1" t="s">
        <v>163</v>
      </c>
      <c r="E429" s="1">
        <v>13385.213861179467</v>
      </c>
      <c r="F429" s="1">
        <v>69111.949901306303</v>
      </c>
      <c r="G429" s="1">
        <v>463721.21507069434</v>
      </c>
      <c r="H429" s="1">
        <v>700670.30795325234</v>
      </c>
      <c r="I429" s="1">
        <v>740686.30703183764</v>
      </c>
    </row>
    <row r="430" spans="1:9" x14ac:dyDescent="0.15">
      <c r="A430" s="1">
        <v>19</v>
      </c>
      <c r="B430" s="1" t="s">
        <v>18</v>
      </c>
      <c r="C430" s="1">
        <v>13</v>
      </c>
      <c r="D430" s="1" t="s">
        <v>164</v>
      </c>
      <c r="E430" s="1">
        <v>5845.6258979144541</v>
      </c>
      <c r="F430" s="1">
        <v>26326.772175892296</v>
      </c>
      <c r="G430" s="1">
        <v>49552.618398264342</v>
      </c>
      <c r="H430" s="1">
        <v>69411.123938314122</v>
      </c>
      <c r="I430" s="1">
        <v>80534.947621276355</v>
      </c>
    </row>
    <row r="431" spans="1:9" x14ac:dyDescent="0.15">
      <c r="A431" s="1">
        <v>19</v>
      </c>
      <c r="B431" s="1" t="s">
        <v>18</v>
      </c>
      <c r="C431" s="1">
        <v>14</v>
      </c>
      <c r="D431" s="1" t="s">
        <v>165</v>
      </c>
      <c r="E431" s="1">
        <v>4253.7916012225432</v>
      </c>
      <c r="F431" s="1">
        <v>20486.515083115424</v>
      </c>
      <c r="G431" s="1">
        <v>65048.009573151248</v>
      </c>
      <c r="H431" s="1">
        <v>99909.84994014517</v>
      </c>
      <c r="I431" s="1">
        <v>141769.56003901662</v>
      </c>
    </row>
    <row r="432" spans="1:9" x14ac:dyDescent="0.15">
      <c r="A432" s="1">
        <v>19</v>
      </c>
      <c r="B432" s="1" t="s">
        <v>18</v>
      </c>
      <c r="C432" s="1">
        <v>15</v>
      </c>
      <c r="D432" s="1" t="s">
        <v>166</v>
      </c>
      <c r="E432" s="1">
        <v>41349.297155350927</v>
      </c>
      <c r="F432" s="1">
        <v>60560.087963096899</v>
      </c>
      <c r="G432" s="1">
        <v>134948.1101521533</v>
      </c>
      <c r="H432" s="1">
        <v>178834.92749809282</v>
      </c>
      <c r="I432" s="1">
        <v>175615.91938727142</v>
      </c>
    </row>
    <row r="433" spans="1:9" x14ac:dyDescent="0.15">
      <c r="A433" s="1">
        <v>19</v>
      </c>
      <c r="B433" s="1" t="s">
        <v>18</v>
      </c>
      <c r="C433" s="1">
        <v>16</v>
      </c>
      <c r="D433" s="1" t="s">
        <v>149</v>
      </c>
      <c r="E433" s="1">
        <v>97074.704137660752</v>
      </c>
      <c r="F433" s="1">
        <v>89776.121985464692</v>
      </c>
      <c r="G433" s="1">
        <v>133144.40907521368</v>
      </c>
      <c r="H433" s="1">
        <v>212371.94229283778</v>
      </c>
      <c r="I433" s="1">
        <v>222358.1628812204</v>
      </c>
    </row>
    <row r="434" spans="1:9" x14ac:dyDescent="0.15">
      <c r="A434" s="1">
        <v>19</v>
      </c>
      <c r="B434" s="1" t="s">
        <v>18</v>
      </c>
      <c r="C434" s="1">
        <v>17</v>
      </c>
      <c r="D434" s="1" t="s">
        <v>150</v>
      </c>
      <c r="E434" s="1">
        <v>84921.601768518187</v>
      </c>
      <c r="F434" s="1">
        <v>151156.77761458614</v>
      </c>
      <c r="G434" s="1">
        <v>262398.61014598398</v>
      </c>
      <c r="H434" s="1">
        <v>391983.97836543084</v>
      </c>
      <c r="I434" s="1">
        <v>394467.83652189432</v>
      </c>
    </row>
    <row r="435" spans="1:9" x14ac:dyDescent="0.15">
      <c r="A435" s="1">
        <v>19</v>
      </c>
      <c r="B435" s="1" t="s">
        <v>18</v>
      </c>
      <c r="C435" s="1">
        <v>18</v>
      </c>
      <c r="D435" s="1" t="s">
        <v>151</v>
      </c>
      <c r="E435" s="1">
        <v>80610.054820433361</v>
      </c>
      <c r="F435" s="1">
        <v>176517.00253559253</v>
      </c>
      <c r="G435" s="1">
        <v>323490.47724644834</v>
      </c>
      <c r="H435" s="1">
        <v>290004.24181135203</v>
      </c>
      <c r="I435" s="1">
        <v>281851.45548338746</v>
      </c>
    </row>
    <row r="436" spans="1:9" x14ac:dyDescent="0.15">
      <c r="A436" s="1">
        <v>19</v>
      </c>
      <c r="B436" s="1" t="s">
        <v>18</v>
      </c>
      <c r="C436" s="1">
        <v>19</v>
      </c>
      <c r="D436" s="1" t="s">
        <v>152</v>
      </c>
      <c r="E436" s="1">
        <v>41964.824056675476</v>
      </c>
      <c r="F436" s="1">
        <v>53267.048938154177</v>
      </c>
      <c r="G436" s="1">
        <v>86883.563568773534</v>
      </c>
      <c r="H436" s="1">
        <v>93386.873228489392</v>
      </c>
      <c r="I436" s="1">
        <v>98958.063897152562</v>
      </c>
    </row>
    <row r="437" spans="1:9" x14ac:dyDescent="0.15">
      <c r="A437" s="1">
        <v>19</v>
      </c>
      <c r="B437" s="1" t="s">
        <v>18</v>
      </c>
      <c r="C437" s="1">
        <v>20</v>
      </c>
      <c r="D437" s="1" t="s">
        <v>153</v>
      </c>
      <c r="E437" s="1">
        <v>22114.395172049015</v>
      </c>
      <c r="F437" s="1">
        <v>166985.41799752292</v>
      </c>
      <c r="G437" s="1">
        <v>485029.89701032481</v>
      </c>
      <c r="H437" s="1">
        <v>754422.45046250627</v>
      </c>
      <c r="I437" s="1">
        <v>749680.3575694852</v>
      </c>
    </row>
    <row r="438" spans="1:9" x14ac:dyDescent="0.15">
      <c r="A438" s="1">
        <v>19</v>
      </c>
      <c r="B438" s="1" t="s">
        <v>18</v>
      </c>
      <c r="C438" s="1">
        <v>21</v>
      </c>
      <c r="D438" s="1" t="s">
        <v>154</v>
      </c>
      <c r="E438" s="1">
        <v>102061.3431238426</v>
      </c>
      <c r="F438" s="1">
        <v>219810.13519732465</v>
      </c>
      <c r="G438" s="1">
        <v>399609.3442984068</v>
      </c>
      <c r="H438" s="1">
        <v>543420.77289782534</v>
      </c>
      <c r="I438" s="1">
        <v>737368.75483271061</v>
      </c>
    </row>
    <row r="439" spans="1:9" x14ac:dyDescent="0.15">
      <c r="A439" s="1">
        <v>19</v>
      </c>
      <c r="B439" s="1" t="s">
        <v>18</v>
      </c>
      <c r="C439" s="1">
        <v>22</v>
      </c>
      <c r="D439" s="1" t="s">
        <v>146</v>
      </c>
      <c r="E439" s="1">
        <v>129249.66825599069</v>
      </c>
      <c r="F439" s="1">
        <v>357260.32374918379</v>
      </c>
      <c r="G439" s="1">
        <v>1114953.9194305416</v>
      </c>
      <c r="H439" s="1">
        <v>1687285.810034107</v>
      </c>
      <c r="I439" s="1">
        <v>1689731.7451055185</v>
      </c>
    </row>
    <row r="440" spans="1:9" x14ac:dyDescent="0.15">
      <c r="A440" s="1">
        <v>19</v>
      </c>
      <c r="B440" s="1" t="s">
        <v>18</v>
      </c>
      <c r="C440" s="1">
        <v>23</v>
      </c>
      <c r="D440" s="1" t="s">
        <v>167</v>
      </c>
      <c r="E440" s="1">
        <v>139768.15518694054</v>
      </c>
      <c r="F440" s="1">
        <v>379571.81774944556</v>
      </c>
      <c r="G440" s="1">
        <v>620071.79592569708</v>
      </c>
      <c r="H440" s="1">
        <v>1355266.4893832773</v>
      </c>
      <c r="I440" s="1">
        <v>1310503.0575516955</v>
      </c>
    </row>
    <row r="441" spans="1:9" x14ac:dyDescent="0.15">
      <c r="A441" s="1">
        <v>20</v>
      </c>
      <c r="B441" s="1" t="s">
        <v>19</v>
      </c>
      <c r="C441" s="1">
        <v>1</v>
      </c>
      <c r="D441" s="1" t="s">
        <v>147</v>
      </c>
      <c r="E441" s="1">
        <v>1025227.3748249891</v>
      </c>
      <c r="F441" s="1">
        <v>1384316.2424506471</v>
      </c>
      <c r="G441" s="1">
        <v>2176197.9256560458</v>
      </c>
      <c r="H441" s="1">
        <v>2932501.1355098793</v>
      </c>
      <c r="I441" s="1">
        <v>2884489.8790558102</v>
      </c>
    </row>
    <row r="442" spans="1:9" x14ac:dyDescent="0.15">
      <c r="A442" s="1">
        <v>20</v>
      </c>
      <c r="B442" s="1" t="s">
        <v>19</v>
      </c>
      <c r="C442" s="1">
        <v>2</v>
      </c>
      <c r="D442" s="1" t="s">
        <v>148</v>
      </c>
      <c r="E442" s="1">
        <v>13760.039081553696</v>
      </c>
      <c r="F442" s="1">
        <v>32598.388385454786</v>
      </c>
      <c r="G442" s="1">
        <v>42687.457742338382</v>
      </c>
      <c r="H442" s="1">
        <v>50575.012850583858</v>
      </c>
      <c r="I442" s="1">
        <v>41063.705325573523</v>
      </c>
    </row>
    <row r="443" spans="1:9" x14ac:dyDescent="0.15">
      <c r="A443" s="1">
        <v>20</v>
      </c>
      <c r="B443" s="1" t="s">
        <v>68</v>
      </c>
      <c r="C443" s="1">
        <v>3</v>
      </c>
      <c r="D443" s="1" t="s">
        <v>155</v>
      </c>
      <c r="E443" s="1">
        <v>82781.700250848284</v>
      </c>
      <c r="F443" s="1">
        <v>148928.95435565227</v>
      </c>
      <c r="G443" s="1">
        <v>218078.66405134968</v>
      </c>
      <c r="H443" s="1">
        <v>375214.23230778833</v>
      </c>
      <c r="I443" s="1">
        <v>397359.89688837202</v>
      </c>
    </row>
    <row r="444" spans="1:9" x14ac:dyDescent="0.15">
      <c r="A444" s="1">
        <v>20</v>
      </c>
      <c r="B444" s="1" t="s">
        <v>68</v>
      </c>
      <c r="C444" s="1">
        <v>4</v>
      </c>
      <c r="D444" s="1" t="s">
        <v>156</v>
      </c>
      <c r="E444" s="1">
        <v>64827.411999576369</v>
      </c>
      <c r="F444" s="1">
        <v>78984.578548141115</v>
      </c>
      <c r="G444" s="1">
        <v>76516.854619595353</v>
      </c>
      <c r="H444" s="1">
        <v>68113.144635161327</v>
      </c>
      <c r="I444" s="1">
        <v>44801.277415521326</v>
      </c>
    </row>
    <row r="445" spans="1:9" x14ac:dyDescent="0.15">
      <c r="A445" s="1">
        <v>20</v>
      </c>
      <c r="B445" s="1" t="s">
        <v>68</v>
      </c>
      <c r="C445" s="1">
        <v>5</v>
      </c>
      <c r="D445" s="1" t="s">
        <v>157</v>
      </c>
      <c r="E445" s="1">
        <v>13896.192984414281</v>
      </c>
      <c r="F445" s="1">
        <v>21632.79521749221</v>
      </c>
      <c r="G445" s="1">
        <v>32299.258212582899</v>
      </c>
      <c r="H445" s="1">
        <v>41177.141763169828</v>
      </c>
      <c r="I445" s="1">
        <v>45722.475797876185</v>
      </c>
    </row>
    <row r="446" spans="1:9" x14ac:dyDescent="0.15">
      <c r="A446" s="1">
        <v>20</v>
      </c>
      <c r="B446" s="1" t="s">
        <v>68</v>
      </c>
      <c r="C446" s="1">
        <v>6</v>
      </c>
      <c r="D446" s="1" t="s">
        <v>49</v>
      </c>
      <c r="E446" s="1">
        <v>8671.408824949327</v>
      </c>
      <c r="F446" s="1">
        <v>21934.569954777504</v>
      </c>
      <c r="G446" s="1">
        <v>33546.958552670396</v>
      </c>
      <c r="H446" s="1">
        <v>54712.020019410258</v>
      </c>
      <c r="I446" s="1">
        <v>71355.332874491403</v>
      </c>
    </row>
    <row r="447" spans="1:9" x14ac:dyDescent="0.15">
      <c r="A447" s="1">
        <v>20</v>
      </c>
      <c r="B447" s="1" t="s">
        <v>68</v>
      </c>
      <c r="C447" s="1">
        <v>7</v>
      </c>
      <c r="D447" s="1" t="s">
        <v>158</v>
      </c>
      <c r="E447" s="1">
        <v>6060.8336402698678</v>
      </c>
      <c r="F447" s="1">
        <v>4042.0998954972279</v>
      </c>
      <c r="G447" s="1">
        <v>5944.4570329373264</v>
      </c>
      <c r="H447" s="1">
        <v>10426.344212569631</v>
      </c>
      <c r="I447" s="1">
        <v>11867.191012094918</v>
      </c>
    </row>
    <row r="448" spans="1:9" x14ac:dyDescent="0.15">
      <c r="A448" s="1">
        <v>20</v>
      </c>
      <c r="B448" s="1" t="s">
        <v>68</v>
      </c>
      <c r="C448" s="1">
        <v>8</v>
      </c>
      <c r="D448" s="1" t="s">
        <v>159</v>
      </c>
      <c r="E448" s="1">
        <v>44484.68804773489</v>
      </c>
      <c r="F448" s="1">
        <v>71255.939994683125</v>
      </c>
      <c r="G448" s="1">
        <v>89988.172137720932</v>
      </c>
      <c r="H448" s="1">
        <v>88882.243654592588</v>
      </c>
      <c r="I448" s="1">
        <v>79963.854225250383</v>
      </c>
    </row>
    <row r="449" spans="1:9" x14ac:dyDescent="0.15">
      <c r="A449" s="1">
        <v>20</v>
      </c>
      <c r="B449" s="1" t="s">
        <v>68</v>
      </c>
      <c r="C449" s="1">
        <v>9</v>
      </c>
      <c r="D449" s="1" t="s">
        <v>160</v>
      </c>
      <c r="E449" s="1">
        <v>40513.773463772428</v>
      </c>
      <c r="F449" s="1">
        <v>57106.612992100316</v>
      </c>
      <c r="G449" s="1">
        <v>88358.02836687291</v>
      </c>
      <c r="H449" s="1">
        <v>95970.317357390508</v>
      </c>
      <c r="I449" s="1">
        <v>105344.47476205503</v>
      </c>
    </row>
    <row r="450" spans="1:9" x14ac:dyDescent="0.15">
      <c r="A450" s="1">
        <v>20</v>
      </c>
      <c r="B450" s="1" t="s">
        <v>68</v>
      </c>
      <c r="C450" s="1">
        <v>10</v>
      </c>
      <c r="D450" s="1" t="s">
        <v>161</v>
      </c>
      <c r="E450" s="1">
        <v>64706.968916016311</v>
      </c>
      <c r="F450" s="1">
        <v>66289.197504075331</v>
      </c>
      <c r="G450" s="1">
        <v>111061.07989069709</v>
      </c>
      <c r="H450" s="1">
        <v>140079.2146681606</v>
      </c>
      <c r="I450" s="1">
        <v>158043.23041984809</v>
      </c>
    </row>
    <row r="451" spans="1:9" x14ac:dyDescent="0.15">
      <c r="A451" s="1">
        <v>20</v>
      </c>
      <c r="B451" s="1" t="s">
        <v>68</v>
      </c>
      <c r="C451" s="1">
        <v>11</v>
      </c>
      <c r="D451" s="1" t="s">
        <v>162</v>
      </c>
      <c r="E451" s="1">
        <v>115497.91001180008</v>
      </c>
      <c r="F451" s="1">
        <v>208483.57991916931</v>
      </c>
      <c r="G451" s="1">
        <v>470689.37775196624</v>
      </c>
      <c r="H451" s="1">
        <v>715798.55287306081</v>
      </c>
      <c r="I451" s="1">
        <v>774767.22103195288</v>
      </c>
    </row>
    <row r="452" spans="1:9" x14ac:dyDescent="0.15">
      <c r="A452" s="1">
        <v>20</v>
      </c>
      <c r="B452" s="1" t="s">
        <v>19</v>
      </c>
      <c r="C452" s="1">
        <v>12</v>
      </c>
      <c r="D452" s="1" t="s">
        <v>163</v>
      </c>
      <c r="E452" s="1">
        <v>105718.87960275104</v>
      </c>
      <c r="F452" s="1">
        <v>283113.32147054689</v>
      </c>
      <c r="G452" s="1">
        <v>1083800.2483131494</v>
      </c>
      <c r="H452" s="1">
        <v>2007001.1717679282</v>
      </c>
      <c r="I452" s="1">
        <v>2170033.3251762441</v>
      </c>
    </row>
    <row r="453" spans="1:9" x14ac:dyDescent="0.15">
      <c r="A453" s="1">
        <v>20</v>
      </c>
      <c r="B453" s="1" t="s">
        <v>19</v>
      </c>
      <c r="C453" s="1">
        <v>13</v>
      </c>
      <c r="D453" s="1" t="s">
        <v>164</v>
      </c>
      <c r="E453" s="1">
        <v>24516.282845919919</v>
      </c>
      <c r="F453" s="1">
        <v>82667.736441358851</v>
      </c>
      <c r="G453" s="1">
        <v>224544.90114133904</v>
      </c>
      <c r="H453" s="1">
        <v>291698.31952871784</v>
      </c>
      <c r="I453" s="1">
        <v>316690.82368477585</v>
      </c>
    </row>
    <row r="454" spans="1:9" x14ac:dyDescent="0.15">
      <c r="A454" s="1">
        <v>20</v>
      </c>
      <c r="B454" s="1" t="s">
        <v>19</v>
      </c>
      <c r="C454" s="1">
        <v>14</v>
      </c>
      <c r="D454" s="1" t="s">
        <v>165</v>
      </c>
      <c r="E454" s="1">
        <v>36789.146689780951</v>
      </c>
      <c r="F454" s="1">
        <v>177505.61311031893</v>
      </c>
      <c r="G454" s="1">
        <v>488212.74785953737</v>
      </c>
      <c r="H454" s="1">
        <v>505875.54979806667</v>
      </c>
      <c r="I454" s="1">
        <v>446615.40624943114</v>
      </c>
    </row>
    <row r="455" spans="1:9" x14ac:dyDescent="0.15">
      <c r="A455" s="1">
        <v>20</v>
      </c>
      <c r="B455" s="1" t="s">
        <v>19</v>
      </c>
      <c r="C455" s="1">
        <v>15</v>
      </c>
      <c r="D455" s="1" t="s">
        <v>166</v>
      </c>
      <c r="E455" s="1">
        <v>101635.2171931457</v>
      </c>
      <c r="F455" s="1">
        <v>177503.03405825226</v>
      </c>
      <c r="G455" s="1">
        <v>325475.78739948844</v>
      </c>
      <c r="H455" s="1">
        <v>409012.01586376101</v>
      </c>
      <c r="I455" s="1">
        <v>390398.35005424463</v>
      </c>
    </row>
    <row r="456" spans="1:9" x14ac:dyDescent="0.15">
      <c r="A456" s="1">
        <v>20</v>
      </c>
      <c r="B456" s="1" t="s">
        <v>19</v>
      </c>
      <c r="C456" s="1">
        <v>16</v>
      </c>
      <c r="D456" s="1" t="s">
        <v>149</v>
      </c>
      <c r="E456" s="1">
        <v>140995.11638178828</v>
      </c>
      <c r="F456" s="1">
        <v>217807.06259154493</v>
      </c>
      <c r="G456" s="1">
        <v>356003.02584682498</v>
      </c>
      <c r="H456" s="1">
        <v>627712.33130605484</v>
      </c>
      <c r="I456" s="1">
        <v>560793.48605324933</v>
      </c>
    </row>
    <row r="457" spans="1:9" x14ac:dyDescent="0.15">
      <c r="A457" s="1">
        <v>20</v>
      </c>
      <c r="B457" s="1" t="s">
        <v>19</v>
      </c>
      <c r="C457" s="1">
        <v>17</v>
      </c>
      <c r="D457" s="1" t="s">
        <v>150</v>
      </c>
      <c r="E457" s="1">
        <v>629345.14026686735</v>
      </c>
      <c r="F457" s="1">
        <v>986505.55245334923</v>
      </c>
      <c r="G457" s="1">
        <v>1163960.6158043304</v>
      </c>
      <c r="H457" s="1">
        <v>1593943.669172046</v>
      </c>
      <c r="I457" s="1">
        <v>1480869.7904743301</v>
      </c>
    </row>
    <row r="458" spans="1:9" x14ac:dyDescent="0.15">
      <c r="A458" s="1">
        <v>20</v>
      </c>
      <c r="B458" s="1" t="s">
        <v>19</v>
      </c>
      <c r="C458" s="1">
        <v>18</v>
      </c>
      <c r="D458" s="1" t="s">
        <v>151</v>
      </c>
      <c r="E458" s="1">
        <v>171417.60303406889</v>
      </c>
      <c r="F458" s="1">
        <v>613215.5281568279</v>
      </c>
      <c r="G458" s="1">
        <v>653711.37638097734</v>
      </c>
      <c r="H458" s="1">
        <v>733219.27705078432</v>
      </c>
      <c r="I458" s="1">
        <v>539896.47911152977</v>
      </c>
    </row>
    <row r="459" spans="1:9" x14ac:dyDescent="0.15">
      <c r="A459" s="1">
        <v>20</v>
      </c>
      <c r="B459" s="1" t="s">
        <v>19</v>
      </c>
      <c r="C459" s="1">
        <v>19</v>
      </c>
      <c r="D459" s="1" t="s">
        <v>152</v>
      </c>
      <c r="E459" s="1">
        <v>87402.86036082785</v>
      </c>
      <c r="F459" s="1">
        <v>104926.52518852061</v>
      </c>
      <c r="G459" s="1">
        <v>171788.54882193837</v>
      </c>
      <c r="H459" s="1">
        <v>252657.12044640517</v>
      </c>
      <c r="I459" s="1">
        <v>227726.54006464875</v>
      </c>
    </row>
    <row r="460" spans="1:9" x14ac:dyDescent="0.15">
      <c r="A460" s="1">
        <v>20</v>
      </c>
      <c r="B460" s="1" t="s">
        <v>19</v>
      </c>
      <c r="C460" s="1">
        <v>20</v>
      </c>
      <c r="D460" s="1" t="s">
        <v>153</v>
      </c>
      <c r="E460" s="1">
        <v>87069.529190164627</v>
      </c>
      <c r="F460" s="1">
        <v>497899.00342353998</v>
      </c>
      <c r="G460" s="1">
        <v>1221208.1655753918</v>
      </c>
      <c r="H460" s="1">
        <v>2360371.8477844936</v>
      </c>
      <c r="I460" s="1">
        <v>1981219.2499891638</v>
      </c>
    </row>
    <row r="461" spans="1:9" x14ac:dyDescent="0.15">
      <c r="A461" s="1">
        <v>20</v>
      </c>
      <c r="B461" s="1" t="s">
        <v>19</v>
      </c>
      <c r="C461" s="1">
        <v>21</v>
      </c>
      <c r="D461" s="1" t="s">
        <v>154</v>
      </c>
      <c r="E461" s="1">
        <v>133342.13092133828</v>
      </c>
      <c r="F461" s="1">
        <v>737541.41539958504</v>
      </c>
      <c r="G461" s="1">
        <v>1555812.9257670678</v>
      </c>
      <c r="H461" s="1">
        <v>2150127.0374275595</v>
      </c>
      <c r="I461" s="1">
        <v>2175798.6952369553</v>
      </c>
    </row>
    <row r="462" spans="1:9" x14ac:dyDescent="0.15">
      <c r="A462" s="1">
        <v>20</v>
      </c>
      <c r="B462" s="1" t="s">
        <v>19</v>
      </c>
      <c r="C462" s="1">
        <v>22</v>
      </c>
      <c r="D462" s="1" t="s">
        <v>146</v>
      </c>
      <c r="E462" s="1">
        <v>247142.80549888534</v>
      </c>
      <c r="F462" s="1">
        <v>925587.52625084342</v>
      </c>
      <c r="G462" s="1">
        <v>2800252.1624936005</v>
      </c>
      <c r="H462" s="1">
        <v>3980965.3984084832</v>
      </c>
      <c r="I462" s="1">
        <v>3483623.9948088108</v>
      </c>
    </row>
    <row r="463" spans="1:9" x14ac:dyDescent="0.15">
      <c r="A463" s="1">
        <v>20</v>
      </c>
      <c r="B463" s="1" t="s">
        <v>19</v>
      </c>
      <c r="C463" s="1">
        <v>23</v>
      </c>
      <c r="D463" s="1" t="s">
        <v>167</v>
      </c>
      <c r="E463" s="1">
        <v>388397.88815178222</v>
      </c>
      <c r="F463" s="1">
        <v>1028463.0347334991</v>
      </c>
      <c r="G463" s="1">
        <v>1744169.2368860648</v>
      </c>
      <c r="H463" s="1">
        <v>3168914.4054185958</v>
      </c>
      <c r="I463" s="1">
        <v>2810946.9687602627</v>
      </c>
    </row>
    <row r="464" spans="1:9" x14ac:dyDescent="0.15">
      <c r="A464" s="1">
        <v>21</v>
      </c>
      <c r="B464" s="1" t="s">
        <v>20</v>
      </c>
      <c r="C464" s="1">
        <v>1</v>
      </c>
      <c r="D464" s="1" t="s">
        <v>147</v>
      </c>
      <c r="E464" s="1">
        <v>532477.72634190205</v>
      </c>
      <c r="F464" s="1">
        <v>657748.40045037866</v>
      </c>
      <c r="G464" s="1">
        <v>937578.17101368995</v>
      </c>
      <c r="H464" s="1">
        <v>1179592.6409600202</v>
      </c>
      <c r="I464" s="1">
        <v>1133247.6002751624</v>
      </c>
    </row>
    <row r="465" spans="1:9" x14ac:dyDescent="0.15">
      <c r="A465" s="1">
        <v>21</v>
      </c>
      <c r="B465" s="1" t="s">
        <v>20</v>
      </c>
      <c r="C465" s="1">
        <v>2</v>
      </c>
      <c r="D465" s="1" t="s">
        <v>148</v>
      </c>
      <c r="E465" s="1">
        <v>36909.667208103507</v>
      </c>
      <c r="F465" s="1">
        <v>51029.361127651318</v>
      </c>
      <c r="G465" s="1">
        <v>46480.03884708909</v>
      </c>
      <c r="H465" s="1">
        <v>73584.936918136533</v>
      </c>
      <c r="I465" s="1">
        <v>75213.967856655654</v>
      </c>
    </row>
    <row r="466" spans="1:9" x14ac:dyDescent="0.15">
      <c r="A466" s="1">
        <v>21</v>
      </c>
      <c r="B466" s="1" t="s">
        <v>69</v>
      </c>
      <c r="C466" s="1">
        <v>3</v>
      </c>
      <c r="D466" s="1" t="s">
        <v>155</v>
      </c>
      <c r="E466" s="1">
        <v>34270.202060174059</v>
      </c>
      <c r="F466" s="1">
        <v>57275.854742042793</v>
      </c>
      <c r="G466" s="1">
        <v>108634.3016840202</v>
      </c>
      <c r="H466" s="1">
        <v>154112.2155473677</v>
      </c>
      <c r="I466" s="1">
        <v>178070.05669398778</v>
      </c>
    </row>
    <row r="467" spans="1:9" x14ac:dyDescent="0.15">
      <c r="A467" s="1">
        <v>21</v>
      </c>
      <c r="B467" s="1" t="s">
        <v>69</v>
      </c>
      <c r="C467" s="1">
        <v>4</v>
      </c>
      <c r="D467" s="1" t="s">
        <v>156</v>
      </c>
      <c r="E467" s="1">
        <v>296657.17098027124</v>
      </c>
      <c r="F467" s="1">
        <v>344752.52842645056</v>
      </c>
      <c r="G467" s="1">
        <v>365037.15600645752</v>
      </c>
      <c r="H467" s="1">
        <v>312297.39768706751</v>
      </c>
      <c r="I467" s="1">
        <v>229742.95633394516</v>
      </c>
    </row>
    <row r="468" spans="1:9" x14ac:dyDescent="0.15">
      <c r="A468" s="1">
        <v>21</v>
      </c>
      <c r="B468" s="1" t="s">
        <v>69</v>
      </c>
      <c r="C468" s="1">
        <v>5</v>
      </c>
      <c r="D468" s="1" t="s">
        <v>157</v>
      </c>
      <c r="E468" s="1">
        <v>60116.428372333889</v>
      </c>
      <c r="F468" s="1">
        <v>97531.568355941956</v>
      </c>
      <c r="G468" s="1">
        <v>175024.04603061164</v>
      </c>
      <c r="H468" s="1">
        <v>230566.56002784954</v>
      </c>
      <c r="I468" s="1">
        <v>235984.51695504805</v>
      </c>
    </row>
    <row r="469" spans="1:9" x14ac:dyDescent="0.15">
      <c r="A469" s="1">
        <v>21</v>
      </c>
      <c r="B469" s="1" t="s">
        <v>69</v>
      </c>
      <c r="C469" s="1">
        <v>6</v>
      </c>
      <c r="D469" s="1" t="s">
        <v>49</v>
      </c>
      <c r="E469" s="1">
        <v>37377.183966440054</v>
      </c>
      <c r="F469" s="1">
        <v>70468.192250704567</v>
      </c>
      <c r="G469" s="1">
        <v>130360.66473751632</v>
      </c>
      <c r="H469" s="1">
        <v>183603.43144828465</v>
      </c>
      <c r="I469" s="1">
        <v>243771.53673998237</v>
      </c>
    </row>
    <row r="470" spans="1:9" x14ac:dyDescent="0.15">
      <c r="A470" s="1">
        <v>21</v>
      </c>
      <c r="B470" s="1" t="s">
        <v>69</v>
      </c>
      <c r="C470" s="1">
        <v>7</v>
      </c>
      <c r="D470" s="1" t="s">
        <v>158</v>
      </c>
      <c r="E470" s="1">
        <v>7550.3811745127005</v>
      </c>
      <c r="F470" s="1">
        <v>11496.200960110569</v>
      </c>
      <c r="G470" s="1">
        <v>10011.247215955331</v>
      </c>
      <c r="H470" s="1">
        <v>14184.03067952088</v>
      </c>
      <c r="I470" s="1">
        <v>14477.768797837851</v>
      </c>
    </row>
    <row r="471" spans="1:9" x14ac:dyDescent="0.15">
      <c r="A471" s="1">
        <v>21</v>
      </c>
      <c r="B471" s="1" t="s">
        <v>69</v>
      </c>
      <c r="C471" s="1">
        <v>8</v>
      </c>
      <c r="D471" s="1" t="s">
        <v>159</v>
      </c>
      <c r="E471" s="1">
        <v>162285.31561005721</v>
      </c>
      <c r="F471" s="1">
        <v>187140.2158270822</v>
      </c>
      <c r="G471" s="1">
        <v>305734.47879179858</v>
      </c>
      <c r="H471" s="1">
        <v>318611.03952831618</v>
      </c>
      <c r="I471" s="1">
        <v>293802.46336697083</v>
      </c>
    </row>
    <row r="472" spans="1:9" x14ac:dyDescent="0.15">
      <c r="A472" s="1">
        <v>21</v>
      </c>
      <c r="B472" s="1" t="s">
        <v>69</v>
      </c>
      <c r="C472" s="1">
        <v>9</v>
      </c>
      <c r="D472" s="1" t="s">
        <v>160</v>
      </c>
      <c r="E472" s="1">
        <v>31432.035749651677</v>
      </c>
      <c r="F472" s="1">
        <v>73364.312553323893</v>
      </c>
      <c r="G472" s="1">
        <v>120658.72200742249</v>
      </c>
      <c r="H472" s="1">
        <v>146670.04574644825</v>
      </c>
      <c r="I472" s="1">
        <v>172153.54081103628</v>
      </c>
    </row>
    <row r="473" spans="1:9" x14ac:dyDescent="0.15">
      <c r="A473" s="1">
        <v>21</v>
      </c>
      <c r="B473" s="1" t="s">
        <v>69</v>
      </c>
      <c r="C473" s="1">
        <v>10</v>
      </c>
      <c r="D473" s="1" t="s">
        <v>161</v>
      </c>
      <c r="E473" s="1">
        <v>76212.63130017191</v>
      </c>
      <c r="F473" s="1">
        <v>86527.875157311355</v>
      </c>
      <c r="G473" s="1">
        <v>141747.15233385362</v>
      </c>
      <c r="H473" s="1">
        <v>188728.92546066621</v>
      </c>
      <c r="I473" s="1">
        <v>201967.67140969349</v>
      </c>
    </row>
    <row r="474" spans="1:9" x14ac:dyDescent="0.15">
      <c r="A474" s="1">
        <v>21</v>
      </c>
      <c r="B474" s="1" t="s">
        <v>69</v>
      </c>
      <c r="C474" s="1">
        <v>11</v>
      </c>
      <c r="D474" s="1" t="s">
        <v>162</v>
      </c>
      <c r="E474" s="1">
        <v>46889.256725557265</v>
      </c>
      <c r="F474" s="1">
        <v>79143.935155405197</v>
      </c>
      <c r="G474" s="1">
        <v>306230.99212573841</v>
      </c>
      <c r="H474" s="1">
        <v>458535.20124317135</v>
      </c>
      <c r="I474" s="1">
        <v>585109.45151499752</v>
      </c>
    </row>
    <row r="475" spans="1:9" x14ac:dyDescent="0.15">
      <c r="A475" s="1">
        <v>21</v>
      </c>
      <c r="B475" s="1" t="s">
        <v>20</v>
      </c>
      <c r="C475" s="1">
        <v>12</v>
      </c>
      <c r="D475" s="1" t="s">
        <v>163</v>
      </c>
      <c r="E475" s="1">
        <v>34146.171951570104</v>
      </c>
      <c r="F475" s="1">
        <v>66191.421233365851</v>
      </c>
      <c r="G475" s="1">
        <v>282778.03125381103</v>
      </c>
      <c r="H475" s="1">
        <v>437316.12542624073</v>
      </c>
      <c r="I475" s="1">
        <v>631038.70932229923</v>
      </c>
    </row>
    <row r="476" spans="1:9" x14ac:dyDescent="0.15">
      <c r="A476" s="1">
        <v>21</v>
      </c>
      <c r="B476" s="1" t="s">
        <v>20</v>
      </c>
      <c r="C476" s="1">
        <v>13</v>
      </c>
      <c r="D476" s="1" t="s">
        <v>164</v>
      </c>
      <c r="E476" s="1">
        <v>65232.483435704875</v>
      </c>
      <c r="F476" s="1">
        <v>182999.29601150236</v>
      </c>
      <c r="G476" s="1">
        <v>349660.19857039012</v>
      </c>
      <c r="H476" s="1">
        <v>489019.59847419546</v>
      </c>
      <c r="I476" s="1">
        <v>587599.74441406992</v>
      </c>
    </row>
    <row r="477" spans="1:9" x14ac:dyDescent="0.15">
      <c r="A477" s="1">
        <v>21</v>
      </c>
      <c r="B477" s="1" t="s">
        <v>20</v>
      </c>
      <c r="C477" s="1">
        <v>14</v>
      </c>
      <c r="D477" s="1" t="s">
        <v>165</v>
      </c>
      <c r="E477" s="1">
        <v>1744.6368496492573</v>
      </c>
      <c r="F477" s="1">
        <v>8274.9733545743729</v>
      </c>
      <c r="G477" s="1">
        <v>15652.668051747994</v>
      </c>
      <c r="H477" s="1">
        <v>25076.298896935612</v>
      </c>
      <c r="I477" s="1">
        <v>38911.572805874916</v>
      </c>
    </row>
    <row r="478" spans="1:9" x14ac:dyDescent="0.15">
      <c r="A478" s="1">
        <v>21</v>
      </c>
      <c r="B478" s="1" t="s">
        <v>20</v>
      </c>
      <c r="C478" s="1">
        <v>15</v>
      </c>
      <c r="D478" s="1" t="s">
        <v>166</v>
      </c>
      <c r="E478" s="1">
        <v>73215.116151036025</v>
      </c>
      <c r="F478" s="1">
        <v>172770.00304230256</v>
      </c>
      <c r="G478" s="1">
        <v>397409.96344002947</v>
      </c>
      <c r="H478" s="1">
        <v>601324.60727214068</v>
      </c>
      <c r="I478" s="1">
        <v>690005.48469582782</v>
      </c>
    </row>
    <row r="479" spans="1:9" x14ac:dyDescent="0.15">
      <c r="A479" s="1">
        <v>21</v>
      </c>
      <c r="B479" s="1" t="s">
        <v>20</v>
      </c>
      <c r="C479" s="1">
        <v>16</v>
      </c>
      <c r="D479" s="1" t="s">
        <v>149</v>
      </c>
      <c r="E479" s="1">
        <v>98791.441858471895</v>
      </c>
      <c r="F479" s="1">
        <v>226434.72715819726</v>
      </c>
      <c r="G479" s="1">
        <v>263100.02768891491</v>
      </c>
      <c r="H479" s="1">
        <v>409064.82347371982</v>
      </c>
      <c r="I479" s="1">
        <v>475961.57209619263</v>
      </c>
    </row>
    <row r="480" spans="1:9" x14ac:dyDescent="0.15">
      <c r="A480" s="1">
        <v>21</v>
      </c>
      <c r="B480" s="1" t="s">
        <v>20</v>
      </c>
      <c r="C480" s="1">
        <v>17</v>
      </c>
      <c r="D480" s="1" t="s">
        <v>150</v>
      </c>
      <c r="E480" s="1">
        <v>568605.63325303001</v>
      </c>
      <c r="F480" s="1">
        <v>702137.53027424973</v>
      </c>
      <c r="G480" s="1">
        <v>898058.449613331</v>
      </c>
      <c r="H480" s="1">
        <v>1518588.6809743622</v>
      </c>
      <c r="I480" s="1">
        <v>1298818.9613909323</v>
      </c>
    </row>
    <row r="481" spans="1:9" x14ac:dyDescent="0.15">
      <c r="A481" s="1">
        <v>21</v>
      </c>
      <c r="B481" s="1" t="s">
        <v>20</v>
      </c>
      <c r="C481" s="1">
        <v>18</v>
      </c>
      <c r="D481" s="1" t="s">
        <v>151</v>
      </c>
      <c r="E481" s="1">
        <v>155047.12056337952</v>
      </c>
      <c r="F481" s="1">
        <v>430312.20405302825</v>
      </c>
      <c r="G481" s="1">
        <v>605514.00223872298</v>
      </c>
      <c r="H481" s="1">
        <v>863332.57567739149</v>
      </c>
      <c r="I481" s="1">
        <v>761675.85531024891</v>
      </c>
    </row>
    <row r="482" spans="1:9" x14ac:dyDescent="0.15">
      <c r="A482" s="1">
        <v>21</v>
      </c>
      <c r="B482" s="1" t="s">
        <v>20</v>
      </c>
      <c r="C482" s="1">
        <v>19</v>
      </c>
      <c r="D482" s="1" t="s">
        <v>152</v>
      </c>
      <c r="E482" s="1">
        <v>105170.45937708847</v>
      </c>
      <c r="F482" s="1">
        <v>141016.76700727997</v>
      </c>
      <c r="G482" s="1">
        <v>137849.03932040217</v>
      </c>
      <c r="H482" s="1">
        <v>180176.18294164236</v>
      </c>
      <c r="I482" s="1">
        <v>262904.14696496906</v>
      </c>
    </row>
    <row r="483" spans="1:9" x14ac:dyDescent="0.15">
      <c r="A483" s="1">
        <v>21</v>
      </c>
      <c r="B483" s="1" t="s">
        <v>20</v>
      </c>
      <c r="C483" s="1">
        <v>20</v>
      </c>
      <c r="D483" s="1" t="s">
        <v>153</v>
      </c>
      <c r="E483" s="1">
        <v>57114.211283091892</v>
      </c>
      <c r="F483" s="1">
        <v>435299.3189240112</v>
      </c>
      <c r="G483" s="1">
        <v>867616.3962537027</v>
      </c>
      <c r="H483" s="1">
        <v>1383624.4484690172</v>
      </c>
      <c r="I483" s="1">
        <v>1380300.8653413968</v>
      </c>
    </row>
    <row r="484" spans="1:9" x14ac:dyDescent="0.15">
      <c r="A484" s="1">
        <v>21</v>
      </c>
      <c r="B484" s="1" t="s">
        <v>20</v>
      </c>
      <c r="C484" s="1">
        <v>21</v>
      </c>
      <c r="D484" s="1" t="s">
        <v>154</v>
      </c>
      <c r="E484" s="1">
        <v>206069.15680374662</v>
      </c>
      <c r="F484" s="1">
        <v>658435.91044571833</v>
      </c>
      <c r="G484" s="1">
        <v>983794.09677873203</v>
      </c>
      <c r="H484" s="1">
        <v>1888423.1175154112</v>
      </c>
      <c r="I484" s="1">
        <v>2024845.6748863568</v>
      </c>
    </row>
    <row r="485" spans="1:9" x14ac:dyDescent="0.15">
      <c r="A485" s="1">
        <v>21</v>
      </c>
      <c r="B485" s="1" t="s">
        <v>20</v>
      </c>
      <c r="C485" s="1">
        <v>22</v>
      </c>
      <c r="D485" s="1" t="s">
        <v>146</v>
      </c>
      <c r="E485" s="1">
        <v>151399.25838586732</v>
      </c>
      <c r="F485" s="1">
        <v>756541.33966951352</v>
      </c>
      <c r="G485" s="1">
        <v>1770423.0721941914</v>
      </c>
      <c r="H485" s="1">
        <v>2835247.9010575255</v>
      </c>
      <c r="I485" s="1">
        <v>3159364.627841651</v>
      </c>
    </row>
    <row r="486" spans="1:9" x14ac:dyDescent="0.15">
      <c r="A486" s="1">
        <v>21</v>
      </c>
      <c r="B486" s="1" t="s">
        <v>20</v>
      </c>
      <c r="C486" s="1">
        <v>23</v>
      </c>
      <c r="D486" s="1" t="s">
        <v>167</v>
      </c>
      <c r="E486" s="1">
        <v>277913.38929107599</v>
      </c>
      <c r="F486" s="1">
        <v>629477.40674829273</v>
      </c>
      <c r="G486" s="1">
        <v>1176787.6840503663</v>
      </c>
      <c r="H486" s="1">
        <v>2325420.878952262</v>
      </c>
      <c r="I486" s="1">
        <v>2394862.606378539</v>
      </c>
    </row>
    <row r="487" spans="1:9" x14ac:dyDescent="0.15">
      <c r="A487" s="1">
        <v>22</v>
      </c>
      <c r="B487" s="1" t="s">
        <v>21</v>
      </c>
      <c r="C487" s="1">
        <v>1</v>
      </c>
      <c r="D487" s="1" t="s">
        <v>147</v>
      </c>
      <c r="E487" s="1">
        <v>1388290.0798695979</v>
      </c>
      <c r="F487" s="1">
        <v>1712627.6134688507</v>
      </c>
      <c r="G487" s="1">
        <v>2155966.0219659358</v>
      </c>
      <c r="H487" s="1">
        <v>2523536.2694348791</v>
      </c>
      <c r="I487" s="1">
        <v>2484561.3625793695</v>
      </c>
    </row>
    <row r="488" spans="1:9" x14ac:dyDescent="0.15">
      <c r="A488" s="1">
        <v>22</v>
      </c>
      <c r="B488" s="1" t="s">
        <v>21</v>
      </c>
      <c r="C488" s="1">
        <v>2</v>
      </c>
      <c r="D488" s="1" t="s">
        <v>148</v>
      </c>
      <c r="E488" s="1">
        <v>17963.389414342288</v>
      </c>
      <c r="F488" s="1">
        <v>34550.474306711279</v>
      </c>
      <c r="G488" s="1">
        <v>35680.891677765692</v>
      </c>
      <c r="H488" s="1">
        <v>31285.735975802359</v>
      </c>
      <c r="I488" s="1">
        <v>22202.941892446652</v>
      </c>
    </row>
    <row r="489" spans="1:9" x14ac:dyDescent="0.15">
      <c r="A489" s="1">
        <v>22</v>
      </c>
      <c r="B489" s="1" t="s">
        <v>70</v>
      </c>
      <c r="C489" s="1">
        <v>3</v>
      </c>
      <c r="D489" s="1" t="s">
        <v>155</v>
      </c>
      <c r="E489" s="1">
        <v>145011.09621821137</v>
      </c>
      <c r="F489" s="1">
        <v>280838.29390895372</v>
      </c>
      <c r="G489" s="1">
        <v>640387.19365627132</v>
      </c>
      <c r="H489" s="1">
        <v>916627.81354896945</v>
      </c>
      <c r="I489" s="1">
        <v>980588.60121919005</v>
      </c>
    </row>
    <row r="490" spans="1:9" x14ac:dyDescent="0.15">
      <c r="A490" s="1">
        <v>22</v>
      </c>
      <c r="B490" s="1" t="s">
        <v>70</v>
      </c>
      <c r="C490" s="1">
        <v>4</v>
      </c>
      <c r="D490" s="1" t="s">
        <v>156</v>
      </c>
      <c r="E490" s="1">
        <v>260428.68948814776</v>
      </c>
      <c r="F490" s="1">
        <v>306724.31683527166</v>
      </c>
      <c r="G490" s="1">
        <v>450485.49880215869</v>
      </c>
      <c r="H490" s="1">
        <v>507643.29965109687</v>
      </c>
      <c r="I490" s="1">
        <v>475146.97349681141</v>
      </c>
    </row>
    <row r="491" spans="1:9" x14ac:dyDescent="0.15">
      <c r="A491" s="1">
        <v>22</v>
      </c>
      <c r="B491" s="1" t="s">
        <v>70</v>
      </c>
      <c r="C491" s="1">
        <v>5</v>
      </c>
      <c r="D491" s="1" t="s">
        <v>157</v>
      </c>
      <c r="E491" s="1">
        <v>361219.11961437197</v>
      </c>
      <c r="F491" s="1">
        <v>496662.99473146646</v>
      </c>
      <c r="G491" s="1">
        <v>729864.42036344809</v>
      </c>
      <c r="H491" s="1">
        <v>917946.8282846181</v>
      </c>
      <c r="I491" s="1">
        <v>920506.3427793337</v>
      </c>
    </row>
    <row r="492" spans="1:9" x14ac:dyDescent="0.15">
      <c r="A492" s="1">
        <v>22</v>
      </c>
      <c r="B492" s="1" t="s">
        <v>70</v>
      </c>
      <c r="C492" s="1">
        <v>6</v>
      </c>
      <c r="D492" s="1" t="s">
        <v>49</v>
      </c>
      <c r="E492" s="1">
        <v>316731.03285864531</v>
      </c>
      <c r="F492" s="1">
        <v>466400.10161966231</v>
      </c>
      <c r="G492" s="1">
        <v>755941.27888742287</v>
      </c>
      <c r="H492" s="1">
        <v>1091214.9666526907</v>
      </c>
      <c r="I492" s="1">
        <v>1448292.1524435333</v>
      </c>
    </row>
    <row r="493" spans="1:9" x14ac:dyDescent="0.15">
      <c r="A493" s="1">
        <v>22</v>
      </c>
      <c r="B493" s="1" t="s">
        <v>70</v>
      </c>
      <c r="C493" s="1">
        <v>7</v>
      </c>
      <c r="D493" s="1" t="s">
        <v>158</v>
      </c>
      <c r="E493" s="1">
        <v>26426.839191697942</v>
      </c>
      <c r="F493" s="1">
        <v>35826.755169599412</v>
      </c>
      <c r="G493" s="1">
        <v>27827.807142632679</v>
      </c>
      <c r="H493" s="1">
        <v>41852.989160211982</v>
      </c>
      <c r="I493" s="1">
        <v>38176.095795881323</v>
      </c>
    </row>
    <row r="494" spans="1:9" x14ac:dyDescent="0.15">
      <c r="A494" s="1">
        <v>22</v>
      </c>
      <c r="B494" s="1" t="s">
        <v>70</v>
      </c>
      <c r="C494" s="1">
        <v>8</v>
      </c>
      <c r="D494" s="1" t="s">
        <v>159</v>
      </c>
      <c r="E494" s="1">
        <v>41137.213388292352</v>
      </c>
      <c r="F494" s="1">
        <v>54592.725232489953</v>
      </c>
      <c r="G494" s="1">
        <v>77481.03434570301</v>
      </c>
      <c r="H494" s="1">
        <v>101422.12706728306</v>
      </c>
      <c r="I494" s="1">
        <v>189656.8631822913</v>
      </c>
    </row>
    <row r="495" spans="1:9" x14ac:dyDescent="0.15">
      <c r="A495" s="1">
        <v>22</v>
      </c>
      <c r="B495" s="1" t="s">
        <v>70</v>
      </c>
      <c r="C495" s="1">
        <v>9</v>
      </c>
      <c r="D495" s="1" t="s">
        <v>160</v>
      </c>
      <c r="E495" s="1">
        <v>163801.41778988176</v>
      </c>
      <c r="F495" s="1">
        <v>267374.28659039777</v>
      </c>
      <c r="G495" s="1">
        <v>476866.02603235131</v>
      </c>
      <c r="H495" s="1">
        <v>549044.70779833291</v>
      </c>
      <c r="I495" s="1">
        <v>570307.69158021151</v>
      </c>
    </row>
    <row r="496" spans="1:9" x14ac:dyDescent="0.15">
      <c r="A496" s="1">
        <v>22</v>
      </c>
      <c r="B496" s="1" t="s">
        <v>70</v>
      </c>
      <c r="C496" s="1">
        <v>10</v>
      </c>
      <c r="D496" s="1" t="s">
        <v>161</v>
      </c>
      <c r="E496" s="1">
        <v>159950.6496547758</v>
      </c>
      <c r="F496" s="1">
        <v>180391.1634262545</v>
      </c>
      <c r="G496" s="1">
        <v>257866.23793526244</v>
      </c>
      <c r="H496" s="1">
        <v>321930.3872318482</v>
      </c>
      <c r="I496" s="1">
        <v>294313.67418681091</v>
      </c>
    </row>
    <row r="497" spans="1:9" x14ac:dyDescent="0.15">
      <c r="A497" s="1">
        <v>22</v>
      </c>
      <c r="B497" s="1" t="s">
        <v>70</v>
      </c>
      <c r="C497" s="1">
        <v>11</v>
      </c>
      <c r="D497" s="1" t="s">
        <v>162</v>
      </c>
      <c r="E497" s="1">
        <v>203690.12904227385</v>
      </c>
      <c r="F497" s="1">
        <v>291374.09705585823</v>
      </c>
      <c r="G497" s="1">
        <v>619532.47949701641</v>
      </c>
      <c r="H497" s="1">
        <v>820400.37195007422</v>
      </c>
      <c r="I497" s="1">
        <v>930733.85753531405</v>
      </c>
    </row>
    <row r="498" spans="1:9" x14ac:dyDescent="0.15">
      <c r="A498" s="1">
        <v>22</v>
      </c>
      <c r="B498" s="1" t="s">
        <v>21</v>
      </c>
      <c r="C498" s="1">
        <v>12</v>
      </c>
      <c r="D498" s="1" t="s">
        <v>163</v>
      </c>
      <c r="E498" s="1">
        <v>129627.29685651463</v>
      </c>
      <c r="F498" s="1">
        <v>282462.73502827337</v>
      </c>
      <c r="G498" s="1">
        <v>914214.14822741714</v>
      </c>
      <c r="H498" s="1">
        <v>1415467.1389780387</v>
      </c>
      <c r="I498" s="1">
        <v>1632941.7590303058</v>
      </c>
    </row>
    <row r="499" spans="1:9" x14ac:dyDescent="0.15">
      <c r="A499" s="1">
        <v>22</v>
      </c>
      <c r="B499" s="1" t="s">
        <v>21</v>
      </c>
      <c r="C499" s="1">
        <v>13</v>
      </c>
      <c r="D499" s="1" t="s">
        <v>164</v>
      </c>
      <c r="E499" s="1">
        <v>271613.00138244662</v>
      </c>
      <c r="F499" s="1">
        <v>952725.26335080341</v>
      </c>
      <c r="G499" s="1">
        <v>2216660.4204365951</v>
      </c>
      <c r="H499" s="1">
        <v>2980023.3427253054</v>
      </c>
      <c r="I499" s="1">
        <v>3330288.9105166127</v>
      </c>
    </row>
    <row r="500" spans="1:9" x14ac:dyDescent="0.15">
      <c r="A500" s="1">
        <v>22</v>
      </c>
      <c r="B500" s="1" t="s">
        <v>21</v>
      </c>
      <c r="C500" s="1">
        <v>14</v>
      </c>
      <c r="D500" s="1" t="s">
        <v>165</v>
      </c>
      <c r="E500" s="1">
        <v>9989.5538564528633</v>
      </c>
      <c r="F500" s="1">
        <v>55149.108084949097</v>
      </c>
      <c r="G500" s="1">
        <v>94728.795137351481</v>
      </c>
      <c r="H500" s="1">
        <v>174306.27965143547</v>
      </c>
      <c r="I500" s="1">
        <v>218623.87824284934</v>
      </c>
    </row>
    <row r="501" spans="1:9" x14ac:dyDescent="0.15">
      <c r="A501" s="1">
        <v>22</v>
      </c>
      <c r="B501" s="1" t="s">
        <v>21</v>
      </c>
      <c r="C501" s="1">
        <v>15</v>
      </c>
      <c r="D501" s="1" t="s">
        <v>166</v>
      </c>
      <c r="E501" s="1">
        <v>286772.57052776311</v>
      </c>
      <c r="F501" s="1">
        <v>539743.43114748003</v>
      </c>
      <c r="G501" s="1">
        <v>1176621.8891433345</v>
      </c>
      <c r="H501" s="1">
        <v>1446661.0711876203</v>
      </c>
      <c r="I501" s="1">
        <v>1469835.6110039246</v>
      </c>
    </row>
    <row r="502" spans="1:9" x14ac:dyDescent="0.15">
      <c r="A502" s="1">
        <v>22</v>
      </c>
      <c r="B502" s="1" t="s">
        <v>21</v>
      </c>
      <c r="C502" s="1">
        <v>16</v>
      </c>
      <c r="D502" s="1" t="s">
        <v>149</v>
      </c>
      <c r="E502" s="1">
        <v>237113.92042151824</v>
      </c>
      <c r="F502" s="1">
        <v>253153.23029907528</v>
      </c>
      <c r="G502" s="1">
        <v>529664.12959075614</v>
      </c>
      <c r="H502" s="1">
        <v>798838.27903308277</v>
      </c>
      <c r="I502" s="1">
        <v>899947.61215898232</v>
      </c>
    </row>
    <row r="503" spans="1:9" x14ac:dyDescent="0.15">
      <c r="A503" s="1">
        <v>22</v>
      </c>
      <c r="B503" s="1" t="s">
        <v>21</v>
      </c>
      <c r="C503" s="1">
        <v>17</v>
      </c>
      <c r="D503" s="1" t="s">
        <v>150</v>
      </c>
      <c r="E503" s="1">
        <v>641525.03521984082</v>
      </c>
      <c r="F503" s="1">
        <v>1289776.8849532669</v>
      </c>
      <c r="G503" s="1">
        <v>2181602.5478585036</v>
      </c>
      <c r="H503" s="1">
        <v>3442253.9495191253</v>
      </c>
      <c r="I503" s="1">
        <v>3353919.1850979337</v>
      </c>
    </row>
    <row r="504" spans="1:9" x14ac:dyDescent="0.15">
      <c r="A504" s="1">
        <v>22</v>
      </c>
      <c r="B504" s="1" t="s">
        <v>21</v>
      </c>
      <c r="C504" s="1">
        <v>18</v>
      </c>
      <c r="D504" s="1" t="s">
        <v>151</v>
      </c>
      <c r="E504" s="1">
        <v>303402.08543612552</v>
      </c>
      <c r="F504" s="1">
        <v>827211.93841619336</v>
      </c>
      <c r="G504" s="1">
        <v>1126586.6659993706</v>
      </c>
      <c r="H504" s="1">
        <v>1237248.7219919539</v>
      </c>
      <c r="I504" s="1">
        <v>1196529.1989466415</v>
      </c>
    </row>
    <row r="505" spans="1:9" x14ac:dyDescent="0.15">
      <c r="A505" s="1">
        <v>22</v>
      </c>
      <c r="B505" s="1" t="s">
        <v>21</v>
      </c>
      <c r="C505" s="1">
        <v>19</v>
      </c>
      <c r="D505" s="1" t="s">
        <v>152</v>
      </c>
      <c r="E505" s="1">
        <v>191541.72770097657</v>
      </c>
      <c r="F505" s="1">
        <v>201868.96632447978</v>
      </c>
      <c r="G505" s="1">
        <v>258551.58807600013</v>
      </c>
      <c r="H505" s="1">
        <v>403047.85307280725</v>
      </c>
      <c r="I505" s="1">
        <v>599505.57553613943</v>
      </c>
    </row>
    <row r="506" spans="1:9" x14ac:dyDescent="0.15">
      <c r="A506" s="1">
        <v>22</v>
      </c>
      <c r="B506" s="1" t="s">
        <v>21</v>
      </c>
      <c r="C506" s="1">
        <v>20</v>
      </c>
      <c r="D506" s="1" t="s">
        <v>153</v>
      </c>
      <c r="E506" s="1">
        <v>211579.70115081285</v>
      </c>
      <c r="F506" s="1">
        <v>697422.36143069726</v>
      </c>
      <c r="G506" s="1">
        <v>1789742.0610900433</v>
      </c>
      <c r="H506" s="1">
        <v>2847372.1528025717</v>
      </c>
      <c r="I506" s="1">
        <v>3139409.88842163</v>
      </c>
    </row>
    <row r="507" spans="1:9" x14ac:dyDescent="0.15">
      <c r="A507" s="1">
        <v>22</v>
      </c>
      <c r="B507" s="1" t="s">
        <v>21</v>
      </c>
      <c r="C507" s="1">
        <v>21</v>
      </c>
      <c r="D507" s="1" t="s">
        <v>154</v>
      </c>
      <c r="E507" s="1">
        <v>536433.05544361379</v>
      </c>
      <c r="F507" s="1">
        <v>1709154.8381378045</v>
      </c>
      <c r="G507" s="1">
        <v>3282289.6498498823</v>
      </c>
      <c r="H507" s="1">
        <v>4530777.8713041777</v>
      </c>
      <c r="I507" s="1">
        <v>5422496.0858673258</v>
      </c>
    </row>
    <row r="508" spans="1:9" x14ac:dyDescent="0.15">
      <c r="A508" s="1">
        <v>22</v>
      </c>
      <c r="B508" s="1" t="s">
        <v>21</v>
      </c>
      <c r="C508" s="1">
        <v>22</v>
      </c>
      <c r="D508" s="1" t="s">
        <v>146</v>
      </c>
      <c r="E508" s="1">
        <v>517786.47212094499</v>
      </c>
      <c r="F508" s="1">
        <v>1478207.8107531429</v>
      </c>
      <c r="G508" s="1">
        <v>4118728.2645201604</v>
      </c>
      <c r="H508" s="1">
        <v>5140409.4668169934</v>
      </c>
      <c r="I508" s="1">
        <v>6358577.9383148821</v>
      </c>
    </row>
    <row r="509" spans="1:9" x14ac:dyDescent="0.15">
      <c r="A509" s="1">
        <v>22</v>
      </c>
      <c r="B509" s="1" t="s">
        <v>21</v>
      </c>
      <c r="C509" s="1">
        <v>23</v>
      </c>
      <c r="D509" s="1" t="s">
        <v>167</v>
      </c>
      <c r="E509" s="1">
        <v>554646.60695533117</v>
      </c>
      <c r="F509" s="1">
        <v>1171037.1242869915</v>
      </c>
      <c r="G509" s="1">
        <v>1958679.0100054534</v>
      </c>
      <c r="H509" s="1">
        <v>3463036.4264306771</v>
      </c>
      <c r="I509" s="1">
        <v>3663644.2083004573</v>
      </c>
    </row>
    <row r="510" spans="1:9" x14ac:dyDescent="0.15">
      <c r="A510" s="1">
        <v>23</v>
      </c>
      <c r="B510" s="1" t="s">
        <v>22</v>
      </c>
      <c r="C510" s="1">
        <v>1</v>
      </c>
      <c r="D510" s="1" t="s">
        <v>147</v>
      </c>
      <c r="E510" s="1">
        <v>954596.60975503072</v>
      </c>
      <c r="F510" s="1">
        <v>1347446.8663846306</v>
      </c>
      <c r="G510" s="1">
        <v>2154794.0008198288</v>
      </c>
      <c r="H510" s="1">
        <v>2602344.065741051</v>
      </c>
      <c r="I510" s="1">
        <v>2667707.6139805824</v>
      </c>
    </row>
    <row r="511" spans="1:9" x14ac:dyDescent="0.15">
      <c r="A511" s="1">
        <v>23</v>
      </c>
      <c r="B511" s="1" t="s">
        <v>22</v>
      </c>
      <c r="C511" s="1">
        <v>2</v>
      </c>
      <c r="D511" s="1" t="s">
        <v>148</v>
      </c>
      <c r="E511" s="1">
        <v>18279.174031295519</v>
      </c>
      <c r="F511" s="1">
        <v>20239.453148190634</v>
      </c>
      <c r="G511" s="1">
        <v>18119.32123445232</v>
      </c>
      <c r="H511" s="1">
        <v>19607.907992080916</v>
      </c>
      <c r="I511" s="1">
        <v>19325.446632809646</v>
      </c>
    </row>
    <row r="512" spans="1:9" x14ac:dyDescent="0.15">
      <c r="A512" s="1">
        <v>23</v>
      </c>
      <c r="B512" s="1" t="s">
        <v>71</v>
      </c>
      <c r="C512" s="1">
        <v>3</v>
      </c>
      <c r="D512" s="1" t="s">
        <v>155</v>
      </c>
      <c r="E512" s="1">
        <v>295449.7045489751</v>
      </c>
      <c r="F512" s="1">
        <v>497582.59196301398</v>
      </c>
      <c r="G512" s="1">
        <v>836054.08980119345</v>
      </c>
      <c r="H512" s="1">
        <v>1153170.4763090303</v>
      </c>
      <c r="I512" s="1">
        <v>1153332.7909270357</v>
      </c>
    </row>
    <row r="513" spans="1:9" x14ac:dyDescent="0.15">
      <c r="A513" s="1">
        <v>23</v>
      </c>
      <c r="B513" s="1" t="s">
        <v>71</v>
      </c>
      <c r="C513" s="1">
        <v>4</v>
      </c>
      <c r="D513" s="1" t="s">
        <v>156</v>
      </c>
      <c r="E513" s="1">
        <v>1006117.770841824</v>
      </c>
      <c r="F513" s="1">
        <v>1065281.5546801209</v>
      </c>
      <c r="G513" s="1">
        <v>1117248.332552427</v>
      </c>
      <c r="H513" s="1">
        <v>1086617.0586244811</v>
      </c>
      <c r="I513" s="1">
        <v>881282.21386996179</v>
      </c>
    </row>
    <row r="514" spans="1:9" x14ac:dyDescent="0.15">
      <c r="A514" s="1">
        <v>23</v>
      </c>
      <c r="B514" s="1" t="s">
        <v>71</v>
      </c>
      <c r="C514" s="1">
        <v>5</v>
      </c>
      <c r="D514" s="1" t="s">
        <v>157</v>
      </c>
      <c r="E514" s="1">
        <v>164092.85858489908</v>
      </c>
      <c r="F514" s="1">
        <v>205415.52544106598</v>
      </c>
      <c r="G514" s="1">
        <v>314887.7959174359</v>
      </c>
      <c r="H514" s="1">
        <v>376192.62886543811</v>
      </c>
      <c r="I514" s="1">
        <v>334716.99805158284</v>
      </c>
    </row>
    <row r="515" spans="1:9" x14ac:dyDescent="0.15">
      <c r="A515" s="1">
        <v>23</v>
      </c>
      <c r="B515" s="1" t="s">
        <v>71</v>
      </c>
      <c r="C515" s="1">
        <v>6</v>
      </c>
      <c r="D515" s="1" t="s">
        <v>49</v>
      </c>
      <c r="E515" s="1">
        <v>480171.13133718341</v>
      </c>
      <c r="F515" s="1">
        <v>600110.26707739953</v>
      </c>
      <c r="G515" s="1">
        <v>685825.23575436091</v>
      </c>
      <c r="H515" s="1">
        <v>835516.43920351984</v>
      </c>
      <c r="I515" s="1">
        <v>953937.11211048381</v>
      </c>
    </row>
    <row r="516" spans="1:9" x14ac:dyDescent="0.15">
      <c r="A516" s="1">
        <v>23</v>
      </c>
      <c r="B516" s="1" t="s">
        <v>71</v>
      </c>
      <c r="C516" s="1">
        <v>7</v>
      </c>
      <c r="D516" s="1" t="s">
        <v>158</v>
      </c>
      <c r="E516" s="1">
        <v>16033.317891284238</v>
      </c>
      <c r="F516" s="1">
        <v>231180.76735486946</v>
      </c>
      <c r="G516" s="1">
        <v>251221.09925876235</v>
      </c>
      <c r="H516" s="1">
        <v>375912.16228395264</v>
      </c>
      <c r="I516" s="1">
        <v>421293.67653516989</v>
      </c>
    </row>
    <row r="517" spans="1:9" x14ac:dyDescent="0.15">
      <c r="A517" s="1">
        <v>23</v>
      </c>
      <c r="B517" s="1" t="s">
        <v>71</v>
      </c>
      <c r="C517" s="1">
        <v>8</v>
      </c>
      <c r="D517" s="1" t="s">
        <v>159</v>
      </c>
      <c r="E517" s="1">
        <v>297789.14119842922</v>
      </c>
      <c r="F517" s="1">
        <v>363396.88378165587</v>
      </c>
      <c r="G517" s="1">
        <v>555602.46805777727</v>
      </c>
      <c r="H517" s="1">
        <v>622626.07414047711</v>
      </c>
      <c r="I517" s="1">
        <v>602298.0812735568</v>
      </c>
    </row>
    <row r="518" spans="1:9" x14ac:dyDescent="0.15">
      <c r="A518" s="1">
        <v>23</v>
      </c>
      <c r="B518" s="1" t="s">
        <v>71</v>
      </c>
      <c r="C518" s="1">
        <v>9</v>
      </c>
      <c r="D518" s="1" t="s">
        <v>160</v>
      </c>
      <c r="E518" s="1">
        <v>1117708.7320985626</v>
      </c>
      <c r="F518" s="1">
        <v>1464808.4955500597</v>
      </c>
      <c r="G518" s="1">
        <v>2067422.2845922336</v>
      </c>
      <c r="H518" s="1">
        <v>2268832.438720258</v>
      </c>
      <c r="I518" s="1">
        <v>2553566.4287851029</v>
      </c>
    </row>
    <row r="519" spans="1:9" x14ac:dyDescent="0.15">
      <c r="A519" s="1">
        <v>23</v>
      </c>
      <c r="B519" s="1" t="s">
        <v>71</v>
      </c>
      <c r="C519" s="1">
        <v>10</v>
      </c>
      <c r="D519" s="1" t="s">
        <v>161</v>
      </c>
      <c r="E519" s="1">
        <v>384229.74712860788</v>
      </c>
      <c r="F519" s="1">
        <v>447117.51327252627</v>
      </c>
      <c r="G519" s="1">
        <v>601110.12207088759</v>
      </c>
      <c r="H519" s="1">
        <v>658353.20679908781</v>
      </c>
      <c r="I519" s="1">
        <v>637473.88832402707</v>
      </c>
    </row>
    <row r="520" spans="1:9" x14ac:dyDescent="0.15">
      <c r="A520" s="1">
        <v>23</v>
      </c>
      <c r="B520" s="1" t="s">
        <v>71</v>
      </c>
      <c r="C520" s="1">
        <v>11</v>
      </c>
      <c r="D520" s="1" t="s">
        <v>162</v>
      </c>
      <c r="E520" s="1">
        <v>499198.93607525545</v>
      </c>
      <c r="F520" s="1">
        <v>845797.30345270759</v>
      </c>
      <c r="G520" s="1">
        <v>1705014.1011947873</v>
      </c>
      <c r="H520" s="1">
        <v>2360414.737144582</v>
      </c>
      <c r="I520" s="1">
        <v>2487678.3515310804</v>
      </c>
    </row>
    <row r="521" spans="1:9" x14ac:dyDescent="0.15">
      <c r="A521" s="1">
        <v>23</v>
      </c>
      <c r="B521" s="1" t="s">
        <v>22</v>
      </c>
      <c r="C521" s="1">
        <v>12</v>
      </c>
      <c r="D521" s="1" t="s">
        <v>163</v>
      </c>
      <c r="E521" s="1">
        <v>234186.17837315152</v>
      </c>
      <c r="F521" s="1">
        <v>444185.30803010304</v>
      </c>
      <c r="G521" s="1">
        <v>1090543.875788063</v>
      </c>
      <c r="H521" s="1">
        <v>1558502.1399439475</v>
      </c>
      <c r="I521" s="1">
        <v>2155696.9986414625</v>
      </c>
    </row>
    <row r="522" spans="1:9" x14ac:dyDescent="0.15">
      <c r="A522" s="1">
        <v>23</v>
      </c>
      <c r="B522" s="1" t="s">
        <v>22</v>
      </c>
      <c r="C522" s="1">
        <v>13</v>
      </c>
      <c r="D522" s="1" t="s">
        <v>164</v>
      </c>
      <c r="E522" s="1">
        <v>1218465.0482579977</v>
      </c>
      <c r="F522" s="1">
        <v>3358852.8416524543</v>
      </c>
      <c r="G522" s="1">
        <v>7607010.1119108638</v>
      </c>
      <c r="H522" s="1">
        <v>10755924.039999494</v>
      </c>
      <c r="I522" s="1">
        <v>12258523.821758492</v>
      </c>
    </row>
    <row r="523" spans="1:9" x14ac:dyDescent="0.15">
      <c r="A523" s="1">
        <v>23</v>
      </c>
      <c r="B523" s="1" t="s">
        <v>22</v>
      </c>
      <c r="C523" s="1">
        <v>14</v>
      </c>
      <c r="D523" s="1" t="s">
        <v>165</v>
      </c>
      <c r="E523" s="1">
        <v>14309.003410990101</v>
      </c>
      <c r="F523" s="1">
        <v>46879.959313627463</v>
      </c>
      <c r="G523" s="1">
        <v>107194.22545584277</v>
      </c>
      <c r="H523" s="1">
        <v>217191.27170594584</v>
      </c>
      <c r="I523" s="1">
        <v>222050.16213054967</v>
      </c>
    </row>
    <row r="524" spans="1:9" x14ac:dyDescent="0.15">
      <c r="A524" s="1">
        <v>23</v>
      </c>
      <c r="B524" s="1" t="s">
        <v>22</v>
      </c>
      <c r="C524" s="1">
        <v>15</v>
      </c>
      <c r="D524" s="1" t="s">
        <v>166</v>
      </c>
      <c r="E524" s="1">
        <v>444056.07924615848</v>
      </c>
      <c r="F524" s="1">
        <v>771773.93115761701</v>
      </c>
      <c r="G524" s="1">
        <v>1738189.8411181846</v>
      </c>
      <c r="H524" s="1">
        <v>2362051.1518753017</v>
      </c>
      <c r="I524" s="1">
        <v>2702880.3310119892</v>
      </c>
    </row>
    <row r="525" spans="1:9" x14ac:dyDescent="0.15">
      <c r="A525" s="1">
        <v>23</v>
      </c>
      <c r="B525" s="1" t="s">
        <v>22</v>
      </c>
      <c r="C525" s="1">
        <v>16</v>
      </c>
      <c r="D525" s="1" t="s">
        <v>149</v>
      </c>
      <c r="E525" s="1">
        <v>346759.90630770812</v>
      </c>
      <c r="F525" s="1">
        <v>912185.26000722032</v>
      </c>
      <c r="G525" s="1">
        <v>855746.55885610287</v>
      </c>
      <c r="H525" s="1">
        <v>1213789.6587263332</v>
      </c>
      <c r="I525" s="1">
        <v>1427657.346133372</v>
      </c>
    </row>
    <row r="526" spans="1:9" x14ac:dyDescent="0.15">
      <c r="A526" s="1">
        <v>23</v>
      </c>
      <c r="B526" s="1" t="s">
        <v>22</v>
      </c>
      <c r="C526" s="1">
        <v>17</v>
      </c>
      <c r="D526" s="1" t="s">
        <v>150</v>
      </c>
      <c r="E526" s="1">
        <v>1310308.9237486466</v>
      </c>
      <c r="F526" s="1">
        <v>4456629.1819044305</v>
      </c>
      <c r="G526" s="1">
        <v>5665169.5195559105</v>
      </c>
      <c r="H526" s="1">
        <v>8694648.8649614826</v>
      </c>
      <c r="I526" s="1">
        <v>8906349.9709226899</v>
      </c>
    </row>
    <row r="527" spans="1:9" x14ac:dyDescent="0.15">
      <c r="A527" s="1">
        <v>23</v>
      </c>
      <c r="B527" s="1" t="s">
        <v>22</v>
      </c>
      <c r="C527" s="1">
        <v>18</v>
      </c>
      <c r="D527" s="1" t="s">
        <v>151</v>
      </c>
      <c r="E527" s="1">
        <v>846828.73776800116</v>
      </c>
      <c r="F527" s="1">
        <v>2144036.9431925844</v>
      </c>
      <c r="G527" s="1">
        <v>2838798.5377826672</v>
      </c>
      <c r="H527" s="1">
        <v>3624435.5915295403</v>
      </c>
      <c r="I527" s="1">
        <v>3705627.6057862146</v>
      </c>
    </row>
    <row r="528" spans="1:9" x14ac:dyDescent="0.15">
      <c r="A528" s="1">
        <v>23</v>
      </c>
      <c r="B528" s="1" t="s">
        <v>22</v>
      </c>
      <c r="C528" s="1">
        <v>19</v>
      </c>
      <c r="D528" s="1" t="s">
        <v>152</v>
      </c>
      <c r="E528" s="1">
        <v>398032.25167336967</v>
      </c>
      <c r="F528" s="1">
        <v>371073.41886416165</v>
      </c>
      <c r="G528" s="1">
        <v>634699.91663859389</v>
      </c>
      <c r="H528" s="1">
        <v>689440.87100176828</v>
      </c>
      <c r="I528" s="1">
        <v>1156808.2955005774</v>
      </c>
    </row>
    <row r="529" spans="1:9" x14ac:dyDescent="0.15">
      <c r="A529" s="1">
        <v>23</v>
      </c>
      <c r="B529" s="1" t="s">
        <v>22</v>
      </c>
      <c r="C529" s="1">
        <v>20</v>
      </c>
      <c r="D529" s="1" t="s">
        <v>153</v>
      </c>
      <c r="E529" s="1">
        <v>457119.61331158737</v>
      </c>
      <c r="F529" s="1">
        <v>2092288.2091983897</v>
      </c>
      <c r="G529" s="1">
        <v>4793277.7777311737</v>
      </c>
      <c r="H529" s="1">
        <v>5535437.5930538978</v>
      </c>
      <c r="I529" s="1">
        <v>5847416.0301536098</v>
      </c>
    </row>
    <row r="530" spans="1:9" x14ac:dyDescent="0.15">
      <c r="A530" s="1">
        <v>23</v>
      </c>
      <c r="B530" s="1" t="s">
        <v>22</v>
      </c>
      <c r="C530" s="1">
        <v>21</v>
      </c>
      <c r="D530" s="1" t="s">
        <v>154</v>
      </c>
      <c r="E530" s="1">
        <v>1514665.0053682267</v>
      </c>
      <c r="F530" s="1">
        <v>3859643.4753200077</v>
      </c>
      <c r="G530" s="1">
        <v>7221658.7517286306</v>
      </c>
      <c r="H530" s="1">
        <v>10389046.187164772</v>
      </c>
      <c r="I530" s="1">
        <v>14123386.045749312</v>
      </c>
    </row>
    <row r="531" spans="1:9" x14ac:dyDescent="0.15">
      <c r="A531" s="1">
        <v>23</v>
      </c>
      <c r="B531" s="1" t="s">
        <v>22</v>
      </c>
      <c r="C531" s="1">
        <v>22</v>
      </c>
      <c r="D531" s="1" t="s">
        <v>146</v>
      </c>
      <c r="E531" s="1">
        <v>827484.7793079312</v>
      </c>
      <c r="F531" s="1">
        <v>2559776.7734520938</v>
      </c>
      <c r="G531" s="1">
        <v>6294654.4445037525</v>
      </c>
      <c r="H531" s="1">
        <v>9714781.2481958736</v>
      </c>
      <c r="I531" s="1">
        <v>11757021.27848294</v>
      </c>
    </row>
    <row r="532" spans="1:9" x14ac:dyDescent="0.15">
      <c r="A532" s="1">
        <v>23</v>
      </c>
      <c r="B532" s="1" t="s">
        <v>22</v>
      </c>
      <c r="C532" s="1">
        <v>23</v>
      </c>
      <c r="D532" s="1" t="s">
        <v>167</v>
      </c>
      <c r="E532" s="1">
        <v>1028404.0729162731</v>
      </c>
      <c r="F532" s="1">
        <v>1703376.652642132</v>
      </c>
      <c r="G532" s="1">
        <v>2714104.9118141006</v>
      </c>
      <c r="H532" s="1">
        <v>4671784.4495234219</v>
      </c>
      <c r="I532" s="1">
        <v>5085247.611501528</v>
      </c>
    </row>
    <row r="533" spans="1:9" x14ac:dyDescent="0.15">
      <c r="A533" s="1">
        <v>24</v>
      </c>
      <c r="B533" s="1" t="s">
        <v>23</v>
      </c>
      <c r="C533" s="1">
        <v>1</v>
      </c>
      <c r="D533" s="1" t="s">
        <v>147</v>
      </c>
      <c r="E533" s="1">
        <v>656594.21673286019</v>
      </c>
      <c r="F533" s="1">
        <v>923437.29508254211</v>
      </c>
      <c r="G533" s="1">
        <v>1449542.2498070723</v>
      </c>
      <c r="H533" s="1">
        <v>1814488.5444029635</v>
      </c>
      <c r="I533" s="1">
        <v>1723789.3923788138</v>
      </c>
    </row>
    <row r="534" spans="1:9" x14ac:dyDescent="0.15">
      <c r="A534" s="1">
        <v>24</v>
      </c>
      <c r="B534" s="1" t="s">
        <v>23</v>
      </c>
      <c r="C534" s="1">
        <v>2</v>
      </c>
      <c r="D534" s="1" t="s">
        <v>148</v>
      </c>
      <c r="E534" s="1">
        <v>20708.580606104813</v>
      </c>
      <c r="F534" s="1">
        <v>22805.988377518599</v>
      </c>
      <c r="G534" s="1">
        <v>23311.533770469756</v>
      </c>
      <c r="H534" s="1">
        <v>20957.021044802055</v>
      </c>
      <c r="I534" s="1">
        <v>31393.472248826536</v>
      </c>
    </row>
    <row r="535" spans="1:9" x14ac:dyDescent="0.15">
      <c r="A535" s="1">
        <v>24</v>
      </c>
      <c r="B535" s="1" t="s">
        <v>72</v>
      </c>
      <c r="C535" s="1">
        <v>3</v>
      </c>
      <c r="D535" s="1" t="s">
        <v>155</v>
      </c>
      <c r="E535" s="1">
        <v>82205.514192539806</v>
      </c>
      <c r="F535" s="1">
        <v>152817.87631075666</v>
      </c>
      <c r="G535" s="1">
        <v>234559.59407137046</v>
      </c>
      <c r="H535" s="1">
        <v>297904.71009752766</v>
      </c>
      <c r="I535" s="1">
        <v>294631.39797151857</v>
      </c>
    </row>
    <row r="536" spans="1:9" x14ac:dyDescent="0.15">
      <c r="A536" s="1">
        <v>24</v>
      </c>
      <c r="B536" s="1" t="s">
        <v>72</v>
      </c>
      <c r="C536" s="1">
        <v>4</v>
      </c>
      <c r="D536" s="1" t="s">
        <v>156</v>
      </c>
      <c r="E536" s="1">
        <v>186308.85174846268</v>
      </c>
      <c r="F536" s="1">
        <v>183089.65812284866</v>
      </c>
      <c r="G536" s="1">
        <v>168161.62513478089</v>
      </c>
      <c r="H536" s="1">
        <v>148228.10641303804</v>
      </c>
      <c r="I536" s="1">
        <v>104331.34587601828</v>
      </c>
    </row>
    <row r="537" spans="1:9" x14ac:dyDescent="0.15">
      <c r="A537" s="1">
        <v>24</v>
      </c>
      <c r="B537" s="1" t="s">
        <v>72</v>
      </c>
      <c r="C537" s="1">
        <v>5</v>
      </c>
      <c r="D537" s="1" t="s">
        <v>157</v>
      </c>
      <c r="E537" s="1">
        <v>19041.436329014894</v>
      </c>
      <c r="F537" s="1">
        <v>34472.565228387728</v>
      </c>
      <c r="G537" s="1">
        <v>49168.059508411323</v>
      </c>
      <c r="H537" s="1">
        <v>50967.283875230125</v>
      </c>
      <c r="I537" s="1">
        <v>56858.124857389157</v>
      </c>
    </row>
    <row r="538" spans="1:9" x14ac:dyDescent="0.15">
      <c r="A538" s="1">
        <v>24</v>
      </c>
      <c r="B538" s="1" t="s">
        <v>72</v>
      </c>
      <c r="C538" s="1">
        <v>6</v>
      </c>
      <c r="D538" s="1" t="s">
        <v>49</v>
      </c>
      <c r="E538" s="1">
        <v>462909.16505656828</v>
      </c>
      <c r="F538" s="1">
        <v>619921.54383019358</v>
      </c>
      <c r="G538" s="1">
        <v>885426.39944819245</v>
      </c>
      <c r="H538" s="1">
        <v>1018574.1991316625</v>
      </c>
      <c r="I538" s="1">
        <v>1117286.5295701686</v>
      </c>
    </row>
    <row r="539" spans="1:9" x14ac:dyDescent="0.15">
      <c r="A539" s="1">
        <v>24</v>
      </c>
      <c r="B539" s="1" t="s">
        <v>72</v>
      </c>
      <c r="C539" s="1">
        <v>7</v>
      </c>
      <c r="D539" s="1" t="s">
        <v>158</v>
      </c>
      <c r="E539" s="1">
        <v>219894.07559699341</v>
      </c>
      <c r="F539" s="1">
        <v>241774.53551029443</v>
      </c>
      <c r="G539" s="1">
        <v>244971.10562492337</v>
      </c>
      <c r="H539" s="1">
        <v>475121.11387585505</v>
      </c>
      <c r="I539" s="1">
        <v>546473.43601996603</v>
      </c>
    </row>
    <row r="540" spans="1:9" x14ac:dyDescent="0.15">
      <c r="A540" s="1">
        <v>24</v>
      </c>
      <c r="B540" s="1" t="s">
        <v>72</v>
      </c>
      <c r="C540" s="1">
        <v>8</v>
      </c>
      <c r="D540" s="1" t="s">
        <v>159</v>
      </c>
      <c r="E540" s="1">
        <v>128341.61251338851</v>
      </c>
      <c r="F540" s="1">
        <v>137668.74885903051</v>
      </c>
      <c r="G540" s="1">
        <v>203172.9420656162</v>
      </c>
      <c r="H540" s="1">
        <v>216339.11628420174</v>
      </c>
      <c r="I540" s="1">
        <v>265064.85595589597</v>
      </c>
    </row>
    <row r="541" spans="1:9" x14ac:dyDescent="0.15">
      <c r="A541" s="1">
        <v>24</v>
      </c>
      <c r="B541" s="1" t="s">
        <v>72</v>
      </c>
      <c r="C541" s="1">
        <v>9</v>
      </c>
      <c r="D541" s="1" t="s">
        <v>160</v>
      </c>
      <c r="E541" s="1">
        <v>39355.960966006627</v>
      </c>
      <c r="F541" s="1">
        <v>101352.17435197056</v>
      </c>
      <c r="G541" s="1">
        <v>178320.17480779643</v>
      </c>
      <c r="H541" s="1">
        <v>286852.67538327223</v>
      </c>
      <c r="I541" s="1">
        <v>317740.78538472083</v>
      </c>
    </row>
    <row r="542" spans="1:9" x14ac:dyDescent="0.15">
      <c r="A542" s="1">
        <v>24</v>
      </c>
      <c r="B542" s="1" t="s">
        <v>72</v>
      </c>
      <c r="C542" s="1">
        <v>10</v>
      </c>
      <c r="D542" s="1" t="s">
        <v>161</v>
      </c>
      <c r="E542" s="1">
        <v>45563.016257958814</v>
      </c>
      <c r="F542" s="1">
        <v>52036.268043271855</v>
      </c>
      <c r="G542" s="1">
        <v>83298.226616498985</v>
      </c>
      <c r="H542" s="1">
        <v>118804.73063463539</v>
      </c>
      <c r="I542" s="1">
        <v>139995.96765703987</v>
      </c>
    </row>
    <row r="543" spans="1:9" x14ac:dyDescent="0.15">
      <c r="A543" s="1">
        <v>24</v>
      </c>
      <c r="B543" s="1" t="s">
        <v>72</v>
      </c>
      <c r="C543" s="1">
        <v>11</v>
      </c>
      <c r="D543" s="1" t="s">
        <v>162</v>
      </c>
      <c r="E543" s="1">
        <v>69503.976064099828</v>
      </c>
      <c r="F543" s="1">
        <v>113677.93336011679</v>
      </c>
      <c r="G543" s="1">
        <v>318388.68815287569</v>
      </c>
      <c r="H543" s="1">
        <v>519078.11903548479</v>
      </c>
      <c r="I543" s="1">
        <v>692545.78514614981</v>
      </c>
    </row>
    <row r="544" spans="1:9" x14ac:dyDescent="0.15">
      <c r="A544" s="1">
        <v>24</v>
      </c>
      <c r="B544" s="1" t="s">
        <v>23</v>
      </c>
      <c r="C544" s="1">
        <v>12</v>
      </c>
      <c r="D544" s="1" t="s">
        <v>163</v>
      </c>
      <c r="E544" s="1">
        <v>103459.01067286712</v>
      </c>
      <c r="F544" s="1">
        <v>136072.71352008119</v>
      </c>
      <c r="G544" s="1">
        <v>429611.37036524032</v>
      </c>
      <c r="H544" s="1">
        <v>1245482.1111396614</v>
      </c>
      <c r="I544" s="1">
        <v>3306922.7017635796</v>
      </c>
    </row>
    <row r="545" spans="1:9" x14ac:dyDescent="0.15">
      <c r="A545" s="1">
        <v>24</v>
      </c>
      <c r="B545" s="1" t="s">
        <v>23</v>
      </c>
      <c r="C545" s="1">
        <v>13</v>
      </c>
      <c r="D545" s="1" t="s">
        <v>164</v>
      </c>
      <c r="E545" s="1">
        <v>80165.996834809033</v>
      </c>
      <c r="F545" s="1">
        <v>298168.92117909639</v>
      </c>
      <c r="G545" s="1">
        <v>764301.9989620042</v>
      </c>
      <c r="H545" s="1">
        <v>1113156.8359059957</v>
      </c>
      <c r="I545" s="1">
        <v>1400321.5955499217</v>
      </c>
    </row>
    <row r="546" spans="1:9" x14ac:dyDescent="0.15">
      <c r="A546" s="1">
        <v>24</v>
      </c>
      <c r="B546" s="1" t="s">
        <v>23</v>
      </c>
      <c r="C546" s="1">
        <v>14</v>
      </c>
      <c r="D546" s="1" t="s">
        <v>165</v>
      </c>
      <c r="E546" s="1">
        <v>440.87241408363826</v>
      </c>
      <c r="F546" s="1">
        <v>1196.247114452633</v>
      </c>
      <c r="G546" s="1">
        <v>4449.7274488711791</v>
      </c>
      <c r="H546" s="1">
        <v>5634.4821400518485</v>
      </c>
      <c r="I546" s="1">
        <v>8812.3360769038027</v>
      </c>
    </row>
    <row r="547" spans="1:9" x14ac:dyDescent="0.15">
      <c r="A547" s="1">
        <v>24</v>
      </c>
      <c r="B547" s="1" t="s">
        <v>23</v>
      </c>
      <c r="C547" s="1">
        <v>15</v>
      </c>
      <c r="D547" s="1" t="s">
        <v>166</v>
      </c>
      <c r="E547" s="1">
        <v>74613.898693827723</v>
      </c>
      <c r="F547" s="1">
        <v>158304.9811582343</v>
      </c>
      <c r="G547" s="1">
        <v>372282.63236478315</v>
      </c>
      <c r="H547" s="1">
        <v>633590.98706953623</v>
      </c>
      <c r="I547" s="1">
        <v>745885.48054638156</v>
      </c>
    </row>
    <row r="548" spans="1:9" x14ac:dyDescent="0.15">
      <c r="A548" s="1">
        <v>24</v>
      </c>
      <c r="B548" s="1" t="s">
        <v>23</v>
      </c>
      <c r="C548" s="1">
        <v>16</v>
      </c>
      <c r="D548" s="1" t="s">
        <v>149</v>
      </c>
      <c r="E548" s="1">
        <v>87742.792586392228</v>
      </c>
      <c r="F548" s="1">
        <v>164319.1715091136</v>
      </c>
      <c r="G548" s="1">
        <v>460113.35313473764</v>
      </c>
      <c r="H548" s="1">
        <v>507694.0202952252</v>
      </c>
      <c r="I548" s="1">
        <v>630199.12256119784</v>
      </c>
    </row>
    <row r="549" spans="1:9" x14ac:dyDescent="0.15">
      <c r="A549" s="1">
        <v>24</v>
      </c>
      <c r="B549" s="1" t="s">
        <v>23</v>
      </c>
      <c r="C549" s="1">
        <v>17</v>
      </c>
      <c r="D549" s="1" t="s">
        <v>150</v>
      </c>
      <c r="E549" s="1">
        <v>327295.1554063161</v>
      </c>
      <c r="F549" s="1">
        <v>585970.30923016742</v>
      </c>
      <c r="G549" s="1">
        <v>945629.96270080109</v>
      </c>
      <c r="H549" s="1">
        <v>1651712.7272076106</v>
      </c>
      <c r="I549" s="1">
        <v>1668291.5436734946</v>
      </c>
    </row>
    <row r="550" spans="1:9" x14ac:dyDescent="0.15">
      <c r="A550" s="1">
        <v>24</v>
      </c>
      <c r="B550" s="1" t="s">
        <v>23</v>
      </c>
      <c r="C550" s="1">
        <v>18</v>
      </c>
      <c r="D550" s="1" t="s">
        <v>151</v>
      </c>
      <c r="E550" s="1">
        <v>121914.10563724152</v>
      </c>
      <c r="F550" s="1">
        <v>318666.13686630828</v>
      </c>
      <c r="G550" s="1">
        <v>490013.32194886723</v>
      </c>
      <c r="H550" s="1">
        <v>669341.94522232492</v>
      </c>
      <c r="I550" s="1">
        <v>533354.43068037741</v>
      </c>
    </row>
    <row r="551" spans="1:9" x14ac:dyDescent="0.15">
      <c r="A551" s="1">
        <v>24</v>
      </c>
      <c r="B551" s="1" t="s">
        <v>23</v>
      </c>
      <c r="C551" s="1">
        <v>19</v>
      </c>
      <c r="D551" s="1" t="s">
        <v>152</v>
      </c>
      <c r="E551" s="1">
        <v>82521.746438303016</v>
      </c>
      <c r="F551" s="1">
        <v>152252.66367855493</v>
      </c>
      <c r="G551" s="1">
        <v>181249.13813929068</v>
      </c>
      <c r="H551" s="1">
        <v>217095.33074837356</v>
      </c>
      <c r="I551" s="1">
        <v>256400.89873945719</v>
      </c>
    </row>
    <row r="552" spans="1:9" x14ac:dyDescent="0.15">
      <c r="A552" s="1">
        <v>24</v>
      </c>
      <c r="B552" s="1" t="s">
        <v>23</v>
      </c>
      <c r="C552" s="1">
        <v>20</v>
      </c>
      <c r="D552" s="1" t="s">
        <v>153</v>
      </c>
      <c r="E552" s="1">
        <v>59401.926850868622</v>
      </c>
      <c r="F552" s="1">
        <v>335128.42650830478</v>
      </c>
      <c r="G552" s="1">
        <v>858874.7897996438</v>
      </c>
      <c r="H552" s="1">
        <v>1395840.8145926893</v>
      </c>
      <c r="I552" s="1">
        <v>1297049.9833168462</v>
      </c>
    </row>
    <row r="553" spans="1:9" x14ac:dyDescent="0.15">
      <c r="A553" s="1">
        <v>24</v>
      </c>
      <c r="B553" s="1" t="s">
        <v>23</v>
      </c>
      <c r="C553" s="1">
        <v>21</v>
      </c>
      <c r="D553" s="1" t="s">
        <v>154</v>
      </c>
      <c r="E553" s="1">
        <v>602415.467823838</v>
      </c>
      <c r="F553" s="1">
        <v>796364.78959930188</v>
      </c>
      <c r="G553" s="1">
        <v>1212365.4187753191</v>
      </c>
      <c r="H553" s="1">
        <v>2097569.7400128343</v>
      </c>
      <c r="I553" s="1">
        <v>2748436.1966934418</v>
      </c>
    </row>
    <row r="554" spans="1:9" x14ac:dyDescent="0.15">
      <c r="A554" s="1">
        <v>24</v>
      </c>
      <c r="B554" s="1" t="s">
        <v>23</v>
      </c>
      <c r="C554" s="1">
        <v>22</v>
      </c>
      <c r="D554" s="1" t="s">
        <v>146</v>
      </c>
      <c r="E554" s="1">
        <v>180316.18082003441</v>
      </c>
      <c r="F554" s="1">
        <v>616893.36928430549</v>
      </c>
      <c r="G554" s="1">
        <v>1815356.8011256433</v>
      </c>
      <c r="H554" s="1">
        <v>2410714.5793449604</v>
      </c>
      <c r="I554" s="1">
        <v>2674290.6157174115</v>
      </c>
    </row>
    <row r="555" spans="1:9" x14ac:dyDescent="0.15">
      <c r="A555" s="1">
        <v>24</v>
      </c>
      <c r="B555" s="1" t="s">
        <v>23</v>
      </c>
      <c r="C555" s="1">
        <v>23</v>
      </c>
      <c r="D555" s="1" t="s">
        <v>167</v>
      </c>
      <c r="E555" s="1">
        <v>296414.83771179483</v>
      </c>
      <c r="F555" s="1">
        <v>658980.26420474646</v>
      </c>
      <c r="G555" s="1">
        <v>953674.84372155624</v>
      </c>
      <c r="H555" s="1">
        <v>1925583.2110484384</v>
      </c>
      <c r="I555" s="1">
        <v>2117546.943728182</v>
      </c>
    </row>
    <row r="556" spans="1:9" x14ac:dyDescent="0.15">
      <c r="A556" s="1">
        <v>25</v>
      </c>
      <c r="B556" s="1" t="s">
        <v>24</v>
      </c>
      <c r="C556" s="1">
        <v>1</v>
      </c>
      <c r="D556" s="1" t="s">
        <v>147</v>
      </c>
      <c r="E556" s="1">
        <v>289017.48601485952</v>
      </c>
      <c r="F556" s="1">
        <v>912496.39937422378</v>
      </c>
      <c r="G556" s="1">
        <v>1534176.5807848487</v>
      </c>
      <c r="H556" s="1">
        <v>1773813.04882262</v>
      </c>
      <c r="I556" s="1">
        <v>1637549.4699686249</v>
      </c>
    </row>
    <row r="557" spans="1:9" x14ac:dyDescent="0.15">
      <c r="A557" s="1">
        <v>25</v>
      </c>
      <c r="B557" s="1" t="s">
        <v>24</v>
      </c>
      <c r="C557" s="1">
        <v>2</v>
      </c>
      <c r="D557" s="1" t="s">
        <v>148</v>
      </c>
      <c r="E557" s="1">
        <v>10920.202866146621</v>
      </c>
      <c r="F557" s="1">
        <v>16475.844683414551</v>
      </c>
      <c r="G557" s="1">
        <v>15598.418686613393</v>
      </c>
      <c r="H557" s="1">
        <v>17243.033972445934</v>
      </c>
      <c r="I557" s="1">
        <v>11697.469277303397</v>
      </c>
    </row>
    <row r="558" spans="1:9" x14ac:dyDescent="0.15">
      <c r="A558" s="1">
        <v>25</v>
      </c>
      <c r="B558" s="1" t="s">
        <v>73</v>
      </c>
      <c r="C558" s="1">
        <v>3</v>
      </c>
      <c r="D558" s="1" t="s">
        <v>155</v>
      </c>
      <c r="E558" s="1">
        <v>19965.517841496203</v>
      </c>
      <c r="F558" s="1">
        <v>55596.50276764961</v>
      </c>
      <c r="G558" s="1">
        <v>104977.17381539059</v>
      </c>
      <c r="H558" s="1">
        <v>155440.88261527088</v>
      </c>
      <c r="I558" s="1">
        <v>171307.32615549496</v>
      </c>
    </row>
    <row r="559" spans="1:9" x14ac:dyDescent="0.15">
      <c r="A559" s="1">
        <v>25</v>
      </c>
      <c r="B559" s="1" t="s">
        <v>73</v>
      </c>
      <c r="C559" s="1">
        <v>4</v>
      </c>
      <c r="D559" s="1" t="s">
        <v>156</v>
      </c>
      <c r="E559" s="1">
        <v>157899.38434445608</v>
      </c>
      <c r="F559" s="1">
        <v>203607.9526989458</v>
      </c>
      <c r="G559" s="1">
        <v>247400.76526117331</v>
      </c>
      <c r="H559" s="1">
        <v>283586.0245312379</v>
      </c>
      <c r="I559" s="1">
        <v>273531.08223205607</v>
      </c>
    </row>
    <row r="560" spans="1:9" x14ac:dyDescent="0.15">
      <c r="A560" s="1">
        <v>25</v>
      </c>
      <c r="B560" s="1" t="s">
        <v>73</v>
      </c>
      <c r="C560" s="1">
        <v>5</v>
      </c>
      <c r="D560" s="1" t="s">
        <v>157</v>
      </c>
      <c r="E560" s="1">
        <v>8716.2965491337982</v>
      </c>
      <c r="F560" s="1">
        <v>17699.422522710531</v>
      </c>
      <c r="G560" s="1">
        <v>43815.636953057634</v>
      </c>
      <c r="H560" s="1">
        <v>60971.859343486132</v>
      </c>
      <c r="I560" s="1">
        <v>75203.056770806914</v>
      </c>
    </row>
    <row r="561" spans="1:9" x14ac:dyDescent="0.15">
      <c r="A561" s="1">
        <v>25</v>
      </c>
      <c r="B561" s="1" t="s">
        <v>73</v>
      </c>
      <c r="C561" s="1">
        <v>6</v>
      </c>
      <c r="D561" s="1" t="s">
        <v>49</v>
      </c>
      <c r="E561" s="1">
        <v>139654.35527832038</v>
      </c>
      <c r="F561" s="1">
        <v>149072.11713488359</v>
      </c>
      <c r="G561" s="1">
        <v>184644.40952943472</v>
      </c>
      <c r="H561" s="1">
        <v>268200.50914120377</v>
      </c>
      <c r="I561" s="1">
        <v>327527.28221631411</v>
      </c>
    </row>
    <row r="562" spans="1:9" x14ac:dyDescent="0.15">
      <c r="A562" s="1">
        <v>25</v>
      </c>
      <c r="B562" s="1" t="s">
        <v>73</v>
      </c>
      <c r="C562" s="1">
        <v>7</v>
      </c>
      <c r="D562" s="1" t="s">
        <v>158</v>
      </c>
      <c r="E562" s="1">
        <v>8613.7729369537537</v>
      </c>
      <c r="F562" s="1">
        <v>12953.981724482985</v>
      </c>
      <c r="G562" s="1">
        <v>9342.2126831458881</v>
      </c>
      <c r="H562" s="1">
        <v>21587.934888186883</v>
      </c>
      <c r="I562" s="1">
        <v>25932.112240325663</v>
      </c>
    </row>
    <row r="563" spans="1:9" x14ac:dyDescent="0.15">
      <c r="A563" s="1">
        <v>25</v>
      </c>
      <c r="B563" s="1" t="s">
        <v>73</v>
      </c>
      <c r="C563" s="1">
        <v>8</v>
      </c>
      <c r="D563" s="1" t="s">
        <v>159</v>
      </c>
      <c r="E563" s="1">
        <v>124980.96640269058</v>
      </c>
      <c r="F563" s="1">
        <v>164120.95324528683</v>
      </c>
      <c r="G563" s="1">
        <v>300107.93768162216</v>
      </c>
      <c r="H563" s="1">
        <v>331434.88393786136</v>
      </c>
      <c r="I563" s="1">
        <v>422139.29538519523</v>
      </c>
    </row>
    <row r="564" spans="1:9" x14ac:dyDescent="0.15">
      <c r="A564" s="1">
        <v>25</v>
      </c>
      <c r="B564" s="1" t="s">
        <v>73</v>
      </c>
      <c r="C564" s="1">
        <v>9</v>
      </c>
      <c r="D564" s="1" t="s">
        <v>160</v>
      </c>
      <c r="E564" s="1">
        <v>25067.766784412011</v>
      </c>
      <c r="F564" s="1">
        <v>47701.6591187183</v>
      </c>
      <c r="G564" s="1">
        <v>128684.88794138136</v>
      </c>
      <c r="H564" s="1">
        <v>152840.52570680215</v>
      </c>
      <c r="I564" s="1">
        <v>173956.09863721294</v>
      </c>
    </row>
    <row r="565" spans="1:9" x14ac:dyDescent="0.15">
      <c r="A565" s="1">
        <v>25</v>
      </c>
      <c r="B565" s="1" t="s">
        <v>73</v>
      </c>
      <c r="C565" s="1">
        <v>10</v>
      </c>
      <c r="D565" s="1" t="s">
        <v>161</v>
      </c>
      <c r="E565" s="1">
        <v>34171.417670363633</v>
      </c>
      <c r="F565" s="1">
        <v>64068.315548525694</v>
      </c>
      <c r="G565" s="1">
        <v>120624.80455611301</v>
      </c>
      <c r="H565" s="1">
        <v>162885.87554453846</v>
      </c>
      <c r="I565" s="1">
        <v>174777.72747680545</v>
      </c>
    </row>
    <row r="566" spans="1:9" x14ac:dyDescent="0.15">
      <c r="A566" s="1">
        <v>25</v>
      </c>
      <c r="B566" s="1" t="s">
        <v>73</v>
      </c>
      <c r="C566" s="1">
        <v>11</v>
      </c>
      <c r="D566" s="1" t="s">
        <v>162</v>
      </c>
      <c r="E566" s="1">
        <v>87868.716184129633</v>
      </c>
      <c r="F566" s="1">
        <v>164636.51065617552</v>
      </c>
      <c r="G566" s="1">
        <v>362667.41790868121</v>
      </c>
      <c r="H566" s="1">
        <v>522789.06635658123</v>
      </c>
      <c r="I566" s="1">
        <v>715150.97119046829</v>
      </c>
    </row>
    <row r="567" spans="1:9" x14ac:dyDescent="0.15">
      <c r="A567" s="1">
        <v>25</v>
      </c>
      <c r="B567" s="1" t="s">
        <v>24</v>
      </c>
      <c r="C567" s="1">
        <v>12</v>
      </c>
      <c r="D567" s="1" t="s">
        <v>163</v>
      </c>
      <c r="E567" s="1">
        <v>70344.848678850511</v>
      </c>
      <c r="F567" s="1">
        <v>213184.51613406109</v>
      </c>
      <c r="G567" s="1">
        <v>693466.66092997091</v>
      </c>
      <c r="H567" s="1">
        <v>1049701.0930700672</v>
      </c>
      <c r="I567" s="1">
        <v>1176512.8182712235</v>
      </c>
    </row>
    <row r="568" spans="1:9" x14ac:dyDescent="0.15">
      <c r="A568" s="1">
        <v>25</v>
      </c>
      <c r="B568" s="1" t="s">
        <v>24</v>
      </c>
      <c r="C568" s="1">
        <v>13</v>
      </c>
      <c r="D568" s="1" t="s">
        <v>164</v>
      </c>
      <c r="E568" s="1">
        <v>12616.300303052432</v>
      </c>
      <c r="F568" s="1">
        <v>96151.676888272938</v>
      </c>
      <c r="G568" s="1">
        <v>319482.78294036363</v>
      </c>
      <c r="H568" s="1">
        <v>478040.14013613487</v>
      </c>
      <c r="I568" s="1">
        <v>550596.84667767026</v>
      </c>
    </row>
    <row r="569" spans="1:9" x14ac:dyDescent="0.15">
      <c r="A569" s="1">
        <v>25</v>
      </c>
      <c r="B569" s="1" t="s">
        <v>24</v>
      </c>
      <c r="C569" s="1">
        <v>14</v>
      </c>
      <c r="D569" s="1" t="s">
        <v>165</v>
      </c>
      <c r="E569" s="1">
        <v>3366.4633638522578</v>
      </c>
      <c r="F569" s="1">
        <v>8341.7116788750845</v>
      </c>
      <c r="G569" s="1">
        <v>19157.052123506186</v>
      </c>
      <c r="H569" s="1">
        <v>47419.766734128083</v>
      </c>
      <c r="I569" s="1">
        <v>60919.728552204171</v>
      </c>
    </row>
    <row r="570" spans="1:9" x14ac:dyDescent="0.15">
      <c r="A570" s="1">
        <v>25</v>
      </c>
      <c r="B570" s="1" t="s">
        <v>24</v>
      </c>
      <c r="C570" s="1">
        <v>15</v>
      </c>
      <c r="D570" s="1" t="s">
        <v>166</v>
      </c>
      <c r="E570" s="1">
        <v>148256.16663697484</v>
      </c>
      <c r="F570" s="1">
        <v>250515.48468574096</v>
      </c>
      <c r="G570" s="1">
        <v>593248.2244288387</v>
      </c>
      <c r="H570" s="1">
        <v>843924.88362657325</v>
      </c>
      <c r="I570" s="1">
        <v>1147697.7047633985</v>
      </c>
    </row>
    <row r="571" spans="1:9" x14ac:dyDescent="0.15">
      <c r="A571" s="1">
        <v>25</v>
      </c>
      <c r="B571" s="1" t="s">
        <v>24</v>
      </c>
      <c r="C571" s="1">
        <v>16</v>
      </c>
      <c r="D571" s="1" t="s">
        <v>149</v>
      </c>
      <c r="E571" s="1">
        <v>119112.08161721262</v>
      </c>
      <c r="F571" s="1">
        <v>126124.70289308971</v>
      </c>
      <c r="G571" s="1">
        <v>174272.85425812422</v>
      </c>
      <c r="H571" s="1">
        <v>271449.09753598447</v>
      </c>
      <c r="I571" s="1">
        <v>376997.55549627938</v>
      </c>
    </row>
    <row r="572" spans="1:9" x14ac:dyDescent="0.15">
      <c r="A572" s="1">
        <v>25</v>
      </c>
      <c r="B572" s="1" t="s">
        <v>24</v>
      </c>
      <c r="C572" s="1">
        <v>17</v>
      </c>
      <c r="D572" s="1" t="s">
        <v>150</v>
      </c>
      <c r="E572" s="1">
        <v>120530.05545245751</v>
      </c>
      <c r="F572" s="1">
        <v>413328.41332748166</v>
      </c>
      <c r="G572" s="1">
        <v>612970.59154845681</v>
      </c>
      <c r="H572" s="1">
        <v>1078368.7420659969</v>
      </c>
      <c r="I572" s="1">
        <v>1053400.0697465632</v>
      </c>
    </row>
    <row r="573" spans="1:9" x14ac:dyDescent="0.15">
      <c r="A573" s="1">
        <v>25</v>
      </c>
      <c r="B573" s="1" t="s">
        <v>24</v>
      </c>
      <c r="C573" s="1">
        <v>18</v>
      </c>
      <c r="D573" s="1" t="s">
        <v>151</v>
      </c>
      <c r="E573" s="1">
        <v>53846.311015219755</v>
      </c>
      <c r="F573" s="1">
        <v>270387.25735858374</v>
      </c>
      <c r="G573" s="1">
        <v>426226.14183667413</v>
      </c>
      <c r="H573" s="1">
        <v>386090.20425391855</v>
      </c>
      <c r="I573" s="1">
        <v>361986.67676254816</v>
      </c>
    </row>
    <row r="574" spans="1:9" x14ac:dyDescent="0.15">
      <c r="A574" s="1">
        <v>25</v>
      </c>
      <c r="B574" s="1" t="s">
        <v>24</v>
      </c>
      <c r="C574" s="1">
        <v>19</v>
      </c>
      <c r="D574" s="1" t="s">
        <v>152</v>
      </c>
      <c r="E574" s="1">
        <v>50114.143882525947</v>
      </c>
      <c r="F574" s="1">
        <v>71947.124586489372</v>
      </c>
      <c r="G574" s="1">
        <v>68803.188956933576</v>
      </c>
      <c r="H574" s="1">
        <v>117557.7771948726</v>
      </c>
      <c r="I574" s="1">
        <v>248371.45428903904</v>
      </c>
    </row>
    <row r="575" spans="1:9" x14ac:dyDescent="0.15">
      <c r="A575" s="1">
        <v>25</v>
      </c>
      <c r="B575" s="1" t="s">
        <v>24</v>
      </c>
      <c r="C575" s="1">
        <v>20</v>
      </c>
      <c r="D575" s="1" t="s">
        <v>153</v>
      </c>
      <c r="E575" s="1">
        <v>29562.627406518641</v>
      </c>
      <c r="F575" s="1">
        <v>275428.22161946434</v>
      </c>
      <c r="G575" s="1">
        <v>715088.22848622501</v>
      </c>
      <c r="H575" s="1">
        <v>1411747.0949268076</v>
      </c>
      <c r="I575" s="1">
        <v>1640558.964272087</v>
      </c>
    </row>
    <row r="576" spans="1:9" x14ac:dyDescent="0.15">
      <c r="A576" s="1">
        <v>25</v>
      </c>
      <c r="B576" s="1" t="s">
        <v>24</v>
      </c>
      <c r="C576" s="1">
        <v>21</v>
      </c>
      <c r="D576" s="1" t="s">
        <v>154</v>
      </c>
      <c r="E576" s="1">
        <v>93628.612463090671</v>
      </c>
      <c r="F576" s="1">
        <v>462198.91787781368</v>
      </c>
      <c r="G576" s="1">
        <v>917428.48185111443</v>
      </c>
      <c r="H576" s="1">
        <v>1414516.8488068909</v>
      </c>
      <c r="I576" s="1">
        <v>1594015.2197420462</v>
      </c>
    </row>
    <row r="577" spans="1:9" x14ac:dyDescent="0.15">
      <c r="A577" s="1">
        <v>25</v>
      </c>
      <c r="B577" s="1" t="s">
        <v>24</v>
      </c>
      <c r="C577" s="1">
        <v>22</v>
      </c>
      <c r="D577" s="1" t="s">
        <v>146</v>
      </c>
      <c r="E577" s="1">
        <v>225766.28464738617</v>
      </c>
      <c r="F577" s="1">
        <v>499356.77670490753</v>
      </c>
      <c r="G577" s="1">
        <v>1468308.8025892321</v>
      </c>
      <c r="H577" s="1">
        <v>2238907.3772992389</v>
      </c>
      <c r="I577" s="1">
        <v>2219162.9410113427</v>
      </c>
    </row>
    <row r="578" spans="1:9" x14ac:dyDescent="0.15">
      <c r="A578" s="1">
        <v>25</v>
      </c>
      <c r="B578" s="1" t="s">
        <v>24</v>
      </c>
      <c r="C578" s="1">
        <v>23</v>
      </c>
      <c r="D578" s="1" t="s">
        <v>167</v>
      </c>
      <c r="E578" s="1">
        <v>196464.51821520837</v>
      </c>
      <c r="F578" s="1">
        <v>519922.88713153783</v>
      </c>
      <c r="G578" s="1">
        <v>972218.59971512738</v>
      </c>
      <c r="H578" s="1">
        <v>1702299.6985051795</v>
      </c>
      <c r="I578" s="1">
        <v>1748409.4223779833</v>
      </c>
    </row>
    <row r="579" spans="1:9" x14ac:dyDescent="0.15">
      <c r="A579" s="1">
        <v>26</v>
      </c>
      <c r="B579" s="1" t="s">
        <v>25</v>
      </c>
      <c r="C579" s="1">
        <v>1</v>
      </c>
      <c r="D579" s="1" t="s">
        <v>147</v>
      </c>
      <c r="E579" s="1">
        <v>288776.67001802247</v>
      </c>
      <c r="F579" s="1">
        <v>488673.74433609721</v>
      </c>
      <c r="G579" s="1">
        <v>797550.38151426148</v>
      </c>
      <c r="H579" s="1">
        <v>880675.3093346</v>
      </c>
      <c r="I579" s="1">
        <v>883843.18689169362</v>
      </c>
    </row>
    <row r="580" spans="1:9" x14ac:dyDescent="0.15">
      <c r="A580" s="1">
        <v>26</v>
      </c>
      <c r="B580" s="1" t="s">
        <v>25</v>
      </c>
      <c r="C580" s="1">
        <v>2</v>
      </c>
      <c r="D580" s="1" t="s">
        <v>148</v>
      </c>
      <c r="E580" s="1">
        <v>11445.178043617661</v>
      </c>
      <c r="F580" s="1">
        <v>16522.735278961794</v>
      </c>
      <c r="G580" s="1">
        <v>18920.903892820497</v>
      </c>
      <c r="H580" s="1">
        <v>18334.218316288701</v>
      </c>
      <c r="I580" s="1">
        <v>10921.921765457888</v>
      </c>
    </row>
    <row r="581" spans="1:9" x14ac:dyDescent="0.15">
      <c r="A581" s="1">
        <v>26</v>
      </c>
      <c r="B581" s="1" t="s">
        <v>74</v>
      </c>
      <c r="C581" s="1">
        <v>3</v>
      </c>
      <c r="D581" s="1" t="s">
        <v>155</v>
      </c>
      <c r="E581" s="1">
        <v>153321.87153031831</v>
      </c>
      <c r="F581" s="1">
        <v>219336.42525539341</v>
      </c>
      <c r="G581" s="1">
        <v>338603.92220944981</v>
      </c>
      <c r="H581" s="1">
        <v>446822.53492949158</v>
      </c>
      <c r="I581" s="1">
        <v>478461.6244774767</v>
      </c>
    </row>
    <row r="582" spans="1:9" x14ac:dyDescent="0.15">
      <c r="A582" s="1">
        <v>26</v>
      </c>
      <c r="B582" s="1" t="s">
        <v>74</v>
      </c>
      <c r="C582" s="1">
        <v>4</v>
      </c>
      <c r="D582" s="1" t="s">
        <v>156</v>
      </c>
      <c r="E582" s="1">
        <v>304139.67222274543</v>
      </c>
      <c r="F582" s="1">
        <v>362100.69186488388</v>
      </c>
      <c r="G582" s="1">
        <v>372691.82615045854</v>
      </c>
      <c r="H582" s="1">
        <v>353713.22511936037</v>
      </c>
      <c r="I582" s="1">
        <v>249014.96423381302</v>
      </c>
    </row>
    <row r="583" spans="1:9" x14ac:dyDescent="0.15">
      <c r="A583" s="1">
        <v>26</v>
      </c>
      <c r="B583" s="1" t="s">
        <v>74</v>
      </c>
      <c r="C583" s="1">
        <v>5</v>
      </c>
      <c r="D583" s="1" t="s">
        <v>157</v>
      </c>
      <c r="E583" s="1">
        <v>16934.263542741071</v>
      </c>
      <c r="F583" s="1">
        <v>34614.215756179656</v>
      </c>
      <c r="G583" s="1">
        <v>54261.064950405242</v>
      </c>
      <c r="H583" s="1">
        <v>60942.039778914906</v>
      </c>
      <c r="I583" s="1">
        <v>68576.339969446897</v>
      </c>
    </row>
    <row r="584" spans="1:9" x14ac:dyDescent="0.15">
      <c r="A584" s="1">
        <v>26</v>
      </c>
      <c r="B584" s="1" t="s">
        <v>74</v>
      </c>
      <c r="C584" s="1">
        <v>6</v>
      </c>
      <c r="D584" s="1" t="s">
        <v>49</v>
      </c>
      <c r="E584" s="1">
        <v>128710.54821909507</v>
      </c>
      <c r="F584" s="1">
        <v>121890.76670497798</v>
      </c>
      <c r="G584" s="1">
        <v>148792.50510548908</v>
      </c>
      <c r="H584" s="1">
        <v>191320.29778996014</v>
      </c>
      <c r="I584" s="1">
        <v>229203.69594247153</v>
      </c>
    </row>
    <row r="585" spans="1:9" x14ac:dyDescent="0.15">
      <c r="A585" s="1">
        <v>26</v>
      </c>
      <c r="B585" s="1" t="s">
        <v>74</v>
      </c>
      <c r="C585" s="1">
        <v>7</v>
      </c>
      <c r="D585" s="1" t="s">
        <v>158</v>
      </c>
      <c r="E585" s="1">
        <v>8660.7220527297104</v>
      </c>
      <c r="F585" s="1">
        <v>6635.7174980352574</v>
      </c>
      <c r="G585" s="1">
        <v>5508.3484189070732</v>
      </c>
      <c r="H585" s="1">
        <v>8345.4563500344666</v>
      </c>
      <c r="I585" s="1">
        <v>7783.4774923777586</v>
      </c>
    </row>
    <row r="586" spans="1:9" x14ac:dyDescent="0.15">
      <c r="A586" s="1">
        <v>26</v>
      </c>
      <c r="B586" s="1" t="s">
        <v>74</v>
      </c>
      <c r="C586" s="1">
        <v>8</v>
      </c>
      <c r="D586" s="1" t="s">
        <v>159</v>
      </c>
      <c r="E586" s="1">
        <v>56563.438714119147</v>
      </c>
      <c r="F586" s="1">
        <v>74408.174975429996</v>
      </c>
      <c r="G586" s="1">
        <v>98877.751606880818</v>
      </c>
      <c r="H586" s="1">
        <v>100624.75982995967</v>
      </c>
      <c r="I586" s="1">
        <v>101666.40455793822</v>
      </c>
    </row>
    <row r="587" spans="1:9" x14ac:dyDescent="0.15">
      <c r="A587" s="1">
        <v>26</v>
      </c>
      <c r="B587" s="1" t="s">
        <v>74</v>
      </c>
      <c r="C587" s="1">
        <v>9</v>
      </c>
      <c r="D587" s="1" t="s">
        <v>160</v>
      </c>
      <c r="E587" s="1">
        <v>53969.347709680515</v>
      </c>
      <c r="F587" s="1">
        <v>91279.743965191898</v>
      </c>
      <c r="G587" s="1">
        <v>112242.50283243522</v>
      </c>
      <c r="H587" s="1">
        <v>110889.12990457738</v>
      </c>
      <c r="I587" s="1">
        <v>102628.99545573196</v>
      </c>
    </row>
    <row r="588" spans="1:9" x14ac:dyDescent="0.15">
      <c r="A588" s="1">
        <v>26</v>
      </c>
      <c r="B588" s="1" t="s">
        <v>74</v>
      </c>
      <c r="C588" s="1">
        <v>10</v>
      </c>
      <c r="D588" s="1" t="s">
        <v>161</v>
      </c>
      <c r="E588" s="1">
        <v>48288.813902829555</v>
      </c>
      <c r="F588" s="1">
        <v>51520.77489789838</v>
      </c>
      <c r="G588" s="1">
        <v>74348.424428097176</v>
      </c>
      <c r="H588" s="1">
        <v>82635.606336299606</v>
      </c>
      <c r="I588" s="1">
        <v>82429.715217654768</v>
      </c>
    </row>
    <row r="589" spans="1:9" x14ac:dyDescent="0.15">
      <c r="A589" s="1">
        <v>26</v>
      </c>
      <c r="B589" s="1" t="s">
        <v>74</v>
      </c>
      <c r="C589" s="1">
        <v>11</v>
      </c>
      <c r="D589" s="1" t="s">
        <v>162</v>
      </c>
      <c r="E589" s="1">
        <v>80514.754028003677</v>
      </c>
      <c r="F589" s="1">
        <v>106566.52190063937</v>
      </c>
      <c r="G589" s="1">
        <v>213263.97442265818</v>
      </c>
      <c r="H589" s="1">
        <v>276483.30189718795</v>
      </c>
      <c r="I589" s="1">
        <v>307968.53307984379</v>
      </c>
    </row>
    <row r="590" spans="1:9" x14ac:dyDescent="0.15">
      <c r="A590" s="1">
        <v>26</v>
      </c>
      <c r="B590" s="1" t="s">
        <v>25</v>
      </c>
      <c r="C590" s="1">
        <v>12</v>
      </c>
      <c r="D590" s="1" t="s">
        <v>163</v>
      </c>
      <c r="E590" s="1">
        <v>166821.18259256933</v>
      </c>
      <c r="F590" s="1">
        <v>251673.4537802577</v>
      </c>
      <c r="G590" s="1">
        <v>567809.87300965621</v>
      </c>
      <c r="H590" s="1">
        <v>817702.28684865357</v>
      </c>
      <c r="I590" s="1">
        <v>745368.57022304158</v>
      </c>
    </row>
    <row r="591" spans="1:9" x14ac:dyDescent="0.15">
      <c r="A591" s="1">
        <v>26</v>
      </c>
      <c r="B591" s="1" t="s">
        <v>25</v>
      </c>
      <c r="C591" s="1">
        <v>13</v>
      </c>
      <c r="D591" s="1" t="s">
        <v>164</v>
      </c>
      <c r="E591" s="1">
        <v>79144.415129485176</v>
      </c>
      <c r="F591" s="1">
        <v>227810.89789476726</v>
      </c>
      <c r="G591" s="1">
        <v>387479.330000285</v>
      </c>
      <c r="H591" s="1">
        <v>514198.33739543019</v>
      </c>
      <c r="I591" s="1">
        <v>440582.6140236911</v>
      </c>
    </row>
    <row r="592" spans="1:9" x14ac:dyDescent="0.15">
      <c r="A592" s="1">
        <v>26</v>
      </c>
      <c r="B592" s="1" t="s">
        <v>25</v>
      </c>
      <c r="C592" s="1">
        <v>14</v>
      </c>
      <c r="D592" s="1" t="s">
        <v>165</v>
      </c>
      <c r="E592" s="1">
        <v>20360.150568983776</v>
      </c>
      <c r="F592" s="1">
        <v>36086.08599398705</v>
      </c>
      <c r="G592" s="1">
        <v>82195.494315383723</v>
      </c>
      <c r="H592" s="1">
        <v>134438.38410404744</v>
      </c>
      <c r="I592" s="1">
        <v>189186.5148244749</v>
      </c>
    </row>
    <row r="593" spans="1:9" x14ac:dyDescent="0.15">
      <c r="A593" s="1">
        <v>26</v>
      </c>
      <c r="B593" s="1" t="s">
        <v>25</v>
      </c>
      <c r="C593" s="1">
        <v>15</v>
      </c>
      <c r="D593" s="1" t="s">
        <v>166</v>
      </c>
      <c r="E593" s="1">
        <v>107247.15476091647</v>
      </c>
      <c r="F593" s="1">
        <v>209128.07188077722</v>
      </c>
      <c r="G593" s="1">
        <v>408103.25490485114</v>
      </c>
      <c r="H593" s="1">
        <v>451375.04093706078</v>
      </c>
      <c r="I593" s="1">
        <v>468612.15009590006</v>
      </c>
    </row>
    <row r="594" spans="1:9" x14ac:dyDescent="0.15">
      <c r="A594" s="1">
        <v>26</v>
      </c>
      <c r="B594" s="1" t="s">
        <v>25</v>
      </c>
      <c r="C594" s="1">
        <v>16</v>
      </c>
      <c r="D594" s="1" t="s">
        <v>149</v>
      </c>
      <c r="E594" s="1">
        <v>217755.79409029864</v>
      </c>
      <c r="F594" s="1">
        <v>258159.47682004003</v>
      </c>
      <c r="G594" s="1">
        <v>283474.03761933261</v>
      </c>
      <c r="H594" s="1">
        <v>503787.22121557227</v>
      </c>
      <c r="I594" s="1">
        <v>381385.87394611671</v>
      </c>
    </row>
    <row r="595" spans="1:9" x14ac:dyDescent="0.15">
      <c r="A595" s="1">
        <v>26</v>
      </c>
      <c r="B595" s="1" t="s">
        <v>25</v>
      </c>
      <c r="C595" s="1">
        <v>17</v>
      </c>
      <c r="D595" s="1" t="s">
        <v>150</v>
      </c>
      <c r="E595" s="1">
        <v>412869.61685922492</v>
      </c>
      <c r="F595" s="1">
        <v>1104858.0065073499</v>
      </c>
      <c r="G595" s="1">
        <v>1527484.8231162066</v>
      </c>
      <c r="H595" s="1">
        <v>1913570.8975796902</v>
      </c>
      <c r="I595" s="1">
        <v>2109831.4314067177</v>
      </c>
    </row>
    <row r="596" spans="1:9" x14ac:dyDescent="0.15">
      <c r="A596" s="1">
        <v>26</v>
      </c>
      <c r="B596" s="1" t="s">
        <v>25</v>
      </c>
      <c r="C596" s="1">
        <v>18</v>
      </c>
      <c r="D596" s="1" t="s">
        <v>151</v>
      </c>
      <c r="E596" s="1">
        <v>230310.79582785271</v>
      </c>
      <c r="F596" s="1">
        <v>904789.10761122755</v>
      </c>
      <c r="G596" s="1">
        <v>1008785.199255463</v>
      </c>
      <c r="H596" s="1">
        <v>1225420.6674173551</v>
      </c>
      <c r="I596" s="1">
        <v>927668.48998707032</v>
      </c>
    </row>
    <row r="597" spans="1:9" x14ac:dyDescent="0.15">
      <c r="A597" s="1">
        <v>26</v>
      </c>
      <c r="B597" s="1" t="s">
        <v>25</v>
      </c>
      <c r="C597" s="1">
        <v>19</v>
      </c>
      <c r="D597" s="1" t="s">
        <v>152</v>
      </c>
      <c r="E597" s="1">
        <v>170440.5141025678</v>
      </c>
      <c r="F597" s="1">
        <v>168200.5655425319</v>
      </c>
      <c r="G597" s="1">
        <v>259846.28139597943</v>
      </c>
      <c r="H597" s="1">
        <v>316576.38778688037</v>
      </c>
      <c r="I597" s="1">
        <v>344977.91922402568</v>
      </c>
    </row>
    <row r="598" spans="1:9" x14ac:dyDescent="0.15">
      <c r="A598" s="1">
        <v>26</v>
      </c>
      <c r="B598" s="1" t="s">
        <v>25</v>
      </c>
      <c r="C598" s="1">
        <v>20</v>
      </c>
      <c r="D598" s="1" t="s">
        <v>153</v>
      </c>
      <c r="E598" s="1">
        <v>148969.03543635193</v>
      </c>
      <c r="F598" s="1">
        <v>598838.14714351424</v>
      </c>
      <c r="G598" s="1">
        <v>1482762.3113232856</v>
      </c>
      <c r="H598" s="1">
        <v>2577627.1324308673</v>
      </c>
      <c r="I598" s="1">
        <v>2327690.8626611657</v>
      </c>
    </row>
    <row r="599" spans="1:9" x14ac:dyDescent="0.15">
      <c r="A599" s="1">
        <v>26</v>
      </c>
      <c r="B599" s="1" t="s">
        <v>25</v>
      </c>
      <c r="C599" s="1">
        <v>21</v>
      </c>
      <c r="D599" s="1" t="s">
        <v>154</v>
      </c>
      <c r="E599" s="1">
        <v>475017.86537089059</v>
      </c>
      <c r="F599" s="1">
        <v>1309498.7654358386</v>
      </c>
      <c r="G599" s="1">
        <v>1850031.2383862184</v>
      </c>
      <c r="H599" s="1">
        <v>2634803.9308247403</v>
      </c>
      <c r="I599" s="1">
        <v>2877954.2976517836</v>
      </c>
    </row>
    <row r="600" spans="1:9" x14ac:dyDescent="0.15">
      <c r="A600" s="1">
        <v>26</v>
      </c>
      <c r="B600" s="1" t="s">
        <v>25</v>
      </c>
      <c r="C600" s="1">
        <v>22</v>
      </c>
      <c r="D600" s="1" t="s">
        <v>146</v>
      </c>
      <c r="E600" s="1">
        <v>502978.78860396601</v>
      </c>
      <c r="F600" s="1">
        <v>1224604.2189564817</v>
      </c>
      <c r="G600" s="1">
        <v>2477128.2332240967</v>
      </c>
      <c r="H600" s="1">
        <v>3833220.1829748605</v>
      </c>
      <c r="I600" s="1">
        <v>3905957.9062104975</v>
      </c>
    </row>
    <row r="601" spans="1:9" x14ac:dyDescent="0.15">
      <c r="A601" s="1">
        <v>26</v>
      </c>
      <c r="B601" s="1" t="s">
        <v>25</v>
      </c>
      <c r="C601" s="1">
        <v>23</v>
      </c>
      <c r="D601" s="1" t="s">
        <v>167</v>
      </c>
      <c r="E601" s="1">
        <v>277826.76439751388</v>
      </c>
      <c r="F601" s="1">
        <v>805958.02914513671</v>
      </c>
      <c r="G601" s="1">
        <v>1275770.9546664355</v>
      </c>
      <c r="H601" s="1">
        <v>2437600.9676227639</v>
      </c>
      <c r="I601" s="1">
        <v>2418058.2982406211</v>
      </c>
    </row>
    <row r="602" spans="1:9" x14ac:dyDescent="0.15">
      <c r="A602" s="1">
        <v>27</v>
      </c>
      <c r="B602" s="1" t="s">
        <v>26</v>
      </c>
      <c r="C602" s="1">
        <v>1</v>
      </c>
      <c r="D602" s="1" t="s">
        <v>147</v>
      </c>
      <c r="E602" s="1">
        <v>228033.83031070247</v>
      </c>
      <c r="F602" s="1">
        <v>334499.34569473204</v>
      </c>
      <c r="G602" s="1">
        <v>710756.24277264334</v>
      </c>
      <c r="H602" s="1">
        <v>668263.49020997598</v>
      </c>
      <c r="I602" s="1">
        <v>626084.63233001006</v>
      </c>
    </row>
    <row r="603" spans="1:9" x14ac:dyDescent="0.15">
      <c r="A603" s="1">
        <v>27</v>
      </c>
      <c r="B603" s="1" t="s">
        <v>26</v>
      </c>
      <c r="C603" s="1">
        <v>2</v>
      </c>
      <c r="D603" s="1" t="s">
        <v>148</v>
      </c>
      <c r="E603" s="1">
        <v>7061.9039159275617</v>
      </c>
      <c r="F603" s="1">
        <v>8469.6917370781011</v>
      </c>
      <c r="G603" s="1">
        <v>7900.8667056391359</v>
      </c>
      <c r="H603" s="1">
        <v>6047.3263821960318</v>
      </c>
      <c r="I603" s="1">
        <v>5054.1794946916689</v>
      </c>
    </row>
    <row r="604" spans="1:9" x14ac:dyDescent="0.15">
      <c r="A604" s="1">
        <v>27</v>
      </c>
      <c r="B604" s="1" t="s">
        <v>75</v>
      </c>
      <c r="C604" s="1">
        <v>3</v>
      </c>
      <c r="D604" s="1" t="s">
        <v>155</v>
      </c>
      <c r="E604" s="1">
        <v>357413.94781878655</v>
      </c>
      <c r="F604" s="1">
        <v>432509.5614996964</v>
      </c>
      <c r="G604" s="1">
        <v>577782.43475482543</v>
      </c>
      <c r="H604" s="1">
        <v>797917.20727544662</v>
      </c>
      <c r="I604" s="1">
        <v>772051.25857918535</v>
      </c>
    </row>
    <row r="605" spans="1:9" x14ac:dyDescent="0.15">
      <c r="A605" s="1">
        <v>27</v>
      </c>
      <c r="B605" s="1" t="s">
        <v>75</v>
      </c>
      <c r="C605" s="1">
        <v>4</v>
      </c>
      <c r="D605" s="1" t="s">
        <v>156</v>
      </c>
      <c r="E605" s="1">
        <v>525810.61607137008</v>
      </c>
      <c r="F605" s="1">
        <v>618187.34844957711</v>
      </c>
      <c r="G605" s="1">
        <v>617852.91278881079</v>
      </c>
      <c r="H605" s="1">
        <v>532374.25869346666</v>
      </c>
      <c r="I605" s="1">
        <v>379492.81040023296</v>
      </c>
    </row>
    <row r="606" spans="1:9" x14ac:dyDescent="0.15">
      <c r="A606" s="1">
        <v>27</v>
      </c>
      <c r="B606" s="1" t="s">
        <v>75</v>
      </c>
      <c r="C606" s="1">
        <v>5</v>
      </c>
      <c r="D606" s="1" t="s">
        <v>157</v>
      </c>
      <c r="E606" s="1">
        <v>157585.26337276868</v>
      </c>
      <c r="F606" s="1">
        <v>204758.58331946729</v>
      </c>
      <c r="G606" s="1">
        <v>268753.11422133743</v>
      </c>
      <c r="H606" s="1">
        <v>321239.93868661812</v>
      </c>
      <c r="I606" s="1">
        <v>278243.04271217645</v>
      </c>
    </row>
    <row r="607" spans="1:9" x14ac:dyDescent="0.15">
      <c r="A607" s="1">
        <v>27</v>
      </c>
      <c r="B607" s="1" t="s">
        <v>75</v>
      </c>
      <c r="C607" s="1">
        <v>6</v>
      </c>
      <c r="D607" s="1" t="s">
        <v>49</v>
      </c>
      <c r="E607" s="1">
        <v>589167.70682894683</v>
      </c>
      <c r="F607" s="1">
        <v>828851.02188537724</v>
      </c>
      <c r="G607" s="1">
        <v>1238964.7391818604</v>
      </c>
      <c r="H607" s="1">
        <v>1547299.9321423157</v>
      </c>
      <c r="I607" s="1">
        <v>1705791.728834362</v>
      </c>
    </row>
    <row r="608" spans="1:9" x14ac:dyDescent="0.15">
      <c r="A608" s="1">
        <v>27</v>
      </c>
      <c r="B608" s="1" t="s">
        <v>75</v>
      </c>
      <c r="C608" s="1">
        <v>7</v>
      </c>
      <c r="D608" s="1" t="s">
        <v>158</v>
      </c>
      <c r="E608" s="1">
        <v>156565.38096992768</v>
      </c>
      <c r="F608" s="1">
        <v>209685.94871803228</v>
      </c>
      <c r="G608" s="1">
        <v>257880.08809718667</v>
      </c>
      <c r="H608" s="1">
        <v>434384.16422367911</v>
      </c>
      <c r="I608" s="1">
        <v>459824.21180073067</v>
      </c>
    </row>
    <row r="609" spans="1:9" x14ac:dyDescent="0.15">
      <c r="A609" s="1">
        <v>27</v>
      </c>
      <c r="B609" s="1" t="s">
        <v>75</v>
      </c>
      <c r="C609" s="1">
        <v>8</v>
      </c>
      <c r="D609" s="1" t="s">
        <v>159</v>
      </c>
      <c r="E609" s="1">
        <v>157016.68044165551</v>
      </c>
      <c r="F609" s="1">
        <v>155144.65023589612</v>
      </c>
      <c r="G609" s="1">
        <v>193465.28260295224</v>
      </c>
      <c r="H609" s="1">
        <v>170921.60574202263</v>
      </c>
      <c r="I609" s="1">
        <v>141545.11063559973</v>
      </c>
    </row>
    <row r="610" spans="1:9" x14ac:dyDescent="0.15">
      <c r="A610" s="1">
        <v>27</v>
      </c>
      <c r="B610" s="1" t="s">
        <v>75</v>
      </c>
      <c r="C610" s="1">
        <v>9</v>
      </c>
      <c r="D610" s="1" t="s">
        <v>160</v>
      </c>
      <c r="E610" s="1">
        <v>1316560.5641719317</v>
      </c>
      <c r="F610" s="1">
        <v>1493100.9867263348</v>
      </c>
      <c r="G610" s="1">
        <v>1882017.3572479354</v>
      </c>
      <c r="H610" s="1">
        <v>1823246.0521062205</v>
      </c>
      <c r="I610" s="1">
        <v>1541898.8305374763</v>
      </c>
    </row>
    <row r="611" spans="1:9" x14ac:dyDescent="0.15">
      <c r="A611" s="1">
        <v>27</v>
      </c>
      <c r="B611" s="1" t="s">
        <v>75</v>
      </c>
      <c r="C611" s="1">
        <v>10</v>
      </c>
      <c r="D611" s="1" t="s">
        <v>161</v>
      </c>
      <c r="E611" s="1">
        <v>616975.18600967864</v>
      </c>
      <c r="F611" s="1">
        <v>623124.03246540041</v>
      </c>
      <c r="G611" s="1">
        <v>772299.57230118534</v>
      </c>
      <c r="H611" s="1">
        <v>810190.86103572312</v>
      </c>
      <c r="I611" s="1">
        <v>707840.87469772226</v>
      </c>
    </row>
    <row r="612" spans="1:9" x14ac:dyDescent="0.15">
      <c r="A612" s="1">
        <v>27</v>
      </c>
      <c r="B612" s="1" t="s">
        <v>75</v>
      </c>
      <c r="C612" s="1">
        <v>11</v>
      </c>
      <c r="D612" s="1" t="s">
        <v>162</v>
      </c>
      <c r="E612" s="1">
        <v>882783.92543322977</v>
      </c>
      <c r="F612" s="1">
        <v>986462.10134995996</v>
      </c>
      <c r="G612" s="1">
        <v>1488077.8516327662</v>
      </c>
      <c r="H612" s="1">
        <v>1690516.5301682365</v>
      </c>
      <c r="I612" s="1">
        <v>1647621.7243808627</v>
      </c>
    </row>
    <row r="613" spans="1:9" x14ac:dyDescent="0.15">
      <c r="A613" s="1">
        <v>27</v>
      </c>
      <c r="B613" s="1" t="s">
        <v>26</v>
      </c>
      <c r="C613" s="1">
        <v>12</v>
      </c>
      <c r="D613" s="1" t="s">
        <v>163</v>
      </c>
      <c r="E613" s="1">
        <v>571721.38381778041</v>
      </c>
      <c r="F613" s="1">
        <v>738500.18767370039</v>
      </c>
      <c r="G613" s="1">
        <v>1481687.7150600583</v>
      </c>
      <c r="H613" s="1">
        <v>1557371.4364724751</v>
      </c>
      <c r="I613" s="1">
        <v>1545843.9468329395</v>
      </c>
    </row>
    <row r="614" spans="1:9" x14ac:dyDescent="0.15">
      <c r="A614" s="1">
        <v>27</v>
      </c>
      <c r="B614" s="1" t="s">
        <v>26</v>
      </c>
      <c r="C614" s="1">
        <v>13</v>
      </c>
      <c r="D614" s="1" t="s">
        <v>164</v>
      </c>
      <c r="E614" s="1">
        <v>236342.5123357212</v>
      </c>
      <c r="F614" s="1">
        <v>497707.63941667415</v>
      </c>
      <c r="G614" s="1">
        <v>659627.00569662254</v>
      </c>
      <c r="H614" s="1">
        <v>765955.7385493411</v>
      </c>
      <c r="I614" s="1">
        <v>673660.00689578184</v>
      </c>
    </row>
    <row r="615" spans="1:9" x14ac:dyDescent="0.15">
      <c r="A615" s="1">
        <v>27</v>
      </c>
      <c r="B615" s="1" t="s">
        <v>26</v>
      </c>
      <c r="C615" s="1">
        <v>14</v>
      </c>
      <c r="D615" s="1" t="s">
        <v>165</v>
      </c>
      <c r="E615" s="1">
        <v>29064.235401814436</v>
      </c>
      <c r="F615" s="1">
        <v>52988.188679024955</v>
      </c>
      <c r="G615" s="1">
        <v>91788.898072460011</v>
      </c>
      <c r="H615" s="1">
        <v>132513.4356677811</v>
      </c>
      <c r="I615" s="1">
        <v>124547.58615525025</v>
      </c>
    </row>
    <row r="616" spans="1:9" x14ac:dyDescent="0.15">
      <c r="A616" s="1">
        <v>27</v>
      </c>
      <c r="B616" s="1" t="s">
        <v>26</v>
      </c>
      <c r="C616" s="1">
        <v>15</v>
      </c>
      <c r="D616" s="1" t="s">
        <v>166</v>
      </c>
      <c r="E616" s="1">
        <v>1004853.8281834164</v>
      </c>
      <c r="F616" s="1">
        <v>1168644.8156169646</v>
      </c>
      <c r="G616" s="1">
        <v>1813652.7139132104</v>
      </c>
      <c r="H616" s="1">
        <v>1902310.373910273</v>
      </c>
      <c r="I616" s="1">
        <v>1747230.4486351807</v>
      </c>
    </row>
    <row r="617" spans="1:9" x14ac:dyDescent="0.15">
      <c r="A617" s="1">
        <v>27</v>
      </c>
      <c r="B617" s="1" t="s">
        <v>26</v>
      </c>
      <c r="C617" s="1">
        <v>16</v>
      </c>
      <c r="D617" s="1" t="s">
        <v>149</v>
      </c>
      <c r="E617" s="1">
        <v>813345.93366642983</v>
      </c>
      <c r="F617" s="1">
        <v>707277.21232783888</v>
      </c>
      <c r="G617" s="1">
        <v>919811.11677109159</v>
      </c>
      <c r="H617" s="1">
        <v>1035409.6083937942</v>
      </c>
      <c r="I617" s="1">
        <v>1101469.6504997122</v>
      </c>
    </row>
    <row r="618" spans="1:9" x14ac:dyDescent="0.15">
      <c r="A618" s="1">
        <v>27</v>
      </c>
      <c r="B618" s="1" t="s">
        <v>26</v>
      </c>
      <c r="C618" s="1">
        <v>17</v>
      </c>
      <c r="D618" s="1" t="s">
        <v>150</v>
      </c>
      <c r="E618" s="1">
        <v>1661312.8021520691</v>
      </c>
      <c r="F618" s="1">
        <v>5270037.4456270561</v>
      </c>
      <c r="G618" s="1">
        <v>6924875.6222971128</v>
      </c>
      <c r="H618" s="1">
        <v>10077981.723969365</v>
      </c>
      <c r="I618" s="1">
        <v>10060486.394614907</v>
      </c>
    </row>
    <row r="619" spans="1:9" x14ac:dyDescent="0.15">
      <c r="A619" s="1">
        <v>27</v>
      </c>
      <c r="B619" s="1" t="s">
        <v>26</v>
      </c>
      <c r="C619" s="1">
        <v>18</v>
      </c>
      <c r="D619" s="1" t="s">
        <v>151</v>
      </c>
      <c r="E619" s="1">
        <v>1355236.8690160057</v>
      </c>
      <c r="F619" s="1">
        <v>4100280.4776912639</v>
      </c>
      <c r="G619" s="1">
        <v>6436795.0573904384</v>
      </c>
      <c r="H619" s="1">
        <v>6793470.9588548355</v>
      </c>
      <c r="I619" s="1">
        <v>6352305.4697435685</v>
      </c>
    </row>
    <row r="620" spans="1:9" x14ac:dyDescent="0.15">
      <c r="A620" s="1">
        <v>27</v>
      </c>
      <c r="B620" s="1" t="s">
        <v>26</v>
      </c>
      <c r="C620" s="1">
        <v>19</v>
      </c>
      <c r="D620" s="1" t="s">
        <v>152</v>
      </c>
      <c r="E620" s="1">
        <v>915460.4736545257</v>
      </c>
      <c r="F620" s="1">
        <v>1189773.1733545256</v>
      </c>
      <c r="G620" s="1">
        <v>1602942.3305181686</v>
      </c>
      <c r="H620" s="1">
        <v>1526542.6986742646</v>
      </c>
      <c r="I620" s="1">
        <v>1195333.4905628888</v>
      </c>
    </row>
    <row r="621" spans="1:9" x14ac:dyDescent="0.15">
      <c r="A621" s="1">
        <v>27</v>
      </c>
      <c r="B621" s="1" t="s">
        <v>26</v>
      </c>
      <c r="C621" s="1">
        <v>20</v>
      </c>
      <c r="D621" s="1" t="s">
        <v>153</v>
      </c>
      <c r="E621" s="1">
        <v>1377098.5598985378</v>
      </c>
      <c r="F621" s="1">
        <v>3490210.7329261601</v>
      </c>
      <c r="G621" s="1">
        <v>9310413.3226963673</v>
      </c>
      <c r="H621" s="1">
        <v>11640718.876474619</v>
      </c>
      <c r="I621" s="1">
        <v>10191459.268643202</v>
      </c>
    </row>
    <row r="622" spans="1:9" x14ac:dyDescent="0.15">
      <c r="A622" s="1">
        <v>27</v>
      </c>
      <c r="B622" s="1" t="s">
        <v>26</v>
      </c>
      <c r="C622" s="1">
        <v>21</v>
      </c>
      <c r="D622" s="1" t="s">
        <v>154</v>
      </c>
      <c r="E622" s="1">
        <v>4255798.6770008681</v>
      </c>
      <c r="F622" s="1">
        <v>7685058.9581570597</v>
      </c>
      <c r="G622" s="1">
        <v>9314821.1331754141</v>
      </c>
      <c r="H622" s="1">
        <v>12432662.035009423</v>
      </c>
      <c r="I622" s="1">
        <v>17065926.840511225</v>
      </c>
    </row>
    <row r="623" spans="1:9" x14ac:dyDescent="0.15">
      <c r="A623" s="1">
        <v>27</v>
      </c>
      <c r="B623" s="1" t="s">
        <v>26</v>
      </c>
      <c r="C623" s="1">
        <v>22</v>
      </c>
      <c r="D623" s="1" t="s">
        <v>146</v>
      </c>
      <c r="E623" s="1">
        <v>3124578.7216605386</v>
      </c>
      <c r="F623" s="1">
        <v>3980371.3048534738</v>
      </c>
      <c r="G623" s="1">
        <v>8266609.2304527434</v>
      </c>
      <c r="H623" s="1">
        <v>12382689.465113511</v>
      </c>
      <c r="I623" s="1">
        <v>13719771.106553042</v>
      </c>
    </row>
    <row r="624" spans="1:9" x14ac:dyDescent="0.15">
      <c r="A624" s="1">
        <v>27</v>
      </c>
      <c r="B624" s="1" t="s">
        <v>26</v>
      </c>
      <c r="C624" s="1">
        <v>23</v>
      </c>
      <c r="D624" s="1" t="s">
        <v>167</v>
      </c>
      <c r="E624" s="1">
        <v>1398538.9162005587</v>
      </c>
      <c r="F624" s="1">
        <v>2074819.43146186</v>
      </c>
      <c r="G624" s="1">
        <v>2870455.4136542263</v>
      </c>
      <c r="H624" s="1">
        <v>5624161.4787198156</v>
      </c>
      <c r="I624" s="1">
        <v>5111409.1894673035</v>
      </c>
    </row>
    <row r="625" spans="1:9" x14ac:dyDescent="0.15">
      <c r="A625" s="1">
        <v>28</v>
      </c>
      <c r="B625" s="1" t="s">
        <v>27</v>
      </c>
      <c r="C625" s="1">
        <v>1</v>
      </c>
      <c r="D625" s="1" t="s">
        <v>147</v>
      </c>
      <c r="E625" s="1">
        <v>1039388.6405000747</v>
      </c>
      <c r="F625" s="1">
        <v>1452444.4700548812</v>
      </c>
      <c r="G625" s="1">
        <v>2066063.0243864045</v>
      </c>
      <c r="H625" s="1">
        <v>2457564.1020115693</v>
      </c>
      <c r="I625" s="1">
        <v>2367012.5347600216</v>
      </c>
    </row>
    <row r="626" spans="1:9" x14ac:dyDescent="0.15">
      <c r="A626" s="1">
        <v>28</v>
      </c>
      <c r="B626" s="1" t="s">
        <v>27</v>
      </c>
      <c r="C626" s="1">
        <v>2</v>
      </c>
      <c r="D626" s="1" t="s">
        <v>148</v>
      </c>
      <c r="E626" s="1">
        <v>45734.543390319472</v>
      </c>
      <c r="F626" s="1">
        <v>138129.52817459725</v>
      </c>
      <c r="G626" s="1">
        <v>150174.94424260969</v>
      </c>
      <c r="H626" s="1">
        <v>180948.50067025897</v>
      </c>
      <c r="I626" s="1">
        <v>158279.13195098497</v>
      </c>
    </row>
    <row r="627" spans="1:9" x14ac:dyDescent="0.15">
      <c r="A627" s="1">
        <v>28</v>
      </c>
      <c r="B627" s="1" t="s">
        <v>76</v>
      </c>
      <c r="C627" s="1">
        <v>3</v>
      </c>
      <c r="D627" s="1" t="s">
        <v>155</v>
      </c>
      <c r="E627" s="1">
        <v>471340.46912802005</v>
      </c>
      <c r="F627" s="1">
        <v>597947.29881924891</v>
      </c>
      <c r="G627" s="1">
        <v>846311.90665016696</v>
      </c>
      <c r="H627" s="1">
        <v>1124225.4040793581</v>
      </c>
      <c r="I627" s="1">
        <v>1216130.9902764829</v>
      </c>
    </row>
    <row r="628" spans="1:9" x14ac:dyDescent="0.15">
      <c r="A628" s="1">
        <v>28</v>
      </c>
      <c r="B628" s="1" t="s">
        <v>76</v>
      </c>
      <c r="C628" s="1">
        <v>4</v>
      </c>
      <c r="D628" s="1" t="s">
        <v>156</v>
      </c>
      <c r="E628" s="1">
        <v>235289.63738668736</v>
      </c>
      <c r="F628" s="1">
        <v>257898.47635299404</v>
      </c>
      <c r="G628" s="1">
        <v>250698.92305131888</v>
      </c>
      <c r="H628" s="1">
        <v>216589.43469915423</v>
      </c>
      <c r="I628" s="1">
        <v>182745.23142771318</v>
      </c>
    </row>
    <row r="629" spans="1:9" x14ac:dyDescent="0.15">
      <c r="A629" s="1">
        <v>28</v>
      </c>
      <c r="B629" s="1" t="s">
        <v>76</v>
      </c>
      <c r="C629" s="1">
        <v>5</v>
      </c>
      <c r="D629" s="1" t="s">
        <v>157</v>
      </c>
      <c r="E629" s="1">
        <v>72203.659134163725</v>
      </c>
      <c r="F629" s="1">
        <v>117500.3093011763</v>
      </c>
      <c r="G629" s="1">
        <v>219012.2013153116</v>
      </c>
      <c r="H629" s="1">
        <v>268000.5733487134</v>
      </c>
      <c r="I629" s="1">
        <v>270294.68832820101</v>
      </c>
    </row>
    <row r="630" spans="1:9" x14ac:dyDescent="0.15">
      <c r="A630" s="1">
        <v>28</v>
      </c>
      <c r="B630" s="1" t="s">
        <v>76</v>
      </c>
      <c r="C630" s="1">
        <v>6</v>
      </c>
      <c r="D630" s="1" t="s">
        <v>49</v>
      </c>
      <c r="E630" s="1">
        <v>347119.19209899526</v>
      </c>
      <c r="F630" s="1">
        <v>476680.1619987762</v>
      </c>
      <c r="G630" s="1">
        <v>732049.33795064024</v>
      </c>
      <c r="H630" s="1">
        <v>964345.62826904573</v>
      </c>
      <c r="I630" s="1">
        <v>1149850.5981951843</v>
      </c>
    </row>
    <row r="631" spans="1:9" x14ac:dyDescent="0.15">
      <c r="A631" s="1">
        <v>28</v>
      </c>
      <c r="B631" s="1" t="s">
        <v>76</v>
      </c>
      <c r="C631" s="1">
        <v>7</v>
      </c>
      <c r="D631" s="1" t="s">
        <v>158</v>
      </c>
      <c r="E631" s="1">
        <v>99656.383572094215</v>
      </c>
      <c r="F631" s="1">
        <v>218288.47746652827</v>
      </c>
      <c r="G631" s="1">
        <v>183089.54982307553</v>
      </c>
      <c r="H631" s="1">
        <v>239929.60062252768</v>
      </c>
      <c r="I631" s="1">
        <v>248449.74068984893</v>
      </c>
    </row>
    <row r="632" spans="1:9" x14ac:dyDescent="0.15">
      <c r="A632" s="1">
        <v>28</v>
      </c>
      <c r="B632" s="1" t="s">
        <v>76</v>
      </c>
      <c r="C632" s="1">
        <v>8</v>
      </c>
      <c r="D632" s="1" t="s">
        <v>159</v>
      </c>
      <c r="E632" s="1">
        <v>230307.45808735228</v>
      </c>
      <c r="F632" s="1">
        <v>245130.55896948662</v>
      </c>
      <c r="G632" s="1">
        <v>302336.18975703581</v>
      </c>
      <c r="H632" s="1">
        <v>286517.35931176523</v>
      </c>
      <c r="I632" s="1">
        <v>301820.27477604884</v>
      </c>
    </row>
    <row r="633" spans="1:9" x14ac:dyDescent="0.15">
      <c r="A633" s="1">
        <v>28</v>
      </c>
      <c r="B633" s="1" t="s">
        <v>76</v>
      </c>
      <c r="C633" s="1">
        <v>9</v>
      </c>
      <c r="D633" s="1" t="s">
        <v>160</v>
      </c>
      <c r="E633" s="1">
        <v>1804606.57709112</v>
      </c>
      <c r="F633" s="1">
        <v>2247095.9079720639</v>
      </c>
      <c r="G633" s="1">
        <v>2651240.1248133485</v>
      </c>
      <c r="H633" s="1">
        <v>2429919.9784478578</v>
      </c>
      <c r="I633" s="1">
        <v>2363198.9628307302</v>
      </c>
    </row>
    <row r="634" spans="1:9" x14ac:dyDescent="0.15">
      <c r="A634" s="1">
        <v>28</v>
      </c>
      <c r="B634" s="1" t="s">
        <v>76</v>
      </c>
      <c r="C634" s="1">
        <v>10</v>
      </c>
      <c r="D634" s="1" t="s">
        <v>161</v>
      </c>
      <c r="E634" s="1">
        <v>195605.67917011151</v>
      </c>
      <c r="F634" s="1">
        <v>216223.30512895851</v>
      </c>
      <c r="G634" s="1">
        <v>273931.51066222653</v>
      </c>
      <c r="H634" s="1">
        <v>296913.71308888285</v>
      </c>
      <c r="I634" s="1">
        <v>305611.1233642826</v>
      </c>
    </row>
    <row r="635" spans="1:9" x14ac:dyDescent="0.15">
      <c r="A635" s="1">
        <v>28</v>
      </c>
      <c r="B635" s="1" t="s">
        <v>76</v>
      </c>
      <c r="C635" s="1">
        <v>11</v>
      </c>
      <c r="D635" s="1" t="s">
        <v>162</v>
      </c>
      <c r="E635" s="1">
        <v>461208.37077464524</v>
      </c>
      <c r="F635" s="1">
        <v>586306.5617524588</v>
      </c>
      <c r="G635" s="1">
        <v>1052684.299083499</v>
      </c>
      <c r="H635" s="1">
        <v>1483015.5525093155</v>
      </c>
      <c r="I635" s="1">
        <v>1611521.6318638397</v>
      </c>
    </row>
    <row r="636" spans="1:9" x14ac:dyDescent="0.15">
      <c r="A636" s="1">
        <v>28</v>
      </c>
      <c r="B636" s="1" t="s">
        <v>27</v>
      </c>
      <c r="C636" s="1">
        <v>12</v>
      </c>
      <c r="D636" s="1" t="s">
        <v>163</v>
      </c>
      <c r="E636" s="1">
        <v>280137.10124335525</v>
      </c>
      <c r="F636" s="1">
        <v>383453.13824049121</v>
      </c>
      <c r="G636" s="1">
        <v>1058452.4195880573</v>
      </c>
      <c r="H636" s="1">
        <v>1838246.6719198811</v>
      </c>
      <c r="I636" s="1">
        <v>2206486.4874804807</v>
      </c>
    </row>
    <row r="637" spans="1:9" x14ac:dyDescent="0.15">
      <c r="A637" s="1">
        <v>28</v>
      </c>
      <c r="B637" s="1" t="s">
        <v>27</v>
      </c>
      <c r="C637" s="1">
        <v>13</v>
      </c>
      <c r="D637" s="1" t="s">
        <v>164</v>
      </c>
      <c r="E637" s="1">
        <v>203177.07863970238</v>
      </c>
      <c r="F637" s="1">
        <v>517724.91931732983</v>
      </c>
      <c r="G637" s="1">
        <v>607021.29259499093</v>
      </c>
      <c r="H637" s="1">
        <v>654108.469864727</v>
      </c>
      <c r="I637" s="1">
        <v>682552.40880834823</v>
      </c>
    </row>
    <row r="638" spans="1:9" x14ac:dyDescent="0.15">
      <c r="A638" s="1">
        <v>28</v>
      </c>
      <c r="B638" s="1" t="s">
        <v>27</v>
      </c>
      <c r="C638" s="1">
        <v>14</v>
      </c>
      <c r="D638" s="1" t="s">
        <v>165</v>
      </c>
      <c r="E638" s="1">
        <v>10986.955215292504</v>
      </c>
      <c r="F638" s="1">
        <v>20331.760544017587</v>
      </c>
      <c r="G638" s="1">
        <v>24811.745238083065</v>
      </c>
      <c r="H638" s="1">
        <v>26294.151990988907</v>
      </c>
      <c r="I638" s="1">
        <v>30313.7769172958</v>
      </c>
    </row>
    <row r="639" spans="1:9" x14ac:dyDescent="0.15">
      <c r="A639" s="1">
        <v>28</v>
      </c>
      <c r="B639" s="1" t="s">
        <v>27</v>
      </c>
      <c r="C639" s="1">
        <v>15</v>
      </c>
      <c r="D639" s="1" t="s">
        <v>166</v>
      </c>
      <c r="E639" s="1">
        <v>415832.66374822077</v>
      </c>
      <c r="F639" s="1">
        <v>515705.80230552505</v>
      </c>
      <c r="G639" s="1">
        <v>867254.42946433299</v>
      </c>
      <c r="H639" s="1">
        <v>1003097.3450990112</v>
      </c>
      <c r="I639" s="1">
        <v>959592.07149776968</v>
      </c>
    </row>
    <row r="640" spans="1:9" x14ac:dyDescent="0.15">
      <c r="A640" s="1">
        <v>28</v>
      </c>
      <c r="B640" s="1" t="s">
        <v>27</v>
      </c>
      <c r="C640" s="1">
        <v>16</v>
      </c>
      <c r="D640" s="1" t="s">
        <v>149</v>
      </c>
      <c r="E640" s="1">
        <v>310788.43299235136</v>
      </c>
      <c r="F640" s="1">
        <v>443666.42811358091</v>
      </c>
      <c r="G640" s="1">
        <v>585085.60006720165</v>
      </c>
      <c r="H640" s="1">
        <v>1261871.4011728384</v>
      </c>
      <c r="I640" s="1">
        <v>1204464.935625419</v>
      </c>
    </row>
    <row r="641" spans="1:9" x14ac:dyDescent="0.15">
      <c r="A641" s="1">
        <v>28</v>
      </c>
      <c r="B641" s="1" t="s">
        <v>27</v>
      </c>
      <c r="C641" s="1">
        <v>17</v>
      </c>
      <c r="D641" s="1" t="s">
        <v>150</v>
      </c>
      <c r="E641" s="1">
        <v>1516948.1935466547</v>
      </c>
      <c r="F641" s="1">
        <v>2759872.8033132954</v>
      </c>
      <c r="G641" s="1">
        <v>3307852.5894258204</v>
      </c>
      <c r="H641" s="1">
        <v>5057470.9035858074</v>
      </c>
      <c r="I641" s="1">
        <v>5085830.0443483954</v>
      </c>
    </row>
    <row r="642" spans="1:9" x14ac:dyDescent="0.15">
      <c r="A642" s="1">
        <v>28</v>
      </c>
      <c r="B642" s="1" t="s">
        <v>27</v>
      </c>
      <c r="C642" s="1">
        <v>18</v>
      </c>
      <c r="D642" s="1" t="s">
        <v>151</v>
      </c>
      <c r="E642" s="1">
        <v>377577.8416455636</v>
      </c>
      <c r="F642" s="1">
        <v>1498237.1633997764</v>
      </c>
      <c r="G642" s="1">
        <v>2500005.4491235279</v>
      </c>
      <c r="H642" s="1">
        <v>2229831.7005467671</v>
      </c>
      <c r="I642" s="1">
        <v>2311287.1425525248</v>
      </c>
    </row>
    <row r="643" spans="1:9" x14ac:dyDescent="0.15">
      <c r="A643" s="1">
        <v>28</v>
      </c>
      <c r="B643" s="1" t="s">
        <v>27</v>
      </c>
      <c r="C643" s="1">
        <v>19</v>
      </c>
      <c r="D643" s="1" t="s">
        <v>152</v>
      </c>
      <c r="E643" s="1">
        <v>313140.62602460489</v>
      </c>
      <c r="F643" s="1">
        <v>318286.08337034204</v>
      </c>
      <c r="G643" s="1">
        <v>346294.92920036236</v>
      </c>
      <c r="H643" s="1">
        <v>653816.34554218105</v>
      </c>
      <c r="I643" s="1">
        <v>772984.23891207157</v>
      </c>
    </row>
    <row r="644" spans="1:9" x14ac:dyDescent="0.15">
      <c r="A644" s="1">
        <v>28</v>
      </c>
      <c r="B644" s="1" t="s">
        <v>27</v>
      </c>
      <c r="C644" s="1">
        <v>20</v>
      </c>
      <c r="D644" s="1" t="s">
        <v>153</v>
      </c>
      <c r="E644" s="1">
        <v>359707.42269610189</v>
      </c>
      <c r="F644" s="1">
        <v>1123684.8140465461</v>
      </c>
      <c r="G644" s="1">
        <v>3242611.1138698659</v>
      </c>
      <c r="H644" s="1">
        <v>4632288.2460116632</v>
      </c>
      <c r="I644" s="1">
        <v>4727823.8692236301</v>
      </c>
    </row>
    <row r="645" spans="1:9" x14ac:dyDescent="0.15">
      <c r="A645" s="1">
        <v>28</v>
      </c>
      <c r="B645" s="1" t="s">
        <v>27</v>
      </c>
      <c r="C645" s="1">
        <v>21</v>
      </c>
      <c r="D645" s="1" t="s">
        <v>154</v>
      </c>
      <c r="E645" s="1">
        <v>3662745.4887219458</v>
      </c>
      <c r="F645" s="1">
        <v>4618901.5725141764</v>
      </c>
      <c r="G645" s="1">
        <v>5101505.3405917892</v>
      </c>
      <c r="H645" s="1">
        <v>7209096.213463434</v>
      </c>
      <c r="I645" s="1">
        <v>7667056.3281394029</v>
      </c>
    </row>
    <row r="646" spans="1:9" x14ac:dyDescent="0.15">
      <c r="A646" s="1">
        <v>28</v>
      </c>
      <c r="B646" s="1" t="s">
        <v>27</v>
      </c>
      <c r="C646" s="1">
        <v>22</v>
      </c>
      <c r="D646" s="1" t="s">
        <v>146</v>
      </c>
      <c r="E646" s="1">
        <v>1032747.4003725243</v>
      </c>
      <c r="F646" s="1">
        <v>1806789.8788554301</v>
      </c>
      <c r="G646" s="1">
        <v>4750632.7916827472</v>
      </c>
      <c r="H646" s="1">
        <v>6986625.3588746563</v>
      </c>
      <c r="I646" s="1">
        <v>7640601.7537438171</v>
      </c>
    </row>
    <row r="647" spans="1:9" x14ac:dyDescent="0.15">
      <c r="A647" s="1">
        <v>28</v>
      </c>
      <c r="B647" s="1" t="s">
        <v>27</v>
      </c>
      <c r="C647" s="1">
        <v>23</v>
      </c>
      <c r="D647" s="1" t="s">
        <v>167</v>
      </c>
      <c r="E647" s="1">
        <v>751328.79798000329</v>
      </c>
      <c r="F647" s="1">
        <v>1705962.0823364975</v>
      </c>
      <c r="G647" s="1">
        <v>2959985.8941809791</v>
      </c>
      <c r="H647" s="1">
        <v>4677293.3776441021</v>
      </c>
      <c r="I647" s="1">
        <v>4713123.3975477582</v>
      </c>
    </row>
    <row r="648" spans="1:9" x14ac:dyDescent="0.15">
      <c r="A648" s="1">
        <v>29</v>
      </c>
      <c r="B648" s="1" t="s">
        <v>28</v>
      </c>
      <c r="C648" s="1">
        <v>1</v>
      </c>
      <c r="D648" s="1" t="s">
        <v>147</v>
      </c>
      <c r="E648" s="1">
        <v>260188.21932217141</v>
      </c>
      <c r="F648" s="1">
        <v>305899.37077150564</v>
      </c>
      <c r="G648" s="1">
        <v>426595.3600544621</v>
      </c>
      <c r="H648" s="1">
        <v>520538.74581798154</v>
      </c>
      <c r="I648" s="1">
        <v>478704.42467031663</v>
      </c>
    </row>
    <row r="649" spans="1:9" x14ac:dyDescent="0.15">
      <c r="A649" s="1">
        <v>29</v>
      </c>
      <c r="B649" s="1" t="s">
        <v>28</v>
      </c>
      <c r="C649" s="1">
        <v>2</v>
      </c>
      <c r="D649" s="1" t="s">
        <v>148</v>
      </c>
      <c r="E649" s="1">
        <v>3266.4897873263812</v>
      </c>
      <c r="F649" s="1">
        <v>1852.4683798640197</v>
      </c>
      <c r="G649" s="1">
        <v>2092.1321074014377</v>
      </c>
      <c r="H649" s="1">
        <v>2434.291474346805</v>
      </c>
      <c r="I649" s="1">
        <v>2152.10398095852</v>
      </c>
    </row>
    <row r="650" spans="1:9" x14ac:dyDescent="0.15">
      <c r="A650" s="1">
        <v>29</v>
      </c>
      <c r="B650" s="1" t="s">
        <v>77</v>
      </c>
      <c r="C650" s="1">
        <v>3</v>
      </c>
      <c r="D650" s="1" t="s">
        <v>155</v>
      </c>
      <c r="E650" s="1">
        <v>41216.264449290546</v>
      </c>
      <c r="F650" s="1">
        <v>56938.883468397755</v>
      </c>
      <c r="G650" s="1">
        <v>89781.344001790712</v>
      </c>
      <c r="H650" s="1">
        <v>118115.27931016524</v>
      </c>
      <c r="I650" s="1">
        <v>151911.23554194477</v>
      </c>
    </row>
    <row r="651" spans="1:9" x14ac:dyDescent="0.15">
      <c r="A651" s="1">
        <v>29</v>
      </c>
      <c r="B651" s="1" t="s">
        <v>77</v>
      </c>
      <c r="C651" s="1">
        <v>4</v>
      </c>
      <c r="D651" s="1" t="s">
        <v>156</v>
      </c>
      <c r="E651" s="1">
        <v>72509.236643686672</v>
      </c>
      <c r="F651" s="1">
        <v>92255.402280922804</v>
      </c>
      <c r="G651" s="1">
        <v>100331.09435116709</v>
      </c>
      <c r="H651" s="1">
        <v>94460.83547338823</v>
      </c>
      <c r="I651" s="1">
        <v>77402.334751746122</v>
      </c>
    </row>
    <row r="652" spans="1:9" x14ac:dyDescent="0.15">
      <c r="A652" s="1">
        <v>29</v>
      </c>
      <c r="B652" s="1" t="s">
        <v>77</v>
      </c>
      <c r="C652" s="1">
        <v>5</v>
      </c>
      <c r="D652" s="1" t="s">
        <v>157</v>
      </c>
      <c r="E652" s="1">
        <v>2585.1382214609084</v>
      </c>
      <c r="F652" s="1">
        <v>7270.0911804405005</v>
      </c>
      <c r="G652" s="1">
        <v>12638.189095876774</v>
      </c>
      <c r="H652" s="1">
        <v>23616.902938806674</v>
      </c>
      <c r="I652" s="1">
        <v>25041.237125894168</v>
      </c>
    </row>
    <row r="653" spans="1:9" x14ac:dyDescent="0.15">
      <c r="A653" s="1">
        <v>29</v>
      </c>
      <c r="B653" s="1" t="s">
        <v>77</v>
      </c>
      <c r="C653" s="1">
        <v>6</v>
      </c>
      <c r="D653" s="1" t="s">
        <v>49</v>
      </c>
      <c r="E653" s="1">
        <v>13220.796765378525</v>
      </c>
      <c r="F653" s="1">
        <v>22621.557255162461</v>
      </c>
      <c r="G653" s="1">
        <v>27677.821472425469</v>
      </c>
      <c r="H653" s="1">
        <v>38461.57548740229</v>
      </c>
      <c r="I653" s="1">
        <v>64287.553145437669</v>
      </c>
    </row>
    <row r="654" spans="1:9" x14ac:dyDescent="0.15">
      <c r="A654" s="1">
        <v>29</v>
      </c>
      <c r="B654" s="1" t="s">
        <v>77</v>
      </c>
      <c r="C654" s="1">
        <v>7</v>
      </c>
      <c r="D654" s="1" t="s">
        <v>158</v>
      </c>
      <c r="E654" s="1">
        <v>819.63123505453859</v>
      </c>
      <c r="F654" s="1">
        <v>6000.5359133711072</v>
      </c>
      <c r="G654" s="1">
        <v>3627.1998628418874</v>
      </c>
      <c r="H654" s="1">
        <v>4153.1834705820083</v>
      </c>
      <c r="I654" s="1">
        <v>7129.2949418190947</v>
      </c>
    </row>
    <row r="655" spans="1:9" x14ac:dyDescent="0.15">
      <c r="A655" s="1">
        <v>29</v>
      </c>
      <c r="B655" s="1" t="s">
        <v>77</v>
      </c>
      <c r="C655" s="1">
        <v>8</v>
      </c>
      <c r="D655" s="1" t="s">
        <v>159</v>
      </c>
      <c r="E655" s="1">
        <v>9845.7284991085817</v>
      </c>
      <c r="F655" s="1">
        <v>13763.316334326204</v>
      </c>
      <c r="G655" s="1">
        <v>20806.691203696948</v>
      </c>
      <c r="H655" s="1">
        <v>22618.569667827385</v>
      </c>
      <c r="I655" s="1">
        <v>18473.639509246445</v>
      </c>
    </row>
    <row r="656" spans="1:9" x14ac:dyDescent="0.15">
      <c r="A656" s="1">
        <v>29</v>
      </c>
      <c r="B656" s="1" t="s">
        <v>77</v>
      </c>
      <c r="C656" s="1">
        <v>9</v>
      </c>
      <c r="D656" s="1" t="s">
        <v>160</v>
      </c>
      <c r="E656" s="1">
        <v>7802.0086842536384</v>
      </c>
      <c r="F656" s="1">
        <v>14216.300910634325</v>
      </c>
      <c r="G656" s="1">
        <v>24176.594399594684</v>
      </c>
      <c r="H656" s="1">
        <v>29021.453363402776</v>
      </c>
      <c r="I656" s="1">
        <v>37682.441906898981</v>
      </c>
    </row>
    <row r="657" spans="1:9" x14ac:dyDescent="0.15">
      <c r="A657" s="1">
        <v>29</v>
      </c>
      <c r="B657" s="1" t="s">
        <v>77</v>
      </c>
      <c r="C657" s="1">
        <v>10</v>
      </c>
      <c r="D657" s="1" t="s">
        <v>161</v>
      </c>
      <c r="E657" s="1">
        <v>28207.933171254223</v>
      </c>
      <c r="F657" s="1">
        <v>29858.376852748159</v>
      </c>
      <c r="G657" s="1">
        <v>40706.27472306665</v>
      </c>
      <c r="H657" s="1">
        <v>51015.659079249526</v>
      </c>
      <c r="I657" s="1">
        <v>51046.59032678786</v>
      </c>
    </row>
    <row r="658" spans="1:9" x14ac:dyDescent="0.15">
      <c r="A658" s="1">
        <v>29</v>
      </c>
      <c r="B658" s="1" t="s">
        <v>77</v>
      </c>
      <c r="C658" s="1">
        <v>11</v>
      </c>
      <c r="D658" s="1" t="s">
        <v>162</v>
      </c>
      <c r="E658" s="1">
        <v>29447.465008638534</v>
      </c>
      <c r="F658" s="1">
        <v>65147.147309477034</v>
      </c>
      <c r="G658" s="1">
        <v>192642.21261079077</v>
      </c>
      <c r="H658" s="1">
        <v>297112.49858537124</v>
      </c>
      <c r="I658" s="1">
        <v>298613.53137461684</v>
      </c>
    </row>
    <row r="659" spans="1:9" x14ac:dyDescent="0.15">
      <c r="A659" s="1">
        <v>29</v>
      </c>
      <c r="B659" s="1" t="s">
        <v>28</v>
      </c>
      <c r="C659" s="1">
        <v>12</v>
      </c>
      <c r="D659" s="1" t="s">
        <v>163</v>
      </c>
      <c r="E659" s="1">
        <v>18824.759905072558</v>
      </c>
      <c r="F659" s="1">
        <v>48685.434089340073</v>
      </c>
      <c r="G659" s="1">
        <v>170317.21969583607</v>
      </c>
      <c r="H659" s="1">
        <v>318270.79819335963</v>
      </c>
      <c r="I659" s="1">
        <v>381072.56414367881</v>
      </c>
    </row>
    <row r="660" spans="1:9" x14ac:dyDescent="0.15">
      <c r="A660" s="1">
        <v>29</v>
      </c>
      <c r="B660" s="1" t="s">
        <v>28</v>
      </c>
      <c r="C660" s="1">
        <v>13</v>
      </c>
      <c r="D660" s="1" t="s">
        <v>164</v>
      </c>
      <c r="E660" s="1">
        <v>725.1965796888594</v>
      </c>
      <c r="F660" s="1">
        <v>10211.53540610577</v>
      </c>
      <c r="G660" s="1">
        <v>42077.456979854956</v>
      </c>
      <c r="H660" s="1">
        <v>67028.901316080941</v>
      </c>
      <c r="I660" s="1">
        <v>80918.935362538527</v>
      </c>
    </row>
    <row r="661" spans="1:9" x14ac:dyDescent="0.15">
      <c r="A661" s="1">
        <v>29</v>
      </c>
      <c r="B661" s="1" t="s">
        <v>28</v>
      </c>
      <c r="C661" s="1">
        <v>14</v>
      </c>
      <c r="D661" s="1" t="s">
        <v>165</v>
      </c>
      <c r="E661" s="1">
        <v>431.65235230868876</v>
      </c>
      <c r="F661" s="1">
        <v>1179.3842740236189</v>
      </c>
      <c r="G661" s="1">
        <v>1977.3901508614942</v>
      </c>
      <c r="H661" s="1">
        <v>2043.2426611819294</v>
      </c>
      <c r="I661" s="1">
        <v>1675.2009156789957</v>
      </c>
    </row>
    <row r="662" spans="1:9" x14ac:dyDescent="0.15">
      <c r="A662" s="1">
        <v>29</v>
      </c>
      <c r="B662" s="1" t="s">
        <v>28</v>
      </c>
      <c r="C662" s="1">
        <v>15</v>
      </c>
      <c r="D662" s="1" t="s">
        <v>166</v>
      </c>
      <c r="E662" s="1">
        <v>62001.651583221414</v>
      </c>
      <c r="F662" s="1">
        <v>73162.515020975057</v>
      </c>
      <c r="G662" s="1">
        <v>207112.47408775522</v>
      </c>
      <c r="H662" s="1">
        <v>313671.34707545047</v>
      </c>
      <c r="I662" s="1">
        <v>308665.73232162336</v>
      </c>
    </row>
    <row r="663" spans="1:9" x14ac:dyDescent="0.15">
      <c r="A663" s="1">
        <v>29</v>
      </c>
      <c r="B663" s="1" t="s">
        <v>28</v>
      </c>
      <c r="C663" s="1">
        <v>16</v>
      </c>
      <c r="D663" s="1" t="s">
        <v>149</v>
      </c>
      <c r="E663" s="1">
        <v>95168.669336178107</v>
      </c>
      <c r="F663" s="1">
        <v>96358.369425720317</v>
      </c>
      <c r="G663" s="1">
        <v>130823.77882816351</v>
      </c>
      <c r="H663" s="1">
        <v>240387.53270535666</v>
      </c>
      <c r="I663" s="1">
        <v>175280.94276348283</v>
      </c>
    </row>
    <row r="664" spans="1:9" x14ac:dyDescent="0.15">
      <c r="A664" s="1">
        <v>29</v>
      </c>
      <c r="B664" s="1" t="s">
        <v>28</v>
      </c>
      <c r="C664" s="1">
        <v>17</v>
      </c>
      <c r="D664" s="1" t="s">
        <v>150</v>
      </c>
      <c r="E664" s="1">
        <v>63859.543042531295</v>
      </c>
      <c r="F664" s="1">
        <v>511484.63976443501</v>
      </c>
      <c r="G664" s="1">
        <v>555636.15169564134</v>
      </c>
      <c r="H664" s="1">
        <v>850321.78018784046</v>
      </c>
      <c r="I664" s="1">
        <v>853285.1791336009</v>
      </c>
    </row>
    <row r="665" spans="1:9" x14ac:dyDescent="0.15">
      <c r="A665" s="1">
        <v>29</v>
      </c>
      <c r="B665" s="1" t="s">
        <v>28</v>
      </c>
      <c r="C665" s="1">
        <v>18</v>
      </c>
      <c r="D665" s="1" t="s">
        <v>151</v>
      </c>
      <c r="E665" s="1">
        <v>45206.0373552034</v>
      </c>
      <c r="F665" s="1">
        <v>180560.52717375735</v>
      </c>
      <c r="G665" s="1">
        <v>362874.1519174485</v>
      </c>
      <c r="H665" s="1">
        <v>296347.28773692367</v>
      </c>
      <c r="I665" s="1">
        <v>362300.91371635662</v>
      </c>
    </row>
    <row r="666" spans="1:9" x14ac:dyDescent="0.15">
      <c r="A666" s="1">
        <v>29</v>
      </c>
      <c r="B666" s="1" t="s">
        <v>28</v>
      </c>
      <c r="C666" s="1">
        <v>19</v>
      </c>
      <c r="D666" s="1" t="s">
        <v>152</v>
      </c>
      <c r="E666" s="1">
        <v>59662.83795502728</v>
      </c>
      <c r="F666" s="1">
        <v>66093.624078167602</v>
      </c>
      <c r="G666" s="1">
        <v>65524.683508627815</v>
      </c>
      <c r="H666" s="1">
        <v>108005.25114302748</v>
      </c>
      <c r="I666" s="1">
        <v>142971.20544214628</v>
      </c>
    </row>
    <row r="667" spans="1:9" x14ac:dyDescent="0.15">
      <c r="A667" s="1">
        <v>29</v>
      </c>
      <c r="B667" s="1" t="s">
        <v>28</v>
      </c>
      <c r="C667" s="1">
        <v>20</v>
      </c>
      <c r="D667" s="1" t="s">
        <v>153</v>
      </c>
      <c r="E667" s="1">
        <v>26918.940105480287</v>
      </c>
      <c r="F667" s="1">
        <v>317783.38289431011</v>
      </c>
      <c r="G667" s="1">
        <v>680749.14394271467</v>
      </c>
      <c r="H667" s="1">
        <v>1003606.5916429493</v>
      </c>
      <c r="I667" s="1">
        <v>1114243.7434465264</v>
      </c>
    </row>
    <row r="668" spans="1:9" x14ac:dyDescent="0.15">
      <c r="A668" s="1">
        <v>29</v>
      </c>
      <c r="B668" s="1" t="s">
        <v>28</v>
      </c>
      <c r="C668" s="1">
        <v>21</v>
      </c>
      <c r="D668" s="1" t="s">
        <v>154</v>
      </c>
      <c r="E668" s="1">
        <v>330673.82351569895</v>
      </c>
      <c r="F668" s="1">
        <v>619972.17829313362</v>
      </c>
      <c r="G668" s="1">
        <v>706367.22507259762</v>
      </c>
      <c r="H668" s="1">
        <v>964257.88523489737</v>
      </c>
      <c r="I668" s="1">
        <v>1081528.0814549199</v>
      </c>
    </row>
    <row r="669" spans="1:9" x14ac:dyDescent="0.15">
      <c r="A669" s="1">
        <v>29</v>
      </c>
      <c r="B669" s="1" t="s">
        <v>28</v>
      </c>
      <c r="C669" s="1">
        <v>22</v>
      </c>
      <c r="D669" s="1" t="s">
        <v>146</v>
      </c>
      <c r="E669" s="1">
        <v>191920.92410534745</v>
      </c>
      <c r="F669" s="1">
        <v>408736.96938434965</v>
      </c>
      <c r="G669" s="1">
        <v>1072802.5160469592</v>
      </c>
      <c r="H669" s="1">
        <v>1616527.4261442884</v>
      </c>
      <c r="I669" s="1">
        <v>1579305.9842515851</v>
      </c>
    </row>
    <row r="670" spans="1:9" x14ac:dyDescent="0.15">
      <c r="A670" s="1">
        <v>29</v>
      </c>
      <c r="B670" s="1" t="s">
        <v>28</v>
      </c>
      <c r="C670" s="1">
        <v>23</v>
      </c>
      <c r="D670" s="1" t="s">
        <v>167</v>
      </c>
      <c r="E670" s="1">
        <v>223395.23512485769</v>
      </c>
      <c r="F670" s="1">
        <v>577142.3231355903</v>
      </c>
      <c r="G670" s="1">
        <v>890322.05294727965</v>
      </c>
      <c r="H670" s="1">
        <v>1591859.8663966756</v>
      </c>
      <c r="I670" s="1">
        <v>1482659.4555523717</v>
      </c>
    </row>
    <row r="671" spans="1:9" x14ac:dyDescent="0.15">
      <c r="A671" s="1">
        <v>30</v>
      </c>
      <c r="B671" s="1" t="s">
        <v>29</v>
      </c>
      <c r="C671" s="1">
        <v>1</v>
      </c>
      <c r="D671" s="1" t="s">
        <v>147</v>
      </c>
      <c r="E671" s="1">
        <v>688485.92698539933</v>
      </c>
      <c r="F671" s="1">
        <v>870297.60479445569</v>
      </c>
      <c r="G671" s="1">
        <v>1165184.4806204352</v>
      </c>
      <c r="H671" s="1">
        <v>1229359.5563613886</v>
      </c>
      <c r="I671" s="1">
        <v>1208668.6656600593</v>
      </c>
    </row>
    <row r="672" spans="1:9" x14ac:dyDescent="0.15">
      <c r="A672" s="1">
        <v>30</v>
      </c>
      <c r="B672" s="1" t="s">
        <v>29</v>
      </c>
      <c r="C672" s="1">
        <v>2</v>
      </c>
      <c r="D672" s="1" t="s">
        <v>148</v>
      </c>
      <c r="E672" s="1">
        <v>9620.9149121501923</v>
      </c>
      <c r="F672" s="1">
        <v>9257.0080786118742</v>
      </c>
      <c r="G672" s="1">
        <v>36214.158100789333</v>
      </c>
      <c r="H672" s="1">
        <v>23408.819545769864</v>
      </c>
      <c r="I672" s="1">
        <v>19688.180784610613</v>
      </c>
    </row>
    <row r="673" spans="1:9" x14ac:dyDescent="0.15">
      <c r="A673" s="1">
        <v>30</v>
      </c>
      <c r="B673" s="1" t="s">
        <v>78</v>
      </c>
      <c r="C673" s="1">
        <v>3</v>
      </c>
      <c r="D673" s="1" t="s">
        <v>155</v>
      </c>
      <c r="E673" s="1">
        <v>26215.476086316765</v>
      </c>
      <c r="F673" s="1">
        <v>34758.208739926486</v>
      </c>
      <c r="G673" s="1">
        <v>62019.357901475647</v>
      </c>
      <c r="H673" s="1">
        <v>92801.569355163359</v>
      </c>
      <c r="I673" s="1">
        <v>111201.18263823807</v>
      </c>
    </row>
    <row r="674" spans="1:9" x14ac:dyDescent="0.15">
      <c r="A674" s="1">
        <v>30</v>
      </c>
      <c r="B674" s="1" t="s">
        <v>78</v>
      </c>
      <c r="C674" s="1">
        <v>4</v>
      </c>
      <c r="D674" s="1" t="s">
        <v>156</v>
      </c>
      <c r="E674" s="1">
        <v>83945.404631002864</v>
      </c>
      <c r="F674" s="1">
        <v>118940.43543283589</v>
      </c>
      <c r="G674" s="1">
        <v>113213.64641677111</v>
      </c>
      <c r="H674" s="1">
        <v>104765.49798111121</v>
      </c>
      <c r="I674" s="1">
        <v>79165.517385738654</v>
      </c>
    </row>
    <row r="675" spans="1:9" x14ac:dyDescent="0.15">
      <c r="A675" s="1">
        <v>30</v>
      </c>
      <c r="B675" s="1" t="s">
        <v>78</v>
      </c>
      <c r="C675" s="1">
        <v>5</v>
      </c>
      <c r="D675" s="1" t="s">
        <v>157</v>
      </c>
      <c r="E675" s="1">
        <v>11716.018942506469</v>
      </c>
      <c r="F675" s="1">
        <v>13021.257165291085</v>
      </c>
      <c r="G675" s="1">
        <v>13816.276508852838</v>
      </c>
      <c r="H675" s="1">
        <v>19299.916667267014</v>
      </c>
      <c r="I675" s="1">
        <v>16945.420992605963</v>
      </c>
    </row>
    <row r="676" spans="1:9" x14ac:dyDescent="0.15">
      <c r="A676" s="1">
        <v>30</v>
      </c>
      <c r="B676" s="1" t="s">
        <v>78</v>
      </c>
      <c r="C676" s="1">
        <v>6</v>
      </c>
      <c r="D676" s="1" t="s">
        <v>49</v>
      </c>
      <c r="E676" s="1">
        <v>69563.265033527263</v>
      </c>
      <c r="F676" s="1">
        <v>125571.69411727233</v>
      </c>
      <c r="G676" s="1">
        <v>247117.08570903933</v>
      </c>
      <c r="H676" s="1">
        <v>306047.14795382082</v>
      </c>
      <c r="I676" s="1">
        <v>341460.15197817277</v>
      </c>
    </row>
    <row r="677" spans="1:9" x14ac:dyDescent="0.15">
      <c r="A677" s="1">
        <v>30</v>
      </c>
      <c r="B677" s="1" t="s">
        <v>78</v>
      </c>
      <c r="C677" s="1">
        <v>7</v>
      </c>
      <c r="D677" s="1" t="s">
        <v>158</v>
      </c>
      <c r="E677" s="1">
        <v>339483.93101378711</v>
      </c>
      <c r="F677" s="1">
        <v>301081.62280742585</v>
      </c>
      <c r="G677" s="1">
        <v>287648.09331867215</v>
      </c>
      <c r="H677" s="1">
        <v>371238.98004774482</v>
      </c>
      <c r="I677" s="1">
        <v>397445.62865199987</v>
      </c>
    </row>
    <row r="678" spans="1:9" x14ac:dyDescent="0.15">
      <c r="A678" s="1">
        <v>30</v>
      </c>
      <c r="B678" s="1" t="s">
        <v>78</v>
      </c>
      <c r="C678" s="1">
        <v>8</v>
      </c>
      <c r="D678" s="1" t="s">
        <v>159</v>
      </c>
      <c r="E678" s="1">
        <v>14418.956635243014</v>
      </c>
      <c r="F678" s="1">
        <v>14989.994850345822</v>
      </c>
      <c r="G678" s="1">
        <v>18246.586797425731</v>
      </c>
      <c r="H678" s="1">
        <v>22712.706754352828</v>
      </c>
      <c r="I678" s="1">
        <v>17468.149207465594</v>
      </c>
    </row>
    <row r="679" spans="1:9" x14ac:dyDescent="0.15">
      <c r="A679" s="1">
        <v>30</v>
      </c>
      <c r="B679" s="1" t="s">
        <v>78</v>
      </c>
      <c r="C679" s="1">
        <v>9</v>
      </c>
      <c r="D679" s="1" t="s">
        <v>160</v>
      </c>
      <c r="E679" s="1">
        <v>728867.63745360717</v>
      </c>
      <c r="F679" s="1">
        <v>793405.70405567344</v>
      </c>
      <c r="G679" s="1">
        <v>887206.2339953148</v>
      </c>
      <c r="H679" s="1">
        <v>883979.09949090634</v>
      </c>
      <c r="I679" s="1">
        <v>693928.03813532228</v>
      </c>
    </row>
    <row r="680" spans="1:9" x14ac:dyDescent="0.15">
      <c r="A680" s="1">
        <v>30</v>
      </c>
      <c r="B680" s="1" t="s">
        <v>78</v>
      </c>
      <c r="C680" s="1">
        <v>10</v>
      </c>
      <c r="D680" s="1" t="s">
        <v>161</v>
      </c>
      <c r="E680" s="1">
        <v>7125.5505983858147</v>
      </c>
      <c r="F680" s="1">
        <v>14104.787644470331</v>
      </c>
      <c r="G680" s="1">
        <v>20967.279153441224</v>
      </c>
      <c r="H680" s="1">
        <v>26208.824461011754</v>
      </c>
      <c r="I680" s="1">
        <v>27382.623961424721</v>
      </c>
    </row>
    <row r="681" spans="1:9" x14ac:dyDescent="0.15">
      <c r="A681" s="1">
        <v>30</v>
      </c>
      <c r="B681" s="1" t="s">
        <v>78</v>
      </c>
      <c r="C681" s="1">
        <v>11</v>
      </c>
      <c r="D681" s="1" t="s">
        <v>162</v>
      </c>
      <c r="E681" s="1">
        <v>15174.334077533269</v>
      </c>
      <c r="F681" s="1">
        <v>22113.505979711405</v>
      </c>
      <c r="G681" s="1">
        <v>59733.622112133962</v>
      </c>
      <c r="H681" s="1">
        <v>104413.39241483372</v>
      </c>
      <c r="I681" s="1">
        <v>122748.81224833883</v>
      </c>
    </row>
    <row r="682" spans="1:9" x14ac:dyDescent="0.15">
      <c r="A682" s="1">
        <v>30</v>
      </c>
      <c r="B682" s="1" t="s">
        <v>29</v>
      </c>
      <c r="C682" s="1">
        <v>12</v>
      </c>
      <c r="D682" s="1" t="s">
        <v>163</v>
      </c>
      <c r="E682" s="1">
        <v>1074.879080275254</v>
      </c>
      <c r="F682" s="1">
        <v>1519.7693060238996</v>
      </c>
      <c r="G682" s="1">
        <v>7117.164318934555</v>
      </c>
      <c r="H682" s="1">
        <v>39244.027772065201</v>
      </c>
      <c r="I682" s="1">
        <v>62808.004410739668</v>
      </c>
    </row>
    <row r="683" spans="1:9" x14ac:dyDescent="0.15">
      <c r="A683" s="1">
        <v>30</v>
      </c>
      <c r="B683" s="1" t="s">
        <v>29</v>
      </c>
      <c r="C683" s="1">
        <v>13</v>
      </c>
      <c r="D683" s="1" t="s">
        <v>164</v>
      </c>
      <c r="E683" s="1">
        <v>729.64436339204553</v>
      </c>
      <c r="F683" s="1">
        <v>14825.14299917809</v>
      </c>
      <c r="G683" s="1">
        <v>11521.679544279048</v>
      </c>
      <c r="H683" s="1">
        <v>9457.4043348641644</v>
      </c>
      <c r="I683" s="1">
        <v>9594.7519579846467</v>
      </c>
    </row>
    <row r="684" spans="1:9" x14ac:dyDescent="0.15">
      <c r="A684" s="1">
        <v>30</v>
      </c>
      <c r="B684" s="1" t="s">
        <v>29</v>
      </c>
      <c r="C684" s="1">
        <v>14</v>
      </c>
      <c r="D684" s="1" t="s">
        <v>165</v>
      </c>
      <c r="E684" s="1">
        <v>803.66658550580382</v>
      </c>
      <c r="F684" s="1">
        <v>2466.9014414270646</v>
      </c>
      <c r="G684" s="1">
        <v>19312.449115367661</v>
      </c>
      <c r="H684" s="1">
        <v>66164.203002695402</v>
      </c>
      <c r="I684" s="1">
        <v>70898.90031461211</v>
      </c>
    </row>
    <row r="685" spans="1:9" x14ac:dyDescent="0.15">
      <c r="A685" s="1">
        <v>30</v>
      </c>
      <c r="B685" s="1" t="s">
        <v>29</v>
      </c>
      <c r="C685" s="1">
        <v>15</v>
      </c>
      <c r="D685" s="1" t="s">
        <v>166</v>
      </c>
      <c r="E685" s="1">
        <v>57628.817512843903</v>
      </c>
      <c r="F685" s="1">
        <v>57337.027703544954</v>
      </c>
      <c r="G685" s="1">
        <v>90443.438352164652</v>
      </c>
      <c r="H685" s="1">
        <v>124674.27631960489</v>
      </c>
      <c r="I685" s="1">
        <v>120747.25979416473</v>
      </c>
    </row>
    <row r="686" spans="1:9" x14ac:dyDescent="0.15">
      <c r="A686" s="1">
        <v>30</v>
      </c>
      <c r="B686" s="1" t="s">
        <v>29</v>
      </c>
      <c r="C686" s="1">
        <v>16</v>
      </c>
      <c r="D686" s="1" t="s">
        <v>149</v>
      </c>
      <c r="E686" s="1">
        <v>95815.622328191981</v>
      </c>
      <c r="F686" s="1">
        <v>79774.178125385763</v>
      </c>
      <c r="G686" s="1">
        <v>133894.62343561801</v>
      </c>
      <c r="H686" s="1">
        <v>158982.16267331381</v>
      </c>
      <c r="I686" s="1">
        <v>117003.28469772874</v>
      </c>
    </row>
    <row r="687" spans="1:9" x14ac:dyDescent="0.15">
      <c r="A687" s="1">
        <v>30</v>
      </c>
      <c r="B687" s="1" t="s">
        <v>29</v>
      </c>
      <c r="C687" s="1">
        <v>17</v>
      </c>
      <c r="D687" s="1" t="s">
        <v>150</v>
      </c>
      <c r="E687" s="1">
        <v>266443.30699068558</v>
      </c>
      <c r="F687" s="1">
        <v>541408.87746391934</v>
      </c>
      <c r="G687" s="1">
        <v>692394.25015485531</v>
      </c>
      <c r="H687" s="1">
        <v>709804.67463585723</v>
      </c>
      <c r="I687" s="1">
        <v>567064.3002098623</v>
      </c>
    </row>
    <row r="688" spans="1:9" x14ac:dyDescent="0.15">
      <c r="A688" s="1">
        <v>30</v>
      </c>
      <c r="B688" s="1" t="s">
        <v>29</v>
      </c>
      <c r="C688" s="1">
        <v>18</v>
      </c>
      <c r="D688" s="1" t="s">
        <v>151</v>
      </c>
      <c r="E688" s="1">
        <v>71239.55839480272</v>
      </c>
      <c r="F688" s="1">
        <v>263234.22419431718</v>
      </c>
      <c r="G688" s="1">
        <v>260263.0314608301</v>
      </c>
      <c r="H688" s="1">
        <v>250452.59760428648</v>
      </c>
      <c r="I688" s="1">
        <v>201046.46082723892</v>
      </c>
    </row>
    <row r="689" spans="1:9" x14ac:dyDescent="0.15">
      <c r="A689" s="1">
        <v>30</v>
      </c>
      <c r="B689" s="1" t="s">
        <v>29</v>
      </c>
      <c r="C689" s="1">
        <v>19</v>
      </c>
      <c r="D689" s="1" t="s">
        <v>152</v>
      </c>
      <c r="E689" s="1">
        <v>74835.775967572423</v>
      </c>
      <c r="F689" s="1">
        <v>95897.705702865569</v>
      </c>
      <c r="G689" s="1">
        <v>90431.879472732981</v>
      </c>
      <c r="H689" s="1">
        <v>131461.29105374758</v>
      </c>
      <c r="I689" s="1">
        <v>153691.27287987727</v>
      </c>
    </row>
    <row r="690" spans="1:9" x14ac:dyDescent="0.15">
      <c r="A690" s="1">
        <v>30</v>
      </c>
      <c r="B690" s="1" t="s">
        <v>29</v>
      </c>
      <c r="C690" s="1">
        <v>20</v>
      </c>
      <c r="D690" s="1" t="s">
        <v>153</v>
      </c>
      <c r="E690" s="1">
        <v>48785.117143275456</v>
      </c>
      <c r="F690" s="1">
        <v>312605.75965638272</v>
      </c>
      <c r="G690" s="1">
        <v>574468.56738900591</v>
      </c>
      <c r="H690" s="1">
        <v>655891.36049366032</v>
      </c>
      <c r="I690" s="1">
        <v>627826.17193440953</v>
      </c>
    </row>
    <row r="691" spans="1:9" x14ac:dyDescent="0.15">
      <c r="A691" s="1">
        <v>30</v>
      </c>
      <c r="B691" s="1" t="s">
        <v>29</v>
      </c>
      <c r="C691" s="1">
        <v>21</v>
      </c>
      <c r="D691" s="1" t="s">
        <v>154</v>
      </c>
      <c r="E691" s="1">
        <v>913932.98167486407</v>
      </c>
      <c r="F691" s="1">
        <v>921421.21240586927</v>
      </c>
      <c r="G691" s="1">
        <v>895751.23467307375</v>
      </c>
      <c r="H691" s="1">
        <v>866828.36538803403</v>
      </c>
      <c r="I691" s="1">
        <v>728502.91802119149</v>
      </c>
    </row>
    <row r="692" spans="1:9" x14ac:dyDescent="0.15">
      <c r="A692" s="1">
        <v>30</v>
      </c>
      <c r="B692" s="1" t="s">
        <v>29</v>
      </c>
      <c r="C692" s="1">
        <v>22</v>
      </c>
      <c r="D692" s="1" t="s">
        <v>146</v>
      </c>
      <c r="E692" s="1">
        <v>304805.28599374002</v>
      </c>
      <c r="F692" s="1">
        <v>440063.99765477749</v>
      </c>
      <c r="G692" s="1">
        <v>887808.60658546025</v>
      </c>
      <c r="H692" s="1">
        <v>1436397.6433637324</v>
      </c>
      <c r="I692" s="1">
        <v>1413083.1178321552</v>
      </c>
    </row>
    <row r="693" spans="1:9" x14ac:dyDescent="0.15">
      <c r="A693" s="1">
        <v>30</v>
      </c>
      <c r="B693" s="1" t="s">
        <v>29</v>
      </c>
      <c r="C693" s="1">
        <v>23</v>
      </c>
      <c r="D693" s="1" t="s">
        <v>167</v>
      </c>
      <c r="E693" s="1">
        <v>209024.38739801178</v>
      </c>
      <c r="F693" s="1">
        <v>413486.79878061346</v>
      </c>
      <c r="G693" s="1">
        <v>649501.55832287262</v>
      </c>
      <c r="H693" s="1">
        <v>1296557.477036732</v>
      </c>
      <c r="I693" s="1">
        <v>1328314.0099776359</v>
      </c>
    </row>
    <row r="694" spans="1:9" x14ac:dyDescent="0.15">
      <c r="A694" s="1">
        <v>31</v>
      </c>
      <c r="B694" s="1" t="s">
        <v>30</v>
      </c>
      <c r="C694" s="1">
        <v>1</v>
      </c>
      <c r="D694" s="1" t="s">
        <v>147</v>
      </c>
      <c r="E694" s="1">
        <v>378243.20934332616</v>
      </c>
      <c r="F694" s="1">
        <v>600735.97595084796</v>
      </c>
      <c r="G694" s="1">
        <v>852490.02071718103</v>
      </c>
      <c r="H694" s="1">
        <v>1001640.6167905779</v>
      </c>
      <c r="I694" s="1">
        <v>920796.60419065296</v>
      </c>
    </row>
    <row r="695" spans="1:9" x14ac:dyDescent="0.15">
      <c r="A695" s="1">
        <v>31</v>
      </c>
      <c r="B695" s="1" t="s">
        <v>30</v>
      </c>
      <c r="C695" s="1">
        <v>2</v>
      </c>
      <c r="D695" s="1" t="s">
        <v>148</v>
      </c>
      <c r="E695" s="1">
        <v>3437.2387791128153</v>
      </c>
      <c r="F695" s="1">
        <v>13279.679332401092</v>
      </c>
      <c r="G695" s="1">
        <v>11782.196315631561</v>
      </c>
      <c r="H695" s="1">
        <v>11152.32158062943</v>
      </c>
      <c r="I695" s="1">
        <v>7956.4644723926513</v>
      </c>
    </row>
    <row r="696" spans="1:9" x14ac:dyDescent="0.15">
      <c r="A696" s="1">
        <v>31</v>
      </c>
      <c r="B696" s="1" t="s">
        <v>79</v>
      </c>
      <c r="C696" s="1">
        <v>3</v>
      </c>
      <c r="D696" s="1" t="s">
        <v>155</v>
      </c>
      <c r="E696" s="1">
        <v>31637.529765867366</v>
      </c>
      <c r="F696" s="1">
        <v>51302.55847369285</v>
      </c>
      <c r="G696" s="1">
        <v>100382.69340762655</v>
      </c>
      <c r="H696" s="1">
        <v>119393.31109844361</v>
      </c>
      <c r="I696" s="1">
        <v>130206.01863109869</v>
      </c>
    </row>
    <row r="697" spans="1:9" x14ac:dyDescent="0.15">
      <c r="A697" s="1">
        <v>31</v>
      </c>
      <c r="B697" s="1" t="s">
        <v>79</v>
      </c>
      <c r="C697" s="1">
        <v>4</v>
      </c>
      <c r="D697" s="1" t="s">
        <v>156</v>
      </c>
      <c r="E697" s="1">
        <v>11534.043510321837</v>
      </c>
      <c r="F697" s="1">
        <v>21107.790377369685</v>
      </c>
      <c r="G697" s="1">
        <v>29298.006433953997</v>
      </c>
      <c r="H697" s="1">
        <v>32944.386758259112</v>
      </c>
      <c r="I697" s="1">
        <v>25301.023684411</v>
      </c>
    </row>
    <row r="698" spans="1:9" x14ac:dyDescent="0.15">
      <c r="A698" s="1">
        <v>31</v>
      </c>
      <c r="B698" s="1" t="s">
        <v>79</v>
      </c>
      <c r="C698" s="1">
        <v>5</v>
      </c>
      <c r="D698" s="1" t="s">
        <v>157</v>
      </c>
      <c r="E698" s="1">
        <v>27162.548691900563</v>
      </c>
      <c r="F698" s="1">
        <v>34468.835775880267</v>
      </c>
      <c r="G698" s="1">
        <v>60649.188390211064</v>
      </c>
      <c r="H698" s="1">
        <v>127851.05048614457</v>
      </c>
      <c r="I698" s="1">
        <v>137647.63778103873</v>
      </c>
    </row>
    <row r="699" spans="1:9" x14ac:dyDescent="0.15">
      <c r="A699" s="1">
        <v>31</v>
      </c>
      <c r="B699" s="1" t="s">
        <v>79</v>
      </c>
      <c r="C699" s="1">
        <v>6</v>
      </c>
      <c r="D699" s="1" t="s">
        <v>49</v>
      </c>
      <c r="E699" s="1">
        <v>762.36119720115983</v>
      </c>
      <c r="F699" s="1">
        <v>568.06125088391639</v>
      </c>
      <c r="G699" s="1">
        <v>2047.4858107467298</v>
      </c>
      <c r="H699" s="1">
        <v>2096.4856911352072</v>
      </c>
      <c r="I699" s="1">
        <v>1670.8887962095696</v>
      </c>
    </row>
    <row r="700" spans="1:9" x14ac:dyDescent="0.15">
      <c r="A700" s="1">
        <v>31</v>
      </c>
      <c r="B700" s="1" t="s">
        <v>79</v>
      </c>
      <c r="C700" s="1">
        <v>7</v>
      </c>
      <c r="D700" s="1" t="s">
        <v>158</v>
      </c>
      <c r="E700" s="1">
        <v>2177.7422543323341</v>
      </c>
      <c r="F700" s="1">
        <v>964.41939433525135</v>
      </c>
      <c r="G700" s="1">
        <v>1403.8691436369954</v>
      </c>
      <c r="H700" s="1">
        <v>3119.2643648530261</v>
      </c>
      <c r="I700" s="1">
        <v>2598.2396182080679</v>
      </c>
    </row>
    <row r="701" spans="1:9" x14ac:dyDescent="0.15">
      <c r="A701" s="1">
        <v>31</v>
      </c>
      <c r="B701" s="1" t="s">
        <v>79</v>
      </c>
      <c r="C701" s="1">
        <v>8</v>
      </c>
      <c r="D701" s="1" t="s">
        <v>159</v>
      </c>
      <c r="E701" s="1">
        <v>6413.3724650486629</v>
      </c>
      <c r="F701" s="1">
        <v>9157.6415517173591</v>
      </c>
      <c r="G701" s="1">
        <v>12241.758050650533</v>
      </c>
      <c r="H701" s="1">
        <v>12445.992517470815</v>
      </c>
      <c r="I701" s="1">
        <v>8947.6097203400841</v>
      </c>
    </row>
    <row r="702" spans="1:9" x14ac:dyDescent="0.15">
      <c r="A702" s="1">
        <v>31</v>
      </c>
      <c r="B702" s="1" t="s">
        <v>79</v>
      </c>
      <c r="C702" s="1">
        <v>9</v>
      </c>
      <c r="D702" s="1" t="s">
        <v>160</v>
      </c>
      <c r="E702" s="1">
        <v>6734.2847438833141</v>
      </c>
      <c r="F702" s="1">
        <v>11030.466330672427</v>
      </c>
      <c r="G702" s="1">
        <v>14727.886765712348</v>
      </c>
      <c r="H702" s="1">
        <v>13285.464152564544</v>
      </c>
      <c r="I702" s="1">
        <v>14476.43503639333</v>
      </c>
    </row>
    <row r="703" spans="1:9" x14ac:dyDescent="0.15">
      <c r="A703" s="1">
        <v>31</v>
      </c>
      <c r="B703" s="1" t="s">
        <v>79</v>
      </c>
      <c r="C703" s="1">
        <v>10</v>
      </c>
      <c r="D703" s="1" t="s">
        <v>161</v>
      </c>
      <c r="E703" s="1">
        <v>16927.082657765975</v>
      </c>
      <c r="F703" s="1">
        <v>19368.499172095551</v>
      </c>
      <c r="G703" s="1">
        <v>22299.317022331346</v>
      </c>
      <c r="H703" s="1">
        <v>21185.641920524922</v>
      </c>
      <c r="I703" s="1">
        <v>19148.747575229321</v>
      </c>
    </row>
    <row r="704" spans="1:9" x14ac:dyDescent="0.15">
      <c r="A704" s="1">
        <v>31</v>
      </c>
      <c r="B704" s="1" t="s">
        <v>79</v>
      </c>
      <c r="C704" s="1">
        <v>11</v>
      </c>
      <c r="D704" s="1" t="s">
        <v>162</v>
      </c>
      <c r="E704" s="1">
        <v>19959.898745662027</v>
      </c>
      <c r="F704" s="1">
        <v>17789.279119479255</v>
      </c>
      <c r="G704" s="1">
        <v>23747.79244808765</v>
      </c>
      <c r="H704" s="1">
        <v>25697.973082246321</v>
      </c>
      <c r="I704" s="1">
        <v>30788.356959355726</v>
      </c>
    </row>
    <row r="705" spans="1:9" x14ac:dyDescent="0.15">
      <c r="A705" s="1">
        <v>31</v>
      </c>
      <c r="B705" s="1" t="s">
        <v>30</v>
      </c>
      <c r="C705" s="1">
        <v>12</v>
      </c>
      <c r="D705" s="1" t="s">
        <v>163</v>
      </c>
      <c r="E705" s="1">
        <v>10680.619843132115</v>
      </c>
      <c r="F705" s="1">
        <v>41436.527389164075</v>
      </c>
      <c r="G705" s="1">
        <v>141566.07279255323</v>
      </c>
      <c r="H705" s="1">
        <v>260789.54504012174</v>
      </c>
      <c r="I705" s="1">
        <v>337631.23879119684</v>
      </c>
    </row>
    <row r="706" spans="1:9" x14ac:dyDescent="0.15">
      <c r="A706" s="1">
        <v>31</v>
      </c>
      <c r="B706" s="1" t="s">
        <v>30</v>
      </c>
      <c r="C706" s="1">
        <v>13</v>
      </c>
      <c r="D706" s="1" t="s">
        <v>164</v>
      </c>
      <c r="E706" s="1">
        <v>342.15478867185209</v>
      </c>
      <c r="F706" s="1">
        <v>1023.7794148270101</v>
      </c>
      <c r="G706" s="1">
        <v>2968.4694887239584</v>
      </c>
      <c r="H706" s="1">
        <v>6720.7389102748693</v>
      </c>
      <c r="I706" s="1">
        <v>7807.2678560407139</v>
      </c>
    </row>
    <row r="707" spans="1:9" x14ac:dyDescent="0.15">
      <c r="A707" s="1">
        <v>31</v>
      </c>
      <c r="B707" s="1" t="s">
        <v>30</v>
      </c>
      <c r="C707" s="1">
        <v>14</v>
      </c>
      <c r="D707" s="1" t="s">
        <v>165</v>
      </c>
      <c r="E707" s="1">
        <v>25.227397724295912</v>
      </c>
      <c r="F707" s="1">
        <v>81.342140381198135</v>
      </c>
      <c r="G707" s="1">
        <v>2583.2824752333358</v>
      </c>
      <c r="H707" s="1">
        <v>1736.0949769908611</v>
      </c>
      <c r="I707" s="1">
        <v>1138.3057243652875</v>
      </c>
    </row>
    <row r="708" spans="1:9" x14ac:dyDescent="0.15">
      <c r="A708" s="1">
        <v>31</v>
      </c>
      <c r="B708" s="1" t="s">
        <v>30</v>
      </c>
      <c r="C708" s="1">
        <v>15</v>
      </c>
      <c r="D708" s="1" t="s">
        <v>166</v>
      </c>
      <c r="E708" s="1">
        <v>8539.1563170023855</v>
      </c>
      <c r="F708" s="1">
        <v>23438.596098499103</v>
      </c>
      <c r="G708" s="1">
        <v>29031.471165693511</v>
      </c>
      <c r="H708" s="1">
        <v>41078.58320951608</v>
      </c>
      <c r="I708" s="1">
        <v>41595.027311942678</v>
      </c>
    </row>
    <row r="709" spans="1:9" x14ac:dyDescent="0.15">
      <c r="A709" s="1">
        <v>31</v>
      </c>
      <c r="B709" s="1" t="s">
        <v>30</v>
      </c>
      <c r="C709" s="1">
        <v>16</v>
      </c>
      <c r="D709" s="1" t="s">
        <v>149</v>
      </c>
      <c r="E709" s="1">
        <v>25998.308315727882</v>
      </c>
      <c r="F709" s="1">
        <v>72292.239667987378</v>
      </c>
      <c r="G709" s="1">
        <v>74231.709170433227</v>
      </c>
      <c r="H709" s="1">
        <v>145621.20388932282</v>
      </c>
      <c r="I709" s="1">
        <v>101347.93076387329</v>
      </c>
    </row>
    <row r="710" spans="1:9" x14ac:dyDescent="0.15">
      <c r="A710" s="1">
        <v>31</v>
      </c>
      <c r="B710" s="1" t="s">
        <v>30</v>
      </c>
      <c r="C710" s="1">
        <v>17</v>
      </c>
      <c r="D710" s="1" t="s">
        <v>150</v>
      </c>
      <c r="E710" s="1">
        <v>39979.372995816331</v>
      </c>
      <c r="F710" s="1">
        <v>242988.73287684337</v>
      </c>
      <c r="G710" s="1">
        <v>420126.49742953328</v>
      </c>
      <c r="H710" s="1">
        <v>488479.83358940395</v>
      </c>
      <c r="I710" s="1">
        <v>428356.95231681474</v>
      </c>
    </row>
    <row r="711" spans="1:9" x14ac:dyDescent="0.15">
      <c r="A711" s="1">
        <v>31</v>
      </c>
      <c r="B711" s="1" t="s">
        <v>30</v>
      </c>
      <c r="C711" s="1">
        <v>18</v>
      </c>
      <c r="D711" s="1" t="s">
        <v>151</v>
      </c>
      <c r="E711" s="1">
        <v>40573.48058305779</v>
      </c>
      <c r="F711" s="1">
        <v>201769.7284297524</v>
      </c>
      <c r="G711" s="1">
        <v>272112.44844675565</v>
      </c>
      <c r="H711" s="1">
        <v>248563.70622731312</v>
      </c>
      <c r="I711" s="1">
        <v>182569.30040005271</v>
      </c>
    </row>
    <row r="712" spans="1:9" x14ac:dyDescent="0.15">
      <c r="A712" s="1">
        <v>31</v>
      </c>
      <c r="B712" s="1" t="s">
        <v>30</v>
      </c>
      <c r="C712" s="1">
        <v>19</v>
      </c>
      <c r="D712" s="1" t="s">
        <v>152</v>
      </c>
      <c r="E712" s="1">
        <v>16590.91079582434</v>
      </c>
      <c r="F712" s="1">
        <v>33550.592689452627</v>
      </c>
      <c r="G712" s="1">
        <v>31958.421286474877</v>
      </c>
      <c r="H712" s="1">
        <v>66249.975308142632</v>
      </c>
      <c r="I712" s="1">
        <v>77691.43010425895</v>
      </c>
    </row>
    <row r="713" spans="1:9" x14ac:dyDescent="0.15">
      <c r="A713" s="1">
        <v>31</v>
      </c>
      <c r="B713" s="1" t="s">
        <v>30</v>
      </c>
      <c r="C713" s="1">
        <v>20</v>
      </c>
      <c r="D713" s="1" t="s">
        <v>153</v>
      </c>
      <c r="E713" s="1">
        <v>13654.626802208335</v>
      </c>
      <c r="F713" s="1">
        <v>161352.54132585324</v>
      </c>
      <c r="G713" s="1">
        <v>271179.93511698663</v>
      </c>
      <c r="H713" s="1">
        <v>430531.6416098788</v>
      </c>
      <c r="I713" s="1">
        <v>410592.6267217811</v>
      </c>
    </row>
    <row r="714" spans="1:9" x14ac:dyDescent="0.15">
      <c r="A714" s="1">
        <v>31</v>
      </c>
      <c r="B714" s="1" t="s">
        <v>30</v>
      </c>
      <c r="C714" s="1">
        <v>21</v>
      </c>
      <c r="D714" s="1" t="s">
        <v>154</v>
      </c>
      <c r="E714" s="1">
        <v>24573.915303379625</v>
      </c>
      <c r="F714" s="1">
        <v>290051.09162333747</v>
      </c>
      <c r="G714" s="1">
        <v>333503.29654450179</v>
      </c>
      <c r="H714" s="1">
        <v>484830.03359181137</v>
      </c>
      <c r="I714" s="1">
        <v>443038.36347406369</v>
      </c>
    </row>
    <row r="715" spans="1:9" x14ac:dyDescent="0.15">
      <c r="A715" s="1">
        <v>31</v>
      </c>
      <c r="B715" s="1" t="s">
        <v>30</v>
      </c>
      <c r="C715" s="1">
        <v>22</v>
      </c>
      <c r="D715" s="1" t="s">
        <v>146</v>
      </c>
      <c r="E715" s="1">
        <v>48730.341119946213</v>
      </c>
      <c r="F715" s="1">
        <v>237626.93430333352</v>
      </c>
      <c r="G715" s="1">
        <v>540909.5428281069</v>
      </c>
      <c r="H715" s="1">
        <v>923638.36521977745</v>
      </c>
      <c r="I715" s="1">
        <v>922962.35987076338</v>
      </c>
    </row>
    <row r="716" spans="1:9" x14ac:dyDescent="0.15">
      <c r="A716" s="1">
        <v>31</v>
      </c>
      <c r="B716" s="1" t="s">
        <v>30</v>
      </c>
      <c r="C716" s="1">
        <v>23</v>
      </c>
      <c r="D716" s="1" t="s">
        <v>167</v>
      </c>
      <c r="E716" s="1">
        <v>130075.79209615538</v>
      </c>
      <c r="F716" s="1">
        <v>305523.54394072003</v>
      </c>
      <c r="G716" s="1">
        <v>438867.89447309566</v>
      </c>
      <c r="H716" s="1">
        <v>956913.57804138458</v>
      </c>
      <c r="I716" s="1">
        <v>1008988.0648065901</v>
      </c>
    </row>
    <row r="717" spans="1:9" x14ac:dyDescent="0.15">
      <c r="A717" s="1">
        <v>32</v>
      </c>
      <c r="B717" s="1" t="s">
        <v>31</v>
      </c>
      <c r="C717" s="1">
        <v>1</v>
      </c>
      <c r="D717" s="1" t="s">
        <v>147</v>
      </c>
      <c r="E717" s="1">
        <v>519802.61281708884</v>
      </c>
      <c r="F717" s="1">
        <v>485132.51722490729</v>
      </c>
      <c r="G717" s="1">
        <v>613023.73910350236</v>
      </c>
      <c r="H717" s="1">
        <v>990475.10446694575</v>
      </c>
      <c r="I717" s="1">
        <v>983016.5442539152</v>
      </c>
    </row>
    <row r="718" spans="1:9" x14ac:dyDescent="0.15">
      <c r="A718" s="1">
        <v>32</v>
      </c>
      <c r="B718" s="1" t="s">
        <v>31</v>
      </c>
      <c r="C718" s="1">
        <v>2</v>
      </c>
      <c r="D718" s="1" t="s">
        <v>148</v>
      </c>
      <c r="E718" s="1">
        <v>13762.358718873369</v>
      </c>
      <c r="F718" s="1">
        <v>12444.768197254321</v>
      </c>
      <c r="G718" s="1">
        <v>14365.786991599314</v>
      </c>
      <c r="H718" s="1">
        <v>13495.47559986405</v>
      </c>
      <c r="I718" s="1">
        <v>9747.2028292491323</v>
      </c>
    </row>
    <row r="719" spans="1:9" x14ac:dyDescent="0.15">
      <c r="A719" s="1">
        <v>32</v>
      </c>
      <c r="B719" s="1" t="s">
        <v>80</v>
      </c>
      <c r="C719" s="1">
        <v>3</v>
      </c>
      <c r="D719" s="1" t="s">
        <v>155</v>
      </c>
      <c r="E719" s="1">
        <v>29832.853989924479</v>
      </c>
      <c r="F719" s="1">
        <v>38745.991504953927</v>
      </c>
      <c r="G719" s="1">
        <v>40052.367213992926</v>
      </c>
      <c r="H719" s="1">
        <v>54172.437197241801</v>
      </c>
      <c r="I719" s="1">
        <v>44803.400547965597</v>
      </c>
    </row>
    <row r="720" spans="1:9" x14ac:dyDescent="0.15">
      <c r="A720" s="1">
        <v>32</v>
      </c>
      <c r="B720" s="1" t="s">
        <v>80</v>
      </c>
      <c r="C720" s="1">
        <v>4</v>
      </c>
      <c r="D720" s="1" t="s">
        <v>156</v>
      </c>
      <c r="E720" s="1">
        <v>37638.3206704002</v>
      </c>
      <c r="F720" s="1">
        <v>45656.644097652526</v>
      </c>
      <c r="G720" s="1">
        <v>73569.358548141463</v>
      </c>
      <c r="H720" s="1">
        <v>73052.706519247062</v>
      </c>
      <c r="I720" s="1">
        <v>54470.009826544898</v>
      </c>
    </row>
    <row r="721" spans="1:9" x14ac:dyDescent="0.15">
      <c r="A721" s="1">
        <v>32</v>
      </c>
      <c r="B721" s="1" t="s">
        <v>80</v>
      </c>
      <c r="C721" s="1">
        <v>5</v>
      </c>
      <c r="D721" s="1" t="s">
        <v>157</v>
      </c>
      <c r="E721" s="1">
        <v>13536.595130446485</v>
      </c>
      <c r="F721" s="1">
        <v>18429.649828690766</v>
      </c>
      <c r="G721" s="1">
        <v>21635.919118179041</v>
      </c>
      <c r="H721" s="1">
        <v>24210.523578944292</v>
      </c>
      <c r="I721" s="1">
        <v>28892.018657685716</v>
      </c>
    </row>
    <row r="722" spans="1:9" x14ac:dyDescent="0.15">
      <c r="A722" s="1">
        <v>32</v>
      </c>
      <c r="B722" s="1" t="s">
        <v>80</v>
      </c>
      <c r="C722" s="1">
        <v>6</v>
      </c>
      <c r="D722" s="1" t="s">
        <v>49</v>
      </c>
      <c r="E722" s="1">
        <v>9098.4126135600363</v>
      </c>
      <c r="F722" s="1">
        <v>7602.4333654354632</v>
      </c>
      <c r="G722" s="1">
        <v>6380.9026700366203</v>
      </c>
      <c r="H722" s="1">
        <v>7371.0035560472834</v>
      </c>
      <c r="I722" s="1">
        <v>11904.403215403676</v>
      </c>
    </row>
    <row r="723" spans="1:9" x14ac:dyDescent="0.15">
      <c r="A723" s="1">
        <v>32</v>
      </c>
      <c r="B723" s="1" t="s">
        <v>80</v>
      </c>
      <c r="C723" s="1">
        <v>7</v>
      </c>
      <c r="D723" s="1" t="s">
        <v>158</v>
      </c>
      <c r="E723" s="1">
        <v>2060.267662953207</v>
      </c>
      <c r="F723" s="1">
        <v>995.51390897143415</v>
      </c>
      <c r="G723" s="1">
        <v>1772.8375222210452</v>
      </c>
      <c r="H723" s="1">
        <v>3063.2113798263604</v>
      </c>
      <c r="I723" s="1">
        <v>2710.8813478392499</v>
      </c>
    </row>
    <row r="724" spans="1:9" x14ac:dyDescent="0.15">
      <c r="A724" s="1">
        <v>32</v>
      </c>
      <c r="B724" s="1" t="s">
        <v>80</v>
      </c>
      <c r="C724" s="1">
        <v>8</v>
      </c>
      <c r="D724" s="1" t="s">
        <v>159</v>
      </c>
      <c r="E724" s="1">
        <v>11291.001949178426</v>
      </c>
      <c r="F724" s="1">
        <v>28691.816206726857</v>
      </c>
      <c r="G724" s="1">
        <v>39932.210841337721</v>
      </c>
      <c r="H724" s="1">
        <v>42720.78739991528</v>
      </c>
      <c r="I724" s="1">
        <v>32850.82699357783</v>
      </c>
    </row>
    <row r="725" spans="1:9" x14ac:dyDescent="0.15">
      <c r="A725" s="1">
        <v>32</v>
      </c>
      <c r="B725" s="1" t="s">
        <v>80</v>
      </c>
      <c r="C725" s="1">
        <v>9</v>
      </c>
      <c r="D725" s="1" t="s">
        <v>160</v>
      </c>
      <c r="E725" s="1">
        <v>30753.602893048752</v>
      </c>
      <c r="F725" s="1">
        <v>40948.453889440054</v>
      </c>
      <c r="G725" s="1">
        <v>98046.921803719917</v>
      </c>
      <c r="H725" s="1">
        <v>131147.42923013715</v>
      </c>
      <c r="I725" s="1">
        <v>160720.0596525876</v>
      </c>
    </row>
    <row r="726" spans="1:9" x14ac:dyDescent="0.15">
      <c r="A726" s="1">
        <v>32</v>
      </c>
      <c r="B726" s="1" t="s">
        <v>80</v>
      </c>
      <c r="C726" s="1">
        <v>10</v>
      </c>
      <c r="D726" s="1" t="s">
        <v>161</v>
      </c>
      <c r="E726" s="1">
        <v>3741.2748825638105</v>
      </c>
      <c r="F726" s="1">
        <v>6603.2122595642704</v>
      </c>
      <c r="G726" s="1">
        <v>10685.981487096342</v>
      </c>
      <c r="H726" s="1">
        <v>17291.062219995609</v>
      </c>
      <c r="I726" s="1">
        <v>19033.236217860522</v>
      </c>
    </row>
    <row r="727" spans="1:9" x14ac:dyDescent="0.15">
      <c r="A727" s="1">
        <v>32</v>
      </c>
      <c r="B727" s="1" t="s">
        <v>80</v>
      </c>
      <c r="C727" s="1">
        <v>11</v>
      </c>
      <c r="D727" s="1" t="s">
        <v>162</v>
      </c>
      <c r="E727" s="1">
        <v>77885.773212189029</v>
      </c>
      <c r="F727" s="1">
        <v>58962.479476073895</v>
      </c>
      <c r="G727" s="1">
        <v>76138.486980997404</v>
      </c>
      <c r="H727" s="1">
        <v>96030.084565976518</v>
      </c>
      <c r="I727" s="1">
        <v>91144.88591663733</v>
      </c>
    </row>
    <row r="728" spans="1:9" x14ac:dyDescent="0.15">
      <c r="A728" s="1">
        <v>32</v>
      </c>
      <c r="B728" s="1" t="s">
        <v>31</v>
      </c>
      <c r="C728" s="1">
        <v>12</v>
      </c>
      <c r="D728" s="1" t="s">
        <v>163</v>
      </c>
      <c r="E728" s="1">
        <v>2509.1334217034964</v>
      </c>
      <c r="F728" s="1">
        <v>15715.408675733515</v>
      </c>
      <c r="G728" s="1">
        <v>87554.359081965042</v>
      </c>
      <c r="H728" s="1">
        <v>170151.54445004222</v>
      </c>
      <c r="I728" s="1">
        <v>240252.62134964546</v>
      </c>
    </row>
    <row r="729" spans="1:9" x14ac:dyDescent="0.15">
      <c r="A729" s="1">
        <v>32</v>
      </c>
      <c r="B729" s="1" t="s">
        <v>31</v>
      </c>
      <c r="C729" s="1">
        <v>13</v>
      </c>
      <c r="D729" s="1" t="s">
        <v>164</v>
      </c>
      <c r="E729" s="1">
        <v>1751.7641280393518</v>
      </c>
      <c r="F729" s="1">
        <v>20961.286859578813</v>
      </c>
      <c r="G729" s="1">
        <v>44863.840475905956</v>
      </c>
      <c r="H729" s="1">
        <v>51886.951358938248</v>
      </c>
      <c r="I729" s="1">
        <v>55949.851386388553</v>
      </c>
    </row>
    <row r="730" spans="1:9" x14ac:dyDescent="0.15">
      <c r="A730" s="1">
        <v>32</v>
      </c>
      <c r="B730" s="1" t="s">
        <v>31</v>
      </c>
      <c r="C730" s="1">
        <v>14</v>
      </c>
      <c r="D730" s="1" t="s">
        <v>165</v>
      </c>
      <c r="E730" s="1">
        <v>21.567080914434587</v>
      </c>
      <c r="F730" s="1">
        <v>1548.0365980477022</v>
      </c>
      <c r="G730" s="1">
        <v>10579.92396096928</v>
      </c>
      <c r="H730" s="1">
        <v>13552.624680526304</v>
      </c>
      <c r="I730" s="1">
        <v>24261.25531208358</v>
      </c>
    </row>
    <row r="731" spans="1:9" x14ac:dyDescent="0.15">
      <c r="A731" s="1">
        <v>32</v>
      </c>
      <c r="B731" s="1" t="s">
        <v>31</v>
      </c>
      <c r="C731" s="1">
        <v>15</v>
      </c>
      <c r="D731" s="1" t="s">
        <v>166</v>
      </c>
      <c r="E731" s="1">
        <v>10668.738010755789</v>
      </c>
      <c r="F731" s="1">
        <v>34283.62029959356</v>
      </c>
      <c r="G731" s="1">
        <v>52135.192590335733</v>
      </c>
      <c r="H731" s="1">
        <v>88352.502073637632</v>
      </c>
      <c r="I731" s="1">
        <v>94187.926032327159</v>
      </c>
    </row>
    <row r="732" spans="1:9" x14ac:dyDescent="0.15">
      <c r="A732" s="1">
        <v>32</v>
      </c>
      <c r="B732" s="1" t="s">
        <v>31</v>
      </c>
      <c r="C732" s="1">
        <v>16</v>
      </c>
      <c r="D732" s="1" t="s">
        <v>149</v>
      </c>
      <c r="E732" s="1">
        <v>36361.905968162566</v>
      </c>
      <c r="F732" s="1">
        <v>92214.664538125537</v>
      </c>
      <c r="G732" s="1">
        <v>140041.96571485829</v>
      </c>
      <c r="H732" s="1">
        <v>303758.46236637479</v>
      </c>
      <c r="I732" s="1">
        <v>229511.37556357161</v>
      </c>
    </row>
    <row r="733" spans="1:9" x14ac:dyDescent="0.15">
      <c r="A733" s="1">
        <v>32</v>
      </c>
      <c r="B733" s="1" t="s">
        <v>31</v>
      </c>
      <c r="C733" s="1">
        <v>17</v>
      </c>
      <c r="D733" s="1" t="s">
        <v>150</v>
      </c>
      <c r="E733" s="1">
        <v>135808.54611200822</v>
      </c>
      <c r="F733" s="1">
        <v>268170.42840831471</v>
      </c>
      <c r="G733" s="1">
        <v>503183.01153026649</v>
      </c>
      <c r="H733" s="1">
        <v>934444.88273040531</v>
      </c>
      <c r="I733" s="1">
        <v>1206673.0923842846</v>
      </c>
    </row>
    <row r="734" spans="1:9" x14ac:dyDescent="0.15">
      <c r="A734" s="1">
        <v>32</v>
      </c>
      <c r="B734" s="1" t="s">
        <v>31</v>
      </c>
      <c r="C734" s="1">
        <v>18</v>
      </c>
      <c r="D734" s="1" t="s">
        <v>151</v>
      </c>
      <c r="E734" s="1">
        <v>52518.789069860373</v>
      </c>
      <c r="F734" s="1">
        <v>171179.47083326575</v>
      </c>
      <c r="G734" s="1">
        <v>223891.64893945254</v>
      </c>
      <c r="H734" s="1">
        <v>249690.02593102667</v>
      </c>
      <c r="I734" s="1">
        <v>193662.98337294025</v>
      </c>
    </row>
    <row r="735" spans="1:9" x14ac:dyDescent="0.15">
      <c r="A735" s="1">
        <v>32</v>
      </c>
      <c r="B735" s="1" t="s">
        <v>31</v>
      </c>
      <c r="C735" s="1">
        <v>19</v>
      </c>
      <c r="D735" s="1" t="s">
        <v>152</v>
      </c>
      <c r="E735" s="1">
        <v>18857.7520131243</v>
      </c>
      <c r="F735" s="1">
        <v>42630.649595333896</v>
      </c>
      <c r="G735" s="1">
        <v>52125.072310281961</v>
      </c>
      <c r="H735" s="1">
        <v>93458.604212231468</v>
      </c>
      <c r="I735" s="1">
        <v>100174.17550741874</v>
      </c>
    </row>
    <row r="736" spans="1:9" x14ac:dyDescent="0.15">
      <c r="A736" s="1">
        <v>32</v>
      </c>
      <c r="B736" s="1" t="s">
        <v>31</v>
      </c>
      <c r="C736" s="1">
        <v>20</v>
      </c>
      <c r="D736" s="1" t="s">
        <v>153</v>
      </c>
      <c r="E736" s="1">
        <v>6413.6226135116549</v>
      </c>
      <c r="F736" s="1">
        <v>140898.02293534408</v>
      </c>
      <c r="G736" s="1">
        <v>278121.4509540865</v>
      </c>
      <c r="H736" s="1">
        <v>487160.30836640374</v>
      </c>
      <c r="I736" s="1">
        <v>476382.90328584966</v>
      </c>
    </row>
    <row r="737" spans="1:9" x14ac:dyDescent="0.15">
      <c r="A737" s="1">
        <v>32</v>
      </c>
      <c r="B737" s="1" t="s">
        <v>31</v>
      </c>
      <c r="C737" s="1">
        <v>21</v>
      </c>
      <c r="D737" s="1" t="s">
        <v>154</v>
      </c>
      <c r="E737" s="1">
        <v>26675.082573671381</v>
      </c>
      <c r="F737" s="1">
        <v>166113.56651003374</v>
      </c>
      <c r="G737" s="1">
        <v>322755.49626041943</v>
      </c>
      <c r="H737" s="1">
        <v>665912.9034350873</v>
      </c>
      <c r="I737" s="1">
        <v>1113099.7718404166</v>
      </c>
    </row>
    <row r="738" spans="1:9" x14ac:dyDescent="0.15">
      <c r="A738" s="1">
        <v>32</v>
      </c>
      <c r="B738" s="1" t="s">
        <v>31</v>
      </c>
      <c r="C738" s="1">
        <v>22</v>
      </c>
      <c r="D738" s="1" t="s">
        <v>146</v>
      </c>
      <c r="E738" s="1">
        <v>44946.477758867644</v>
      </c>
      <c r="F738" s="1">
        <v>293968.47465412581</v>
      </c>
      <c r="G738" s="1">
        <v>570168.503221347</v>
      </c>
      <c r="H738" s="1">
        <v>1427023.9046171959</v>
      </c>
      <c r="I738" s="1">
        <v>1493436.065212491</v>
      </c>
    </row>
    <row r="739" spans="1:9" x14ac:dyDescent="0.15">
      <c r="A739" s="1">
        <v>32</v>
      </c>
      <c r="B739" s="1" t="s">
        <v>31</v>
      </c>
      <c r="C739" s="1">
        <v>23</v>
      </c>
      <c r="D739" s="1" t="s">
        <v>167</v>
      </c>
      <c r="E739" s="1">
        <v>172867.74913214264</v>
      </c>
      <c r="F739" s="1">
        <v>350354.25646202167</v>
      </c>
      <c r="G739" s="1">
        <v>564640.42753668653</v>
      </c>
      <c r="H739" s="1">
        <v>1236786.3383114687</v>
      </c>
      <c r="I739" s="1">
        <v>1456096.4135657125</v>
      </c>
    </row>
    <row r="740" spans="1:9" x14ac:dyDescent="0.15">
      <c r="A740" s="1">
        <v>33</v>
      </c>
      <c r="B740" s="1" t="s">
        <v>32</v>
      </c>
      <c r="C740" s="1">
        <v>1</v>
      </c>
      <c r="D740" s="1" t="s">
        <v>147</v>
      </c>
      <c r="E740" s="1">
        <v>845802.19323331956</v>
      </c>
      <c r="F740" s="1">
        <v>818206.8397160162</v>
      </c>
      <c r="G740" s="1">
        <v>1105804.5725045744</v>
      </c>
      <c r="H740" s="1">
        <v>1296610.1606660078</v>
      </c>
      <c r="I740" s="1">
        <v>1294482.4929353092</v>
      </c>
    </row>
    <row r="741" spans="1:9" x14ac:dyDescent="0.15">
      <c r="A741" s="1">
        <v>33</v>
      </c>
      <c r="B741" s="1" t="s">
        <v>32</v>
      </c>
      <c r="C741" s="1">
        <v>2</v>
      </c>
      <c r="D741" s="1" t="s">
        <v>148</v>
      </c>
      <c r="E741" s="1">
        <v>28376.982936159657</v>
      </c>
      <c r="F741" s="1">
        <v>27789.480741853684</v>
      </c>
      <c r="G741" s="1">
        <v>37473.431855690913</v>
      </c>
      <c r="H741" s="1">
        <v>37384.309116396907</v>
      </c>
      <c r="I741" s="1">
        <v>22917.731629622871</v>
      </c>
    </row>
    <row r="742" spans="1:9" x14ac:dyDescent="0.15">
      <c r="A742" s="1">
        <v>33</v>
      </c>
      <c r="B742" s="1" t="s">
        <v>81</v>
      </c>
      <c r="C742" s="1">
        <v>3</v>
      </c>
      <c r="D742" s="1" t="s">
        <v>155</v>
      </c>
      <c r="E742" s="1">
        <v>121164.23984709485</v>
      </c>
      <c r="F742" s="1">
        <v>169106.4708725971</v>
      </c>
      <c r="G742" s="1">
        <v>233166.59694211645</v>
      </c>
      <c r="H742" s="1">
        <v>330805.89405739977</v>
      </c>
      <c r="I742" s="1">
        <v>353197.403605789</v>
      </c>
    </row>
    <row r="743" spans="1:9" x14ac:dyDescent="0.15">
      <c r="A743" s="1">
        <v>33</v>
      </c>
      <c r="B743" s="1" t="s">
        <v>81</v>
      </c>
      <c r="C743" s="1">
        <v>4</v>
      </c>
      <c r="D743" s="1" t="s">
        <v>156</v>
      </c>
      <c r="E743" s="1">
        <v>149402.710352386</v>
      </c>
      <c r="F743" s="1">
        <v>177207.57688730513</v>
      </c>
      <c r="G743" s="1">
        <v>238089.12016024624</v>
      </c>
      <c r="H743" s="1">
        <v>279022.67685531074</v>
      </c>
      <c r="I743" s="1">
        <v>290746.76118941815</v>
      </c>
    </row>
    <row r="744" spans="1:9" x14ac:dyDescent="0.15">
      <c r="A744" s="1">
        <v>33</v>
      </c>
      <c r="B744" s="1" t="s">
        <v>81</v>
      </c>
      <c r="C744" s="1">
        <v>5</v>
      </c>
      <c r="D744" s="1" t="s">
        <v>157</v>
      </c>
      <c r="E744" s="1">
        <v>20600.85988900952</v>
      </c>
      <c r="F744" s="1">
        <v>25012.640929811922</v>
      </c>
      <c r="G744" s="1">
        <v>41615.317317433757</v>
      </c>
      <c r="H744" s="1">
        <v>67432.40272771001</v>
      </c>
      <c r="I744" s="1">
        <v>60152.020519380174</v>
      </c>
    </row>
    <row r="745" spans="1:9" x14ac:dyDescent="0.15">
      <c r="A745" s="1">
        <v>33</v>
      </c>
      <c r="B745" s="1" t="s">
        <v>81</v>
      </c>
      <c r="C745" s="1">
        <v>6</v>
      </c>
      <c r="D745" s="1" t="s">
        <v>49</v>
      </c>
      <c r="E745" s="1">
        <v>437535.48331287422</v>
      </c>
      <c r="F745" s="1">
        <v>596394.61651518324</v>
      </c>
      <c r="G745" s="1">
        <v>729561.76611221826</v>
      </c>
      <c r="H745" s="1">
        <v>901348.96861752239</v>
      </c>
      <c r="I745" s="1">
        <v>953719.81028190977</v>
      </c>
    </row>
    <row r="746" spans="1:9" x14ac:dyDescent="0.15">
      <c r="A746" s="1">
        <v>33</v>
      </c>
      <c r="B746" s="1" t="s">
        <v>81</v>
      </c>
      <c r="C746" s="1">
        <v>7</v>
      </c>
      <c r="D746" s="1" t="s">
        <v>158</v>
      </c>
      <c r="E746" s="1">
        <v>308698.33705746836</v>
      </c>
      <c r="F746" s="1">
        <v>373440.0198483555</v>
      </c>
      <c r="G746" s="1">
        <v>310256.33322860464</v>
      </c>
      <c r="H746" s="1">
        <v>517749.86942077329</v>
      </c>
      <c r="I746" s="1">
        <v>543603.45915722265</v>
      </c>
    </row>
    <row r="747" spans="1:9" x14ac:dyDescent="0.15">
      <c r="A747" s="1">
        <v>33</v>
      </c>
      <c r="B747" s="1" t="s">
        <v>81</v>
      </c>
      <c r="C747" s="1">
        <v>8</v>
      </c>
      <c r="D747" s="1" t="s">
        <v>159</v>
      </c>
      <c r="E747" s="1">
        <v>80101.407636091477</v>
      </c>
      <c r="F747" s="1">
        <v>97990.878312692483</v>
      </c>
      <c r="G747" s="1">
        <v>122521.67960509061</v>
      </c>
      <c r="H747" s="1">
        <v>129532.9240814254</v>
      </c>
      <c r="I747" s="1">
        <v>107453.20242505007</v>
      </c>
    </row>
    <row r="748" spans="1:9" x14ac:dyDescent="0.15">
      <c r="A748" s="1">
        <v>33</v>
      </c>
      <c r="B748" s="1" t="s">
        <v>81</v>
      </c>
      <c r="C748" s="1">
        <v>9</v>
      </c>
      <c r="D748" s="1" t="s">
        <v>160</v>
      </c>
      <c r="E748" s="1">
        <v>668380.59690782498</v>
      </c>
      <c r="F748" s="1">
        <v>1085872.5111522323</v>
      </c>
      <c r="G748" s="1">
        <v>1208726.4088414614</v>
      </c>
      <c r="H748" s="1">
        <v>1201873.7297576226</v>
      </c>
      <c r="I748" s="1">
        <v>1136060.1003288541</v>
      </c>
    </row>
    <row r="749" spans="1:9" x14ac:dyDescent="0.15">
      <c r="A749" s="1">
        <v>33</v>
      </c>
      <c r="B749" s="1" t="s">
        <v>81</v>
      </c>
      <c r="C749" s="1">
        <v>10</v>
      </c>
      <c r="D749" s="1" t="s">
        <v>161</v>
      </c>
      <c r="E749" s="1">
        <v>23779.999217519711</v>
      </c>
      <c r="F749" s="1">
        <v>37110.543753583683</v>
      </c>
      <c r="G749" s="1">
        <v>64163.176114132999</v>
      </c>
      <c r="H749" s="1">
        <v>85742.308521310784</v>
      </c>
      <c r="I749" s="1">
        <v>108899.5155126146</v>
      </c>
    </row>
    <row r="750" spans="1:9" x14ac:dyDescent="0.15">
      <c r="A750" s="1">
        <v>33</v>
      </c>
      <c r="B750" s="1" t="s">
        <v>81</v>
      </c>
      <c r="C750" s="1">
        <v>11</v>
      </c>
      <c r="D750" s="1" t="s">
        <v>162</v>
      </c>
      <c r="E750" s="1">
        <v>160885.28144216043</v>
      </c>
      <c r="F750" s="1">
        <v>140325.46678071143</v>
      </c>
      <c r="G750" s="1">
        <v>241127.84235874948</v>
      </c>
      <c r="H750" s="1">
        <v>315292.76292171795</v>
      </c>
      <c r="I750" s="1">
        <v>376081.88617305784</v>
      </c>
    </row>
    <row r="751" spans="1:9" x14ac:dyDescent="0.15">
      <c r="A751" s="1">
        <v>33</v>
      </c>
      <c r="B751" s="1" t="s">
        <v>32</v>
      </c>
      <c r="C751" s="1">
        <v>12</v>
      </c>
      <c r="D751" s="1" t="s">
        <v>163</v>
      </c>
      <c r="E751" s="1">
        <v>4543.1923409013425</v>
      </c>
      <c r="F751" s="1">
        <v>45364.224575308566</v>
      </c>
      <c r="G751" s="1">
        <v>270074.63979030336</v>
      </c>
      <c r="H751" s="1">
        <v>398718.58241363935</v>
      </c>
      <c r="I751" s="1">
        <v>509700.47938680864</v>
      </c>
    </row>
    <row r="752" spans="1:9" x14ac:dyDescent="0.15">
      <c r="A752" s="1">
        <v>33</v>
      </c>
      <c r="B752" s="1" t="s">
        <v>32</v>
      </c>
      <c r="C752" s="1">
        <v>13</v>
      </c>
      <c r="D752" s="1" t="s">
        <v>164</v>
      </c>
      <c r="E752" s="1">
        <v>82508.531920308757</v>
      </c>
      <c r="F752" s="1">
        <v>259872.68493379597</v>
      </c>
      <c r="G752" s="1">
        <v>504666.33515975036</v>
      </c>
      <c r="H752" s="1">
        <v>603718.79959612759</v>
      </c>
      <c r="I752" s="1">
        <v>619075.476356211</v>
      </c>
    </row>
    <row r="753" spans="1:9" x14ac:dyDescent="0.15">
      <c r="A753" s="1">
        <v>33</v>
      </c>
      <c r="B753" s="1" t="s">
        <v>32</v>
      </c>
      <c r="C753" s="1">
        <v>14</v>
      </c>
      <c r="D753" s="1" t="s">
        <v>165</v>
      </c>
      <c r="E753" s="1">
        <v>271.7715370886562</v>
      </c>
      <c r="F753" s="1">
        <v>3768.4781072263941</v>
      </c>
      <c r="G753" s="1">
        <v>19149.553033778553</v>
      </c>
      <c r="H753" s="1">
        <v>36904.517064257598</v>
      </c>
      <c r="I753" s="1">
        <v>40484.004960508668</v>
      </c>
    </row>
    <row r="754" spans="1:9" x14ac:dyDescent="0.15">
      <c r="A754" s="1">
        <v>33</v>
      </c>
      <c r="B754" s="1" t="s">
        <v>32</v>
      </c>
      <c r="C754" s="1">
        <v>15</v>
      </c>
      <c r="D754" s="1" t="s">
        <v>166</v>
      </c>
      <c r="E754" s="1">
        <v>28070.109190509327</v>
      </c>
      <c r="F754" s="1">
        <v>75550.243888926401</v>
      </c>
      <c r="G754" s="1">
        <v>179447.49335393411</v>
      </c>
      <c r="H754" s="1">
        <v>301987.20816516469</v>
      </c>
      <c r="I754" s="1">
        <v>384196.72759010701</v>
      </c>
    </row>
    <row r="755" spans="1:9" x14ac:dyDescent="0.15">
      <c r="A755" s="1">
        <v>33</v>
      </c>
      <c r="B755" s="1" t="s">
        <v>32</v>
      </c>
      <c r="C755" s="1">
        <v>16</v>
      </c>
      <c r="D755" s="1" t="s">
        <v>149</v>
      </c>
      <c r="E755" s="1">
        <v>61988.990504060748</v>
      </c>
      <c r="F755" s="1">
        <v>289591.92399000807</v>
      </c>
      <c r="G755" s="1">
        <v>460729.77727013966</v>
      </c>
      <c r="H755" s="1">
        <v>402718.97441917058</v>
      </c>
      <c r="I755" s="1">
        <v>419232.33517300262</v>
      </c>
    </row>
    <row r="756" spans="1:9" x14ac:dyDescent="0.15">
      <c r="A756" s="1">
        <v>33</v>
      </c>
      <c r="B756" s="1" t="s">
        <v>32</v>
      </c>
      <c r="C756" s="1">
        <v>17</v>
      </c>
      <c r="D756" s="1" t="s">
        <v>150</v>
      </c>
      <c r="E756" s="1">
        <v>482583.42994702741</v>
      </c>
      <c r="F756" s="1">
        <v>854990.15099802229</v>
      </c>
      <c r="G756" s="1">
        <v>1094849.4270333594</v>
      </c>
      <c r="H756" s="1">
        <v>1447443.9746171138</v>
      </c>
      <c r="I756" s="1">
        <v>1345298.6807246001</v>
      </c>
    </row>
    <row r="757" spans="1:9" x14ac:dyDescent="0.15">
      <c r="A757" s="1">
        <v>33</v>
      </c>
      <c r="B757" s="1" t="s">
        <v>32</v>
      </c>
      <c r="C757" s="1">
        <v>18</v>
      </c>
      <c r="D757" s="1" t="s">
        <v>151</v>
      </c>
      <c r="E757" s="1">
        <v>143914.23369877966</v>
      </c>
      <c r="F757" s="1">
        <v>639086.75213446235</v>
      </c>
      <c r="G757" s="1">
        <v>855922.46481526736</v>
      </c>
      <c r="H757" s="1">
        <v>709506.35156522889</v>
      </c>
      <c r="I757" s="1">
        <v>493129.49592952558</v>
      </c>
    </row>
    <row r="758" spans="1:9" x14ac:dyDescent="0.15">
      <c r="A758" s="1">
        <v>33</v>
      </c>
      <c r="B758" s="1" t="s">
        <v>32</v>
      </c>
      <c r="C758" s="1">
        <v>19</v>
      </c>
      <c r="D758" s="1" t="s">
        <v>152</v>
      </c>
      <c r="E758" s="1">
        <v>55823.807243864438</v>
      </c>
      <c r="F758" s="1">
        <v>113182.04313199263</v>
      </c>
      <c r="G758" s="1">
        <v>148044.37022510343</v>
      </c>
      <c r="H758" s="1">
        <v>192932.75821890347</v>
      </c>
      <c r="I758" s="1">
        <v>273869.90769616788</v>
      </c>
    </row>
    <row r="759" spans="1:9" x14ac:dyDescent="0.15">
      <c r="A759" s="1">
        <v>33</v>
      </c>
      <c r="B759" s="1" t="s">
        <v>32</v>
      </c>
      <c r="C759" s="1">
        <v>20</v>
      </c>
      <c r="D759" s="1" t="s">
        <v>153</v>
      </c>
      <c r="E759" s="1">
        <v>45410.667096618628</v>
      </c>
      <c r="F759" s="1">
        <v>583178.77412337332</v>
      </c>
      <c r="G759" s="1">
        <v>949761.83255359507</v>
      </c>
      <c r="H759" s="1">
        <v>1416116.3130225642</v>
      </c>
      <c r="I759" s="1">
        <v>1320994.010804476</v>
      </c>
    </row>
    <row r="760" spans="1:9" x14ac:dyDescent="0.15">
      <c r="A760" s="1">
        <v>33</v>
      </c>
      <c r="B760" s="1" t="s">
        <v>32</v>
      </c>
      <c r="C760" s="1">
        <v>21</v>
      </c>
      <c r="D760" s="1" t="s">
        <v>154</v>
      </c>
      <c r="E760" s="1">
        <v>287152.66702526168</v>
      </c>
      <c r="F760" s="1">
        <v>711108.93931148027</v>
      </c>
      <c r="G760" s="1">
        <v>1231466.2031274638</v>
      </c>
      <c r="H760" s="1">
        <v>2223654.3206071137</v>
      </c>
      <c r="I760" s="1">
        <v>2392154.1777706388</v>
      </c>
    </row>
    <row r="761" spans="1:9" x14ac:dyDescent="0.15">
      <c r="A761" s="1">
        <v>33</v>
      </c>
      <c r="B761" s="1" t="s">
        <v>32</v>
      </c>
      <c r="C761" s="1">
        <v>22</v>
      </c>
      <c r="D761" s="1" t="s">
        <v>146</v>
      </c>
      <c r="E761" s="1">
        <v>145695.39277170072</v>
      </c>
      <c r="F761" s="1">
        <v>686806.14096590236</v>
      </c>
      <c r="G761" s="1">
        <v>1831363.1196645405</v>
      </c>
      <c r="H761" s="1">
        <v>2704963.278301205</v>
      </c>
      <c r="I761" s="1">
        <v>2813200.8371384782</v>
      </c>
    </row>
    <row r="762" spans="1:9" x14ac:dyDescent="0.15">
      <c r="A762" s="1">
        <v>33</v>
      </c>
      <c r="B762" s="1" t="s">
        <v>32</v>
      </c>
      <c r="C762" s="1">
        <v>23</v>
      </c>
      <c r="D762" s="1" t="s">
        <v>167</v>
      </c>
      <c r="E762" s="1">
        <v>298673.00801405549</v>
      </c>
      <c r="F762" s="1">
        <v>701969.19426303147</v>
      </c>
      <c r="G762" s="1">
        <v>1155214.6592904157</v>
      </c>
      <c r="H762" s="1">
        <v>2195772.4858068316</v>
      </c>
      <c r="I762" s="1">
        <v>2029045.0174172698</v>
      </c>
    </row>
    <row r="763" spans="1:9" x14ac:dyDescent="0.15">
      <c r="A763" s="1">
        <v>34</v>
      </c>
      <c r="B763" s="1" t="s">
        <v>33</v>
      </c>
      <c r="C763" s="1">
        <v>1</v>
      </c>
      <c r="D763" s="1" t="s">
        <v>147</v>
      </c>
      <c r="E763" s="1">
        <v>878230.81673654052</v>
      </c>
      <c r="F763" s="1">
        <v>852757.55221089046</v>
      </c>
      <c r="G763" s="1">
        <v>1082755.7084911214</v>
      </c>
      <c r="H763" s="1">
        <v>1341597.2867364173</v>
      </c>
      <c r="I763" s="1">
        <v>1296447.2465088924</v>
      </c>
    </row>
    <row r="764" spans="1:9" x14ac:dyDescent="0.15">
      <c r="A764" s="1">
        <v>34</v>
      </c>
      <c r="B764" s="1" t="s">
        <v>33</v>
      </c>
      <c r="C764" s="1">
        <v>2</v>
      </c>
      <c r="D764" s="1" t="s">
        <v>148</v>
      </c>
      <c r="E764" s="1">
        <v>13168.582364785998</v>
      </c>
      <c r="F764" s="1">
        <v>29619.396454510505</v>
      </c>
      <c r="G764" s="1">
        <v>30253.205048414256</v>
      </c>
      <c r="H764" s="1">
        <v>24498.250595865582</v>
      </c>
      <c r="I764" s="1">
        <v>18108.028081966368</v>
      </c>
    </row>
    <row r="765" spans="1:9" x14ac:dyDescent="0.15">
      <c r="A765" s="1">
        <v>34</v>
      </c>
      <c r="B765" s="1" t="s">
        <v>82</v>
      </c>
      <c r="C765" s="1">
        <v>3</v>
      </c>
      <c r="D765" s="1" t="s">
        <v>155</v>
      </c>
      <c r="E765" s="1">
        <v>151132.43717793372</v>
      </c>
      <c r="F765" s="1">
        <v>181659.58497761027</v>
      </c>
      <c r="G765" s="1">
        <v>286558.33309858432</v>
      </c>
      <c r="H765" s="1">
        <v>374614.0405808331</v>
      </c>
      <c r="I765" s="1">
        <v>372662.53466611379</v>
      </c>
    </row>
    <row r="766" spans="1:9" x14ac:dyDescent="0.15">
      <c r="A766" s="1">
        <v>34</v>
      </c>
      <c r="B766" s="1" t="s">
        <v>82</v>
      </c>
      <c r="C766" s="1">
        <v>4</v>
      </c>
      <c r="D766" s="1" t="s">
        <v>156</v>
      </c>
      <c r="E766" s="1">
        <v>76521.086423725137</v>
      </c>
      <c r="F766" s="1">
        <v>92180.629138475124</v>
      </c>
      <c r="G766" s="1">
        <v>130308.71903417494</v>
      </c>
      <c r="H766" s="1">
        <v>132812.99507391072</v>
      </c>
      <c r="I766" s="1">
        <v>144185.34156231864</v>
      </c>
    </row>
    <row r="767" spans="1:9" x14ac:dyDescent="0.15">
      <c r="A767" s="1">
        <v>34</v>
      </c>
      <c r="B767" s="1" t="s">
        <v>82</v>
      </c>
      <c r="C767" s="1">
        <v>5</v>
      </c>
      <c r="D767" s="1" t="s">
        <v>157</v>
      </c>
      <c r="E767" s="1">
        <v>65178.279895163912</v>
      </c>
      <c r="F767" s="1">
        <v>82160.164633161374</v>
      </c>
      <c r="G767" s="1">
        <v>128296.77349363145</v>
      </c>
      <c r="H767" s="1">
        <v>141448.65305209017</v>
      </c>
      <c r="I767" s="1">
        <v>134749.08727645787</v>
      </c>
    </row>
    <row r="768" spans="1:9" x14ac:dyDescent="0.15">
      <c r="A768" s="1">
        <v>34</v>
      </c>
      <c r="B768" s="1" t="s">
        <v>82</v>
      </c>
      <c r="C768" s="1">
        <v>6</v>
      </c>
      <c r="D768" s="1" t="s">
        <v>49</v>
      </c>
      <c r="E768" s="1">
        <v>245947.53537554955</v>
      </c>
      <c r="F768" s="1">
        <v>243493.35132727833</v>
      </c>
      <c r="G768" s="1">
        <v>312548.68409314007</v>
      </c>
      <c r="H768" s="1">
        <v>360500.75222832215</v>
      </c>
      <c r="I768" s="1">
        <v>501585.89964005508</v>
      </c>
    </row>
    <row r="769" spans="1:9" x14ac:dyDescent="0.15">
      <c r="A769" s="1">
        <v>34</v>
      </c>
      <c r="B769" s="1" t="s">
        <v>82</v>
      </c>
      <c r="C769" s="1">
        <v>7</v>
      </c>
      <c r="D769" s="1" t="s">
        <v>158</v>
      </c>
      <c r="E769" s="1">
        <v>5371.802866494947</v>
      </c>
      <c r="F769" s="1">
        <v>6592.5279328970564</v>
      </c>
      <c r="G769" s="1">
        <v>9562.925975901926</v>
      </c>
      <c r="H769" s="1">
        <v>15596.035496781589</v>
      </c>
      <c r="I769" s="1">
        <v>17559.607225483087</v>
      </c>
    </row>
    <row r="770" spans="1:9" x14ac:dyDescent="0.15">
      <c r="A770" s="1">
        <v>34</v>
      </c>
      <c r="B770" s="1" t="s">
        <v>82</v>
      </c>
      <c r="C770" s="1">
        <v>8</v>
      </c>
      <c r="D770" s="1" t="s">
        <v>159</v>
      </c>
      <c r="E770" s="1">
        <v>43766.720026469608</v>
      </c>
      <c r="F770" s="1">
        <v>52294.522223055275</v>
      </c>
      <c r="G770" s="1">
        <v>65393.067031491628</v>
      </c>
      <c r="H770" s="1">
        <v>65174.834790733184</v>
      </c>
      <c r="I770" s="1">
        <v>58758.177268605374</v>
      </c>
    </row>
    <row r="771" spans="1:9" x14ac:dyDescent="0.15">
      <c r="A771" s="1">
        <v>34</v>
      </c>
      <c r="B771" s="1" t="s">
        <v>82</v>
      </c>
      <c r="C771" s="1">
        <v>9</v>
      </c>
      <c r="D771" s="1" t="s">
        <v>160</v>
      </c>
      <c r="E771" s="1">
        <v>953396.51660737244</v>
      </c>
      <c r="F771" s="1">
        <v>1452386.7282250153</v>
      </c>
      <c r="G771" s="1">
        <v>1638338.36840397</v>
      </c>
      <c r="H771" s="1">
        <v>1598711.2685807021</v>
      </c>
      <c r="I771" s="1">
        <v>1585890.0478485187</v>
      </c>
    </row>
    <row r="772" spans="1:9" x14ac:dyDescent="0.15">
      <c r="A772" s="1">
        <v>34</v>
      </c>
      <c r="B772" s="1" t="s">
        <v>82</v>
      </c>
      <c r="C772" s="1">
        <v>10</v>
      </c>
      <c r="D772" s="1" t="s">
        <v>161</v>
      </c>
      <c r="E772" s="1">
        <v>107123.5925973272</v>
      </c>
      <c r="F772" s="1">
        <v>107455.69407751273</v>
      </c>
      <c r="G772" s="1">
        <v>149351.65010824459</v>
      </c>
      <c r="H772" s="1">
        <v>174033.2994911217</v>
      </c>
      <c r="I772" s="1">
        <v>165813.00841232599</v>
      </c>
    </row>
    <row r="773" spans="1:9" x14ac:dyDescent="0.15">
      <c r="A773" s="1">
        <v>34</v>
      </c>
      <c r="B773" s="1" t="s">
        <v>82</v>
      </c>
      <c r="C773" s="1">
        <v>11</v>
      </c>
      <c r="D773" s="1" t="s">
        <v>162</v>
      </c>
      <c r="E773" s="1">
        <v>705420.09143202042</v>
      </c>
      <c r="F773" s="1">
        <v>498228.92246128892</v>
      </c>
      <c r="G773" s="1">
        <v>586767.74223367579</v>
      </c>
      <c r="H773" s="1">
        <v>697623.6047909176</v>
      </c>
      <c r="I773" s="1">
        <v>715956.76622180978</v>
      </c>
    </row>
    <row r="774" spans="1:9" x14ac:dyDescent="0.15">
      <c r="A774" s="1">
        <v>34</v>
      </c>
      <c r="B774" s="1" t="s">
        <v>33</v>
      </c>
      <c r="C774" s="1">
        <v>12</v>
      </c>
      <c r="D774" s="1" t="s">
        <v>163</v>
      </c>
      <c r="E774" s="1">
        <v>12995.21070802511</v>
      </c>
      <c r="F774" s="1">
        <v>46686.537821641381</v>
      </c>
      <c r="G774" s="1">
        <v>329585.04488842894</v>
      </c>
      <c r="H774" s="1">
        <v>775762.81439323642</v>
      </c>
      <c r="I774" s="1">
        <v>2251875.6550768684</v>
      </c>
    </row>
    <row r="775" spans="1:9" x14ac:dyDescent="0.15">
      <c r="A775" s="1">
        <v>34</v>
      </c>
      <c r="B775" s="1" t="s">
        <v>33</v>
      </c>
      <c r="C775" s="1">
        <v>13</v>
      </c>
      <c r="D775" s="1" t="s">
        <v>164</v>
      </c>
      <c r="E775" s="1">
        <v>293432.28778295469</v>
      </c>
      <c r="F775" s="1">
        <v>941407.06615981343</v>
      </c>
      <c r="G775" s="1">
        <v>1608226.8156471204</v>
      </c>
      <c r="H775" s="1">
        <v>1593196.7048768611</v>
      </c>
      <c r="I775" s="1">
        <v>1566149.680822324</v>
      </c>
    </row>
    <row r="776" spans="1:9" x14ac:dyDescent="0.15">
      <c r="A776" s="1">
        <v>34</v>
      </c>
      <c r="B776" s="1" t="s">
        <v>33</v>
      </c>
      <c r="C776" s="1">
        <v>14</v>
      </c>
      <c r="D776" s="1" t="s">
        <v>165</v>
      </c>
      <c r="E776" s="1">
        <v>357.21169437276473</v>
      </c>
      <c r="F776" s="1">
        <v>6036.3595303565635</v>
      </c>
      <c r="G776" s="1">
        <v>30698.458385473667</v>
      </c>
      <c r="H776" s="1">
        <v>43187.673647854288</v>
      </c>
      <c r="I776" s="1">
        <v>50792.680295746613</v>
      </c>
    </row>
    <row r="777" spans="1:9" x14ac:dyDescent="0.15">
      <c r="A777" s="1">
        <v>34</v>
      </c>
      <c r="B777" s="1" t="s">
        <v>33</v>
      </c>
      <c r="C777" s="1">
        <v>15</v>
      </c>
      <c r="D777" s="1" t="s">
        <v>166</v>
      </c>
      <c r="E777" s="1">
        <v>62144.531205053718</v>
      </c>
      <c r="F777" s="1">
        <v>180030.16780029959</v>
      </c>
      <c r="G777" s="1">
        <v>406236.72397802217</v>
      </c>
      <c r="H777" s="1">
        <v>554007.64220670552</v>
      </c>
      <c r="I777" s="1">
        <v>672315.21946430043</v>
      </c>
    </row>
    <row r="778" spans="1:9" x14ac:dyDescent="0.15">
      <c r="A778" s="1">
        <v>34</v>
      </c>
      <c r="B778" s="1" t="s">
        <v>33</v>
      </c>
      <c r="C778" s="1">
        <v>16</v>
      </c>
      <c r="D778" s="1" t="s">
        <v>149</v>
      </c>
      <c r="E778" s="1">
        <v>113087.65750229181</v>
      </c>
      <c r="F778" s="1">
        <v>404948.83574344474</v>
      </c>
      <c r="G778" s="1">
        <v>381822.91470269143</v>
      </c>
      <c r="H778" s="1">
        <v>489956.75386649062</v>
      </c>
      <c r="I778" s="1">
        <v>401351.89041480981</v>
      </c>
    </row>
    <row r="779" spans="1:9" x14ac:dyDescent="0.15">
      <c r="A779" s="1">
        <v>34</v>
      </c>
      <c r="B779" s="1" t="s">
        <v>33</v>
      </c>
      <c r="C779" s="1">
        <v>17</v>
      </c>
      <c r="D779" s="1" t="s">
        <v>150</v>
      </c>
      <c r="E779" s="1">
        <v>348026.13049891108</v>
      </c>
      <c r="F779" s="1">
        <v>1257671.8638066282</v>
      </c>
      <c r="G779" s="1">
        <v>1708843.8125838342</v>
      </c>
      <c r="H779" s="1">
        <v>2157750.8514480805</v>
      </c>
      <c r="I779" s="1">
        <v>2378528.8794372845</v>
      </c>
    </row>
    <row r="780" spans="1:9" x14ac:dyDescent="0.15">
      <c r="A780" s="1">
        <v>34</v>
      </c>
      <c r="B780" s="1" t="s">
        <v>33</v>
      </c>
      <c r="C780" s="1">
        <v>18</v>
      </c>
      <c r="D780" s="1" t="s">
        <v>151</v>
      </c>
      <c r="E780" s="1">
        <v>252497.209951628</v>
      </c>
      <c r="F780" s="1">
        <v>1044446.6562651334</v>
      </c>
      <c r="G780" s="1">
        <v>1476182.8990857112</v>
      </c>
      <c r="H780" s="1">
        <v>1333975.7628207135</v>
      </c>
      <c r="I780" s="1">
        <v>1047583.8754323294</v>
      </c>
    </row>
    <row r="781" spans="1:9" x14ac:dyDescent="0.15">
      <c r="A781" s="1">
        <v>34</v>
      </c>
      <c r="B781" s="1" t="s">
        <v>33</v>
      </c>
      <c r="C781" s="1">
        <v>19</v>
      </c>
      <c r="D781" s="1" t="s">
        <v>152</v>
      </c>
      <c r="E781" s="1">
        <v>100689.55672533723</v>
      </c>
      <c r="F781" s="1">
        <v>106643.93260604508</v>
      </c>
      <c r="G781" s="1">
        <v>135993.81447450962</v>
      </c>
      <c r="H781" s="1">
        <v>329841.33423062513</v>
      </c>
      <c r="I781" s="1">
        <v>426214.36158730206</v>
      </c>
    </row>
    <row r="782" spans="1:9" x14ac:dyDescent="0.15">
      <c r="A782" s="1">
        <v>34</v>
      </c>
      <c r="B782" s="1" t="s">
        <v>33</v>
      </c>
      <c r="C782" s="1">
        <v>20</v>
      </c>
      <c r="D782" s="1" t="s">
        <v>153</v>
      </c>
      <c r="E782" s="1">
        <v>69156.634021859951</v>
      </c>
      <c r="F782" s="1">
        <v>539829.13344624627</v>
      </c>
      <c r="G782" s="1">
        <v>1232127.5780841582</v>
      </c>
      <c r="H782" s="1">
        <v>1984834.445526948</v>
      </c>
      <c r="I782" s="1">
        <v>1873770.6562985748</v>
      </c>
    </row>
    <row r="783" spans="1:9" x14ac:dyDescent="0.15">
      <c r="A783" s="1">
        <v>34</v>
      </c>
      <c r="B783" s="1" t="s">
        <v>33</v>
      </c>
      <c r="C783" s="1">
        <v>21</v>
      </c>
      <c r="D783" s="1" t="s">
        <v>154</v>
      </c>
      <c r="E783" s="1">
        <v>327202.64799302176</v>
      </c>
      <c r="F783" s="1">
        <v>1456806.2347185044</v>
      </c>
      <c r="G783" s="1">
        <v>2141561.9554018108</v>
      </c>
      <c r="H783" s="1">
        <v>3542260.2436341071</v>
      </c>
      <c r="I783" s="1">
        <v>3576532.0900657191</v>
      </c>
    </row>
    <row r="784" spans="1:9" x14ac:dyDescent="0.15">
      <c r="A784" s="1">
        <v>34</v>
      </c>
      <c r="B784" s="1" t="s">
        <v>33</v>
      </c>
      <c r="C784" s="1">
        <v>22</v>
      </c>
      <c r="D784" s="1" t="s">
        <v>146</v>
      </c>
      <c r="E784" s="1">
        <v>248773.22898594526</v>
      </c>
      <c r="F784" s="1">
        <v>885830.7599364341</v>
      </c>
      <c r="G784" s="1">
        <v>2369145.6551709897</v>
      </c>
      <c r="H784" s="1">
        <v>3892367.3345298534</v>
      </c>
      <c r="I784" s="1">
        <v>3492663.8449183786</v>
      </c>
    </row>
    <row r="785" spans="1:9" x14ac:dyDescent="0.15">
      <c r="A785" s="1">
        <v>34</v>
      </c>
      <c r="B785" s="1" t="s">
        <v>33</v>
      </c>
      <c r="C785" s="1">
        <v>23</v>
      </c>
      <c r="D785" s="1" t="s">
        <v>167</v>
      </c>
      <c r="E785" s="1">
        <v>362830.21764425153</v>
      </c>
      <c r="F785" s="1">
        <v>936558.10534882615</v>
      </c>
      <c r="G785" s="1">
        <v>1800904.5238452516</v>
      </c>
      <c r="H785" s="1">
        <v>2884434.6441236413</v>
      </c>
      <c r="I785" s="1">
        <v>3108385.0700905896</v>
      </c>
    </row>
    <row r="786" spans="1:9" x14ac:dyDescent="0.15">
      <c r="A786" s="1">
        <v>35</v>
      </c>
      <c r="B786" s="1" t="s">
        <v>34</v>
      </c>
      <c r="C786" s="1">
        <v>1</v>
      </c>
      <c r="D786" s="1" t="s">
        <v>147</v>
      </c>
      <c r="E786" s="1">
        <v>645546.48599989933</v>
      </c>
      <c r="F786" s="1">
        <v>637852.60722162749</v>
      </c>
      <c r="G786" s="1">
        <v>800680.02835686447</v>
      </c>
      <c r="H786" s="1">
        <v>926569.76595439983</v>
      </c>
      <c r="I786" s="1">
        <v>835588.22891474422</v>
      </c>
    </row>
    <row r="787" spans="1:9" x14ac:dyDescent="0.15">
      <c r="A787" s="1">
        <v>35</v>
      </c>
      <c r="B787" s="1" t="s">
        <v>34</v>
      </c>
      <c r="C787" s="1">
        <v>2</v>
      </c>
      <c r="D787" s="1" t="s">
        <v>148</v>
      </c>
      <c r="E787" s="1">
        <v>44724.870439372542</v>
      </c>
      <c r="F787" s="1">
        <v>34355.339817786436</v>
      </c>
      <c r="G787" s="1">
        <v>34310.75605029802</v>
      </c>
      <c r="H787" s="1">
        <v>27338.758700291575</v>
      </c>
      <c r="I787" s="1">
        <v>18666.772875486487</v>
      </c>
    </row>
    <row r="788" spans="1:9" x14ac:dyDescent="0.15">
      <c r="A788" s="1">
        <v>35</v>
      </c>
      <c r="B788" s="1" t="s">
        <v>83</v>
      </c>
      <c r="C788" s="1">
        <v>3</v>
      </c>
      <c r="D788" s="1" t="s">
        <v>155</v>
      </c>
      <c r="E788" s="1">
        <v>104337.96912065111</v>
      </c>
      <c r="F788" s="1">
        <v>140111.90048582916</v>
      </c>
      <c r="G788" s="1">
        <v>184016.22790120615</v>
      </c>
      <c r="H788" s="1">
        <v>217056.17214751305</v>
      </c>
      <c r="I788" s="1">
        <v>182222.16193353519</v>
      </c>
    </row>
    <row r="789" spans="1:9" x14ac:dyDescent="0.15">
      <c r="A789" s="1">
        <v>35</v>
      </c>
      <c r="B789" s="1" t="s">
        <v>83</v>
      </c>
      <c r="C789" s="1">
        <v>4</v>
      </c>
      <c r="D789" s="1" t="s">
        <v>156</v>
      </c>
      <c r="E789" s="1">
        <v>19206.788381484337</v>
      </c>
      <c r="F789" s="1">
        <v>43528.196724990841</v>
      </c>
      <c r="G789" s="1">
        <v>93388.245745439432</v>
      </c>
      <c r="H789" s="1">
        <v>106192.16609812182</v>
      </c>
      <c r="I789" s="1">
        <v>217174.28248835405</v>
      </c>
    </row>
    <row r="790" spans="1:9" x14ac:dyDescent="0.15">
      <c r="A790" s="1">
        <v>35</v>
      </c>
      <c r="B790" s="1" t="s">
        <v>83</v>
      </c>
      <c r="C790" s="1">
        <v>5</v>
      </c>
      <c r="D790" s="1" t="s">
        <v>157</v>
      </c>
      <c r="E790" s="1">
        <v>69550.196164314824</v>
      </c>
      <c r="F790" s="1">
        <v>86216.973937584626</v>
      </c>
      <c r="G790" s="1">
        <v>115898.25589415335</v>
      </c>
      <c r="H790" s="1">
        <v>173597.92847306246</v>
      </c>
      <c r="I790" s="1">
        <v>152691.73048406802</v>
      </c>
    </row>
    <row r="791" spans="1:9" x14ac:dyDescent="0.15">
      <c r="A791" s="1">
        <v>35</v>
      </c>
      <c r="B791" s="1" t="s">
        <v>83</v>
      </c>
      <c r="C791" s="1">
        <v>6</v>
      </c>
      <c r="D791" s="1" t="s">
        <v>49</v>
      </c>
      <c r="E791" s="1">
        <v>812754.18035481812</v>
      </c>
      <c r="F791" s="1">
        <v>993791.3281627805</v>
      </c>
      <c r="G791" s="1">
        <v>1294434.7086010529</v>
      </c>
      <c r="H791" s="1">
        <v>1539955.5470032345</v>
      </c>
      <c r="I791" s="1">
        <v>1912975.6699809171</v>
      </c>
    </row>
    <row r="792" spans="1:9" x14ac:dyDescent="0.15">
      <c r="A792" s="1">
        <v>35</v>
      </c>
      <c r="B792" s="1" t="s">
        <v>83</v>
      </c>
      <c r="C792" s="1">
        <v>7</v>
      </c>
      <c r="D792" s="1" t="s">
        <v>158</v>
      </c>
      <c r="E792" s="1">
        <v>226493.66734028424</v>
      </c>
      <c r="F792" s="1">
        <v>300965.41757269192</v>
      </c>
      <c r="G792" s="1">
        <v>299497.16090744472</v>
      </c>
      <c r="H792" s="1">
        <v>497129.43501238863</v>
      </c>
      <c r="I792" s="1">
        <v>561363.69831909379</v>
      </c>
    </row>
    <row r="793" spans="1:9" x14ac:dyDescent="0.15">
      <c r="A793" s="1">
        <v>35</v>
      </c>
      <c r="B793" s="1" t="s">
        <v>83</v>
      </c>
      <c r="C793" s="1">
        <v>8</v>
      </c>
      <c r="D793" s="1" t="s">
        <v>159</v>
      </c>
      <c r="E793" s="1">
        <v>160045.00244040031</v>
      </c>
      <c r="F793" s="1">
        <v>206940.97944159969</v>
      </c>
      <c r="G793" s="1">
        <v>213644.21703669708</v>
      </c>
      <c r="H793" s="1">
        <v>202847.69254509363</v>
      </c>
      <c r="I793" s="1">
        <v>184362.07320356075</v>
      </c>
    </row>
    <row r="794" spans="1:9" x14ac:dyDescent="0.15">
      <c r="A794" s="1">
        <v>35</v>
      </c>
      <c r="B794" s="1" t="s">
        <v>83</v>
      </c>
      <c r="C794" s="1">
        <v>9</v>
      </c>
      <c r="D794" s="1" t="s">
        <v>160</v>
      </c>
      <c r="E794" s="1">
        <v>307574.06672437949</v>
      </c>
      <c r="F794" s="1">
        <v>391378.32554255129</v>
      </c>
      <c r="G794" s="1">
        <v>504665.76851887768</v>
      </c>
      <c r="H794" s="1">
        <v>609725.11351601768</v>
      </c>
      <c r="I794" s="1">
        <v>668552.81627633551</v>
      </c>
    </row>
    <row r="795" spans="1:9" x14ac:dyDescent="0.15">
      <c r="A795" s="1">
        <v>35</v>
      </c>
      <c r="B795" s="1" t="s">
        <v>83</v>
      </c>
      <c r="C795" s="1">
        <v>10</v>
      </c>
      <c r="D795" s="1" t="s">
        <v>161</v>
      </c>
      <c r="E795" s="1">
        <v>27182.184543037889</v>
      </c>
      <c r="F795" s="1">
        <v>39903.856294755482</v>
      </c>
      <c r="G795" s="1">
        <v>53506.045842925203</v>
      </c>
      <c r="H795" s="1">
        <v>70537.650867716846</v>
      </c>
      <c r="I795" s="1">
        <v>65761.901412386665</v>
      </c>
    </row>
    <row r="796" spans="1:9" x14ac:dyDescent="0.15">
      <c r="A796" s="1">
        <v>35</v>
      </c>
      <c r="B796" s="1" t="s">
        <v>83</v>
      </c>
      <c r="C796" s="1">
        <v>11</v>
      </c>
      <c r="D796" s="1" t="s">
        <v>162</v>
      </c>
      <c r="E796" s="1">
        <v>187890.46079853002</v>
      </c>
      <c r="F796" s="1">
        <v>144287.21884436836</v>
      </c>
      <c r="G796" s="1">
        <v>177892.7135159329</v>
      </c>
      <c r="H796" s="1">
        <v>232851.26434143999</v>
      </c>
      <c r="I796" s="1">
        <v>227783.46950181585</v>
      </c>
    </row>
    <row r="797" spans="1:9" x14ac:dyDescent="0.15">
      <c r="A797" s="1">
        <v>35</v>
      </c>
      <c r="B797" s="1" t="s">
        <v>34</v>
      </c>
      <c r="C797" s="1">
        <v>12</v>
      </c>
      <c r="D797" s="1" t="s">
        <v>163</v>
      </c>
      <c r="E797" s="1">
        <v>2358.8737177192734</v>
      </c>
      <c r="F797" s="1">
        <v>11587.194325513912</v>
      </c>
      <c r="G797" s="1">
        <v>160391.12057522312</v>
      </c>
      <c r="H797" s="1">
        <v>385373.29034879355</v>
      </c>
      <c r="I797" s="1">
        <v>373938.40456163901</v>
      </c>
    </row>
    <row r="798" spans="1:9" x14ac:dyDescent="0.15">
      <c r="A798" s="1">
        <v>35</v>
      </c>
      <c r="B798" s="1" t="s">
        <v>34</v>
      </c>
      <c r="C798" s="1">
        <v>13</v>
      </c>
      <c r="D798" s="1" t="s">
        <v>164</v>
      </c>
      <c r="E798" s="1">
        <v>25210.417288130255</v>
      </c>
      <c r="F798" s="1">
        <v>80657.909927276647</v>
      </c>
      <c r="G798" s="1">
        <v>254008.77296884501</v>
      </c>
      <c r="H798" s="1">
        <v>417339.48464805493</v>
      </c>
      <c r="I798" s="1">
        <v>476012.90484318713</v>
      </c>
    </row>
    <row r="799" spans="1:9" x14ac:dyDescent="0.15">
      <c r="A799" s="1">
        <v>35</v>
      </c>
      <c r="B799" s="1" t="s">
        <v>34</v>
      </c>
      <c r="C799" s="1">
        <v>14</v>
      </c>
      <c r="D799" s="1" t="s">
        <v>165</v>
      </c>
      <c r="E799" s="1">
        <v>28.805340325857834</v>
      </c>
      <c r="F799" s="1">
        <v>800.61258766353501</v>
      </c>
      <c r="G799" s="1">
        <v>1067.4807047087154</v>
      </c>
      <c r="H799" s="1">
        <v>2149.1610503661518</v>
      </c>
      <c r="I799" s="1">
        <v>2418.1780832273807</v>
      </c>
    </row>
    <row r="800" spans="1:9" x14ac:dyDescent="0.15">
      <c r="A800" s="1">
        <v>35</v>
      </c>
      <c r="B800" s="1" t="s">
        <v>34</v>
      </c>
      <c r="C800" s="1">
        <v>15</v>
      </c>
      <c r="D800" s="1" t="s">
        <v>166</v>
      </c>
      <c r="E800" s="1">
        <v>26102.010471903362</v>
      </c>
      <c r="F800" s="1">
        <v>97534.542945286012</v>
      </c>
      <c r="G800" s="1">
        <v>201938.07735104035</v>
      </c>
      <c r="H800" s="1">
        <v>271369.23294727103</v>
      </c>
      <c r="I800" s="1">
        <v>314619.86794359289</v>
      </c>
    </row>
    <row r="801" spans="1:9" x14ac:dyDescent="0.15">
      <c r="A801" s="1">
        <v>35</v>
      </c>
      <c r="B801" s="1" t="s">
        <v>34</v>
      </c>
      <c r="C801" s="1">
        <v>16</v>
      </c>
      <c r="D801" s="1" t="s">
        <v>149</v>
      </c>
      <c r="E801" s="1">
        <v>76466.483904831708</v>
      </c>
      <c r="F801" s="1">
        <v>197643.9972967018</v>
      </c>
      <c r="G801" s="1">
        <v>220823.19869432529</v>
      </c>
      <c r="H801" s="1">
        <v>330560.46363778767</v>
      </c>
      <c r="I801" s="1">
        <v>251707.48704538404</v>
      </c>
    </row>
    <row r="802" spans="1:9" x14ac:dyDescent="0.15">
      <c r="A802" s="1">
        <v>35</v>
      </c>
      <c r="B802" s="1" t="s">
        <v>34</v>
      </c>
      <c r="C802" s="1">
        <v>17</v>
      </c>
      <c r="D802" s="1" t="s">
        <v>150</v>
      </c>
      <c r="E802" s="1">
        <v>254917.04509400495</v>
      </c>
      <c r="F802" s="1">
        <v>897332.77321950148</v>
      </c>
      <c r="G802" s="1">
        <v>1528219.0743677744</v>
      </c>
      <c r="H802" s="1">
        <v>1671649.9603679485</v>
      </c>
      <c r="I802" s="1">
        <v>1393643.6800733963</v>
      </c>
    </row>
    <row r="803" spans="1:9" x14ac:dyDescent="0.15">
      <c r="A803" s="1">
        <v>35</v>
      </c>
      <c r="B803" s="1" t="s">
        <v>34</v>
      </c>
      <c r="C803" s="1">
        <v>18</v>
      </c>
      <c r="D803" s="1" t="s">
        <v>151</v>
      </c>
      <c r="E803" s="1">
        <v>129460.0541143318</v>
      </c>
      <c r="F803" s="1">
        <v>406821.72268828889</v>
      </c>
      <c r="G803" s="1">
        <v>424253.23651585099</v>
      </c>
      <c r="H803" s="1">
        <v>505597.54192726058</v>
      </c>
      <c r="I803" s="1">
        <v>432378.65452235274</v>
      </c>
    </row>
    <row r="804" spans="1:9" x14ac:dyDescent="0.15">
      <c r="A804" s="1">
        <v>35</v>
      </c>
      <c r="B804" s="1" t="s">
        <v>34</v>
      </c>
      <c r="C804" s="1">
        <v>19</v>
      </c>
      <c r="D804" s="1" t="s">
        <v>152</v>
      </c>
      <c r="E804" s="1">
        <v>51582.944875156281</v>
      </c>
      <c r="F804" s="1">
        <v>117241.4298770298</v>
      </c>
      <c r="G804" s="1">
        <v>110402.57574718924</v>
      </c>
      <c r="H804" s="1">
        <v>153566.57313359177</v>
      </c>
      <c r="I804" s="1">
        <v>282584.73514381837</v>
      </c>
    </row>
    <row r="805" spans="1:9" x14ac:dyDescent="0.15">
      <c r="A805" s="1">
        <v>35</v>
      </c>
      <c r="B805" s="1" t="s">
        <v>34</v>
      </c>
      <c r="C805" s="1">
        <v>20</v>
      </c>
      <c r="D805" s="1" t="s">
        <v>153</v>
      </c>
      <c r="E805" s="1">
        <v>30621.196376709053</v>
      </c>
      <c r="F805" s="1">
        <v>314378.81509879074</v>
      </c>
      <c r="G805" s="1">
        <v>679770.01791853551</v>
      </c>
      <c r="H805" s="1">
        <v>1003959.940236758</v>
      </c>
      <c r="I805" s="1">
        <v>936135.36301234725</v>
      </c>
    </row>
    <row r="806" spans="1:9" x14ac:dyDescent="0.15">
      <c r="A806" s="1">
        <v>35</v>
      </c>
      <c r="B806" s="1" t="s">
        <v>34</v>
      </c>
      <c r="C806" s="1">
        <v>21</v>
      </c>
      <c r="D806" s="1" t="s">
        <v>154</v>
      </c>
      <c r="E806" s="1">
        <v>262660.90550626861</v>
      </c>
      <c r="F806" s="1">
        <v>617689.70260104141</v>
      </c>
      <c r="G806" s="1">
        <v>1168168.4397536751</v>
      </c>
      <c r="H806" s="1">
        <v>1403024.678372087</v>
      </c>
      <c r="I806" s="1">
        <v>1294374.222410542</v>
      </c>
    </row>
    <row r="807" spans="1:9" x14ac:dyDescent="0.15">
      <c r="A807" s="1">
        <v>35</v>
      </c>
      <c r="B807" s="1" t="s">
        <v>34</v>
      </c>
      <c r="C807" s="1">
        <v>22</v>
      </c>
      <c r="D807" s="1" t="s">
        <v>146</v>
      </c>
      <c r="E807" s="1">
        <v>119168.27815888077</v>
      </c>
      <c r="F807" s="1">
        <v>538044.03075196524</v>
      </c>
      <c r="G807" s="1">
        <v>1129460.9195304238</v>
      </c>
      <c r="H807" s="1">
        <v>1956498.3712557794</v>
      </c>
      <c r="I807" s="1">
        <v>2010367.7745366199</v>
      </c>
    </row>
    <row r="808" spans="1:9" x14ac:dyDescent="0.15">
      <c r="A808" s="1">
        <v>35</v>
      </c>
      <c r="B808" s="1" t="s">
        <v>34</v>
      </c>
      <c r="C808" s="1">
        <v>23</v>
      </c>
      <c r="D808" s="1" t="s">
        <v>167</v>
      </c>
      <c r="E808" s="1">
        <v>255158.43648134483</v>
      </c>
      <c r="F808" s="1">
        <v>611600.71472660254</v>
      </c>
      <c r="G808" s="1">
        <v>880478.00169396575</v>
      </c>
      <c r="H808" s="1">
        <v>1457630.7248526651</v>
      </c>
      <c r="I808" s="1">
        <v>1620743.4168681651</v>
      </c>
    </row>
    <row r="809" spans="1:9" x14ac:dyDescent="0.15">
      <c r="A809" s="1">
        <v>36</v>
      </c>
      <c r="B809" s="1" t="s">
        <v>35</v>
      </c>
      <c r="C809" s="1">
        <v>1</v>
      </c>
      <c r="D809" s="1" t="s">
        <v>147</v>
      </c>
      <c r="E809" s="1">
        <v>490379.28983035195</v>
      </c>
      <c r="F809" s="1">
        <v>645314.35018901376</v>
      </c>
      <c r="G809" s="1">
        <v>895963.14185302728</v>
      </c>
      <c r="H809" s="1">
        <v>1091793.4827208365</v>
      </c>
      <c r="I809" s="1">
        <v>1037928.7882883567</v>
      </c>
    </row>
    <row r="810" spans="1:9" x14ac:dyDescent="0.15">
      <c r="A810" s="1">
        <v>36</v>
      </c>
      <c r="B810" s="1" t="s">
        <v>35</v>
      </c>
      <c r="C810" s="1">
        <v>2</v>
      </c>
      <c r="D810" s="1" t="s">
        <v>148</v>
      </c>
      <c r="E810" s="1">
        <v>27506.809096380548</v>
      </c>
      <c r="F810" s="1">
        <v>12815.492823345161</v>
      </c>
      <c r="G810" s="1">
        <v>6967.0088295159912</v>
      </c>
      <c r="H810" s="1">
        <v>5923.7387297694586</v>
      </c>
      <c r="I810" s="1">
        <v>6997.8380684877748</v>
      </c>
    </row>
    <row r="811" spans="1:9" x14ac:dyDescent="0.15">
      <c r="A811" s="1">
        <v>36</v>
      </c>
      <c r="B811" s="1" t="s">
        <v>84</v>
      </c>
      <c r="C811" s="1">
        <v>3</v>
      </c>
      <c r="D811" s="1" t="s">
        <v>155</v>
      </c>
      <c r="E811" s="1">
        <v>15102.258659597537</v>
      </c>
      <c r="F811" s="1">
        <v>37294.907045653163</v>
      </c>
      <c r="G811" s="1">
        <v>108730.78959807448</v>
      </c>
      <c r="H811" s="1">
        <v>153420.46142700262</v>
      </c>
      <c r="I811" s="1">
        <v>137315.68998842547</v>
      </c>
    </row>
    <row r="812" spans="1:9" x14ac:dyDescent="0.15">
      <c r="A812" s="1">
        <v>36</v>
      </c>
      <c r="B812" s="1" t="s">
        <v>84</v>
      </c>
      <c r="C812" s="1">
        <v>4</v>
      </c>
      <c r="D812" s="1" t="s">
        <v>156</v>
      </c>
      <c r="E812" s="1">
        <v>42471.25994812922</v>
      </c>
      <c r="F812" s="1">
        <v>43905.794467705658</v>
      </c>
      <c r="G812" s="1">
        <v>59247.929017758979</v>
      </c>
      <c r="H812" s="1">
        <v>68188.605183704189</v>
      </c>
      <c r="I812" s="1">
        <v>60089.547272729455</v>
      </c>
    </row>
    <row r="813" spans="1:9" x14ac:dyDescent="0.15">
      <c r="A813" s="1">
        <v>36</v>
      </c>
      <c r="B813" s="1" t="s">
        <v>84</v>
      </c>
      <c r="C813" s="1">
        <v>5</v>
      </c>
      <c r="D813" s="1" t="s">
        <v>157</v>
      </c>
      <c r="E813" s="1">
        <v>66941.596606892359</v>
      </c>
      <c r="F813" s="1">
        <v>86640.19761809129</v>
      </c>
      <c r="G813" s="1">
        <v>129868.68613907271</v>
      </c>
      <c r="H813" s="1">
        <v>145483.86747479768</v>
      </c>
      <c r="I813" s="1">
        <v>173126.71656978596</v>
      </c>
    </row>
    <row r="814" spans="1:9" x14ac:dyDescent="0.15">
      <c r="A814" s="1">
        <v>36</v>
      </c>
      <c r="B814" s="1" t="s">
        <v>84</v>
      </c>
      <c r="C814" s="1">
        <v>6</v>
      </c>
      <c r="D814" s="1" t="s">
        <v>49</v>
      </c>
      <c r="E814" s="1">
        <v>91950.85252125925</v>
      </c>
      <c r="F814" s="1">
        <v>129218.5103182724</v>
      </c>
      <c r="G814" s="1">
        <v>172246.66992239532</v>
      </c>
      <c r="H814" s="1">
        <v>267655.48106889758</v>
      </c>
      <c r="I814" s="1">
        <v>441378.22004334477</v>
      </c>
    </row>
    <row r="815" spans="1:9" x14ac:dyDescent="0.15">
      <c r="A815" s="1">
        <v>36</v>
      </c>
      <c r="B815" s="1" t="s">
        <v>84</v>
      </c>
      <c r="C815" s="1">
        <v>7</v>
      </c>
      <c r="D815" s="1" t="s">
        <v>158</v>
      </c>
      <c r="E815" s="1">
        <v>7243.6895278570937</v>
      </c>
      <c r="F815" s="1">
        <v>11317.2286923349</v>
      </c>
      <c r="G815" s="1">
        <v>6187.4534853200594</v>
      </c>
      <c r="H815" s="1">
        <v>7789.7470327562678</v>
      </c>
      <c r="I815" s="1">
        <v>6766.7843498578632</v>
      </c>
    </row>
    <row r="816" spans="1:9" x14ac:dyDescent="0.15">
      <c r="A816" s="1">
        <v>36</v>
      </c>
      <c r="B816" s="1" t="s">
        <v>84</v>
      </c>
      <c r="C816" s="1">
        <v>8</v>
      </c>
      <c r="D816" s="1" t="s">
        <v>159</v>
      </c>
      <c r="E816" s="1">
        <v>4044.0641778581316</v>
      </c>
      <c r="F816" s="1">
        <v>7392.4309683012571</v>
      </c>
      <c r="G816" s="1">
        <v>12118.639753391737</v>
      </c>
      <c r="H816" s="1">
        <v>14160.255706135016</v>
      </c>
      <c r="I816" s="1">
        <v>10575.476322353154</v>
      </c>
    </row>
    <row r="817" spans="1:9" x14ac:dyDescent="0.15">
      <c r="A817" s="1">
        <v>36</v>
      </c>
      <c r="B817" s="1" t="s">
        <v>84</v>
      </c>
      <c r="C817" s="1">
        <v>9</v>
      </c>
      <c r="D817" s="1" t="s">
        <v>160</v>
      </c>
      <c r="E817" s="1">
        <v>6845.976368506841</v>
      </c>
      <c r="F817" s="1">
        <v>18776.042717012726</v>
      </c>
      <c r="G817" s="1">
        <v>16068.82502246635</v>
      </c>
      <c r="H817" s="1">
        <v>22049.226068233835</v>
      </c>
      <c r="I817" s="1">
        <v>35917.670942004952</v>
      </c>
    </row>
    <row r="818" spans="1:9" x14ac:dyDescent="0.15">
      <c r="A818" s="1">
        <v>36</v>
      </c>
      <c r="B818" s="1" t="s">
        <v>84</v>
      </c>
      <c r="C818" s="1">
        <v>10</v>
      </c>
      <c r="D818" s="1" t="s">
        <v>161</v>
      </c>
      <c r="E818" s="1">
        <v>3136.887162756429</v>
      </c>
      <c r="F818" s="1">
        <v>8850.8083427932597</v>
      </c>
      <c r="G818" s="1">
        <v>14877.188590145552</v>
      </c>
      <c r="H818" s="1">
        <v>19620.619695339541</v>
      </c>
      <c r="I818" s="1">
        <v>19605.685288493867</v>
      </c>
    </row>
    <row r="819" spans="1:9" x14ac:dyDescent="0.15">
      <c r="A819" s="1">
        <v>36</v>
      </c>
      <c r="B819" s="1" t="s">
        <v>84</v>
      </c>
      <c r="C819" s="1">
        <v>11</v>
      </c>
      <c r="D819" s="1" t="s">
        <v>162</v>
      </c>
      <c r="E819" s="1">
        <v>34139.494242378321</v>
      </c>
      <c r="F819" s="1">
        <v>42742.456926768384</v>
      </c>
      <c r="G819" s="1">
        <v>74333.967127167911</v>
      </c>
      <c r="H819" s="1">
        <v>87347.039659891743</v>
      </c>
      <c r="I819" s="1">
        <v>97883.616358494546</v>
      </c>
    </row>
    <row r="820" spans="1:9" x14ac:dyDescent="0.15">
      <c r="A820" s="1">
        <v>36</v>
      </c>
      <c r="B820" s="1" t="s">
        <v>35</v>
      </c>
      <c r="C820" s="1">
        <v>12</v>
      </c>
      <c r="D820" s="1" t="s">
        <v>163</v>
      </c>
      <c r="E820" s="1">
        <v>1793.4526897703317</v>
      </c>
      <c r="F820" s="1">
        <v>6700.4100840627725</v>
      </c>
      <c r="G820" s="1">
        <v>24918.371672314253</v>
      </c>
      <c r="H820" s="1">
        <v>105054.40815304525</v>
      </c>
      <c r="I820" s="1">
        <v>314022.52144328161</v>
      </c>
    </row>
    <row r="821" spans="1:9" x14ac:dyDescent="0.15">
      <c r="A821" s="1">
        <v>36</v>
      </c>
      <c r="B821" s="1" t="s">
        <v>35</v>
      </c>
      <c r="C821" s="1">
        <v>13</v>
      </c>
      <c r="D821" s="1" t="s">
        <v>164</v>
      </c>
      <c r="E821" s="1">
        <v>3157.6756964055298</v>
      </c>
      <c r="F821" s="1">
        <v>10047.54866454287</v>
      </c>
      <c r="G821" s="1">
        <v>8541.69366944992</v>
      </c>
      <c r="H821" s="1">
        <v>12314.846327771014</v>
      </c>
      <c r="I821" s="1">
        <v>8764.5001714168175</v>
      </c>
    </row>
    <row r="822" spans="1:9" x14ac:dyDescent="0.15">
      <c r="A822" s="1">
        <v>36</v>
      </c>
      <c r="B822" s="1" t="s">
        <v>35</v>
      </c>
      <c r="C822" s="1">
        <v>14</v>
      </c>
      <c r="D822" s="1" t="s">
        <v>165</v>
      </c>
      <c r="E822" s="1">
        <v>35.97239863443901</v>
      </c>
      <c r="F822" s="1">
        <v>583.55110376718619</v>
      </c>
      <c r="G822" s="1">
        <v>412.6665321868</v>
      </c>
      <c r="H822" s="1">
        <v>368.16876174785739</v>
      </c>
      <c r="I822" s="1">
        <v>959.24624874830317</v>
      </c>
    </row>
    <row r="823" spans="1:9" x14ac:dyDescent="0.15">
      <c r="A823" s="1">
        <v>36</v>
      </c>
      <c r="B823" s="1" t="s">
        <v>35</v>
      </c>
      <c r="C823" s="1">
        <v>15</v>
      </c>
      <c r="D823" s="1" t="s">
        <v>166</v>
      </c>
      <c r="E823" s="1">
        <v>39914.136494204424</v>
      </c>
      <c r="F823" s="1">
        <v>62529.416271405615</v>
      </c>
      <c r="G823" s="1">
        <v>96149.645533643168</v>
      </c>
      <c r="H823" s="1">
        <v>155558.62778982182</v>
      </c>
      <c r="I823" s="1">
        <v>158298.15219069013</v>
      </c>
    </row>
    <row r="824" spans="1:9" x14ac:dyDescent="0.15">
      <c r="A824" s="1">
        <v>36</v>
      </c>
      <c r="B824" s="1" t="s">
        <v>35</v>
      </c>
      <c r="C824" s="1">
        <v>16</v>
      </c>
      <c r="D824" s="1" t="s">
        <v>149</v>
      </c>
      <c r="E824" s="1">
        <v>60731.831635246119</v>
      </c>
      <c r="F824" s="1">
        <v>78597.173974818666</v>
      </c>
      <c r="G824" s="1">
        <v>124142.07422936546</v>
      </c>
      <c r="H824" s="1">
        <v>217988.23082138298</v>
      </c>
      <c r="I824" s="1">
        <v>151660.02502447338</v>
      </c>
    </row>
    <row r="825" spans="1:9" x14ac:dyDescent="0.15">
      <c r="A825" s="1">
        <v>36</v>
      </c>
      <c r="B825" s="1" t="s">
        <v>35</v>
      </c>
      <c r="C825" s="1">
        <v>17</v>
      </c>
      <c r="D825" s="1" t="s">
        <v>150</v>
      </c>
      <c r="E825" s="1">
        <v>158559.56441394438</v>
      </c>
      <c r="F825" s="1">
        <v>279165.99503150088</v>
      </c>
      <c r="G825" s="1">
        <v>357937.70894503017</v>
      </c>
      <c r="H825" s="1">
        <v>793855.55549964937</v>
      </c>
      <c r="I825" s="1">
        <v>684642.32944065914</v>
      </c>
    </row>
    <row r="826" spans="1:9" x14ac:dyDescent="0.15">
      <c r="A826" s="1">
        <v>36</v>
      </c>
      <c r="B826" s="1" t="s">
        <v>35</v>
      </c>
      <c r="C826" s="1">
        <v>18</v>
      </c>
      <c r="D826" s="1" t="s">
        <v>151</v>
      </c>
      <c r="E826" s="1">
        <v>46493.931793872667</v>
      </c>
      <c r="F826" s="1">
        <v>211260.79711600934</v>
      </c>
      <c r="G826" s="1">
        <v>239851.7112570249</v>
      </c>
      <c r="H826" s="1">
        <v>196825.57895182687</v>
      </c>
      <c r="I826" s="1">
        <v>184928.38833461766</v>
      </c>
    </row>
    <row r="827" spans="1:9" x14ac:dyDescent="0.15">
      <c r="A827" s="1">
        <v>36</v>
      </c>
      <c r="B827" s="1" t="s">
        <v>35</v>
      </c>
      <c r="C827" s="1">
        <v>19</v>
      </c>
      <c r="D827" s="1" t="s">
        <v>152</v>
      </c>
      <c r="E827" s="1">
        <v>22112.930834479128</v>
      </c>
      <c r="F827" s="1">
        <v>61302.556589699911</v>
      </c>
      <c r="G827" s="1">
        <v>61585.796566436096</v>
      </c>
      <c r="H827" s="1">
        <v>91867.454314614675</v>
      </c>
      <c r="I827" s="1">
        <v>103691.85267874663</v>
      </c>
    </row>
    <row r="828" spans="1:9" x14ac:dyDescent="0.15">
      <c r="A828" s="1">
        <v>36</v>
      </c>
      <c r="B828" s="1" t="s">
        <v>35</v>
      </c>
      <c r="C828" s="1">
        <v>20</v>
      </c>
      <c r="D828" s="1" t="s">
        <v>153</v>
      </c>
      <c r="E828" s="1">
        <v>14381.810625552138</v>
      </c>
      <c r="F828" s="1">
        <v>148223.72269325124</v>
      </c>
      <c r="G828" s="1">
        <v>269244.59798003681</v>
      </c>
      <c r="H828" s="1">
        <v>470464.6417710465</v>
      </c>
      <c r="I828" s="1">
        <v>488876.81402822764</v>
      </c>
    </row>
    <row r="829" spans="1:9" x14ac:dyDescent="0.15">
      <c r="A829" s="1">
        <v>36</v>
      </c>
      <c r="B829" s="1" t="s">
        <v>35</v>
      </c>
      <c r="C829" s="1">
        <v>21</v>
      </c>
      <c r="D829" s="1" t="s">
        <v>154</v>
      </c>
      <c r="E829" s="1">
        <v>50915.704639653923</v>
      </c>
      <c r="F829" s="1">
        <v>214378.73465683268</v>
      </c>
      <c r="G829" s="1">
        <v>365578.04631611542</v>
      </c>
      <c r="H829" s="1">
        <v>1220996.9446685431</v>
      </c>
      <c r="I829" s="1">
        <v>928090.11028627644</v>
      </c>
    </row>
    <row r="830" spans="1:9" x14ac:dyDescent="0.15">
      <c r="A830" s="1">
        <v>36</v>
      </c>
      <c r="B830" s="1" t="s">
        <v>35</v>
      </c>
      <c r="C830" s="1">
        <v>22</v>
      </c>
      <c r="D830" s="1" t="s">
        <v>146</v>
      </c>
      <c r="E830" s="1">
        <v>12602.423228102498</v>
      </c>
      <c r="F830" s="1">
        <v>224900.20315272306</v>
      </c>
      <c r="G830" s="1">
        <v>600568.17875910434</v>
      </c>
      <c r="H830" s="1">
        <v>1144511.5272519896</v>
      </c>
      <c r="I830" s="1">
        <v>1312302.4065200111</v>
      </c>
    </row>
    <row r="831" spans="1:9" x14ac:dyDescent="0.15">
      <c r="A831" s="1">
        <v>36</v>
      </c>
      <c r="B831" s="1" t="s">
        <v>35</v>
      </c>
      <c r="C831" s="1">
        <v>23</v>
      </c>
      <c r="D831" s="1" t="s">
        <v>167</v>
      </c>
      <c r="E831" s="1">
        <v>148493.57715813469</v>
      </c>
      <c r="F831" s="1">
        <v>388224.7966317251</v>
      </c>
      <c r="G831" s="1">
        <v>533869.08954858838</v>
      </c>
      <c r="H831" s="1">
        <v>966503.30250047683</v>
      </c>
      <c r="I831" s="1">
        <v>1124893.4800212197</v>
      </c>
    </row>
    <row r="832" spans="1:9" x14ac:dyDescent="0.15">
      <c r="A832" s="1">
        <v>37</v>
      </c>
      <c r="B832" s="1" t="s">
        <v>36</v>
      </c>
      <c r="C832" s="1">
        <v>1</v>
      </c>
      <c r="D832" s="1" t="s">
        <v>147</v>
      </c>
      <c r="E832" s="1">
        <v>649423.38367029198</v>
      </c>
      <c r="F832" s="1">
        <v>612572.36527482304</v>
      </c>
      <c r="G832" s="1">
        <v>781148.77687592607</v>
      </c>
      <c r="H832" s="1">
        <v>825627.0745037928</v>
      </c>
      <c r="I832" s="1">
        <v>794250.78259058192</v>
      </c>
    </row>
    <row r="833" spans="1:9" x14ac:dyDescent="0.15">
      <c r="A833" s="1">
        <v>37</v>
      </c>
      <c r="B833" s="1" t="s">
        <v>36</v>
      </c>
      <c r="C833" s="1">
        <v>2</v>
      </c>
      <c r="D833" s="1" t="s">
        <v>148</v>
      </c>
      <c r="E833" s="1">
        <v>30508.01413482365</v>
      </c>
      <c r="F833" s="1">
        <v>19475.926887792662</v>
      </c>
      <c r="G833" s="1">
        <v>25477.23469170223</v>
      </c>
      <c r="H833" s="1">
        <v>24499.882768577849</v>
      </c>
      <c r="I833" s="1">
        <v>26978.327875574003</v>
      </c>
    </row>
    <row r="834" spans="1:9" x14ac:dyDescent="0.15">
      <c r="A834" s="1">
        <v>37</v>
      </c>
      <c r="B834" s="1" t="s">
        <v>85</v>
      </c>
      <c r="C834" s="1">
        <v>3</v>
      </c>
      <c r="D834" s="1" t="s">
        <v>155</v>
      </c>
      <c r="E834" s="1">
        <v>28637.442438928931</v>
      </c>
      <c r="F834" s="1">
        <v>69355.886542367181</v>
      </c>
      <c r="G834" s="1">
        <v>122271.87178525885</v>
      </c>
      <c r="H834" s="1">
        <v>171905.27859809305</v>
      </c>
      <c r="I834" s="1">
        <v>179356.08825903351</v>
      </c>
    </row>
    <row r="835" spans="1:9" x14ac:dyDescent="0.15">
      <c r="A835" s="1">
        <v>37</v>
      </c>
      <c r="B835" s="1" t="s">
        <v>85</v>
      </c>
      <c r="C835" s="1">
        <v>4</v>
      </c>
      <c r="D835" s="1" t="s">
        <v>156</v>
      </c>
      <c r="E835" s="1">
        <v>44897.3382815027</v>
      </c>
      <c r="F835" s="1">
        <v>48844.830308530676</v>
      </c>
      <c r="G835" s="1">
        <v>54044.343917193553</v>
      </c>
      <c r="H835" s="1">
        <v>55758.762113698693</v>
      </c>
      <c r="I835" s="1">
        <v>44295.725509673859</v>
      </c>
    </row>
    <row r="836" spans="1:9" x14ac:dyDescent="0.15">
      <c r="A836" s="1">
        <v>37</v>
      </c>
      <c r="B836" s="1" t="s">
        <v>85</v>
      </c>
      <c r="C836" s="1">
        <v>5</v>
      </c>
      <c r="D836" s="1" t="s">
        <v>157</v>
      </c>
      <c r="E836" s="1">
        <v>10845.450980591599</v>
      </c>
      <c r="F836" s="1">
        <v>17932.258255814479</v>
      </c>
      <c r="G836" s="1">
        <v>40711.64822410421</v>
      </c>
      <c r="H836" s="1">
        <v>73972.205826903853</v>
      </c>
      <c r="I836" s="1">
        <v>97310.687854888689</v>
      </c>
    </row>
    <row r="837" spans="1:9" x14ac:dyDescent="0.15">
      <c r="A837" s="1">
        <v>37</v>
      </c>
      <c r="B837" s="1" t="s">
        <v>85</v>
      </c>
      <c r="C837" s="1">
        <v>6</v>
      </c>
      <c r="D837" s="1" t="s">
        <v>49</v>
      </c>
      <c r="E837" s="1">
        <v>37044.698069531689</v>
      </c>
      <c r="F837" s="1">
        <v>40557.272286796651</v>
      </c>
      <c r="G837" s="1">
        <v>62971.75064255992</v>
      </c>
      <c r="H837" s="1">
        <v>110537.79538471124</v>
      </c>
      <c r="I837" s="1">
        <v>145058.50042774755</v>
      </c>
    </row>
    <row r="838" spans="1:9" x14ac:dyDescent="0.15">
      <c r="A838" s="1">
        <v>37</v>
      </c>
      <c r="B838" s="1" t="s">
        <v>85</v>
      </c>
      <c r="C838" s="1">
        <v>7</v>
      </c>
      <c r="D838" s="1" t="s">
        <v>158</v>
      </c>
      <c r="E838" s="1">
        <v>6436.4725727930645</v>
      </c>
      <c r="F838" s="1">
        <v>156618.86578644501</v>
      </c>
      <c r="G838" s="1">
        <v>146973.1128787623</v>
      </c>
      <c r="H838" s="1">
        <v>210817.07544724466</v>
      </c>
      <c r="I838" s="1">
        <v>235266.31007765225</v>
      </c>
    </row>
    <row r="839" spans="1:9" x14ac:dyDescent="0.15">
      <c r="A839" s="1">
        <v>37</v>
      </c>
      <c r="B839" s="1" t="s">
        <v>85</v>
      </c>
      <c r="C839" s="1">
        <v>8</v>
      </c>
      <c r="D839" s="1" t="s">
        <v>159</v>
      </c>
      <c r="E839" s="1">
        <v>14311.918212240462</v>
      </c>
      <c r="F839" s="1">
        <v>28649.626175642872</v>
      </c>
      <c r="G839" s="1">
        <v>43554.925607785692</v>
      </c>
      <c r="H839" s="1">
        <v>55665.106769090118</v>
      </c>
      <c r="I839" s="1">
        <v>55620.777041464804</v>
      </c>
    </row>
    <row r="840" spans="1:9" x14ac:dyDescent="0.15">
      <c r="A840" s="1">
        <v>37</v>
      </c>
      <c r="B840" s="1" t="s">
        <v>85</v>
      </c>
      <c r="C840" s="1">
        <v>9</v>
      </c>
      <c r="D840" s="1" t="s">
        <v>160</v>
      </c>
      <c r="E840" s="1">
        <v>22549.806764002926</v>
      </c>
      <c r="F840" s="1">
        <v>88353.654756893549</v>
      </c>
      <c r="G840" s="1">
        <v>100964.90152463896</v>
      </c>
      <c r="H840" s="1">
        <v>113869.7521872184</v>
      </c>
      <c r="I840" s="1">
        <v>131615.32306322301</v>
      </c>
    </row>
    <row r="841" spans="1:9" x14ac:dyDescent="0.15">
      <c r="A841" s="1">
        <v>37</v>
      </c>
      <c r="B841" s="1" t="s">
        <v>85</v>
      </c>
      <c r="C841" s="1">
        <v>10</v>
      </c>
      <c r="D841" s="1" t="s">
        <v>161</v>
      </c>
      <c r="E841" s="1">
        <v>7592.624423848999</v>
      </c>
      <c r="F841" s="1">
        <v>23251.70015592713</v>
      </c>
      <c r="G841" s="1">
        <v>41237.785840270983</v>
      </c>
      <c r="H841" s="1">
        <v>56096.503780257379</v>
      </c>
      <c r="I841" s="1">
        <v>59772.455506661892</v>
      </c>
    </row>
    <row r="842" spans="1:9" x14ac:dyDescent="0.15">
      <c r="A842" s="1">
        <v>37</v>
      </c>
      <c r="B842" s="1" t="s">
        <v>85</v>
      </c>
      <c r="C842" s="1">
        <v>11</v>
      </c>
      <c r="D842" s="1" t="s">
        <v>162</v>
      </c>
      <c r="E842" s="1">
        <v>55611.092939996473</v>
      </c>
      <c r="F842" s="1">
        <v>59901.22851785722</v>
      </c>
      <c r="G842" s="1">
        <v>103824.27095379359</v>
      </c>
      <c r="H842" s="1">
        <v>169470.49287709143</v>
      </c>
      <c r="I842" s="1">
        <v>166915.16046156245</v>
      </c>
    </row>
    <row r="843" spans="1:9" x14ac:dyDescent="0.15">
      <c r="A843" s="1">
        <v>37</v>
      </c>
      <c r="B843" s="1" t="s">
        <v>36</v>
      </c>
      <c r="C843" s="1">
        <v>12</v>
      </c>
      <c r="D843" s="1" t="s">
        <v>163</v>
      </c>
      <c r="E843" s="1">
        <v>4835.8750062234312</v>
      </c>
      <c r="F843" s="1">
        <v>24347.089315586705</v>
      </c>
      <c r="G843" s="1">
        <v>40751.168081911339</v>
      </c>
      <c r="H843" s="1">
        <v>70194.03299343519</v>
      </c>
      <c r="I843" s="1">
        <v>105272.48056137633</v>
      </c>
    </row>
    <row r="844" spans="1:9" x14ac:dyDescent="0.15">
      <c r="A844" s="1">
        <v>37</v>
      </c>
      <c r="B844" s="1" t="s">
        <v>36</v>
      </c>
      <c r="C844" s="1">
        <v>13</v>
      </c>
      <c r="D844" s="1" t="s">
        <v>164</v>
      </c>
      <c r="E844" s="1">
        <v>41931.414060156174</v>
      </c>
      <c r="F844" s="1">
        <v>121411.13536997554</v>
      </c>
      <c r="G844" s="1">
        <v>99464.994997970716</v>
      </c>
      <c r="H844" s="1">
        <v>100844.1023719369</v>
      </c>
      <c r="I844" s="1">
        <v>117407.11923725382</v>
      </c>
    </row>
    <row r="845" spans="1:9" x14ac:dyDescent="0.15">
      <c r="A845" s="1">
        <v>37</v>
      </c>
      <c r="B845" s="1" t="s">
        <v>36</v>
      </c>
      <c r="C845" s="1">
        <v>14</v>
      </c>
      <c r="D845" s="1" t="s">
        <v>165</v>
      </c>
      <c r="E845" s="1">
        <v>373.55357432277333</v>
      </c>
      <c r="F845" s="1">
        <v>1379.8038166002575</v>
      </c>
      <c r="G845" s="1">
        <v>2081.5851239347526</v>
      </c>
      <c r="H845" s="1">
        <v>3406.6161933688668</v>
      </c>
      <c r="I845" s="1">
        <v>2437.5471002085796</v>
      </c>
    </row>
    <row r="846" spans="1:9" x14ac:dyDescent="0.15">
      <c r="A846" s="1">
        <v>37</v>
      </c>
      <c r="B846" s="1" t="s">
        <v>36</v>
      </c>
      <c r="C846" s="1">
        <v>15</v>
      </c>
      <c r="D846" s="1" t="s">
        <v>166</v>
      </c>
      <c r="E846" s="1">
        <v>71074.544772737267</v>
      </c>
      <c r="F846" s="1">
        <v>107777.88941594907</v>
      </c>
      <c r="G846" s="1">
        <v>166115.56799052595</v>
      </c>
      <c r="H846" s="1">
        <v>208161.16272881522</v>
      </c>
      <c r="I846" s="1">
        <v>244877.37625242196</v>
      </c>
    </row>
    <row r="847" spans="1:9" x14ac:dyDescent="0.15">
      <c r="A847" s="1">
        <v>37</v>
      </c>
      <c r="B847" s="1" t="s">
        <v>36</v>
      </c>
      <c r="C847" s="1">
        <v>16</v>
      </c>
      <c r="D847" s="1" t="s">
        <v>149</v>
      </c>
      <c r="E847" s="1">
        <v>72123.823114876912</v>
      </c>
      <c r="F847" s="1">
        <v>107361.75781078635</v>
      </c>
      <c r="G847" s="1">
        <v>123086.26204983995</v>
      </c>
      <c r="H847" s="1">
        <v>177792.44417160156</v>
      </c>
      <c r="I847" s="1">
        <v>152028.4553556873</v>
      </c>
    </row>
    <row r="848" spans="1:9" x14ac:dyDescent="0.15">
      <c r="A848" s="1">
        <v>37</v>
      </c>
      <c r="B848" s="1" t="s">
        <v>36</v>
      </c>
      <c r="C848" s="1">
        <v>17</v>
      </c>
      <c r="D848" s="1" t="s">
        <v>150</v>
      </c>
      <c r="E848" s="1">
        <v>149824.88503684348</v>
      </c>
      <c r="F848" s="1">
        <v>542375.48009231756</v>
      </c>
      <c r="G848" s="1">
        <v>609278.26334285794</v>
      </c>
      <c r="H848" s="1">
        <v>744132.81726723223</v>
      </c>
      <c r="I848" s="1">
        <v>601885.64161670231</v>
      </c>
    </row>
    <row r="849" spans="1:9" x14ac:dyDescent="0.15">
      <c r="A849" s="1">
        <v>37</v>
      </c>
      <c r="B849" s="1" t="s">
        <v>36</v>
      </c>
      <c r="C849" s="1">
        <v>18</v>
      </c>
      <c r="D849" s="1" t="s">
        <v>151</v>
      </c>
      <c r="E849" s="1">
        <v>78249.706696808003</v>
      </c>
      <c r="F849" s="1">
        <v>325287.4945536275</v>
      </c>
      <c r="G849" s="1">
        <v>398810.93745151738</v>
      </c>
      <c r="H849" s="1">
        <v>566262.10929463326</v>
      </c>
      <c r="I849" s="1">
        <v>443001.34581803577</v>
      </c>
    </row>
    <row r="850" spans="1:9" x14ac:dyDescent="0.15">
      <c r="A850" s="1">
        <v>37</v>
      </c>
      <c r="B850" s="1" t="s">
        <v>36</v>
      </c>
      <c r="C850" s="1">
        <v>19</v>
      </c>
      <c r="D850" s="1" t="s">
        <v>152</v>
      </c>
      <c r="E850" s="1">
        <v>33064.091162270641</v>
      </c>
      <c r="F850" s="1">
        <v>53103.179412199243</v>
      </c>
      <c r="G850" s="1">
        <v>68070.387861943847</v>
      </c>
      <c r="H850" s="1">
        <v>115757.59459225512</v>
      </c>
      <c r="I850" s="1">
        <v>189896.68053612471</v>
      </c>
    </row>
    <row r="851" spans="1:9" x14ac:dyDescent="0.15">
      <c r="A851" s="1">
        <v>37</v>
      </c>
      <c r="B851" s="1" t="s">
        <v>36</v>
      </c>
      <c r="C851" s="1">
        <v>20</v>
      </c>
      <c r="D851" s="1" t="s">
        <v>153</v>
      </c>
      <c r="E851" s="1">
        <v>27076.441590391038</v>
      </c>
      <c r="F851" s="1">
        <v>271137.96490932908</v>
      </c>
      <c r="G851" s="1">
        <v>563474.82600524311</v>
      </c>
      <c r="H851" s="1">
        <v>1011040.8084612569</v>
      </c>
      <c r="I851" s="1">
        <v>1144755.0795630959</v>
      </c>
    </row>
    <row r="852" spans="1:9" x14ac:dyDescent="0.15">
      <c r="A852" s="1">
        <v>37</v>
      </c>
      <c r="B852" s="1" t="s">
        <v>36</v>
      </c>
      <c r="C852" s="1">
        <v>21</v>
      </c>
      <c r="D852" s="1" t="s">
        <v>154</v>
      </c>
      <c r="E852" s="1">
        <v>191295.40438909346</v>
      </c>
      <c r="F852" s="1">
        <v>510588.97815753589</v>
      </c>
      <c r="G852" s="1">
        <v>708340.51884236839</v>
      </c>
      <c r="H852" s="1">
        <v>1017715.2968487765</v>
      </c>
      <c r="I852" s="1">
        <v>927955.1218863792</v>
      </c>
    </row>
    <row r="853" spans="1:9" x14ac:dyDescent="0.15">
      <c r="A853" s="1">
        <v>37</v>
      </c>
      <c r="B853" s="1" t="s">
        <v>36</v>
      </c>
      <c r="C853" s="1">
        <v>22</v>
      </c>
      <c r="D853" s="1" t="s">
        <v>146</v>
      </c>
      <c r="E853" s="1">
        <v>30913.621331655184</v>
      </c>
      <c r="F853" s="1">
        <v>382501.9092030407</v>
      </c>
      <c r="G853" s="1">
        <v>968976.80094110372</v>
      </c>
      <c r="H853" s="1">
        <v>1653444.7268258377</v>
      </c>
      <c r="I853" s="1">
        <v>1769730.1942825245</v>
      </c>
    </row>
    <row r="854" spans="1:9" x14ac:dyDescent="0.15">
      <c r="A854" s="1">
        <v>37</v>
      </c>
      <c r="B854" s="1" t="s">
        <v>36</v>
      </c>
      <c r="C854" s="1">
        <v>23</v>
      </c>
      <c r="D854" s="1" t="s">
        <v>167</v>
      </c>
      <c r="E854" s="1">
        <v>135560.55458767907</v>
      </c>
      <c r="F854" s="1">
        <v>357653.18458390882</v>
      </c>
      <c r="G854" s="1">
        <v>625207.62944417645</v>
      </c>
      <c r="H854" s="1">
        <v>1155902.1965828778</v>
      </c>
      <c r="I854" s="1">
        <v>1279333.9922409258</v>
      </c>
    </row>
    <row r="855" spans="1:9" x14ac:dyDescent="0.15">
      <c r="A855" s="1">
        <v>38</v>
      </c>
      <c r="B855" s="1" t="s">
        <v>37</v>
      </c>
      <c r="C855" s="1">
        <v>1</v>
      </c>
      <c r="D855" s="1" t="s">
        <v>147</v>
      </c>
      <c r="E855" s="1">
        <v>1000142.1591243342</v>
      </c>
      <c r="F855" s="1">
        <v>918003.96607909014</v>
      </c>
      <c r="G855" s="1">
        <v>1000145.4807133113</v>
      </c>
      <c r="H855" s="1">
        <v>1121521.8589305661</v>
      </c>
      <c r="I855" s="1">
        <v>1212598.1339067894</v>
      </c>
    </row>
    <row r="856" spans="1:9" x14ac:dyDescent="0.15">
      <c r="A856" s="1">
        <v>38</v>
      </c>
      <c r="B856" s="1" t="s">
        <v>37</v>
      </c>
      <c r="C856" s="1">
        <v>2</v>
      </c>
      <c r="D856" s="1" t="s">
        <v>148</v>
      </c>
      <c r="E856" s="1">
        <v>64579.431731460965</v>
      </c>
      <c r="F856" s="1">
        <v>38755.609614640292</v>
      </c>
      <c r="G856" s="1">
        <v>23474.68790780639</v>
      </c>
      <c r="H856" s="1">
        <v>18162.775239685034</v>
      </c>
      <c r="I856" s="1">
        <v>16554.685297005486</v>
      </c>
    </row>
    <row r="857" spans="1:9" x14ac:dyDescent="0.15">
      <c r="A857" s="1">
        <v>38</v>
      </c>
      <c r="B857" s="1" t="s">
        <v>86</v>
      </c>
      <c r="C857" s="1">
        <v>3</v>
      </c>
      <c r="D857" s="1" t="s">
        <v>155</v>
      </c>
      <c r="E857" s="1">
        <v>26794.620873764696</v>
      </c>
      <c r="F857" s="1">
        <v>61059.88906420023</v>
      </c>
      <c r="G857" s="1">
        <v>111077.86423635659</v>
      </c>
      <c r="H857" s="1">
        <v>189540.64694301775</v>
      </c>
      <c r="I857" s="1">
        <v>186462.98869076694</v>
      </c>
    </row>
    <row r="858" spans="1:9" x14ac:dyDescent="0.15">
      <c r="A858" s="1">
        <v>38</v>
      </c>
      <c r="B858" s="1" t="s">
        <v>86</v>
      </c>
      <c r="C858" s="1">
        <v>4</v>
      </c>
      <c r="D858" s="1" t="s">
        <v>156</v>
      </c>
      <c r="E858" s="1">
        <v>99479.323418620566</v>
      </c>
      <c r="F858" s="1">
        <v>126671.32835389877</v>
      </c>
      <c r="G858" s="1">
        <v>247594.99134658504</v>
      </c>
      <c r="H858" s="1">
        <v>317536.71538843022</v>
      </c>
      <c r="I858" s="1">
        <v>398208.74239842093</v>
      </c>
    </row>
    <row r="859" spans="1:9" x14ac:dyDescent="0.15">
      <c r="A859" s="1">
        <v>38</v>
      </c>
      <c r="B859" s="1" t="s">
        <v>86</v>
      </c>
      <c r="C859" s="1">
        <v>5</v>
      </c>
      <c r="D859" s="1" t="s">
        <v>157</v>
      </c>
      <c r="E859" s="1">
        <v>98746.485564007788</v>
      </c>
      <c r="F859" s="1">
        <v>235387.12903979566</v>
      </c>
      <c r="G859" s="1">
        <v>426183.18052057002</v>
      </c>
      <c r="H859" s="1">
        <v>452480.33099484706</v>
      </c>
      <c r="I859" s="1">
        <v>513213.0537780989</v>
      </c>
    </row>
    <row r="860" spans="1:9" x14ac:dyDescent="0.15">
      <c r="A860" s="1">
        <v>38</v>
      </c>
      <c r="B860" s="1" t="s">
        <v>86</v>
      </c>
      <c r="C860" s="1">
        <v>6</v>
      </c>
      <c r="D860" s="1" t="s">
        <v>49</v>
      </c>
      <c r="E860" s="1">
        <v>515263.36312052858</v>
      </c>
      <c r="F860" s="1">
        <v>478319.64542456757</v>
      </c>
      <c r="G860" s="1">
        <v>473540.39832142461</v>
      </c>
      <c r="H860" s="1">
        <v>489406.15584273718</v>
      </c>
      <c r="I860" s="1">
        <v>655420.04917184089</v>
      </c>
    </row>
    <row r="861" spans="1:9" x14ac:dyDescent="0.15">
      <c r="A861" s="1">
        <v>38</v>
      </c>
      <c r="B861" s="1" t="s">
        <v>86</v>
      </c>
      <c r="C861" s="1">
        <v>7</v>
      </c>
      <c r="D861" s="1" t="s">
        <v>158</v>
      </c>
      <c r="E861" s="1">
        <v>50277.744028537069</v>
      </c>
      <c r="F861" s="1">
        <v>63476.478707468683</v>
      </c>
      <c r="G861" s="1">
        <v>59316.026706248143</v>
      </c>
      <c r="H861" s="1">
        <v>134481.06134894872</v>
      </c>
      <c r="I861" s="1">
        <v>153387.01588381905</v>
      </c>
    </row>
    <row r="862" spans="1:9" x14ac:dyDescent="0.15">
      <c r="A862" s="1">
        <v>38</v>
      </c>
      <c r="B862" s="1" t="s">
        <v>86</v>
      </c>
      <c r="C862" s="1">
        <v>8</v>
      </c>
      <c r="D862" s="1" t="s">
        <v>159</v>
      </c>
      <c r="E862" s="1">
        <v>11240.865394844368</v>
      </c>
      <c r="F862" s="1">
        <v>26078.470525230798</v>
      </c>
      <c r="G862" s="1">
        <v>32259.657983940211</v>
      </c>
      <c r="H862" s="1">
        <v>43060.937673717344</v>
      </c>
      <c r="I862" s="1">
        <v>33256.124106239666</v>
      </c>
    </row>
    <row r="863" spans="1:9" x14ac:dyDescent="0.15">
      <c r="A863" s="1">
        <v>38</v>
      </c>
      <c r="B863" s="1" t="s">
        <v>86</v>
      </c>
      <c r="C863" s="1">
        <v>9</v>
      </c>
      <c r="D863" s="1" t="s">
        <v>160</v>
      </c>
      <c r="E863" s="1">
        <v>96207.35605699911</v>
      </c>
      <c r="F863" s="1">
        <v>206847.52271879843</v>
      </c>
      <c r="G863" s="1">
        <v>171902.71305905448</v>
      </c>
      <c r="H863" s="1">
        <v>206487.78843949534</v>
      </c>
      <c r="I863" s="1">
        <v>293739.20474668697</v>
      </c>
    </row>
    <row r="864" spans="1:9" x14ac:dyDescent="0.15">
      <c r="A864" s="1">
        <v>38</v>
      </c>
      <c r="B864" s="1" t="s">
        <v>86</v>
      </c>
      <c r="C864" s="1">
        <v>10</v>
      </c>
      <c r="D864" s="1" t="s">
        <v>161</v>
      </c>
      <c r="E864" s="1">
        <v>4996.6628518240568</v>
      </c>
      <c r="F864" s="1">
        <v>13363.899159878674</v>
      </c>
      <c r="G864" s="1">
        <v>22254.277967571186</v>
      </c>
      <c r="H864" s="1">
        <v>28701.745027551089</v>
      </c>
      <c r="I864" s="1">
        <v>25212.789887410094</v>
      </c>
    </row>
    <row r="865" spans="1:9" x14ac:dyDescent="0.15">
      <c r="A865" s="1">
        <v>38</v>
      </c>
      <c r="B865" s="1" t="s">
        <v>86</v>
      </c>
      <c r="C865" s="1">
        <v>11</v>
      </c>
      <c r="D865" s="1" t="s">
        <v>162</v>
      </c>
      <c r="E865" s="1">
        <v>92166.619797698775</v>
      </c>
      <c r="F865" s="1">
        <v>138948.89793287337</v>
      </c>
      <c r="G865" s="1">
        <v>189826.68236543451</v>
      </c>
      <c r="H865" s="1">
        <v>239362.43374766031</v>
      </c>
      <c r="I865" s="1">
        <v>240382.1333451439</v>
      </c>
    </row>
    <row r="866" spans="1:9" x14ac:dyDescent="0.15">
      <c r="A866" s="1">
        <v>38</v>
      </c>
      <c r="B866" s="1" t="s">
        <v>37</v>
      </c>
      <c r="C866" s="1">
        <v>12</v>
      </c>
      <c r="D866" s="1" t="s">
        <v>163</v>
      </c>
      <c r="E866" s="1">
        <v>5184.2547059403532</v>
      </c>
      <c r="F866" s="1">
        <v>28377.29422723001</v>
      </c>
      <c r="G866" s="1">
        <v>198906.75794778552</v>
      </c>
      <c r="H866" s="1">
        <v>537930.80412480782</v>
      </c>
      <c r="I866" s="1">
        <v>472962.73660990153</v>
      </c>
    </row>
    <row r="867" spans="1:9" x14ac:dyDescent="0.15">
      <c r="A867" s="1">
        <v>38</v>
      </c>
      <c r="B867" s="1" t="s">
        <v>37</v>
      </c>
      <c r="C867" s="1">
        <v>13</v>
      </c>
      <c r="D867" s="1" t="s">
        <v>164</v>
      </c>
      <c r="E867" s="1">
        <v>27737.366789760235</v>
      </c>
      <c r="F867" s="1">
        <v>115004.35142799989</v>
      </c>
      <c r="G867" s="1">
        <v>115046.99232754376</v>
      </c>
      <c r="H867" s="1">
        <v>133776.51350969216</v>
      </c>
      <c r="I867" s="1">
        <v>159408.69776091029</v>
      </c>
    </row>
    <row r="868" spans="1:9" x14ac:dyDescent="0.15">
      <c r="A868" s="1">
        <v>38</v>
      </c>
      <c r="B868" s="1" t="s">
        <v>37</v>
      </c>
      <c r="C868" s="1">
        <v>14</v>
      </c>
      <c r="D868" s="1" t="s">
        <v>165</v>
      </c>
      <c r="E868" s="1">
        <v>33.194573315272166</v>
      </c>
      <c r="F868" s="1">
        <v>96.897720471855123</v>
      </c>
      <c r="G868" s="1">
        <v>348.90495168336207</v>
      </c>
      <c r="H868" s="1">
        <v>1037.0199479004316</v>
      </c>
      <c r="I868" s="1">
        <v>4027.5129616338113</v>
      </c>
    </row>
    <row r="869" spans="1:9" x14ac:dyDescent="0.15">
      <c r="A869" s="1">
        <v>38</v>
      </c>
      <c r="B869" s="1" t="s">
        <v>37</v>
      </c>
      <c r="C869" s="1">
        <v>15</v>
      </c>
      <c r="D869" s="1" t="s">
        <v>166</v>
      </c>
      <c r="E869" s="1">
        <v>43309.104866294685</v>
      </c>
      <c r="F869" s="1">
        <v>62886.918675427602</v>
      </c>
      <c r="G869" s="1">
        <v>65936.584050732126</v>
      </c>
      <c r="H869" s="1">
        <v>101434.06124544819</v>
      </c>
      <c r="I869" s="1">
        <v>125156.71013703693</v>
      </c>
    </row>
    <row r="870" spans="1:9" x14ac:dyDescent="0.15">
      <c r="A870" s="1">
        <v>38</v>
      </c>
      <c r="B870" s="1" t="s">
        <v>37</v>
      </c>
      <c r="C870" s="1">
        <v>16</v>
      </c>
      <c r="D870" s="1" t="s">
        <v>149</v>
      </c>
      <c r="E870" s="1">
        <v>103502.76930841453</v>
      </c>
      <c r="F870" s="1">
        <v>149415.0713215624</v>
      </c>
      <c r="G870" s="1">
        <v>216335.86483366479</v>
      </c>
      <c r="H870" s="1">
        <v>311016.47329531028</v>
      </c>
      <c r="I870" s="1">
        <v>232542.91426019519</v>
      </c>
    </row>
    <row r="871" spans="1:9" x14ac:dyDescent="0.15">
      <c r="A871" s="1">
        <v>38</v>
      </c>
      <c r="B871" s="1" t="s">
        <v>37</v>
      </c>
      <c r="C871" s="1">
        <v>17</v>
      </c>
      <c r="D871" s="1" t="s">
        <v>150</v>
      </c>
      <c r="E871" s="1">
        <v>243489.24199238067</v>
      </c>
      <c r="F871" s="1">
        <v>630064.07034658326</v>
      </c>
      <c r="G871" s="1">
        <v>878892.46240988537</v>
      </c>
      <c r="H871" s="1">
        <v>914803.98319419648</v>
      </c>
      <c r="I871" s="1">
        <v>934515.02989670821</v>
      </c>
    </row>
    <row r="872" spans="1:9" x14ac:dyDescent="0.15">
      <c r="A872" s="1">
        <v>38</v>
      </c>
      <c r="B872" s="1" t="s">
        <v>37</v>
      </c>
      <c r="C872" s="1">
        <v>18</v>
      </c>
      <c r="D872" s="1" t="s">
        <v>151</v>
      </c>
      <c r="E872" s="1">
        <v>91477.927183764565</v>
      </c>
      <c r="F872" s="1">
        <v>331491.3687225891</v>
      </c>
      <c r="G872" s="1">
        <v>421387.80230423599</v>
      </c>
      <c r="H872" s="1">
        <v>536865.64103913982</v>
      </c>
      <c r="I872" s="1">
        <v>404186.11126686644</v>
      </c>
    </row>
    <row r="873" spans="1:9" x14ac:dyDescent="0.15">
      <c r="A873" s="1">
        <v>38</v>
      </c>
      <c r="B873" s="1" t="s">
        <v>37</v>
      </c>
      <c r="C873" s="1">
        <v>19</v>
      </c>
      <c r="D873" s="1" t="s">
        <v>152</v>
      </c>
      <c r="E873" s="1">
        <v>40359.858125450279</v>
      </c>
      <c r="F873" s="1">
        <v>77128.920540561463</v>
      </c>
      <c r="G873" s="1">
        <v>88632.665887094961</v>
      </c>
      <c r="H873" s="1">
        <v>151417.50978331664</v>
      </c>
      <c r="I873" s="1">
        <v>192873.44271626938</v>
      </c>
    </row>
    <row r="874" spans="1:9" x14ac:dyDescent="0.15">
      <c r="A874" s="1">
        <v>38</v>
      </c>
      <c r="B874" s="1" t="s">
        <v>37</v>
      </c>
      <c r="C874" s="1">
        <v>20</v>
      </c>
      <c r="D874" s="1" t="s">
        <v>153</v>
      </c>
      <c r="E874" s="1">
        <v>22627.609861889763</v>
      </c>
      <c r="F874" s="1">
        <v>252252.29804959864</v>
      </c>
      <c r="G874" s="1">
        <v>539420.846491153</v>
      </c>
      <c r="H874" s="1">
        <v>669254.26234513544</v>
      </c>
      <c r="I874" s="1">
        <v>691325.08449205547</v>
      </c>
    </row>
    <row r="875" spans="1:9" x14ac:dyDescent="0.15">
      <c r="A875" s="1">
        <v>38</v>
      </c>
      <c r="B875" s="1" t="s">
        <v>37</v>
      </c>
      <c r="C875" s="1">
        <v>21</v>
      </c>
      <c r="D875" s="1" t="s">
        <v>154</v>
      </c>
      <c r="E875" s="1">
        <v>166872.3119975499</v>
      </c>
      <c r="F875" s="1">
        <v>574658.34795829316</v>
      </c>
      <c r="G875" s="1">
        <v>868576.06950792344</v>
      </c>
      <c r="H875" s="1">
        <v>1078977.7715554968</v>
      </c>
      <c r="I875" s="1">
        <v>971554.3871479606</v>
      </c>
    </row>
    <row r="876" spans="1:9" x14ac:dyDescent="0.15">
      <c r="A876" s="1">
        <v>38</v>
      </c>
      <c r="B876" s="1" t="s">
        <v>37</v>
      </c>
      <c r="C876" s="1">
        <v>22</v>
      </c>
      <c r="D876" s="1" t="s">
        <v>146</v>
      </c>
      <c r="E876" s="1">
        <v>27876.974951246084</v>
      </c>
      <c r="F876" s="1">
        <v>552637.85313854809</v>
      </c>
      <c r="G876" s="1">
        <v>1166653.3104353573</v>
      </c>
      <c r="H876" s="1">
        <v>1569572.2923936842</v>
      </c>
      <c r="I876" s="1">
        <v>1763260.1967664356</v>
      </c>
    </row>
    <row r="877" spans="1:9" x14ac:dyDescent="0.15">
      <c r="A877" s="1">
        <v>38</v>
      </c>
      <c r="B877" s="1" t="s">
        <v>37</v>
      </c>
      <c r="C877" s="1">
        <v>23</v>
      </c>
      <c r="D877" s="1" t="s">
        <v>167</v>
      </c>
      <c r="E877" s="1">
        <v>245894.01517243072</v>
      </c>
      <c r="F877" s="1">
        <v>486429.20219729992</v>
      </c>
      <c r="G877" s="1">
        <v>812873.91344534745</v>
      </c>
      <c r="H877" s="1">
        <v>1195903.6379765784</v>
      </c>
      <c r="I877" s="1">
        <v>1287948.9547994179</v>
      </c>
    </row>
    <row r="878" spans="1:9" x14ac:dyDescent="0.15">
      <c r="A878" s="1">
        <v>39</v>
      </c>
      <c r="B878" s="1" t="s">
        <v>38</v>
      </c>
      <c r="C878" s="1">
        <v>1</v>
      </c>
      <c r="D878" s="1" t="s">
        <v>147</v>
      </c>
      <c r="E878" s="1">
        <v>607259.82150346681</v>
      </c>
      <c r="F878" s="1">
        <v>523759.44013315276</v>
      </c>
      <c r="G878" s="1">
        <v>594802.94641854125</v>
      </c>
      <c r="H878" s="1">
        <v>712704.51757137373</v>
      </c>
      <c r="I878" s="1">
        <v>715368.95605608146</v>
      </c>
    </row>
    <row r="879" spans="1:9" x14ac:dyDescent="0.15">
      <c r="A879" s="1">
        <v>39</v>
      </c>
      <c r="B879" s="1" t="s">
        <v>38</v>
      </c>
      <c r="C879" s="1">
        <v>2</v>
      </c>
      <c r="D879" s="1" t="s">
        <v>148</v>
      </c>
      <c r="E879" s="1">
        <v>40559.233757147769</v>
      </c>
      <c r="F879" s="1">
        <v>27994.165845306208</v>
      </c>
      <c r="G879" s="1">
        <v>20716.496216931726</v>
      </c>
      <c r="H879" s="1">
        <v>15081.749393254333</v>
      </c>
      <c r="I879" s="1">
        <v>15620.700479530229</v>
      </c>
    </row>
    <row r="880" spans="1:9" x14ac:dyDescent="0.15">
      <c r="A880" s="1">
        <v>39</v>
      </c>
      <c r="B880" s="1" t="s">
        <v>87</v>
      </c>
      <c r="C880" s="1">
        <v>3</v>
      </c>
      <c r="D880" s="1" t="s">
        <v>155</v>
      </c>
      <c r="E880" s="1">
        <v>9132.8791402483348</v>
      </c>
      <c r="F880" s="1">
        <v>18859.564824432113</v>
      </c>
      <c r="G880" s="1">
        <v>29147.118152745301</v>
      </c>
      <c r="H880" s="1">
        <v>46337.422560082632</v>
      </c>
      <c r="I880" s="1">
        <v>48700.140625520413</v>
      </c>
    </row>
    <row r="881" spans="1:9" x14ac:dyDescent="0.15">
      <c r="A881" s="1">
        <v>39</v>
      </c>
      <c r="B881" s="1" t="s">
        <v>87</v>
      </c>
      <c r="C881" s="1">
        <v>4</v>
      </c>
      <c r="D881" s="1" t="s">
        <v>156</v>
      </c>
      <c r="E881" s="1">
        <v>12749.881496988948</v>
      </c>
      <c r="F881" s="1">
        <v>17042.735727384588</v>
      </c>
      <c r="G881" s="1">
        <v>22733.262088758398</v>
      </c>
      <c r="H881" s="1">
        <v>22245.783259027172</v>
      </c>
      <c r="I881" s="1">
        <v>20804.744909389923</v>
      </c>
    </row>
    <row r="882" spans="1:9" x14ac:dyDescent="0.15">
      <c r="A882" s="1">
        <v>39</v>
      </c>
      <c r="B882" s="1" t="s">
        <v>87</v>
      </c>
      <c r="C882" s="1">
        <v>5</v>
      </c>
      <c r="D882" s="1" t="s">
        <v>157</v>
      </c>
      <c r="E882" s="1">
        <v>12062.306279903167</v>
      </c>
      <c r="F882" s="1">
        <v>16234.210615344438</v>
      </c>
      <c r="G882" s="1">
        <v>29727.55142533061</v>
      </c>
      <c r="H882" s="1">
        <v>43667.336028835198</v>
      </c>
      <c r="I882" s="1">
        <v>50697.619451867409</v>
      </c>
    </row>
    <row r="883" spans="1:9" x14ac:dyDescent="0.15">
      <c r="A883" s="1">
        <v>39</v>
      </c>
      <c r="B883" s="1" t="s">
        <v>87</v>
      </c>
      <c r="C883" s="1">
        <v>6</v>
      </c>
      <c r="D883" s="1" t="s">
        <v>49</v>
      </c>
      <c r="E883" s="1">
        <v>6485.279149417318</v>
      </c>
      <c r="F883" s="1">
        <v>11266.342651836361</v>
      </c>
      <c r="G883" s="1">
        <v>10104.718438979547</v>
      </c>
      <c r="H883" s="1">
        <v>9579.393861056642</v>
      </c>
      <c r="I883" s="1">
        <v>9116.4629613784546</v>
      </c>
    </row>
    <row r="884" spans="1:9" x14ac:dyDescent="0.15">
      <c r="A884" s="1">
        <v>39</v>
      </c>
      <c r="B884" s="1" t="s">
        <v>87</v>
      </c>
      <c r="C884" s="1">
        <v>7</v>
      </c>
      <c r="D884" s="1" t="s">
        <v>158</v>
      </c>
      <c r="E884" s="1">
        <v>123.81791100347075</v>
      </c>
      <c r="F884" s="1">
        <v>546.8528210751972</v>
      </c>
      <c r="G884" s="1">
        <v>289.27760402052064</v>
      </c>
      <c r="H884" s="1">
        <v>1028.9502216526837</v>
      </c>
      <c r="I884" s="1">
        <v>854.73028569693372</v>
      </c>
    </row>
    <row r="885" spans="1:9" x14ac:dyDescent="0.15">
      <c r="A885" s="1">
        <v>39</v>
      </c>
      <c r="B885" s="1" t="s">
        <v>87</v>
      </c>
      <c r="C885" s="1">
        <v>8</v>
      </c>
      <c r="D885" s="1" t="s">
        <v>159</v>
      </c>
      <c r="E885" s="1">
        <v>42210.004031949262</v>
      </c>
      <c r="F885" s="1">
        <v>54037.788306016264</v>
      </c>
      <c r="G885" s="1">
        <v>57060.865285295244</v>
      </c>
      <c r="H885" s="1">
        <v>67025.538116622658</v>
      </c>
      <c r="I885" s="1">
        <v>76450.153157057939</v>
      </c>
    </row>
    <row r="886" spans="1:9" x14ac:dyDescent="0.15">
      <c r="A886" s="1">
        <v>39</v>
      </c>
      <c r="B886" s="1" t="s">
        <v>87</v>
      </c>
      <c r="C886" s="1">
        <v>9</v>
      </c>
      <c r="D886" s="1" t="s">
        <v>160</v>
      </c>
      <c r="E886" s="1">
        <v>6683.847247607483</v>
      </c>
      <c r="F886" s="1">
        <v>13641.915907880217</v>
      </c>
      <c r="G886" s="1">
        <v>16292.094384676568</v>
      </c>
      <c r="H886" s="1">
        <v>16349.164423485705</v>
      </c>
      <c r="I886" s="1">
        <v>29534.964879470986</v>
      </c>
    </row>
    <row r="887" spans="1:9" x14ac:dyDescent="0.15">
      <c r="A887" s="1">
        <v>39</v>
      </c>
      <c r="B887" s="1" t="s">
        <v>87</v>
      </c>
      <c r="C887" s="1">
        <v>10</v>
      </c>
      <c r="D887" s="1" t="s">
        <v>161</v>
      </c>
      <c r="E887" s="1">
        <v>1743.3116595603046</v>
      </c>
      <c r="F887" s="1">
        <v>3643.025482408174</v>
      </c>
      <c r="G887" s="1">
        <v>4391.0314665335763</v>
      </c>
      <c r="H887" s="1">
        <v>5890.1648902614352</v>
      </c>
      <c r="I887" s="1">
        <v>4426.792743082161</v>
      </c>
    </row>
    <row r="888" spans="1:9" x14ac:dyDescent="0.15">
      <c r="A888" s="1">
        <v>39</v>
      </c>
      <c r="B888" s="1" t="s">
        <v>87</v>
      </c>
      <c r="C888" s="1">
        <v>11</v>
      </c>
      <c r="D888" s="1" t="s">
        <v>162</v>
      </c>
      <c r="E888" s="1">
        <v>26830.153575682991</v>
      </c>
      <c r="F888" s="1">
        <v>34625.32369013381</v>
      </c>
      <c r="G888" s="1">
        <v>53457.305520705151</v>
      </c>
      <c r="H888" s="1">
        <v>63421.802501178623</v>
      </c>
      <c r="I888" s="1">
        <v>65245.286082963175</v>
      </c>
    </row>
    <row r="889" spans="1:9" x14ac:dyDescent="0.15">
      <c r="A889" s="1">
        <v>39</v>
      </c>
      <c r="B889" s="1" t="s">
        <v>38</v>
      </c>
      <c r="C889" s="1">
        <v>12</v>
      </c>
      <c r="D889" s="1" t="s">
        <v>163</v>
      </c>
      <c r="E889" s="1">
        <v>543.81303887273464</v>
      </c>
      <c r="F889" s="1">
        <v>2260.3522499270825</v>
      </c>
      <c r="G889" s="1">
        <v>114740.57562059094</v>
      </c>
      <c r="H889" s="1">
        <v>129939.91752056466</v>
      </c>
      <c r="I889" s="1">
        <v>74329.632089167819</v>
      </c>
    </row>
    <row r="890" spans="1:9" x14ac:dyDescent="0.15">
      <c r="A890" s="1">
        <v>39</v>
      </c>
      <c r="B890" s="1" t="s">
        <v>38</v>
      </c>
      <c r="C890" s="1">
        <v>13</v>
      </c>
      <c r="D890" s="1" t="s">
        <v>164</v>
      </c>
      <c r="E890" s="1">
        <v>6060.5782622269635</v>
      </c>
      <c r="F890" s="1">
        <v>20057.252715327028</v>
      </c>
      <c r="G890" s="1">
        <v>18045.594480847263</v>
      </c>
      <c r="H890" s="1">
        <v>14493.652772216825</v>
      </c>
      <c r="I890" s="1">
        <v>13928.296744012026</v>
      </c>
    </row>
    <row r="891" spans="1:9" x14ac:dyDescent="0.15">
      <c r="A891" s="1">
        <v>39</v>
      </c>
      <c r="B891" s="1" t="s">
        <v>38</v>
      </c>
      <c r="C891" s="1">
        <v>14</v>
      </c>
      <c r="D891" s="1" t="s">
        <v>165</v>
      </c>
      <c r="E891" s="1">
        <v>1.145664680377219</v>
      </c>
      <c r="F891" s="1">
        <v>347.44857214405033</v>
      </c>
      <c r="G891" s="1">
        <v>877.33129367918946</v>
      </c>
      <c r="H891" s="1">
        <v>1345.3782825458211</v>
      </c>
      <c r="I891" s="1">
        <v>3336.269461280217</v>
      </c>
    </row>
    <row r="892" spans="1:9" x14ac:dyDescent="0.15">
      <c r="A892" s="1">
        <v>39</v>
      </c>
      <c r="B892" s="1" t="s">
        <v>38</v>
      </c>
      <c r="C892" s="1">
        <v>15</v>
      </c>
      <c r="D892" s="1" t="s">
        <v>166</v>
      </c>
      <c r="E892" s="1">
        <v>34200.604804311413</v>
      </c>
      <c r="F892" s="1">
        <v>43649.206179353481</v>
      </c>
      <c r="G892" s="1">
        <v>54484.743870530001</v>
      </c>
      <c r="H892" s="1">
        <v>52211.617598674362</v>
      </c>
      <c r="I892" s="1">
        <v>48017.981339494232</v>
      </c>
    </row>
    <row r="893" spans="1:9" x14ac:dyDescent="0.15">
      <c r="A893" s="1">
        <v>39</v>
      </c>
      <c r="B893" s="1" t="s">
        <v>38</v>
      </c>
      <c r="C893" s="1">
        <v>16</v>
      </c>
      <c r="D893" s="1" t="s">
        <v>149</v>
      </c>
      <c r="E893" s="1">
        <v>64226.285499617043</v>
      </c>
      <c r="F893" s="1">
        <v>90412.982351026207</v>
      </c>
      <c r="G893" s="1">
        <v>101290.62948794222</v>
      </c>
      <c r="H893" s="1">
        <v>151505.62703397113</v>
      </c>
      <c r="I893" s="1">
        <v>122577.21831561558</v>
      </c>
    </row>
    <row r="894" spans="1:9" x14ac:dyDescent="0.15">
      <c r="A894" s="1">
        <v>39</v>
      </c>
      <c r="B894" s="1" t="s">
        <v>38</v>
      </c>
      <c r="C894" s="1">
        <v>17</v>
      </c>
      <c r="D894" s="1" t="s">
        <v>150</v>
      </c>
      <c r="E894" s="1">
        <v>152797.75743326155</v>
      </c>
      <c r="F894" s="1">
        <v>383835.60949305375</v>
      </c>
      <c r="G894" s="1">
        <v>441881.34925496072</v>
      </c>
      <c r="H894" s="1">
        <v>437629.4773460874</v>
      </c>
      <c r="I894" s="1">
        <v>445136.88515408902</v>
      </c>
    </row>
    <row r="895" spans="1:9" x14ac:dyDescent="0.15">
      <c r="A895" s="1">
        <v>39</v>
      </c>
      <c r="B895" s="1" t="s">
        <v>38</v>
      </c>
      <c r="C895" s="1">
        <v>18</v>
      </c>
      <c r="D895" s="1" t="s">
        <v>151</v>
      </c>
      <c r="E895" s="1">
        <v>55238.546859167058</v>
      </c>
      <c r="F895" s="1">
        <v>208327.3916525605</v>
      </c>
      <c r="G895" s="1">
        <v>220803.71696276619</v>
      </c>
      <c r="H895" s="1">
        <v>307362.20964948158</v>
      </c>
      <c r="I895" s="1">
        <v>257338.59746564049</v>
      </c>
    </row>
    <row r="896" spans="1:9" x14ac:dyDescent="0.15">
      <c r="A896" s="1">
        <v>39</v>
      </c>
      <c r="B896" s="1" t="s">
        <v>38</v>
      </c>
      <c r="C896" s="1">
        <v>19</v>
      </c>
      <c r="D896" s="1" t="s">
        <v>152</v>
      </c>
      <c r="E896" s="1">
        <v>21000.94198577413</v>
      </c>
      <c r="F896" s="1">
        <v>41872.410797230441</v>
      </c>
      <c r="G896" s="1">
        <v>51389.229970263135</v>
      </c>
      <c r="H896" s="1">
        <v>111248.15280091159</v>
      </c>
      <c r="I896" s="1">
        <v>117753.73821368827</v>
      </c>
    </row>
    <row r="897" spans="1:9" x14ac:dyDescent="0.15">
      <c r="A897" s="1">
        <v>39</v>
      </c>
      <c r="B897" s="1" t="s">
        <v>38</v>
      </c>
      <c r="C897" s="1">
        <v>20</v>
      </c>
      <c r="D897" s="1" t="s">
        <v>153</v>
      </c>
      <c r="E897" s="1">
        <v>16146.829830912526</v>
      </c>
      <c r="F897" s="1">
        <v>154163.04958335488</v>
      </c>
      <c r="G897" s="1">
        <v>311272.39741377154</v>
      </c>
      <c r="H897" s="1">
        <v>512984.46417968516</v>
      </c>
      <c r="I897" s="1">
        <v>493771.20176332188</v>
      </c>
    </row>
    <row r="898" spans="1:9" x14ac:dyDescent="0.15">
      <c r="A898" s="1">
        <v>39</v>
      </c>
      <c r="B898" s="1" t="s">
        <v>38</v>
      </c>
      <c r="C898" s="1">
        <v>21</v>
      </c>
      <c r="D898" s="1" t="s">
        <v>154</v>
      </c>
      <c r="E898" s="1">
        <v>49725.422701539625</v>
      </c>
      <c r="F898" s="1">
        <v>296912.44373549748</v>
      </c>
      <c r="G898" s="1">
        <v>450018.11354379239</v>
      </c>
      <c r="H898" s="1">
        <v>610246.36278406403</v>
      </c>
      <c r="I898" s="1">
        <v>589528.03118379426</v>
      </c>
    </row>
    <row r="899" spans="1:9" x14ac:dyDescent="0.15">
      <c r="A899" s="1">
        <v>39</v>
      </c>
      <c r="B899" s="1" t="s">
        <v>38</v>
      </c>
      <c r="C899" s="1">
        <v>22</v>
      </c>
      <c r="D899" s="1" t="s">
        <v>146</v>
      </c>
      <c r="E899" s="1">
        <v>21310.286268726217</v>
      </c>
      <c r="F899" s="1">
        <v>271229.28172573901</v>
      </c>
      <c r="G899" s="1">
        <v>550254.19590592268</v>
      </c>
      <c r="H899" s="1">
        <v>1296117.7829022754</v>
      </c>
      <c r="I899" s="1">
        <v>1102154.4843492368</v>
      </c>
    </row>
    <row r="900" spans="1:9" x14ac:dyDescent="0.15">
      <c r="A900" s="1">
        <v>39</v>
      </c>
      <c r="B900" s="1" t="s">
        <v>38</v>
      </c>
      <c r="C900" s="1">
        <v>23</v>
      </c>
      <c r="D900" s="1" t="s">
        <v>167</v>
      </c>
      <c r="E900" s="1">
        <v>183150.1980363382</v>
      </c>
      <c r="F900" s="1">
        <v>381774.0639871232</v>
      </c>
      <c r="G900" s="1">
        <v>573415.41324114404</v>
      </c>
      <c r="H900" s="1">
        <v>1038185.3467745046</v>
      </c>
      <c r="I900" s="1">
        <v>1057497.7575196899</v>
      </c>
    </row>
    <row r="901" spans="1:9" x14ac:dyDescent="0.15">
      <c r="A901" s="1">
        <v>40</v>
      </c>
      <c r="B901" s="1" t="s">
        <v>39</v>
      </c>
      <c r="C901" s="1">
        <v>1</v>
      </c>
      <c r="D901" s="1" t="s">
        <v>147</v>
      </c>
      <c r="E901" s="1">
        <v>745377.17823388334</v>
      </c>
      <c r="F901" s="1">
        <v>1204404.6966841277</v>
      </c>
      <c r="G901" s="1">
        <v>1833497.3585799083</v>
      </c>
      <c r="H901" s="1">
        <v>2423574.5334027675</v>
      </c>
      <c r="I901" s="1">
        <v>2428509.1526902281</v>
      </c>
    </row>
    <row r="902" spans="1:9" x14ac:dyDescent="0.15">
      <c r="A902" s="1">
        <v>40</v>
      </c>
      <c r="B902" s="1" t="s">
        <v>39</v>
      </c>
      <c r="C902" s="1">
        <v>2</v>
      </c>
      <c r="D902" s="1" t="s">
        <v>148</v>
      </c>
      <c r="E902" s="1">
        <v>137643.58960525531</v>
      </c>
      <c r="F902" s="1">
        <v>131911.91427665035</v>
      </c>
      <c r="G902" s="1">
        <v>123133.57472500741</v>
      </c>
      <c r="H902" s="1">
        <v>117982.70680653305</v>
      </c>
      <c r="I902" s="1">
        <v>77177.698872901383</v>
      </c>
    </row>
    <row r="903" spans="1:9" x14ac:dyDescent="0.15">
      <c r="A903" s="1">
        <v>40</v>
      </c>
      <c r="B903" s="1" t="s">
        <v>88</v>
      </c>
      <c r="C903" s="1">
        <v>3</v>
      </c>
      <c r="D903" s="1" t="s">
        <v>155</v>
      </c>
      <c r="E903" s="1">
        <v>148667.4179385957</v>
      </c>
      <c r="F903" s="1">
        <v>254229.3041664031</v>
      </c>
      <c r="G903" s="1">
        <v>446079.90828668623</v>
      </c>
      <c r="H903" s="1">
        <v>618614.1660713813</v>
      </c>
      <c r="I903" s="1">
        <v>616723.55087535409</v>
      </c>
    </row>
    <row r="904" spans="1:9" x14ac:dyDescent="0.15">
      <c r="A904" s="1">
        <v>40</v>
      </c>
      <c r="B904" s="1" t="s">
        <v>88</v>
      </c>
      <c r="C904" s="1">
        <v>4</v>
      </c>
      <c r="D904" s="1" t="s">
        <v>156</v>
      </c>
      <c r="E904" s="1">
        <v>17183.597877458888</v>
      </c>
      <c r="F904" s="1">
        <v>32638.426653010578</v>
      </c>
      <c r="G904" s="1">
        <v>53941.559076234676</v>
      </c>
      <c r="H904" s="1">
        <v>55108.698078106296</v>
      </c>
      <c r="I904" s="1">
        <v>50153.231746930607</v>
      </c>
    </row>
    <row r="905" spans="1:9" x14ac:dyDescent="0.15">
      <c r="A905" s="1">
        <v>40</v>
      </c>
      <c r="B905" s="1" t="s">
        <v>88</v>
      </c>
      <c r="C905" s="1">
        <v>5</v>
      </c>
      <c r="D905" s="1" t="s">
        <v>157</v>
      </c>
      <c r="E905" s="1">
        <v>34097.619310409842</v>
      </c>
      <c r="F905" s="1">
        <v>44138.8836827044</v>
      </c>
      <c r="G905" s="1">
        <v>51505.643658840716</v>
      </c>
      <c r="H905" s="1">
        <v>57589.413246301679</v>
      </c>
      <c r="I905" s="1">
        <v>54594.019998557902</v>
      </c>
    </row>
    <row r="906" spans="1:9" x14ac:dyDescent="0.15">
      <c r="A906" s="1">
        <v>40</v>
      </c>
      <c r="B906" s="1" t="s">
        <v>88</v>
      </c>
      <c r="C906" s="1">
        <v>6</v>
      </c>
      <c r="D906" s="1" t="s">
        <v>49</v>
      </c>
      <c r="E906" s="1">
        <v>430679.41733401222</v>
      </c>
      <c r="F906" s="1">
        <v>508128.89065930626</v>
      </c>
      <c r="G906" s="1">
        <v>598484.31250391481</v>
      </c>
      <c r="H906" s="1">
        <v>689588.84478242125</v>
      </c>
      <c r="I906" s="1">
        <v>733429.76196605328</v>
      </c>
    </row>
    <row r="907" spans="1:9" x14ac:dyDescent="0.15">
      <c r="A907" s="1">
        <v>40</v>
      </c>
      <c r="B907" s="1" t="s">
        <v>88</v>
      </c>
      <c r="C907" s="1">
        <v>7</v>
      </c>
      <c r="D907" s="1" t="s">
        <v>158</v>
      </c>
      <c r="E907" s="1">
        <v>39572.581819187966</v>
      </c>
      <c r="F907" s="1">
        <v>144115.04994611823</v>
      </c>
      <c r="G907" s="1">
        <v>101989.26841882461</v>
      </c>
      <c r="H907" s="1">
        <v>122596.75445088325</v>
      </c>
      <c r="I907" s="1">
        <v>186400.29173557251</v>
      </c>
    </row>
    <row r="908" spans="1:9" x14ac:dyDescent="0.15">
      <c r="A908" s="1">
        <v>40</v>
      </c>
      <c r="B908" s="1" t="s">
        <v>88</v>
      </c>
      <c r="C908" s="1">
        <v>8</v>
      </c>
      <c r="D908" s="1" t="s">
        <v>159</v>
      </c>
      <c r="E908" s="1">
        <v>361439.56437400921</v>
      </c>
      <c r="F908" s="1">
        <v>360651.76182957919</v>
      </c>
      <c r="G908" s="1">
        <v>354387.8327099919</v>
      </c>
      <c r="H908" s="1">
        <v>313823.93781338236</v>
      </c>
      <c r="I908" s="1">
        <v>293352.78580231621</v>
      </c>
    </row>
    <row r="909" spans="1:9" x14ac:dyDescent="0.15">
      <c r="A909" s="1">
        <v>40</v>
      </c>
      <c r="B909" s="1" t="s">
        <v>88</v>
      </c>
      <c r="C909" s="1">
        <v>9</v>
      </c>
      <c r="D909" s="1" t="s">
        <v>160</v>
      </c>
      <c r="E909" s="1">
        <v>1468666.0061047054</v>
      </c>
      <c r="F909" s="1">
        <v>1871242.0838560436</v>
      </c>
      <c r="G909" s="1">
        <v>1750391.6394613131</v>
      </c>
      <c r="H909" s="1">
        <v>1455258.5964148007</v>
      </c>
      <c r="I909" s="1">
        <v>1323369.7515050368</v>
      </c>
    </row>
    <row r="910" spans="1:9" x14ac:dyDescent="0.15">
      <c r="A910" s="1">
        <v>40</v>
      </c>
      <c r="B910" s="1" t="s">
        <v>88</v>
      </c>
      <c r="C910" s="1">
        <v>10</v>
      </c>
      <c r="D910" s="1" t="s">
        <v>161</v>
      </c>
      <c r="E910" s="1">
        <v>155449.63278929028</v>
      </c>
      <c r="F910" s="1">
        <v>132033.33054984894</v>
      </c>
      <c r="G910" s="1">
        <v>152108.74852597067</v>
      </c>
      <c r="H910" s="1">
        <v>200286.17166290461</v>
      </c>
      <c r="I910" s="1">
        <v>178584.75098071544</v>
      </c>
    </row>
    <row r="911" spans="1:9" x14ac:dyDescent="0.15">
      <c r="A911" s="1">
        <v>40</v>
      </c>
      <c r="B911" s="1" t="s">
        <v>88</v>
      </c>
      <c r="C911" s="1">
        <v>11</v>
      </c>
      <c r="D911" s="1" t="s">
        <v>162</v>
      </c>
      <c r="E911" s="1">
        <v>98559.606903777662</v>
      </c>
      <c r="F911" s="1">
        <v>181708.05763979664</v>
      </c>
      <c r="G911" s="1">
        <v>288528.89474351489</v>
      </c>
      <c r="H911" s="1">
        <v>345324.89143646235</v>
      </c>
      <c r="I911" s="1">
        <v>377999.53058645409</v>
      </c>
    </row>
    <row r="912" spans="1:9" x14ac:dyDescent="0.15">
      <c r="A912" s="1">
        <v>40</v>
      </c>
      <c r="B912" s="1" t="s">
        <v>39</v>
      </c>
      <c r="C912" s="1">
        <v>12</v>
      </c>
      <c r="D912" s="1" t="s">
        <v>163</v>
      </c>
      <c r="E912" s="1">
        <v>82639.798071249985</v>
      </c>
      <c r="F912" s="1">
        <v>98747.156330831465</v>
      </c>
      <c r="G912" s="1">
        <v>393950.43267111591</v>
      </c>
      <c r="H912" s="1">
        <v>678755.13868652144</v>
      </c>
      <c r="I912" s="1">
        <v>693674.72280261561</v>
      </c>
    </row>
    <row r="913" spans="1:9" x14ac:dyDescent="0.15">
      <c r="A913" s="1">
        <v>40</v>
      </c>
      <c r="B913" s="1" t="s">
        <v>39</v>
      </c>
      <c r="C913" s="1">
        <v>13</v>
      </c>
      <c r="D913" s="1" t="s">
        <v>164</v>
      </c>
      <c r="E913" s="1">
        <v>7525.6130199111112</v>
      </c>
      <c r="F913" s="1">
        <v>131282.88080889947</v>
      </c>
      <c r="G913" s="1">
        <v>265745.09047062061</v>
      </c>
      <c r="H913" s="1">
        <v>623021.86587603518</v>
      </c>
      <c r="I913" s="1">
        <v>1135662.2223333169</v>
      </c>
    </row>
    <row r="914" spans="1:9" x14ac:dyDescent="0.15">
      <c r="A914" s="1">
        <v>40</v>
      </c>
      <c r="B914" s="1" t="s">
        <v>39</v>
      </c>
      <c r="C914" s="1">
        <v>14</v>
      </c>
      <c r="D914" s="1" t="s">
        <v>165</v>
      </c>
      <c r="E914" s="1">
        <v>84.512878502542819</v>
      </c>
      <c r="F914" s="1">
        <v>2440.4047436295109</v>
      </c>
      <c r="G914" s="1">
        <v>7649.5349347641313</v>
      </c>
      <c r="H914" s="1">
        <v>13865.286139833772</v>
      </c>
      <c r="I914" s="1">
        <v>19137.798294824959</v>
      </c>
    </row>
    <row r="915" spans="1:9" x14ac:dyDescent="0.15">
      <c r="A915" s="1">
        <v>40</v>
      </c>
      <c r="B915" s="1" t="s">
        <v>39</v>
      </c>
      <c r="C915" s="1">
        <v>15</v>
      </c>
      <c r="D915" s="1" t="s">
        <v>166</v>
      </c>
      <c r="E915" s="1">
        <v>111061.2500534923</v>
      </c>
      <c r="F915" s="1">
        <v>300233.94196299871</v>
      </c>
      <c r="G915" s="1">
        <v>564722.8520336732</v>
      </c>
      <c r="H915" s="1">
        <v>703143.3784661846</v>
      </c>
      <c r="I915" s="1">
        <v>702286.50293632492</v>
      </c>
    </row>
    <row r="916" spans="1:9" x14ac:dyDescent="0.15">
      <c r="A916" s="1">
        <v>40</v>
      </c>
      <c r="B916" s="1" t="s">
        <v>39</v>
      </c>
      <c r="C916" s="1">
        <v>16</v>
      </c>
      <c r="D916" s="1" t="s">
        <v>149</v>
      </c>
      <c r="E916" s="1">
        <v>401499.72585570748</v>
      </c>
      <c r="F916" s="1">
        <v>477555.38506174373</v>
      </c>
      <c r="G916" s="1">
        <v>481330.5231250975</v>
      </c>
      <c r="H916" s="1">
        <v>982302.37422108615</v>
      </c>
      <c r="I916" s="1">
        <v>992036.68786353804</v>
      </c>
    </row>
    <row r="917" spans="1:9" x14ac:dyDescent="0.15">
      <c r="A917" s="1">
        <v>40</v>
      </c>
      <c r="B917" s="1" t="s">
        <v>39</v>
      </c>
      <c r="C917" s="1">
        <v>17</v>
      </c>
      <c r="D917" s="1" t="s">
        <v>150</v>
      </c>
      <c r="E917" s="1">
        <v>691161.42819286953</v>
      </c>
      <c r="F917" s="1">
        <v>1973602.1688448105</v>
      </c>
      <c r="G917" s="1">
        <v>2263587.2104937267</v>
      </c>
      <c r="H917" s="1">
        <v>2838061.9571202113</v>
      </c>
      <c r="I917" s="1">
        <v>3106197.1664732588</v>
      </c>
    </row>
    <row r="918" spans="1:9" x14ac:dyDescent="0.15">
      <c r="A918" s="1">
        <v>40</v>
      </c>
      <c r="B918" s="1" t="s">
        <v>39</v>
      </c>
      <c r="C918" s="1">
        <v>18</v>
      </c>
      <c r="D918" s="1" t="s">
        <v>151</v>
      </c>
      <c r="E918" s="1">
        <v>364397.09248430026</v>
      </c>
      <c r="F918" s="1">
        <v>1838097.6617294373</v>
      </c>
      <c r="G918" s="1">
        <v>2182120.5452505625</v>
      </c>
      <c r="H918" s="1">
        <v>2523581.31229749</v>
      </c>
      <c r="I918" s="1">
        <v>2334020.7303597778</v>
      </c>
    </row>
    <row r="919" spans="1:9" x14ac:dyDescent="0.15">
      <c r="A919" s="1">
        <v>40</v>
      </c>
      <c r="B919" s="1" t="s">
        <v>39</v>
      </c>
      <c r="C919" s="1">
        <v>19</v>
      </c>
      <c r="D919" s="1" t="s">
        <v>152</v>
      </c>
      <c r="E919" s="1">
        <v>223524.42080391696</v>
      </c>
      <c r="F919" s="1">
        <v>163185.44414285375</v>
      </c>
      <c r="G919" s="1">
        <v>237224.92257183522</v>
      </c>
      <c r="H919" s="1">
        <v>463428.05801231478</v>
      </c>
      <c r="I919" s="1">
        <v>623271.34900076664</v>
      </c>
    </row>
    <row r="920" spans="1:9" x14ac:dyDescent="0.15">
      <c r="A920" s="1">
        <v>40</v>
      </c>
      <c r="B920" s="1" t="s">
        <v>39</v>
      </c>
      <c r="C920" s="1">
        <v>20</v>
      </c>
      <c r="D920" s="1" t="s">
        <v>153</v>
      </c>
      <c r="E920" s="1">
        <v>304130.12663109106</v>
      </c>
      <c r="F920" s="1">
        <v>935840.27080844669</v>
      </c>
      <c r="G920" s="1">
        <v>2330175.9740071832</v>
      </c>
      <c r="H920" s="1">
        <v>3522732.9010266387</v>
      </c>
      <c r="I920" s="1">
        <v>3603600.3027974446</v>
      </c>
    </row>
    <row r="921" spans="1:9" x14ac:dyDescent="0.15">
      <c r="A921" s="1">
        <v>40</v>
      </c>
      <c r="B921" s="1" t="s">
        <v>39</v>
      </c>
      <c r="C921" s="1">
        <v>21</v>
      </c>
      <c r="D921" s="1" t="s">
        <v>154</v>
      </c>
      <c r="E921" s="1">
        <v>1046386.7803493098</v>
      </c>
      <c r="F921" s="1">
        <v>2520343.9717678498</v>
      </c>
      <c r="G921" s="1">
        <v>3219767.9079245711</v>
      </c>
      <c r="H921" s="1">
        <v>6073798.5325034568</v>
      </c>
      <c r="I921" s="1">
        <v>6904789.0467924848</v>
      </c>
    </row>
    <row r="922" spans="1:9" x14ac:dyDescent="0.15">
      <c r="A922" s="1">
        <v>40</v>
      </c>
      <c r="B922" s="1" t="s">
        <v>39</v>
      </c>
      <c r="C922" s="1">
        <v>22</v>
      </c>
      <c r="D922" s="1" t="s">
        <v>146</v>
      </c>
      <c r="E922" s="1">
        <v>615952.92885174137</v>
      </c>
      <c r="F922" s="1">
        <v>1766091.0558406406</v>
      </c>
      <c r="G922" s="1">
        <v>3527767.0832442376</v>
      </c>
      <c r="H922" s="1">
        <v>6491427.2979907924</v>
      </c>
      <c r="I922" s="1">
        <v>7661527.4193780916</v>
      </c>
    </row>
    <row r="923" spans="1:9" x14ac:dyDescent="0.15">
      <c r="A923" s="1">
        <v>40</v>
      </c>
      <c r="B923" s="1" t="s">
        <v>39</v>
      </c>
      <c r="C923" s="1">
        <v>23</v>
      </c>
      <c r="D923" s="1" t="s">
        <v>167</v>
      </c>
      <c r="E923" s="1">
        <v>594402.25041440991</v>
      </c>
      <c r="F923" s="1">
        <v>1272495.450798677</v>
      </c>
      <c r="G923" s="1">
        <v>2027241.7527368125</v>
      </c>
      <c r="H923" s="1">
        <v>3487707.9595686556</v>
      </c>
      <c r="I923" s="1">
        <v>3896273.4453568887</v>
      </c>
    </row>
    <row r="924" spans="1:9" x14ac:dyDescent="0.15">
      <c r="A924" s="1">
        <v>41</v>
      </c>
      <c r="B924" s="1" t="s">
        <v>40</v>
      </c>
      <c r="C924" s="1">
        <v>1</v>
      </c>
      <c r="D924" s="1" t="s">
        <v>147</v>
      </c>
      <c r="E924" s="1">
        <v>397724.94254581421</v>
      </c>
      <c r="F924" s="1">
        <v>422378.35233845457</v>
      </c>
      <c r="G924" s="1">
        <v>680870.05431242601</v>
      </c>
      <c r="H924" s="1">
        <v>762961.06572526169</v>
      </c>
      <c r="I924" s="1">
        <v>891275.79599987494</v>
      </c>
    </row>
    <row r="925" spans="1:9" x14ac:dyDescent="0.15">
      <c r="A925" s="1">
        <v>41</v>
      </c>
      <c r="B925" s="1" t="s">
        <v>40</v>
      </c>
      <c r="C925" s="1">
        <v>2</v>
      </c>
      <c r="D925" s="1" t="s">
        <v>148</v>
      </c>
      <c r="E925" s="1">
        <v>9770.6959056365104</v>
      </c>
      <c r="F925" s="1">
        <v>12272.178697166326</v>
      </c>
      <c r="G925" s="1">
        <v>19580.952545243403</v>
      </c>
      <c r="H925" s="1">
        <v>15759.431440331487</v>
      </c>
      <c r="I925" s="1">
        <v>11999.109541413756</v>
      </c>
    </row>
    <row r="926" spans="1:9" x14ac:dyDescent="0.15">
      <c r="A926" s="1">
        <v>41</v>
      </c>
      <c r="B926" s="1" t="s">
        <v>89</v>
      </c>
      <c r="C926" s="1">
        <v>3</v>
      </c>
      <c r="D926" s="1" t="s">
        <v>155</v>
      </c>
      <c r="E926" s="1">
        <v>61738.090841512094</v>
      </c>
      <c r="F926" s="1">
        <v>95429.937739861227</v>
      </c>
      <c r="G926" s="1">
        <v>171956.22960378247</v>
      </c>
      <c r="H926" s="1">
        <v>260700.77403952635</v>
      </c>
      <c r="I926" s="1">
        <v>261276.00582019408</v>
      </c>
    </row>
    <row r="927" spans="1:9" x14ac:dyDescent="0.15">
      <c r="A927" s="1">
        <v>41</v>
      </c>
      <c r="B927" s="1" t="s">
        <v>89</v>
      </c>
      <c r="C927" s="1">
        <v>4</v>
      </c>
      <c r="D927" s="1" t="s">
        <v>156</v>
      </c>
      <c r="E927" s="1">
        <v>6412.254515053909</v>
      </c>
      <c r="F927" s="1">
        <v>14321.512854086775</v>
      </c>
      <c r="G927" s="1">
        <v>23610.521420079505</v>
      </c>
      <c r="H927" s="1">
        <v>28436.369734666674</v>
      </c>
      <c r="I927" s="1">
        <v>23962.435505238533</v>
      </c>
    </row>
    <row r="928" spans="1:9" x14ac:dyDescent="0.15">
      <c r="A928" s="1">
        <v>41</v>
      </c>
      <c r="B928" s="1" t="s">
        <v>89</v>
      </c>
      <c r="C928" s="1">
        <v>5</v>
      </c>
      <c r="D928" s="1" t="s">
        <v>157</v>
      </c>
      <c r="E928" s="1">
        <v>14134.469418346478</v>
      </c>
      <c r="F928" s="1">
        <v>21233.770465719994</v>
      </c>
      <c r="G928" s="1">
        <v>26658.591557582757</v>
      </c>
      <c r="H928" s="1">
        <v>43950.255209699397</v>
      </c>
      <c r="I928" s="1">
        <v>47683.836400859305</v>
      </c>
    </row>
    <row r="929" spans="1:9" x14ac:dyDescent="0.15">
      <c r="A929" s="1">
        <v>41</v>
      </c>
      <c r="B929" s="1" t="s">
        <v>89</v>
      </c>
      <c r="C929" s="1">
        <v>6</v>
      </c>
      <c r="D929" s="1" t="s">
        <v>49</v>
      </c>
      <c r="E929" s="1">
        <v>9695.7976485822746</v>
      </c>
      <c r="F929" s="1">
        <v>19305.104806698688</v>
      </c>
      <c r="G929" s="1">
        <v>33845.07998867525</v>
      </c>
      <c r="H929" s="1">
        <v>49356.946650902508</v>
      </c>
      <c r="I929" s="1">
        <v>66986.091910143354</v>
      </c>
    </row>
    <row r="930" spans="1:9" x14ac:dyDescent="0.15">
      <c r="A930" s="1">
        <v>41</v>
      </c>
      <c r="B930" s="1" t="s">
        <v>89</v>
      </c>
      <c r="C930" s="1">
        <v>7</v>
      </c>
      <c r="D930" s="1" t="s">
        <v>158</v>
      </c>
      <c r="E930" s="1">
        <v>10605.171640986033</v>
      </c>
      <c r="F930" s="1">
        <v>6089.32907283442</v>
      </c>
      <c r="G930" s="1">
        <v>3604.6812143990201</v>
      </c>
      <c r="H930" s="1">
        <v>4443.1836527302221</v>
      </c>
      <c r="I930" s="1">
        <v>3710.7338499436737</v>
      </c>
    </row>
    <row r="931" spans="1:9" x14ac:dyDescent="0.15">
      <c r="A931" s="1">
        <v>41</v>
      </c>
      <c r="B931" s="1" t="s">
        <v>89</v>
      </c>
      <c r="C931" s="1">
        <v>8</v>
      </c>
      <c r="D931" s="1" t="s">
        <v>159</v>
      </c>
      <c r="E931" s="1">
        <v>31453.039788604543</v>
      </c>
      <c r="F931" s="1">
        <v>36166.382721174421</v>
      </c>
      <c r="G931" s="1">
        <v>44375.612312576421</v>
      </c>
      <c r="H931" s="1">
        <v>40813.211677272739</v>
      </c>
      <c r="I931" s="1">
        <v>31926.435496433267</v>
      </c>
    </row>
    <row r="932" spans="1:9" x14ac:dyDescent="0.15">
      <c r="A932" s="1">
        <v>41</v>
      </c>
      <c r="B932" s="1" t="s">
        <v>89</v>
      </c>
      <c r="C932" s="1">
        <v>9</v>
      </c>
      <c r="D932" s="1" t="s">
        <v>160</v>
      </c>
      <c r="E932" s="1">
        <v>5989.3091250577145</v>
      </c>
      <c r="F932" s="1">
        <v>17361.228897389115</v>
      </c>
      <c r="G932" s="1">
        <v>55910.854760776398</v>
      </c>
      <c r="H932" s="1">
        <v>56744.582480446348</v>
      </c>
      <c r="I932" s="1">
        <v>96985.911930703092</v>
      </c>
    </row>
    <row r="933" spans="1:9" x14ac:dyDescent="0.15">
      <c r="A933" s="1">
        <v>41</v>
      </c>
      <c r="B933" s="1" t="s">
        <v>89</v>
      </c>
      <c r="C933" s="1">
        <v>10</v>
      </c>
      <c r="D933" s="1" t="s">
        <v>161</v>
      </c>
      <c r="E933" s="1">
        <v>10667.772525432954</v>
      </c>
      <c r="F933" s="1">
        <v>23664.963600677507</v>
      </c>
      <c r="G933" s="1">
        <v>49228.906328387653</v>
      </c>
      <c r="H933" s="1">
        <v>65205.72958471594</v>
      </c>
      <c r="I933" s="1">
        <v>74405.4499830938</v>
      </c>
    </row>
    <row r="934" spans="1:9" x14ac:dyDescent="0.15">
      <c r="A934" s="1">
        <v>41</v>
      </c>
      <c r="B934" s="1" t="s">
        <v>89</v>
      </c>
      <c r="C934" s="1">
        <v>11</v>
      </c>
      <c r="D934" s="1" t="s">
        <v>162</v>
      </c>
      <c r="E934" s="1">
        <v>11020.484482042124</v>
      </c>
      <c r="F934" s="1">
        <v>20967.456795233022</v>
      </c>
      <c r="G934" s="1">
        <v>45180.105985899718</v>
      </c>
      <c r="H934" s="1">
        <v>82802.545056660092</v>
      </c>
      <c r="I934" s="1">
        <v>99082.581626395026</v>
      </c>
    </row>
    <row r="935" spans="1:9" x14ac:dyDescent="0.15">
      <c r="A935" s="1">
        <v>41</v>
      </c>
      <c r="B935" s="1" t="s">
        <v>40</v>
      </c>
      <c r="C935" s="1">
        <v>12</v>
      </c>
      <c r="D935" s="1" t="s">
        <v>163</v>
      </c>
      <c r="E935" s="1">
        <v>19320.865912178648</v>
      </c>
      <c r="F935" s="1">
        <v>33713.087556412502</v>
      </c>
      <c r="G935" s="1">
        <v>101880.64838792197</v>
      </c>
      <c r="H935" s="1">
        <v>216605.86564466919</v>
      </c>
      <c r="I935" s="1">
        <v>561418.20089035202</v>
      </c>
    </row>
    <row r="936" spans="1:9" x14ac:dyDescent="0.15">
      <c r="A936" s="1">
        <v>41</v>
      </c>
      <c r="B936" s="1" t="s">
        <v>40</v>
      </c>
      <c r="C936" s="1">
        <v>13</v>
      </c>
      <c r="D936" s="1" t="s">
        <v>164</v>
      </c>
      <c r="E936" s="1">
        <v>1347.2410982974986</v>
      </c>
      <c r="F936" s="1">
        <v>14382.24177856041</v>
      </c>
      <c r="G936" s="1">
        <v>20412.52364769558</v>
      </c>
      <c r="H936" s="1">
        <v>43430.153750113888</v>
      </c>
      <c r="I936" s="1">
        <v>94594.19772328336</v>
      </c>
    </row>
    <row r="937" spans="1:9" x14ac:dyDescent="0.15">
      <c r="A937" s="1">
        <v>41</v>
      </c>
      <c r="B937" s="1" t="s">
        <v>40</v>
      </c>
      <c r="C937" s="1">
        <v>14</v>
      </c>
      <c r="D937" s="1" t="s">
        <v>165</v>
      </c>
      <c r="E937" s="1">
        <v>1.7070483970561607</v>
      </c>
      <c r="F937" s="1">
        <v>104.1444296010982</v>
      </c>
      <c r="G937" s="1">
        <v>120.1851016440182</v>
      </c>
      <c r="H937" s="1">
        <v>3535.2151578782423</v>
      </c>
      <c r="I937" s="1">
        <v>2276.2562606423703</v>
      </c>
    </row>
    <row r="938" spans="1:9" x14ac:dyDescent="0.15">
      <c r="A938" s="1">
        <v>41</v>
      </c>
      <c r="B938" s="1" t="s">
        <v>40</v>
      </c>
      <c r="C938" s="1">
        <v>15</v>
      </c>
      <c r="D938" s="1" t="s">
        <v>166</v>
      </c>
      <c r="E938" s="1">
        <v>23662.736656643629</v>
      </c>
      <c r="F938" s="1">
        <v>62111.208650270964</v>
      </c>
      <c r="G938" s="1">
        <v>122303.10388417178</v>
      </c>
      <c r="H938" s="1">
        <v>163059.93009980189</v>
      </c>
      <c r="I938" s="1">
        <v>189199.30352792097</v>
      </c>
    </row>
    <row r="939" spans="1:9" x14ac:dyDescent="0.15">
      <c r="A939" s="1">
        <v>41</v>
      </c>
      <c r="B939" s="1" t="s">
        <v>40</v>
      </c>
      <c r="C939" s="1">
        <v>16</v>
      </c>
      <c r="D939" s="1" t="s">
        <v>149</v>
      </c>
      <c r="E939" s="1">
        <v>79514.829491851793</v>
      </c>
      <c r="F939" s="1">
        <v>95236.717216997626</v>
      </c>
      <c r="G939" s="1">
        <v>127805.46871928226</v>
      </c>
      <c r="H939" s="1">
        <v>259761.41441971654</v>
      </c>
      <c r="I939" s="1">
        <v>260848.22598754117</v>
      </c>
    </row>
    <row r="940" spans="1:9" x14ac:dyDescent="0.15">
      <c r="A940" s="1">
        <v>41</v>
      </c>
      <c r="B940" s="1" t="s">
        <v>40</v>
      </c>
      <c r="C940" s="1">
        <v>17</v>
      </c>
      <c r="D940" s="1" t="s">
        <v>150</v>
      </c>
      <c r="E940" s="1">
        <v>186165.10759360681</v>
      </c>
      <c r="F940" s="1">
        <v>678382.54808373284</v>
      </c>
      <c r="G940" s="1">
        <v>883666.30996284774</v>
      </c>
      <c r="H940" s="1">
        <v>1637346.8279193621</v>
      </c>
      <c r="I940" s="1">
        <v>1644296.532373637</v>
      </c>
    </row>
    <row r="941" spans="1:9" x14ac:dyDescent="0.15">
      <c r="A941" s="1">
        <v>41</v>
      </c>
      <c r="B941" s="1" t="s">
        <v>40</v>
      </c>
      <c r="C941" s="1">
        <v>18</v>
      </c>
      <c r="D941" s="1" t="s">
        <v>151</v>
      </c>
      <c r="E941" s="1">
        <v>46996.968072972515</v>
      </c>
      <c r="F941" s="1">
        <v>205793.87440760212</v>
      </c>
      <c r="G941" s="1">
        <v>330099.90005527338</v>
      </c>
      <c r="H941" s="1">
        <v>351765.43357662112</v>
      </c>
      <c r="I941" s="1">
        <v>288790.88952817</v>
      </c>
    </row>
    <row r="942" spans="1:9" x14ac:dyDescent="0.15">
      <c r="A942" s="1">
        <v>41</v>
      </c>
      <c r="B942" s="1" t="s">
        <v>40</v>
      </c>
      <c r="C942" s="1">
        <v>19</v>
      </c>
      <c r="D942" s="1" t="s">
        <v>152</v>
      </c>
      <c r="E942" s="1">
        <v>38134.390489493628</v>
      </c>
      <c r="F942" s="1">
        <v>44976.18706909781</v>
      </c>
      <c r="G942" s="1">
        <v>46302.250303156077</v>
      </c>
      <c r="H942" s="1">
        <v>83179.975984665347</v>
      </c>
      <c r="I942" s="1">
        <v>167189.03285220187</v>
      </c>
    </row>
    <row r="943" spans="1:9" x14ac:dyDescent="0.15">
      <c r="A943" s="1">
        <v>41</v>
      </c>
      <c r="B943" s="1" t="s">
        <v>40</v>
      </c>
      <c r="C943" s="1">
        <v>20</v>
      </c>
      <c r="D943" s="1" t="s">
        <v>153</v>
      </c>
      <c r="E943" s="1">
        <v>7415.5953472487599</v>
      </c>
      <c r="F943" s="1">
        <v>139782.02758208665</v>
      </c>
      <c r="G943" s="1">
        <v>396353.26710974635</v>
      </c>
      <c r="H943" s="1">
        <v>634851.13315210002</v>
      </c>
      <c r="I943" s="1">
        <v>575361.25910117256</v>
      </c>
    </row>
    <row r="944" spans="1:9" x14ac:dyDescent="0.15">
      <c r="A944" s="1">
        <v>41</v>
      </c>
      <c r="B944" s="1" t="s">
        <v>40</v>
      </c>
      <c r="C944" s="1">
        <v>21</v>
      </c>
      <c r="D944" s="1" t="s">
        <v>154</v>
      </c>
      <c r="E944" s="1">
        <v>49422.40972658815</v>
      </c>
      <c r="F944" s="1">
        <v>220421.32497560748</v>
      </c>
      <c r="G944" s="1">
        <v>764242.49902999215</v>
      </c>
      <c r="H944" s="1">
        <v>1267434.4349506181</v>
      </c>
      <c r="I944" s="1">
        <v>1265653.6256487241</v>
      </c>
    </row>
    <row r="945" spans="1:9" x14ac:dyDescent="0.15">
      <c r="A945" s="1">
        <v>41</v>
      </c>
      <c r="B945" s="1" t="s">
        <v>40</v>
      </c>
      <c r="C945" s="1">
        <v>22</v>
      </c>
      <c r="D945" s="1" t="s">
        <v>146</v>
      </c>
      <c r="E945" s="1">
        <v>74601.503114531064</v>
      </c>
      <c r="F945" s="1">
        <v>328303.53393097932</v>
      </c>
      <c r="G945" s="1">
        <v>901751.43459699478</v>
      </c>
      <c r="H945" s="1">
        <v>1125198.2700501001</v>
      </c>
      <c r="I945" s="1">
        <v>1203547.514828484</v>
      </c>
    </row>
    <row r="946" spans="1:9" x14ac:dyDescent="0.15">
      <c r="A946" s="1">
        <v>41</v>
      </c>
      <c r="B946" s="1" t="s">
        <v>40</v>
      </c>
      <c r="C946" s="1">
        <v>23</v>
      </c>
      <c r="D946" s="1" t="s">
        <v>167</v>
      </c>
      <c r="E946" s="1">
        <v>184526.57134515874</v>
      </c>
      <c r="F946" s="1">
        <v>414582.21404296753</v>
      </c>
      <c r="G946" s="1">
        <v>668499.62150156521</v>
      </c>
      <c r="H946" s="1">
        <v>1037157.7379039924</v>
      </c>
      <c r="I946" s="1">
        <v>1074874.9116764471</v>
      </c>
    </row>
    <row r="947" spans="1:9" x14ac:dyDescent="0.15">
      <c r="A947" s="1">
        <v>42</v>
      </c>
      <c r="B947" s="1" t="s">
        <v>41</v>
      </c>
      <c r="C947" s="1">
        <v>1</v>
      </c>
      <c r="D947" s="1" t="s">
        <v>147</v>
      </c>
      <c r="E947" s="1">
        <v>725257.27929503657</v>
      </c>
      <c r="F947" s="1">
        <v>810865.17425588192</v>
      </c>
      <c r="G947" s="1">
        <v>1100947.4693813419</v>
      </c>
      <c r="H947" s="1">
        <v>1348134.173325967</v>
      </c>
      <c r="I947" s="1">
        <v>1402067.1983112164</v>
      </c>
    </row>
    <row r="948" spans="1:9" x14ac:dyDescent="0.15">
      <c r="A948" s="1">
        <v>42</v>
      </c>
      <c r="B948" s="1" t="s">
        <v>41</v>
      </c>
      <c r="C948" s="1">
        <v>2</v>
      </c>
      <c r="D948" s="1" t="s">
        <v>148</v>
      </c>
      <c r="E948" s="1">
        <v>82058.355760464765</v>
      </c>
      <c r="F948" s="1">
        <v>52084.691291979812</v>
      </c>
      <c r="G948" s="1">
        <v>43030.599284639095</v>
      </c>
      <c r="H948" s="1">
        <v>37285.709699487918</v>
      </c>
      <c r="I948" s="1">
        <v>22905.628751677668</v>
      </c>
    </row>
    <row r="949" spans="1:9" x14ac:dyDescent="0.15">
      <c r="A949" s="1">
        <v>42</v>
      </c>
      <c r="B949" s="1" t="s">
        <v>90</v>
      </c>
      <c r="C949" s="1">
        <v>3</v>
      </c>
      <c r="D949" s="1" t="s">
        <v>155</v>
      </c>
      <c r="E949" s="1">
        <v>30523.249255141032</v>
      </c>
      <c r="F949" s="1">
        <v>54678.911278372536</v>
      </c>
      <c r="G949" s="1">
        <v>87078.140493878978</v>
      </c>
      <c r="H949" s="1">
        <v>147597.19939549512</v>
      </c>
      <c r="I949" s="1">
        <v>153368.2237426033</v>
      </c>
    </row>
    <row r="950" spans="1:9" x14ac:dyDescent="0.15">
      <c r="A950" s="1">
        <v>42</v>
      </c>
      <c r="B950" s="1" t="s">
        <v>90</v>
      </c>
      <c r="C950" s="1">
        <v>4</v>
      </c>
      <c r="D950" s="1" t="s">
        <v>156</v>
      </c>
      <c r="E950" s="1">
        <v>5539.0627952158329</v>
      </c>
      <c r="F950" s="1">
        <v>24055.809449721979</v>
      </c>
      <c r="G950" s="1">
        <v>43877.07452558654</v>
      </c>
      <c r="H950" s="1">
        <v>48911.798659324195</v>
      </c>
      <c r="I950" s="1">
        <v>34805.02108737958</v>
      </c>
    </row>
    <row r="951" spans="1:9" x14ac:dyDescent="0.15">
      <c r="A951" s="1">
        <v>42</v>
      </c>
      <c r="B951" s="1" t="s">
        <v>90</v>
      </c>
      <c r="C951" s="1">
        <v>5</v>
      </c>
      <c r="D951" s="1" t="s">
        <v>157</v>
      </c>
      <c r="E951" s="1">
        <v>821.13587772800474</v>
      </c>
      <c r="F951" s="1">
        <v>1565.4099323642181</v>
      </c>
      <c r="G951" s="1">
        <v>2267.5596653213206</v>
      </c>
      <c r="H951" s="1">
        <v>2831.3780569659657</v>
      </c>
      <c r="I951" s="1">
        <v>2739.750628642998</v>
      </c>
    </row>
    <row r="952" spans="1:9" x14ac:dyDescent="0.15">
      <c r="A952" s="1">
        <v>42</v>
      </c>
      <c r="B952" s="1" t="s">
        <v>90</v>
      </c>
      <c r="C952" s="1">
        <v>6</v>
      </c>
      <c r="D952" s="1" t="s">
        <v>49</v>
      </c>
      <c r="E952" s="1">
        <v>5467.5726913304889</v>
      </c>
      <c r="F952" s="1">
        <v>8552.3641939671306</v>
      </c>
      <c r="G952" s="1">
        <v>15902.368538981187</v>
      </c>
      <c r="H952" s="1">
        <v>17431.325649155548</v>
      </c>
      <c r="I952" s="1">
        <v>17854.495692805413</v>
      </c>
    </row>
    <row r="953" spans="1:9" x14ac:dyDescent="0.15">
      <c r="A953" s="1">
        <v>42</v>
      </c>
      <c r="B953" s="1" t="s">
        <v>90</v>
      </c>
      <c r="C953" s="1">
        <v>7</v>
      </c>
      <c r="D953" s="1" t="s">
        <v>158</v>
      </c>
      <c r="E953" s="1">
        <v>7004.6106174435854</v>
      </c>
      <c r="F953" s="1">
        <v>13794.561943357321</v>
      </c>
      <c r="G953" s="1">
        <v>8322.1066820173564</v>
      </c>
      <c r="H953" s="1">
        <v>10424.981179491509</v>
      </c>
      <c r="I953" s="1">
        <v>8751.8954470456029</v>
      </c>
    </row>
    <row r="954" spans="1:9" x14ac:dyDescent="0.15">
      <c r="A954" s="1">
        <v>42</v>
      </c>
      <c r="B954" s="1" t="s">
        <v>90</v>
      </c>
      <c r="C954" s="1">
        <v>8</v>
      </c>
      <c r="D954" s="1" t="s">
        <v>159</v>
      </c>
      <c r="E954" s="1">
        <v>19551.392364367217</v>
      </c>
      <c r="F954" s="1">
        <v>28089.597666225578</v>
      </c>
      <c r="G954" s="1">
        <v>39312.378062011987</v>
      </c>
      <c r="H954" s="1">
        <v>39387.784750020102</v>
      </c>
      <c r="I954" s="1">
        <v>40238.715631659339</v>
      </c>
    </row>
    <row r="955" spans="1:9" x14ac:dyDescent="0.15">
      <c r="A955" s="1">
        <v>42</v>
      </c>
      <c r="B955" s="1" t="s">
        <v>90</v>
      </c>
      <c r="C955" s="1">
        <v>9</v>
      </c>
      <c r="D955" s="1" t="s">
        <v>160</v>
      </c>
      <c r="E955" s="1">
        <v>35750.049442895943</v>
      </c>
      <c r="F955" s="1">
        <v>27896.86142398202</v>
      </c>
      <c r="G955" s="1">
        <v>24438.125685667117</v>
      </c>
      <c r="H955" s="1">
        <v>20486.334260825042</v>
      </c>
      <c r="I955" s="1">
        <v>15622.357405514829</v>
      </c>
    </row>
    <row r="956" spans="1:9" x14ac:dyDescent="0.15">
      <c r="A956" s="1">
        <v>42</v>
      </c>
      <c r="B956" s="1" t="s">
        <v>90</v>
      </c>
      <c r="C956" s="1">
        <v>10</v>
      </c>
      <c r="D956" s="1" t="s">
        <v>161</v>
      </c>
      <c r="E956" s="1">
        <v>15515.267990192739</v>
      </c>
      <c r="F956" s="1">
        <v>17135.753265373052</v>
      </c>
      <c r="G956" s="1">
        <v>17580.668892894468</v>
      </c>
      <c r="H956" s="1">
        <v>20300.319790090736</v>
      </c>
      <c r="I956" s="1">
        <v>19100.069888169121</v>
      </c>
    </row>
    <row r="957" spans="1:9" x14ac:dyDescent="0.15">
      <c r="A957" s="1">
        <v>42</v>
      </c>
      <c r="B957" s="1" t="s">
        <v>90</v>
      </c>
      <c r="C957" s="1">
        <v>11</v>
      </c>
      <c r="D957" s="1" t="s">
        <v>162</v>
      </c>
      <c r="E957" s="1">
        <v>17096.947223259991</v>
      </c>
      <c r="F957" s="1">
        <v>90154.794984822627</v>
      </c>
      <c r="G957" s="1">
        <v>128402.70067440145</v>
      </c>
      <c r="H957" s="1">
        <v>213032.70442293494</v>
      </c>
      <c r="I957" s="1">
        <v>249293.93498014531</v>
      </c>
    </row>
    <row r="958" spans="1:9" x14ac:dyDescent="0.15">
      <c r="A958" s="1">
        <v>42</v>
      </c>
      <c r="B958" s="1" t="s">
        <v>41</v>
      </c>
      <c r="C958" s="1">
        <v>12</v>
      </c>
      <c r="D958" s="1" t="s">
        <v>163</v>
      </c>
      <c r="E958" s="1">
        <v>19702.665355926918</v>
      </c>
      <c r="F958" s="1">
        <v>20129.47200017576</v>
      </c>
      <c r="G958" s="1">
        <v>74843.30005371834</v>
      </c>
      <c r="H958" s="1">
        <v>247572.09139538571</v>
      </c>
      <c r="I958" s="1">
        <v>1145998.9029433769</v>
      </c>
    </row>
    <row r="959" spans="1:9" x14ac:dyDescent="0.15">
      <c r="A959" s="1">
        <v>42</v>
      </c>
      <c r="B959" s="1" t="s">
        <v>41</v>
      </c>
      <c r="C959" s="1">
        <v>13</v>
      </c>
      <c r="D959" s="1" t="s">
        <v>164</v>
      </c>
      <c r="E959" s="1">
        <v>51609.374009210871</v>
      </c>
      <c r="F959" s="1">
        <v>207112.89223580595</v>
      </c>
      <c r="G959" s="1">
        <v>158619.76132081574</v>
      </c>
      <c r="H959" s="1">
        <v>161929.73087472137</v>
      </c>
      <c r="I959" s="1">
        <v>163602.3399266706</v>
      </c>
    </row>
    <row r="960" spans="1:9" x14ac:dyDescent="0.15">
      <c r="A960" s="1">
        <v>42</v>
      </c>
      <c r="B960" s="1" t="s">
        <v>41</v>
      </c>
      <c r="C960" s="1">
        <v>14</v>
      </c>
      <c r="D960" s="1" t="s">
        <v>165</v>
      </c>
      <c r="E960" s="1">
        <v>139.14237192607104</v>
      </c>
      <c r="F960" s="1">
        <v>431.09020915601923</v>
      </c>
      <c r="G960" s="1">
        <v>1141.6187161020005</v>
      </c>
      <c r="H960" s="1">
        <v>1351.0003446594828</v>
      </c>
      <c r="I960" s="1">
        <v>1115.3643573146114</v>
      </c>
    </row>
    <row r="961" spans="1:9" x14ac:dyDescent="0.15">
      <c r="A961" s="1">
        <v>42</v>
      </c>
      <c r="B961" s="1" t="s">
        <v>41</v>
      </c>
      <c r="C961" s="1">
        <v>15</v>
      </c>
      <c r="D961" s="1" t="s">
        <v>166</v>
      </c>
      <c r="E961" s="1">
        <v>9588.4054408955035</v>
      </c>
      <c r="F961" s="1">
        <v>22012.131868013654</v>
      </c>
      <c r="G961" s="1">
        <v>20138.517631640436</v>
      </c>
      <c r="H961" s="1">
        <v>32335.685951770251</v>
      </c>
      <c r="I961" s="1">
        <v>41022.387370117467</v>
      </c>
    </row>
    <row r="962" spans="1:9" x14ac:dyDescent="0.15">
      <c r="A962" s="1">
        <v>42</v>
      </c>
      <c r="B962" s="1" t="s">
        <v>41</v>
      </c>
      <c r="C962" s="1">
        <v>16</v>
      </c>
      <c r="D962" s="1" t="s">
        <v>149</v>
      </c>
      <c r="E962" s="1">
        <v>137790.43312182036</v>
      </c>
      <c r="F962" s="1">
        <v>134838.21281916893</v>
      </c>
      <c r="G962" s="1">
        <v>175965.3327572702</v>
      </c>
      <c r="H962" s="1">
        <v>257067.45155110286</v>
      </c>
      <c r="I962" s="1">
        <v>179937.26660796453</v>
      </c>
    </row>
    <row r="963" spans="1:9" x14ac:dyDescent="0.15">
      <c r="A963" s="1">
        <v>42</v>
      </c>
      <c r="B963" s="1" t="s">
        <v>41</v>
      </c>
      <c r="C963" s="1">
        <v>17</v>
      </c>
      <c r="D963" s="1" t="s">
        <v>150</v>
      </c>
      <c r="E963" s="1">
        <v>138128.04989744502</v>
      </c>
      <c r="F963" s="1">
        <v>459529.64981371467</v>
      </c>
      <c r="G963" s="1">
        <v>742451.76449772343</v>
      </c>
      <c r="H963" s="1">
        <v>836086.99080203741</v>
      </c>
      <c r="I963" s="1">
        <v>803648.32915589469</v>
      </c>
    </row>
    <row r="964" spans="1:9" x14ac:dyDescent="0.15">
      <c r="A964" s="1">
        <v>42</v>
      </c>
      <c r="B964" s="1" t="s">
        <v>41</v>
      </c>
      <c r="C964" s="1">
        <v>18</v>
      </c>
      <c r="D964" s="1" t="s">
        <v>151</v>
      </c>
      <c r="E964" s="1">
        <v>85057.721465795024</v>
      </c>
      <c r="F964" s="1">
        <v>273872.03891242761</v>
      </c>
      <c r="G964" s="1">
        <v>338341.19940300542</v>
      </c>
      <c r="H964" s="1">
        <v>456059.04203231668</v>
      </c>
      <c r="I964" s="1">
        <v>389243.26903163601</v>
      </c>
    </row>
    <row r="965" spans="1:9" x14ac:dyDescent="0.15">
      <c r="A965" s="1">
        <v>42</v>
      </c>
      <c r="B965" s="1" t="s">
        <v>41</v>
      </c>
      <c r="C965" s="1">
        <v>19</v>
      </c>
      <c r="D965" s="1" t="s">
        <v>152</v>
      </c>
      <c r="E965" s="1">
        <v>64362.871410811436</v>
      </c>
      <c r="F965" s="1">
        <v>61080.216085752028</v>
      </c>
      <c r="G965" s="1">
        <v>63202.834499497076</v>
      </c>
      <c r="H965" s="1">
        <v>82172.870441802981</v>
      </c>
      <c r="I965" s="1">
        <v>111091.09970369183</v>
      </c>
    </row>
    <row r="966" spans="1:9" x14ac:dyDescent="0.15">
      <c r="A966" s="1">
        <v>42</v>
      </c>
      <c r="B966" s="1" t="s">
        <v>41</v>
      </c>
      <c r="C966" s="1">
        <v>20</v>
      </c>
      <c r="D966" s="1" t="s">
        <v>153</v>
      </c>
      <c r="E966" s="1">
        <v>34537.645396448424</v>
      </c>
      <c r="F966" s="1">
        <v>217506.03377866535</v>
      </c>
      <c r="G966" s="1">
        <v>436388.63980542985</v>
      </c>
      <c r="H966" s="1">
        <v>582891.55087122088</v>
      </c>
      <c r="I966" s="1">
        <v>612622.6803581994</v>
      </c>
    </row>
    <row r="967" spans="1:9" x14ac:dyDescent="0.15">
      <c r="A967" s="1">
        <v>42</v>
      </c>
      <c r="B967" s="1" t="s">
        <v>41</v>
      </c>
      <c r="C967" s="1">
        <v>21</v>
      </c>
      <c r="D967" s="1" t="s">
        <v>154</v>
      </c>
      <c r="E967" s="1">
        <v>369504.018316228</v>
      </c>
      <c r="F967" s="1">
        <v>849520.31860556232</v>
      </c>
      <c r="G967" s="1">
        <v>1195127.6847135846</v>
      </c>
      <c r="H967" s="1">
        <v>1253422.8418761147</v>
      </c>
      <c r="I967" s="1">
        <v>1112920.6744322213</v>
      </c>
    </row>
    <row r="968" spans="1:9" x14ac:dyDescent="0.15">
      <c r="A968" s="1">
        <v>42</v>
      </c>
      <c r="B968" s="1" t="s">
        <v>41</v>
      </c>
      <c r="C968" s="1">
        <v>22</v>
      </c>
      <c r="D968" s="1" t="s">
        <v>146</v>
      </c>
      <c r="E968" s="1">
        <v>144545.49776543706</v>
      </c>
      <c r="F968" s="1">
        <v>481637.20715255674</v>
      </c>
      <c r="G968" s="1">
        <v>1190375.3414321365</v>
      </c>
      <c r="H968" s="1">
        <v>1917800.3630744277</v>
      </c>
      <c r="I968" s="1">
        <v>1780246.6185716107</v>
      </c>
    </row>
    <row r="969" spans="1:9" x14ac:dyDescent="0.15">
      <c r="A969" s="1">
        <v>42</v>
      </c>
      <c r="B969" s="1" t="s">
        <v>41</v>
      </c>
      <c r="C969" s="1">
        <v>23</v>
      </c>
      <c r="D969" s="1" t="s">
        <v>167</v>
      </c>
      <c r="E969" s="1">
        <v>251767.47910942553</v>
      </c>
      <c r="F969" s="1">
        <v>637059.14865964744</v>
      </c>
      <c r="G969" s="1">
        <v>1029470.1690205857</v>
      </c>
      <c r="H969" s="1">
        <v>1763145.9873260355</v>
      </c>
      <c r="I969" s="1">
        <v>1825033.9800922128</v>
      </c>
    </row>
    <row r="970" spans="1:9" x14ac:dyDescent="0.15">
      <c r="A970" s="1">
        <v>43</v>
      </c>
      <c r="B970" s="1" t="s">
        <v>42</v>
      </c>
      <c r="C970" s="1">
        <v>1</v>
      </c>
      <c r="D970" s="1" t="s">
        <v>147</v>
      </c>
      <c r="E970" s="1">
        <v>765797.48968842253</v>
      </c>
      <c r="F970" s="1">
        <v>1164009.5702670272</v>
      </c>
      <c r="G970" s="1">
        <v>1553531.0553692786</v>
      </c>
      <c r="H970" s="1">
        <v>1632166.4801921286</v>
      </c>
      <c r="I970" s="1">
        <v>1765633.7779973771</v>
      </c>
    </row>
    <row r="971" spans="1:9" x14ac:dyDescent="0.15">
      <c r="A971" s="1">
        <v>43</v>
      </c>
      <c r="B971" s="1" t="s">
        <v>42</v>
      </c>
      <c r="C971" s="1">
        <v>2</v>
      </c>
      <c r="D971" s="1" t="s">
        <v>148</v>
      </c>
      <c r="E971" s="1">
        <v>31109.353256132083</v>
      </c>
      <c r="F971" s="1">
        <v>33314.358730239408</v>
      </c>
      <c r="G971" s="1">
        <v>42890.602447511264</v>
      </c>
      <c r="H971" s="1">
        <v>33811.165629904681</v>
      </c>
      <c r="I971" s="1">
        <v>31879.695138244799</v>
      </c>
    </row>
    <row r="972" spans="1:9" x14ac:dyDescent="0.15">
      <c r="A972" s="1">
        <v>43</v>
      </c>
      <c r="B972" s="1" t="s">
        <v>91</v>
      </c>
      <c r="C972" s="1">
        <v>3</v>
      </c>
      <c r="D972" s="1" t="s">
        <v>155</v>
      </c>
      <c r="E972" s="1">
        <v>42768.637976191407</v>
      </c>
      <c r="F972" s="1">
        <v>80625.174422423268</v>
      </c>
      <c r="G972" s="1">
        <v>153292.77468287497</v>
      </c>
      <c r="H972" s="1">
        <v>212925.83978104542</v>
      </c>
      <c r="I972" s="1">
        <v>245422.96169777311</v>
      </c>
    </row>
    <row r="973" spans="1:9" x14ac:dyDescent="0.15">
      <c r="A973" s="1">
        <v>43</v>
      </c>
      <c r="B973" s="1" t="s">
        <v>91</v>
      </c>
      <c r="C973" s="1">
        <v>4</v>
      </c>
      <c r="D973" s="1" t="s">
        <v>156</v>
      </c>
      <c r="E973" s="1">
        <v>12095.979062682318</v>
      </c>
      <c r="F973" s="1">
        <v>48972.500776441593</v>
      </c>
      <c r="G973" s="1">
        <v>73197.063957248043</v>
      </c>
      <c r="H973" s="1">
        <v>72290.983598970386</v>
      </c>
      <c r="I973" s="1">
        <v>54154.043452101905</v>
      </c>
    </row>
    <row r="974" spans="1:9" x14ac:dyDescent="0.15">
      <c r="A974" s="1">
        <v>43</v>
      </c>
      <c r="B974" s="1" t="s">
        <v>91</v>
      </c>
      <c r="C974" s="1">
        <v>5</v>
      </c>
      <c r="D974" s="1" t="s">
        <v>157</v>
      </c>
      <c r="E974" s="1">
        <v>47624.298019666829</v>
      </c>
      <c r="F974" s="1">
        <v>45740.604467890167</v>
      </c>
      <c r="G974" s="1">
        <v>73023.261036325566</v>
      </c>
      <c r="H974" s="1">
        <v>106428.36619203184</v>
      </c>
      <c r="I974" s="1">
        <v>87476.285090740537</v>
      </c>
    </row>
    <row r="975" spans="1:9" x14ac:dyDescent="0.15">
      <c r="A975" s="1">
        <v>43</v>
      </c>
      <c r="B975" s="1" t="s">
        <v>91</v>
      </c>
      <c r="C975" s="1">
        <v>6</v>
      </c>
      <c r="D975" s="1" t="s">
        <v>49</v>
      </c>
      <c r="E975" s="1">
        <v>65956.710872043637</v>
      </c>
      <c r="F975" s="1">
        <v>67766.72650269029</v>
      </c>
      <c r="G975" s="1">
        <v>85467.983913443866</v>
      </c>
      <c r="H975" s="1">
        <v>124664.95780727497</v>
      </c>
      <c r="I975" s="1">
        <v>214618.86024113384</v>
      </c>
    </row>
    <row r="976" spans="1:9" x14ac:dyDescent="0.15">
      <c r="A976" s="1">
        <v>43</v>
      </c>
      <c r="B976" s="1" t="s">
        <v>91</v>
      </c>
      <c r="C976" s="1">
        <v>7</v>
      </c>
      <c r="D976" s="1" t="s">
        <v>158</v>
      </c>
      <c r="E976" s="1">
        <v>817.78421712326724</v>
      </c>
      <c r="F976" s="1">
        <v>9370.0980241501748</v>
      </c>
      <c r="G976" s="1">
        <v>12220.533733407796</v>
      </c>
      <c r="H976" s="1">
        <v>15452.0051673913</v>
      </c>
      <c r="I976" s="1">
        <v>13383.840937034716</v>
      </c>
    </row>
    <row r="977" spans="1:9" x14ac:dyDescent="0.15">
      <c r="A977" s="1">
        <v>43</v>
      </c>
      <c r="B977" s="1" t="s">
        <v>91</v>
      </c>
      <c r="C977" s="1">
        <v>8</v>
      </c>
      <c r="D977" s="1" t="s">
        <v>159</v>
      </c>
      <c r="E977" s="1">
        <v>45443.025521124306</v>
      </c>
      <c r="F977" s="1">
        <v>52734.198396544853</v>
      </c>
      <c r="G977" s="1">
        <v>63575.351849529077</v>
      </c>
      <c r="H977" s="1">
        <v>58645.359704457362</v>
      </c>
      <c r="I977" s="1">
        <v>51039.197131244357</v>
      </c>
    </row>
    <row r="978" spans="1:9" x14ac:dyDescent="0.15">
      <c r="A978" s="1">
        <v>43</v>
      </c>
      <c r="B978" s="1" t="s">
        <v>91</v>
      </c>
      <c r="C978" s="1">
        <v>9</v>
      </c>
      <c r="D978" s="1" t="s">
        <v>160</v>
      </c>
      <c r="E978" s="1">
        <v>8809.7583147161604</v>
      </c>
      <c r="F978" s="1">
        <v>65019.523261184848</v>
      </c>
      <c r="G978" s="1">
        <v>56739.863067979481</v>
      </c>
      <c r="H978" s="1">
        <v>57345.450839268189</v>
      </c>
      <c r="I978" s="1">
        <v>58037.544596148568</v>
      </c>
    </row>
    <row r="979" spans="1:9" x14ac:dyDescent="0.15">
      <c r="A979" s="1">
        <v>43</v>
      </c>
      <c r="B979" s="1" t="s">
        <v>91</v>
      </c>
      <c r="C979" s="1">
        <v>10</v>
      </c>
      <c r="D979" s="1" t="s">
        <v>161</v>
      </c>
      <c r="E979" s="1">
        <v>11339.046085983928</v>
      </c>
      <c r="F979" s="1">
        <v>43912.826329693802</v>
      </c>
      <c r="G979" s="1">
        <v>51124.481312556731</v>
      </c>
      <c r="H979" s="1">
        <v>72901.454169051809</v>
      </c>
      <c r="I979" s="1">
        <v>90036.67098400036</v>
      </c>
    </row>
    <row r="980" spans="1:9" x14ac:dyDescent="0.15">
      <c r="A980" s="1">
        <v>43</v>
      </c>
      <c r="B980" s="1" t="s">
        <v>91</v>
      </c>
      <c r="C980" s="1">
        <v>11</v>
      </c>
      <c r="D980" s="1" t="s">
        <v>162</v>
      </c>
      <c r="E980" s="1">
        <v>9988.8522687828681</v>
      </c>
      <c r="F980" s="1">
        <v>42213.410538893753</v>
      </c>
      <c r="G980" s="1">
        <v>68506.378718011299</v>
      </c>
      <c r="H980" s="1">
        <v>110596.9344165941</v>
      </c>
      <c r="I980" s="1">
        <v>162421.22206709371</v>
      </c>
    </row>
    <row r="981" spans="1:9" x14ac:dyDescent="0.15">
      <c r="A981" s="1">
        <v>43</v>
      </c>
      <c r="B981" s="1" t="s">
        <v>42</v>
      </c>
      <c r="C981" s="1">
        <v>12</v>
      </c>
      <c r="D981" s="1" t="s">
        <v>163</v>
      </c>
      <c r="E981" s="1">
        <v>13523.591203646582</v>
      </c>
      <c r="F981" s="1">
        <v>69232.661016666709</v>
      </c>
      <c r="G981" s="1">
        <v>330590.3751858265</v>
      </c>
      <c r="H981" s="1">
        <v>868082.58771241806</v>
      </c>
      <c r="I981" s="1">
        <v>1203757.1168931997</v>
      </c>
    </row>
    <row r="982" spans="1:9" x14ac:dyDescent="0.15">
      <c r="A982" s="1">
        <v>43</v>
      </c>
      <c r="B982" s="1" t="s">
        <v>42</v>
      </c>
      <c r="C982" s="1">
        <v>13</v>
      </c>
      <c r="D982" s="1" t="s">
        <v>164</v>
      </c>
      <c r="E982" s="1">
        <v>1268.0208665946325</v>
      </c>
      <c r="F982" s="1">
        <v>81215.462118530239</v>
      </c>
      <c r="G982" s="1">
        <v>158935.58925008457</v>
      </c>
      <c r="H982" s="1">
        <v>195451.24972544616</v>
      </c>
      <c r="I982" s="1">
        <v>289488.70845828083</v>
      </c>
    </row>
    <row r="983" spans="1:9" x14ac:dyDescent="0.15">
      <c r="A983" s="1">
        <v>43</v>
      </c>
      <c r="B983" s="1" t="s">
        <v>42</v>
      </c>
      <c r="C983" s="1">
        <v>14</v>
      </c>
      <c r="D983" s="1" t="s">
        <v>165</v>
      </c>
      <c r="E983" s="1">
        <v>52.470576591873126</v>
      </c>
      <c r="F983" s="1">
        <v>426.16591417923246</v>
      </c>
      <c r="G983" s="1">
        <v>1203.3613193713188</v>
      </c>
      <c r="H983" s="1">
        <v>2693.4358923124805</v>
      </c>
      <c r="I983" s="1">
        <v>6951.0590386625745</v>
      </c>
    </row>
    <row r="984" spans="1:9" x14ac:dyDescent="0.15">
      <c r="A984" s="1">
        <v>43</v>
      </c>
      <c r="B984" s="1" t="s">
        <v>42</v>
      </c>
      <c r="C984" s="1">
        <v>15</v>
      </c>
      <c r="D984" s="1" t="s">
        <v>166</v>
      </c>
      <c r="E984" s="1">
        <v>30293.883563080406</v>
      </c>
      <c r="F984" s="1">
        <v>65215.110060171544</v>
      </c>
      <c r="G984" s="1">
        <v>129448.51748132415</v>
      </c>
      <c r="H984" s="1">
        <v>209567.4057914502</v>
      </c>
      <c r="I984" s="1">
        <v>271217.81065780565</v>
      </c>
    </row>
    <row r="985" spans="1:9" x14ac:dyDescent="0.15">
      <c r="A985" s="1">
        <v>43</v>
      </c>
      <c r="B985" s="1" t="s">
        <v>42</v>
      </c>
      <c r="C985" s="1">
        <v>16</v>
      </c>
      <c r="D985" s="1" t="s">
        <v>149</v>
      </c>
      <c r="E985" s="1">
        <v>141054.95905585855</v>
      </c>
      <c r="F985" s="1">
        <v>147317.36015547146</v>
      </c>
      <c r="G985" s="1">
        <v>192571.91629066013</v>
      </c>
      <c r="H985" s="1">
        <v>300125.71499222401</v>
      </c>
      <c r="I985" s="1">
        <v>349182.89181998244</v>
      </c>
    </row>
    <row r="986" spans="1:9" x14ac:dyDescent="0.15">
      <c r="A986" s="1">
        <v>43</v>
      </c>
      <c r="B986" s="1" t="s">
        <v>42</v>
      </c>
      <c r="C986" s="1">
        <v>17</v>
      </c>
      <c r="D986" s="1" t="s">
        <v>150</v>
      </c>
      <c r="E986" s="1">
        <v>93396.265920002581</v>
      </c>
      <c r="F986" s="1">
        <v>582962.6078106733</v>
      </c>
      <c r="G986" s="1">
        <v>701995.24003673787</v>
      </c>
      <c r="H986" s="1">
        <v>930443.97950114438</v>
      </c>
      <c r="I986" s="1">
        <v>869849.62442810019</v>
      </c>
    </row>
    <row r="987" spans="1:9" x14ac:dyDescent="0.15">
      <c r="A987" s="1">
        <v>43</v>
      </c>
      <c r="B987" s="1" t="s">
        <v>42</v>
      </c>
      <c r="C987" s="1">
        <v>18</v>
      </c>
      <c r="D987" s="1" t="s">
        <v>151</v>
      </c>
      <c r="E987" s="1">
        <v>90893.923829102438</v>
      </c>
      <c r="F987" s="1">
        <v>395913.72521836415</v>
      </c>
      <c r="G987" s="1">
        <v>420330.56721987785</v>
      </c>
      <c r="H987" s="1">
        <v>537078.39431402227</v>
      </c>
      <c r="I987" s="1">
        <v>504170.7031591878</v>
      </c>
    </row>
    <row r="988" spans="1:9" x14ac:dyDescent="0.15">
      <c r="A988" s="1">
        <v>43</v>
      </c>
      <c r="B988" s="1" t="s">
        <v>42</v>
      </c>
      <c r="C988" s="1">
        <v>19</v>
      </c>
      <c r="D988" s="1" t="s">
        <v>152</v>
      </c>
      <c r="E988" s="1">
        <v>55591.524875717099</v>
      </c>
      <c r="F988" s="1">
        <v>93127.949784211611</v>
      </c>
      <c r="G988" s="1">
        <v>98423.494998936236</v>
      </c>
      <c r="H988" s="1">
        <v>137435.97060772422</v>
      </c>
      <c r="I988" s="1">
        <v>173068.46010384744</v>
      </c>
    </row>
    <row r="989" spans="1:9" x14ac:dyDescent="0.15">
      <c r="A989" s="1">
        <v>43</v>
      </c>
      <c r="B989" s="1" t="s">
        <v>42</v>
      </c>
      <c r="C989" s="1">
        <v>20</v>
      </c>
      <c r="D989" s="1" t="s">
        <v>153</v>
      </c>
      <c r="E989" s="1">
        <v>44648.658803543185</v>
      </c>
      <c r="F989" s="1">
        <v>364181.26441154658</v>
      </c>
      <c r="G989" s="1">
        <v>766077.80067941255</v>
      </c>
      <c r="H989" s="1">
        <v>1102728.0704774053</v>
      </c>
      <c r="I989" s="1">
        <v>1104833.1043641199</v>
      </c>
    </row>
    <row r="990" spans="1:9" x14ac:dyDescent="0.15">
      <c r="A990" s="1">
        <v>43</v>
      </c>
      <c r="B990" s="1" t="s">
        <v>42</v>
      </c>
      <c r="C990" s="1">
        <v>21</v>
      </c>
      <c r="D990" s="1" t="s">
        <v>154</v>
      </c>
      <c r="E990" s="1">
        <v>137498.57872368596</v>
      </c>
      <c r="F990" s="1">
        <v>553274.13640901435</v>
      </c>
      <c r="G990" s="1">
        <v>972948.04865075694</v>
      </c>
      <c r="H990" s="1">
        <v>1442025.0911210764</v>
      </c>
      <c r="I990" s="1">
        <v>1431707.7044359501</v>
      </c>
    </row>
    <row r="991" spans="1:9" x14ac:dyDescent="0.15">
      <c r="A991" s="1">
        <v>43</v>
      </c>
      <c r="B991" s="1" t="s">
        <v>42</v>
      </c>
      <c r="C991" s="1">
        <v>22</v>
      </c>
      <c r="D991" s="1" t="s">
        <v>146</v>
      </c>
      <c r="E991" s="1">
        <v>187736.51924331291</v>
      </c>
      <c r="F991" s="1">
        <v>622023.08754218242</v>
      </c>
      <c r="G991" s="1">
        <v>1684833.117756614</v>
      </c>
      <c r="H991" s="1">
        <v>2681882.4736676915</v>
      </c>
      <c r="I991" s="1">
        <v>2624659.9790824219</v>
      </c>
    </row>
    <row r="992" spans="1:9" x14ac:dyDescent="0.15">
      <c r="A992" s="1">
        <v>43</v>
      </c>
      <c r="B992" s="1" t="s">
        <v>42</v>
      </c>
      <c r="C992" s="1">
        <v>23</v>
      </c>
      <c r="D992" s="1" t="s">
        <v>167</v>
      </c>
      <c r="E992" s="1">
        <v>284473.92930692254</v>
      </c>
      <c r="F992" s="1">
        <v>866581.06311130337</v>
      </c>
      <c r="G992" s="1">
        <v>1027305.6937760891</v>
      </c>
      <c r="H992" s="1">
        <v>2154384.0908688591</v>
      </c>
      <c r="I992" s="1">
        <v>2122054.1802945957</v>
      </c>
    </row>
    <row r="993" spans="1:9" x14ac:dyDescent="0.15">
      <c r="A993" s="1">
        <v>44</v>
      </c>
      <c r="B993" s="1" t="s">
        <v>43</v>
      </c>
      <c r="C993" s="1">
        <v>1</v>
      </c>
      <c r="D993" s="1" t="s">
        <v>147</v>
      </c>
      <c r="E993" s="1">
        <v>517532.67458720156</v>
      </c>
      <c r="F993" s="1">
        <v>821796.98984576995</v>
      </c>
      <c r="G993" s="1">
        <v>1057319.2096910314</v>
      </c>
      <c r="H993" s="1">
        <v>1228609.8513339313</v>
      </c>
      <c r="I993" s="1">
        <v>1254706.1451311505</v>
      </c>
    </row>
    <row r="994" spans="1:9" x14ac:dyDescent="0.15">
      <c r="A994" s="1">
        <v>44</v>
      </c>
      <c r="B994" s="1" t="s">
        <v>43</v>
      </c>
      <c r="C994" s="1">
        <v>2</v>
      </c>
      <c r="D994" s="1" t="s">
        <v>148</v>
      </c>
      <c r="E994" s="1">
        <v>13861.598701847155</v>
      </c>
      <c r="F994" s="1">
        <v>21565.912175355188</v>
      </c>
      <c r="G994" s="1">
        <v>22378.809991246217</v>
      </c>
      <c r="H994" s="1">
        <v>29890.131126307486</v>
      </c>
      <c r="I994" s="1">
        <v>39853.492424504038</v>
      </c>
    </row>
    <row r="995" spans="1:9" x14ac:dyDescent="0.15">
      <c r="A995" s="1">
        <v>44</v>
      </c>
      <c r="B995" s="1" t="s">
        <v>92</v>
      </c>
      <c r="C995" s="1">
        <v>3</v>
      </c>
      <c r="D995" s="1" t="s">
        <v>155</v>
      </c>
      <c r="E995" s="1">
        <v>23621.882033729569</v>
      </c>
      <c r="F995" s="1">
        <v>46019.050991896649</v>
      </c>
      <c r="G995" s="1">
        <v>99301.589662474973</v>
      </c>
      <c r="H995" s="1">
        <v>137745.43579980632</v>
      </c>
      <c r="I995" s="1">
        <v>153689.85057878381</v>
      </c>
    </row>
    <row r="996" spans="1:9" x14ac:dyDescent="0.15">
      <c r="A996" s="1">
        <v>44</v>
      </c>
      <c r="B996" s="1" t="s">
        <v>92</v>
      </c>
      <c r="C996" s="1">
        <v>4</v>
      </c>
      <c r="D996" s="1" t="s">
        <v>156</v>
      </c>
      <c r="E996" s="1">
        <v>8150.2753888663246</v>
      </c>
      <c r="F996" s="1">
        <v>13964.350366374425</v>
      </c>
      <c r="G996" s="1">
        <v>16755.270842752005</v>
      </c>
      <c r="H996" s="1">
        <v>26851.29465161953</v>
      </c>
      <c r="I996" s="1">
        <v>24383.126445520222</v>
      </c>
    </row>
    <row r="997" spans="1:9" x14ac:dyDescent="0.15">
      <c r="A997" s="1">
        <v>44</v>
      </c>
      <c r="B997" s="1" t="s">
        <v>92</v>
      </c>
      <c r="C997" s="1">
        <v>5</v>
      </c>
      <c r="D997" s="1" t="s">
        <v>157</v>
      </c>
      <c r="E997" s="1">
        <v>36599.133366989481</v>
      </c>
      <c r="F997" s="1">
        <v>35917.51569430824</v>
      </c>
      <c r="G997" s="1">
        <v>47528.325010290813</v>
      </c>
      <c r="H997" s="1">
        <v>44696.865894274357</v>
      </c>
      <c r="I997" s="1">
        <v>49826.697231597267</v>
      </c>
    </row>
    <row r="998" spans="1:9" x14ac:dyDescent="0.15">
      <c r="A998" s="1">
        <v>44</v>
      </c>
      <c r="B998" s="1" t="s">
        <v>92</v>
      </c>
      <c r="C998" s="1">
        <v>6</v>
      </c>
      <c r="D998" s="1" t="s">
        <v>49</v>
      </c>
      <c r="E998" s="1">
        <v>96402.751778075908</v>
      </c>
      <c r="F998" s="1">
        <v>193443.4229145275</v>
      </c>
      <c r="G998" s="1">
        <v>217410.34492155831</v>
      </c>
      <c r="H998" s="1">
        <v>279930.28738003597</v>
      </c>
      <c r="I998" s="1">
        <v>341429.53251543804</v>
      </c>
    </row>
    <row r="999" spans="1:9" x14ac:dyDescent="0.15">
      <c r="A999" s="1">
        <v>44</v>
      </c>
      <c r="B999" s="1" t="s">
        <v>92</v>
      </c>
      <c r="C999" s="1">
        <v>7</v>
      </c>
      <c r="D999" s="1" t="s">
        <v>158</v>
      </c>
      <c r="E999" s="1">
        <v>13824.314834635785</v>
      </c>
      <c r="F999" s="1">
        <v>29264.496563362543</v>
      </c>
      <c r="G999" s="1">
        <v>35511.800072015802</v>
      </c>
      <c r="H999" s="1">
        <v>118297.81112961771</v>
      </c>
      <c r="I999" s="1">
        <v>179790.09357774837</v>
      </c>
    </row>
    <row r="1000" spans="1:9" x14ac:dyDescent="0.15">
      <c r="A1000" s="1">
        <v>44</v>
      </c>
      <c r="B1000" s="1" t="s">
        <v>92</v>
      </c>
      <c r="C1000" s="1">
        <v>8</v>
      </c>
      <c r="D1000" s="1" t="s">
        <v>159</v>
      </c>
      <c r="E1000" s="1">
        <v>88004.074098328245</v>
      </c>
      <c r="F1000" s="1">
        <v>102203.69180000498</v>
      </c>
      <c r="G1000" s="1">
        <v>115025.52413755849</v>
      </c>
      <c r="H1000" s="1">
        <v>107319.47196738141</v>
      </c>
      <c r="I1000" s="1">
        <v>100188.54283850979</v>
      </c>
    </row>
    <row r="1001" spans="1:9" x14ac:dyDescent="0.15">
      <c r="A1001" s="1">
        <v>44</v>
      </c>
      <c r="B1001" s="1" t="s">
        <v>92</v>
      </c>
      <c r="C1001" s="1">
        <v>9</v>
      </c>
      <c r="D1001" s="1" t="s">
        <v>160</v>
      </c>
      <c r="E1001" s="1">
        <v>57355.585172096435</v>
      </c>
      <c r="F1001" s="1">
        <v>589114.29152981658</v>
      </c>
      <c r="G1001" s="1">
        <v>549875.46476074483</v>
      </c>
      <c r="H1001" s="1">
        <v>523844.85726990475</v>
      </c>
      <c r="I1001" s="1">
        <v>742339.6115189055</v>
      </c>
    </row>
    <row r="1002" spans="1:9" x14ac:dyDescent="0.15">
      <c r="A1002" s="1">
        <v>44</v>
      </c>
      <c r="B1002" s="1" t="s">
        <v>92</v>
      </c>
      <c r="C1002" s="1">
        <v>10</v>
      </c>
      <c r="D1002" s="1" t="s">
        <v>161</v>
      </c>
      <c r="E1002" s="1">
        <v>10285.355847286935</v>
      </c>
      <c r="F1002" s="1">
        <v>15657.848582543622</v>
      </c>
      <c r="G1002" s="1">
        <v>24169.343344845416</v>
      </c>
      <c r="H1002" s="1">
        <v>32406.44660103921</v>
      </c>
      <c r="I1002" s="1">
        <v>28671.191518789961</v>
      </c>
    </row>
    <row r="1003" spans="1:9" x14ac:dyDescent="0.15">
      <c r="A1003" s="1">
        <v>44</v>
      </c>
      <c r="B1003" s="1" t="s">
        <v>92</v>
      </c>
      <c r="C1003" s="1">
        <v>11</v>
      </c>
      <c r="D1003" s="1" t="s">
        <v>162</v>
      </c>
      <c r="E1003" s="1">
        <v>7169.4842227638128</v>
      </c>
      <c r="F1003" s="1">
        <v>12509.983117534726</v>
      </c>
      <c r="G1003" s="1">
        <v>38244.112017093146</v>
      </c>
      <c r="H1003" s="1">
        <v>71781.887013317886</v>
      </c>
      <c r="I1003" s="1">
        <v>105374.68578487179</v>
      </c>
    </row>
    <row r="1004" spans="1:9" x14ac:dyDescent="0.15">
      <c r="A1004" s="1">
        <v>44</v>
      </c>
      <c r="B1004" s="1" t="s">
        <v>43</v>
      </c>
      <c r="C1004" s="1">
        <v>12</v>
      </c>
      <c r="D1004" s="1" t="s">
        <v>163</v>
      </c>
      <c r="E1004" s="1">
        <v>8275.2150985294556</v>
      </c>
      <c r="F1004" s="1">
        <v>38229.825393967418</v>
      </c>
      <c r="G1004" s="1">
        <v>368807.46523336886</v>
      </c>
      <c r="H1004" s="1">
        <v>655257.50627350516</v>
      </c>
      <c r="I1004" s="1">
        <v>1142864.041370901</v>
      </c>
    </row>
    <row r="1005" spans="1:9" x14ac:dyDescent="0.15">
      <c r="A1005" s="1">
        <v>44</v>
      </c>
      <c r="B1005" s="1" t="s">
        <v>43</v>
      </c>
      <c r="C1005" s="1">
        <v>13</v>
      </c>
      <c r="D1005" s="1" t="s">
        <v>164</v>
      </c>
      <c r="E1005" s="1">
        <v>1720.0524121570647</v>
      </c>
      <c r="F1005" s="1">
        <v>18413.751681176542</v>
      </c>
      <c r="G1005" s="1">
        <v>46974.518315220441</v>
      </c>
      <c r="H1005" s="1">
        <v>73596.788006357514</v>
      </c>
      <c r="I1005" s="1">
        <v>179944.37605708759</v>
      </c>
    </row>
    <row r="1006" spans="1:9" x14ac:dyDescent="0.15">
      <c r="A1006" s="1">
        <v>44</v>
      </c>
      <c r="B1006" s="1" t="s">
        <v>43</v>
      </c>
      <c r="C1006" s="1">
        <v>14</v>
      </c>
      <c r="D1006" s="1" t="s">
        <v>165</v>
      </c>
      <c r="E1006" s="1">
        <v>53.88607663344596</v>
      </c>
      <c r="F1006" s="1">
        <v>4036.5395277217854</v>
      </c>
      <c r="G1006" s="1">
        <v>28231.697671939517</v>
      </c>
      <c r="H1006" s="1">
        <v>62083.093675511525</v>
      </c>
      <c r="I1006" s="1">
        <v>85840.718546931515</v>
      </c>
    </row>
    <row r="1007" spans="1:9" x14ac:dyDescent="0.15">
      <c r="A1007" s="1">
        <v>44</v>
      </c>
      <c r="B1007" s="1" t="s">
        <v>43</v>
      </c>
      <c r="C1007" s="1">
        <v>15</v>
      </c>
      <c r="D1007" s="1" t="s">
        <v>166</v>
      </c>
      <c r="E1007" s="1">
        <v>17711.543548302896</v>
      </c>
      <c r="F1007" s="1">
        <v>45406.620909720637</v>
      </c>
      <c r="G1007" s="1">
        <v>78855.345630413867</v>
      </c>
      <c r="H1007" s="1">
        <v>105719.69052231465</v>
      </c>
      <c r="I1007" s="1">
        <v>118736.44297404856</v>
      </c>
    </row>
    <row r="1008" spans="1:9" x14ac:dyDescent="0.15">
      <c r="A1008" s="1">
        <v>44</v>
      </c>
      <c r="B1008" s="1" t="s">
        <v>43</v>
      </c>
      <c r="C1008" s="1">
        <v>16</v>
      </c>
      <c r="D1008" s="1" t="s">
        <v>149</v>
      </c>
      <c r="E1008" s="1">
        <v>174827.22541046311</v>
      </c>
      <c r="F1008" s="1">
        <v>166854.54750021806</v>
      </c>
      <c r="G1008" s="1">
        <v>205819.24052803338</v>
      </c>
      <c r="H1008" s="1">
        <v>308585.84186976973</v>
      </c>
      <c r="I1008" s="1">
        <v>397133.46239806799</v>
      </c>
    </row>
    <row r="1009" spans="1:9" x14ac:dyDescent="0.15">
      <c r="A1009" s="1">
        <v>44</v>
      </c>
      <c r="B1009" s="1" t="s">
        <v>43</v>
      </c>
      <c r="C1009" s="1">
        <v>17</v>
      </c>
      <c r="D1009" s="1" t="s">
        <v>150</v>
      </c>
      <c r="E1009" s="1">
        <v>339973.19832293928</v>
      </c>
      <c r="F1009" s="1">
        <v>528083.58873400639</v>
      </c>
      <c r="G1009" s="1">
        <v>664496.77864993468</v>
      </c>
      <c r="H1009" s="1">
        <v>1062552.9310327028</v>
      </c>
      <c r="I1009" s="1">
        <v>1071403.635735082</v>
      </c>
    </row>
    <row r="1010" spans="1:9" x14ac:dyDescent="0.15">
      <c r="A1010" s="1">
        <v>44</v>
      </c>
      <c r="B1010" s="1" t="s">
        <v>43</v>
      </c>
      <c r="C1010" s="1">
        <v>18</v>
      </c>
      <c r="D1010" s="1" t="s">
        <v>151</v>
      </c>
      <c r="E1010" s="1">
        <v>65145.574755921138</v>
      </c>
      <c r="F1010" s="1">
        <v>288433.69853433158</v>
      </c>
      <c r="G1010" s="1">
        <v>314594.66008023499</v>
      </c>
      <c r="H1010" s="1">
        <v>429195.08885654097</v>
      </c>
      <c r="I1010" s="1">
        <v>377116.09202408808</v>
      </c>
    </row>
    <row r="1011" spans="1:9" x14ac:dyDescent="0.15">
      <c r="A1011" s="1">
        <v>44</v>
      </c>
      <c r="B1011" s="1" t="s">
        <v>43</v>
      </c>
      <c r="C1011" s="1">
        <v>19</v>
      </c>
      <c r="D1011" s="1" t="s">
        <v>152</v>
      </c>
      <c r="E1011" s="1">
        <v>49100.697106789514</v>
      </c>
      <c r="F1011" s="1">
        <v>70509.706615375704</v>
      </c>
      <c r="G1011" s="1">
        <v>66172.063871785882</v>
      </c>
      <c r="H1011" s="1">
        <v>98467.49082208793</v>
      </c>
      <c r="I1011" s="1">
        <v>126257.35634276322</v>
      </c>
    </row>
    <row r="1012" spans="1:9" x14ac:dyDescent="0.15">
      <c r="A1012" s="1">
        <v>44</v>
      </c>
      <c r="B1012" s="1" t="s">
        <v>43</v>
      </c>
      <c r="C1012" s="1">
        <v>20</v>
      </c>
      <c r="D1012" s="1" t="s">
        <v>153</v>
      </c>
      <c r="E1012" s="1">
        <v>31286.423975835889</v>
      </c>
      <c r="F1012" s="1">
        <v>233959.07975721141</v>
      </c>
      <c r="G1012" s="1">
        <v>423501.80055551697</v>
      </c>
      <c r="H1012" s="1">
        <v>647742.73138561903</v>
      </c>
      <c r="I1012" s="1">
        <v>673773.22855874756</v>
      </c>
    </row>
    <row r="1013" spans="1:9" x14ac:dyDescent="0.15">
      <c r="A1013" s="1">
        <v>44</v>
      </c>
      <c r="B1013" s="1" t="s">
        <v>43</v>
      </c>
      <c r="C1013" s="1">
        <v>21</v>
      </c>
      <c r="D1013" s="1" t="s">
        <v>154</v>
      </c>
      <c r="E1013" s="1">
        <v>228306.46186945794</v>
      </c>
      <c r="F1013" s="1">
        <v>442551.75209249376</v>
      </c>
      <c r="G1013" s="1">
        <v>832945.7022309897</v>
      </c>
      <c r="H1013" s="1">
        <v>1169789.4279948662</v>
      </c>
      <c r="I1013" s="1">
        <v>1215085.104767791</v>
      </c>
    </row>
    <row r="1014" spans="1:9" x14ac:dyDescent="0.15">
      <c r="A1014" s="1">
        <v>44</v>
      </c>
      <c r="B1014" s="1" t="s">
        <v>43</v>
      </c>
      <c r="C1014" s="1">
        <v>22</v>
      </c>
      <c r="D1014" s="1" t="s">
        <v>146</v>
      </c>
      <c r="E1014" s="1">
        <v>166587.08439459227</v>
      </c>
      <c r="F1014" s="1">
        <v>413207.89975904062</v>
      </c>
      <c r="G1014" s="1">
        <v>1004286.0309331577</v>
      </c>
      <c r="H1014" s="1">
        <v>1956189.5322961337</v>
      </c>
      <c r="I1014" s="1">
        <v>2050333.2889461229</v>
      </c>
    </row>
    <row r="1015" spans="1:9" x14ac:dyDescent="0.15">
      <c r="A1015" s="1">
        <v>44</v>
      </c>
      <c r="B1015" s="1" t="s">
        <v>43</v>
      </c>
      <c r="C1015" s="1">
        <v>23</v>
      </c>
      <c r="D1015" s="1" t="s">
        <v>167</v>
      </c>
      <c r="E1015" s="1">
        <v>234504.69262827458</v>
      </c>
      <c r="F1015" s="1">
        <v>444006.46254388348</v>
      </c>
      <c r="G1015" s="1">
        <v>749801.11737659294</v>
      </c>
      <c r="H1015" s="1">
        <v>1506506.6047061214</v>
      </c>
      <c r="I1015" s="1">
        <v>1524371.1958795025</v>
      </c>
    </row>
    <row r="1016" spans="1:9" x14ac:dyDescent="0.15">
      <c r="A1016" s="1">
        <v>45</v>
      </c>
      <c r="B1016" s="1" t="s">
        <v>44</v>
      </c>
      <c r="C1016" s="1">
        <v>1</v>
      </c>
      <c r="D1016" s="1" t="s">
        <v>147</v>
      </c>
      <c r="E1016" s="1">
        <v>649635.82506179053</v>
      </c>
      <c r="F1016" s="1">
        <v>768188.32424713194</v>
      </c>
      <c r="G1016" s="1">
        <v>1028693.8208275792</v>
      </c>
      <c r="H1016" s="1">
        <v>1371032.9166019335</v>
      </c>
      <c r="I1016" s="1">
        <v>1688088.0865804253</v>
      </c>
    </row>
    <row r="1017" spans="1:9" x14ac:dyDescent="0.15">
      <c r="A1017" s="1">
        <v>45</v>
      </c>
      <c r="B1017" s="1" t="s">
        <v>44</v>
      </c>
      <c r="C1017" s="1">
        <v>2</v>
      </c>
      <c r="D1017" s="1" t="s">
        <v>148</v>
      </c>
      <c r="E1017" s="1">
        <v>5373.6442177908884</v>
      </c>
      <c r="F1017" s="1">
        <v>7998.6487983358356</v>
      </c>
      <c r="G1017" s="1">
        <v>8375.3947847747331</v>
      </c>
      <c r="H1017" s="1">
        <v>12771.065878566495</v>
      </c>
      <c r="I1017" s="1">
        <v>8944.7258167752443</v>
      </c>
    </row>
    <row r="1018" spans="1:9" x14ac:dyDescent="0.15">
      <c r="A1018" s="1">
        <v>45</v>
      </c>
      <c r="B1018" s="1" t="s">
        <v>93</v>
      </c>
      <c r="C1018" s="1">
        <v>3</v>
      </c>
      <c r="D1018" s="1" t="s">
        <v>155</v>
      </c>
      <c r="E1018" s="1">
        <v>38974.265318998165</v>
      </c>
      <c r="F1018" s="1">
        <v>68264.02740927838</v>
      </c>
      <c r="G1018" s="1">
        <v>126898.17320506659</v>
      </c>
      <c r="H1018" s="1">
        <v>163245.12299626716</v>
      </c>
      <c r="I1018" s="1">
        <v>201648.8482367344</v>
      </c>
    </row>
    <row r="1019" spans="1:9" x14ac:dyDescent="0.15">
      <c r="A1019" s="1">
        <v>45</v>
      </c>
      <c r="B1019" s="1" t="s">
        <v>93</v>
      </c>
      <c r="C1019" s="1">
        <v>4</v>
      </c>
      <c r="D1019" s="1" t="s">
        <v>156</v>
      </c>
      <c r="E1019" s="1">
        <v>10408.268308594968</v>
      </c>
      <c r="F1019" s="1">
        <v>49991.694738369217</v>
      </c>
      <c r="G1019" s="1">
        <v>110664.74653825772</v>
      </c>
      <c r="H1019" s="1">
        <v>145609.93170001003</v>
      </c>
      <c r="I1019" s="1">
        <v>131633.87827459408</v>
      </c>
    </row>
    <row r="1020" spans="1:9" x14ac:dyDescent="0.15">
      <c r="A1020" s="1">
        <v>45</v>
      </c>
      <c r="B1020" s="1" t="s">
        <v>93</v>
      </c>
      <c r="C1020" s="1">
        <v>5</v>
      </c>
      <c r="D1020" s="1" t="s">
        <v>157</v>
      </c>
      <c r="E1020" s="1">
        <v>22832.149115253207</v>
      </c>
      <c r="F1020" s="1">
        <v>35318.857629445178</v>
      </c>
      <c r="G1020" s="1">
        <v>51165.953392312193</v>
      </c>
      <c r="H1020" s="1">
        <v>65261.141005401558</v>
      </c>
      <c r="I1020" s="1">
        <v>69287.608842706642</v>
      </c>
    </row>
    <row r="1021" spans="1:9" x14ac:dyDescent="0.15">
      <c r="A1021" s="1">
        <v>45</v>
      </c>
      <c r="B1021" s="1" t="s">
        <v>93</v>
      </c>
      <c r="C1021" s="1">
        <v>6</v>
      </c>
      <c r="D1021" s="1" t="s">
        <v>49</v>
      </c>
      <c r="E1021" s="1">
        <v>139445.79181474561</v>
      </c>
      <c r="F1021" s="1">
        <v>181510.46742563695</v>
      </c>
      <c r="G1021" s="1">
        <v>175257.4658634846</v>
      </c>
      <c r="H1021" s="1">
        <v>200522.98344453645</v>
      </c>
      <c r="I1021" s="1">
        <v>217366.15599917353</v>
      </c>
    </row>
    <row r="1022" spans="1:9" x14ac:dyDescent="0.15">
      <c r="A1022" s="1">
        <v>45</v>
      </c>
      <c r="B1022" s="1" t="s">
        <v>93</v>
      </c>
      <c r="C1022" s="1">
        <v>7</v>
      </c>
      <c r="D1022" s="1" t="s">
        <v>158</v>
      </c>
      <c r="E1022" s="1">
        <v>4731.9004115307625</v>
      </c>
      <c r="F1022" s="1">
        <v>3470.9119211744819</v>
      </c>
      <c r="G1022" s="1">
        <v>3340.5821299044051</v>
      </c>
      <c r="H1022" s="1">
        <v>5022.5931754171725</v>
      </c>
      <c r="I1022" s="1">
        <v>9156.0133885879131</v>
      </c>
    </row>
    <row r="1023" spans="1:9" x14ac:dyDescent="0.15">
      <c r="A1023" s="1">
        <v>45</v>
      </c>
      <c r="B1023" s="1" t="s">
        <v>93</v>
      </c>
      <c r="C1023" s="1">
        <v>8</v>
      </c>
      <c r="D1023" s="1" t="s">
        <v>159</v>
      </c>
      <c r="E1023" s="1">
        <v>14673.653046781426</v>
      </c>
      <c r="F1023" s="1">
        <v>24788.544726533157</v>
      </c>
      <c r="G1023" s="1">
        <v>30077.23301728864</v>
      </c>
      <c r="H1023" s="1">
        <v>31012.704612740217</v>
      </c>
      <c r="I1023" s="1">
        <v>24400.300542673966</v>
      </c>
    </row>
    <row r="1024" spans="1:9" x14ac:dyDescent="0.15">
      <c r="A1024" s="1">
        <v>45</v>
      </c>
      <c r="B1024" s="1" t="s">
        <v>93</v>
      </c>
      <c r="C1024" s="1">
        <v>9</v>
      </c>
      <c r="D1024" s="1" t="s">
        <v>160</v>
      </c>
      <c r="E1024" s="1">
        <v>14534.148851543228</v>
      </c>
      <c r="F1024" s="1">
        <v>26489.342860729008</v>
      </c>
      <c r="G1024" s="1">
        <v>21222.719883312795</v>
      </c>
      <c r="H1024" s="1">
        <v>19537.535667219625</v>
      </c>
      <c r="I1024" s="1">
        <v>27640.040030170578</v>
      </c>
    </row>
    <row r="1025" spans="1:9" x14ac:dyDescent="0.15">
      <c r="A1025" s="1">
        <v>45</v>
      </c>
      <c r="B1025" s="1" t="s">
        <v>93</v>
      </c>
      <c r="C1025" s="1">
        <v>10</v>
      </c>
      <c r="D1025" s="1" t="s">
        <v>161</v>
      </c>
      <c r="E1025" s="1">
        <v>5276.1283254676046</v>
      </c>
      <c r="F1025" s="1">
        <v>6980.7366017227014</v>
      </c>
      <c r="G1025" s="1">
        <v>10470.041598902593</v>
      </c>
      <c r="H1025" s="1">
        <v>15520.482930117345</v>
      </c>
      <c r="I1025" s="1">
        <v>17316.247093531627</v>
      </c>
    </row>
    <row r="1026" spans="1:9" x14ac:dyDescent="0.15">
      <c r="A1026" s="1">
        <v>45</v>
      </c>
      <c r="B1026" s="1" t="s">
        <v>93</v>
      </c>
      <c r="C1026" s="1">
        <v>11</v>
      </c>
      <c r="D1026" s="1" t="s">
        <v>162</v>
      </c>
      <c r="E1026" s="1">
        <v>2806.2800594722148</v>
      </c>
      <c r="F1026" s="1">
        <v>6008.3366435457956</v>
      </c>
      <c r="G1026" s="1">
        <v>12425.414574448379</v>
      </c>
      <c r="H1026" s="1">
        <v>25680.540859856763</v>
      </c>
      <c r="I1026" s="1">
        <v>41703.837633602641</v>
      </c>
    </row>
    <row r="1027" spans="1:9" x14ac:dyDescent="0.15">
      <c r="A1027" s="1">
        <v>45</v>
      </c>
      <c r="B1027" s="1" t="s">
        <v>44</v>
      </c>
      <c r="C1027" s="1">
        <v>12</v>
      </c>
      <c r="D1027" s="1" t="s">
        <v>163</v>
      </c>
      <c r="E1027" s="1">
        <v>3175.8984209722216</v>
      </c>
      <c r="F1027" s="1">
        <v>8879.2365901375633</v>
      </c>
      <c r="G1027" s="1">
        <v>81794.39950996908</v>
      </c>
      <c r="H1027" s="1">
        <v>192297.76164154508</v>
      </c>
      <c r="I1027" s="1">
        <v>425556.52708481695</v>
      </c>
    </row>
    <row r="1028" spans="1:9" x14ac:dyDescent="0.15">
      <c r="A1028" s="1">
        <v>45</v>
      </c>
      <c r="B1028" s="1" t="s">
        <v>44</v>
      </c>
      <c r="C1028" s="1">
        <v>13</v>
      </c>
      <c r="D1028" s="1" t="s">
        <v>164</v>
      </c>
      <c r="E1028" s="1">
        <v>501.34761729187306</v>
      </c>
      <c r="F1028" s="1">
        <v>4213.6116552779058</v>
      </c>
      <c r="G1028" s="1">
        <v>17030.072335959056</v>
      </c>
      <c r="H1028" s="1">
        <v>26477.017541495337</v>
      </c>
      <c r="I1028" s="1">
        <v>30427.281492293434</v>
      </c>
    </row>
    <row r="1029" spans="1:9" x14ac:dyDescent="0.15">
      <c r="A1029" s="1">
        <v>45</v>
      </c>
      <c r="B1029" s="1" t="s">
        <v>44</v>
      </c>
      <c r="C1029" s="1">
        <v>14</v>
      </c>
      <c r="D1029" s="1" t="s">
        <v>165</v>
      </c>
      <c r="E1029" s="1">
        <v>2.6901580161643168</v>
      </c>
      <c r="F1029" s="1">
        <v>461.2935702119824</v>
      </c>
      <c r="G1029" s="1">
        <v>8856.5770389692698</v>
      </c>
      <c r="H1029" s="1">
        <v>30307.654343724513</v>
      </c>
      <c r="I1029" s="1">
        <v>83732.56384073029</v>
      </c>
    </row>
    <row r="1030" spans="1:9" x14ac:dyDescent="0.15">
      <c r="A1030" s="1">
        <v>45</v>
      </c>
      <c r="B1030" s="1" t="s">
        <v>44</v>
      </c>
      <c r="C1030" s="1">
        <v>15</v>
      </c>
      <c r="D1030" s="1" t="s">
        <v>166</v>
      </c>
      <c r="E1030" s="1">
        <v>16820.040337220242</v>
      </c>
      <c r="F1030" s="1">
        <v>41337.926025950816</v>
      </c>
      <c r="G1030" s="1">
        <v>82676.573129490498</v>
      </c>
      <c r="H1030" s="1">
        <v>122797.39738605241</v>
      </c>
      <c r="I1030" s="1">
        <v>178794.94471298327</v>
      </c>
    </row>
    <row r="1031" spans="1:9" x14ac:dyDescent="0.15">
      <c r="A1031" s="1">
        <v>45</v>
      </c>
      <c r="B1031" s="1" t="s">
        <v>44</v>
      </c>
      <c r="C1031" s="1">
        <v>16</v>
      </c>
      <c r="D1031" s="1" t="s">
        <v>149</v>
      </c>
      <c r="E1031" s="1">
        <v>111371.66371339188</v>
      </c>
      <c r="F1031" s="1">
        <v>119086.62925344607</v>
      </c>
      <c r="G1031" s="1">
        <v>197569.70499581253</v>
      </c>
      <c r="H1031" s="1">
        <v>248511.79540852059</v>
      </c>
      <c r="I1031" s="1">
        <v>236586.97939941156</v>
      </c>
    </row>
    <row r="1032" spans="1:9" x14ac:dyDescent="0.15">
      <c r="A1032" s="1">
        <v>45</v>
      </c>
      <c r="B1032" s="1" t="s">
        <v>44</v>
      </c>
      <c r="C1032" s="1">
        <v>17</v>
      </c>
      <c r="D1032" s="1" t="s">
        <v>150</v>
      </c>
      <c r="E1032" s="1">
        <v>255683.04441387035</v>
      </c>
      <c r="F1032" s="1">
        <v>267564.83586437412</v>
      </c>
      <c r="G1032" s="1">
        <v>445258.2122312698</v>
      </c>
      <c r="H1032" s="1">
        <v>568264.65475795837</v>
      </c>
      <c r="I1032" s="1">
        <v>516763.83084348642</v>
      </c>
    </row>
    <row r="1033" spans="1:9" x14ac:dyDescent="0.15">
      <c r="A1033" s="1">
        <v>45</v>
      </c>
      <c r="B1033" s="1" t="s">
        <v>44</v>
      </c>
      <c r="C1033" s="1">
        <v>18</v>
      </c>
      <c r="D1033" s="1" t="s">
        <v>151</v>
      </c>
      <c r="E1033" s="1">
        <v>56650.285826048756</v>
      </c>
      <c r="F1033" s="1">
        <v>239578.86077933302</v>
      </c>
      <c r="G1033" s="1">
        <v>257204.86316177971</v>
      </c>
      <c r="H1033" s="1">
        <v>340088.01308812969</v>
      </c>
      <c r="I1033" s="1">
        <v>299665.51295406005</v>
      </c>
    </row>
    <row r="1034" spans="1:9" x14ac:dyDescent="0.15">
      <c r="A1034" s="1">
        <v>45</v>
      </c>
      <c r="B1034" s="1" t="s">
        <v>44</v>
      </c>
      <c r="C1034" s="1">
        <v>19</v>
      </c>
      <c r="D1034" s="1" t="s">
        <v>152</v>
      </c>
      <c r="E1034" s="1">
        <v>34854.417765434584</v>
      </c>
      <c r="F1034" s="1">
        <v>64143.651006518012</v>
      </c>
      <c r="G1034" s="1">
        <v>56000.902149203612</v>
      </c>
      <c r="H1034" s="1">
        <v>68384.265507245145</v>
      </c>
      <c r="I1034" s="1">
        <v>172413.39300082109</v>
      </c>
    </row>
    <row r="1035" spans="1:9" x14ac:dyDescent="0.15">
      <c r="A1035" s="1">
        <v>45</v>
      </c>
      <c r="B1035" s="1" t="s">
        <v>44</v>
      </c>
      <c r="C1035" s="1">
        <v>20</v>
      </c>
      <c r="D1035" s="1" t="s">
        <v>153</v>
      </c>
      <c r="E1035" s="1">
        <v>31431.358860874792</v>
      </c>
      <c r="F1035" s="1">
        <v>187555.28864555623</v>
      </c>
      <c r="G1035" s="1">
        <v>457449.17752352951</v>
      </c>
      <c r="H1035" s="1">
        <v>675940.45445064036</v>
      </c>
      <c r="I1035" s="1">
        <v>715231.01271076361</v>
      </c>
    </row>
    <row r="1036" spans="1:9" x14ac:dyDescent="0.15">
      <c r="A1036" s="1">
        <v>45</v>
      </c>
      <c r="B1036" s="1" t="s">
        <v>44</v>
      </c>
      <c r="C1036" s="1">
        <v>21</v>
      </c>
      <c r="D1036" s="1" t="s">
        <v>154</v>
      </c>
      <c r="E1036" s="1">
        <v>94035.472419968224</v>
      </c>
      <c r="F1036" s="1">
        <v>275201.65758417308</v>
      </c>
      <c r="G1036" s="1">
        <v>430033.42077115201</v>
      </c>
      <c r="H1036" s="1">
        <v>752592.16976482153</v>
      </c>
      <c r="I1036" s="1">
        <v>780877.28062450327</v>
      </c>
    </row>
    <row r="1037" spans="1:9" x14ac:dyDescent="0.15">
      <c r="A1037" s="1">
        <v>45</v>
      </c>
      <c r="B1037" s="1" t="s">
        <v>44</v>
      </c>
      <c r="C1037" s="1">
        <v>22</v>
      </c>
      <c r="D1037" s="1" t="s">
        <v>146</v>
      </c>
      <c r="E1037" s="1">
        <v>100490.42163398176</v>
      </c>
      <c r="F1037" s="1">
        <v>372116.95695558813</v>
      </c>
      <c r="G1037" s="1">
        <v>824887.39580092079</v>
      </c>
      <c r="H1037" s="1">
        <v>1659162.6030213374</v>
      </c>
      <c r="I1037" s="1">
        <v>1570862.7938604944</v>
      </c>
    </row>
    <row r="1038" spans="1:9" x14ac:dyDescent="0.15">
      <c r="A1038" s="1">
        <v>45</v>
      </c>
      <c r="B1038" s="1" t="s">
        <v>44</v>
      </c>
      <c r="C1038" s="1">
        <v>23</v>
      </c>
      <c r="D1038" s="1" t="s">
        <v>167</v>
      </c>
      <c r="E1038" s="1">
        <v>217184.15621808227</v>
      </c>
      <c r="F1038" s="1">
        <v>388738.14767621108</v>
      </c>
      <c r="G1038" s="1">
        <v>608031.73109899298</v>
      </c>
      <c r="H1038" s="1">
        <v>1180726.2611078683</v>
      </c>
      <c r="I1038" s="1">
        <v>1435688.2342479341</v>
      </c>
    </row>
    <row r="1039" spans="1:9" x14ac:dyDescent="0.15">
      <c r="A1039" s="1">
        <v>46</v>
      </c>
      <c r="B1039" s="1" t="s">
        <v>45</v>
      </c>
      <c r="C1039" s="1">
        <v>1</v>
      </c>
      <c r="D1039" s="1" t="s">
        <v>147</v>
      </c>
      <c r="E1039" s="1">
        <v>996698.17287631193</v>
      </c>
      <c r="F1039" s="1">
        <v>1154812.6938451887</v>
      </c>
      <c r="G1039" s="1">
        <v>1700890.8962407452</v>
      </c>
      <c r="H1039" s="1">
        <v>1988940.5058457863</v>
      </c>
      <c r="I1039" s="1">
        <v>2331457.0212309728</v>
      </c>
    </row>
    <row r="1040" spans="1:9" x14ac:dyDescent="0.15">
      <c r="A1040" s="1">
        <v>46</v>
      </c>
      <c r="B1040" s="1" t="s">
        <v>45</v>
      </c>
      <c r="C1040" s="1">
        <v>2</v>
      </c>
      <c r="D1040" s="1" t="s">
        <v>148</v>
      </c>
      <c r="E1040" s="1">
        <v>11169.293905699258</v>
      </c>
      <c r="F1040" s="1">
        <v>21167.483165970774</v>
      </c>
      <c r="G1040" s="1">
        <v>43625.816207044249</v>
      </c>
      <c r="H1040" s="1">
        <v>33877.592299319833</v>
      </c>
      <c r="I1040" s="1">
        <v>41554.130351375854</v>
      </c>
    </row>
    <row r="1041" spans="1:9" x14ac:dyDescent="0.15">
      <c r="A1041" s="1">
        <v>46</v>
      </c>
      <c r="B1041" s="1" t="s">
        <v>94</v>
      </c>
      <c r="C1041" s="1">
        <v>3</v>
      </c>
      <c r="D1041" s="1" t="s">
        <v>155</v>
      </c>
      <c r="E1041" s="1">
        <v>61126.67289233367</v>
      </c>
      <c r="F1041" s="1">
        <v>127191.00043939313</v>
      </c>
      <c r="G1041" s="1">
        <v>222527.05710382041</v>
      </c>
      <c r="H1041" s="1">
        <v>295797.38838951994</v>
      </c>
      <c r="I1041" s="1">
        <v>332058.68958279013</v>
      </c>
    </row>
    <row r="1042" spans="1:9" x14ac:dyDescent="0.15">
      <c r="A1042" s="1">
        <v>46</v>
      </c>
      <c r="B1042" s="1" t="s">
        <v>94</v>
      </c>
      <c r="C1042" s="1">
        <v>4</v>
      </c>
      <c r="D1042" s="1" t="s">
        <v>156</v>
      </c>
      <c r="E1042" s="1">
        <v>7686.2968917614799</v>
      </c>
      <c r="F1042" s="1">
        <v>28208.979826799041</v>
      </c>
      <c r="G1042" s="1">
        <v>37126.918960152419</v>
      </c>
      <c r="H1042" s="1">
        <v>38002.618631567231</v>
      </c>
      <c r="I1042" s="1">
        <v>31481.424596062137</v>
      </c>
    </row>
    <row r="1043" spans="1:9" x14ac:dyDescent="0.15">
      <c r="A1043" s="1">
        <v>46</v>
      </c>
      <c r="B1043" s="1" t="s">
        <v>94</v>
      </c>
      <c r="C1043" s="1">
        <v>5</v>
      </c>
      <c r="D1043" s="1" t="s">
        <v>157</v>
      </c>
      <c r="E1043" s="1">
        <v>18951.912420023225</v>
      </c>
      <c r="F1043" s="1">
        <v>28816.360211539712</v>
      </c>
      <c r="G1043" s="1">
        <v>44822.799392270063</v>
      </c>
      <c r="H1043" s="1">
        <v>51887.9362086943</v>
      </c>
      <c r="I1043" s="1">
        <v>53119.134140505579</v>
      </c>
    </row>
    <row r="1044" spans="1:9" x14ac:dyDescent="0.15">
      <c r="A1044" s="1">
        <v>46</v>
      </c>
      <c r="B1044" s="1" t="s">
        <v>94</v>
      </c>
      <c r="C1044" s="1">
        <v>6</v>
      </c>
      <c r="D1044" s="1" t="s">
        <v>49</v>
      </c>
      <c r="E1044" s="1">
        <v>11474.166324650669</v>
      </c>
      <c r="F1044" s="1">
        <v>7884.2125924319362</v>
      </c>
      <c r="G1044" s="1">
        <v>9331.4247206809796</v>
      </c>
      <c r="H1044" s="1">
        <v>15913.283265221169</v>
      </c>
      <c r="I1044" s="1">
        <v>19737.260944264821</v>
      </c>
    </row>
    <row r="1045" spans="1:9" x14ac:dyDescent="0.15">
      <c r="A1045" s="1">
        <v>46</v>
      </c>
      <c r="B1045" s="1" t="s">
        <v>94</v>
      </c>
      <c r="C1045" s="1">
        <v>7</v>
      </c>
      <c r="D1045" s="1" t="s">
        <v>158</v>
      </c>
      <c r="E1045" s="1">
        <v>1811.3044696732422</v>
      </c>
      <c r="F1045" s="1">
        <v>929.53569616398647</v>
      </c>
      <c r="G1045" s="1">
        <v>1643.3256174665057</v>
      </c>
      <c r="H1045" s="1">
        <v>8127.6653912369256</v>
      </c>
      <c r="I1045" s="1">
        <v>8881.3472874750896</v>
      </c>
    </row>
    <row r="1046" spans="1:9" x14ac:dyDescent="0.15">
      <c r="A1046" s="1">
        <v>46</v>
      </c>
      <c r="B1046" s="1" t="s">
        <v>94</v>
      </c>
      <c r="C1046" s="1">
        <v>8</v>
      </c>
      <c r="D1046" s="1" t="s">
        <v>159</v>
      </c>
      <c r="E1046" s="1">
        <v>20673.533726006142</v>
      </c>
      <c r="F1046" s="1">
        <v>38324.531540765813</v>
      </c>
      <c r="G1046" s="1">
        <v>62321.372922526039</v>
      </c>
      <c r="H1046" s="1">
        <v>96276.347263671749</v>
      </c>
      <c r="I1046" s="1">
        <v>104189.99469721026</v>
      </c>
    </row>
    <row r="1047" spans="1:9" x14ac:dyDescent="0.15">
      <c r="A1047" s="1">
        <v>46</v>
      </c>
      <c r="B1047" s="1" t="s">
        <v>94</v>
      </c>
      <c r="C1047" s="1">
        <v>9</v>
      </c>
      <c r="D1047" s="1" t="s">
        <v>160</v>
      </c>
      <c r="E1047" s="1">
        <v>7171.1906478765031</v>
      </c>
      <c r="F1047" s="1">
        <v>30659.200097701603</v>
      </c>
      <c r="G1047" s="1">
        <v>24580.986780613122</v>
      </c>
      <c r="H1047" s="1">
        <v>17834.914229292703</v>
      </c>
      <c r="I1047" s="1">
        <v>19612.705777019826</v>
      </c>
    </row>
    <row r="1048" spans="1:9" x14ac:dyDescent="0.15">
      <c r="A1048" s="1">
        <v>46</v>
      </c>
      <c r="B1048" s="1" t="s">
        <v>94</v>
      </c>
      <c r="C1048" s="1">
        <v>10</v>
      </c>
      <c r="D1048" s="1" t="s">
        <v>161</v>
      </c>
      <c r="E1048" s="1">
        <v>5413.4425740396846</v>
      </c>
      <c r="F1048" s="1">
        <v>6814.306406422359</v>
      </c>
      <c r="G1048" s="1">
        <v>17795.762117117301</v>
      </c>
      <c r="H1048" s="1">
        <v>29799.437612623246</v>
      </c>
      <c r="I1048" s="1">
        <v>25555.282393173406</v>
      </c>
    </row>
    <row r="1049" spans="1:9" x14ac:dyDescent="0.15">
      <c r="A1049" s="1">
        <v>46</v>
      </c>
      <c r="B1049" s="1" t="s">
        <v>94</v>
      </c>
      <c r="C1049" s="1">
        <v>11</v>
      </c>
      <c r="D1049" s="1" t="s">
        <v>162</v>
      </c>
      <c r="E1049" s="1">
        <v>1898.7574084144057</v>
      </c>
      <c r="F1049" s="1">
        <v>4982.9213094790748</v>
      </c>
      <c r="G1049" s="1">
        <v>13348.614566921673</v>
      </c>
      <c r="H1049" s="1">
        <v>32291.979257979026</v>
      </c>
      <c r="I1049" s="1">
        <v>56538.557840560898</v>
      </c>
    </row>
    <row r="1050" spans="1:9" x14ac:dyDescent="0.15">
      <c r="A1050" s="1">
        <v>46</v>
      </c>
      <c r="B1050" s="1" t="s">
        <v>45</v>
      </c>
      <c r="C1050" s="1">
        <v>12</v>
      </c>
      <c r="D1050" s="1" t="s">
        <v>163</v>
      </c>
      <c r="E1050" s="1">
        <v>2211.8296843504891</v>
      </c>
      <c r="F1050" s="1">
        <v>37886.925462378662</v>
      </c>
      <c r="G1050" s="1">
        <v>199550.19824916194</v>
      </c>
      <c r="H1050" s="1">
        <v>530666.4378904429</v>
      </c>
      <c r="I1050" s="1">
        <v>622991.44182564563</v>
      </c>
    </row>
    <row r="1051" spans="1:9" x14ac:dyDescent="0.15">
      <c r="A1051" s="1">
        <v>46</v>
      </c>
      <c r="B1051" s="1" t="s">
        <v>45</v>
      </c>
      <c r="C1051" s="1">
        <v>13</v>
      </c>
      <c r="D1051" s="1" t="s">
        <v>164</v>
      </c>
      <c r="E1051" s="1">
        <v>668.25505239842016</v>
      </c>
      <c r="F1051" s="1">
        <v>5068.4977317089542</v>
      </c>
      <c r="G1051" s="1">
        <v>5402.3869955549089</v>
      </c>
      <c r="H1051" s="1">
        <v>10449.506971823181</v>
      </c>
      <c r="I1051" s="1">
        <v>8821.872311685398</v>
      </c>
    </row>
    <row r="1052" spans="1:9" x14ac:dyDescent="0.15">
      <c r="A1052" s="1">
        <v>46</v>
      </c>
      <c r="B1052" s="1" t="s">
        <v>45</v>
      </c>
      <c r="C1052" s="1">
        <v>14</v>
      </c>
      <c r="D1052" s="1" t="s">
        <v>165</v>
      </c>
      <c r="E1052" s="1">
        <v>20.558654152872265</v>
      </c>
      <c r="F1052" s="1">
        <v>320.49050865002624</v>
      </c>
      <c r="G1052" s="1">
        <v>1014.7122885764244</v>
      </c>
      <c r="H1052" s="1">
        <v>2161.4525267718213</v>
      </c>
      <c r="I1052" s="1">
        <v>5078.9537403496661</v>
      </c>
    </row>
    <row r="1053" spans="1:9" x14ac:dyDescent="0.15">
      <c r="A1053" s="1">
        <v>46</v>
      </c>
      <c r="B1053" s="1" t="s">
        <v>45</v>
      </c>
      <c r="C1053" s="1">
        <v>15</v>
      </c>
      <c r="D1053" s="1" t="s">
        <v>166</v>
      </c>
      <c r="E1053" s="1">
        <v>17559.259920782486</v>
      </c>
      <c r="F1053" s="1">
        <v>43074.898462803932</v>
      </c>
      <c r="G1053" s="1">
        <v>67503.494557315702</v>
      </c>
      <c r="H1053" s="1">
        <v>79618.795865582622</v>
      </c>
      <c r="I1053" s="1">
        <v>70591.524950147548</v>
      </c>
    </row>
    <row r="1054" spans="1:9" x14ac:dyDescent="0.15">
      <c r="A1054" s="1">
        <v>46</v>
      </c>
      <c r="B1054" s="1" t="s">
        <v>45</v>
      </c>
      <c r="C1054" s="1">
        <v>16</v>
      </c>
      <c r="D1054" s="1" t="s">
        <v>149</v>
      </c>
      <c r="E1054" s="1">
        <v>130970.62311926208</v>
      </c>
      <c r="F1054" s="1">
        <v>159490.94646415705</v>
      </c>
      <c r="G1054" s="1">
        <v>201836.72614603586</v>
      </c>
      <c r="H1054" s="1">
        <v>298688.36813067709</v>
      </c>
      <c r="I1054" s="1">
        <v>244347.29718881202</v>
      </c>
    </row>
    <row r="1055" spans="1:9" x14ac:dyDescent="0.15">
      <c r="A1055" s="1">
        <v>46</v>
      </c>
      <c r="B1055" s="1" t="s">
        <v>45</v>
      </c>
      <c r="C1055" s="1">
        <v>17</v>
      </c>
      <c r="D1055" s="1" t="s">
        <v>150</v>
      </c>
      <c r="E1055" s="1">
        <v>74861.709110820637</v>
      </c>
      <c r="F1055" s="1">
        <v>573754.56507100316</v>
      </c>
      <c r="G1055" s="1">
        <v>996674.1135923625</v>
      </c>
      <c r="H1055" s="1">
        <v>1130062.4716897046</v>
      </c>
      <c r="I1055" s="1">
        <v>1037950.4454450628</v>
      </c>
    </row>
    <row r="1056" spans="1:9" x14ac:dyDescent="0.15">
      <c r="A1056" s="1">
        <v>46</v>
      </c>
      <c r="B1056" s="1" t="s">
        <v>45</v>
      </c>
      <c r="C1056" s="1">
        <v>18</v>
      </c>
      <c r="D1056" s="1" t="s">
        <v>151</v>
      </c>
      <c r="E1056" s="1">
        <v>80337.592390674617</v>
      </c>
      <c r="F1056" s="1">
        <v>304153.80679816264</v>
      </c>
      <c r="G1056" s="1">
        <v>388912.1113942911</v>
      </c>
      <c r="H1056" s="1">
        <v>416540.33136839967</v>
      </c>
      <c r="I1056" s="1">
        <v>443092.09979320265</v>
      </c>
    </row>
    <row r="1057" spans="1:9" x14ac:dyDescent="0.15">
      <c r="A1057" s="1">
        <v>46</v>
      </c>
      <c r="B1057" s="1" t="s">
        <v>45</v>
      </c>
      <c r="C1057" s="1">
        <v>19</v>
      </c>
      <c r="D1057" s="1" t="s">
        <v>152</v>
      </c>
      <c r="E1057" s="1">
        <v>53937.004769065497</v>
      </c>
      <c r="F1057" s="1">
        <v>99956.948676592539</v>
      </c>
      <c r="G1057" s="1">
        <v>111615.76867395116</v>
      </c>
      <c r="H1057" s="1">
        <v>134630.58772452234</v>
      </c>
      <c r="I1057" s="1">
        <v>302982.64916361158</v>
      </c>
    </row>
    <row r="1058" spans="1:9" x14ac:dyDescent="0.15">
      <c r="A1058" s="1">
        <v>46</v>
      </c>
      <c r="B1058" s="1" t="s">
        <v>45</v>
      </c>
      <c r="C1058" s="1">
        <v>20</v>
      </c>
      <c r="D1058" s="1" t="s">
        <v>153</v>
      </c>
      <c r="E1058" s="1">
        <v>32021.538692464117</v>
      </c>
      <c r="F1058" s="1">
        <v>224744.24839752901</v>
      </c>
      <c r="G1058" s="1">
        <v>597648.24904701731</v>
      </c>
      <c r="H1058" s="1">
        <v>831260.53798609541</v>
      </c>
      <c r="I1058" s="1">
        <v>821826.43874875654</v>
      </c>
    </row>
    <row r="1059" spans="1:9" x14ac:dyDescent="0.15">
      <c r="A1059" s="1">
        <v>46</v>
      </c>
      <c r="B1059" s="1" t="s">
        <v>45</v>
      </c>
      <c r="C1059" s="1">
        <v>21</v>
      </c>
      <c r="D1059" s="1" t="s">
        <v>154</v>
      </c>
      <c r="E1059" s="1">
        <v>245546.22802868707</v>
      </c>
      <c r="F1059" s="1">
        <v>1259424.5776512786</v>
      </c>
      <c r="G1059" s="1">
        <v>1475472.176951942</v>
      </c>
      <c r="H1059" s="1">
        <v>1729800.8954299416</v>
      </c>
      <c r="I1059" s="1">
        <v>1754192.7694513765</v>
      </c>
    </row>
    <row r="1060" spans="1:9" x14ac:dyDescent="0.15">
      <c r="A1060" s="1">
        <v>46</v>
      </c>
      <c r="B1060" s="1" t="s">
        <v>45</v>
      </c>
      <c r="C1060" s="1">
        <v>22</v>
      </c>
      <c r="D1060" s="1" t="s">
        <v>146</v>
      </c>
      <c r="E1060" s="1">
        <v>157505.19731329629</v>
      </c>
      <c r="F1060" s="1">
        <v>595303.56864894135</v>
      </c>
      <c r="G1060" s="1">
        <v>1425598.351084247</v>
      </c>
      <c r="H1060" s="1">
        <v>2231500.9180286936</v>
      </c>
      <c r="I1060" s="1">
        <v>2295319.9422748289</v>
      </c>
    </row>
    <row r="1061" spans="1:9" x14ac:dyDescent="0.15">
      <c r="A1061" s="1">
        <v>46</v>
      </c>
      <c r="B1061" s="1" t="s">
        <v>45</v>
      </c>
      <c r="C1061" s="1">
        <v>23</v>
      </c>
      <c r="D1061" s="1" t="s">
        <v>167</v>
      </c>
      <c r="E1061" s="1">
        <v>323908.98662145081</v>
      </c>
      <c r="F1061" s="1">
        <v>694703.66893725854</v>
      </c>
      <c r="G1061" s="1">
        <v>1079322.7383487453</v>
      </c>
      <c r="H1061" s="1">
        <v>1887135.3904012239</v>
      </c>
      <c r="I1061" s="1">
        <v>1902689.0459423051</v>
      </c>
    </row>
    <row r="1062" spans="1:9" x14ac:dyDescent="0.15">
      <c r="A1062" s="1">
        <v>47</v>
      </c>
      <c r="B1062" s="1" t="s">
        <v>46</v>
      </c>
      <c r="C1062" s="1">
        <v>1</v>
      </c>
      <c r="D1062" s="1" t="s">
        <v>147</v>
      </c>
      <c r="F1062" s="1">
        <v>389697.15220706799</v>
      </c>
      <c r="G1062" s="1">
        <v>710767.89757161704</v>
      </c>
      <c r="H1062" s="1">
        <v>947419.21318542771</v>
      </c>
      <c r="I1062" s="1">
        <v>1229623.118350877</v>
      </c>
    </row>
    <row r="1063" spans="1:9" x14ac:dyDescent="0.15">
      <c r="A1063" s="1">
        <v>47</v>
      </c>
      <c r="B1063" s="1" t="s">
        <v>46</v>
      </c>
      <c r="C1063" s="1">
        <v>2</v>
      </c>
      <c r="D1063" s="1" t="s">
        <v>148</v>
      </c>
      <c r="F1063" s="1">
        <v>1807.5861138767045</v>
      </c>
      <c r="G1063" s="1">
        <v>5813.5325933013473</v>
      </c>
      <c r="H1063" s="1">
        <v>11546.138020108958</v>
      </c>
      <c r="I1063" s="1">
        <v>13803.279411191619</v>
      </c>
    </row>
    <row r="1064" spans="1:9" x14ac:dyDescent="0.15">
      <c r="A1064" s="1">
        <v>47</v>
      </c>
      <c r="B1064" s="1" t="s">
        <v>95</v>
      </c>
      <c r="C1064" s="1">
        <v>3</v>
      </c>
      <c r="D1064" s="1" t="s">
        <v>155</v>
      </c>
      <c r="F1064" s="1">
        <v>65739.29614571447</v>
      </c>
      <c r="G1064" s="1">
        <v>108031.33149427918</v>
      </c>
      <c r="H1064" s="1">
        <v>148469.23873466614</v>
      </c>
      <c r="I1064" s="1">
        <v>175128.96521072413</v>
      </c>
    </row>
    <row r="1065" spans="1:9" x14ac:dyDescent="0.15">
      <c r="A1065" s="1">
        <v>47</v>
      </c>
      <c r="B1065" s="1" t="s">
        <v>95</v>
      </c>
      <c r="C1065" s="1">
        <v>4</v>
      </c>
      <c r="D1065" s="1" t="s">
        <v>156</v>
      </c>
      <c r="F1065" s="1">
        <v>5892.2375183830763</v>
      </c>
      <c r="G1065" s="1">
        <v>6236.4751473620945</v>
      </c>
      <c r="H1065" s="1">
        <v>7050.6420682978651</v>
      </c>
      <c r="I1065" s="1">
        <v>6360.5203648283386</v>
      </c>
    </row>
    <row r="1066" spans="1:9" x14ac:dyDescent="0.15">
      <c r="A1066" s="1">
        <v>47</v>
      </c>
      <c r="B1066" s="1" t="s">
        <v>95</v>
      </c>
      <c r="C1066" s="1">
        <v>5</v>
      </c>
      <c r="D1066" s="1" t="s">
        <v>157</v>
      </c>
      <c r="F1066" s="1">
        <v>3286.9730375932804</v>
      </c>
      <c r="G1066" s="1">
        <v>4964.0071509860782</v>
      </c>
      <c r="H1066" s="1">
        <v>6996.094996496432</v>
      </c>
      <c r="I1066" s="1">
        <v>6156.3253494777928</v>
      </c>
    </row>
    <row r="1067" spans="1:9" x14ac:dyDescent="0.15">
      <c r="A1067" s="1">
        <v>47</v>
      </c>
      <c r="B1067" s="1" t="s">
        <v>95</v>
      </c>
      <c r="C1067" s="1">
        <v>6</v>
      </c>
      <c r="D1067" s="1" t="s">
        <v>49</v>
      </c>
      <c r="F1067" s="1">
        <v>3954.2881617158878</v>
      </c>
      <c r="G1067" s="1">
        <v>5029.6854054271171</v>
      </c>
      <c r="H1067" s="1">
        <v>6179.4405266287567</v>
      </c>
      <c r="I1067" s="1">
        <v>11352.872238160488</v>
      </c>
    </row>
    <row r="1068" spans="1:9" x14ac:dyDescent="0.15">
      <c r="A1068" s="1">
        <v>47</v>
      </c>
      <c r="B1068" s="1" t="s">
        <v>95</v>
      </c>
      <c r="C1068" s="1">
        <v>7</v>
      </c>
      <c r="D1068" s="1" t="s">
        <v>158</v>
      </c>
      <c r="F1068" s="1">
        <v>37478.249841412297</v>
      </c>
      <c r="G1068" s="1">
        <v>39672.665421680016</v>
      </c>
      <c r="H1068" s="1">
        <v>79293.939320406163</v>
      </c>
      <c r="I1068" s="1">
        <v>73967.48750993525</v>
      </c>
    </row>
    <row r="1069" spans="1:9" x14ac:dyDescent="0.15">
      <c r="A1069" s="1">
        <v>47</v>
      </c>
      <c r="B1069" s="1" t="s">
        <v>95</v>
      </c>
      <c r="C1069" s="1">
        <v>8</v>
      </c>
      <c r="D1069" s="1" t="s">
        <v>159</v>
      </c>
      <c r="F1069" s="1">
        <v>16010.650000916448</v>
      </c>
      <c r="G1069" s="1">
        <v>26483.903892210561</v>
      </c>
      <c r="H1069" s="1">
        <v>29399.48007137658</v>
      </c>
      <c r="I1069" s="1">
        <v>26878.513479429475</v>
      </c>
    </row>
    <row r="1070" spans="1:9" x14ac:dyDescent="0.15">
      <c r="A1070" s="1">
        <v>47</v>
      </c>
      <c r="B1070" s="1" t="s">
        <v>95</v>
      </c>
      <c r="C1070" s="1">
        <v>9</v>
      </c>
      <c r="D1070" s="1" t="s">
        <v>160</v>
      </c>
      <c r="F1070" s="1">
        <v>6827.28783064034</v>
      </c>
      <c r="G1070" s="1">
        <v>9491.5123992647132</v>
      </c>
      <c r="H1070" s="1">
        <v>8642.1203214047528</v>
      </c>
      <c r="I1070" s="1">
        <v>11053.050205615004</v>
      </c>
    </row>
    <row r="1071" spans="1:9" x14ac:dyDescent="0.15">
      <c r="A1071" s="1">
        <v>47</v>
      </c>
      <c r="B1071" s="1" t="s">
        <v>95</v>
      </c>
      <c r="C1071" s="1">
        <v>10</v>
      </c>
      <c r="D1071" s="1" t="s">
        <v>161</v>
      </c>
      <c r="F1071" s="1">
        <v>8218.6015388093074</v>
      </c>
      <c r="G1071" s="1">
        <v>13946.188278889545</v>
      </c>
      <c r="H1071" s="1">
        <v>18248.045747675045</v>
      </c>
      <c r="I1071" s="1">
        <v>14662.11419348392</v>
      </c>
    </row>
    <row r="1072" spans="1:9" x14ac:dyDescent="0.15">
      <c r="A1072" s="1">
        <v>47</v>
      </c>
      <c r="B1072" s="1" t="s">
        <v>95</v>
      </c>
      <c r="C1072" s="1">
        <v>11</v>
      </c>
      <c r="D1072" s="1" t="s">
        <v>162</v>
      </c>
      <c r="F1072" s="1">
        <v>714.71576036253703</v>
      </c>
      <c r="G1072" s="1">
        <v>828.39787016954574</v>
      </c>
      <c r="H1072" s="1">
        <v>2596.0948764574036</v>
      </c>
      <c r="I1072" s="1">
        <v>3391.7328395400482</v>
      </c>
    </row>
    <row r="1073" spans="1:9" x14ac:dyDescent="0.15">
      <c r="A1073" s="1">
        <v>47</v>
      </c>
      <c r="B1073" s="1" t="s">
        <v>46</v>
      </c>
      <c r="C1073" s="1">
        <v>12</v>
      </c>
      <c r="D1073" s="1" t="s">
        <v>163</v>
      </c>
      <c r="F1073" s="1">
        <v>286.16320340236086</v>
      </c>
      <c r="G1073" s="1">
        <v>568.5635722727859</v>
      </c>
      <c r="H1073" s="1">
        <v>1303.5930018360871</v>
      </c>
      <c r="I1073" s="1">
        <v>1182.1533575627566</v>
      </c>
    </row>
    <row r="1074" spans="1:9" x14ac:dyDescent="0.15">
      <c r="A1074" s="1">
        <v>47</v>
      </c>
      <c r="B1074" s="1" t="s">
        <v>46</v>
      </c>
      <c r="C1074" s="1">
        <v>13</v>
      </c>
      <c r="D1074" s="1" t="s">
        <v>164</v>
      </c>
      <c r="F1074" s="1">
        <v>1311.5923874011935</v>
      </c>
      <c r="G1074" s="1">
        <v>1290.7960835693543</v>
      </c>
      <c r="H1074" s="1">
        <v>902.59645543208853</v>
      </c>
      <c r="I1074" s="1">
        <v>6536.1444313565644</v>
      </c>
    </row>
    <row r="1075" spans="1:9" x14ac:dyDescent="0.15">
      <c r="A1075" s="1">
        <v>47</v>
      </c>
      <c r="B1075" s="1" t="s">
        <v>46</v>
      </c>
      <c r="C1075" s="1">
        <v>14</v>
      </c>
      <c r="D1075" s="1" t="s">
        <v>165</v>
      </c>
      <c r="F1075" s="1">
        <v>4.3196605159881925</v>
      </c>
      <c r="G1075" s="1">
        <v>3.2723834729411454</v>
      </c>
      <c r="H1075" s="1">
        <v>8.7925392415177157</v>
      </c>
      <c r="I1075" s="1">
        <v>7.6432953583563368</v>
      </c>
    </row>
    <row r="1076" spans="1:9" x14ac:dyDescent="0.15">
      <c r="A1076" s="1">
        <v>47</v>
      </c>
      <c r="B1076" s="1" t="s">
        <v>46</v>
      </c>
      <c r="C1076" s="1">
        <v>15</v>
      </c>
      <c r="D1076" s="1" t="s">
        <v>166</v>
      </c>
      <c r="F1076" s="1">
        <v>14530.163208376105</v>
      </c>
      <c r="G1076" s="1">
        <v>30475.508013085862</v>
      </c>
      <c r="H1076" s="1">
        <v>35840.250514641644</v>
      </c>
      <c r="I1076" s="1">
        <v>40901.567184800035</v>
      </c>
    </row>
    <row r="1077" spans="1:9" x14ac:dyDescent="0.15">
      <c r="A1077" s="1">
        <v>47</v>
      </c>
      <c r="B1077" s="1" t="s">
        <v>46</v>
      </c>
      <c r="C1077" s="1">
        <v>16</v>
      </c>
      <c r="D1077" s="1" t="s">
        <v>149</v>
      </c>
      <c r="F1077" s="1">
        <v>66446.975618723125</v>
      </c>
      <c r="G1077" s="1">
        <v>99331.781584347525</v>
      </c>
      <c r="H1077" s="1">
        <v>186042.57334351283</v>
      </c>
      <c r="I1077" s="1">
        <v>193969.14999754864</v>
      </c>
    </row>
    <row r="1078" spans="1:9" x14ac:dyDescent="0.15">
      <c r="A1078" s="1">
        <v>47</v>
      </c>
      <c r="B1078" s="1" t="s">
        <v>46</v>
      </c>
      <c r="C1078" s="1">
        <v>17</v>
      </c>
      <c r="D1078" s="1" t="s">
        <v>150</v>
      </c>
      <c r="F1078" s="1">
        <v>473844.05702669313</v>
      </c>
      <c r="G1078" s="1">
        <v>605728.19396902423</v>
      </c>
      <c r="H1078" s="1">
        <v>1276134.7681835077</v>
      </c>
      <c r="I1078" s="1">
        <v>1257749.0774810265</v>
      </c>
    </row>
    <row r="1079" spans="1:9" x14ac:dyDescent="0.15">
      <c r="A1079" s="1">
        <v>47</v>
      </c>
      <c r="B1079" s="1" t="s">
        <v>46</v>
      </c>
      <c r="C1079" s="1">
        <v>18</v>
      </c>
      <c r="D1079" s="1" t="s">
        <v>151</v>
      </c>
      <c r="F1079" s="1">
        <v>246330.13295394165</v>
      </c>
      <c r="G1079" s="1">
        <v>390212.29851066461</v>
      </c>
      <c r="H1079" s="1">
        <v>424721.17996794585</v>
      </c>
      <c r="I1079" s="1">
        <v>418723.86488489871</v>
      </c>
    </row>
    <row r="1080" spans="1:9" x14ac:dyDescent="0.15">
      <c r="A1080" s="1">
        <v>47</v>
      </c>
      <c r="B1080" s="1" t="s">
        <v>46</v>
      </c>
      <c r="C1080" s="1">
        <v>19</v>
      </c>
      <c r="D1080" s="1" t="s">
        <v>152</v>
      </c>
      <c r="F1080" s="1">
        <v>64942.247644271447</v>
      </c>
      <c r="G1080" s="1">
        <v>81160.342421155146</v>
      </c>
      <c r="H1080" s="1">
        <v>157215.38241200618</v>
      </c>
      <c r="I1080" s="1">
        <v>127625.47715147554</v>
      </c>
    </row>
    <row r="1081" spans="1:9" x14ac:dyDescent="0.15">
      <c r="A1081" s="1">
        <v>47</v>
      </c>
      <c r="B1081" s="1" t="s">
        <v>46</v>
      </c>
      <c r="C1081" s="1">
        <v>20</v>
      </c>
      <c r="D1081" s="1" t="s">
        <v>153</v>
      </c>
      <c r="F1081" s="1">
        <v>284426.43117285019</v>
      </c>
      <c r="G1081" s="1">
        <v>656234.33342151041</v>
      </c>
      <c r="H1081" s="1">
        <v>809679.64102719084</v>
      </c>
      <c r="I1081" s="1">
        <v>859619.79516767478</v>
      </c>
    </row>
    <row r="1082" spans="1:9" x14ac:dyDescent="0.15">
      <c r="A1082" s="1">
        <v>47</v>
      </c>
      <c r="B1082" s="1" t="s">
        <v>46</v>
      </c>
      <c r="C1082" s="1">
        <v>21</v>
      </c>
      <c r="D1082" s="1" t="s">
        <v>154</v>
      </c>
      <c r="F1082" s="1">
        <v>287915.9270587326</v>
      </c>
      <c r="G1082" s="1">
        <v>524340.24709382653</v>
      </c>
      <c r="H1082" s="1">
        <v>1428845.5105377971</v>
      </c>
      <c r="I1082" s="1">
        <v>1730064.7016241171</v>
      </c>
    </row>
    <row r="1083" spans="1:9" x14ac:dyDescent="0.15">
      <c r="A1083" s="1">
        <v>47</v>
      </c>
      <c r="B1083" s="1" t="s">
        <v>46</v>
      </c>
      <c r="C1083" s="1">
        <v>22</v>
      </c>
      <c r="D1083" s="1" t="s">
        <v>146</v>
      </c>
      <c r="F1083" s="1">
        <v>517048.49666203116</v>
      </c>
      <c r="G1083" s="1">
        <v>1522994.5246093224</v>
      </c>
      <c r="H1083" s="1">
        <v>2213089.7364349598</v>
      </c>
      <c r="I1083" s="1">
        <v>2990484.8951026853</v>
      </c>
    </row>
    <row r="1084" spans="1:9" x14ac:dyDescent="0.15">
      <c r="A1084" s="1">
        <v>47</v>
      </c>
      <c r="B1084" s="1" t="s">
        <v>46</v>
      </c>
      <c r="C1084" s="1">
        <v>23</v>
      </c>
      <c r="D1084" s="1" t="s">
        <v>167</v>
      </c>
      <c r="F1084" s="1">
        <v>464155.35658763215</v>
      </c>
      <c r="G1084" s="1">
        <v>1034139.6677366389</v>
      </c>
      <c r="H1084" s="1">
        <v>1767792.7596062296</v>
      </c>
      <c r="I1084" s="1">
        <v>2269262.8893630323</v>
      </c>
    </row>
  </sheetData>
  <sortState ref="A4:AQ1084">
    <sortCondition ref="A4:A1084"/>
    <sortCondition ref="C4:C1084"/>
  </sortState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1084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5" width="9.5" style="1" bestFit="1" customWidth="1"/>
    <col min="6" max="9" width="10.5" style="1" bestFit="1" customWidth="1"/>
    <col min="10" max="16384" width="9.33203125" style="1"/>
  </cols>
  <sheetData>
    <row r="1" spans="1:9" x14ac:dyDescent="0.15">
      <c r="A1" s="1" t="s">
        <v>96</v>
      </c>
    </row>
    <row r="3" spans="1:9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</row>
    <row r="4" spans="1:9" x14ac:dyDescent="0.15">
      <c r="A4" s="1">
        <v>1</v>
      </c>
      <c r="B4" s="1" t="s">
        <v>0</v>
      </c>
      <c r="C4" s="1">
        <v>1</v>
      </c>
      <c r="D4" s="1" t="s">
        <v>147</v>
      </c>
      <c r="E4" s="1">
        <v>208391.28663601601</v>
      </c>
      <c r="F4" s="1">
        <v>424696.12405521201</v>
      </c>
      <c r="G4" s="1">
        <v>450237.94289149175</v>
      </c>
      <c r="H4" s="1">
        <v>575103.28031930747</v>
      </c>
      <c r="I4" s="1">
        <v>821514.19383922161</v>
      </c>
    </row>
    <row r="5" spans="1:9" x14ac:dyDescent="0.15">
      <c r="A5" s="1">
        <v>1</v>
      </c>
      <c r="B5" s="1" t="s">
        <v>0</v>
      </c>
      <c r="C5" s="1">
        <v>2</v>
      </c>
      <c r="D5" s="1" t="s">
        <v>148</v>
      </c>
      <c r="E5" s="1">
        <v>35475.596641667478</v>
      </c>
      <c r="F5" s="1">
        <v>34186.203143969098</v>
      </c>
      <c r="G5" s="1">
        <v>24565.811217350758</v>
      </c>
      <c r="H5" s="1">
        <v>12444.349004314578</v>
      </c>
      <c r="I5" s="1">
        <v>13918.455552284642</v>
      </c>
    </row>
    <row r="6" spans="1:9" x14ac:dyDescent="0.15">
      <c r="A6" s="1">
        <v>1</v>
      </c>
      <c r="B6" s="1" t="s">
        <v>48</v>
      </c>
      <c r="C6" s="1">
        <v>3</v>
      </c>
      <c r="D6" s="1" t="s">
        <v>155</v>
      </c>
      <c r="E6" s="1">
        <v>32831.187644652724</v>
      </c>
      <c r="F6" s="1">
        <v>82517.575861544203</v>
      </c>
      <c r="G6" s="1">
        <v>137376.49311587535</v>
      </c>
      <c r="H6" s="1">
        <v>154825.91011203016</v>
      </c>
      <c r="I6" s="1">
        <v>149478.68846933401</v>
      </c>
    </row>
    <row r="7" spans="1:9" x14ac:dyDescent="0.15">
      <c r="A7" s="1">
        <v>1</v>
      </c>
      <c r="B7" s="1" t="s">
        <v>48</v>
      </c>
      <c r="C7" s="1">
        <v>4</v>
      </c>
      <c r="D7" s="1" t="s">
        <v>156</v>
      </c>
      <c r="E7" s="1">
        <v>473.99414226152544</v>
      </c>
      <c r="F7" s="1">
        <v>2720.5685639519247</v>
      </c>
      <c r="G7" s="1">
        <v>5244.8134269280008</v>
      </c>
      <c r="H7" s="1">
        <v>6193.229813954048</v>
      </c>
      <c r="I7" s="1">
        <v>4868.0733777019304</v>
      </c>
    </row>
    <row r="8" spans="1:9" x14ac:dyDescent="0.15">
      <c r="A8" s="1">
        <v>1</v>
      </c>
      <c r="B8" s="1" t="s">
        <v>48</v>
      </c>
      <c r="C8" s="1">
        <v>5</v>
      </c>
      <c r="D8" s="1" t="s">
        <v>157</v>
      </c>
      <c r="E8" s="1">
        <v>45879.924657597607</v>
      </c>
      <c r="F8" s="1">
        <v>70746.634560678998</v>
      </c>
      <c r="G8" s="1">
        <v>94022.389389745294</v>
      </c>
      <c r="H8" s="1">
        <v>71580.000457173301</v>
      </c>
      <c r="I8" s="1">
        <v>62977.024631641551</v>
      </c>
    </row>
    <row r="9" spans="1:9" x14ac:dyDescent="0.15">
      <c r="A9" s="1">
        <v>1</v>
      </c>
      <c r="B9" s="1" t="s">
        <v>48</v>
      </c>
      <c r="C9" s="1">
        <v>6</v>
      </c>
      <c r="D9" s="1" t="s">
        <v>49</v>
      </c>
      <c r="E9" s="1">
        <v>7744.4684973587591</v>
      </c>
      <c r="F9" s="1">
        <v>12172.313666363265</v>
      </c>
      <c r="G9" s="1">
        <v>17723.218072904645</v>
      </c>
      <c r="H9" s="1">
        <v>17450.82343339255</v>
      </c>
      <c r="I9" s="1">
        <v>21738.22512652411</v>
      </c>
    </row>
    <row r="10" spans="1:9" x14ac:dyDescent="0.15">
      <c r="A10" s="1">
        <v>1</v>
      </c>
      <c r="B10" s="1" t="s">
        <v>48</v>
      </c>
      <c r="C10" s="1">
        <v>7</v>
      </c>
      <c r="D10" s="1" t="s">
        <v>158</v>
      </c>
      <c r="E10" s="1">
        <v>2649.3765490349183</v>
      </c>
      <c r="F10" s="1">
        <v>16432.272473984238</v>
      </c>
      <c r="G10" s="1">
        <v>18420.150110997813</v>
      </c>
      <c r="H10" s="1">
        <v>33395.100864467742</v>
      </c>
      <c r="I10" s="1">
        <v>49172.496410550135</v>
      </c>
    </row>
    <row r="11" spans="1:9" x14ac:dyDescent="0.15">
      <c r="A11" s="1">
        <v>1</v>
      </c>
      <c r="B11" s="1" t="s">
        <v>48</v>
      </c>
      <c r="C11" s="1">
        <v>8</v>
      </c>
      <c r="D11" s="1" t="s">
        <v>159</v>
      </c>
      <c r="E11" s="1">
        <v>16800.858605067951</v>
      </c>
      <c r="F11" s="1">
        <v>25586.433350781597</v>
      </c>
      <c r="G11" s="1">
        <v>29414.880268477602</v>
      </c>
      <c r="H11" s="1">
        <v>24916.580840557268</v>
      </c>
      <c r="I11" s="1">
        <v>20744.247349284859</v>
      </c>
    </row>
    <row r="12" spans="1:9" x14ac:dyDescent="0.15">
      <c r="A12" s="1">
        <v>1</v>
      </c>
      <c r="B12" s="1" t="s">
        <v>48</v>
      </c>
      <c r="C12" s="1">
        <v>9</v>
      </c>
      <c r="D12" s="1" t="s">
        <v>160</v>
      </c>
      <c r="E12" s="1">
        <v>34398.396423680148</v>
      </c>
      <c r="F12" s="1">
        <v>65060.132515294892</v>
      </c>
      <c r="G12" s="1">
        <v>66334.975598394391</v>
      </c>
      <c r="H12" s="1">
        <v>44670.164867032028</v>
      </c>
      <c r="I12" s="1">
        <v>50611.148760373559</v>
      </c>
    </row>
    <row r="13" spans="1:9" x14ac:dyDescent="0.15">
      <c r="A13" s="1">
        <v>1</v>
      </c>
      <c r="B13" s="1" t="s">
        <v>48</v>
      </c>
      <c r="C13" s="1">
        <v>10</v>
      </c>
      <c r="D13" s="1" t="s">
        <v>161</v>
      </c>
      <c r="E13" s="1">
        <v>3275.8329162058076</v>
      </c>
      <c r="F13" s="1">
        <v>9167.4158916432389</v>
      </c>
      <c r="G13" s="1">
        <v>16305.178146651477</v>
      </c>
      <c r="H13" s="1">
        <v>15843.537035438287</v>
      </c>
      <c r="I13" s="1">
        <v>16712.048126313402</v>
      </c>
    </row>
    <row r="14" spans="1:9" x14ac:dyDescent="0.15">
      <c r="A14" s="1">
        <v>1</v>
      </c>
      <c r="B14" s="1" t="s">
        <v>48</v>
      </c>
      <c r="C14" s="1">
        <v>11</v>
      </c>
      <c r="D14" s="1" t="s">
        <v>162</v>
      </c>
      <c r="E14" s="1">
        <v>7907.5926736379179</v>
      </c>
      <c r="F14" s="1">
        <v>16626.506413802425</v>
      </c>
      <c r="G14" s="1">
        <v>23585.252723136113</v>
      </c>
      <c r="H14" s="1">
        <v>21566.012905796208</v>
      </c>
      <c r="I14" s="1">
        <v>18924.634632676105</v>
      </c>
    </row>
    <row r="15" spans="1:9" x14ac:dyDescent="0.15">
      <c r="A15" s="1">
        <v>1</v>
      </c>
      <c r="B15" s="1" t="s">
        <v>0</v>
      </c>
      <c r="C15" s="1">
        <v>12</v>
      </c>
      <c r="D15" s="1" t="s">
        <v>163</v>
      </c>
      <c r="E15" s="1">
        <v>109.6955630214194</v>
      </c>
      <c r="F15" s="1">
        <v>4098.9105561891074</v>
      </c>
      <c r="G15" s="1">
        <v>28061.920046959764</v>
      </c>
      <c r="H15" s="1">
        <v>45494.087785747324</v>
      </c>
      <c r="I15" s="1">
        <v>47130.122502817532</v>
      </c>
    </row>
    <row r="16" spans="1:9" x14ac:dyDescent="0.15">
      <c r="A16" s="1">
        <v>1</v>
      </c>
      <c r="B16" s="1" t="s">
        <v>0</v>
      </c>
      <c r="C16" s="1">
        <v>13</v>
      </c>
      <c r="D16" s="1" t="s">
        <v>164</v>
      </c>
      <c r="E16" s="1">
        <v>1717.8620909139772</v>
      </c>
      <c r="F16" s="1">
        <v>10900.314719605391</v>
      </c>
      <c r="G16" s="1">
        <v>14055.676321940951</v>
      </c>
      <c r="H16" s="1">
        <v>31389.391297503109</v>
      </c>
      <c r="I16" s="1">
        <v>54161.713783291721</v>
      </c>
    </row>
    <row r="17" spans="1:9" x14ac:dyDescent="0.15">
      <c r="A17" s="1">
        <v>1</v>
      </c>
      <c r="B17" s="1" t="s">
        <v>0</v>
      </c>
      <c r="C17" s="1">
        <v>14</v>
      </c>
      <c r="D17" s="1" t="s">
        <v>165</v>
      </c>
      <c r="E17" s="1">
        <v>13.52548387864714</v>
      </c>
      <c r="F17" s="1">
        <v>226.81102575654131</v>
      </c>
      <c r="G17" s="1">
        <v>515.37460463860873</v>
      </c>
      <c r="H17" s="1">
        <v>836.00838860302099</v>
      </c>
      <c r="I17" s="1">
        <v>873.74101888845246</v>
      </c>
    </row>
    <row r="18" spans="1:9" x14ac:dyDescent="0.15">
      <c r="A18" s="1">
        <v>1</v>
      </c>
      <c r="B18" s="1" t="s">
        <v>0</v>
      </c>
      <c r="C18" s="1">
        <v>15</v>
      </c>
      <c r="D18" s="1" t="s">
        <v>166</v>
      </c>
      <c r="E18" s="1">
        <v>9878.1363219833711</v>
      </c>
      <c r="F18" s="1">
        <v>40994.426541564964</v>
      </c>
      <c r="G18" s="1">
        <v>80312.327101061048</v>
      </c>
      <c r="H18" s="1">
        <v>76450.675277256712</v>
      </c>
      <c r="I18" s="1">
        <v>67764.294292110833</v>
      </c>
    </row>
    <row r="19" spans="1:9" x14ac:dyDescent="0.15">
      <c r="A19" s="1">
        <v>1</v>
      </c>
      <c r="B19" s="1" t="s">
        <v>0</v>
      </c>
      <c r="C19" s="1">
        <v>16</v>
      </c>
      <c r="D19" s="1" t="s">
        <v>149</v>
      </c>
      <c r="E19" s="1">
        <v>36372.939425687335</v>
      </c>
      <c r="F19" s="1">
        <v>119099.44485636939</v>
      </c>
      <c r="G19" s="1">
        <v>133089.19490619397</v>
      </c>
      <c r="H19" s="1">
        <v>174125.92444333815</v>
      </c>
      <c r="I19" s="1">
        <v>144510.29171453998</v>
      </c>
    </row>
    <row r="20" spans="1:9" x14ac:dyDescent="0.15">
      <c r="A20" s="1">
        <v>1</v>
      </c>
      <c r="B20" s="1" t="s">
        <v>0</v>
      </c>
      <c r="C20" s="1">
        <v>17</v>
      </c>
      <c r="D20" s="1" t="s">
        <v>150</v>
      </c>
      <c r="E20" s="1">
        <v>61859.961917463617</v>
      </c>
      <c r="F20" s="1">
        <v>265838.11362702667</v>
      </c>
      <c r="G20" s="1">
        <v>349698.81414247659</v>
      </c>
      <c r="H20" s="1">
        <v>326563.28227230132</v>
      </c>
      <c r="I20" s="1">
        <v>409186.1354467466</v>
      </c>
    </row>
    <row r="21" spans="1:9" x14ac:dyDescent="0.15">
      <c r="A21" s="1">
        <v>1</v>
      </c>
      <c r="B21" s="1" t="s">
        <v>0</v>
      </c>
      <c r="C21" s="1">
        <v>18</v>
      </c>
      <c r="D21" s="1" t="s">
        <v>151</v>
      </c>
      <c r="E21" s="1">
        <v>65528.778552793687</v>
      </c>
      <c r="F21" s="1">
        <v>360868.71233561408</v>
      </c>
      <c r="G21" s="1">
        <v>373027.40086045046</v>
      </c>
      <c r="H21" s="1">
        <v>360410.26493583526</v>
      </c>
      <c r="I21" s="1">
        <v>335098.58236687724</v>
      </c>
    </row>
    <row r="22" spans="1:9" x14ac:dyDescent="0.15">
      <c r="A22" s="1">
        <v>1</v>
      </c>
      <c r="B22" s="1" t="s">
        <v>0</v>
      </c>
      <c r="C22" s="1">
        <v>19</v>
      </c>
      <c r="D22" s="1" t="s">
        <v>152</v>
      </c>
      <c r="E22" s="1">
        <v>18146.725985915549</v>
      </c>
      <c r="F22" s="1">
        <v>46057.676156340356</v>
      </c>
      <c r="G22" s="1">
        <v>56685.635807074847</v>
      </c>
      <c r="H22" s="1">
        <v>100876.02810910669</v>
      </c>
      <c r="I22" s="1">
        <v>122406.63206714149</v>
      </c>
    </row>
    <row r="23" spans="1:9" x14ac:dyDescent="0.15">
      <c r="A23" s="1">
        <v>1</v>
      </c>
      <c r="B23" s="1" t="s">
        <v>0</v>
      </c>
      <c r="C23" s="1">
        <v>20</v>
      </c>
      <c r="D23" s="1" t="s">
        <v>153</v>
      </c>
      <c r="E23" s="1">
        <v>9990.6283162375112</v>
      </c>
      <c r="F23" s="1">
        <v>262493.32387873961</v>
      </c>
      <c r="G23" s="1">
        <v>399585.7606677541</v>
      </c>
      <c r="H23" s="1">
        <v>411558.33558524615</v>
      </c>
      <c r="I23" s="1">
        <v>509919.20189806615</v>
      </c>
    </row>
    <row r="24" spans="1:9" x14ac:dyDescent="0.15">
      <c r="A24" s="1">
        <v>1</v>
      </c>
      <c r="B24" s="1" t="s">
        <v>0</v>
      </c>
      <c r="C24" s="1">
        <v>21</v>
      </c>
      <c r="D24" s="1" t="s">
        <v>154</v>
      </c>
      <c r="E24" s="1">
        <v>73147.474429020847</v>
      </c>
      <c r="F24" s="1">
        <v>502949.13781263749</v>
      </c>
      <c r="G24" s="1">
        <v>730572.27229322761</v>
      </c>
      <c r="H24" s="1">
        <v>782345.24882727046</v>
      </c>
      <c r="I24" s="1">
        <v>1023235.5927011998</v>
      </c>
    </row>
    <row r="25" spans="1:9" x14ac:dyDescent="0.15">
      <c r="A25" s="1">
        <v>1</v>
      </c>
      <c r="B25" s="1" t="s">
        <v>0</v>
      </c>
      <c r="C25" s="1">
        <v>22</v>
      </c>
      <c r="D25" s="1" t="s">
        <v>146</v>
      </c>
      <c r="E25" s="1">
        <v>68739.33657806096</v>
      </c>
      <c r="F25" s="1">
        <v>505867.87100553617</v>
      </c>
      <c r="G25" s="1">
        <v>1103434.3295995411</v>
      </c>
      <c r="H25" s="1">
        <v>1372472.4287467734</v>
      </c>
      <c r="I25" s="1">
        <v>1207623.4294683789</v>
      </c>
    </row>
    <row r="26" spans="1:9" x14ac:dyDescent="0.15">
      <c r="A26" s="1">
        <v>1</v>
      </c>
      <c r="B26" s="1" t="s">
        <v>0</v>
      </c>
      <c r="C26" s="1">
        <v>23</v>
      </c>
      <c r="D26" s="1" t="s">
        <v>167</v>
      </c>
      <c r="E26" s="1">
        <v>213560.95795836451</v>
      </c>
      <c r="F26" s="1">
        <v>466019.48544568027</v>
      </c>
      <c r="G26" s="1">
        <v>792750.13146008295</v>
      </c>
      <c r="H26" s="1">
        <v>875208.2762298045</v>
      </c>
      <c r="I26" s="1">
        <v>892381.78127718158</v>
      </c>
    </row>
    <row r="27" spans="1:9" x14ac:dyDescent="0.15">
      <c r="A27" s="1">
        <v>2</v>
      </c>
      <c r="B27" s="1" t="s">
        <v>1</v>
      </c>
      <c r="C27" s="1">
        <v>1</v>
      </c>
      <c r="D27" s="1" t="s">
        <v>147</v>
      </c>
      <c r="E27" s="1">
        <v>62853.773415120042</v>
      </c>
      <c r="F27" s="1">
        <v>154883.18398724057</v>
      </c>
      <c r="G27" s="1">
        <v>156000.93067319089</v>
      </c>
      <c r="H27" s="1">
        <v>168702.07201967912</v>
      </c>
      <c r="I27" s="1">
        <v>194443.7899431987</v>
      </c>
    </row>
    <row r="28" spans="1:9" x14ac:dyDescent="0.15">
      <c r="A28" s="1">
        <v>2</v>
      </c>
      <c r="B28" s="1" t="s">
        <v>1</v>
      </c>
      <c r="C28" s="1">
        <v>2</v>
      </c>
      <c r="D28" s="1" t="s">
        <v>148</v>
      </c>
      <c r="E28" s="1">
        <v>1811.5305971278365</v>
      </c>
      <c r="F28" s="1">
        <v>5199.4558673245037</v>
      </c>
      <c r="G28" s="1">
        <v>5140.6094564996183</v>
      </c>
      <c r="H28" s="1">
        <v>8095.0675895285412</v>
      </c>
      <c r="I28" s="1">
        <v>6188.0046440097658</v>
      </c>
    </row>
    <row r="29" spans="1:9" x14ac:dyDescent="0.15">
      <c r="A29" s="1">
        <v>2</v>
      </c>
      <c r="B29" s="1" t="s">
        <v>50</v>
      </c>
      <c r="C29" s="1">
        <v>3</v>
      </c>
      <c r="D29" s="1" t="s">
        <v>155</v>
      </c>
      <c r="E29" s="1">
        <v>3821.1153873116837</v>
      </c>
      <c r="F29" s="1">
        <v>13608.028543405284</v>
      </c>
      <c r="G29" s="1">
        <v>24825.659544605802</v>
      </c>
      <c r="H29" s="1">
        <v>28967.297885949592</v>
      </c>
      <c r="I29" s="1">
        <v>24391.324845970044</v>
      </c>
    </row>
    <row r="30" spans="1:9" x14ac:dyDescent="0.15">
      <c r="A30" s="1">
        <v>2</v>
      </c>
      <c r="B30" s="1" t="s">
        <v>50</v>
      </c>
      <c r="C30" s="1">
        <v>4</v>
      </c>
      <c r="D30" s="1" t="s">
        <v>156</v>
      </c>
      <c r="E30" s="1">
        <v>855.71091545612944</v>
      </c>
      <c r="F30" s="1">
        <v>3440.6195332965885</v>
      </c>
      <c r="G30" s="1">
        <v>9344.399718228753</v>
      </c>
      <c r="H30" s="1">
        <v>9886.2364723785704</v>
      </c>
      <c r="I30" s="1">
        <v>7359.1860844904077</v>
      </c>
    </row>
    <row r="31" spans="1:9" x14ac:dyDescent="0.15">
      <c r="A31" s="1">
        <v>2</v>
      </c>
      <c r="B31" s="1" t="s">
        <v>50</v>
      </c>
      <c r="C31" s="1">
        <v>5</v>
      </c>
      <c r="D31" s="1" t="s">
        <v>157</v>
      </c>
      <c r="E31" s="1">
        <v>3366.9169099321193</v>
      </c>
      <c r="F31" s="1">
        <v>6319.6231972130036</v>
      </c>
      <c r="G31" s="1">
        <v>16080.578453126389</v>
      </c>
      <c r="H31" s="1">
        <v>16033.661966642367</v>
      </c>
      <c r="I31" s="1">
        <v>14544.130883178866</v>
      </c>
    </row>
    <row r="32" spans="1:9" x14ac:dyDescent="0.15">
      <c r="A32" s="1">
        <v>2</v>
      </c>
      <c r="B32" s="1" t="s">
        <v>50</v>
      </c>
      <c r="C32" s="1">
        <v>6</v>
      </c>
      <c r="D32" s="1" t="s">
        <v>49</v>
      </c>
      <c r="E32" s="1">
        <v>1479.2887601279133</v>
      </c>
      <c r="F32" s="1">
        <v>3228.2597628844119</v>
      </c>
      <c r="G32" s="1">
        <v>4204.5907465253295</v>
      </c>
      <c r="H32" s="1">
        <v>3918.4108606728259</v>
      </c>
      <c r="I32" s="1">
        <v>4110.6979245629809</v>
      </c>
    </row>
    <row r="33" spans="1:9" x14ac:dyDescent="0.15">
      <c r="A33" s="1">
        <v>2</v>
      </c>
      <c r="B33" s="1" t="s">
        <v>50</v>
      </c>
      <c r="C33" s="1">
        <v>7</v>
      </c>
      <c r="D33" s="1" t="s">
        <v>158</v>
      </c>
      <c r="E33" s="1">
        <v>340.71208853855865</v>
      </c>
      <c r="F33" s="1">
        <v>1761.0300482329744</v>
      </c>
      <c r="G33" s="1">
        <v>1029.790519332704</v>
      </c>
      <c r="H33" s="1">
        <v>1115.4921173978619</v>
      </c>
      <c r="I33" s="1">
        <v>1171.4248974089894</v>
      </c>
    </row>
    <row r="34" spans="1:9" x14ac:dyDescent="0.15">
      <c r="A34" s="1">
        <v>2</v>
      </c>
      <c r="B34" s="1" t="s">
        <v>50</v>
      </c>
      <c r="C34" s="1">
        <v>8</v>
      </c>
      <c r="D34" s="1" t="s">
        <v>159</v>
      </c>
      <c r="E34" s="1">
        <v>2229.8484708932065</v>
      </c>
      <c r="F34" s="1">
        <v>6171.9690745256657</v>
      </c>
      <c r="G34" s="1">
        <v>6954.7468025502631</v>
      </c>
      <c r="H34" s="1">
        <v>5287.2042625716631</v>
      </c>
      <c r="I34" s="1">
        <v>4739.8148284403687</v>
      </c>
    </row>
    <row r="35" spans="1:9" x14ac:dyDescent="0.15">
      <c r="A35" s="1">
        <v>2</v>
      </c>
      <c r="B35" s="1" t="s">
        <v>50</v>
      </c>
      <c r="C35" s="1">
        <v>9</v>
      </c>
      <c r="D35" s="1" t="s">
        <v>160</v>
      </c>
      <c r="E35" s="1">
        <v>3432.4043508904606</v>
      </c>
      <c r="F35" s="1">
        <v>8783.4673651108533</v>
      </c>
      <c r="G35" s="1">
        <v>12164.273434927847</v>
      </c>
      <c r="H35" s="1">
        <v>72571.714590314528</v>
      </c>
      <c r="I35" s="1">
        <v>67986.67536734289</v>
      </c>
    </row>
    <row r="36" spans="1:9" x14ac:dyDescent="0.15">
      <c r="A36" s="1">
        <v>2</v>
      </c>
      <c r="B36" s="1" t="s">
        <v>50</v>
      </c>
      <c r="C36" s="1">
        <v>10</v>
      </c>
      <c r="D36" s="1" t="s">
        <v>161</v>
      </c>
      <c r="E36" s="1">
        <v>325.22430031808113</v>
      </c>
      <c r="F36" s="1">
        <v>913.46890193243746</v>
      </c>
      <c r="G36" s="1">
        <v>1550.0201853241174</v>
      </c>
      <c r="H36" s="1">
        <v>2221.5097374638885</v>
      </c>
      <c r="I36" s="1">
        <v>2564.9491658247653</v>
      </c>
    </row>
    <row r="37" spans="1:9" x14ac:dyDescent="0.15">
      <c r="A37" s="1">
        <v>2</v>
      </c>
      <c r="B37" s="1" t="s">
        <v>50</v>
      </c>
      <c r="C37" s="1">
        <v>11</v>
      </c>
      <c r="D37" s="1" t="s">
        <v>162</v>
      </c>
      <c r="E37" s="1">
        <v>140.45339277247149</v>
      </c>
      <c r="F37" s="1">
        <v>459.22777092172629</v>
      </c>
      <c r="G37" s="1">
        <v>1135.6907628826664</v>
      </c>
      <c r="H37" s="1">
        <v>4296.7266911494007</v>
      </c>
      <c r="I37" s="1">
        <v>7783.066723231309</v>
      </c>
    </row>
    <row r="38" spans="1:9" x14ac:dyDescent="0.15">
      <c r="A38" s="1">
        <v>2</v>
      </c>
      <c r="B38" s="1" t="s">
        <v>1</v>
      </c>
      <c r="C38" s="1">
        <v>12</v>
      </c>
      <c r="D38" s="1" t="s">
        <v>163</v>
      </c>
      <c r="E38" s="1">
        <v>445.63549644028069</v>
      </c>
      <c r="F38" s="1">
        <v>1506.44755691765</v>
      </c>
      <c r="G38" s="1">
        <v>12387.655983712832</v>
      </c>
      <c r="H38" s="1">
        <v>27048.034038880676</v>
      </c>
      <c r="I38" s="1">
        <v>29360.300865350127</v>
      </c>
    </row>
    <row r="39" spans="1:9" x14ac:dyDescent="0.15">
      <c r="A39" s="1">
        <v>2</v>
      </c>
      <c r="B39" s="1" t="s">
        <v>1</v>
      </c>
      <c r="C39" s="1">
        <v>13</v>
      </c>
      <c r="D39" s="1" t="s">
        <v>164</v>
      </c>
      <c r="E39" s="1">
        <v>148.86191571207266</v>
      </c>
      <c r="F39" s="1">
        <v>561.80031421069862</v>
      </c>
      <c r="G39" s="1">
        <v>697.78932566455046</v>
      </c>
      <c r="H39" s="1">
        <v>1117.9189071713911</v>
      </c>
      <c r="I39" s="1">
        <v>1421.3444302751859</v>
      </c>
    </row>
    <row r="40" spans="1:9" x14ac:dyDescent="0.15">
      <c r="A40" s="1">
        <v>2</v>
      </c>
      <c r="B40" s="1" t="s">
        <v>1</v>
      </c>
      <c r="C40" s="1">
        <v>14</v>
      </c>
      <c r="D40" s="1" t="s">
        <v>165</v>
      </c>
      <c r="E40" s="1">
        <v>0.78298412838218567</v>
      </c>
      <c r="F40" s="1">
        <v>428.32607214851987</v>
      </c>
      <c r="G40" s="1">
        <v>1342.2393312276556</v>
      </c>
      <c r="H40" s="1">
        <v>1636.2722414256707</v>
      </c>
      <c r="I40" s="1">
        <v>2268.4556813920967</v>
      </c>
    </row>
    <row r="41" spans="1:9" x14ac:dyDescent="0.15">
      <c r="A41" s="1">
        <v>2</v>
      </c>
      <c r="B41" s="1" t="s">
        <v>1</v>
      </c>
      <c r="C41" s="1">
        <v>15</v>
      </c>
      <c r="D41" s="1" t="s">
        <v>166</v>
      </c>
      <c r="E41" s="1">
        <v>1446.5946357126106</v>
      </c>
      <c r="F41" s="1">
        <v>5826.5203370027293</v>
      </c>
      <c r="G41" s="1">
        <v>8667.4816040197802</v>
      </c>
      <c r="H41" s="1">
        <v>9115.1497281946722</v>
      </c>
      <c r="I41" s="1">
        <v>7646.781184818029</v>
      </c>
    </row>
    <row r="42" spans="1:9" x14ac:dyDescent="0.15">
      <c r="A42" s="1">
        <v>2</v>
      </c>
      <c r="B42" s="1" t="s">
        <v>1</v>
      </c>
      <c r="C42" s="1">
        <v>16</v>
      </c>
      <c r="D42" s="1" t="s">
        <v>149</v>
      </c>
      <c r="E42" s="1">
        <v>12738.730898829257</v>
      </c>
      <c r="F42" s="1">
        <v>20976.942601909795</v>
      </c>
      <c r="G42" s="1">
        <v>42606.091412358117</v>
      </c>
      <c r="H42" s="1">
        <v>92732.850705626115</v>
      </c>
      <c r="I42" s="1">
        <v>66809.561800000534</v>
      </c>
    </row>
    <row r="43" spans="1:9" x14ac:dyDescent="0.15">
      <c r="A43" s="1">
        <v>2</v>
      </c>
      <c r="B43" s="1" t="s">
        <v>1</v>
      </c>
      <c r="C43" s="1">
        <v>17</v>
      </c>
      <c r="D43" s="1" t="s">
        <v>150</v>
      </c>
      <c r="E43" s="1">
        <v>11252.437114053286</v>
      </c>
      <c r="F43" s="1">
        <v>47510.637379882457</v>
      </c>
      <c r="G43" s="1">
        <v>56733.533497697041</v>
      </c>
      <c r="H43" s="1">
        <v>141344.34861976834</v>
      </c>
      <c r="I43" s="1">
        <v>170700.77648691047</v>
      </c>
    </row>
    <row r="44" spans="1:9" x14ac:dyDescent="0.15">
      <c r="A44" s="1">
        <v>2</v>
      </c>
      <c r="B44" s="1" t="s">
        <v>1</v>
      </c>
      <c r="C44" s="1">
        <v>18</v>
      </c>
      <c r="D44" s="1" t="s">
        <v>151</v>
      </c>
      <c r="E44" s="1">
        <v>10997.917886380088</v>
      </c>
      <c r="F44" s="1">
        <v>84177.334093669328</v>
      </c>
      <c r="G44" s="1">
        <v>86473.670291859409</v>
      </c>
      <c r="H44" s="1">
        <v>96168.236624465848</v>
      </c>
      <c r="I44" s="1">
        <v>77223.209355268176</v>
      </c>
    </row>
    <row r="45" spans="1:9" x14ac:dyDescent="0.15">
      <c r="A45" s="1">
        <v>2</v>
      </c>
      <c r="B45" s="1" t="s">
        <v>1</v>
      </c>
      <c r="C45" s="1">
        <v>19</v>
      </c>
      <c r="D45" s="1" t="s">
        <v>152</v>
      </c>
      <c r="E45" s="1">
        <v>3680.9781291380536</v>
      </c>
      <c r="F45" s="1">
        <v>10401.591024872083</v>
      </c>
      <c r="G45" s="1">
        <v>18137.487341011347</v>
      </c>
      <c r="H45" s="1">
        <v>21134.816194177423</v>
      </c>
      <c r="I45" s="1">
        <v>28399.800649091201</v>
      </c>
    </row>
    <row r="46" spans="1:9" x14ac:dyDescent="0.15">
      <c r="A46" s="1">
        <v>2</v>
      </c>
      <c r="B46" s="1" t="s">
        <v>1</v>
      </c>
      <c r="C46" s="1">
        <v>20</v>
      </c>
      <c r="D46" s="1" t="s">
        <v>153</v>
      </c>
      <c r="E46" s="1">
        <v>727.772355901624</v>
      </c>
      <c r="F46" s="1">
        <v>43216.481649424772</v>
      </c>
      <c r="G46" s="1">
        <v>67555.560983176663</v>
      </c>
      <c r="H46" s="1">
        <v>79300.486754076075</v>
      </c>
      <c r="I46" s="1">
        <v>95617.678868968913</v>
      </c>
    </row>
    <row r="47" spans="1:9" x14ac:dyDescent="0.15">
      <c r="A47" s="1">
        <v>2</v>
      </c>
      <c r="B47" s="1" t="s">
        <v>1</v>
      </c>
      <c r="C47" s="1">
        <v>21</v>
      </c>
      <c r="D47" s="1" t="s">
        <v>154</v>
      </c>
      <c r="E47" s="1">
        <v>8185.6354496716522</v>
      </c>
      <c r="F47" s="1">
        <v>71476.493841087809</v>
      </c>
      <c r="G47" s="1">
        <v>108077.70989753409</v>
      </c>
      <c r="H47" s="1">
        <v>269883.536641846</v>
      </c>
      <c r="I47" s="1">
        <v>308745.74010925589</v>
      </c>
    </row>
    <row r="48" spans="1:9" x14ac:dyDescent="0.15">
      <c r="A48" s="1">
        <v>2</v>
      </c>
      <c r="B48" s="1" t="s">
        <v>1</v>
      </c>
      <c r="C48" s="1">
        <v>22</v>
      </c>
      <c r="D48" s="1" t="s">
        <v>146</v>
      </c>
      <c r="E48" s="1">
        <v>11496.821598451319</v>
      </c>
      <c r="F48" s="1">
        <v>104571.63716632593</v>
      </c>
      <c r="G48" s="1">
        <v>257822.16094199897</v>
      </c>
      <c r="H48" s="1">
        <v>376408.88306579506</v>
      </c>
      <c r="I48" s="1">
        <v>318716.4200643287</v>
      </c>
    </row>
    <row r="49" spans="1:9" x14ac:dyDescent="0.15">
      <c r="A49" s="1">
        <v>2</v>
      </c>
      <c r="B49" s="1" t="s">
        <v>1</v>
      </c>
      <c r="C49" s="1">
        <v>23</v>
      </c>
      <c r="D49" s="1" t="s">
        <v>167</v>
      </c>
      <c r="E49" s="1">
        <v>35651.265891606025</v>
      </c>
      <c r="F49" s="1">
        <v>110807.74206741601</v>
      </c>
      <c r="G49" s="1">
        <v>170109.65062215488</v>
      </c>
      <c r="H49" s="1">
        <v>253537.60895326399</v>
      </c>
      <c r="I49" s="1">
        <v>266850.13913697307</v>
      </c>
    </row>
    <row r="50" spans="1:9" x14ac:dyDescent="0.15">
      <c r="A50" s="1">
        <v>3</v>
      </c>
      <c r="B50" s="1" t="s">
        <v>2</v>
      </c>
      <c r="C50" s="1">
        <v>1</v>
      </c>
      <c r="D50" s="1" t="s">
        <v>147</v>
      </c>
      <c r="E50" s="1">
        <v>62506.003247205845</v>
      </c>
      <c r="F50" s="1">
        <v>125499.35764509912</v>
      </c>
      <c r="G50" s="1">
        <v>134355.32245587869</v>
      </c>
      <c r="H50" s="1">
        <v>181637.01440409958</v>
      </c>
      <c r="I50" s="1">
        <v>224658.04986046453</v>
      </c>
    </row>
    <row r="51" spans="1:9" x14ac:dyDescent="0.15">
      <c r="A51" s="1">
        <v>3</v>
      </c>
      <c r="B51" s="1" t="s">
        <v>2</v>
      </c>
      <c r="C51" s="1">
        <v>2</v>
      </c>
      <c r="D51" s="1" t="s">
        <v>148</v>
      </c>
      <c r="E51" s="1">
        <v>6662.4096190949767</v>
      </c>
      <c r="F51" s="1">
        <v>5940.8262130417306</v>
      </c>
      <c r="G51" s="1">
        <v>4137.0278492871475</v>
      </c>
      <c r="H51" s="1">
        <v>2773.3544125594408</v>
      </c>
      <c r="I51" s="1">
        <v>1872.3999345468055</v>
      </c>
    </row>
    <row r="52" spans="1:9" x14ac:dyDescent="0.15">
      <c r="A52" s="1">
        <v>3</v>
      </c>
      <c r="B52" s="1" t="s">
        <v>51</v>
      </c>
      <c r="C52" s="1">
        <v>3</v>
      </c>
      <c r="D52" s="1" t="s">
        <v>155</v>
      </c>
      <c r="E52" s="1">
        <v>3143.0622314890488</v>
      </c>
      <c r="F52" s="1">
        <v>10620.980843351663</v>
      </c>
      <c r="G52" s="1">
        <v>21006.127498839651</v>
      </c>
      <c r="H52" s="1">
        <v>25093.666068010225</v>
      </c>
      <c r="I52" s="1">
        <v>24171.922678128525</v>
      </c>
    </row>
    <row r="53" spans="1:9" x14ac:dyDescent="0.15">
      <c r="A53" s="1">
        <v>3</v>
      </c>
      <c r="B53" s="1" t="s">
        <v>51</v>
      </c>
      <c r="C53" s="1">
        <v>4</v>
      </c>
      <c r="D53" s="1" t="s">
        <v>156</v>
      </c>
      <c r="E53" s="1">
        <v>1185.8416781991687</v>
      </c>
      <c r="F53" s="1">
        <v>5993.0418651699792</v>
      </c>
      <c r="G53" s="1">
        <v>7955.9374079267145</v>
      </c>
      <c r="H53" s="1">
        <v>6659.3612414125246</v>
      </c>
      <c r="I53" s="1">
        <v>5268.9259689225401</v>
      </c>
    </row>
    <row r="54" spans="1:9" x14ac:dyDescent="0.15">
      <c r="A54" s="1">
        <v>3</v>
      </c>
      <c r="B54" s="1" t="s">
        <v>51</v>
      </c>
      <c r="C54" s="1">
        <v>5</v>
      </c>
      <c r="D54" s="1" t="s">
        <v>157</v>
      </c>
      <c r="E54" s="1">
        <v>1279.5590653733339</v>
      </c>
      <c r="F54" s="1">
        <v>1916.8654839493599</v>
      </c>
      <c r="G54" s="1">
        <v>3133.5966989384369</v>
      </c>
      <c r="H54" s="1">
        <v>3292.9073698425323</v>
      </c>
      <c r="I54" s="1">
        <v>6710.1497867343651</v>
      </c>
    </row>
    <row r="55" spans="1:9" x14ac:dyDescent="0.15">
      <c r="A55" s="1">
        <v>3</v>
      </c>
      <c r="B55" s="1" t="s">
        <v>51</v>
      </c>
      <c r="C55" s="1">
        <v>6</v>
      </c>
      <c r="D55" s="1" t="s">
        <v>49</v>
      </c>
      <c r="E55" s="1">
        <v>1787.5701286073836</v>
      </c>
      <c r="F55" s="1">
        <v>4095.5405151510759</v>
      </c>
      <c r="G55" s="1">
        <v>11273.014321473715</v>
      </c>
      <c r="H55" s="1">
        <v>10932.203271352713</v>
      </c>
      <c r="I55" s="1">
        <v>13230.057433081216</v>
      </c>
    </row>
    <row r="56" spans="1:9" x14ac:dyDescent="0.15">
      <c r="A56" s="1">
        <v>3</v>
      </c>
      <c r="B56" s="1" t="s">
        <v>51</v>
      </c>
      <c r="C56" s="1">
        <v>7</v>
      </c>
      <c r="D56" s="1" t="s">
        <v>158</v>
      </c>
      <c r="E56" s="1">
        <v>392.41811065304626</v>
      </c>
      <c r="F56" s="1">
        <v>1629.7164056958225</v>
      </c>
      <c r="G56" s="1">
        <v>908.31032382569367</v>
      </c>
      <c r="H56" s="1">
        <v>964.83264822913497</v>
      </c>
      <c r="I56" s="1">
        <v>980.47868986753531</v>
      </c>
    </row>
    <row r="57" spans="1:9" x14ac:dyDescent="0.15">
      <c r="A57" s="1">
        <v>3</v>
      </c>
      <c r="B57" s="1" t="s">
        <v>51</v>
      </c>
      <c r="C57" s="1">
        <v>8</v>
      </c>
      <c r="D57" s="1" t="s">
        <v>159</v>
      </c>
      <c r="E57" s="1">
        <v>5998.5968351650163</v>
      </c>
      <c r="F57" s="1">
        <v>10376.63912824103</v>
      </c>
      <c r="G57" s="1">
        <v>11909.949523593163</v>
      </c>
      <c r="H57" s="1">
        <v>9742.2130896675826</v>
      </c>
      <c r="I57" s="1">
        <v>8492.213416686096</v>
      </c>
    </row>
    <row r="58" spans="1:9" x14ac:dyDescent="0.15">
      <c r="A58" s="1">
        <v>3</v>
      </c>
      <c r="B58" s="1" t="s">
        <v>51</v>
      </c>
      <c r="C58" s="1">
        <v>9</v>
      </c>
      <c r="D58" s="1" t="s">
        <v>160</v>
      </c>
      <c r="E58" s="1">
        <v>9804.4383352497098</v>
      </c>
      <c r="F58" s="1">
        <v>21522.115191038629</v>
      </c>
      <c r="G58" s="1">
        <v>22043.916491708067</v>
      </c>
      <c r="H58" s="1">
        <v>19892.051414633017</v>
      </c>
      <c r="I58" s="1">
        <v>17276.707692888551</v>
      </c>
    </row>
    <row r="59" spans="1:9" x14ac:dyDescent="0.15">
      <c r="A59" s="1">
        <v>3</v>
      </c>
      <c r="B59" s="1" t="s">
        <v>51</v>
      </c>
      <c r="C59" s="1">
        <v>10</v>
      </c>
      <c r="D59" s="1" t="s">
        <v>161</v>
      </c>
      <c r="E59" s="1">
        <v>347.27608937563372</v>
      </c>
      <c r="F59" s="1">
        <v>1757.7652983830803</v>
      </c>
      <c r="G59" s="1">
        <v>4768.0637084977434</v>
      </c>
      <c r="H59" s="1">
        <v>5235.3761428490288</v>
      </c>
      <c r="I59" s="1">
        <v>7043.7064598617535</v>
      </c>
    </row>
    <row r="60" spans="1:9" x14ac:dyDescent="0.15">
      <c r="A60" s="1">
        <v>3</v>
      </c>
      <c r="B60" s="1" t="s">
        <v>51</v>
      </c>
      <c r="C60" s="1">
        <v>11</v>
      </c>
      <c r="D60" s="1" t="s">
        <v>162</v>
      </c>
      <c r="E60" s="1">
        <v>427.97691053522743</v>
      </c>
      <c r="F60" s="1">
        <v>2633.565007542591</v>
      </c>
      <c r="G60" s="1">
        <v>9929.5618558607875</v>
      </c>
      <c r="H60" s="1">
        <v>14112.734626324211</v>
      </c>
      <c r="I60" s="1">
        <v>21474.178197224766</v>
      </c>
    </row>
    <row r="61" spans="1:9" x14ac:dyDescent="0.15">
      <c r="A61" s="1">
        <v>3</v>
      </c>
      <c r="B61" s="1" t="s">
        <v>2</v>
      </c>
      <c r="C61" s="1">
        <v>12</v>
      </c>
      <c r="D61" s="1" t="s">
        <v>163</v>
      </c>
      <c r="E61" s="1">
        <v>1933.5308740717446</v>
      </c>
      <c r="F61" s="1">
        <v>8557.1352010404789</v>
      </c>
      <c r="G61" s="1">
        <v>85464.186325283721</v>
      </c>
      <c r="H61" s="1">
        <v>99623.922002035892</v>
      </c>
      <c r="I61" s="1">
        <v>80689.778340163277</v>
      </c>
    </row>
    <row r="62" spans="1:9" x14ac:dyDescent="0.15">
      <c r="A62" s="1">
        <v>3</v>
      </c>
      <c r="B62" s="1" t="s">
        <v>2</v>
      </c>
      <c r="C62" s="1">
        <v>13</v>
      </c>
      <c r="D62" s="1" t="s">
        <v>164</v>
      </c>
      <c r="E62" s="1">
        <v>196.9339877334549</v>
      </c>
      <c r="F62" s="1">
        <v>1331.658793426958</v>
      </c>
      <c r="G62" s="1">
        <v>3110.2828034674867</v>
      </c>
      <c r="H62" s="1">
        <v>15891.504074784287</v>
      </c>
      <c r="I62" s="1">
        <v>30113.52258585715</v>
      </c>
    </row>
    <row r="63" spans="1:9" x14ac:dyDescent="0.15">
      <c r="A63" s="1">
        <v>3</v>
      </c>
      <c r="B63" s="1" t="s">
        <v>2</v>
      </c>
      <c r="C63" s="1">
        <v>14</v>
      </c>
      <c r="D63" s="1" t="s">
        <v>165</v>
      </c>
      <c r="E63" s="1">
        <v>4.1093802915444204</v>
      </c>
      <c r="F63" s="1">
        <v>1946.0153016056433</v>
      </c>
      <c r="G63" s="1">
        <v>6829.7456263096528</v>
      </c>
      <c r="H63" s="1">
        <v>7373.9737601608049</v>
      </c>
      <c r="I63" s="1">
        <v>9787.0805640676936</v>
      </c>
    </row>
    <row r="64" spans="1:9" x14ac:dyDescent="0.15">
      <c r="A64" s="1">
        <v>3</v>
      </c>
      <c r="B64" s="1" t="s">
        <v>2</v>
      </c>
      <c r="C64" s="1">
        <v>15</v>
      </c>
      <c r="D64" s="1" t="s">
        <v>166</v>
      </c>
      <c r="E64" s="1">
        <v>2361.7174193076085</v>
      </c>
      <c r="F64" s="1">
        <v>7788.4049066276257</v>
      </c>
      <c r="G64" s="1">
        <v>16370.176620385944</v>
      </c>
      <c r="H64" s="1">
        <v>20099.244268719736</v>
      </c>
      <c r="I64" s="1">
        <v>19047.006805623849</v>
      </c>
    </row>
    <row r="65" spans="1:9" x14ac:dyDescent="0.15">
      <c r="A65" s="1">
        <v>3</v>
      </c>
      <c r="B65" s="1" t="s">
        <v>2</v>
      </c>
      <c r="C65" s="1">
        <v>16</v>
      </c>
      <c r="D65" s="1" t="s">
        <v>149</v>
      </c>
      <c r="E65" s="1">
        <v>11281.771237179766</v>
      </c>
      <c r="F65" s="1">
        <v>26103.113033846999</v>
      </c>
      <c r="G65" s="1">
        <v>43705.883086168928</v>
      </c>
      <c r="H65" s="1">
        <v>41868.174105481878</v>
      </c>
      <c r="I65" s="1">
        <v>38217.159636138953</v>
      </c>
    </row>
    <row r="66" spans="1:9" x14ac:dyDescent="0.15">
      <c r="A66" s="1">
        <v>3</v>
      </c>
      <c r="B66" s="1" t="s">
        <v>2</v>
      </c>
      <c r="C66" s="1">
        <v>17</v>
      </c>
      <c r="D66" s="1" t="s">
        <v>150</v>
      </c>
      <c r="E66" s="1">
        <v>5954.8900098491104</v>
      </c>
      <c r="F66" s="1">
        <v>36339.681472760647</v>
      </c>
      <c r="G66" s="1">
        <v>47162.15599982709</v>
      </c>
      <c r="H66" s="1">
        <v>71330.123225004485</v>
      </c>
      <c r="I66" s="1">
        <v>87204.947571850367</v>
      </c>
    </row>
    <row r="67" spans="1:9" x14ac:dyDescent="0.15">
      <c r="A67" s="1">
        <v>3</v>
      </c>
      <c r="B67" s="1" t="s">
        <v>2</v>
      </c>
      <c r="C67" s="1">
        <v>18</v>
      </c>
      <c r="D67" s="1" t="s">
        <v>151</v>
      </c>
      <c r="E67" s="1">
        <v>10205.556037312657</v>
      </c>
      <c r="F67" s="1">
        <v>59030.106002228204</v>
      </c>
      <c r="G67" s="1">
        <v>58784.968134887007</v>
      </c>
      <c r="H67" s="1">
        <v>65345.76783777745</v>
      </c>
      <c r="I67" s="1">
        <v>55853.17302739041</v>
      </c>
    </row>
    <row r="68" spans="1:9" x14ac:dyDescent="0.15">
      <c r="A68" s="1">
        <v>3</v>
      </c>
      <c r="B68" s="1" t="s">
        <v>2</v>
      </c>
      <c r="C68" s="1">
        <v>19</v>
      </c>
      <c r="D68" s="1" t="s">
        <v>152</v>
      </c>
      <c r="E68" s="1">
        <v>3553.1708596163749</v>
      </c>
      <c r="F68" s="1">
        <v>12645.830187225953</v>
      </c>
      <c r="G68" s="1">
        <v>15776.896459181366</v>
      </c>
      <c r="H68" s="1">
        <v>19305.621333392948</v>
      </c>
      <c r="I68" s="1">
        <v>37861.284332751056</v>
      </c>
    </row>
    <row r="69" spans="1:9" x14ac:dyDescent="0.15">
      <c r="A69" s="1">
        <v>3</v>
      </c>
      <c r="B69" s="1" t="s">
        <v>2</v>
      </c>
      <c r="C69" s="1">
        <v>20</v>
      </c>
      <c r="D69" s="1" t="s">
        <v>153</v>
      </c>
      <c r="E69" s="1">
        <v>748.05153944644644</v>
      </c>
      <c r="F69" s="1">
        <v>44177.764409805706</v>
      </c>
      <c r="G69" s="1">
        <v>56860.989515879955</v>
      </c>
      <c r="H69" s="1">
        <v>71906.946038461072</v>
      </c>
      <c r="I69" s="1">
        <v>106032.57101230616</v>
      </c>
    </row>
    <row r="70" spans="1:9" x14ac:dyDescent="0.15">
      <c r="A70" s="1">
        <v>3</v>
      </c>
      <c r="B70" s="1" t="s">
        <v>2</v>
      </c>
      <c r="C70" s="1">
        <v>21</v>
      </c>
      <c r="D70" s="1" t="s">
        <v>154</v>
      </c>
      <c r="E70" s="1">
        <v>7608.7409929257446</v>
      </c>
      <c r="F70" s="1">
        <v>81696.363168580778</v>
      </c>
      <c r="G70" s="1">
        <v>105907.37893433165</v>
      </c>
      <c r="H70" s="1">
        <v>134349.32706172401</v>
      </c>
      <c r="I70" s="1">
        <v>149223.55419700764</v>
      </c>
    </row>
    <row r="71" spans="1:9" x14ac:dyDescent="0.15">
      <c r="A71" s="1">
        <v>3</v>
      </c>
      <c r="B71" s="1" t="s">
        <v>2</v>
      </c>
      <c r="C71" s="1">
        <v>22</v>
      </c>
      <c r="D71" s="1" t="s">
        <v>146</v>
      </c>
      <c r="E71" s="1">
        <v>10948.862973375901</v>
      </c>
      <c r="F71" s="1">
        <v>106171.47729976001</v>
      </c>
      <c r="G71" s="1">
        <v>251339.92448593833</v>
      </c>
      <c r="H71" s="1">
        <v>341211.19530115789</v>
      </c>
      <c r="I71" s="1">
        <v>309817.59695817274</v>
      </c>
    </row>
    <row r="72" spans="1:9" x14ac:dyDescent="0.15">
      <c r="A72" s="1">
        <v>3</v>
      </c>
      <c r="B72" s="1" t="s">
        <v>2</v>
      </c>
      <c r="C72" s="1">
        <v>23</v>
      </c>
      <c r="D72" s="1" t="s">
        <v>167</v>
      </c>
      <c r="E72" s="1">
        <v>44339.067541196433</v>
      </c>
      <c r="F72" s="1">
        <v>95980.828542699994</v>
      </c>
      <c r="G72" s="1">
        <v>144988.54917210719</v>
      </c>
      <c r="H72" s="1">
        <v>191191.85268372318</v>
      </c>
      <c r="I72" s="1">
        <v>190496.87993918324</v>
      </c>
    </row>
    <row r="73" spans="1:9" x14ac:dyDescent="0.15">
      <c r="A73" s="1">
        <v>4</v>
      </c>
      <c r="B73" s="1" t="s">
        <v>3</v>
      </c>
      <c r="C73" s="1">
        <v>1</v>
      </c>
      <c r="D73" s="1" t="s">
        <v>147</v>
      </c>
      <c r="E73" s="1">
        <v>66290.138820086344</v>
      </c>
      <c r="F73" s="1">
        <v>168773.48406336163</v>
      </c>
      <c r="G73" s="1">
        <v>172805.86091203769</v>
      </c>
      <c r="H73" s="1">
        <v>200871.43808392223</v>
      </c>
      <c r="I73" s="1">
        <v>237232.61168189539</v>
      </c>
    </row>
    <row r="74" spans="1:9" x14ac:dyDescent="0.15">
      <c r="A74" s="1">
        <v>4</v>
      </c>
      <c r="B74" s="1" t="s">
        <v>3</v>
      </c>
      <c r="C74" s="1">
        <v>2</v>
      </c>
      <c r="D74" s="1" t="s">
        <v>148</v>
      </c>
      <c r="E74" s="1">
        <v>3271.6507981051764</v>
      </c>
      <c r="F74" s="1">
        <v>2912.8485774415167</v>
      </c>
      <c r="G74" s="1">
        <v>3676.9725662532578</v>
      </c>
      <c r="H74" s="1">
        <v>2333.1812793125564</v>
      </c>
      <c r="I74" s="1">
        <v>2104.0679782977409</v>
      </c>
    </row>
    <row r="75" spans="1:9" x14ac:dyDescent="0.15">
      <c r="A75" s="1">
        <v>4</v>
      </c>
      <c r="B75" s="1" t="s">
        <v>52</v>
      </c>
      <c r="C75" s="1">
        <v>3</v>
      </c>
      <c r="D75" s="1" t="s">
        <v>155</v>
      </c>
      <c r="E75" s="1">
        <v>6272.9945099096394</v>
      </c>
      <c r="F75" s="1">
        <v>22354.308034757309</v>
      </c>
      <c r="G75" s="1">
        <v>48218.354008020899</v>
      </c>
      <c r="H75" s="1">
        <v>59057.440314100502</v>
      </c>
      <c r="I75" s="1">
        <v>53734.677664064417</v>
      </c>
    </row>
    <row r="76" spans="1:9" x14ac:dyDescent="0.15">
      <c r="A76" s="1">
        <v>4</v>
      </c>
      <c r="B76" s="1" t="s">
        <v>52</v>
      </c>
      <c r="C76" s="1">
        <v>4</v>
      </c>
      <c r="D76" s="1" t="s">
        <v>156</v>
      </c>
      <c r="E76" s="1">
        <v>767.80173038652481</v>
      </c>
      <c r="F76" s="1">
        <v>5262.8067761598477</v>
      </c>
      <c r="G76" s="1">
        <v>12177.15039838872</v>
      </c>
      <c r="H76" s="1">
        <v>10728.080738087136</v>
      </c>
      <c r="I76" s="1">
        <v>8259.60972843319</v>
      </c>
    </row>
    <row r="77" spans="1:9" x14ac:dyDescent="0.15">
      <c r="A77" s="1">
        <v>4</v>
      </c>
      <c r="B77" s="1" t="s">
        <v>52</v>
      </c>
      <c r="C77" s="1">
        <v>5</v>
      </c>
      <c r="D77" s="1" t="s">
        <v>157</v>
      </c>
      <c r="E77" s="1">
        <v>7583.2230589107921</v>
      </c>
      <c r="F77" s="1">
        <v>14437.360233913803</v>
      </c>
      <c r="G77" s="1">
        <v>27463.697081431335</v>
      </c>
      <c r="H77" s="1">
        <v>23496.898145611172</v>
      </c>
      <c r="I77" s="1">
        <v>32015.007172497331</v>
      </c>
    </row>
    <row r="78" spans="1:9" x14ac:dyDescent="0.15">
      <c r="A78" s="1">
        <v>4</v>
      </c>
      <c r="B78" s="1" t="s">
        <v>52</v>
      </c>
      <c r="C78" s="1">
        <v>6</v>
      </c>
      <c r="D78" s="1" t="s">
        <v>49</v>
      </c>
      <c r="E78" s="1">
        <v>734.42463880789217</v>
      </c>
      <c r="F78" s="1">
        <v>1859.5490405721557</v>
      </c>
      <c r="G78" s="1">
        <v>3833.4092057518151</v>
      </c>
      <c r="H78" s="1">
        <v>3928.5863844949681</v>
      </c>
      <c r="I78" s="1">
        <v>7064.3359868686066</v>
      </c>
    </row>
    <row r="79" spans="1:9" x14ac:dyDescent="0.15">
      <c r="A79" s="1">
        <v>4</v>
      </c>
      <c r="B79" s="1" t="s">
        <v>52</v>
      </c>
      <c r="C79" s="1">
        <v>7</v>
      </c>
      <c r="D79" s="1" t="s">
        <v>158</v>
      </c>
      <c r="E79" s="1">
        <v>159.56364216589424</v>
      </c>
      <c r="F79" s="1">
        <v>7873.0103995072914</v>
      </c>
      <c r="G79" s="1">
        <v>6658.1316987218634</v>
      </c>
      <c r="H79" s="1">
        <v>14556.846690985443</v>
      </c>
      <c r="I79" s="1">
        <v>31255.32624059384</v>
      </c>
    </row>
    <row r="80" spans="1:9" x14ac:dyDescent="0.15">
      <c r="A80" s="1">
        <v>4</v>
      </c>
      <c r="B80" s="1" t="s">
        <v>52</v>
      </c>
      <c r="C80" s="1">
        <v>8</v>
      </c>
      <c r="D80" s="1" t="s">
        <v>159</v>
      </c>
      <c r="E80" s="1">
        <v>1819.0989070202122</v>
      </c>
      <c r="F80" s="1">
        <v>4803.2944989763682</v>
      </c>
      <c r="G80" s="1">
        <v>7687.8717092884835</v>
      </c>
      <c r="H80" s="1">
        <v>7831.3555430675024</v>
      </c>
      <c r="I80" s="1">
        <v>8832.5992671121912</v>
      </c>
    </row>
    <row r="81" spans="1:9" x14ac:dyDescent="0.15">
      <c r="A81" s="1">
        <v>4</v>
      </c>
      <c r="B81" s="1" t="s">
        <v>52</v>
      </c>
      <c r="C81" s="1">
        <v>9</v>
      </c>
      <c r="D81" s="1" t="s">
        <v>160</v>
      </c>
      <c r="E81" s="1">
        <v>1386.5760789646151</v>
      </c>
      <c r="F81" s="1">
        <v>12397.564606476406</v>
      </c>
      <c r="G81" s="1">
        <v>20656.569715757265</v>
      </c>
      <c r="H81" s="1">
        <v>22276.046456215114</v>
      </c>
      <c r="I81" s="1">
        <v>25605.521648308422</v>
      </c>
    </row>
    <row r="82" spans="1:9" x14ac:dyDescent="0.15">
      <c r="A82" s="1">
        <v>4</v>
      </c>
      <c r="B82" s="1" t="s">
        <v>52</v>
      </c>
      <c r="C82" s="1">
        <v>10</v>
      </c>
      <c r="D82" s="1" t="s">
        <v>161</v>
      </c>
      <c r="E82" s="1">
        <v>1636.7343508762033</v>
      </c>
      <c r="F82" s="1">
        <v>7304.7140001991147</v>
      </c>
      <c r="G82" s="1">
        <v>13563.71572688881</v>
      </c>
      <c r="H82" s="1">
        <v>14685.087096098958</v>
      </c>
      <c r="I82" s="1">
        <v>15719.493821263861</v>
      </c>
    </row>
    <row r="83" spans="1:9" x14ac:dyDescent="0.15">
      <c r="A83" s="1">
        <v>4</v>
      </c>
      <c r="B83" s="1" t="s">
        <v>52</v>
      </c>
      <c r="C83" s="1">
        <v>11</v>
      </c>
      <c r="D83" s="1" t="s">
        <v>162</v>
      </c>
      <c r="E83" s="1">
        <v>1016.1974993622432</v>
      </c>
      <c r="F83" s="1">
        <v>4013.7642704205819</v>
      </c>
      <c r="G83" s="1">
        <v>11274.892755511324</v>
      </c>
      <c r="H83" s="1">
        <v>14194.549620587137</v>
      </c>
      <c r="I83" s="1">
        <v>18496.773547375895</v>
      </c>
    </row>
    <row r="84" spans="1:9" x14ac:dyDescent="0.15">
      <c r="A84" s="1">
        <v>4</v>
      </c>
      <c r="B84" s="1" t="s">
        <v>3</v>
      </c>
      <c r="C84" s="1">
        <v>12</v>
      </c>
      <c r="D84" s="1" t="s">
        <v>163</v>
      </c>
      <c r="E84" s="1">
        <v>5618.2862470626123</v>
      </c>
      <c r="F84" s="1">
        <v>18282.223921986195</v>
      </c>
      <c r="G84" s="1">
        <v>85873.159828403281</v>
      </c>
      <c r="H84" s="1">
        <v>107523.70894809869</v>
      </c>
      <c r="I84" s="1">
        <v>102744.2275682917</v>
      </c>
    </row>
    <row r="85" spans="1:9" x14ac:dyDescent="0.15">
      <c r="A85" s="1">
        <v>4</v>
      </c>
      <c r="B85" s="1" t="s">
        <v>3</v>
      </c>
      <c r="C85" s="1">
        <v>13</v>
      </c>
      <c r="D85" s="1" t="s">
        <v>164</v>
      </c>
      <c r="E85" s="1">
        <v>1346.4460428655918</v>
      </c>
      <c r="F85" s="1">
        <v>6081.4156521647474</v>
      </c>
      <c r="G85" s="1">
        <v>12206.352787930318</v>
      </c>
      <c r="H85" s="1">
        <v>13431.869978891489</v>
      </c>
      <c r="I85" s="1">
        <v>16305.879398112556</v>
      </c>
    </row>
    <row r="86" spans="1:9" x14ac:dyDescent="0.15">
      <c r="A86" s="1">
        <v>4</v>
      </c>
      <c r="B86" s="1" t="s">
        <v>3</v>
      </c>
      <c r="C86" s="1">
        <v>14</v>
      </c>
      <c r="D86" s="1" t="s">
        <v>165</v>
      </c>
      <c r="E86" s="1">
        <v>42.823195941886716</v>
      </c>
      <c r="F86" s="1">
        <v>1832.4066615181439</v>
      </c>
      <c r="G86" s="1">
        <v>5462.1497578671424</v>
      </c>
      <c r="H86" s="1">
        <v>4452.753340554078</v>
      </c>
      <c r="I86" s="1">
        <v>3565.2162627749412</v>
      </c>
    </row>
    <row r="87" spans="1:9" x14ac:dyDescent="0.15">
      <c r="A87" s="1">
        <v>4</v>
      </c>
      <c r="B87" s="1" t="s">
        <v>3</v>
      </c>
      <c r="C87" s="1">
        <v>15</v>
      </c>
      <c r="D87" s="1" t="s">
        <v>166</v>
      </c>
      <c r="E87" s="1">
        <v>3654.9178374972576</v>
      </c>
      <c r="F87" s="1">
        <v>15384.610393385881</v>
      </c>
      <c r="G87" s="1">
        <v>40429.5533328526</v>
      </c>
      <c r="H87" s="1">
        <v>56719.743790936525</v>
      </c>
      <c r="I87" s="1">
        <v>60515.417606470488</v>
      </c>
    </row>
    <row r="88" spans="1:9" x14ac:dyDescent="0.15">
      <c r="A88" s="1">
        <v>4</v>
      </c>
      <c r="B88" s="1" t="s">
        <v>3</v>
      </c>
      <c r="C88" s="1">
        <v>16</v>
      </c>
      <c r="D88" s="1" t="s">
        <v>149</v>
      </c>
      <c r="E88" s="1">
        <v>13547.405043481524</v>
      </c>
      <c r="F88" s="1">
        <v>43197.843673146424</v>
      </c>
      <c r="G88" s="1">
        <v>80901.785121820547</v>
      </c>
      <c r="H88" s="1">
        <v>62518.500686865191</v>
      </c>
      <c r="I88" s="1">
        <v>50024.706062603553</v>
      </c>
    </row>
    <row r="89" spans="1:9" x14ac:dyDescent="0.15">
      <c r="A89" s="1">
        <v>4</v>
      </c>
      <c r="B89" s="1" t="s">
        <v>3</v>
      </c>
      <c r="C89" s="1">
        <v>17</v>
      </c>
      <c r="D89" s="1" t="s">
        <v>150</v>
      </c>
      <c r="E89" s="1">
        <v>22855.790160542179</v>
      </c>
      <c r="F89" s="1">
        <v>99240.045707683079</v>
      </c>
      <c r="G89" s="1">
        <v>160710.35781163478</v>
      </c>
      <c r="H89" s="1">
        <v>161412.18208303271</v>
      </c>
      <c r="I89" s="1">
        <v>196101.18879106583</v>
      </c>
    </row>
    <row r="90" spans="1:9" x14ac:dyDescent="0.15">
      <c r="A90" s="1">
        <v>4</v>
      </c>
      <c r="B90" s="1" t="s">
        <v>3</v>
      </c>
      <c r="C90" s="1">
        <v>18</v>
      </c>
      <c r="D90" s="1" t="s">
        <v>151</v>
      </c>
      <c r="E90" s="1">
        <v>19173.774790073869</v>
      </c>
      <c r="F90" s="1">
        <v>109341.32197303599</v>
      </c>
      <c r="G90" s="1">
        <v>165882.96853420767</v>
      </c>
      <c r="H90" s="1">
        <v>175577.47104367131</v>
      </c>
      <c r="I90" s="1">
        <v>234069.03394734758</v>
      </c>
    </row>
    <row r="91" spans="1:9" x14ac:dyDescent="0.15">
      <c r="A91" s="1">
        <v>4</v>
      </c>
      <c r="B91" s="1" t="s">
        <v>3</v>
      </c>
      <c r="C91" s="1">
        <v>19</v>
      </c>
      <c r="D91" s="1" t="s">
        <v>152</v>
      </c>
      <c r="E91" s="1">
        <v>6538.6525020763265</v>
      </c>
      <c r="F91" s="1">
        <v>11623.081100746749</v>
      </c>
      <c r="G91" s="1">
        <v>31406.695632669893</v>
      </c>
      <c r="H91" s="1">
        <v>50765.925017288508</v>
      </c>
      <c r="I91" s="1">
        <v>84509.473317166456</v>
      </c>
    </row>
    <row r="92" spans="1:9" x14ac:dyDescent="0.15">
      <c r="A92" s="1">
        <v>4</v>
      </c>
      <c r="B92" s="1" t="s">
        <v>3</v>
      </c>
      <c r="C92" s="1">
        <v>20</v>
      </c>
      <c r="D92" s="1" t="s">
        <v>153</v>
      </c>
      <c r="E92" s="1">
        <v>1772.8659316730798</v>
      </c>
      <c r="F92" s="1">
        <v>77340.940006570905</v>
      </c>
      <c r="G92" s="1">
        <v>160596.62257147388</v>
      </c>
      <c r="H92" s="1">
        <v>212360.71845449277</v>
      </c>
      <c r="I92" s="1">
        <v>262764.31844012166</v>
      </c>
    </row>
    <row r="93" spans="1:9" x14ac:dyDescent="0.15">
      <c r="A93" s="1">
        <v>4</v>
      </c>
      <c r="B93" s="1" t="s">
        <v>3</v>
      </c>
      <c r="C93" s="1">
        <v>21</v>
      </c>
      <c r="D93" s="1" t="s">
        <v>154</v>
      </c>
      <c r="E93" s="1">
        <v>11818.691155817532</v>
      </c>
      <c r="F93" s="1">
        <v>180551.99199756703</v>
      </c>
      <c r="G93" s="1">
        <v>316622.48859441432</v>
      </c>
      <c r="H93" s="1">
        <v>336007.94316638308</v>
      </c>
      <c r="I93" s="1">
        <v>415417.07759950421</v>
      </c>
    </row>
    <row r="94" spans="1:9" x14ac:dyDescent="0.15">
      <c r="A94" s="1">
        <v>4</v>
      </c>
      <c r="B94" s="1" t="s">
        <v>3</v>
      </c>
      <c r="C94" s="1">
        <v>22</v>
      </c>
      <c r="D94" s="1" t="s">
        <v>146</v>
      </c>
      <c r="E94" s="1">
        <v>27844.010473153521</v>
      </c>
      <c r="F94" s="1">
        <v>136078.86721077911</v>
      </c>
      <c r="G94" s="1">
        <v>461825.13475503557</v>
      </c>
      <c r="H94" s="1">
        <v>611220.62450883328</v>
      </c>
      <c r="I94" s="1">
        <v>583116.71254294261</v>
      </c>
    </row>
    <row r="95" spans="1:9" x14ac:dyDescent="0.15">
      <c r="A95" s="1">
        <v>4</v>
      </c>
      <c r="B95" s="1" t="s">
        <v>3</v>
      </c>
      <c r="C95" s="1">
        <v>23</v>
      </c>
      <c r="D95" s="1" t="s">
        <v>167</v>
      </c>
      <c r="E95" s="1">
        <v>44195.221580419129</v>
      </c>
      <c r="F95" s="1">
        <v>163490.64227920742</v>
      </c>
      <c r="G95" s="1">
        <v>254049.07072087078</v>
      </c>
      <c r="H95" s="1">
        <v>300981.95601170708</v>
      </c>
      <c r="I95" s="1">
        <v>313579.47660468327</v>
      </c>
    </row>
    <row r="96" spans="1:9" x14ac:dyDescent="0.15">
      <c r="A96" s="1">
        <v>5</v>
      </c>
      <c r="B96" s="1" t="s">
        <v>4</v>
      </c>
      <c r="C96" s="1">
        <v>1</v>
      </c>
      <c r="D96" s="1" t="s">
        <v>147</v>
      </c>
      <c r="E96" s="1">
        <v>45992.047733846259</v>
      </c>
      <c r="F96" s="1">
        <v>118659.82587524742</v>
      </c>
      <c r="G96" s="1">
        <v>114584.93538509504</v>
      </c>
      <c r="H96" s="1">
        <v>146198.72888690885</v>
      </c>
      <c r="I96" s="1">
        <v>169675.5680745999</v>
      </c>
    </row>
    <row r="97" spans="1:9" x14ac:dyDescent="0.15">
      <c r="A97" s="1">
        <v>5</v>
      </c>
      <c r="B97" s="1" t="s">
        <v>4</v>
      </c>
      <c r="C97" s="1">
        <v>2</v>
      </c>
      <c r="D97" s="1" t="s">
        <v>148</v>
      </c>
      <c r="E97" s="1">
        <v>7775.3846344204821</v>
      </c>
      <c r="F97" s="1">
        <v>12846.886008555266</v>
      </c>
      <c r="G97" s="1">
        <v>12475.688647846306</v>
      </c>
      <c r="H97" s="1">
        <v>6597.9483146969396</v>
      </c>
      <c r="I97" s="1">
        <v>6591.037680862416</v>
      </c>
    </row>
    <row r="98" spans="1:9" x14ac:dyDescent="0.15">
      <c r="A98" s="1">
        <v>5</v>
      </c>
      <c r="B98" s="1" t="s">
        <v>53</v>
      </c>
      <c r="C98" s="1">
        <v>3</v>
      </c>
      <c r="D98" s="1" t="s">
        <v>155</v>
      </c>
      <c r="E98" s="1">
        <v>1663.5042175986855</v>
      </c>
      <c r="F98" s="1">
        <v>5761.1402639702392</v>
      </c>
      <c r="G98" s="1">
        <v>8580.6875753894492</v>
      </c>
      <c r="H98" s="1">
        <v>9984.5555059974049</v>
      </c>
      <c r="I98" s="1">
        <v>8416.1008786661987</v>
      </c>
    </row>
    <row r="99" spans="1:9" x14ac:dyDescent="0.15">
      <c r="A99" s="1">
        <v>5</v>
      </c>
      <c r="B99" s="1" t="s">
        <v>53</v>
      </c>
      <c r="C99" s="1">
        <v>4</v>
      </c>
      <c r="D99" s="1" t="s">
        <v>156</v>
      </c>
      <c r="E99" s="1">
        <v>116.17580633832013</v>
      </c>
      <c r="F99" s="1">
        <v>737.71355257437858</v>
      </c>
      <c r="G99" s="1">
        <v>3472.3339151121181</v>
      </c>
      <c r="H99" s="1">
        <v>3831.0192915420425</v>
      </c>
      <c r="I99" s="1">
        <v>3349.529318992365</v>
      </c>
    </row>
    <row r="100" spans="1:9" x14ac:dyDescent="0.15">
      <c r="A100" s="1">
        <v>5</v>
      </c>
      <c r="B100" s="1" t="s">
        <v>53</v>
      </c>
      <c r="C100" s="1">
        <v>5</v>
      </c>
      <c r="D100" s="1" t="s">
        <v>157</v>
      </c>
      <c r="E100" s="1">
        <v>1262.08731992104</v>
      </c>
      <c r="F100" s="1">
        <v>4408.0303747040734</v>
      </c>
      <c r="G100" s="1">
        <v>4645.7028409933182</v>
      </c>
      <c r="H100" s="1">
        <v>7212.0617445779799</v>
      </c>
      <c r="I100" s="1">
        <v>6936.8380829693124</v>
      </c>
    </row>
    <row r="101" spans="1:9" x14ac:dyDescent="0.15">
      <c r="A101" s="1">
        <v>5</v>
      </c>
      <c r="B101" s="1" t="s">
        <v>53</v>
      </c>
      <c r="C101" s="1">
        <v>6</v>
      </c>
      <c r="D101" s="1" t="s">
        <v>49</v>
      </c>
      <c r="E101" s="1">
        <v>2304.2054478176292</v>
      </c>
      <c r="F101" s="1">
        <v>3701.8444753489712</v>
      </c>
      <c r="G101" s="1">
        <v>6505.1649021124786</v>
      </c>
      <c r="H101" s="1">
        <v>6046.4966252812037</v>
      </c>
      <c r="I101" s="1">
        <v>13306.000260932144</v>
      </c>
    </row>
    <row r="102" spans="1:9" x14ac:dyDescent="0.15">
      <c r="A102" s="1">
        <v>5</v>
      </c>
      <c r="B102" s="1" t="s">
        <v>53</v>
      </c>
      <c r="C102" s="1">
        <v>7</v>
      </c>
      <c r="D102" s="1" t="s">
        <v>158</v>
      </c>
      <c r="E102" s="1">
        <v>763.05849390238393</v>
      </c>
      <c r="F102" s="1">
        <v>3113.8011024994885</v>
      </c>
      <c r="G102" s="1">
        <v>2347.2161875057677</v>
      </c>
      <c r="H102" s="1">
        <v>2286.396544930888</v>
      </c>
      <c r="I102" s="1">
        <v>2323.9129334094223</v>
      </c>
    </row>
    <row r="103" spans="1:9" x14ac:dyDescent="0.15">
      <c r="A103" s="1">
        <v>5</v>
      </c>
      <c r="B103" s="1" t="s">
        <v>53</v>
      </c>
      <c r="C103" s="1">
        <v>8</v>
      </c>
      <c r="D103" s="1" t="s">
        <v>159</v>
      </c>
      <c r="E103" s="1">
        <v>882.03440114744092</v>
      </c>
      <c r="F103" s="1">
        <v>2292.096940885745</v>
      </c>
      <c r="G103" s="1">
        <v>3200.2914006295746</v>
      </c>
      <c r="H103" s="1">
        <v>3139.8458723208346</v>
      </c>
      <c r="I103" s="1">
        <v>3124.9521075943303</v>
      </c>
    </row>
    <row r="104" spans="1:9" x14ac:dyDescent="0.15">
      <c r="A104" s="1">
        <v>5</v>
      </c>
      <c r="B104" s="1" t="s">
        <v>53</v>
      </c>
      <c r="C104" s="1">
        <v>9</v>
      </c>
      <c r="D104" s="1" t="s">
        <v>160</v>
      </c>
      <c r="E104" s="1">
        <v>3464.3109039804249</v>
      </c>
      <c r="F104" s="1">
        <v>8274.4214597943319</v>
      </c>
      <c r="G104" s="1">
        <v>10452.062102012213</v>
      </c>
      <c r="H104" s="1">
        <v>8841.3934189611118</v>
      </c>
      <c r="I104" s="1">
        <v>12642.037811278524</v>
      </c>
    </row>
    <row r="105" spans="1:9" x14ac:dyDescent="0.15">
      <c r="A105" s="1">
        <v>5</v>
      </c>
      <c r="B105" s="1" t="s">
        <v>53</v>
      </c>
      <c r="C105" s="1">
        <v>10</v>
      </c>
      <c r="D105" s="1" t="s">
        <v>161</v>
      </c>
      <c r="E105" s="1">
        <v>461.71604601304921</v>
      </c>
      <c r="F105" s="1">
        <v>1342.675072452151</v>
      </c>
      <c r="G105" s="1">
        <v>3091.6505664079841</v>
      </c>
      <c r="H105" s="1">
        <v>3956.5273808548773</v>
      </c>
      <c r="I105" s="1">
        <v>4366.9024066440979</v>
      </c>
    </row>
    <row r="106" spans="1:9" x14ac:dyDescent="0.15">
      <c r="A106" s="1">
        <v>5</v>
      </c>
      <c r="B106" s="1" t="s">
        <v>53</v>
      </c>
      <c r="C106" s="1">
        <v>11</v>
      </c>
      <c r="D106" s="1" t="s">
        <v>162</v>
      </c>
      <c r="E106" s="1">
        <v>317.29676038841495</v>
      </c>
      <c r="F106" s="1">
        <v>1593.6139638925351</v>
      </c>
      <c r="G106" s="1">
        <v>7329.864635039552</v>
      </c>
      <c r="H106" s="1">
        <v>8067.4119703925016</v>
      </c>
      <c r="I106" s="1">
        <v>10404.723591857099</v>
      </c>
    </row>
    <row r="107" spans="1:9" x14ac:dyDescent="0.15">
      <c r="A107" s="1">
        <v>5</v>
      </c>
      <c r="B107" s="1" t="s">
        <v>4</v>
      </c>
      <c r="C107" s="1">
        <v>12</v>
      </c>
      <c r="D107" s="1" t="s">
        <v>163</v>
      </c>
      <c r="E107" s="1">
        <v>2668.974294858639</v>
      </c>
      <c r="F107" s="1">
        <v>8771.0808451343091</v>
      </c>
      <c r="G107" s="1">
        <v>41046.704820868661</v>
      </c>
      <c r="H107" s="1">
        <v>60588.991147120789</v>
      </c>
      <c r="I107" s="1">
        <v>81552.442445725086</v>
      </c>
    </row>
    <row r="108" spans="1:9" x14ac:dyDescent="0.15">
      <c r="A108" s="1">
        <v>5</v>
      </c>
      <c r="B108" s="1" t="s">
        <v>4</v>
      </c>
      <c r="C108" s="1">
        <v>13</v>
      </c>
      <c r="D108" s="1" t="s">
        <v>164</v>
      </c>
      <c r="E108" s="1">
        <v>47.365920903893027</v>
      </c>
      <c r="F108" s="1">
        <v>2049.5149879923451</v>
      </c>
      <c r="G108" s="1">
        <v>7739.4385425725777</v>
      </c>
      <c r="H108" s="1">
        <v>9897.7801068305998</v>
      </c>
      <c r="I108" s="1">
        <v>9214.8447226354383</v>
      </c>
    </row>
    <row r="109" spans="1:9" x14ac:dyDescent="0.15">
      <c r="A109" s="1">
        <v>5</v>
      </c>
      <c r="B109" s="1" t="s">
        <v>4</v>
      </c>
      <c r="C109" s="1">
        <v>14</v>
      </c>
      <c r="D109" s="1" t="s">
        <v>165</v>
      </c>
      <c r="E109" s="1">
        <v>5.113588333981852</v>
      </c>
      <c r="F109" s="1">
        <v>1480.643111406941</v>
      </c>
      <c r="G109" s="1">
        <v>13915.130203035966</v>
      </c>
      <c r="H109" s="1">
        <v>14282.781010154333</v>
      </c>
      <c r="I109" s="1">
        <v>24160.862459551627</v>
      </c>
    </row>
    <row r="110" spans="1:9" x14ac:dyDescent="0.15">
      <c r="A110" s="1">
        <v>5</v>
      </c>
      <c r="B110" s="1" t="s">
        <v>4</v>
      </c>
      <c r="C110" s="1">
        <v>15</v>
      </c>
      <c r="D110" s="1" t="s">
        <v>166</v>
      </c>
      <c r="E110" s="1">
        <v>2510.6963951163862</v>
      </c>
      <c r="F110" s="1">
        <v>10495.797952678893</v>
      </c>
      <c r="G110" s="1">
        <v>16525.79907577527</v>
      </c>
      <c r="H110" s="1">
        <v>17027.369437724716</v>
      </c>
      <c r="I110" s="1">
        <v>15564.253151448827</v>
      </c>
    </row>
    <row r="111" spans="1:9" x14ac:dyDescent="0.15">
      <c r="A111" s="1">
        <v>5</v>
      </c>
      <c r="B111" s="1" t="s">
        <v>4</v>
      </c>
      <c r="C111" s="1">
        <v>16</v>
      </c>
      <c r="D111" s="1" t="s">
        <v>149</v>
      </c>
      <c r="E111" s="1">
        <v>9484.1285747378806</v>
      </c>
      <c r="F111" s="1">
        <v>16868.601485912921</v>
      </c>
      <c r="G111" s="1">
        <v>31697.115388568549</v>
      </c>
      <c r="H111" s="1">
        <v>32180.276944948924</v>
      </c>
      <c r="I111" s="1">
        <v>26518.567271792039</v>
      </c>
    </row>
    <row r="112" spans="1:9" x14ac:dyDescent="0.15">
      <c r="A112" s="1">
        <v>5</v>
      </c>
      <c r="B112" s="1" t="s">
        <v>4</v>
      </c>
      <c r="C112" s="1">
        <v>17</v>
      </c>
      <c r="D112" s="1" t="s">
        <v>150</v>
      </c>
      <c r="E112" s="1">
        <v>13399.590986134446</v>
      </c>
      <c r="F112" s="1">
        <v>63144.323386950746</v>
      </c>
      <c r="G112" s="1">
        <v>69053.019531142592</v>
      </c>
      <c r="H112" s="1">
        <v>84532.127443399586</v>
      </c>
      <c r="I112" s="1">
        <v>103529.08628021345</v>
      </c>
    </row>
    <row r="113" spans="1:9" x14ac:dyDescent="0.15">
      <c r="A113" s="1">
        <v>5</v>
      </c>
      <c r="B113" s="1" t="s">
        <v>4</v>
      </c>
      <c r="C113" s="1">
        <v>18</v>
      </c>
      <c r="D113" s="1" t="s">
        <v>151</v>
      </c>
      <c r="E113" s="1">
        <v>9563.637351780153</v>
      </c>
      <c r="F113" s="1">
        <v>59408.003890918168</v>
      </c>
      <c r="G113" s="1">
        <v>68382.076640028085</v>
      </c>
      <c r="H113" s="1">
        <v>59159.694825778359</v>
      </c>
      <c r="I113" s="1">
        <v>53679.835802092763</v>
      </c>
    </row>
    <row r="114" spans="1:9" x14ac:dyDescent="0.15">
      <c r="A114" s="1">
        <v>5</v>
      </c>
      <c r="B114" s="1" t="s">
        <v>4</v>
      </c>
      <c r="C114" s="1">
        <v>19</v>
      </c>
      <c r="D114" s="1" t="s">
        <v>152</v>
      </c>
      <c r="E114" s="1">
        <v>3202.1709305242343</v>
      </c>
      <c r="F114" s="1">
        <v>6338.8011255995752</v>
      </c>
      <c r="G114" s="1">
        <v>7446.2280011141502</v>
      </c>
      <c r="H114" s="1">
        <v>15658.96959397403</v>
      </c>
      <c r="I114" s="1">
        <v>20582.89043635461</v>
      </c>
    </row>
    <row r="115" spans="1:9" x14ac:dyDescent="0.15">
      <c r="A115" s="1">
        <v>5</v>
      </c>
      <c r="B115" s="1" t="s">
        <v>4</v>
      </c>
      <c r="C115" s="1">
        <v>20</v>
      </c>
      <c r="D115" s="1" t="s">
        <v>153</v>
      </c>
      <c r="E115" s="1">
        <v>1161.4323467857025</v>
      </c>
      <c r="F115" s="1">
        <v>54320.649519719191</v>
      </c>
      <c r="G115" s="1">
        <v>63411.238870985311</v>
      </c>
      <c r="H115" s="1">
        <v>76693.912854943468</v>
      </c>
      <c r="I115" s="1">
        <v>93153.236242042316</v>
      </c>
    </row>
    <row r="116" spans="1:9" x14ac:dyDescent="0.15">
      <c r="A116" s="1">
        <v>5</v>
      </c>
      <c r="B116" s="1" t="s">
        <v>4</v>
      </c>
      <c r="C116" s="1">
        <v>21</v>
      </c>
      <c r="D116" s="1" t="s">
        <v>154</v>
      </c>
      <c r="E116" s="1">
        <v>5552.5737622741899</v>
      </c>
      <c r="F116" s="1">
        <v>61419.129477598639</v>
      </c>
      <c r="G116" s="1">
        <v>99897.68512659031</v>
      </c>
      <c r="H116" s="1">
        <v>109660.09940110589</v>
      </c>
      <c r="I116" s="1">
        <v>112968.77247671473</v>
      </c>
    </row>
    <row r="117" spans="1:9" x14ac:dyDescent="0.15">
      <c r="A117" s="1">
        <v>5</v>
      </c>
      <c r="B117" s="1" t="s">
        <v>4</v>
      </c>
      <c r="C117" s="1">
        <v>22</v>
      </c>
      <c r="D117" s="1" t="s">
        <v>146</v>
      </c>
      <c r="E117" s="1">
        <v>10225.403063447255</v>
      </c>
      <c r="F117" s="1">
        <v>80381.580620090012</v>
      </c>
      <c r="G117" s="1">
        <v>172413.6378571919</v>
      </c>
      <c r="H117" s="1">
        <v>264965.37890033872</v>
      </c>
      <c r="I117" s="1">
        <v>268197.63410901697</v>
      </c>
    </row>
    <row r="118" spans="1:9" x14ac:dyDescent="0.15">
      <c r="A118" s="1">
        <v>5</v>
      </c>
      <c r="B118" s="1" t="s">
        <v>4</v>
      </c>
      <c r="C118" s="1">
        <v>23</v>
      </c>
      <c r="D118" s="1" t="s">
        <v>167</v>
      </c>
      <c r="E118" s="1">
        <v>42376.468619632695</v>
      </c>
      <c r="F118" s="1">
        <v>98488.154671340919</v>
      </c>
      <c r="G118" s="1">
        <v>136131.78963138809</v>
      </c>
      <c r="H118" s="1">
        <v>182423.78623727383</v>
      </c>
      <c r="I118" s="1">
        <v>204756.12072098648</v>
      </c>
    </row>
    <row r="119" spans="1:9" x14ac:dyDescent="0.15">
      <c r="A119" s="1">
        <v>6</v>
      </c>
      <c r="B119" s="1" t="s">
        <v>5</v>
      </c>
      <c r="C119" s="1">
        <v>1</v>
      </c>
      <c r="D119" s="1" t="s">
        <v>147</v>
      </c>
      <c r="E119" s="1">
        <v>54402.465642282266</v>
      </c>
      <c r="F119" s="1">
        <v>115921.35599580499</v>
      </c>
      <c r="G119" s="1">
        <v>105859.42812297493</v>
      </c>
      <c r="H119" s="1">
        <v>115163.10373667178</v>
      </c>
      <c r="I119" s="1">
        <v>140551.87657727717</v>
      </c>
    </row>
    <row r="120" spans="1:9" x14ac:dyDescent="0.15">
      <c r="A120" s="1">
        <v>6</v>
      </c>
      <c r="B120" s="1" t="s">
        <v>5</v>
      </c>
      <c r="C120" s="1">
        <v>2</v>
      </c>
      <c r="D120" s="1" t="s">
        <v>148</v>
      </c>
      <c r="E120" s="1">
        <v>2037.8989452268638</v>
      </c>
      <c r="F120" s="1">
        <v>4098.8249143119965</v>
      </c>
      <c r="G120" s="1">
        <v>3849.3540866206608</v>
      </c>
      <c r="H120" s="1">
        <v>4122.7685526966334</v>
      </c>
      <c r="I120" s="1">
        <v>2511.4891623847948</v>
      </c>
    </row>
    <row r="121" spans="1:9" x14ac:dyDescent="0.15">
      <c r="A121" s="1">
        <v>6</v>
      </c>
      <c r="B121" s="1" t="s">
        <v>54</v>
      </c>
      <c r="C121" s="1">
        <v>3</v>
      </c>
      <c r="D121" s="1" t="s">
        <v>155</v>
      </c>
      <c r="E121" s="1">
        <v>2209.2070174135465</v>
      </c>
      <c r="F121" s="1">
        <v>7593.7007072821953</v>
      </c>
      <c r="G121" s="1">
        <v>14957.020527000359</v>
      </c>
      <c r="H121" s="1">
        <v>21198.139847523489</v>
      </c>
      <c r="I121" s="1">
        <v>20944.333982435208</v>
      </c>
    </row>
    <row r="122" spans="1:9" x14ac:dyDescent="0.15">
      <c r="A122" s="1">
        <v>6</v>
      </c>
      <c r="B122" s="1" t="s">
        <v>54</v>
      </c>
      <c r="C122" s="1">
        <v>4</v>
      </c>
      <c r="D122" s="1" t="s">
        <v>156</v>
      </c>
      <c r="E122" s="1">
        <v>1790.1837263686159</v>
      </c>
      <c r="F122" s="1">
        <v>6623.0661627140971</v>
      </c>
      <c r="G122" s="1">
        <v>10622.807280452671</v>
      </c>
      <c r="H122" s="1">
        <v>9712.231829503442</v>
      </c>
      <c r="I122" s="1">
        <v>7605.2516574654273</v>
      </c>
    </row>
    <row r="123" spans="1:9" x14ac:dyDescent="0.15">
      <c r="A123" s="1">
        <v>6</v>
      </c>
      <c r="B123" s="1" t="s">
        <v>54</v>
      </c>
      <c r="C123" s="1">
        <v>5</v>
      </c>
      <c r="D123" s="1" t="s">
        <v>157</v>
      </c>
      <c r="E123" s="1">
        <v>414.69160996143154</v>
      </c>
      <c r="F123" s="1">
        <v>875.36445401007143</v>
      </c>
      <c r="G123" s="1">
        <v>1637.5370913293546</v>
      </c>
      <c r="H123" s="1">
        <v>1762.7564996787992</v>
      </c>
      <c r="I123" s="1">
        <v>1703.517322664791</v>
      </c>
    </row>
    <row r="124" spans="1:9" x14ac:dyDescent="0.15">
      <c r="A124" s="1">
        <v>6</v>
      </c>
      <c r="B124" s="1" t="s">
        <v>54</v>
      </c>
      <c r="C124" s="1">
        <v>6</v>
      </c>
      <c r="D124" s="1" t="s">
        <v>49</v>
      </c>
      <c r="E124" s="1">
        <v>1493.7230301535133</v>
      </c>
      <c r="F124" s="1">
        <v>4368.4290380626035</v>
      </c>
      <c r="G124" s="1">
        <v>9579.1153853416581</v>
      </c>
      <c r="H124" s="1">
        <v>10890.673698274386</v>
      </c>
      <c r="I124" s="1">
        <v>13337.112205198364</v>
      </c>
    </row>
    <row r="125" spans="1:9" x14ac:dyDescent="0.15">
      <c r="A125" s="1">
        <v>6</v>
      </c>
      <c r="B125" s="1" t="s">
        <v>54</v>
      </c>
      <c r="C125" s="1">
        <v>7</v>
      </c>
      <c r="D125" s="1" t="s">
        <v>158</v>
      </c>
      <c r="E125" s="1">
        <v>93.733247114624035</v>
      </c>
      <c r="F125" s="1">
        <v>1020.9863071877315</v>
      </c>
      <c r="G125" s="1">
        <v>638.52224038918973</v>
      </c>
      <c r="H125" s="1">
        <v>620.99293092649179</v>
      </c>
      <c r="I125" s="1">
        <v>665.79642468193276</v>
      </c>
    </row>
    <row r="126" spans="1:9" x14ac:dyDescent="0.15">
      <c r="A126" s="1">
        <v>6</v>
      </c>
      <c r="B126" s="1" t="s">
        <v>54</v>
      </c>
      <c r="C126" s="1">
        <v>8</v>
      </c>
      <c r="D126" s="1" t="s">
        <v>159</v>
      </c>
      <c r="E126" s="1">
        <v>1635.6896292493875</v>
      </c>
      <c r="F126" s="1">
        <v>3932.219932901527</v>
      </c>
      <c r="G126" s="1">
        <v>7385.2605552548157</v>
      </c>
      <c r="H126" s="1">
        <v>9142.8955758444463</v>
      </c>
      <c r="I126" s="1">
        <v>9755.6392940402548</v>
      </c>
    </row>
    <row r="127" spans="1:9" x14ac:dyDescent="0.15">
      <c r="A127" s="1">
        <v>6</v>
      </c>
      <c r="B127" s="1" t="s">
        <v>54</v>
      </c>
      <c r="C127" s="1">
        <v>9</v>
      </c>
      <c r="D127" s="1" t="s">
        <v>160</v>
      </c>
      <c r="E127" s="1">
        <v>2167.9474394842455</v>
      </c>
      <c r="F127" s="1">
        <v>12933.955494023481</v>
      </c>
      <c r="G127" s="1">
        <v>12990.681219287944</v>
      </c>
      <c r="H127" s="1">
        <v>8897.8715388262608</v>
      </c>
      <c r="I127" s="1">
        <v>18162.5066254218</v>
      </c>
    </row>
    <row r="128" spans="1:9" x14ac:dyDescent="0.15">
      <c r="A128" s="1">
        <v>6</v>
      </c>
      <c r="B128" s="1" t="s">
        <v>54</v>
      </c>
      <c r="C128" s="1">
        <v>10</v>
      </c>
      <c r="D128" s="1" t="s">
        <v>161</v>
      </c>
      <c r="E128" s="1">
        <v>806.15838178777392</v>
      </c>
      <c r="F128" s="1">
        <v>3303.3566600585891</v>
      </c>
      <c r="G128" s="1">
        <v>6680.7222284018608</v>
      </c>
      <c r="H128" s="1">
        <v>7551.4340457123353</v>
      </c>
      <c r="I128" s="1">
        <v>8143.5083525361888</v>
      </c>
    </row>
    <row r="129" spans="1:9" x14ac:dyDescent="0.15">
      <c r="A129" s="1">
        <v>6</v>
      </c>
      <c r="B129" s="1" t="s">
        <v>54</v>
      </c>
      <c r="C129" s="1">
        <v>11</v>
      </c>
      <c r="D129" s="1" t="s">
        <v>162</v>
      </c>
      <c r="E129" s="1">
        <v>1497.6472874992146</v>
      </c>
      <c r="F129" s="1">
        <v>5592.4937718799183</v>
      </c>
      <c r="G129" s="1">
        <v>19708.968215686051</v>
      </c>
      <c r="H129" s="1">
        <v>24513.649073392527</v>
      </c>
      <c r="I129" s="1">
        <v>30499.127985618332</v>
      </c>
    </row>
    <row r="130" spans="1:9" x14ac:dyDescent="0.15">
      <c r="A130" s="1">
        <v>6</v>
      </c>
      <c r="B130" s="1" t="s">
        <v>5</v>
      </c>
      <c r="C130" s="1">
        <v>12</v>
      </c>
      <c r="D130" s="1" t="s">
        <v>163</v>
      </c>
      <c r="E130" s="1">
        <v>3623.1641741660101</v>
      </c>
      <c r="F130" s="1">
        <v>13218.509103638547</v>
      </c>
      <c r="G130" s="1">
        <v>73294.714093534611</v>
      </c>
      <c r="H130" s="1">
        <v>108710.94498262933</v>
      </c>
      <c r="I130" s="1">
        <v>120378.5267645134</v>
      </c>
    </row>
    <row r="131" spans="1:9" x14ac:dyDescent="0.15">
      <c r="A131" s="1">
        <v>6</v>
      </c>
      <c r="B131" s="1" t="s">
        <v>5</v>
      </c>
      <c r="C131" s="1">
        <v>13</v>
      </c>
      <c r="D131" s="1" t="s">
        <v>164</v>
      </c>
      <c r="E131" s="1">
        <v>455.23815451413685</v>
      </c>
      <c r="F131" s="1">
        <v>3432.9406396867544</v>
      </c>
      <c r="G131" s="1">
        <v>9444.1016333040934</v>
      </c>
      <c r="H131" s="1">
        <v>16227.345557269289</v>
      </c>
      <c r="I131" s="1">
        <v>17671.180813606003</v>
      </c>
    </row>
    <row r="132" spans="1:9" x14ac:dyDescent="0.15">
      <c r="A132" s="1">
        <v>6</v>
      </c>
      <c r="B132" s="1" t="s">
        <v>5</v>
      </c>
      <c r="C132" s="1">
        <v>14</v>
      </c>
      <c r="D132" s="1" t="s">
        <v>165</v>
      </c>
      <c r="E132" s="1">
        <v>7.8872606552417679</v>
      </c>
      <c r="F132" s="1">
        <v>1102.3968989291366</v>
      </c>
      <c r="G132" s="1">
        <v>4248.6224262274436</v>
      </c>
      <c r="H132" s="1">
        <v>3876.3985884553335</v>
      </c>
      <c r="I132" s="1">
        <v>5624.8763670147637</v>
      </c>
    </row>
    <row r="133" spans="1:9" x14ac:dyDescent="0.15">
      <c r="A133" s="1">
        <v>6</v>
      </c>
      <c r="B133" s="1" t="s">
        <v>5</v>
      </c>
      <c r="C133" s="1">
        <v>15</v>
      </c>
      <c r="D133" s="1" t="s">
        <v>166</v>
      </c>
      <c r="E133" s="1">
        <v>2302.6673520558652</v>
      </c>
      <c r="F133" s="1">
        <v>9388.6642754601544</v>
      </c>
      <c r="G133" s="1">
        <v>18453.875233556719</v>
      </c>
      <c r="H133" s="1">
        <v>23467.541805165034</v>
      </c>
      <c r="I133" s="1">
        <v>25890.280393212011</v>
      </c>
    </row>
    <row r="134" spans="1:9" x14ac:dyDescent="0.15">
      <c r="A134" s="1">
        <v>6</v>
      </c>
      <c r="B134" s="1" t="s">
        <v>5</v>
      </c>
      <c r="C134" s="1">
        <v>16</v>
      </c>
      <c r="D134" s="1" t="s">
        <v>149</v>
      </c>
      <c r="E134" s="1">
        <v>9451.4590904351007</v>
      </c>
      <c r="F134" s="1">
        <v>28632.684896127594</v>
      </c>
      <c r="G134" s="1">
        <v>44998.517030284718</v>
      </c>
      <c r="H134" s="1">
        <v>52039.704972446372</v>
      </c>
      <c r="I134" s="1">
        <v>32442.701251788581</v>
      </c>
    </row>
    <row r="135" spans="1:9" x14ac:dyDescent="0.15">
      <c r="A135" s="1">
        <v>6</v>
      </c>
      <c r="B135" s="1" t="s">
        <v>5</v>
      </c>
      <c r="C135" s="1">
        <v>17</v>
      </c>
      <c r="D135" s="1" t="s">
        <v>150</v>
      </c>
      <c r="E135" s="1">
        <v>7677.1131010184026</v>
      </c>
      <c r="F135" s="1">
        <v>40601.49012545382</v>
      </c>
      <c r="G135" s="1">
        <v>50095.622342262817</v>
      </c>
      <c r="H135" s="1">
        <v>58209.603583728553</v>
      </c>
      <c r="I135" s="1">
        <v>75396.184935170852</v>
      </c>
    </row>
    <row r="136" spans="1:9" x14ac:dyDescent="0.15">
      <c r="A136" s="1">
        <v>6</v>
      </c>
      <c r="B136" s="1" t="s">
        <v>5</v>
      </c>
      <c r="C136" s="1">
        <v>18</v>
      </c>
      <c r="D136" s="1" t="s">
        <v>151</v>
      </c>
      <c r="E136" s="1">
        <v>10654.643752809914</v>
      </c>
      <c r="F136" s="1">
        <v>58920.671642009467</v>
      </c>
      <c r="G136" s="1">
        <v>56133.791174319544</v>
      </c>
      <c r="H136" s="1">
        <v>50768.410287587481</v>
      </c>
      <c r="I136" s="1">
        <v>51628.903409977051</v>
      </c>
    </row>
    <row r="137" spans="1:9" x14ac:dyDescent="0.15">
      <c r="A137" s="1">
        <v>6</v>
      </c>
      <c r="B137" s="1" t="s">
        <v>5</v>
      </c>
      <c r="C137" s="1">
        <v>19</v>
      </c>
      <c r="D137" s="1" t="s">
        <v>152</v>
      </c>
      <c r="E137" s="1">
        <v>4113.0330398428905</v>
      </c>
      <c r="F137" s="1">
        <v>13513.846614858821</v>
      </c>
      <c r="G137" s="1">
        <v>11019.117667716289</v>
      </c>
      <c r="H137" s="1">
        <v>20639.829749405559</v>
      </c>
      <c r="I137" s="1">
        <v>28746.972205262424</v>
      </c>
    </row>
    <row r="138" spans="1:9" x14ac:dyDescent="0.15">
      <c r="A138" s="1">
        <v>6</v>
      </c>
      <c r="B138" s="1" t="s">
        <v>5</v>
      </c>
      <c r="C138" s="1">
        <v>20</v>
      </c>
      <c r="D138" s="1" t="s">
        <v>153</v>
      </c>
      <c r="E138" s="1">
        <v>956.55378158021847</v>
      </c>
      <c r="F138" s="1">
        <v>37464.826353890567</v>
      </c>
      <c r="G138" s="1">
        <v>56210.729295114717</v>
      </c>
      <c r="H138" s="1">
        <v>72965.64558724883</v>
      </c>
      <c r="I138" s="1">
        <v>86838.984120130612</v>
      </c>
    </row>
    <row r="139" spans="1:9" x14ac:dyDescent="0.15">
      <c r="A139" s="1">
        <v>6</v>
      </c>
      <c r="B139" s="1" t="s">
        <v>5</v>
      </c>
      <c r="C139" s="1">
        <v>21</v>
      </c>
      <c r="D139" s="1" t="s">
        <v>154</v>
      </c>
      <c r="E139" s="1">
        <v>4209.8551952699063</v>
      </c>
      <c r="F139" s="1">
        <v>60005.476971438606</v>
      </c>
      <c r="G139" s="1">
        <v>84682.597873271021</v>
      </c>
      <c r="H139" s="1">
        <v>93709.949428084728</v>
      </c>
      <c r="I139" s="1">
        <v>118355.28196492129</v>
      </c>
    </row>
    <row r="140" spans="1:9" x14ac:dyDescent="0.15">
      <c r="A140" s="1">
        <v>6</v>
      </c>
      <c r="B140" s="1" t="s">
        <v>5</v>
      </c>
      <c r="C140" s="1">
        <v>22</v>
      </c>
      <c r="D140" s="1" t="s">
        <v>146</v>
      </c>
      <c r="E140" s="1">
        <v>11644.460697302924</v>
      </c>
      <c r="F140" s="1">
        <v>84508.433973604173</v>
      </c>
      <c r="G140" s="1">
        <v>231723.69146809151</v>
      </c>
      <c r="H140" s="1">
        <v>303377.46431866125</v>
      </c>
      <c r="I140" s="1">
        <v>266574.27362428769</v>
      </c>
    </row>
    <row r="141" spans="1:9" x14ac:dyDescent="0.15">
      <c r="A141" s="1">
        <v>6</v>
      </c>
      <c r="B141" s="1" t="s">
        <v>5</v>
      </c>
      <c r="C141" s="1">
        <v>23</v>
      </c>
      <c r="D141" s="1" t="s">
        <v>167</v>
      </c>
      <c r="E141" s="1">
        <v>30423.278094392994</v>
      </c>
      <c r="F141" s="1">
        <v>83557.102394079964</v>
      </c>
      <c r="G141" s="1">
        <v>117350.45183235037</v>
      </c>
      <c r="H141" s="1">
        <v>173200.21127373472</v>
      </c>
      <c r="I141" s="1">
        <v>175659.46897221651</v>
      </c>
    </row>
    <row r="142" spans="1:9" x14ac:dyDescent="0.15">
      <c r="A142" s="1">
        <v>7</v>
      </c>
      <c r="B142" s="1" t="s">
        <v>6</v>
      </c>
      <c r="C142" s="1">
        <v>1</v>
      </c>
      <c r="D142" s="1" t="s">
        <v>147</v>
      </c>
      <c r="E142" s="1">
        <v>81530.892252947364</v>
      </c>
      <c r="F142" s="1">
        <v>144908.05323097124</v>
      </c>
      <c r="G142" s="1">
        <v>149962.5685116816</v>
      </c>
      <c r="H142" s="1">
        <v>164085.75384540082</v>
      </c>
      <c r="I142" s="1">
        <v>171989.42819443397</v>
      </c>
    </row>
    <row r="143" spans="1:9" x14ac:dyDescent="0.15">
      <c r="A143" s="1">
        <v>7</v>
      </c>
      <c r="B143" s="1" t="s">
        <v>6</v>
      </c>
      <c r="C143" s="1">
        <v>2</v>
      </c>
      <c r="D143" s="1" t="s">
        <v>148</v>
      </c>
      <c r="E143" s="1">
        <v>7708.7109769010012</v>
      </c>
      <c r="F143" s="1">
        <v>7083.6004067495596</v>
      </c>
      <c r="G143" s="1">
        <v>7314.2186522119628</v>
      </c>
      <c r="H143" s="1">
        <v>4131.1916508396316</v>
      </c>
      <c r="I143" s="1">
        <v>2560.4381780671438</v>
      </c>
    </row>
    <row r="144" spans="1:9" x14ac:dyDescent="0.15">
      <c r="A144" s="1">
        <v>7</v>
      </c>
      <c r="B144" s="1" t="s">
        <v>55</v>
      </c>
      <c r="C144" s="1">
        <v>3</v>
      </c>
      <c r="D144" s="1" t="s">
        <v>155</v>
      </c>
      <c r="E144" s="1">
        <v>3261.384835616273</v>
      </c>
      <c r="F144" s="1">
        <v>12715.633229623047</v>
      </c>
      <c r="G144" s="1">
        <v>38529.860973360424</v>
      </c>
      <c r="H144" s="1">
        <v>44437.336500079931</v>
      </c>
      <c r="I144" s="1">
        <v>44129.320096853771</v>
      </c>
    </row>
    <row r="145" spans="1:9" x14ac:dyDescent="0.15">
      <c r="A145" s="1">
        <v>7</v>
      </c>
      <c r="B145" s="1" t="s">
        <v>55</v>
      </c>
      <c r="C145" s="1">
        <v>4</v>
      </c>
      <c r="D145" s="1" t="s">
        <v>156</v>
      </c>
      <c r="E145" s="1">
        <v>2884.5271824281022</v>
      </c>
      <c r="F145" s="1">
        <v>6739.5940418102464</v>
      </c>
      <c r="G145" s="1">
        <v>12214.517985908424</v>
      </c>
      <c r="H145" s="1">
        <v>10912.295478846083</v>
      </c>
      <c r="I145" s="1">
        <v>8318.9725379883694</v>
      </c>
    </row>
    <row r="146" spans="1:9" x14ac:dyDescent="0.15">
      <c r="A146" s="1">
        <v>7</v>
      </c>
      <c r="B146" s="1" t="s">
        <v>55</v>
      </c>
      <c r="C146" s="1">
        <v>5</v>
      </c>
      <c r="D146" s="1" t="s">
        <v>157</v>
      </c>
      <c r="E146" s="1">
        <v>2566.8113829769541</v>
      </c>
      <c r="F146" s="1">
        <v>4639.4753598636826</v>
      </c>
      <c r="G146" s="1">
        <v>7536.473024092028</v>
      </c>
      <c r="H146" s="1">
        <v>10325.471521541613</v>
      </c>
      <c r="I146" s="1">
        <v>14355.381440412957</v>
      </c>
    </row>
    <row r="147" spans="1:9" x14ac:dyDescent="0.15">
      <c r="A147" s="1">
        <v>7</v>
      </c>
      <c r="B147" s="1" t="s">
        <v>55</v>
      </c>
      <c r="C147" s="1">
        <v>6</v>
      </c>
      <c r="D147" s="1" t="s">
        <v>49</v>
      </c>
      <c r="E147" s="1">
        <v>16219.430320937527</v>
      </c>
      <c r="F147" s="1">
        <v>34671.593150508161</v>
      </c>
      <c r="G147" s="1">
        <v>53760.560116283807</v>
      </c>
      <c r="H147" s="1">
        <v>63428.901590765294</v>
      </c>
      <c r="I147" s="1">
        <v>86362.619354834707</v>
      </c>
    </row>
    <row r="148" spans="1:9" x14ac:dyDescent="0.15">
      <c r="A148" s="1">
        <v>7</v>
      </c>
      <c r="B148" s="1" t="s">
        <v>55</v>
      </c>
      <c r="C148" s="1">
        <v>7</v>
      </c>
      <c r="D148" s="1" t="s">
        <v>158</v>
      </c>
      <c r="E148" s="1">
        <v>257.78340962800814</v>
      </c>
      <c r="F148" s="1">
        <v>1156.1369106114191</v>
      </c>
      <c r="G148" s="1">
        <v>6248.6585554773692</v>
      </c>
      <c r="H148" s="1">
        <v>6391.7618015539083</v>
      </c>
      <c r="I148" s="1">
        <v>6526.9713931722144</v>
      </c>
    </row>
    <row r="149" spans="1:9" x14ac:dyDescent="0.15">
      <c r="A149" s="1">
        <v>7</v>
      </c>
      <c r="B149" s="1" t="s">
        <v>55</v>
      </c>
      <c r="C149" s="1">
        <v>8</v>
      </c>
      <c r="D149" s="1" t="s">
        <v>159</v>
      </c>
      <c r="E149" s="1">
        <v>7047.9370809511429</v>
      </c>
      <c r="F149" s="1">
        <v>11747.579556820067</v>
      </c>
      <c r="G149" s="1">
        <v>17490.5100764993</v>
      </c>
      <c r="H149" s="1">
        <v>16915.015481159604</v>
      </c>
      <c r="I149" s="1">
        <v>17514.84555436287</v>
      </c>
    </row>
    <row r="150" spans="1:9" x14ac:dyDescent="0.15">
      <c r="A150" s="1">
        <v>7</v>
      </c>
      <c r="B150" s="1" t="s">
        <v>55</v>
      </c>
      <c r="C150" s="1">
        <v>9</v>
      </c>
      <c r="D150" s="1" t="s">
        <v>160</v>
      </c>
      <c r="E150" s="1">
        <v>7553.7453861258664</v>
      </c>
      <c r="F150" s="1">
        <v>16375.572792221694</v>
      </c>
      <c r="G150" s="1">
        <v>23269.074665489792</v>
      </c>
      <c r="H150" s="1">
        <v>22957.823648063386</v>
      </c>
      <c r="I150" s="1">
        <v>34630.240568922389</v>
      </c>
    </row>
    <row r="151" spans="1:9" x14ac:dyDescent="0.15">
      <c r="A151" s="1">
        <v>7</v>
      </c>
      <c r="B151" s="1" t="s">
        <v>55</v>
      </c>
      <c r="C151" s="1">
        <v>10</v>
      </c>
      <c r="D151" s="1" t="s">
        <v>161</v>
      </c>
      <c r="E151" s="1">
        <v>1453.7000171889435</v>
      </c>
      <c r="F151" s="1">
        <v>5084.5605881366128</v>
      </c>
      <c r="G151" s="1">
        <v>12096.286174234379</v>
      </c>
      <c r="H151" s="1">
        <v>15458.977578719872</v>
      </c>
      <c r="I151" s="1">
        <v>19936.642754614779</v>
      </c>
    </row>
    <row r="152" spans="1:9" x14ac:dyDescent="0.15">
      <c r="A152" s="1">
        <v>7</v>
      </c>
      <c r="B152" s="1" t="s">
        <v>55</v>
      </c>
      <c r="C152" s="1">
        <v>11</v>
      </c>
      <c r="D152" s="1" t="s">
        <v>162</v>
      </c>
      <c r="E152" s="1">
        <v>1158.4678680531169</v>
      </c>
      <c r="F152" s="1">
        <v>5341.8678585600464</v>
      </c>
      <c r="G152" s="1">
        <v>27223.261618542187</v>
      </c>
      <c r="H152" s="1">
        <v>33590.287749270239</v>
      </c>
      <c r="I152" s="1">
        <v>38008.633434361989</v>
      </c>
    </row>
    <row r="153" spans="1:9" x14ac:dyDescent="0.15">
      <c r="A153" s="1">
        <v>7</v>
      </c>
      <c r="B153" s="1" t="s">
        <v>6</v>
      </c>
      <c r="C153" s="1">
        <v>12</v>
      </c>
      <c r="D153" s="1" t="s">
        <v>163</v>
      </c>
      <c r="E153" s="1">
        <v>5786.1216735488188</v>
      </c>
      <c r="F153" s="1">
        <v>26306.239816648325</v>
      </c>
      <c r="G153" s="1">
        <v>123453.88269880257</v>
      </c>
      <c r="H153" s="1">
        <v>166177.03908581418</v>
      </c>
      <c r="I153" s="1">
        <v>256332.23935011853</v>
      </c>
    </row>
    <row r="154" spans="1:9" x14ac:dyDescent="0.15">
      <c r="A154" s="1">
        <v>7</v>
      </c>
      <c r="B154" s="1" t="s">
        <v>6</v>
      </c>
      <c r="C154" s="1">
        <v>13</v>
      </c>
      <c r="D154" s="1" t="s">
        <v>164</v>
      </c>
      <c r="E154" s="1">
        <v>481.16448557586995</v>
      </c>
      <c r="F154" s="1">
        <v>7579.4608378121357</v>
      </c>
      <c r="G154" s="1">
        <v>22590.862775678597</v>
      </c>
      <c r="H154" s="1">
        <v>41702.306101403447</v>
      </c>
      <c r="I154" s="1">
        <v>45664.702142649905</v>
      </c>
    </row>
    <row r="155" spans="1:9" x14ac:dyDescent="0.15">
      <c r="A155" s="1">
        <v>7</v>
      </c>
      <c r="B155" s="1" t="s">
        <v>6</v>
      </c>
      <c r="C155" s="1">
        <v>14</v>
      </c>
      <c r="D155" s="1" t="s">
        <v>165</v>
      </c>
      <c r="E155" s="1">
        <v>122.30366030416512</v>
      </c>
      <c r="F155" s="1">
        <v>6316.1462291692242</v>
      </c>
      <c r="G155" s="1">
        <v>19369.982871608474</v>
      </c>
      <c r="H155" s="1">
        <v>17650.434469790762</v>
      </c>
      <c r="I155" s="1">
        <v>21586.343579180037</v>
      </c>
    </row>
    <row r="156" spans="1:9" x14ac:dyDescent="0.15">
      <c r="A156" s="1">
        <v>7</v>
      </c>
      <c r="B156" s="1" t="s">
        <v>6</v>
      </c>
      <c r="C156" s="1">
        <v>15</v>
      </c>
      <c r="D156" s="1" t="s">
        <v>166</v>
      </c>
      <c r="E156" s="1">
        <v>3176.6544797100169</v>
      </c>
      <c r="F156" s="1">
        <v>16240.923974849407</v>
      </c>
      <c r="G156" s="1">
        <v>45090.041606268933</v>
      </c>
      <c r="H156" s="1">
        <v>61378.742973976077</v>
      </c>
      <c r="I156" s="1">
        <v>71315.566826943337</v>
      </c>
    </row>
    <row r="157" spans="1:9" x14ac:dyDescent="0.15">
      <c r="A157" s="1">
        <v>7</v>
      </c>
      <c r="B157" s="1" t="s">
        <v>6</v>
      </c>
      <c r="C157" s="1">
        <v>16</v>
      </c>
      <c r="D157" s="1" t="s">
        <v>149</v>
      </c>
      <c r="E157" s="1">
        <v>15565.852105930708</v>
      </c>
      <c r="F157" s="1">
        <v>33370.315145086279</v>
      </c>
      <c r="G157" s="1">
        <v>77686.730837552372</v>
      </c>
      <c r="H157" s="1">
        <v>56336.034292089251</v>
      </c>
      <c r="I157" s="1">
        <v>51213.815017091023</v>
      </c>
    </row>
    <row r="158" spans="1:9" x14ac:dyDescent="0.15">
      <c r="A158" s="1">
        <v>7</v>
      </c>
      <c r="B158" s="1" t="s">
        <v>6</v>
      </c>
      <c r="C158" s="1">
        <v>17</v>
      </c>
      <c r="D158" s="1" t="s">
        <v>150</v>
      </c>
      <c r="E158" s="1">
        <v>65509.236403298426</v>
      </c>
      <c r="F158" s="1">
        <v>317491.01967417088</v>
      </c>
      <c r="G158" s="1">
        <v>356562.87170584407</v>
      </c>
      <c r="H158" s="1">
        <v>336072.51451819687</v>
      </c>
      <c r="I158" s="1">
        <v>365056.10413268965</v>
      </c>
    </row>
    <row r="159" spans="1:9" x14ac:dyDescent="0.15">
      <c r="A159" s="1">
        <v>7</v>
      </c>
      <c r="B159" s="1" t="s">
        <v>6</v>
      </c>
      <c r="C159" s="1">
        <v>18</v>
      </c>
      <c r="D159" s="1" t="s">
        <v>151</v>
      </c>
      <c r="E159" s="1">
        <v>14347.343254881616</v>
      </c>
      <c r="F159" s="1">
        <v>80202.054794627926</v>
      </c>
      <c r="G159" s="1">
        <v>99327.683072389525</v>
      </c>
      <c r="H159" s="1">
        <v>101619.50755643693</v>
      </c>
      <c r="I159" s="1">
        <v>75450.499061111099</v>
      </c>
    </row>
    <row r="160" spans="1:9" x14ac:dyDescent="0.15">
      <c r="A160" s="1">
        <v>7</v>
      </c>
      <c r="B160" s="1" t="s">
        <v>6</v>
      </c>
      <c r="C160" s="1">
        <v>19</v>
      </c>
      <c r="D160" s="1" t="s">
        <v>152</v>
      </c>
      <c r="E160" s="1">
        <v>5543.2389695475804</v>
      </c>
      <c r="F160" s="1">
        <v>15466.760228684629</v>
      </c>
      <c r="G160" s="1">
        <v>16992.028627498981</v>
      </c>
      <c r="H160" s="1">
        <v>36045.420294505944</v>
      </c>
      <c r="I160" s="1">
        <v>49727.452511627511</v>
      </c>
    </row>
    <row r="161" spans="1:9" x14ac:dyDescent="0.15">
      <c r="A161" s="1">
        <v>7</v>
      </c>
      <c r="B161" s="1" t="s">
        <v>6</v>
      </c>
      <c r="C161" s="1">
        <v>20</v>
      </c>
      <c r="D161" s="1" t="s">
        <v>153</v>
      </c>
      <c r="E161" s="1">
        <v>855.70169284349311</v>
      </c>
      <c r="F161" s="1">
        <v>44274.948952191313</v>
      </c>
      <c r="G161" s="1">
        <v>91094.508425034743</v>
      </c>
      <c r="H161" s="1">
        <v>123184.30118788892</v>
      </c>
      <c r="I161" s="1">
        <v>153770.10530072235</v>
      </c>
    </row>
    <row r="162" spans="1:9" x14ac:dyDescent="0.15">
      <c r="A162" s="1">
        <v>7</v>
      </c>
      <c r="B162" s="1" t="s">
        <v>6</v>
      </c>
      <c r="C162" s="1">
        <v>21</v>
      </c>
      <c r="D162" s="1" t="s">
        <v>154</v>
      </c>
      <c r="E162" s="1">
        <v>9230.0435968513375</v>
      </c>
      <c r="F162" s="1">
        <v>85698.623524319235</v>
      </c>
      <c r="G162" s="1">
        <v>124646.72992420211</v>
      </c>
      <c r="H162" s="1">
        <v>127780.9041521535</v>
      </c>
      <c r="I162" s="1">
        <v>128891.70038185925</v>
      </c>
    </row>
    <row r="163" spans="1:9" x14ac:dyDescent="0.15">
      <c r="A163" s="1">
        <v>7</v>
      </c>
      <c r="B163" s="1" t="s">
        <v>6</v>
      </c>
      <c r="C163" s="1">
        <v>22</v>
      </c>
      <c r="D163" s="1" t="s">
        <v>146</v>
      </c>
      <c r="E163" s="1">
        <v>22403.650754564282</v>
      </c>
      <c r="F163" s="1">
        <v>117416.11132651105</v>
      </c>
      <c r="G163" s="1">
        <v>394780.22869719041</v>
      </c>
      <c r="H163" s="1">
        <v>486966.6148522647</v>
      </c>
      <c r="I163" s="1">
        <v>432509.72612626874</v>
      </c>
    </row>
    <row r="164" spans="1:9" x14ac:dyDescent="0.15">
      <c r="A164" s="1">
        <v>7</v>
      </c>
      <c r="B164" s="1" t="s">
        <v>6</v>
      </c>
      <c r="C164" s="1">
        <v>23</v>
      </c>
      <c r="D164" s="1" t="s">
        <v>167</v>
      </c>
      <c r="E164" s="1">
        <v>41846.054465517307</v>
      </c>
      <c r="F164" s="1">
        <v>108172.72254681088</v>
      </c>
      <c r="G164" s="1">
        <v>195607.76918701606</v>
      </c>
      <c r="H164" s="1">
        <v>235219.14042400394</v>
      </c>
      <c r="I164" s="1">
        <v>262951.86219680787</v>
      </c>
    </row>
    <row r="165" spans="1:9" x14ac:dyDescent="0.15">
      <c r="A165" s="1">
        <v>8</v>
      </c>
      <c r="B165" s="1" t="s">
        <v>7</v>
      </c>
      <c r="C165" s="1">
        <v>1</v>
      </c>
      <c r="D165" s="1" t="s">
        <v>147</v>
      </c>
      <c r="E165" s="1">
        <v>98461.795729918071</v>
      </c>
      <c r="F165" s="1">
        <v>166824.27350816908</v>
      </c>
      <c r="G165" s="1">
        <v>193759.87990246763</v>
      </c>
      <c r="H165" s="1">
        <v>258073.86767133014</v>
      </c>
      <c r="I165" s="1">
        <v>327956.2937836303</v>
      </c>
    </row>
    <row r="166" spans="1:9" x14ac:dyDescent="0.15">
      <c r="A166" s="1">
        <v>8</v>
      </c>
      <c r="B166" s="1" t="s">
        <v>7</v>
      </c>
      <c r="C166" s="1">
        <v>2</v>
      </c>
      <c r="D166" s="1" t="s">
        <v>148</v>
      </c>
      <c r="E166" s="1">
        <v>6438.2105427882589</v>
      </c>
      <c r="F166" s="1">
        <v>6686.5420599793506</v>
      </c>
      <c r="G166" s="1">
        <v>8661.6016650159945</v>
      </c>
      <c r="H166" s="1">
        <v>10100.706775178438</v>
      </c>
      <c r="I166" s="1">
        <v>8140.5044164225101</v>
      </c>
    </row>
    <row r="167" spans="1:9" x14ac:dyDescent="0.15">
      <c r="A167" s="1">
        <v>8</v>
      </c>
      <c r="B167" s="1" t="s">
        <v>56</v>
      </c>
      <c r="C167" s="1">
        <v>3</v>
      </c>
      <c r="D167" s="1" t="s">
        <v>155</v>
      </c>
      <c r="E167" s="1">
        <v>8083.8306490086206</v>
      </c>
      <c r="F167" s="1">
        <v>35498.385108305985</v>
      </c>
      <c r="G167" s="1">
        <v>76020.866406576082</v>
      </c>
      <c r="H167" s="1">
        <v>121703.90445354304</v>
      </c>
      <c r="I167" s="1">
        <v>134177.20335717965</v>
      </c>
    </row>
    <row r="168" spans="1:9" x14ac:dyDescent="0.15">
      <c r="A168" s="1">
        <v>8</v>
      </c>
      <c r="B168" s="1" t="s">
        <v>56</v>
      </c>
      <c r="C168" s="1">
        <v>4</v>
      </c>
      <c r="D168" s="1" t="s">
        <v>156</v>
      </c>
      <c r="E168" s="1">
        <v>802.91604987005007</v>
      </c>
      <c r="F168" s="1">
        <v>2734.170470474824</v>
      </c>
      <c r="G168" s="1">
        <v>7255.0944475754268</v>
      </c>
      <c r="H168" s="1">
        <v>9065.4675852599321</v>
      </c>
      <c r="I168" s="1">
        <v>11176.142686042114</v>
      </c>
    </row>
    <row r="169" spans="1:9" x14ac:dyDescent="0.15">
      <c r="A169" s="1">
        <v>8</v>
      </c>
      <c r="B169" s="1" t="s">
        <v>56</v>
      </c>
      <c r="C169" s="1">
        <v>5</v>
      </c>
      <c r="D169" s="1" t="s">
        <v>157</v>
      </c>
      <c r="E169" s="1">
        <v>2438.7513560942784</v>
      </c>
      <c r="F169" s="1">
        <v>8371.4037257100135</v>
      </c>
      <c r="G169" s="1">
        <v>15598.62063666735</v>
      </c>
      <c r="H169" s="1">
        <v>19130.162701056648</v>
      </c>
      <c r="I169" s="1">
        <v>20659.106328289447</v>
      </c>
    </row>
    <row r="170" spans="1:9" x14ac:dyDescent="0.15">
      <c r="A170" s="1">
        <v>8</v>
      </c>
      <c r="B170" s="1" t="s">
        <v>56</v>
      </c>
      <c r="C170" s="1">
        <v>6</v>
      </c>
      <c r="D170" s="1" t="s">
        <v>49</v>
      </c>
      <c r="E170" s="1">
        <v>6888.4622150341011</v>
      </c>
      <c r="F170" s="1">
        <v>41259.005304312515</v>
      </c>
      <c r="G170" s="1">
        <v>89014.694816641175</v>
      </c>
      <c r="H170" s="1">
        <v>117916.16770724446</v>
      </c>
      <c r="I170" s="1">
        <v>148703.7415064883</v>
      </c>
    </row>
    <row r="171" spans="1:9" x14ac:dyDescent="0.15">
      <c r="A171" s="1">
        <v>8</v>
      </c>
      <c r="B171" s="1" t="s">
        <v>56</v>
      </c>
      <c r="C171" s="1">
        <v>7</v>
      </c>
      <c r="D171" s="1" t="s">
        <v>158</v>
      </c>
      <c r="E171" s="1">
        <v>4646.3107654279283</v>
      </c>
      <c r="F171" s="1">
        <v>16143.464281303784</v>
      </c>
      <c r="G171" s="1">
        <v>19786.909828755081</v>
      </c>
      <c r="H171" s="1">
        <v>23979.256529134513</v>
      </c>
      <c r="I171" s="1">
        <v>35423.001433987578</v>
      </c>
    </row>
    <row r="172" spans="1:9" x14ac:dyDescent="0.15">
      <c r="A172" s="1">
        <v>8</v>
      </c>
      <c r="B172" s="1" t="s">
        <v>56</v>
      </c>
      <c r="C172" s="1">
        <v>8</v>
      </c>
      <c r="D172" s="1" t="s">
        <v>159</v>
      </c>
      <c r="E172" s="1">
        <v>8296.4226770125242</v>
      </c>
      <c r="F172" s="1">
        <v>19897.565529923904</v>
      </c>
      <c r="G172" s="1">
        <v>35546.675555534064</v>
      </c>
      <c r="H172" s="1">
        <v>30005.371387200612</v>
      </c>
      <c r="I172" s="1">
        <v>29386.701345166115</v>
      </c>
    </row>
    <row r="173" spans="1:9" x14ac:dyDescent="0.15">
      <c r="A173" s="1">
        <v>8</v>
      </c>
      <c r="B173" s="1" t="s">
        <v>56</v>
      </c>
      <c r="C173" s="1">
        <v>9</v>
      </c>
      <c r="D173" s="1" t="s">
        <v>160</v>
      </c>
      <c r="E173" s="1">
        <v>19441.101707363465</v>
      </c>
      <c r="F173" s="1">
        <v>126521.03982235462</v>
      </c>
      <c r="G173" s="1">
        <v>204901.07130405726</v>
      </c>
      <c r="H173" s="1">
        <v>194927.04137249754</v>
      </c>
      <c r="I173" s="1">
        <v>214652.36313377472</v>
      </c>
    </row>
    <row r="174" spans="1:9" x14ac:dyDescent="0.15">
      <c r="A174" s="1">
        <v>8</v>
      </c>
      <c r="B174" s="1" t="s">
        <v>56</v>
      </c>
      <c r="C174" s="1">
        <v>10</v>
      </c>
      <c r="D174" s="1" t="s">
        <v>161</v>
      </c>
      <c r="E174" s="1">
        <v>3307.3117181721595</v>
      </c>
      <c r="F174" s="1">
        <v>12394.667610939003</v>
      </c>
      <c r="G174" s="1">
        <v>29497.630182326979</v>
      </c>
      <c r="H174" s="1">
        <v>35217.047831783908</v>
      </c>
      <c r="I174" s="1">
        <v>39671.544384452398</v>
      </c>
    </row>
    <row r="175" spans="1:9" x14ac:dyDescent="0.15">
      <c r="A175" s="1">
        <v>8</v>
      </c>
      <c r="B175" s="1" t="s">
        <v>56</v>
      </c>
      <c r="C175" s="1">
        <v>11</v>
      </c>
      <c r="D175" s="1" t="s">
        <v>162</v>
      </c>
      <c r="E175" s="1">
        <v>7086.8887215495088</v>
      </c>
      <c r="F175" s="1">
        <v>35975.852432031337</v>
      </c>
      <c r="G175" s="1">
        <v>134996.38228696852</v>
      </c>
      <c r="H175" s="1">
        <v>174519.86104418495</v>
      </c>
      <c r="I175" s="1">
        <v>306402.34659157187</v>
      </c>
    </row>
    <row r="176" spans="1:9" x14ac:dyDescent="0.15">
      <c r="A176" s="1">
        <v>8</v>
      </c>
      <c r="B176" s="1" t="s">
        <v>7</v>
      </c>
      <c r="C176" s="1">
        <v>12</v>
      </c>
      <c r="D176" s="1" t="s">
        <v>163</v>
      </c>
      <c r="E176" s="1">
        <v>19688.919427732082</v>
      </c>
      <c r="F176" s="1">
        <v>39409.338708351403</v>
      </c>
      <c r="G176" s="1">
        <v>141532.55962547066</v>
      </c>
      <c r="H176" s="1">
        <v>181149.43144646726</v>
      </c>
      <c r="I176" s="1">
        <v>194116.93553105555</v>
      </c>
    </row>
    <row r="177" spans="1:9" x14ac:dyDescent="0.15">
      <c r="A177" s="1">
        <v>8</v>
      </c>
      <c r="B177" s="1" t="s">
        <v>7</v>
      </c>
      <c r="C177" s="1">
        <v>13</v>
      </c>
      <c r="D177" s="1" t="s">
        <v>164</v>
      </c>
      <c r="E177" s="1">
        <v>1067.5696228425354</v>
      </c>
      <c r="F177" s="1">
        <v>8740.8911997584019</v>
      </c>
      <c r="G177" s="1">
        <v>21707.909310477782</v>
      </c>
      <c r="H177" s="1">
        <v>19798.243081893215</v>
      </c>
      <c r="I177" s="1">
        <v>27837.815154616892</v>
      </c>
    </row>
    <row r="178" spans="1:9" x14ac:dyDescent="0.15">
      <c r="A178" s="1">
        <v>8</v>
      </c>
      <c r="B178" s="1" t="s">
        <v>7</v>
      </c>
      <c r="C178" s="1">
        <v>14</v>
      </c>
      <c r="D178" s="1" t="s">
        <v>165</v>
      </c>
      <c r="E178" s="1">
        <v>628.59306852357122</v>
      </c>
      <c r="F178" s="1">
        <v>3922.5904697548094</v>
      </c>
      <c r="G178" s="1">
        <v>17173.72208211798</v>
      </c>
      <c r="H178" s="1">
        <v>19145.593438020838</v>
      </c>
      <c r="I178" s="1">
        <v>22166.901282427876</v>
      </c>
    </row>
    <row r="179" spans="1:9" x14ac:dyDescent="0.15">
      <c r="A179" s="1">
        <v>8</v>
      </c>
      <c r="B179" s="1" t="s">
        <v>7</v>
      </c>
      <c r="C179" s="1">
        <v>15</v>
      </c>
      <c r="D179" s="1" t="s">
        <v>166</v>
      </c>
      <c r="E179" s="1">
        <v>8570.4069864652756</v>
      </c>
      <c r="F179" s="1">
        <v>32993.575601209508</v>
      </c>
      <c r="G179" s="1">
        <v>100615.1134611704</v>
      </c>
      <c r="H179" s="1">
        <v>156226.46827192316</v>
      </c>
      <c r="I179" s="1">
        <v>180750.20310489755</v>
      </c>
    </row>
    <row r="180" spans="1:9" x14ac:dyDescent="0.15">
      <c r="A180" s="1">
        <v>8</v>
      </c>
      <c r="B180" s="1" t="s">
        <v>7</v>
      </c>
      <c r="C180" s="1">
        <v>16</v>
      </c>
      <c r="D180" s="1" t="s">
        <v>149</v>
      </c>
      <c r="E180" s="1">
        <v>29606.214575994873</v>
      </c>
      <c r="F180" s="1">
        <v>45520.564082058889</v>
      </c>
      <c r="G180" s="1">
        <v>155740.35072568653</v>
      </c>
      <c r="H180" s="1">
        <v>111187.6317719221</v>
      </c>
      <c r="I180" s="1">
        <v>83191.946691158955</v>
      </c>
    </row>
    <row r="181" spans="1:9" x14ac:dyDescent="0.15">
      <c r="A181" s="1">
        <v>8</v>
      </c>
      <c r="B181" s="1" t="s">
        <v>7</v>
      </c>
      <c r="C181" s="1">
        <v>17</v>
      </c>
      <c r="D181" s="1" t="s">
        <v>150</v>
      </c>
      <c r="E181" s="1">
        <v>29140.845761502129</v>
      </c>
      <c r="F181" s="1">
        <v>200178.27999579223</v>
      </c>
      <c r="G181" s="1">
        <v>229950.13173880079</v>
      </c>
      <c r="H181" s="1">
        <v>201205.99055712388</v>
      </c>
      <c r="I181" s="1">
        <v>240923.72290918144</v>
      </c>
    </row>
    <row r="182" spans="1:9" x14ac:dyDescent="0.15">
      <c r="A182" s="1">
        <v>8</v>
      </c>
      <c r="B182" s="1" t="s">
        <v>7</v>
      </c>
      <c r="C182" s="1">
        <v>18</v>
      </c>
      <c r="D182" s="1" t="s">
        <v>151</v>
      </c>
      <c r="E182" s="1">
        <v>20892.490047252726</v>
      </c>
      <c r="F182" s="1">
        <v>99247.238525663342</v>
      </c>
      <c r="G182" s="1">
        <v>180599.58798011072</v>
      </c>
      <c r="H182" s="1">
        <v>153436.61012267604</v>
      </c>
      <c r="I182" s="1">
        <v>161324.32038924764</v>
      </c>
    </row>
    <row r="183" spans="1:9" x14ac:dyDescent="0.15">
      <c r="A183" s="1">
        <v>8</v>
      </c>
      <c r="B183" s="1" t="s">
        <v>7</v>
      </c>
      <c r="C183" s="1">
        <v>19</v>
      </c>
      <c r="D183" s="1" t="s">
        <v>152</v>
      </c>
      <c r="E183" s="1">
        <v>11948.079341513336</v>
      </c>
      <c r="F183" s="1">
        <v>18223.756885631752</v>
      </c>
      <c r="G183" s="1">
        <v>29429.162132235873</v>
      </c>
      <c r="H183" s="1">
        <v>48444.596736817351</v>
      </c>
      <c r="I183" s="1">
        <v>73404.255074863686</v>
      </c>
    </row>
    <row r="184" spans="1:9" x14ac:dyDescent="0.15">
      <c r="A184" s="1">
        <v>8</v>
      </c>
      <c r="B184" s="1" t="s">
        <v>7</v>
      </c>
      <c r="C184" s="1">
        <v>20</v>
      </c>
      <c r="D184" s="1" t="s">
        <v>153</v>
      </c>
      <c r="E184" s="1">
        <v>3226.605439087356</v>
      </c>
      <c r="F184" s="1">
        <v>58949.770908020182</v>
      </c>
      <c r="G184" s="1">
        <v>165233.7689423667</v>
      </c>
      <c r="H184" s="1">
        <v>221008.57748117187</v>
      </c>
      <c r="I184" s="1">
        <v>285689.50190854212</v>
      </c>
    </row>
    <row r="185" spans="1:9" x14ac:dyDescent="0.15">
      <c r="A185" s="1">
        <v>8</v>
      </c>
      <c r="B185" s="1" t="s">
        <v>7</v>
      </c>
      <c r="C185" s="1">
        <v>21</v>
      </c>
      <c r="D185" s="1" t="s">
        <v>154</v>
      </c>
      <c r="E185" s="1">
        <v>37968.652074981932</v>
      </c>
      <c r="F185" s="1">
        <v>168866.78291193111</v>
      </c>
      <c r="G185" s="1">
        <v>229632.48402852178</v>
      </c>
      <c r="H185" s="1">
        <v>293709.60114477354</v>
      </c>
      <c r="I185" s="1">
        <v>362025.09713184455</v>
      </c>
    </row>
    <row r="186" spans="1:9" x14ac:dyDescent="0.15">
      <c r="A186" s="1">
        <v>8</v>
      </c>
      <c r="B186" s="1" t="s">
        <v>7</v>
      </c>
      <c r="C186" s="1">
        <v>22</v>
      </c>
      <c r="D186" s="1" t="s">
        <v>146</v>
      </c>
      <c r="E186" s="1">
        <v>31960.727228679109</v>
      </c>
      <c r="F186" s="1">
        <v>214133.21478003764</v>
      </c>
      <c r="G186" s="1">
        <v>606763.1843516255</v>
      </c>
      <c r="H186" s="1">
        <v>705836.38569477573</v>
      </c>
      <c r="I186" s="1">
        <v>675145.70659847255</v>
      </c>
    </row>
    <row r="187" spans="1:9" x14ac:dyDescent="0.15">
      <c r="A187" s="1">
        <v>8</v>
      </c>
      <c r="B187" s="1" t="s">
        <v>7</v>
      </c>
      <c r="C187" s="1">
        <v>23</v>
      </c>
      <c r="D187" s="1" t="s">
        <v>167</v>
      </c>
      <c r="E187" s="1">
        <v>42019.658381167901</v>
      </c>
      <c r="F187" s="1">
        <v>263108.63343966537</v>
      </c>
      <c r="G187" s="1">
        <v>319523.26934566308</v>
      </c>
      <c r="H187" s="1">
        <v>343850.41708752239</v>
      </c>
      <c r="I187" s="1">
        <v>377512.9792826029</v>
      </c>
    </row>
    <row r="188" spans="1:9" x14ac:dyDescent="0.15">
      <c r="A188" s="1">
        <v>9</v>
      </c>
      <c r="B188" s="1" t="s">
        <v>8</v>
      </c>
      <c r="C188" s="1">
        <v>1</v>
      </c>
      <c r="D188" s="1" t="s">
        <v>147</v>
      </c>
      <c r="E188" s="1">
        <v>44006.276403427903</v>
      </c>
      <c r="F188" s="1">
        <v>81334.433661499366</v>
      </c>
      <c r="G188" s="1">
        <v>96798.605772285606</v>
      </c>
      <c r="H188" s="1">
        <v>121331.05087834917</v>
      </c>
      <c r="I188" s="1">
        <v>157961.82414721101</v>
      </c>
    </row>
    <row r="189" spans="1:9" x14ac:dyDescent="0.15">
      <c r="A189" s="1">
        <v>9</v>
      </c>
      <c r="B189" s="1" t="s">
        <v>8</v>
      </c>
      <c r="C189" s="1">
        <v>2</v>
      </c>
      <c r="D189" s="1" t="s">
        <v>148</v>
      </c>
      <c r="E189" s="1">
        <v>4754.5530126236754</v>
      </c>
      <c r="F189" s="1">
        <v>5734.9309158334408</v>
      </c>
      <c r="G189" s="1">
        <v>7680.493176299663</v>
      </c>
      <c r="H189" s="1">
        <v>5710.9651487980391</v>
      </c>
      <c r="I189" s="1">
        <v>6333.8432554259944</v>
      </c>
    </row>
    <row r="190" spans="1:9" x14ac:dyDescent="0.15">
      <c r="A190" s="1">
        <v>9</v>
      </c>
      <c r="B190" s="1" t="s">
        <v>57</v>
      </c>
      <c r="C190" s="1">
        <v>3</v>
      </c>
      <c r="D190" s="1" t="s">
        <v>155</v>
      </c>
      <c r="E190" s="1">
        <v>5302.1064963158469</v>
      </c>
      <c r="F190" s="1">
        <v>17173.115926276685</v>
      </c>
      <c r="G190" s="1">
        <v>50686.721576820404</v>
      </c>
      <c r="H190" s="1">
        <v>57303.750661962775</v>
      </c>
      <c r="I190" s="1">
        <v>66506.921796476279</v>
      </c>
    </row>
    <row r="191" spans="1:9" x14ac:dyDescent="0.15">
      <c r="A191" s="1">
        <v>9</v>
      </c>
      <c r="B191" s="1" t="s">
        <v>57</v>
      </c>
      <c r="C191" s="1">
        <v>4</v>
      </c>
      <c r="D191" s="1" t="s">
        <v>156</v>
      </c>
      <c r="E191" s="1">
        <v>6312.2684296838188</v>
      </c>
      <c r="F191" s="1">
        <v>11920.447070868424</v>
      </c>
      <c r="G191" s="1">
        <v>15256.838842440724</v>
      </c>
      <c r="H191" s="1">
        <v>12219.95453502318</v>
      </c>
      <c r="I191" s="1">
        <v>9636.0455372184933</v>
      </c>
    </row>
    <row r="192" spans="1:9" x14ac:dyDescent="0.15">
      <c r="A192" s="1">
        <v>9</v>
      </c>
      <c r="B192" s="1" t="s">
        <v>57</v>
      </c>
      <c r="C192" s="1">
        <v>5</v>
      </c>
      <c r="D192" s="1" t="s">
        <v>157</v>
      </c>
      <c r="E192" s="1">
        <v>1361.8785156053084</v>
      </c>
      <c r="F192" s="1">
        <v>3927.83383150278</v>
      </c>
      <c r="G192" s="1">
        <v>12017.074001089175</v>
      </c>
      <c r="H192" s="1">
        <v>18845.047206974934</v>
      </c>
      <c r="I192" s="1">
        <v>18735.73464811653</v>
      </c>
    </row>
    <row r="193" spans="1:9" x14ac:dyDescent="0.15">
      <c r="A193" s="1">
        <v>9</v>
      </c>
      <c r="B193" s="1" t="s">
        <v>57</v>
      </c>
      <c r="C193" s="1">
        <v>6</v>
      </c>
      <c r="D193" s="1" t="s">
        <v>49</v>
      </c>
      <c r="E193" s="1">
        <v>686.5739712048105</v>
      </c>
      <c r="F193" s="1">
        <v>6753.3018610478994</v>
      </c>
      <c r="G193" s="1">
        <v>19246.289291126963</v>
      </c>
      <c r="H193" s="1">
        <v>25849.477262749493</v>
      </c>
      <c r="I193" s="1">
        <v>41341.207368436961</v>
      </c>
    </row>
    <row r="194" spans="1:9" x14ac:dyDescent="0.15">
      <c r="A194" s="1">
        <v>9</v>
      </c>
      <c r="B194" s="1" t="s">
        <v>57</v>
      </c>
      <c r="C194" s="1">
        <v>7</v>
      </c>
      <c r="D194" s="1" t="s">
        <v>158</v>
      </c>
      <c r="E194" s="1">
        <v>112.1246320750152</v>
      </c>
      <c r="F194" s="1">
        <v>1308.5946411286973</v>
      </c>
      <c r="G194" s="1">
        <v>979.14891027517319</v>
      </c>
      <c r="H194" s="1">
        <v>1321.020294035887</v>
      </c>
      <c r="I194" s="1">
        <v>1580.5795078067154</v>
      </c>
    </row>
    <row r="195" spans="1:9" x14ac:dyDescent="0.15">
      <c r="A195" s="1">
        <v>9</v>
      </c>
      <c r="B195" s="1" t="s">
        <v>57</v>
      </c>
      <c r="C195" s="1">
        <v>8</v>
      </c>
      <c r="D195" s="1" t="s">
        <v>159</v>
      </c>
      <c r="E195" s="1">
        <v>5765.7577704661235</v>
      </c>
      <c r="F195" s="1">
        <v>11136.769893353967</v>
      </c>
      <c r="G195" s="1">
        <v>15646.280640747285</v>
      </c>
      <c r="H195" s="1">
        <v>16189.368476482225</v>
      </c>
      <c r="I195" s="1">
        <v>15996.410228244962</v>
      </c>
    </row>
    <row r="196" spans="1:9" x14ac:dyDescent="0.15">
      <c r="A196" s="1">
        <v>9</v>
      </c>
      <c r="B196" s="1" t="s">
        <v>57</v>
      </c>
      <c r="C196" s="1">
        <v>9</v>
      </c>
      <c r="D196" s="1" t="s">
        <v>160</v>
      </c>
      <c r="E196" s="1">
        <v>8266.6393168132818</v>
      </c>
      <c r="F196" s="1">
        <v>31676.068914244941</v>
      </c>
      <c r="G196" s="1">
        <v>54578.737934485434</v>
      </c>
      <c r="H196" s="1">
        <v>54085.819850227104</v>
      </c>
      <c r="I196" s="1">
        <v>66371.315921341084</v>
      </c>
    </row>
    <row r="197" spans="1:9" x14ac:dyDescent="0.15">
      <c r="A197" s="1">
        <v>9</v>
      </c>
      <c r="B197" s="1" t="s">
        <v>57</v>
      </c>
      <c r="C197" s="1">
        <v>10</v>
      </c>
      <c r="D197" s="1" t="s">
        <v>161</v>
      </c>
      <c r="E197" s="1">
        <v>4781.9519971920845</v>
      </c>
      <c r="F197" s="1">
        <v>13045.959603367497</v>
      </c>
      <c r="G197" s="1">
        <v>34406.658623618991</v>
      </c>
      <c r="H197" s="1">
        <v>37999.542681845756</v>
      </c>
      <c r="I197" s="1">
        <v>38355.09535627273</v>
      </c>
    </row>
    <row r="198" spans="1:9" x14ac:dyDescent="0.15">
      <c r="A198" s="1">
        <v>9</v>
      </c>
      <c r="B198" s="1" t="s">
        <v>57</v>
      </c>
      <c r="C198" s="1">
        <v>11</v>
      </c>
      <c r="D198" s="1" t="s">
        <v>162</v>
      </c>
      <c r="E198" s="1">
        <v>5193.2300975946073</v>
      </c>
      <c r="F198" s="1">
        <v>20225.057858171858</v>
      </c>
      <c r="G198" s="1">
        <v>55695.456898522658</v>
      </c>
      <c r="H198" s="1">
        <v>70559.549543340487</v>
      </c>
      <c r="I198" s="1">
        <v>116779.57192658569</v>
      </c>
    </row>
    <row r="199" spans="1:9" x14ac:dyDescent="0.15">
      <c r="A199" s="1">
        <v>9</v>
      </c>
      <c r="B199" s="1" t="s">
        <v>8</v>
      </c>
      <c r="C199" s="1">
        <v>12</v>
      </c>
      <c r="D199" s="1" t="s">
        <v>163</v>
      </c>
      <c r="E199" s="1">
        <v>11211.213808655466</v>
      </c>
      <c r="F199" s="1">
        <v>31110.006185484166</v>
      </c>
      <c r="G199" s="1">
        <v>119727.62912304766</v>
      </c>
      <c r="H199" s="1">
        <v>124380.31155955516</v>
      </c>
      <c r="I199" s="1">
        <v>128061.90999248586</v>
      </c>
    </row>
    <row r="200" spans="1:9" x14ac:dyDescent="0.15">
      <c r="A200" s="1">
        <v>9</v>
      </c>
      <c r="B200" s="1" t="s">
        <v>8</v>
      </c>
      <c r="C200" s="1">
        <v>13</v>
      </c>
      <c r="D200" s="1" t="s">
        <v>164</v>
      </c>
      <c r="E200" s="1">
        <v>4642.8943498298513</v>
      </c>
      <c r="F200" s="1">
        <v>60161.00658207693</v>
      </c>
      <c r="G200" s="1">
        <v>129377.49009233</v>
      </c>
      <c r="H200" s="1">
        <v>134672.37760870723</v>
      </c>
      <c r="I200" s="1">
        <v>141744.97684902922</v>
      </c>
    </row>
    <row r="201" spans="1:9" x14ac:dyDescent="0.15">
      <c r="A201" s="1">
        <v>9</v>
      </c>
      <c r="B201" s="1" t="s">
        <v>8</v>
      </c>
      <c r="C201" s="1">
        <v>14</v>
      </c>
      <c r="D201" s="1" t="s">
        <v>165</v>
      </c>
      <c r="E201" s="1">
        <v>1357.4308523257205</v>
      </c>
      <c r="F201" s="1">
        <v>8601.7705970835777</v>
      </c>
      <c r="G201" s="1">
        <v>26587.948961964044</v>
      </c>
      <c r="H201" s="1">
        <v>28213.873770401759</v>
      </c>
      <c r="I201" s="1">
        <v>43342.825985249758</v>
      </c>
    </row>
    <row r="202" spans="1:9" x14ac:dyDescent="0.15">
      <c r="A202" s="1">
        <v>9</v>
      </c>
      <c r="B202" s="1" t="s">
        <v>8</v>
      </c>
      <c r="C202" s="1">
        <v>15</v>
      </c>
      <c r="D202" s="1" t="s">
        <v>166</v>
      </c>
      <c r="E202" s="1">
        <v>12673.807446161438</v>
      </c>
      <c r="F202" s="1">
        <v>37747.07690708727</v>
      </c>
      <c r="G202" s="1">
        <v>102557.06706079841</v>
      </c>
      <c r="H202" s="1">
        <v>121289.83338847462</v>
      </c>
      <c r="I202" s="1">
        <v>139344.14463332767</v>
      </c>
    </row>
    <row r="203" spans="1:9" x14ac:dyDescent="0.15">
      <c r="A203" s="1">
        <v>9</v>
      </c>
      <c r="B203" s="1" t="s">
        <v>8</v>
      </c>
      <c r="C203" s="1">
        <v>16</v>
      </c>
      <c r="D203" s="1" t="s">
        <v>149</v>
      </c>
      <c r="E203" s="1">
        <v>27332.122017454214</v>
      </c>
      <c r="F203" s="1">
        <v>30638.865648018513</v>
      </c>
      <c r="G203" s="1">
        <v>76766.720039810403</v>
      </c>
      <c r="H203" s="1">
        <v>43133.205540725292</v>
      </c>
      <c r="I203" s="1">
        <v>60902.002435474009</v>
      </c>
    </row>
    <row r="204" spans="1:9" x14ac:dyDescent="0.15">
      <c r="A204" s="1">
        <v>9</v>
      </c>
      <c r="B204" s="1" t="s">
        <v>8</v>
      </c>
      <c r="C204" s="1">
        <v>17</v>
      </c>
      <c r="D204" s="1" t="s">
        <v>150</v>
      </c>
      <c r="E204" s="1">
        <v>13099.938934981534</v>
      </c>
      <c r="F204" s="1">
        <v>47791.397495285702</v>
      </c>
      <c r="G204" s="1">
        <v>101671.51258190861</v>
      </c>
      <c r="H204" s="1">
        <v>109679.22369277071</v>
      </c>
      <c r="I204" s="1">
        <v>122801.15610111128</v>
      </c>
    </row>
    <row r="205" spans="1:9" x14ac:dyDescent="0.15">
      <c r="A205" s="1">
        <v>9</v>
      </c>
      <c r="B205" s="1" t="s">
        <v>8</v>
      </c>
      <c r="C205" s="1">
        <v>18</v>
      </c>
      <c r="D205" s="1" t="s">
        <v>151</v>
      </c>
      <c r="E205" s="1">
        <v>17785.964144216017</v>
      </c>
      <c r="F205" s="1">
        <v>70128.934031802055</v>
      </c>
      <c r="G205" s="1">
        <v>114768.14858188338</v>
      </c>
      <c r="H205" s="1">
        <v>105639.28222424207</v>
      </c>
      <c r="I205" s="1">
        <v>127256.75354998258</v>
      </c>
    </row>
    <row r="206" spans="1:9" x14ac:dyDescent="0.15">
      <c r="A206" s="1">
        <v>9</v>
      </c>
      <c r="B206" s="1" t="s">
        <v>8</v>
      </c>
      <c r="C206" s="1">
        <v>19</v>
      </c>
      <c r="D206" s="1" t="s">
        <v>152</v>
      </c>
      <c r="E206" s="1">
        <v>10036.045986936057</v>
      </c>
      <c r="F206" s="1">
        <v>12201.221223895856</v>
      </c>
      <c r="G206" s="1">
        <v>19240.255565069565</v>
      </c>
      <c r="H206" s="1">
        <v>31599.902899511304</v>
      </c>
      <c r="I206" s="1">
        <v>40980.541459678585</v>
      </c>
    </row>
    <row r="207" spans="1:9" x14ac:dyDescent="0.15">
      <c r="A207" s="1">
        <v>9</v>
      </c>
      <c r="B207" s="1" t="s">
        <v>8</v>
      </c>
      <c r="C207" s="1">
        <v>20</v>
      </c>
      <c r="D207" s="1" t="s">
        <v>153</v>
      </c>
      <c r="E207" s="1">
        <v>3445.5928672154205</v>
      </c>
      <c r="F207" s="1">
        <v>53605.261656228591</v>
      </c>
      <c r="G207" s="1">
        <v>119291.99221947326</v>
      </c>
      <c r="H207" s="1">
        <v>157049.90219226762</v>
      </c>
      <c r="I207" s="1">
        <v>195463.04044967049</v>
      </c>
    </row>
    <row r="208" spans="1:9" x14ac:dyDescent="0.15">
      <c r="A208" s="1">
        <v>9</v>
      </c>
      <c r="B208" s="1" t="s">
        <v>8</v>
      </c>
      <c r="C208" s="1">
        <v>21</v>
      </c>
      <c r="D208" s="1" t="s">
        <v>154</v>
      </c>
      <c r="E208" s="1">
        <v>26767.139212292182</v>
      </c>
      <c r="F208" s="1">
        <v>110812.39895933142</v>
      </c>
      <c r="G208" s="1">
        <v>177984.84685626341</v>
      </c>
      <c r="H208" s="1">
        <v>148490.70843706492</v>
      </c>
      <c r="I208" s="1">
        <v>182379.87154274917</v>
      </c>
    </row>
    <row r="209" spans="1:9" x14ac:dyDescent="0.15">
      <c r="A209" s="1">
        <v>9</v>
      </c>
      <c r="B209" s="1" t="s">
        <v>8</v>
      </c>
      <c r="C209" s="1">
        <v>22</v>
      </c>
      <c r="D209" s="1" t="s">
        <v>146</v>
      </c>
      <c r="E209" s="1">
        <v>29814.101568808514</v>
      </c>
      <c r="F209" s="1">
        <v>148774.93357344405</v>
      </c>
      <c r="G209" s="1">
        <v>481213.18164293887</v>
      </c>
      <c r="H209" s="1">
        <v>450365.13432713778</v>
      </c>
      <c r="I209" s="1">
        <v>463024.2115128744</v>
      </c>
    </row>
    <row r="210" spans="1:9" x14ac:dyDescent="0.15">
      <c r="A210" s="1">
        <v>9</v>
      </c>
      <c r="B210" s="1" t="s">
        <v>8</v>
      </c>
      <c r="C210" s="1">
        <v>23</v>
      </c>
      <c r="D210" s="1" t="s">
        <v>167</v>
      </c>
      <c r="E210" s="1">
        <v>25579.576730399971</v>
      </c>
      <c r="F210" s="1">
        <v>94182.891152698503</v>
      </c>
      <c r="G210" s="1">
        <v>148265.22110904491</v>
      </c>
      <c r="H210" s="1">
        <v>209232.91241505716</v>
      </c>
      <c r="I210" s="1">
        <v>244395.76246449223</v>
      </c>
    </row>
    <row r="211" spans="1:9" x14ac:dyDescent="0.15">
      <c r="A211" s="1">
        <v>10</v>
      </c>
      <c r="B211" s="1" t="s">
        <v>9</v>
      </c>
      <c r="C211" s="1">
        <v>1</v>
      </c>
      <c r="D211" s="1" t="s">
        <v>147</v>
      </c>
      <c r="E211" s="1">
        <v>80214.741126205525</v>
      </c>
      <c r="F211" s="1">
        <v>157200.25249628085</v>
      </c>
      <c r="G211" s="1">
        <v>136428.03981034359</v>
      </c>
      <c r="H211" s="1">
        <v>147901.43314853508</v>
      </c>
      <c r="I211" s="1">
        <v>176848.98818226735</v>
      </c>
    </row>
    <row r="212" spans="1:9" x14ac:dyDescent="0.15">
      <c r="A212" s="1">
        <v>10</v>
      </c>
      <c r="B212" s="1" t="s">
        <v>9</v>
      </c>
      <c r="C212" s="1">
        <v>2</v>
      </c>
      <c r="D212" s="1" t="s">
        <v>148</v>
      </c>
      <c r="E212" s="1">
        <v>2909.6554247469276</v>
      </c>
      <c r="F212" s="1">
        <v>3717.6624765892357</v>
      </c>
      <c r="G212" s="1">
        <v>2802.8654268824134</v>
      </c>
      <c r="H212" s="1">
        <v>2698.0086357136806</v>
      </c>
      <c r="I212" s="1">
        <v>2304.0100164354735</v>
      </c>
    </row>
    <row r="213" spans="1:9" x14ac:dyDescent="0.15">
      <c r="A213" s="1">
        <v>10</v>
      </c>
      <c r="B213" s="1" t="s">
        <v>58</v>
      </c>
      <c r="C213" s="1">
        <v>3</v>
      </c>
      <c r="D213" s="1" t="s">
        <v>155</v>
      </c>
      <c r="E213" s="1">
        <v>9435.3365285964192</v>
      </c>
      <c r="F213" s="1">
        <v>22353.159119810298</v>
      </c>
      <c r="G213" s="1">
        <v>60546.264029785038</v>
      </c>
      <c r="H213" s="1">
        <v>79009.621226841948</v>
      </c>
      <c r="I213" s="1">
        <v>76762.836256762515</v>
      </c>
    </row>
    <row r="214" spans="1:9" x14ac:dyDescent="0.15">
      <c r="A214" s="1">
        <v>10</v>
      </c>
      <c r="B214" s="1" t="s">
        <v>58</v>
      </c>
      <c r="C214" s="1">
        <v>4</v>
      </c>
      <c r="D214" s="1" t="s">
        <v>156</v>
      </c>
      <c r="E214" s="1">
        <v>5904.9287907509679</v>
      </c>
      <c r="F214" s="1">
        <v>11502.57049537055</v>
      </c>
      <c r="G214" s="1">
        <v>13866.877136638261</v>
      </c>
      <c r="H214" s="1">
        <v>10966.368720088509</v>
      </c>
      <c r="I214" s="1">
        <v>8161.0009569934236</v>
      </c>
    </row>
    <row r="215" spans="1:9" x14ac:dyDescent="0.15">
      <c r="A215" s="1">
        <v>10</v>
      </c>
      <c r="B215" s="1" t="s">
        <v>58</v>
      </c>
      <c r="C215" s="1">
        <v>5</v>
      </c>
      <c r="D215" s="1" t="s">
        <v>157</v>
      </c>
      <c r="E215" s="1">
        <v>590.77334585398228</v>
      </c>
      <c r="F215" s="1">
        <v>2377.2598369765124</v>
      </c>
      <c r="G215" s="1">
        <v>4090.2722822800965</v>
      </c>
      <c r="H215" s="1">
        <v>5327.8624318040056</v>
      </c>
      <c r="I215" s="1">
        <v>5480.3083162111434</v>
      </c>
    </row>
    <row r="216" spans="1:9" x14ac:dyDescent="0.15">
      <c r="A216" s="1">
        <v>10</v>
      </c>
      <c r="B216" s="1" t="s">
        <v>58</v>
      </c>
      <c r="C216" s="1">
        <v>6</v>
      </c>
      <c r="D216" s="1" t="s">
        <v>49</v>
      </c>
      <c r="E216" s="1">
        <v>4120.3133489442471</v>
      </c>
      <c r="F216" s="1">
        <v>10760.107386863847</v>
      </c>
      <c r="G216" s="1">
        <v>29078.899078595867</v>
      </c>
      <c r="H216" s="1">
        <v>42658.408721155633</v>
      </c>
      <c r="I216" s="1">
        <v>59088.865306785527</v>
      </c>
    </row>
    <row r="217" spans="1:9" x14ac:dyDescent="0.15">
      <c r="A217" s="1">
        <v>10</v>
      </c>
      <c r="B217" s="1" t="s">
        <v>58</v>
      </c>
      <c r="C217" s="1">
        <v>7</v>
      </c>
      <c r="D217" s="1" t="s">
        <v>158</v>
      </c>
      <c r="E217" s="1">
        <v>450.01053717299482</v>
      </c>
      <c r="F217" s="1">
        <v>749.8627732691391</v>
      </c>
      <c r="G217" s="1">
        <v>826.76597389515541</v>
      </c>
      <c r="H217" s="1">
        <v>966.20357221997938</v>
      </c>
      <c r="I217" s="1">
        <v>1356.3094112893577</v>
      </c>
    </row>
    <row r="218" spans="1:9" x14ac:dyDescent="0.15">
      <c r="A218" s="1">
        <v>10</v>
      </c>
      <c r="B218" s="1" t="s">
        <v>58</v>
      </c>
      <c r="C218" s="1">
        <v>8</v>
      </c>
      <c r="D218" s="1" t="s">
        <v>159</v>
      </c>
      <c r="E218" s="1">
        <v>2857.2052359159893</v>
      </c>
      <c r="F218" s="1">
        <v>6507.5385941177556</v>
      </c>
      <c r="G218" s="1">
        <v>11360.367330404271</v>
      </c>
      <c r="H218" s="1">
        <v>10034.073102645145</v>
      </c>
      <c r="I218" s="1">
        <v>8740.1886075185648</v>
      </c>
    </row>
    <row r="219" spans="1:9" x14ac:dyDescent="0.15">
      <c r="A219" s="1">
        <v>10</v>
      </c>
      <c r="B219" s="1" t="s">
        <v>58</v>
      </c>
      <c r="C219" s="1">
        <v>9</v>
      </c>
      <c r="D219" s="1" t="s">
        <v>160</v>
      </c>
      <c r="E219" s="1">
        <v>7116.858131170794</v>
      </c>
      <c r="F219" s="1">
        <v>19650.707858418853</v>
      </c>
      <c r="G219" s="1">
        <v>27560.14006912211</v>
      </c>
      <c r="H219" s="1">
        <v>22983.693769786049</v>
      </c>
      <c r="I219" s="1">
        <v>26948.346944996869</v>
      </c>
    </row>
    <row r="220" spans="1:9" x14ac:dyDescent="0.15">
      <c r="A220" s="1">
        <v>10</v>
      </c>
      <c r="B220" s="1" t="s">
        <v>58</v>
      </c>
      <c r="C220" s="1">
        <v>10</v>
      </c>
      <c r="D220" s="1" t="s">
        <v>161</v>
      </c>
      <c r="E220" s="1">
        <v>4638.1096155551741</v>
      </c>
      <c r="F220" s="1">
        <v>14218.802729041694</v>
      </c>
      <c r="G220" s="1">
        <v>24143.531254712139</v>
      </c>
      <c r="H220" s="1">
        <v>24393.868254979654</v>
      </c>
      <c r="I220" s="1">
        <v>37713.841155602197</v>
      </c>
    </row>
    <row r="221" spans="1:9" x14ac:dyDescent="0.15">
      <c r="A221" s="1">
        <v>10</v>
      </c>
      <c r="B221" s="1" t="s">
        <v>58</v>
      </c>
      <c r="C221" s="1">
        <v>11</v>
      </c>
      <c r="D221" s="1" t="s">
        <v>162</v>
      </c>
      <c r="E221" s="1">
        <v>4619.5669389805862</v>
      </c>
      <c r="F221" s="1">
        <v>17417.727594559787</v>
      </c>
      <c r="G221" s="1">
        <v>49511.734869971064</v>
      </c>
      <c r="H221" s="1">
        <v>60446.825385297743</v>
      </c>
      <c r="I221" s="1">
        <v>82673.405101564538</v>
      </c>
    </row>
    <row r="222" spans="1:9" x14ac:dyDescent="0.15">
      <c r="A222" s="1">
        <v>10</v>
      </c>
      <c r="B222" s="1" t="s">
        <v>9</v>
      </c>
      <c r="C222" s="1">
        <v>12</v>
      </c>
      <c r="D222" s="1" t="s">
        <v>163</v>
      </c>
      <c r="E222" s="1">
        <v>12299.0376650209</v>
      </c>
      <c r="F222" s="1">
        <v>46532.854454277389</v>
      </c>
      <c r="G222" s="1">
        <v>159893.31178624474</v>
      </c>
      <c r="H222" s="1">
        <v>159151.36858443401</v>
      </c>
      <c r="I222" s="1">
        <v>127906.9342064536</v>
      </c>
    </row>
    <row r="223" spans="1:9" x14ac:dyDescent="0.15">
      <c r="A223" s="1">
        <v>10</v>
      </c>
      <c r="B223" s="1" t="s">
        <v>9</v>
      </c>
      <c r="C223" s="1">
        <v>13</v>
      </c>
      <c r="D223" s="1" t="s">
        <v>164</v>
      </c>
      <c r="E223" s="1">
        <v>10260.836445084335</v>
      </c>
      <c r="F223" s="1">
        <v>52271.52599369816</v>
      </c>
      <c r="G223" s="1">
        <v>158811.03305195001</v>
      </c>
      <c r="H223" s="1">
        <v>173976.9601006934</v>
      </c>
      <c r="I223" s="1">
        <v>180872.6217693183</v>
      </c>
    </row>
    <row r="224" spans="1:9" x14ac:dyDescent="0.15">
      <c r="A224" s="1">
        <v>10</v>
      </c>
      <c r="B224" s="1" t="s">
        <v>9</v>
      </c>
      <c r="C224" s="1">
        <v>14</v>
      </c>
      <c r="D224" s="1" t="s">
        <v>165</v>
      </c>
      <c r="E224" s="1">
        <v>245.97191944507864</v>
      </c>
      <c r="F224" s="1">
        <v>2144.0810099117343</v>
      </c>
      <c r="G224" s="1">
        <v>4840.5236534641645</v>
      </c>
      <c r="H224" s="1">
        <v>4264.0112921210339</v>
      </c>
      <c r="I224" s="1">
        <v>5285.3294322303855</v>
      </c>
    </row>
    <row r="225" spans="1:9" x14ac:dyDescent="0.15">
      <c r="A225" s="1">
        <v>10</v>
      </c>
      <c r="B225" s="1" t="s">
        <v>9</v>
      </c>
      <c r="C225" s="1">
        <v>15</v>
      </c>
      <c r="D225" s="1" t="s">
        <v>166</v>
      </c>
      <c r="E225" s="1">
        <v>8707.926875782834</v>
      </c>
      <c r="F225" s="1">
        <v>26020.594764527235</v>
      </c>
      <c r="G225" s="1">
        <v>69757.564557761551</v>
      </c>
      <c r="H225" s="1">
        <v>88418.566361004443</v>
      </c>
      <c r="I225" s="1">
        <v>98350.418960996001</v>
      </c>
    </row>
    <row r="226" spans="1:9" x14ac:dyDescent="0.15">
      <c r="A226" s="1">
        <v>10</v>
      </c>
      <c r="B226" s="1" t="s">
        <v>9</v>
      </c>
      <c r="C226" s="1">
        <v>16</v>
      </c>
      <c r="D226" s="1" t="s">
        <v>149</v>
      </c>
      <c r="E226" s="1">
        <v>22767.775437886994</v>
      </c>
      <c r="F226" s="1">
        <v>44257.679363203402</v>
      </c>
      <c r="G226" s="1">
        <v>41256.117745746422</v>
      </c>
      <c r="H226" s="1">
        <v>29562.416326889404</v>
      </c>
      <c r="I226" s="1">
        <v>36551.810888487969</v>
      </c>
    </row>
    <row r="227" spans="1:9" x14ac:dyDescent="0.15">
      <c r="A227" s="1">
        <v>10</v>
      </c>
      <c r="B227" s="1" t="s">
        <v>9</v>
      </c>
      <c r="C227" s="1">
        <v>17</v>
      </c>
      <c r="D227" s="1" t="s">
        <v>150</v>
      </c>
      <c r="E227" s="1">
        <v>24659.437264476073</v>
      </c>
      <c r="F227" s="1">
        <v>66406.485939367092</v>
      </c>
      <c r="G227" s="1">
        <v>109678.66253023956</v>
      </c>
      <c r="H227" s="1">
        <v>131591.9643469665</v>
      </c>
      <c r="I227" s="1">
        <v>173322.57650544023</v>
      </c>
    </row>
    <row r="228" spans="1:9" x14ac:dyDescent="0.15">
      <c r="A228" s="1">
        <v>10</v>
      </c>
      <c r="B228" s="1" t="s">
        <v>9</v>
      </c>
      <c r="C228" s="1">
        <v>18</v>
      </c>
      <c r="D228" s="1" t="s">
        <v>151</v>
      </c>
      <c r="E228" s="1">
        <v>19644.96187461185</v>
      </c>
      <c r="F228" s="1">
        <v>97194.324638434322</v>
      </c>
      <c r="G228" s="1">
        <v>124161.21818567372</v>
      </c>
      <c r="H228" s="1">
        <v>108993.00185958062</v>
      </c>
      <c r="I228" s="1">
        <v>146034.49005378934</v>
      </c>
    </row>
    <row r="229" spans="1:9" x14ac:dyDescent="0.15">
      <c r="A229" s="1">
        <v>10</v>
      </c>
      <c r="B229" s="1" t="s">
        <v>9</v>
      </c>
      <c r="C229" s="1">
        <v>19</v>
      </c>
      <c r="D229" s="1" t="s">
        <v>152</v>
      </c>
      <c r="E229" s="1">
        <v>12293.737545494731</v>
      </c>
      <c r="F229" s="1">
        <v>20636.104381065787</v>
      </c>
      <c r="G229" s="1">
        <v>30404.550912106672</v>
      </c>
      <c r="H229" s="1">
        <v>38629.144169634907</v>
      </c>
      <c r="I229" s="1">
        <v>34174.77945953115</v>
      </c>
    </row>
    <row r="230" spans="1:9" x14ac:dyDescent="0.15">
      <c r="A230" s="1">
        <v>10</v>
      </c>
      <c r="B230" s="1" t="s">
        <v>9</v>
      </c>
      <c r="C230" s="1">
        <v>20</v>
      </c>
      <c r="D230" s="1" t="s">
        <v>153</v>
      </c>
      <c r="E230" s="1">
        <v>3277.9104970578942</v>
      </c>
      <c r="F230" s="1">
        <v>42115.504461541648</v>
      </c>
      <c r="G230" s="1">
        <v>94903.725852800053</v>
      </c>
      <c r="H230" s="1">
        <v>143800.30657655303</v>
      </c>
      <c r="I230" s="1">
        <v>170017.6953764417</v>
      </c>
    </row>
    <row r="231" spans="1:9" x14ac:dyDescent="0.15">
      <c r="A231" s="1">
        <v>10</v>
      </c>
      <c r="B231" s="1" t="s">
        <v>9</v>
      </c>
      <c r="C231" s="1">
        <v>21</v>
      </c>
      <c r="D231" s="1" t="s">
        <v>154</v>
      </c>
      <c r="E231" s="1">
        <v>27390.042819846116</v>
      </c>
      <c r="F231" s="1">
        <v>81414.968874765982</v>
      </c>
      <c r="G231" s="1">
        <v>98838.54779872681</v>
      </c>
      <c r="H231" s="1">
        <v>129874.22252970748</v>
      </c>
      <c r="I231" s="1">
        <v>190175.43519663639</v>
      </c>
    </row>
    <row r="232" spans="1:9" x14ac:dyDescent="0.15">
      <c r="A232" s="1">
        <v>10</v>
      </c>
      <c r="B232" s="1" t="s">
        <v>9</v>
      </c>
      <c r="C232" s="1">
        <v>22</v>
      </c>
      <c r="D232" s="1" t="s">
        <v>146</v>
      </c>
      <c r="E232" s="1">
        <v>30296.505424019255</v>
      </c>
      <c r="F232" s="1">
        <v>153093.09125318943</v>
      </c>
      <c r="G232" s="1">
        <v>390372.24806007184</v>
      </c>
      <c r="H232" s="1">
        <v>492105.50611847837</v>
      </c>
      <c r="I232" s="1">
        <v>493768.80662817688</v>
      </c>
    </row>
    <row r="233" spans="1:9" x14ac:dyDescent="0.15">
      <c r="A233" s="1">
        <v>10</v>
      </c>
      <c r="B233" s="1" t="s">
        <v>9</v>
      </c>
      <c r="C233" s="1">
        <v>23</v>
      </c>
      <c r="D233" s="1" t="s">
        <v>167</v>
      </c>
      <c r="E233" s="1">
        <v>27739.072535486386</v>
      </c>
      <c r="F233" s="1">
        <v>87921.746119482006</v>
      </c>
      <c r="G233" s="1">
        <v>140768.06196641517</v>
      </c>
      <c r="H233" s="1">
        <v>218536.41030176301</v>
      </c>
      <c r="I233" s="1">
        <v>219198.71635737323</v>
      </c>
    </row>
    <row r="234" spans="1:9" x14ac:dyDescent="0.15">
      <c r="A234" s="1">
        <v>11</v>
      </c>
      <c r="B234" s="1" t="s">
        <v>10</v>
      </c>
      <c r="C234" s="1">
        <v>1</v>
      </c>
      <c r="D234" s="1" t="s">
        <v>147</v>
      </c>
      <c r="E234" s="1">
        <v>65404.578828070342</v>
      </c>
      <c r="F234" s="1">
        <v>130193.53684941368</v>
      </c>
      <c r="G234" s="1">
        <v>171868.22893883896</v>
      </c>
      <c r="H234" s="1">
        <v>175429.6343369582</v>
      </c>
      <c r="I234" s="1">
        <v>181547.42095098688</v>
      </c>
    </row>
    <row r="235" spans="1:9" x14ac:dyDescent="0.15">
      <c r="A235" s="1">
        <v>11</v>
      </c>
      <c r="B235" s="1" t="s">
        <v>10</v>
      </c>
      <c r="C235" s="1">
        <v>2</v>
      </c>
      <c r="D235" s="1" t="s">
        <v>148</v>
      </c>
      <c r="E235" s="1">
        <v>1798.3154589169656</v>
      </c>
      <c r="F235" s="1">
        <v>2042.8239370130834</v>
      </c>
      <c r="G235" s="1">
        <v>2989.5671398885147</v>
      </c>
      <c r="H235" s="1">
        <v>2288.4245762084643</v>
      </c>
      <c r="I235" s="1">
        <v>1986.2126156086954</v>
      </c>
    </row>
    <row r="236" spans="1:9" x14ac:dyDescent="0.15">
      <c r="A236" s="1">
        <v>11</v>
      </c>
      <c r="B236" s="1" t="s">
        <v>59</v>
      </c>
      <c r="C236" s="1">
        <v>3</v>
      </c>
      <c r="D236" s="1" t="s">
        <v>155</v>
      </c>
      <c r="E236" s="1">
        <v>15745.213736784073</v>
      </c>
      <c r="F236" s="1">
        <v>40047.615362937504</v>
      </c>
      <c r="G236" s="1">
        <v>78197.89087839963</v>
      </c>
      <c r="H236" s="1">
        <v>97133.925327602235</v>
      </c>
      <c r="I236" s="1">
        <v>100797.97595261487</v>
      </c>
    </row>
    <row r="237" spans="1:9" x14ac:dyDescent="0.15">
      <c r="A237" s="1">
        <v>11</v>
      </c>
      <c r="B237" s="1" t="s">
        <v>59</v>
      </c>
      <c r="C237" s="1">
        <v>4</v>
      </c>
      <c r="D237" s="1" t="s">
        <v>156</v>
      </c>
      <c r="E237" s="1">
        <v>8294.1111755019938</v>
      </c>
      <c r="F237" s="1">
        <v>14029.874579195763</v>
      </c>
      <c r="G237" s="1">
        <v>18062.223189961718</v>
      </c>
      <c r="H237" s="1">
        <v>15052.306233783349</v>
      </c>
      <c r="I237" s="1">
        <v>13609.095375537863</v>
      </c>
    </row>
    <row r="238" spans="1:9" x14ac:dyDescent="0.15">
      <c r="A238" s="1">
        <v>11</v>
      </c>
      <c r="B238" s="1" t="s">
        <v>59</v>
      </c>
      <c r="C238" s="1">
        <v>5</v>
      </c>
      <c r="D238" s="1" t="s">
        <v>157</v>
      </c>
      <c r="E238" s="1">
        <v>5162.09856399419</v>
      </c>
      <c r="F238" s="1">
        <v>14937.061163919072</v>
      </c>
      <c r="G238" s="1">
        <v>30471.67244356739</v>
      </c>
      <c r="H238" s="1">
        <v>33188.067116219405</v>
      </c>
      <c r="I238" s="1">
        <v>32611.827638080002</v>
      </c>
    </row>
    <row r="239" spans="1:9" x14ac:dyDescent="0.15">
      <c r="A239" s="1">
        <v>11</v>
      </c>
      <c r="B239" s="1" t="s">
        <v>59</v>
      </c>
      <c r="C239" s="1">
        <v>6</v>
      </c>
      <c r="D239" s="1" t="s">
        <v>49</v>
      </c>
      <c r="E239" s="1">
        <v>8578.115718197987</v>
      </c>
      <c r="F239" s="1">
        <v>25124.947538158802</v>
      </c>
      <c r="G239" s="1">
        <v>67791.005148446828</v>
      </c>
      <c r="H239" s="1">
        <v>85497.045959110881</v>
      </c>
      <c r="I239" s="1">
        <v>105373.62212487198</v>
      </c>
    </row>
    <row r="240" spans="1:9" x14ac:dyDescent="0.15">
      <c r="A240" s="1">
        <v>11</v>
      </c>
      <c r="B240" s="1" t="s">
        <v>59</v>
      </c>
      <c r="C240" s="1">
        <v>7</v>
      </c>
      <c r="D240" s="1" t="s">
        <v>158</v>
      </c>
      <c r="E240" s="1">
        <v>290.43180400432379</v>
      </c>
      <c r="F240" s="1">
        <v>8393.3249341497212</v>
      </c>
      <c r="G240" s="1">
        <v>5383.5402430077183</v>
      </c>
      <c r="H240" s="1">
        <v>5220.0444882358497</v>
      </c>
      <c r="I240" s="1">
        <v>5381.8367237149041</v>
      </c>
    </row>
    <row r="241" spans="1:9" x14ac:dyDescent="0.15">
      <c r="A241" s="1">
        <v>11</v>
      </c>
      <c r="B241" s="1" t="s">
        <v>59</v>
      </c>
      <c r="C241" s="1">
        <v>8</v>
      </c>
      <c r="D241" s="1" t="s">
        <v>159</v>
      </c>
      <c r="E241" s="1">
        <v>17166.283461563082</v>
      </c>
      <c r="F241" s="1">
        <v>27194.528423861473</v>
      </c>
      <c r="G241" s="1">
        <v>33089.118006075703</v>
      </c>
      <c r="H241" s="1">
        <v>28108.441461839626</v>
      </c>
      <c r="I241" s="1">
        <v>24990.479067940985</v>
      </c>
    </row>
    <row r="242" spans="1:9" x14ac:dyDescent="0.15">
      <c r="A242" s="1">
        <v>11</v>
      </c>
      <c r="B242" s="1" t="s">
        <v>59</v>
      </c>
      <c r="C242" s="1">
        <v>9</v>
      </c>
      <c r="D242" s="1" t="s">
        <v>160</v>
      </c>
      <c r="E242" s="1">
        <v>18473.92562312755</v>
      </c>
      <c r="F242" s="1">
        <v>49413.97293861521</v>
      </c>
      <c r="G242" s="1">
        <v>75379.795315663738</v>
      </c>
      <c r="H242" s="1">
        <v>59856.450231712464</v>
      </c>
      <c r="I242" s="1">
        <v>64027.598472657941</v>
      </c>
    </row>
    <row r="243" spans="1:9" x14ac:dyDescent="0.15">
      <c r="A243" s="1">
        <v>11</v>
      </c>
      <c r="B243" s="1" t="s">
        <v>59</v>
      </c>
      <c r="C243" s="1">
        <v>10</v>
      </c>
      <c r="D243" s="1" t="s">
        <v>161</v>
      </c>
      <c r="E243" s="1">
        <v>11979.143452316219</v>
      </c>
      <c r="F243" s="1">
        <v>33516.305087963716</v>
      </c>
      <c r="G243" s="1">
        <v>58924.96634216715</v>
      </c>
      <c r="H243" s="1">
        <v>55080.358191606152</v>
      </c>
      <c r="I243" s="1">
        <v>53195.078756576702</v>
      </c>
    </row>
    <row r="244" spans="1:9" x14ac:dyDescent="0.15">
      <c r="A244" s="1">
        <v>11</v>
      </c>
      <c r="B244" s="1" t="s">
        <v>59</v>
      </c>
      <c r="C244" s="1">
        <v>11</v>
      </c>
      <c r="D244" s="1" t="s">
        <v>162</v>
      </c>
      <c r="E244" s="1">
        <v>16421.841283208236</v>
      </c>
      <c r="F244" s="1">
        <v>48195.031580420669</v>
      </c>
      <c r="G244" s="1">
        <v>124523.27486337216</v>
      </c>
      <c r="H244" s="1">
        <v>124145.26275929066</v>
      </c>
      <c r="I244" s="1">
        <v>129413.41935144838</v>
      </c>
    </row>
    <row r="245" spans="1:9" x14ac:dyDescent="0.15">
      <c r="A245" s="1">
        <v>11</v>
      </c>
      <c r="B245" s="1" t="s">
        <v>10</v>
      </c>
      <c r="C245" s="1">
        <v>12</v>
      </c>
      <c r="D245" s="1" t="s">
        <v>163</v>
      </c>
      <c r="E245" s="1">
        <v>16687.94295005719</v>
      </c>
      <c r="F245" s="1">
        <v>56299.429354526372</v>
      </c>
      <c r="G245" s="1">
        <v>211782.27378190699</v>
      </c>
      <c r="H245" s="1">
        <v>210977.99547382322</v>
      </c>
      <c r="I245" s="1">
        <v>161513.90677034709</v>
      </c>
    </row>
    <row r="246" spans="1:9" x14ac:dyDescent="0.15">
      <c r="A246" s="1">
        <v>11</v>
      </c>
      <c r="B246" s="1" t="s">
        <v>10</v>
      </c>
      <c r="C246" s="1">
        <v>13</v>
      </c>
      <c r="D246" s="1" t="s">
        <v>164</v>
      </c>
      <c r="E246" s="1">
        <v>23490.516505240324</v>
      </c>
      <c r="F246" s="1">
        <v>114655.69455577902</v>
      </c>
      <c r="G246" s="1">
        <v>229608.61888953371</v>
      </c>
      <c r="H246" s="1">
        <v>208487.27088230298</v>
      </c>
      <c r="I246" s="1">
        <v>182732.74335134565</v>
      </c>
    </row>
    <row r="247" spans="1:9" x14ac:dyDescent="0.15">
      <c r="A247" s="1">
        <v>11</v>
      </c>
      <c r="B247" s="1" t="s">
        <v>10</v>
      </c>
      <c r="C247" s="1">
        <v>14</v>
      </c>
      <c r="D247" s="1" t="s">
        <v>165</v>
      </c>
      <c r="E247" s="1">
        <v>4227.3834580232397</v>
      </c>
      <c r="F247" s="1">
        <v>18919.991610838013</v>
      </c>
      <c r="G247" s="1">
        <v>40005.230322668569</v>
      </c>
      <c r="H247" s="1">
        <v>40035.146747661114</v>
      </c>
      <c r="I247" s="1">
        <v>50774.071141664259</v>
      </c>
    </row>
    <row r="248" spans="1:9" x14ac:dyDescent="0.15">
      <c r="A248" s="1">
        <v>11</v>
      </c>
      <c r="B248" s="1" t="s">
        <v>10</v>
      </c>
      <c r="C248" s="1">
        <v>15</v>
      </c>
      <c r="D248" s="1" t="s">
        <v>166</v>
      </c>
      <c r="E248" s="1">
        <v>30608.607084651361</v>
      </c>
      <c r="F248" s="1">
        <v>82670.986774740013</v>
      </c>
      <c r="G248" s="1">
        <v>245035.92129308364</v>
      </c>
      <c r="H248" s="1">
        <v>288293.63611600152</v>
      </c>
      <c r="I248" s="1">
        <v>288906.10718696227</v>
      </c>
    </row>
    <row r="249" spans="1:9" x14ac:dyDescent="0.15">
      <c r="A249" s="1">
        <v>11</v>
      </c>
      <c r="B249" s="1" t="s">
        <v>10</v>
      </c>
      <c r="C249" s="1">
        <v>16</v>
      </c>
      <c r="D249" s="1" t="s">
        <v>149</v>
      </c>
      <c r="E249" s="1">
        <v>43977.524947092534</v>
      </c>
      <c r="F249" s="1">
        <v>91244.51649842647</v>
      </c>
      <c r="G249" s="1">
        <v>112402.03205877842</v>
      </c>
      <c r="H249" s="1">
        <v>89296.367945605467</v>
      </c>
      <c r="I249" s="1">
        <v>95019.292799183429</v>
      </c>
    </row>
    <row r="250" spans="1:9" x14ac:dyDescent="0.15">
      <c r="A250" s="1">
        <v>11</v>
      </c>
      <c r="B250" s="1" t="s">
        <v>10</v>
      </c>
      <c r="C250" s="1">
        <v>17</v>
      </c>
      <c r="D250" s="1" t="s">
        <v>150</v>
      </c>
      <c r="E250" s="1">
        <v>27484.05385000895</v>
      </c>
      <c r="F250" s="1">
        <v>180507.68088199233</v>
      </c>
      <c r="G250" s="1">
        <v>278308.74718984298</v>
      </c>
      <c r="H250" s="1">
        <v>346226.41908350895</v>
      </c>
      <c r="I250" s="1">
        <v>534830.32079132681</v>
      </c>
    </row>
    <row r="251" spans="1:9" x14ac:dyDescent="0.15">
      <c r="A251" s="1">
        <v>11</v>
      </c>
      <c r="B251" s="1" t="s">
        <v>10</v>
      </c>
      <c r="C251" s="1">
        <v>18</v>
      </c>
      <c r="D251" s="1" t="s">
        <v>151</v>
      </c>
      <c r="E251" s="1">
        <v>35694.275494602589</v>
      </c>
      <c r="F251" s="1">
        <v>178228.28897746868</v>
      </c>
      <c r="G251" s="1">
        <v>323072.52574511641</v>
      </c>
      <c r="H251" s="1">
        <v>281939.40734445618</v>
      </c>
      <c r="I251" s="1">
        <v>342663.38960590557</v>
      </c>
    </row>
    <row r="252" spans="1:9" x14ac:dyDescent="0.15">
      <c r="A252" s="1">
        <v>11</v>
      </c>
      <c r="B252" s="1" t="s">
        <v>10</v>
      </c>
      <c r="C252" s="1">
        <v>19</v>
      </c>
      <c r="D252" s="1" t="s">
        <v>152</v>
      </c>
      <c r="E252" s="1">
        <v>24952.48120565321</v>
      </c>
      <c r="F252" s="1">
        <v>38889.69591760941</v>
      </c>
      <c r="G252" s="1">
        <v>94012.530314526652</v>
      </c>
      <c r="H252" s="1">
        <v>85076.622818929987</v>
      </c>
      <c r="I252" s="1">
        <v>134185.16110216588</v>
      </c>
    </row>
    <row r="253" spans="1:9" x14ac:dyDescent="0.15">
      <c r="A253" s="1">
        <v>11</v>
      </c>
      <c r="B253" s="1" t="s">
        <v>10</v>
      </c>
      <c r="C253" s="1">
        <v>20</v>
      </c>
      <c r="D253" s="1" t="s">
        <v>153</v>
      </c>
      <c r="E253" s="1">
        <v>8054.9245470129563</v>
      </c>
      <c r="F253" s="1">
        <v>170584.26329130493</v>
      </c>
      <c r="G253" s="1">
        <v>385124.91610094963</v>
      </c>
      <c r="H253" s="1">
        <v>522278.84721647919</v>
      </c>
      <c r="I253" s="1">
        <v>727343.92440169025</v>
      </c>
    </row>
    <row r="254" spans="1:9" x14ac:dyDescent="0.15">
      <c r="A254" s="1">
        <v>11</v>
      </c>
      <c r="B254" s="1" t="s">
        <v>10</v>
      </c>
      <c r="C254" s="1">
        <v>21</v>
      </c>
      <c r="D254" s="1" t="s">
        <v>154</v>
      </c>
      <c r="E254" s="1">
        <v>75305.731065897708</v>
      </c>
      <c r="F254" s="1">
        <v>250892.76141008508</v>
      </c>
      <c r="G254" s="1">
        <v>470779.59562655963</v>
      </c>
      <c r="H254" s="1">
        <v>554186.36814561521</v>
      </c>
      <c r="I254" s="1">
        <v>935494.73587329558</v>
      </c>
    </row>
    <row r="255" spans="1:9" x14ac:dyDescent="0.15">
      <c r="A255" s="1">
        <v>11</v>
      </c>
      <c r="B255" s="1" t="s">
        <v>10</v>
      </c>
      <c r="C255" s="1">
        <v>22</v>
      </c>
      <c r="D255" s="1" t="s">
        <v>146</v>
      </c>
      <c r="E255" s="1">
        <v>45472.471195034545</v>
      </c>
      <c r="F255" s="1">
        <v>278284.91486802493</v>
      </c>
      <c r="G255" s="1">
        <v>722974.35122695751</v>
      </c>
      <c r="H255" s="1">
        <v>1080080.6367712349</v>
      </c>
      <c r="I255" s="1">
        <v>1162570.6282395725</v>
      </c>
    </row>
    <row r="256" spans="1:9" x14ac:dyDescent="0.15">
      <c r="A256" s="1">
        <v>11</v>
      </c>
      <c r="B256" s="1" t="s">
        <v>10</v>
      </c>
      <c r="C256" s="1">
        <v>23</v>
      </c>
      <c r="D256" s="1" t="s">
        <v>167</v>
      </c>
      <c r="E256" s="1">
        <v>69853.709181569371</v>
      </c>
      <c r="F256" s="1">
        <v>260992.33867725544</v>
      </c>
      <c r="G256" s="1">
        <v>408093.53552322311</v>
      </c>
      <c r="H256" s="1">
        <v>524093.31564329576</v>
      </c>
      <c r="I256" s="1">
        <v>554144.2682685178</v>
      </c>
    </row>
    <row r="257" spans="1:9" x14ac:dyDescent="0.15">
      <c r="A257" s="1">
        <v>12</v>
      </c>
      <c r="B257" s="1" t="s">
        <v>11</v>
      </c>
      <c r="C257" s="1">
        <v>1</v>
      </c>
      <c r="D257" s="1" t="s">
        <v>147</v>
      </c>
      <c r="E257" s="1">
        <v>79775.752576769795</v>
      </c>
      <c r="F257" s="1">
        <v>126220.47021283682</v>
      </c>
      <c r="G257" s="1">
        <v>139820.91369254017</v>
      </c>
      <c r="H257" s="1">
        <v>168814.98696747882</v>
      </c>
      <c r="I257" s="1">
        <v>199224.42915141882</v>
      </c>
    </row>
    <row r="258" spans="1:9" x14ac:dyDescent="0.15">
      <c r="A258" s="1">
        <v>12</v>
      </c>
      <c r="B258" s="1" t="s">
        <v>11</v>
      </c>
      <c r="C258" s="1">
        <v>2</v>
      </c>
      <c r="D258" s="1" t="s">
        <v>148</v>
      </c>
      <c r="E258" s="1">
        <v>1336.2801817412237</v>
      </c>
      <c r="F258" s="1">
        <v>10324.632964004457</v>
      </c>
      <c r="G258" s="1">
        <v>11535.176784954287</v>
      </c>
      <c r="H258" s="1">
        <v>8919.7447072091545</v>
      </c>
      <c r="I258" s="1">
        <v>7085.1055722724304</v>
      </c>
    </row>
    <row r="259" spans="1:9" x14ac:dyDescent="0.15">
      <c r="A259" s="1">
        <v>12</v>
      </c>
      <c r="B259" s="1" t="s">
        <v>60</v>
      </c>
      <c r="C259" s="1">
        <v>3</v>
      </c>
      <c r="D259" s="1" t="s">
        <v>155</v>
      </c>
      <c r="E259" s="1">
        <v>24860.243967295599</v>
      </c>
      <c r="F259" s="1">
        <v>56561.815098706989</v>
      </c>
      <c r="G259" s="1">
        <v>100004.13829559613</v>
      </c>
      <c r="H259" s="1">
        <v>117166.23691700143</v>
      </c>
      <c r="I259" s="1">
        <v>117978.5983006974</v>
      </c>
    </row>
    <row r="260" spans="1:9" x14ac:dyDescent="0.15">
      <c r="A260" s="1">
        <v>12</v>
      </c>
      <c r="B260" s="1" t="s">
        <v>60</v>
      </c>
      <c r="C260" s="1">
        <v>4</v>
      </c>
      <c r="D260" s="1" t="s">
        <v>156</v>
      </c>
      <c r="E260" s="1">
        <v>1797.4685560789358</v>
      </c>
      <c r="F260" s="1">
        <v>3517.926181818626</v>
      </c>
      <c r="G260" s="1">
        <v>6070.5211893426531</v>
      </c>
      <c r="H260" s="1">
        <v>5146.0575599248114</v>
      </c>
      <c r="I260" s="1">
        <v>3907.0167258221913</v>
      </c>
    </row>
    <row r="261" spans="1:9" x14ac:dyDescent="0.15">
      <c r="A261" s="1">
        <v>12</v>
      </c>
      <c r="B261" s="1" t="s">
        <v>60</v>
      </c>
      <c r="C261" s="1">
        <v>5</v>
      </c>
      <c r="D261" s="1" t="s">
        <v>157</v>
      </c>
      <c r="E261" s="1">
        <v>1431.7263826347394</v>
      </c>
      <c r="F261" s="1">
        <v>4137.3603508416345</v>
      </c>
      <c r="G261" s="1">
        <v>9643.4592771191583</v>
      </c>
      <c r="H261" s="1">
        <v>11011.512430519671</v>
      </c>
      <c r="I261" s="1">
        <v>10351.409240466111</v>
      </c>
    </row>
    <row r="262" spans="1:9" x14ac:dyDescent="0.15">
      <c r="A262" s="1">
        <v>12</v>
      </c>
      <c r="B262" s="1" t="s">
        <v>60</v>
      </c>
      <c r="C262" s="1">
        <v>6</v>
      </c>
      <c r="D262" s="1" t="s">
        <v>49</v>
      </c>
      <c r="E262" s="1">
        <v>47359.861695125051</v>
      </c>
      <c r="F262" s="1">
        <v>122988.78589637931</v>
      </c>
      <c r="G262" s="1">
        <v>198784.01492161825</v>
      </c>
      <c r="H262" s="1">
        <v>201258.32593420794</v>
      </c>
      <c r="I262" s="1">
        <v>243167.25632307888</v>
      </c>
    </row>
    <row r="263" spans="1:9" x14ac:dyDescent="0.15">
      <c r="A263" s="1">
        <v>12</v>
      </c>
      <c r="B263" s="1" t="s">
        <v>60</v>
      </c>
      <c r="C263" s="1">
        <v>7</v>
      </c>
      <c r="D263" s="1" t="s">
        <v>158</v>
      </c>
      <c r="E263" s="1">
        <v>37792.513278090184</v>
      </c>
      <c r="F263" s="1">
        <v>90725.595982843457</v>
      </c>
      <c r="G263" s="1">
        <v>84503.811134791671</v>
      </c>
      <c r="H263" s="1">
        <v>102101.54282679589</v>
      </c>
      <c r="I263" s="1">
        <v>135240.91440800385</v>
      </c>
    </row>
    <row r="264" spans="1:9" x14ac:dyDescent="0.15">
      <c r="A264" s="1">
        <v>12</v>
      </c>
      <c r="B264" s="1" t="s">
        <v>60</v>
      </c>
      <c r="C264" s="1">
        <v>8</v>
      </c>
      <c r="D264" s="1" t="s">
        <v>159</v>
      </c>
      <c r="E264" s="1">
        <v>9674.7526048565087</v>
      </c>
      <c r="F264" s="1">
        <v>21559.095886754618</v>
      </c>
      <c r="G264" s="1">
        <v>33077.02741536004</v>
      </c>
      <c r="H264" s="1">
        <v>29260.233139961139</v>
      </c>
      <c r="I264" s="1">
        <v>29359.50218992203</v>
      </c>
    </row>
    <row r="265" spans="1:9" x14ac:dyDescent="0.15">
      <c r="A265" s="1">
        <v>12</v>
      </c>
      <c r="B265" s="1" t="s">
        <v>60</v>
      </c>
      <c r="C265" s="1">
        <v>9</v>
      </c>
      <c r="D265" s="1" t="s">
        <v>160</v>
      </c>
      <c r="E265" s="1">
        <v>102823.75596114073</v>
      </c>
      <c r="F265" s="1">
        <v>259661.79513906658</v>
      </c>
      <c r="G265" s="1">
        <v>308162.39680002554</v>
      </c>
      <c r="H265" s="1">
        <v>242026.97833495936</v>
      </c>
      <c r="I265" s="1">
        <v>265111.34844383056</v>
      </c>
    </row>
    <row r="266" spans="1:9" x14ac:dyDescent="0.15">
      <c r="A266" s="1">
        <v>12</v>
      </c>
      <c r="B266" s="1" t="s">
        <v>60</v>
      </c>
      <c r="C266" s="1">
        <v>10</v>
      </c>
      <c r="D266" s="1" t="s">
        <v>161</v>
      </c>
      <c r="E266" s="1">
        <v>13669.647822976145</v>
      </c>
      <c r="F266" s="1">
        <v>28242.773849406203</v>
      </c>
      <c r="G266" s="1">
        <v>48090.932123555125</v>
      </c>
      <c r="H266" s="1">
        <v>46083.852034578165</v>
      </c>
      <c r="I266" s="1">
        <v>46788.078318267631</v>
      </c>
    </row>
    <row r="267" spans="1:9" x14ac:dyDescent="0.15">
      <c r="A267" s="1">
        <v>12</v>
      </c>
      <c r="B267" s="1" t="s">
        <v>60</v>
      </c>
      <c r="C267" s="1">
        <v>11</v>
      </c>
      <c r="D267" s="1" t="s">
        <v>162</v>
      </c>
      <c r="E267" s="1">
        <v>8429.8079285274744</v>
      </c>
      <c r="F267" s="1">
        <v>23119.32609141689</v>
      </c>
      <c r="G267" s="1">
        <v>62239.491277430592</v>
      </c>
      <c r="H267" s="1">
        <v>67808.784110384513</v>
      </c>
      <c r="I267" s="1">
        <v>70798.791612836649</v>
      </c>
    </row>
    <row r="268" spans="1:9" x14ac:dyDescent="0.15">
      <c r="A268" s="1">
        <v>12</v>
      </c>
      <c r="B268" s="1" t="s">
        <v>11</v>
      </c>
      <c r="C268" s="1">
        <v>12</v>
      </c>
      <c r="D268" s="1" t="s">
        <v>163</v>
      </c>
      <c r="E268" s="1">
        <v>10254.486131354863</v>
      </c>
      <c r="F268" s="1">
        <v>24040.819988603573</v>
      </c>
      <c r="G268" s="1">
        <v>109350.20491930636</v>
      </c>
      <c r="H268" s="1">
        <v>148365.05427246308</v>
      </c>
      <c r="I268" s="1">
        <v>223465.44230858234</v>
      </c>
    </row>
    <row r="269" spans="1:9" x14ac:dyDescent="0.15">
      <c r="A269" s="1">
        <v>12</v>
      </c>
      <c r="B269" s="1" t="s">
        <v>11</v>
      </c>
      <c r="C269" s="1">
        <v>13</v>
      </c>
      <c r="D269" s="1" t="s">
        <v>164</v>
      </c>
      <c r="E269" s="1">
        <v>2764.6007620261084</v>
      </c>
      <c r="F269" s="1">
        <v>13910.427806112693</v>
      </c>
      <c r="G269" s="1">
        <v>16283.065344742045</v>
      </c>
      <c r="H269" s="1">
        <v>15112.570344163367</v>
      </c>
      <c r="I269" s="1">
        <v>11332.825524219557</v>
      </c>
    </row>
    <row r="270" spans="1:9" x14ac:dyDescent="0.15">
      <c r="A270" s="1">
        <v>12</v>
      </c>
      <c r="B270" s="1" t="s">
        <v>11</v>
      </c>
      <c r="C270" s="1">
        <v>14</v>
      </c>
      <c r="D270" s="1" t="s">
        <v>165</v>
      </c>
      <c r="E270" s="1">
        <v>1652.2375339966525</v>
      </c>
      <c r="F270" s="1">
        <v>8244.0954085327721</v>
      </c>
      <c r="G270" s="1">
        <v>18428.144033373843</v>
      </c>
      <c r="H270" s="1">
        <v>16559.912740113967</v>
      </c>
      <c r="I270" s="1">
        <v>14484.761339198021</v>
      </c>
    </row>
    <row r="271" spans="1:9" x14ac:dyDescent="0.15">
      <c r="A271" s="1">
        <v>12</v>
      </c>
      <c r="B271" s="1" t="s">
        <v>11</v>
      </c>
      <c r="C271" s="1">
        <v>15</v>
      </c>
      <c r="D271" s="1" t="s">
        <v>166</v>
      </c>
      <c r="E271" s="1">
        <v>13111.278270372533</v>
      </c>
      <c r="F271" s="1">
        <v>34434.679026868311</v>
      </c>
      <c r="G271" s="1">
        <v>94168.651775678285</v>
      </c>
      <c r="H271" s="1">
        <v>103201.58385090061</v>
      </c>
      <c r="I271" s="1">
        <v>102711.45002839518</v>
      </c>
    </row>
    <row r="272" spans="1:9" x14ac:dyDescent="0.15">
      <c r="A272" s="1">
        <v>12</v>
      </c>
      <c r="B272" s="1" t="s">
        <v>11</v>
      </c>
      <c r="C272" s="1">
        <v>16</v>
      </c>
      <c r="D272" s="1" t="s">
        <v>149</v>
      </c>
      <c r="E272" s="1">
        <v>50754.696118833075</v>
      </c>
      <c r="F272" s="1">
        <v>74793.46935470654</v>
      </c>
      <c r="G272" s="1">
        <v>197835.82689178499</v>
      </c>
      <c r="H272" s="1">
        <v>113932.87793785887</v>
      </c>
      <c r="I272" s="1">
        <v>113336.48844746452</v>
      </c>
    </row>
    <row r="273" spans="1:9" x14ac:dyDescent="0.15">
      <c r="A273" s="1">
        <v>12</v>
      </c>
      <c r="B273" s="1" t="s">
        <v>11</v>
      </c>
      <c r="C273" s="1">
        <v>17</v>
      </c>
      <c r="D273" s="1" t="s">
        <v>150</v>
      </c>
      <c r="E273" s="1">
        <v>77499.281837929171</v>
      </c>
      <c r="F273" s="1">
        <v>309689.5650145156</v>
      </c>
      <c r="G273" s="1">
        <v>420781.84435578086</v>
      </c>
      <c r="H273" s="1">
        <v>469525.04777263966</v>
      </c>
      <c r="I273" s="1">
        <v>703231.35956308071</v>
      </c>
    </row>
    <row r="274" spans="1:9" x14ac:dyDescent="0.15">
      <c r="A274" s="1">
        <v>12</v>
      </c>
      <c r="B274" s="1" t="s">
        <v>11</v>
      </c>
      <c r="C274" s="1">
        <v>18</v>
      </c>
      <c r="D274" s="1" t="s">
        <v>151</v>
      </c>
      <c r="E274" s="1">
        <v>32875.080079362495</v>
      </c>
      <c r="F274" s="1">
        <v>195488.79720114582</v>
      </c>
      <c r="G274" s="1">
        <v>288936.63900980068</v>
      </c>
      <c r="H274" s="1">
        <v>318716.77005776565</v>
      </c>
      <c r="I274" s="1">
        <v>282243.27676774835</v>
      </c>
    </row>
    <row r="275" spans="1:9" x14ac:dyDescent="0.15">
      <c r="A275" s="1">
        <v>12</v>
      </c>
      <c r="B275" s="1" t="s">
        <v>11</v>
      </c>
      <c r="C275" s="1">
        <v>19</v>
      </c>
      <c r="D275" s="1" t="s">
        <v>152</v>
      </c>
      <c r="E275" s="1">
        <v>20811.176013806835</v>
      </c>
      <c r="F275" s="1">
        <v>33801.769425779108</v>
      </c>
      <c r="G275" s="1">
        <v>90324.241607731848</v>
      </c>
      <c r="H275" s="1">
        <v>91490.227624308536</v>
      </c>
      <c r="I275" s="1">
        <v>155813.50094224591</v>
      </c>
    </row>
    <row r="276" spans="1:9" x14ac:dyDescent="0.15">
      <c r="A276" s="1">
        <v>12</v>
      </c>
      <c r="B276" s="1" t="s">
        <v>11</v>
      </c>
      <c r="C276" s="1">
        <v>20</v>
      </c>
      <c r="D276" s="1" t="s">
        <v>153</v>
      </c>
      <c r="E276" s="1">
        <v>13917.109692157643</v>
      </c>
      <c r="F276" s="1">
        <v>200373.74322416514</v>
      </c>
      <c r="G276" s="1">
        <v>552502.17405092507</v>
      </c>
      <c r="H276" s="1">
        <v>591982.13678213011</v>
      </c>
      <c r="I276" s="1">
        <v>766275.72601881763</v>
      </c>
    </row>
    <row r="277" spans="1:9" x14ac:dyDescent="0.15">
      <c r="A277" s="1">
        <v>12</v>
      </c>
      <c r="B277" s="1" t="s">
        <v>11</v>
      </c>
      <c r="C277" s="1">
        <v>21</v>
      </c>
      <c r="D277" s="1" t="s">
        <v>154</v>
      </c>
      <c r="E277" s="1">
        <v>155355.90858158062</v>
      </c>
      <c r="F277" s="1">
        <v>390151.35986920941</v>
      </c>
      <c r="G277" s="1">
        <v>719580.96646798053</v>
      </c>
      <c r="H277" s="1">
        <v>881973.18749429518</v>
      </c>
      <c r="I277" s="1">
        <v>1303955.839743241</v>
      </c>
    </row>
    <row r="278" spans="1:9" x14ac:dyDescent="0.15">
      <c r="A278" s="1">
        <v>12</v>
      </c>
      <c r="B278" s="1" t="s">
        <v>11</v>
      </c>
      <c r="C278" s="1">
        <v>22</v>
      </c>
      <c r="D278" s="1" t="s">
        <v>146</v>
      </c>
      <c r="E278" s="1">
        <v>62641.274989449841</v>
      </c>
      <c r="F278" s="1">
        <v>339717.12833533192</v>
      </c>
      <c r="G278" s="1">
        <v>1115155.8423013717</v>
      </c>
      <c r="H278" s="1">
        <v>1191263.5733680236</v>
      </c>
      <c r="I278" s="1">
        <v>1219845.2368804887</v>
      </c>
    </row>
    <row r="279" spans="1:9" x14ac:dyDescent="0.15">
      <c r="A279" s="1">
        <v>12</v>
      </c>
      <c r="B279" s="1" t="s">
        <v>11</v>
      </c>
      <c r="C279" s="1">
        <v>23</v>
      </c>
      <c r="D279" s="1" t="s">
        <v>167</v>
      </c>
      <c r="E279" s="1">
        <v>99201.137380287561</v>
      </c>
      <c r="F279" s="1">
        <v>247664.99443676151</v>
      </c>
      <c r="G279" s="1">
        <v>404676.33304482017</v>
      </c>
      <c r="H279" s="1">
        <v>566832.95531828911</v>
      </c>
      <c r="I279" s="1">
        <v>588286.83256005158</v>
      </c>
    </row>
    <row r="280" spans="1:9" x14ac:dyDescent="0.15">
      <c r="A280" s="1">
        <v>13</v>
      </c>
      <c r="B280" s="1" t="s">
        <v>12</v>
      </c>
      <c r="C280" s="1">
        <v>1</v>
      </c>
      <c r="D280" s="1" t="s">
        <v>147</v>
      </c>
      <c r="E280" s="1">
        <v>21974.838049368125</v>
      </c>
      <c r="F280" s="1">
        <v>90992.927033539687</v>
      </c>
      <c r="G280" s="1">
        <v>72841.547356333132</v>
      </c>
      <c r="H280" s="1">
        <v>85425.146615533595</v>
      </c>
      <c r="I280" s="1">
        <v>78373.63155742544</v>
      </c>
    </row>
    <row r="281" spans="1:9" x14ac:dyDescent="0.15">
      <c r="A281" s="1">
        <v>13</v>
      </c>
      <c r="B281" s="1" t="s">
        <v>12</v>
      </c>
      <c r="C281" s="1">
        <v>2</v>
      </c>
      <c r="D281" s="1" t="s">
        <v>148</v>
      </c>
      <c r="E281" s="1">
        <v>7451.059385448234</v>
      </c>
      <c r="F281" s="1">
        <v>16660.743067597607</v>
      </c>
      <c r="G281" s="1">
        <v>15374.387329244151</v>
      </c>
      <c r="H281" s="1">
        <v>7185.3380414996172</v>
      </c>
      <c r="I281" s="1">
        <v>5513.4259354967544</v>
      </c>
    </row>
    <row r="282" spans="1:9" x14ac:dyDescent="0.15">
      <c r="A282" s="1">
        <v>13</v>
      </c>
      <c r="B282" s="1" t="s">
        <v>61</v>
      </c>
      <c r="C282" s="1">
        <v>3</v>
      </c>
      <c r="D282" s="1" t="s">
        <v>155</v>
      </c>
      <c r="E282" s="1">
        <v>44105.961814479349</v>
      </c>
      <c r="F282" s="1">
        <v>77975.677253571484</v>
      </c>
      <c r="G282" s="1">
        <v>113151.2990867456</v>
      </c>
      <c r="H282" s="1">
        <v>110285.73945210988</v>
      </c>
      <c r="I282" s="1">
        <v>103317.6452815699</v>
      </c>
    </row>
    <row r="283" spans="1:9" x14ac:dyDescent="0.15">
      <c r="A283" s="1">
        <v>13</v>
      </c>
      <c r="B283" s="1" t="s">
        <v>61</v>
      </c>
      <c r="C283" s="1">
        <v>4</v>
      </c>
      <c r="D283" s="1" t="s">
        <v>156</v>
      </c>
      <c r="E283" s="1">
        <v>9753.0384836779467</v>
      </c>
      <c r="F283" s="1">
        <v>16056.253556605125</v>
      </c>
      <c r="G283" s="1">
        <v>19051.83088861463</v>
      </c>
      <c r="H283" s="1">
        <v>13996.249580561607</v>
      </c>
      <c r="I283" s="1">
        <v>9664.4362237691894</v>
      </c>
    </row>
    <row r="284" spans="1:9" x14ac:dyDescent="0.15">
      <c r="A284" s="1">
        <v>13</v>
      </c>
      <c r="B284" s="1" t="s">
        <v>61</v>
      </c>
      <c r="C284" s="1">
        <v>5</v>
      </c>
      <c r="D284" s="1" t="s">
        <v>157</v>
      </c>
      <c r="E284" s="1">
        <v>10869.442925963109</v>
      </c>
      <c r="F284" s="1">
        <v>18818.937719721533</v>
      </c>
      <c r="G284" s="1">
        <v>28416.443500577345</v>
      </c>
      <c r="H284" s="1">
        <v>23250.838405791128</v>
      </c>
      <c r="I284" s="1">
        <v>17269.795984249489</v>
      </c>
    </row>
    <row r="285" spans="1:9" x14ac:dyDescent="0.15">
      <c r="A285" s="1">
        <v>13</v>
      </c>
      <c r="B285" s="1" t="s">
        <v>61</v>
      </c>
      <c r="C285" s="1">
        <v>6</v>
      </c>
      <c r="D285" s="1" t="s">
        <v>49</v>
      </c>
      <c r="E285" s="1">
        <v>32256.745727980189</v>
      </c>
      <c r="F285" s="1">
        <v>55200.216454846988</v>
      </c>
      <c r="G285" s="1">
        <v>87771.975281358042</v>
      </c>
      <c r="H285" s="1">
        <v>81736.454953638138</v>
      </c>
      <c r="I285" s="1">
        <v>89719.200806355075</v>
      </c>
    </row>
    <row r="286" spans="1:9" x14ac:dyDescent="0.15">
      <c r="A286" s="1">
        <v>13</v>
      </c>
      <c r="B286" s="1" t="s">
        <v>61</v>
      </c>
      <c r="C286" s="1">
        <v>7</v>
      </c>
      <c r="D286" s="1" t="s">
        <v>158</v>
      </c>
      <c r="E286" s="1">
        <v>2537.7555414453714</v>
      </c>
      <c r="F286" s="1">
        <v>10701.180817688257</v>
      </c>
      <c r="G286" s="1">
        <v>6892.1476068744641</v>
      </c>
      <c r="H286" s="1">
        <v>6774.610804173577</v>
      </c>
      <c r="I286" s="1">
        <v>7252.1116811315769</v>
      </c>
    </row>
    <row r="287" spans="1:9" x14ac:dyDescent="0.15">
      <c r="A287" s="1">
        <v>13</v>
      </c>
      <c r="B287" s="1" t="s">
        <v>61</v>
      </c>
      <c r="C287" s="1">
        <v>8</v>
      </c>
      <c r="D287" s="1" t="s">
        <v>159</v>
      </c>
      <c r="E287" s="1">
        <v>9958.6127537175726</v>
      </c>
      <c r="F287" s="1">
        <v>14932.494470539905</v>
      </c>
      <c r="G287" s="1">
        <v>20093.418037415591</v>
      </c>
      <c r="H287" s="1">
        <v>15241.579610786826</v>
      </c>
      <c r="I287" s="1">
        <v>12899.114577606188</v>
      </c>
    </row>
    <row r="288" spans="1:9" x14ac:dyDescent="0.15">
      <c r="A288" s="1">
        <v>13</v>
      </c>
      <c r="B288" s="1" t="s">
        <v>61</v>
      </c>
      <c r="C288" s="1">
        <v>9</v>
      </c>
      <c r="D288" s="1" t="s">
        <v>160</v>
      </c>
      <c r="E288" s="1">
        <v>41154.654276554516</v>
      </c>
      <c r="F288" s="1">
        <v>66983.581851440918</v>
      </c>
      <c r="G288" s="1">
        <v>67425.310780735876</v>
      </c>
      <c r="H288" s="1">
        <v>40376.294216659386</v>
      </c>
      <c r="I288" s="1">
        <v>34670.34070005043</v>
      </c>
    </row>
    <row r="289" spans="1:9" x14ac:dyDescent="0.15">
      <c r="A289" s="1">
        <v>13</v>
      </c>
      <c r="B289" s="1" t="s">
        <v>61</v>
      </c>
      <c r="C289" s="1">
        <v>10</v>
      </c>
      <c r="D289" s="1" t="s">
        <v>161</v>
      </c>
      <c r="E289" s="1">
        <v>45391.735533936044</v>
      </c>
      <c r="F289" s="1">
        <v>66776.197001361943</v>
      </c>
      <c r="G289" s="1">
        <v>79770.320470657156</v>
      </c>
      <c r="H289" s="1">
        <v>52570.384799621141</v>
      </c>
      <c r="I289" s="1">
        <v>42414.159942314458</v>
      </c>
    </row>
    <row r="290" spans="1:9" x14ac:dyDescent="0.15">
      <c r="A290" s="1">
        <v>13</v>
      </c>
      <c r="B290" s="1" t="s">
        <v>61</v>
      </c>
      <c r="C290" s="1">
        <v>11</v>
      </c>
      <c r="D290" s="1" t="s">
        <v>162</v>
      </c>
      <c r="E290" s="1">
        <v>56132.612203170043</v>
      </c>
      <c r="F290" s="1">
        <v>99668.214335191733</v>
      </c>
      <c r="G290" s="1">
        <v>177651.84027773797</v>
      </c>
      <c r="H290" s="1">
        <v>136152.45173888159</v>
      </c>
      <c r="I290" s="1">
        <v>114613.82614019435</v>
      </c>
    </row>
    <row r="291" spans="1:9" x14ac:dyDescent="0.15">
      <c r="A291" s="1">
        <v>13</v>
      </c>
      <c r="B291" s="1" t="s">
        <v>12</v>
      </c>
      <c r="C291" s="1">
        <v>12</v>
      </c>
      <c r="D291" s="1" t="s">
        <v>163</v>
      </c>
      <c r="E291" s="1">
        <v>74416.256914326426</v>
      </c>
      <c r="F291" s="1">
        <v>164615.51406738156</v>
      </c>
      <c r="G291" s="1">
        <v>346178.70094569417</v>
      </c>
      <c r="H291" s="1">
        <v>271589.33875166444</v>
      </c>
      <c r="I291" s="1">
        <v>235012.3602203198</v>
      </c>
    </row>
    <row r="292" spans="1:9" x14ac:dyDescent="0.15">
      <c r="A292" s="1">
        <v>13</v>
      </c>
      <c r="B292" s="1" t="s">
        <v>12</v>
      </c>
      <c r="C292" s="1">
        <v>13</v>
      </c>
      <c r="D292" s="1" t="s">
        <v>164</v>
      </c>
      <c r="E292" s="1">
        <v>37646.587396154719</v>
      </c>
      <c r="F292" s="1">
        <v>129701.28647040523</v>
      </c>
      <c r="G292" s="1">
        <v>176454.63673443894</v>
      </c>
      <c r="H292" s="1">
        <v>155087.31691762991</v>
      </c>
      <c r="I292" s="1">
        <v>130131.21707099595</v>
      </c>
    </row>
    <row r="293" spans="1:9" x14ac:dyDescent="0.15">
      <c r="A293" s="1">
        <v>13</v>
      </c>
      <c r="B293" s="1" t="s">
        <v>12</v>
      </c>
      <c r="C293" s="1">
        <v>14</v>
      </c>
      <c r="D293" s="1" t="s">
        <v>165</v>
      </c>
      <c r="E293" s="1">
        <v>21164.711926775726</v>
      </c>
      <c r="F293" s="1">
        <v>72928.819751936317</v>
      </c>
      <c r="G293" s="1">
        <v>103321.30189127522</v>
      </c>
      <c r="H293" s="1">
        <v>93566.029587897821</v>
      </c>
      <c r="I293" s="1">
        <v>92152.49519742206</v>
      </c>
    </row>
    <row r="294" spans="1:9" x14ac:dyDescent="0.15">
      <c r="A294" s="1">
        <v>13</v>
      </c>
      <c r="B294" s="1" t="s">
        <v>12</v>
      </c>
      <c r="C294" s="1">
        <v>15</v>
      </c>
      <c r="D294" s="1" t="s">
        <v>166</v>
      </c>
      <c r="E294" s="1">
        <v>142851.11415540759</v>
      </c>
      <c r="F294" s="1">
        <v>272099.08392221859</v>
      </c>
      <c r="G294" s="1">
        <v>499129.07769890281</v>
      </c>
      <c r="H294" s="1">
        <v>409235.273988912</v>
      </c>
      <c r="I294" s="1">
        <v>341304.71719019348</v>
      </c>
    </row>
    <row r="295" spans="1:9" x14ac:dyDescent="0.15">
      <c r="A295" s="1">
        <v>13</v>
      </c>
      <c r="B295" s="1" t="s">
        <v>12</v>
      </c>
      <c r="C295" s="1">
        <v>16</v>
      </c>
      <c r="D295" s="1" t="s">
        <v>149</v>
      </c>
      <c r="E295" s="1">
        <v>278126.42821500241</v>
      </c>
      <c r="F295" s="1">
        <v>214040.69115492885</v>
      </c>
      <c r="G295" s="1">
        <v>360387.01666726451</v>
      </c>
      <c r="H295" s="1">
        <v>285419.5081669077</v>
      </c>
      <c r="I295" s="1">
        <v>261706.13584909486</v>
      </c>
    </row>
    <row r="296" spans="1:9" x14ac:dyDescent="0.15">
      <c r="A296" s="1">
        <v>13</v>
      </c>
      <c r="B296" s="1" t="s">
        <v>12</v>
      </c>
      <c r="C296" s="1">
        <v>17</v>
      </c>
      <c r="D296" s="1" t="s">
        <v>150</v>
      </c>
      <c r="E296" s="1">
        <v>135063.99962856295</v>
      </c>
      <c r="F296" s="1">
        <v>660401.96673353191</v>
      </c>
      <c r="G296" s="1">
        <v>1197196.8138380852</v>
      </c>
      <c r="H296" s="1">
        <v>1028359.9779086539</v>
      </c>
      <c r="I296" s="1">
        <v>1364519.9376235411</v>
      </c>
    </row>
    <row r="297" spans="1:9" x14ac:dyDescent="0.15">
      <c r="A297" s="1">
        <v>13</v>
      </c>
      <c r="B297" s="1" t="s">
        <v>12</v>
      </c>
      <c r="C297" s="1">
        <v>18</v>
      </c>
      <c r="D297" s="1" t="s">
        <v>151</v>
      </c>
      <c r="E297" s="1">
        <v>376216.36004521558</v>
      </c>
      <c r="F297" s="1">
        <v>1276627.5968732587</v>
      </c>
      <c r="G297" s="1">
        <v>1744655.2789443708</v>
      </c>
      <c r="H297" s="1">
        <v>1640875.9704431649</v>
      </c>
      <c r="I297" s="1">
        <v>1944151.9226414976</v>
      </c>
    </row>
    <row r="298" spans="1:9" x14ac:dyDescent="0.15">
      <c r="A298" s="1">
        <v>13</v>
      </c>
      <c r="B298" s="1" t="s">
        <v>12</v>
      </c>
      <c r="C298" s="1">
        <v>19</v>
      </c>
      <c r="D298" s="1" t="s">
        <v>152</v>
      </c>
      <c r="E298" s="1">
        <v>265160.53993882786</v>
      </c>
      <c r="F298" s="1">
        <v>358504.51084668149</v>
      </c>
      <c r="G298" s="1">
        <v>707462.58056156139</v>
      </c>
      <c r="H298" s="1">
        <v>776049.79031836276</v>
      </c>
      <c r="I298" s="1">
        <v>1144583.790511816</v>
      </c>
    </row>
    <row r="299" spans="1:9" x14ac:dyDescent="0.15">
      <c r="A299" s="1">
        <v>13</v>
      </c>
      <c r="B299" s="1" t="s">
        <v>12</v>
      </c>
      <c r="C299" s="1">
        <v>20</v>
      </c>
      <c r="D299" s="1" t="s">
        <v>153</v>
      </c>
      <c r="E299" s="1">
        <v>173742.13454403033</v>
      </c>
      <c r="F299" s="1">
        <v>992222.88271140284</v>
      </c>
      <c r="G299" s="1">
        <v>2200793.7541427724</v>
      </c>
      <c r="H299" s="1">
        <v>1874569.9251289316</v>
      </c>
      <c r="I299" s="1">
        <v>2254731.2477493351</v>
      </c>
    </row>
    <row r="300" spans="1:9" x14ac:dyDescent="0.15">
      <c r="A300" s="1">
        <v>13</v>
      </c>
      <c r="B300" s="1" t="s">
        <v>12</v>
      </c>
      <c r="C300" s="1">
        <v>21</v>
      </c>
      <c r="D300" s="1" t="s">
        <v>154</v>
      </c>
      <c r="E300" s="1">
        <v>461468.25794294244</v>
      </c>
      <c r="F300" s="1">
        <v>1580460.3398126031</v>
      </c>
      <c r="G300" s="1">
        <v>2878652.4964798447</v>
      </c>
      <c r="H300" s="1">
        <v>2965222.437230404</v>
      </c>
      <c r="I300" s="1">
        <v>4091996.429007818</v>
      </c>
    </row>
    <row r="301" spans="1:9" x14ac:dyDescent="0.15">
      <c r="A301" s="1">
        <v>13</v>
      </c>
      <c r="B301" s="1" t="s">
        <v>12</v>
      </c>
      <c r="C301" s="1">
        <v>22</v>
      </c>
      <c r="D301" s="1" t="s">
        <v>146</v>
      </c>
      <c r="E301" s="1">
        <v>554721.50866549299</v>
      </c>
      <c r="F301" s="1">
        <v>1158452.5560779602</v>
      </c>
      <c r="G301" s="1">
        <v>3315824.2402311526</v>
      </c>
      <c r="H301" s="1">
        <v>3906255.6278326139</v>
      </c>
      <c r="I301" s="1">
        <v>3808945.7256859452</v>
      </c>
    </row>
    <row r="302" spans="1:9" x14ac:dyDescent="0.15">
      <c r="A302" s="1">
        <v>13</v>
      </c>
      <c r="B302" s="1" t="s">
        <v>12</v>
      </c>
      <c r="C302" s="1">
        <v>23</v>
      </c>
      <c r="D302" s="1" t="s">
        <v>167</v>
      </c>
      <c r="E302" s="1">
        <v>265238.45125932165</v>
      </c>
      <c r="F302" s="1">
        <v>583115.22037578945</v>
      </c>
      <c r="G302" s="1">
        <v>621518.13890120515</v>
      </c>
      <c r="H302" s="1">
        <v>788631.92294053466</v>
      </c>
      <c r="I302" s="1">
        <v>831197.03323679045</v>
      </c>
    </row>
    <row r="303" spans="1:9" x14ac:dyDescent="0.15">
      <c r="A303" s="1">
        <v>14</v>
      </c>
      <c r="B303" s="1" t="s">
        <v>13</v>
      </c>
      <c r="C303" s="1">
        <v>1</v>
      </c>
      <c r="D303" s="1" t="s">
        <v>147</v>
      </c>
      <c r="E303" s="1">
        <v>37450.874712015568</v>
      </c>
      <c r="F303" s="1">
        <v>73868.349659164625</v>
      </c>
      <c r="G303" s="1">
        <v>82091.362044152207</v>
      </c>
      <c r="H303" s="1">
        <v>86666.692439263861</v>
      </c>
      <c r="I303" s="1">
        <v>105025.28382239913</v>
      </c>
    </row>
    <row r="304" spans="1:9" x14ac:dyDescent="0.15">
      <c r="A304" s="1">
        <v>14</v>
      </c>
      <c r="B304" s="1" t="s">
        <v>13</v>
      </c>
      <c r="C304" s="1">
        <v>2</v>
      </c>
      <c r="D304" s="1" t="s">
        <v>148</v>
      </c>
      <c r="E304" s="1">
        <v>1255.9840830635828</v>
      </c>
      <c r="F304" s="1">
        <v>1506.3365281276008</v>
      </c>
      <c r="G304" s="1">
        <v>1739.73970823893</v>
      </c>
      <c r="H304" s="1">
        <v>1259.8901212334665</v>
      </c>
      <c r="I304" s="1">
        <v>1567.4757835091991</v>
      </c>
    </row>
    <row r="305" spans="1:9" x14ac:dyDescent="0.15">
      <c r="A305" s="1">
        <v>14</v>
      </c>
      <c r="B305" s="1" t="s">
        <v>62</v>
      </c>
      <c r="C305" s="1">
        <v>3</v>
      </c>
      <c r="D305" s="1" t="s">
        <v>155</v>
      </c>
      <c r="E305" s="1">
        <v>41347.919425881635</v>
      </c>
      <c r="F305" s="1">
        <v>78073.315739611644</v>
      </c>
      <c r="G305" s="1">
        <v>122028.94791041389</v>
      </c>
      <c r="H305" s="1">
        <v>140490.63705234171</v>
      </c>
      <c r="I305" s="1">
        <v>140988.20724306963</v>
      </c>
    </row>
    <row r="306" spans="1:9" x14ac:dyDescent="0.15">
      <c r="A306" s="1">
        <v>14</v>
      </c>
      <c r="B306" s="1" t="s">
        <v>62</v>
      </c>
      <c r="C306" s="1">
        <v>4</v>
      </c>
      <c r="D306" s="1" t="s">
        <v>156</v>
      </c>
      <c r="E306" s="1">
        <v>5617.3836549589714</v>
      </c>
      <c r="F306" s="1">
        <v>9567.9901806800772</v>
      </c>
      <c r="G306" s="1">
        <v>10928.152749912522</v>
      </c>
      <c r="H306" s="1">
        <v>8807.0375781607472</v>
      </c>
      <c r="I306" s="1">
        <v>6643.7912165673533</v>
      </c>
    </row>
    <row r="307" spans="1:9" x14ac:dyDescent="0.15">
      <c r="A307" s="1">
        <v>14</v>
      </c>
      <c r="B307" s="1" t="s">
        <v>62</v>
      </c>
      <c r="C307" s="1">
        <v>5</v>
      </c>
      <c r="D307" s="1" t="s">
        <v>157</v>
      </c>
      <c r="E307" s="1">
        <v>2822.3118237398876</v>
      </c>
      <c r="F307" s="1">
        <v>8695.2599361685989</v>
      </c>
      <c r="G307" s="1">
        <v>14957.402138678328</v>
      </c>
      <c r="H307" s="1">
        <v>15256.709935131565</v>
      </c>
      <c r="I307" s="1">
        <v>17350.966210876577</v>
      </c>
    </row>
    <row r="308" spans="1:9" x14ac:dyDescent="0.15">
      <c r="A308" s="1">
        <v>14</v>
      </c>
      <c r="B308" s="1" t="s">
        <v>62</v>
      </c>
      <c r="C308" s="1">
        <v>6</v>
      </c>
      <c r="D308" s="1" t="s">
        <v>49</v>
      </c>
      <c r="E308" s="1">
        <v>70241.878427063362</v>
      </c>
      <c r="F308" s="1">
        <v>138222.79654245931</v>
      </c>
      <c r="G308" s="1">
        <v>227382.1354164519</v>
      </c>
      <c r="H308" s="1">
        <v>231627.47040882221</v>
      </c>
      <c r="I308" s="1">
        <v>302247.89115548797</v>
      </c>
    </row>
    <row r="309" spans="1:9" x14ac:dyDescent="0.15">
      <c r="A309" s="1">
        <v>14</v>
      </c>
      <c r="B309" s="1" t="s">
        <v>62</v>
      </c>
      <c r="C309" s="1">
        <v>7</v>
      </c>
      <c r="D309" s="1" t="s">
        <v>158</v>
      </c>
      <c r="E309" s="1">
        <v>41322.042972116418</v>
      </c>
      <c r="F309" s="1">
        <v>65340.228511116387</v>
      </c>
      <c r="G309" s="1">
        <v>71043.328086795198</v>
      </c>
      <c r="H309" s="1">
        <v>99276.60566793436</v>
      </c>
      <c r="I309" s="1">
        <v>145061.62066745447</v>
      </c>
    </row>
    <row r="310" spans="1:9" x14ac:dyDescent="0.15">
      <c r="A310" s="1">
        <v>14</v>
      </c>
      <c r="B310" s="1" t="s">
        <v>62</v>
      </c>
      <c r="C310" s="1">
        <v>8</v>
      </c>
      <c r="D310" s="1" t="s">
        <v>159</v>
      </c>
      <c r="E310" s="1">
        <v>20387.288810090849</v>
      </c>
      <c r="F310" s="1">
        <v>30510.628575157316</v>
      </c>
      <c r="G310" s="1">
        <v>45809.039365069431</v>
      </c>
      <c r="H310" s="1">
        <v>39885.612028139978</v>
      </c>
      <c r="I310" s="1">
        <v>43168.433957550296</v>
      </c>
    </row>
    <row r="311" spans="1:9" x14ac:dyDescent="0.15">
      <c r="A311" s="1">
        <v>14</v>
      </c>
      <c r="B311" s="1" t="s">
        <v>62</v>
      </c>
      <c r="C311" s="1">
        <v>9</v>
      </c>
      <c r="D311" s="1" t="s">
        <v>160</v>
      </c>
      <c r="E311" s="1">
        <v>89288.476305723292</v>
      </c>
      <c r="F311" s="1">
        <v>248788.28655756888</v>
      </c>
      <c r="G311" s="1">
        <v>290349.42491826357</v>
      </c>
      <c r="H311" s="1">
        <v>199213.99881720336</v>
      </c>
      <c r="I311" s="1">
        <v>180705.57336146757</v>
      </c>
    </row>
    <row r="312" spans="1:9" x14ac:dyDescent="0.15">
      <c r="A312" s="1">
        <v>14</v>
      </c>
      <c r="B312" s="1" t="s">
        <v>62</v>
      </c>
      <c r="C312" s="1">
        <v>10</v>
      </c>
      <c r="D312" s="1" t="s">
        <v>161</v>
      </c>
      <c r="E312" s="1">
        <v>26945.43944769436</v>
      </c>
      <c r="F312" s="1">
        <v>49650.350643463607</v>
      </c>
      <c r="G312" s="1">
        <v>78748.054501004182</v>
      </c>
      <c r="H312" s="1">
        <v>68573.522910946951</v>
      </c>
      <c r="I312" s="1">
        <v>73545.82487425665</v>
      </c>
    </row>
    <row r="313" spans="1:9" x14ac:dyDescent="0.15">
      <c r="A313" s="1">
        <v>14</v>
      </c>
      <c r="B313" s="1" t="s">
        <v>62</v>
      </c>
      <c r="C313" s="1">
        <v>11</v>
      </c>
      <c r="D313" s="1" t="s">
        <v>162</v>
      </c>
      <c r="E313" s="1">
        <v>44634.279236086542</v>
      </c>
      <c r="F313" s="1">
        <v>117302.94555213556</v>
      </c>
      <c r="G313" s="1">
        <v>258569.5118351994</v>
      </c>
      <c r="H313" s="1">
        <v>268359.51523542416</v>
      </c>
      <c r="I313" s="1">
        <v>320373.28915956616</v>
      </c>
    </row>
    <row r="314" spans="1:9" x14ac:dyDescent="0.15">
      <c r="A314" s="1">
        <v>14</v>
      </c>
      <c r="B314" s="1" t="s">
        <v>13</v>
      </c>
      <c r="C314" s="1">
        <v>12</v>
      </c>
      <c r="D314" s="1" t="s">
        <v>163</v>
      </c>
      <c r="E314" s="1">
        <v>90823.109727362258</v>
      </c>
      <c r="F314" s="1">
        <v>226158.25234932784</v>
      </c>
      <c r="G314" s="1">
        <v>646804.95903846738</v>
      </c>
      <c r="H314" s="1">
        <v>570918.21523860714</v>
      </c>
      <c r="I314" s="1">
        <v>380115.66443711461</v>
      </c>
    </row>
    <row r="315" spans="1:9" x14ac:dyDescent="0.15">
      <c r="A315" s="1">
        <v>14</v>
      </c>
      <c r="B315" s="1" t="s">
        <v>13</v>
      </c>
      <c r="C315" s="1">
        <v>13</v>
      </c>
      <c r="D315" s="1" t="s">
        <v>164</v>
      </c>
      <c r="E315" s="1">
        <v>94381.800077622145</v>
      </c>
      <c r="F315" s="1">
        <v>352284.82772974082</v>
      </c>
      <c r="G315" s="1">
        <v>541260.53992861905</v>
      </c>
      <c r="H315" s="1">
        <v>465159.5805607682</v>
      </c>
      <c r="I315" s="1">
        <v>393142.37590855185</v>
      </c>
    </row>
    <row r="316" spans="1:9" x14ac:dyDescent="0.15">
      <c r="A316" s="1">
        <v>14</v>
      </c>
      <c r="B316" s="1" t="s">
        <v>13</v>
      </c>
      <c r="C316" s="1">
        <v>14</v>
      </c>
      <c r="D316" s="1" t="s">
        <v>165</v>
      </c>
      <c r="E316" s="1">
        <v>3095.4250472715389</v>
      </c>
      <c r="F316" s="1">
        <v>12582.138706172595</v>
      </c>
      <c r="G316" s="1">
        <v>36644.106790138707</v>
      </c>
      <c r="H316" s="1">
        <v>30314.323525588974</v>
      </c>
      <c r="I316" s="1">
        <v>34357.941409328239</v>
      </c>
    </row>
    <row r="317" spans="1:9" x14ac:dyDescent="0.15">
      <c r="A317" s="1">
        <v>14</v>
      </c>
      <c r="B317" s="1" t="s">
        <v>13</v>
      </c>
      <c r="C317" s="1">
        <v>15</v>
      </c>
      <c r="D317" s="1" t="s">
        <v>166</v>
      </c>
      <c r="E317" s="1">
        <v>38318.081754301922</v>
      </c>
      <c r="F317" s="1">
        <v>76123.813669433162</v>
      </c>
      <c r="G317" s="1">
        <v>186877.00443644862</v>
      </c>
      <c r="H317" s="1">
        <v>186970.41753829143</v>
      </c>
      <c r="I317" s="1">
        <v>177728.32343121173</v>
      </c>
    </row>
    <row r="318" spans="1:9" x14ac:dyDescent="0.15">
      <c r="A318" s="1">
        <v>14</v>
      </c>
      <c r="B318" s="1" t="s">
        <v>13</v>
      </c>
      <c r="C318" s="1">
        <v>16</v>
      </c>
      <c r="D318" s="1" t="s">
        <v>149</v>
      </c>
      <c r="E318" s="1">
        <v>107606.87920548973</v>
      </c>
      <c r="F318" s="1">
        <v>134435.66506422535</v>
      </c>
      <c r="G318" s="1">
        <v>195266.35181731801</v>
      </c>
      <c r="H318" s="1">
        <v>133993.06823424835</v>
      </c>
      <c r="I318" s="1">
        <v>146283.42928042731</v>
      </c>
    </row>
    <row r="319" spans="1:9" x14ac:dyDescent="0.15">
      <c r="A319" s="1">
        <v>14</v>
      </c>
      <c r="B319" s="1" t="s">
        <v>13</v>
      </c>
      <c r="C319" s="1">
        <v>17</v>
      </c>
      <c r="D319" s="1" t="s">
        <v>150</v>
      </c>
      <c r="E319" s="1">
        <v>115825.69024285891</v>
      </c>
      <c r="F319" s="1">
        <v>305971.27931925538</v>
      </c>
      <c r="G319" s="1">
        <v>598268.8831195602</v>
      </c>
      <c r="H319" s="1">
        <v>639500.35181902885</v>
      </c>
      <c r="I319" s="1">
        <v>785058.48137287097</v>
      </c>
    </row>
    <row r="320" spans="1:9" x14ac:dyDescent="0.15">
      <c r="A320" s="1">
        <v>14</v>
      </c>
      <c r="B320" s="1" t="s">
        <v>13</v>
      </c>
      <c r="C320" s="1">
        <v>18</v>
      </c>
      <c r="D320" s="1" t="s">
        <v>151</v>
      </c>
      <c r="E320" s="1">
        <v>68564.252557085507</v>
      </c>
      <c r="F320" s="1">
        <v>286150.5479456773</v>
      </c>
      <c r="G320" s="1">
        <v>532522.76482435176</v>
      </c>
      <c r="H320" s="1">
        <v>422002.8447669851</v>
      </c>
      <c r="I320" s="1">
        <v>472201.45836739137</v>
      </c>
    </row>
    <row r="321" spans="1:9" x14ac:dyDescent="0.15">
      <c r="A321" s="1">
        <v>14</v>
      </c>
      <c r="B321" s="1" t="s">
        <v>13</v>
      </c>
      <c r="C321" s="1">
        <v>19</v>
      </c>
      <c r="D321" s="1" t="s">
        <v>152</v>
      </c>
      <c r="E321" s="1">
        <v>42672.189824639237</v>
      </c>
      <c r="F321" s="1">
        <v>48115.44976749835</v>
      </c>
      <c r="G321" s="1">
        <v>87306.690125010675</v>
      </c>
      <c r="H321" s="1">
        <v>188624.70165656297</v>
      </c>
      <c r="I321" s="1">
        <v>207741.18020509274</v>
      </c>
    </row>
    <row r="322" spans="1:9" x14ac:dyDescent="0.15">
      <c r="A322" s="1">
        <v>14</v>
      </c>
      <c r="B322" s="1" t="s">
        <v>13</v>
      </c>
      <c r="C322" s="1">
        <v>20</v>
      </c>
      <c r="D322" s="1" t="s">
        <v>153</v>
      </c>
      <c r="E322" s="1">
        <v>24763.346669032308</v>
      </c>
      <c r="F322" s="1">
        <v>262021.40675295159</v>
      </c>
      <c r="G322" s="1">
        <v>683991.84973305173</v>
      </c>
      <c r="H322" s="1">
        <v>854029.25088394538</v>
      </c>
      <c r="I322" s="1">
        <v>1093547.1045928535</v>
      </c>
    </row>
    <row r="323" spans="1:9" x14ac:dyDescent="0.15">
      <c r="A323" s="1">
        <v>14</v>
      </c>
      <c r="B323" s="1" t="s">
        <v>13</v>
      </c>
      <c r="C323" s="1">
        <v>21</v>
      </c>
      <c r="D323" s="1" t="s">
        <v>154</v>
      </c>
      <c r="E323" s="1">
        <v>524435.00189400627</v>
      </c>
      <c r="F323" s="1">
        <v>918339.12877473398</v>
      </c>
      <c r="G323" s="1">
        <v>1433241.9537840339</v>
      </c>
      <c r="H323" s="1">
        <v>1361874.5051396573</v>
      </c>
      <c r="I323" s="1">
        <v>1680545.4342700243</v>
      </c>
    </row>
    <row r="324" spans="1:9" x14ac:dyDescent="0.15">
      <c r="A324" s="1">
        <v>14</v>
      </c>
      <c r="B324" s="1" t="s">
        <v>13</v>
      </c>
      <c r="C324" s="1">
        <v>22</v>
      </c>
      <c r="D324" s="1" t="s">
        <v>146</v>
      </c>
      <c r="E324" s="1">
        <v>97179.898440529025</v>
      </c>
      <c r="F324" s="1">
        <v>444535.47893234633</v>
      </c>
      <c r="G324" s="1">
        <v>1466070.0926883796</v>
      </c>
      <c r="H324" s="1">
        <v>1608705.5910489603</v>
      </c>
      <c r="I324" s="1">
        <v>1787854.2162152994</v>
      </c>
    </row>
    <row r="325" spans="1:9" x14ac:dyDescent="0.15">
      <c r="A325" s="1">
        <v>14</v>
      </c>
      <c r="B325" s="1" t="s">
        <v>13</v>
      </c>
      <c r="C325" s="1">
        <v>23</v>
      </c>
      <c r="D325" s="1" t="s">
        <v>167</v>
      </c>
      <c r="E325" s="1">
        <v>129789.08249653534</v>
      </c>
      <c r="F325" s="1">
        <v>246207.08368993536</v>
      </c>
      <c r="G325" s="1">
        <v>562632.68445906357</v>
      </c>
      <c r="H325" s="1">
        <v>529182.15402422904</v>
      </c>
      <c r="I325" s="1">
        <v>539221.04789982201</v>
      </c>
    </row>
    <row r="326" spans="1:9" x14ac:dyDescent="0.15">
      <c r="A326" s="1">
        <v>15</v>
      </c>
      <c r="B326" s="1" t="s">
        <v>14</v>
      </c>
      <c r="C326" s="1">
        <v>1</v>
      </c>
      <c r="D326" s="1" t="s">
        <v>147</v>
      </c>
      <c r="E326" s="1">
        <v>83506.636802652953</v>
      </c>
      <c r="F326" s="1">
        <v>184573.12134103413</v>
      </c>
      <c r="G326" s="1">
        <v>199838.79511259944</v>
      </c>
      <c r="H326" s="1">
        <v>239249.68002268291</v>
      </c>
      <c r="I326" s="1">
        <v>277953.71586303931</v>
      </c>
    </row>
    <row r="327" spans="1:9" x14ac:dyDescent="0.15">
      <c r="A327" s="1">
        <v>15</v>
      </c>
      <c r="B327" s="1" t="s">
        <v>14</v>
      </c>
      <c r="C327" s="1">
        <v>2</v>
      </c>
      <c r="D327" s="1" t="s">
        <v>148</v>
      </c>
      <c r="E327" s="1">
        <v>5494.1463680012794</v>
      </c>
      <c r="F327" s="1">
        <v>11925.484384593407</v>
      </c>
      <c r="G327" s="1">
        <v>19768.454070714397</v>
      </c>
      <c r="H327" s="1">
        <v>17471.540720280977</v>
      </c>
      <c r="I327" s="1">
        <v>20732.138202832011</v>
      </c>
    </row>
    <row r="328" spans="1:9" x14ac:dyDescent="0.15">
      <c r="A328" s="1">
        <v>15</v>
      </c>
      <c r="B328" s="1" t="s">
        <v>63</v>
      </c>
      <c r="C328" s="1">
        <v>3</v>
      </c>
      <c r="D328" s="1" t="s">
        <v>155</v>
      </c>
      <c r="E328" s="1">
        <v>4144.3739618921745</v>
      </c>
      <c r="F328" s="1">
        <v>17632.972546306122</v>
      </c>
      <c r="G328" s="1">
        <v>42694.88179400556</v>
      </c>
      <c r="H328" s="1">
        <v>55352.281142066779</v>
      </c>
      <c r="I328" s="1">
        <v>54203.237032819023</v>
      </c>
    </row>
    <row r="329" spans="1:9" x14ac:dyDescent="0.15">
      <c r="A329" s="1">
        <v>15</v>
      </c>
      <c r="B329" s="1" t="s">
        <v>63</v>
      </c>
      <c r="C329" s="1">
        <v>4</v>
      </c>
      <c r="D329" s="1" t="s">
        <v>156</v>
      </c>
      <c r="E329" s="1">
        <v>8682.6234007212715</v>
      </c>
      <c r="F329" s="1">
        <v>22510.216899317686</v>
      </c>
      <c r="G329" s="1">
        <v>29327.267151802451</v>
      </c>
      <c r="H329" s="1">
        <v>25495.649896443269</v>
      </c>
      <c r="I329" s="1">
        <v>19457.999574917969</v>
      </c>
    </row>
    <row r="330" spans="1:9" x14ac:dyDescent="0.15">
      <c r="A330" s="1">
        <v>15</v>
      </c>
      <c r="B330" s="1" t="s">
        <v>63</v>
      </c>
      <c r="C330" s="1">
        <v>5</v>
      </c>
      <c r="D330" s="1" t="s">
        <v>157</v>
      </c>
      <c r="E330" s="1">
        <v>3166.1902542062521</v>
      </c>
      <c r="F330" s="1">
        <v>5729.6060347784069</v>
      </c>
      <c r="G330" s="1">
        <v>12673.18885553972</v>
      </c>
      <c r="H330" s="1">
        <v>18846.797334368275</v>
      </c>
      <c r="I330" s="1">
        <v>30599.705536329926</v>
      </c>
    </row>
    <row r="331" spans="1:9" x14ac:dyDescent="0.15">
      <c r="A331" s="1">
        <v>15</v>
      </c>
      <c r="B331" s="1" t="s">
        <v>63</v>
      </c>
      <c r="C331" s="1">
        <v>6</v>
      </c>
      <c r="D331" s="1" t="s">
        <v>49</v>
      </c>
      <c r="E331" s="1">
        <v>25715.94882577538</v>
      </c>
      <c r="F331" s="1">
        <v>47409.232401568443</v>
      </c>
      <c r="G331" s="1">
        <v>65228.226670416399</v>
      </c>
      <c r="H331" s="1">
        <v>66419.82161406368</v>
      </c>
      <c r="I331" s="1">
        <v>90471.401489418233</v>
      </c>
    </row>
    <row r="332" spans="1:9" x14ac:dyDescent="0.15">
      <c r="A332" s="1">
        <v>15</v>
      </c>
      <c r="B332" s="1" t="s">
        <v>63</v>
      </c>
      <c r="C332" s="1">
        <v>7</v>
      </c>
      <c r="D332" s="1" t="s">
        <v>158</v>
      </c>
      <c r="E332" s="1">
        <v>2936.5384280149733</v>
      </c>
      <c r="F332" s="1">
        <v>4653.8146674964973</v>
      </c>
      <c r="G332" s="1">
        <v>5428.7737333286659</v>
      </c>
      <c r="H332" s="1">
        <v>8176.7386384349074</v>
      </c>
      <c r="I332" s="1">
        <v>9778.8891764252257</v>
      </c>
    </row>
    <row r="333" spans="1:9" x14ac:dyDescent="0.15">
      <c r="A333" s="1">
        <v>15</v>
      </c>
      <c r="B333" s="1" t="s">
        <v>63</v>
      </c>
      <c r="C333" s="1">
        <v>8</v>
      </c>
      <c r="D333" s="1" t="s">
        <v>159</v>
      </c>
      <c r="E333" s="1">
        <v>6278.5589579558236</v>
      </c>
      <c r="F333" s="1">
        <v>11076.021418833803</v>
      </c>
      <c r="G333" s="1">
        <v>13577.892928434596</v>
      </c>
      <c r="H333" s="1">
        <v>13003.992794638505</v>
      </c>
      <c r="I333" s="1">
        <v>12435.810597259313</v>
      </c>
    </row>
    <row r="334" spans="1:9" x14ac:dyDescent="0.15">
      <c r="A334" s="1">
        <v>15</v>
      </c>
      <c r="B334" s="1" t="s">
        <v>63</v>
      </c>
      <c r="C334" s="1">
        <v>9</v>
      </c>
      <c r="D334" s="1" t="s">
        <v>160</v>
      </c>
      <c r="E334" s="1">
        <v>18328.647444085163</v>
      </c>
      <c r="F334" s="1">
        <v>35794.945100742538</v>
      </c>
      <c r="G334" s="1">
        <v>40949.494310445349</v>
      </c>
      <c r="H334" s="1">
        <v>34834.988878016215</v>
      </c>
      <c r="I334" s="1">
        <v>32683.955290878461</v>
      </c>
    </row>
    <row r="335" spans="1:9" x14ac:dyDescent="0.15">
      <c r="A335" s="1">
        <v>15</v>
      </c>
      <c r="B335" s="1" t="s">
        <v>63</v>
      </c>
      <c r="C335" s="1">
        <v>10</v>
      </c>
      <c r="D335" s="1" t="s">
        <v>161</v>
      </c>
      <c r="E335" s="1">
        <v>6980.5492972348638</v>
      </c>
      <c r="F335" s="1">
        <v>20807.518241236496</v>
      </c>
      <c r="G335" s="1">
        <v>36898.518628450118</v>
      </c>
      <c r="H335" s="1">
        <v>35308.085397419673</v>
      </c>
      <c r="I335" s="1">
        <v>35424.280345794476</v>
      </c>
    </row>
    <row r="336" spans="1:9" x14ac:dyDescent="0.15">
      <c r="A336" s="1">
        <v>15</v>
      </c>
      <c r="B336" s="1" t="s">
        <v>63</v>
      </c>
      <c r="C336" s="1">
        <v>11</v>
      </c>
      <c r="D336" s="1" t="s">
        <v>162</v>
      </c>
      <c r="E336" s="1">
        <v>6880.7978672207091</v>
      </c>
      <c r="F336" s="1">
        <v>21963.680353401218</v>
      </c>
      <c r="G336" s="1">
        <v>54533.374716088721</v>
      </c>
      <c r="H336" s="1">
        <v>55055.640184420045</v>
      </c>
      <c r="I336" s="1">
        <v>66383.989425490043</v>
      </c>
    </row>
    <row r="337" spans="1:9" x14ac:dyDescent="0.15">
      <c r="A337" s="1">
        <v>15</v>
      </c>
      <c r="B337" s="1" t="s">
        <v>14</v>
      </c>
      <c r="C337" s="1">
        <v>12</v>
      </c>
      <c r="D337" s="1" t="s">
        <v>163</v>
      </c>
      <c r="E337" s="1">
        <v>2000.8249913167763</v>
      </c>
      <c r="F337" s="1">
        <v>11325.410513947982</v>
      </c>
      <c r="G337" s="1">
        <v>81578.615928163912</v>
      </c>
      <c r="H337" s="1">
        <v>126223.38525161872</v>
      </c>
      <c r="I337" s="1">
        <v>141141.37731034428</v>
      </c>
    </row>
    <row r="338" spans="1:9" x14ac:dyDescent="0.15">
      <c r="A338" s="1">
        <v>15</v>
      </c>
      <c r="B338" s="1" t="s">
        <v>14</v>
      </c>
      <c r="C338" s="1">
        <v>13</v>
      </c>
      <c r="D338" s="1" t="s">
        <v>164</v>
      </c>
      <c r="E338" s="1">
        <v>2718.7265975098294</v>
      </c>
      <c r="F338" s="1">
        <v>8250.5098843762262</v>
      </c>
      <c r="G338" s="1">
        <v>11624.677431424958</v>
      </c>
      <c r="H338" s="1">
        <v>12987.56462766625</v>
      </c>
      <c r="I338" s="1">
        <v>15587.439767925469</v>
      </c>
    </row>
    <row r="339" spans="1:9" x14ac:dyDescent="0.15">
      <c r="A339" s="1">
        <v>15</v>
      </c>
      <c r="B339" s="1" t="s">
        <v>14</v>
      </c>
      <c r="C339" s="1">
        <v>14</v>
      </c>
      <c r="D339" s="1" t="s">
        <v>165</v>
      </c>
      <c r="E339" s="1">
        <v>65.280538592950961</v>
      </c>
      <c r="F339" s="1">
        <v>2724.8550763134854</v>
      </c>
      <c r="G339" s="1">
        <v>10111.178155645981</v>
      </c>
      <c r="H339" s="1">
        <v>8041.4543397022089</v>
      </c>
      <c r="I339" s="1">
        <v>9605.2598059696902</v>
      </c>
    </row>
    <row r="340" spans="1:9" x14ac:dyDescent="0.15">
      <c r="A340" s="1">
        <v>15</v>
      </c>
      <c r="B340" s="1" t="s">
        <v>14</v>
      </c>
      <c r="C340" s="1">
        <v>15</v>
      </c>
      <c r="D340" s="1" t="s">
        <v>166</v>
      </c>
      <c r="E340" s="1">
        <v>3283.8310743548523</v>
      </c>
      <c r="F340" s="1">
        <v>12417.989665499168</v>
      </c>
      <c r="G340" s="1">
        <v>29202.255692992101</v>
      </c>
      <c r="H340" s="1">
        <v>40439.679126660063</v>
      </c>
      <c r="I340" s="1">
        <v>46525.974314346997</v>
      </c>
    </row>
    <row r="341" spans="1:9" x14ac:dyDescent="0.15">
      <c r="A341" s="1">
        <v>15</v>
      </c>
      <c r="B341" s="1" t="s">
        <v>14</v>
      </c>
      <c r="C341" s="1">
        <v>16</v>
      </c>
      <c r="D341" s="1" t="s">
        <v>149</v>
      </c>
      <c r="E341" s="1">
        <v>28957.301838899097</v>
      </c>
      <c r="F341" s="1">
        <v>50435.537193088116</v>
      </c>
      <c r="G341" s="1">
        <v>60570.25223395566</v>
      </c>
      <c r="H341" s="1">
        <v>91926.210477947694</v>
      </c>
      <c r="I341" s="1">
        <v>68408.087889462215</v>
      </c>
    </row>
    <row r="342" spans="1:9" x14ac:dyDescent="0.15">
      <c r="A342" s="1">
        <v>15</v>
      </c>
      <c r="B342" s="1" t="s">
        <v>14</v>
      </c>
      <c r="C342" s="1">
        <v>17</v>
      </c>
      <c r="D342" s="1" t="s">
        <v>150</v>
      </c>
      <c r="E342" s="1">
        <v>44409.689330089386</v>
      </c>
      <c r="F342" s="1">
        <v>215539.90632540872</v>
      </c>
      <c r="G342" s="1">
        <v>374881.84246942203</v>
      </c>
      <c r="H342" s="1">
        <v>338902.27583461738</v>
      </c>
      <c r="I342" s="1">
        <v>411459.11091496417</v>
      </c>
    </row>
    <row r="343" spans="1:9" x14ac:dyDescent="0.15">
      <c r="A343" s="1">
        <v>15</v>
      </c>
      <c r="B343" s="1" t="s">
        <v>14</v>
      </c>
      <c r="C343" s="1">
        <v>18</v>
      </c>
      <c r="D343" s="1" t="s">
        <v>151</v>
      </c>
      <c r="E343" s="1">
        <v>21489.529820486801</v>
      </c>
      <c r="F343" s="1">
        <v>106383.50506833191</v>
      </c>
      <c r="G343" s="1">
        <v>159189.65099557495</v>
      </c>
      <c r="H343" s="1">
        <v>126887.47403400464</v>
      </c>
      <c r="I343" s="1">
        <v>125720.70231627987</v>
      </c>
    </row>
    <row r="344" spans="1:9" x14ac:dyDescent="0.15">
      <c r="A344" s="1">
        <v>15</v>
      </c>
      <c r="B344" s="1" t="s">
        <v>14</v>
      </c>
      <c r="C344" s="1">
        <v>19</v>
      </c>
      <c r="D344" s="1" t="s">
        <v>152</v>
      </c>
      <c r="E344" s="1">
        <v>8616.6808584309747</v>
      </c>
      <c r="F344" s="1">
        <v>15658.178144599495</v>
      </c>
      <c r="G344" s="1">
        <v>23493.902172131449</v>
      </c>
      <c r="H344" s="1">
        <v>36438.360592400146</v>
      </c>
      <c r="I344" s="1">
        <v>59491.755804579399</v>
      </c>
    </row>
    <row r="345" spans="1:9" x14ac:dyDescent="0.15">
      <c r="A345" s="1">
        <v>15</v>
      </c>
      <c r="B345" s="1" t="s">
        <v>14</v>
      </c>
      <c r="C345" s="1">
        <v>20</v>
      </c>
      <c r="D345" s="1" t="s">
        <v>153</v>
      </c>
      <c r="E345" s="1">
        <v>1947.793725750369</v>
      </c>
      <c r="F345" s="1">
        <v>78403.53157078402</v>
      </c>
      <c r="G345" s="1">
        <v>137622.10582746207</v>
      </c>
      <c r="H345" s="1">
        <v>172023.03131787266</v>
      </c>
      <c r="I345" s="1">
        <v>205661.3119465335</v>
      </c>
    </row>
    <row r="346" spans="1:9" x14ac:dyDescent="0.15">
      <c r="A346" s="1">
        <v>15</v>
      </c>
      <c r="B346" s="1" t="s">
        <v>14</v>
      </c>
      <c r="C346" s="1">
        <v>21</v>
      </c>
      <c r="D346" s="1" t="s">
        <v>154</v>
      </c>
      <c r="E346" s="1">
        <v>16154.634316959249</v>
      </c>
      <c r="F346" s="1">
        <v>204687.42099693997</v>
      </c>
      <c r="G346" s="1">
        <v>357104.71797778935</v>
      </c>
      <c r="H346" s="1">
        <v>245732.21024924467</v>
      </c>
      <c r="I346" s="1">
        <v>293141.2974386182</v>
      </c>
    </row>
    <row r="347" spans="1:9" x14ac:dyDescent="0.15">
      <c r="A347" s="1">
        <v>15</v>
      </c>
      <c r="B347" s="1" t="s">
        <v>14</v>
      </c>
      <c r="C347" s="1">
        <v>22</v>
      </c>
      <c r="D347" s="1" t="s">
        <v>146</v>
      </c>
      <c r="E347" s="1">
        <v>23336.389768261513</v>
      </c>
      <c r="F347" s="1">
        <v>203793.71739928488</v>
      </c>
      <c r="G347" s="1">
        <v>511962.29574107507</v>
      </c>
      <c r="H347" s="1">
        <v>696224.25378621346</v>
      </c>
      <c r="I347" s="1">
        <v>622553.0456122699</v>
      </c>
    </row>
    <row r="348" spans="1:9" x14ac:dyDescent="0.15">
      <c r="A348" s="1">
        <v>15</v>
      </c>
      <c r="B348" s="1" t="s">
        <v>14</v>
      </c>
      <c r="C348" s="1">
        <v>23</v>
      </c>
      <c r="D348" s="1" t="s">
        <v>167</v>
      </c>
      <c r="E348" s="1">
        <v>70636.162755394384</v>
      </c>
      <c r="F348" s="1">
        <v>170061.29481526773</v>
      </c>
      <c r="G348" s="1">
        <v>267737.97949533805</v>
      </c>
      <c r="H348" s="1">
        <v>346029.84139869706</v>
      </c>
      <c r="I348" s="1">
        <v>357947.30536841316</v>
      </c>
    </row>
    <row r="349" spans="1:9" x14ac:dyDescent="0.15">
      <c r="A349" s="1">
        <v>16</v>
      </c>
      <c r="B349" s="1" t="s">
        <v>15</v>
      </c>
      <c r="C349" s="1">
        <v>1</v>
      </c>
      <c r="D349" s="1" t="s">
        <v>147</v>
      </c>
      <c r="E349" s="1">
        <v>39139.005253279873</v>
      </c>
      <c r="F349" s="1">
        <v>91545.278219217187</v>
      </c>
      <c r="G349" s="1">
        <v>115925.67398560031</v>
      </c>
      <c r="H349" s="1">
        <v>137034.27043207549</v>
      </c>
      <c r="I349" s="1">
        <v>142014.2921446173</v>
      </c>
    </row>
    <row r="350" spans="1:9" x14ac:dyDescent="0.15">
      <c r="A350" s="1">
        <v>16</v>
      </c>
      <c r="B350" s="1" t="s">
        <v>15</v>
      </c>
      <c r="C350" s="1">
        <v>2</v>
      </c>
      <c r="D350" s="1" t="s">
        <v>148</v>
      </c>
      <c r="E350" s="1">
        <v>164.80664224277166</v>
      </c>
      <c r="F350" s="1">
        <v>2103.2148446883025</v>
      </c>
      <c r="G350" s="1">
        <v>2859.7692109970039</v>
      </c>
      <c r="H350" s="1">
        <v>4214.7334338879427</v>
      </c>
      <c r="I350" s="1">
        <v>4209.1414144879427</v>
      </c>
    </row>
    <row r="351" spans="1:9" x14ac:dyDescent="0.15">
      <c r="A351" s="1">
        <v>16</v>
      </c>
      <c r="B351" s="1" t="s">
        <v>64</v>
      </c>
      <c r="C351" s="1">
        <v>3</v>
      </c>
      <c r="D351" s="1" t="s">
        <v>155</v>
      </c>
      <c r="E351" s="1">
        <v>1852.6125763614957</v>
      </c>
      <c r="F351" s="1">
        <v>6129.8006882787786</v>
      </c>
      <c r="G351" s="1">
        <v>10643.009702843312</v>
      </c>
      <c r="H351" s="1">
        <v>15433.745217438949</v>
      </c>
      <c r="I351" s="1">
        <v>14163.921741006725</v>
      </c>
    </row>
    <row r="352" spans="1:9" x14ac:dyDescent="0.15">
      <c r="A352" s="1">
        <v>16</v>
      </c>
      <c r="B352" s="1" t="s">
        <v>64</v>
      </c>
      <c r="C352" s="1">
        <v>4</v>
      </c>
      <c r="D352" s="1" t="s">
        <v>156</v>
      </c>
      <c r="E352" s="1">
        <v>7781.1198298016561</v>
      </c>
      <c r="F352" s="1">
        <v>18600.335832629709</v>
      </c>
      <c r="G352" s="1">
        <v>25554.118425964713</v>
      </c>
      <c r="H352" s="1">
        <v>22367.443860218009</v>
      </c>
      <c r="I352" s="1">
        <v>17207.327074089622</v>
      </c>
    </row>
    <row r="353" spans="1:9" x14ac:dyDescent="0.15">
      <c r="A353" s="1">
        <v>16</v>
      </c>
      <c r="B353" s="1" t="s">
        <v>64</v>
      </c>
      <c r="C353" s="1">
        <v>5</v>
      </c>
      <c r="D353" s="1" t="s">
        <v>157</v>
      </c>
      <c r="E353" s="1">
        <v>3322.8004643037707</v>
      </c>
      <c r="F353" s="1">
        <v>7604.8536110462546</v>
      </c>
      <c r="G353" s="1">
        <v>14854.617613171427</v>
      </c>
      <c r="H353" s="1">
        <v>16543.225948755695</v>
      </c>
      <c r="I353" s="1">
        <v>17631.771359054561</v>
      </c>
    </row>
    <row r="354" spans="1:9" x14ac:dyDescent="0.15">
      <c r="A354" s="1">
        <v>16</v>
      </c>
      <c r="B354" s="1" t="s">
        <v>64</v>
      </c>
      <c r="C354" s="1">
        <v>6</v>
      </c>
      <c r="D354" s="1" t="s">
        <v>49</v>
      </c>
      <c r="E354" s="1">
        <v>18865.123080240257</v>
      </c>
      <c r="F354" s="1">
        <v>32631.758238963725</v>
      </c>
      <c r="G354" s="1">
        <v>46751.774251274059</v>
      </c>
      <c r="H354" s="1">
        <v>52804.911014711775</v>
      </c>
      <c r="I354" s="1">
        <v>76072.223950889369</v>
      </c>
    </row>
    <row r="355" spans="1:9" x14ac:dyDescent="0.15">
      <c r="A355" s="1">
        <v>16</v>
      </c>
      <c r="B355" s="1" t="s">
        <v>64</v>
      </c>
      <c r="C355" s="1">
        <v>7</v>
      </c>
      <c r="D355" s="1" t="s">
        <v>158</v>
      </c>
      <c r="E355" s="1">
        <v>316.79604780543707</v>
      </c>
      <c r="F355" s="1">
        <v>2690.3179865296152</v>
      </c>
      <c r="G355" s="1">
        <v>3392.4517959240056</v>
      </c>
      <c r="H355" s="1">
        <v>4804.6980032318788</v>
      </c>
      <c r="I355" s="1">
        <v>5720.7849701594114</v>
      </c>
    </row>
    <row r="356" spans="1:9" x14ac:dyDescent="0.15">
      <c r="A356" s="1">
        <v>16</v>
      </c>
      <c r="B356" s="1" t="s">
        <v>64</v>
      </c>
      <c r="C356" s="1">
        <v>8</v>
      </c>
      <c r="D356" s="1" t="s">
        <v>159</v>
      </c>
      <c r="E356" s="1">
        <v>4787.7016269523356</v>
      </c>
      <c r="F356" s="1">
        <v>6631.6029408960994</v>
      </c>
      <c r="G356" s="1">
        <v>8382.4294601290221</v>
      </c>
      <c r="H356" s="1">
        <v>7156.6410140931957</v>
      </c>
      <c r="I356" s="1">
        <v>6947.8883300668786</v>
      </c>
    </row>
    <row r="357" spans="1:9" x14ac:dyDescent="0.15">
      <c r="A357" s="1">
        <v>16</v>
      </c>
      <c r="B357" s="1" t="s">
        <v>64</v>
      </c>
      <c r="C357" s="1">
        <v>9</v>
      </c>
      <c r="D357" s="1" t="s">
        <v>160</v>
      </c>
      <c r="E357" s="1">
        <v>8322.8144882683991</v>
      </c>
      <c r="F357" s="1">
        <v>49019.445006039488</v>
      </c>
      <c r="G357" s="1">
        <v>68128.137161781022</v>
      </c>
      <c r="H357" s="1">
        <v>48561.280001673498</v>
      </c>
      <c r="I357" s="1">
        <v>55412.52862068345</v>
      </c>
    </row>
    <row r="358" spans="1:9" x14ac:dyDescent="0.15">
      <c r="A358" s="1">
        <v>16</v>
      </c>
      <c r="B358" s="1" t="s">
        <v>64</v>
      </c>
      <c r="C358" s="1">
        <v>10</v>
      </c>
      <c r="D358" s="1" t="s">
        <v>161</v>
      </c>
      <c r="E358" s="1">
        <v>5104.3952637226703</v>
      </c>
      <c r="F358" s="1">
        <v>13593.641904736107</v>
      </c>
      <c r="G358" s="1">
        <v>34617.881778367249</v>
      </c>
      <c r="H358" s="1">
        <v>41584.310556014389</v>
      </c>
      <c r="I358" s="1">
        <v>41576.708682120676</v>
      </c>
    </row>
    <row r="359" spans="1:9" x14ac:dyDescent="0.15">
      <c r="A359" s="1">
        <v>16</v>
      </c>
      <c r="B359" s="1" t="s">
        <v>64</v>
      </c>
      <c r="C359" s="1">
        <v>11</v>
      </c>
      <c r="D359" s="1" t="s">
        <v>162</v>
      </c>
      <c r="E359" s="1">
        <v>8357.3265507727538</v>
      </c>
      <c r="F359" s="1">
        <v>19506.576055435831</v>
      </c>
      <c r="G359" s="1">
        <v>48005.714215228814</v>
      </c>
      <c r="H359" s="1">
        <v>44754.922058687975</v>
      </c>
      <c r="I359" s="1">
        <v>55941.410358362744</v>
      </c>
    </row>
    <row r="360" spans="1:9" x14ac:dyDescent="0.15">
      <c r="A360" s="1">
        <v>16</v>
      </c>
      <c r="B360" s="1" t="s">
        <v>15</v>
      </c>
      <c r="C360" s="1">
        <v>12</v>
      </c>
      <c r="D360" s="1" t="s">
        <v>163</v>
      </c>
      <c r="E360" s="1">
        <v>1805.2654837145069</v>
      </c>
      <c r="F360" s="1">
        <v>4536.9886294904172</v>
      </c>
      <c r="G360" s="1">
        <v>37677.914553524781</v>
      </c>
      <c r="H360" s="1">
        <v>68711.301495427237</v>
      </c>
      <c r="I360" s="1">
        <v>76672.247988449613</v>
      </c>
    </row>
    <row r="361" spans="1:9" x14ac:dyDescent="0.15">
      <c r="A361" s="1">
        <v>16</v>
      </c>
      <c r="B361" s="1" t="s">
        <v>15</v>
      </c>
      <c r="C361" s="1">
        <v>13</v>
      </c>
      <c r="D361" s="1" t="s">
        <v>164</v>
      </c>
      <c r="E361" s="1">
        <v>3153.0519579563238</v>
      </c>
      <c r="F361" s="1">
        <v>9342.7838572278706</v>
      </c>
      <c r="G361" s="1">
        <v>16614.169342983874</v>
      </c>
      <c r="H361" s="1">
        <v>17748.311454332725</v>
      </c>
      <c r="I361" s="1">
        <v>18584.802644676292</v>
      </c>
    </row>
    <row r="362" spans="1:9" x14ac:dyDescent="0.15">
      <c r="A362" s="1">
        <v>16</v>
      </c>
      <c r="B362" s="1" t="s">
        <v>15</v>
      </c>
      <c r="C362" s="1">
        <v>14</v>
      </c>
      <c r="D362" s="1" t="s">
        <v>165</v>
      </c>
      <c r="E362" s="1">
        <v>81.477734052905348</v>
      </c>
      <c r="F362" s="1">
        <v>611.30086177028068</v>
      </c>
      <c r="G362" s="1">
        <v>1303.3165235763963</v>
      </c>
      <c r="H362" s="1">
        <v>1784.6322417312081</v>
      </c>
      <c r="I362" s="1">
        <v>1429.6256498710879</v>
      </c>
    </row>
    <row r="363" spans="1:9" x14ac:dyDescent="0.15">
      <c r="A363" s="1">
        <v>16</v>
      </c>
      <c r="B363" s="1" t="s">
        <v>15</v>
      </c>
      <c r="C363" s="1">
        <v>15</v>
      </c>
      <c r="D363" s="1" t="s">
        <v>166</v>
      </c>
      <c r="E363" s="1">
        <v>8571.4956307253597</v>
      </c>
      <c r="F363" s="1">
        <v>19044.022529459708</v>
      </c>
      <c r="G363" s="1">
        <v>44104.044366650254</v>
      </c>
      <c r="H363" s="1">
        <v>45360.22962927218</v>
      </c>
      <c r="I363" s="1">
        <v>58969.145378043439</v>
      </c>
    </row>
    <row r="364" spans="1:9" x14ac:dyDescent="0.15">
      <c r="A364" s="1">
        <v>16</v>
      </c>
      <c r="B364" s="1" t="s">
        <v>15</v>
      </c>
      <c r="C364" s="1">
        <v>16</v>
      </c>
      <c r="D364" s="1" t="s">
        <v>149</v>
      </c>
      <c r="E364" s="1">
        <v>9418.8283401005283</v>
      </c>
      <c r="F364" s="1">
        <v>27282.845595338142</v>
      </c>
      <c r="G364" s="1">
        <v>59031.14883965753</v>
      </c>
      <c r="H364" s="1">
        <v>50104.642468006015</v>
      </c>
      <c r="I364" s="1">
        <v>42477.790642119435</v>
      </c>
    </row>
    <row r="365" spans="1:9" x14ac:dyDescent="0.15">
      <c r="A365" s="1">
        <v>16</v>
      </c>
      <c r="B365" s="1" t="s">
        <v>15</v>
      </c>
      <c r="C365" s="1">
        <v>17</v>
      </c>
      <c r="D365" s="1" t="s">
        <v>150</v>
      </c>
      <c r="E365" s="1">
        <v>52082.962559777952</v>
      </c>
      <c r="F365" s="1">
        <v>90919.965229852256</v>
      </c>
      <c r="G365" s="1">
        <v>106204.96691688203</v>
      </c>
      <c r="H365" s="1">
        <v>101119.37522660047</v>
      </c>
      <c r="I365" s="1">
        <v>136527.54493038691</v>
      </c>
    </row>
    <row r="366" spans="1:9" x14ac:dyDescent="0.15">
      <c r="A366" s="1">
        <v>16</v>
      </c>
      <c r="B366" s="1" t="s">
        <v>15</v>
      </c>
      <c r="C366" s="1">
        <v>18</v>
      </c>
      <c r="D366" s="1" t="s">
        <v>151</v>
      </c>
      <c r="E366" s="1">
        <v>9031.899048106623</v>
      </c>
      <c r="F366" s="1">
        <v>48692.767233585844</v>
      </c>
      <c r="G366" s="1">
        <v>68563.123583053952</v>
      </c>
      <c r="H366" s="1">
        <v>64241.671672583368</v>
      </c>
      <c r="I366" s="1">
        <v>51664.693347977234</v>
      </c>
    </row>
    <row r="367" spans="1:9" x14ac:dyDescent="0.15">
      <c r="A367" s="1">
        <v>16</v>
      </c>
      <c r="B367" s="1" t="s">
        <v>15</v>
      </c>
      <c r="C367" s="1">
        <v>19</v>
      </c>
      <c r="D367" s="1" t="s">
        <v>152</v>
      </c>
      <c r="E367" s="1">
        <v>3900.183762567101</v>
      </c>
      <c r="F367" s="1">
        <v>12120.712205587926</v>
      </c>
      <c r="G367" s="1">
        <v>17500.286746081383</v>
      </c>
      <c r="H367" s="1">
        <v>16426.741573454383</v>
      </c>
      <c r="I367" s="1">
        <v>21340.810511247131</v>
      </c>
    </row>
    <row r="368" spans="1:9" x14ac:dyDescent="0.15">
      <c r="A368" s="1">
        <v>16</v>
      </c>
      <c r="B368" s="1" t="s">
        <v>15</v>
      </c>
      <c r="C368" s="1">
        <v>20</v>
      </c>
      <c r="D368" s="1" t="s">
        <v>153</v>
      </c>
      <c r="E368" s="1">
        <v>630.28587884371143</v>
      </c>
      <c r="F368" s="1">
        <v>33520.487155617848</v>
      </c>
      <c r="G368" s="1">
        <v>61338.215811252718</v>
      </c>
      <c r="H368" s="1">
        <v>85883.484765729256</v>
      </c>
      <c r="I368" s="1">
        <v>99665.127936019911</v>
      </c>
    </row>
    <row r="369" spans="1:9" x14ac:dyDescent="0.15">
      <c r="A369" s="1">
        <v>16</v>
      </c>
      <c r="B369" s="1" t="s">
        <v>15</v>
      </c>
      <c r="C369" s="1">
        <v>21</v>
      </c>
      <c r="D369" s="1" t="s">
        <v>154</v>
      </c>
      <c r="E369" s="1">
        <v>43517.005430490404</v>
      </c>
      <c r="F369" s="1">
        <v>96179.459944226619</v>
      </c>
      <c r="G369" s="1">
        <v>126669.29036338985</v>
      </c>
      <c r="H369" s="1">
        <v>108731.89293909725</v>
      </c>
      <c r="I369" s="1">
        <v>129827.21285156137</v>
      </c>
    </row>
    <row r="370" spans="1:9" x14ac:dyDescent="0.15">
      <c r="A370" s="1">
        <v>16</v>
      </c>
      <c r="B370" s="1" t="s">
        <v>15</v>
      </c>
      <c r="C370" s="1">
        <v>22</v>
      </c>
      <c r="D370" s="1" t="s">
        <v>146</v>
      </c>
      <c r="E370" s="1">
        <v>14496.427266108773</v>
      </c>
      <c r="F370" s="1">
        <v>68298.216217453271</v>
      </c>
      <c r="G370" s="1">
        <v>219814.14934692971</v>
      </c>
      <c r="H370" s="1">
        <v>341362.27027014806</v>
      </c>
      <c r="I370" s="1">
        <v>308704.32757607236</v>
      </c>
    </row>
    <row r="371" spans="1:9" x14ac:dyDescent="0.15">
      <c r="A371" s="1">
        <v>16</v>
      </c>
      <c r="B371" s="1" t="s">
        <v>15</v>
      </c>
      <c r="C371" s="1">
        <v>23</v>
      </c>
      <c r="D371" s="1" t="s">
        <v>167</v>
      </c>
      <c r="E371" s="1">
        <v>33212.159398716532</v>
      </c>
      <c r="F371" s="1">
        <v>78147.943357237513</v>
      </c>
      <c r="G371" s="1">
        <v>124390.31488881605</v>
      </c>
      <c r="H371" s="1">
        <v>171311.22160445803</v>
      </c>
      <c r="I371" s="1">
        <v>168909.15671574918</v>
      </c>
    </row>
    <row r="372" spans="1:9" x14ac:dyDescent="0.15">
      <c r="A372" s="1">
        <v>17</v>
      </c>
      <c r="B372" s="1" t="s">
        <v>16</v>
      </c>
      <c r="C372" s="1">
        <v>1</v>
      </c>
      <c r="D372" s="1" t="s">
        <v>147</v>
      </c>
      <c r="E372" s="1">
        <v>41033.975017079814</v>
      </c>
      <c r="F372" s="1">
        <v>84681.396877221865</v>
      </c>
      <c r="G372" s="1">
        <v>77450.072331885778</v>
      </c>
      <c r="H372" s="1">
        <v>89574.059324490096</v>
      </c>
      <c r="I372" s="1">
        <v>97495.037492745498</v>
      </c>
    </row>
    <row r="373" spans="1:9" x14ac:dyDescent="0.15">
      <c r="A373" s="1">
        <v>17</v>
      </c>
      <c r="B373" s="1" t="s">
        <v>16</v>
      </c>
      <c r="C373" s="1">
        <v>2</v>
      </c>
      <c r="D373" s="1" t="s">
        <v>148</v>
      </c>
      <c r="E373" s="1">
        <v>201.48070180680935</v>
      </c>
      <c r="F373" s="1">
        <v>2392.4922843054287</v>
      </c>
      <c r="G373" s="1">
        <v>1984.1036452169335</v>
      </c>
      <c r="H373" s="1">
        <v>2214.2126206243179</v>
      </c>
      <c r="I373" s="1">
        <v>2537.2913835877503</v>
      </c>
    </row>
    <row r="374" spans="1:9" x14ac:dyDescent="0.15">
      <c r="A374" s="1">
        <v>17</v>
      </c>
      <c r="B374" s="1" t="s">
        <v>65</v>
      </c>
      <c r="C374" s="1">
        <v>3</v>
      </c>
      <c r="D374" s="1" t="s">
        <v>155</v>
      </c>
      <c r="E374" s="1">
        <v>1624.5897046584432</v>
      </c>
      <c r="F374" s="1">
        <v>5084.1015085841946</v>
      </c>
      <c r="G374" s="1">
        <v>11490.692489721723</v>
      </c>
      <c r="H374" s="1">
        <v>17110.648140817088</v>
      </c>
      <c r="I374" s="1">
        <v>14581.563875422817</v>
      </c>
    </row>
    <row r="375" spans="1:9" x14ac:dyDescent="0.15">
      <c r="A375" s="1">
        <v>17</v>
      </c>
      <c r="B375" s="1" t="s">
        <v>65</v>
      </c>
      <c r="C375" s="1">
        <v>4</v>
      </c>
      <c r="D375" s="1" t="s">
        <v>156</v>
      </c>
      <c r="E375" s="1">
        <v>15163.23554612364</v>
      </c>
      <c r="F375" s="1">
        <v>35304.872427288792</v>
      </c>
      <c r="G375" s="1">
        <v>47021.182755182082</v>
      </c>
      <c r="H375" s="1">
        <v>44782.966199579234</v>
      </c>
      <c r="I375" s="1">
        <v>38400.460986470971</v>
      </c>
    </row>
    <row r="376" spans="1:9" x14ac:dyDescent="0.15">
      <c r="A376" s="1">
        <v>17</v>
      </c>
      <c r="B376" s="1" t="s">
        <v>65</v>
      </c>
      <c r="C376" s="1">
        <v>5</v>
      </c>
      <c r="D376" s="1" t="s">
        <v>157</v>
      </c>
      <c r="E376" s="1">
        <v>576.16248018825161</v>
      </c>
      <c r="F376" s="1">
        <v>1126.222265230942</v>
      </c>
      <c r="G376" s="1">
        <v>2181.4314444363317</v>
      </c>
      <c r="H376" s="1">
        <v>1905.7700748376108</v>
      </c>
      <c r="I376" s="1">
        <v>1764.450153602558</v>
      </c>
    </row>
    <row r="377" spans="1:9" x14ac:dyDescent="0.15">
      <c r="A377" s="1">
        <v>17</v>
      </c>
      <c r="B377" s="1" t="s">
        <v>65</v>
      </c>
      <c r="C377" s="1">
        <v>6</v>
      </c>
      <c r="D377" s="1" t="s">
        <v>49</v>
      </c>
      <c r="E377" s="1">
        <v>253.76170447536904</v>
      </c>
      <c r="F377" s="1">
        <v>3378.397684938961</v>
      </c>
      <c r="G377" s="1">
        <v>4278.1516983031106</v>
      </c>
      <c r="H377" s="1">
        <v>6339.3363172358504</v>
      </c>
      <c r="I377" s="1">
        <v>9105.0902414900538</v>
      </c>
    </row>
    <row r="378" spans="1:9" x14ac:dyDescent="0.15">
      <c r="A378" s="1">
        <v>17</v>
      </c>
      <c r="B378" s="1" t="s">
        <v>65</v>
      </c>
      <c r="C378" s="1">
        <v>7</v>
      </c>
      <c r="D378" s="1" t="s">
        <v>158</v>
      </c>
      <c r="E378" s="1">
        <v>230.65474303095581</v>
      </c>
      <c r="F378" s="1">
        <v>317.34315529812818</v>
      </c>
      <c r="G378" s="1">
        <v>405.36007397140185</v>
      </c>
      <c r="H378" s="1">
        <v>974.65849883902592</v>
      </c>
      <c r="I378" s="1">
        <v>1278.9841174347671</v>
      </c>
    </row>
    <row r="379" spans="1:9" x14ac:dyDescent="0.15">
      <c r="A379" s="1">
        <v>17</v>
      </c>
      <c r="B379" s="1" t="s">
        <v>65</v>
      </c>
      <c r="C379" s="1">
        <v>8</v>
      </c>
      <c r="D379" s="1" t="s">
        <v>159</v>
      </c>
      <c r="E379" s="1">
        <v>3256.9673173548526</v>
      </c>
      <c r="F379" s="1">
        <v>4740.6088215775681</v>
      </c>
      <c r="G379" s="1">
        <v>5384.0162555438537</v>
      </c>
      <c r="H379" s="1">
        <v>4488.5837445489324</v>
      </c>
      <c r="I379" s="1">
        <v>3831.1906729105422</v>
      </c>
    </row>
    <row r="380" spans="1:9" x14ac:dyDescent="0.15">
      <c r="A380" s="1">
        <v>17</v>
      </c>
      <c r="B380" s="1" t="s">
        <v>65</v>
      </c>
      <c r="C380" s="1">
        <v>9</v>
      </c>
      <c r="D380" s="1" t="s">
        <v>160</v>
      </c>
      <c r="E380" s="1">
        <v>1247.6285463225138</v>
      </c>
      <c r="F380" s="1">
        <v>2780.8395354834897</v>
      </c>
      <c r="G380" s="1">
        <v>8435.1002989867848</v>
      </c>
      <c r="H380" s="1">
        <v>6349.0360081207527</v>
      </c>
      <c r="I380" s="1">
        <v>6804.8654248413422</v>
      </c>
    </row>
    <row r="381" spans="1:9" x14ac:dyDescent="0.15">
      <c r="A381" s="1">
        <v>17</v>
      </c>
      <c r="B381" s="1" t="s">
        <v>65</v>
      </c>
      <c r="C381" s="1">
        <v>10</v>
      </c>
      <c r="D381" s="1" t="s">
        <v>161</v>
      </c>
      <c r="E381" s="1">
        <v>1041.6538524287059</v>
      </c>
      <c r="F381" s="1">
        <v>2798.429219339981</v>
      </c>
      <c r="G381" s="1">
        <v>5593.9428057970799</v>
      </c>
      <c r="H381" s="1">
        <v>6689.9163307940289</v>
      </c>
      <c r="I381" s="1">
        <v>8487.9235671993738</v>
      </c>
    </row>
    <row r="382" spans="1:9" x14ac:dyDescent="0.15">
      <c r="A382" s="1">
        <v>17</v>
      </c>
      <c r="B382" s="1" t="s">
        <v>65</v>
      </c>
      <c r="C382" s="1">
        <v>11</v>
      </c>
      <c r="D382" s="1" t="s">
        <v>162</v>
      </c>
      <c r="E382" s="1">
        <v>10010.207407162985</v>
      </c>
      <c r="F382" s="1">
        <v>23524.026642163575</v>
      </c>
      <c r="G382" s="1">
        <v>55529.529479107354</v>
      </c>
      <c r="H382" s="1">
        <v>53665.096413558604</v>
      </c>
      <c r="I382" s="1">
        <v>68881.31777274581</v>
      </c>
    </row>
    <row r="383" spans="1:9" x14ac:dyDescent="0.15">
      <c r="A383" s="1">
        <v>17</v>
      </c>
      <c r="B383" s="1" t="s">
        <v>16</v>
      </c>
      <c r="C383" s="1">
        <v>12</v>
      </c>
      <c r="D383" s="1" t="s">
        <v>163</v>
      </c>
      <c r="E383" s="1">
        <v>1375.7202589258343</v>
      </c>
      <c r="F383" s="1">
        <v>3662.5378892768276</v>
      </c>
      <c r="G383" s="1">
        <v>24050.028973183311</v>
      </c>
      <c r="H383" s="1">
        <v>62562.759302238963</v>
      </c>
      <c r="I383" s="1">
        <v>83640.0054566662</v>
      </c>
    </row>
    <row r="384" spans="1:9" x14ac:dyDescent="0.15">
      <c r="A384" s="1">
        <v>17</v>
      </c>
      <c r="B384" s="1" t="s">
        <v>16</v>
      </c>
      <c r="C384" s="1">
        <v>13</v>
      </c>
      <c r="D384" s="1" t="s">
        <v>164</v>
      </c>
      <c r="E384" s="1">
        <v>1344.5453435869861</v>
      </c>
      <c r="F384" s="1">
        <v>3504.6735981560973</v>
      </c>
      <c r="G384" s="1">
        <v>3970.7348298982379</v>
      </c>
      <c r="H384" s="1">
        <v>4234.1742764225</v>
      </c>
      <c r="I384" s="1">
        <v>6460.1520616877906</v>
      </c>
    </row>
    <row r="385" spans="1:9" x14ac:dyDescent="0.15">
      <c r="A385" s="1">
        <v>17</v>
      </c>
      <c r="B385" s="1" t="s">
        <v>16</v>
      </c>
      <c r="C385" s="1">
        <v>14</v>
      </c>
      <c r="D385" s="1" t="s">
        <v>165</v>
      </c>
      <c r="E385" s="1">
        <v>30.831149357120612</v>
      </c>
      <c r="F385" s="1">
        <v>48.51469422730306</v>
      </c>
      <c r="G385" s="1">
        <v>300.14764186590656</v>
      </c>
      <c r="H385" s="1">
        <v>864.81231491135406</v>
      </c>
      <c r="I385" s="1">
        <v>1541.6511198713588</v>
      </c>
    </row>
    <row r="386" spans="1:9" x14ac:dyDescent="0.15">
      <c r="A386" s="1">
        <v>17</v>
      </c>
      <c r="B386" s="1" t="s">
        <v>16</v>
      </c>
      <c r="C386" s="1">
        <v>15</v>
      </c>
      <c r="D386" s="1" t="s">
        <v>166</v>
      </c>
      <c r="E386" s="1">
        <v>2296.3001869906088</v>
      </c>
      <c r="F386" s="1">
        <v>8124.6513568407045</v>
      </c>
      <c r="G386" s="1">
        <v>19714.68561751923</v>
      </c>
      <c r="H386" s="1">
        <v>27790.858708487161</v>
      </c>
      <c r="I386" s="1">
        <v>32589.016264253005</v>
      </c>
    </row>
    <row r="387" spans="1:9" x14ac:dyDescent="0.15">
      <c r="A387" s="1">
        <v>17</v>
      </c>
      <c r="B387" s="1" t="s">
        <v>16</v>
      </c>
      <c r="C387" s="1">
        <v>16</v>
      </c>
      <c r="D387" s="1" t="s">
        <v>149</v>
      </c>
      <c r="E387" s="1">
        <v>7643.4538167222418</v>
      </c>
      <c r="F387" s="1">
        <v>25489.062035811228</v>
      </c>
      <c r="G387" s="1">
        <v>33060.715958678869</v>
      </c>
      <c r="H387" s="1">
        <v>50134.936639336869</v>
      </c>
      <c r="I387" s="1">
        <v>38033.293378817529</v>
      </c>
    </row>
    <row r="388" spans="1:9" x14ac:dyDescent="0.15">
      <c r="A388" s="1">
        <v>17</v>
      </c>
      <c r="B388" s="1" t="s">
        <v>16</v>
      </c>
      <c r="C388" s="1">
        <v>17</v>
      </c>
      <c r="D388" s="1" t="s">
        <v>150</v>
      </c>
      <c r="E388" s="1">
        <v>5836.3380590701418</v>
      </c>
      <c r="F388" s="1">
        <v>44434.109005240309</v>
      </c>
      <c r="G388" s="1">
        <v>63207.960355615374</v>
      </c>
      <c r="H388" s="1">
        <v>132915.54044709165</v>
      </c>
      <c r="I388" s="1">
        <v>147954.584314832</v>
      </c>
    </row>
    <row r="389" spans="1:9" x14ac:dyDescent="0.15">
      <c r="A389" s="1">
        <v>17</v>
      </c>
      <c r="B389" s="1" t="s">
        <v>16</v>
      </c>
      <c r="C389" s="1">
        <v>18</v>
      </c>
      <c r="D389" s="1" t="s">
        <v>151</v>
      </c>
      <c r="E389" s="1">
        <v>11089.154962379993</v>
      </c>
      <c r="F389" s="1">
        <v>50553.68167771455</v>
      </c>
      <c r="G389" s="1">
        <v>98547.952880577141</v>
      </c>
      <c r="H389" s="1">
        <v>87818.327447673335</v>
      </c>
      <c r="I389" s="1">
        <v>92059.59105327008</v>
      </c>
    </row>
    <row r="390" spans="1:9" x14ac:dyDescent="0.15">
      <c r="A390" s="1">
        <v>17</v>
      </c>
      <c r="B390" s="1" t="s">
        <v>16</v>
      </c>
      <c r="C390" s="1">
        <v>19</v>
      </c>
      <c r="D390" s="1" t="s">
        <v>152</v>
      </c>
      <c r="E390" s="1">
        <v>3794.6569257881674</v>
      </c>
      <c r="F390" s="1">
        <v>8358.3659643386036</v>
      </c>
      <c r="G390" s="1">
        <v>16400.272192660126</v>
      </c>
      <c r="H390" s="1">
        <v>17287.54216988563</v>
      </c>
      <c r="I390" s="1">
        <v>25760.734715850558</v>
      </c>
    </row>
    <row r="391" spans="1:9" x14ac:dyDescent="0.15">
      <c r="A391" s="1">
        <v>17</v>
      </c>
      <c r="B391" s="1" t="s">
        <v>16</v>
      </c>
      <c r="C391" s="1">
        <v>20</v>
      </c>
      <c r="D391" s="1" t="s">
        <v>153</v>
      </c>
      <c r="E391" s="1">
        <v>1133.4211690555464</v>
      </c>
      <c r="F391" s="1">
        <v>36056.296613233688</v>
      </c>
      <c r="G391" s="1">
        <v>56422.73105864798</v>
      </c>
      <c r="H391" s="1">
        <v>84184.896480793759</v>
      </c>
      <c r="I391" s="1">
        <v>105339.06758897827</v>
      </c>
    </row>
    <row r="392" spans="1:9" x14ac:dyDescent="0.15">
      <c r="A392" s="1">
        <v>17</v>
      </c>
      <c r="B392" s="1" t="s">
        <v>16</v>
      </c>
      <c r="C392" s="1">
        <v>21</v>
      </c>
      <c r="D392" s="1" t="s">
        <v>154</v>
      </c>
      <c r="E392" s="1">
        <v>23517.481056820627</v>
      </c>
      <c r="F392" s="1">
        <v>75858.675094116465</v>
      </c>
      <c r="G392" s="1">
        <v>129295.97441760747</v>
      </c>
      <c r="H392" s="1">
        <v>162707.33799244592</v>
      </c>
      <c r="I392" s="1">
        <v>181812.66432967328</v>
      </c>
    </row>
    <row r="393" spans="1:9" x14ac:dyDescent="0.15">
      <c r="A393" s="1">
        <v>17</v>
      </c>
      <c r="B393" s="1" t="s">
        <v>16</v>
      </c>
      <c r="C393" s="1">
        <v>22</v>
      </c>
      <c r="D393" s="1" t="s">
        <v>146</v>
      </c>
      <c r="E393" s="1">
        <v>16952.125152810124</v>
      </c>
      <c r="F393" s="1">
        <v>94022.640656572636</v>
      </c>
      <c r="G393" s="1">
        <v>273309.20372302021</v>
      </c>
      <c r="H393" s="1">
        <v>386295.68213054951</v>
      </c>
      <c r="I393" s="1">
        <v>355558.28316049679</v>
      </c>
    </row>
    <row r="394" spans="1:9" x14ac:dyDescent="0.15">
      <c r="A394" s="1">
        <v>17</v>
      </c>
      <c r="B394" s="1" t="s">
        <v>16</v>
      </c>
      <c r="C394" s="1">
        <v>23</v>
      </c>
      <c r="D394" s="1" t="s">
        <v>167</v>
      </c>
      <c r="E394" s="1">
        <v>33624.207246706523</v>
      </c>
      <c r="F394" s="1">
        <v>97831.876349469967</v>
      </c>
      <c r="G394" s="1">
        <v>141186.74032119376</v>
      </c>
      <c r="H394" s="1">
        <v>163260.67324829305</v>
      </c>
      <c r="I394" s="1">
        <v>203159.37327335408</v>
      </c>
    </row>
    <row r="395" spans="1:9" x14ac:dyDescent="0.15">
      <c r="A395" s="1">
        <v>18</v>
      </c>
      <c r="B395" s="1" t="s">
        <v>17</v>
      </c>
      <c r="C395" s="1">
        <v>1</v>
      </c>
      <c r="D395" s="1" t="s">
        <v>147</v>
      </c>
      <c r="E395" s="1">
        <v>26883.64005782262</v>
      </c>
      <c r="F395" s="1">
        <v>52867.97291211359</v>
      </c>
      <c r="G395" s="1">
        <v>58934.020009326574</v>
      </c>
      <c r="H395" s="1">
        <v>74819.351959851352</v>
      </c>
      <c r="I395" s="1">
        <v>91999.316671329492</v>
      </c>
    </row>
    <row r="396" spans="1:9" x14ac:dyDescent="0.15">
      <c r="A396" s="1">
        <v>18</v>
      </c>
      <c r="B396" s="1" t="s">
        <v>17</v>
      </c>
      <c r="C396" s="1">
        <v>2</v>
      </c>
      <c r="D396" s="1" t="s">
        <v>148</v>
      </c>
      <c r="E396" s="1">
        <v>202.73621597777378</v>
      </c>
      <c r="F396" s="1">
        <v>801.87675208636688</v>
      </c>
      <c r="G396" s="1">
        <v>1305.0554213797816</v>
      </c>
      <c r="H396" s="1">
        <v>1209.7515908678249</v>
      </c>
      <c r="I396" s="1">
        <v>1350.9153500436908</v>
      </c>
    </row>
    <row r="397" spans="1:9" x14ac:dyDescent="0.15">
      <c r="A397" s="1">
        <v>18</v>
      </c>
      <c r="B397" s="1" t="s">
        <v>66</v>
      </c>
      <c r="C397" s="1">
        <v>3</v>
      </c>
      <c r="D397" s="1" t="s">
        <v>155</v>
      </c>
      <c r="E397" s="1">
        <v>752.97423337100497</v>
      </c>
      <c r="F397" s="1">
        <v>2974.523215939726</v>
      </c>
      <c r="G397" s="1">
        <v>5378.6898257299226</v>
      </c>
      <c r="H397" s="1">
        <v>6370.0268072434965</v>
      </c>
      <c r="I397" s="1">
        <v>5198.0330441465449</v>
      </c>
    </row>
    <row r="398" spans="1:9" x14ac:dyDescent="0.15">
      <c r="A398" s="1">
        <v>18</v>
      </c>
      <c r="B398" s="1" t="s">
        <v>66</v>
      </c>
      <c r="C398" s="1">
        <v>4</v>
      </c>
      <c r="D398" s="1" t="s">
        <v>156</v>
      </c>
      <c r="E398" s="1">
        <v>16530.883674529981</v>
      </c>
      <c r="F398" s="1">
        <v>37752.79369112898</v>
      </c>
      <c r="G398" s="1">
        <v>54262.721421147704</v>
      </c>
      <c r="H398" s="1">
        <v>55659.826369569302</v>
      </c>
      <c r="I398" s="1">
        <v>50674.184611087847</v>
      </c>
    </row>
    <row r="399" spans="1:9" x14ac:dyDescent="0.15">
      <c r="A399" s="1">
        <v>18</v>
      </c>
      <c r="B399" s="1" t="s">
        <v>66</v>
      </c>
      <c r="C399" s="1">
        <v>5</v>
      </c>
      <c r="D399" s="1" t="s">
        <v>157</v>
      </c>
      <c r="E399" s="1">
        <v>1135.7028808141745</v>
      </c>
      <c r="F399" s="1">
        <v>2794.0795796332077</v>
      </c>
      <c r="G399" s="1">
        <v>4224.6323259201854</v>
      </c>
      <c r="H399" s="1">
        <v>5624.3222933499192</v>
      </c>
      <c r="I399" s="1">
        <v>4795.217576303502</v>
      </c>
    </row>
    <row r="400" spans="1:9" x14ac:dyDescent="0.15">
      <c r="A400" s="1">
        <v>18</v>
      </c>
      <c r="B400" s="1" t="s">
        <v>66</v>
      </c>
      <c r="C400" s="1">
        <v>6</v>
      </c>
      <c r="D400" s="1" t="s">
        <v>49</v>
      </c>
      <c r="E400" s="1">
        <v>6250.8211019474484</v>
      </c>
      <c r="F400" s="1">
        <v>11861.459940427902</v>
      </c>
      <c r="G400" s="1">
        <v>14437.616276626328</v>
      </c>
      <c r="H400" s="1">
        <v>16382.879855112376</v>
      </c>
      <c r="I400" s="1">
        <v>21440.659398668035</v>
      </c>
    </row>
    <row r="401" spans="1:9" x14ac:dyDescent="0.15">
      <c r="A401" s="1">
        <v>18</v>
      </c>
      <c r="B401" s="1" t="s">
        <v>66</v>
      </c>
      <c r="C401" s="1">
        <v>7</v>
      </c>
      <c r="D401" s="1" t="s">
        <v>158</v>
      </c>
      <c r="E401" s="1">
        <v>90.659180441772037</v>
      </c>
      <c r="F401" s="1">
        <v>55.410606528665056</v>
      </c>
      <c r="G401" s="1">
        <v>351.68501843491316</v>
      </c>
      <c r="H401" s="1">
        <v>499.15281533699533</v>
      </c>
      <c r="I401" s="1">
        <v>581.39520961285928</v>
      </c>
    </row>
    <row r="402" spans="1:9" x14ac:dyDescent="0.15">
      <c r="A402" s="1">
        <v>18</v>
      </c>
      <c r="B402" s="1" t="s">
        <v>66</v>
      </c>
      <c r="C402" s="1">
        <v>8</v>
      </c>
      <c r="D402" s="1" t="s">
        <v>159</v>
      </c>
      <c r="E402" s="1">
        <v>2686.1236408461864</v>
      </c>
      <c r="F402" s="1">
        <v>4689.472085892884</v>
      </c>
      <c r="G402" s="1">
        <v>6022.8514168882912</v>
      </c>
      <c r="H402" s="1">
        <v>6376.722018169603</v>
      </c>
      <c r="I402" s="1">
        <v>8369.0787368794718</v>
      </c>
    </row>
    <row r="403" spans="1:9" x14ac:dyDescent="0.15">
      <c r="A403" s="1">
        <v>18</v>
      </c>
      <c r="B403" s="1" t="s">
        <v>66</v>
      </c>
      <c r="C403" s="1">
        <v>9</v>
      </c>
      <c r="D403" s="1" t="s">
        <v>160</v>
      </c>
      <c r="E403" s="1">
        <v>470.1962758843456</v>
      </c>
      <c r="F403" s="1">
        <v>1454.672508619301</v>
      </c>
      <c r="G403" s="1">
        <v>14398.023023522241</v>
      </c>
      <c r="H403" s="1">
        <v>10403.937174342116</v>
      </c>
      <c r="I403" s="1">
        <v>14513.570304049534</v>
      </c>
    </row>
    <row r="404" spans="1:9" x14ac:dyDescent="0.15">
      <c r="A404" s="1">
        <v>18</v>
      </c>
      <c r="B404" s="1" t="s">
        <v>66</v>
      </c>
      <c r="C404" s="1">
        <v>10</v>
      </c>
      <c r="D404" s="1" t="s">
        <v>161</v>
      </c>
      <c r="E404" s="1">
        <v>533.23256575250423</v>
      </c>
      <c r="F404" s="1">
        <v>1526.7387875690627</v>
      </c>
      <c r="G404" s="1">
        <v>4198.3324388470146</v>
      </c>
      <c r="H404" s="1">
        <v>4530.3200650123372</v>
      </c>
      <c r="I404" s="1">
        <v>4785.0497018807428</v>
      </c>
    </row>
    <row r="405" spans="1:9" x14ac:dyDescent="0.15">
      <c r="A405" s="1">
        <v>18</v>
      </c>
      <c r="B405" s="1" t="s">
        <v>66</v>
      </c>
      <c r="C405" s="1">
        <v>11</v>
      </c>
      <c r="D405" s="1" t="s">
        <v>162</v>
      </c>
      <c r="E405" s="1">
        <v>1443.3354657886343</v>
      </c>
      <c r="F405" s="1">
        <v>3183.6282585247059</v>
      </c>
      <c r="G405" s="1">
        <v>8007.3475844462855</v>
      </c>
      <c r="H405" s="1">
        <v>7706.9782188028812</v>
      </c>
      <c r="I405" s="1">
        <v>8947.1609544611347</v>
      </c>
    </row>
    <row r="406" spans="1:9" x14ac:dyDescent="0.15">
      <c r="A406" s="1">
        <v>18</v>
      </c>
      <c r="B406" s="1" t="s">
        <v>17</v>
      </c>
      <c r="C406" s="1">
        <v>12</v>
      </c>
      <c r="D406" s="1" t="s">
        <v>163</v>
      </c>
      <c r="E406" s="1">
        <v>3274.0551179746922</v>
      </c>
      <c r="F406" s="1">
        <v>9938.3018379396726</v>
      </c>
      <c r="G406" s="1">
        <v>41266.366256153939</v>
      </c>
      <c r="H406" s="1">
        <v>49051.001466381276</v>
      </c>
      <c r="I406" s="1">
        <v>65236.714618096223</v>
      </c>
    </row>
    <row r="407" spans="1:9" x14ac:dyDescent="0.15">
      <c r="A407" s="1">
        <v>18</v>
      </c>
      <c r="B407" s="1" t="s">
        <v>17</v>
      </c>
      <c r="C407" s="1">
        <v>13</v>
      </c>
      <c r="D407" s="1" t="s">
        <v>164</v>
      </c>
      <c r="E407" s="1">
        <v>89.099092832937245</v>
      </c>
      <c r="F407" s="1">
        <v>304.16574272927039</v>
      </c>
      <c r="G407" s="1">
        <v>3043.3841935346995</v>
      </c>
      <c r="H407" s="1">
        <v>6816.8157550010756</v>
      </c>
      <c r="I407" s="1">
        <v>12556.477992774146</v>
      </c>
    </row>
    <row r="408" spans="1:9" x14ac:dyDescent="0.15">
      <c r="A408" s="1">
        <v>18</v>
      </c>
      <c r="B408" s="1" t="s">
        <v>17</v>
      </c>
      <c r="C408" s="1">
        <v>14</v>
      </c>
      <c r="D408" s="1" t="s">
        <v>165</v>
      </c>
      <c r="E408" s="1">
        <v>910.5415109475141</v>
      </c>
      <c r="F408" s="1">
        <v>3708.7122932645252</v>
      </c>
      <c r="G408" s="1">
        <v>8756.7995555791531</v>
      </c>
      <c r="H408" s="1">
        <v>8196.3180793399242</v>
      </c>
      <c r="I408" s="1">
        <v>8432.8090949262514</v>
      </c>
    </row>
    <row r="409" spans="1:9" x14ac:dyDescent="0.15">
      <c r="A409" s="1">
        <v>18</v>
      </c>
      <c r="B409" s="1" t="s">
        <v>17</v>
      </c>
      <c r="C409" s="1">
        <v>15</v>
      </c>
      <c r="D409" s="1" t="s">
        <v>166</v>
      </c>
      <c r="E409" s="1">
        <v>1974.2849100999538</v>
      </c>
      <c r="F409" s="1">
        <v>7202.795054837623</v>
      </c>
      <c r="G409" s="1">
        <v>17250.456895062387</v>
      </c>
      <c r="H409" s="1">
        <v>19690.27802629946</v>
      </c>
      <c r="I409" s="1">
        <v>24535.276747035503</v>
      </c>
    </row>
    <row r="410" spans="1:9" x14ac:dyDescent="0.15">
      <c r="A410" s="1">
        <v>18</v>
      </c>
      <c r="B410" s="1" t="s">
        <v>17</v>
      </c>
      <c r="C410" s="1">
        <v>16</v>
      </c>
      <c r="D410" s="1" t="s">
        <v>149</v>
      </c>
      <c r="E410" s="1">
        <v>5704.9702921646176</v>
      </c>
      <c r="F410" s="1">
        <v>19090.958325117754</v>
      </c>
      <c r="G410" s="1">
        <v>28541.414627694012</v>
      </c>
      <c r="H410" s="1">
        <v>31407.970499160256</v>
      </c>
      <c r="I410" s="1">
        <v>32435.732349176484</v>
      </c>
    </row>
    <row r="411" spans="1:9" x14ac:dyDescent="0.15">
      <c r="A411" s="1">
        <v>18</v>
      </c>
      <c r="B411" s="1" t="s">
        <v>17</v>
      </c>
      <c r="C411" s="1">
        <v>17</v>
      </c>
      <c r="D411" s="1" t="s">
        <v>150</v>
      </c>
      <c r="E411" s="1">
        <v>54525.556153496371</v>
      </c>
      <c r="F411" s="1">
        <v>172465.34680324417</v>
      </c>
      <c r="G411" s="1">
        <v>235283.77157620818</v>
      </c>
      <c r="H411" s="1">
        <v>214987.80865829956</v>
      </c>
      <c r="I411" s="1">
        <v>226332.77320116325</v>
      </c>
    </row>
    <row r="412" spans="1:9" x14ac:dyDescent="0.15">
      <c r="A412" s="1">
        <v>18</v>
      </c>
      <c r="B412" s="1" t="s">
        <v>17</v>
      </c>
      <c r="C412" s="1">
        <v>18</v>
      </c>
      <c r="D412" s="1" t="s">
        <v>151</v>
      </c>
      <c r="E412" s="1">
        <v>6939.6083611442382</v>
      </c>
      <c r="F412" s="1">
        <v>47900.674798872817</v>
      </c>
      <c r="G412" s="1">
        <v>62993.629847851444</v>
      </c>
      <c r="H412" s="1">
        <v>47204.252120980709</v>
      </c>
      <c r="I412" s="1">
        <v>39321.234865759106</v>
      </c>
    </row>
    <row r="413" spans="1:9" x14ac:dyDescent="0.15">
      <c r="A413" s="1">
        <v>18</v>
      </c>
      <c r="B413" s="1" t="s">
        <v>17</v>
      </c>
      <c r="C413" s="1">
        <v>19</v>
      </c>
      <c r="D413" s="1" t="s">
        <v>152</v>
      </c>
      <c r="E413" s="1">
        <v>2893.6228016955079</v>
      </c>
      <c r="F413" s="1">
        <v>9669.4902207911637</v>
      </c>
      <c r="G413" s="1">
        <v>15964.588870827711</v>
      </c>
      <c r="H413" s="1">
        <v>17977.448146758852</v>
      </c>
      <c r="I413" s="1">
        <v>19686.030122913482</v>
      </c>
    </row>
    <row r="414" spans="1:9" x14ac:dyDescent="0.15">
      <c r="A414" s="1">
        <v>18</v>
      </c>
      <c r="B414" s="1" t="s">
        <v>17</v>
      </c>
      <c r="C414" s="1">
        <v>20</v>
      </c>
      <c r="D414" s="1" t="s">
        <v>153</v>
      </c>
      <c r="E414" s="1">
        <v>811.04602472138265</v>
      </c>
      <c r="F414" s="1">
        <v>23389.122353614304</v>
      </c>
      <c r="G414" s="1">
        <v>43203.086645525618</v>
      </c>
      <c r="H414" s="1">
        <v>63613.725268517235</v>
      </c>
      <c r="I414" s="1">
        <v>76838.481914514821</v>
      </c>
    </row>
    <row r="415" spans="1:9" x14ac:dyDescent="0.15">
      <c r="A415" s="1">
        <v>18</v>
      </c>
      <c r="B415" s="1" t="s">
        <v>17</v>
      </c>
      <c r="C415" s="1">
        <v>21</v>
      </c>
      <c r="D415" s="1" t="s">
        <v>154</v>
      </c>
      <c r="E415" s="1">
        <v>16636.706717474881</v>
      </c>
      <c r="F415" s="1">
        <v>77776.047545239519</v>
      </c>
      <c r="G415" s="1">
        <v>108662.66022696503</v>
      </c>
      <c r="H415" s="1">
        <v>83574.240427248806</v>
      </c>
      <c r="I415" s="1">
        <v>88929.762525060156</v>
      </c>
    </row>
    <row r="416" spans="1:9" x14ac:dyDescent="0.15">
      <c r="A416" s="1">
        <v>18</v>
      </c>
      <c r="B416" s="1" t="s">
        <v>17</v>
      </c>
      <c r="C416" s="1">
        <v>22</v>
      </c>
      <c r="D416" s="1" t="s">
        <v>146</v>
      </c>
      <c r="E416" s="1">
        <v>10440.544909199785</v>
      </c>
      <c r="F416" s="1">
        <v>70557.511766065087</v>
      </c>
      <c r="G416" s="1">
        <v>175431.93115648202</v>
      </c>
      <c r="H416" s="1">
        <v>234632.24153489195</v>
      </c>
      <c r="I416" s="1">
        <v>231353.76915690966</v>
      </c>
    </row>
    <row r="417" spans="1:9" x14ac:dyDescent="0.15">
      <c r="A417" s="1">
        <v>18</v>
      </c>
      <c r="B417" s="1" t="s">
        <v>17</v>
      </c>
      <c r="C417" s="1">
        <v>23</v>
      </c>
      <c r="D417" s="1" t="s">
        <v>167</v>
      </c>
      <c r="E417" s="1">
        <v>20594.025945732959</v>
      </c>
      <c r="F417" s="1">
        <v>63641.185927208622</v>
      </c>
      <c r="G417" s="1">
        <v>102910.804294519</v>
      </c>
      <c r="H417" s="1">
        <v>125080.69811366094</v>
      </c>
      <c r="I417" s="1">
        <v>126696.13379271657</v>
      </c>
    </row>
    <row r="418" spans="1:9" x14ac:dyDescent="0.15">
      <c r="A418" s="1">
        <v>19</v>
      </c>
      <c r="B418" s="1" t="s">
        <v>18</v>
      </c>
      <c r="C418" s="1">
        <v>1</v>
      </c>
      <c r="D418" s="1" t="s">
        <v>147</v>
      </c>
      <c r="E418" s="1">
        <v>28717.319445293066</v>
      </c>
      <c r="F418" s="1">
        <v>37965.84046446671</v>
      </c>
      <c r="G418" s="1">
        <v>28305.212506955533</v>
      </c>
      <c r="H418" s="1">
        <v>33316.189217427011</v>
      </c>
      <c r="I418" s="1">
        <v>40775.411128835454</v>
      </c>
    </row>
    <row r="419" spans="1:9" x14ac:dyDescent="0.15">
      <c r="A419" s="1">
        <v>19</v>
      </c>
      <c r="B419" s="1" t="s">
        <v>18</v>
      </c>
      <c r="C419" s="1">
        <v>2</v>
      </c>
      <c r="D419" s="1" t="s">
        <v>148</v>
      </c>
      <c r="E419" s="1">
        <v>866.95416027035924</v>
      </c>
      <c r="F419" s="1">
        <v>1944.7627410842751</v>
      </c>
      <c r="G419" s="1">
        <v>2405.1389135304921</v>
      </c>
      <c r="H419" s="1">
        <v>2563.2399075064577</v>
      </c>
      <c r="I419" s="1">
        <v>1737.2584355851052</v>
      </c>
    </row>
    <row r="420" spans="1:9" x14ac:dyDescent="0.15">
      <c r="A420" s="1">
        <v>19</v>
      </c>
      <c r="B420" s="1" t="s">
        <v>67</v>
      </c>
      <c r="C420" s="1">
        <v>3</v>
      </c>
      <c r="D420" s="1" t="s">
        <v>155</v>
      </c>
      <c r="E420" s="1">
        <v>2323.6246598242706</v>
      </c>
      <c r="F420" s="1">
        <v>5843.0922398410694</v>
      </c>
      <c r="G420" s="1">
        <v>17355.672747535315</v>
      </c>
      <c r="H420" s="1">
        <v>25458.909724439782</v>
      </c>
      <c r="I420" s="1">
        <v>23858.113573090675</v>
      </c>
    </row>
    <row r="421" spans="1:9" x14ac:dyDescent="0.15">
      <c r="A421" s="1">
        <v>19</v>
      </c>
      <c r="B421" s="1" t="s">
        <v>67</v>
      </c>
      <c r="C421" s="1">
        <v>4</v>
      </c>
      <c r="D421" s="1" t="s">
        <v>156</v>
      </c>
      <c r="E421" s="1">
        <v>2279.3295090592405</v>
      </c>
      <c r="F421" s="1">
        <v>4424.6169211732831</v>
      </c>
      <c r="G421" s="1">
        <v>6069.0728547460567</v>
      </c>
      <c r="H421" s="1">
        <v>5627.2747725873369</v>
      </c>
      <c r="I421" s="1">
        <v>6058.7715868612804</v>
      </c>
    </row>
    <row r="422" spans="1:9" x14ac:dyDescent="0.15">
      <c r="A422" s="1">
        <v>19</v>
      </c>
      <c r="B422" s="1" t="s">
        <v>67</v>
      </c>
      <c r="C422" s="1">
        <v>5</v>
      </c>
      <c r="D422" s="1" t="s">
        <v>157</v>
      </c>
      <c r="E422" s="1">
        <v>284.99384142202246</v>
      </c>
      <c r="F422" s="1">
        <v>713.4605805271915</v>
      </c>
      <c r="G422" s="1">
        <v>1458.1637742532616</v>
      </c>
      <c r="H422" s="1">
        <v>1736.8046311935896</v>
      </c>
      <c r="I422" s="1">
        <v>1414.3173378660074</v>
      </c>
    </row>
    <row r="423" spans="1:9" x14ac:dyDescent="0.15">
      <c r="A423" s="1">
        <v>19</v>
      </c>
      <c r="B423" s="1" t="s">
        <v>67</v>
      </c>
      <c r="C423" s="1">
        <v>6</v>
      </c>
      <c r="D423" s="1" t="s">
        <v>49</v>
      </c>
      <c r="E423" s="1">
        <v>73.987537487520726</v>
      </c>
      <c r="F423" s="1">
        <v>454.11290426130108</v>
      </c>
      <c r="G423" s="1">
        <v>2620.1811070927888</v>
      </c>
      <c r="H423" s="1">
        <v>2016.2565697847144</v>
      </c>
      <c r="I423" s="1">
        <v>7926.9030736776313</v>
      </c>
    </row>
    <row r="424" spans="1:9" x14ac:dyDescent="0.15">
      <c r="A424" s="1">
        <v>19</v>
      </c>
      <c r="B424" s="1" t="s">
        <v>67</v>
      </c>
      <c r="C424" s="1">
        <v>7</v>
      </c>
      <c r="D424" s="1" t="s">
        <v>158</v>
      </c>
      <c r="E424" s="1">
        <v>161.01806326342373</v>
      </c>
      <c r="F424" s="1">
        <v>98.413734869660587</v>
      </c>
      <c r="G424" s="1">
        <v>53.798255057899688</v>
      </c>
      <c r="H424" s="1">
        <v>44.660670731460321</v>
      </c>
      <c r="I424" s="1">
        <v>45.384902768120597</v>
      </c>
    </row>
    <row r="425" spans="1:9" x14ac:dyDescent="0.15">
      <c r="A425" s="1">
        <v>19</v>
      </c>
      <c r="B425" s="1" t="s">
        <v>67</v>
      </c>
      <c r="C425" s="1">
        <v>8</v>
      </c>
      <c r="D425" s="1" t="s">
        <v>159</v>
      </c>
      <c r="E425" s="1">
        <v>1284.3362328359099</v>
      </c>
      <c r="F425" s="1">
        <v>2457.9637810411273</v>
      </c>
      <c r="G425" s="1">
        <v>3587.0383149959912</v>
      </c>
      <c r="H425" s="1">
        <v>2945.3409691700926</v>
      </c>
      <c r="I425" s="1">
        <v>3823.3349436830886</v>
      </c>
    </row>
    <row r="426" spans="1:9" x14ac:dyDescent="0.15">
      <c r="A426" s="1">
        <v>19</v>
      </c>
      <c r="B426" s="1" t="s">
        <v>67</v>
      </c>
      <c r="C426" s="1">
        <v>9</v>
      </c>
      <c r="D426" s="1" t="s">
        <v>160</v>
      </c>
      <c r="E426" s="1">
        <v>343.00469115338478</v>
      </c>
      <c r="F426" s="1">
        <v>1253.2167696161789</v>
      </c>
      <c r="G426" s="1">
        <v>4320.6890292960852</v>
      </c>
      <c r="H426" s="1">
        <v>3858.6105108627835</v>
      </c>
      <c r="I426" s="1">
        <v>4682.9647836297709</v>
      </c>
    </row>
    <row r="427" spans="1:9" x14ac:dyDescent="0.15">
      <c r="A427" s="1">
        <v>19</v>
      </c>
      <c r="B427" s="1" t="s">
        <v>67</v>
      </c>
      <c r="C427" s="1">
        <v>10</v>
      </c>
      <c r="D427" s="1" t="s">
        <v>161</v>
      </c>
      <c r="E427" s="1">
        <v>530.51644537027596</v>
      </c>
      <c r="F427" s="1">
        <v>2183.0784494290292</v>
      </c>
      <c r="G427" s="1">
        <v>5593.8773256721042</v>
      </c>
      <c r="H427" s="1">
        <v>4874.1280129741644</v>
      </c>
      <c r="I427" s="1">
        <v>5270.7750387341239</v>
      </c>
    </row>
    <row r="428" spans="1:9" x14ac:dyDescent="0.15">
      <c r="A428" s="1">
        <v>19</v>
      </c>
      <c r="B428" s="1" t="s">
        <v>67</v>
      </c>
      <c r="C428" s="1">
        <v>11</v>
      </c>
      <c r="D428" s="1" t="s">
        <v>162</v>
      </c>
      <c r="E428" s="1">
        <v>1225.696257289814</v>
      </c>
      <c r="F428" s="1">
        <v>5238.82466204094</v>
      </c>
      <c r="G428" s="1">
        <v>33180.565246995815</v>
      </c>
      <c r="H428" s="1">
        <v>39896.927516483265</v>
      </c>
      <c r="I428" s="1">
        <v>50741.929558499687</v>
      </c>
    </row>
    <row r="429" spans="1:9" x14ac:dyDescent="0.15">
      <c r="A429" s="1">
        <v>19</v>
      </c>
      <c r="B429" s="1" t="s">
        <v>18</v>
      </c>
      <c r="C429" s="1">
        <v>12</v>
      </c>
      <c r="D429" s="1" t="s">
        <v>163</v>
      </c>
      <c r="E429" s="1">
        <v>1321.2650590506869</v>
      </c>
      <c r="F429" s="1">
        <v>10257.911553353735</v>
      </c>
      <c r="G429" s="1">
        <v>83210.541155064682</v>
      </c>
      <c r="H429" s="1">
        <v>91112.389122805878</v>
      </c>
      <c r="I429" s="1">
        <v>98292.392494973261</v>
      </c>
    </row>
    <row r="430" spans="1:9" x14ac:dyDescent="0.15">
      <c r="A430" s="1">
        <v>19</v>
      </c>
      <c r="B430" s="1" t="s">
        <v>18</v>
      </c>
      <c r="C430" s="1">
        <v>13</v>
      </c>
      <c r="D430" s="1" t="s">
        <v>164</v>
      </c>
      <c r="E430" s="1">
        <v>502.78608812931941</v>
      </c>
      <c r="F430" s="1">
        <v>3885.5890178009167</v>
      </c>
      <c r="G430" s="1">
        <v>7812.6948781739466</v>
      </c>
      <c r="H430" s="1">
        <v>9106.6941647108324</v>
      </c>
      <c r="I430" s="1">
        <v>10556.805614487339</v>
      </c>
    </row>
    <row r="431" spans="1:9" x14ac:dyDescent="0.15">
      <c r="A431" s="1">
        <v>19</v>
      </c>
      <c r="B431" s="1" t="s">
        <v>18</v>
      </c>
      <c r="C431" s="1">
        <v>14</v>
      </c>
      <c r="D431" s="1" t="s">
        <v>165</v>
      </c>
      <c r="E431" s="1">
        <v>332.78278386811684</v>
      </c>
      <c r="F431" s="1">
        <v>3362.2351449699167</v>
      </c>
      <c r="G431" s="1">
        <v>12594.150018399714</v>
      </c>
      <c r="H431" s="1">
        <v>14526.462632534731</v>
      </c>
      <c r="I431" s="1">
        <v>20826.228128436134</v>
      </c>
    </row>
    <row r="432" spans="1:9" x14ac:dyDescent="0.15">
      <c r="A432" s="1">
        <v>19</v>
      </c>
      <c r="B432" s="1" t="s">
        <v>18</v>
      </c>
      <c r="C432" s="1">
        <v>15</v>
      </c>
      <c r="D432" s="1" t="s">
        <v>166</v>
      </c>
      <c r="E432" s="1">
        <v>3484.2202923809473</v>
      </c>
      <c r="F432" s="1">
        <v>8223.2106692339894</v>
      </c>
      <c r="G432" s="1">
        <v>22713.4623746</v>
      </c>
      <c r="H432" s="1">
        <v>26120.124930643076</v>
      </c>
      <c r="I432" s="1">
        <v>25560.487383237396</v>
      </c>
    </row>
    <row r="433" spans="1:9" x14ac:dyDescent="0.15">
      <c r="A433" s="1">
        <v>19</v>
      </c>
      <c r="B433" s="1" t="s">
        <v>18</v>
      </c>
      <c r="C433" s="1">
        <v>16</v>
      </c>
      <c r="D433" s="1" t="s">
        <v>149</v>
      </c>
      <c r="E433" s="1">
        <v>11597.087668054539</v>
      </c>
      <c r="F433" s="1">
        <v>13443.744060079649</v>
      </c>
      <c r="G433" s="1">
        <v>21082.536542560745</v>
      </c>
      <c r="H433" s="1">
        <v>22515.1818056214</v>
      </c>
      <c r="I433" s="1">
        <v>24078.170425867578</v>
      </c>
    </row>
    <row r="434" spans="1:9" x14ac:dyDescent="0.15">
      <c r="A434" s="1">
        <v>19</v>
      </c>
      <c r="B434" s="1" t="s">
        <v>18</v>
      </c>
      <c r="C434" s="1">
        <v>17</v>
      </c>
      <c r="D434" s="1" t="s">
        <v>150</v>
      </c>
      <c r="E434" s="1">
        <v>6609.1863851465441</v>
      </c>
      <c r="F434" s="1">
        <v>15554.949007422072</v>
      </c>
      <c r="G434" s="1">
        <v>25940.844304927701</v>
      </c>
      <c r="H434" s="1">
        <v>30129.443610206752</v>
      </c>
      <c r="I434" s="1">
        <v>37873.370168299087</v>
      </c>
    </row>
    <row r="435" spans="1:9" x14ac:dyDescent="0.15">
      <c r="A435" s="1">
        <v>19</v>
      </c>
      <c r="B435" s="1" t="s">
        <v>18</v>
      </c>
      <c r="C435" s="1">
        <v>18</v>
      </c>
      <c r="D435" s="1" t="s">
        <v>151</v>
      </c>
      <c r="E435" s="1">
        <v>7764.7665433871471</v>
      </c>
      <c r="F435" s="1">
        <v>29087.257645898553</v>
      </c>
      <c r="G435" s="1">
        <v>53612.781429924245</v>
      </c>
      <c r="H435" s="1">
        <v>39903.113949297091</v>
      </c>
      <c r="I435" s="1">
        <v>42578.204356259848</v>
      </c>
    </row>
    <row r="436" spans="1:9" x14ac:dyDescent="0.15">
      <c r="A436" s="1">
        <v>19</v>
      </c>
      <c r="B436" s="1" t="s">
        <v>18</v>
      </c>
      <c r="C436" s="1">
        <v>19</v>
      </c>
      <c r="D436" s="1" t="s">
        <v>152</v>
      </c>
      <c r="E436" s="1">
        <v>4734.1698201147574</v>
      </c>
      <c r="F436" s="1">
        <v>8282.5493354564405</v>
      </c>
      <c r="G436" s="1">
        <v>15871.194295786352</v>
      </c>
      <c r="H436" s="1">
        <v>15485.036022444132</v>
      </c>
      <c r="I436" s="1">
        <v>16886.667791031316</v>
      </c>
    </row>
    <row r="437" spans="1:9" x14ac:dyDescent="0.15">
      <c r="A437" s="1">
        <v>19</v>
      </c>
      <c r="B437" s="1" t="s">
        <v>18</v>
      </c>
      <c r="C437" s="1">
        <v>20</v>
      </c>
      <c r="D437" s="1" t="s">
        <v>153</v>
      </c>
      <c r="E437" s="1">
        <v>935.03992893795635</v>
      </c>
      <c r="F437" s="1">
        <v>22470.427570179876</v>
      </c>
      <c r="G437" s="1">
        <v>49212.150315567778</v>
      </c>
      <c r="H437" s="1">
        <v>68187.924941075864</v>
      </c>
      <c r="I437" s="1">
        <v>85960.831645059894</v>
      </c>
    </row>
    <row r="438" spans="1:9" x14ac:dyDescent="0.15">
      <c r="A438" s="1">
        <v>19</v>
      </c>
      <c r="B438" s="1" t="s">
        <v>18</v>
      </c>
      <c r="C438" s="1">
        <v>21</v>
      </c>
      <c r="D438" s="1" t="s">
        <v>154</v>
      </c>
      <c r="E438" s="1">
        <v>7470.3583479532826</v>
      </c>
      <c r="F438" s="1">
        <v>28740.74623768844</v>
      </c>
      <c r="G438" s="1">
        <v>50167.621207598888</v>
      </c>
      <c r="H438" s="1">
        <v>50544.977380688659</v>
      </c>
      <c r="I438" s="1">
        <v>81400.758303023205</v>
      </c>
    </row>
    <row r="439" spans="1:9" x14ac:dyDescent="0.15">
      <c r="A439" s="1">
        <v>19</v>
      </c>
      <c r="B439" s="1" t="s">
        <v>18</v>
      </c>
      <c r="C439" s="1">
        <v>22</v>
      </c>
      <c r="D439" s="1" t="s">
        <v>146</v>
      </c>
      <c r="E439" s="1">
        <v>13857.644859901377</v>
      </c>
      <c r="F439" s="1">
        <v>66333.629637905222</v>
      </c>
      <c r="G439" s="1">
        <v>225901.17803552051</v>
      </c>
      <c r="H439" s="1">
        <v>290233.97136058623</v>
      </c>
      <c r="I439" s="1">
        <v>263953.73210042011</v>
      </c>
    </row>
    <row r="440" spans="1:9" x14ac:dyDescent="0.15">
      <c r="A440" s="1">
        <v>19</v>
      </c>
      <c r="B440" s="1" t="s">
        <v>18</v>
      </c>
      <c r="C440" s="1">
        <v>23</v>
      </c>
      <c r="D440" s="1" t="s">
        <v>167</v>
      </c>
      <c r="E440" s="1">
        <v>17947.754648789432</v>
      </c>
      <c r="F440" s="1">
        <v>62495.858629685346</v>
      </c>
      <c r="G440" s="1">
        <v>92549.154783705933</v>
      </c>
      <c r="H440" s="1">
        <v>144681.12389628091</v>
      </c>
      <c r="I440" s="1">
        <v>144067.80860716137</v>
      </c>
    </row>
    <row r="441" spans="1:9" x14ac:dyDescent="0.15">
      <c r="A441" s="1">
        <v>20</v>
      </c>
      <c r="B441" s="1" t="s">
        <v>19</v>
      </c>
      <c r="C441" s="1">
        <v>1</v>
      </c>
      <c r="D441" s="1" t="s">
        <v>147</v>
      </c>
      <c r="E441" s="1">
        <v>75727.447595372316</v>
      </c>
      <c r="F441" s="1">
        <v>165243.18857191125</v>
      </c>
      <c r="G441" s="1">
        <v>189838.92701029289</v>
      </c>
      <c r="H441" s="1">
        <v>238765.35349475412</v>
      </c>
      <c r="I441" s="1">
        <v>268287.32216310105</v>
      </c>
    </row>
    <row r="442" spans="1:9" x14ac:dyDescent="0.15">
      <c r="A442" s="1">
        <v>20</v>
      </c>
      <c r="B442" s="1" t="s">
        <v>19</v>
      </c>
      <c r="C442" s="1">
        <v>2</v>
      </c>
      <c r="D442" s="1" t="s">
        <v>148</v>
      </c>
      <c r="E442" s="1">
        <v>1326.7709644554118</v>
      </c>
      <c r="F442" s="1">
        <v>4679.3441646364145</v>
      </c>
      <c r="G442" s="1">
        <v>6339.9537062656836</v>
      </c>
      <c r="H442" s="1">
        <v>6206.5401346965809</v>
      </c>
      <c r="I442" s="1">
        <v>5020.3197116953525</v>
      </c>
    </row>
    <row r="443" spans="1:9" x14ac:dyDescent="0.15">
      <c r="A443" s="1">
        <v>20</v>
      </c>
      <c r="B443" s="1" t="s">
        <v>68</v>
      </c>
      <c r="C443" s="1">
        <v>3</v>
      </c>
      <c r="D443" s="1" t="s">
        <v>155</v>
      </c>
      <c r="E443" s="1">
        <v>7576.7510822873246</v>
      </c>
      <c r="F443" s="1">
        <v>20372.647560112197</v>
      </c>
      <c r="G443" s="1">
        <v>35068.078081354302</v>
      </c>
      <c r="H443" s="1">
        <v>50832.019483440905</v>
      </c>
      <c r="I443" s="1">
        <v>51135.662927693738</v>
      </c>
    </row>
    <row r="444" spans="1:9" x14ac:dyDescent="0.15">
      <c r="A444" s="1">
        <v>20</v>
      </c>
      <c r="B444" s="1" t="s">
        <v>68</v>
      </c>
      <c r="C444" s="1">
        <v>4</v>
      </c>
      <c r="D444" s="1" t="s">
        <v>156</v>
      </c>
      <c r="E444" s="1">
        <v>5079.1482603327031</v>
      </c>
      <c r="F444" s="1">
        <v>9468.6950060972886</v>
      </c>
      <c r="G444" s="1">
        <v>10826.580454777462</v>
      </c>
      <c r="H444" s="1">
        <v>8186.1005316690507</v>
      </c>
      <c r="I444" s="1">
        <v>5510.0834870136541</v>
      </c>
    </row>
    <row r="445" spans="1:9" x14ac:dyDescent="0.15">
      <c r="A445" s="1">
        <v>20</v>
      </c>
      <c r="B445" s="1" t="s">
        <v>68</v>
      </c>
      <c r="C445" s="1">
        <v>5</v>
      </c>
      <c r="D445" s="1" t="s">
        <v>157</v>
      </c>
      <c r="E445" s="1">
        <v>1163.316607660583</v>
      </c>
      <c r="F445" s="1">
        <v>2557.4279400690593</v>
      </c>
      <c r="G445" s="1">
        <v>4444.5382239584051</v>
      </c>
      <c r="H445" s="1">
        <v>4489.7535245124373</v>
      </c>
      <c r="I445" s="1">
        <v>4947.3432772370661</v>
      </c>
    </row>
    <row r="446" spans="1:9" x14ac:dyDescent="0.15">
      <c r="A446" s="1">
        <v>20</v>
      </c>
      <c r="B446" s="1" t="s">
        <v>68</v>
      </c>
      <c r="C446" s="1">
        <v>6</v>
      </c>
      <c r="D446" s="1" t="s">
        <v>49</v>
      </c>
      <c r="E446" s="1">
        <v>655.43567127653841</v>
      </c>
      <c r="F446" s="1">
        <v>2699.6408872981187</v>
      </c>
      <c r="G446" s="1">
        <v>4838.7965127480529</v>
      </c>
      <c r="H446" s="1">
        <v>6584.4947201147552</v>
      </c>
      <c r="I446" s="1">
        <v>9104.2749181736672</v>
      </c>
    </row>
    <row r="447" spans="1:9" x14ac:dyDescent="0.15">
      <c r="A447" s="1">
        <v>20</v>
      </c>
      <c r="B447" s="1" t="s">
        <v>68</v>
      </c>
      <c r="C447" s="1">
        <v>7</v>
      </c>
      <c r="D447" s="1" t="s">
        <v>158</v>
      </c>
      <c r="E447" s="1">
        <v>467.89128100624902</v>
      </c>
      <c r="F447" s="1">
        <v>474.09374250960877</v>
      </c>
      <c r="G447" s="1">
        <v>720.50582115545524</v>
      </c>
      <c r="H447" s="1">
        <v>986.58134474357485</v>
      </c>
      <c r="I447" s="1">
        <v>1373.7263034440732</v>
      </c>
    </row>
    <row r="448" spans="1:9" x14ac:dyDescent="0.15">
      <c r="A448" s="1">
        <v>20</v>
      </c>
      <c r="B448" s="1" t="s">
        <v>68</v>
      </c>
      <c r="C448" s="1">
        <v>8</v>
      </c>
      <c r="D448" s="1" t="s">
        <v>159</v>
      </c>
      <c r="E448" s="1">
        <v>3698.5383936184348</v>
      </c>
      <c r="F448" s="1">
        <v>8865.3206902914899</v>
      </c>
      <c r="G448" s="1">
        <v>12320.828828863832</v>
      </c>
      <c r="H448" s="1">
        <v>10549.972270919023</v>
      </c>
      <c r="I448" s="1">
        <v>9647.0599448372359</v>
      </c>
    </row>
    <row r="449" spans="1:9" x14ac:dyDescent="0.15">
      <c r="A449" s="1">
        <v>20</v>
      </c>
      <c r="B449" s="1" t="s">
        <v>68</v>
      </c>
      <c r="C449" s="1">
        <v>9</v>
      </c>
      <c r="D449" s="1" t="s">
        <v>160</v>
      </c>
      <c r="E449" s="1">
        <v>2997.55128149853</v>
      </c>
      <c r="F449" s="1">
        <v>7025.197598369984</v>
      </c>
      <c r="G449" s="1">
        <v>11471.882472775414</v>
      </c>
      <c r="H449" s="1">
        <v>9666.4077991542308</v>
      </c>
      <c r="I449" s="1">
        <v>11675.877659599919</v>
      </c>
    </row>
    <row r="450" spans="1:9" x14ac:dyDescent="0.15">
      <c r="A450" s="1">
        <v>20</v>
      </c>
      <c r="B450" s="1" t="s">
        <v>68</v>
      </c>
      <c r="C450" s="1">
        <v>10</v>
      </c>
      <c r="D450" s="1" t="s">
        <v>161</v>
      </c>
      <c r="E450" s="1">
        <v>4921.4371648959468</v>
      </c>
      <c r="F450" s="1">
        <v>9756.407815924762</v>
      </c>
      <c r="G450" s="1">
        <v>19458.229635875745</v>
      </c>
      <c r="H450" s="1">
        <v>19257.621922996459</v>
      </c>
      <c r="I450" s="1">
        <v>23369.530193606472</v>
      </c>
    </row>
    <row r="451" spans="1:9" x14ac:dyDescent="0.15">
      <c r="A451" s="1">
        <v>20</v>
      </c>
      <c r="B451" s="1" t="s">
        <v>68</v>
      </c>
      <c r="C451" s="1">
        <v>11</v>
      </c>
      <c r="D451" s="1" t="s">
        <v>162</v>
      </c>
      <c r="E451" s="1">
        <v>8908.24961597314</v>
      </c>
      <c r="F451" s="1">
        <v>28524.054309315805</v>
      </c>
      <c r="G451" s="1">
        <v>81185.591379707854</v>
      </c>
      <c r="H451" s="1">
        <v>92750.231153234941</v>
      </c>
      <c r="I451" s="1">
        <v>105778.58308336252</v>
      </c>
    </row>
    <row r="452" spans="1:9" x14ac:dyDescent="0.15">
      <c r="A452" s="1">
        <v>20</v>
      </c>
      <c r="B452" s="1" t="s">
        <v>19</v>
      </c>
      <c r="C452" s="1">
        <v>12</v>
      </c>
      <c r="D452" s="1" t="s">
        <v>163</v>
      </c>
      <c r="E452" s="1">
        <v>10435.594316966173</v>
      </c>
      <c r="F452" s="1">
        <v>42020.973440458241</v>
      </c>
      <c r="G452" s="1">
        <v>194478.06620704671</v>
      </c>
      <c r="H452" s="1">
        <v>260982.47586116803</v>
      </c>
      <c r="I452" s="1">
        <v>287973.14774205344</v>
      </c>
    </row>
    <row r="453" spans="1:9" x14ac:dyDescent="0.15">
      <c r="A453" s="1">
        <v>20</v>
      </c>
      <c r="B453" s="1" t="s">
        <v>19</v>
      </c>
      <c r="C453" s="1">
        <v>13</v>
      </c>
      <c r="D453" s="1" t="s">
        <v>164</v>
      </c>
      <c r="E453" s="1">
        <v>2108.6614441012593</v>
      </c>
      <c r="F453" s="1">
        <v>12200.996259508889</v>
      </c>
      <c r="G453" s="1">
        <v>35402.787093254025</v>
      </c>
      <c r="H453" s="1">
        <v>38270.629167003375</v>
      </c>
      <c r="I453" s="1">
        <v>41512.952628391817</v>
      </c>
    </row>
    <row r="454" spans="1:9" x14ac:dyDescent="0.15">
      <c r="A454" s="1">
        <v>20</v>
      </c>
      <c r="B454" s="1" t="s">
        <v>19</v>
      </c>
      <c r="C454" s="1">
        <v>14</v>
      </c>
      <c r="D454" s="1" t="s">
        <v>165</v>
      </c>
      <c r="E454" s="1">
        <v>2878.0899017336042</v>
      </c>
      <c r="F454" s="1">
        <v>29132.119758173543</v>
      </c>
      <c r="G454" s="1">
        <v>94524.40786099057</v>
      </c>
      <c r="H454" s="1">
        <v>73552.129997763259</v>
      </c>
      <c r="I454" s="1">
        <v>65608.684499444062</v>
      </c>
    </row>
    <row r="455" spans="1:9" x14ac:dyDescent="0.15">
      <c r="A455" s="1">
        <v>20</v>
      </c>
      <c r="B455" s="1" t="s">
        <v>19</v>
      </c>
      <c r="C455" s="1">
        <v>15</v>
      </c>
      <c r="D455" s="1" t="s">
        <v>166</v>
      </c>
      <c r="E455" s="1">
        <v>8564.0992840691433</v>
      </c>
      <c r="F455" s="1">
        <v>24102.422776840718</v>
      </c>
      <c r="G455" s="1">
        <v>54781.664171557335</v>
      </c>
      <c r="H455" s="1">
        <v>59739.141016564223</v>
      </c>
      <c r="I455" s="1">
        <v>56821.569114089521</v>
      </c>
    </row>
    <row r="456" spans="1:9" x14ac:dyDescent="0.15">
      <c r="A456" s="1">
        <v>20</v>
      </c>
      <c r="B456" s="1" t="s">
        <v>19</v>
      </c>
      <c r="C456" s="1">
        <v>16</v>
      </c>
      <c r="D456" s="1" t="s">
        <v>149</v>
      </c>
      <c r="E456" s="1">
        <v>16844.066020828501</v>
      </c>
      <c r="F456" s="1">
        <v>32616.049114179412</v>
      </c>
      <c r="G456" s="1">
        <v>56370.724492367044</v>
      </c>
      <c r="H456" s="1">
        <v>66548.608579839289</v>
      </c>
      <c r="I456" s="1">
        <v>60725.817104899892</v>
      </c>
    </row>
    <row r="457" spans="1:9" x14ac:dyDescent="0.15">
      <c r="A457" s="1">
        <v>20</v>
      </c>
      <c r="B457" s="1" t="s">
        <v>19</v>
      </c>
      <c r="C457" s="1">
        <v>17</v>
      </c>
      <c r="D457" s="1" t="s">
        <v>150</v>
      </c>
      <c r="E457" s="1">
        <v>48979.991497898249</v>
      </c>
      <c r="F457" s="1">
        <v>101517.40336167262</v>
      </c>
      <c r="G457" s="1">
        <v>115069.66860399747</v>
      </c>
      <c r="H457" s="1">
        <v>122516.83371965212</v>
      </c>
      <c r="I457" s="1">
        <v>142180.23512437337</v>
      </c>
    </row>
    <row r="458" spans="1:9" x14ac:dyDescent="0.15">
      <c r="A458" s="1">
        <v>20</v>
      </c>
      <c r="B458" s="1" t="s">
        <v>19</v>
      </c>
      <c r="C458" s="1">
        <v>18</v>
      </c>
      <c r="D458" s="1" t="s">
        <v>151</v>
      </c>
      <c r="E458" s="1">
        <v>16511.807019006832</v>
      </c>
      <c r="F458" s="1">
        <v>101048.38516259556</v>
      </c>
      <c r="G458" s="1">
        <v>108341.01033975049</v>
      </c>
      <c r="H458" s="1">
        <v>100887.25661127003</v>
      </c>
      <c r="I458" s="1">
        <v>81560.063542729549</v>
      </c>
    </row>
    <row r="459" spans="1:9" x14ac:dyDescent="0.15">
      <c r="A459" s="1">
        <v>20</v>
      </c>
      <c r="B459" s="1" t="s">
        <v>19</v>
      </c>
      <c r="C459" s="1">
        <v>19</v>
      </c>
      <c r="D459" s="1" t="s">
        <v>152</v>
      </c>
      <c r="E459" s="1">
        <v>9860.1624816323838</v>
      </c>
      <c r="F459" s="1">
        <v>16315.135506773762</v>
      </c>
      <c r="G459" s="1">
        <v>31380.957734151685</v>
      </c>
      <c r="H459" s="1">
        <v>41894.588352552732</v>
      </c>
      <c r="I459" s="1">
        <v>38860.324038568411</v>
      </c>
    </row>
    <row r="460" spans="1:9" x14ac:dyDescent="0.15">
      <c r="A460" s="1">
        <v>20</v>
      </c>
      <c r="B460" s="1" t="s">
        <v>19</v>
      </c>
      <c r="C460" s="1">
        <v>20</v>
      </c>
      <c r="D460" s="1" t="s">
        <v>153</v>
      </c>
      <c r="E460" s="1">
        <v>3681.470180542562</v>
      </c>
      <c r="F460" s="1">
        <v>66999.883150631518</v>
      </c>
      <c r="G460" s="1">
        <v>123906.34099327626</v>
      </c>
      <c r="H460" s="1">
        <v>213340.4941635635</v>
      </c>
      <c r="I460" s="1">
        <v>227173.15810756743</v>
      </c>
    </row>
    <row r="461" spans="1:9" x14ac:dyDescent="0.15">
      <c r="A461" s="1">
        <v>20</v>
      </c>
      <c r="B461" s="1" t="s">
        <v>19</v>
      </c>
      <c r="C461" s="1">
        <v>21</v>
      </c>
      <c r="D461" s="1" t="s">
        <v>154</v>
      </c>
      <c r="E461" s="1">
        <v>9759.948971604279</v>
      </c>
      <c r="F461" s="1">
        <v>96435.456175648753</v>
      </c>
      <c r="G461" s="1">
        <v>195319.34035927799</v>
      </c>
      <c r="H461" s="1">
        <v>199988.89974862427</v>
      </c>
      <c r="I461" s="1">
        <v>240194.1532594483</v>
      </c>
    </row>
    <row r="462" spans="1:9" x14ac:dyDescent="0.15">
      <c r="A462" s="1">
        <v>20</v>
      </c>
      <c r="B462" s="1" t="s">
        <v>19</v>
      </c>
      <c r="C462" s="1">
        <v>22</v>
      </c>
      <c r="D462" s="1" t="s">
        <v>146</v>
      </c>
      <c r="E462" s="1">
        <v>26497.686798700892</v>
      </c>
      <c r="F462" s="1">
        <v>171856.69967340896</v>
      </c>
      <c r="G462" s="1">
        <v>567360.00589773792</v>
      </c>
      <c r="H462" s="1">
        <v>684775.1522344735</v>
      </c>
      <c r="I462" s="1">
        <v>544178.42200564162</v>
      </c>
    </row>
    <row r="463" spans="1:9" x14ac:dyDescent="0.15">
      <c r="A463" s="1">
        <v>20</v>
      </c>
      <c r="B463" s="1" t="s">
        <v>19</v>
      </c>
      <c r="C463" s="1">
        <v>23</v>
      </c>
      <c r="D463" s="1" t="s">
        <v>167</v>
      </c>
      <c r="E463" s="1">
        <v>49874.522514320786</v>
      </c>
      <c r="F463" s="1">
        <v>169334.70141608219</v>
      </c>
      <c r="G463" s="1">
        <v>260326.9326781148</v>
      </c>
      <c r="H463" s="1">
        <v>338296.63855682913</v>
      </c>
      <c r="I463" s="1">
        <v>309016.42507938918</v>
      </c>
    </row>
    <row r="464" spans="1:9" x14ac:dyDescent="0.15">
      <c r="A464" s="1">
        <v>21</v>
      </c>
      <c r="B464" s="1" t="s">
        <v>20</v>
      </c>
      <c r="C464" s="1">
        <v>1</v>
      </c>
      <c r="D464" s="1" t="s">
        <v>147</v>
      </c>
      <c r="E464" s="1">
        <v>39330.9621918189</v>
      </c>
      <c r="F464" s="1">
        <v>78514.171571146479</v>
      </c>
      <c r="G464" s="1">
        <v>81788.899748102893</v>
      </c>
      <c r="H464" s="1">
        <v>96042.879741173412</v>
      </c>
      <c r="I464" s="1">
        <v>105403.72016320084</v>
      </c>
    </row>
    <row r="465" spans="1:9" x14ac:dyDescent="0.15">
      <c r="A465" s="1">
        <v>21</v>
      </c>
      <c r="B465" s="1" t="s">
        <v>20</v>
      </c>
      <c r="C465" s="1">
        <v>2</v>
      </c>
      <c r="D465" s="1" t="s">
        <v>148</v>
      </c>
      <c r="E465" s="1">
        <v>3558.9052087121195</v>
      </c>
      <c r="F465" s="1">
        <v>7325.0229549490095</v>
      </c>
      <c r="G465" s="1">
        <v>6903.2289609438112</v>
      </c>
      <c r="H465" s="1">
        <v>9030.3064408664432</v>
      </c>
      <c r="I465" s="1">
        <v>9195.4236090436207</v>
      </c>
    </row>
    <row r="466" spans="1:9" x14ac:dyDescent="0.15">
      <c r="A466" s="1">
        <v>21</v>
      </c>
      <c r="B466" s="1" t="s">
        <v>69</v>
      </c>
      <c r="C466" s="1">
        <v>3</v>
      </c>
      <c r="D466" s="1" t="s">
        <v>155</v>
      </c>
      <c r="E466" s="1">
        <v>3136.6448111455447</v>
      </c>
      <c r="F466" s="1">
        <v>7835.0164171385868</v>
      </c>
      <c r="G466" s="1">
        <v>17468.908250793378</v>
      </c>
      <c r="H466" s="1">
        <v>20878.299565443835</v>
      </c>
      <c r="I466" s="1">
        <v>22915.574691668222</v>
      </c>
    </row>
    <row r="467" spans="1:9" x14ac:dyDescent="0.15">
      <c r="A467" s="1">
        <v>21</v>
      </c>
      <c r="B467" s="1" t="s">
        <v>69</v>
      </c>
      <c r="C467" s="1">
        <v>4</v>
      </c>
      <c r="D467" s="1" t="s">
        <v>156</v>
      </c>
      <c r="E467" s="1">
        <v>23242.725683843622</v>
      </c>
      <c r="F467" s="1">
        <v>41329.036683551087</v>
      </c>
      <c r="G467" s="1">
        <v>51650.112359361956</v>
      </c>
      <c r="H467" s="1">
        <v>37533.106229913377</v>
      </c>
      <c r="I467" s="1">
        <v>28255.954807101112</v>
      </c>
    </row>
    <row r="468" spans="1:9" x14ac:dyDescent="0.15">
      <c r="A468" s="1">
        <v>21</v>
      </c>
      <c r="B468" s="1" t="s">
        <v>69</v>
      </c>
      <c r="C468" s="1">
        <v>5</v>
      </c>
      <c r="D468" s="1" t="s">
        <v>157</v>
      </c>
      <c r="E468" s="1">
        <v>5032.6330094300711</v>
      </c>
      <c r="F468" s="1">
        <v>11530.177004151226</v>
      </c>
      <c r="G468" s="1">
        <v>24084.177338532812</v>
      </c>
      <c r="H468" s="1">
        <v>25139.846555489941</v>
      </c>
      <c r="I468" s="1">
        <v>25534.409349369129</v>
      </c>
    </row>
    <row r="469" spans="1:9" x14ac:dyDescent="0.15">
      <c r="A469" s="1">
        <v>21</v>
      </c>
      <c r="B469" s="1" t="s">
        <v>69</v>
      </c>
      <c r="C469" s="1">
        <v>6</v>
      </c>
      <c r="D469" s="1" t="s">
        <v>49</v>
      </c>
      <c r="E469" s="1">
        <v>2825.18563684644</v>
      </c>
      <c r="F469" s="1">
        <v>8673.0131224911984</v>
      </c>
      <c r="G469" s="1">
        <v>18803.157041525606</v>
      </c>
      <c r="H469" s="1">
        <v>22096.347832474214</v>
      </c>
      <c r="I469" s="1">
        <v>31102.974344050261</v>
      </c>
    </row>
    <row r="470" spans="1:9" x14ac:dyDescent="0.15">
      <c r="A470" s="1">
        <v>21</v>
      </c>
      <c r="B470" s="1" t="s">
        <v>69</v>
      </c>
      <c r="C470" s="1">
        <v>7</v>
      </c>
      <c r="D470" s="1" t="s">
        <v>158</v>
      </c>
      <c r="E470" s="1">
        <v>582.8831031354481</v>
      </c>
      <c r="F470" s="1">
        <v>1348.3775954901103</v>
      </c>
      <c r="G470" s="1">
        <v>1213.4265343588379</v>
      </c>
      <c r="H470" s="1">
        <v>1342.1482905595542</v>
      </c>
      <c r="I470" s="1">
        <v>1675.9224480756727</v>
      </c>
    </row>
    <row r="471" spans="1:9" x14ac:dyDescent="0.15">
      <c r="A471" s="1">
        <v>21</v>
      </c>
      <c r="B471" s="1" t="s">
        <v>69</v>
      </c>
      <c r="C471" s="1">
        <v>8</v>
      </c>
      <c r="D471" s="1" t="s">
        <v>159</v>
      </c>
      <c r="E471" s="1">
        <v>13492.698203485415</v>
      </c>
      <c r="F471" s="1">
        <v>23283.083873165382</v>
      </c>
      <c r="G471" s="1">
        <v>41859.96993594509</v>
      </c>
      <c r="H471" s="1">
        <v>37817.875584858033</v>
      </c>
      <c r="I471" s="1">
        <v>35445.139600924966</v>
      </c>
    </row>
    <row r="472" spans="1:9" x14ac:dyDescent="0.15">
      <c r="A472" s="1">
        <v>21</v>
      </c>
      <c r="B472" s="1" t="s">
        <v>69</v>
      </c>
      <c r="C472" s="1">
        <v>9</v>
      </c>
      <c r="D472" s="1" t="s">
        <v>160</v>
      </c>
      <c r="E472" s="1">
        <v>2325.6075893727129</v>
      </c>
      <c r="F472" s="1">
        <v>9025.2033057357494</v>
      </c>
      <c r="G472" s="1">
        <v>15665.613003915641</v>
      </c>
      <c r="H472" s="1">
        <v>14773.031007348178</v>
      </c>
      <c r="I472" s="1">
        <v>19080.674954398433</v>
      </c>
    </row>
    <row r="473" spans="1:9" x14ac:dyDescent="0.15">
      <c r="A473" s="1">
        <v>21</v>
      </c>
      <c r="B473" s="1" t="s">
        <v>69</v>
      </c>
      <c r="C473" s="1">
        <v>10</v>
      </c>
      <c r="D473" s="1" t="s">
        <v>161</v>
      </c>
      <c r="E473" s="1">
        <v>5796.5267481774927</v>
      </c>
      <c r="F473" s="1">
        <v>12735.12531854462</v>
      </c>
      <c r="G473" s="1">
        <v>24834.520275312192</v>
      </c>
      <c r="H473" s="1">
        <v>25945.821448704835</v>
      </c>
      <c r="I473" s="1">
        <v>29864.54771015911</v>
      </c>
    </row>
    <row r="474" spans="1:9" x14ac:dyDescent="0.15">
      <c r="A474" s="1">
        <v>21</v>
      </c>
      <c r="B474" s="1" t="s">
        <v>69</v>
      </c>
      <c r="C474" s="1">
        <v>11</v>
      </c>
      <c r="D474" s="1" t="s">
        <v>162</v>
      </c>
      <c r="E474" s="1">
        <v>3616.5260754591677</v>
      </c>
      <c r="F474" s="1">
        <v>10828.219207963517</v>
      </c>
      <c r="G474" s="1">
        <v>52819.42905374791</v>
      </c>
      <c r="H474" s="1">
        <v>59415.104621958286</v>
      </c>
      <c r="I474" s="1">
        <v>79884.702204492583</v>
      </c>
    </row>
    <row r="475" spans="1:9" x14ac:dyDescent="0.15">
      <c r="A475" s="1">
        <v>21</v>
      </c>
      <c r="B475" s="1" t="s">
        <v>20</v>
      </c>
      <c r="C475" s="1">
        <v>12</v>
      </c>
      <c r="D475" s="1" t="s">
        <v>163</v>
      </c>
      <c r="E475" s="1">
        <v>3370.5956713022347</v>
      </c>
      <c r="F475" s="1">
        <v>9824.4333371038865</v>
      </c>
      <c r="G475" s="1">
        <v>50741.9377045457</v>
      </c>
      <c r="H475" s="1">
        <v>56866.855263077341</v>
      </c>
      <c r="I475" s="1">
        <v>83741.664868610344</v>
      </c>
    </row>
    <row r="476" spans="1:9" x14ac:dyDescent="0.15">
      <c r="A476" s="1">
        <v>21</v>
      </c>
      <c r="B476" s="1" t="s">
        <v>20</v>
      </c>
      <c r="C476" s="1">
        <v>13</v>
      </c>
      <c r="D476" s="1" t="s">
        <v>164</v>
      </c>
      <c r="E476" s="1">
        <v>5610.6883571355511</v>
      </c>
      <c r="F476" s="1">
        <v>27009.010071455625</v>
      </c>
      <c r="G476" s="1">
        <v>55129.043242805856</v>
      </c>
      <c r="H476" s="1">
        <v>64159.052197626101</v>
      </c>
      <c r="I476" s="1">
        <v>77024.651584462874</v>
      </c>
    </row>
    <row r="477" spans="1:9" x14ac:dyDescent="0.15">
      <c r="A477" s="1">
        <v>21</v>
      </c>
      <c r="B477" s="1" t="s">
        <v>20</v>
      </c>
      <c r="C477" s="1">
        <v>14</v>
      </c>
      <c r="D477" s="1" t="s">
        <v>165</v>
      </c>
      <c r="E477" s="1">
        <v>136.48649536529257</v>
      </c>
      <c r="F477" s="1">
        <v>1358.0838968249038</v>
      </c>
      <c r="G477" s="1">
        <v>3030.562363483808</v>
      </c>
      <c r="H477" s="1">
        <v>3645.9860474901816</v>
      </c>
      <c r="I477" s="1">
        <v>5716.1868307158211</v>
      </c>
    </row>
    <row r="478" spans="1:9" x14ac:dyDescent="0.15">
      <c r="A478" s="1">
        <v>21</v>
      </c>
      <c r="B478" s="1" t="s">
        <v>20</v>
      </c>
      <c r="C478" s="1">
        <v>15</v>
      </c>
      <c r="D478" s="1" t="s">
        <v>166</v>
      </c>
      <c r="E478" s="1">
        <v>6169.3332402738579</v>
      </c>
      <c r="F478" s="1">
        <v>23459.743539454375</v>
      </c>
      <c r="G478" s="1">
        <v>66889.089752415763</v>
      </c>
      <c r="H478" s="1">
        <v>87827.775510942636</v>
      </c>
      <c r="I478" s="1">
        <v>100428.68862610997</v>
      </c>
    </row>
    <row r="479" spans="1:9" x14ac:dyDescent="0.15">
      <c r="A479" s="1">
        <v>21</v>
      </c>
      <c r="B479" s="1" t="s">
        <v>20</v>
      </c>
      <c r="C479" s="1">
        <v>16</v>
      </c>
      <c r="D479" s="1" t="s">
        <v>149</v>
      </c>
      <c r="E479" s="1">
        <v>11802.178768029153</v>
      </c>
      <c r="F479" s="1">
        <v>33908.019759659852</v>
      </c>
      <c r="G479" s="1">
        <v>41660.149206617301</v>
      </c>
      <c r="H479" s="1">
        <v>43368.105839967349</v>
      </c>
      <c r="I479" s="1">
        <v>51539.748757583751</v>
      </c>
    </row>
    <row r="480" spans="1:9" x14ac:dyDescent="0.15">
      <c r="A480" s="1">
        <v>21</v>
      </c>
      <c r="B480" s="1" t="s">
        <v>20</v>
      </c>
      <c r="C480" s="1">
        <v>17</v>
      </c>
      <c r="D480" s="1" t="s">
        <v>150</v>
      </c>
      <c r="E480" s="1">
        <v>44252.822974974952</v>
      </c>
      <c r="F480" s="1">
        <v>72254.209516565636</v>
      </c>
      <c r="G480" s="1">
        <v>88782.461176846031</v>
      </c>
      <c r="H480" s="1">
        <v>116724.75038727341</v>
      </c>
      <c r="I480" s="1">
        <v>124701.29818463487</v>
      </c>
    </row>
    <row r="481" spans="1:9" x14ac:dyDescent="0.15">
      <c r="A481" s="1">
        <v>21</v>
      </c>
      <c r="B481" s="1" t="s">
        <v>20</v>
      </c>
      <c r="C481" s="1">
        <v>18</v>
      </c>
      <c r="D481" s="1" t="s">
        <v>151</v>
      </c>
      <c r="E481" s="1">
        <v>14934.919683169252</v>
      </c>
      <c r="F481" s="1">
        <v>70908.761012645686</v>
      </c>
      <c r="G481" s="1">
        <v>100353.15453830638</v>
      </c>
      <c r="H481" s="1">
        <v>118790.18709596887</v>
      </c>
      <c r="I481" s="1">
        <v>115063.41226802811</v>
      </c>
    </row>
    <row r="482" spans="1:9" x14ac:dyDescent="0.15">
      <c r="A482" s="1">
        <v>21</v>
      </c>
      <c r="B482" s="1" t="s">
        <v>20</v>
      </c>
      <c r="C482" s="1">
        <v>19</v>
      </c>
      <c r="D482" s="1" t="s">
        <v>152</v>
      </c>
      <c r="E482" s="1">
        <v>11864.575294732245</v>
      </c>
      <c r="F482" s="1">
        <v>21926.845078661037</v>
      </c>
      <c r="G482" s="1">
        <v>25181.159665600018</v>
      </c>
      <c r="H482" s="1">
        <v>29876.090576578637</v>
      </c>
      <c r="I482" s="1">
        <v>44863.195740126561</v>
      </c>
    </row>
    <row r="483" spans="1:9" x14ac:dyDescent="0.15">
      <c r="A483" s="1">
        <v>21</v>
      </c>
      <c r="B483" s="1" t="s">
        <v>20</v>
      </c>
      <c r="C483" s="1">
        <v>20</v>
      </c>
      <c r="D483" s="1" t="s">
        <v>153</v>
      </c>
      <c r="E483" s="1">
        <v>2414.9006854588779</v>
      </c>
      <c r="F483" s="1">
        <v>58576.143561084602</v>
      </c>
      <c r="G483" s="1">
        <v>88030.178700055549</v>
      </c>
      <c r="H483" s="1">
        <v>125057.89028547968</v>
      </c>
      <c r="I483" s="1">
        <v>158269.86676004098</v>
      </c>
    </row>
    <row r="484" spans="1:9" x14ac:dyDescent="0.15">
      <c r="A484" s="1">
        <v>21</v>
      </c>
      <c r="B484" s="1" t="s">
        <v>20</v>
      </c>
      <c r="C484" s="1">
        <v>21</v>
      </c>
      <c r="D484" s="1" t="s">
        <v>154</v>
      </c>
      <c r="E484" s="1">
        <v>15083.188195129094</v>
      </c>
      <c r="F484" s="1">
        <v>86092.20588902157</v>
      </c>
      <c r="G484" s="1">
        <v>123507.14591051188</v>
      </c>
      <c r="H484" s="1">
        <v>175647.13849820517</v>
      </c>
      <c r="I484" s="1">
        <v>223529.91268221071</v>
      </c>
    </row>
    <row r="485" spans="1:9" x14ac:dyDescent="0.15">
      <c r="A485" s="1">
        <v>21</v>
      </c>
      <c r="B485" s="1" t="s">
        <v>20</v>
      </c>
      <c r="C485" s="1">
        <v>22</v>
      </c>
      <c r="D485" s="1" t="s">
        <v>146</v>
      </c>
      <c r="E485" s="1">
        <v>16232.437445088384</v>
      </c>
      <c r="F485" s="1">
        <v>140469.37119900883</v>
      </c>
      <c r="G485" s="1">
        <v>358705.99731529836</v>
      </c>
      <c r="H485" s="1">
        <v>487697.61069647007</v>
      </c>
      <c r="I485" s="1">
        <v>493525.72501547134</v>
      </c>
    </row>
    <row r="486" spans="1:9" x14ac:dyDescent="0.15">
      <c r="A486" s="1">
        <v>21</v>
      </c>
      <c r="B486" s="1" t="s">
        <v>20</v>
      </c>
      <c r="C486" s="1">
        <v>23</v>
      </c>
      <c r="D486" s="1" t="s">
        <v>167</v>
      </c>
      <c r="E486" s="1">
        <v>35687.108540127534</v>
      </c>
      <c r="F486" s="1">
        <v>103642.39172437799</v>
      </c>
      <c r="G486" s="1">
        <v>175642.08892317835</v>
      </c>
      <c r="H486" s="1">
        <v>248249.70508330944</v>
      </c>
      <c r="I486" s="1">
        <v>263274.93524568208</v>
      </c>
    </row>
    <row r="487" spans="1:9" x14ac:dyDescent="0.15">
      <c r="A487" s="1">
        <v>22</v>
      </c>
      <c r="B487" s="1" t="s">
        <v>21</v>
      </c>
      <c r="C487" s="1">
        <v>1</v>
      </c>
      <c r="D487" s="1" t="s">
        <v>147</v>
      </c>
      <c r="E487" s="1">
        <v>102544.729932174</v>
      </c>
      <c r="F487" s="1">
        <v>204433.09050893044</v>
      </c>
      <c r="G487" s="1">
        <v>188074.01268764542</v>
      </c>
      <c r="H487" s="1">
        <v>205467.27915373456</v>
      </c>
      <c r="I487" s="1">
        <v>231089.84349583409</v>
      </c>
    </row>
    <row r="488" spans="1:9" x14ac:dyDescent="0.15">
      <c r="A488" s="1">
        <v>22</v>
      </c>
      <c r="B488" s="1" t="s">
        <v>21</v>
      </c>
      <c r="C488" s="1">
        <v>2</v>
      </c>
      <c r="D488" s="1" t="s">
        <v>148</v>
      </c>
      <c r="E488" s="1">
        <v>1732.0665556906215</v>
      </c>
      <c r="F488" s="1">
        <v>4959.5568474381271</v>
      </c>
      <c r="G488" s="1">
        <v>5299.3364655433597</v>
      </c>
      <c r="H488" s="1">
        <v>3839.369780310326</v>
      </c>
      <c r="I488" s="1">
        <v>2714.4619794175778</v>
      </c>
    </row>
    <row r="489" spans="1:9" x14ac:dyDescent="0.15">
      <c r="A489" s="1">
        <v>22</v>
      </c>
      <c r="B489" s="1" t="s">
        <v>70</v>
      </c>
      <c r="C489" s="1">
        <v>3</v>
      </c>
      <c r="D489" s="1" t="s">
        <v>155</v>
      </c>
      <c r="E489" s="1">
        <v>13272.41379297166</v>
      </c>
      <c r="F489" s="1">
        <v>38417.107055805864</v>
      </c>
      <c r="G489" s="1">
        <v>102977.28210655964</v>
      </c>
      <c r="H489" s="1">
        <v>124179.83878384429</v>
      </c>
      <c r="I489" s="1">
        <v>126190.51035431889</v>
      </c>
    </row>
    <row r="490" spans="1:9" x14ac:dyDescent="0.15">
      <c r="A490" s="1">
        <v>22</v>
      </c>
      <c r="B490" s="1" t="s">
        <v>70</v>
      </c>
      <c r="C490" s="1">
        <v>4</v>
      </c>
      <c r="D490" s="1" t="s">
        <v>156</v>
      </c>
      <c r="E490" s="1">
        <v>20404.268570263073</v>
      </c>
      <c r="F490" s="1">
        <v>36770.203252987936</v>
      </c>
      <c r="G490" s="1">
        <v>63740.433669670354</v>
      </c>
      <c r="H490" s="1">
        <v>61010.530455333937</v>
      </c>
      <c r="I490" s="1">
        <v>58438.054528825975</v>
      </c>
    </row>
    <row r="491" spans="1:9" x14ac:dyDescent="0.15">
      <c r="A491" s="1">
        <v>22</v>
      </c>
      <c r="B491" s="1" t="s">
        <v>70</v>
      </c>
      <c r="C491" s="1">
        <v>5</v>
      </c>
      <c r="D491" s="1" t="s">
        <v>157</v>
      </c>
      <c r="E491" s="1">
        <v>30239.375728534858</v>
      </c>
      <c r="F491" s="1">
        <v>58715.473740423564</v>
      </c>
      <c r="G491" s="1">
        <v>100432.96639391095</v>
      </c>
      <c r="H491" s="1">
        <v>100088.4187472223</v>
      </c>
      <c r="I491" s="1">
        <v>99602.236911566186</v>
      </c>
    </row>
    <row r="492" spans="1:9" x14ac:dyDescent="0.15">
      <c r="A492" s="1">
        <v>22</v>
      </c>
      <c r="B492" s="1" t="s">
        <v>70</v>
      </c>
      <c r="C492" s="1">
        <v>6</v>
      </c>
      <c r="D492" s="1" t="s">
        <v>49</v>
      </c>
      <c r="E492" s="1">
        <v>23940.379392391369</v>
      </c>
      <c r="F492" s="1">
        <v>57403.121500369067</v>
      </c>
      <c r="G492" s="1">
        <v>109036.59174883961</v>
      </c>
      <c r="H492" s="1">
        <v>131325.78880995023</v>
      </c>
      <c r="I492" s="1">
        <v>184788.56991490698</v>
      </c>
    </row>
    <row r="493" spans="1:9" x14ac:dyDescent="0.15">
      <c r="A493" s="1">
        <v>22</v>
      </c>
      <c r="B493" s="1" t="s">
        <v>70</v>
      </c>
      <c r="C493" s="1">
        <v>7</v>
      </c>
      <c r="D493" s="1" t="s">
        <v>158</v>
      </c>
      <c r="E493" s="1">
        <v>2040.1298527968063</v>
      </c>
      <c r="F493" s="1">
        <v>4202.0832932040803</v>
      </c>
      <c r="G493" s="1">
        <v>3372.9063773467756</v>
      </c>
      <c r="H493" s="1">
        <v>3960.2930313235561</v>
      </c>
      <c r="I493" s="1">
        <v>4419.2013850752883</v>
      </c>
    </row>
    <row r="494" spans="1:9" x14ac:dyDescent="0.15">
      <c r="A494" s="1">
        <v>22</v>
      </c>
      <c r="B494" s="1" t="s">
        <v>70</v>
      </c>
      <c r="C494" s="1">
        <v>8</v>
      </c>
      <c r="D494" s="1" t="s">
        <v>159</v>
      </c>
      <c r="E494" s="1">
        <v>3420.2232228718699</v>
      </c>
      <c r="F494" s="1">
        <v>6792.1638052786138</v>
      </c>
      <c r="G494" s="1">
        <v>10608.400403952284</v>
      </c>
      <c r="H494" s="1">
        <v>12038.407045344364</v>
      </c>
      <c r="I494" s="1">
        <v>22880.727120974756</v>
      </c>
    </row>
    <row r="495" spans="1:9" x14ac:dyDescent="0.15">
      <c r="A495" s="1">
        <v>22</v>
      </c>
      <c r="B495" s="1" t="s">
        <v>70</v>
      </c>
      <c r="C495" s="1">
        <v>9</v>
      </c>
      <c r="D495" s="1" t="s">
        <v>160</v>
      </c>
      <c r="E495" s="1">
        <v>12119.412926233423</v>
      </c>
      <c r="F495" s="1">
        <v>32892.113497968923</v>
      </c>
      <c r="G495" s="1">
        <v>61913.457181142905</v>
      </c>
      <c r="H495" s="1">
        <v>55301.370170341062</v>
      </c>
      <c r="I495" s="1">
        <v>63210.176426053054</v>
      </c>
    </row>
    <row r="496" spans="1:9" x14ac:dyDescent="0.15">
      <c r="A496" s="1">
        <v>22</v>
      </c>
      <c r="B496" s="1" t="s">
        <v>70</v>
      </c>
      <c r="C496" s="1">
        <v>10</v>
      </c>
      <c r="D496" s="1" t="s">
        <v>161</v>
      </c>
      <c r="E496" s="1">
        <v>12165.414095998856</v>
      </c>
      <c r="F496" s="1">
        <v>26549.872725001249</v>
      </c>
      <c r="G496" s="1">
        <v>45178.92746965812</v>
      </c>
      <c r="H496" s="1">
        <v>44257.912906788479</v>
      </c>
      <c r="I496" s="1">
        <v>43519.562824857036</v>
      </c>
    </row>
    <row r="497" spans="1:9" x14ac:dyDescent="0.15">
      <c r="A497" s="1">
        <v>22</v>
      </c>
      <c r="B497" s="1" t="s">
        <v>70</v>
      </c>
      <c r="C497" s="1">
        <v>11</v>
      </c>
      <c r="D497" s="1" t="s">
        <v>162</v>
      </c>
      <c r="E497" s="1">
        <v>15710.435917264398</v>
      </c>
      <c r="F497" s="1">
        <v>39864.86883989357</v>
      </c>
      <c r="G497" s="1">
        <v>106858.3934634839</v>
      </c>
      <c r="H497" s="1">
        <v>106304.10445948955</v>
      </c>
      <c r="I497" s="1">
        <v>127072.63034007137</v>
      </c>
    </row>
    <row r="498" spans="1:9" x14ac:dyDescent="0.15">
      <c r="A498" s="1">
        <v>22</v>
      </c>
      <c r="B498" s="1" t="s">
        <v>21</v>
      </c>
      <c r="C498" s="1">
        <v>12</v>
      </c>
      <c r="D498" s="1" t="s">
        <v>163</v>
      </c>
      <c r="E498" s="1">
        <v>12795.6131154868</v>
      </c>
      <c r="F498" s="1">
        <v>41924.410426505041</v>
      </c>
      <c r="G498" s="1">
        <v>164047.38781257329</v>
      </c>
      <c r="H498" s="1">
        <v>184061.73530292691</v>
      </c>
      <c r="I498" s="1">
        <v>216698.68981814414</v>
      </c>
    </row>
    <row r="499" spans="1:9" x14ac:dyDescent="0.15">
      <c r="A499" s="1">
        <v>22</v>
      </c>
      <c r="B499" s="1" t="s">
        <v>21</v>
      </c>
      <c r="C499" s="1">
        <v>13</v>
      </c>
      <c r="D499" s="1" t="s">
        <v>164</v>
      </c>
      <c r="E499" s="1">
        <v>23361.611029345117</v>
      </c>
      <c r="F499" s="1">
        <v>140613.47116632992</v>
      </c>
      <c r="G499" s="1">
        <v>349488.92860124796</v>
      </c>
      <c r="H499" s="1">
        <v>390977.11787546292</v>
      </c>
      <c r="I499" s="1">
        <v>436546.04251730576</v>
      </c>
    </row>
    <row r="500" spans="1:9" x14ac:dyDescent="0.15">
      <c r="A500" s="1">
        <v>22</v>
      </c>
      <c r="B500" s="1" t="s">
        <v>21</v>
      </c>
      <c r="C500" s="1">
        <v>14</v>
      </c>
      <c r="D500" s="1" t="s">
        <v>165</v>
      </c>
      <c r="E500" s="1">
        <v>781.50315144621675</v>
      </c>
      <c r="F500" s="1">
        <v>9051.0400946515019</v>
      </c>
      <c r="G500" s="1">
        <v>18340.740398526876</v>
      </c>
      <c r="H500" s="1">
        <v>25343.383655261721</v>
      </c>
      <c r="I500" s="1">
        <v>32116.279131824609</v>
      </c>
    </row>
    <row r="501" spans="1:9" x14ac:dyDescent="0.15">
      <c r="A501" s="1">
        <v>22</v>
      </c>
      <c r="B501" s="1" t="s">
        <v>21</v>
      </c>
      <c r="C501" s="1">
        <v>15</v>
      </c>
      <c r="D501" s="1" t="s">
        <v>166</v>
      </c>
      <c r="E501" s="1">
        <v>24164.348084977712</v>
      </c>
      <c r="F501" s="1">
        <v>73289.588753000688</v>
      </c>
      <c r="G501" s="1">
        <v>198040.24656629443</v>
      </c>
      <c r="H501" s="1">
        <v>211295.23432787793</v>
      </c>
      <c r="I501" s="1">
        <v>213931.14429250249</v>
      </c>
    </row>
    <row r="502" spans="1:9" x14ac:dyDescent="0.15">
      <c r="A502" s="1">
        <v>22</v>
      </c>
      <c r="B502" s="1" t="s">
        <v>21</v>
      </c>
      <c r="C502" s="1">
        <v>16</v>
      </c>
      <c r="D502" s="1" t="s">
        <v>149</v>
      </c>
      <c r="E502" s="1">
        <v>28326.956511193115</v>
      </c>
      <c r="F502" s="1">
        <v>37909.047092434987</v>
      </c>
      <c r="G502" s="1">
        <v>83868.811653012512</v>
      </c>
      <c r="H502" s="1">
        <v>84690.985501836476</v>
      </c>
      <c r="I502" s="1">
        <v>97451.299737045323</v>
      </c>
    </row>
    <row r="503" spans="1:9" x14ac:dyDescent="0.15">
      <c r="A503" s="1">
        <v>22</v>
      </c>
      <c r="B503" s="1" t="s">
        <v>21</v>
      </c>
      <c r="C503" s="1">
        <v>17</v>
      </c>
      <c r="D503" s="1" t="s">
        <v>150</v>
      </c>
      <c r="E503" s="1">
        <v>49927.915161834011</v>
      </c>
      <c r="F503" s="1">
        <v>132725.86246548692</v>
      </c>
      <c r="G503" s="1">
        <v>215674.20649730595</v>
      </c>
      <c r="H503" s="1">
        <v>264585.29426771705</v>
      </c>
      <c r="I503" s="1">
        <v>322014.1442500694</v>
      </c>
    </row>
    <row r="504" spans="1:9" x14ac:dyDescent="0.15">
      <c r="A504" s="1">
        <v>22</v>
      </c>
      <c r="B504" s="1" t="s">
        <v>21</v>
      </c>
      <c r="C504" s="1">
        <v>18</v>
      </c>
      <c r="D504" s="1" t="s">
        <v>151</v>
      </c>
      <c r="E504" s="1">
        <v>29225.217219318238</v>
      </c>
      <c r="F504" s="1">
        <v>136311.66649582839</v>
      </c>
      <c r="G504" s="1">
        <v>186711.66211819134</v>
      </c>
      <c r="H504" s="1">
        <v>170239.15384445447</v>
      </c>
      <c r="I504" s="1">
        <v>180755.01743855566</v>
      </c>
    </row>
    <row r="505" spans="1:9" x14ac:dyDescent="0.15">
      <c r="A505" s="1">
        <v>22</v>
      </c>
      <c r="B505" s="1" t="s">
        <v>21</v>
      </c>
      <c r="C505" s="1">
        <v>19</v>
      </c>
      <c r="D505" s="1" t="s">
        <v>152</v>
      </c>
      <c r="E505" s="1">
        <v>21608.360977516262</v>
      </c>
      <c r="F505" s="1">
        <v>31388.817406073424</v>
      </c>
      <c r="G505" s="1">
        <v>47230.135612360471</v>
      </c>
      <c r="H505" s="1">
        <v>66831.775257437286</v>
      </c>
      <c r="I505" s="1">
        <v>102302.44099633317</v>
      </c>
    </row>
    <row r="506" spans="1:9" x14ac:dyDescent="0.15">
      <c r="A506" s="1">
        <v>22</v>
      </c>
      <c r="B506" s="1" t="s">
        <v>21</v>
      </c>
      <c r="C506" s="1">
        <v>20</v>
      </c>
      <c r="D506" s="1" t="s">
        <v>153</v>
      </c>
      <c r="E506" s="1">
        <v>8946.0040480247771</v>
      </c>
      <c r="F506" s="1">
        <v>93848.785398643391</v>
      </c>
      <c r="G506" s="1">
        <v>181590.98208039414</v>
      </c>
      <c r="H506" s="1">
        <v>257357.66282615505</v>
      </c>
      <c r="I506" s="1">
        <v>359975.13094563782</v>
      </c>
    </row>
    <row r="507" spans="1:9" x14ac:dyDescent="0.15">
      <c r="A507" s="1">
        <v>22</v>
      </c>
      <c r="B507" s="1" t="s">
        <v>21</v>
      </c>
      <c r="C507" s="1">
        <v>21</v>
      </c>
      <c r="D507" s="1" t="s">
        <v>154</v>
      </c>
      <c r="E507" s="1">
        <v>39264.103638031862</v>
      </c>
      <c r="F507" s="1">
        <v>223476.4354234107</v>
      </c>
      <c r="G507" s="1">
        <v>412064.09759109275</v>
      </c>
      <c r="H507" s="1">
        <v>421419.41648788011</v>
      </c>
      <c r="I507" s="1">
        <v>598608.62070961553</v>
      </c>
    </row>
    <row r="508" spans="1:9" x14ac:dyDescent="0.15">
      <c r="A508" s="1">
        <v>22</v>
      </c>
      <c r="B508" s="1" t="s">
        <v>21</v>
      </c>
      <c r="C508" s="1">
        <v>22</v>
      </c>
      <c r="D508" s="1" t="s">
        <v>146</v>
      </c>
      <c r="E508" s="1">
        <v>55515.044183339385</v>
      </c>
      <c r="F508" s="1">
        <v>274463.41764835198</v>
      </c>
      <c r="G508" s="1">
        <v>834496.87986971729</v>
      </c>
      <c r="H508" s="1">
        <v>884213.83330645785</v>
      </c>
      <c r="I508" s="1">
        <v>993276.23010645341</v>
      </c>
    </row>
    <row r="509" spans="1:9" x14ac:dyDescent="0.15">
      <c r="A509" s="1">
        <v>22</v>
      </c>
      <c r="B509" s="1" t="s">
        <v>21</v>
      </c>
      <c r="C509" s="1">
        <v>23</v>
      </c>
      <c r="D509" s="1" t="s">
        <v>167</v>
      </c>
      <c r="E509" s="1">
        <v>71222.670179079243</v>
      </c>
      <c r="F509" s="1">
        <v>192809.28442865144</v>
      </c>
      <c r="G509" s="1">
        <v>292343.7060993379</v>
      </c>
      <c r="H509" s="1">
        <v>369695.55891384167</v>
      </c>
      <c r="I509" s="1">
        <v>402756.17028489447</v>
      </c>
    </row>
    <row r="510" spans="1:9" x14ac:dyDescent="0.15">
      <c r="A510" s="1">
        <v>23</v>
      </c>
      <c r="B510" s="1" t="s">
        <v>22</v>
      </c>
      <c r="C510" s="1">
        <v>1</v>
      </c>
      <c r="D510" s="1" t="s">
        <v>147</v>
      </c>
      <c r="E510" s="1">
        <v>70510.373127994419</v>
      </c>
      <c r="F510" s="1">
        <v>160842.16149805411</v>
      </c>
      <c r="G510" s="1">
        <v>187971.77233800292</v>
      </c>
      <c r="H510" s="1">
        <v>211883.83978702279</v>
      </c>
      <c r="I510" s="1">
        <v>248124.33465817623</v>
      </c>
    </row>
    <row r="511" spans="1:9" x14ac:dyDescent="0.15">
      <c r="A511" s="1">
        <v>23</v>
      </c>
      <c r="B511" s="1" t="s">
        <v>22</v>
      </c>
      <c r="C511" s="1">
        <v>2</v>
      </c>
      <c r="D511" s="1" t="s">
        <v>148</v>
      </c>
      <c r="E511" s="1">
        <v>1762.5151509534712</v>
      </c>
      <c r="F511" s="1">
        <v>2905.2775819640165</v>
      </c>
      <c r="G511" s="1">
        <v>2691.0868880684884</v>
      </c>
      <c r="H511" s="1">
        <v>2406.272604810285</v>
      </c>
      <c r="I511" s="1">
        <v>2362.6684416028352</v>
      </c>
    </row>
    <row r="512" spans="1:9" x14ac:dyDescent="0.15">
      <c r="A512" s="1">
        <v>23</v>
      </c>
      <c r="B512" s="1" t="s">
        <v>71</v>
      </c>
      <c r="C512" s="1">
        <v>3</v>
      </c>
      <c r="D512" s="1" t="s">
        <v>155</v>
      </c>
      <c r="E512" s="1">
        <v>27041.590857877774</v>
      </c>
      <c r="F512" s="1">
        <v>68066.514144063549</v>
      </c>
      <c r="G512" s="1">
        <v>134441.44216914466</v>
      </c>
      <c r="H512" s="1">
        <v>156225.37492497114</v>
      </c>
      <c r="I512" s="1">
        <v>148420.70702688218</v>
      </c>
    </row>
    <row r="513" spans="1:9" x14ac:dyDescent="0.15">
      <c r="A513" s="1">
        <v>23</v>
      </c>
      <c r="B513" s="1" t="s">
        <v>71</v>
      </c>
      <c r="C513" s="1">
        <v>4</v>
      </c>
      <c r="D513" s="1" t="s">
        <v>156</v>
      </c>
      <c r="E513" s="1">
        <v>78828.09397812243</v>
      </c>
      <c r="F513" s="1">
        <v>127706.27282310932</v>
      </c>
      <c r="G513" s="1">
        <v>158082.54299631302</v>
      </c>
      <c r="H513" s="1">
        <v>130593.83073520105</v>
      </c>
      <c r="I513" s="1">
        <v>108388.39546930822</v>
      </c>
    </row>
    <row r="514" spans="1:9" x14ac:dyDescent="0.15">
      <c r="A514" s="1">
        <v>23</v>
      </c>
      <c r="B514" s="1" t="s">
        <v>71</v>
      </c>
      <c r="C514" s="1">
        <v>5</v>
      </c>
      <c r="D514" s="1" t="s">
        <v>157</v>
      </c>
      <c r="E514" s="1">
        <v>13736.996010663752</v>
      </c>
      <c r="F514" s="1">
        <v>24284.212872415315</v>
      </c>
      <c r="G514" s="1">
        <v>43330.123435089874</v>
      </c>
      <c r="H514" s="1">
        <v>41018.198666108183</v>
      </c>
      <c r="I514" s="1">
        <v>36217.633913962069</v>
      </c>
    </row>
    <row r="515" spans="1:9" x14ac:dyDescent="0.15">
      <c r="A515" s="1">
        <v>23</v>
      </c>
      <c r="B515" s="1" t="s">
        <v>71</v>
      </c>
      <c r="C515" s="1">
        <v>6</v>
      </c>
      <c r="D515" s="1" t="s">
        <v>49</v>
      </c>
      <c r="E515" s="1">
        <v>36294.13560690247</v>
      </c>
      <c r="F515" s="1">
        <v>73859.766443092565</v>
      </c>
      <c r="G515" s="1">
        <v>98923.08877755623</v>
      </c>
      <c r="H515" s="1">
        <v>100552.92384658616</v>
      </c>
      <c r="I515" s="1">
        <v>121713.47779399456</v>
      </c>
    </row>
    <row r="516" spans="1:9" x14ac:dyDescent="0.15">
      <c r="A516" s="1">
        <v>23</v>
      </c>
      <c r="B516" s="1" t="s">
        <v>71</v>
      </c>
      <c r="C516" s="1">
        <v>7</v>
      </c>
      <c r="D516" s="1" t="s">
        <v>158</v>
      </c>
      <c r="E516" s="1">
        <v>1237.7587131065625</v>
      </c>
      <c r="F516" s="1">
        <v>27114.954609015407</v>
      </c>
      <c r="G516" s="1">
        <v>30449.587474530083</v>
      </c>
      <c r="H516" s="1">
        <v>35570.274586221858</v>
      </c>
      <c r="I516" s="1">
        <v>48768.255633635119</v>
      </c>
    </row>
    <row r="517" spans="1:9" x14ac:dyDescent="0.15">
      <c r="A517" s="1">
        <v>23</v>
      </c>
      <c r="B517" s="1" t="s">
        <v>71</v>
      </c>
      <c r="C517" s="1">
        <v>8</v>
      </c>
      <c r="D517" s="1" t="s">
        <v>159</v>
      </c>
      <c r="E517" s="1">
        <v>24758.734302985249</v>
      </c>
      <c r="F517" s="1">
        <v>45212.08916502053</v>
      </c>
      <c r="G517" s="1">
        <v>76070.918468680538</v>
      </c>
      <c r="H517" s="1">
        <v>73903.262870590203</v>
      </c>
      <c r="I517" s="1">
        <v>72662.901894887473</v>
      </c>
    </row>
    <row r="518" spans="1:9" x14ac:dyDescent="0.15">
      <c r="A518" s="1">
        <v>23</v>
      </c>
      <c r="B518" s="1" t="s">
        <v>71</v>
      </c>
      <c r="C518" s="1">
        <v>9</v>
      </c>
      <c r="D518" s="1" t="s">
        <v>160</v>
      </c>
      <c r="E518" s="1">
        <v>82697.536067334586</v>
      </c>
      <c r="F518" s="1">
        <v>180199.25514464927</v>
      </c>
      <c r="G518" s="1">
        <v>268421.85038310551</v>
      </c>
      <c r="H518" s="1">
        <v>228523.36206149586</v>
      </c>
      <c r="I518" s="1">
        <v>283025.08779412234</v>
      </c>
    </row>
    <row r="519" spans="1:9" x14ac:dyDescent="0.15">
      <c r="A519" s="1">
        <v>23</v>
      </c>
      <c r="B519" s="1" t="s">
        <v>71</v>
      </c>
      <c r="C519" s="1">
        <v>10</v>
      </c>
      <c r="D519" s="1" t="s">
        <v>161</v>
      </c>
      <c r="E519" s="1">
        <v>29223.476065330735</v>
      </c>
      <c r="F519" s="1">
        <v>65806.510945629343</v>
      </c>
      <c r="G519" s="1">
        <v>105316.2710394677</v>
      </c>
      <c r="H519" s="1">
        <v>90508.196939591071</v>
      </c>
      <c r="I519" s="1">
        <v>94261.963902208052</v>
      </c>
    </row>
    <row r="520" spans="1:9" x14ac:dyDescent="0.15">
      <c r="A520" s="1">
        <v>23</v>
      </c>
      <c r="B520" s="1" t="s">
        <v>71</v>
      </c>
      <c r="C520" s="1">
        <v>11</v>
      </c>
      <c r="D520" s="1" t="s">
        <v>162</v>
      </c>
      <c r="E520" s="1">
        <v>38502.763644227489</v>
      </c>
      <c r="F520" s="1">
        <v>115719.27260512103</v>
      </c>
      <c r="G520" s="1">
        <v>294084.77152671758</v>
      </c>
      <c r="H520" s="1">
        <v>305852.82913597475</v>
      </c>
      <c r="I520" s="1">
        <v>339641.48720904673</v>
      </c>
    </row>
    <row r="521" spans="1:9" x14ac:dyDescent="0.15">
      <c r="A521" s="1">
        <v>23</v>
      </c>
      <c r="B521" s="1" t="s">
        <v>22</v>
      </c>
      <c r="C521" s="1">
        <v>12</v>
      </c>
      <c r="D521" s="1" t="s">
        <v>163</v>
      </c>
      <c r="E521" s="1">
        <v>23116.703102851381</v>
      </c>
      <c r="F521" s="1">
        <v>65928.014034890643</v>
      </c>
      <c r="G521" s="1">
        <v>195688.14863006069</v>
      </c>
      <c r="H521" s="1">
        <v>202661.43978342033</v>
      </c>
      <c r="I521" s="1">
        <v>286070.65295942436</v>
      </c>
    </row>
    <row r="522" spans="1:9" x14ac:dyDescent="0.15">
      <c r="A522" s="1">
        <v>23</v>
      </c>
      <c r="B522" s="1" t="s">
        <v>22</v>
      </c>
      <c r="C522" s="1">
        <v>13</v>
      </c>
      <c r="D522" s="1" t="s">
        <v>164</v>
      </c>
      <c r="E522" s="1">
        <v>104800.97184366662</v>
      </c>
      <c r="F522" s="1">
        <v>495735.73344799288</v>
      </c>
      <c r="G522" s="1">
        <v>1199356.3783427658</v>
      </c>
      <c r="H522" s="1">
        <v>1411170.2149958792</v>
      </c>
      <c r="I522" s="1">
        <v>1606890.6348016057</v>
      </c>
    </row>
    <row r="523" spans="1:9" x14ac:dyDescent="0.15">
      <c r="A523" s="1">
        <v>23</v>
      </c>
      <c r="B523" s="1" t="s">
        <v>22</v>
      </c>
      <c r="C523" s="1">
        <v>14</v>
      </c>
      <c r="D523" s="1" t="s">
        <v>165</v>
      </c>
      <c r="E523" s="1">
        <v>1119.4224907771982</v>
      </c>
      <c r="F523" s="1">
        <v>7693.9121251005972</v>
      </c>
      <c r="G523" s="1">
        <v>20754.211625474087</v>
      </c>
      <c r="H523" s="1">
        <v>31578.67712181788</v>
      </c>
      <c r="I523" s="1">
        <v>32619.606996130555</v>
      </c>
    </row>
    <row r="524" spans="1:9" x14ac:dyDescent="0.15">
      <c r="A524" s="1">
        <v>23</v>
      </c>
      <c r="B524" s="1" t="s">
        <v>22</v>
      </c>
      <c r="C524" s="1">
        <v>15</v>
      </c>
      <c r="D524" s="1" t="s">
        <v>166</v>
      </c>
      <c r="E524" s="1">
        <v>37417.545368467494</v>
      </c>
      <c r="F524" s="1">
        <v>104796.07672959911</v>
      </c>
      <c r="G524" s="1">
        <v>292559.18820675585</v>
      </c>
      <c r="H524" s="1">
        <v>344994.52675546409</v>
      </c>
      <c r="I524" s="1">
        <v>393397.92679546721</v>
      </c>
    </row>
    <row r="525" spans="1:9" x14ac:dyDescent="0.15">
      <c r="A525" s="1">
        <v>23</v>
      </c>
      <c r="B525" s="1" t="s">
        <v>22</v>
      </c>
      <c r="C525" s="1">
        <v>16</v>
      </c>
      <c r="D525" s="1" t="s">
        <v>149</v>
      </c>
      <c r="E525" s="1">
        <v>41425.879882303336</v>
      </c>
      <c r="F525" s="1">
        <v>136597.40362698853</v>
      </c>
      <c r="G525" s="1">
        <v>135501.80757543346</v>
      </c>
      <c r="H525" s="1">
        <v>128683.1704082795</v>
      </c>
      <c r="I525" s="1">
        <v>154594.62537610476</v>
      </c>
    </row>
    <row r="526" spans="1:9" x14ac:dyDescent="0.15">
      <c r="A526" s="1">
        <v>23</v>
      </c>
      <c r="B526" s="1" t="s">
        <v>22</v>
      </c>
      <c r="C526" s="1">
        <v>17</v>
      </c>
      <c r="D526" s="1" t="s">
        <v>150</v>
      </c>
      <c r="E526" s="1">
        <v>101977.30281608993</v>
      </c>
      <c r="F526" s="1">
        <v>458614.16711507848</v>
      </c>
      <c r="G526" s="1">
        <v>560061.19996619644</v>
      </c>
      <c r="H526" s="1">
        <v>668305.20415603765</v>
      </c>
      <c r="I526" s="1">
        <v>855110.24744460452</v>
      </c>
    </row>
    <row r="527" spans="1:9" x14ac:dyDescent="0.15">
      <c r="A527" s="1">
        <v>23</v>
      </c>
      <c r="B527" s="1" t="s">
        <v>22</v>
      </c>
      <c r="C527" s="1">
        <v>18</v>
      </c>
      <c r="D527" s="1" t="s">
        <v>151</v>
      </c>
      <c r="E527" s="1">
        <v>81570.809815811925</v>
      </c>
      <c r="F527" s="1">
        <v>353303.95414114557</v>
      </c>
      <c r="G527" s="1">
        <v>470480.26521591115</v>
      </c>
      <c r="H527" s="1">
        <v>498703.96897425636</v>
      </c>
      <c r="I527" s="1">
        <v>559794.76563910441</v>
      </c>
    </row>
    <row r="528" spans="1:9" x14ac:dyDescent="0.15">
      <c r="A528" s="1">
        <v>23</v>
      </c>
      <c r="B528" s="1" t="s">
        <v>22</v>
      </c>
      <c r="C528" s="1">
        <v>19</v>
      </c>
      <c r="D528" s="1" t="s">
        <v>152</v>
      </c>
      <c r="E528" s="1">
        <v>44903.137703126828</v>
      </c>
      <c r="F528" s="1">
        <v>57698.59528706628</v>
      </c>
      <c r="G528" s="1">
        <v>115941.90296438278</v>
      </c>
      <c r="H528" s="1">
        <v>114320.31455520158</v>
      </c>
      <c r="I528" s="1">
        <v>197403.18893394934</v>
      </c>
    </row>
    <row r="529" spans="1:9" x14ac:dyDescent="0.15">
      <c r="A529" s="1">
        <v>23</v>
      </c>
      <c r="B529" s="1" t="s">
        <v>22</v>
      </c>
      <c r="C529" s="1">
        <v>20</v>
      </c>
      <c r="D529" s="1" t="s">
        <v>153</v>
      </c>
      <c r="E529" s="1">
        <v>19327.912313299301</v>
      </c>
      <c r="F529" s="1">
        <v>281549.1988733483</v>
      </c>
      <c r="G529" s="1">
        <v>486336.01342095388</v>
      </c>
      <c r="H529" s="1">
        <v>500316.50420764828</v>
      </c>
      <c r="I529" s="1">
        <v>670484.08011686523</v>
      </c>
    </row>
    <row r="530" spans="1:9" x14ac:dyDescent="0.15">
      <c r="A530" s="1">
        <v>23</v>
      </c>
      <c r="B530" s="1" t="s">
        <v>22</v>
      </c>
      <c r="C530" s="1">
        <v>21</v>
      </c>
      <c r="D530" s="1" t="s">
        <v>154</v>
      </c>
      <c r="E530" s="1">
        <v>110865.58358805208</v>
      </c>
      <c r="F530" s="1">
        <v>504658.41164485295</v>
      </c>
      <c r="G530" s="1">
        <v>906619.04161260568</v>
      </c>
      <c r="H530" s="1">
        <v>966312.16678922542</v>
      </c>
      <c r="I530" s="1">
        <v>1559130.7963559651</v>
      </c>
    </row>
    <row r="531" spans="1:9" x14ac:dyDescent="0.15">
      <c r="A531" s="1">
        <v>23</v>
      </c>
      <c r="B531" s="1" t="s">
        <v>22</v>
      </c>
      <c r="C531" s="1">
        <v>22</v>
      </c>
      <c r="D531" s="1" t="s">
        <v>146</v>
      </c>
      <c r="E531" s="1">
        <v>88719.687666135927</v>
      </c>
      <c r="F531" s="1">
        <v>475281.67321790697</v>
      </c>
      <c r="G531" s="1">
        <v>1275361.9943918295</v>
      </c>
      <c r="H531" s="1">
        <v>1671062.2028559858</v>
      </c>
      <c r="I531" s="1">
        <v>1836569.4163163353</v>
      </c>
    </row>
    <row r="532" spans="1:9" x14ac:dyDescent="0.15">
      <c r="A532" s="1">
        <v>23</v>
      </c>
      <c r="B532" s="1" t="s">
        <v>22</v>
      </c>
      <c r="C532" s="1">
        <v>23</v>
      </c>
      <c r="D532" s="1" t="s">
        <v>167</v>
      </c>
      <c r="E532" s="1">
        <v>132058.29293396612</v>
      </c>
      <c r="F532" s="1">
        <v>280458.08855835377</v>
      </c>
      <c r="G532" s="1">
        <v>405095.21193058667</v>
      </c>
      <c r="H532" s="1">
        <v>498735.14179915871</v>
      </c>
      <c r="I532" s="1">
        <v>559037.59658716165</v>
      </c>
    </row>
    <row r="533" spans="1:9" x14ac:dyDescent="0.15">
      <c r="A533" s="1">
        <v>24</v>
      </c>
      <c r="B533" s="1" t="s">
        <v>23</v>
      </c>
      <c r="C533" s="1">
        <v>1</v>
      </c>
      <c r="D533" s="1" t="s">
        <v>147</v>
      </c>
      <c r="E533" s="1">
        <v>48498.709027887606</v>
      </c>
      <c r="F533" s="1">
        <v>110228.94798628376</v>
      </c>
      <c r="G533" s="1">
        <v>126449.6864532686</v>
      </c>
      <c r="H533" s="1">
        <v>147736.34474355547</v>
      </c>
      <c r="I533" s="1">
        <v>160330.20029380487</v>
      </c>
    </row>
    <row r="534" spans="1:9" x14ac:dyDescent="0.15">
      <c r="A534" s="1">
        <v>24</v>
      </c>
      <c r="B534" s="1" t="s">
        <v>23</v>
      </c>
      <c r="C534" s="1">
        <v>2</v>
      </c>
      <c r="D534" s="1" t="s">
        <v>148</v>
      </c>
      <c r="E534" s="1">
        <v>1996.7634757736428</v>
      </c>
      <c r="F534" s="1">
        <v>3273.6915509824435</v>
      </c>
      <c r="G534" s="1">
        <v>3462.2358121889729</v>
      </c>
      <c r="H534" s="1">
        <v>2571.8350799537811</v>
      </c>
      <c r="I534" s="1">
        <v>3838.0673711680852</v>
      </c>
    </row>
    <row r="535" spans="1:9" x14ac:dyDescent="0.15">
      <c r="A535" s="1">
        <v>24</v>
      </c>
      <c r="B535" s="1" t="s">
        <v>72</v>
      </c>
      <c r="C535" s="1">
        <v>3</v>
      </c>
      <c r="D535" s="1" t="s">
        <v>155</v>
      </c>
      <c r="E535" s="1">
        <v>7524.0145677236133</v>
      </c>
      <c r="F535" s="1">
        <v>20904.630321442299</v>
      </c>
      <c r="G535" s="1">
        <v>37718.289386112374</v>
      </c>
      <c r="H535" s="1">
        <v>40358.538466804355</v>
      </c>
      <c r="I535" s="1">
        <v>37915.682917592494</v>
      </c>
    </row>
    <row r="536" spans="1:9" x14ac:dyDescent="0.15">
      <c r="A536" s="1">
        <v>24</v>
      </c>
      <c r="B536" s="1" t="s">
        <v>72</v>
      </c>
      <c r="C536" s="1">
        <v>4</v>
      </c>
      <c r="D536" s="1" t="s">
        <v>156</v>
      </c>
      <c r="E536" s="1">
        <v>14597.070144477948</v>
      </c>
      <c r="F536" s="1">
        <v>21948.843222341628</v>
      </c>
      <c r="G536" s="1">
        <v>23793.651385424149</v>
      </c>
      <c r="H536" s="1">
        <v>17814.625755653065</v>
      </c>
      <c r="I536" s="1">
        <v>12831.652561098497</v>
      </c>
    </row>
    <row r="537" spans="1:9" x14ac:dyDescent="0.15">
      <c r="A537" s="1">
        <v>24</v>
      </c>
      <c r="B537" s="1" t="s">
        <v>72</v>
      </c>
      <c r="C537" s="1">
        <v>5</v>
      </c>
      <c r="D537" s="1" t="s">
        <v>157</v>
      </c>
      <c r="E537" s="1">
        <v>1594.0494738450309</v>
      </c>
      <c r="F537" s="1">
        <v>4075.3448916136886</v>
      </c>
      <c r="G537" s="1">
        <v>6765.7689983066748</v>
      </c>
      <c r="H537" s="1">
        <v>5557.2225903817798</v>
      </c>
      <c r="I537" s="1">
        <v>6152.2622487248655</v>
      </c>
    </row>
    <row r="538" spans="1:9" x14ac:dyDescent="0.15">
      <c r="A538" s="1">
        <v>24</v>
      </c>
      <c r="B538" s="1" t="s">
        <v>72</v>
      </c>
      <c r="C538" s="1">
        <v>6</v>
      </c>
      <c r="D538" s="1" t="s">
        <v>49</v>
      </c>
      <c r="E538" s="1">
        <v>34989.375482557385</v>
      </c>
      <c r="F538" s="1">
        <v>76298.078790300104</v>
      </c>
      <c r="G538" s="1">
        <v>127713.46073648553</v>
      </c>
      <c r="H538" s="1">
        <v>122583.60107793804</v>
      </c>
      <c r="I538" s="1">
        <v>142555.33984363731</v>
      </c>
    </row>
    <row r="539" spans="1:9" x14ac:dyDescent="0.15">
      <c r="A539" s="1">
        <v>24</v>
      </c>
      <c r="B539" s="1" t="s">
        <v>72</v>
      </c>
      <c r="C539" s="1">
        <v>7</v>
      </c>
      <c r="D539" s="1" t="s">
        <v>158</v>
      </c>
      <c r="E539" s="1">
        <v>16975.638472099861</v>
      </c>
      <c r="F539" s="1">
        <v>28357.486788311468</v>
      </c>
      <c r="G539" s="1">
        <v>29692.048683280653</v>
      </c>
      <c r="H539" s="1">
        <v>44957.812430420541</v>
      </c>
      <c r="I539" s="1">
        <v>63258.856491732418</v>
      </c>
    </row>
    <row r="540" spans="1:9" x14ac:dyDescent="0.15">
      <c r="A540" s="1">
        <v>24</v>
      </c>
      <c r="B540" s="1" t="s">
        <v>72</v>
      </c>
      <c r="C540" s="1">
        <v>8</v>
      </c>
      <c r="D540" s="1" t="s">
        <v>159</v>
      </c>
      <c r="E540" s="1">
        <v>10670.556593997237</v>
      </c>
      <c r="F540" s="1">
        <v>17128.082343136222</v>
      </c>
      <c r="G540" s="1">
        <v>27817.645168034454</v>
      </c>
      <c r="H540" s="1">
        <v>25678.60108013287</v>
      </c>
      <c r="I540" s="1">
        <v>31978.155373465161</v>
      </c>
    </row>
    <row r="541" spans="1:9" x14ac:dyDescent="0.15">
      <c r="A541" s="1">
        <v>24</v>
      </c>
      <c r="B541" s="1" t="s">
        <v>72</v>
      </c>
      <c r="C541" s="1">
        <v>9</v>
      </c>
      <c r="D541" s="1" t="s">
        <v>160</v>
      </c>
      <c r="E541" s="1">
        <v>2911.8865299908402</v>
      </c>
      <c r="F541" s="1">
        <v>12468.241671862672</v>
      </c>
      <c r="G541" s="1">
        <v>23152.034124459566</v>
      </c>
      <c r="H541" s="1">
        <v>28892.630710047226</v>
      </c>
      <c r="I541" s="1">
        <v>35216.868715676552</v>
      </c>
    </row>
    <row r="542" spans="1:9" x14ac:dyDescent="0.15">
      <c r="A542" s="1">
        <v>24</v>
      </c>
      <c r="B542" s="1" t="s">
        <v>72</v>
      </c>
      <c r="C542" s="1">
        <v>10</v>
      </c>
      <c r="D542" s="1" t="s">
        <v>161</v>
      </c>
      <c r="E542" s="1">
        <v>3465.3998682539718</v>
      </c>
      <c r="F542" s="1">
        <v>7658.6694569310757</v>
      </c>
      <c r="G542" s="1">
        <v>14594.095639626694</v>
      </c>
      <c r="H542" s="1">
        <v>16332.877012804045</v>
      </c>
      <c r="I542" s="1">
        <v>20700.91825162715</v>
      </c>
    </row>
    <row r="543" spans="1:9" x14ac:dyDescent="0.15">
      <c r="A543" s="1">
        <v>24</v>
      </c>
      <c r="B543" s="1" t="s">
        <v>72</v>
      </c>
      <c r="C543" s="1">
        <v>11</v>
      </c>
      <c r="D543" s="1" t="s">
        <v>162</v>
      </c>
      <c r="E543" s="1">
        <v>5360.7789787569827</v>
      </c>
      <c r="F543" s="1">
        <v>15553.050010902143</v>
      </c>
      <c r="G543" s="1">
        <v>54916.416554277377</v>
      </c>
      <c r="H543" s="1">
        <v>67260.006790856904</v>
      </c>
      <c r="I543" s="1">
        <v>94552.931363746087</v>
      </c>
    </row>
    <row r="544" spans="1:9" x14ac:dyDescent="0.15">
      <c r="A544" s="1">
        <v>24</v>
      </c>
      <c r="B544" s="1" t="s">
        <v>23</v>
      </c>
      <c r="C544" s="1">
        <v>12</v>
      </c>
      <c r="D544" s="1" t="s">
        <v>163</v>
      </c>
      <c r="E544" s="1">
        <v>10212.520865465356</v>
      </c>
      <c r="F544" s="1">
        <v>20196.534204390187</v>
      </c>
      <c r="G544" s="1">
        <v>77089.84073331808</v>
      </c>
      <c r="H544" s="1">
        <v>161957.55616808831</v>
      </c>
      <c r="I544" s="1">
        <v>438843.46323998051</v>
      </c>
    </row>
    <row r="545" spans="1:9" x14ac:dyDescent="0.15">
      <c r="A545" s="1">
        <v>24</v>
      </c>
      <c r="B545" s="1" t="s">
        <v>23</v>
      </c>
      <c r="C545" s="1">
        <v>13</v>
      </c>
      <c r="D545" s="1" t="s">
        <v>164</v>
      </c>
      <c r="E545" s="1">
        <v>6895.1295641312154</v>
      </c>
      <c r="F545" s="1">
        <v>44006.985658650228</v>
      </c>
      <c r="G545" s="1">
        <v>120503.3862121343</v>
      </c>
      <c r="H545" s="1">
        <v>146045.45045203483</v>
      </c>
      <c r="I545" s="1">
        <v>183559.10469461599</v>
      </c>
    </row>
    <row r="546" spans="1:9" x14ac:dyDescent="0.15">
      <c r="A546" s="1">
        <v>24</v>
      </c>
      <c r="B546" s="1" t="s">
        <v>23</v>
      </c>
      <c r="C546" s="1">
        <v>14</v>
      </c>
      <c r="D546" s="1" t="s">
        <v>165</v>
      </c>
      <c r="E546" s="1">
        <v>34.490347211002145</v>
      </c>
      <c r="F546" s="1">
        <v>196.32739262698701</v>
      </c>
      <c r="G546" s="1">
        <v>861.52574690318522</v>
      </c>
      <c r="H546" s="1">
        <v>819.22947847667012</v>
      </c>
      <c r="I546" s="1">
        <v>1294.5495593802898</v>
      </c>
    </row>
    <row r="547" spans="1:9" x14ac:dyDescent="0.15">
      <c r="A547" s="1">
        <v>24</v>
      </c>
      <c r="B547" s="1" t="s">
        <v>23</v>
      </c>
      <c r="C547" s="1">
        <v>15</v>
      </c>
      <c r="D547" s="1" t="s">
        <v>166</v>
      </c>
      <c r="E547" s="1">
        <v>6287.1990047610389</v>
      </c>
      <c r="F547" s="1">
        <v>21495.596420641461</v>
      </c>
      <c r="G547" s="1">
        <v>62659.844242358369</v>
      </c>
      <c r="H547" s="1">
        <v>92540.511905104446</v>
      </c>
      <c r="I547" s="1">
        <v>108561.89166315173</v>
      </c>
    </row>
    <row r="548" spans="1:9" x14ac:dyDescent="0.15">
      <c r="A548" s="1">
        <v>24</v>
      </c>
      <c r="B548" s="1" t="s">
        <v>23</v>
      </c>
      <c r="C548" s="1">
        <v>16</v>
      </c>
      <c r="D548" s="1" t="s">
        <v>149</v>
      </c>
      <c r="E548" s="1">
        <v>10482.245265680365</v>
      </c>
      <c r="F548" s="1">
        <v>24606.374580208714</v>
      </c>
      <c r="G548" s="1">
        <v>72855.906219115088</v>
      </c>
      <c r="H548" s="1">
        <v>53824.545018343226</v>
      </c>
      <c r="I548" s="1">
        <v>68241.442898439593</v>
      </c>
    </row>
    <row r="549" spans="1:9" x14ac:dyDescent="0.15">
      <c r="A549" s="1">
        <v>24</v>
      </c>
      <c r="B549" s="1" t="s">
        <v>23</v>
      </c>
      <c r="C549" s="1">
        <v>17</v>
      </c>
      <c r="D549" s="1" t="s">
        <v>150</v>
      </c>
      <c r="E549" s="1">
        <v>25472.372635318839</v>
      </c>
      <c r="F549" s="1">
        <v>60299.898051406031</v>
      </c>
      <c r="G549" s="1">
        <v>93485.402300144429</v>
      </c>
      <c r="H549" s="1">
        <v>126957.19269492294</v>
      </c>
      <c r="I549" s="1">
        <v>160174.84147578265</v>
      </c>
    </row>
    <row r="550" spans="1:9" x14ac:dyDescent="0.15">
      <c r="A550" s="1">
        <v>24</v>
      </c>
      <c r="B550" s="1" t="s">
        <v>23</v>
      </c>
      <c r="C550" s="1">
        <v>18</v>
      </c>
      <c r="D550" s="1" t="s">
        <v>151</v>
      </c>
      <c r="E550" s="1">
        <v>11743.380782059245</v>
      </c>
      <c r="F550" s="1">
        <v>52511.224940976848</v>
      </c>
      <c r="G550" s="1">
        <v>81210.975207104508</v>
      </c>
      <c r="H550" s="1">
        <v>92098.059478125535</v>
      </c>
      <c r="I550" s="1">
        <v>80571.781702806344</v>
      </c>
    </row>
    <row r="551" spans="1:9" x14ac:dyDescent="0.15">
      <c r="A551" s="1">
        <v>24</v>
      </c>
      <c r="B551" s="1" t="s">
        <v>23</v>
      </c>
      <c r="C551" s="1">
        <v>19</v>
      </c>
      <c r="D551" s="1" t="s">
        <v>152</v>
      </c>
      <c r="E551" s="1">
        <v>9309.5102928051274</v>
      </c>
      <c r="F551" s="1">
        <v>23673.926442525877</v>
      </c>
      <c r="G551" s="1">
        <v>33109.142502833347</v>
      </c>
      <c r="H551" s="1">
        <v>35997.875297932456</v>
      </c>
      <c r="I551" s="1">
        <v>43753.450985409378</v>
      </c>
    </row>
    <row r="552" spans="1:9" x14ac:dyDescent="0.15">
      <c r="A552" s="1">
        <v>24</v>
      </c>
      <c r="B552" s="1" t="s">
        <v>23</v>
      </c>
      <c r="C552" s="1">
        <v>20</v>
      </c>
      <c r="D552" s="1" t="s">
        <v>153</v>
      </c>
      <c r="E552" s="1">
        <v>2511.6297791230759</v>
      </c>
      <c r="F552" s="1">
        <v>45096.626549001543</v>
      </c>
      <c r="G552" s="1">
        <v>87143.236980651549</v>
      </c>
      <c r="H552" s="1">
        <v>126162.05765985059</v>
      </c>
      <c r="I552" s="1">
        <v>148724.04502180524</v>
      </c>
    </row>
    <row r="553" spans="1:9" x14ac:dyDescent="0.15">
      <c r="A553" s="1">
        <v>24</v>
      </c>
      <c r="B553" s="1" t="s">
        <v>23</v>
      </c>
      <c r="C553" s="1">
        <v>21</v>
      </c>
      <c r="D553" s="1" t="s">
        <v>154</v>
      </c>
      <c r="E553" s="1">
        <v>44093.672307773923</v>
      </c>
      <c r="F553" s="1">
        <v>104126.76517375736</v>
      </c>
      <c r="G553" s="1">
        <v>152202.36954442682</v>
      </c>
      <c r="H553" s="1">
        <v>195100.40902190542</v>
      </c>
      <c r="I553" s="1">
        <v>303409.6428578404</v>
      </c>
    </row>
    <row r="554" spans="1:9" x14ac:dyDescent="0.15">
      <c r="A554" s="1">
        <v>24</v>
      </c>
      <c r="B554" s="1" t="s">
        <v>23</v>
      </c>
      <c r="C554" s="1">
        <v>22</v>
      </c>
      <c r="D554" s="1" t="s">
        <v>146</v>
      </c>
      <c r="E554" s="1">
        <v>19332.796981333686</v>
      </c>
      <c r="F554" s="1">
        <v>114540.5004808573</v>
      </c>
      <c r="G554" s="1">
        <v>367810.03482056863</v>
      </c>
      <c r="H554" s="1">
        <v>414672.64290334407</v>
      </c>
      <c r="I554" s="1">
        <v>417752.1022401462</v>
      </c>
    </row>
    <row r="555" spans="1:9" x14ac:dyDescent="0.15">
      <c r="A555" s="1">
        <v>24</v>
      </c>
      <c r="B555" s="1" t="s">
        <v>23</v>
      </c>
      <c r="C555" s="1">
        <v>23</v>
      </c>
      <c r="D555" s="1" t="s">
        <v>167</v>
      </c>
      <c r="E555" s="1">
        <v>38062.896189740306</v>
      </c>
      <c r="F555" s="1">
        <v>108499.98736912994</v>
      </c>
      <c r="G555" s="1">
        <v>142341.26000384841</v>
      </c>
      <c r="H555" s="1">
        <v>205565.1381574957</v>
      </c>
      <c r="I555" s="1">
        <v>232788.73410310765</v>
      </c>
    </row>
    <row r="556" spans="1:9" x14ac:dyDescent="0.15">
      <c r="A556" s="1">
        <v>25</v>
      </c>
      <c r="B556" s="1" t="s">
        <v>24</v>
      </c>
      <c r="C556" s="1">
        <v>1</v>
      </c>
      <c r="D556" s="1" t="s">
        <v>147</v>
      </c>
      <c r="E556" s="1">
        <v>21348.002466353046</v>
      </c>
      <c r="F556" s="1">
        <v>108922.95414092171</v>
      </c>
      <c r="G556" s="1">
        <v>133832.69623911401</v>
      </c>
      <c r="H556" s="1">
        <v>144424.53048261182</v>
      </c>
      <c r="I556" s="1">
        <v>152308.99764893489</v>
      </c>
    </row>
    <row r="557" spans="1:9" x14ac:dyDescent="0.15">
      <c r="A557" s="1">
        <v>25</v>
      </c>
      <c r="B557" s="1" t="s">
        <v>24</v>
      </c>
      <c r="C557" s="1">
        <v>2</v>
      </c>
      <c r="D557" s="1" t="s">
        <v>148</v>
      </c>
      <c r="E557" s="1">
        <v>1052.9481786275671</v>
      </c>
      <c r="F557" s="1">
        <v>2365.0294230861928</v>
      </c>
      <c r="G557" s="1">
        <v>2316.6817045184193</v>
      </c>
      <c r="H557" s="1">
        <v>2116.0564547970616</v>
      </c>
      <c r="I557" s="1">
        <v>1430.0958747924883</v>
      </c>
    </row>
    <row r="558" spans="1:9" x14ac:dyDescent="0.15">
      <c r="A558" s="1">
        <v>25</v>
      </c>
      <c r="B558" s="1" t="s">
        <v>73</v>
      </c>
      <c r="C558" s="1">
        <v>3</v>
      </c>
      <c r="D558" s="1" t="s">
        <v>155</v>
      </c>
      <c r="E558" s="1">
        <v>1827.3816369510132</v>
      </c>
      <c r="F558" s="1">
        <v>7605.2904645747331</v>
      </c>
      <c r="G558" s="1">
        <v>16880.824835075084</v>
      </c>
      <c r="H558" s="1">
        <v>21058.300280947766</v>
      </c>
      <c r="I558" s="1">
        <v>22045.288807271747</v>
      </c>
    </row>
    <row r="559" spans="1:9" x14ac:dyDescent="0.15">
      <c r="A559" s="1">
        <v>25</v>
      </c>
      <c r="B559" s="1" t="s">
        <v>73</v>
      </c>
      <c r="C559" s="1">
        <v>4</v>
      </c>
      <c r="D559" s="1" t="s">
        <v>156</v>
      </c>
      <c r="E559" s="1">
        <v>12371.223199624099</v>
      </c>
      <c r="F559" s="1">
        <v>24408.582540541694</v>
      </c>
      <c r="G559" s="1">
        <v>35005.415512566855</v>
      </c>
      <c r="H559" s="1">
        <v>34082.462623384657</v>
      </c>
      <c r="I559" s="1">
        <v>33641.431368420461</v>
      </c>
    </row>
    <row r="560" spans="1:9" x14ac:dyDescent="0.15">
      <c r="A560" s="1">
        <v>25</v>
      </c>
      <c r="B560" s="1" t="s">
        <v>73</v>
      </c>
      <c r="C560" s="1">
        <v>5</v>
      </c>
      <c r="D560" s="1" t="s">
        <v>157</v>
      </c>
      <c r="E560" s="1">
        <v>729.68276593989503</v>
      </c>
      <c r="F560" s="1">
        <v>2092.4248220158979</v>
      </c>
      <c r="G560" s="1">
        <v>6029.2490918284811</v>
      </c>
      <c r="H560" s="1">
        <v>6648.0724174095812</v>
      </c>
      <c r="I560" s="1">
        <v>8137.2526498228481</v>
      </c>
    </row>
    <row r="561" spans="1:9" x14ac:dyDescent="0.15">
      <c r="A561" s="1">
        <v>25</v>
      </c>
      <c r="B561" s="1" t="s">
        <v>73</v>
      </c>
      <c r="C561" s="1">
        <v>6</v>
      </c>
      <c r="D561" s="1" t="s">
        <v>49</v>
      </c>
      <c r="E561" s="1">
        <v>10555.8909683944</v>
      </c>
      <c r="F561" s="1">
        <v>18347.347743910141</v>
      </c>
      <c r="G561" s="1">
        <v>26633.017223504197</v>
      </c>
      <c r="H561" s="1">
        <v>32277.456320308254</v>
      </c>
      <c r="I561" s="1">
        <v>41789.426247152529</v>
      </c>
    </row>
    <row r="562" spans="1:9" x14ac:dyDescent="0.15">
      <c r="A562" s="1">
        <v>25</v>
      </c>
      <c r="B562" s="1" t="s">
        <v>73</v>
      </c>
      <c r="C562" s="1">
        <v>7</v>
      </c>
      <c r="D562" s="1" t="s">
        <v>158</v>
      </c>
      <c r="E562" s="1">
        <v>664.97605659224075</v>
      </c>
      <c r="F562" s="1">
        <v>1519.3592031217593</v>
      </c>
      <c r="G562" s="1">
        <v>1132.3353139543003</v>
      </c>
      <c r="H562" s="1">
        <v>2042.7345767606378</v>
      </c>
      <c r="I562" s="1">
        <v>3001.8582031832257</v>
      </c>
    </row>
    <row r="563" spans="1:9" x14ac:dyDescent="0.15">
      <c r="A563" s="1">
        <v>25</v>
      </c>
      <c r="B563" s="1" t="s">
        <v>73</v>
      </c>
      <c r="C563" s="1">
        <v>8</v>
      </c>
      <c r="D563" s="1" t="s">
        <v>159</v>
      </c>
      <c r="E563" s="1">
        <v>10391.146324682924</v>
      </c>
      <c r="F563" s="1">
        <v>20419.138146579353</v>
      </c>
      <c r="G563" s="1">
        <v>41089.605917316578</v>
      </c>
      <c r="H563" s="1">
        <v>39340.015411267457</v>
      </c>
      <c r="I563" s="1">
        <v>50928.049018007165</v>
      </c>
    </row>
    <row r="564" spans="1:9" x14ac:dyDescent="0.15">
      <c r="A564" s="1">
        <v>25</v>
      </c>
      <c r="B564" s="1" t="s">
        <v>73</v>
      </c>
      <c r="C564" s="1">
        <v>9</v>
      </c>
      <c r="D564" s="1" t="s">
        <v>160</v>
      </c>
      <c r="E564" s="1">
        <v>1854.7251965091007</v>
      </c>
      <c r="F564" s="1">
        <v>5868.2097137408664</v>
      </c>
      <c r="G564" s="1">
        <v>16707.682796589859</v>
      </c>
      <c r="H564" s="1">
        <v>15394.539586830817</v>
      </c>
      <c r="I564" s="1">
        <v>19280.461841184202</v>
      </c>
    </row>
    <row r="565" spans="1:9" x14ac:dyDescent="0.15">
      <c r="A565" s="1">
        <v>25</v>
      </c>
      <c r="B565" s="1" t="s">
        <v>73</v>
      </c>
      <c r="C565" s="1">
        <v>10</v>
      </c>
      <c r="D565" s="1" t="s">
        <v>161</v>
      </c>
      <c r="E565" s="1">
        <v>2598.9856690456645</v>
      </c>
      <c r="F565" s="1">
        <v>9429.5396249493224</v>
      </c>
      <c r="G565" s="1">
        <v>21133.82247989544</v>
      </c>
      <c r="H565" s="1">
        <v>22393.005381018575</v>
      </c>
      <c r="I565" s="1">
        <v>25844.026147710116</v>
      </c>
    </row>
    <row r="566" spans="1:9" x14ac:dyDescent="0.15">
      <c r="A566" s="1">
        <v>25</v>
      </c>
      <c r="B566" s="1" t="s">
        <v>73</v>
      </c>
      <c r="C566" s="1">
        <v>11</v>
      </c>
      <c r="D566" s="1" t="s">
        <v>162</v>
      </c>
      <c r="E566" s="1">
        <v>6777.2348185638484</v>
      </c>
      <c r="F566" s="1">
        <v>22525.039013018268</v>
      </c>
      <c r="G566" s="1">
        <v>62553.714166422869</v>
      </c>
      <c r="H566" s="1">
        <v>67740.856075125033</v>
      </c>
      <c r="I566" s="1">
        <v>97639.206163703318</v>
      </c>
    </row>
    <row r="567" spans="1:9" x14ac:dyDescent="0.15">
      <c r="A567" s="1">
        <v>25</v>
      </c>
      <c r="B567" s="1" t="s">
        <v>24</v>
      </c>
      <c r="C567" s="1">
        <v>12</v>
      </c>
      <c r="D567" s="1" t="s">
        <v>163</v>
      </c>
      <c r="E567" s="1">
        <v>6943.7957142496543</v>
      </c>
      <c r="F567" s="1">
        <v>31641.820469116545</v>
      </c>
      <c r="G567" s="1">
        <v>124436.26526809151</v>
      </c>
      <c r="H567" s="1">
        <v>136498.96872869294</v>
      </c>
      <c r="I567" s="1">
        <v>156128.52379072196</v>
      </c>
    </row>
    <row r="568" spans="1:9" x14ac:dyDescent="0.15">
      <c r="A568" s="1">
        <v>25</v>
      </c>
      <c r="B568" s="1" t="s">
        <v>24</v>
      </c>
      <c r="C568" s="1">
        <v>13</v>
      </c>
      <c r="D568" s="1" t="s">
        <v>164</v>
      </c>
      <c r="E568" s="1">
        <v>1085.136200436566</v>
      </c>
      <c r="F568" s="1">
        <v>14191.101638442802</v>
      </c>
      <c r="G568" s="1">
        <v>50371.132396716392</v>
      </c>
      <c r="H568" s="1">
        <v>62718.554428597599</v>
      </c>
      <c r="I568" s="1">
        <v>72174.180948871071</v>
      </c>
    </row>
    <row r="569" spans="1:9" x14ac:dyDescent="0.15">
      <c r="A569" s="1">
        <v>25</v>
      </c>
      <c r="B569" s="1" t="s">
        <v>24</v>
      </c>
      <c r="C569" s="1">
        <v>14</v>
      </c>
      <c r="D569" s="1" t="s">
        <v>165</v>
      </c>
      <c r="E569" s="1">
        <v>263.36528796822205</v>
      </c>
      <c r="F569" s="1">
        <v>1369.0369524602761</v>
      </c>
      <c r="G569" s="1">
        <v>3709.0572015492276</v>
      </c>
      <c r="H569" s="1">
        <v>6894.6302083278269</v>
      </c>
      <c r="I569" s="1">
        <v>8949.2283392954014</v>
      </c>
    </row>
    <row r="570" spans="1:9" x14ac:dyDescent="0.15">
      <c r="A570" s="1">
        <v>25</v>
      </c>
      <c r="B570" s="1" t="s">
        <v>24</v>
      </c>
      <c r="C570" s="1">
        <v>15</v>
      </c>
      <c r="D570" s="1" t="s">
        <v>166</v>
      </c>
      <c r="E570" s="1">
        <v>12492.525382630653</v>
      </c>
      <c r="F570" s="1">
        <v>34016.489667772985</v>
      </c>
      <c r="G570" s="1">
        <v>99851.129513188484</v>
      </c>
      <c r="H570" s="1">
        <v>123261.28738268756</v>
      </c>
      <c r="I570" s="1">
        <v>167044.72353490756</v>
      </c>
    </row>
    <row r="571" spans="1:9" x14ac:dyDescent="0.15">
      <c r="A571" s="1">
        <v>25</v>
      </c>
      <c r="B571" s="1" t="s">
        <v>24</v>
      </c>
      <c r="C571" s="1">
        <v>16</v>
      </c>
      <c r="D571" s="1" t="s">
        <v>149</v>
      </c>
      <c r="E571" s="1">
        <v>14229.796166881928</v>
      </c>
      <c r="F571" s="1">
        <v>18886.850844624492</v>
      </c>
      <c r="G571" s="1">
        <v>27594.953808370195</v>
      </c>
      <c r="H571" s="1">
        <v>28778.405075596766</v>
      </c>
      <c r="I571" s="1">
        <v>40823.378254945696</v>
      </c>
    </row>
    <row r="572" spans="1:9" x14ac:dyDescent="0.15">
      <c r="A572" s="1">
        <v>25</v>
      </c>
      <c r="B572" s="1" t="s">
        <v>24</v>
      </c>
      <c r="C572" s="1">
        <v>17</v>
      </c>
      <c r="D572" s="1" t="s">
        <v>150</v>
      </c>
      <c r="E572" s="1">
        <v>9380.4825263276507</v>
      </c>
      <c r="F572" s="1">
        <v>42534.000089766691</v>
      </c>
      <c r="G572" s="1">
        <v>60598.547644789483</v>
      </c>
      <c r="H572" s="1">
        <v>82887.699493669919</v>
      </c>
      <c r="I572" s="1">
        <v>101138.3111195919</v>
      </c>
    </row>
    <row r="573" spans="1:9" x14ac:dyDescent="0.15">
      <c r="A573" s="1">
        <v>25</v>
      </c>
      <c r="B573" s="1" t="s">
        <v>24</v>
      </c>
      <c r="C573" s="1">
        <v>18</v>
      </c>
      <c r="D573" s="1" t="s">
        <v>151</v>
      </c>
      <c r="E573" s="1">
        <v>5186.7479210523306</v>
      </c>
      <c r="F573" s="1">
        <v>44555.616206836261</v>
      </c>
      <c r="G573" s="1">
        <v>70639.386904117549</v>
      </c>
      <c r="H573" s="1">
        <v>53124.055423552199</v>
      </c>
      <c r="I573" s="1">
        <v>54683.920900836332</v>
      </c>
    </row>
    <row r="574" spans="1:9" x14ac:dyDescent="0.15">
      <c r="A574" s="1">
        <v>25</v>
      </c>
      <c r="B574" s="1" t="s">
        <v>24</v>
      </c>
      <c r="C574" s="1">
        <v>19</v>
      </c>
      <c r="D574" s="1" t="s">
        <v>152</v>
      </c>
      <c r="E574" s="1">
        <v>5653.5175081188736</v>
      </c>
      <c r="F574" s="1">
        <v>11187.133900053424</v>
      </c>
      <c r="G574" s="1">
        <v>12568.416110612456</v>
      </c>
      <c r="H574" s="1">
        <v>19492.958181897036</v>
      </c>
      <c r="I574" s="1">
        <v>42383.268954345484</v>
      </c>
    </row>
    <row r="575" spans="1:9" x14ac:dyDescent="0.15">
      <c r="A575" s="1">
        <v>25</v>
      </c>
      <c r="B575" s="1" t="s">
        <v>24</v>
      </c>
      <c r="C575" s="1">
        <v>20</v>
      </c>
      <c r="D575" s="1" t="s">
        <v>153</v>
      </c>
      <c r="E575" s="1">
        <v>1249.965771813115</v>
      </c>
      <c r="F575" s="1">
        <v>37063.056037476468</v>
      </c>
      <c r="G575" s="1">
        <v>72554.350991704065</v>
      </c>
      <c r="H575" s="1">
        <v>127599.73524864667</v>
      </c>
      <c r="I575" s="1">
        <v>188111.92197804878</v>
      </c>
    </row>
    <row r="576" spans="1:9" x14ac:dyDescent="0.15">
      <c r="A576" s="1">
        <v>25</v>
      </c>
      <c r="B576" s="1" t="s">
        <v>24</v>
      </c>
      <c r="C576" s="1">
        <v>21</v>
      </c>
      <c r="D576" s="1" t="s">
        <v>154</v>
      </c>
      <c r="E576" s="1">
        <v>6853.1264170433578</v>
      </c>
      <c r="F576" s="1">
        <v>60433.709292500913</v>
      </c>
      <c r="G576" s="1">
        <v>115175.49631722343</v>
      </c>
      <c r="H576" s="1">
        <v>131567.88568513226</v>
      </c>
      <c r="I576" s="1">
        <v>175969.00707163877</v>
      </c>
    </row>
    <row r="577" spans="1:9" x14ac:dyDescent="0.15">
      <c r="A577" s="1">
        <v>25</v>
      </c>
      <c r="B577" s="1" t="s">
        <v>24</v>
      </c>
      <c r="C577" s="1">
        <v>22</v>
      </c>
      <c r="D577" s="1" t="s">
        <v>146</v>
      </c>
      <c r="E577" s="1">
        <v>24205.779683599867</v>
      </c>
      <c r="F577" s="1">
        <v>92717.117690282423</v>
      </c>
      <c r="G577" s="1">
        <v>297494.52640539873</v>
      </c>
      <c r="H577" s="1">
        <v>385119.68497437745</v>
      </c>
      <c r="I577" s="1">
        <v>346656.40988020244</v>
      </c>
    </row>
    <row r="578" spans="1:9" x14ac:dyDescent="0.15">
      <c r="A578" s="1">
        <v>25</v>
      </c>
      <c r="B578" s="1" t="s">
        <v>24</v>
      </c>
      <c r="C578" s="1">
        <v>23</v>
      </c>
      <c r="D578" s="1" t="s">
        <v>167</v>
      </c>
      <c r="E578" s="1">
        <v>25228.185672215619</v>
      </c>
      <c r="F578" s="1">
        <v>85604.425126100934</v>
      </c>
      <c r="G578" s="1">
        <v>145109.01843923764</v>
      </c>
      <c r="H578" s="1">
        <v>181728.5644686055</v>
      </c>
      <c r="I578" s="1">
        <v>192208.26123114373</v>
      </c>
    </row>
    <row r="579" spans="1:9" x14ac:dyDescent="0.15">
      <c r="A579" s="1">
        <v>26</v>
      </c>
      <c r="B579" s="1" t="s">
        <v>25</v>
      </c>
      <c r="C579" s="1">
        <v>1</v>
      </c>
      <c r="D579" s="1" t="s">
        <v>147</v>
      </c>
      <c r="E579" s="1">
        <v>21330.214821164856</v>
      </c>
      <c r="F579" s="1">
        <v>58332.052466942368</v>
      </c>
      <c r="G579" s="1">
        <v>69573.684855743806</v>
      </c>
      <c r="H579" s="1">
        <v>71704.917348929463</v>
      </c>
      <c r="I579" s="1">
        <v>82206.536256210515</v>
      </c>
    </row>
    <row r="580" spans="1:9" x14ac:dyDescent="0.15">
      <c r="A580" s="1">
        <v>26</v>
      </c>
      <c r="B580" s="1" t="s">
        <v>25</v>
      </c>
      <c r="C580" s="1">
        <v>2</v>
      </c>
      <c r="D580" s="1" t="s">
        <v>148</v>
      </c>
      <c r="E580" s="1">
        <v>1103.5673533552131</v>
      </c>
      <c r="F580" s="1">
        <v>2371.7603458562344</v>
      </c>
      <c r="G580" s="1">
        <v>2810.1381788826329</v>
      </c>
      <c r="H580" s="1">
        <v>2249.9660485409318</v>
      </c>
      <c r="I580" s="1">
        <v>1335.2798704839461</v>
      </c>
    </row>
    <row r="581" spans="1:9" x14ac:dyDescent="0.15">
      <c r="A581" s="1">
        <v>26</v>
      </c>
      <c r="B581" s="1" t="s">
        <v>74</v>
      </c>
      <c r="C581" s="1">
        <v>3</v>
      </c>
      <c r="D581" s="1" t="s">
        <v>155</v>
      </c>
      <c r="E581" s="1">
        <v>14033.073161525857</v>
      </c>
      <c r="F581" s="1">
        <v>30003.995584042259</v>
      </c>
      <c r="G581" s="1">
        <v>54449.108235080988</v>
      </c>
      <c r="H581" s="1">
        <v>60533.129730923902</v>
      </c>
      <c r="I581" s="1">
        <v>61572.525422690669</v>
      </c>
    </row>
    <row r="582" spans="1:9" x14ac:dyDescent="0.15">
      <c r="A582" s="1">
        <v>26</v>
      </c>
      <c r="B582" s="1" t="s">
        <v>74</v>
      </c>
      <c r="C582" s="1">
        <v>4</v>
      </c>
      <c r="D582" s="1" t="s">
        <v>156</v>
      </c>
      <c r="E582" s="1">
        <v>23828.970483634464</v>
      </c>
      <c r="F582" s="1">
        <v>43408.739728549088</v>
      </c>
      <c r="G582" s="1">
        <v>52733.192715720288</v>
      </c>
      <c r="H582" s="1">
        <v>42510.620170563096</v>
      </c>
      <c r="I582" s="1">
        <v>30626.208036842036</v>
      </c>
    </row>
    <row r="583" spans="1:9" x14ac:dyDescent="0.15">
      <c r="A583" s="1">
        <v>26</v>
      </c>
      <c r="B583" s="1" t="s">
        <v>74</v>
      </c>
      <c r="C583" s="1">
        <v>5</v>
      </c>
      <c r="D583" s="1" t="s">
        <v>157</v>
      </c>
      <c r="E583" s="1">
        <v>1417.6479874644008</v>
      </c>
      <c r="F583" s="1">
        <v>4092.0908097374677</v>
      </c>
      <c r="G583" s="1">
        <v>7466.5918225581545</v>
      </c>
      <c r="H583" s="1">
        <v>6644.821038382277</v>
      </c>
      <c r="I583" s="1">
        <v>7420.217050913192</v>
      </c>
    </row>
    <row r="584" spans="1:9" x14ac:dyDescent="0.15">
      <c r="A584" s="1">
        <v>26</v>
      </c>
      <c r="B584" s="1" t="s">
        <v>74</v>
      </c>
      <c r="C584" s="1">
        <v>6</v>
      </c>
      <c r="D584" s="1" t="s">
        <v>49</v>
      </c>
      <c r="E584" s="1">
        <v>9728.6941805383995</v>
      </c>
      <c r="F584" s="1">
        <v>15001.948898897965</v>
      </c>
      <c r="G584" s="1">
        <v>21461.756471815119</v>
      </c>
      <c r="H584" s="1">
        <v>23025.05903093786</v>
      </c>
      <c r="I584" s="1">
        <v>29244.253737729072</v>
      </c>
    </row>
    <row r="585" spans="1:9" x14ac:dyDescent="0.15">
      <c r="A585" s="1">
        <v>26</v>
      </c>
      <c r="B585" s="1" t="s">
        <v>74</v>
      </c>
      <c r="C585" s="1">
        <v>7</v>
      </c>
      <c r="D585" s="1" t="s">
        <v>158</v>
      </c>
      <c r="E585" s="1">
        <v>668.60048900968366</v>
      </c>
      <c r="F585" s="1">
        <v>778.29648554320113</v>
      </c>
      <c r="G585" s="1">
        <v>667.64669654175259</v>
      </c>
      <c r="H585" s="1">
        <v>789.67962120316611</v>
      </c>
      <c r="I585" s="1">
        <v>901.00241520058898</v>
      </c>
    </row>
    <row r="586" spans="1:9" x14ac:dyDescent="0.15">
      <c r="A586" s="1">
        <v>26</v>
      </c>
      <c r="B586" s="1" t="s">
        <v>74</v>
      </c>
      <c r="C586" s="1">
        <v>8</v>
      </c>
      <c r="D586" s="1" t="s">
        <v>159</v>
      </c>
      <c r="E586" s="1">
        <v>4702.7878342041195</v>
      </c>
      <c r="F586" s="1">
        <v>9257.5065767952819</v>
      </c>
      <c r="G586" s="1">
        <v>13537.955306691134</v>
      </c>
      <c r="H586" s="1">
        <v>11943.762694598765</v>
      </c>
      <c r="I586" s="1">
        <v>12265.315480963893</v>
      </c>
    </row>
    <row r="587" spans="1:9" x14ac:dyDescent="0.15">
      <c r="A587" s="1">
        <v>26</v>
      </c>
      <c r="B587" s="1" t="s">
        <v>74</v>
      </c>
      <c r="C587" s="1">
        <v>9</v>
      </c>
      <c r="D587" s="1" t="s">
        <v>160</v>
      </c>
      <c r="E587" s="1">
        <v>3993.1083569259031</v>
      </c>
      <c r="F587" s="1">
        <v>11229.141503678389</v>
      </c>
      <c r="G587" s="1">
        <v>14572.901011297534</v>
      </c>
      <c r="H587" s="1">
        <v>11169.073726820267</v>
      </c>
      <c r="I587" s="1">
        <v>11374.90692298162</v>
      </c>
    </row>
    <row r="588" spans="1:9" x14ac:dyDescent="0.15">
      <c r="A588" s="1">
        <v>26</v>
      </c>
      <c r="B588" s="1" t="s">
        <v>74</v>
      </c>
      <c r="C588" s="1">
        <v>10</v>
      </c>
      <c r="D588" s="1" t="s">
        <v>161</v>
      </c>
      <c r="E588" s="1">
        <v>3672.71666980071</v>
      </c>
      <c r="F588" s="1">
        <v>7582.7994578672287</v>
      </c>
      <c r="G588" s="1">
        <v>13026.063829122275</v>
      </c>
      <c r="H588" s="1">
        <v>11360.466775687448</v>
      </c>
      <c r="I588" s="1">
        <v>12188.713895001752</v>
      </c>
    </row>
    <row r="589" spans="1:9" x14ac:dyDescent="0.15">
      <c r="A589" s="1">
        <v>26</v>
      </c>
      <c r="B589" s="1" t="s">
        <v>74</v>
      </c>
      <c r="C589" s="1">
        <v>11</v>
      </c>
      <c r="D589" s="1" t="s">
        <v>162</v>
      </c>
      <c r="E589" s="1">
        <v>6210.0303509981841</v>
      </c>
      <c r="F589" s="1">
        <v>14580.089517971863</v>
      </c>
      <c r="G589" s="1">
        <v>36784.263044521336</v>
      </c>
      <c r="H589" s="1">
        <v>35825.568601731291</v>
      </c>
      <c r="I589" s="1">
        <v>42046.790544464733</v>
      </c>
    </row>
    <row r="590" spans="1:9" x14ac:dyDescent="0.15">
      <c r="A590" s="1">
        <v>26</v>
      </c>
      <c r="B590" s="1" t="s">
        <v>25</v>
      </c>
      <c r="C590" s="1">
        <v>12</v>
      </c>
      <c r="D590" s="1" t="s">
        <v>163</v>
      </c>
      <c r="E590" s="1">
        <v>16467.051027726662</v>
      </c>
      <c r="F590" s="1">
        <v>37354.524548816793</v>
      </c>
      <c r="G590" s="1">
        <v>101888.30114041499</v>
      </c>
      <c r="H590" s="1">
        <v>106330.76369911408</v>
      </c>
      <c r="I590" s="1">
        <v>98913.74980505892</v>
      </c>
    </row>
    <row r="591" spans="1:9" x14ac:dyDescent="0.15">
      <c r="A591" s="1">
        <v>26</v>
      </c>
      <c r="B591" s="1" t="s">
        <v>25</v>
      </c>
      <c r="C591" s="1">
        <v>13</v>
      </c>
      <c r="D591" s="1" t="s">
        <v>164</v>
      </c>
      <c r="E591" s="1">
        <v>6807.2626567556499</v>
      </c>
      <c r="F591" s="1">
        <v>33622.789648548023</v>
      </c>
      <c r="G591" s="1">
        <v>61091.782326431683</v>
      </c>
      <c r="H591" s="1">
        <v>67462.486313065019</v>
      </c>
      <c r="I591" s="1">
        <v>57753.126446959213</v>
      </c>
    </row>
    <row r="592" spans="1:9" x14ac:dyDescent="0.15">
      <c r="A592" s="1">
        <v>26</v>
      </c>
      <c r="B592" s="1" t="s">
        <v>25</v>
      </c>
      <c r="C592" s="1">
        <v>14</v>
      </c>
      <c r="D592" s="1" t="s">
        <v>165</v>
      </c>
      <c r="E592" s="1">
        <v>1592.8160618806896</v>
      </c>
      <c r="F592" s="1">
        <v>5922.4278058588707</v>
      </c>
      <c r="G592" s="1">
        <v>15914.12854962649</v>
      </c>
      <c r="H592" s="1">
        <v>19546.76304924654</v>
      </c>
      <c r="I592" s="1">
        <v>27791.872355912888</v>
      </c>
    </row>
    <row r="593" spans="1:9" x14ac:dyDescent="0.15">
      <c r="A593" s="1">
        <v>26</v>
      </c>
      <c r="B593" s="1" t="s">
        <v>25</v>
      </c>
      <c r="C593" s="1">
        <v>15</v>
      </c>
      <c r="D593" s="1" t="s">
        <v>166</v>
      </c>
      <c r="E593" s="1">
        <v>9036.9785854932925</v>
      </c>
      <c r="F593" s="1">
        <v>28396.659413279991</v>
      </c>
      <c r="G593" s="1">
        <v>68688.905052333706</v>
      </c>
      <c r="H593" s="1">
        <v>65926.564932210429</v>
      </c>
      <c r="I593" s="1">
        <v>68205.405249987612</v>
      </c>
    </row>
    <row r="594" spans="1:9" x14ac:dyDescent="0.15">
      <c r="A594" s="1">
        <v>26</v>
      </c>
      <c r="B594" s="1" t="s">
        <v>25</v>
      </c>
      <c r="C594" s="1">
        <v>16</v>
      </c>
      <c r="D594" s="1" t="s">
        <v>149</v>
      </c>
      <c r="E594" s="1">
        <v>26014.326355410511</v>
      </c>
      <c r="F594" s="1">
        <v>38658.719671747451</v>
      </c>
      <c r="G594" s="1">
        <v>44886.238922738092</v>
      </c>
      <c r="H594" s="1">
        <v>53410.35522186281</v>
      </c>
      <c r="I594" s="1">
        <v>41298.569622552939</v>
      </c>
    </row>
    <row r="595" spans="1:9" x14ac:dyDescent="0.15">
      <c r="A595" s="1">
        <v>26</v>
      </c>
      <c r="B595" s="1" t="s">
        <v>25</v>
      </c>
      <c r="C595" s="1">
        <v>17</v>
      </c>
      <c r="D595" s="1" t="s">
        <v>150</v>
      </c>
      <c r="E595" s="1">
        <v>32132.36907641849</v>
      </c>
      <c r="F595" s="1">
        <v>113696.58855446146</v>
      </c>
      <c r="G595" s="1">
        <v>151007.83480732929</v>
      </c>
      <c r="H595" s="1">
        <v>147084.65048285908</v>
      </c>
      <c r="I595" s="1">
        <v>202567.66051937384</v>
      </c>
    </row>
    <row r="596" spans="1:9" x14ac:dyDescent="0.15">
      <c r="A596" s="1">
        <v>26</v>
      </c>
      <c r="B596" s="1" t="s">
        <v>25</v>
      </c>
      <c r="C596" s="1">
        <v>18</v>
      </c>
      <c r="D596" s="1" t="s">
        <v>151</v>
      </c>
      <c r="E596" s="1">
        <v>22184.696016007059</v>
      </c>
      <c r="F596" s="1">
        <v>149095.17785961571</v>
      </c>
      <c r="G596" s="1">
        <v>167188.16843632297</v>
      </c>
      <c r="H596" s="1">
        <v>168611.67347885435</v>
      </c>
      <c r="I596" s="1">
        <v>140139.27468918302</v>
      </c>
    </row>
    <row r="597" spans="1:9" x14ac:dyDescent="0.15">
      <c r="A597" s="1">
        <v>26</v>
      </c>
      <c r="B597" s="1" t="s">
        <v>25</v>
      </c>
      <c r="C597" s="1">
        <v>19</v>
      </c>
      <c r="D597" s="1" t="s">
        <v>152</v>
      </c>
      <c r="E597" s="1">
        <v>19227.873728231796</v>
      </c>
      <c r="F597" s="1">
        <v>26153.682438371819</v>
      </c>
      <c r="G597" s="1">
        <v>47466.639830083805</v>
      </c>
      <c r="H597" s="1">
        <v>52493.424388895583</v>
      </c>
      <c r="I597" s="1">
        <v>58868.648877688713</v>
      </c>
    </row>
    <row r="598" spans="1:9" x14ac:dyDescent="0.15">
      <c r="A598" s="1">
        <v>26</v>
      </c>
      <c r="B598" s="1" t="s">
        <v>25</v>
      </c>
      <c r="C598" s="1">
        <v>20</v>
      </c>
      <c r="D598" s="1" t="s">
        <v>153</v>
      </c>
      <c r="E598" s="1">
        <v>6298.702506881913</v>
      </c>
      <c r="F598" s="1">
        <v>80582.780059565834</v>
      </c>
      <c r="G598" s="1">
        <v>150444.17302289911</v>
      </c>
      <c r="H598" s="1">
        <v>232976.95518541805</v>
      </c>
      <c r="I598" s="1">
        <v>266900.74022436293</v>
      </c>
    </row>
    <row r="599" spans="1:9" x14ac:dyDescent="0.15">
      <c r="A599" s="1">
        <v>26</v>
      </c>
      <c r="B599" s="1" t="s">
        <v>25</v>
      </c>
      <c r="C599" s="1">
        <v>21</v>
      </c>
      <c r="D599" s="1" t="s">
        <v>154</v>
      </c>
      <c r="E599" s="1">
        <v>34768.831835717843</v>
      </c>
      <c r="F599" s="1">
        <v>171220.36562222999</v>
      </c>
      <c r="G599" s="1">
        <v>232255.99629691872</v>
      </c>
      <c r="H599" s="1">
        <v>245069.95633589075</v>
      </c>
      <c r="I599" s="1">
        <v>317707.60647899826</v>
      </c>
    </row>
    <row r="600" spans="1:9" x14ac:dyDescent="0.15">
      <c r="A600" s="1">
        <v>26</v>
      </c>
      <c r="B600" s="1" t="s">
        <v>25</v>
      </c>
      <c r="C600" s="1">
        <v>22</v>
      </c>
      <c r="D600" s="1" t="s">
        <v>146</v>
      </c>
      <c r="E600" s="1">
        <v>53927.422163531228</v>
      </c>
      <c r="F600" s="1">
        <v>227376.05413554137</v>
      </c>
      <c r="G600" s="1">
        <v>501891.76097625407</v>
      </c>
      <c r="H600" s="1">
        <v>659361.15279832645</v>
      </c>
      <c r="I600" s="1">
        <v>610151.38631192688</v>
      </c>
    </row>
    <row r="601" spans="1:9" x14ac:dyDescent="0.15">
      <c r="A601" s="1">
        <v>26</v>
      </c>
      <c r="B601" s="1" t="s">
        <v>25</v>
      </c>
      <c r="C601" s="1">
        <v>23</v>
      </c>
      <c r="D601" s="1" t="s">
        <v>167</v>
      </c>
      <c r="E601" s="1">
        <v>35675.984959551897</v>
      </c>
      <c r="F601" s="1">
        <v>132699.62809557893</v>
      </c>
      <c r="G601" s="1">
        <v>190415.89107550489</v>
      </c>
      <c r="H601" s="1">
        <v>260225.46146390025</v>
      </c>
      <c r="I601" s="1">
        <v>265824.91212398122</v>
      </c>
    </row>
    <row r="602" spans="1:9" x14ac:dyDescent="0.15">
      <c r="A602" s="1">
        <v>27</v>
      </c>
      <c r="B602" s="1" t="s">
        <v>26</v>
      </c>
      <c r="C602" s="1">
        <v>1</v>
      </c>
      <c r="D602" s="1" t="s">
        <v>147</v>
      </c>
      <c r="E602" s="1">
        <v>16843.502581828292</v>
      </c>
      <c r="F602" s="1">
        <v>39928.548667437979</v>
      </c>
      <c r="G602" s="1">
        <v>62002.265925857602</v>
      </c>
      <c r="H602" s="1">
        <v>54410.266558986477</v>
      </c>
      <c r="I602" s="1">
        <v>58232.331018013647</v>
      </c>
    </row>
    <row r="603" spans="1:9" x14ac:dyDescent="0.15">
      <c r="A603" s="1">
        <v>27</v>
      </c>
      <c r="B603" s="1" t="s">
        <v>26</v>
      </c>
      <c r="C603" s="1">
        <v>2</v>
      </c>
      <c r="D603" s="1" t="s">
        <v>148</v>
      </c>
      <c r="E603" s="1">
        <v>680.92314374216971</v>
      </c>
      <c r="F603" s="1">
        <v>1215.7841098626063</v>
      </c>
      <c r="G603" s="1">
        <v>1173.4390334387722</v>
      </c>
      <c r="H603" s="1">
        <v>742.12485144778077</v>
      </c>
      <c r="I603" s="1">
        <v>617.90811965146634</v>
      </c>
    </row>
    <row r="604" spans="1:9" x14ac:dyDescent="0.15">
      <c r="A604" s="1">
        <v>27</v>
      </c>
      <c r="B604" s="1" t="s">
        <v>75</v>
      </c>
      <c r="C604" s="1">
        <v>3</v>
      </c>
      <c r="D604" s="1" t="s">
        <v>155</v>
      </c>
      <c r="E604" s="1">
        <v>32712.984968351462</v>
      </c>
      <c r="F604" s="1">
        <v>59164.887720690363</v>
      </c>
      <c r="G604" s="1">
        <v>92910.14150401394</v>
      </c>
      <c r="H604" s="1">
        <v>108097.56009768597</v>
      </c>
      <c r="I604" s="1">
        <v>99354.145274246548</v>
      </c>
    </row>
    <row r="605" spans="1:9" x14ac:dyDescent="0.15">
      <c r="A605" s="1">
        <v>27</v>
      </c>
      <c r="B605" s="1" t="s">
        <v>75</v>
      </c>
      <c r="C605" s="1">
        <v>4</v>
      </c>
      <c r="D605" s="1" t="s">
        <v>156</v>
      </c>
      <c r="E605" s="1">
        <v>41196.617194911596</v>
      </c>
      <c r="F605" s="1">
        <v>74108.485057363068</v>
      </c>
      <c r="G605" s="1">
        <v>87421.709932828351</v>
      </c>
      <c r="H605" s="1">
        <v>63982.792535580345</v>
      </c>
      <c r="I605" s="1">
        <v>46673.603715198777</v>
      </c>
    </row>
    <row r="606" spans="1:9" x14ac:dyDescent="0.15">
      <c r="A606" s="1">
        <v>27</v>
      </c>
      <c r="B606" s="1" t="s">
        <v>75</v>
      </c>
      <c r="C606" s="1">
        <v>5</v>
      </c>
      <c r="D606" s="1" t="s">
        <v>157</v>
      </c>
      <c r="E606" s="1">
        <v>13192.214170436388</v>
      </c>
      <c r="F606" s="1">
        <v>24206.54920852475</v>
      </c>
      <c r="G606" s="1">
        <v>36981.762277724869</v>
      </c>
      <c r="H606" s="1">
        <v>35026.426924620406</v>
      </c>
      <c r="I606" s="1">
        <v>30106.940247186125</v>
      </c>
    </row>
    <row r="607" spans="1:9" x14ac:dyDescent="0.15">
      <c r="A607" s="1">
        <v>27</v>
      </c>
      <c r="B607" s="1" t="s">
        <v>75</v>
      </c>
      <c r="C607" s="1">
        <v>6</v>
      </c>
      <c r="D607" s="1" t="s">
        <v>49</v>
      </c>
      <c r="E607" s="1">
        <v>44532.732709917655</v>
      </c>
      <c r="F607" s="1">
        <v>102012.49045565295</v>
      </c>
      <c r="G607" s="1">
        <v>178707.65392810153</v>
      </c>
      <c r="H607" s="1">
        <v>186214.80672822022</v>
      </c>
      <c r="I607" s="1">
        <v>217643.11407208853</v>
      </c>
    </row>
    <row r="608" spans="1:9" x14ac:dyDescent="0.15">
      <c r="A608" s="1">
        <v>27</v>
      </c>
      <c r="B608" s="1" t="s">
        <v>75</v>
      </c>
      <c r="C608" s="1">
        <v>7</v>
      </c>
      <c r="D608" s="1" t="s">
        <v>158</v>
      </c>
      <c r="E608" s="1">
        <v>12086.716285449646</v>
      </c>
      <c r="F608" s="1">
        <v>24593.849422215004</v>
      </c>
      <c r="G608" s="1">
        <v>31256.699073539014</v>
      </c>
      <c r="H608" s="1">
        <v>41103.123409110172</v>
      </c>
      <c r="I608" s="1">
        <v>53228.48634249741</v>
      </c>
    </row>
    <row r="609" spans="1:9" x14ac:dyDescent="0.15">
      <c r="A609" s="1">
        <v>27</v>
      </c>
      <c r="B609" s="1" t="s">
        <v>75</v>
      </c>
      <c r="C609" s="1">
        <v>8</v>
      </c>
      <c r="D609" s="1" t="s">
        <v>159</v>
      </c>
      <c r="E609" s="1">
        <v>13054.654231334998</v>
      </c>
      <c r="F609" s="1">
        <v>19302.34978062116</v>
      </c>
      <c r="G609" s="1">
        <v>26488.510374793703</v>
      </c>
      <c r="H609" s="1">
        <v>20287.721449593708</v>
      </c>
      <c r="I609" s="1">
        <v>17076.392583001129</v>
      </c>
    </row>
    <row r="610" spans="1:9" x14ac:dyDescent="0.15">
      <c r="A610" s="1">
        <v>27</v>
      </c>
      <c r="B610" s="1" t="s">
        <v>75</v>
      </c>
      <c r="C610" s="1">
        <v>9</v>
      </c>
      <c r="D610" s="1" t="s">
        <v>160</v>
      </c>
      <c r="E610" s="1">
        <v>97410.274800320418</v>
      </c>
      <c r="F610" s="1">
        <v>183679.76870778017</v>
      </c>
      <c r="G610" s="1">
        <v>244349.9739992648</v>
      </c>
      <c r="H610" s="1">
        <v>183642.61308238257</v>
      </c>
      <c r="I610" s="1">
        <v>170896.69059055796</v>
      </c>
    </row>
    <row r="611" spans="1:9" x14ac:dyDescent="0.15">
      <c r="A611" s="1">
        <v>27</v>
      </c>
      <c r="B611" s="1" t="s">
        <v>75</v>
      </c>
      <c r="C611" s="1">
        <v>10</v>
      </c>
      <c r="D611" s="1" t="s">
        <v>161</v>
      </c>
      <c r="E611" s="1">
        <v>46925.465079157024</v>
      </c>
      <c r="F611" s="1">
        <v>91711.054131591125</v>
      </c>
      <c r="G611" s="1">
        <v>135309.16897543921</v>
      </c>
      <c r="H611" s="1">
        <v>111382.32980713066</v>
      </c>
      <c r="I611" s="1">
        <v>104666.98668189078</v>
      </c>
    </row>
    <row r="612" spans="1:9" x14ac:dyDescent="0.15">
      <c r="A612" s="1">
        <v>27</v>
      </c>
      <c r="B612" s="1" t="s">
        <v>75</v>
      </c>
      <c r="C612" s="1">
        <v>11</v>
      </c>
      <c r="D612" s="1" t="s">
        <v>162</v>
      </c>
      <c r="E612" s="1">
        <v>68088.327866057327</v>
      </c>
      <c r="F612" s="1">
        <v>134964.5788119013</v>
      </c>
      <c r="G612" s="1">
        <v>256667.1059815448</v>
      </c>
      <c r="H612" s="1">
        <v>219050.17593584693</v>
      </c>
      <c r="I612" s="1">
        <v>224948.97400310426</v>
      </c>
    </row>
    <row r="613" spans="1:9" x14ac:dyDescent="0.15">
      <c r="A613" s="1">
        <v>27</v>
      </c>
      <c r="B613" s="1" t="s">
        <v>26</v>
      </c>
      <c r="C613" s="1">
        <v>12</v>
      </c>
      <c r="D613" s="1" t="s">
        <v>163</v>
      </c>
      <c r="E613" s="1">
        <v>56435.070502786628</v>
      </c>
      <c r="F613" s="1">
        <v>109611.57394791963</v>
      </c>
      <c r="G613" s="1">
        <v>265875.34187790577</v>
      </c>
      <c r="H613" s="1">
        <v>202514.4075865284</v>
      </c>
      <c r="I613" s="1">
        <v>205140.419791169</v>
      </c>
    </row>
    <row r="614" spans="1:9" x14ac:dyDescent="0.15">
      <c r="A614" s="1">
        <v>27</v>
      </c>
      <c r="B614" s="1" t="s">
        <v>26</v>
      </c>
      <c r="C614" s="1">
        <v>13</v>
      </c>
      <c r="D614" s="1" t="s">
        <v>164</v>
      </c>
      <c r="E614" s="1">
        <v>20327.973310493169</v>
      </c>
      <c r="F614" s="1">
        <v>73457.062068700121</v>
      </c>
      <c r="G614" s="1">
        <v>103999.84290419915</v>
      </c>
      <c r="H614" s="1">
        <v>100492.89305375681</v>
      </c>
      <c r="I614" s="1">
        <v>88305.735002106652</v>
      </c>
    </row>
    <row r="615" spans="1:9" x14ac:dyDescent="0.15">
      <c r="A615" s="1">
        <v>27</v>
      </c>
      <c r="B615" s="1" t="s">
        <v>26</v>
      </c>
      <c r="C615" s="1">
        <v>14</v>
      </c>
      <c r="D615" s="1" t="s">
        <v>165</v>
      </c>
      <c r="E615" s="1">
        <v>2273.7543525250085</v>
      </c>
      <c r="F615" s="1">
        <v>8696.3912369727368</v>
      </c>
      <c r="G615" s="1">
        <v>17771.537667853641</v>
      </c>
      <c r="H615" s="1">
        <v>19266.883822666467</v>
      </c>
      <c r="I615" s="1">
        <v>18296.286180202831</v>
      </c>
    </row>
    <row r="616" spans="1:9" x14ac:dyDescent="0.15">
      <c r="A616" s="1">
        <v>27</v>
      </c>
      <c r="B616" s="1" t="s">
        <v>26</v>
      </c>
      <c r="C616" s="1">
        <v>15</v>
      </c>
      <c r="D616" s="1" t="s">
        <v>166</v>
      </c>
      <c r="E616" s="1">
        <v>84672.106659502504</v>
      </c>
      <c r="F616" s="1">
        <v>158685.57724325632</v>
      </c>
      <c r="G616" s="1">
        <v>305260.53778457869</v>
      </c>
      <c r="H616" s="1">
        <v>277846.08587673446</v>
      </c>
      <c r="I616" s="1">
        <v>254305.31579237172</v>
      </c>
    </row>
    <row r="617" spans="1:9" x14ac:dyDescent="0.15">
      <c r="A617" s="1">
        <v>27</v>
      </c>
      <c r="B617" s="1" t="s">
        <v>26</v>
      </c>
      <c r="C617" s="1">
        <v>16</v>
      </c>
      <c r="D617" s="1" t="s">
        <v>149</v>
      </c>
      <c r="E617" s="1">
        <v>97166.859080087394</v>
      </c>
      <c r="F617" s="1">
        <v>105912.94891977572</v>
      </c>
      <c r="G617" s="1">
        <v>145646.00658992431</v>
      </c>
      <c r="H617" s="1">
        <v>109771.73031703135</v>
      </c>
      <c r="I617" s="1">
        <v>119273.21947618399</v>
      </c>
    </row>
    <row r="618" spans="1:9" x14ac:dyDescent="0.15">
      <c r="A618" s="1">
        <v>27</v>
      </c>
      <c r="B618" s="1" t="s">
        <v>26</v>
      </c>
      <c r="C618" s="1">
        <v>17</v>
      </c>
      <c r="D618" s="1" t="s">
        <v>150</v>
      </c>
      <c r="E618" s="1">
        <v>129294.8522495197</v>
      </c>
      <c r="F618" s="1">
        <v>542318.80983167631</v>
      </c>
      <c r="G618" s="1">
        <v>684596.31035796506</v>
      </c>
      <c r="H618" s="1">
        <v>774633.65549587377</v>
      </c>
      <c r="I618" s="1">
        <v>965920.38695970818</v>
      </c>
    </row>
    <row r="619" spans="1:9" x14ac:dyDescent="0.15">
      <c r="A619" s="1">
        <v>27</v>
      </c>
      <c r="B619" s="1" t="s">
        <v>26</v>
      </c>
      <c r="C619" s="1">
        <v>18</v>
      </c>
      <c r="D619" s="1" t="s">
        <v>151</v>
      </c>
      <c r="E619" s="1">
        <v>130543.24206008097</v>
      </c>
      <c r="F619" s="1">
        <v>675662.47421975818</v>
      </c>
      <c r="G619" s="1">
        <v>1066784.0656656581</v>
      </c>
      <c r="H619" s="1">
        <v>934747.17503878172</v>
      </c>
      <c r="I619" s="1">
        <v>959618.10791525454</v>
      </c>
    </row>
    <row r="620" spans="1:9" x14ac:dyDescent="0.15">
      <c r="A620" s="1">
        <v>27</v>
      </c>
      <c r="B620" s="1" t="s">
        <v>26</v>
      </c>
      <c r="C620" s="1">
        <v>19</v>
      </c>
      <c r="D620" s="1" t="s">
        <v>152</v>
      </c>
      <c r="E620" s="1">
        <v>103275.67059568792</v>
      </c>
      <c r="F620" s="1">
        <v>184999.0792197414</v>
      </c>
      <c r="G620" s="1">
        <v>292812.68087555683</v>
      </c>
      <c r="H620" s="1">
        <v>253125.17553654086</v>
      </c>
      <c r="I620" s="1">
        <v>203977.30876796372</v>
      </c>
    </row>
    <row r="621" spans="1:9" x14ac:dyDescent="0.15">
      <c r="A621" s="1">
        <v>27</v>
      </c>
      <c r="B621" s="1" t="s">
        <v>26</v>
      </c>
      <c r="C621" s="1">
        <v>20</v>
      </c>
      <c r="D621" s="1" t="s">
        <v>153</v>
      </c>
      <c r="E621" s="1">
        <v>58226.423538617812</v>
      </c>
      <c r="F621" s="1">
        <v>469660.93458558811</v>
      </c>
      <c r="G621" s="1">
        <v>944654.05691650615</v>
      </c>
      <c r="H621" s="1">
        <v>1052137.916259777</v>
      </c>
      <c r="I621" s="1">
        <v>1168586.4589671127</v>
      </c>
    </row>
    <row r="622" spans="1:9" x14ac:dyDescent="0.15">
      <c r="A622" s="1">
        <v>27</v>
      </c>
      <c r="B622" s="1" t="s">
        <v>26</v>
      </c>
      <c r="C622" s="1">
        <v>21</v>
      </c>
      <c r="D622" s="1" t="s">
        <v>154</v>
      </c>
      <c r="E622" s="1">
        <v>311502.28089164692</v>
      </c>
      <c r="F622" s="1">
        <v>1004841.4243491838</v>
      </c>
      <c r="G622" s="1">
        <v>1169398.1256772736</v>
      </c>
      <c r="H622" s="1">
        <v>1156394.1841793598</v>
      </c>
      <c r="I622" s="1">
        <v>1883968.3358656806</v>
      </c>
    </row>
    <row r="623" spans="1:9" x14ac:dyDescent="0.15">
      <c r="A623" s="1">
        <v>27</v>
      </c>
      <c r="B623" s="1" t="s">
        <v>26</v>
      </c>
      <c r="C623" s="1">
        <v>22</v>
      </c>
      <c r="D623" s="1" t="s">
        <v>146</v>
      </c>
      <c r="E623" s="1">
        <v>335005.13266941765</v>
      </c>
      <c r="F623" s="1">
        <v>739047.85503934405</v>
      </c>
      <c r="G623" s="1">
        <v>1674900.3981010879</v>
      </c>
      <c r="H623" s="1">
        <v>2129975.3238084428</v>
      </c>
      <c r="I623" s="1">
        <v>2143171.4221076211</v>
      </c>
    </row>
    <row r="624" spans="1:9" x14ac:dyDescent="0.15">
      <c r="A624" s="1">
        <v>27</v>
      </c>
      <c r="B624" s="1" t="s">
        <v>26</v>
      </c>
      <c r="C624" s="1">
        <v>23</v>
      </c>
      <c r="D624" s="1" t="s">
        <v>167</v>
      </c>
      <c r="E624" s="1">
        <v>179587.64141359169</v>
      </c>
      <c r="F624" s="1">
        <v>341615.51465962053</v>
      </c>
      <c r="G624" s="1">
        <v>428431.39153170795</v>
      </c>
      <c r="H624" s="1">
        <v>600405.90547297907</v>
      </c>
      <c r="I624" s="1">
        <v>561913.62284708966</v>
      </c>
    </row>
    <row r="625" spans="1:9" x14ac:dyDescent="0.15">
      <c r="A625" s="1">
        <v>28</v>
      </c>
      <c r="B625" s="1" t="s">
        <v>27</v>
      </c>
      <c r="C625" s="1">
        <v>1</v>
      </c>
      <c r="D625" s="1" t="s">
        <v>147</v>
      </c>
      <c r="E625" s="1">
        <v>76773.456052254638</v>
      </c>
      <c r="F625" s="1">
        <v>173375.52511167983</v>
      </c>
      <c r="G625" s="1">
        <v>180231.39488422938</v>
      </c>
      <c r="H625" s="1">
        <v>200095.80028714484</v>
      </c>
      <c r="I625" s="1">
        <v>220156.58958911998</v>
      </c>
    </row>
    <row r="626" spans="1:9" x14ac:dyDescent="0.15">
      <c r="A626" s="1">
        <v>28</v>
      </c>
      <c r="B626" s="1" t="s">
        <v>27</v>
      </c>
      <c r="C626" s="1">
        <v>2</v>
      </c>
      <c r="D626" s="1" t="s">
        <v>148</v>
      </c>
      <c r="E626" s="1">
        <v>4409.8177253178656</v>
      </c>
      <c r="F626" s="1">
        <v>19827.839155268884</v>
      </c>
      <c r="G626" s="1">
        <v>22304.026632039495</v>
      </c>
      <c r="H626" s="1">
        <v>22205.908974082809</v>
      </c>
      <c r="I626" s="1">
        <v>19350.709824734051</v>
      </c>
    </row>
    <row r="627" spans="1:9" x14ac:dyDescent="0.15">
      <c r="A627" s="1">
        <v>28</v>
      </c>
      <c r="B627" s="1" t="s">
        <v>76</v>
      </c>
      <c r="C627" s="1">
        <v>3</v>
      </c>
      <c r="D627" s="1" t="s">
        <v>155</v>
      </c>
      <c r="E627" s="1">
        <v>43140.324477147304</v>
      </c>
      <c r="F627" s="1">
        <v>81795.844408299366</v>
      </c>
      <c r="G627" s="1">
        <v>136090.94751515749</v>
      </c>
      <c r="H627" s="1">
        <v>152304.05118818558</v>
      </c>
      <c r="I627" s="1">
        <v>156502.11529063949</v>
      </c>
    </row>
    <row r="628" spans="1:9" x14ac:dyDescent="0.15">
      <c r="A628" s="1">
        <v>28</v>
      </c>
      <c r="B628" s="1" t="s">
        <v>76</v>
      </c>
      <c r="C628" s="1">
        <v>4</v>
      </c>
      <c r="D628" s="1" t="s">
        <v>156</v>
      </c>
      <c r="E628" s="1">
        <v>18434.654655267052</v>
      </c>
      <c r="F628" s="1">
        <v>30916.946826972282</v>
      </c>
      <c r="G628" s="1">
        <v>35472.080940008738</v>
      </c>
      <c r="H628" s="1">
        <v>26030.553956091713</v>
      </c>
      <c r="I628" s="1">
        <v>22475.731499376354</v>
      </c>
    </row>
    <row r="629" spans="1:9" x14ac:dyDescent="0.15">
      <c r="A629" s="1">
        <v>28</v>
      </c>
      <c r="B629" s="1" t="s">
        <v>76</v>
      </c>
      <c r="C629" s="1">
        <v>5</v>
      </c>
      <c r="D629" s="1" t="s">
        <v>157</v>
      </c>
      <c r="E629" s="1">
        <v>6044.5127596345628</v>
      </c>
      <c r="F629" s="1">
        <v>13890.880533579981</v>
      </c>
      <c r="G629" s="1">
        <v>30137.165808964703</v>
      </c>
      <c r="H629" s="1">
        <v>29221.467718285676</v>
      </c>
      <c r="I629" s="1">
        <v>29246.898507528509</v>
      </c>
    </row>
    <row r="630" spans="1:9" x14ac:dyDescent="0.15">
      <c r="A630" s="1">
        <v>28</v>
      </c>
      <c r="B630" s="1" t="s">
        <v>76</v>
      </c>
      <c r="C630" s="1">
        <v>6</v>
      </c>
      <c r="D630" s="1" t="s">
        <v>49</v>
      </c>
      <c r="E630" s="1">
        <v>26237.293763819762</v>
      </c>
      <c r="F630" s="1">
        <v>58668.360407745255</v>
      </c>
      <c r="G630" s="1">
        <v>105590.43014506335</v>
      </c>
      <c r="H630" s="1">
        <v>116057.28860770588</v>
      </c>
      <c r="I630" s="1">
        <v>146710.21126351968</v>
      </c>
    </row>
    <row r="631" spans="1:9" x14ac:dyDescent="0.15">
      <c r="A631" s="1">
        <v>28</v>
      </c>
      <c r="B631" s="1" t="s">
        <v>76</v>
      </c>
      <c r="C631" s="1">
        <v>7</v>
      </c>
      <c r="D631" s="1" t="s">
        <v>158</v>
      </c>
      <c r="E631" s="1">
        <v>7693.3893483209149</v>
      </c>
      <c r="F631" s="1">
        <v>25602.83117795147</v>
      </c>
      <c r="G631" s="1">
        <v>22191.612406200478</v>
      </c>
      <c r="H631" s="1">
        <v>22703.074366237874</v>
      </c>
      <c r="I631" s="1">
        <v>28760.128957362642</v>
      </c>
    </row>
    <row r="632" spans="1:9" x14ac:dyDescent="0.15">
      <c r="A632" s="1">
        <v>28</v>
      </c>
      <c r="B632" s="1" t="s">
        <v>76</v>
      </c>
      <c r="C632" s="1">
        <v>8</v>
      </c>
      <c r="D632" s="1" t="s">
        <v>159</v>
      </c>
      <c r="E632" s="1">
        <v>19148.183643745113</v>
      </c>
      <c r="F632" s="1">
        <v>30497.962926558288</v>
      </c>
      <c r="G632" s="1">
        <v>41394.689482818008</v>
      </c>
      <c r="H632" s="1">
        <v>34008.482139839391</v>
      </c>
      <c r="I632" s="1">
        <v>36412.430485527562</v>
      </c>
    </row>
    <row r="633" spans="1:9" x14ac:dyDescent="0.15">
      <c r="A633" s="1">
        <v>28</v>
      </c>
      <c r="B633" s="1" t="s">
        <v>76</v>
      </c>
      <c r="C633" s="1">
        <v>9</v>
      </c>
      <c r="D633" s="1" t="s">
        <v>160</v>
      </c>
      <c r="E633" s="1">
        <v>133520.042575083</v>
      </c>
      <c r="F633" s="1">
        <v>276435.45902776817</v>
      </c>
      <c r="G633" s="1">
        <v>344221.29693387554</v>
      </c>
      <c r="H633" s="1">
        <v>244748.56474130679</v>
      </c>
      <c r="I633" s="1">
        <v>261925.66850448414</v>
      </c>
    </row>
    <row r="634" spans="1:9" x14ac:dyDescent="0.15">
      <c r="A634" s="1">
        <v>28</v>
      </c>
      <c r="B634" s="1" t="s">
        <v>76</v>
      </c>
      <c r="C634" s="1">
        <v>10</v>
      </c>
      <c r="D634" s="1" t="s">
        <v>161</v>
      </c>
      <c r="E634" s="1">
        <v>14877.239272047269</v>
      </c>
      <c r="F634" s="1">
        <v>31823.627733848545</v>
      </c>
      <c r="G634" s="1">
        <v>47993.610760977564</v>
      </c>
      <c r="H634" s="1">
        <v>40818.704216496393</v>
      </c>
      <c r="I634" s="1">
        <v>45190.093596483821</v>
      </c>
    </row>
    <row r="635" spans="1:9" x14ac:dyDescent="0.15">
      <c r="A635" s="1">
        <v>28</v>
      </c>
      <c r="B635" s="1" t="s">
        <v>76</v>
      </c>
      <c r="C635" s="1">
        <v>11</v>
      </c>
      <c r="D635" s="1" t="s">
        <v>162</v>
      </c>
      <c r="E635" s="1">
        <v>35572.585611437222</v>
      </c>
      <c r="F635" s="1">
        <v>80216.582120372826</v>
      </c>
      <c r="G635" s="1">
        <v>181569.42008209598</v>
      </c>
      <c r="H635" s="1">
        <v>192163.05306428089</v>
      </c>
      <c r="I635" s="1">
        <v>220020.24633888691</v>
      </c>
    </row>
    <row r="636" spans="1:9" x14ac:dyDescent="0.15">
      <c r="A636" s="1">
        <v>28</v>
      </c>
      <c r="B636" s="1" t="s">
        <v>27</v>
      </c>
      <c r="C636" s="1">
        <v>12</v>
      </c>
      <c r="D636" s="1" t="s">
        <v>163</v>
      </c>
      <c r="E636" s="1">
        <v>27652.555084687658</v>
      </c>
      <c r="F636" s="1">
        <v>56913.867754330786</v>
      </c>
      <c r="G636" s="1">
        <v>189929.62961028834</v>
      </c>
      <c r="H636" s="1">
        <v>239038.30970791128</v>
      </c>
      <c r="I636" s="1">
        <v>292810.64575285028</v>
      </c>
    </row>
    <row r="637" spans="1:9" x14ac:dyDescent="0.15">
      <c r="A637" s="1">
        <v>28</v>
      </c>
      <c r="B637" s="1" t="s">
        <v>27</v>
      </c>
      <c r="C637" s="1">
        <v>13</v>
      </c>
      <c r="D637" s="1" t="s">
        <v>164</v>
      </c>
      <c r="E637" s="1">
        <v>17475.392772439442</v>
      </c>
      <c r="F637" s="1">
        <v>76411.428157660237</v>
      </c>
      <c r="G637" s="1">
        <v>95705.783001883246</v>
      </c>
      <c r="H637" s="1">
        <v>85818.604391118017</v>
      </c>
      <c r="I637" s="1">
        <v>89471.382478259693</v>
      </c>
    </row>
    <row r="638" spans="1:9" x14ac:dyDescent="0.15">
      <c r="A638" s="1">
        <v>28</v>
      </c>
      <c r="B638" s="1" t="s">
        <v>27</v>
      </c>
      <c r="C638" s="1">
        <v>14</v>
      </c>
      <c r="D638" s="1" t="s">
        <v>165</v>
      </c>
      <c r="E638" s="1">
        <v>859.53189190757485</v>
      </c>
      <c r="F638" s="1">
        <v>3336.8369184737371</v>
      </c>
      <c r="G638" s="1">
        <v>4803.8801463298123</v>
      </c>
      <c r="H638" s="1">
        <v>3823.0566513723866</v>
      </c>
      <c r="I638" s="1">
        <v>4453.1536483598929</v>
      </c>
    </row>
    <row r="639" spans="1:9" x14ac:dyDescent="0.15">
      <c r="A639" s="1">
        <v>28</v>
      </c>
      <c r="B639" s="1" t="s">
        <v>27</v>
      </c>
      <c r="C639" s="1">
        <v>15</v>
      </c>
      <c r="D639" s="1" t="s">
        <v>166</v>
      </c>
      <c r="E639" s="1">
        <v>35039.352659924982</v>
      </c>
      <c r="F639" s="1">
        <v>70025.615852619478</v>
      </c>
      <c r="G639" s="1">
        <v>145969.81632890989</v>
      </c>
      <c r="H639" s="1">
        <v>146509.5680029394</v>
      </c>
      <c r="I639" s="1">
        <v>139666.38743316077</v>
      </c>
    </row>
    <row r="640" spans="1:9" x14ac:dyDescent="0.15">
      <c r="A640" s="1">
        <v>28</v>
      </c>
      <c r="B640" s="1" t="s">
        <v>27</v>
      </c>
      <c r="C640" s="1">
        <v>16</v>
      </c>
      <c r="D640" s="1" t="s">
        <v>149</v>
      </c>
      <c r="E640" s="1">
        <v>37128.526279291582</v>
      </c>
      <c r="F640" s="1">
        <v>66437.909944187646</v>
      </c>
      <c r="G640" s="1">
        <v>92644.434938118444</v>
      </c>
      <c r="H640" s="1">
        <v>133780.68546147511</v>
      </c>
      <c r="I640" s="1">
        <v>130426.11800792051</v>
      </c>
    </row>
    <row r="641" spans="1:9" x14ac:dyDescent="0.15">
      <c r="A641" s="1">
        <v>28</v>
      </c>
      <c r="B641" s="1" t="s">
        <v>27</v>
      </c>
      <c r="C641" s="1">
        <v>17</v>
      </c>
      <c r="D641" s="1" t="s">
        <v>150</v>
      </c>
      <c r="E641" s="1">
        <v>118059.39995208521</v>
      </c>
      <c r="F641" s="1">
        <v>284007.64689473464</v>
      </c>
      <c r="G641" s="1">
        <v>327015.79081614828</v>
      </c>
      <c r="H641" s="1">
        <v>388737.27705726121</v>
      </c>
      <c r="I641" s="1">
        <v>488297.1589800904</v>
      </c>
    </row>
    <row r="642" spans="1:9" x14ac:dyDescent="0.15">
      <c r="A642" s="1">
        <v>28</v>
      </c>
      <c r="B642" s="1" t="s">
        <v>27</v>
      </c>
      <c r="C642" s="1">
        <v>18</v>
      </c>
      <c r="D642" s="1" t="s">
        <v>151</v>
      </c>
      <c r="E642" s="1">
        <v>36370.199708518703</v>
      </c>
      <c r="F642" s="1">
        <v>246886.19090776934</v>
      </c>
      <c r="G642" s="1">
        <v>414331.34866399178</v>
      </c>
      <c r="H642" s="1">
        <v>306813.54134313768</v>
      </c>
      <c r="I642" s="1">
        <v>349157.1690230199</v>
      </c>
    </row>
    <row r="643" spans="1:9" x14ac:dyDescent="0.15">
      <c r="A643" s="1">
        <v>28</v>
      </c>
      <c r="B643" s="1" t="s">
        <v>27</v>
      </c>
      <c r="C643" s="1">
        <v>19</v>
      </c>
      <c r="D643" s="1" t="s">
        <v>152</v>
      </c>
      <c r="E643" s="1">
        <v>35326.274671743951</v>
      </c>
      <c r="F643" s="1">
        <v>49490.637098459294</v>
      </c>
      <c r="G643" s="1">
        <v>63258.387193499802</v>
      </c>
      <c r="H643" s="1">
        <v>108413.19890871801</v>
      </c>
      <c r="I643" s="1">
        <v>131905.65312370594</v>
      </c>
    </row>
    <row r="644" spans="1:9" x14ac:dyDescent="0.15">
      <c r="A644" s="1">
        <v>28</v>
      </c>
      <c r="B644" s="1" t="s">
        <v>27</v>
      </c>
      <c r="C644" s="1">
        <v>20</v>
      </c>
      <c r="D644" s="1" t="s">
        <v>153</v>
      </c>
      <c r="E644" s="1">
        <v>15209.134156258942</v>
      </c>
      <c r="F644" s="1">
        <v>151208.88116181805</v>
      </c>
      <c r="G644" s="1">
        <v>329002.12241411093</v>
      </c>
      <c r="H644" s="1">
        <v>418686.00680007116</v>
      </c>
      <c r="I644" s="1">
        <v>542107.9364909993</v>
      </c>
    </row>
    <row r="645" spans="1:9" x14ac:dyDescent="0.15">
      <c r="A645" s="1">
        <v>28</v>
      </c>
      <c r="B645" s="1" t="s">
        <v>27</v>
      </c>
      <c r="C645" s="1">
        <v>21</v>
      </c>
      <c r="D645" s="1" t="s">
        <v>154</v>
      </c>
      <c r="E645" s="1">
        <v>268093.8786480673</v>
      </c>
      <c r="F645" s="1">
        <v>603933.38038448081</v>
      </c>
      <c r="G645" s="1">
        <v>640451.45882333664</v>
      </c>
      <c r="H645" s="1">
        <v>670536.76123129984</v>
      </c>
      <c r="I645" s="1">
        <v>846393.60560393264</v>
      </c>
    </row>
    <row r="646" spans="1:9" x14ac:dyDescent="0.15">
      <c r="A646" s="1">
        <v>28</v>
      </c>
      <c r="B646" s="1" t="s">
        <v>27</v>
      </c>
      <c r="C646" s="1">
        <v>22</v>
      </c>
      <c r="D646" s="1" t="s">
        <v>146</v>
      </c>
      <c r="E646" s="1">
        <v>110727.14458348707</v>
      </c>
      <c r="F646" s="1">
        <v>335472.26683266857</v>
      </c>
      <c r="G646" s="1">
        <v>962527.26265442907</v>
      </c>
      <c r="H646" s="1">
        <v>1201785.7391177746</v>
      </c>
      <c r="I646" s="1">
        <v>1193541.7288782457</v>
      </c>
    </row>
    <row r="647" spans="1:9" x14ac:dyDescent="0.15">
      <c r="A647" s="1">
        <v>28</v>
      </c>
      <c r="B647" s="1" t="s">
        <v>27</v>
      </c>
      <c r="C647" s="1">
        <v>23</v>
      </c>
      <c r="D647" s="1" t="s">
        <v>167</v>
      </c>
      <c r="E647" s="1">
        <v>96478.807412741342</v>
      </c>
      <c r="F647" s="1">
        <v>280883.77519029105</v>
      </c>
      <c r="G647" s="1">
        <v>441794.31233309675</v>
      </c>
      <c r="H647" s="1">
        <v>499323.24599726853</v>
      </c>
      <c r="I647" s="1">
        <v>518128.7870082361</v>
      </c>
    </row>
    <row r="648" spans="1:9" x14ac:dyDescent="0.15">
      <c r="A648" s="1">
        <v>29</v>
      </c>
      <c r="B648" s="1" t="s">
        <v>28</v>
      </c>
      <c r="C648" s="1">
        <v>1</v>
      </c>
      <c r="D648" s="1" t="s">
        <v>147</v>
      </c>
      <c r="E648" s="1">
        <v>19218.556027160739</v>
      </c>
      <c r="F648" s="1">
        <v>36514.624229894493</v>
      </c>
      <c r="G648" s="1">
        <v>37213.713176339297</v>
      </c>
      <c r="H648" s="1">
        <v>42382.461901872848</v>
      </c>
      <c r="I648" s="1">
        <v>44524.450973101251</v>
      </c>
    </row>
    <row r="649" spans="1:9" x14ac:dyDescent="0.15">
      <c r="A649" s="1">
        <v>29</v>
      </c>
      <c r="B649" s="1" t="s">
        <v>28</v>
      </c>
      <c r="C649" s="1">
        <v>2</v>
      </c>
      <c r="D649" s="1" t="s">
        <v>148</v>
      </c>
      <c r="E649" s="1">
        <v>314.96159130279312</v>
      </c>
      <c r="F649" s="1">
        <v>265.91305683559301</v>
      </c>
      <c r="G649" s="1">
        <v>310.72407235818184</v>
      </c>
      <c r="H649" s="1">
        <v>298.73502513422972</v>
      </c>
      <c r="I649" s="1">
        <v>263.10947712980641</v>
      </c>
    </row>
    <row r="650" spans="1:9" x14ac:dyDescent="0.15">
      <c r="A650" s="1">
        <v>29</v>
      </c>
      <c r="B650" s="1" t="s">
        <v>77</v>
      </c>
      <c r="C650" s="1">
        <v>3</v>
      </c>
      <c r="D650" s="1" t="s">
        <v>155</v>
      </c>
      <c r="E650" s="1">
        <v>3772.3962582032455</v>
      </c>
      <c r="F650" s="1">
        <v>7788.9206325710111</v>
      </c>
      <c r="G650" s="1">
        <v>14437.263706652104</v>
      </c>
      <c r="H650" s="1">
        <v>16001.626969899344</v>
      </c>
      <c r="I650" s="1">
        <v>19549.234324933946</v>
      </c>
    </row>
    <row r="651" spans="1:9" x14ac:dyDescent="0.15">
      <c r="A651" s="1">
        <v>29</v>
      </c>
      <c r="B651" s="1" t="s">
        <v>77</v>
      </c>
      <c r="C651" s="1">
        <v>4</v>
      </c>
      <c r="D651" s="1" t="s">
        <v>156</v>
      </c>
      <c r="E651" s="1">
        <v>5681.0098042976033</v>
      </c>
      <c r="F651" s="1">
        <v>11059.605342205485</v>
      </c>
      <c r="G651" s="1">
        <v>14196.122808615828</v>
      </c>
      <c r="H651" s="1">
        <v>11352.667677178883</v>
      </c>
      <c r="I651" s="1">
        <v>9519.6688839086892</v>
      </c>
    </row>
    <row r="652" spans="1:9" x14ac:dyDescent="0.15">
      <c r="A652" s="1">
        <v>29</v>
      </c>
      <c r="B652" s="1" t="s">
        <v>77</v>
      </c>
      <c r="C652" s="1">
        <v>5</v>
      </c>
      <c r="D652" s="1" t="s">
        <v>157</v>
      </c>
      <c r="E652" s="1">
        <v>216.41425313368842</v>
      </c>
      <c r="F652" s="1">
        <v>859.46980613370567</v>
      </c>
      <c r="G652" s="1">
        <v>1739.0775400642485</v>
      </c>
      <c r="H652" s="1">
        <v>2575.0712329046532</v>
      </c>
      <c r="I652" s="1">
        <v>2709.5557269505152</v>
      </c>
    </row>
    <row r="653" spans="1:9" x14ac:dyDescent="0.15">
      <c r="A653" s="1">
        <v>29</v>
      </c>
      <c r="B653" s="1" t="s">
        <v>77</v>
      </c>
      <c r="C653" s="1">
        <v>6</v>
      </c>
      <c r="D653" s="1" t="s">
        <v>49</v>
      </c>
      <c r="E653" s="1">
        <v>999.30495466833202</v>
      </c>
      <c r="F653" s="1">
        <v>2784.1932176605305</v>
      </c>
      <c r="G653" s="1">
        <v>3992.235117558062</v>
      </c>
      <c r="H653" s="1">
        <v>4628.7824985122024</v>
      </c>
      <c r="I653" s="1">
        <v>8202.4921484459774</v>
      </c>
    </row>
    <row r="654" spans="1:9" x14ac:dyDescent="0.15">
      <c r="A654" s="1">
        <v>29</v>
      </c>
      <c r="B654" s="1" t="s">
        <v>77</v>
      </c>
      <c r="C654" s="1">
        <v>7</v>
      </c>
      <c r="D654" s="1" t="s">
        <v>158</v>
      </c>
      <c r="E654" s="1">
        <v>63.274844894988114</v>
      </c>
      <c r="F654" s="1">
        <v>703.79669028033129</v>
      </c>
      <c r="G654" s="1">
        <v>439.63958376539625</v>
      </c>
      <c r="H654" s="1">
        <v>392.99041445743183</v>
      </c>
      <c r="I654" s="1">
        <v>825.27533066637557</v>
      </c>
    </row>
    <row r="655" spans="1:9" x14ac:dyDescent="0.15">
      <c r="A655" s="1">
        <v>29</v>
      </c>
      <c r="B655" s="1" t="s">
        <v>77</v>
      </c>
      <c r="C655" s="1">
        <v>8</v>
      </c>
      <c r="D655" s="1" t="s">
        <v>159</v>
      </c>
      <c r="E655" s="1">
        <v>818.59189004587165</v>
      </c>
      <c r="F655" s="1">
        <v>1712.3654964741656</v>
      </c>
      <c r="G655" s="1">
        <v>2848.7708409438687</v>
      </c>
      <c r="H655" s="1">
        <v>2684.7351393463514</v>
      </c>
      <c r="I655" s="1">
        <v>2228.7108278072242</v>
      </c>
    </row>
    <row r="656" spans="1:9" x14ac:dyDescent="0.15">
      <c r="A656" s="1">
        <v>29</v>
      </c>
      <c r="B656" s="1" t="s">
        <v>77</v>
      </c>
      <c r="C656" s="1">
        <v>9</v>
      </c>
      <c r="D656" s="1" t="s">
        <v>160</v>
      </c>
      <c r="E656" s="1">
        <v>577.25852544097938</v>
      </c>
      <c r="F656" s="1">
        <v>1748.8749162712352</v>
      </c>
      <c r="G656" s="1">
        <v>3138.9456585938788</v>
      </c>
      <c r="H656" s="1">
        <v>2923.1246791660628</v>
      </c>
      <c r="I656" s="1">
        <v>4176.5416042343049</v>
      </c>
    </row>
    <row r="657" spans="1:9" x14ac:dyDescent="0.15">
      <c r="A657" s="1">
        <v>29</v>
      </c>
      <c r="B657" s="1" t="s">
        <v>77</v>
      </c>
      <c r="C657" s="1">
        <v>10</v>
      </c>
      <c r="D657" s="1" t="s">
        <v>161</v>
      </c>
      <c r="E657" s="1">
        <v>2145.4191562286273</v>
      </c>
      <c r="F657" s="1">
        <v>4394.5395670096914</v>
      </c>
      <c r="G657" s="1">
        <v>7131.8597114489448</v>
      </c>
      <c r="H657" s="1">
        <v>7013.4621830084652</v>
      </c>
      <c r="I657" s="1">
        <v>7548.1552152120057</v>
      </c>
    </row>
    <row r="658" spans="1:9" x14ac:dyDescent="0.15">
      <c r="A658" s="1">
        <v>29</v>
      </c>
      <c r="B658" s="1" t="s">
        <v>77</v>
      </c>
      <c r="C658" s="1">
        <v>11</v>
      </c>
      <c r="D658" s="1" t="s">
        <v>162</v>
      </c>
      <c r="E658" s="1">
        <v>2271.2564134518598</v>
      </c>
      <c r="F658" s="1">
        <v>8913.2236153704853</v>
      </c>
      <c r="G658" s="1">
        <v>33227.373921626873</v>
      </c>
      <c r="H658" s="1">
        <v>38498.615024715422</v>
      </c>
      <c r="I658" s="1">
        <v>40769.556817664445</v>
      </c>
    </row>
    <row r="659" spans="1:9" x14ac:dyDescent="0.15">
      <c r="A659" s="1">
        <v>29</v>
      </c>
      <c r="B659" s="1" t="s">
        <v>28</v>
      </c>
      <c r="C659" s="1">
        <v>12</v>
      </c>
      <c r="D659" s="1" t="s">
        <v>163</v>
      </c>
      <c r="E659" s="1">
        <v>1858.2069562390243</v>
      </c>
      <c r="F659" s="1">
        <v>7226.1146956243492</v>
      </c>
      <c r="G659" s="1">
        <v>30561.871137933616</v>
      </c>
      <c r="H659" s="1">
        <v>41386.672850641386</v>
      </c>
      <c r="I659" s="1">
        <v>50570.037124051116</v>
      </c>
    </row>
    <row r="660" spans="1:9" x14ac:dyDescent="0.15">
      <c r="A660" s="1">
        <v>29</v>
      </c>
      <c r="B660" s="1" t="s">
        <v>28</v>
      </c>
      <c r="C660" s="1">
        <v>13</v>
      </c>
      <c r="D660" s="1" t="s">
        <v>164</v>
      </c>
      <c r="E660" s="1">
        <v>62.3746298162202</v>
      </c>
      <c r="F660" s="1">
        <v>1507.1285444245691</v>
      </c>
      <c r="G660" s="1">
        <v>6634.1263743312502</v>
      </c>
      <c r="H660" s="1">
        <v>8794.1481112538568</v>
      </c>
      <c r="I660" s="1">
        <v>10607.140084957397</v>
      </c>
    </row>
    <row r="661" spans="1:9" x14ac:dyDescent="0.15">
      <c r="A661" s="1">
        <v>29</v>
      </c>
      <c r="B661" s="1" t="s">
        <v>28</v>
      </c>
      <c r="C661" s="1">
        <v>14</v>
      </c>
      <c r="D661" s="1" t="s">
        <v>165</v>
      </c>
      <c r="E661" s="1">
        <v>33.769042992896615</v>
      </c>
      <c r="F661" s="1">
        <v>193.55987289488874</v>
      </c>
      <c r="G661" s="1">
        <v>382.84873539212356</v>
      </c>
      <c r="H661" s="1">
        <v>297.07869829292821</v>
      </c>
      <c r="I661" s="1">
        <v>246.0903202443053</v>
      </c>
    </row>
    <row r="662" spans="1:9" x14ac:dyDescent="0.15">
      <c r="A662" s="1">
        <v>29</v>
      </c>
      <c r="B662" s="1" t="s">
        <v>28</v>
      </c>
      <c r="C662" s="1">
        <v>15</v>
      </c>
      <c r="D662" s="1" t="s">
        <v>166</v>
      </c>
      <c r="E662" s="1">
        <v>5224.4518642183903</v>
      </c>
      <c r="F662" s="1">
        <v>9934.4435311105535</v>
      </c>
      <c r="G662" s="1">
        <v>34859.631470189081</v>
      </c>
      <c r="H662" s="1">
        <v>45813.95193543077</v>
      </c>
      <c r="I662" s="1">
        <v>44925.577272104776</v>
      </c>
    </row>
    <row r="663" spans="1:9" x14ac:dyDescent="0.15">
      <c r="A663" s="1">
        <v>29</v>
      </c>
      <c r="B663" s="1" t="s">
        <v>28</v>
      </c>
      <c r="C663" s="1">
        <v>16</v>
      </c>
      <c r="D663" s="1" t="s">
        <v>149</v>
      </c>
      <c r="E663" s="1">
        <v>11369.382078967077</v>
      </c>
      <c r="F663" s="1">
        <v>14429.418735816234</v>
      </c>
      <c r="G663" s="1">
        <v>20715.08009189169</v>
      </c>
      <c r="H663" s="1">
        <v>25485.329861525672</v>
      </c>
      <c r="I663" s="1">
        <v>18980.388925592819</v>
      </c>
    </row>
    <row r="664" spans="1:9" x14ac:dyDescent="0.15">
      <c r="A664" s="1">
        <v>29</v>
      </c>
      <c r="B664" s="1" t="s">
        <v>28</v>
      </c>
      <c r="C664" s="1">
        <v>17</v>
      </c>
      <c r="D664" s="1" t="s">
        <v>150</v>
      </c>
      <c r="E664" s="1">
        <v>4969.99130549657</v>
      </c>
      <c r="F664" s="1">
        <v>52634.870994019489</v>
      </c>
      <c r="G664" s="1">
        <v>54930.439202047826</v>
      </c>
      <c r="H664" s="1">
        <v>65359.10532245256</v>
      </c>
      <c r="I664" s="1">
        <v>81925.02013191783</v>
      </c>
    </row>
    <row r="665" spans="1:9" x14ac:dyDescent="0.15">
      <c r="A665" s="1">
        <v>29</v>
      </c>
      <c r="B665" s="1" t="s">
        <v>28</v>
      </c>
      <c r="C665" s="1">
        <v>18</v>
      </c>
      <c r="D665" s="1" t="s">
        <v>151</v>
      </c>
      <c r="E665" s="1">
        <v>4354.4732378201588</v>
      </c>
      <c r="F665" s="1">
        <v>29753.567640167366</v>
      </c>
      <c r="G665" s="1">
        <v>60139.923619754372</v>
      </c>
      <c r="H665" s="1">
        <v>40775.88492248291</v>
      </c>
      <c r="I665" s="1">
        <v>54731.391456603371</v>
      </c>
    </row>
    <row r="666" spans="1:9" x14ac:dyDescent="0.15">
      <c r="A666" s="1">
        <v>29</v>
      </c>
      <c r="B666" s="1" t="s">
        <v>28</v>
      </c>
      <c r="C666" s="1">
        <v>19</v>
      </c>
      <c r="D666" s="1" t="s">
        <v>152</v>
      </c>
      <c r="E666" s="1">
        <v>6730.7325403680934</v>
      </c>
      <c r="F666" s="1">
        <v>10276.966963612389</v>
      </c>
      <c r="G666" s="1">
        <v>11969.52496443304</v>
      </c>
      <c r="H666" s="1">
        <v>17908.996700969845</v>
      </c>
      <c r="I666" s="1">
        <v>24397.276532148106</v>
      </c>
    </row>
    <row r="667" spans="1:9" x14ac:dyDescent="0.15">
      <c r="A667" s="1">
        <v>29</v>
      </c>
      <c r="B667" s="1" t="s">
        <v>28</v>
      </c>
      <c r="C667" s="1">
        <v>20</v>
      </c>
      <c r="D667" s="1" t="s">
        <v>153</v>
      </c>
      <c r="E667" s="1">
        <v>1138.1854962566101</v>
      </c>
      <c r="F667" s="1">
        <v>42762.587140628413</v>
      </c>
      <c r="G667" s="1">
        <v>69070.235474968722</v>
      </c>
      <c r="H667" s="1">
        <v>90710.252457842871</v>
      </c>
      <c r="I667" s="1">
        <v>127762.87637106796</v>
      </c>
    </row>
    <row r="668" spans="1:9" x14ac:dyDescent="0.15">
      <c r="A668" s="1">
        <v>29</v>
      </c>
      <c r="B668" s="1" t="s">
        <v>28</v>
      </c>
      <c r="C668" s="1">
        <v>21</v>
      </c>
      <c r="D668" s="1" t="s">
        <v>154</v>
      </c>
      <c r="E668" s="1">
        <v>24203.600328409313</v>
      </c>
      <c r="F668" s="1">
        <v>81062.972982361185</v>
      </c>
      <c r="G668" s="1">
        <v>88678.515371358662</v>
      </c>
      <c r="H668" s="1">
        <v>89688.130136152191</v>
      </c>
      <c r="I668" s="1">
        <v>119393.72990711768</v>
      </c>
    </row>
    <row r="669" spans="1:9" x14ac:dyDescent="0.15">
      <c r="A669" s="1">
        <v>29</v>
      </c>
      <c r="B669" s="1" t="s">
        <v>28</v>
      </c>
      <c r="C669" s="1">
        <v>22</v>
      </c>
      <c r="D669" s="1" t="s">
        <v>146</v>
      </c>
      <c r="E669" s="1">
        <v>20577.012253280733</v>
      </c>
      <c r="F669" s="1">
        <v>75891.457696534097</v>
      </c>
      <c r="G669" s="1">
        <v>217360.86841889971</v>
      </c>
      <c r="H669" s="1">
        <v>278062.65655353299</v>
      </c>
      <c r="I669" s="1">
        <v>246704.07588614096</v>
      </c>
    </row>
    <row r="670" spans="1:9" x14ac:dyDescent="0.15">
      <c r="A670" s="1">
        <v>29</v>
      </c>
      <c r="B670" s="1" t="s">
        <v>28</v>
      </c>
      <c r="C670" s="1">
        <v>23</v>
      </c>
      <c r="D670" s="1" t="s">
        <v>167</v>
      </c>
      <c r="E670" s="1">
        <v>28686.383277842688</v>
      </c>
      <c r="F670" s="1">
        <v>95025.508610597361</v>
      </c>
      <c r="G670" s="1">
        <v>132885.50459314618</v>
      </c>
      <c r="H670" s="1">
        <v>169938.58872763807</v>
      </c>
      <c r="I670" s="1">
        <v>162993.51416331291</v>
      </c>
    </row>
    <row r="671" spans="1:9" x14ac:dyDescent="0.15">
      <c r="A671" s="1">
        <v>30</v>
      </c>
      <c r="B671" s="1" t="s">
        <v>29</v>
      </c>
      <c r="C671" s="1">
        <v>1</v>
      </c>
      <c r="D671" s="1" t="s">
        <v>147</v>
      </c>
      <c r="E671" s="1">
        <v>50854.359955847089</v>
      </c>
      <c r="F671" s="1">
        <v>103885.76454766259</v>
      </c>
      <c r="G671" s="1">
        <v>101643.95846639074</v>
      </c>
      <c r="H671" s="1">
        <v>100094.9208484261</v>
      </c>
      <c r="I671" s="1">
        <v>112418.65747108475</v>
      </c>
    </row>
    <row r="672" spans="1:9" x14ac:dyDescent="0.15">
      <c r="A672" s="1">
        <v>30</v>
      </c>
      <c r="B672" s="1" t="s">
        <v>29</v>
      </c>
      <c r="C672" s="1">
        <v>2</v>
      </c>
      <c r="D672" s="1" t="s">
        <v>148</v>
      </c>
      <c r="E672" s="1">
        <v>927.66819056851477</v>
      </c>
      <c r="F672" s="1">
        <v>1328.7996394929849</v>
      </c>
      <c r="G672" s="1">
        <v>5378.5373506249407</v>
      </c>
      <c r="H672" s="1">
        <v>2872.7185585878342</v>
      </c>
      <c r="I672" s="1">
        <v>2407.0151803579806</v>
      </c>
    </row>
    <row r="673" spans="1:9" x14ac:dyDescent="0.15">
      <c r="A673" s="1">
        <v>30</v>
      </c>
      <c r="B673" s="1" t="s">
        <v>78</v>
      </c>
      <c r="C673" s="1">
        <v>3</v>
      </c>
      <c r="D673" s="1" t="s">
        <v>155</v>
      </c>
      <c r="E673" s="1">
        <v>2399.4208406904836</v>
      </c>
      <c r="F673" s="1">
        <v>4754.7284511801772</v>
      </c>
      <c r="G673" s="1">
        <v>9973.0053598104187</v>
      </c>
      <c r="H673" s="1">
        <v>12572.260792298413</v>
      </c>
      <c r="I673" s="1">
        <v>14310.317264218746</v>
      </c>
    </row>
    <row r="674" spans="1:9" x14ac:dyDescent="0.15">
      <c r="A674" s="1">
        <v>30</v>
      </c>
      <c r="B674" s="1" t="s">
        <v>78</v>
      </c>
      <c r="C674" s="1">
        <v>4</v>
      </c>
      <c r="D674" s="1" t="s">
        <v>156</v>
      </c>
      <c r="E674" s="1">
        <v>6577.0195468742331</v>
      </c>
      <c r="F674" s="1">
        <v>14258.615133579584</v>
      </c>
      <c r="G674" s="1">
        <v>16018.910573409852</v>
      </c>
      <c r="H674" s="1">
        <v>12591.1217771177</v>
      </c>
      <c r="I674" s="1">
        <v>9736.5217076807548</v>
      </c>
    </row>
    <row r="675" spans="1:9" x14ac:dyDescent="0.15">
      <c r="A675" s="1">
        <v>30</v>
      </c>
      <c r="B675" s="1" t="s">
        <v>78</v>
      </c>
      <c r="C675" s="1">
        <v>5</v>
      </c>
      <c r="D675" s="1" t="s">
        <v>157</v>
      </c>
      <c r="E675" s="1">
        <v>980.80383791231816</v>
      </c>
      <c r="F675" s="1">
        <v>1539.3723536204343</v>
      </c>
      <c r="G675" s="1">
        <v>1901.1882146709042</v>
      </c>
      <c r="H675" s="1">
        <v>2104.3682288109335</v>
      </c>
      <c r="I675" s="1">
        <v>1833.5580732400999</v>
      </c>
    </row>
    <row r="676" spans="1:9" x14ac:dyDescent="0.15">
      <c r="A676" s="1">
        <v>30</v>
      </c>
      <c r="B676" s="1" t="s">
        <v>78</v>
      </c>
      <c r="C676" s="1">
        <v>6</v>
      </c>
      <c r="D676" s="1" t="s">
        <v>49</v>
      </c>
      <c r="E676" s="1">
        <v>5257.9974296972596</v>
      </c>
      <c r="F676" s="1">
        <v>15454.986371977844</v>
      </c>
      <c r="G676" s="1">
        <v>35644.04477061535</v>
      </c>
      <c r="H676" s="1">
        <v>36832.232278998097</v>
      </c>
      <c r="I676" s="1">
        <v>43567.130471925571</v>
      </c>
    </row>
    <row r="677" spans="1:9" x14ac:dyDescent="0.15">
      <c r="A677" s="1">
        <v>30</v>
      </c>
      <c r="B677" s="1" t="s">
        <v>78</v>
      </c>
      <c r="C677" s="1">
        <v>7</v>
      </c>
      <c r="D677" s="1" t="s">
        <v>158</v>
      </c>
      <c r="E677" s="1">
        <v>26207.875152304176</v>
      </c>
      <c r="F677" s="1">
        <v>35313.554105045201</v>
      </c>
      <c r="G677" s="1">
        <v>34864.769739610965</v>
      </c>
      <c r="H677" s="1">
        <v>35128.079860934406</v>
      </c>
      <c r="I677" s="1">
        <v>46007.645255870484</v>
      </c>
    </row>
    <row r="678" spans="1:9" x14ac:dyDescent="0.15">
      <c r="A678" s="1">
        <v>30</v>
      </c>
      <c r="B678" s="1" t="s">
        <v>78</v>
      </c>
      <c r="C678" s="1">
        <v>8</v>
      </c>
      <c r="D678" s="1" t="s">
        <v>159</v>
      </c>
      <c r="E678" s="1">
        <v>1198.8184485893237</v>
      </c>
      <c r="F678" s="1">
        <v>1864.9829263925167</v>
      </c>
      <c r="G678" s="1">
        <v>2498.2513512778951</v>
      </c>
      <c r="H678" s="1">
        <v>2695.9088407705412</v>
      </c>
      <c r="I678" s="1">
        <v>2107.4057042709283</v>
      </c>
    </row>
    <row r="679" spans="1:9" x14ac:dyDescent="0.15">
      <c r="A679" s="1">
        <v>30</v>
      </c>
      <c r="B679" s="1" t="s">
        <v>78</v>
      </c>
      <c r="C679" s="1">
        <v>9</v>
      </c>
      <c r="D679" s="1" t="s">
        <v>160</v>
      </c>
      <c r="E679" s="1">
        <v>53927.786377280776</v>
      </c>
      <c r="F679" s="1">
        <v>97603.964840919623</v>
      </c>
      <c r="G679" s="1">
        <v>115189.59661761569</v>
      </c>
      <c r="H679" s="1">
        <v>89036.930343652784</v>
      </c>
      <c r="I679" s="1">
        <v>76911.664291221285</v>
      </c>
    </row>
    <row r="680" spans="1:9" x14ac:dyDescent="0.15">
      <c r="A680" s="1">
        <v>30</v>
      </c>
      <c r="B680" s="1" t="s">
        <v>78</v>
      </c>
      <c r="C680" s="1">
        <v>10</v>
      </c>
      <c r="D680" s="1" t="s">
        <v>161</v>
      </c>
      <c r="E680" s="1">
        <v>541.95011948029082</v>
      </c>
      <c r="F680" s="1">
        <v>2075.934927527358</v>
      </c>
      <c r="G680" s="1">
        <v>3673.5293138577181</v>
      </c>
      <c r="H680" s="1">
        <v>3603.1015287456948</v>
      </c>
      <c r="I680" s="1">
        <v>4049.0127653472837</v>
      </c>
    </row>
    <row r="681" spans="1:9" x14ac:dyDescent="0.15">
      <c r="A681" s="1">
        <v>30</v>
      </c>
      <c r="B681" s="1" t="s">
        <v>78</v>
      </c>
      <c r="C681" s="1">
        <v>11</v>
      </c>
      <c r="D681" s="1" t="s">
        <v>162</v>
      </c>
      <c r="E681" s="1">
        <v>1170.3826996092246</v>
      </c>
      <c r="F681" s="1">
        <v>3025.4989183283451</v>
      </c>
      <c r="G681" s="1">
        <v>10302.99315354654</v>
      </c>
      <c r="H681" s="1">
        <v>13529.457754696907</v>
      </c>
      <c r="I681" s="1">
        <v>16758.834243788282</v>
      </c>
    </row>
    <row r="682" spans="1:9" x14ac:dyDescent="0.15">
      <c r="A682" s="1">
        <v>30</v>
      </c>
      <c r="B682" s="1" t="s">
        <v>29</v>
      </c>
      <c r="C682" s="1">
        <v>12</v>
      </c>
      <c r="D682" s="1" t="s">
        <v>163</v>
      </c>
      <c r="E682" s="1">
        <v>106.10216513545397</v>
      </c>
      <c r="F682" s="1">
        <v>225.57110810731564</v>
      </c>
      <c r="G682" s="1">
        <v>1277.1102016063192</v>
      </c>
      <c r="H682" s="1">
        <v>5103.1377932360811</v>
      </c>
      <c r="I682" s="1">
        <v>8334.9036734670881</v>
      </c>
    </row>
    <row r="683" spans="1:9" x14ac:dyDescent="0.15">
      <c r="A683" s="1">
        <v>30</v>
      </c>
      <c r="B683" s="1" t="s">
        <v>29</v>
      </c>
      <c r="C683" s="1">
        <v>13</v>
      </c>
      <c r="D683" s="1" t="s">
        <v>164</v>
      </c>
      <c r="E683" s="1">
        <v>62.757186587389583</v>
      </c>
      <c r="F683" s="1">
        <v>2188.0545188021001</v>
      </c>
      <c r="G683" s="1">
        <v>1816.5612569668644</v>
      </c>
      <c r="H683" s="1">
        <v>1240.805277064215</v>
      </c>
      <c r="I683" s="1">
        <v>1257.7140028201388</v>
      </c>
    </row>
    <row r="684" spans="1:9" x14ac:dyDescent="0.15">
      <c r="A684" s="1">
        <v>30</v>
      </c>
      <c r="B684" s="1" t="s">
        <v>29</v>
      </c>
      <c r="C684" s="1">
        <v>14</v>
      </c>
      <c r="D684" s="1" t="s">
        <v>165</v>
      </c>
      <c r="E684" s="1">
        <v>62.872474417773788</v>
      </c>
      <c r="F684" s="1">
        <v>404.86645444051248</v>
      </c>
      <c r="G684" s="1">
        <v>3739.1441026051398</v>
      </c>
      <c r="H684" s="1">
        <v>9619.9906526323466</v>
      </c>
      <c r="I684" s="1">
        <v>10415.188363432875</v>
      </c>
    </row>
    <row r="685" spans="1:9" x14ac:dyDescent="0.15">
      <c r="A685" s="1">
        <v>30</v>
      </c>
      <c r="B685" s="1" t="s">
        <v>29</v>
      </c>
      <c r="C685" s="1">
        <v>15</v>
      </c>
      <c r="D685" s="1" t="s">
        <v>166</v>
      </c>
      <c r="E685" s="1">
        <v>4855.983274631918</v>
      </c>
      <c r="F685" s="1">
        <v>7785.5642851983166</v>
      </c>
      <c r="G685" s="1">
        <v>15222.766971135439</v>
      </c>
      <c r="H685" s="1">
        <v>18209.573032875946</v>
      </c>
      <c r="I685" s="1">
        <v>17574.481979182885</v>
      </c>
    </row>
    <row r="686" spans="1:9" x14ac:dyDescent="0.15">
      <c r="A686" s="1">
        <v>30</v>
      </c>
      <c r="B686" s="1" t="s">
        <v>29</v>
      </c>
      <c r="C686" s="1">
        <v>16</v>
      </c>
      <c r="D686" s="1" t="s">
        <v>149</v>
      </c>
      <c r="E686" s="1">
        <v>11446.670705619552</v>
      </c>
      <c r="F686" s="1">
        <v>11945.978614386231</v>
      </c>
      <c r="G686" s="1">
        <v>21201.328024515075</v>
      </c>
      <c r="H686" s="1">
        <v>16854.920936329618</v>
      </c>
      <c r="I686" s="1">
        <v>12669.762120867701</v>
      </c>
    </row>
    <row r="687" spans="1:9" x14ac:dyDescent="0.15">
      <c r="A687" s="1">
        <v>30</v>
      </c>
      <c r="B687" s="1" t="s">
        <v>29</v>
      </c>
      <c r="C687" s="1">
        <v>17</v>
      </c>
      <c r="D687" s="1" t="s">
        <v>150</v>
      </c>
      <c r="E687" s="1">
        <v>20736.460927531418</v>
      </c>
      <c r="F687" s="1">
        <v>55714.256509158571</v>
      </c>
      <c r="G687" s="1">
        <v>68450.406162218627</v>
      </c>
      <c r="H687" s="1">
        <v>54558.403146683937</v>
      </c>
      <c r="I687" s="1">
        <v>54444.581186744159</v>
      </c>
    </row>
    <row r="688" spans="1:9" x14ac:dyDescent="0.15">
      <c r="A688" s="1">
        <v>30</v>
      </c>
      <c r="B688" s="1" t="s">
        <v>29</v>
      </c>
      <c r="C688" s="1">
        <v>18</v>
      </c>
      <c r="D688" s="1" t="s">
        <v>151</v>
      </c>
      <c r="E688" s="1">
        <v>6862.1531249650288</v>
      </c>
      <c r="F688" s="1">
        <v>43376.907552089389</v>
      </c>
      <c r="G688" s="1">
        <v>43133.959116109276</v>
      </c>
      <c r="H688" s="1">
        <v>34461.008151743838</v>
      </c>
      <c r="I688" s="1">
        <v>30371.307749764354</v>
      </c>
    </row>
    <row r="689" spans="1:9" x14ac:dyDescent="0.15">
      <c r="A689" s="1">
        <v>30</v>
      </c>
      <c r="B689" s="1" t="s">
        <v>29</v>
      </c>
      <c r="C689" s="1">
        <v>19</v>
      </c>
      <c r="D689" s="1" t="s">
        <v>152</v>
      </c>
      <c r="E689" s="1">
        <v>8442.4343486361722</v>
      </c>
      <c r="F689" s="1">
        <v>14911.234890509219</v>
      </c>
      <c r="G689" s="1">
        <v>16519.372257432591</v>
      </c>
      <c r="H689" s="1">
        <v>21798.382975555833</v>
      </c>
      <c r="I689" s="1">
        <v>26226.599079389496</v>
      </c>
    </row>
    <row r="690" spans="1:9" x14ac:dyDescent="0.15">
      <c r="A690" s="1">
        <v>30</v>
      </c>
      <c r="B690" s="1" t="s">
        <v>29</v>
      </c>
      <c r="C690" s="1">
        <v>20</v>
      </c>
      <c r="D690" s="1" t="s">
        <v>153</v>
      </c>
      <c r="E690" s="1">
        <v>2062.7302764551077</v>
      </c>
      <c r="F690" s="1">
        <v>42065.859190675001</v>
      </c>
      <c r="G690" s="1">
        <v>58286.785338749622</v>
      </c>
      <c r="H690" s="1">
        <v>59282.263977461727</v>
      </c>
      <c r="I690" s="1">
        <v>71988.627317095015</v>
      </c>
    </row>
    <row r="691" spans="1:9" x14ac:dyDescent="0.15">
      <c r="A691" s="1">
        <v>30</v>
      </c>
      <c r="B691" s="1" t="s">
        <v>29</v>
      </c>
      <c r="C691" s="1">
        <v>21</v>
      </c>
      <c r="D691" s="1" t="s">
        <v>154</v>
      </c>
      <c r="E691" s="1">
        <v>66895.130616105933</v>
      </c>
      <c r="F691" s="1">
        <v>120478.21734883601</v>
      </c>
      <c r="G691" s="1">
        <v>112454.09868033695</v>
      </c>
      <c r="H691" s="1">
        <v>80625.957465404863</v>
      </c>
      <c r="I691" s="1">
        <v>80422.027058013729</v>
      </c>
    </row>
    <row r="692" spans="1:9" x14ac:dyDescent="0.15">
      <c r="A692" s="1">
        <v>30</v>
      </c>
      <c r="B692" s="1" t="s">
        <v>29</v>
      </c>
      <c r="C692" s="1">
        <v>22</v>
      </c>
      <c r="D692" s="1" t="s">
        <v>146</v>
      </c>
      <c r="E692" s="1">
        <v>32680.032852046756</v>
      </c>
      <c r="F692" s="1">
        <v>81708.043958169015</v>
      </c>
      <c r="G692" s="1">
        <v>179879.19195814224</v>
      </c>
      <c r="H692" s="1">
        <v>247078.11208227725</v>
      </c>
      <c r="I692" s="1">
        <v>220738.329501292</v>
      </c>
    </row>
    <row r="693" spans="1:9" x14ac:dyDescent="0.15">
      <c r="A693" s="1">
        <v>30</v>
      </c>
      <c r="B693" s="1" t="s">
        <v>29</v>
      </c>
      <c r="C693" s="1">
        <v>23</v>
      </c>
      <c r="D693" s="1" t="s">
        <v>167</v>
      </c>
      <c r="E693" s="1">
        <v>26841.009782345318</v>
      </c>
      <c r="F693" s="1">
        <v>68079.902968170558</v>
      </c>
      <c r="G693" s="1">
        <v>96941.710054306037</v>
      </c>
      <c r="H693" s="1">
        <v>138413.65845263665</v>
      </c>
      <c r="I693" s="1">
        <v>146025.82379104462</v>
      </c>
    </row>
    <row r="694" spans="1:9" x14ac:dyDescent="0.15">
      <c r="A694" s="1">
        <v>31</v>
      </c>
      <c r="B694" s="1" t="s">
        <v>30</v>
      </c>
      <c r="C694" s="1">
        <v>1</v>
      </c>
      <c r="D694" s="1" t="s">
        <v>147</v>
      </c>
      <c r="E694" s="1">
        <v>27938.575887852905</v>
      </c>
      <c r="F694" s="1">
        <v>71708.707238921343</v>
      </c>
      <c r="G694" s="1">
        <v>74366.301388300562</v>
      </c>
      <c r="H694" s="1">
        <v>81553.958512320649</v>
      </c>
      <c r="I694" s="1">
        <v>85643.585366314743</v>
      </c>
    </row>
    <row r="695" spans="1:9" x14ac:dyDescent="0.15">
      <c r="A695" s="1">
        <v>31</v>
      </c>
      <c r="B695" s="1" t="s">
        <v>30</v>
      </c>
      <c r="C695" s="1">
        <v>2</v>
      </c>
      <c r="D695" s="1" t="s">
        <v>148</v>
      </c>
      <c r="E695" s="1">
        <v>331.42555649719259</v>
      </c>
      <c r="F695" s="1">
        <v>1906.2350340006517</v>
      </c>
      <c r="G695" s="1">
        <v>1749.8952420666287</v>
      </c>
      <c r="H695" s="1">
        <v>1368.607294074475</v>
      </c>
      <c r="I695" s="1">
        <v>972.73237058031373</v>
      </c>
    </row>
    <row r="696" spans="1:9" x14ac:dyDescent="0.15">
      <c r="A696" s="1">
        <v>31</v>
      </c>
      <c r="B696" s="1" t="s">
        <v>79</v>
      </c>
      <c r="C696" s="1">
        <v>3</v>
      </c>
      <c r="D696" s="1" t="s">
        <v>155</v>
      </c>
      <c r="E696" s="1">
        <v>2895.6845192603619</v>
      </c>
      <c r="F696" s="1">
        <v>7017.9029137655725</v>
      </c>
      <c r="G696" s="1">
        <v>16142.010708605636</v>
      </c>
      <c r="H696" s="1">
        <v>16174.767888255907</v>
      </c>
      <c r="I696" s="1">
        <v>16756.021762677563</v>
      </c>
    </row>
    <row r="697" spans="1:9" x14ac:dyDescent="0.15">
      <c r="A697" s="1">
        <v>31</v>
      </c>
      <c r="B697" s="1" t="s">
        <v>79</v>
      </c>
      <c r="C697" s="1">
        <v>4</v>
      </c>
      <c r="D697" s="1" t="s">
        <v>156</v>
      </c>
      <c r="E697" s="1">
        <v>903.67816982167494</v>
      </c>
      <c r="F697" s="1">
        <v>2530.4082519618951</v>
      </c>
      <c r="G697" s="1">
        <v>4145.4556045036252</v>
      </c>
      <c r="H697" s="1">
        <v>3959.383514031425</v>
      </c>
      <c r="I697" s="1">
        <v>3111.7584330244076</v>
      </c>
    </row>
    <row r="698" spans="1:9" x14ac:dyDescent="0.15">
      <c r="A698" s="1">
        <v>31</v>
      </c>
      <c r="B698" s="1" t="s">
        <v>79</v>
      </c>
      <c r="C698" s="1">
        <v>5</v>
      </c>
      <c r="D698" s="1" t="s">
        <v>157</v>
      </c>
      <c r="E698" s="1">
        <v>2273.9065321788235</v>
      </c>
      <c r="F698" s="1">
        <v>4074.903995929712</v>
      </c>
      <c r="G698" s="1">
        <v>8345.6293106860012</v>
      </c>
      <c r="H698" s="1">
        <v>13940.25131307698</v>
      </c>
      <c r="I698" s="1">
        <v>14893.990395752298</v>
      </c>
    </row>
    <row r="699" spans="1:9" x14ac:dyDescent="0.15">
      <c r="A699" s="1">
        <v>31</v>
      </c>
      <c r="B699" s="1" t="s">
        <v>79</v>
      </c>
      <c r="C699" s="1">
        <v>6</v>
      </c>
      <c r="D699" s="1" t="s">
        <v>49</v>
      </c>
      <c r="E699" s="1">
        <v>57.623707188739033</v>
      </c>
      <c r="F699" s="1">
        <v>69.91526993862557</v>
      </c>
      <c r="G699" s="1">
        <v>295.3283286586871</v>
      </c>
      <c r="H699" s="1">
        <v>252.30834027291507</v>
      </c>
      <c r="I699" s="1">
        <v>213.18982542125244</v>
      </c>
    </row>
    <row r="700" spans="1:9" x14ac:dyDescent="0.15">
      <c r="A700" s="1">
        <v>31</v>
      </c>
      <c r="B700" s="1" t="s">
        <v>79</v>
      </c>
      <c r="C700" s="1">
        <v>7</v>
      </c>
      <c r="D700" s="1" t="s">
        <v>158</v>
      </c>
      <c r="E700" s="1">
        <v>168.11987814858128</v>
      </c>
      <c r="F700" s="1">
        <v>113.11575958787758</v>
      </c>
      <c r="G700" s="1">
        <v>170.1578267832428</v>
      </c>
      <c r="H700" s="1">
        <v>295.15695712188335</v>
      </c>
      <c r="I700" s="1">
        <v>300.76789886883478</v>
      </c>
    </row>
    <row r="701" spans="1:9" x14ac:dyDescent="0.15">
      <c r="A701" s="1">
        <v>31</v>
      </c>
      <c r="B701" s="1" t="s">
        <v>79</v>
      </c>
      <c r="C701" s="1">
        <v>8</v>
      </c>
      <c r="D701" s="1" t="s">
        <v>159</v>
      </c>
      <c r="E701" s="1">
        <v>533.21952643805457</v>
      </c>
      <c r="F701" s="1">
        <v>1139.3496335711907</v>
      </c>
      <c r="G701" s="1">
        <v>1676.0936679055756</v>
      </c>
      <c r="H701" s="1">
        <v>1477.290294939558</v>
      </c>
      <c r="I701" s="1">
        <v>1079.4643176150485</v>
      </c>
    </row>
    <row r="702" spans="1:9" x14ac:dyDescent="0.15">
      <c r="A702" s="1">
        <v>31</v>
      </c>
      <c r="B702" s="1" t="s">
        <v>79</v>
      </c>
      <c r="C702" s="1">
        <v>9</v>
      </c>
      <c r="D702" s="1" t="s">
        <v>160</v>
      </c>
      <c r="E702" s="1">
        <v>498.25928661160509</v>
      </c>
      <c r="F702" s="1">
        <v>1356.9567781206081</v>
      </c>
      <c r="G702" s="1">
        <v>1912.1814867469529</v>
      </c>
      <c r="H702" s="1">
        <v>1338.1503556093455</v>
      </c>
      <c r="I702" s="1">
        <v>1604.4988103444136</v>
      </c>
    </row>
    <row r="703" spans="1:9" x14ac:dyDescent="0.15">
      <c r="A703" s="1">
        <v>31</v>
      </c>
      <c r="B703" s="1" t="s">
        <v>79</v>
      </c>
      <c r="C703" s="1">
        <v>10</v>
      </c>
      <c r="D703" s="1" t="s">
        <v>161</v>
      </c>
      <c r="E703" s="1">
        <v>1287.4281562055255</v>
      </c>
      <c r="F703" s="1">
        <v>2850.6451099177661</v>
      </c>
      <c r="G703" s="1">
        <v>3906.9062876999978</v>
      </c>
      <c r="H703" s="1">
        <v>2912.5311936388716</v>
      </c>
      <c r="I703" s="1">
        <v>2831.4862549966629</v>
      </c>
    </row>
    <row r="704" spans="1:9" x14ac:dyDescent="0.15">
      <c r="A704" s="1">
        <v>31</v>
      </c>
      <c r="B704" s="1" t="s">
        <v>79</v>
      </c>
      <c r="C704" s="1">
        <v>11</v>
      </c>
      <c r="D704" s="1" t="s">
        <v>162</v>
      </c>
      <c r="E704" s="1">
        <v>1539.4889857118662</v>
      </c>
      <c r="F704" s="1">
        <v>2433.8720772366605</v>
      </c>
      <c r="G704" s="1">
        <v>4096.0741095723661</v>
      </c>
      <c r="H704" s="1">
        <v>3329.8376114077482</v>
      </c>
      <c r="I704" s="1">
        <v>4203.5190521968634</v>
      </c>
    </row>
    <row r="705" spans="1:9" x14ac:dyDescent="0.15">
      <c r="A705" s="1">
        <v>31</v>
      </c>
      <c r="B705" s="1" t="s">
        <v>30</v>
      </c>
      <c r="C705" s="1">
        <v>12</v>
      </c>
      <c r="D705" s="1" t="s">
        <v>163</v>
      </c>
      <c r="E705" s="1">
        <v>1054.292441950598</v>
      </c>
      <c r="F705" s="1">
        <v>6150.1988244167687</v>
      </c>
      <c r="G705" s="1">
        <v>25402.740145218078</v>
      </c>
      <c r="H705" s="1">
        <v>33912.038568131233</v>
      </c>
      <c r="I705" s="1">
        <v>44805.178557731684</v>
      </c>
    </row>
    <row r="706" spans="1:9" x14ac:dyDescent="0.15">
      <c r="A706" s="1">
        <v>31</v>
      </c>
      <c r="B706" s="1" t="s">
        <v>30</v>
      </c>
      <c r="C706" s="1">
        <v>13</v>
      </c>
      <c r="D706" s="1" t="s">
        <v>164</v>
      </c>
      <c r="E706" s="1">
        <v>29.428956066519742</v>
      </c>
      <c r="F706" s="1">
        <v>151.10040928394417</v>
      </c>
      <c r="G706" s="1">
        <v>468.02262161350552</v>
      </c>
      <c r="H706" s="1">
        <v>881.75655923879174</v>
      </c>
      <c r="I706" s="1">
        <v>1023.4042682196123</v>
      </c>
    </row>
    <row r="707" spans="1:9" x14ac:dyDescent="0.15">
      <c r="A707" s="1">
        <v>31</v>
      </c>
      <c r="B707" s="1" t="s">
        <v>30</v>
      </c>
      <c r="C707" s="1">
        <v>14</v>
      </c>
      <c r="D707" s="1" t="s">
        <v>165</v>
      </c>
      <c r="E707" s="1">
        <v>1.9735907236326737</v>
      </c>
      <c r="F707" s="1">
        <v>13.349825582690107</v>
      </c>
      <c r="G707" s="1">
        <v>500.15745672285999</v>
      </c>
      <c r="H707" s="1">
        <v>252.42074555109019</v>
      </c>
      <c r="I707" s="1">
        <v>167.21935716674216</v>
      </c>
    </row>
    <row r="708" spans="1:9" x14ac:dyDescent="0.15">
      <c r="A708" s="1">
        <v>31</v>
      </c>
      <c r="B708" s="1" t="s">
        <v>30</v>
      </c>
      <c r="C708" s="1">
        <v>15</v>
      </c>
      <c r="D708" s="1" t="s">
        <v>166</v>
      </c>
      <c r="E708" s="1">
        <v>719.53585106252478</v>
      </c>
      <c r="F708" s="1">
        <v>3182.6326544719186</v>
      </c>
      <c r="G708" s="1">
        <v>4886.3613373895223</v>
      </c>
      <c r="H708" s="1">
        <v>5999.8219610529932</v>
      </c>
      <c r="I708" s="1">
        <v>6054.0591907716616</v>
      </c>
    </row>
    <row r="709" spans="1:9" x14ac:dyDescent="0.15">
      <c r="A709" s="1">
        <v>31</v>
      </c>
      <c r="B709" s="1" t="s">
        <v>30</v>
      </c>
      <c r="C709" s="1">
        <v>16</v>
      </c>
      <c r="D709" s="1" t="s">
        <v>149</v>
      </c>
      <c r="E709" s="1">
        <v>3105.9034733811454</v>
      </c>
      <c r="F709" s="1">
        <v>10825.577515853411</v>
      </c>
      <c r="G709" s="1">
        <v>11754.100168925088</v>
      </c>
      <c r="H709" s="1">
        <v>15438.423008820118</v>
      </c>
      <c r="I709" s="1">
        <v>10974.513899654392</v>
      </c>
    </row>
    <row r="710" spans="1:9" x14ac:dyDescent="0.15">
      <c r="A710" s="1">
        <v>31</v>
      </c>
      <c r="B710" s="1" t="s">
        <v>30</v>
      </c>
      <c r="C710" s="1">
        <v>17</v>
      </c>
      <c r="D710" s="1" t="s">
        <v>150</v>
      </c>
      <c r="E710" s="1">
        <v>3111.4713122215207</v>
      </c>
      <c r="F710" s="1">
        <v>25005.01405841477</v>
      </c>
      <c r="G710" s="1">
        <v>41533.893994830418</v>
      </c>
      <c r="H710" s="1">
        <v>37546.497849803636</v>
      </c>
      <c r="I710" s="1">
        <v>41127.108263891918</v>
      </c>
    </row>
    <row r="711" spans="1:9" x14ac:dyDescent="0.15">
      <c r="A711" s="1">
        <v>31</v>
      </c>
      <c r="B711" s="1" t="s">
        <v>30</v>
      </c>
      <c r="C711" s="1">
        <v>18</v>
      </c>
      <c r="D711" s="1" t="s">
        <v>151</v>
      </c>
      <c r="E711" s="1">
        <v>3908.2420336009577</v>
      </c>
      <c r="F711" s="1">
        <v>33248.514260238422</v>
      </c>
      <c r="G711" s="1">
        <v>45097.788803913274</v>
      </c>
      <c r="H711" s="1">
        <v>34201.106271059478</v>
      </c>
      <c r="I711" s="1">
        <v>27580.034909810893</v>
      </c>
    </row>
    <row r="712" spans="1:9" x14ac:dyDescent="0.15">
      <c r="A712" s="1">
        <v>31</v>
      </c>
      <c r="B712" s="1" t="s">
        <v>30</v>
      </c>
      <c r="C712" s="1">
        <v>19</v>
      </c>
      <c r="D712" s="1" t="s">
        <v>152</v>
      </c>
      <c r="E712" s="1">
        <v>1871.6673057351572</v>
      </c>
      <c r="F712" s="1">
        <v>5216.816863776965</v>
      </c>
      <c r="G712" s="1">
        <v>5837.9087227786595</v>
      </c>
      <c r="H712" s="1">
        <v>10985.304665063552</v>
      </c>
      <c r="I712" s="1">
        <v>13257.62973439197</v>
      </c>
    </row>
    <row r="713" spans="1:9" x14ac:dyDescent="0.15">
      <c r="A713" s="1">
        <v>31</v>
      </c>
      <c r="B713" s="1" t="s">
        <v>30</v>
      </c>
      <c r="C713" s="1">
        <v>20</v>
      </c>
      <c r="D713" s="1" t="s">
        <v>153</v>
      </c>
      <c r="E713" s="1">
        <v>577.34435762224871</v>
      </c>
      <c r="F713" s="1">
        <v>21712.438347046707</v>
      </c>
      <c r="G713" s="1">
        <v>27514.484801457467</v>
      </c>
      <c r="H713" s="1">
        <v>38913.289556607109</v>
      </c>
      <c r="I713" s="1">
        <v>47079.909862867906</v>
      </c>
    </row>
    <row r="714" spans="1:9" x14ac:dyDescent="0.15">
      <c r="A714" s="1">
        <v>31</v>
      </c>
      <c r="B714" s="1" t="s">
        <v>30</v>
      </c>
      <c r="C714" s="1">
        <v>21</v>
      </c>
      <c r="D714" s="1" t="s">
        <v>154</v>
      </c>
      <c r="E714" s="1">
        <v>1798.6825149434433</v>
      </c>
      <c r="F714" s="1">
        <v>37924.933774447374</v>
      </c>
      <c r="G714" s="1">
        <v>41868.558108681827</v>
      </c>
      <c r="H714" s="1">
        <v>45095.300554482528</v>
      </c>
      <c r="I714" s="1">
        <v>48908.580012047147</v>
      </c>
    </row>
    <row r="715" spans="1:9" x14ac:dyDescent="0.15">
      <c r="A715" s="1">
        <v>31</v>
      </c>
      <c r="B715" s="1" t="s">
        <v>30</v>
      </c>
      <c r="C715" s="1">
        <v>22</v>
      </c>
      <c r="D715" s="1" t="s">
        <v>146</v>
      </c>
      <c r="E715" s="1">
        <v>5224.6769392443985</v>
      </c>
      <c r="F715" s="1">
        <v>44120.928085858213</v>
      </c>
      <c r="G715" s="1">
        <v>109593.8592672362</v>
      </c>
      <c r="H715" s="1">
        <v>158877.19154902201</v>
      </c>
      <c r="I715" s="1">
        <v>144176.35235993378</v>
      </c>
    </row>
    <row r="716" spans="1:9" x14ac:dyDescent="0.15">
      <c r="A716" s="1">
        <v>31</v>
      </c>
      <c r="B716" s="1" t="s">
        <v>30</v>
      </c>
      <c r="C716" s="1">
        <v>23</v>
      </c>
      <c r="D716" s="1" t="s">
        <v>167</v>
      </c>
      <c r="E716" s="1">
        <v>16703.149577714928</v>
      </c>
      <c r="F716" s="1">
        <v>50303.93542748101</v>
      </c>
      <c r="G716" s="1">
        <v>65503.467440497407</v>
      </c>
      <c r="H716" s="1">
        <v>102155.06177360026</v>
      </c>
      <c r="I716" s="1">
        <v>110921.29741309804</v>
      </c>
    </row>
    <row r="717" spans="1:9" x14ac:dyDescent="0.15">
      <c r="A717" s="1">
        <v>32</v>
      </c>
      <c r="B717" s="1" t="s">
        <v>31</v>
      </c>
      <c r="C717" s="1">
        <v>1</v>
      </c>
      <c r="D717" s="1" t="s">
        <v>147</v>
      </c>
      <c r="E717" s="1">
        <v>38394.726953875179</v>
      </c>
      <c r="F717" s="1">
        <v>57909.342943376847</v>
      </c>
      <c r="G717" s="1">
        <v>53476.647271485417</v>
      </c>
      <c r="H717" s="1">
        <v>80644.858268634445</v>
      </c>
      <c r="I717" s="1">
        <v>91430.681804380729</v>
      </c>
    </row>
    <row r="718" spans="1:9" x14ac:dyDescent="0.15">
      <c r="A718" s="1">
        <v>32</v>
      </c>
      <c r="B718" s="1" t="s">
        <v>31</v>
      </c>
      <c r="C718" s="1">
        <v>2</v>
      </c>
      <c r="D718" s="1" t="s">
        <v>148</v>
      </c>
      <c r="E718" s="1">
        <v>1326.994628605315</v>
      </c>
      <c r="F718" s="1">
        <v>1786.3874973051807</v>
      </c>
      <c r="G718" s="1">
        <v>2133.6108847372234</v>
      </c>
      <c r="H718" s="1">
        <v>1656.1579765650556</v>
      </c>
      <c r="I718" s="1">
        <v>1191.6624208555559</v>
      </c>
    </row>
    <row r="719" spans="1:9" x14ac:dyDescent="0.15">
      <c r="A719" s="1">
        <v>32</v>
      </c>
      <c r="B719" s="1" t="s">
        <v>80</v>
      </c>
      <c r="C719" s="1">
        <v>3</v>
      </c>
      <c r="D719" s="1" t="s">
        <v>155</v>
      </c>
      <c r="E719" s="1">
        <v>2730.5081687249321</v>
      </c>
      <c r="F719" s="1">
        <v>5300.2348180897516</v>
      </c>
      <c r="G719" s="1">
        <v>6440.6096163201719</v>
      </c>
      <c r="H719" s="1">
        <v>7338.9923568166196</v>
      </c>
      <c r="I719" s="1">
        <v>5765.6839715730785</v>
      </c>
    </row>
    <row r="720" spans="1:9" x14ac:dyDescent="0.15">
      <c r="A720" s="1">
        <v>32</v>
      </c>
      <c r="B720" s="1" t="s">
        <v>80</v>
      </c>
      <c r="C720" s="1">
        <v>4</v>
      </c>
      <c r="D720" s="1" t="s">
        <v>156</v>
      </c>
      <c r="E720" s="1">
        <v>2948.9162849221384</v>
      </c>
      <c r="F720" s="1">
        <v>5473.3322112887063</v>
      </c>
      <c r="G720" s="1">
        <v>10409.531119485473</v>
      </c>
      <c r="H720" s="1">
        <v>8779.7561378242935</v>
      </c>
      <c r="I720" s="1">
        <v>6699.235356595781</v>
      </c>
    </row>
    <row r="721" spans="1:9" x14ac:dyDescent="0.15">
      <c r="A721" s="1">
        <v>32</v>
      </c>
      <c r="B721" s="1" t="s">
        <v>80</v>
      </c>
      <c r="C721" s="1">
        <v>5</v>
      </c>
      <c r="D721" s="1" t="s">
        <v>157</v>
      </c>
      <c r="E721" s="1">
        <v>1133.2129558137046</v>
      </c>
      <c r="F721" s="1">
        <v>2178.7522566418752</v>
      </c>
      <c r="G721" s="1">
        <v>2977.209844830345</v>
      </c>
      <c r="H721" s="1">
        <v>2639.7967152271062</v>
      </c>
      <c r="I721" s="1">
        <v>3126.224723783414</v>
      </c>
    </row>
    <row r="722" spans="1:9" x14ac:dyDescent="0.15">
      <c r="A722" s="1">
        <v>32</v>
      </c>
      <c r="B722" s="1" t="s">
        <v>80</v>
      </c>
      <c r="C722" s="1">
        <v>6</v>
      </c>
      <c r="D722" s="1" t="s">
        <v>49</v>
      </c>
      <c r="E722" s="1">
        <v>687.71110892173795</v>
      </c>
      <c r="F722" s="1">
        <v>935.68462926800066</v>
      </c>
      <c r="G722" s="1">
        <v>920.37820774366935</v>
      </c>
      <c r="H722" s="1">
        <v>887.08722469983434</v>
      </c>
      <c r="I722" s="1">
        <v>1518.8908136755456</v>
      </c>
    </row>
    <row r="723" spans="1:9" x14ac:dyDescent="0.15">
      <c r="A723" s="1">
        <v>32</v>
      </c>
      <c r="B723" s="1" t="s">
        <v>80</v>
      </c>
      <c r="C723" s="1">
        <v>7</v>
      </c>
      <c r="D723" s="1" t="s">
        <v>158</v>
      </c>
      <c r="E723" s="1">
        <v>159.05093808052521</v>
      </c>
      <c r="F723" s="1">
        <v>116.76280325243657</v>
      </c>
      <c r="G723" s="1">
        <v>214.87912985921719</v>
      </c>
      <c r="H723" s="1">
        <v>289.85300511175973</v>
      </c>
      <c r="I723" s="1">
        <v>313.80711823440174</v>
      </c>
    </row>
    <row r="724" spans="1:9" x14ac:dyDescent="0.15">
      <c r="A724" s="1">
        <v>32</v>
      </c>
      <c r="B724" s="1" t="s">
        <v>80</v>
      </c>
      <c r="C724" s="1">
        <v>8</v>
      </c>
      <c r="D724" s="1" t="s">
        <v>159</v>
      </c>
      <c r="E724" s="1">
        <v>938.75457026124695</v>
      </c>
      <c r="F724" s="1">
        <v>3569.6975140390532</v>
      </c>
      <c r="G724" s="1">
        <v>5467.3622415760647</v>
      </c>
      <c r="H724" s="1">
        <v>5070.7892142374476</v>
      </c>
      <c r="I724" s="1">
        <v>3963.2143837365184</v>
      </c>
    </row>
    <row r="725" spans="1:9" x14ac:dyDescent="0.15">
      <c r="A725" s="1">
        <v>32</v>
      </c>
      <c r="B725" s="1" t="s">
        <v>80</v>
      </c>
      <c r="C725" s="1">
        <v>9</v>
      </c>
      <c r="D725" s="1" t="s">
        <v>160</v>
      </c>
      <c r="E725" s="1">
        <v>2275.4113942308486</v>
      </c>
      <c r="F725" s="1">
        <v>5037.4372572376587</v>
      </c>
      <c r="G725" s="1">
        <v>12729.830945066431</v>
      </c>
      <c r="H725" s="1">
        <v>13209.548198410745</v>
      </c>
      <c r="I725" s="1">
        <v>17813.442595692206</v>
      </c>
    </row>
    <row r="726" spans="1:9" x14ac:dyDescent="0.15">
      <c r="A726" s="1">
        <v>32</v>
      </c>
      <c r="B726" s="1" t="s">
        <v>80</v>
      </c>
      <c r="C726" s="1">
        <v>10</v>
      </c>
      <c r="D726" s="1" t="s">
        <v>161</v>
      </c>
      <c r="E726" s="1">
        <v>284.55125560028813</v>
      </c>
      <c r="F726" s="1">
        <v>971.85716715702313</v>
      </c>
      <c r="G726" s="1">
        <v>1872.2155580089461</v>
      </c>
      <c r="H726" s="1">
        <v>2377.1174022391865</v>
      </c>
      <c r="I726" s="1">
        <v>2814.4058261382838</v>
      </c>
    </row>
    <row r="727" spans="1:9" x14ac:dyDescent="0.15">
      <c r="A727" s="1">
        <v>32</v>
      </c>
      <c r="B727" s="1" t="s">
        <v>80</v>
      </c>
      <c r="C727" s="1">
        <v>11</v>
      </c>
      <c r="D727" s="1" t="s">
        <v>162</v>
      </c>
      <c r="E727" s="1">
        <v>6007.2594321089255</v>
      </c>
      <c r="F727" s="1">
        <v>8067.0572111219308</v>
      </c>
      <c r="G727" s="1">
        <v>13132.542148775185</v>
      </c>
      <c r="H727" s="1">
        <v>12443.183218810655</v>
      </c>
      <c r="I727" s="1">
        <v>12443.96591109654</v>
      </c>
    </row>
    <row r="728" spans="1:9" x14ac:dyDescent="0.15">
      <c r="A728" s="1">
        <v>32</v>
      </c>
      <c r="B728" s="1" t="s">
        <v>31</v>
      </c>
      <c r="C728" s="1">
        <v>12</v>
      </c>
      <c r="D728" s="1" t="s">
        <v>163</v>
      </c>
      <c r="E728" s="1">
        <v>247.67854686342631</v>
      </c>
      <c r="F728" s="1">
        <v>2332.5527994896775</v>
      </c>
      <c r="G728" s="1">
        <v>15710.83091073264</v>
      </c>
      <c r="H728" s="1">
        <v>22125.832294884371</v>
      </c>
      <c r="I728" s="1">
        <v>31882.599599118115</v>
      </c>
    </row>
    <row r="729" spans="1:9" x14ac:dyDescent="0.15">
      <c r="A729" s="1">
        <v>32</v>
      </c>
      <c r="B729" s="1" t="s">
        <v>31</v>
      </c>
      <c r="C729" s="1">
        <v>13</v>
      </c>
      <c r="D729" s="1" t="s">
        <v>164</v>
      </c>
      <c r="E729" s="1">
        <v>150.67037279556394</v>
      </c>
      <c r="F729" s="1">
        <v>3093.6928187169083</v>
      </c>
      <c r="G729" s="1">
        <v>7073.440476630808</v>
      </c>
      <c r="H729" s="1">
        <v>6807.5341581416615</v>
      </c>
      <c r="I729" s="1">
        <v>7334.1042949845523</v>
      </c>
    </row>
    <row r="730" spans="1:9" x14ac:dyDescent="0.15">
      <c r="A730" s="1">
        <v>32</v>
      </c>
      <c r="B730" s="1" t="s">
        <v>31</v>
      </c>
      <c r="C730" s="1">
        <v>14</v>
      </c>
      <c r="D730" s="1" t="s">
        <v>165</v>
      </c>
      <c r="E730" s="1">
        <v>1.6872366818702997</v>
      </c>
      <c r="F730" s="1">
        <v>254.06288158523344</v>
      </c>
      <c r="G730" s="1">
        <v>2048.4124021944885</v>
      </c>
      <c r="H730" s="1">
        <v>1970.4933608886095</v>
      </c>
      <c r="I730" s="1">
        <v>3564.0262809070532</v>
      </c>
    </row>
    <row r="731" spans="1:9" x14ac:dyDescent="0.15">
      <c r="A731" s="1">
        <v>32</v>
      </c>
      <c r="B731" s="1" t="s">
        <v>31</v>
      </c>
      <c r="C731" s="1">
        <v>15</v>
      </c>
      <c r="D731" s="1" t="s">
        <v>166</v>
      </c>
      <c r="E731" s="1">
        <v>898.98102334155101</v>
      </c>
      <c r="F731" s="1">
        <v>4655.2348536775135</v>
      </c>
      <c r="G731" s="1">
        <v>8775.0079193993079</v>
      </c>
      <c r="H731" s="1">
        <v>12904.517167782718</v>
      </c>
      <c r="I731" s="1">
        <v>13708.832908784063</v>
      </c>
    </row>
    <row r="732" spans="1:9" x14ac:dyDescent="0.15">
      <c r="A732" s="1">
        <v>32</v>
      </c>
      <c r="B732" s="1" t="s">
        <v>31</v>
      </c>
      <c r="C732" s="1">
        <v>16</v>
      </c>
      <c r="D732" s="1" t="s">
        <v>149</v>
      </c>
      <c r="E732" s="1">
        <v>4343.9968737101581</v>
      </c>
      <c r="F732" s="1">
        <v>13808.909554339843</v>
      </c>
      <c r="G732" s="1">
        <v>22174.7190151086</v>
      </c>
      <c r="H732" s="1">
        <v>32203.769157718838</v>
      </c>
      <c r="I732" s="1">
        <v>24852.759817263726</v>
      </c>
    </row>
    <row r="733" spans="1:9" x14ac:dyDescent="0.15">
      <c r="A733" s="1">
        <v>32</v>
      </c>
      <c r="B733" s="1" t="s">
        <v>31</v>
      </c>
      <c r="C733" s="1">
        <v>17</v>
      </c>
      <c r="D733" s="1" t="s">
        <v>150</v>
      </c>
      <c r="E733" s="1">
        <v>10569.560338683817</v>
      </c>
      <c r="F733" s="1">
        <v>27596.363226436908</v>
      </c>
      <c r="G733" s="1">
        <v>49744.898236043729</v>
      </c>
      <c r="H733" s="1">
        <v>71825.140707217593</v>
      </c>
      <c r="I733" s="1">
        <v>115854.25342392808</v>
      </c>
    </row>
    <row r="734" spans="1:9" x14ac:dyDescent="0.15">
      <c r="A734" s="1">
        <v>32</v>
      </c>
      <c r="B734" s="1" t="s">
        <v>31</v>
      </c>
      <c r="C734" s="1">
        <v>18</v>
      </c>
      <c r="D734" s="1" t="s">
        <v>151</v>
      </c>
      <c r="E734" s="1">
        <v>5058.8743200493218</v>
      </c>
      <c r="F734" s="1">
        <v>28207.715405839124</v>
      </c>
      <c r="G734" s="1">
        <v>37106.05066569386</v>
      </c>
      <c r="H734" s="1">
        <v>34356.082154170377</v>
      </c>
      <c r="I734" s="1">
        <v>29255.91449635788</v>
      </c>
    </row>
    <row r="735" spans="1:9" x14ac:dyDescent="0.15">
      <c r="A735" s="1">
        <v>32</v>
      </c>
      <c r="B735" s="1" t="s">
        <v>31</v>
      </c>
      <c r="C735" s="1">
        <v>19</v>
      </c>
      <c r="D735" s="1" t="s">
        <v>152</v>
      </c>
      <c r="E735" s="1">
        <v>2127.3960385290829</v>
      </c>
      <c r="F735" s="1">
        <v>6628.6844402787474</v>
      </c>
      <c r="G735" s="1">
        <v>9521.7911919962971</v>
      </c>
      <c r="H735" s="1">
        <v>15496.930165901036</v>
      </c>
      <c r="I735" s="1">
        <v>17094.190775522246</v>
      </c>
    </row>
    <row r="736" spans="1:9" x14ac:dyDescent="0.15">
      <c r="A736" s="1">
        <v>32</v>
      </c>
      <c r="B736" s="1" t="s">
        <v>31</v>
      </c>
      <c r="C736" s="1">
        <v>20</v>
      </c>
      <c r="D736" s="1" t="s">
        <v>153</v>
      </c>
      <c r="E736" s="1">
        <v>271.18052228498522</v>
      </c>
      <c r="F736" s="1">
        <v>18959.971817402387</v>
      </c>
      <c r="G736" s="1">
        <v>28218.785552604735</v>
      </c>
      <c r="H736" s="1">
        <v>44031.630448954435</v>
      </c>
      <c r="I736" s="1">
        <v>54623.640774987543</v>
      </c>
    </row>
    <row r="737" spans="1:9" x14ac:dyDescent="0.15">
      <c r="A737" s="1">
        <v>32</v>
      </c>
      <c r="B737" s="1" t="s">
        <v>31</v>
      </c>
      <c r="C737" s="1">
        <v>21</v>
      </c>
      <c r="D737" s="1" t="s">
        <v>154</v>
      </c>
      <c r="E737" s="1">
        <v>1952.4770073304769</v>
      </c>
      <c r="F737" s="1">
        <v>21719.780379628137</v>
      </c>
      <c r="G737" s="1">
        <v>40519.261398882853</v>
      </c>
      <c r="H737" s="1">
        <v>61938.288560720372</v>
      </c>
      <c r="I737" s="1">
        <v>122879.04105088965</v>
      </c>
    </row>
    <row r="738" spans="1:9" x14ac:dyDescent="0.15">
      <c r="A738" s="1">
        <v>32</v>
      </c>
      <c r="B738" s="1" t="s">
        <v>31</v>
      </c>
      <c r="C738" s="1">
        <v>22</v>
      </c>
      <c r="D738" s="1" t="s">
        <v>146</v>
      </c>
      <c r="E738" s="1">
        <v>4818.9858812807797</v>
      </c>
      <c r="F738" s="1">
        <v>54582.036197830828</v>
      </c>
      <c r="G738" s="1">
        <v>115522.02679572332</v>
      </c>
      <c r="H738" s="1">
        <v>245465.71339633747</v>
      </c>
      <c r="I738" s="1">
        <v>233290.2984204673</v>
      </c>
    </row>
    <row r="739" spans="1:9" x14ac:dyDescent="0.15">
      <c r="A739" s="1">
        <v>32</v>
      </c>
      <c r="B739" s="1" t="s">
        <v>31</v>
      </c>
      <c r="C739" s="1">
        <v>23</v>
      </c>
      <c r="D739" s="1" t="s">
        <v>167</v>
      </c>
      <c r="E739" s="1">
        <v>22198.103308743346</v>
      </c>
      <c r="F739" s="1">
        <v>57685.236517249345</v>
      </c>
      <c r="G739" s="1">
        <v>84275.715600347394</v>
      </c>
      <c r="H739" s="1">
        <v>132032.80598186771</v>
      </c>
      <c r="I739" s="1">
        <v>160073.353674632</v>
      </c>
    </row>
    <row r="740" spans="1:9" x14ac:dyDescent="0.15">
      <c r="A740" s="1">
        <v>33</v>
      </c>
      <c r="B740" s="1" t="s">
        <v>32</v>
      </c>
      <c r="C740" s="1">
        <v>1</v>
      </c>
      <c r="D740" s="1" t="s">
        <v>147</v>
      </c>
      <c r="E740" s="1">
        <v>62474.376745022906</v>
      </c>
      <c r="F740" s="1">
        <v>97667.78930995705</v>
      </c>
      <c r="G740" s="1">
        <v>96463.998541887791</v>
      </c>
      <c r="H740" s="1">
        <v>105570.49053025551</v>
      </c>
      <c r="I740" s="1">
        <v>120400.22887177201</v>
      </c>
    </row>
    <row r="741" spans="1:9" x14ac:dyDescent="0.15">
      <c r="A741" s="1">
        <v>33</v>
      </c>
      <c r="B741" s="1" t="s">
        <v>32</v>
      </c>
      <c r="C741" s="1">
        <v>2</v>
      </c>
      <c r="D741" s="1" t="s">
        <v>148</v>
      </c>
      <c r="E741" s="1">
        <v>2736.1664305892468</v>
      </c>
      <c r="F741" s="1">
        <v>3989.0482624500119</v>
      </c>
      <c r="G741" s="1">
        <v>5565.5650569311165</v>
      </c>
      <c r="H741" s="1">
        <v>4587.7836081685164</v>
      </c>
      <c r="I741" s="1">
        <v>2801.8499289173151</v>
      </c>
    </row>
    <row r="742" spans="1:9" x14ac:dyDescent="0.15">
      <c r="A742" s="1">
        <v>33</v>
      </c>
      <c r="B742" s="1" t="s">
        <v>81</v>
      </c>
      <c r="C742" s="1">
        <v>3</v>
      </c>
      <c r="D742" s="1" t="s">
        <v>155</v>
      </c>
      <c r="E742" s="1">
        <v>11089.785334369109</v>
      </c>
      <c r="F742" s="1">
        <v>23132.818907695815</v>
      </c>
      <c r="G742" s="1">
        <v>37494.28887552469</v>
      </c>
      <c r="H742" s="1">
        <v>44815.815083925299</v>
      </c>
      <c r="I742" s="1">
        <v>45452.456373059693</v>
      </c>
    </row>
    <row r="743" spans="1:9" x14ac:dyDescent="0.15">
      <c r="A743" s="1">
        <v>33</v>
      </c>
      <c r="B743" s="1" t="s">
        <v>81</v>
      </c>
      <c r="C743" s="1">
        <v>4</v>
      </c>
      <c r="D743" s="1" t="s">
        <v>156</v>
      </c>
      <c r="E743" s="1">
        <v>11705.519208144093</v>
      </c>
      <c r="F743" s="1">
        <v>21243.697556640531</v>
      </c>
      <c r="G743" s="1">
        <v>33687.885206953586</v>
      </c>
      <c r="H743" s="1">
        <v>33534.021892359975</v>
      </c>
      <c r="I743" s="1">
        <v>35758.777877558729</v>
      </c>
    </row>
    <row r="744" spans="1:9" x14ac:dyDescent="0.15">
      <c r="A744" s="1">
        <v>33</v>
      </c>
      <c r="B744" s="1" t="s">
        <v>81</v>
      </c>
      <c r="C744" s="1">
        <v>5</v>
      </c>
      <c r="D744" s="1" t="s">
        <v>157</v>
      </c>
      <c r="E744" s="1">
        <v>1724.5962594109483</v>
      </c>
      <c r="F744" s="1">
        <v>2956.9931266714716</v>
      </c>
      <c r="G744" s="1">
        <v>5726.4741902783653</v>
      </c>
      <c r="H744" s="1">
        <v>7352.4983728684128</v>
      </c>
      <c r="I744" s="1">
        <v>6508.6741068952524</v>
      </c>
    </row>
    <row r="745" spans="1:9" x14ac:dyDescent="0.15">
      <c r="A745" s="1">
        <v>33</v>
      </c>
      <c r="B745" s="1" t="s">
        <v>81</v>
      </c>
      <c r="C745" s="1">
        <v>6</v>
      </c>
      <c r="D745" s="1" t="s">
        <v>49</v>
      </c>
      <c r="E745" s="1">
        <v>33071.48457668921</v>
      </c>
      <c r="F745" s="1">
        <v>73402.455349173135</v>
      </c>
      <c r="G745" s="1">
        <v>105231.62402801795</v>
      </c>
      <c r="H745" s="1">
        <v>108475.75217908996</v>
      </c>
      <c r="I745" s="1">
        <v>121685.75210752009</v>
      </c>
    </row>
    <row r="746" spans="1:9" x14ac:dyDescent="0.15">
      <c r="A746" s="1">
        <v>33</v>
      </c>
      <c r="B746" s="1" t="s">
        <v>81</v>
      </c>
      <c r="C746" s="1">
        <v>7</v>
      </c>
      <c r="D746" s="1" t="s">
        <v>158</v>
      </c>
      <c r="E746" s="1">
        <v>23831.253082189272</v>
      </c>
      <c r="F746" s="1">
        <v>43800.396128258151</v>
      </c>
      <c r="G746" s="1">
        <v>37605.031528186199</v>
      </c>
      <c r="H746" s="1">
        <v>48991.511502003894</v>
      </c>
      <c r="I746" s="1">
        <v>62926.632741174406</v>
      </c>
    </row>
    <row r="747" spans="1:9" x14ac:dyDescent="0.15">
      <c r="A747" s="1">
        <v>33</v>
      </c>
      <c r="B747" s="1" t="s">
        <v>81</v>
      </c>
      <c r="C747" s="1">
        <v>8</v>
      </c>
      <c r="D747" s="1" t="s">
        <v>159</v>
      </c>
      <c r="E747" s="1">
        <v>6659.7776566863067</v>
      </c>
      <c r="F747" s="1">
        <v>12191.552887102034</v>
      </c>
      <c r="G747" s="1">
        <v>16775.18952078417</v>
      </c>
      <c r="H747" s="1">
        <v>15375.047940292239</v>
      </c>
      <c r="I747" s="1">
        <v>12963.450737869207</v>
      </c>
    </row>
    <row r="748" spans="1:9" x14ac:dyDescent="0.15">
      <c r="A748" s="1">
        <v>33</v>
      </c>
      <c r="B748" s="1" t="s">
        <v>81</v>
      </c>
      <c r="C748" s="1">
        <v>9</v>
      </c>
      <c r="D748" s="1" t="s">
        <v>160</v>
      </c>
      <c r="E748" s="1">
        <v>49452.444033171705</v>
      </c>
      <c r="F748" s="1">
        <v>133582.93475639867</v>
      </c>
      <c r="G748" s="1">
        <v>156933.86962409739</v>
      </c>
      <c r="H748" s="1">
        <v>121056.19648691305</v>
      </c>
      <c r="I748" s="1">
        <v>125915.46709358474</v>
      </c>
    </row>
    <row r="749" spans="1:9" x14ac:dyDescent="0.15">
      <c r="A749" s="1">
        <v>33</v>
      </c>
      <c r="B749" s="1" t="s">
        <v>81</v>
      </c>
      <c r="C749" s="1">
        <v>10</v>
      </c>
      <c r="D749" s="1" t="s">
        <v>161</v>
      </c>
      <c r="E749" s="1">
        <v>1808.6424675863664</v>
      </c>
      <c r="F749" s="1">
        <v>5461.909523168124</v>
      </c>
      <c r="G749" s="1">
        <v>11241.578203855703</v>
      </c>
      <c r="H749" s="1">
        <v>11787.565801392444</v>
      </c>
      <c r="I749" s="1">
        <v>16102.749286258289</v>
      </c>
    </row>
    <row r="750" spans="1:9" x14ac:dyDescent="0.15">
      <c r="A750" s="1">
        <v>33</v>
      </c>
      <c r="B750" s="1" t="s">
        <v>81</v>
      </c>
      <c r="C750" s="1">
        <v>11</v>
      </c>
      <c r="D750" s="1" t="s">
        <v>162</v>
      </c>
      <c r="E750" s="1">
        <v>12408.936633367908</v>
      </c>
      <c r="F750" s="1">
        <v>19198.880012444923</v>
      </c>
      <c r="G750" s="1">
        <v>41590.287364257965</v>
      </c>
      <c r="H750" s="1">
        <v>40854.338870279134</v>
      </c>
      <c r="I750" s="1">
        <v>51346.272742047026</v>
      </c>
    </row>
    <row r="751" spans="1:9" x14ac:dyDescent="0.15">
      <c r="A751" s="1">
        <v>33</v>
      </c>
      <c r="B751" s="1" t="s">
        <v>32</v>
      </c>
      <c r="C751" s="1">
        <v>12</v>
      </c>
      <c r="D751" s="1" t="s">
        <v>163</v>
      </c>
      <c r="E751" s="1">
        <v>448.46211340628474</v>
      </c>
      <c r="F751" s="1">
        <v>6733.1655964635947</v>
      </c>
      <c r="G751" s="1">
        <v>48462.430009341471</v>
      </c>
      <c r="H751" s="1">
        <v>51847.783785050611</v>
      </c>
      <c r="I751" s="1">
        <v>67639.537951672624</v>
      </c>
    </row>
    <row r="752" spans="1:9" x14ac:dyDescent="0.15">
      <c r="A752" s="1">
        <v>33</v>
      </c>
      <c r="B752" s="1" t="s">
        <v>32</v>
      </c>
      <c r="C752" s="1">
        <v>13</v>
      </c>
      <c r="D752" s="1" t="s">
        <v>164</v>
      </c>
      <c r="E752" s="1">
        <v>7096.6125314836581</v>
      </c>
      <c r="F752" s="1">
        <v>38354.814021972736</v>
      </c>
      <c r="G752" s="1">
        <v>79568.027267505619</v>
      </c>
      <c r="H752" s="1">
        <v>79207.512534939917</v>
      </c>
      <c r="I752" s="1">
        <v>81150.601789949913</v>
      </c>
    </row>
    <row r="753" spans="1:9" x14ac:dyDescent="0.15">
      <c r="A753" s="1">
        <v>33</v>
      </c>
      <c r="B753" s="1" t="s">
        <v>32</v>
      </c>
      <c r="C753" s="1">
        <v>14</v>
      </c>
      <c r="D753" s="1" t="s">
        <v>165</v>
      </c>
      <c r="E753" s="1">
        <v>21.261241068435837</v>
      </c>
      <c r="F753" s="1">
        <v>618.48047282619939</v>
      </c>
      <c r="G753" s="1">
        <v>3707.6052791668053</v>
      </c>
      <c r="H753" s="1">
        <v>5365.7581152093098</v>
      </c>
      <c r="I753" s="1">
        <v>5947.1802171654808</v>
      </c>
    </row>
    <row r="754" spans="1:9" x14ac:dyDescent="0.15">
      <c r="A754" s="1">
        <v>33</v>
      </c>
      <c r="B754" s="1" t="s">
        <v>32</v>
      </c>
      <c r="C754" s="1">
        <v>15</v>
      </c>
      <c r="D754" s="1" t="s">
        <v>166</v>
      </c>
      <c r="E754" s="1">
        <v>2365.2746426009107</v>
      </c>
      <c r="F754" s="1">
        <v>10258.663626598858</v>
      </c>
      <c r="G754" s="1">
        <v>30203.267640542272</v>
      </c>
      <c r="H754" s="1">
        <v>44107.399572795082</v>
      </c>
      <c r="I754" s="1">
        <v>55918.937431818005</v>
      </c>
    </row>
    <row r="755" spans="1:9" x14ac:dyDescent="0.15">
      <c r="A755" s="1">
        <v>33</v>
      </c>
      <c r="B755" s="1" t="s">
        <v>32</v>
      </c>
      <c r="C755" s="1">
        <v>16</v>
      </c>
      <c r="D755" s="1" t="s">
        <v>149</v>
      </c>
      <c r="E755" s="1">
        <v>7405.5518759072293</v>
      </c>
      <c r="F755" s="1">
        <v>43365.648035209641</v>
      </c>
      <c r="G755" s="1">
        <v>72953.512903846306</v>
      </c>
      <c r="H755" s="1">
        <v>42695.333610116031</v>
      </c>
      <c r="I755" s="1">
        <v>45396.793549343223</v>
      </c>
    </row>
    <row r="756" spans="1:9" x14ac:dyDescent="0.15">
      <c r="A756" s="1">
        <v>33</v>
      </c>
      <c r="B756" s="1" t="s">
        <v>32</v>
      </c>
      <c r="C756" s="1">
        <v>17</v>
      </c>
      <c r="D756" s="1" t="s">
        <v>150</v>
      </c>
      <c r="E756" s="1">
        <v>37557.980166191446</v>
      </c>
      <c r="F756" s="1">
        <v>87983.671063248388</v>
      </c>
      <c r="G756" s="1">
        <v>108237.3054804321</v>
      </c>
      <c r="H756" s="1">
        <v>111256.28601968875</v>
      </c>
      <c r="I756" s="1">
        <v>129163.87650575723</v>
      </c>
    </row>
    <row r="757" spans="1:9" x14ac:dyDescent="0.15">
      <c r="A757" s="1">
        <v>33</v>
      </c>
      <c r="B757" s="1" t="s">
        <v>32</v>
      </c>
      <c r="C757" s="1">
        <v>18</v>
      </c>
      <c r="D757" s="1" t="s">
        <v>151</v>
      </c>
      <c r="E757" s="1">
        <v>13862.543939843903</v>
      </c>
      <c r="F757" s="1">
        <v>105311.56064508464</v>
      </c>
      <c r="G757" s="1">
        <v>141853.89448772953</v>
      </c>
      <c r="H757" s="1">
        <v>97624.478240128738</v>
      </c>
      <c r="I757" s="1">
        <v>74495.157088249645</v>
      </c>
    </row>
    <row r="758" spans="1:9" x14ac:dyDescent="0.15">
      <c r="A758" s="1">
        <v>33</v>
      </c>
      <c r="B758" s="1" t="s">
        <v>32</v>
      </c>
      <c r="C758" s="1">
        <v>19</v>
      </c>
      <c r="D758" s="1" t="s">
        <v>152</v>
      </c>
      <c r="E758" s="1">
        <v>6297.6406892802597</v>
      </c>
      <c r="F758" s="1">
        <v>17598.79465477616</v>
      </c>
      <c r="G758" s="1">
        <v>27043.56114928531</v>
      </c>
      <c r="H758" s="1">
        <v>31991.334623866718</v>
      </c>
      <c r="I758" s="1">
        <v>46734.44454240855</v>
      </c>
    </row>
    <row r="759" spans="1:9" x14ac:dyDescent="0.15">
      <c r="A759" s="1">
        <v>33</v>
      </c>
      <c r="B759" s="1" t="s">
        <v>32</v>
      </c>
      <c r="C759" s="1">
        <v>20</v>
      </c>
      <c r="D759" s="1" t="s">
        <v>153</v>
      </c>
      <c r="E759" s="1">
        <v>1920.0519211447763</v>
      </c>
      <c r="F759" s="1">
        <v>78475.573265923973</v>
      </c>
      <c r="G759" s="1">
        <v>96364.826901838765</v>
      </c>
      <c r="H759" s="1">
        <v>127994.64385109082</v>
      </c>
      <c r="I759" s="1">
        <v>151469.54648117628</v>
      </c>
    </row>
    <row r="760" spans="1:9" x14ac:dyDescent="0.15">
      <c r="A760" s="1">
        <v>33</v>
      </c>
      <c r="B760" s="1" t="s">
        <v>32</v>
      </c>
      <c r="C760" s="1">
        <v>21</v>
      </c>
      <c r="D760" s="1" t="s">
        <v>154</v>
      </c>
      <c r="E760" s="1">
        <v>21018.078516233902</v>
      </c>
      <c r="F760" s="1">
        <v>92979.34125628887</v>
      </c>
      <c r="G760" s="1">
        <v>154600.31375623902</v>
      </c>
      <c r="H760" s="1">
        <v>206827.86331152957</v>
      </c>
      <c r="I760" s="1">
        <v>264078.40415268543</v>
      </c>
    </row>
    <row r="761" spans="1:9" x14ac:dyDescent="0.15">
      <c r="A761" s="1">
        <v>33</v>
      </c>
      <c r="B761" s="1" t="s">
        <v>32</v>
      </c>
      <c r="C761" s="1">
        <v>22</v>
      </c>
      <c r="D761" s="1" t="s">
        <v>146</v>
      </c>
      <c r="E761" s="1">
        <v>15620.891240937408</v>
      </c>
      <c r="F761" s="1">
        <v>127521.42110204081</v>
      </c>
      <c r="G761" s="1">
        <v>371053.08025135688</v>
      </c>
      <c r="H761" s="1">
        <v>465287.0485706508</v>
      </c>
      <c r="I761" s="1">
        <v>439451.32844998257</v>
      </c>
    </row>
    <row r="762" spans="1:9" x14ac:dyDescent="0.15">
      <c r="A762" s="1">
        <v>33</v>
      </c>
      <c r="B762" s="1" t="s">
        <v>32</v>
      </c>
      <c r="C762" s="1">
        <v>23</v>
      </c>
      <c r="D762" s="1" t="s">
        <v>167</v>
      </c>
      <c r="E762" s="1">
        <v>38352.869871413001</v>
      </c>
      <c r="F762" s="1">
        <v>115578.04208745323</v>
      </c>
      <c r="G762" s="1">
        <v>172422.19532250144</v>
      </c>
      <c r="H762" s="1">
        <v>234409.1243720107</v>
      </c>
      <c r="I762" s="1">
        <v>223059.4332001812</v>
      </c>
    </row>
    <row r="763" spans="1:9" x14ac:dyDescent="0.15">
      <c r="A763" s="1">
        <v>34</v>
      </c>
      <c r="B763" s="1" t="s">
        <v>33</v>
      </c>
      <c r="C763" s="1">
        <v>1</v>
      </c>
      <c r="D763" s="1" t="s">
        <v>147</v>
      </c>
      <c r="E763" s="1">
        <v>64869.686260972405</v>
      </c>
      <c r="F763" s="1">
        <v>101792.04193736054</v>
      </c>
      <c r="G763" s="1">
        <v>94453.348884733554</v>
      </c>
      <c r="H763" s="1">
        <v>109233.35937925488</v>
      </c>
      <c r="I763" s="1">
        <v>120582.97122729018</v>
      </c>
    </row>
    <row r="764" spans="1:9" x14ac:dyDescent="0.15">
      <c r="A764" s="1">
        <v>34</v>
      </c>
      <c r="B764" s="1" t="s">
        <v>33</v>
      </c>
      <c r="C764" s="1">
        <v>2</v>
      </c>
      <c r="D764" s="1" t="s">
        <v>148</v>
      </c>
      <c r="E764" s="1">
        <v>1269.7415044452659</v>
      </c>
      <c r="F764" s="1">
        <v>4251.7239907880994</v>
      </c>
      <c r="G764" s="1">
        <v>4493.21486022519</v>
      </c>
      <c r="H764" s="1">
        <v>3006.4129890050804</v>
      </c>
      <c r="I764" s="1">
        <v>2213.8306711258538</v>
      </c>
    </row>
    <row r="765" spans="1:9" x14ac:dyDescent="0.15">
      <c r="A765" s="1">
        <v>34</v>
      </c>
      <c r="B765" s="1" t="s">
        <v>82</v>
      </c>
      <c r="C765" s="1">
        <v>3</v>
      </c>
      <c r="D765" s="1" t="s">
        <v>155</v>
      </c>
      <c r="E765" s="1">
        <v>13832.681057368067</v>
      </c>
      <c r="F765" s="1">
        <v>24850.014670935929</v>
      </c>
      <c r="G765" s="1">
        <v>46079.931953351021</v>
      </c>
      <c r="H765" s="1">
        <v>50750.70871500139</v>
      </c>
      <c r="I765" s="1">
        <v>47957.39556933639</v>
      </c>
    </row>
    <row r="766" spans="1:9" x14ac:dyDescent="0.15">
      <c r="A766" s="1">
        <v>34</v>
      </c>
      <c r="B766" s="1" t="s">
        <v>82</v>
      </c>
      <c r="C766" s="1">
        <v>4</v>
      </c>
      <c r="D766" s="1" t="s">
        <v>156</v>
      </c>
      <c r="E766" s="1">
        <v>5995.333316566328</v>
      </c>
      <c r="F766" s="1">
        <v>11050.641515424375</v>
      </c>
      <c r="G766" s="1">
        <v>18437.739470555709</v>
      </c>
      <c r="H766" s="1">
        <v>15961.978196875896</v>
      </c>
      <c r="I766" s="1">
        <v>17733.272697637669</v>
      </c>
    </row>
    <row r="767" spans="1:9" x14ac:dyDescent="0.15">
      <c r="A767" s="1">
        <v>34</v>
      </c>
      <c r="B767" s="1" t="s">
        <v>82</v>
      </c>
      <c r="C767" s="1">
        <v>5</v>
      </c>
      <c r="D767" s="1" t="s">
        <v>157</v>
      </c>
      <c r="E767" s="1">
        <v>5456.3847483865366</v>
      </c>
      <c r="F767" s="1">
        <v>9712.97044515169</v>
      </c>
      <c r="G767" s="1">
        <v>17654.272740568282</v>
      </c>
      <c r="H767" s="1">
        <v>15422.867187595466</v>
      </c>
      <c r="I767" s="1">
        <v>14580.356365610029</v>
      </c>
    </row>
    <row r="768" spans="1:9" x14ac:dyDescent="0.15">
      <c r="A768" s="1">
        <v>34</v>
      </c>
      <c r="B768" s="1" t="s">
        <v>82</v>
      </c>
      <c r="C768" s="1">
        <v>6</v>
      </c>
      <c r="D768" s="1" t="s">
        <v>49</v>
      </c>
      <c r="E768" s="1">
        <v>18590.149674856959</v>
      </c>
      <c r="F768" s="1">
        <v>29968.429213958301</v>
      </c>
      <c r="G768" s="1">
        <v>45081.865775682738</v>
      </c>
      <c r="H768" s="1">
        <v>43385.627121840109</v>
      </c>
      <c r="I768" s="1">
        <v>63997.682323685425</v>
      </c>
    </row>
    <row r="769" spans="1:9" x14ac:dyDescent="0.15">
      <c r="A769" s="1">
        <v>34</v>
      </c>
      <c r="B769" s="1" t="s">
        <v>82</v>
      </c>
      <c r="C769" s="1">
        <v>7</v>
      </c>
      <c r="D769" s="1" t="s">
        <v>158</v>
      </c>
      <c r="E769" s="1">
        <v>414.69868234255767</v>
      </c>
      <c r="F769" s="1">
        <v>773.23082583584414</v>
      </c>
      <c r="G769" s="1">
        <v>1159.0871621644867</v>
      </c>
      <c r="H769" s="1">
        <v>1475.75769218645</v>
      </c>
      <c r="I769" s="1">
        <v>2032.6709411863119</v>
      </c>
    </row>
    <row r="770" spans="1:9" x14ac:dyDescent="0.15">
      <c r="A770" s="1">
        <v>34</v>
      </c>
      <c r="B770" s="1" t="s">
        <v>82</v>
      </c>
      <c r="C770" s="1">
        <v>8</v>
      </c>
      <c r="D770" s="1" t="s">
        <v>159</v>
      </c>
      <c r="E770" s="1">
        <v>3638.8452180882286</v>
      </c>
      <c r="F770" s="1">
        <v>6506.2324612874781</v>
      </c>
      <c r="G770" s="1">
        <v>8953.3631626205442</v>
      </c>
      <c r="H770" s="1">
        <v>7735.9962072518547</v>
      </c>
      <c r="I770" s="1">
        <v>7088.7485833644951</v>
      </c>
    </row>
    <row r="771" spans="1:9" x14ac:dyDescent="0.15">
      <c r="A771" s="1">
        <v>34</v>
      </c>
      <c r="B771" s="1" t="s">
        <v>82</v>
      </c>
      <c r="C771" s="1">
        <v>9</v>
      </c>
      <c r="D771" s="1" t="s">
        <v>160</v>
      </c>
      <c r="E771" s="1">
        <v>70540.330011179249</v>
      </c>
      <c r="F771" s="1">
        <v>178671.14192960912</v>
      </c>
      <c r="G771" s="1">
        <v>212712.13901390662</v>
      </c>
      <c r="H771" s="1">
        <v>161026.82059135841</v>
      </c>
      <c r="I771" s="1">
        <v>175772.46668209738</v>
      </c>
    </row>
    <row r="772" spans="1:9" x14ac:dyDescent="0.15">
      <c r="A772" s="1">
        <v>34</v>
      </c>
      <c r="B772" s="1" t="s">
        <v>82</v>
      </c>
      <c r="C772" s="1">
        <v>10</v>
      </c>
      <c r="D772" s="1" t="s">
        <v>161</v>
      </c>
      <c r="E772" s="1">
        <v>8147.5309178817834</v>
      </c>
      <c r="F772" s="1">
        <v>15815.270255745862</v>
      </c>
      <c r="G772" s="1">
        <v>26166.850774036255</v>
      </c>
      <c r="H772" s="1">
        <v>23925.515941469708</v>
      </c>
      <c r="I772" s="1">
        <v>24518.431420887562</v>
      </c>
    </row>
    <row r="773" spans="1:9" x14ac:dyDescent="0.15">
      <c r="A773" s="1">
        <v>34</v>
      </c>
      <c r="B773" s="1" t="s">
        <v>82</v>
      </c>
      <c r="C773" s="1">
        <v>11</v>
      </c>
      <c r="D773" s="1" t="s">
        <v>162</v>
      </c>
      <c r="E773" s="1">
        <v>54408.415338052517</v>
      </c>
      <c r="F773" s="1">
        <v>68166.082183870836</v>
      </c>
      <c r="G773" s="1">
        <v>101207.05587896168</v>
      </c>
      <c r="H773" s="1">
        <v>90395.196166015885</v>
      </c>
      <c r="I773" s="1">
        <v>97749.220958285601</v>
      </c>
    </row>
    <row r="774" spans="1:9" x14ac:dyDescent="0.15">
      <c r="A774" s="1">
        <v>34</v>
      </c>
      <c r="B774" s="1" t="s">
        <v>33</v>
      </c>
      <c r="C774" s="1">
        <v>12</v>
      </c>
      <c r="D774" s="1" t="s">
        <v>163</v>
      </c>
      <c r="E774" s="1">
        <v>1282.7675389866301</v>
      </c>
      <c r="F774" s="1">
        <v>6929.4293735105466</v>
      </c>
      <c r="G774" s="1">
        <v>59141.029244481564</v>
      </c>
      <c r="H774" s="1">
        <v>100877.1209650222</v>
      </c>
      <c r="I774" s="1">
        <v>298833.99171462801</v>
      </c>
    </row>
    <row r="775" spans="1:9" x14ac:dyDescent="0.15">
      <c r="A775" s="1">
        <v>34</v>
      </c>
      <c r="B775" s="1" t="s">
        <v>33</v>
      </c>
      <c r="C775" s="1">
        <v>13</v>
      </c>
      <c r="D775" s="1" t="s">
        <v>164</v>
      </c>
      <c r="E775" s="1">
        <v>25238.302053825257</v>
      </c>
      <c r="F775" s="1">
        <v>138943.00953841768</v>
      </c>
      <c r="G775" s="1">
        <v>253560.47393024035</v>
      </c>
      <c r="H775" s="1">
        <v>209026.36799877512</v>
      </c>
      <c r="I775" s="1">
        <v>205296.43629227002</v>
      </c>
    </row>
    <row r="776" spans="1:9" x14ac:dyDescent="0.15">
      <c r="A776" s="1">
        <v>34</v>
      </c>
      <c r="B776" s="1" t="s">
        <v>33</v>
      </c>
      <c r="C776" s="1">
        <v>14</v>
      </c>
      <c r="D776" s="1" t="s">
        <v>165</v>
      </c>
      <c r="E776" s="1">
        <v>27.945398653157131</v>
      </c>
      <c r="F776" s="1">
        <v>990.68387562734949</v>
      </c>
      <c r="G776" s="1">
        <v>5943.625220468467</v>
      </c>
      <c r="H776" s="1">
        <v>6279.3020688901724</v>
      </c>
      <c r="I776" s="1">
        <v>7461.544966372313</v>
      </c>
    </row>
    <row r="777" spans="1:9" x14ac:dyDescent="0.15">
      <c r="A777" s="1">
        <v>34</v>
      </c>
      <c r="B777" s="1" t="s">
        <v>33</v>
      </c>
      <c r="C777" s="1">
        <v>15</v>
      </c>
      <c r="D777" s="1" t="s">
        <v>166</v>
      </c>
      <c r="E777" s="1">
        <v>5236.4913452254186</v>
      </c>
      <c r="F777" s="1">
        <v>24445.572099259934</v>
      </c>
      <c r="G777" s="1">
        <v>68374.744446973942</v>
      </c>
      <c r="H777" s="1">
        <v>80916.793097503178</v>
      </c>
      <c r="I777" s="1">
        <v>97853.911790193175</v>
      </c>
    </row>
    <row r="778" spans="1:9" x14ac:dyDescent="0.15">
      <c r="A778" s="1">
        <v>34</v>
      </c>
      <c r="B778" s="1" t="s">
        <v>33</v>
      </c>
      <c r="C778" s="1">
        <v>16</v>
      </c>
      <c r="D778" s="1" t="s">
        <v>149</v>
      </c>
      <c r="E778" s="1">
        <v>13510.084731952367</v>
      </c>
      <c r="F778" s="1">
        <v>60640.04976783834</v>
      </c>
      <c r="G778" s="1">
        <v>60459.133116578654</v>
      </c>
      <c r="H778" s="1">
        <v>51944.081082918863</v>
      </c>
      <c r="I778" s="1">
        <v>43460.600199841334</v>
      </c>
    </row>
    <row r="779" spans="1:9" x14ac:dyDescent="0.15">
      <c r="A779" s="1">
        <v>34</v>
      </c>
      <c r="B779" s="1" t="s">
        <v>33</v>
      </c>
      <c r="C779" s="1">
        <v>17</v>
      </c>
      <c r="D779" s="1" t="s">
        <v>150</v>
      </c>
      <c r="E779" s="1">
        <v>27085.800496774751</v>
      </c>
      <c r="F779" s="1">
        <v>129422.06110970845</v>
      </c>
      <c r="G779" s="1">
        <v>168937.06585951117</v>
      </c>
      <c r="H779" s="1">
        <v>165853.29041936668</v>
      </c>
      <c r="I779" s="1">
        <v>228365.6520673467</v>
      </c>
    </row>
    <row r="780" spans="1:9" x14ac:dyDescent="0.15">
      <c r="A780" s="1">
        <v>34</v>
      </c>
      <c r="B780" s="1" t="s">
        <v>33</v>
      </c>
      <c r="C780" s="1">
        <v>18</v>
      </c>
      <c r="D780" s="1" t="s">
        <v>151</v>
      </c>
      <c r="E780" s="1">
        <v>24321.803185699173</v>
      </c>
      <c r="F780" s="1">
        <v>172108.57057271522</v>
      </c>
      <c r="G780" s="1">
        <v>244651.00732773755</v>
      </c>
      <c r="H780" s="1">
        <v>183548.30445570327</v>
      </c>
      <c r="I780" s="1">
        <v>158254.4260840597</v>
      </c>
    </row>
    <row r="781" spans="1:9" x14ac:dyDescent="0.15">
      <c r="A781" s="1">
        <v>34</v>
      </c>
      <c r="B781" s="1" t="s">
        <v>33</v>
      </c>
      <c r="C781" s="1">
        <v>19</v>
      </c>
      <c r="D781" s="1" t="s">
        <v>152</v>
      </c>
      <c r="E781" s="1">
        <v>11359.0720648809</v>
      </c>
      <c r="F781" s="1">
        <v>16582.176988295309</v>
      </c>
      <c r="G781" s="1">
        <v>24842.2620331586</v>
      </c>
      <c r="H781" s="1">
        <v>54692.964500005291</v>
      </c>
      <c r="I781" s="1">
        <v>72731.216117682823</v>
      </c>
    </row>
    <row r="782" spans="1:9" x14ac:dyDescent="0.15">
      <c r="A782" s="1">
        <v>34</v>
      </c>
      <c r="B782" s="1" t="s">
        <v>33</v>
      </c>
      <c r="C782" s="1">
        <v>20</v>
      </c>
      <c r="D782" s="1" t="s">
        <v>153</v>
      </c>
      <c r="E782" s="1">
        <v>2924.0778985047277</v>
      </c>
      <c r="F782" s="1">
        <v>72642.219834768941</v>
      </c>
      <c r="G782" s="1">
        <v>125014.24748120902</v>
      </c>
      <c r="H782" s="1">
        <v>179397.81896612546</v>
      </c>
      <c r="I782" s="1">
        <v>214852.7466422329</v>
      </c>
    </row>
    <row r="783" spans="1:9" x14ac:dyDescent="0.15">
      <c r="A783" s="1">
        <v>34</v>
      </c>
      <c r="B783" s="1" t="s">
        <v>33</v>
      </c>
      <c r="C783" s="1">
        <v>21</v>
      </c>
      <c r="D783" s="1" t="s">
        <v>154</v>
      </c>
      <c r="E783" s="1">
        <v>23949.528372766148</v>
      </c>
      <c r="F783" s="1">
        <v>190481.19993166046</v>
      </c>
      <c r="G783" s="1">
        <v>268855.24701588205</v>
      </c>
      <c r="H783" s="1">
        <v>329474.8247039548</v>
      </c>
      <c r="I783" s="1">
        <v>394826.09253289591</v>
      </c>
    </row>
    <row r="784" spans="1:9" x14ac:dyDescent="0.15">
      <c r="A784" s="1">
        <v>34</v>
      </c>
      <c r="B784" s="1" t="s">
        <v>33</v>
      </c>
      <c r="C784" s="1">
        <v>22</v>
      </c>
      <c r="D784" s="1" t="s">
        <v>146</v>
      </c>
      <c r="E784" s="1">
        <v>26672.494440064962</v>
      </c>
      <c r="F784" s="1">
        <v>164474.93786838904</v>
      </c>
      <c r="G784" s="1">
        <v>480013.37554309802</v>
      </c>
      <c r="H784" s="1">
        <v>669535.19242361374</v>
      </c>
      <c r="I784" s="1">
        <v>545590.54092982027</v>
      </c>
    </row>
    <row r="785" spans="1:9" x14ac:dyDescent="0.15">
      <c r="A785" s="1">
        <v>34</v>
      </c>
      <c r="B785" s="1" t="s">
        <v>33</v>
      </c>
      <c r="C785" s="1">
        <v>23</v>
      </c>
      <c r="D785" s="1" t="s">
        <v>167</v>
      </c>
      <c r="E785" s="1">
        <v>46591.354924418112</v>
      </c>
      <c r="F785" s="1">
        <v>154202.71003629244</v>
      </c>
      <c r="G785" s="1">
        <v>268794.98894028505</v>
      </c>
      <c r="H785" s="1">
        <v>307927.07514452242</v>
      </c>
      <c r="I785" s="1">
        <v>341714.75051099132</v>
      </c>
    </row>
    <row r="786" spans="1:9" x14ac:dyDescent="0.15">
      <c r="A786" s="1">
        <v>35</v>
      </c>
      <c r="B786" s="1" t="s">
        <v>34</v>
      </c>
      <c r="C786" s="1">
        <v>1</v>
      </c>
      <c r="D786" s="1" t="s">
        <v>147</v>
      </c>
      <c r="E786" s="1">
        <v>47682.678876263053</v>
      </c>
      <c r="F786" s="1">
        <v>76139.248694805603</v>
      </c>
      <c r="G786" s="1">
        <v>69846.697154632842</v>
      </c>
      <c r="H786" s="1">
        <v>75441.661395022005</v>
      </c>
      <c r="I786" s="1">
        <v>77718.327248881134</v>
      </c>
    </row>
    <row r="787" spans="1:9" x14ac:dyDescent="0.15">
      <c r="A787" s="1">
        <v>35</v>
      </c>
      <c r="B787" s="1" t="s">
        <v>34</v>
      </c>
      <c r="C787" s="1">
        <v>2</v>
      </c>
      <c r="D787" s="1" t="s">
        <v>148</v>
      </c>
      <c r="E787" s="1">
        <v>4312.4630051042986</v>
      </c>
      <c r="F787" s="1">
        <v>4931.5462163212469</v>
      </c>
      <c r="G787" s="1">
        <v>5095.8435215061991</v>
      </c>
      <c r="H787" s="1">
        <v>3354.9987146307994</v>
      </c>
      <c r="I787" s="1">
        <v>2282.1410556485403</v>
      </c>
    </row>
    <row r="788" spans="1:9" x14ac:dyDescent="0.15">
      <c r="A788" s="1">
        <v>35</v>
      </c>
      <c r="B788" s="1" t="s">
        <v>83</v>
      </c>
      <c r="C788" s="1">
        <v>3</v>
      </c>
      <c r="D788" s="1" t="s">
        <v>155</v>
      </c>
      <c r="E788" s="1">
        <v>9549.7292041963556</v>
      </c>
      <c r="F788" s="1">
        <v>19166.523930321116</v>
      </c>
      <c r="G788" s="1">
        <v>29590.677640781556</v>
      </c>
      <c r="H788" s="1">
        <v>29405.610506140882</v>
      </c>
      <c r="I788" s="1">
        <v>23449.903031373458</v>
      </c>
    </row>
    <row r="789" spans="1:9" x14ac:dyDescent="0.15">
      <c r="A789" s="1">
        <v>35</v>
      </c>
      <c r="B789" s="1" t="s">
        <v>83</v>
      </c>
      <c r="C789" s="1">
        <v>4</v>
      </c>
      <c r="D789" s="1" t="s">
        <v>156</v>
      </c>
      <c r="E789" s="1">
        <v>1504.8283247067156</v>
      </c>
      <c r="F789" s="1">
        <v>5218.1733007935527</v>
      </c>
      <c r="G789" s="1">
        <v>13213.760041759488</v>
      </c>
      <c r="H789" s="1">
        <v>12762.584256111026</v>
      </c>
      <c r="I789" s="1">
        <v>26710.140798988501</v>
      </c>
    </row>
    <row r="790" spans="1:9" x14ac:dyDescent="0.15">
      <c r="A790" s="1">
        <v>35</v>
      </c>
      <c r="B790" s="1" t="s">
        <v>83</v>
      </c>
      <c r="C790" s="1">
        <v>5</v>
      </c>
      <c r="D790" s="1" t="s">
        <v>157</v>
      </c>
      <c r="E790" s="1">
        <v>5822.3787158644654</v>
      </c>
      <c r="F790" s="1">
        <v>10192.566232859926</v>
      </c>
      <c r="G790" s="1">
        <v>15948.175187843875</v>
      </c>
      <c r="H790" s="1">
        <v>18928.266456491197</v>
      </c>
      <c r="I790" s="1">
        <v>16521.817620714606</v>
      </c>
    </row>
    <row r="791" spans="1:9" x14ac:dyDescent="0.15">
      <c r="A791" s="1">
        <v>35</v>
      </c>
      <c r="B791" s="1" t="s">
        <v>83</v>
      </c>
      <c r="C791" s="1">
        <v>6</v>
      </c>
      <c r="D791" s="1" t="s">
        <v>49</v>
      </c>
      <c r="E791" s="1">
        <v>61432.702867262858</v>
      </c>
      <c r="F791" s="1">
        <v>122312.84718514366</v>
      </c>
      <c r="G791" s="1">
        <v>186708.61455666093</v>
      </c>
      <c r="H791" s="1">
        <v>185330.92298286385</v>
      </c>
      <c r="I791" s="1">
        <v>244077.85248395661</v>
      </c>
    </row>
    <row r="792" spans="1:9" x14ac:dyDescent="0.15">
      <c r="A792" s="1">
        <v>35</v>
      </c>
      <c r="B792" s="1" t="s">
        <v>83</v>
      </c>
      <c r="C792" s="1">
        <v>7</v>
      </c>
      <c r="D792" s="1" t="s">
        <v>158</v>
      </c>
      <c r="E792" s="1">
        <v>17485.121427442802</v>
      </c>
      <c r="F792" s="1">
        <v>35299.924512492187</v>
      </c>
      <c r="G792" s="1">
        <v>36300.951736666553</v>
      </c>
      <c r="H792" s="1">
        <v>47040.325593208057</v>
      </c>
      <c r="I792" s="1">
        <v>64982.528501784815</v>
      </c>
    </row>
    <row r="793" spans="1:9" x14ac:dyDescent="0.15">
      <c r="A793" s="1">
        <v>35</v>
      </c>
      <c r="B793" s="1" t="s">
        <v>83</v>
      </c>
      <c r="C793" s="1">
        <v>8</v>
      </c>
      <c r="D793" s="1" t="s">
        <v>159</v>
      </c>
      <c r="E793" s="1">
        <v>13306.43446566143</v>
      </c>
      <c r="F793" s="1">
        <v>25746.599467352353</v>
      </c>
      <c r="G793" s="1">
        <v>29251.331212253743</v>
      </c>
      <c r="H793" s="1">
        <v>24077.222216476621</v>
      </c>
      <c r="I793" s="1">
        <v>22241.949052870983</v>
      </c>
    </row>
    <row r="794" spans="1:9" x14ac:dyDescent="0.15">
      <c r="A794" s="1">
        <v>35</v>
      </c>
      <c r="B794" s="1" t="s">
        <v>83</v>
      </c>
      <c r="C794" s="1">
        <v>9</v>
      </c>
      <c r="D794" s="1" t="s">
        <v>160</v>
      </c>
      <c r="E794" s="1">
        <v>22756.928299700503</v>
      </c>
      <c r="F794" s="1">
        <v>48146.964573716585</v>
      </c>
      <c r="G794" s="1">
        <v>65522.810903417892</v>
      </c>
      <c r="H794" s="1">
        <v>61413.276051624482</v>
      </c>
      <c r="I794" s="1">
        <v>74099.196084607247</v>
      </c>
    </row>
    <row r="795" spans="1:9" x14ac:dyDescent="0.15">
      <c r="A795" s="1">
        <v>35</v>
      </c>
      <c r="B795" s="1" t="s">
        <v>83</v>
      </c>
      <c r="C795" s="1">
        <v>10</v>
      </c>
      <c r="D795" s="1" t="s">
        <v>161</v>
      </c>
      <c r="E795" s="1">
        <v>2067.4034879735286</v>
      </c>
      <c r="F795" s="1">
        <v>5873.0277345076684</v>
      </c>
      <c r="G795" s="1">
        <v>9374.4174641916361</v>
      </c>
      <c r="H795" s="1">
        <v>9697.280320743901</v>
      </c>
      <c r="I795" s="1">
        <v>9724.0782573420365</v>
      </c>
    </row>
    <row r="796" spans="1:9" x14ac:dyDescent="0.15">
      <c r="A796" s="1">
        <v>35</v>
      </c>
      <c r="B796" s="1" t="s">
        <v>83</v>
      </c>
      <c r="C796" s="1">
        <v>11</v>
      </c>
      <c r="D796" s="1" t="s">
        <v>162</v>
      </c>
      <c r="E796" s="1">
        <v>14491.82175748909</v>
      </c>
      <c r="F796" s="1">
        <v>19740.914215174977</v>
      </c>
      <c r="G796" s="1">
        <v>30683.346239741291</v>
      </c>
      <c r="H796" s="1">
        <v>30171.908709937794</v>
      </c>
      <c r="I796" s="1">
        <v>31099.163722519817</v>
      </c>
    </row>
    <row r="797" spans="1:9" x14ac:dyDescent="0.15">
      <c r="A797" s="1">
        <v>35</v>
      </c>
      <c r="B797" s="1" t="s">
        <v>34</v>
      </c>
      <c r="C797" s="1">
        <v>12</v>
      </c>
      <c r="D797" s="1" t="s">
        <v>163</v>
      </c>
      <c r="E797" s="1">
        <v>232.84629250300483</v>
      </c>
      <c r="F797" s="1">
        <v>1719.8243532758056</v>
      </c>
      <c r="G797" s="1">
        <v>28780.723214263362</v>
      </c>
      <c r="H797" s="1">
        <v>50112.414910748535</v>
      </c>
      <c r="I797" s="1">
        <v>49623.302174177807</v>
      </c>
    </row>
    <row r="798" spans="1:9" x14ac:dyDescent="0.15">
      <c r="A798" s="1">
        <v>35</v>
      </c>
      <c r="B798" s="1" t="s">
        <v>34</v>
      </c>
      <c r="C798" s="1">
        <v>13</v>
      </c>
      <c r="D798" s="1" t="s">
        <v>164</v>
      </c>
      <c r="E798" s="1">
        <v>2168.3643992560319</v>
      </c>
      <c r="F798" s="1">
        <v>11904.364383081818</v>
      </c>
      <c r="G798" s="1">
        <v>40048.197325016721</v>
      </c>
      <c r="H798" s="1">
        <v>54754.668040319557</v>
      </c>
      <c r="I798" s="1">
        <v>62397.454208927738</v>
      </c>
    </row>
    <row r="799" spans="1:9" x14ac:dyDescent="0.15">
      <c r="A799" s="1">
        <v>35</v>
      </c>
      <c r="B799" s="1" t="s">
        <v>34</v>
      </c>
      <c r="C799" s="1">
        <v>14</v>
      </c>
      <c r="D799" s="1" t="s">
        <v>165</v>
      </c>
      <c r="E799" s="1">
        <v>2.2535004632461297</v>
      </c>
      <c r="F799" s="1">
        <v>131.3960802423743</v>
      </c>
      <c r="G799" s="1">
        <v>206.67830153557324</v>
      </c>
      <c r="H799" s="1">
        <v>312.47877669865744</v>
      </c>
      <c r="I799" s="1">
        <v>355.23513229932979</v>
      </c>
    </row>
    <row r="800" spans="1:9" x14ac:dyDescent="0.15">
      <c r="A800" s="1">
        <v>35</v>
      </c>
      <c r="B800" s="1" t="s">
        <v>34</v>
      </c>
      <c r="C800" s="1">
        <v>15</v>
      </c>
      <c r="D800" s="1" t="s">
        <v>166</v>
      </c>
      <c r="E800" s="1">
        <v>2199.4365276986737</v>
      </c>
      <c r="F800" s="1">
        <v>13243.823137365236</v>
      </c>
      <c r="G800" s="1">
        <v>33988.715490275667</v>
      </c>
      <c r="H800" s="1">
        <v>39635.424500569636</v>
      </c>
      <c r="I800" s="1">
        <v>45792.18782184556</v>
      </c>
    </row>
    <row r="801" spans="1:9" x14ac:dyDescent="0.15">
      <c r="A801" s="1">
        <v>35</v>
      </c>
      <c r="B801" s="1" t="s">
        <v>34</v>
      </c>
      <c r="C801" s="1">
        <v>16</v>
      </c>
      <c r="D801" s="1" t="s">
        <v>149</v>
      </c>
      <c r="E801" s="1">
        <v>9135.1142956322383</v>
      </c>
      <c r="F801" s="1">
        <v>29596.681789152462</v>
      </c>
      <c r="G801" s="1">
        <v>34965.892959788885</v>
      </c>
      <c r="H801" s="1">
        <v>35045.255301628858</v>
      </c>
      <c r="I801" s="1">
        <v>27256.277404050612</v>
      </c>
    </row>
    <row r="802" spans="1:9" x14ac:dyDescent="0.15">
      <c r="A802" s="1">
        <v>35</v>
      </c>
      <c r="B802" s="1" t="s">
        <v>34</v>
      </c>
      <c r="C802" s="1">
        <v>17</v>
      </c>
      <c r="D802" s="1" t="s">
        <v>150</v>
      </c>
      <c r="E802" s="1">
        <v>19839.407508698991</v>
      </c>
      <c r="F802" s="1">
        <v>92340.983648827678</v>
      </c>
      <c r="G802" s="1">
        <v>151080.42321542726</v>
      </c>
      <c r="H802" s="1">
        <v>128489.64752828845</v>
      </c>
      <c r="I802" s="1">
        <v>133805.54278777237</v>
      </c>
    </row>
    <row r="803" spans="1:9" x14ac:dyDescent="0.15">
      <c r="A803" s="1">
        <v>35</v>
      </c>
      <c r="B803" s="1" t="s">
        <v>34</v>
      </c>
      <c r="C803" s="1">
        <v>18</v>
      </c>
      <c r="D803" s="1" t="s">
        <v>151</v>
      </c>
      <c r="E803" s="1">
        <v>12470.244551145548</v>
      </c>
      <c r="F803" s="1">
        <v>67037.894898518367</v>
      </c>
      <c r="G803" s="1">
        <v>70312.4130078608</v>
      </c>
      <c r="H803" s="1">
        <v>69567.659431449938</v>
      </c>
      <c r="I803" s="1">
        <v>65317.7635005064</v>
      </c>
    </row>
    <row r="804" spans="1:9" x14ac:dyDescent="0.15">
      <c r="A804" s="1">
        <v>35</v>
      </c>
      <c r="B804" s="1" t="s">
        <v>34</v>
      </c>
      <c r="C804" s="1">
        <v>19</v>
      </c>
      <c r="D804" s="1" t="s">
        <v>152</v>
      </c>
      <c r="E804" s="1">
        <v>5819.2170788277617</v>
      </c>
      <c r="F804" s="1">
        <v>18229.992959501193</v>
      </c>
      <c r="G804" s="1">
        <v>20167.459280740979</v>
      </c>
      <c r="H804" s="1">
        <v>25463.792014952287</v>
      </c>
      <c r="I804" s="1">
        <v>48221.58354017212</v>
      </c>
    </row>
    <row r="805" spans="1:9" x14ac:dyDescent="0.15">
      <c r="A805" s="1">
        <v>35</v>
      </c>
      <c r="B805" s="1" t="s">
        <v>34</v>
      </c>
      <c r="C805" s="1">
        <v>20</v>
      </c>
      <c r="D805" s="1" t="s">
        <v>153</v>
      </c>
      <c r="E805" s="1">
        <v>1294.7241406024098</v>
      </c>
      <c r="F805" s="1">
        <v>42304.450765761714</v>
      </c>
      <c r="G805" s="1">
        <v>68970.891295616486</v>
      </c>
      <c r="H805" s="1">
        <v>90742.189613713417</v>
      </c>
      <c r="I805" s="1">
        <v>107340.37983572598</v>
      </c>
    </row>
    <row r="806" spans="1:9" x14ac:dyDescent="0.15">
      <c r="A806" s="1">
        <v>35</v>
      </c>
      <c r="B806" s="1" t="s">
        <v>34</v>
      </c>
      <c r="C806" s="1">
        <v>21</v>
      </c>
      <c r="D806" s="1" t="s">
        <v>154</v>
      </c>
      <c r="E806" s="1">
        <v>19225.409230101915</v>
      </c>
      <c r="F806" s="1">
        <v>80764.533355811538</v>
      </c>
      <c r="G806" s="1">
        <v>146653.8073455852</v>
      </c>
      <c r="H806" s="1">
        <v>130498.96906719611</v>
      </c>
      <c r="I806" s="1">
        <v>142890.57210731448</v>
      </c>
    </row>
    <row r="807" spans="1:9" x14ac:dyDescent="0.15">
      <c r="A807" s="1">
        <v>35</v>
      </c>
      <c r="B807" s="1" t="s">
        <v>34</v>
      </c>
      <c r="C807" s="1">
        <v>22</v>
      </c>
      <c r="D807" s="1" t="s">
        <v>146</v>
      </c>
      <c r="E807" s="1">
        <v>12776.757569860687</v>
      </c>
      <c r="F807" s="1">
        <v>99900.299843660134</v>
      </c>
      <c r="G807" s="1">
        <v>228840.44606733174</v>
      </c>
      <c r="H807" s="1">
        <v>336541.85252622084</v>
      </c>
      <c r="I807" s="1">
        <v>314040.4259554345</v>
      </c>
    </row>
    <row r="808" spans="1:9" x14ac:dyDescent="0.15">
      <c r="A808" s="1">
        <v>35</v>
      </c>
      <c r="B808" s="1" t="s">
        <v>34</v>
      </c>
      <c r="C808" s="1">
        <v>23</v>
      </c>
      <c r="D808" s="1" t="s">
        <v>167</v>
      </c>
      <c r="E808" s="1">
        <v>32765.124562249319</v>
      </c>
      <c r="F808" s="1">
        <v>100699.02457984607</v>
      </c>
      <c r="G808" s="1">
        <v>131416.22534334322</v>
      </c>
      <c r="H808" s="1">
        <v>155608.99140463644</v>
      </c>
      <c r="I808" s="1">
        <v>178173.52736200602</v>
      </c>
    </row>
    <row r="809" spans="1:9" x14ac:dyDescent="0.15">
      <c r="A809" s="1">
        <v>36</v>
      </c>
      <c r="B809" s="1" t="s">
        <v>35</v>
      </c>
      <c r="C809" s="1">
        <v>1</v>
      </c>
      <c r="D809" s="1" t="s">
        <v>147</v>
      </c>
      <c r="E809" s="1">
        <v>36221.401109995735</v>
      </c>
      <c r="F809" s="1">
        <v>77029.942715741287</v>
      </c>
      <c r="G809" s="1">
        <v>78158.645169590396</v>
      </c>
      <c r="H809" s="1">
        <v>88894.239012727237</v>
      </c>
      <c r="I809" s="1">
        <v>96538.087107806306</v>
      </c>
    </row>
    <row r="810" spans="1:9" x14ac:dyDescent="0.15">
      <c r="A810" s="1">
        <v>36</v>
      </c>
      <c r="B810" s="1" t="s">
        <v>35</v>
      </c>
      <c r="C810" s="1">
        <v>2</v>
      </c>
      <c r="D810" s="1" t="s">
        <v>148</v>
      </c>
      <c r="E810" s="1">
        <v>2652.2624984997433</v>
      </c>
      <c r="F810" s="1">
        <v>1839.60326046724</v>
      </c>
      <c r="G810" s="1">
        <v>1034.7421886046482</v>
      </c>
      <c r="H810" s="1">
        <v>726.95823691414546</v>
      </c>
      <c r="I810" s="1">
        <v>855.53371562410598</v>
      </c>
    </row>
    <row r="811" spans="1:9" x14ac:dyDescent="0.15">
      <c r="A811" s="1">
        <v>36</v>
      </c>
      <c r="B811" s="1" t="s">
        <v>84</v>
      </c>
      <c r="C811" s="1">
        <v>3</v>
      </c>
      <c r="D811" s="1" t="s">
        <v>155</v>
      </c>
      <c r="E811" s="1">
        <v>1382.2626775887732</v>
      </c>
      <c r="F811" s="1">
        <v>5101.7345842219083</v>
      </c>
      <c r="G811" s="1">
        <v>17484.423962606274</v>
      </c>
      <c r="H811" s="1">
        <v>20784.584413148375</v>
      </c>
      <c r="I811" s="1">
        <v>17670.954952719818</v>
      </c>
    </row>
    <row r="812" spans="1:9" x14ac:dyDescent="0.15">
      <c r="A812" s="1">
        <v>36</v>
      </c>
      <c r="B812" s="1" t="s">
        <v>84</v>
      </c>
      <c r="C812" s="1">
        <v>4</v>
      </c>
      <c r="D812" s="1" t="s">
        <v>156</v>
      </c>
      <c r="E812" s="1">
        <v>3327.5711527877775</v>
      </c>
      <c r="F812" s="1">
        <v>5263.4398316338511</v>
      </c>
      <c r="G812" s="1">
        <v>8383.1526201475735</v>
      </c>
      <c r="H812" s="1">
        <v>8195.1696715517501</v>
      </c>
      <c r="I812" s="1">
        <v>7390.3790532295061</v>
      </c>
    </row>
    <row r="813" spans="1:9" x14ac:dyDescent="0.15">
      <c r="A813" s="1">
        <v>36</v>
      </c>
      <c r="B813" s="1" t="s">
        <v>84</v>
      </c>
      <c r="C813" s="1">
        <v>5</v>
      </c>
      <c r="D813" s="1" t="s">
        <v>157</v>
      </c>
      <c r="E813" s="1">
        <v>5604.0004023731963</v>
      </c>
      <c r="F813" s="1">
        <v>10242.599714642782</v>
      </c>
      <c r="G813" s="1">
        <v>17870.575721627629</v>
      </c>
      <c r="H813" s="1">
        <v>15862.84717165349</v>
      </c>
      <c r="I813" s="1">
        <v>18732.959718061524</v>
      </c>
    </row>
    <row r="814" spans="1:9" x14ac:dyDescent="0.15">
      <c r="A814" s="1">
        <v>36</v>
      </c>
      <c r="B814" s="1" t="s">
        <v>84</v>
      </c>
      <c r="C814" s="1">
        <v>6</v>
      </c>
      <c r="D814" s="1" t="s">
        <v>49</v>
      </c>
      <c r="E814" s="1">
        <v>6950.1819096937488</v>
      </c>
      <c r="F814" s="1">
        <v>15903.825539783669</v>
      </c>
      <c r="G814" s="1">
        <v>24844.773467149556</v>
      </c>
      <c r="H814" s="1">
        <v>32211.863156993481</v>
      </c>
      <c r="I814" s="1">
        <v>56315.743985622939</v>
      </c>
    </row>
    <row r="815" spans="1:9" x14ac:dyDescent="0.15">
      <c r="A815" s="1">
        <v>36</v>
      </c>
      <c r="B815" s="1" t="s">
        <v>84</v>
      </c>
      <c r="C815" s="1">
        <v>7</v>
      </c>
      <c r="D815" s="1" t="s">
        <v>158</v>
      </c>
      <c r="E815" s="1">
        <v>559.20676487165463</v>
      </c>
      <c r="F815" s="1">
        <v>1327.3861221399045</v>
      </c>
      <c r="G815" s="1">
        <v>749.95852936611095</v>
      </c>
      <c r="H815" s="1">
        <v>737.09623872995894</v>
      </c>
      <c r="I815" s="1">
        <v>783.31170718153589</v>
      </c>
    </row>
    <row r="816" spans="1:9" x14ac:dyDescent="0.15">
      <c r="A816" s="1">
        <v>36</v>
      </c>
      <c r="B816" s="1" t="s">
        <v>84</v>
      </c>
      <c r="C816" s="1">
        <v>8</v>
      </c>
      <c r="D816" s="1" t="s">
        <v>159</v>
      </c>
      <c r="E816" s="1">
        <v>336.23089841644673</v>
      </c>
      <c r="F816" s="1">
        <v>919.73063887337366</v>
      </c>
      <c r="G816" s="1">
        <v>1659.2367918274033</v>
      </c>
      <c r="H816" s="1">
        <v>1680.7665840367004</v>
      </c>
      <c r="I816" s="1">
        <v>1275.8546347648646</v>
      </c>
    </row>
    <row r="817" spans="1:9" x14ac:dyDescent="0.15">
      <c r="A817" s="1">
        <v>36</v>
      </c>
      <c r="B817" s="1" t="s">
        <v>84</v>
      </c>
      <c r="C817" s="1">
        <v>9</v>
      </c>
      <c r="D817" s="1" t="s">
        <v>160</v>
      </c>
      <c r="E817" s="1">
        <v>506.52317673831192</v>
      </c>
      <c r="F817" s="1">
        <v>2309.8097276526764</v>
      </c>
      <c r="G817" s="1">
        <v>2086.2809587367292</v>
      </c>
      <c r="H817" s="1">
        <v>2220.861790396872</v>
      </c>
      <c r="I817" s="1">
        <v>3980.9428323968777</v>
      </c>
    </row>
    <row r="818" spans="1:9" x14ac:dyDescent="0.15">
      <c r="A818" s="1">
        <v>36</v>
      </c>
      <c r="B818" s="1" t="s">
        <v>84</v>
      </c>
      <c r="C818" s="1">
        <v>10</v>
      </c>
      <c r="D818" s="1" t="s">
        <v>161</v>
      </c>
      <c r="E818" s="1">
        <v>238.58315917890675</v>
      </c>
      <c r="F818" s="1">
        <v>1302.6571288266312</v>
      </c>
      <c r="G818" s="1">
        <v>2606.527437048007</v>
      </c>
      <c r="H818" s="1">
        <v>2697.3771725008801</v>
      </c>
      <c r="I818" s="1">
        <v>2899.0527028499855</v>
      </c>
    </row>
    <row r="819" spans="1:9" x14ac:dyDescent="0.15">
      <c r="A819" s="1">
        <v>36</v>
      </c>
      <c r="B819" s="1" t="s">
        <v>84</v>
      </c>
      <c r="C819" s="1">
        <v>11</v>
      </c>
      <c r="D819" s="1" t="s">
        <v>162</v>
      </c>
      <c r="E819" s="1">
        <v>2633.1483958723802</v>
      </c>
      <c r="F819" s="1">
        <v>5847.8857815345527</v>
      </c>
      <c r="G819" s="1">
        <v>12821.294395130803</v>
      </c>
      <c r="H819" s="1">
        <v>11318.06998839022</v>
      </c>
      <c r="I819" s="1">
        <v>13364.001424435559</v>
      </c>
    </row>
    <row r="820" spans="1:9" x14ac:dyDescent="0.15">
      <c r="A820" s="1">
        <v>36</v>
      </c>
      <c r="B820" s="1" t="s">
        <v>35</v>
      </c>
      <c r="C820" s="1">
        <v>12</v>
      </c>
      <c r="D820" s="1" t="s">
        <v>163</v>
      </c>
      <c r="E820" s="1">
        <v>177.03313511684195</v>
      </c>
      <c r="F820" s="1">
        <v>994.50549596222947</v>
      </c>
      <c r="G820" s="1">
        <v>4471.3744469081539</v>
      </c>
      <c r="H820" s="1">
        <v>13660.858760615476</v>
      </c>
      <c r="I820" s="1">
        <v>41672.195957900229</v>
      </c>
    </row>
    <row r="821" spans="1:9" x14ac:dyDescent="0.15">
      <c r="A821" s="1">
        <v>36</v>
      </c>
      <c r="B821" s="1" t="s">
        <v>35</v>
      </c>
      <c r="C821" s="1">
        <v>13</v>
      </c>
      <c r="D821" s="1" t="s">
        <v>164</v>
      </c>
      <c r="E821" s="1">
        <v>271.59374183407493</v>
      </c>
      <c r="F821" s="1">
        <v>1482.9256122221461</v>
      </c>
      <c r="G821" s="1">
        <v>1346.7229086844716</v>
      </c>
      <c r="H821" s="1">
        <v>1615.6998018370771</v>
      </c>
      <c r="I821" s="1">
        <v>1148.8816638075803</v>
      </c>
    </row>
    <row r="822" spans="1:9" x14ac:dyDescent="0.15">
      <c r="A822" s="1">
        <v>36</v>
      </c>
      <c r="B822" s="1" t="s">
        <v>35</v>
      </c>
      <c r="C822" s="1">
        <v>14</v>
      </c>
      <c r="D822" s="1" t="s">
        <v>165</v>
      </c>
      <c r="E822" s="1">
        <v>2.814194037277657</v>
      </c>
      <c r="F822" s="1">
        <v>95.772073581664998</v>
      </c>
      <c r="G822" s="1">
        <v>79.897667092929566</v>
      </c>
      <c r="H822" s="1">
        <v>53.530155066801427</v>
      </c>
      <c r="I822" s="1">
        <v>140.91516685444125</v>
      </c>
    </row>
    <row r="823" spans="1:9" x14ac:dyDescent="0.15">
      <c r="A823" s="1">
        <v>36</v>
      </c>
      <c r="B823" s="1" t="s">
        <v>35</v>
      </c>
      <c r="C823" s="1">
        <v>15</v>
      </c>
      <c r="D823" s="1" t="s">
        <v>166</v>
      </c>
      <c r="E823" s="1">
        <v>3363.2891945775978</v>
      </c>
      <c r="F823" s="1">
        <v>8490.6178362443297</v>
      </c>
      <c r="G823" s="1">
        <v>16183.193330363833</v>
      </c>
      <c r="H823" s="1">
        <v>22720.454268939629</v>
      </c>
      <c r="I823" s="1">
        <v>23039.926767329238</v>
      </c>
    </row>
    <row r="824" spans="1:9" x14ac:dyDescent="0.15">
      <c r="A824" s="1">
        <v>36</v>
      </c>
      <c r="B824" s="1" t="s">
        <v>35</v>
      </c>
      <c r="C824" s="1">
        <v>16</v>
      </c>
      <c r="D824" s="1" t="s">
        <v>149</v>
      </c>
      <c r="E824" s="1">
        <v>7255.3646387291419</v>
      </c>
      <c r="F824" s="1">
        <v>11769.725260956267</v>
      </c>
      <c r="G824" s="1">
        <v>19657.076362338317</v>
      </c>
      <c r="H824" s="1">
        <v>23110.607717009723</v>
      </c>
      <c r="I824" s="1">
        <v>16422.585445092383</v>
      </c>
    </row>
    <row r="825" spans="1:9" x14ac:dyDescent="0.15">
      <c r="A825" s="1">
        <v>36</v>
      </c>
      <c r="B825" s="1" t="s">
        <v>35</v>
      </c>
      <c r="C825" s="1">
        <v>17</v>
      </c>
      <c r="D825" s="1" t="s">
        <v>150</v>
      </c>
      <c r="E825" s="1">
        <v>12340.201933731067</v>
      </c>
      <c r="F825" s="1">
        <v>28727.87370734616</v>
      </c>
      <c r="G825" s="1">
        <v>35385.882468812561</v>
      </c>
      <c r="H825" s="1">
        <v>61018.887286709098</v>
      </c>
      <c r="I825" s="1">
        <v>65733.400736598385</v>
      </c>
    </row>
    <row r="826" spans="1:9" x14ac:dyDescent="0.15">
      <c r="A826" s="1">
        <v>36</v>
      </c>
      <c r="B826" s="1" t="s">
        <v>35</v>
      </c>
      <c r="C826" s="1">
        <v>18</v>
      </c>
      <c r="D826" s="1" t="s">
        <v>151</v>
      </c>
      <c r="E826" s="1">
        <v>4478.5297177601597</v>
      </c>
      <c r="F826" s="1">
        <v>34812.494818748128</v>
      </c>
      <c r="G826" s="1">
        <v>39751.146558232598</v>
      </c>
      <c r="H826" s="1">
        <v>27082.202163650145</v>
      </c>
      <c r="I826" s="1">
        <v>27936.413158771946</v>
      </c>
    </row>
    <row r="827" spans="1:9" x14ac:dyDescent="0.15">
      <c r="A827" s="1">
        <v>36</v>
      </c>
      <c r="B827" s="1" t="s">
        <v>35</v>
      </c>
      <c r="C827" s="1">
        <v>19</v>
      </c>
      <c r="D827" s="1" t="s">
        <v>152</v>
      </c>
      <c r="E827" s="1">
        <v>2494.6219159525663</v>
      </c>
      <c r="F827" s="1">
        <v>9531.9988522982421</v>
      </c>
      <c r="G827" s="1">
        <v>11250.000610218722</v>
      </c>
      <c r="H827" s="1">
        <v>15233.092084274509</v>
      </c>
      <c r="I827" s="1">
        <v>17694.463693654972</v>
      </c>
    </row>
    <row r="828" spans="1:9" x14ac:dyDescent="0.15">
      <c r="A828" s="1">
        <v>36</v>
      </c>
      <c r="B828" s="1" t="s">
        <v>35</v>
      </c>
      <c r="C828" s="1">
        <v>20</v>
      </c>
      <c r="D828" s="1" t="s">
        <v>153</v>
      </c>
      <c r="E828" s="1">
        <v>608.09111353459775</v>
      </c>
      <c r="F828" s="1">
        <v>19945.756131894919</v>
      </c>
      <c r="G828" s="1">
        <v>27318.121437710332</v>
      </c>
      <c r="H828" s="1">
        <v>42522.604756588691</v>
      </c>
      <c r="I828" s="1">
        <v>56056.233942288738</v>
      </c>
    </row>
    <row r="829" spans="1:9" x14ac:dyDescent="0.15">
      <c r="A829" s="1">
        <v>36</v>
      </c>
      <c r="B829" s="1" t="s">
        <v>35</v>
      </c>
      <c r="C829" s="1">
        <v>21</v>
      </c>
      <c r="D829" s="1" t="s">
        <v>154</v>
      </c>
      <c r="E829" s="1">
        <v>3726.7641945024202</v>
      </c>
      <c r="F829" s="1">
        <v>28030.576506391066</v>
      </c>
      <c r="G829" s="1">
        <v>45895.275501129065</v>
      </c>
      <c r="H829" s="1">
        <v>113568.09681945165</v>
      </c>
      <c r="I829" s="1">
        <v>102455.16677470149</v>
      </c>
    </row>
    <row r="830" spans="1:9" x14ac:dyDescent="0.15">
      <c r="A830" s="1">
        <v>36</v>
      </c>
      <c r="B830" s="1" t="s">
        <v>35</v>
      </c>
      <c r="C830" s="1">
        <v>22</v>
      </c>
      <c r="D830" s="1" t="s">
        <v>146</v>
      </c>
      <c r="E830" s="1">
        <v>1351.1826206263534</v>
      </c>
      <c r="F830" s="1">
        <v>41757.916537902311</v>
      </c>
      <c r="G830" s="1">
        <v>121681.31499248075</v>
      </c>
      <c r="H830" s="1">
        <v>196870.09980579407</v>
      </c>
      <c r="I830" s="1">
        <v>204995.33067817747</v>
      </c>
    </row>
    <row r="831" spans="1:9" x14ac:dyDescent="0.15">
      <c r="A831" s="1">
        <v>36</v>
      </c>
      <c r="B831" s="1" t="s">
        <v>35</v>
      </c>
      <c r="C831" s="1">
        <v>23</v>
      </c>
      <c r="D831" s="1" t="s">
        <v>167</v>
      </c>
      <c r="E831" s="1">
        <v>19068.193940105069</v>
      </c>
      <c r="F831" s="1">
        <v>63920.556986267657</v>
      </c>
      <c r="G831" s="1">
        <v>79682.922731723709</v>
      </c>
      <c r="H831" s="1">
        <v>103178.81033040881</v>
      </c>
      <c r="I831" s="1">
        <v>123663.15183262971</v>
      </c>
    </row>
    <row r="832" spans="1:9" x14ac:dyDescent="0.15">
      <c r="A832" s="1">
        <v>37</v>
      </c>
      <c r="B832" s="1" t="s">
        <v>36</v>
      </c>
      <c r="C832" s="1">
        <v>1</v>
      </c>
      <c r="D832" s="1" t="s">
        <v>147</v>
      </c>
      <c r="E832" s="1">
        <v>47969.042245381432</v>
      </c>
      <c r="F832" s="1">
        <v>73121.594448573436</v>
      </c>
      <c r="G832" s="1">
        <v>68142.903680428615</v>
      </c>
      <c r="H832" s="1">
        <v>67222.869212789665</v>
      </c>
      <c r="I832" s="1">
        <v>73873.518203130327</v>
      </c>
    </row>
    <row r="833" spans="1:9" x14ac:dyDescent="0.15">
      <c r="A833" s="1">
        <v>37</v>
      </c>
      <c r="B833" s="1" t="s">
        <v>36</v>
      </c>
      <c r="C833" s="1">
        <v>2</v>
      </c>
      <c r="D833" s="1" t="s">
        <v>148</v>
      </c>
      <c r="E833" s="1">
        <v>2941.6447945661571</v>
      </c>
      <c r="F833" s="1">
        <v>2795.6770057363256</v>
      </c>
      <c r="G833" s="1">
        <v>3783.886346289828</v>
      </c>
      <c r="H833" s="1">
        <v>3006.6132884192471</v>
      </c>
      <c r="I833" s="1">
        <v>3298.2856794945774</v>
      </c>
    </row>
    <row r="834" spans="1:9" x14ac:dyDescent="0.15">
      <c r="A834" s="1">
        <v>37</v>
      </c>
      <c r="B834" s="1" t="s">
        <v>85</v>
      </c>
      <c r="C834" s="1">
        <v>3</v>
      </c>
      <c r="D834" s="1" t="s">
        <v>155</v>
      </c>
      <c r="E834" s="1">
        <v>2621.0958742765411</v>
      </c>
      <c r="F834" s="1">
        <v>9487.4971684319044</v>
      </c>
      <c r="G834" s="1">
        <v>19661.893865551043</v>
      </c>
      <c r="H834" s="1">
        <v>23288.808682066672</v>
      </c>
      <c r="I834" s="1">
        <v>23081.072209509151</v>
      </c>
    </row>
    <row r="835" spans="1:9" x14ac:dyDescent="0.15">
      <c r="A835" s="1">
        <v>37</v>
      </c>
      <c r="B835" s="1" t="s">
        <v>85</v>
      </c>
      <c r="C835" s="1">
        <v>4</v>
      </c>
      <c r="D835" s="1" t="s">
        <v>156</v>
      </c>
      <c r="E835" s="1">
        <v>3517.6514161563859</v>
      </c>
      <c r="F835" s="1">
        <v>5855.53293209208</v>
      </c>
      <c r="G835" s="1">
        <v>7646.8830358235291</v>
      </c>
      <c r="H835" s="1">
        <v>6701.3031717894037</v>
      </c>
      <c r="I835" s="1">
        <v>5447.9059472439212</v>
      </c>
    </row>
    <row r="836" spans="1:9" x14ac:dyDescent="0.15">
      <c r="A836" s="1">
        <v>37</v>
      </c>
      <c r="B836" s="1" t="s">
        <v>85</v>
      </c>
      <c r="C836" s="1">
        <v>5</v>
      </c>
      <c r="D836" s="1" t="s">
        <v>157</v>
      </c>
      <c r="E836" s="1">
        <v>907.92444070412796</v>
      </c>
      <c r="F836" s="1">
        <v>2119.9506504305732</v>
      </c>
      <c r="G836" s="1">
        <v>5602.1248383310713</v>
      </c>
      <c r="H836" s="1">
        <v>8065.5664188027067</v>
      </c>
      <c r="I836" s="1">
        <v>10529.38120609297</v>
      </c>
    </row>
    <row r="837" spans="1:9" x14ac:dyDescent="0.15">
      <c r="A837" s="1">
        <v>37</v>
      </c>
      <c r="B837" s="1" t="s">
        <v>85</v>
      </c>
      <c r="C837" s="1">
        <v>6</v>
      </c>
      <c r="D837" s="1" t="s">
        <v>49</v>
      </c>
      <c r="E837" s="1">
        <v>2800.0544129093205</v>
      </c>
      <c r="F837" s="1">
        <v>4991.6670702208776</v>
      </c>
      <c r="G837" s="1">
        <v>9083.0137978813473</v>
      </c>
      <c r="H837" s="1">
        <v>13303.027923764121</v>
      </c>
      <c r="I837" s="1">
        <v>18508.111642267206</v>
      </c>
    </row>
    <row r="838" spans="1:9" x14ac:dyDescent="0.15">
      <c r="A838" s="1">
        <v>37</v>
      </c>
      <c r="B838" s="1" t="s">
        <v>85</v>
      </c>
      <c r="C838" s="1">
        <v>7</v>
      </c>
      <c r="D838" s="1" t="s">
        <v>158</v>
      </c>
      <c r="E838" s="1">
        <v>496.89029199482201</v>
      </c>
      <c r="F838" s="1">
        <v>18369.665804405344</v>
      </c>
      <c r="G838" s="1">
        <v>17814.07162937475</v>
      </c>
      <c r="H838" s="1">
        <v>19948.333715944955</v>
      </c>
      <c r="I838" s="1">
        <v>27234.036945938333</v>
      </c>
    </row>
    <row r="839" spans="1:9" x14ac:dyDescent="0.15">
      <c r="A839" s="1">
        <v>37</v>
      </c>
      <c r="B839" s="1" t="s">
        <v>85</v>
      </c>
      <c r="C839" s="1">
        <v>8</v>
      </c>
      <c r="D839" s="1" t="s">
        <v>159</v>
      </c>
      <c r="E839" s="1">
        <v>1189.9190781667976</v>
      </c>
      <c r="F839" s="1">
        <v>3564.4484336743735</v>
      </c>
      <c r="G839" s="1">
        <v>5963.370188763748</v>
      </c>
      <c r="H839" s="1">
        <v>6607.2289438803246</v>
      </c>
      <c r="I839" s="1">
        <v>6710.2439658042567</v>
      </c>
    </row>
    <row r="840" spans="1:9" x14ac:dyDescent="0.15">
      <c r="A840" s="1">
        <v>37</v>
      </c>
      <c r="B840" s="1" t="s">
        <v>85</v>
      </c>
      <c r="C840" s="1">
        <v>9</v>
      </c>
      <c r="D840" s="1" t="s">
        <v>160</v>
      </c>
      <c r="E840" s="1">
        <v>1668.4252387258912</v>
      </c>
      <c r="F840" s="1">
        <v>10869.176977650597</v>
      </c>
      <c r="G840" s="1">
        <v>13108.684129491669</v>
      </c>
      <c r="H840" s="1">
        <v>11469.290619632649</v>
      </c>
      <c r="I840" s="1">
        <v>14587.61281677051</v>
      </c>
    </row>
    <row r="841" spans="1:9" x14ac:dyDescent="0.15">
      <c r="A841" s="1">
        <v>37</v>
      </c>
      <c r="B841" s="1" t="s">
        <v>85</v>
      </c>
      <c r="C841" s="1">
        <v>10</v>
      </c>
      <c r="D841" s="1" t="s">
        <v>161</v>
      </c>
      <c r="E841" s="1">
        <v>577.47449223167257</v>
      </c>
      <c r="F841" s="1">
        <v>3422.1725058729212</v>
      </c>
      <c r="G841" s="1">
        <v>7224.9820310118494</v>
      </c>
      <c r="H841" s="1">
        <v>7711.9597190865916</v>
      </c>
      <c r="I841" s="1">
        <v>8838.4311051991044</v>
      </c>
    </row>
    <row r="842" spans="1:9" x14ac:dyDescent="0.15">
      <c r="A842" s="1">
        <v>37</v>
      </c>
      <c r="B842" s="1" t="s">
        <v>85</v>
      </c>
      <c r="C842" s="1">
        <v>11</v>
      </c>
      <c r="D842" s="1" t="s">
        <v>162</v>
      </c>
      <c r="E842" s="1">
        <v>4289.2334352713124</v>
      </c>
      <c r="F842" s="1">
        <v>8195.493842251477</v>
      </c>
      <c r="G842" s="1">
        <v>17907.850135068289</v>
      </c>
      <c r="H842" s="1">
        <v>21959.289139259239</v>
      </c>
      <c r="I842" s="1">
        <v>22788.84378360659</v>
      </c>
    </row>
    <row r="843" spans="1:9" x14ac:dyDescent="0.15">
      <c r="A843" s="1">
        <v>37</v>
      </c>
      <c r="B843" s="1" t="s">
        <v>36</v>
      </c>
      <c r="C843" s="1">
        <v>12</v>
      </c>
      <c r="D843" s="1" t="s">
        <v>163</v>
      </c>
      <c r="E843" s="1">
        <v>477.35305105513794</v>
      </c>
      <c r="F843" s="1">
        <v>3613.7063002496989</v>
      </c>
      <c r="G843" s="1">
        <v>7312.425307692457</v>
      </c>
      <c r="H843" s="1">
        <v>9127.7537746378184</v>
      </c>
      <c r="I843" s="1">
        <v>13970.129972732801</v>
      </c>
    </row>
    <row r="844" spans="1:9" x14ac:dyDescent="0.15">
      <c r="A844" s="1">
        <v>37</v>
      </c>
      <c r="B844" s="1" t="s">
        <v>36</v>
      </c>
      <c r="C844" s="1">
        <v>13</v>
      </c>
      <c r="D844" s="1" t="s">
        <v>164</v>
      </c>
      <c r="E844" s="1">
        <v>3606.548214547614</v>
      </c>
      <c r="F844" s="1">
        <v>17919.164988418419</v>
      </c>
      <c r="G844" s="1">
        <v>15682.110897402383</v>
      </c>
      <c r="H844" s="1">
        <v>13230.680422811849</v>
      </c>
      <c r="I844" s="1">
        <v>15390.140208114812</v>
      </c>
    </row>
    <row r="845" spans="1:9" x14ac:dyDescent="0.15">
      <c r="A845" s="1">
        <v>37</v>
      </c>
      <c r="B845" s="1" t="s">
        <v>36</v>
      </c>
      <c r="C845" s="1">
        <v>14</v>
      </c>
      <c r="D845" s="1" t="s">
        <v>165</v>
      </c>
      <c r="E845" s="1">
        <v>29.22385721747407</v>
      </c>
      <c r="F845" s="1">
        <v>226.45261365904872</v>
      </c>
      <c r="G845" s="1">
        <v>403.02225231691148</v>
      </c>
      <c r="H845" s="1">
        <v>495.30734823450427</v>
      </c>
      <c r="I845" s="1">
        <v>358.08047911540928</v>
      </c>
    </row>
    <row r="846" spans="1:9" x14ac:dyDescent="0.15">
      <c r="A846" s="1">
        <v>37</v>
      </c>
      <c r="B846" s="1" t="s">
        <v>36</v>
      </c>
      <c r="C846" s="1">
        <v>15</v>
      </c>
      <c r="D846" s="1" t="s">
        <v>166</v>
      </c>
      <c r="E846" s="1">
        <v>5988.9620430189798</v>
      </c>
      <c r="F846" s="1">
        <v>14634.725938522748</v>
      </c>
      <c r="G846" s="1">
        <v>27959.337104713904</v>
      </c>
      <c r="H846" s="1">
        <v>30403.432104964853</v>
      </c>
      <c r="I846" s="1">
        <v>35641.330854166132</v>
      </c>
    </row>
    <row r="847" spans="1:9" x14ac:dyDescent="0.15">
      <c r="A847" s="1">
        <v>37</v>
      </c>
      <c r="B847" s="1" t="s">
        <v>36</v>
      </c>
      <c r="C847" s="1">
        <v>16</v>
      </c>
      <c r="D847" s="1" t="s">
        <v>149</v>
      </c>
      <c r="E847" s="1">
        <v>8616.3157235314102</v>
      </c>
      <c r="F847" s="1">
        <v>16077.147931185478</v>
      </c>
      <c r="G847" s="1">
        <v>19489.895486990008</v>
      </c>
      <c r="H847" s="1">
        <v>18849.143446028575</v>
      </c>
      <c r="I847" s="1">
        <v>16462.481116967341</v>
      </c>
    </row>
    <row r="848" spans="1:9" x14ac:dyDescent="0.15">
      <c r="A848" s="1">
        <v>37</v>
      </c>
      <c r="B848" s="1" t="s">
        <v>36</v>
      </c>
      <c r="C848" s="1">
        <v>17</v>
      </c>
      <c r="D848" s="1" t="s">
        <v>150</v>
      </c>
      <c r="E848" s="1">
        <v>11660.408773739628</v>
      </c>
      <c r="F848" s="1">
        <v>55813.725780946777</v>
      </c>
      <c r="G848" s="1">
        <v>60233.522422091672</v>
      </c>
      <c r="H848" s="1">
        <v>57197.000371927985</v>
      </c>
      <c r="I848" s="1">
        <v>57787.823476118429</v>
      </c>
    </row>
    <row r="849" spans="1:9" x14ac:dyDescent="0.15">
      <c r="A849" s="1">
        <v>37</v>
      </c>
      <c r="B849" s="1" t="s">
        <v>36</v>
      </c>
      <c r="C849" s="1">
        <v>18</v>
      </c>
      <c r="D849" s="1" t="s">
        <v>151</v>
      </c>
      <c r="E849" s="1">
        <v>7537.4059221606858</v>
      </c>
      <c r="F849" s="1">
        <v>53602.321743268571</v>
      </c>
      <c r="G849" s="1">
        <v>66095.805364811982</v>
      </c>
      <c r="H849" s="1">
        <v>77914.796456844721</v>
      </c>
      <c r="I849" s="1">
        <v>66922.492204232098</v>
      </c>
    </row>
    <row r="850" spans="1:9" x14ac:dyDescent="0.15">
      <c r="A850" s="1">
        <v>37</v>
      </c>
      <c r="B850" s="1" t="s">
        <v>36</v>
      </c>
      <c r="C850" s="1">
        <v>19</v>
      </c>
      <c r="D850" s="1" t="s">
        <v>152</v>
      </c>
      <c r="E850" s="1">
        <v>3730.0531106371895</v>
      </c>
      <c r="F850" s="1">
        <v>8257.0690909083442</v>
      </c>
      <c r="G850" s="1">
        <v>12434.553869228435</v>
      </c>
      <c r="H850" s="1">
        <v>19194.459137172569</v>
      </c>
      <c r="I850" s="1">
        <v>32404.859518734091</v>
      </c>
    </row>
    <row r="851" spans="1:9" x14ac:dyDescent="0.15">
      <c r="A851" s="1">
        <v>37</v>
      </c>
      <c r="B851" s="1" t="s">
        <v>36</v>
      </c>
      <c r="C851" s="1">
        <v>20</v>
      </c>
      <c r="D851" s="1" t="s">
        <v>153</v>
      </c>
      <c r="E851" s="1">
        <v>1144.8449674342216</v>
      </c>
      <c r="F851" s="1">
        <v>36485.736749249743</v>
      </c>
      <c r="G851" s="1">
        <v>57171.337287313945</v>
      </c>
      <c r="H851" s="1">
        <v>91382.188742469167</v>
      </c>
      <c r="I851" s="1">
        <v>131261.40717916531</v>
      </c>
    </row>
    <row r="852" spans="1:9" x14ac:dyDescent="0.15">
      <c r="A852" s="1">
        <v>37</v>
      </c>
      <c r="B852" s="1" t="s">
        <v>36</v>
      </c>
      <c r="C852" s="1">
        <v>21</v>
      </c>
      <c r="D852" s="1" t="s">
        <v>154</v>
      </c>
      <c r="E852" s="1">
        <v>14001.826522791698</v>
      </c>
      <c r="F852" s="1">
        <v>66760.83539010986</v>
      </c>
      <c r="G852" s="1">
        <v>88926.245950699798</v>
      </c>
      <c r="H852" s="1">
        <v>94660.342822180159</v>
      </c>
      <c r="I852" s="1">
        <v>102440.26492533274</v>
      </c>
    </row>
    <row r="853" spans="1:9" x14ac:dyDescent="0.15">
      <c r="A853" s="1">
        <v>37</v>
      </c>
      <c r="B853" s="1" t="s">
        <v>36</v>
      </c>
      <c r="C853" s="1">
        <v>22</v>
      </c>
      <c r="D853" s="1" t="s">
        <v>146</v>
      </c>
      <c r="E853" s="1">
        <v>3314.4377972335201</v>
      </c>
      <c r="F853" s="1">
        <v>71020.312904041362</v>
      </c>
      <c r="G853" s="1">
        <v>196324.7063461458</v>
      </c>
      <c r="H853" s="1">
        <v>284412.8876317534</v>
      </c>
      <c r="I853" s="1">
        <v>276450.32470080233</v>
      </c>
    </row>
    <row r="854" spans="1:9" x14ac:dyDescent="0.15">
      <c r="A854" s="1">
        <v>37</v>
      </c>
      <c r="B854" s="1" t="s">
        <v>36</v>
      </c>
      <c r="C854" s="1">
        <v>23</v>
      </c>
      <c r="D854" s="1" t="s">
        <v>167</v>
      </c>
      <c r="E854" s="1">
        <v>17407.452867495689</v>
      </c>
      <c r="F854" s="1">
        <v>58886.992703360083</v>
      </c>
      <c r="G854" s="1">
        <v>93315.706422352072</v>
      </c>
      <c r="H854" s="1">
        <v>123398.04033071974</v>
      </c>
      <c r="I854" s="1">
        <v>140641.29318639979</v>
      </c>
    </row>
    <row r="855" spans="1:9" x14ac:dyDescent="0.15">
      <c r="A855" s="1">
        <v>38</v>
      </c>
      <c r="B855" s="1" t="s">
        <v>37</v>
      </c>
      <c r="C855" s="1">
        <v>1</v>
      </c>
      <c r="D855" s="1" t="s">
        <v>147</v>
      </c>
      <c r="E855" s="1">
        <v>73874.551931408772</v>
      </c>
      <c r="F855" s="1">
        <v>109580.38186998852</v>
      </c>
      <c r="G855" s="1">
        <v>87246.910161248612</v>
      </c>
      <c r="H855" s="1">
        <v>91314.734666962337</v>
      </c>
      <c r="I855" s="1">
        <v>112784.13856397916</v>
      </c>
    </row>
    <row r="856" spans="1:9" x14ac:dyDescent="0.15">
      <c r="A856" s="1">
        <v>38</v>
      </c>
      <c r="B856" s="1" t="s">
        <v>37</v>
      </c>
      <c r="C856" s="1">
        <v>2</v>
      </c>
      <c r="D856" s="1" t="s">
        <v>148</v>
      </c>
      <c r="E856" s="1">
        <v>6226.8802010305199</v>
      </c>
      <c r="F856" s="1">
        <v>5563.1840921961557</v>
      </c>
      <c r="G856" s="1">
        <v>3486.4675123746233</v>
      </c>
      <c r="H856" s="1">
        <v>2228.9266404264908</v>
      </c>
      <c r="I856" s="1">
        <v>2023.9238582717719</v>
      </c>
    </row>
    <row r="857" spans="1:9" x14ac:dyDescent="0.15">
      <c r="A857" s="1">
        <v>38</v>
      </c>
      <c r="B857" s="1" t="s">
        <v>86</v>
      </c>
      <c r="C857" s="1">
        <v>3</v>
      </c>
      <c r="D857" s="1" t="s">
        <v>155</v>
      </c>
      <c r="E857" s="1">
        <v>2452.4281585131471</v>
      </c>
      <c r="F857" s="1">
        <v>8352.6511372252098</v>
      </c>
      <c r="G857" s="1">
        <v>17861.844638012939</v>
      </c>
      <c r="H857" s="1">
        <v>25677.954162485225</v>
      </c>
      <c r="I857" s="1">
        <v>23995.648813196702</v>
      </c>
    </row>
    <row r="858" spans="1:9" x14ac:dyDescent="0.15">
      <c r="A858" s="1">
        <v>38</v>
      </c>
      <c r="B858" s="1" t="s">
        <v>86</v>
      </c>
      <c r="C858" s="1">
        <v>4</v>
      </c>
      <c r="D858" s="1" t="s">
        <v>156</v>
      </c>
      <c r="E858" s="1">
        <v>7794.083041353907</v>
      </c>
      <c r="F858" s="1">
        <v>15185.396899588815</v>
      </c>
      <c r="G858" s="1">
        <v>35032.897096207227</v>
      </c>
      <c r="H858" s="1">
        <v>38162.787646774108</v>
      </c>
      <c r="I858" s="1">
        <v>48975.465487817746</v>
      </c>
    </row>
    <row r="859" spans="1:9" x14ac:dyDescent="0.15">
      <c r="A859" s="1">
        <v>38</v>
      </c>
      <c r="B859" s="1" t="s">
        <v>86</v>
      </c>
      <c r="C859" s="1">
        <v>5</v>
      </c>
      <c r="D859" s="1" t="s">
        <v>157</v>
      </c>
      <c r="E859" s="1">
        <v>8266.5393848204494</v>
      </c>
      <c r="F859" s="1">
        <v>27827.454311232548</v>
      </c>
      <c r="G859" s="1">
        <v>58644.920690281229</v>
      </c>
      <c r="H859" s="1">
        <v>49336.235442007557</v>
      </c>
      <c r="I859" s="1">
        <v>55531.576256361019</v>
      </c>
    </row>
    <row r="860" spans="1:9" x14ac:dyDescent="0.15">
      <c r="A860" s="1">
        <v>38</v>
      </c>
      <c r="B860" s="1" t="s">
        <v>86</v>
      </c>
      <c r="C860" s="1">
        <v>6</v>
      </c>
      <c r="D860" s="1" t="s">
        <v>49</v>
      </c>
      <c r="E860" s="1">
        <v>38946.611226473222</v>
      </c>
      <c r="F860" s="1">
        <v>58870.143095960208</v>
      </c>
      <c r="G860" s="1">
        <v>68303.230066161588</v>
      </c>
      <c r="H860" s="1">
        <v>58899.164168950701</v>
      </c>
      <c r="I860" s="1">
        <v>83625.484938022229</v>
      </c>
    </row>
    <row r="861" spans="1:9" x14ac:dyDescent="0.15">
      <c r="A861" s="1">
        <v>38</v>
      </c>
      <c r="B861" s="1" t="s">
        <v>86</v>
      </c>
      <c r="C861" s="1">
        <v>7</v>
      </c>
      <c r="D861" s="1" t="s">
        <v>158</v>
      </c>
      <c r="E861" s="1">
        <v>3881.3997307751597</v>
      </c>
      <c r="F861" s="1">
        <v>7445.0909501961769</v>
      </c>
      <c r="G861" s="1">
        <v>7189.477910743075</v>
      </c>
      <c r="H861" s="1">
        <v>12725.122405630817</v>
      </c>
      <c r="I861" s="1">
        <v>17755.825966872937</v>
      </c>
    </row>
    <row r="862" spans="1:9" x14ac:dyDescent="0.15">
      <c r="A862" s="1">
        <v>38</v>
      </c>
      <c r="B862" s="1" t="s">
        <v>86</v>
      </c>
      <c r="C862" s="1">
        <v>8</v>
      </c>
      <c r="D862" s="1" t="s">
        <v>159</v>
      </c>
      <c r="E862" s="1">
        <v>934.58612535882855</v>
      </c>
      <c r="F862" s="1">
        <v>3244.5576373806348</v>
      </c>
      <c r="G862" s="1">
        <v>4416.866290933468</v>
      </c>
      <c r="H862" s="1">
        <v>5111.1637121011936</v>
      </c>
      <c r="I862" s="1">
        <v>4012.110545373554</v>
      </c>
    </row>
    <row r="863" spans="1:9" x14ac:dyDescent="0.15">
      <c r="A863" s="1">
        <v>38</v>
      </c>
      <c r="B863" s="1" t="s">
        <v>86</v>
      </c>
      <c r="C863" s="1">
        <v>9</v>
      </c>
      <c r="D863" s="1" t="s">
        <v>160</v>
      </c>
      <c r="E863" s="1">
        <v>7118.2331040113886</v>
      </c>
      <c r="F863" s="1">
        <v>25446.172407981892</v>
      </c>
      <c r="G863" s="1">
        <v>22318.82894417398</v>
      </c>
      <c r="H863" s="1">
        <v>20798.04697496854</v>
      </c>
      <c r="I863" s="1">
        <v>32556.648331079341</v>
      </c>
    </row>
    <row r="864" spans="1:9" x14ac:dyDescent="0.15">
      <c r="A864" s="1">
        <v>38</v>
      </c>
      <c r="B864" s="1" t="s">
        <v>86</v>
      </c>
      <c r="C864" s="1">
        <v>10</v>
      </c>
      <c r="D864" s="1" t="s">
        <v>161</v>
      </c>
      <c r="E864" s="1">
        <v>380.03267146292126</v>
      </c>
      <c r="F864" s="1">
        <v>1966.8913657712469</v>
      </c>
      <c r="G864" s="1">
        <v>3899.0153121127942</v>
      </c>
      <c r="H864" s="1">
        <v>3945.81991039999</v>
      </c>
      <c r="I864" s="1">
        <v>3728.1638256420329</v>
      </c>
    </row>
    <row r="865" spans="1:9" x14ac:dyDescent="0.15">
      <c r="A865" s="1">
        <v>38</v>
      </c>
      <c r="B865" s="1" t="s">
        <v>86</v>
      </c>
      <c r="C865" s="1">
        <v>11</v>
      </c>
      <c r="D865" s="1" t="s">
        <v>162</v>
      </c>
      <c r="E865" s="1">
        <v>7108.7282474159829</v>
      </c>
      <c r="F865" s="1">
        <v>19010.542280564703</v>
      </c>
      <c r="G865" s="1">
        <v>32741.744759761328</v>
      </c>
      <c r="H865" s="1">
        <v>31015.599249798252</v>
      </c>
      <c r="I865" s="1">
        <v>32819.253026654005</v>
      </c>
    </row>
    <row r="866" spans="1:9" x14ac:dyDescent="0.15">
      <c r="A866" s="1">
        <v>38</v>
      </c>
      <c r="B866" s="1" t="s">
        <v>37</v>
      </c>
      <c r="C866" s="1">
        <v>12</v>
      </c>
      <c r="D866" s="1" t="s">
        <v>163</v>
      </c>
      <c r="E866" s="1">
        <v>511.74188707168696</v>
      </c>
      <c r="F866" s="1">
        <v>4211.8877375346483</v>
      </c>
      <c r="G866" s="1">
        <v>35692.002932648822</v>
      </c>
      <c r="H866" s="1">
        <v>69950.389206207634</v>
      </c>
      <c r="I866" s="1">
        <v>62764.274836741155</v>
      </c>
    </row>
    <row r="867" spans="1:9" x14ac:dyDescent="0.15">
      <c r="A867" s="1">
        <v>38</v>
      </c>
      <c r="B867" s="1" t="s">
        <v>37</v>
      </c>
      <c r="C867" s="1">
        <v>13</v>
      </c>
      <c r="D867" s="1" t="s">
        <v>164</v>
      </c>
      <c r="E867" s="1">
        <v>2385.7089705667195</v>
      </c>
      <c r="F867" s="1">
        <v>16973.582705940218</v>
      </c>
      <c r="G867" s="1">
        <v>18138.84062558844</v>
      </c>
      <c r="H867" s="1">
        <v>17551.391273202065</v>
      </c>
      <c r="I867" s="1">
        <v>20895.855590969619</v>
      </c>
    </row>
    <row r="868" spans="1:9" x14ac:dyDescent="0.15">
      <c r="A868" s="1">
        <v>38</v>
      </c>
      <c r="B868" s="1" t="s">
        <v>37</v>
      </c>
      <c r="C868" s="1">
        <v>14</v>
      </c>
      <c r="D868" s="1" t="s">
        <v>165</v>
      </c>
      <c r="E868" s="1">
        <v>2.5968791028680811</v>
      </c>
      <c r="F868" s="1">
        <v>15.902798495311401</v>
      </c>
      <c r="G868" s="1">
        <v>67.55258665864649</v>
      </c>
      <c r="H868" s="1">
        <v>150.77824189900733</v>
      </c>
      <c r="I868" s="1">
        <v>591.64960169259916</v>
      </c>
    </row>
    <row r="869" spans="1:9" x14ac:dyDescent="0.15">
      <c r="A869" s="1">
        <v>38</v>
      </c>
      <c r="B869" s="1" t="s">
        <v>37</v>
      </c>
      <c r="C869" s="1">
        <v>15</v>
      </c>
      <c r="D869" s="1" t="s">
        <v>166</v>
      </c>
      <c r="E869" s="1">
        <v>3649.3597812090238</v>
      </c>
      <c r="F869" s="1">
        <v>8539.1616492061239</v>
      </c>
      <c r="G869" s="1">
        <v>11097.955497541714</v>
      </c>
      <c r="H869" s="1">
        <v>14815.172791019044</v>
      </c>
      <c r="I869" s="1">
        <v>18216.26719005236</v>
      </c>
    </row>
    <row r="870" spans="1:9" x14ac:dyDescent="0.15">
      <c r="A870" s="1">
        <v>38</v>
      </c>
      <c r="B870" s="1" t="s">
        <v>37</v>
      </c>
      <c r="C870" s="1">
        <v>16</v>
      </c>
      <c r="D870" s="1" t="s">
        <v>149</v>
      </c>
      <c r="E870" s="1">
        <v>12365.020323460682</v>
      </c>
      <c r="F870" s="1">
        <v>22374.52379476641</v>
      </c>
      <c r="G870" s="1">
        <v>34255.353322765128</v>
      </c>
      <c r="H870" s="1">
        <v>32973.246678373791</v>
      </c>
      <c r="I870" s="1">
        <v>25181.031576861358</v>
      </c>
    </row>
    <row r="871" spans="1:9" x14ac:dyDescent="0.15">
      <c r="A871" s="1">
        <v>38</v>
      </c>
      <c r="B871" s="1" t="s">
        <v>37</v>
      </c>
      <c r="C871" s="1">
        <v>17</v>
      </c>
      <c r="D871" s="1" t="s">
        <v>150</v>
      </c>
      <c r="E871" s="1">
        <v>18950.016834259426</v>
      </c>
      <c r="F871" s="1">
        <v>64837.413447904619</v>
      </c>
      <c r="G871" s="1">
        <v>86887.7030844986</v>
      </c>
      <c r="H871" s="1">
        <v>70315.46325178277</v>
      </c>
      <c r="I871" s="1">
        <v>89724.003779843464</v>
      </c>
    </row>
    <row r="872" spans="1:9" x14ac:dyDescent="0.15">
      <c r="A872" s="1">
        <v>38</v>
      </c>
      <c r="B872" s="1" t="s">
        <v>37</v>
      </c>
      <c r="C872" s="1">
        <v>18</v>
      </c>
      <c r="D872" s="1" t="s">
        <v>151</v>
      </c>
      <c r="E872" s="1">
        <v>8811.6147549728466</v>
      </c>
      <c r="F872" s="1">
        <v>54624.623752498163</v>
      </c>
      <c r="G872" s="1">
        <v>69837.518354402098</v>
      </c>
      <c r="H872" s="1">
        <v>73869.991404410728</v>
      </c>
      <c r="I872" s="1">
        <v>61058.825522002538</v>
      </c>
    </row>
    <row r="873" spans="1:9" x14ac:dyDescent="0.15">
      <c r="A873" s="1">
        <v>38</v>
      </c>
      <c r="B873" s="1" t="s">
        <v>37</v>
      </c>
      <c r="C873" s="1">
        <v>19</v>
      </c>
      <c r="D873" s="1" t="s">
        <v>152</v>
      </c>
      <c r="E873" s="1">
        <v>4553.109099744358</v>
      </c>
      <c r="F873" s="1">
        <v>11992.856790497406</v>
      </c>
      <c r="G873" s="1">
        <v>16190.706313906048</v>
      </c>
      <c r="H873" s="1">
        <v>25107.442966707542</v>
      </c>
      <c r="I873" s="1">
        <v>32912.828167769629</v>
      </c>
    </row>
    <row r="874" spans="1:9" x14ac:dyDescent="0.15">
      <c r="A874" s="1">
        <v>38</v>
      </c>
      <c r="B874" s="1" t="s">
        <v>37</v>
      </c>
      <c r="C874" s="1">
        <v>20</v>
      </c>
      <c r="D874" s="1" t="s">
        <v>153</v>
      </c>
      <c r="E874" s="1">
        <v>956.73965092380286</v>
      </c>
      <c r="F874" s="1">
        <v>33944.383052770601</v>
      </c>
      <c r="G874" s="1">
        <v>54730.770091700862</v>
      </c>
      <c r="H874" s="1">
        <v>60490.060150394725</v>
      </c>
      <c r="I874" s="1">
        <v>79269.622846588085</v>
      </c>
    </row>
    <row r="875" spans="1:9" x14ac:dyDescent="0.15">
      <c r="A875" s="1">
        <v>38</v>
      </c>
      <c r="B875" s="1" t="s">
        <v>37</v>
      </c>
      <c r="C875" s="1">
        <v>21</v>
      </c>
      <c r="D875" s="1" t="s">
        <v>154</v>
      </c>
      <c r="E875" s="1">
        <v>12214.183458868707</v>
      </c>
      <c r="F875" s="1">
        <v>75138.071942005656</v>
      </c>
      <c r="G875" s="1">
        <v>109042.48328217161</v>
      </c>
      <c r="H875" s="1">
        <v>100358.52469664891</v>
      </c>
      <c r="I875" s="1">
        <v>107253.34281951685</v>
      </c>
    </row>
    <row r="876" spans="1:9" x14ac:dyDescent="0.15">
      <c r="A876" s="1">
        <v>38</v>
      </c>
      <c r="B876" s="1" t="s">
        <v>37</v>
      </c>
      <c r="C876" s="1">
        <v>22</v>
      </c>
      <c r="D876" s="1" t="s">
        <v>146</v>
      </c>
      <c r="E876" s="1">
        <v>2988.8604269189636</v>
      </c>
      <c r="F876" s="1">
        <v>102609.97999799091</v>
      </c>
      <c r="G876" s="1">
        <v>236376.00854481352</v>
      </c>
      <c r="H876" s="1">
        <v>269985.79437454633</v>
      </c>
      <c r="I876" s="1">
        <v>275439.64356990752</v>
      </c>
    </row>
    <row r="877" spans="1:9" x14ac:dyDescent="0.15">
      <c r="A877" s="1">
        <v>38</v>
      </c>
      <c r="B877" s="1" t="s">
        <v>37</v>
      </c>
      <c r="C877" s="1">
        <v>23</v>
      </c>
      <c r="D877" s="1" t="s">
        <v>167</v>
      </c>
      <c r="E877" s="1">
        <v>31575.471880685247</v>
      </c>
      <c r="F877" s="1">
        <v>80089.746478332934</v>
      </c>
      <c r="G877" s="1">
        <v>121325.94020468094</v>
      </c>
      <c r="H877" s="1">
        <v>127668.38387101155</v>
      </c>
      <c r="I877" s="1">
        <v>141588.36367958385</v>
      </c>
    </row>
    <row r="878" spans="1:9" x14ac:dyDescent="0.15">
      <c r="A878" s="1">
        <v>39</v>
      </c>
      <c r="B878" s="1" t="s">
        <v>38</v>
      </c>
      <c r="C878" s="1">
        <v>1</v>
      </c>
      <c r="D878" s="1" t="s">
        <v>147</v>
      </c>
      <c r="E878" s="1">
        <v>44854.670718804198</v>
      </c>
      <c r="F878" s="1">
        <v>62520.165030373668</v>
      </c>
      <c r="G878" s="1">
        <v>51887.170647226973</v>
      </c>
      <c r="H878" s="1">
        <v>58028.67184419679</v>
      </c>
      <c r="I878" s="1">
        <v>66536.694398706808</v>
      </c>
    </row>
    <row r="879" spans="1:9" x14ac:dyDescent="0.15">
      <c r="A879" s="1">
        <v>39</v>
      </c>
      <c r="B879" s="1" t="s">
        <v>38</v>
      </c>
      <c r="C879" s="1">
        <v>2</v>
      </c>
      <c r="D879" s="1" t="s">
        <v>148</v>
      </c>
      <c r="E879" s="1">
        <v>3910.8038407887461</v>
      </c>
      <c r="F879" s="1">
        <v>4018.4298390207091</v>
      </c>
      <c r="G879" s="1">
        <v>3076.8200759144233</v>
      </c>
      <c r="H879" s="1">
        <v>1850.8246984971001</v>
      </c>
      <c r="I879" s="1">
        <v>1909.7378063210465</v>
      </c>
    </row>
    <row r="880" spans="1:9" x14ac:dyDescent="0.15">
      <c r="A880" s="1">
        <v>39</v>
      </c>
      <c r="B880" s="1" t="s">
        <v>87</v>
      </c>
      <c r="C880" s="1">
        <v>3</v>
      </c>
      <c r="D880" s="1" t="s">
        <v>155</v>
      </c>
      <c r="E880" s="1">
        <v>835.90397032908027</v>
      </c>
      <c r="F880" s="1">
        <v>2579.8829312109688</v>
      </c>
      <c r="G880" s="1">
        <v>4686.9941159684286</v>
      </c>
      <c r="H880" s="1">
        <v>6277.5464350040938</v>
      </c>
      <c r="I880" s="1">
        <v>6267.1497427368349</v>
      </c>
    </row>
    <row r="881" spans="1:9" x14ac:dyDescent="0.15">
      <c r="A881" s="1">
        <v>39</v>
      </c>
      <c r="B881" s="1" t="s">
        <v>87</v>
      </c>
      <c r="C881" s="1">
        <v>4</v>
      </c>
      <c r="D881" s="1" t="s">
        <v>156</v>
      </c>
      <c r="E881" s="1">
        <v>998.93758562045809</v>
      </c>
      <c r="F881" s="1">
        <v>2043.0882792362531</v>
      </c>
      <c r="G881" s="1">
        <v>3216.5918506071848</v>
      </c>
      <c r="H881" s="1">
        <v>2673.5840657415492</v>
      </c>
      <c r="I881" s="1">
        <v>2558.7636779536424</v>
      </c>
    </row>
    <row r="882" spans="1:9" x14ac:dyDescent="0.15">
      <c r="A882" s="1">
        <v>39</v>
      </c>
      <c r="B882" s="1" t="s">
        <v>87</v>
      </c>
      <c r="C882" s="1">
        <v>5</v>
      </c>
      <c r="D882" s="1" t="s">
        <v>157</v>
      </c>
      <c r="E882" s="1">
        <v>1009.7932029181123</v>
      </c>
      <c r="F882" s="1">
        <v>1919.2075455453119</v>
      </c>
      <c r="G882" s="1">
        <v>4090.6586072338564</v>
      </c>
      <c r="H882" s="1">
        <v>4761.2720904511698</v>
      </c>
      <c r="I882" s="1">
        <v>5485.6724704914141</v>
      </c>
    </row>
    <row r="883" spans="1:9" x14ac:dyDescent="0.15">
      <c r="A883" s="1">
        <v>39</v>
      </c>
      <c r="B883" s="1" t="s">
        <v>87</v>
      </c>
      <c r="C883" s="1">
        <v>6</v>
      </c>
      <c r="D883" s="1" t="s">
        <v>49</v>
      </c>
      <c r="E883" s="1">
        <v>490.19523569042627</v>
      </c>
      <c r="F883" s="1">
        <v>1386.6275626061924</v>
      </c>
      <c r="G883" s="1">
        <v>1457.499530637572</v>
      </c>
      <c r="H883" s="1">
        <v>1152.8630870812262</v>
      </c>
      <c r="I883" s="1">
        <v>1163.175641373934</v>
      </c>
    </row>
    <row r="884" spans="1:9" x14ac:dyDescent="0.15">
      <c r="A884" s="1">
        <v>39</v>
      </c>
      <c r="B884" s="1" t="s">
        <v>87</v>
      </c>
      <c r="C884" s="1">
        <v>7</v>
      </c>
      <c r="D884" s="1" t="s">
        <v>158</v>
      </c>
      <c r="E884" s="1">
        <v>9.5586390304473206</v>
      </c>
      <c r="F884" s="1">
        <v>64.139805360645497</v>
      </c>
      <c r="G884" s="1">
        <v>35.062276751573805</v>
      </c>
      <c r="H884" s="1">
        <v>97.363282149124089</v>
      </c>
      <c r="I884" s="1">
        <v>98.942156961613591</v>
      </c>
    </row>
    <row r="885" spans="1:9" x14ac:dyDescent="0.15">
      <c r="A885" s="1">
        <v>39</v>
      </c>
      <c r="B885" s="1" t="s">
        <v>87</v>
      </c>
      <c r="C885" s="1">
        <v>8</v>
      </c>
      <c r="D885" s="1" t="s">
        <v>159</v>
      </c>
      <c r="E885" s="1">
        <v>3509.4170007313901</v>
      </c>
      <c r="F885" s="1">
        <v>6723.1212269835123</v>
      </c>
      <c r="G885" s="1">
        <v>7812.5506642253977</v>
      </c>
      <c r="H885" s="1">
        <v>7955.6674032863248</v>
      </c>
      <c r="I885" s="1">
        <v>9223.1573558298696</v>
      </c>
    </row>
    <row r="886" spans="1:9" x14ac:dyDescent="0.15">
      <c r="A886" s="1">
        <v>39</v>
      </c>
      <c r="B886" s="1" t="s">
        <v>87</v>
      </c>
      <c r="C886" s="1">
        <v>9</v>
      </c>
      <c r="D886" s="1" t="s">
        <v>160</v>
      </c>
      <c r="E886" s="1">
        <v>494.52749446609221</v>
      </c>
      <c r="F886" s="1">
        <v>1678.2146559184439</v>
      </c>
      <c r="G886" s="1">
        <v>2115.2689288214879</v>
      </c>
      <c r="H886" s="1">
        <v>1646.7351035665495</v>
      </c>
      <c r="I886" s="1">
        <v>3273.5142245684906</v>
      </c>
    </row>
    <row r="887" spans="1:9" x14ac:dyDescent="0.15">
      <c r="A887" s="1">
        <v>39</v>
      </c>
      <c r="B887" s="1" t="s">
        <v>87</v>
      </c>
      <c r="C887" s="1">
        <v>10</v>
      </c>
      <c r="D887" s="1" t="s">
        <v>161</v>
      </c>
      <c r="E887" s="1">
        <v>132.59157298021552</v>
      </c>
      <c r="F887" s="1">
        <v>536.17849707707023</v>
      </c>
      <c r="G887" s="1">
        <v>769.32169845868293</v>
      </c>
      <c r="H887" s="1">
        <v>809.76016884070179</v>
      </c>
      <c r="I887" s="1">
        <v>654.58081561274139</v>
      </c>
    </row>
    <row r="888" spans="1:9" x14ac:dyDescent="0.15">
      <c r="A888" s="1">
        <v>39</v>
      </c>
      <c r="B888" s="1" t="s">
        <v>87</v>
      </c>
      <c r="C888" s="1">
        <v>11</v>
      </c>
      <c r="D888" s="1" t="s">
        <v>162</v>
      </c>
      <c r="E888" s="1">
        <v>2069.3855435363239</v>
      </c>
      <c r="F888" s="1">
        <v>4737.3256627593273</v>
      </c>
      <c r="G888" s="1">
        <v>9220.4395667308836</v>
      </c>
      <c r="H888" s="1">
        <v>8217.9362035987651</v>
      </c>
      <c r="I888" s="1">
        <v>8907.9064361188866</v>
      </c>
    </row>
    <row r="889" spans="1:9" x14ac:dyDescent="0.15">
      <c r="A889" s="1">
        <v>39</v>
      </c>
      <c r="B889" s="1" t="s">
        <v>38</v>
      </c>
      <c r="C889" s="1">
        <v>12</v>
      </c>
      <c r="D889" s="1" t="s">
        <v>163</v>
      </c>
      <c r="E889" s="1">
        <v>53.680215674596859</v>
      </c>
      <c r="F889" s="1">
        <v>335.49181425624738</v>
      </c>
      <c r="G889" s="1">
        <v>20589.149427587559</v>
      </c>
      <c r="H889" s="1">
        <v>16896.871743149244</v>
      </c>
      <c r="I889" s="1">
        <v>9863.8753031536744</v>
      </c>
    </row>
    <row r="890" spans="1:9" x14ac:dyDescent="0.15">
      <c r="A890" s="1">
        <v>39</v>
      </c>
      <c r="B890" s="1" t="s">
        <v>38</v>
      </c>
      <c r="C890" s="1">
        <v>13</v>
      </c>
      <c r="D890" s="1" t="s">
        <v>164</v>
      </c>
      <c r="E890" s="1">
        <v>521.27428088647014</v>
      </c>
      <c r="F890" s="1">
        <v>2960.2657081257203</v>
      </c>
      <c r="G890" s="1">
        <v>2845.1518432587545</v>
      </c>
      <c r="H890" s="1">
        <v>1901.5577855127544</v>
      </c>
      <c r="I890" s="1">
        <v>1825.7703718750063</v>
      </c>
    </row>
    <row r="891" spans="1:9" x14ac:dyDescent="0.15">
      <c r="A891" s="1">
        <v>39</v>
      </c>
      <c r="B891" s="1" t="s">
        <v>38</v>
      </c>
      <c r="C891" s="1">
        <v>14</v>
      </c>
      <c r="D891" s="1" t="s">
        <v>165</v>
      </c>
      <c r="E891" s="1">
        <v>8.9627682184932028E-2</v>
      </c>
      <c r="F891" s="1">
        <v>57.023061052250505</v>
      </c>
      <c r="G891" s="1">
        <v>169.86287514311607</v>
      </c>
      <c r="H891" s="1">
        <v>195.6122180118773</v>
      </c>
      <c r="I891" s="1">
        <v>490.104567436298</v>
      </c>
    </row>
    <row r="892" spans="1:9" x14ac:dyDescent="0.15">
      <c r="A892" s="1">
        <v>39</v>
      </c>
      <c r="B892" s="1" t="s">
        <v>38</v>
      </c>
      <c r="C892" s="1">
        <v>15</v>
      </c>
      <c r="D892" s="1" t="s">
        <v>166</v>
      </c>
      <c r="E892" s="1">
        <v>2881.8492566677783</v>
      </c>
      <c r="F892" s="1">
        <v>5926.9500760364899</v>
      </c>
      <c r="G892" s="1">
        <v>9170.4669187118252</v>
      </c>
      <c r="H892" s="1">
        <v>7625.8815522649011</v>
      </c>
      <c r="I892" s="1">
        <v>6988.905165767278</v>
      </c>
    </row>
    <row r="893" spans="1:9" x14ac:dyDescent="0.15">
      <c r="A893" s="1">
        <v>39</v>
      </c>
      <c r="B893" s="1" t="s">
        <v>38</v>
      </c>
      <c r="C893" s="1">
        <v>16</v>
      </c>
      <c r="D893" s="1" t="s">
        <v>149</v>
      </c>
      <c r="E893" s="1">
        <v>7672.8316624721419</v>
      </c>
      <c r="F893" s="1">
        <v>13539.112266761644</v>
      </c>
      <c r="G893" s="1">
        <v>16038.701229971986</v>
      </c>
      <c r="H893" s="1">
        <v>16062.275931633603</v>
      </c>
      <c r="I893" s="1">
        <v>13273.338449503068</v>
      </c>
    </row>
    <row r="894" spans="1:9" x14ac:dyDescent="0.15">
      <c r="A894" s="1">
        <v>39</v>
      </c>
      <c r="B894" s="1" t="s">
        <v>38</v>
      </c>
      <c r="C894" s="1">
        <v>17</v>
      </c>
      <c r="D894" s="1" t="s">
        <v>150</v>
      </c>
      <c r="E894" s="1">
        <v>11891.778264634795</v>
      </c>
      <c r="F894" s="1">
        <v>39499.011735488893</v>
      </c>
      <c r="G894" s="1">
        <v>43684.588405011244</v>
      </c>
      <c r="H894" s="1">
        <v>33637.937741350368</v>
      </c>
      <c r="I894" s="1">
        <v>42738.171445490538</v>
      </c>
    </row>
    <row r="895" spans="1:9" x14ac:dyDescent="0.15">
      <c r="A895" s="1">
        <v>39</v>
      </c>
      <c r="B895" s="1" t="s">
        <v>38</v>
      </c>
      <c r="C895" s="1">
        <v>18</v>
      </c>
      <c r="D895" s="1" t="s">
        <v>151</v>
      </c>
      <c r="E895" s="1">
        <v>5320.8550907555091</v>
      </c>
      <c r="F895" s="1">
        <v>34329.115205058974</v>
      </c>
      <c r="G895" s="1">
        <v>36594.280972979126</v>
      </c>
      <c r="H895" s="1">
        <v>42291.482354693304</v>
      </c>
      <c r="I895" s="1">
        <v>38875.142130643166</v>
      </c>
    </row>
    <row r="896" spans="1:9" x14ac:dyDescent="0.15">
      <c r="A896" s="1">
        <v>39</v>
      </c>
      <c r="B896" s="1" t="s">
        <v>38</v>
      </c>
      <c r="C896" s="1">
        <v>19</v>
      </c>
      <c r="D896" s="1" t="s">
        <v>152</v>
      </c>
      <c r="E896" s="1">
        <v>2369.1753266678452</v>
      </c>
      <c r="F896" s="1">
        <v>6510.7850938997008</v>
      </c>
      <c r="G896" s="1">
        <v>9387.3734003013178</v>
      </c>
      <c r="H896" s="1">
        <v>18446.721621545297</v>
      </c>
      <c r="I896" s="1">
        <v>20094.049742457013</v>
      </c>
    </row>
    <row r="897" spans="1:9" x14ac:dyDescent="0.15">
      <c r="A897" s="1">
        <v>39</v>
      </c>
      <c r="B897" s="1" t="s">
        <v>38</v>
      </c>
      <c r="C897" s="1">
        <v>20</v>
      </c>
      <c r="D897" s="1" t="s">
        <v>153</v>
      </c>
      <c r="E897" s="1">
        <v>682.71958153087576</v>
      </c>
      <c r="F897" s="1">
        <v>20744.98289253144</v>
      </c>
      <c r="G897" s="1">
        <v>31582.350088179399</v>
      </c>
      <c r="H897" s="1">
        <v>46365.728005546429</v>
      </c>
      <c r="I897" s="1">
        <v>56617.440643056652</v>
      </c>
    </row>
    <row r="898" spans="1:9" x14ac:dyDescent="0.15">
      <c r="A898" s="1">
        <v>39</v>
      </c>
      <c r="B898" s="1" t="s">
        <v>38</v>
      </c>
      <c r="C898" s="1">
        <v>21</v>
      </c>
      <c r="D898" s="1" t="s">
        <v>154</v>
      </c>
      <c r="E898" s="1">
        <v>3639.641760673378</v>
      </c>
      <c r="F898" s="1">
        <v>38822.073388714889</v>
      </c>
      <c r="G898" s="1">
        <v>56496.021874714737</v>
      </c>
      <c r="H898" s="1">
        <v>56760.599045718729</v>
      </c>
      <c r="I898" s="1">
        <v>65080.095223368087</v>
      </c>
    </row>
    <row r="899" spans="1:9" x14ac:dyDescent="0.15">
      <c r="A899" s="1">
        <v>39</v>
      </c>
      <c r="B899" s="1" t="s">
        <v>38</v>
      </c>
      <c r="C899" s="1">
        <v>22</v>
      </c>
      <c r="D899" s="1" t="s">
        <v>146</v>
      </c>
      <c r="E899" s="1">
        <v>2284.8057017055685</v>
      </c>
      <c r="F899" s="1">
        <v>50359.979894048709</v>
      </c>
      <c r="G899" s="1">
        <v>111487.18248160725</v>
      </c>
      <c r="H899" s="1">
        <v>222948.24578368347</v>
      </c>
      <c r="I899" s="1">
        <v>172168.03219674862</v>
      </c>
    </row>
    <row r="900" spans="1:9" x14ac:dyDescent="0.15">
      <c r="A900" s="1">
        <v>39</v>
      </c>
      <c r="B900" s="1" t="s">
        <v>38</v>
      </c>
      <c r="C900" s="1">
        <v>23</v>
      </c>
      <c r="D900" s="1" t="s">
        <v>167</v>
      </c>
      <c r="E900" s="1">
        <v>23518.481830405766</v>
      </c>
      <c r="F900" s="1">
        <v>62858.454752742378</v>
      </c>
      <c r="G900" s="1">
        <v>85585.430887388065</v>
      </c>
      <c r="H900" s="1">
        <v>110831.20844546051</v>
      </c>
      <c r="I900" s="1">
        <v>116254.12367787567</v>
      </c>
    </row>
    <row r="901" spans="1:9" x14ac:dyDescent="0.15">
      <c r="A901" s="1">
        <v>40</v>
      </c>
      <c r="B901" s="1" t="s">
        <v>39</v>
      </c>
      <c r="C901" s="1">
        <v>1</v>
      </c>
      <c r="D901" s="1" t="s">
        <v>147</v>
      </c>
      <c r="E901" s="1">
        <v>55056.578266970675</v>
      </c>
      <c r="F901" s="1">
        <v>143767.4906268148</v>
      </c>
      <c r="G901" s="1">
        <v>159943.71059980016</v>
      </c>
      <c r="H901" s="1">
        <v>197328.3567333323</v>
      </c>
      <c r="I901" s="1">
        <v>225876.40960526199</v>
      </c>
    </row>
    <row r="902" spans="1:9" x14ac:dyDescent="0.15">
      <c r="A902" s="1">
        <v>40</v>
      </c>
      <c r="B902" s="1" t="s">
        <v>39</v>
      </c>
      <c r="C902" s="1">
        <v>2</v>
      </c>
      <c r="D902" s="1" t="s">
        <v>148</v>
      </c>
      <c r="E902" s="1">
        <v>13271.874959751134</v>
      </c>
      <c r="F902" s="1">
        <v>18935.330146317334</v>
      </c>
      <c r="G902" s="1">
        <v>18287.834524033413</v>
      </c>
      <c r="H902" s="1">
        <v>14478.778426774703</v>
      </c>
      <c r="I902" s="1">
        <v>9435.5031988215615</v>
      </c>
    </row>
    <row r="903" spans="1:9" x14ac:dyDescent="0.15">
      <c r="A903" s="1">
        <v>40</v>
      </c>
      <c r="B903" s="1" t="s">
        <v>88</v>
      </c>
      <c r="C903" s="1">
        <v>3</v>
      </c>
      <c r="D903" s="1" t="s">
        <v>155</v>
      </c>
      <c r="E903" s="1">
        <v>13607.065527209612</v>
      </c>
      <c r="F903" s="1">
        <v>34777.146161022007</v>
      </c>
      <c r="G903" s="1">
        <v>71731.7538713346</v>
      </c>
      <c r="H903" s="1">
        <v>83806.54206282433</v>
      </c>
      <c r="I903" s="1">
        <v>79365.250152538341</v>
      </c>
    </row>
    <row r="904" spans="1:9" x14ac:dyDescent="0.15">
      <c r="A904" s="1">
        <v>40</v>
      </c>
      <c r="B904" s="1" t="s">
        <v>88</v>
      </c>
      <c r="C904" s="1">
        <v>4</v>
      </c>
      <c r="D904" s="1" t="s">
        <v>156</v>
      </c>
      <c r="E904" s="1">
        <v>1346.3138288803257</v>
      </c>
      <c r="F904" s="1">
        <v>3912.7043928945191</v>
      </c>
      <c r="G904" s="1">
        <v>7632.3397256508206</v>
      </c>
      <c r="H904" s="1">
        <v>6623.1759677690097</v>
      </c>
      <c r="I904" s="1">
        <v>6168.3172893947631</v>
      </c>
    </row>
    <row r="905" spans="1:9" x14ac:dyDescent="0.15">
      <c r="A905" s="1">
        <v>40</v>
      </c>
      <c r="B905" s="1" t="s">
        <v>88</v>
      </c>
      <c r="C905" s="1">
        <v>5</v>
      </c>
      <c r="D905" s="1" t="s">
        <v>157</v>
      </c>
      <c r="E905" s="1">
        <v>2854.4743779808614</v>
      </c>
      <c r="F905" s="1">
        <v>5218.0965630521241</v>
      </c>
      <c r="G905" s="1">
        <v>7087.4321783067444</v>
      </c>
      <c r="H905" s="1">
        <v>6279.2670891123562</v>
      </c>
      <c r="I905" s="1">
        <v>5907.2776157444505</v>
      </c>
    </row>
    <row r="906" spans="1:9" x14ac:dyDescent="0.15">
      <c r="A906" s="1">
        <v>40</v>
      </c>
      <c r="B906" s="1" t="s">
        <v>88</v>
      </c>
      <c r="C906" s="1">
        <v>6</v>
      </c>
      <c r="D906" s="1" t="s">
        <v>49</v>
      </c>
      <c r="E906" s="1">
        <v>32553.263109118408</v>
      </c>
      <c r="F906" s="1">
        <v>62538.975328418419</v>
      </c>
      <c r="G906" s="1">
        <v>86325.077718493703</v>
      </c>
      <c r="H906" s="1">
        <v>82990.796280397131</v>
      </c>
      <c r="I906" s="1">
        <v>93578.796666180031</v>
      </c>
    </row>
    <row r="907" spans="1:9" x14ac:dyDescent="0.15">
      <c r="A907" s="1">
        <v>40</v>
      </c>
      <c r="B907" s="1" t="s">
        <v>88</v>
      </c>
      <c r="C907" s="1">
        <v>7</v>
      </c>
      <c r="D907" s="1" t="s">
        <v>158</v>
      </c>
      <c r="E907" s="1">
        <v>3054.9701739181905</v>
      </c>
      <c r="F907" s="1">
        <v>16903.106095182167</v>
      </c>
      <c r="G907" s="1">
        <v>12361.744930443021</v>
      </c>
      <c r="H907" s="1">
        <v>11600.582946564837</v>
      </c>
      <c r="I907" s="1">
        <v>21577.387897930363</v>
      </c>
    </row>
    <row r="908" spans="1:9" x14ac:dyDescent="0.15">
      <c r="A908" s="1">
        <v>40</v>
      </c>
      <c r="B908" s="1" t="s">
        <v>88</v>
      </c>
      <c r="C908" s="1">
        <v>8</v>
      </c>
      <c r="D908" s="1" t="s">
        <v>159</v>
      </c>
      <c r="E908" s="1">
        <v>30050.74699805753</v>
      </c>
      <c r="F908" s="1">
        <v>44870.554319772054</v>
      </c>
      <c r="G908" s="1">
        <v>48521.397002813093</v>
      </c>
      <c r="H908" s="1">
        <v>37249.66546465805</v>
      </c>
      <c r="I908" s="1">
        <v>35390.889259141142</v>
      </c>
    </row>
    <row r="909" spans="1:9" x14ac:dyDescent="0.15">
      <c r="A909" s="1">
        <v>40</v>
      </c>
      <c r="B909" s="1" t="s">
        <v>88</v>
      </c>
      <c r="C909" s="1">
        <v>9</v>
      </c>
      <c r="D909" s="1" t="s">
        <v>160</v>
      </c>
      <c r="E909" s="1">
        <v>108664.32060763561</v>
      </c>
      <c r="F909" s="1">
        <v>230198.3028706818</v>
      </c>
      <c r="G909" s="1">
        <v>227260.47129360054</v>
      </c>
      <c r="H909" s="1">
        <v>146577.85275195804</v>
      </c>
      <c r="I909" s="1">
        <v>146675.97282048978</v>
      </c>
    </row>
    <row r="910" spans="1:9" x14ac:dyDescent="0.15">
      <c r="A910" s="1">
        <v>40</v>
      </c>
      <c r="B910" s="1" t="s">
        <v>88</v>
      </c>
      <c r="C910" s="1">
        <v>10</v>
      </c>
      <c r="D910" s="1" t="s">
        <v>161</v>
      </c>
      <c r="E910" s="1">
        <v>11823.078918618279</v>
      </c>
      <c r="F910" s="1">
        <v>19432.593343129996</v>
      </c>
      <c r="G910" s="1">
        <v>26649.902570341699</v>
      </c>
      <c r="H910" s="1">
        <v>27534.673002170046</v>
      </c>
      <c r="I910" s="1">
        <v>26406.962949786648</v>
      </c>
    </row>
    <row r="911" spans="1:9" x14ac:dyDescent="0.15">
      <c r="A911" s="1">
        <v>40</v>
      </c>
      <c r="B911" s="1" t="s">
        <v>88</v>
      </c>
      <c r="C911" s="1">
        <v>11</v>
      </c>
      <c r="D911" s="1" t="s">
        <v>162</v>
      </c>
      <c r="E911" s="1">
        <v>7601.8135762053089</v>
      </c>
      <c r="F911" s="1">
        <v>24860.713282875102</v>
      </c>
      <c r="G911" s="1">
        <v>49766.130397421926</v>
      </c>
      <c r="H911" s="1">
        <v>44745.778508688374</v>
      </c>
      <c r="I911" s="1">
        <v>51608.087779390247</v>
      </c>
    </row>
    <row r="912" spans="1:9" x14ac:dyDescent="0.15">
      <c r="A912" s="1">
        <v>40</v>
      </c>
      <c r="B912" s="1" t="s">
        <v>39</v>
      </c>
      <c r="C912" s="1">
        <v>12</v>
      </c>
      <c r="D912" s="1" t="s">
        <v>163</v>
      </c>
      <c r="E912" s="1">
        <v>8157.4399042829718</v>
      </c>
      <c r="F912" s="1">
        <v>14656.504370566423</v>
      </c>
      <c r="G912" s="1">
        <v>70690.810826582499</v>
      </c>
      <c r="H912" s="1">
        <v>88262.627391421425</v>
      </c>
      <c r="I912" s="1">
        <v>92053.744574794327</v>
      </c>
    </row>
    <row r="913" spans="1:9" x14ac:dyDescent="0.15">
      <c r="A913" s="1">
        <v>40</v>
      </c>
      <c r="B913" s="1" t="s">
        <v>39</v>
      </c>
      <c r="C913" s="1">
        <v>13</v>
      </c>
      <c r="D913" s="1" t="s">
        <v>164</v>
      </c>
      <c r="E913" s="1">
        <v>647.2828739187911</v>
      </c>
      <c r="F913" s="1">
        <v>19376.143664259795</v>
      </c>
      <c r="G913" s="1">
        <v>41898.59939454605</v>
      </c>
      <c r="H913" s="1">
        <v>81740.062234156474</v>
      </c>
      <c r="I913" s="1">
        <v>148866.61851782454</v>
      </c>
    </row>
    <row r="914" spans="1:9" x14ac:dyDescent="0.15">
      <c r="A914" s="1">
        <v>40</v>
      </c>
      <c r="B914" s="1" t="s">
        <v>39</v>
      </c>
      <c r="C914" s="1">
        <v>14</v>
      </c>
      <c r="D914" s="1" t="s">
        <v>165</v>
      </c>
      <c r="E914" s="1">
        <v>6.6116146763515964</v>
      </c>
      <c r="F914" s="1">
        <v>400.51783154398061</v>
      </c>
      <c r="G914" s="1">
        <v>1481.0505528392571</v>
      </c>
      <c r="H914" s="1">
        <v>2015.9529928266484</v>
      </c>
      <c r="I914" s="1">
        <v>2811.3803347794128</v>
      </c>
    </row>
    <row r="915" spans="1:9" x14ac:dyDescent="0.15">
      <c r="A915" s="1">
        <v>40</v>
      </c>
      <c r="B915" s="1" t="s">
        <v>39</v>
      </c>
      <c r="C915" s="1">
        <v>15</v>
      </c>
      <c r="D915" s="1" t="s">
        <v>166</v>
      </c>
      <c r="E915" s="1">
        <v>9358.3661090959195</v>
      </c>
      <c r="F915" s="1">
        <v>40767.558929583436</v>
      </c>
      <c r="G915" s="1">
        <v>95049.950957308523</v>
      </c>
      <c r="H915" s="1">
        <v>102699.13795160095</v>
      </c>
      <c r="I915" s="1">
        <v>102216.16218138202</v>
      </c>
    </row>
    <row r="916" spans="1:9" x14ac:dyDescent="0.15">
      <c r="A916" s="1">
        <v>40</v>
      </c>
      <c r="B916" s="1" t="s">
        <v>39</v>
      </c>
      <c r="C916" s="1">
        <v>16</v>
      </c>
      <c r="D916" s="1" t="s">
        <v>149</v>
      </c>
      <c r="E916" s="1">
        <v>47965.405208400633</v>
      </c>
      <c r="F916" s="1">
        <v>71512.694347861514</v>
      </c>
      <c r="G916" s="1">
        <v>76215.504753957037</v>
      </c>
      <c r="H916" s="1">
        <v>104141.4242620843</v>
      </c>
      <c r="I916" s="1">
        <v>107423.21365485986</v>
      </c>
    </row>
    <row r="917" spans="1:9" x14ac:dyDescent="0.15">
      <c r="A917" s="1">
        <v>40</v>
      </c>
      <c r="B917" s="1" t="s">
        <v>39</v>
      </c>
      <c r="C917" s="1">
        <v>17</v>
      </c>
      <c r="D917" s="1" t="s">
        <v>150</v>
      </c>
      <c r="E917" s="1">
        <v>53790.962558647727</v>
      </c>
      <c r="F917" s="1">
        <v>203095.63078669555</v>
      </c>
      <c r="G917" s="1">
        <v>223779.24702183137</v>
      </c>
      <c r="H917" s="1">
        <v>218144.70085205784</v>
      </c>
      <c r="I917" s="1">
        <v>298230.030967389</v>
      </c>
    </row>
    <row r="918" spans="1:9" x14ac:dyDescent="0.15">
      <c r="A918" s="1">
        <v>40</v>
      </c>
      <c r="B918" s="1" t="s">
        <v>39</v>
      </c>
      <c r="C918" s="1">
        <v>18</v>
      </c>
      <c r="D918" s="1" t="s">
        <v>151</v>
      </c>
      <c r="E918" s="1">
        <v>35100.563552928186</v>
      </c>
      <c r="F918" s="1">
        <v>302889.91710170923</v>
      </c>
      <c r="G918" s="1">
        <v>361647.59111946926</v>
      </c>
      <c r="H918" s="1">
        <v>347231.99921478401</v>
      </c>
      <c r="I918" s="1">
        <v>352591.4438105959</v>
      </c>
    </row>
    <row r="919" spans="1:9" x14ac:dyDescent="0.15">
      <c r="A919" s="1">
        <v>40</v>
      </c>
      <c r="B919" s="1" t="s">
        <v>39</v>
      </c>
      <c r="C919" s="1">
        <v>19</v>
      </c>
      <c r="D919" s="1" t="s">
        <v>152</v>
      </c>
      <c r="E919" s="1">
        <v>25216.418531849016</v>
      </c>
      <c r="F919" s="1">
        <v>25373.875949291385</v>
      </c>
      <c r="G919" s="1">
        <v>43334.35097836674</v>
      </c>
      <c r="H919" s="1">
        <v>76843.778188975615</v>
      </c>
      <c r="I919" s="1">
        <v>106357.94395879174</v>
      </c>
    </row>
    <row r="920" spans="1:9" x14ac:dyDescent="0.15">
      <c r="A920" s="1">
        <v>40</v>
      </c>
      <c r="B920" s="1" t="s">
        <v>39</v>
      </c>
      <c r="C920" s="1">
        <v>20</v>
      </c>
      <c r="D920" s="1" t="s">
        <v>153</v>
      </c>
      <c r="E920" s="1">
        <v>12859.217255575448</v>
      </c>
      <c r="F920" s="1">
        <v>125931.54105690033</v>
      </c>
      <c r="G920" s="1">
        <v>236424.54001577766</v>
      </c>
      <c r="H920" s="1">
        <v>318399.65326509177</v>
      </c>
      <c r="I920" s="1">
        <v>413200.74057848938</v>
      </c>
    </row>
    <row r="921" spans="1:9" x14ac:dyDescent="0.15">
      <c r="A921" s="1">
        <v>40</v>
      </c>
      <c r="B921" s="1" t="s">
        <v>39</v>
      </c>
      <c r="C921" s="1">
        <v>21</v>
      </c>
      <c r="D921" s="1" t="s">
        <v>154</v>
      </c>
      <c r="E921" s="1">
        <v>76590.058297442869</v>
      </c>
      <c r="F921" s="1">
        <v>329541.52209242265</v>
      </c>
      <c r="G921" s="1">
        <v>404215.01420277724</v>
      </c>
      <c r="H921" s="1">
        <v>564939.77549505583</v>
      </c>
      <c r="I921" s="1">
        <v>762244.21044099226</v>
      </c>
    </row>
    <row r="922" spans="1:9" x14ac:dyDescent="0.15">
      <c r="A922" s="1">
        <v>40</v>
      </c>
      <c r="B922" s="1" t="s">
        <v>39</v>
      </c>
      <c r="C922" s="1">
        <v>22</v>
      </c>
      <c r="D922" s="1" t="s">
        <v>146</v>
      </c>
      <c r="E922" s="1">
        <v>66040.068447509591</v>
      </c>
      <c r="F922" s="1">
        <v>327915.59044546069</v>
      </c>
      <c r="G922" s="1">
        <v>714762.04177732533</v>
      </c>
      <c r="H922" s="1">
        <v>1116605.5645642532</v>
      </c>
      <c r="I922" s="1">
        <v>1196810.5362240574</v>
      </c>
    </row>
    <row r="923" spans="1:9" x14ac:dyDescent="0.15">
      <c r="A923" s="1">
        <v>40</v>
      </c>
      <c r="B923" s="1" t="s">
        <v>39</v>
      </c>
      <c r="C923" s="1">
        <v>23</v>
      </c>
      <c r="D923" s="1" t="s">
        <v>167</v>
      </c>
      <c r="E923" s="1">
        <v>76327.728149930714</v>
      </c>
      <c r="F923" s="1">
        <v>209514.2265080559</v>
      </c>
      <c r="G923" s="1">
        <v>302577.0757367473</v>
      </c>
      <c r="H923" s="1">
        <v>372329.36205928162</v>
      </c>
      <c r="I923" s="1">
        <v>428329.84919205256</v>
      </c>
    </row>
    <row r="924" spans="1:9" x14ac:dyDescent="0.15">
      <c r="A924" s="1">
        <v>41</v>
      </c>
      <c r="B924" s="1" t="s">
        <v>40</v>
      </c>
      <c r="C924" s="1">
        <v>1</v>
      </c>
      <c r="D924" s="1" t="s">
        <v>147</v>
      </c>
      <c r="E924" s="1">
        <v>29377.5756320904</v>
      </c>
      <c r="F924" s="1">
        <v>50418.498016463687</v>
      </c>
      <c r="G924" s="1">
        <v>59395.167608729724</v>
      </c>
      <c r="H924" s="1">
        <v>62120.579035667601</v>
      </c>
      <c r="I924" s="1">
        <v>82897.845596138504</v>
      </c>
    </row>
    <row r="925" spans="1:9" x14ac:dyDescent="0.15">
      <c r="A925" s="1">
        <v>41</v>
      </c>
      <c r="B925" s="1" t="s">
        <v>40</v>
      </c>
      <c r="C925" s="1">
        <v>2</v>
      </c>
      <c r="D925" s="1" t="s">
        <v>148</v>
      </c>
      <c r="E925" s="1">
        <v>942.11037870527207</v>
      </c>
      <c r="F925" s="1">
        <v>1761.6130924921308</v>
      </c>
      <c r="G925" s="1">
        <v>2908.1687977473821</v>
      </c>
      <c r="H925" s="1">
        <v>1933.989498398859</v>
      </c>
      <c r="I925" s="1">
        <v>1466.9734666159213</v>
      </c>
    </row>
    <row r="926" spans="1:9" x14ac:dyDescent="0.15">
      <c r="A926" s="1">
        <v>41</v>
      </c>
      <c r="B926" s="1" t="s">
        <v>89</v>
      </c>
      <c r="C926" s="1">
        <v>3</v>
      </c>
      <c r="D926" s="1" t="s">
        <v>155</v>
      </c>
      <c r="E926" s="1">
        <v>5650.6950833857327</v>
      </c>
      <c r="F926" s="1">
        <v>13054.281463729732</v>
      </c>
      <c r="G926" s="1">
        <v>27651.37301511001</v>
      </c>
      <c r="H926" s="1">
        <v>35318.34798434499</v>
      </c>
      <c r="I926" s="1">
        <v>33623.226373216232</v>
      </c>
    </row>
    <row r="927" spans="1:9" x14ac:dyDescent="0.15">
      <c r="A927" s="1">
        <v>41</v>
      </c>
      <c r="B927" s="1" t="s">
        <v>89</v>
      </c>
      <c r="C927" s="1">
        <v>4</v>
      </c>
      <c r="D927" s="1" t="s">
        <v>156</v>
      </c>
      <c r="E927" s="1">
        <v>502.39228067841748</v>
      </c>
      <c r="F927" s="1">
        <v>1716.8672636342255</v>
      </c>
      <c r="G927" s="1">
        <v>3340.7176889923389</v>
      </c>
      <c r="H927" s="1">
        <v>3417.5926342934617</v>
      </c>
      <c r="I927" s="1">
        <v>2947.1262384206311</v>
      </c>
    </row>
    <row r="928" spans="1:9" x14ac:dyDescent="0.15">
      <c r="A928" s="1">
        <v>41</v>
      </c>
      <c r="B928" s="1" t="s">
        <v>89</v>
      </c>
      <c r="C928" s="1">
        <v>5</v>
      </c>
      <c r="D928" s="1" t="s">
        <v>157</v>
      </c>
      <c r="E928" s="1">
        <v>1183.2638646624366</v>
      </c>
      <c r="F928" s="1">
        <v>2510.2552543989141</v>
      </c>
      <c r="G928" s="1">
        <v>3668.3544988786421</v>
      </c>
      <c r="H928" s="1">
        <v>4792.1202099428765</v>
      </c>
      <c r="I928" s="1">
        <v>5159.5698468633964</v>
      </c>
    </row>
    <row r="929" spans="1:9" x14ac:dyDescent="0.15">
      <c r="A929" s="1">
        <v>41</v>
      </c>
      <c r="B929" s="1" t="s">
        <v>89</v>
      </c>
      <c r="C929" s="1">
        <v>6</v>
      </c>
      <c r="D929" s="1" t="s">
        <v>49</v>
      </c>
      <c r="E929" s="1">
        <v>732.86495523951294</v>
      </c>
      <c r="F929" s="1">
        <v>2376.0142267292458</v>
      </c>
      <c r="G929" s="1">
        <v>4881.7973994797321</v>
      </c>
      <c r="H929" s="1">
        <v>5940.0211234854032</v>
      </c>
      <c r="I929" s="1">
        <v>8546.8005245899585</v>
      </c>
    </row>
    <row r="930" spans="1:9" x14ac:dyDescent="0.15">
      <c r="A930" s="1">
        <v>41</v>
      </c>
      <c r="B930" s="1" t="s">
        <v>89</v>
      </c>
      <c r="C930" s="1">
        <v>7</v>
      </c>
      <c r="D930" s="1" t="s">
        <v>158</v>
      </c>
      <c r="E930" s="1">
        <v>818.71036872266893</v>
      </c>
      <c r="F930" s="1">
        <v>714.21114869738039</v>
      </c>
      <c r="G930" s="1">
        <v>436.91018102974857</v>
      </c>
      <c r="H930" s="1">
        <v>420.43136248739842</v>
      </c>
      <c r="I930" s="1">
        <v>429.54838171497909</v>
      </c>
    </row>
    <row r="931" spans="1:9" x14ac:dyDescent="0.15">
      <c r="A931" s="1">
        <v>41</v>
      </c>
      <c r="B931" s="1" t="s">
        <v>89</v>
      </c>
      <c r="C931" s="1">
        <v>8</v>
      </c>
      <c r="D931" s="1" t="s">
        <v>159</v>
      </c>
      <c r="E931" s="1">
        <v>2615.0633028904781</v>
      </c>
      <c r="F931" s="1">
        <v>4499.6470617741106</v>
      </c>
      <c r="G931" s="1">
        <v>6075.7354048987736</v>
      </c>
      <c r="H931" s="1">
        <v>4844.3674886927502</v>
      </c>
      <c r="I931" s="1">
        <v>3851.6932436932775</v>
      </c>
    </row>
    <row r="932" spans="1:9" x14ac:dyDescent="0.15">
      <c r="A932" s="1">
        <v>41</v>
      </c>
      <c r="B932" s="1" t="s">
        <v>89</v>
      </c>
      <c r="C932" s="1">
        <v>9</v>
      </c>
      <c r="D932" s="1" t="s">
        <v>160</v>
      </c>
      <c r="E932" s="1">
        <v>443.13969566822664</v>
      </c>
      <c r="F932" s="1">
        <v>2135.7607668232995</v>
      </c>
      <c r="G932" s="1">
        <v>7259.1338514805138</v>
      </c>
      <c r="H932" s="1">
        <v>5715.4783869900039</v>
      </c>
      <c r="I932" s="1">
        <v>10749.454539171609</v>
      </c>
    </row>
    <row r="933" spans="1:9" x14ac:dyDescent="0.15">
      <c r="A933" s="1">
        <v>41</v>
      </c>
      <c r="B933" s="1" t="s">
        <v>89</v>
      </c>
      <c r="C933" s="1">
        <v>10</v>
      </c>
      <c r="D933" s="1" t="s">
        <v>161</v>
      </c>
      <c r="E933" s="1">
        <v>811.36194528695671</v>
      </c>
      <c r="F933" s="1">
        <v>3482.9963935380374</v>
      </c>
      <c r="G933" s="1">
        <v>8625.0499725333721</v>
      </c>
      <c r="H933" s="1">
        <v>8964.2656159252529</v>
      </c>
      <c r="I933" s="1">
        <v>11002.182158195208</v>
      </c>
    </row>
    <row r="934" spans="1:9" x14ac:dyDescent="0.15">
      <c r="A934" s="1">
        <v>41</v>
      </c>
      <c r="B934" s="1" t="s">
        <v>89</v>
      </c>
      <c r="C934" s="1">
        <v>11</v>
      </c>
      <c r="D934" s="1" t="s">
        <v>162</v>
      </c>
      <c r="E934" s="1">
        <v>850.00002722958038</v>
      </c>
      <c r="F934" s="1">
        <v>2868.70014697243</v>
      </c>
      <c r="G934" s="1">
        <v>7792.7690668983341</v>
      </c>
      <c r="H934" s="1">
        <v>10729.213077136987</v>
      </c>
      <c r="I934" s="1">
        <v>13527.695555733155</v>
      </c>
    </row>
    <row r="935" spans="1:9" x14ac:dyDescent="0.15">
      <c r="A935" s="1">
        <v>41</v>
      </c>
      <c r="B935" s="1" t="s">
        <v>40</v>
      </c>
      <c r="C935" s="1">
        <v>12</v>
      </c>
      <c r="D935" s="1" t="s">
        <v>163</v>
      </c>
      <c r="E935" s="1">
        <v>1907.1779730320775</v>
      </c>
      <c r="F935" s="1">
        <v>5003.8505763185431</v>
      </c>
      <c r="G935" s="1">
        <v>18281.552816804928</v>
      </c>
      <c r="H935" s="1">
        <v>28166.568060446527</v>
      </c>
      <c r="I935" s="1">
        <v>74502.711379763947</v>
      </c>
    </row>
    <row r="936" spans="1:9" x14ac:dyDescent="0.15">
      <c r="A936" s="1">
        <v>41</v>
      </c>
      <c r="B936" s="1" t="s">
        <v>40</v>
      </c>
      <c r="C936" s="1">
        <v>13</v>
      </c>
      <c r="D936" s="1" t="s">
        <v>164</v>
      </c>
      <c r="E936" s="1">
        <v>115.87708372198676</v>
      </c>
      <c r="F936" s="1">
        <v>2122.686379202421</v>
      </c>
      <c r="G936" s="1">
        <v>3218.3328370502768</v>
      </c>
      <c r="H936" s="1">
        <v>5698.0078305624766</v>
      </c>
      <c r="I936" s="1">
        <v>12399.741815430969</v>
      </c>
    </row>
    <row r="937" spans="1:9" x14ac:dyDescent="0.15">
      <c r="A937" s="1">
        <v>41</v>
      </c>
      <c r="B937" s="1" t="s">
        <v>40</v>
      </c>
      <c r="C937" s="1">
        <v>14</v>
      </c>
      <c r="D937" s="1" t="s">
        <v>165</v>
      </c>
      <c r="E937" s="1">
        <v>0.13354587413419361</v>
      </c>
      <c r="F937" s="1">
        <v>17.092124255249786</v>
      </c>
      <c r="G937" s="1">
        <v>23.269416082273764</v>
      </c>
      <c r="H937" s="1">
        <v>514.005084780473</v>
      </c>
      <c r="I937" s="1">
        <v>334.3865365024223</v>
      </c>
    </row>
    <row r="938" spans="1:9" x14ac:dyDescent="0.15">
      <c r="A938" s="1">
        <v>41</v>
      </c>
      <c r="B938" s="1" t="s">
        <v>40</v>
      </c>
      <c r="C938" s="1">
        <v>15</v>
      </c>
      <c r="D938" s="1" t="s">
        <v>166</v>
      </c>
      <c r="E938" s="1">
        <v>1993.8957347349985</v>
      </c>
      <c r="F938" s="1">
        <v>8433.8311061100358</v>
      </c>
      <c r="G938" s="1">
        <v>20585.148952718439</v>
      </c>
      <c r="H938" s="1">
        <v>23816.073319537507</v>
      </c>
      <c r="I938" s="1">
        <v>27537.517257067302</v>
      </c>
    </row>
    <row r="939" spans="1:9" x14ac:dyDescent="0.15">
      <c r="A939" s="1">
        <v>41</v>
      </c>
      <c r="B939" s="1" t="s">
        <v>40</v>
      </c>
      <c r="C939" s="1">
        <v>16</v>
      </c>
      <c r="D939" s="1" t="s">
        <v>149</v>
      </c>
      <c r="E939" s="1">
        <v>9499.2867268463142</v>
      </c>
      <c r="F939" s="1">
        <v>14261.45419374198</v>
      </c>
      <c r="G939" s="1">
        <v>20237.150649647345</v>
      </c>
      <c r="H939" s="1">
        <v>27539.303961729245</v>
      </c>
      <c r="I939" s="1">
        <v>28246.087120122033</v>
      </c>
    </row>
    <row r="940" spans="1:9" x14ac:dyDescent="0.15">
      <c r="A940" s="1">
        <v>41</v>
      </c>
      <c r="B940" s="1" t="s">
        <v>40</v>
      </c>
      <c r="C940" s="1">
        <v>17</v>
      </c>
      <c r="D940" s="1" t="s">
        <v>150</v>
      </c>
      <c r="E940" s="1">
        <v>14488.656229670138</v>
      </c>
      <c r="F940" s="1">
        <v>69809.677802692604</v>
      </c>
      <c r="G940" s="1">
        <v>87359.647795021127</v>
      </c>
      <c r="H940" s="1">
        <v>125852.97268491102</v>
      </c>
      <c r="I940" s="1">
        <v>157871.04922451862</v>
      </c>
    </row>
    <row r="941" spans="1:9" x14ac:dyDescent="0.15">
      <c r="A941" s="1">
        <v>41</v>
      </c>
      <c r="B941" s="1" t="s">
        <v>40</v>
      </c>
      <c r="C941" s="1">
        <v>18</v>
      </c>
      <c r="D941" s="1" t="s">
        <v>151</v>
      </c>
      <c r="E941" s="1">
        <v>4526.9847061454839</v>
      </c>
      <c r="F941" s="1">
        <v>33911.63095257416</v>
      </c>
      <c r="G941" s="1">
        <v>54708.175468857684</v>
      </c>
      <c r="H941" s="1">
        <v>48401.140934216353</v>
      </c>
      <c r="I941" s="1">
        <v>43626.517696947747</v>
      </c>
    </row>
    <row r="942" spans="1:9" x14ac:dyDescent="0.15">
      <c r="A942" s="1">
        <v>41</v>
      </c>
      <c r="B942" s="1" t="s">
        <v>40</v>
      </c>
      <c r="C942" s="1">
        <v>19</v>
      </c>
      <c r="D942" s="1" t="s">
        <v>152</v>
      </c>
      <c r="E942" s="1">
        <v>4302.0478370172923</v>
      </c>
      <c r="F942" s="1">
        <v>6993.394523376598</v>
      </c>
      <c r="G942" s="1">
        <v>8458.1246522171878</v>
      </c>
      <c r="H942" s="1">
        <v>13792.569340201861</v>
      </c>
      <c r="I942" s="1">
        <v>28529.920098408384</v>
      </c>
    </row>
    <row r="943" spans="1:9" x14ac:dyDescent="0.15">
      <c r="A943" s="1">
        <v>41</v>
      </c>
      <c r="B943" s="1" t="s">
        <v>40</v>
      </c>
      <c r="C943" s="1">
        <v>20</v>
      </c>
      <c r="D943" s="1" t="s">
        <v>153</v>
      </c>
      <c r="E943" s="1">
        <v>313.54589137884437</v>
      </c>
      <c r="F943" s="1">
        <v>18809.79767013403</v>
      </c>
      <c r="G943" s="1">
        <v>40214.833517068771</v>
      </c>
      <c r="H943" s="1">
        <v>57380.558319272561</v>
      </c>
      <c r="I943" s="1">
        <v>65972.826724490296</v>
      </c>
    </row>
    <row r="944" spans="1:9" x14ac:dyDescent="0.15">
      <c r="A944" s="1">
        <v>41</v>
      </c>
      <c r="B944" s="1" t="s">
        <v>40</v>
      </c>
      <c r="C944" s="1">
        <v>21</v>
      </c>
      <c r="D944" s="1" t="s">
        <v>154</v>
      </c>
      <c r="E944" s="1">
        <v>3617.4627902847537</v>
      </c>
      <c r="F944" s="1">
        <v>28820.660889053022</v>
      </c>
      <c r="G944" s="1">
        <v>95944.273448858556</v>
      </c>
      <c r="H944" s="1">
        <v>117887.36839128894</v>
      </c>
      <c r="I944" s="1">
        <v>139720.00332472791</v>
      </c>
    </row>
    <row r="945" spans="1:9" x14ac:dyDescent="0.15">
      <c r="A945" s="1">
        <v>41</v>
      </c>
      <c r="B945" s="1" t="s">
        <v>40</v>
      </c>
      <c r="C945" s="1">
        <v>22</v>
      </c>
      <c r="D945" s="1" t="s">
        <v>146</v>
      </c>
      <c r="E945" s="1">
        <v>7998.4819313304624</v>
      </c>
      <c r="F945" s="1">
        <v>60957.13288297323</v>
      </c>
      <c r="G945" s="1">
        <v>182704.15289873519</v>
      </c>
      <c r="H945" s="1">
        <v>193547.98134531846</v>
      </c>
      <c r="I945" s="1">
        <v>188006.68166373705</v>
      </c>
    </row>
    <row r="946" spans="1:9" x14ac:dyDescent="0.15">
      <c r="A946" s="1">
        <v>41</v>
      </c>
      <c r="B946" s="1" t="s">
        <v>40</v>
      </c>
      <c r="C946" s="1">
        <v>23</v>
      </c>
      <c r="D946" s="1" t="s">
        <v>167</v>
      </c>
      <c r="E946" s="1">
        <v>23695.22316621873</v>
      </c>
      <c r="F946" s="1">
        <v>68260.261240770415</v>
      </c>
      <c r="G946" s="1">
        <v>99777.276356899383</v>
      </c>
      <c r="H946" s="1">
        <v>110721.50632600563</v>
      </c>
      <c r="I946" s="1">
        <v>118164.45002527841</v>
      </c>
    </row>
    <row r="947" spans="1:9" x14ac:dyDescent="0.15">
      <c r="A947" s="1">
        <v>42</v>
      </c>
      <c r="B947" s="1" t="s">
        <v>41</v>
      </c>
      <c r="C947" s="1">
        <v>1</v>
      </c>
      <c r="D947" s="1" t="s">
        <v>147</v>
      </c>
      <c r="E947" s="1">
        <v>53570.441015928394</v>
      </c>
      <c r="F947" s="1">
        <v>96791.428711952933</v>
      </c>
      <c r="G947" s="1">
        <v>96040.292943043954</v>
      </c>
      <c r="H947" s="1">
        <v>109765.59516201702</v>
      </c>
      <c r="I947" s="1">
        <v>130406.71657713235</v>
      </c>
    </row>
    <row r="948" spans="1:9" x14ac:dyDescent="0.15">
      <c r="A948" s="1">
        <v>42</v>
      </c>
      <c r="B948" s="1" t="s">
        <v>41</v>
      </c>
      <c r="C948" s="1">
        <v>2</v>
      </c>
      <c r="D948" s="1" t="s">
        <v>148</v>
      </c>
      <c r="E948" s="1">
        <v>7912.233618572247</v>
      </c>
      <c r="F948" s="1">
        <v>7476.5105986884391</v>
      </c>
      <c r="G948" s="1">
        <v>6390.9171884672824</v>
      </c>
      <c r="H948" s="1">
        <v>4575.6835373269869</v>
      </c>
      <c r="I948" s="1">
        <v>2800.3702690513869</v>
      </c>
    </row>
    <row r="949" spans="1:9" x14ac:dyDescent="0.15">
      <c r="A949" s="1">
        <v>42</v>
      </c>
      <c r="B949" s="1" t="s">
        <v>90</v>
      </c>
      <c r="C949" s="1">
        <v>3</v>
      </c>
      <c r="D949" s="1" t="s">
        <v>155</v>
      </c>
      <c r="E949" s="1">
        <v>2793.697896129474</v>
      </c>
      <c r="F949" s="1">
        <v>7479.7690836177544</v>
      </c>
      <c r="G949" s="1">
        <v>14002.575828781948</v>
      </c>
      <c r="H949" s="1">
        <v>19995.679985877196</v>
      </c>
      <c r="I949" s="1">
        <v>19736.732001730034</v>
      </c>
    </row>
    <row r="950" spans="1:9" x14ac:dyDescent="0.15">
      <c r="A950" s="1">
        <v>42</v>
      </c>
      <c r="B950" s="1" t="s">
        <v>90</v>
      </c>
      <c r="C950" s="1">
        <v>4</v>
      </c>
      <c r="D950" s="1" t="s">
        <v>156</v>
      </c>
      <c r="E950" s="1">
        <v>433.97877984667878</v>
      </c>
      <c r="F950" s="1">
        <v>2883.8176640441311</v>
      </c>
      <c r="G950" s="1">
        <v>6208.2880932990638</v>
      </c>
      <c r="H950" s="1">
        <v>5878.4086853522058</v>
      </c>
      <c r="I950" s="1">
        <v>4280.6496381795332</v>
      </c>
    </row>
    <row r="951" spans="1:9" x14ac:dyDescent="0.15">
      <c r="A951" s="1">
        <v>42</v>
      </c>
      <c r="B951" s="1" t="s">
        <v>90</v>
      </c>
      <c r="C951" s="1">
        <v>5</v>
      </c>
      <c r="D951" s="1" t="s">
        <v>157</v>
      </c>
      <c r="E951" s="1">
        <v>68.741201621071241</v>
      </c>
      <c r="F951" s="1">
        <v>185.06268184209097</v>
      </c>
      <c r="G951" s="1">
        <v>312.02746333353031</v>
      </c>
      <c r="H951" s="1">
        <v>308.71957270867006</v>
      </c>
      <c r="I951" s="1">
        <v>296.45128828637422</v>
      </c>
    </row>
    <row r="952" spans="1:9" x14ac:dyDescent="0.15">
      <c r="A952" s="1">
        <v>42</v>
      </c>
      <c r="B952" s="1" t="s">
        <v>90</v>
      </c>
      <c r="C952" s="1">
        <v>6</v>
      </c>
      <c r="D952" s="1" t="s">
        <v>49</v>
      </c>
      <c r="E952" s="1">
        <v>413.27104390288162</v>
      </c>
      <c r="F952" s="1">
        <v>1052.5992580980273</v>
      </c>
      <c r="G952" s="1">
        <v>2293.7496795735988</v>
      </c>
      <c r="H952" s="1">
        <v>2097.8291728352601</v>
      </c>
      <c r="I952" s="1">
        <v>2278.0671151596353</v>
      </c>
    </row>
    <row r="953" spans="1:9" x14ac:dyDescent="0.15">
      <c r="A953" s="1">
        <v>42</v>
      </c>
      <c r="B953" s="1" t="s">
        <v>90</v>
      </c>
      <c r="C953" s="1">
        <v>7</v>
      </c>
      <c r="D953" s="1" t="s">
        <v>158</v>
      </c>
      <c r="E953" s="1">
        <v>540.75007321925455</v>
      </c>
      <c r="F953" s="1">
        <v>1617.9499930944692</v>
      </c>
      <c r="G953" s="1">
        <v>1008.6920092863987</v>
      </c>
      <c r="H953" s="1">
        <v>986.45236923886034</v>
      </c>
      <c r="I953" s="1">
        <v>1013.1048677269583</v>
      </c>
    </row>
    <row r="954" spans="1:9" x14ac:dyDescent="0.15">
      <c r="A954" s="1">
        <v>42</v>
      </c>
      <c r="B954" s="1" t="s">
        <v>90</v>
      </c>
      <c r="C954" s="1">
        <v>8</v>
      </c>
      <c r="D954" s="1" t="s">
        <v>159</v>
      </c>
      <c r="E954" s="1">
        <v>1625.5385500448056</v>
      </c>
      <c r="F954" s="1">
        <v>3494.7723851644432</v>
      </c>
      <c r="G954" s="1">
        <v>5382.4971599195151</v>
      </c>
      <c r="H954" s="1">
        <v>4675.1749262820058</v>
      </c>
      <c r="I954" s="1">
        <v>4854.5096476765184</v>
      </c>
    </row>
    <row r="955" spans="1:9" x14ac:dyDescent="0.15">
      <c r="A955" s="1">
        <v>42</v>
      </c>
      <c r="B955" s="1" t="s">
        <v>90</v>
      </c>
      <c r="C955" s="1">
        <v>9</v>
      </c>
      <c r="D955" s="1" t="s">
        <v>160</v>
      </c>
      <c r="E955" s="1">
        <v>2645.0907274044407</v>
      </c>
      <c r="F955" s="1">
        <v>3431.8435923511906</v>
      </c>
      <c r="G955" s="1">
        <v>3172.9013299938715</v>
      </c>
      <c r="H955" s="1">
        <v>2063.4428094831114</v>
      </c>
      <c r="I955" s="1">
        <v>1731.5073641340887</v>
      </c>
    </row>
    <row r="956" spans="1:9" x14ac:dyDescent="0.15">
      <c r="A956" s="1">
        <v>42</v>
      </c>
      <c r="B956" s="1" t="s">
        <v>90</v>
      </c>
      <c r="C956" s="1">
        <v>10</v>
      </c>
      <c r="D956" s="1" t="s">
        <v>161</v>
      </c>
      <c r="E956" s="1">
        <v>1180.0493484613671</v>
      </c>
      <c r="F956" s="1">
        <v>2522.0307891005286</v>
      </c>
      <c r="G956" s="1">
        <v>3080.1851810455214</v>
      </c>
      <c r="H956" s="1">
        <v>2790.8200681992275</v>
      </c>
      <c r="I956" s="1">
        <v>2824.2883846767113</v>
      </c>
    </row>
    <row r="957" spans="1:9" x14ac:dyDescent="0.15">
      <c r="A957" s="1">
        <v>42</v>
      </c>
      <c r="B957" s="1" t="s">
        <v>90</v>
      </c>
      <c r="C957" s="1">
        <v>11</v>
      </c>
      <c r="D957" s="1" t="s">
        <v>162</v>
      </c>
      <c r="E957" s="1">
        <v>1318.6721172734503</v>
      </c>
      <c r="F957" s="1">
        <v>12334.689712203399</v>
      </c>
      <c r="G957" s="1">
        <v>22147.194480552196</v>
      </c>
      <c r="H957" s="1">
        <v>27603.901264005501</v>
      </c>
      <c r="I957" s="1">
        <v>34035.976868448503</v>
      </c>
    </row>
    <row r="958" spans="1:9" x14ac:dyDescent="0.15">
      <c r="A958" s="1">
        <v>42</v>
      </c>
      <c r="B958" s="1" t="s">
        <v>41</v>
      </c>
      <c r="C958" s="1">
        <v>12</v>
      </c>
      <c r="D958" s="1" t="s">
        <v>163</v>
      </c>
      <c r="E958" s="1">
        <v>1944.8656984447161</v>
      </c>
      <c r="F958" s="1">
        <v>2987.7082572316567</v>
      </c>
      <c r="G958" s="1">
        <v>13429.947340993152</v>
      </c>
      <c r="H958" s="1">
        <v>32193.293295180145</v>
      </c>
      <c r="I958" s="1">
        <v>152079.19047175976</v>
      </c>
    </row>
    <row r="959" spans="1:9" x14ac:dyDescent="0.15">
      <c r="A959" s="1">
        <v>42</v>
      </c>
      <c r="B959" s="1" t="s">
        <v>41</v>
      </c>
      <c r="C959" s="1">
        <v>13</v>
      </c>
      <c r="D959" s="1" t="s">
        <v>164</v>
      </c>
      <c r="E959" s="1">
        <v>4438.9558487059103</v>
      </c>
      <c r="F959" s="1">
        <v>30567.954709364469</v>
      </c>
      <c r="G959" s="1">
        <v>25008.72480417135</v>
      </c>
      <c r="H959" s="1">
        <v>21245.075019395186</v>
      </c>
      <c r="I959" s="1">
        <v>21445.573030022791</v>
      </c>
    </row>
    <row r="960" spans="1:9" x14ac:dyDescent="0.15">
      <c r="A960" s="1">
        <v>42</v>
      </c>
      <c r="B960" s="1" t="s">
        <v>41</v>
      </c>
      <c r="C960" s="1">
        <v>14</v>
      </c>
      <c r="D960" s="1" t="s">
        <v>165</v>
      </c>
      <c r="E960" s="1">
        <v>10.885391251951074</v>
      </c>
      <c r="F960" s="1">
        <v>70.750278707547906</v>
      </c>
      <c r="G960" s="1">
        <v>221.03239543759861</v>
      </c>
      <c r="H960" s="1">
        <v>196.42964167191505</v>
      </c>
      <c r="I960" s="1">
        <v>163.84922507601638</v>
      </c>
    </row>
    <row r="961" spans="1:9" x14ac:dyDescent="0.15">
      <c r="A961" s="1">
        <v>42</v>
      </c>
      <c r="B961" s="1" t="s">
        <v>41</v>
      </c>
      <c r="C961" s="1">
        <v>15</v>
      </c>
      <c r="D961" s="1" t="s">
        <v>166</v>
      </c>
      <c r="E961" s="1">
        <v>807.94884331959486</v>
      </c>
      <c r="F961" s="1">
        <v>2988.9388162701562</v>
      </c>
      <c r="G961" s="1">
        <v>3389.5655299711138</v>
      </c>
      <c r="H961" s="1">
        <v>4722.8590555236287</v>
      </c>
      <c r="I961" s="1">
        <v>5970.7127831155112</v>
      </c>
    </row>
    <row r="962" spans="1:9" x14ac:dyDescent="0.15">
      <c r="A962" s="1">
        <v>42</v>
      </c>
      <c r="B962" s="1" t="s">
        <v>41</v>
      </c>
      <c r="C962" s="1">
        <v>16</v>
      </c>
      <c r="D962" s="1" t="s">
        <v>149</v>
      </c>
      <c r="E962" s="1">
        <v>16461.216615884743</v>
      </c>
      <c r="F962" s="1">
        <v>20191.676612551277</v>
      </c>
      <c r="G962" s="1">
        <v>27862.946584436268</v>
      </c>
      <c r="H962" s="1">
        <v>27253.69625334</v>
      </c>
      <c r="I962" s="1">
        <v>19484.601398086357</v>
      </c>
    </row>
    <row r="963" spans="1:9" x14ac:dyDescent="0.15">
      <c r="A963" s="1">
        <v>42</v>
      </c>
      <c r="B963" s="1" t="s">
        <v>41</v>
      </c>
      <c r="C963" s="1">
        <v>17</v>
      </c>
      <c r="D963" s="1" t="s">
        <v>150</v>
      </c>
      <c r="E963" s="1">
        <v>10750.080165438756</v>
      </c>
      <c r="F963" s="1">
        <v>47288.387481218029</v>
      </c>
      <c r="G963" s="1">
        <v>73399.114484787846</v>
      </c>
      <c r="H963" s="1">
        <v>64264.962939666468</v>
      </c>
      <c r="I963" s="1">
        <v>77159.321590385021</v>
      </c>
    </row>
    <row r="964" spans="1:9" x14ac:dyDescent="0.15">
      <c r="A964" s="1">
        <v>42</v>
      </c>
      <c r="B964" s="1" t="s">
        <v>41</v>
      </c>
      <c r="C964" s="1">
        <v>18</v>
      </c>
      <c r="D964" s="1" t="s">
        <v>151</v>
      </c>
      <c r="E964" s="1">
        <v>8193.1881992335966</v>
      </c>
      <c r="F964" s="1">
        <v>45129.854027784379</v>
      </c>
      <c r="G964" s="1">
        <v>56074.023961182618</v>
      </c>
      <c r="H964" s="1">
        <v>62751.412904024794</v>
      </c>
      <c r="I964" s="1">
        <v>58801.46840009655</v>
      </c>
    </row>
    <row r="965" spans="1:9" x14ac:dyDescent="0.15">
      <c r="A965" s="1">
        <v>42</v>
      </c>
      <c r="B965" s="1" t="s">
        <v>41</v>
      </c>
      <c r="C965" s="1">
        <v>19</v>
      </c>
      <c r="D965" s="1" t="s">
        <v>152</v>
      </c>
      <c r="E965" s="1">
        <v>7260.9565324871191</v>
      </c>
      <c r="F965" s="1">
        <v>9497.4268940251877</v>
      </c>
      <c r="G965" s="1">
        <v>11545.388162997362</v>
      </c>
      <c r="H965" s="1">
        <v>13625.575146366176</v>
      </c>
      <c r="I965" s="1">
        <v>18957.105882611762</v>
      </c>
    </row>
    <row r="966" spans="1:9" x14ac:dyDescent="0.15">
      <c r="A966" s="1">
        <v>42</v>
      </c>
      <c r="B966" s="1" t="s">
        <v>41</v>
      </c>
      <c r="C966" s="1">
        <v>20</v>
      </c>
      <c r="D966" s="1" t="s">
        <v>153</v>
      </c>
      <c r="E966" s="1">
        <v>1460.3192737550803</v>
      </c>
      <c r="F966" s="1">
        <v>29268.744760534108</v>
      </c>
      <c r="G966" s="1">
        <v>44276.906373162863</v>
      </c>
      <c r="H966" s="1">
        <v>52684.229234200713</v>
      </c>
      <c r="I966" s="1">
        <v>70245.34464121332</v>
      </c>
    </row>
    <row r="967" spans="1:9" x14ac:dyDescent="0.15">
      <c r="A967" s="1">
        <v>42</v>
      </c>
      <c r="B967" s="1" t="s">
        <v>41</v>
      </c>
      <c r="C967" s="1">
        <v>21</v>
      </c>
      <c r="D967" s="1" t="s">
        <v>154</v>
      </c>
      <c r="E967" s="1">
        <v>27045.768195324436</v>
      </c>
      <c r="F967" s="1">
        <v>111076.98868791683</v>
      </c>
      <c r="G967" s="1">
        <v>150038.31576233945</v>
      </c>
      <c r="H967" s="1">
        <v>116584.113730556</v>
      </c>
      <c r="I967" s="1">
        <v>122859.2698512807</v>
      </c>
    </row>
    <row r="968" spans="1:9" x14ac:dyDescent="0.15">
      <c r="A968" s="1">
        <v>42</v>
      </c>
      <c r="B968" s="1" t="s">
        <v>41</v>
      </c>
      <c r="C968" s="1">
        <v>22</v>
      </c>
      <c r="D968" s="1" t="s">
        <v>146</v>
      </c>
      <c r="E968" s="1">
        <v>15497.603987376218</v>
      </c>
      <c r="F968" s="1">
        <v>89427.070388937165</v>
      </c>
      <c r="G968" s="1">
        <v>241182.33699855316</v>
      </c>
      <c r="H968" s="1">
        <v>329885.31779367832</v>
      </c>
      <c r="I968" s="1">
        <v>278093.09992089053</v>
      </c>
    </row>
    <row r="969" spans="1:9" x14ac:dyDescent="0.15">
      <c r="A969" s="1">
        <v>42</v>
      </c>
      <c r="B969" s="1" t="s">
        <v>41</v>
      </c>
      <c r="C969" s="1">
        <v>23</v>
      </c>
      <c r="D969" s="1" t="s">
        <v>167</v>
      </c>
      <c r="E969" s="1">
        <v>32329.688673049015</v>
      </c>
      <c r="F969" s="1">
        <v>104890.71272320292</v>
      </c>
      <c r="G969" s="1">
        <v>153654.13270516024</v>
      </c>
      <c r="H969" s="1">
        <v>188224.19431002892</v>
      </c>
      <c r="I969" s="1">
        <v>200631.84487085344</v>
      </c>
    </row>
    <row r="970" spans="1:9" x14ac:dyDescent="0.15">
      <c r="A970" s="1">
        <v>43</v>
      </c>
      <c r="B970" s="1" t="s">
        <v>42</v>
      </c>
      <c r="C970" s="1">
        <v>1</v>
      </c>
      <c r="D970" s="1" t="s">
        <v>147</v>
      </c>
      <c r="E970" s="1">
        <v>56564.905203538059</v>
      </c>
      <c r="F970" s="1">
        <v>138945.60146071616</v>
      </c>
      <c r="G970" s="1">
        <v>135521.06871876726</v>
      </c>
      <c r="H970" s="1">
        <v>132891.61319884824</v>
      </c>
      <c r="I970" s="1">
        <v>164222.1599247533</v>
      </c>
    </row>
    <row r="971" spans="1:9" x14ac:dyDescent="0.15">
      <c r="A971" s="1">
        <v>43</v>
      </c>
      <c r="B971" s="1" t="s">
        <v>42</v>
      </c>
      <c r="C971" s="1">
        <v>2</v>
      </c>
      <c r="D971" s="1" t="s">
        <v>148</v>
      </c>
      <c r="E971" s="1">
        <v>2999.6271361288868</v>
      </c>
      <c r="F971" s="1">
        <v>4782.1183145516152</v>
      </c>
      <c r="G971" s="1">
        <v>6370.1248172801415</v>
      </c>
      <c r="H971" s="1">
        <v>4149.2892370160698</v>
      </c>
      <c r="I971" s="1">
        <v>3897.5114553458416</v>
      </c>
    </row>
    <row r="972" spans="1:9" x14ac:dyDescent="0.15">
      <c r="A972" s="1">
        <v>43</v>
      </c>
      <c r="B972" s="1" t="s">
        <v>91</v>
      </c>
      <c r="C972" s="1">
        <v>3</v>
      </c>
      <c r="D972" s="1" t="s">
        <v>155</v>
      </c>
      <c r="E972" s="1">
        <v>3914.480170039059</v>
      </c>
      <c r="F972" s="1">
        <v>11029.072688297314</v>
      </c>
      <c r="G972" s="1">
        <v>24650.201409069214</v>
      </c>
      <c r="H972" s="1">
        <v>28846.05514483693</v>
      </c>
      <c r="I972" s="1">
        <v>31583.121352629041</v>
      </c>
    </row>
    <row r="973" spans="1:9" x14ac:dyDescent="0.15">
      <c r="A973" s="1">
        <v>43</v>
      </c>
      <c r="B973" s="1" t="s">
        <v>91</v>
      </c>
      <c r="C973" s="1">
        <v>4</v>
      </c>
      <c r="D973" s="1" t="s">
        <v>156</v>
      </c>
      <c r="E973" s="1">
        <v>947.7051314904437</v>
      </c>
      <c r="F973" s="1">
        <v>5870.8381061419404</v>
      </c>
      <c r="G973" s="1">
        <v>10356.854132680086</v>
      </c>
      <c r="H973" s="1">
        <v>8688.2093382151852</v>
      </c>
      <c r="I973" s="1">
        <v>6660.374832907527</v>
      </c>
    </row>
    <row r="974" spans="1:9" x14ac:dyDescent="0.15">
      <c r="A974" s="1">
        <v>43</v>
      </c>
      <c r="B974" s="1" t="s">
        <v>91</v>
      </c>
      <c r="C974" s="1">
        <v>5</v>
      </c>
      <c r="D974" s="1" t="s">
        <v>157</v>
      </c>
      <c r="E974" s="1">
        <v>3986.8571828696877</v>
      </c>
      <c r="F974" s="1">
        <v>5407.4519120507221</v>
      </c>
      <c r="G974" s="1">
        <v>10048.36311651281</v>
      </c>
      <c r="H974" s="1">
        <v>11604.426916444414</v>
      </c>
      <c r="I974" s="1">
        <v>9465.2619616335523</v>
      </c>
    </row>
    <row r="975" spans="1:9" x14ac:dyDescent="0.15">
      <c r="A975" s="1">
        <v>43</v>
      </c>
      <c r="B975" s="1" t="s">
        <v>91</v>
      </c>
      <c r="C975" s="1">
        <v>6</v>
      </c>
      <c r="D975" s="1" t="s">
        <v>49</v>
      </c>
      <c r="E975" s="1">
        <v>4985.3930241679154</v>
      </c>
      <c r="F975" s="1">
        <v>8340.5248446717251</v>
      </c>
      <c r="G975" s="1">
        <v>12327.859226423332</v>
      </c>
      <c r="H975" s="1">
        <v>15003.206903603901</v>
      </c>
      <c r="I975" s="1">
        <v>27383.364740197096</v>
      </c>
    </row>
    <row r="976" spans="1:9" x14ac:dyDescent="0.15">
      <c r="A976" s="1">
        <v>43</v>
      </c>
      <c r="B976" s="1" t="s">
        <v>91</v>
      </c>
      <c r="C976" s="1">
        <v>7</v>
      </c>
      <c r="D976" s="1" t="s">
        <v>158</v>
      </c>
      <c r="E976" s="1">
        <v>63.132256657594162</v>
      </c>
      <c r="F976" s="1">
        <v>1099.0091672152475</v>
      </c>
      <c r="G976" s="1">
        <v>1481.2060451879722</v>
      </c>
      <c r="H976" s="1">
        <v>1462.1289808033725</v>
      </c>
      <c r="I976" s="1">
        <v>1549.2911774637832</v>
      </c>
    </row>
    <row r="977" spans="1:9" x14ac:dyDescent="0.15">
      <c r="A977" s="1">
        <v>43</v>
      </c>
      <c r="B977" s="1" t="s">
        <v>91</v>
      </c>
      <c r="C977" s="1">
        <v>8</v>
      </c>
      <c r="D977" s="1" t="s">
        <v>159</v>
      </c>
      <c r="E977" s="1">
        <v>3778.2163253951089</v>
      </c>
      <c r="F977" s="1">
        <v>6560.9348521078955</v>
      </c>
      <c r="G977" s="1">
        <v>8704.4887040715657</v>
      </c>
      <c r="H977" s="1">
        <v>6960.9732299790794</v>
      </c>
      <c r="I977" s="1">
        <v>6157.509527673561</v>
      </c>
    </row>
    <row r="978" spans="1:9" x14ac:dyDescent="0.15">
      <c r="A978" s="1">
        <v>43</v>
      </c>
      <c r="B978" s="1" t="s">
        <v>91</v>
      </c>
      <c r="C978" s="1">
        <v>9</v>
      </c>
      <c r="D978" s="1" t="s">
        <v>160</v>
      </c>
      <c r="E978" s="1">
        <v>651.82035807115392</v>
      </c>
      <c r="F978" s="1">
        <v>7998.6357924050544</v>
      </c>
      <c r="G978" s="1">
        <v>7366.7673743755749</v>
      </c>
      <c r="H978" s="1">
        <v>5775.9995851053618</v>
      </c>
      <c r="I978" s="1">
        <v>6432.603816183153</v>
      </c>
    </row>
    <row r="979" spans="1:9" x14ac:dyDescent="0.15">
      <c r="A979" s="1">
        <v>43</v>
      </c>
      <c r="B979" s="1" t="s">
        <v>91</v>
      </c>
      <c r="C979" s="1">
        <v>10</v>
      </c>
      <c r="D979" s="1" t="s">
        <v>161</v>
      </c>
      <c r="E979" s="1">
        <v>862.41719797535563</v>
      </c>
      <c r="F979" s="1">
        <v>6463.0657505852623</v>
      </c>
      <c r="G979" s="1">
        <v>8957.1603155111643</v>
      </c>
      <c r="H979" s="1">
        <v>10022.248092624095</v>
      </c>
      <c r="I979" s="1">
        <v>13313.538931738767</v>
      </c>
    </row>
    <row r="980" spans="1:9" x14ac:dyDescent="0.15">
      <c r="A980" s="1">
        <v>43</v>
      </c>
      <c r="B980" s="1" t="s">
        <v>91</v>
      </c>
      <c r="C980" s="1">
        <v>11</v>
      </c>
      <c r="D980" s="1" t="s">
        <v>162</v>
      </c>
      <c r="E980" s="1">
        <v>770.43116518996976</v>
      </c>
      <c r="F980" s="1">
        <v>5775.5033526366315</v>
      </c>
      <c r="G980" s="1">
        <v>11816.138481958225</v>
      </c>
      <c r="H980" s="1">
        <v>14330.695683590457</v>
      </c>
      <c r="I980" s="1">
        <v>22175.288611257318</v>
      </c>
    </row>
    <row r="981" spans="1:9" x14ac:dyDescent="0.15">
      <c r="A981" s="1">
        <v>43</v>
      </c>
      <c r="B981" s="1" t="s">
        <v>42</v>
      </c>
      <c r="C981" s="1">
        <v>12</v>
      </c>
      <c r="D981" s="1" t="s">
        <v>163</v>
      </c>
      <c r="E981" s="1">
        <v>1334.9243960969443</v>
      </c>
      <c r="F981" s="1">
        <v>10275.828048932892</v>
      </c>
      <c r="G981" s="1">
        <v>59321.426593939213</v>
      </c>
      <c r="H981" s="1">
        <v>112882.01829677515</v>
      </c>
      <c r="I981" s="1">
        <v>159743.96431929438</v>
      </c>
    </row>
    <row r="982" spans="1:9" x14ac:dyDescent="0.15">
      <c r="A982" s="1">
        <v>43</v>
      </c>
      <c r="B982" s="1" t="s">
        <v>42</v>
      </c>
      <c r="C982" s="1">
        <v>13</v>
      </c>
      <c r="D982" s="1" t="s">
        <v>164</v>
      </c>
      <c r="E982" s="1">
        <v>109.06330003240909</v>
      </c>
      <c r="F982" s="1">
        <v>11986.653949638314</v>
      </c>
      <c r="G982" s="1">
        <v>25058.519695443316</v>
      </c>
      <c r="H982" s="1">
        <v>25643.076417289769</v>
      </c>
      <c r="I982" s="1">
        <v>37947.203208656327</v>
      </c>
    </row>
    <row r="983" spans="1:9" x14ac:dyDescent="0.15">
      <c r="A983" s="1">
        <v>43</v>
      </c>
      <c r="B983" s="1" t="s">
        <v>42</v>
      </c>
      <c r="C983" s="1">
        <v>14</v>
      </c>
      <c r="D983" s="1" t="s">
        <v>165</v>
      </c>
      <c r="E983" s="1">
        <v>4.1048801131654855</v>
      </c>
      <c r="F983" s="1">
        <v>69.94210623077575</v>
      </c>
      <c r="G983" s="1">
        <v>232.98657533031107</v>
      </c>
      <c r="H983" s="1">
        <v>391.61399868226283</v>
      </c>
      <c r="I983" s="1">
        <v>1021.124289541238</v>
      </c>
    </row>
    <row r="984" spans="1:9" x14ac:dyDescent="0.15">
      <c r="A984" s="1">
        <v>43</v>
      </c>
      <c r="B984" s="1" t="s">
        <v>42</v>
      </c>
      <c r="C984" s="1">
        <v>15</v>
      </c>
      <c r="D984" s="1" t="s">
        <v>166</v>
      </c>
      <c r="E984" s="1">
        <v>2552.6567827489976</v>
      </c>
      <c r="F984" s="1">
        <v>8855.2973894103234</v>
      </c>
      <c r="G984" s="1">
        <v>21787.811833338896</v>
      </c>
      <c r="H984" s="1">
        <v>30608.823999002263</v>
      </c>
      <c r="I984" s="1">
        <v>39475.119633889939</v>
      </c>
    </row>
    <row r="985" spans="1:9" x14ac:dyDescent="0.15">
      <c r="A985" s="1">
        <v>43</v>
      </c>
      <c r="B985" s="1" t="s">
        <v>42</v>
      </c>
      <c r="C985" s="1">
        <v>16</v>
      </c>
      <c r="D985" s="1" t="s">
        <v>149</v>
      </c>
      <c r="E985" s="1">
        <v>16851.215161726213</v>
      </c>
      <c r="F985" s="1">
        <v>22060.396926672645</v>
      </c>
      <c r="G985" s="1">
        <v>30492.489248837617</v>
      </c>
      <c r="H985" s="1">
        <v>31818.633688787089</v>
      </c>
      <c r="I985" s="1">
        <v>37811.452793527751</v>
      </c>
    </row>
    <row r="986" spans="1:9" x14ac:dyDescent="0.15">
      <c r="A986" s="1">
        <v>43</v>
      </c>
      <c r="B986" s="1" t="s">
        <v>42</v>
      </c>
      <c r="C986" s="1">
        <v>17</v>
      </c>
      <c r="D986" s="1" t="s">
        <v>150</v>
      </c>
      <c r="E986" s="1">
        <v>7268.7433619609428</v>
      </c>
      <c r="F986" s="1">
        <v>59990.38733711261</v>
      </c>
      <c r="G986" s="1">
        <v>69399.564328721637</v>
      </c>
      <c r="H986" s="1">
        <v>71517.615413100764</v>
      </c>
      <c r="I986" s="1">
        <v>83515.394074195618</v>
      </c>
    </row>
    <row r="987" spans="1:9" x14ac:dyDescent="0.15">
      <c r="A987" s="1">
        <v>43</v>
      </c>
      <c r="B987" s="1" t="s">
        <v>42</v>
      </c>
      <c r="C987" s="1">
        <v>18</v>
      </c>
      <c r="D987" s="1" t="s">
        <v>151</v>
      </c>
      <c r="E987" s="1">
        <v>8755.3606100078341</v>
      </c>
      <c r="F987" s="1">
        <v>65240.426505950716</v>
      </c>
      <c r="G987" s="1">
        <v>69662.300480972845</v>
      </c>
      <c r="H987" s="1">
        <v>73899.265176813831</v>
      </c>
      <c r="I987" s="1">
        <v>76163.109368141551</v>
      </c>
    </row>
    <row r="988" spans="1:9" x14ac:dyDescent="0.15">
      <c r="A988" s="1">
        <v>43</v>
      </c>
      <c r="B988" s="1" t="s">
        <v>42</v>
      </c>
      <c r="C988" s="1">
        <v>19</v>
      </c>
      <c r="D988" s="1" t="s">
        <v>152</v>
      </c>
      <c r="E988" s="1">
        <v>6271.4362620784977</v>
      </c>
      <c r="F988" s="1">
        <v>14480.562636259519</v>
      </c>
      <c r="G988" s="1">
        <v>17979.216646218465</v>
      </c>
      <c r="H988" s="1">
        <v>22789.080328593071</v>
      </c>
      <c r="I988" s="1">
        <v>29533.213118603901</v>
      </c>
    </row>
    <row r="989" spans="1:9" x14ac:dyDescent="0.15">
      <c r="A989" s="1">
        <v>43</v>
      </c>
      <c r="B989" s="1" t="s">
        <v>42</v>
      </c>
      <c r="C989" s="1">
        <v>20</v>
      </c>
      <c r="D989" s="1" t="s">
        <v>153</v>
      </c>
      <c r="E989" s="1">
        <v>1887.8327184641641</v>
      </c>
      <c r="F989" s="1">
        <v>49006.127735642011</v>
      </c>
      <c r="G989" s="1">
        <v>77727.859896546332</v>
      </c>
      <c r="H989" s="1">
        <v>99669.275290035526</v>
      </c>
      <c r="I989" s="1">
        <v>126683.82133959052</v>
      </c>
    </row>
    <row r="990" spans="1:9" x14ac:dyDescent="0.15">
      <c r="A990" s="1">
        <v>43</v>
      </c>
      <c r="B990" s="1" t="s">
        <v>42</v>
      </c>
      <c r="C990" s="1">
        <v>21</v>
      </c>
      <c r="D990" s="1" t="s">
        <v>154</v>
      </c>
      <c r="E990" s="1">
        <v>10064.179286312399</v>
      </c>
      <c r="F990" s="1">
        <v>72342.030726348603</v>
      </c>
      <c r="G990" s="1">
        <v>122145.51500310918</v>
      </c>
      <c r="H990" s="1">
        <v>134126.49874318411</v>
      </c>
      <c r="I990" s="1">
        <v>158051.30342932319</v>
      </c>
    </row>
    <row r="991" spans="1:9" x14ac:dyDescent="0.15">
      <c r="A991" s="1">
        <v>43</v>
      </c>
      <c r="B991" s="1" t="s">
        <v>42</v>
      </c>
      <c r="C991" s="1">
        <v>22</v>
      </c>
      <c r="D991" s="1" t="s">
        <v>146</v>
      </c>
      <c r="E991" s="1">
        <v>20128.37669923604</v>
      </c>
      <c r="F991" s="1">
        <v>115492.95114062801</v>
      </c>
      <c r="G991" s="1">
        <v>341364.58867185371</v>
      </c>
      <c r="H991" s="1">
        <v>461316.86548065784</v>
      </c>
      <c r="I991" s="1">
        <v>409999.27886787342</v>
      </c>
    </row>
    <row r="992" spans="1:9" x14ac:dyDescent="0.15">
      <c r="A992" s="1">
        <v>43</v>
      </c>
      <c r="B992" s="1" t="s">
        <v>42</v>
      </c>
      <c r="C992" s="1">
        <v>23</v>
      </c>
      <c r="D992" s="1" t="s">
        <v>167</v>
      </c>
      <c r="E992" s="1">
        <v>36529.5533903904</v>
      </c>
      <c r="F992" s="1">
        <v>142681.10823526903</v>
      </c>
      <c r="G992" s="1">
        <v>153331.07276960977</v>
      </c>
      <c r="H992" s="1">
        <v>229990.71696446539</v>
      </c>
      <c r="I992" s="1">
        <v>233284.22908975073</v>
      </c>
    </row>
    <row r="993" spans="1:9" x14ac:dyDescent="0.15">
      <c r="A993" s="1">
        <v>44</v>
      </c>
      <c r="B993" s="1" t="s">
        <v>43</v>
      </c>
      <c r="C993" s="1">
        <v>1</v>
      </c>
      <c r="D993" s="1" t="s">
        <v>147</v>
      </c>
      <c r="E993" s="1">
        <v>38227.060119600625</v>
      </c>
      <c r="F993" s="1">
        <v>98096.338680902918</v>
      </c>
      <c r="G993" s="1">
        <v>92234.415771077562</v>
      </c>
      <c r="H993" s="1">
        <v>100033.87958104855</v>
      </c>
      <c r="I993" s="1">
        <v>116700.61809646949</v>
      </c>
    </row>
    <row r="994" spans="1:9" x14ac:dyDescent="0.15">
      <c r="A994" s="1">
        <v>44</v>
      </c>
      <c r="B994" s="1" t="s">
        <v>43</v>
      </c>
      <c r="C994" s="1">
        <v>2</v>
      </c>
      <c r="D994" s="1" t="s">
        <v>148</v>
      </c>
      <c r="E994" s="1">
        <v>1336.5635496775799</v>
      </c>
      <c r="F994" s="1">
        <v>3095.6844890478419</v>
      </c>
      <c r="G994" s="1">
        <v>3323.7074037580032</v>
      </c>
      <c r="H994" s="1">
        <v>3668.1018552549767</v>
      </c>
      <c r="I994" s="1">
        <v>4872.3628813407522</v>
      </c>
    </row>
    <row r="995" spans="1:9" x14ac:dyDescent="0.15">
      <c r="A995" s="1">
        <v>44</v>
      </c>
      <c r="B995" s="1" t="s">
        <v>92</v>
      </c>
      <c r="C995" s="1">
        <v>3</v>
      </c>
      <c r="D995" s="1" t="s">
        <v>155</v>
      </c>
      <c r="E995" s="1">
        <v>2162.0372585049677</v>
      </c>
      <c r="F995" s="1">
        <v>6295.1486563845619</v>
      </c>
      <c r="G995" s="1">
        <v>15968.164125704279</v>
      </c>
      <c r="H995" s="1">
        <v>18661.015690330132</v>
      </c>
      <c r="I995" s="1">
        <v>19778.121688037627</v>
      </c>
    </row>
    <row r="996" spans="1:9" x14ac:dyDescent="0.15">
      <c r="A996" s="1">
        <v>44</v>
      </c>
      <c r="B996" s="1" t="s">
        <v>92</v>
      </c>
      <c r="C996" s="1">
        <v>4</v>
      </c>
      <c r="D996" s="1" t="s">
        <v>156</v>
      </c>
      <c r="E996" s="1">
        <v>638.56408555787095</v>
      </c>
      <c r="F996" s="1">
        <v>1674.0505173030924</v>
      </c>
      <c r="G996" s="1">
        <v>2370.7494083817955</v>
      </c>
      <c r="H996" s="1">
        <v>3227.0921949205695</v>
      </c>
      <c r="I996" s="1">
        <v>2998.8667765683067</v>
      </c>
    </row>
    <row r="997" spans="1:9" x14ac:dyDescent="0.15">
      <c r="A997" s="1">
        <v>44</v>
      </c>
      <c r="B997" s="1" t="s">
        <v>92</v>
      </c>
      <c r="C997" s="1">
        <v>5</v>
      </c>
      <c r="D997" s="1" t="s">
        <v>157</v>
      </c>
      <c r="E997" s="1">
        <v>3063.8880533363604</v>
      </c>
      <c r="F997" s="1">
        <v>4246.1668615167209</v>
      </c>
      <c r="G997" s="1">
        <v>6540.1333937341615</v>
      </c>
      <c r="H997" s="1">
        <v>4873.5269761479876</v>
      </c>
      <c r="I997" s="1">
        <v>5391.4354215070716</v>
      </c>
    </row>
    <row r="998" spans="1:9" x14ac:dyDescent="0.15">
      <c r="A998" s="1">
        <v>44</v>
      </c>
      <c r="B998" s="1" t="s">
        <v>92</v>
      </c>
      <c r="C998" s="1">
        <v>6</v>
      </c>
      <c r="D998" s="1" t="s">
        <v>49</v>
      </c>
      <c r="E998" s="1">
        <v>7286.6824295921633</v>
      </c>
      <c r="F998" s="1">
        <v>23808.434583200724</v>
      </c>
      <c r="G998" s="1">
        <v>31359.159346445322</v>
      </c>
      <c r="H998" s="1">
        <v>33689.11435915067</v>
      </c>
      <c r="I998" s="1">
        <v>43563.223714079264</v>
      </c>
    </row>
    <row r="999" spans="1:9" x14ac:dyDescent="0.15">
      <c r="A999" s="1">
        <v>44</v>
      </c>
      <c r="B999" s="1" t="s">
        <v>92</v>
      </c>
      <c r="C999" s="1">
        <v>7</v>
      </c>
      <c r="D999" s="1" t="s">
        <v>158</v>
      </c>
      <c r="E999" s="1">
        <v>1067.2255272004825</v>
      </c>
      <c r="F999" s="1">
        <v>3432.4027255831702</v>
      </c>
      <c r="G999" s="1">
        <v>4304.254960516233</v>
      </c>
      <c r="H999" s="1">
        <v>11193.800166675654</v>
      </c>
      <c r="I999" s="1">
        <v>20812.202348028477</v>
      </c>
    </row>
    <row r="1000" spans="1:9" x14ac:dyDescent="0.15">
      <c r="A1000" s="1">
        <v>44</v>
      </c>
      <c r="B1000" s="1" t="s">
        <v>92</v>
      </c>
      <c r="C1000" s="1">
        <v>8</v>
      </c>
      <c r="D1000" s="1" t="s">
        <v>159</v>
      </c>
      <c r="E1000" s="1">
        <v>7316.819812206867</v>
      </c>
      <c r="F1000" s="1">
        <v>12715.690840740668</v>
      </c>
      <c r="G1000" s="1">
        <v>15748.845211349082</v>
      </c>
      <c r="H1000" s="1">
        <v>12738.398659078437</v>
      </c>
      <c r="I1000" s="1">
        <v>12087.02216662032</v>
      </c>
    </row>
    <row r="1001" spans="1:9" x14ac:dyDescent="0.15">
      <c r="A1001" s="1">
        <v>44</v>
      </c>
      <c r="B1001" s="1" t="s">
        <v>92</v>
      </c>
      <c r="C1001" s="1">
        <v>9</v>
      </c>
      <c r="D1001" s="1" t="s">
        <v>160</v>
      </c>
      <c r="E1001" s="1">
        <v>4243.6508163687322</v>
      </c>
      <c r="F1001" s="1">
        <v>72472.24251582229</v>
      </c>
      <c r="G1001" s="1">
        <v>71392.569786709413</v>
      </c>
      <c r="H1001" s="1">
        <v>52763.16837635939</v>
      </c>
      <c r="I1001" s="1">
        <v>82277.371504743438</v>
      </c>
    </row>
    <row r="1002" spans="1:9" x14ac:dyDescent="0.15">
      <c r="A1002" s="1">
        <v>44</v>
      </c>
      <c r="B1002" s="1" t="s">
        <v>92</v>
      </c>
      <c r="C1002" s="1">
        <v>10</v>
      </c>
      <c r="D1002" s="1" t="s">
        <v>161</v>
      </c>
      <c r="E1002" s="1">
        <v>782.27636634805469</v>
      </c>
      <c r="F1002" s="1">
        <v>2304.513586574998</v>
      </c>
      <c r="G1002" s="1">
        <v>4234.5404296012148</v>
      </c>
      <c r="H1002" s="1">
        <v>4455.1298919613046</v>
      </c>
      <c r="I1002" s="1">
        <v>4239.5506223523053</v>
      </c>
    </row>
    <row r="1003" spans="1:9" x14ac:dyDescent="0.15">
      <c r="A1003" s="1">
        <v>44</v>
      </c>
      <c r="B1003" s="1" t="s">
        <v>92</v>
      </c>
      <c r="C1003" s="1">
        <v>11</v>
      </c>
      <c r="D1003" s="1" t="s">
        <v>162</v>
      </c>
      <c r="E1003" s="1">
        <v>552.97585097112199</v>
      </c>
      <c r="F1003" s="1">
        <v>1711.5757413199265</v>
      </c>
      <c r="G1003" s="1">
        <v>6596.4328018798778</v>
      </c>
      <c r="H1003" s="1">
        <v>9301.2015550712003</v>
      </c>
      <c r="I1003" s="1">
        <v>14386.753404889574</v>
      </c>
    </row>
    <row r="1004" spans="1:9" x14ac:dyDescent="0.15">
      <c r="A1004" s="1">
        <v>44</v>
      </c>
      <c r="B1004" s="1" t="s">
        <v>43</v>
      </c>
      <c r="C1004" s="1">
        <v>12</v>
      </c>
      <c r="D1004" s="1" t="s">
        <v>163</v>
      </c>
      <c r="E1004" s="1">
        <v>816.85303493927177</v>
      </c>
      <c r="F1004" s="1">
        <v>5674.2454546787731</v>
      </c>
      <c r="G1004" s="1">
        <v>66179.134718729299</v>
      </c>
      <c r="H1004" s="1">
        <v>85207.08842597944</v>
      </c>
      <c r="I1004" s="1">
        <v>151663.18029150681</v>
      </c>
    </row>
    <row r="1005" spans="1:9" x14ac:dyDescent="0.15">
      <c r="A1005" s="1">
        <v>44</v>
      </c>
      <c r="B1005" s="1" t="s">
        <v>43</v>
      </c>
      <c r="C1005" s="1">
        <v>13</v>
      </c>
      <c r="D1005" s="1" t="s">
        <v>164</v>
      </c>
      <c r="E1005" s="1">
        <v>147.9428274728275</v>
      </c>
      <c r="F1005" s="1">
        <v>2717.7000974851849</v>
      </c>
      <c r="G1005" s="1">
        <v>7406.2197015781849</v>
      </c>
      <c r="H1005" s="1">
        <v>9655.8505589764809</v>
      </c>
      <c r="I1005" s="1">
        <v>23587.744892914317</v>
      </c>
    </row>
    <row r="1006" spans="1:9" x14ac:dyDescent="0.15">
      <c r="A1006" s="1">
        <v>44</v>
      </c>
      <c r="B1006" s="1" t="s">
        <v>43</v>
      </c>
      <c r="C1006" s="1">
        <v>14</v>
      </c>
      <c r="D1006" s="1" t="s">
        <v>165</v>
      </c>
      <c r="E1006" s="1">
        <v>4.2156175654338712</v>
      </c>
      <c r="F1006" s="1">
        <v>662.47455992903633</v>
      </c>
      <c r="G1006" s="1">
        <v>5466.0279090425583</v>
      </c>
      <c r="H1006" s="1">
        <v>9026.6149026323019</v>
      </c>
      <c r="I1006" s="1">
        <v>12610.170946959757</v>
      </c>
    </row>
    <row r="1007" spans="1:9" x14ac:dyDescent="0.15">
      <c r="A1007" s="1">
        <v>44</v>
      </c>
      <c r="B1007" s="1" t="s">
        <v>43</v>
      </c>
      <c r="C1007" s="1">
        <v>15</v>
      </c>
      <c r="D1007" s="1" t="s">
        <v>166</v>
      </c>
      <c r="E1007" s="1">
        <v>1492.4297070524672</v>
      </c>
      <c r="F1007" s="1">
        <v>6165.5823509735819</v>
      </c>
      <c r="G1007" s="1">
        <v>13272.345377738546</v>
      </c>
      <c r="H1007" s="1">
        <v>15441.119711367515</v>
      </c>
      <c r="I1007" s="1">
        <v>17281.812281925893</v>
      </c>
    </row>
    <row r="1008" spans="1:9" x14ac:dyDescent="0.15">
      <c r="A1008" s="1">
        <v>44</v>
      </c>
      <c r="B1008" s="1" t="s">
        <v>43</v>
      </c>
      <c r="C1008" s="1">
        <v>16</v>
      </c>
      <c r="D1008" s="1" t="s">
        <v>149</v>
      </c>
      <c r="E1008" s="1">
        <v>20885.839188061935</v>
      </c>
      <c r="F1008" s="1">
        <v>24986.040633571964</v>
      </c>
      <c r="G1008" s="1">
        <v>32590.115422294155</v>
      </c>
      <c r="H1008" s="1">
        <v>32715.556760121595</v>
      </c>
      <c r="I1008" s="1">
        <v>43003.805506989775</v>
      </c>
    </row>
    <row r="1009" spans="1:9" x14ac:dyDescent="0.15">
      <c r="A1009" s="1">
        <v>44</v>
      </c>
      <c r="B1009" s="1" t="s">
        <v>43</v>
      </c>
      <c r="C1009" s="1">
        <v>17</v>
      </c>
      <c r="D1009" s="1" t="s">
        <v>150</v>
      </c>
      <c r="E1009" s="1">
        <v>26459.065619081099</v>
      </c>
      <c r="F1009" s="1">
        <v>54343.003496399382</v>
      </c>
      <c r="G1009" s="1">
        <v>65692.4496150872</v>
      </c>
      <c r="H1009" s="1">
        <v>81672.033515013318</v>
      </c>
      <c r="I1009" s="1">
        <v>102866.85691192985</v>
      </c>
    </row>
    <row r="1010" spans="1:9" x14ac:dyDescent="0.15">
      <c r="A1010" s="1">
        <v>44</v>
      </c>
      <c r="B1010" s="1" t="s">
        <v>43</v>
      </c>
      <c r="C1010" s="1">
        <v>18</v>
      </c>
      <c r="D1010" s="1" t="s">
        <v>151</v>
      </c>
      <c r="E1010" s="1">
        <v>6275.14992318651</v>
      </c>
      <c r="F1010" s="1">
        <v>47529.389138226739</v>
      </c>
      <c r="G1010" s="1">
        <v>52138.458273853656</v>
      </c>
      <c r="H1010" s="1">
        <v>59055.069091926809</v>
      </c>
      <c r="I1010" s="1">
        <v>56969.462884970359</v>
      </c>
    </row>
    <row r="1011" spans="1:9" x14ac:dyDescent="0.15">
      <c r="A1011" s="1">
        <v>44</v>
      </c>
      <c r="B1011" s="1" t="s">
        <v>43</v>
      </c>
      <c r="C1011" s="1">
        <v>19</v>
      </c>
      <c r="D1011" s="1" t="s">
        <v>152</v>
      </c>
      <c r="E1011" s="1">
        <v>5539.1877272170323</v>
      </c>
      <c r="F1011" s="1">
        <v>10963.628271362719</v>
      </c>
      <c r="G1011" s="1">
        <v>12087.783229919876</v>
      </c>
      <c r="H1011" s="1">
        <v>16327.483614201985</v>
      </c>
      <c r="I1011" s="1">
        <v>21545.146992264989</v>
      </c>
    </row>
    <row r="1012" spans="1:9" x14ac:dyDescent="0.15">
      <c r="A1012" s="1">
        <v>44</v>
      </c>
      <c r="B1012" s="1" t="s">
        <v>43</v>
      </c>
      <c r="C1012" s="1">
        <v>20</v>
      </c>
      <c r="D1012" s="1" t="s">
        <v>153</v>
      </c>
      <c r="E1012" s="1">
        <v>1322.8512660415583</v>
      </c>
      <c r="F1012" s="1">
        <v>31482.752321213706</v>
      </c>
      <c r="G1012" s="1">
        <v>42969.380642958706</v>
      </c>
      <c r="H1012" s="1">
        <v>58545.756057196173</v>
      </c>
      <c r="I1012" s="1">
        <v>77257.068939169505</v>
      </c>
    </row>
    <row r="1013" spans="1:9" x14ac:dyDescent="0.15">
      <c r="A1013" s="1">
        <v>44</v>
      </c>
      <c r="B1013" s="1" t="s">
        <v>43</v>
      </c>
      <c r="C1013" s="1">
        <v>21</v>
      </c>
      <c r="D1013" s="1" t="s">
        <v>154</v>
      </c>
      <c r="E1013" s="1">
        <v>16710.84301965994</v>
      </c>
      <c r="F1013" s="1">
        <v>57864.79132327823</v>
      </c>
      <c r="G1013" s="1">
        <v>104569.38775890469</v>
      </c>
      <c r="H1013" s="1">
        <v>108805.15270491208</v>
      </c>
      <c r="I1013" s="1">
        <v>134137.56452596962</v>
      </c>
    </row>
    <row r="1014" spans="1:9" x14ac:dyDescent="0.15">
      <c r="A1014" s="1">
        <v>44</v>
      </c>
      <c r="B1014" s="1" t="s">
        <v>43</v>
      </c>
      <c r="C1014" s="1">
        <v>22</v>
      </c>
      <c r="D1014" s="1" t="s">
        <v>146</v>
      </c>
      <c r="E1014" s="1">
        <v>17860.816858844664</v>
      </c>
      <c r="F1014" s="1">
        <v>76721.589171810439</v>
      </c>
      <c r="G1014" s="1">
        <v>203478.72097556299</v>
      </c>
      <c r="H1014" s="1">
        <v>336488.72841574956</v>
      </c>
      <c r="I1014" s="1">
        <v>320283.45637387689</v>
      </c>
    </row>
    <row r="1015" spans="1:9" x14ac:dyDescent="0.15">
      <c r="A1015" s="1">
        <v>44</v>
      </c>
      <c r="B1015" s="1" t="s">
        <v>43</v>
      </c>
      <c r="C1015" s="1">
        <v>23</v>
      </c>
      <c r="D1015" s="1" t="s">
        <v>167</v>
      </c>
      <c r="E1015" s="1">
        <v>30112.958718334085</v>
      </c>
      <c r="F1015" s="1">
        <v>73104.914053777262</v>
      </c>
      <c r="G1015" s="1">
        <v>111911.97555677463</v>
      </c>
      <c r="H1015" s="1">
        <v>160826.72332969538</v>
      </c>
      <c r="I1015" s="1">
        <v>167579.0196968501</v>
      </c>
    </row>
    <row r="1016" spans="1:9" x14ac:dyDescent="0.15">
      <c r="A1016" s="1">
        <v>45</v>
      </c>
      <c r="B1016" s="1" t="s">
        <v>44</v>
      </c>
      <c r="C1016" s="1">
        <v>1</v>
      </c>
      <c r="D1016" s="1" t="s">
        <v>147</v>
      </c>
      <c r="E1016" s="1">
        <v>47984.7340272601</v>
      </c>
      <c r="F1016" s="1">
        <v>91697.174554270852</v>
      </c>
      <c r="G1016" s="1">
        <v>89737.302322422882</v>
      </c>
      <c r="H1016" s="1">
        <v>111630.01951523083</v>
      </c>
      <c r="I1016" s="1">
        <v>157009.61047308033</v>
      </c>
    </row>
    <row r="1017" spans="1:9" x14ac:dyDescent="0.15">
      <c r="A1017" s="1">
        <v>45</v>
      </c>
      <c r="B1017" s="1" t="s">
        <v>44</v>
      </c>
      <c r="C1017" s="1">
        <v>2</v>
      </c>
      <c r="D1017" s="1" t="s">
        <v>148</v>
      </c>
      <c r="E1017" s="1">
        <v>518.13770871017289</v>
      </c>
      <c r="F1017" s="1">
        <v>1148.1681283412531</v>
      </c>
      <c r="G1017" s="1">
        <v>1243.9160825102372</v>
      </c>
      <c r="H1017" s="1">
        <v>1567.2587799898492</v>
      </c>
      <c r="I1017" s="1">
        <v>1093.5541003334893</v>
      </c>
    </row>
    <row r="1018" spans="1:9" x14ac:dyDescent="0.15">
      <c r="A1018" s="1">
        <v>45</v>
      </c>
      <c r="B1018" s="1" t="s">
        <v>93</v>
      </c>
      <c r="C1018" s="1">
        <v>3</v>
      </c>
      <c r="D1018" s="1" t="s">
        <v>155</v>
      </c>
      <c r="E1018" s="1">
        <v>3567.1930637115261</v>
      </c>
      <c r="F1018" s="1">
        <v>9338.1369489907102</v>
      </c>
      <c r="G1018" s="1">
        <v>20405.82496088964</v>
      </c>
      <c r="H1018" s="1">
        <v>22115.577070957272</v>
      </c>
      <c r="I1018" s="1">
        <v>25949.894828184068</v>
      </c>
    </row>
    <row r="1019" spans="1:9" x14ac:dyDescent="0.15">
      <c r="A1019" s="1">
        <v>45</v>
      </c>
      <c r="B1019" s="1" t="s">
        <v>93</v>
      </c>
      <c r="C1019" s="1">
        <v>4</v>
      </c>
      <c r="D1019" s="1" t="s">
        <v>156</v>
      </c>
      <c r="E1019" s="1">
        <v>815.4750628178956</v>
      </c>
      <c r="F1019" s="1">
        <v>5993.0193844995465</v>
      </c>
      <c r="G1019" s="1">
        <v>15658.259711020239</v>
      </c>
      <c r="H1019" s="1">
        <v>17499.963416612311</v>
      </c>
      <c r="I1019" s="1">
        <v>16189.575406194168</v>
      </c>
    </row>
    <row r="1020" spans="1:9" x14ac:dyDescent="0.15">
      <c r="A1020" s="1">
        <v>45</v>
      </c>
      <c r="B1020" s="1" t="s">
        <v>93</v>
      </c>
      <c r="C1020" s="1">
        <v>5</v>
      </c>
      <c r="D1020" s="1" t="s">
        <v>157</v>
      </c>
      <c r="E1020" s="1">
        <v>1911.3881250891739</v>
      </c>
      <c r="F1020" s="1">
        <v>4175.3935358213675</v>
      </c>
      <c r="G1020" s="1">
        <v>7040.6891118265212</v>
      </c>
      <c r="H1020" s="1">
        <v>7115.7546467875363</v>
      </c>
      <c r="I1020" s="1">
        <v>7497.1790092722586</v>
      </c>
    </row>
    <row r="1021" spans="1:9" x14ac:dyDescent="0.15">
      <c r="A1021" s="1">
        <v>45</v>
      </c>
      <c r="B1021" s="1" t="s">
        <v>93</v>
      </c>
      <c r="C1021" s="1">
        <v>6</v>
      </c>
      <c r="D1021" s="1" t="s">
        <v>49</v>
      </c>
      <c r="E1021" s="1">
        <v>10540.126524979096</v>
      </c>
      <c r="F1021" s="1">
        <v>22339.762317889184</v>
      </c>
      <c r="G1021" s="1">
        <v>25279.049166911293</v>
      </c>
      <c r="H1021" s="1">
        <v>24132.585952479712</v>
      </c>
      <c r="I1021" s="1">
        <v>27733.894053916647</v>
      </c>
    </row>
    <row r="1022" spans="1:9" x14ac:dyDescent="0.15">
      <c r="A1022" s="1">
        <v>45</v>
      </c>
      <c r="B1022" s="1" t="s">
        <v>93</v>
      </c>
      <c r="C1022" s="1">
        <v>7</v>
      </c>
      <c r="D1022" s="1" t="s">
        <v>158</v>
      </c>
      <c r="E1022" s="1">
        <v>365.298748745485</v>
      </c>
      <c r="F1022" s="1">
        <v>407.09969203480188</v>
      </c>
      <c r="G1022" s="1">
        <v>404.89970022622742</v>
      </c>
      <c r="H1022" s="1">
        <v>475.25735081037953</v>
      </c>
      <c r="I1022" s="1">
        <v>1059.8848888309033</v>
      </c>
    </row>
    <row r="1023" spans="1:9" x14ac:dyDescent="0.15">
      <c r="A1023" s="1">
        <v>45</v>
      </c>
      <c r="B1023" s="1" t="s">
        <v>93</v>
      </c>
      <c r="C1023" s="1">
        <v>8</v>
      </c>
      <c r="D1023" s="1" t="s">
        <v>159</v>
      </c>
      <c r="E1023" s="1">
        <v>1219.9943744670286</v>
      </c>
      <c r="F1023" s="1">
        <v>3084.0712853236942</v>
      </c>
      <c r="G1023" s="1">
        <v>4118.0571940579293</v>
      </c>
      <c r="H1023" s="1">
        <v>3681.0858981247829</v>
      </c>
      <c r="I1023" s="1">
        <v>2943.7195628933332</v>
      </c>
    </row>
    <row r="1024" spans="1:9" x14ac:dyDescent="0.15">
      <c r="A1024" s="1">
        <v>45</v>
      </c>
      <c r="B1024" s="1" t="s">
        <v>93</v>
      </c>
      <c r="C1024" s="1">
        <v>9</v>
      </c>
      <c r="D1024" s="1" t="s">
        <v>160</v>
      </c>
      <c r="E1024" s="1">
        <v>1075.3591381556064</v>
      </c>
      <c r="F1024" s="1">
        <v>3258.6920865598377</v>
      </c>
      <c r="G1024" s="1">
        <v>2755.4321067815699</v>
      </c>
      <c r="H1024" s="1">
        <v>1967.877072309401</v>
      </c>
      <c r="I1024" s="1">
        <v>3063.4898187841181</v>
      </c>
    </row>
    <row r="1025" spans="1:9" x14ac:dyDescent="0.15">
      <c r="A1025" s="1">
        <v>45</v>
      </c>
      <c r="B1025" s="1" t="s">
        <v>93</v>
      </c>
      <c r="C1025" s="1">
        <v>10</v>
      </c>
      <c r="D1025" s="1" t="s">
        <v>161</v>
      </c>
      <c r="E1025" s="1">
        <v>401.28806004525012</v>
      </c>
      <c r="F1025" s="1">
        <v>1027.4209932587032</v>
      </c>
      <c r="G1025" s="1">
        <v>1834.3822510020757</v>
      </c>
      <c r="H1025" s="1">
        <v>2133.704083354316</v>
      </c>
      <c r="I1025" s="1">
        <v>2560.518145682096</v>
      </c>
    </row>
    <row r="1026" spans="1:9" x14ac:dyDescent="0.15">
      <c r="A1026" s="1">
        <v>45</v>
      </c>
      <c r="B1026" s="1" t="s">
        <v>93</v>
      </c>
      <c r="C1026" s="1">
        <v>11</v>
      </c>
      <c r="D1026" s="1" t="s">
        <v>162</v>
      </c>
      <c r="E1026" s="1">
        <v>216.44584962232094</v>
      </c>
      <c r="F1026" s="1">
        <v>822.04133675946412</v>
      </c>
      <c r="G1026" s="1">
        <v>2143.164214120442</v>
      </c>
      <c r="H1026" s="1">
        <v>3327.578815759648</v>
      </c>
      <c r="I1026" s="1">
        <v>5693.8041959820657</v>
      </c>
    </row>
    <row r="1027" spans="1:9" x14ac:dyDescent="0.15">
      <c r="A1027" s="1">
        <v>45</v>
      </c>
      <c r="B1027" s="1" t="s">
        <v>44</v>
      </c>
      <c r="C1027" s="1">
        <v>12</v>
      </c>
      <c r="D1027" s="1" t="s">
        <v>163</v>
      </c>
      <c r="E1027" s="1">
        <v>313.4954479057601</v>
      </c>
      <c r="F1027" s="1">
        <v>1317.8968866165901</v>
      </c>
      <c r="G1027" s="1">
        <v>14677.258718129784</v>
      </c>
      <c r="H1027" s="1">
        <v>25005.638582444379</v>
      </c>
      <c r="I1027" s="1">
        <v>56473.258371199467</v>
      </c>
    </row>
    <row r="1028" spans="1:9" x14ac:dyDescent="0.15">
      <c r="A1028" s="1">
        <v>45</v>
      </c>
      <c r="B1028" s="1" t="s">
        <v>44</v>
      </c>
      <c r="C1028" s="1">
        <v>13</v>
      </c>
      <c r="D1028" s="1" t="s">
        <v>164</v>
      </c>
      <c r="E1028" s="1">
        <v>43.121234867436065</v>
      </c>
      <c r="F1028" s="1">
        <v>621.89025922509859</v>
      </c>
      <c r="G1028" s="1">
        <v>2685.0399275518294</v>
      </c>
      <c r="H1028" s="1">
        <v>3473.7674231923452</v>
      </c>
      <c r="I1028" s="1">
        <v>3988.5156143886152</v>
      </c>
    </row>
    <row r="1029" spans="1:9" x14ac:dyDescent="0.15">
      <c r="A1029" s="1">
        <v>45</v>
      </c>
      <c r="B1029" s="1" t="s">
        <v>44</v>
      </c>
      <c r="C1029" s="1">
        <v>14</v>
      </c>
      <c r="D1029" s="1" t="s">
        <v>165</v>
      </c>
      <c r="E1029" s="1">
        <v>0.21045654267759606</v>
      </c>
      <c r="F1029" s="1">
        <v>75.707237059252691</v>
      </c>
      <c r="G1029" s="1">
        <v>1714.7497765147946</v>
      </c>
      <c r="H1029" s="1">
        <v>4406.6026379546111</v>
      </c>
      <c r="I1029" s="1">
        <v>12300.478860525267</v>
      </c>
    </row>
    <row r="1030" spans="1:9" x14ac:dyDescent="0.15">
      <c r="A1030" s="1">
        <v>45</v>
      </c>
      <c r="B1030" s="1" t="s">
        <v>44</v>
      </c>
      <c r="C1030" s="1">
        <v>15</v>
      </c>
      <c r="D1030" s="1" t="s">
        <v>166</v>
      </c>
      <c r="E1030" s="1">
        <v>1417.3088756848415</v>
      </c>
      <c r="F1030" s="1">
        <v>5613.1106438904999</v>
      </c>
      <c r="G1030" s="1">
        <v>13915.505974261201</v>
      </c>
      <c r="H1030" s="1">
        <v>17935.44139142349</v>
      </c>
      <c r="I1030" s="1">
        <v>26023.187103242049</v>
      </c>
    </row>
    <row r="1031" spans="1:9" x14ac:dyDescent="0.15">
      <c r="A1031" s="1">
        <v>45</v>
      </c>
      <c r="B1031" s="1" t="s">
        <v>44</v>
      </c>
      <c r="C1031" s="1">
        <v>16</v>
      </c>
      <c r="D1031" s="1" t="s">
        <v>149</v>
      </c>
      <c r="E1031" s="1">
        <v>13305.082506249069</v>
      </c>
      <c r="F1031" s="1">
        <v>17832.917364375906</v>
      </c>
      <c r="G1031" s="1">
        <v>31283.856034271706</v>
      </c>
      <c r="H1031" s="1">
        <v>26346.645390420443</v>
      </c>
      <c r="I1031" s="1">
        <v>25618.945293963694</v>
      </c>
    </row>
    <row r="1032" spans="1:9" x14ac:dyDescent="0.15">
      <c r="A1032" s="1">
        <v>45</v>
      </c>
      <c r="B1032" s="1" t="s">
        <v>44</v>
      </c>
      <c r="C1032" s="1">
        <v>17</v>
      </c>
      <c r="D1032" s="1" t="s">
        <v>150</v>
      </c>
      <c r="E1032" s="1">
        <v>19899.022873582071</v>
      </c>
      <c r="F1032" s="1">
        <v>27534.044081447661</v>
      </c>
      <c r="G1032" s="1">
        <v>44018.42659363112</v>
      </c>
      <c r="H1032" s="1">
        <v>43679.075717839245</v>
      </c>
      <c r="I1032" s="1">
        <v>49615.167684368011</v>
      </c>
    </row>
    <row r="1033" spans="1:9" x14ac:dyDescent="0.15">
      <c r="A1033" s="1">
        <v>45</v>
      </c>
      <c r="B1033" s="1" t="s">
        <v>44</v>
      </c>
      <c r="C1033" s="1">
        <v>18</v>
      </c>
      <c r="D1033" s="1" t="s">
        <v>151</v>
      </c>
      <c r="E1033" s="1">
        <v>5456.8408995042746</v>
      </c>
      <c r="F1033" s="1">
        <v>39478.871439560993</v>
      </c>
      <c r="G1033" s="1">
        <v>42627.122222521211</v>
      </c>
      <c r="H1033" s="1">
        <v>46794.387055460189</v>
      </c>
      <c r="I1033" s="1">
        <v>45269.304808800036</v>
      </c>
    </row>
    <row r="1034" spans="1:9" x14ac:dyDescent="0.15">
      <c r="A1034" s="1">
        <v>45</v>
      </c>
      <c r="B1034" s="1" t="s">
        <v>44</v>
      </c>
      <c r="C1034" s="1">
        <v>19</v>
      </c>
      <c r="D1034" s="1" t="s">
        <v>152</v>
      </c>
      <c r="E1034" s="1">
        <v>3932.0248897014953</v>
      </c>
      <c r="F1034" s="1">
        <v>9973.7636044869178</v>
      </c>
      <c r="G1034" s="1">
        <v>10229.796779062714</v>
      </c>
      <c r="H1034" s="1">
        <v>11339.204088750108</v>
      </c>
      <c r="I1034" s="1">
        <v>29421.429398167169</v>
      </c>
    </row>
    <row r="1035" spans="1:9" x14ac:dyDescent="0.15">
      <c r="A1035" s="1">
        <v>45</v>
      </c>
      <c r="B1035" s="1" t="s">
        <v>44</v>
      </c>
      <c r="C1035" s="1">
        <v>20</v>
      </c>
      <c r="D1035" s="1" t="s">
        <v>153</v>
      </c>
      <c r="E1035" s="1">
        <v>1328.979396770573</v>
      </c>
      <c r="F1035" s="1">
        <v>25238.416500395673</v>
      </c>
      <c r="G1035" s="1">
        <v>46413.752687788583</v>
      </c>
      <c r="H1035" s="1">
        <v>61094.386764949049</v>
      </c>
      <c r="I1035" s="1">
        <v>82010.755717655455</v>
      </c>
    </row>
    <row r="1036" spans="1:9" x14ac:dyDescent="0.15">
      <c r="A1036" s="1">
        <v>45</v>
      </c>
      <c r="B1036" s="1" t="s">
        <v>44</v>
      </c>
      <c r="C1036" s="1">
        <v>21</v>
      </c>
      <c r="D1036" s="1" t="s">
        <v>154</v>
      </c>
      <c r="E1036" s="1">
        <v>6882.9064452330722</v>
      </c>
      <c r="F1036" s="1">
        <v>35983.331695408611</v>
      </c>
      <c r="G1036" s="1">
        <v>53987.110330796022</v>
      </c>
      <c r="H1036" s="1">
        <v>70000.5522328433</v>
      </c>
      <c r="I1036" s="1">
        <v>86203.819144544846</v>
      </c>
    </row>
    <row r="1037" spans="1:9" x14ac:dyDescent="0.15">
      <c r="A1037" s="1">
        <v>45</v>
      </c>
      <c r="B1037" s="1" t="s">
        <v>44</v>
      </c>
      <c r="C1037" s="1">
        <v>22</v>
      </c>
      <c r="D1037" s="1" t="s">
        <v>146</v>
      </c>
      <c r="E1037" s="1">
        <v>10774.190708693945</v>
      </c>
      <c r="F1037" s="1">
        <v>69092.10669026243</v>
      </c>
      <c r="G1037" s="1">
        <v>167130.70487545768</v>
      </c>
      <c r="H1037" s="1">
        <v>285396.43286522781</v>
      </c>
      <c r="I1037" s="1">
        <v>245385.16143654371</v>
      </c>
    </row>
    <row r="1038" spans="1:9" x14ac:dyDescent="0.15">
      <c r="A1038" s="1">
        <v>45</v>
      </c>
      <c r="B1038" s="1" t="s">
        <v>44</v>
      </c>
      <c r="C1038" s="1">
        <v>23</v>
      </c>
      <c r="D1038" s="1" t="s">
        <v>167</v>
      </c>
      <c r="E1038" s="1">
        <v>27888.813043235397</v>
      </c>
      <c r="F1038" s="1">
        <v>64005.079368603154</v>
      </c>
      <c r="G1038" s="1">
        <v>90752.108327837108</v>
      </c>
      <c r="H1038" s="1">
        <v>126048.12692496867</v>
      </c>
      <c r="I1038" s="1">
        <v>157829.81699989337</v>
      </c>
    </row>
    <row r="1039" spans="1:9" x14ac:dyDescent="0.15">
      <c r="A1039" s="1">
        <v>46</v>
      </c>
      <c r="B1039" s="1" t="s">
        <v>45</v>
      </c>
      <c r="C1039" s="1">
        <v>1</v>
      </c>
      <c r="D1039" s="1" t="s">
        <v>147</v>
      </c>
      <c r="E1039" s="1">
        <v>73620.16515387973</v>
      </c>
      <c r="F1039" s="1">
        <v>137847.78786997474</v>
      </c>
      <c r="G1039" s="1">
        <v>148375.88938817554</v>
      </c>
      <c r="H1039" s="1">
        <v>161940.28953913235</v>
      </c>
      <c r="I1039" s="1">
        <v>216849.55995379158</v>
      </c>
    </row>
    <row r="1040" spans="1:9" x14ac:dyDescent="0.15">
      <c r="A1040" s="1">
        <v>46</v>
      </c>
      <c r="B1040" s="1" t="s">
        <v>45</v>
      </c>
      <c r="C1040" s="1">
        <v>2</v>
      </c>
      <c r="D1040" s="1" t="s">
        <v>148</v>
      </c>
      <c r="E1040" s="1">
        <v>1076.9660434625221</v>
      </c>
      <c r="F1040" s="1">
        <v>3038.4918929587452</v>
      </c>
      <c r="G1040" s="1">
        <v>6479.3189798321455</v>
      </c>
      <c r="H1040" s="1">
        <v>4157.4410844700169</v>
      </c>
      <c r="I1040" s="1">
        <v>5080.2775358766694</v>
      </c>
    </row>
    <row r="1041" spans="1:9" x14ac:dyDescent="0.15">
      <c r="A1041" s="1">
        <v>46</v>
      </c>
      <c r="B1041" s="1" t="s">
        <v>94</v>
      </c>
      <c r="C1041" s="1">
        <v>3</v>
      </c>
      <c r="D1041" s="1" t="s">
        <v>155</v>
      </c>
      <c r="E1041" s="1">
        <v>5594.7339036306694</v>
      </c>
      <c r="F1041" s="1">
        <v>17399.017108398089</v>
      </c>
      <c r="G1041" s="1">
        <v>35783.400671847914</v>
      </c>
      <c r="H1041" s="1">
        <v>40073.049780886235</v>
      </c>
      <c r="I1041" s="1">
        <v>42732.146237412948</v>
      </c>
    </row>
    <row r="1042" spans="1:9" x14ac:dyDescent="0.15">
      <c r="A1042" s="1">
        <v>46</v>
      </c>
      <c r="B1042" s="1" t="s">
        <v>94</v>
      </c>
      <c r="C1042" s="1">
        <v>4</v>
      </c>
      <c r="D1042" s="1" t="s">
        <v>156</v>
      </c>
      <c r="E1042" s="1">
        <v>602.2119390859857</v>
      </c>
      <c r="F1042" s="1">
        <v>3381.7009766066221</v>
      </c>
      <c r="G1042" s="1">
        <v>5253.1899953079728</v>
      </c>
      <c r="H1042" s="1">
        <v>4567.301337370589</v>
      </c>
      <c r="I1042" s="1">
        <v>3871.8824065121576</v>
      </c>
    </row>
    <row r="1043" spans="1:9" x14ac:dyDescent="0.15">
      <c r="A1043" s="1">
        <v>46</v>
      </c>
      <c r="B1043" s="1" t="s">
        <v>94</v>
      </c>
      <c r="C1043" s="1">
        <v>5</v>
      </c>
      <c r="D1043" s="1" t="s">
        <v>157</v>
      </c>
      <c r="E1043" s="1">
        <v>1586.5550003421433</v>
      </c>
      <c r="F1043" s="1">
        <v>3406.6686248892997</v>
      </c>
      <c r="G1043" s="1">
        <v>6167.8396417833073</v>
      </c>
      <c r="H1043" s="1">
        <v>5657.6060041406845</v>
      </c>
      <c r="I1043" s="1">
        <v>5747.6894371256076</v>
      </c>
    </row>
    <row r="1044" spans="1:9" x14ac:dyDescent="0.15">
      <c r="A1044" s="1">
        <v>46</v>
      </c>
      <c r="B1044" s="1" t="s">
        <v>94</v>
      </c>
      <c r="C1044" s="1">
        <v>6</v>
      </c>
      <c r="D1044" s="1" t="s">
        <v>49</v>
      </c>
      <c r="E1044" s="1">
        <v>867.28443545389064</v>
      </c>
      <c r="F1044" s="1">
        <v>970.36516888921403</v>
      </c>
      <c r="G1044" s="1">
        <v>1345.9600317122593</v>
      </c>
      <c r="H1044" s="1">
        <v>1915.1354602218307</v>
      </c>
      <c r="I1044" s="1">
        <v>2518.290400023584</v>
      </c>
    </row>
    <row r="1045" spans="1:9" x14ac:dyDescent="0.15">
      <c r="A1045" s="1">
        <v>46</v>
      </c>
      <c r="B1045" s="1" t="s">
        <v>94</v>
      </c>
      <c r="C1045" s="1">
        <v>7</v>
      </c>
      <c r="D1045" s="1" t="s">
        <v>158</v>
      </c>
      <c r="E1045" s="1">
        <v>139.83118806904292</v>
      </c>
      <c r="F1045" s="1">
        <v>109.02428648078947</v>
      </c>
      <c r="G1045" s="1">
        <v>199.18146718497505</v>
      </c>
      <c r="H1045" s="1">
        <v>769.07139145141548</v>
      </c>
      <c r="I1045" s="1">
        <v>1028.0899975732705</v>
      </c>
    </row>
    <row r="1046" spans="1:9" x14ac:dyDescent="0.15">
      <c r="A1046" s="1">
        <v>46</v>
      </c>
      <c r="B1046" s="1" t="s">
        <v>94</v>
      </c>
      <c r="C1046" s="1">
        <v>8</v>
      </c>
      <c r="D1046" s="1" t="s">
        <v>159</v>
      </c>
      <c r="E1046" s="1">
        <v>1718.8354369339597</v>
      </c>
      <c r="F1046" s="1">
        <v>4768.1535383496685</v>
      </c>
      <c r="G1046" s="1">
        <v>8532.7988103046209</v>
      </c>
      <c r="H1046" s="1">
        <v>11427.62324862425</v>
      </c>
      <c r="I1046" s="1">
        <v>12569.768356399079</v>
      </c>
    </row>
    <row r="1047" spans="1:9" x14ac:dyDescent="0.15">
      <c r="A1047" s="1">
        <v>46</v>
      </c>
      <c r="B1047" s="1" t="s">
        <v>94</v>
      </c>
      <c r="C1047" s="1">
        <v>9</v>
      </c>
      <c r="D1047" s="1" t="s">
        <v>160</v>
      </c>
      <c r="E1047" s="1">
        <v>530.58527702027811</v>
      </c>
      <c r="F1047" s="1">
        <v>3771.6636937321605</v>
      </c>
      <c r="G1047" s="1">
        <v>3191.4495674482851</v>
      </c>
      <c r="H1047" s="1">
        <v>1796.3841190737246</v>
      </c>
      <c r="I1047" s="1">
        <v>2173.7784895074155</v>
      </c>
    </row>
    <row r="1048" spans="1:9" x14ac:dyDescent="0.15">
      <c r="A1048" s="1">
        <v>46</v>
      </c>
      <c r="B1048" s="1" t="s">
        <v>94</v>
      </c>
      <c r="C1048" s="1">
        <v>10</v>
      </c>
      <c r="D1048" s="1" t="s">
        <v>161</v>
      </c>
      <c r="E1048" s="1">
        <v>411.73181065686509</v>
      </c>
      <c r="F1048" s="1">
        <v>1002.9258881831844</v>
      </c>
      <c r="G1048" s="1">
        <v>3117.8701500208626</v>
      </c>
      <c r="H1048" s="1">
        <v>4096.7270156480681</v>
      </c>
      <c r="I1048" s="1">
        <v>3778.8074940437541</v>
      </c>
    </row>
    <row r="1049" spans="1:9" x14ac:dyDescent="0.15">
      <c r="A1049" s="1">
        <v>46</v>
      </c>
      <c r="B1049" s="1" t="s">
        <v>94</v>
      </c>
      <c r="C1049" s="1">
        <v>11</v>
      </c>
      <c r="D1049" s="1" t="s">
        <v>162</v>
      </c>
      <c r="E1049" s="1">
        <v>146.44944616405326</v>
      </c>
      <c r="F1049" s="1">
        <v>681.74730166152301</v>
      </c>
      <c r="G1049" s="1">
        <v>2302.3998818311802</v>
      </c>
      <c r="H1049" s="1">
        <v>4184.2617990094896</v>
      </c>
      <c r="I1049" s="1">
        <v>7719.181162550266</v>
      </c>
    </row>
    <row r="1050" spans="1:9" x14ac:dyDescent="0.15">
      <c r="A1050" s="1">
        <v>46</v>
      </c>
      <c r="B1050" s="1" t="s">
        <v>45</v>
      </c>
      <c r="C1050" s="1">
        <v>12</v>
      </c>
      <c r="D1050" s="1" t="s">
        <v>163</v>
      </c>
      <c r="E1050" s="1">
        <v>218.33145953529771</v>
      </c>
      <c r="F1050" s="1">
        <v>5623.3506792468615</v>
      </c>
      <c r="G1050" s="1">
        <v>35807.462424124424</v>
      </c>
      <c r="H1050" s="1">
        <v>69005.75981979986</v>
      </c>
      <c r="I1050" s="1">
        <v>82673.756406169836</v>
      </c>
    </row>
    <row r="1051" spans="1:9" x14ac:dyDescent="0.15">
      <c r="A1051" s="1">
        <v>46</v>
      </c>
      <c r="B1051" s="1" t="s">
        <v>45</v>
      </c>
      <c r="C1051" s="1">
        <v>13</v>
      </c>
      <c r="D1051" s="1" t="s">
        <v>164</v>
      </c>
      <c r="E1051" s="1">
        <v>57.47705199334191</v>
      </c>
      <c r="F1051" s="1">
        <v>748.06356781980537</v>
      </c>
      <c r="G1051" s="1">
        <v>851.7653067464089</v>
      </c>
      <c r="H1051" s="1">
        <v>1370.9684956114054</v>
      </c>
      <c r="I1051" s="1">
        <v>1156.4022067568437</v>
      </c>
    </row>
    <row r="1052" spans="1:9" x14ac:dyDescent="0.15">
      <c r="A1052" s="1">
        <v>46</v>
      </c>
      <c r="B1052" s="1" t="s">
        <v>45</v>
      </c>
      <c r="C1052" s="1">
        <v>14</v>
      </c>
      <c r="D1052" s="1" t="s">
        <v>165</v>
      </c>
      <c r="E1052" s="1">
        <v>1.6083454016901961</v>
      </c>
      <c r="F1052" s="1">
        <v>52.598719081339041</v>
      </c>
      <c r="G1052" s="1">
        <v>196.46164228090296</v>
      </c>
      <c r="H1052" s="1">
        <v>314.26590452251673</v>
      </c>
      <c r="I1052" s="1">
        <v>746.10832692988185</v>
      </c>
    </row>
    <row r="1053" spans="1:9" x14ac:dyDescent="0.15">
      <c r="A1053" s="1">
        <v>46</v>
      </c>
      <c r="B1053" s="1" t="s">
        <v>45</v>
      </c>
      <c r="C1053" s="1">
        <v>15</v>
      </c>
      <c r="D1053" s="1" t="s">
        <v>166</v>
      </c>
      <c r="E1053" s="1">
        <v>1479.5978152984053</v>
      </c>
      <c r="F1053" s="1">
        <v>5848.9671420448576</v>
      </c>
      <c r="G1053" s="1">
        <v>11361.686221858818</v>
      </c>
      <c r="H1053" s="1">
        <v>11628.896681038803</v>
      </c>
      <c r="I1053" s="1">
        <v>10274.431777865995</v>
      </c>
    </row>
    <row r="1054" spans="1:9" x14ac:dyDescent="0.15">
      <c r="A1054" s="1">
        <v>46</v>
      </c>
      <c r="B1054" s="1" t="s">
        <v>45</v>
      </c>
      <c r="C1054" s="1">
        <v>16</v>
      </c>
      <c r="D1054" s="1" t="s">
        <v>149</v>
      </c>
      <c r="E1054" s="1">
        <v>15646.483929530254</v>
      </c>
      <c r="F1054" s="1">
        <v>23883.360260439236</v>
      </c>
      <c r="G1054" s="1">
        <v>31959.51061077476</v>
      </c>
      <c r="H1054" s="1">
        <v>31666.249501139344</v>
      </c>
      <c r="I1054" s="1">
        <v>26459.275380662108</v>
      </c>
    </row>
    <row r="1055" spans="1:9" x14ac:dyDescent="0.15">
      <c r="A1055" s="1">
        <v>46</v>
      </c>
      <c r="B1055" s="1" t="s">
        <v>45</v>
      </c>
      <c r="C1055" s="1">
        <v>17</v>
      </c>
      <c r="D1055" s="1" t="s">
        <v>150</v>
      </c>
      <c r="E1055" s="1">
        <v>5826.2559622074614</v>
      </c>
      <c r="F1055" s="1">
        <v>59042.823903080323</v>
      </c>
      <c r="G1055" s="1">
        <v>98531.649954499604</v>
      </c>
      <c r="H1055" s="1">
        <v>86861.084625872376</v>
      </c>
      <c r="I1055" s="1">
        <v>99654.972591180864</v>
      </c>
    </row>
    <row r="1056" spans="1:9" x14ac:dyDescent="0.15">
      <c r="A1056" s="1">
        <v>46</v>
      </c>
      <c r="B1056" s="1" t="s">
        <v>45</v>
      </c>
      <c r="C1056" s="1">
        <v>18</v>
      </c>
      <c r="D1056" s="1" t="s">
        <v>151</v>
      </c>
      <c r="E1056" s="1">
        <v>7738.5215896573254</v>
      </c>
      <c r="F1056" s="1">
        <v>50119.818574049918</v>
      </c>
      <c r="G1056" s="1">
        <v>64455.251360452225</v>
      </c>
      <c r="H1056" s="1">
        <v>57313.838595103582</v>
      </c>
      <c r="I1056" s="1">
        <v>66936.202054671463</v>
      </c>
    </row>
    <row r="1057" spans="1:9" x14ac:dyDescent="0.15">
      <c r="A1057" s="1">
        <v>46</v>
      </c>
      <c r="B1057" s="1" t="s">
        <v>45</v>
      </c>
      <c r="C1057" s="1">
        <v>19</v>
      </c>
      <c r="D1057" s="1" t="s">
        <v>152</v>
      </c>
      <c r="E1057" s="1">
        <v>6084.7851958163219</v>
      </c>
      <c r="F1057" s="1">
        <v>15542.410840082361</v>
      </c>
      <c r="G1057" s="1">
        <v>20389.07565866119</v>
      </c>
      <c r="H1057" s="1">
        <v>22323.903012967123</v>
      </c>
      <c r="I1057" s="1">
        <v>51702.379183468649</v>
      </c>
    </row>
    <row r="1058" spans="1:9" x14ac:dyDescent="0.15">
      <c r="A1058" s="1">
        <v>46</v>
      </c>
      <c r="B1058" s="1" t="s">
        <v>45</v>
      </c>
      <c r="C1058" s="1">
        <v>20</v>
      </c>
      <c r="D1058" s="1" t="s">
        <v>153</v>
      </c>
      <c r="E1058" s="1">
        <v>1353.9333556510485</v>
      </c>
      <c r="F1058" s="1">
        <v>30242.756619060616</v>
      </c>
      <c r="G1058" s="1">
        <v>60638.644440739743</v>
      </c>
      <c r="H1058" s="1">
        <v>75132.879643129374</v>
      </c>
      <c r="I1058" s="1">
        <v>94233.34015549843</v>
      </c>
    </row>
    <row r="1059" spans="1:9" x14ac:dyDescent="0.15">
      <c r="A1059" s="1">
        <v>46</v>
      </c>
      <c r="B1059" s="1" t="s">
        <v>45</v>
      </c>
      <c r="C1059" s="1">
        <v>21</v>
      </c>
      <c r="D1059" s="1" t="s">
        <v>154</v>
      </c>
      <c r="E1059" s="1">
        <v>17972.70404463281</v>
      </c>
      <c r="F1059" s="1">
        <v>164673.03547804695</v>
      </c>
      <c r="G1059" s="1">
        <v>185233.22923200086</v>
      </c>
      <c r="H1059" s="1">
        <v>160893.27367145129</v>
      </c>
      <c r="I1059" s="1">
        <v>193651.57623937872</v>
      </c>
    </row>
    <row r="1060" spans="1:9" x14ac:dyDescent="0.15">
      <c r="A1060" s="1">
        <v>46</v>
      </c>
      <c r="B1060" s="1" t="s">
        <v>45</v>
      </c>
      <c r="C1060" s="1">
        <v>22</v>
      </c>
      <c r="D1060" s="1" t="s">
        <v>146</v>
      </c>
      <c r="E1060" s="1">
        <v>16887.09238025597</v>
      </c>
      <c r="F1060" s="1">
        <v>110531.85540022448</v>
      </c>
      <c r="G1060" s="1">
        <v>288840.94786617719</v>
      </c>
      <c r="H1060" s="1">
        <v>383845.6826239592</v>
      </c>
      <c r="I1060" s="1">
        <v>358552.9282283372</v>
      </c>
    </row>
    <row r="1061" spans="1:9" x14ac:dyDescent="0.15">
      <c r="A1061" s="1">
        <v>46</v>
      </c>
      <c r="B1061" s="1" t="s">
        <v>45</v>
      </c>
      <c r="C1061" s="1">
        <v>23</v>
      </c>
      <c r="D1061" s="1" t="s">
        <v>167</v>
      </c>
      <c r="E1061" s="1">
        <v>41593.444605778168</v>
      </c>
      <c r="F1061" s="1">
        <v>114381.78561529957</v>
      </c>
      <c r="G1061" s="1">
        <v>161094.9051857556</v>
      </c>
      <c r="H1061" s="1">
        <v>201460.65099856583</v>
      </c>
      <c r="I1061" s="1">
        <v>209168.71557847961</v>
      </c>
    </row>
    <row r="1062" spans="1:9" x14ac:dyDescent="0.15">
      <c r="A1062" s="1">
        <v>47</v>
      </c>
      <c r="B1062" s="1" t="s">
        <v>46</v>
      </c>
      <c r="C1062" s="1">
        <v>1</v>
      </c>
      <c r="D1062" s="1" t="s">
        <v>147</v>
      </c>
      <c r="F1062" s="1">
        <v>46517.405512841193</v>
      </c>
      <c r="G1062" s="1">
        <v>62003.282623146762</v>
      </c>
      <c r="H1062" s="1">
        <v>77139.231287836737</v>
      </c>
      <c r="I1062" s="1">
        <v>114367.63778841319</v>
      </c>
    </row>
    <row r="1063" spans="1:9" x14ac:dyDescent="0.15">
      <c r="A1063" s="1">
        <v>47</v>
      </c>
      <c r="B1063" s="1" t="s">
        <v>46</v>
      </c>
      <c r="C1063" s="1">
        <v>2</v>
      </c>
      <c r="D1063" s="1" t="s">
        <v>148</v>
      </c>
      <c r="F1063" s="1">
        <v>259.47042025613831</v>
      </c>
      <c r="G1063" s="1">
        <v>863.42756071044039</v>
      </c>
      <c r="H1063" s="1">
        <v>1416.9362494136287</v>
      </c>
      <c r="I1063" s="1">
        <v>1687.545611498615</v>
      </c>
    </row>
    <row r="1064" spans="1:9" x14ac:dyDescent="0.15">
      <c r="A1064" s="1">
        <v>47</v>
      </c>
      <c r="B1064" s="1" t="s">
        <v>95</v>
      </c>
      <c r="C1064" s="1">
        <v>3</v>
      </c>
      <c r="D1064" s="1" t="s">
        <v>155</v>
      </c>
      <c r="F1064" s="1">
        <v>8992.7678403501359</v>
      </c>
      <c r="G1064" s="1">
        <v>17371.947799450973</v>
      </c>
      <c r="H1064" s="1">
        <v>20113.819216381402</v>
      </c>
      <c r="I1064" s="1">
        <v>22537.08993790876</v>
      </c>
    </row>
    <row r="1065" spans="1:9" x14ac:dyDescent="0.15">
      <c r="A1065" s="1">
        <v>47</v>
      </c>
      <c r="B1065" s="1" t="s">
        <v>95</v>
      </c>
      <c r="C1065" s="1">
        <v>4</v>
      </c>
      <c r="D1065" s="1" t="s">
        <v>156</v>
      </c>
      <c r="F1065" s="1">
        <v>706.36320393920698</v>
      </c>
      <c r="G1065" s="1">
        <v>882.4160411821814</v>
      </c>
      <c r="H1065" s="1">
        <v>847.37336813703007</v>
      </c>
      <c r="I1065" s="1">
        <v>782.27676202180612</v>
      </c>
    </row>
    <row r="1066" spans="1:9" x14ac:dyDescent="0.15">
      <c r="A1066" s="1">
        <v>47</v>
      </c>
      <c r="B1066" s="1" t="s">
        <v>95</v>
      </c>
      <c r="C1066" s="1">
        <v>5</v>
      </c>
      <c r="D1066" s="1" t="s">
        <v>157</v>
      </c>
      <c r="F1066" s="1">
        <v>388.5857837639723</v>
      </c>
      <c r="G1066" s="1">
        <v>683.07201921948354</v>
      </c>
      <c r="H1066" s="1">
        <v>762.81987586711216</v>
      </c>
      <c r="I1066" s="1">
        <v>666.13748050007916</v>
      </c>
    </row>
    <row r="1067" spans="1:9" x14ac:dyDescent="0.15">
      <c r="A1067" s="1">
        <v>47</v>
      </c>
      <c r="B1067" s="1" t="s">
        <v>95</v>
      </c>
      <c r="C1067" s="1">
        <v>6</v>
      </c>
      <c r="D1067" s="1" t="s">
        <v>49</v>
      </c>
      <c r="F1067" s="1">
        <v>486.68189180531442</v>
      </c>
      <c r="G1067" s="1">
        <v>725.47930572571067</v>
      </c>
      <c r="H1067" s="1">
        <v>743.68472424185904</v>
      </c>
      <c r="I1067" s="1">
        <v>1448.5206053052329</v>
      </c>
    </row>
    <row r="1068" spans="1:9" x14ac:dyDescent="0.15">
      <c r="A1068" s="1">
        <v>47</v>
      </c>
      <c r="B1068" s="1" t="s">
        <v>95</v>
      </c>
      <c r="C1068" s="1">
        <v>7</v>
      </c>
      <c r="D1068" s="1" t="s">
        <v>158</v>
      </c>
      <c r="F1068" s="1">
        <v>4395.7854059516267</v>
      </c>
      <c r="G1068" s="1">
        <v>4808.5781794184877</v>
      </c>
      <c r="H1068" s="1">
        <v>7503.1017286414271</v>
      </c>
      <c r="I1068" s="1">
        <v>8562.3533899899339</v>
      </c>
    </row>
    <row r="1069" spans="1:9" x14ac:dyDescent="0.15">
      <c r="A1069" s="1">
        <v>47</v>
      </c>
      <c r="B1069" s="1" t="s">
        <v>95</v>
      </c>
      <c r="C1069" s="1">
        <v>8</v>
      </c>
      <c r="D1069" s="1" t="s">
        <v>159</v>
      </c>
      <c r="F1069" s="1">
        <v>1991.9679219547324</v>
      </c>
      <c r="G1069" s="1">
        <v>3626.0726140388856</v>
      </c>
      <c r="H1069" s="1">
        <v>3489.6024985349591</v>
      </c>
      <c r="I1069" s="1">
        <v>3242.6980074491262</v>
      </c>
    </row>
    <row r="1070" spans="1:9" x14ac:dyDescent="0.15">
      <c r="A1070" s="1">
        <v>47</v>
      </c>
      <c r="B1070" s="1" t="s">
        <v>95</v>
      </c>
      <c r="C1070" s="1">
        <v>9</v>
      </c>
      <c r="D1070" s="1" t="s">
        <v>160</v>
      </c>
      <c r="F1070" s="1">
        <v>839.88602296952831</v>
      </c>
      <c r="G1070" s="1">
        <v>1232.3216887677704</v>
      </c>
      <c r="H1070" s="1">
        <v>870.45934176670744</v>
      </c>
      <c r="I1070" s="1">
        <v>1225.0672117135243</v>
      </c>
    </row>
    <row r="1071" spans="1:9" x14ac:dyDescent="0.15">
      <c r="A1071" s="1">
        <v>47</v>
      </c>
      <c r="B1071" s="1" t="s">
        <v>95</v>
      </c>
      <c r="C1071" s="1">
        <v>10</v>
      </c>
      <c r="D1071" s="1" t="s">
        <v>161</v>
      </c>
      <c r="F1071" s="1">
        <v>1209.6092773529328</v>
      </c>
      <c r="G1071" s="1">
        <v>2443.4134292847116</v>
      </c>
      <c r="H1071" s="1">
        <v>2508.6802968930701</v>
      </c>
      <c r="I1071" s="1">
        <v>2168.0569261744013</v>
      </c>
    </row>
    <row r="1072" spans="1:9" x14ac:dyDescent="0.15">
      <c r="A1072" s="1">
        <v>47</v>
      </c>
      <c r="B1072" s="1" t="s">
        <v>95</v>
      </c>
      <c r="C1072" s="1">
        <v>11</v>
      </c>
      <c r="D1072" s="1" t="s">
        <v>162</v>
      </c>
      <c r="F1072" s="1">
        <v>97.785116565098235</v>
      </c>
      <c r="G1072" s="1">
        <v>142.88397862006792</v>
      </c>
      <c r="H1072" s="1">
        <v>336.39129182460687</v>
      </c>
      <c r="I1072" s="1">
        <v>463.07159650609378</v>
      </c>
    </row>
    <row r="1073" spans="1:9" x14ac:dyDescent="0.15">
      <c r="A1073" s="1">
        <v>47</v>
      </c>
      <c r="B1073" s="1" t="s">
        <v>46</v>
      </c>
      <c r="C1073" s="1">
        <v>12</v>
      </c>
      <c r="D1073" s="1" t="s">
        <v>163</v>
      </c>
      <c r="F1073" s="1">
        <v>42.473650859477615</v>
      </c>
      <c r="G1073" s="1">
        <v>102.02354559659894</v>
      </c>
      <c r="H1073" s="1">
        <v>169.51406602059203</v>
      </c>
      <c r="I1073" s="1">
        <v>156.8770486340506</v>
      </c>
    </row>
    <row r="1074" spans="1:9" x14ac:dyDescent="0.15">
      <c r="A1074" s="1">
        <v>47</v>
      </c>
      <c r="B1074" s="1" t="s">
        <v>46</v>
      </c>
      <c r="C1074" s="1">
        <v>13</v>
      </c>
      <c r="D1074" s="1" t="s">
        <v>164</v>
      </c>
      <c r="F1074" s="1">
        <v>193.57895234054203</v>
      </c>
      <c r="G1074" s="1">
        <v>203.51287735831357</v>
      </c>
      <c r="H1074" s="1">
        <v>118.42006594039491</v>
      </c>
      <c r="I1074" s="1">
        <v>856.78091646037103</v>
      </c>
    </row>
    <row r="1075" spans="1:9" x14ac:dyDescent="0.15">
      <c r="A1075" s="1">
        <v>47</v>
      </c>
      <c r="B1075" s="1" t="s">
        <v>46</v>
      </c>
      <c r="C1075" s="1">
        <v>14</v>
      </c>
      <c r="D1075" s="1" t="s">
        <v>165</v>
      </c>
      <c r="F1075" s="1">
        <v>0.708940214686125</v>
      </c>
      <c r="G1075" s="1">
        <v>0.63357647138465845</v>
      </c>
      <c r="H1075" s="1">
        <v>1.2783974033943661</v>
      </c>
      <c r="I1075" s="1">
        <v>1.1228151709177741</v>
      </c>
    </row>
    <row r="1076" spans="1:9" x14ac:dyDescent="0.15">
      <c r="A1076" s="1">
        <v>47</v>
      </c>
      <c r="B1076" s="1" t="s">
        <v>46</v>
      </c>
      <c r="C1076" s="1">
        <v>15</v>
      </c>
      <c r="D1076" s="1" t="s">
        <v>166</v>
      </c>
      <c r="F1076" s="1">
        <v>1972.9923971319047</v>
      </c>
      <c r="G1076" s="1">
        <v>5129.4108811274918</v>
      </c>
      <c r="H1076" s="1">
        <v>5234.7258675068833</v>
      </c>
      <c r="I1076" s="1">
        <v>5953.1276869965404</v>
      </c>
    </row>
    <row r="1077" spans="1:9" x14ac:dyDescent="0.15">
      <c r="A1077" s="1">
        <v>47</v>
      </c>
      <c r="B1077" s="1" t="s">
        <v>46</v>
      </c>
      <c r="C1077" s="1">
        <v>16</v>
      </c>
      <c r="D1077" s="1" t="s">
        <v>149</v>
      </c>
      <c r="F1077" s="1">
        <v>9950.2642131177872</v>
      </c>
      <c r="G1077" s="1">
        <v>15728.530620513464</v>
      </c>
      <c r="H1077" s="1">
        <v>19723.803046633016</v>
      </c>
      <c r="I1077" s="1">
        <v>21004.05125894344</v>
      </c>
    </row>
    <row r="1078" spans="1:9" x14ac:dyDescent="0.15">
      <c r="A1078" s="1">
        <v>47</v>
      </c>
      <c r="B1078" s="1" t="s">
        <v>46</v>
      </c>
      <c r="C1078" s="1">
        <v>17</v>
      </c>
      <c r="D1078" s="1" t="s">
        <v>150</v>
      </c>
      <c r="F1078" s="1">
        <v>48761.426783743285</v>
      </c>
      <c r="G1078" s="1">
        <v>59882.560971316161</v>
      </c>
      <c r="H1078" s="1">
        <v>98088.780815333725</v>
      </c>
      <c r="I1078" s="1">
        <v>120758.12520048562</v>
      </c>
    </row>
    <row r="1079" spans="1:9" x14ac:dyDescent="0.15">
      <c r="A1079" s="1">
        <v>47</v>
      </c>
      <c r="B1079" s="1" t="s">
        <v>46</v>
      </c>
      <c r="C1079" s="1">
        <v>18</v>
      </c>
      <c r="D1079" s="1" t="s">
        <v>151</v>
      </c>
      <c r="F1079" s="1">
        <v>40591.376129531753</v>
      </c>
      <c r="G1079" s="1">
        <v>64670.734203352207</v>
      </c>
      <c r="H1079" s="1">
        <v>58439.481902355583</v>
      </c>
      <c r="I1079" s="1">
        <v>63254.987480321812</v>
      </c>
    </row>
    <row r="1080" spans="1:9" x14ac:dyDescent="0.15">
      <c r="A1080" s="1">
        <v>47</v>
      </c>
      <c r="B1080" s="1" t="s">
        <v>46</v>
      </c>
      <c r="C1080" s="1">
        <v>19</v>
      </c>
      <c r="D1080" s="1" t="s">
        <v>152</v>
      </c>
      <c r="F1080" s="1">
        <v>10097.938233702855</v>
      </c>
      <c r="G1080" s="1">
        <v>14825.722044182585</v>
      </c>
      <c r="H1080" s="1">
        <v>26068.822905932357</v>
      </c>
      <c r="I1080" s="1">
        <v>21778.609538770881</v>
      </c>
    </row>
    <row r="1081" spans="1:9" x14ac:dyDescent="0.15">
      <c r="A1081" s="1">
        <v>47</v>
      </c>
      <c r="B1081" s="1" t="s">
        <v>46</v>
      </c>
      <c r="C1081" s="1">
        <v>20</v>
      </c>
      <c r="D1081" s="1" t="s">
        <v>153</v>
      </c>
      <c r="F1081" s="1">
        <v>38273.901981124414</v>
      </c>
      <c r="G1081" s="1">
        <v>66582.911399146891</v>
      </c>
      <c r="H1081" s="1">
        <v>73182.305954484866</v>
      </c>
      <c r="I1081" s="1">
        <v>98566.851518876065</v>
      </c>
    </row>
    <row r="1082" spans="1:9" x14ac:dyDescent="0.15">
      <c r="A1082" s="1">
        <v>47</v>
      </c>
      <c r="B1082" s="1" t="s">
        <v>46</v>
      </c>
      <c r="C1082" s="1">
        <v>21</v>
      </c>
      <c r="D1082" s="1" t="s">
        <v>154</v>
      </c>
      <c r="F1082" s="1">
        <v>37645.755460526932</v>
      </c>
      <c r="G1082" s="1">
        <v>65826.546039070614</v>
      </c>
      <c r="H1082" s="1">
        <v>132900.63172504187</v>
      </c>
      <c r="I1082" s="1">
        <v>190987.99305301049</v>
      </c>
    </row>
    <row r="1083" spans="1:9" x14ac:dyDescent="0.15">
      <c r="A1083" s="1">
        <v>47</v>
      </c>
      <c r="B1083" s="1" t="s">
        <v>46</v>
      </c>
      <c r="C1083" s="1">
        <v>22</v>
      </c>
      <c r="D1083" s="1" t="s">
        <v>146</v>
      </c>
      <c r="F1083" s="1">
        <v>96001.994071118039</v>
      </c>
      <c r="G1083" s="1">
        <v>308574.41841777082</v>
      </c>
      <c r="H1083" s="1">
        <v>380678.73229484912</v>
      </c>
      <c r="I1083" s="1">
        <v>467144.94838528038</v>
      </c>
    </row>
    <row r="1084" spans="1:9" x14ac:dyDescent="0.15">
      <c r="A1084" s="1">
        <v>47</v>
      </c>
      <c r="B1084" s="1" t="s">
        <v>46</v>
      </c>
      <c r="C1084" s="1">
        <v>23</v>
      </c>
      <c r="D1084" s="1" t="s">
        <v>167</v>
      </c>
      <c r="F1084" s="1">
        <v>76422.395423097041</v>
      </c>
      <c r="G1084" s="1">
        <v>154351.08128800808</v>
      </c>
      <c r="H1084" s="1">
        <v>188720.25928415405</v>
      </c>
      <c r="I1084" s="1">
        <v>249467.35510473314</v>
      </c>
    </row>
  </sheetData>
  <sortState ref="A4:AQ1084">
    <sortCondition ref="A4:A1084"/>
    <sortCondition ref="C4:C1084"/>
  </sortState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1084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5" width="9.5" style="1" bestFit="1" customWidth="1"/>
    <col min="6" max="9" width="10.5" style="1" bestFit="1" customWidth="1"/>
    <col min="10" max="16384" width="9.33203125" style="1"/>
  </cols>
  <sheetData>
    <row r="1" spans="1:9" x14ac:dyDescent="0.15">
      <c r="A1" s="1" t="s">
        <v>169</v>
      </c>
    </row>
    <row r="3" spans="1:9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</row>
    <row r="4" spans="1:9" x14ac:dyDescent="0.15">
      <c r="A4" s="1">
        <v>1</v>
      </c>
      <c r="B4" s="1" t="s">
        <v>48</v>
      </c>
      <c r="C4" s="1">
        <v>1</v>
      </c>
      <c r="D4" s="1" t="s">
        <v>147</v>
      </c>
      <c r="E4" s="1">
        <v>986642.09122297482</v>
      </c>
      <c r="F4" s="1">
        <v>766374.02900512447</v>
      </c>
      <c r="G4" s="1">
        <v>593487.11753910955</v>
      </c>
      <c r="H4" s="1">
        <v>407849.43277445232</v>
      </c>
      <c r="I4" s="1">
        <v>356693.25858188659</v>
      </c>
    </row>
    <row r="5" spans="1:9" x14ac:dyDescent="0.15">
      <c r="A5" s="1">
        <v>1</v>
      </c>
      <c r="B5" s="1" t="s">
        <v>48</v>
      </c>
      <c r="C5" s="1">
        <v>2</v>
      </c>
      <c r="D5" s="1" t="s">
        <v>148</v>
      </c>
      <c r="E5" s="1">
        <v>134423.55110568707</v>
      </c>
      <c r="F5" s="1">
        <v>80723.199907200411</v>
      </c>
      <c r="G5" s="1">
        <v>33432.227451442748</v>
      </c>
      <c r="H5" s="1">
        <v>16374.878807752117</v>
      </c>
      <c r="I5" s="1">
        <v>7393.0439943028668</v>
      </c>
    </row>
    <row r="6" spans="1:9" x14ac:dyDescent="0.15">
      <c r="A6" s="1">
        <v>1</v>
      </c>
      <c r="B6" s="1" t="s">
        <v>48</v>
      </c>
      <c r="C6" s="1">
        <v>3</v>
      </c>
      <c r="D6" s="1" t="s">
        <v>155</v>
      </c>
      <c r="E6" s="1">
        <v>224657.92023741634</v>
      </c>
      <c r="F6" s="1">
        <v>192160.48427429135</v>
      </c>
      <c r="G6" s="1">
        <v>216146.27616014006</v>
      </c>
      <c r="H6" s="1">
        <v>199834.05493439268</v>
      </c>
      <c r="I6" s="1">
        <v>188410.21546424483</v>
      </c>
    </row>
    <row r="7" spans="1:9" x14ac:dyDescent="0.15">
      <c r="A7" s="1">
        <v>1</v>
      </c>
      <c r="B7" s="1" t="s">
        <v>48</v>
      </c>
      <c r="C7" s="1">
        <v>4</v>
      </c>
      <c r="D7" s="1" t="s">
        <v>156</v>
      </c>
      <c r="E7" s="1">
        <v>25850.134004423613</v>
      </c>
      <c r="F7" s="1">
        <v>21761.711601021718</v>
      </c>
      <c r="G7" s="1">
        <v>29640.832694461511</v>
      </c>
      <c r="H7" s="1">
        <v>17948.401234936438</v>
      </c>
      <c r="I7" s="1">
        <v>10592.801959610526</v>
      </c>
    </row>
    <row r="8" spans="1:9" x14ac:dyDescent="0.15">
      <c r="A8" s="1">
        <v>1</v>
      </c>
      <c r="B8" s="1" t="s">
        <v>48</v>
      </c>
      <c r="C8" s="1">
        <v>5</v>
      </c>
      <c r="D8" s="1" t="s">
        <v>157</v>
      </c>
      <c r="E8" s="1">
        <v>33701.648819889233</v>
      </c>
      <c r="F8" s="1">
        <v>28775.030366985728</v>
      </c>
      <c r="G8" s="1">
        <v>27242.37834656009</v>
      </c>
      <c r="H8" s="1">
        <v>21267.396521582355</v>
      </c>
      <c r="I8" s="1">
        <v>15303.735217480498</v>
      </c>
    </row>
    <row r="9" spans="1:9" x14ac:dyDescent="0.15">
      <c r="A9" s="1">
        <v>1</v>
      </c>
      <c r="B9" s="1" t="s">
        <v>48</v>
      </c>
      <c r="C9" s="1">
        <v>6</v>
      </c>
      <c r="D9" s="1" t="s">
        <v>49</v>
      </c>
      <c r="E9" s="1">
        <v>10993.940611923781</v>
      </c>
      <c r="F9" s="1">
        <v>8336.2640113658708</v>
      </c>
      <c r="G9" s="1">
        <v>8882.8770751702941</v>
      </c>
      <c r="H9" s="1">
        <v>8539.3669498011859</v>
      </c>
      <c r="I9" s="1">
        <v>6116.9059566113992</v>
      </c>
    </row>
    <row r="10" spans="1:9" x14ac:dyDescent="0.15">
      <c r="A10" s="1">
        <v>1</v>
      </c>
      <c r="B10" s="1" t="s">
        <v>48</v>
      </c>
      <c r="C10" s="1">
        <v>7</v>
      </c>
      <c r="D10" s="1" t="s">
        <v>158</v>
      </c>
      <c r="E10" s="1">
        <v>2716.9599834097858</v>
      </c>
      <c r="F10" s="1">
        <v>3062.062372755935</v>
      </c>
      <c r="G10" s="1">
        <v>1819.5053354747974</v>
      </c>
      <c r="H10" s="1">
        <v>1845.9820339197397</v>
      </c>
      <c r="I10" s="1">
        <v>1843.954702026828</v>
      </c>
    </row>
    <row r="11" spans="1:9" x14ac:dyDescent="0.15">
      <c r="A11" s="1">
        <v>1</v>
      </c>
      <c r="B11" s="1" t="s">
        <v>48</v>
      </c>
      <c r="C11" s="1">
        <v>8</v>
      </c>
      <c r="D11" s="1" t="s">
        <v>159</v>
      </c>
      <c r="E11" s="1">
        <v>50750.649468154967</v>
      </c>
      <c r="F11" s="1">
        <v>55742.915950468268</v>
      </c>
      <c r="G11" s="1">
        <v>46573.695912796305</v>
      </c>
      <c r="H11" s="1">
        <v>31471.639845710848</v>
      </c>
      <c r="I11" s="1">
        <v>19556.741393171131</v>
      </c>
    </row>
    <row r="12" spans="1:9" x14ac:dyDescent="0.15">
      <c r="A12" s="1">
        <v>1</v>
      </c>
      <c r="B12" s="1" t="s">
        <v>48</v>
      </c>
      <c r="C12" s="1">
        <v>9</v>
      </c>
      <c r="D12" s="1" t="s">
        <v>160</v>
      </c>
      <c r="E12" s="1">
        <v>52797.531748234229</v>
      </c>
      <c r="F12" s="1">
        <v>39628.853780926562</v>
      </c>
      <c r="G12" s="1">
        <v>19611.509313330644</v>
      </c>
      <c r="H12" s="1">
        <v>14105.15007589127</v>
      </c>
      <c r="I12" s="1">
        <v>15679.027424755761</v>
      </c>
    </row>
    <row r="13" spans="1:9" x14ac:dyDescent="0.15">
      <c r="A13" s="1">
        <v>1</v>
      </c>
      <c r="B13" s="1" t="s">
        <v>48</v>
      </c>
      <c r="C13" s="1">
        <v>10</v>
      </c>
      <c r="D13" s="1" t="s">
        <v>161</v>
      </c>
      <c r="E13" s="1">
        <v>46472.964776479836</v>
      </c>
      <c r="F13" s="1">
        <v>42215.656749666843</v>
      </c>
      <c r="G13" s="1">
        <v>47091.996468228463</v>
      </c>
      <c r="H13" s="1">
        <v>37037.848710425809</v>
      </c>
      <c r="I13" s="1">
        <v>29362.951735186689</v>
      </c>
    </row>
    <row r="14" spans="1:9" x14ac:dyDescent="0.15">
      <c r="A14" s="1">
        <v>1</v>
      </c>
      <c r="B14" s="1" t="s">
        <v>48</v>
      </c>
      <c r="C14" s="1">
        <v>11</v>
      </c>
      <c r="D14" s="1" t="s">
        <v>162</v>
      </c>
      <c r="E14" s="1">
        <v>32253.479382323821</v>
      </c>
      <c r="F14" s="1">
        <v>29906.506204656365</v>
      </c>
      <c r="G14" s="1">
        <v>30683.846278765523</v>
      </c>
      <c r="H14" s="1">
        <v>26675.403838295166</v>
      </c>
      <c r="I14" s="1">
        <v>22700.098863262814</v>
      </c>
    </row>
    <row r="15" spans="1:9" x14ac:dyDescent="0.15">
      <c r="A15" s="1">
        <v>1</v>
      </c>
      <c r="B15" s="1" t="s">
        <v>48</v>
      </c>
      <c r="C15" s="1">
        <v>12</v>
      </c>
      <c r="D15" s="1" t="s">
        <v>163</v>
      </c>
      <c r="E15" s="1">
        <v>6354.6877950233402</v>
      </c>
      <c r="F15" s="1">
        <v>14722.469591762878</v>
      </c>
      <c r="G15" s="1">
        <v>28636.777470274345</v>
      </c>
      <c r="H15" s="1">
        <v>30871.202688320216</v>
      </c>
      <c r="I15" s="1">
        <v>20245.342760169187</v>
      </c>
    </row>
    <row r="16" spans="1:9" x14ac:dyDescent="0.15">
      <c r="A16" s="1">
        <v>1</v>
      </c>
      <c r="B16" s="1" t="s">
        <v>48</v>
      </c>
      <c r="C16" s="1">
        <v>13</v>
      </c>
      <c r="D16" s="1" t="s">
        <v>164</v>
      </c>
      <c r="E16" s="1">
        <v>27789.369729321686</v>
      </c>
      <c r="F16" s="1">
        <v>18028.46383861496</v>
      </c>
      <c r="G16" s="1">
        <v>12314.548303007261</v>
      </c>
      <c r="H16" s="1">
        <v>13988.527127722116</v>
      </c>
      <c r="I16" s="1">
        <v>19857.039760447406</v>
      </c>
    </row>
    <row r="17" spans="1:9" x14ac:dyDescent="0.15">
      <c r="A17" s="1">
        <v>1</v>
      </c>
      <c r="B17" s="1" t="s">
        <v>48</v>
      </c>
      <c r="C17" s="1">
        <v>14</v>
      </c>
      <c r="D17" s="1" t="s">
        <v>165</v>
      </c>
      <c r="E17" s="1">
        <v>1426.5736596831935</v>
      </c>
      <c r="F17" s="1">
        <v>1992.7547043190864</v>
      </c>
      <c r="G17" s="1">
        <v>2790.4844188041029</v>
      </c>
      <c r="H17" s="1">
        <v>2339.7866272539814</v>
      </c>
      <c r="I17" s="1">
        <v>1904.0644893559179</v>
      </c>
    </row>
    <row r="18" spans="1:9" x14ac:dyDescent="0.15">
      <c r="A18" s="1">
        <v>1</v>
      </c>
      <c r="B18" s="1" t="s">
        <v>48</v>
      </c>
      <c r="C18" s="1">
        <v>15</v>
      </c>
      <c r="D18" s="1" t="s">
        <v>166</v>
      </c>
      <c r="E18" s="1">
        <v>250837.00578218047</v>
      </c>
      <c r="F18" s="1">
        <v>197964.53786804483</v>
      </c>
      <c r="G18" s="1">
        <v>181440.47235455833</v>
      </c>
      <c r="H18" s="1">
        <v>122711.88095736085</v>
      </c>
      <c r="I18" s="1">
        <v>84531.628959274414</v>
      </c>
    </row>
    <row r="19" spans="1:9" x14ac:dyDescent="0.15">
      <c r="A19" s="1">
        <v>1</v>
      </c>
      <c r="B19" s="1" t="s">
        <v>48</v>
      </c>
      <c r="C19" s="1">
        <v>16</v>
      </c>
      <c r="D19" s="1" t="s">
        <v>149</v>
      </c>
      <c r="E19" s="1">
        <v>760868.24590479897</v>
      </c>
      <c r="F19" s="1">
        <v>908945.90964828047</v>
      </c>
      <c r="G19" s="1">
        <v>813953.70722316846</v>
      </c>
      <c r="H19" s="1">
        <v>685618.68705929979</v>
      </c>
      <c r="I19" s="1">
        <v>532658.77842040779</v>
      </c>
    </row>
    <row r="20" spans="1:9" x14ac:dyDescent="0.15">
      <c r="A20" s="1">
        <v>1</v>
      </c>
      <c r="B20" s="1" t="s">
        <v>48</v>
      </c>
      <c r="C20" s="1">
        <v>17</v>
      </c>
      <c r="D20" s="1" t="s">
        <v>150</v>
      </c>
      <c r="E20" s="1">
        <v>25907.211247727933</v>
      </c>
      <c r="F20" s="1">
        <v>32031.801091879923</v>
      </c>
      <c r="G20" s="1">
        <v>36026.536572406469</v>
      </c>
      <c r="H20" s="1">
        <v>37598.657753759515</v>
      </c>
      <c r="I20" s="1">
        <v>36841.178851752222</v>
      </c>
    </row>
    <row r="21" spans="1:9" x14ac:dyDescent="0.15">
      <c r="A21" s="1">
        <v>1</v>
      </c>
      <c r="B21" s="1" t="s">
        <v>48</v>
      </c>
      <c r="C21" s="1">
        <v>18</v>
      </c>
      <c r="D21" s="1" t="s">
        <v>151</v>
      </c>
      <c r="E21" s="1">
        <v>981627.37071098899</v>
      </c>
      <c r="F21" s="1">
        <v>1010424.2057930982</v>
      </c>
      <c r="G21" s="1">
        <v>966247.26566280576</v>
      </c>
      <c r="H21" s="1">
        <v>817885.54681919329</v>
      </c>
      <c r="I21" s="1">
        <v>619556.19889993151</v>
      </c>
    </row>
    <row r="22" spans="1:9" x14ac:dyDescent="0.15">
      <c r="A22" s="1">
        <v>1</v>
      </c>
      <c r="B22" s="1" t="s">
        <v>48</v>
      </c>
      <c r="C22" s="1">
        <v>19</v>
      </c>
      <c r="D22" s="1" t="s">
        <v>152</v>
      </c>
      <c r="E22" s="1">
        <v>111086.39306559415</v>
      </c>
      <c r="F22" s="1">
        <v>144050.7491536111</v>
      </c>
      <c r="G22" s="1">
        <v>158783.35218879228</v>
      </c>
      <c r="H22" s="1">
        <v>129213.54214846744</v>
      </c>
      <c r="I22" s="1">
        <v>112775.63296173826</v>
      </c>
    </row>
    <row r="23" spans="1:9" x14ac:dyDescent="0.15">
      <c r="A23" s="1">
        <v>1</v>
      </c>
      <c r="B23" s="1" t="s">
        <v>48</v>
      </c>
      <c r="C23" s="1">
        <v>20</v>
      </c>
      <c r="D23" s="1" t="s">
        <v>153</v>
      </c>
      <c r="E23" s="1">
        <v>34884.158088720033</v>
      </c>
      <c r="F23" s="1">
        <v>50646.769047518814</v>
      </c>
      <c r="G23" s="1">
        <v>69426.684715327414</v>
      </c>
      <c r="H23" s="1">
        <v>62665.42860619312</v>
      </c>
      <c r="I23" s="1">
        <v>65973.308027722218</v>
      </c>
    </row>
    <row r="24" spans="1:9" x14ac:dyDescent="0.15">
      <c r="A24" s="1">
        <v>1</v>
      </c>
      <c r="B24" s="1" t="s">
        <v>48</v>
      </c>
      <c r="C24" s="1">
        <v>21</v>
      </c>
      <c r="D24" s="1" t="s">
        <v>154</v>
      </c>
      <c r="E24" s="1">
        <v>410575.10978280992</v>
      </c>
      <c r="F24" s="1">
        <v>449748.01065221295</v>
      </c>
      <c r="G24" s="1">
        <v>425863.30454265111</v>
      </c>
      <c r="H24" s="1">
        <v>399897.5686778673</v>
      </c>
      <c r="I24" s="1">
        <v>351650.70862128469</v>
      </c>
    </row>
    <row r="25" spans="1:9" x14ac:dyDescent="0.15">
      <c r="A25" s="1">
        <v>1</v>
      </c>
      <c r="B25" s="1" t="s">
        <v>0</v>
      </c>
      <c r="C25" s="1">
        <v>22</v>
      </c>
      <c r="D25" s="1" t="s">
        <v>146</v>
      </c>
      <c r="E25" s="1">
        <v>1094978.1984148589</v>
      </c>
      <c r="F25" s="1">
        <v>1270808.6193674407</v>
      </c>
      <c r="G25" s="1">
        <v>1607983.7522908517</v>
      </c>
      <c r="H25" s="1">
        <v>1703914.5647419337</v>
      </c>
      <c r="I25" s="1">
        <v>1779348.5097683195</v>
      </c>
    </row>
    <row r="26" spans="1:9" x14ac:dyDescent="0.15">
      <c r="A26" s="1">
        <v>1</v>
      </c>
      <c r="B26" s="1" t="s">
        <v>0</v>
      </c>
      <c r="C26" s="1">
        <v>23</v>
      </c>
      <c r="D26" s="1" t="s">
        <v>167</v>
      </c>
      <c r="E26" s="1">
        <v>420377.40011684975</v>
      </c>
      <c r="F26" s="1">
        <v>465429.61530965753</v>
      </c>
      <c r="G26" s="1">
        <v>458350.65730304969</v>
      </c>
      <c r="H26" s="1">
        <v>414191.18659369159</v>
      </c>
      <c r="I26" s="1">
        <v>331854.09300160129</v>
      </c>
    </row>
    <row r="27" spans="1:9" x14ac:dyDescent="0.15">
      <c r="A27" s="1">
        <v>2</v>
      </c>
      <c r="B27" s="1" t="s">
        <v>50</v>
      </c>
      <c r="C27" s="1">
        <v>1</v>
      </c>
      <c r="D27" s="1" t="s">
        <v>147</v>
      </c>
      <c r="E27" s="1">
        <v>529107.22707468341</v>
      </c>
      <c r="F27" s="1">
        <v>395619.40053954732</v>
      </c>
      <c r="G27" s="1">
        <v>298373.37020027312</v>
      </c>
      <c r="H27" s="1">
        <v>192700.97298065547</v>
      </c>
      <c r="I27" s="1">
        <v>159591.97185089372</v>
      </c>
    </row>
    <row r="28" spans="1:9" x14ac:dyDescent="0.15">
      <c r="A28" s="1">
        <v>2</v>
      </c>
      <c r="B28" s="1" t="s">
        <v>50</v>
      </c>
      <c r="C28" s="1">
        <v>2</v>
      </c>
      <c r="D28" s="1" t="s">
        <v>148</v>
      </c>
      <c r="E28" s="1">
        <v>5610.290406257669</v>
      </c>
      <c r="F28" s="1">
        <v>3340.9218814662149</v>
      </c>
      <c r="G28" s="1">
        <v>3192.4940562628831</v>
      </c>
      <c r="H28" s="1">
        <v>2789.0618679138711</v>
      </c>
      <c r="I28" s="1">
        <v>1723.7295982838971</v>
      </c>
    </row>
    <row r="29" spans="1:9" x14ac:dyDescent="0.15">
      <c r="A29" s="1">
        <v>2</v>
      </c>
      <c r="B29" s="1" t="s">
        <v>50</v>
      </c>
      <c r="C29" s="1">
        <v>3</v>
      </c>
      <c r="D29" s="1" t="s">
        <v>155</v>
      </c>
      <c r="E29" s="1">
        <v>49513.826268579534</v>
      </c>
      <c r="F29" s="1">
        <v>49195.93450136415</v>
      </c>
      <c r="G29" s="1">
        <v>55937.05337667984</v>
      </c>
      <c r="H29" s="1">
        <v>44411.266885856909</v>
      </c>
      <c r="I29" s="1">
        <v>43085.592547137421</v>
      </c>
    </row>
    <row r="30" spans="1:9" x14ac:dyDescent="0.15">
      <c r="A30" s="1">
        <v>2</v>
      </c>
      <c r="B30" s="1" t="s">
        <v>50</v>
      </c>
      <c r="C30" s="1">
        <v>4</v>
      </c>
      <c r="D30" s="1" t="s">
        <v>156</v>
      </c>
      <c r="E30" s="1">
        <v>7585.3545079403993</v>
      </c>
      <c r="F30" s="1">
        <v>11467.723620803767</v>
      </c>
      <c r="G30" s="1">
        <v>35863.564306400069</v>
      </c>
      <c r="H30" s="1">
        <v>22204.801846621882</v>
      </c>
      <c r="I30" s="1">
        <v>13262.962990367376</v>
      </c>
    </row>
    <row r="31" spans="1:9" x14ac:dyDescent="0.15">
      <c r="A31" s="1">
        <v>2</v>
      </c>
      <c r="B31" s="1" t="s">
        <v>50</v>
      </c>
      <c r="C31" s="1">
        <v>5</v>
      </c>
      <c r="D31" s="1" t="s">
        <v>157</v>
      </c>
      <c r="E31" s="1">
        <v>5606.274808029787</v>
      </c>
      <c r="F31" s="1">
        <v>5579.6622023571863</v>
      </c>
      <c r="G31" s="1">
        <v>6294.3754650685669</v>
      </c>
      <c r="H31" s="1">
        <v>4870.2724024538402</v>
      </c>
      <c r="I31" s="1">
        <v>5278.5504134323137</v>
      </c>
    </row>
    <row r="32" spans="1:9" x14ac:dyDescent="0.15">
      <c r="A32" s="1">
        <v>2</v>
      </c>
      <c r="B32" s="1" t="s">
        <v>50</v>
      </c>
      <c r="C32" s="1">
        <v>6</v>
      </c>
      <c r="D32" s="1" t="s">
        <v>49</v>
      </c>
      <c r="E32" s="1">
        <v>2158.153233302467</v>
      </c>
      <c r="F32" s="1">
        <v>1561.6143219707178</v>
      </c>
      <c r="G32" s="1">
        <v>1220.2559366114963</v>
      </c>
      <c r="H32" s="1">
        <v>1215.9085294034621</v>
      </c>
      <c r="I32" s="1">
        <v>1096.064701692706</v>
      </c>
    </row>
    <row r="33" spans="1:9" x14ac:dyDescent="0.15">
      <c r="A33" s="1">
        <v>2</v>
      </c>
      <c r="B33" s="1" t="s">
        <v>50</v>
      </c>
      <c r="C33" s="1">
        <v>7</v>
      </c>
      <c r="D33" s="1" t="s">
        <v>158</v>
      </c>
      <c r="E33" s="1">
        <v>114.69776253055002</v>
      </c>
      <c r="F33" s="1">
        <v>194.72377762692599</v>
      </c>
      <c r="G33" s="1">
        <v>82.15179184250097</v>
      </c>
      <c r="H33" s="1">
        <v>140.57507208769638</v>
      </c>
      <c r="I33" s="1">
        <v>284.10905020196464</v>
      </c>
    </row>
    <row r="34" spans="1:9" x14ac:dyDescent="0.15">
      <c r="A34" s="1">
        <v>2</v>
      </c>
      <c r="B34" s="1" t="s">
        <v>50</v>
      </c>
      <c r="C34" s="1">
        <v>8</v>
      </c>
      <c r="D34" s="1" t="s">
        <v>159</v>
      </c>
      <c r="E34" s="1">
        <v>8835.3170828406637</v>
      </c>
      <c r="F34" s="1">
        <v>11201.865155219773</v>
      </c>
      <c r="G34" s="1">
        <v>8789.0041586379321</v>
      </c>
      <c r="H34" s="1">
        <v>7544.0615043040389</v>
      </c>
      <c r="I34" s="1">
        <v>5105.8262205956762</v>
      </c>
    </row>
    <row r="35" spans="1:9" x14ac:dyDescent="0.15">
      <c r="A35" s="1">
        <v>2</v>
      </c>
      <c r="B35" s="1" t="s">
        <v>50</v>
      </c>
      <c r="C35" s="1">
        <v>9</v>
      </c>
      <c r="D35" s="1" t="s">
        <v>160</v>
      </c>
      <c r="E35" s="1">
        <v>9355.2924470403923</v>
      </c>
      <c r="F35" s="1">
        <v>7148.4346002121192</v>
      </c>
      <c r="G35" s="1">
        <v>6583.9945368053159</v>
      </c>
      <c r="H35" s="1">
        <v>9100.421584061125</v>
      </c>
      <c r="I35" s="1">
        <v>14769.364928428726</v>
      </c>
    </row>
    <row r="36" spans="1:9" x14ac:dyDescent="0.15">
      <c r="A36" s="1">
        <v>2</v>
      </c>
      <c r="B36" s="1" t="s">
        <v>50</v>
      </c>
      <c r="C36" s="1">
        <v>10</v>
      </c>
      <c r="D36" s="1" t="s">
        <v>161</v>
      </c>
      <c r="E36" s="1">
        <v>8698.9104665288651</v>
      </c>
      <c r="F36" s="1">
        <v>6877.5592004576629</v>
      </c>
      <c r="G36" s="1">
        <v>7501.7647559467778</v>
      </c>
      <c r="H36" s="1">
        <v>7316.0482617155767</v>
      </c>
      <c r="I36" s="1">
        <v>6711.5569281709131</v>
      </c>
    </row>
    <row r="37" spans="1:9" x14ac:dyDescent="0.15">
      <c r="A37" s="1">
        <v>2</v>
      </c>
      <c r="B37" s="1" t="s">
        <v>50</v>
      </c>
      <c r="C37" s="1">
        <v>11</v>
      </c>
      <c r="D37" s="1" t="s">
        <v>162</v>
      </c>
      <c r="E37" s="1">
        <v>1924.030807595909</v>
      </c>
      <c r="F37" s="1">
        <v>2236.6075018178499</v>
      </c>
      <c r="G37" s="1">
        <v>3413.6463253613119</v>
      </c>
      <c r="H37" s="1">
        <v>7354.232503047253</v>
      </c>
      <c r="I37" s="1">
        <v>7260.8006422549779</v>
      </c>
    </row>
    <row r="38" spans="1:9" x14ac:dyDescent="0.15">
      <c r="A38" s="1">
        <v>2</v>
      </c>
      <c r="B38" s="1" t="s">
        <v>50</v>
      </c>
      <c r="C38" s="1">
        <v>12</v>
      </c>
      <c r="D38" s="1" t="s">
        <v>163</v>
      </c>
      <c r="E38" s="1">
        <v>8770.8390995708342</v>
      </c>
      <c r="F38" s="1">
        <v>16166.513484325515</v>
      </c>
      <c r="G38" s="1">
        <v>39181.11235895197</v>
      </c>
      <c r="H38" s="1">
        <v>40538.495589795835</v>
      </c>
      <c r="I38" s="1">
        <v>37093.411313350967</v>
      </c>
    </row>
    <row r="39" spans="1:9" x14ac:dyDescent="0.15">
      <c r="A39" s="1">
        <v>2</v>
      </c>
      <c r="B39" s="1" t="s">
        <v>50</v>
      </c>
      <c r="C39" s="1">
        <v>13</v>
      </c>
      <c r="D39" s="1" t="s">
        <v>164</v>
      </c>
      <c r="E39" s="1">
        <v>2303.2062877284638</v>
      </c>
      <c r="F39" s="1">
        <v>2897.6227843728852</v>
      </c>
      <c r="G39" s="1">
        <v>1746.8264818494847</v>
      </c>
      <c r="H39" s="1">
        <v>2050.1135096122689</v>
      </c>
      <c r="I39" s="1">
        <v>3475.6156419377726</v>
      </c>
    </row>
    <row r="40" spans="1:9" x14ac:dyDescent="0.15">
      <c r="A40" s="1">
        <v>2</v>
      </c>
      <c r="B40" s="1" t="s">
        <v>50</v>
      </c>
      <c r="C40" s="1">
        <v>14</v>
      </c>
      <c r="D40" s="1" t="s">
        <v>165</v>
      </c>
      <c r="E40" s="1">
        <v>468.81669089434439</v>
      </c>
      <c r="F40" s="1">
        <v>2598.5454711677667</v>
      </c>
      <c r="G40" s="1">
        <v>5046.5875083256706</v>
      </c>
      <c r="H40" s="1">
        <v>3861.2173373969536</v>
      </c>
      <c r="I40" s="1">
        <v>4505.7679670327489</v>
      </c>
    </row>
    <row r="41" spans="1:9" x14ac:dyDescent="0.15">
      <c r="A41" s="1">
        <v>2</v>
      </c>
      <c r="B41" s="1" t="s">
        <v>50</v>
      </c>
      <c r="C41" s="1">
        <v>15</v>
      </c>
      <c r="D41" s="1" t="s">
        <v>166</v>
      </c>
      <c r="E41" s="1">
        <v>42153.862574579776</v>
      </c>
      <c r="F41" s="1">
        <v>39503.54798169517</v>
      </c>
      <c r="G41" s="1">
        <v>33203.1130445827</v>
      </c>
      <c r="H41" s="1">
        <v>24257.987038784744</v>
      </c>
      <c r="I41" s="1">
        <v>17185.971035229853</v>
      </c>
    </row>
    <row r="42" spans="1:9" x14ac:dyDescent="0.15">
      <c r="A42" s="1">
        <v>2</v>
      </c>
      <c r="B42" s="1" t="s">
        <v>50</v>
      </c>
      <c r="C42" s="1">
        <v>16</v>
      </c>
      <c r="D42" s="1" t="s">
        <v>149</v>
      </c>
      <c r="E42" s="1">
        <v>161125.82831811204</v>
      </c>
      <c r="F42" s="1">
        <v>221288.98516206862</v>
      </c>
      <c r="G42" s="1">
        <v>163675.21512176728</v>
      </c>
      <c r="H42" s="1">
        <v>188852.28073929439</v>
      </c>
      <c r="I42" s="1">
        <v>146548.28092256357</v>
      </c>
    </row>
    <row r="43" spans="1:9" x14ac:dyDescent="0.15">
      <c r="A43" s="1">
        <v>2</v>
      </c>
      <c r="B43" s="1" t="s">
        <v>50</v>
      </c>
      <c r="C43" s="1">
        <v>17</v>
      </c>
      <c r="D43" s="1" t="s">
        <v>150</v>
      </c>
      <c r="E43" s="1">
        <v>6343.8599790939616</v>
      </c>
      <c r="F43" s="1">
        <v>7241.2942824528109</v>
      </c>
      <c r="G43" s="1">
        <v>8909.8439726149081</v>
      </c>
      <c r="H43" s="1">
        <v>8757.285911970821</v>
      </c>
      <c r="I43" s="1">
        <v>10452.662736469476</v>
      </c>
    </row>
    <row r="44" spans="1:9" x14ac:dyDescent="0.15">
      <c r="A44" s="1">
        <v>2</v>
      </c>
      <c r="B44" s="1" t="s">
        <v>50</v>
      </c>
      <c r="C44" s="1">
        <v>18</v>
      </c>
      <c r="D44" s="1" t="s">
        <v>151</v>
      </c>
      <c r="E44" s="1">
        <v>224049.48894109268</v>
      </c>
      <c r="F44" s="1">
        <v>277916.20338511752</v>
      </c>
      <c r="G44" s="1">
        <v>243013.64232244212</v>
      </c>
      <c r="H44" s="1">
        <v>214606.61683212977</v>
      </c>
      <c r="I44" s="1">
        <v>190447.02316110372</v>
      </c>
    </row>
    <row r="45" spans="1:9" x14ac:dyDescent="0.15">
      <c r="A45" s="1">
        <v>2</v>
      </c>
      <c r="B45" s="1" t="s">
        <v>50</v>
      </c>
      <c r="C45" s="1">
        <v>19</v>
      </c>
      <c r="D45" s="1" t="s">
        <v>152</v>
      </c>
      <c r="E45" s="1">
        <v>23153.370271678465</v>
      </c>
      <c r="F45" s="1">
        <v>33958.137034614425</v>
      </c>
      <c r="G45" s="1">
        <v>35336.551624269632</v>
      </c>
      <c r="H45" s="1">
        <v>30918.236277418615</v>
      </c>
      <c r="I45" s="1">
        <v>28963.031451535349</v>
      </c>
    </row>
    <row r="46" spans="1:9" x14ac:dyDescent="0.15">
      <c r="A46" s="1">
        <v>2</v>
      </c>
      <c r="B46" s="1" t="s">
        <v>50</v>
      </c>
      <c r="C46" s="1">
        <v>20</v>
      </c>
      <c r="D46" s="1" t="s">
        <v>153</v>
      </c>
      <c r="E46" s="1">
        <v>3517.7302274339522</v>
      </c>
      <c r="F46" s="1">
        <v>9109.5703249873986</v>
      </c>
      <c r="G46" s="1">
        <v>9197.2770211221159</v>
      </c>
      <c r="H46" s="1">
        <v>9009.8115775037713</v>
      </c>
      <c r="I46" s="1">
        <v>8817.1001238819299</v>
      </c>
    </row>
    <row r="47" spans="1:9" x14ac:dyDescent="0.15">
      <c r="A47" s="1">
        <v>2</v>
      </c>
      <c r="B47" s="1" t="s">
        <v>50</v>
      </c>
      <c r="C47" s="1">
        <v>21</v>
      </c>
      <c r="D47" s="1" t="s">
        <v>154</v>
      </c>
      <c r="E47" s="1">
        <v>81254.378859562639</v>
      </c>
      <c r="F47" s="1">
        <v>86057.934278666682</v>
      </c>
      <c r="G47" s="1">
        <v>88755.215114783947</v>
      </c>
      <c r="H47" s="1">
        <v>81318.10015768274</v>
      </c>
      <c r="I47" s="1">
        <v>72370.914153400881</v>
      </c>
    </row>
    <row r="48" spans="1:9" x14ac:dyDescent="0.15">
      <c r="A48" s="1">
        <v>2</v>
      </c>
      <c r="B48" s="1" t="s">
        <v>1</v>
      </c>
      <c r="C48" s="1">
        <v>22</v>
      </c>
      <c r="D48" s="1" t="s">
        <v>146</v>
      </c>
      <c r="E48" s="1">
        <v>227564.94313994152</v>
      </c>
      <c r="F48" s="1">
        <v>305213.65242367022</v>
      </c>
      <c r="G48" s="1">
        <v>315144.03612372151</v>
      </c>
      <c r="H48" s="1">
        <v>374401.63763754116</v>
      </c>
      <c r="I48" s="1">
        <v>396734.20716859138</v>
      </c>
    </row>
    <row r="49" spans="1:9" x14ac:dyDescent="0.15">
      <c r="A49" s="1">
        <v>2</v>
      </c>
      <c r="B49" s="1" t="s">
        <v>1</v>
      </c>
      <c r="C49" s="1">
        <v>23</v>
      </c>
      <c r="D49" s="1" t="s">
        <v>167</v>
      </c>
      <c r="E49" s="1">
        <v>103236.14678702966</v>
      </c>
      <c r="F49" s="1">
        <v>119544.54253422994</v>
      </c>
      <c r="G49" s="1">
        <v>115300.2513975469</v>
      </c>
      <c r="H49" s="1">
        <v>108858.34370134011</v>
      </c>
      <c r="I49" s="1">
        <v>88986.197998872754</v>
      </c>
    </row>
    <row r="50" spans="1:9" x14ac:dyDescent="0.15">
      <c r="A50" s="1">
        <v>3</v>
      </c>
      <c r="B50" s="1" t="s">
        <v>51</v>
      </c>
      <c r="C50" s="1">
        <v>1</v>
      </c>
      <c r="D50" s="1" t="s">
        <v>147</v>
      </c>
      <c r="E50" s="1">
        <v>568421.48931096308</v>
      </c>
      <c r="F50" s="1">
        <v>414033.68066399265</v>
      </c>
      <c r="G50" s="1">
        <v>309084.61787214479</v>
      </c>
      <c r="H50" s="1">
        <v>187899.05085966265</v>
      </c>
      <c r="I50" s="1">
        <v>154287.02699587302</v>
      </c>
    </row>
    <row r="51" spans="1:9" x14ac:dyDescent="0.15">
      <c r="A51" s="1">
        <v>3</v>
      </c>
      <c r="B51" s="1" t="s">
        <v>51</v>
      </c>
      <c r="C51" s="1">
        <v>2</v>
      </c>
      <c r="D51" s="1" t="s">
        <v>148</v>
      </c>
      <c r="E51" s="1">
        <v>14733.218389884632</v>
      </c>
      <c r="F51" s="1">
        <v>7935.7630294981564</v>
      </c>
      <c r="G51" s="1">
        <v>4602.4283397859235</v>
      </c>
      <c r="H51" s="1">
        <v>3487.0762773917791</v>
      </c>
      <c r="I51" s="1">
        <v>2654.2807812798478</v>
      </c>
    </row>
    <row r="52" spans="1:9" x14ac:dyDescent="0.15">
      <c r="A52" s="1">
        <v>3</v>
      </c>
      <c r="B52" s="1" t="s">
        <v>51</v>
      </c>
      <c r="C52" s="1">
        <v>3</v>
      </c>
      <c r="D52" s="1" t="s">
        <v>155</v>
      </c>
      <c r="E52" s="1">
        <v>41418.13698355134</v>
      </c>
      <c r="F52" s="1">
        <v>45028.530977675684</v>
      </c>
      <c r="G52" s="1">
        <v>54696.358387492335</v>
      </c>
      <c r="H52" s="1">
        <v>49429.016713611534</v>
      </c>
      <c r="I52" s="1">
        <v>49300.125453053952</v>
      </c>
    </row>
    <row r="53" spans="1:9" x14ac:dyDescent="0.15">
      <c r="A53" s="1">
        <v>3</v>
      </c>
      <c r="B53" s="1" t="s">
        <v>51</v>
      </c>
      <c r="C53" s="1">
        <v>4</v>
      </c>
      <c r="D53" s="1" t="s">
        <v>156</v>
      </c>
      <c r="E53" s="1">
        <v>14058.675929693934</v>
      </c>
      <c r="F53" s="1">
        <v>24578.383226397407</v>
      </c>
      <c r="G53" s="1">
        <v>37913.293548669724</v>
      </c>
      <c r="H53" s="1">
        <v>24305.125412758895</v>
      </c>
      <c r="I53" s="1">
        <v>14849.694344616861</v>
      </c>
    </row>
    <row r="54" spans="1:9" x14ac:dyDescent="0.15">
      <c r="A54" s="1">
        <v>3</v>
      </c>
      <c r="B54" s="1" t="s">
        <v>51</v>
      </c>
      <c r="C54" s="1">
        <v>5</v>
      </c>
      <c r="D54" s="1" t="s">
        <v>157</v>
      </c>
      <c r="E54" s="1">
        <v>3631.6601449662453</v>
      </c>
      <c r="F54" s="1">
        <v>3366.2261870722273</v>
      </c>
      <c r="G54" s="1">
        <v>4119.8809092133752</v>
      </c>
      <c r="H54" s="1">
        <v>3547.9433270653776</v>
      </c>
      <c r="I54" s="1">
        <v>3708.3268901415386</v>
      </c>
    </row>
    <row r="55" spans="1:9" x14ac:dyDescent="0.15">
      <c r="A55" s="1">
        <v>3</v>
      </c>
      <c r="B55" s="1" t="s">
        <v>51</v>
      </c>
      <c r="C55" s="1">
        <v>6</v>
      </c>
      <c r="D55" s="1" t="s">
        <v>49</v>
      </c>
      <c r="E55" s="1">
        <v>2996.6507384664233</v>
      </c>
      <c r="F55" s="1">
        <v>2590.0075491540119</v>
      </c>
      <c r="G55" s="1">
        <v>2442.5354339442124</v>
      </c>
      <c r="H55" s="1">
        <v>2504.01374109577</v>
      </c>
      <c r="I55" s="1">
        <v>2889.5084569842779</v>
      </c>
    </row>
    <row r="56" spans="1:9" x14ac:dyDescent="0.15">
      <c r="A56" s="1">
        <v>3</v>
      </c>
      <c r="B56" s="1" t="s">
        <v>51</v>
      </c>
      <c r="C56" s="1">
        <v>7</v>
      </c>
      <c r="D56" s="1" t="s">
        <v>158</v>
      </c>
      <c r="E56" s="1">
        <v>132.37809055755966</v>
      </c>
      <c r="F56" s="1">
        <v>158.31227173200202</v>
      </c>
      <c r="G56" s="1">
        <v>159.93158523901141</v>
      </c>
      <c r="H56" s="1">
        <v>212.46542465536118</v>
      </c>
      <c r="I56" s="1">
        <v>326.77282678340129</v>
      </c>
    </row>
    <row r="57" spans="1:9" x14ac:dyDescent="0.15">
      <c r="A57" s="1">
        <v>3</v>
      </c>
      <c r="B57" s="1" t="s">
        <v>51</v>
      </c>
      <c r="C57" s="1">
        <v>8</v>
      </c>
      <c r="D57" s="1" t="s">
        <v>159</v>
      </c>
      <c r="E57" s="1">
        <v>10978.926795002273</v>
      </c>
      <c r="F57" s="1">
        <v>14618.139486733417</v>
      </c>
      <c r="G57" s="1">
        <v>12501.889110430429</v>
      </c>
      <c r="H57" s="1">
        <v>11416.972870462909</v>
      </c>
      <c r="I57" s="1">
        <v>6823.0885188625498</v>
      </c>
    </row>
    <row r="58" spans="1:9" x14ac:dyDescent="0.15">
      <c r="A58" s="1">
        <v>3</v>
      </c>
      <c r="B58" s="1" t="s">
        <v>51</v>
      </c>
      <c r="C58" s="1">
        <v>9</v>
      </c>
      <c r="D58" s="1" t="s">
        <v>160</v>
      </c>
      <c r="E58" s="1">
        <v>23802.446729907588</v>
      </c>
      <c r="F58" s="1">
        <v>14854.906760331174</v>
      </c>
      <c r="G58" s="1">
        <v>8411.7132889056065</v>
      </c>
      <c r="H58" s="1">
        <v>7624.7341175831471</v>
      </c>
      <c r="I58" s="1">
        <v>6151.5675759854439</v>
      </c>
    </row>
    <row r="59" spans="1:9" x14ac:dyDescent="0.15">
      <c r="A59" s="1">
        <v>3</v>
      </c>
      <c r="B59" s="1" t="s">
        <v>51</v>
      </c>
      <c r="C59" s="1">
        <v>10</v>
      </c>
      <c r="D59" s="1" t="s">
        <v>161</v>
      </c>
      <c r="E59" s="1">
        <v>6444.6940068667882</v>
      </c>
      <c r="F59" s="1">
        <v>9139.819191989076</v>
      </c>
      <c r="G59" s="1">
        <v>15818.12632210125</v>
      </c>
      <c r="H59" s="1">
        <v>14696.430090209386</v>
      </c>
      <c r="I59" s="1">
        <v>13634.097706037885</v>
      </c>
    </row>
    <row r="60" spans="1:9" x14ac:dyDescent="0.15">
      <c r="A60" s="1">
        <v>3</v>
      </c>
      <c r="B60" s="1" t="s">
        <v>51</v>
      </c>
      <c r="C60" s="1">
        <v>11</v>
      </c>
      <c r="D60" s="1" t="s">
        <v>162</v>
      </c>
      <c r="E60" s="1">
        <v>4905.3652988279709</v>
      </c>
      <c r="F60" s="1">
        <v>10317.96933744823</v>
      </c>
      <c r="G60" s="1">
        <v>17526.495319903897</v>
      </c>
      <c r="H60" s="1">
        <v>23478.824020033888</v>
      </c>
      <c r="I60" s="1">
        <v>30080.480375609019</v>
      </c>
    </row>
    <row r="61" spans="1:9" x14ac:dyDescent="0.15">
      <c r="A61" s="1">
        <v>3</v>
      </c>
      <c r="B61" s="1" t="s">
        <v>51</v>
      </c>
      <c r="C61" s="1">
        <v>12</v>
      </c>
      <c r="D61" s="1" t="s">
        <v>163</v>
      </c>
      <c r="E61" s="1">
        <v>23061.531015233857</v>
      </c>
      <c r="F61" s="1">
        <v>40943.318231350917</v>
      </c>
      <c r="G61" s="1">
        <v>78372.720610644508</v>
      </c>
      <c r="H61" s="1">
        <v>65551.020479302766</v>
      </c>
      <c r="I61" s="1">
        <v>49716.999502443439</v>
      </c>
    </row>
    <row r="62" spans="1:9" x14ac:dyDescent="0.15">
      <c r="A62" s="1">
        <v>3</v>
      </c>
      <c r="B62" s="1" t="s">
        <v>51</v>
      </c>
      <c r="C62" s="1">
        <v>13</v>
      </c>
      <c r="D62" s="1" t="s">
        <v>164</v>
      </c>
      <c r="E62" s="1">
        <v>2851.2953230199992</v>
      </c>
      <c r="F62" s="1">
        <v>5132.1250329371678</v>
      </c>
      <c r="G62" s="1">
        <v>5574.8212328972722</v>
      </c>
      <c r="H62" s="1">
        <v>10233.651570014999</v>
      </c>
      <c r="I62" s="1">
        <v>17185.878583958642</v>
      </c>
    </row>
    <row r="63" spans="1:9" x14ac:dyDescent="0.15">
      <c r="A63" s="1">
        <v>3</v>
      </c>
      <c r="B63" s="1" t="s">
        <v>51</v>
      </c>
      <c r="C63" s="1">
        <v>14</v>
      </c>
      <c r="D63" s="1" t="s">
        <v>165</v>
      </c>
      <c r="E63" s="1">
        <v>1233.2485889746281</v>
      </c>
      <c r="F63" s="1">
        <v>8198.187933600293</v>
      </c>
      <c r="G63" s="1">
        <v>13124.195790863743</v>
      </c>
      <c r="H63" s="1">
        <v>6436.1190025530641</v>
      </c>
      <c r="I63" s="1">
        <v>4531.7929503827418</v>
      </c>
    </row>
    <row r="64" spans="1:9" x14ac:dyDescent="0.15">
      <c r="A64" s="1">
        <v>3</v>
      </c>
      <c r="B64" s="1" t="s">
        <v>51</v>
      </c>
      <c r="C64" s="1">
        <v>15</v>
      </c>
      <c r="D64" s="1" t="s">
        <v>166</v>
      </c>
      <c r="E64" s="1">
        <v>50921.880752119483</v>
      </c>
      <c r="F64" s="1">
        <v>46630.875815072905</v>
      </c>
      <c r="G64" s="1">
        <v>44219.240965253412</v>
      </c>
      <c r="H64" s="1">
        <v>35826.01905098631</v>
      </c>
      <c r="I64" s="1">
        <v>32762.185163534952</v>
      </c>
    </row>
    <row r="65" spans="1:9" x14ac:dyDescent="0.15">
      <c r="A65" s="1">
        <v>3</v>
      </c>
      <c r="B65" s="1" t="s">
        <v>51</v>
      </c>
      <c r="C65" s="1">
        <v>16</v>
      </c>
      <c r="D65" s="1" t="s">
        <v>149</v>
      </c>
      <c r="E65" s="1">
        <v>140212.95731880894</v>
      </c>
      <c r="F65" s="1">
        <v>210058.38015092694</v>
      </c>
      <c r="G65" s="1">
        <v>162697.09166627101</v>
      </c>
      <c r="H65" s="1">
        <v>183524.17408595138</v>
      </c>
      <c r="I65" s="1">
        <v>101604.06458697478</v>
      </c>
    </row>
    <row r="66" spans="1:9" x14ac:dyDescent="0.15">
      <c r="A66" s="1">
        <v>3</v>
      </c>
      <c r="B66" s="1" t="s">
        <v>51</v>
      </c>
      <c r="C66" s="1">
        <v>17</v>
      </c>
      <c r="D66" s="1" t="s">
        <v>150</v>
      </c>
      <c r="E66" s="1">
        <v>6218.7536355485736</v>
      </c>
      <c r="F66" s="1">
        <v>6779.8454218096922</v>
      </c>
      <c r="G66" s="1">
        <v>8914.160610746354</v>
      </c>
      <c r="H66" s="1">
        <v>9527.0314274202083</v>
      </c>
      <c r="I66" s="1">
        <v>9056.6005532054842</v>
      </c>
    </row>
    <row r="67" spans="1:9" x14ac:dyDescent="0.15">
      <c r="A67" s="1">
        <v>3</v>
      </c>
      <c r="B67" s="1" t="s">
        <v>51</v>
      </c>
      <c r="C67" s="1">
        <v>18</v>
      </c>
      <c r="D67" s="1" t="s">
        <v>151</v>
      </c>
      <c r="E67" s="1">
        <v>189077.25247590814</v>
      </c>
      <c r="F67" s="1">
        <v>230306.57049266386</v>
      </c>
      <c r="G67" s="1">
        <v>220851.19443141203</v>
      </c>
      <c r="H67" s="1">
        <v>204624.27409735322</v>
      </c>
      <c r="I67" s="1">
        <v>185553.96397022548</v>
      </c>
    </row>
    <row r="68" spans="1:9" x14ac:dyDescent="0.15">
      <c r="A68" s="1">
        <v>3</v>
      </c>
      <c r="B68" s="1" t="s">
        <v>51</v>
      </c>
      <c r="C68" s="1">
        <v>19</v>
      </c>
      <c r="D68" s="1" t="s">
        <v>152</v>
      </c>
      <c r="E68" s="1">
        <v>20369.001733285702</v>
      </c>
      <c r="F68" s="1">
        <v>29230.431177833103</v>
      </c>
      <c r="G68" s="1">
        <v>30524.807255794029</v>
      </c>
      <c r="H68" s="1">
        <v>29397.438730797392</v>
      </c>
      <c r="I68" s="1">
        <v>26851.217778823422</v>
      </c>
    </row>
    <row r="69" spans="1:9" x14ac:dyDescent="0.15">
      <c r="A69" s="1">
        <v>3</v>
      </c>
      <c r="B69" s="1" t="s">
        <v>51</v>
      </c>
      <c r="C69" s="1">
        <v>20</v>
      </c>
      <c r="D69" s="1" t="s">
        <v>153</v>
      </c>
      <c r="E69" s="1">
        <v>2064.7546987112328</v>
      </c>
      <c r="F69" s="1">
        <v>5268.792859877618</v>
      </c>
      <c r="G69" s="1">
        <v>6536.9281063132958</v>
      </c>
      <c r="H69" s="1">
        <v>7795.4456692315234</v>
      </c>
      <c r="I69" s="1">
        <v>7199.0792838709303</v>
      </c>
    </row>
    <row r="70" spans="1:9" x14ac:dyDescent="0.15">
      <c r="A70" s="1">
        <v>3</v>
      </c>
      <c r="B70" s="1" t="s">
        <v>51</v>
      </c>
      <c r="C70" s="1">
        <v>21</v>
      </c>
      <c r="D70" s="1" t="s">
        <v>154</v>
      </c>
      <c r="E70" s="1">
        <v>74052.279846591337</v>
      </c>
      <c r="F70" s="1">
        <v>83024.313150066955</v>
      </c>
      <c r="G70" s="1">
        <v>82348.022188369345</v>
      </c>
      <c r="H70" s="1">
        <v>74975.777688943766</v>
      </c>
      <c r="I70" s="1">
        <v>72772.785335487977</v>
      </c>
    </row>
    <row r="71" spans="1:9" x14ac:dyDescent="0.15">
      <c r="A71" s="1">
        <v>3</v>
      </c>
      <c r="B71" s="1" t="s">
        <v>2</v>
      </c>
      <c r="C71" s="1">
        <v>22</v>
      </c>
      <c r="D71" s="1" t="s">
        <v>146</v>
      </c>
      <c r="E71" s="1">
        <v>212690.98818400729</v>
      </c>
      <c r="F71" s="1">
        <v>276164.98314336385</v>
      </c>
      <c r="G71" s="1">
        <v>338554.7881555098</v>
      </c>
      <c r="H71" s="1">
        <v>367970.69654344709</v>
      </c>
      <c r="I71" s="1">
        <v>366148.84742232354</v>
      </c>
    </row>
    <row r="72" spans="1:9" x14ac:dyDescent="0.15">
      <c r="A72" s="1">
        <v>3</v>
      </c>
      <c r="B72" s="1" t="s">
        <v>2</v>
      </c>
      <c r="C72" s="1">
        <v>23</v>
      </c>
      <c r="D72" s="1" t="s">
        <v>167</v>
      </c>
      <c r="E72" s="1">
        <v>90864.322246231226</v>
      </c>
      <c r="F72" s="1">
        <v>99783.107879997144</v>
      </c>
      <c r="G72" s="1">
        <v>99882.239843226271</v>
      </c>
      <c r="H72" s="1">
        <v>92545.33943198192</v>
      </c>
      <c r="I72" s="1">
        <v>76442.440256606715</v>
      </c>
    </row>
    <row r="73" spans="1:9" x14ac:dyDescent="0.15">
      <c r="A73" s="1">
        <v>4</v>
      </c>
      <c r="B73" s="1" t="s">
        <v>52</v>
      </c>
      <c r="C73" s="1">
        <v>1</v>
      </c>
      <c r="D73" s="1" t="s">
        <v>147</v>
      </c>
      <c r="E73" s="1">
        <v>528029.73213587678</v>
      </c>
      <c r="F73" s="1">
        <v>341839.44728502486</v>
      </c>
      <c r="G73" s="1">
        <v>246254.09557092167</v>
      </c>
      <c r="H73" s="1">
        <v>134189.85134500271</v>
      </c>
      <c r="I73" s="1">
        <v>111175.32329584705</v>
      </c>
    </row>
    <row r="74" spans="1:9" x14ac:dyDescent="0.15">
      <c r="A74" s="1">
        <v>4</v>
      </c>
      <c r="B74" s="1" t="s">
        <v>52</v>
      </c>
      <c r="C74" s="1">
        <v>2</v>
      </c>
      <c r="D74" s="1" t="s">
        <v>148</v>
      </c>
      <c r="E74" s="1">
        <v>9184.988718209459</v>
      </c>
      <c r="F74" s="1">
        <v>6389.8351666089047</v>
      </c>
      <c r="G74" s="1">
        <v>3142.1392604227744</v>
      </c>
      <c r="H74" s="1">
        <v>2294.7598182835932</v>
      </c>
      <c r="I74" s="1">
        <v>738.22930820474585</v>
      </c>
    </row>
    <row r="75" spans="1:9" x14ac:dyDescent="0.15">
      <c r="A75" s="1">
        <v>4</v>
      </c>
      <c r="B75" s="1" t="s">
        <v>52</v>
      </c>
      <c r="C75" s="1">
        <v>3</v>
      </c>
      <c r="D75" s="1" t="s">
        <v>155</v>
      </c>
      <c r="E75" s="1">
        <v>70874.464445056015</v>
      </c>
      <c r="F75" s="1">
        <v>73069.921978626589</v>
      </c>
      <c r="G75" s="1">
        <v>82724.385302597861</v>
      </c>
      <c r="H75" s="1">
        <v>78083.196216159457</v>
      </c>
      <c r="I75" s="1">
        <v>74619.332421055718</v>
      </c>
    </row>
    <row r="76" spans="1:9" x14ac:dyDescent="0.15">
      <c r="A76" s="1">
        <v>4</v>
      </c>
      <c r="B76" s="1" t="s">
        <v>52</v>
      </c>
      <c r="C76" s="1">
        <v>4</v>
      </c>
      <c r="D76" s="1" t="s">
        <v>156</v>
      </c>
      <c r="E76" s="1">
        <v>22540.883627931948</v>
      </c>
      <c r="F76" s="1">
        <v>25976.167862484013</v>
      </c>
      <c r="G76" s="1">
        <v>34189.200762484987</v>
      </c>
      <c r="H76" s="1">
        <v>20293.861020343687</v>
      </c>
      <c r="I76" s="1">
        <v>12351.564857761681</v>
      </c>
    </row>
    <row r="77" spans="1:9" x14ac:dyDescent="0.15">
      <c r="A77" s="1">
        <v>4</v>
      </c>
      <c r="B77" s="1" t="s">
        <v>52</v>
      </c>
      <c r="C77" s="1">
        <v>5</v>
      </c>
      <c r="D77" s="1" t="s">
        <v>157</v>
      </c>
      <c r="E77" s="1">
        <v>9964.6256838956251</v>
      </c>
      <c r="F77" s="1">
        <v>11539.17365307145</v>
      </c>
      <c r="G77" s="1">
        <v>12781.063201966152</v>
      </c>
      <c r="H77" s="1">
        <v>9920.9776082372573</v>
      </c>
      <c r="I77" s="1">
        <v>7259.9797920767833</v>
      </c>
    </row>
    <row r="78" spans="1:9" x14ac:dyDescent="0.15">
      <c r="A78" s="1">
        <v>4</v>
      </c>
      <c r="B78" s="1" t="s">
        <v>52</v>
      </c>
      <c r="C78" s="1">
        <v>6</v>
      </c>
      <c r="D78" s="1" t="s">
        <v>49</v>
      </c>
      <c r="E78" s="1">
        <v>2538.0961577329158</v>
      </c>
      <c r="F78" s="1">
        <v>3049.567427919852</v>
      </c>
      <c r="G78" s="1">
        <v>4262.1879501130898</v>
      </c>
      <c r="H78" s="1">
        <v>4600.5916084212522</v>
      </c>
      <c r="I78" s="1">
        <v>4013.1851592365761</v>
      </c>
    </row>
    <row r="79" spans="1:9" x14ac:dyDescent="0.15">
      <c r="A79" s="1">
        <v>4</v>
      </c>
      <c r="B79" s="1" t="s">
        <v>52</v>
      </c>
      <c r="C79" s="1">
        <v>7</v>
      </c>
      <c r="D79" s="1" t="s">
        <v>158</v>
      </c>
      <c r="E79" s="1">
        <v>648.1231313698122</v>
      </c>
      <c r="F79" s="1">
        <v>1355.4760199074117</v>
      </c>
      <c r="G79" s="1">
        <v>1201.4786180965691</v>
      </c>
      <c r="H79" s="1">
        <v>857.30811705500946</v>
      </c>
      <c r="I79" s="1">
        <v>1095.0989138597224</v>
      </c>
    </row>
    <row r="80" spans="1:9" x14ac:dyDescent="0.15">
      <c r="A80" s="1">
        <v>4</v>
      </c>
      <c r="B80" s="1" t="s">
        <v>52</v>
      </c>
      <c r="C80" s="1">
        <v>8</v>
      </c>
      <c r="D80" s="1" t="s">
        <v>159</v>
      </c>
      <c r="E80" s="1">
        <v>14445.283099599104</v>
      </c>
      <c r="F80" s="1">
        <v>17207.068889422793</v>
      </c>
      <c r="G80" s="1">
        <v>15165.122874384952</v>
      </c>
      <c r="H80" s="1">
        <v>12173.737221904648</v>
      </c>
      <c r="I80" s="1">
        <v>10642.619255946141</v>
      </c>
    </row>
    <row r="81" spans="1:9" x14ac:dyDescent="0.15">
      <c r="A81" s="1">
        <v>4</v>
      </c>
      <c r="B81" s="1" t="s">
        <v>52</v>
      </c>
      <c r="C81" s="1">
        <v>9</v>
      </c>
      <c r="D81" s="1" t="s">
        <v>160</v>
      </c>
      <c r="E81" s="1">
        <v>8410.6220274981351</v>
      </c>
      <c r="F81" s="1">
        <v>9998.4682739625259</v>
      </c>
      <c r="G81" s="1">
        <v>11167.992528185627</v>
      </c>
      <c r="H81" s="1">
        <v>9962.7306093347706</v>
      </c>
      <c r="I81" s="1">
        <v>13145.521833160552</v>
      </c>
    </row>
    <row r="82" spans="1:9" x14ac:dyDescent="0.15">
      <c r="A82" s="1">
        <v>4</v>
      </c>
      <c r="B82" s="1" t="s">
        <v>52</v>
      </c>
      <c r="C82" s="1">
        <v>10</v>
      </c>
      <c r="D82" s="1" t="s">
        <v>161</v>
      </c>
      <c r="E82" s="1">
        <v>17262.833186722874</v>
      </c>
      <c r="F82" s="1">
        <v>18972.254493305041</v>
      </c>
      <c r="G82" s="1">
        <v>22885.391128177464</v>
      </c>
      <c r="H82" s="1">
        <v>19626.494690474115</v>
      </c>
      <c r="I82" s="1">
        <v>18251.240672329241</v>
      </c>
    </row>
    <row r="83" spans="1:9" x14ac:dyDescent="0.15">
      <c r="A83" s="1">
        <v>4</v>
      </c>
      <c r="B83" s="1" t="s">
        <v>52</v>
      </c>
      <c r="C83" s="1">
        <v>11</v>
      </c>
      <c r="D83" s="1" t="s">
        <v>162</v>
      </c>
      <c r="E83" s="1">
        <v>14240.515099987721</v>
      </c>
      <c r="F83" s="1">
        <v>19202.458910698413</v>
      </c>
      <c r="G83" s="1">
        <v>26466.693547069674</v>
      </c>
      <c r="H83" s="1">
        <v>23789.563984635886</v>
      </c>
      <c r="I83" s="1">
        <v>25626.685202766796</v>
      </c>
    </row>
    <row r="84" spans="1:9" x14ac:dyDescent="0.15">
      <c r="A84" s="1">
        <v>4</v>
      </c>
      <c r="B84" s="1" t="s">
        <v>52</v>
      </c>
      <c r="C84" s="1">
        <v>12</v>
      </c>
      <c r="D84" s="1" t="s">
        <v>163</v>
      </c>
      <c r="E84" s="1">
        <v>39583.336812489208</v>
      </c>
      <c r="F84" s="1">
        <v>68965.545944334604</v>
      </c>
      <c r="G84" s="1">
        <v>111387.07163773674</v>
      </c>
      <c r="H84" s="1">
        <v>84960.302510079695</v>
      </c>
      <c r="I84" s="1">
        <v>72500.187140668029</v>
      </c>
    </row>
    <row r="85" spans="1:9" x14ac:dyDescent="0.15">
      <c r="A85" s="1">
        <v>4</v>
      </c>
      <c r="B85" s="1" t="s">
        <v>52</v>
      </c>
      <c r="C85" s="1">
        <v>13</v>
      </c>
      <c r="D85" s="1" t="s">
        <v>164</v>
      </c>
      <c r="E85" s="1">
        <v>13690.494493480524</v>
      </c>
      <c r="F85" s="1">
        <v>13586.089169259478</v>
      </c>
      <c r="G85" s="1">
        <v>17187.837766161618</v>
      </c>
      <c r="H85" s="1">
        <v>17105.926412763856</v>
      </c>
      <c r="I85" s="1">
        <v>21515.654380460655</v>
      </c>
    </row>
    <row r="86" spans="1:9" x14ac:dyDescent="0.15">
      <c r="A86" s="1">
        <v>4</v>
      </c>
      <c r="B86" s="1" t="s">
        <v>52</v>
      </c>
      <c r="C86" s="1">
        <v>14</v>
      </c>
      <c r="D86" s="1" t="s">
        <v>165</v>
      </c>
      <c r="E86" s="1">
        <v>4419.9629428850676</v>
      </c>
      <c r="F86" s="1">
        <v>8231.7987924507579</v>
      </c>
      <c r="G86" s="1">
        <v>9974.5490152431539</v>
      </c>
      <c r="H86" s="1">
        <v>5604.0819915648635</v>
      </c>
      <c r="I86" s="1">
        <v>5897.0202795669102</v>
      </c>
    </row>
    <row r="87" spans="1:9" x14ac:dyDescent="0.15">
      <c r="A87" s="1">
        <v>4</v>
      </c>
      <c r="B87" s="1" t="s">
        <v>52</v>
      </c>
      <c r="C87" s="1">
        <v>15</v>
      </c>
      <c r="D87" s="1" t="s">
        <v>166</v>
      </c>
      <c r="E87" s="1">
        <v>67815.490353060886</v>
      </c>
      <c r="F87" s="1">
        <v>69972.980371531012</v>
      </c>
      <c r="G87" s="1">
        <v>70704.503941222501</v>
      </c>
      <c r="H87" s="1">
        <v>62835.313748690241</v>
      </c>
      <c r="I87" s="1">
        <v>55833.31294478794</v>
      </c>
    </row>
    <row r="88" spans="1:9" x14ac:dyDescent="0.15">
      <c r="A88" s="1">
        <v>4</v>
      </c>
      <c r="B88" s="1" t="s">
        <v>52</v>
      </c>
      <c r="C88" s="1">
        <v>16</v>
      </c>
      <c r="D88" s="1" t="s">
        <v>149</v>
      </c>
      <c r="E88" s="1">
        <v>178748.48067906321</v>
      </c>
      <c r="F88" s="1">
        <v>280384.89135842724</v>
      </c>
      <c r="G88" s="1">
        <v>247332.71319860237</v>
      </c>
      <c r="H88" s="1">
        <v>257707.57165786618</v>
      </c>
      <c r="I88" s="1">
        <v>254512.25256766888</v>
      </c>
    </row>
    <row r="89" spans="1:9" x14ac:dyDescent="0.15">
      <c r="A89" s="1">
        <v>4</v>
      </c>
      <c r="B89" s="1" t="s">
        <v>52</v>
      </c>
      <c r="C89" s="1">
        <v>17</v>
      </c>
      <c r="D89" s="1" t="s">
        <v>150</v>
      </c>
      <c r="E89" s="1">
        <v>12132.101555927644</v>
      </c>
      <c r="F89" s="1">
        <v>14322.212332546642</v>
      </c>
      <c r="G89" s="1">
        <v>16753.470846161668</v>
      </c>
      <c r="H89" s="1">
        <v>19334.240771053202</v>
      </c>
      <c r="I89" s="1">
        <v>18714.299373450482</v>
      </c>
    </row>
    <row r="90" spans="1:9" x14ac:dyDescent="0.15">
      <c r="A90" s="1">
        <v>4</v>
      </c>
      <c r="B90" s="1" t="s">
        <v>52</v>
      </c>
      <c r="C90" s="1">
        <v>18</v>
      </c>
      <c r="D90" s="1" t="s">
        <v>151</v>
      </c>
      <c r="E90" s="1">
        <v>314651.29789402714</v>
      </c>
      <c r="F90" s="1">
        <v>381376.86678730359</v>
      </c>
      <c r="G90" s="1">
        <v>393291.20671191916</v>
      </c>
      <c r="H90" s="1">
        <v>405119.4141797591</v>
      </c>
      <c r="I90" s="1">
        <v>278549.21745969623</v>
      </c>
    </row>
    <row r="91" spans="1:9" x14ac:dyDescent="0.15">
      <c r="A91" s="1">
        <v>4</v>
      </c>
      <c r="B91" s="1" t="s">
        <v>52</v>
      </c>
      <c r="C91" s="1">
        <v>19</v>
      </c>
      <c r="D91" s="1" t="s">
        <v>152</v>
      </c>
      <c r="E91" s="1">
        <v>41634.077579760633</v>
      </c>
      <c r="F91" s="1">
        <v>54551.781299581016</v>
      </c>
      <c r="G91" s="1">
        <v>62755.635419154212</v>
      </c>
      <c r="H91" s="1">
        <v>48448.158201395541</v>
      </c>
      <c r="I91" s="1">
        <v>50440.687864943349</v>
      </c>
    </row>
    <row r="92" spans="1:9" x14ac:dyDescent="0.15">
      <c r="A92" s="1">
        <v>4</v>
      </c>
      <c r="B92" s="1" t="s">
        <v>52</v>
      </c>
      <c r="C92" s="1">
        <v>20</v>
      </c>
      <c r="D92" s="1" t="s">
        <v>153</v>
      </c>
      <c r="E92" s="1">
        <v>6194.2640961336974</v>
      </c>
      <c r="F92" s="1">
        <v>15456.010490210263</v>
      </c>
      <c r="G92" s="1">
        <v>24299.835059845936</v>
      </c>
      <c r="H92" s="1">
        <v>25441.772283176251</v>
      </c>
      <c r="I92" s="1">
        <v>23732.490977829668</v>
      </c>
    </row>
    <row r="93" spans="1:9" x14ac:dyDescent="0.15">
      <c r="A93" s="1">
        <v>4</v>
      </c>
      <c r="B93" s="1" t="s">
        <v>52</v>
      </c>
      <c r="C93" s="1">
        <v>21</v>
      </c>
      <c r="D93" s="1" t="s">
        <v>154</v>
      </c>
      <c r="E93" s="1">
        <v>110385.43367986334</v>
      </c>
      <c r="F93" s="1">
        <v>137454.21737416196</v>
      </c>
      <c r="G93" s="1">
        <v>169967.88743862251</v>
      </c>
      <c r="H93" s="1">
        <v>158031.59885073497</v>
      </c>
      <c r="I93" s="1">
        <v>148966.74890338132</v>
      </c>
    </row>
    <row r="94" spans="1:9" x14ac:dyDescent="0.15">
      <c r="A94" s="1">
        <v>4</v>
      </c>
      <c r="B94" s="1" t="s">
        <v>3</v>
      </c>
      <c r="C94" s="1">
        <v>22</v>
      </c>
      <c r="D94" s="1" t="s">
        <v>146</v>
      </c>
      <c r="E94" s="1">
        <v>306849.99836598884</v>
      </c>
      <c r="F94" s="1">
        <v>425573.67240595585</v>
      </c>
      <c r="G94" s="1">
        <v>573839.68383884348</v>
      </c>
      <c r="H94" s="1">
        <v>651919.03744988807</v>
      </c>
      <c r="I94" s="1">
        <v>806259.05409152235</v>
      </c>
    </row>
    <row r="95" spans="1:9" x14ac:dyDescent="0.15">
      <c r="A95" s="1">
        <v>4</v>
      </c>
      <c r="B95" s="1" t="s">
        <v>3</v>
      </c>
      <c r="C95" s="1">
        <v>23</v>
      </c>
      <c r="D95" s="1" t="s">
        <v>167</v>
      </c>
      <c r="E95" s="1">
        <v>135376.70984514183</v>
      </c>
      <c r="F95" s="1">
        <v>151259.26388202704</v>
      </c>
      <c r="G95" s="1">
        <v>153400.3063365157</v>
      </c>
      <c r="H95" s="1">
        <v>144060.69918882989</v>
      </c>
      <c r="I95" s="1">
        <v>129275.18435473081</v>
      </c>
    </row>
    <row r="96" spans="1:9" x14ac:dyDescent="0.15">
      <c r="A96" s="1">
        <v>5</v>
      </c>
      <c r="B96" s="1" t="s">
        <v>53</v>
      </c>
      <c r="C96" s="1">
        <v>1</v>
      </c>
      <c r="D96" s="1" t="s">
        <v>147</v>
      </c>
      <c r="E96" s="1">
        <v>508482.25758230587</v>
      </c>
      <c r="F96" s="1">
        <v>318980.48950798454</v>
      </c>
      <c r="G96" s="1">
        <v>212810.72834064593</v>
      </c>
      <c r="H96" s="1">
        <v>118079.40209865718</v>
      </c>
      <c r="I96" s="1">
        <v>99534.325992254351</v>
      </c>
    </row>
    <row r="97" spans="1:9" x14ac:dyDescent="0.15">
      <c r="A97" s="1">
        <v>5</v>
      </c>
      <c r="B97" s="1" t="s">
        <v>53</v>
      </c>
      <c r="C97" s="1">
        <v>2</v>
      </c>
      <c r="D97" s="1" t="s">
        <v>148</v>
      </c>
      <c r="E97" s="1">
        <v>21795.729985372716</v>
      </c>
      <c r="F97" s="1">
        <v>13549.771435286717</v>
      </c>
      <c r="G97" s="1">
        <v>5938.5089227434692</v>
      </c>
      <c r="H97" s="1">
        <v>3118.5965676673895</v>
      </c>
      <c r="I97" s="1">
        <v>1925.6078395243542</v>
      </c>
    </row>
    <row r="98" spans="1:9" x14ac:dyDescent="0.15">
      <c r="A98" s="1">
        <v>5</v>
      </c>
      <c r="B98" s="1" t="s">
        <v>53</v>
      </c>
      <c r="C98" s="1">
        <v>3</v>
      </c>
      <c r="D98" s="1" t="s">
        <v>155</v>
      </c>
      <c r="E98" s="1">
        <v>21879.983350290189</v>
      </c>
      <c r="F98" s="1">
        <v>23294.864196302409</v>
      </c>
      <c r="G98" s="1">
        <v>23236.921551077307</v>
      </c>
      <c r="H98" s="1">
        <v>20427.556052603952</v>
      </c>
      <c r="I98" s="1">
        <v>19050.338736978418</v>
      </c>
    </row>
    <row r="99" spans="1:9" x14ac:dyDescent="0.15">
      <c r="A99" s="1">
        <v>5</v>
      </c>
      <c r="B99" s="1" t="s">
        <v>53</v>
      </c>
      <c r="C99" s="1">
        <v>4</v>
      </c>
      <c r="D99" s="1" t="s">
        <v>156</v>
      </c>
      <c r="E99" s="1">
        <v>11453.525077376</v>
      </c>
      <c r="F99" s="1">
        <v>32442.37180415892</v>
      </c>
      <c r="G99" s="1">
        <v>58040.236729184486</v>
      </c>
      <c r="H99" s="1">
        <v>35823.991072977624</v>
      </c>
      <c r="I99" s="1">
        <v>21150.541434475937</v>
      </c>
    </row>
    <row r="100" spans="1:9" x14ac:dyDescent="0.15">
      <c r="A100" s="1">
        <v>5</v>
      </c>
      <c r="B100" s="1" t="s">
        <v>53</v>
      </c>
      <c r="C100" s="1">
        <v>5</v>
      </c>
      <c r="D100" s="1" t="s">
        <v>157</v>
      </c>
      <c r="E100" s="1">
        <v>3138.9720638276276</v>
      </c>
      <c r="F100" s="1">
        <v>2903.3954782219157</v>
      </c>
      <c r="G100" s="1">
        <v>2792.10192696373</v>
      </c>
      <c r="H100" s="1">
        <v>2275.1121441173232</v>
      </c>
      <c r="I100" s="1">
        <v>1725.0738486079099</v>
      </c>
    </row>
    <row r="101" spans="1:9" x14ac:dyDescent="0.15">
      <c r="A101" s="1">
        <v>5</v>
      </c>
      <c r="B101" s="1" t="s">
        <v>53</v>
      </c>
      <c r="C101" s="1">
        <v>6</v>
      </c>
      <c r="D101" s="1" t="s">
        <v>49</v>
      </c>
      <c r="E101" s="1">
        <v>2436.6229571523668</v>
      </c>
      <c r="F101" s="1">
        <v>2162.7021258982841</v>
      </c>
      <c r="G101" s="1">
        <v>1796.0046170985813</v>
      </c>
      <c r="H101" s="1">
        <v>1834.7896676528649</v>
      </c>
      <c r="I101" s="1">
        <v>2369.6864827247664</v>
      </c>
    </row>
    <row r="102" spans="1:9" x14ac:dyDescent="0.15">
      <c r="A102" s="1">
        <v>5</v>
      </c>
      <c r="B102" s="1" t="s">
        <v>53</v>
      </c>
      <c r="C102" s="1">
        <v>7</v>
      </c>
      <c r="D102" s="1" t="s">
        <v>158</v>
      </c>
      <c r="E102" s="1">
        <v>900.06630995706644</v>
      </c>
      <c r="F102" s="1">
        <v>647.04474588494554</v>
      </c>
      <c r="G102" s="1">
        <v>481.57061003487883</v>
      </c>
      <c r="H102" s="1">
        <v>332.93361953778049</v>
      </c>
      <c r="I102" s="1">
        <v>291.78518607433432</v>
      </c>
    </row>
    <row r="103" spans="1:9" x14ac:dyDescent="0.15">
      <c r="A103" s="1">
        <v>5</v>
      </c>
      <c r="B103" s="1" t="s">
        <v>53</v>
      </c>
      <c r="C103" s="1">
        <v>8</v>
      </c>
      <c r="D103" s="1" t="s">
        <v>159</v>
      </c>
      <c r="E103" s="1">
        <v>7583.0485640532215</v>
      </c>
      <c r="F103" s="1">
        <v>9870.4700018512867</v>
      </c>
      <c r="G103" s="1">
        <v>8516.2308373236847</v>
      </c>
      <c r="H103" s="1">
        <v>7741.440209472943</v>
      </c>
      <c r="I103" s="1">
        <v>4623.5293248819862</v>
      </c>
    </row>
    <row r="104" spans="1:9" x14ac:dyDescent="0.15">
      <c r="A104" s="1">
        <v>5</v>
      </c>
      <c r="B104" s="1" t="s">
        <v>53</v>
      </c>
      <c r="C104" s="1">
        <v>9</v>
      </c>
      <c r="D104" s="1" t="s">
        <v>160</v>
      </c>
      <c r="E104" s="1">
        <v>6288.4603149565664</v>
      </c>
      <c r="F104" s="1">
        <v>6514.3822551592575</v>
      </c>
      <c r="G104" s="1">
        <v>5612.9546221869878</v>
      </c>
      <c r="H104" s="1">
        <v>5155.0341214129849</v>
      </c>
      <c r="I104" s="1">
        <v>5393.913237509144</v>
      </c>
    </row>
    <row r="105" spans="1:9" x14ac:dyDescent="0.15">
      <c r="A105" s="1">
        <v>5</v>
      </c>
      <c r="B105" s="1" t="s">
        <v>53</v>
      </c>
      <c r="C105" s="1">
        <v>10</v>
      </c>
      <c r="D105" s="1" t="s">
        <v>161</v>
      </c>
      <c r="E105" s="1">
        <v>7549.5895675236106</v>
      </c>
      <c r="F105" s="1">
        <v>7728.9580488158881</v>
      </c>
      <c r="G105" s="1">
        <v>11027.437072146939</v>
      </c>
      <c r="H105" s="1">
        <v>10280.476738665297</v>
      </c>
      <c r="I105" s="1">
        <v>9514.1970203614019</v>
      </c>
    </row>
    <row r="106" spans="1:9" x14ac:dyDescent="0.15">
      <c r="A106" s="1">
        <v>5</v>
      </c>
      <c r="B106" s="1" t="s">
        <v>53</v>
      </c>
      <c r="C106" s="1">
        <v>11</v>
      </c>
      <c r="D106" s="1" t="s">
        <v>162</v>
      </c>
      <c r="E106" s="1">
        <v>5235.1154324004674</v>
      </c>
      <c r="F106" s="1">
        <v>6953.1242516400062</v>
      </c>
      <c r="G106" s="1">
        <v>13632.786706029226</v>
      </c>
      <c r="H106" s="1">
        <v>13906.336349821093</v>
      </c>
      <c r="I106" s="1">
        <v>14100.352283865357</v>
      </c>
    </row>
    <row r="107" spans="1:9" x14ac:dyDescent="0.15">
      <c r="A107" s="1">
        <v>5</v>
      </c>
      <c r="B107" s="1" t="s">
        <v>53</v>
      </c>
      <c r="C107" s="1">
        <v>12</v>
      </c>
      <c r="D107" s="1" t="s">
        <v>163</v>
      </c>
      <c r="E107" s="1">
        <v>18692.566282534965</v>
      </c>
      <c r="F107" s="1">
        <v>35921.029972838507</v>
      </c>
      <c r="G107" s="1">
        <v>75031.128176434591</v>
      </c>
      <c r="H107" s="1">
        <v>61837.179092960439</v>
      </c>
      <c r="I107" s="1">
        <v>43727.126085419142</v>
      </c>
    </row>
    <row r="108" spans="1:9" x14ac:dyDescent="0.15">
      <c r="A108" s="1">
        <v>5</v>
      </c>
      <c r="B108" s="1" t="s">
        <v>53</v>
      </c>
      <c r="C108" s="1">
        <v>13</v>
      </c>
      <c r="D108" s="1" t="s">
        <v>164</v>
      </c>
      <c r="E108" s="1">
        <v>778.01297961619287</v>
      </c>
      <c r="F108" s="1">
        <v>3543.5716701886276</v>
      </c>
      <c r="G108" s="1">
        <v>8069.1198118616085</v>
      </c>
      <c r="H108" s="1">
        <v>7704.6674297338423</v>
      </c>
      <c r="I108" s="1">
        <v>7375.3530499210101</v>
      </c>
    </row>
    <row r="109" spans="1:9" x14ac:dyDescent="0.15">
      <c r="A109" s="1">
        <v>5</v>
      </c>
      <c r="B109" s="1" t="s">
        <v>53</v>
      </c>
      <c r="C109" s="1">
        <v>14</v>
      </c>
      <c r="D109" s="1" t="s">
        <v>165</v>
      </c>
      <c r="E109" s="1">
        <v>718.1852844234063</v>
      </c>
      <c r="F109" s="1">
        <v>4304.3648748985233</v>
      </c>
      <c r="G109" s="1">
        <v>12709.074652835034</v>
      </c>
      <c r="H109" s="1">
        <v>7521.5709651654497</v>
      </c>
      <c r="I109" s="1">
        <v>5868.5163323273737</v>
      </c>
    </row>
    <row r="110" spans="1:9" x14ac:dyDescent="0.15">
      <c r="A110" s="1">
        <v>5</v>
      </c>
      <c r="B110" s="1" t="s">
        <v>53</v>
      </c>
      <c r="C110" s="1">
        <v>15</v>
      </c>
      <c r="D110" s="1" t="s">
        <v>166</v>
      </c>
      <c r="E110" s="1">
        <v>63445.549924621548</v>
      </c>
      <c r="F110" s="1">
        <v>69622.457642814305</v>
      </c>
      <c r="G110" s="1">
        <v>58032.703684521344</v>
      </c>
      <c r="H110" s="1">
        <v>39950.597374171477</v>
      </c>
      <c r="I110" s="1">
        <v>26527.000475480374</v>
      </c>
    </row>
    <row r="111" spans="1:9" x14ac:dyDescent="0.15">
      <c r="A111" s="1">
        <v>5</v>
      </c>
      <c r="B111" s="1" t="s">
        <v>53</v>
      </c>
      <c r="C111" s="1">
        <v>16</v>
      </c>
      <c r="D111" s="1" t="s">
        <v>149</v>
      </c>
      <c r="E111" s="1">
        <v>127713.97314507912</v>
      </c>
      <c r="F111" s="1">
        <v>186495.46848849591</v>
      </c>
      <c r="G111" s="1">
        <v>147979.81975570275</v>
      </c>
      <c r="H111" s="1">
        <v>147011.9430538927</v>
      </c>
      <c r="I111" s="1">
        <v>107856.25218244387</v>
      </c>
    </row>
    <row r="112" spans="1:9" x14ac:dyDescent="0.15">
      <c r="A112" s="1">
        <v>5</v>
      </c>
      <c r="B112" s="1" t="s">
        <v>53</v>
      </c>
      <c r="C112" s="1">
        <v>17</v>
      </c>
      <c r="D112" s="1" t="s">
        <v>150</v>
      </c>
      <c r="E112" s="1">
        <v>6639.7478729043014</v>
      </c>
      <c r="F112" s="1">
        <v>7332.0010247808304</v>
      </c>
      <c r="G112" s="1">
        <v>7960.8710237611413</v>
      </c>
      <c r="H112" s="1">
        <v>8884.5712731286603</v>
      </c>
      <c r="I112" s="1">
        <v>7845.5025183345761</v>
      </c>
    </row>
    <row r="113" spans="1:9" x14ac:dyDescent="0.15">
      <c r="A113" s="1">
        <v>5</v>
      </c>
      <c r="B113" s="1" t="s">
        <v>53</v>
      </c>
      <c r="C113" s="1">
        <v>18</v>
      </c>
      <c r="D113" s="1" t="s">
        <v>151</v>
      </c>
      <c r="E113" s="1">
        <v>206422.69369896592</v>
      </c>
      <c r="F113" s="1">
        <v>224250.34868177384</v>
      </c>
      <c r="G113" s="1">
        <v>193356.24960314919</v>
      </c>
      <c r="H113" s="1">
        <v>168776.63521316153</v>
      </c>
      <c r="I113" s="1">
        <v>141948.60909772443</v>
      </c>
    </row>
    <row r="114" spans="1:9" x14ac:dyDescent="0.15">
      <c r="A114" s="1">
        <v>5</v>
      </c>
      <c r="B114" s="1" t="s">
        <v>53</v>
      </c>
      <c r="C114" s="1">
        <v>19</v>
      </c>
      <c r="D114" s="1" t="s">
        <v>152</v>
      </c>
      <c r="E114" s="1">
        <v>20660.145923055043</v>
      </c>
      <c r="F114" s="1">
        <v>28185.645021436954</v>
      </c>
      <c r="G114" s="1">
        <v>28687.877985363833</v>
      </c>
      <c r="H114" s="1">
        <v>24284.785512290484</v>
      </c>
      <c r="I114" s="1">
        <v>21740.854210762605</v>
      </c>
    </row>
    <row r="115" spans="1:9" x14ac:dyDescent="0.15">
      <c r="A115" s="1">
        <v>5</v>
      </c>
      <c r="B115" s="1" t="s">
        <v>53</v>
      </c>
      <c r="C115" s="1">
        <v>20</v>
      </c>
      <c r="D115" s="1" t="s">
        <v>153</v>
      </c>
      <c r="E115" s="1">
        <v>2294.1718874569256</v>
      </c>
      <c r="F115" s="1">
        <v>4119.4793544232061</v>
      </c>
      <c r="G115" s="1">
        <v>4899.5997704765814</v>
      </c>
      <c r="H115" s="1">
        <v>5548.7535239460567</v>
      </c>
      <c r="I115" s="1">
        <v>5687.072980318464</v>
      </c>
    </row>
    <row r="116" spans="1:9" x14ac:dyDescent="0.15">
      <c r="A116" s="1">
        <v>5</v>
      </c>
      <c r="B116" s="1" t="s">
        <v>53</v>
      </c>
      <c r="C116" s="1">
        <v>21</v>
      </c>
      <c r="D116" s="1" t="s">
        <v>154</v>
      </c>
      <c r="E116" s="1">
        <v>70264.988344553218</v>
      </c>
      <c r="F116" s="1">
        <v>71144.037174785612</v>
      </c>
      <c r="G116" s="1">
        <v>61520.539222792599</v>
      </c>
      <c r="H116" s="1">
        <v>55979.138394769951</v>
      </c>
      <c r="I116" s="1">
        <v>59378.447025312678</v>
      </c>
    </row>
    <row r="117" spans="1:9" x14ac:dyDescent="0.15">
      <c r="A117" s="1">
        <v>5</v>
      </c>
      <c r="B117" s="1" t="s">
        <v>4</v>
      </c>
      <c r="C117" s="1">
        <v>22</v>
      </c>
      <c r="D117" s="1" t="s">
        <v>146</v>
      </c>
      <c r="E117" s="1">
        <v>181397.6898595402</v>
      </c>
      <c r="F117" s="1">
        <v>240375.54686538666</v>
      </c>
      <c r="G117" s="1">
        <v>264649.15587706433</v>
      </c>
      <c r="H117" s="1">
        <v>304410.20167780394</v>
      </c>
      <c r="I117" s="1">
        <v>307713.08897843905</v>
      </c>
    </row>
    <row r="118" spans="1:9" x14ac:dyDescent="0.15">
      <c r="A118" s="1">
        <v>5</v>
      </c>
      <c r="B118" s="1" t="s">
        <v>4</v>
      </c>
      <c r="C118" s="1">
        <v>23</v>
      </c>
      <c r="D118" s="1" t="s">
        <v>167</v>
      </c>
      <c r="E118" s="1">
        <v>79565.816530991709</v>
      </c>
      <c r="F118" s="1">
        <v>92681.632758721273</v>
      </c>
      <c r="G118" s="1">
        <v>83039.990309441389</v>
      </c>
      <c r="H118" s="1">
        <v>78723.205784459526</v>
      </c>
      <c r="I118" s="1">
        <v>66033.678231476733</v>
      </c>
    </row>
    <row r="119" spans="1:9" x14ac:dyDescent="0.15">
      <c r="A119" s="1">
        <v>6</v>
      </c>
      <c r="B119" s="1" t="s">
        <v>54</v>
      </c>
      <c r="C119" s="1">
        <v>1</v>
      </c>
      <c r="D119" s="1" t="s">
        <v>147</v>
      </c>
      <c r="E119" s="1">
        <v>468481.44989829103</v>
      </c>
      <c r="F119" s="1">
        <v>325097.03815350932</v>
      </c>
      <c r="G119" s="1">
        <v>211319.26914009656</v>
      </c>
      <c r="H119" s="1">
        <v>130816.19234225059</v>
      </c>
      <c r="I119" s="1">
        <v>107838.24952177203</v>
      </c>
    </row>
    <row r="120" spans="1:9" x14ac:dyDescent="0.15">
      <c r="A120" s="1">
        <v>6</v>
      </c>
      <c r="B120" s="1" t="s">
        <v>54</v>
      </c>
      <c r="C120" s="1">
        <v>2</v>
      </c>
      <c r="D120" s="1" t="s">
        <v>148</v>
      </c>
      <c r="E120" s="1">
        <v>6330.1949274146264</v>
      </c>
      <c r="F120" s="1">
        <v>4703.6286643093326</v>
      </c>
      <c r="G120" s="1">
        <v>3504.693790471556</v>
      </c>
      <c r="H120" s="1">
        <v>2100.034768429241</v>
      </c>
      <c r="I120" s="1">
        <v>1231.5767261474</v>
      </c>
    </row>
    <row r="121" spans="1:9" x14ac:dyDescent="0.15">
      <c r="A121" s="1">
        <v>6</v>
      </c>
      <c r="B121" s="1" t="s">
        <v>54</v>
      </c>
      <c r="C121" s="1">
        <v>3</v>
      </c>
      <c r="D121" s="1" t="s">
        <v>155</v>
      </c>
      <c r="E121" s="1">
        <v>37539.662721076413</v>
      </c>
      <c r="F121" s="1">
        <v>35239.000982601377</v>
      </c>
      <c r="G121" s="1">
        <v>37751.06603567276</v>
      </c>
      <c r="H121" s="1">
        <v>36355.638808941978</v>
      </c>
      <c r="I121" s="1">
        <v>36789.648169451182</v>
      </c>
    </row>
    <row r="122" spans="1:9" x14ac:dyDescent="0.15">
      <c r="A122" s="1">
        <v>6</v>
      </c>
      <c r="B122" s="1" t="s">
        <v>54</v>
      </c>
      <c r="C122" s="1">
        <v>4</v>
      </c>
      <c r="D122" s="1" t="s">
        <v>156</v>
      </c>
      <c r="E122" s="1">
        <v>45119.724478452779</v>
      </c>
      <c r="F122" s="1">
        <v>51953.58920232841</v>
      </c>
      <c r="G122" s="1">
        <v>61490.385753164395</v>
      </c>
      <c r="H122" s="1">
        <v>34507.3717533991</v>
      </c>
      <c r="I122" s="1">
        <v>21074.666063350363</v>
      </c>
    </row>
    <row r="123" spans="1:9" x14ac:dyDescent="0.15">
      <c r="A123" s="1">
        <v>6</v>
      </c>
      <c r="B123" s="1" t="s">
        <v>54</v>
      </c>
      <c r="C123" s="1">
        <v>5</v>
      </c>
      <c r="D123" s="1" t="s">
        <v>157</v>
      </c>
      <c r="E123" s="1">
        <v>4685.779639689159</v>
      </c>
      <c r="F123" s="1">
        <v>4312.8253107574355</v>
      </c>
      <c r="G123" s="1">
        <v>5147.6227261026088</v>
      </c>
      <c r="H123" s="1">
        <v>4539.8654536316972</v>
      </c>
      <c r="I123" s="1">
        <v>2824.4266763090218</v>
      </c>
    </row>
    <row r="124" spans="1:9" x14ac:dyDescent="0.15">
      <c r="A124" s="1">
        <v>6</v>
      </c>
      <c r="B124" s="1" t="s">
        <v>54</v>
      </c>
      <c r="C124" s="1">
        <v>6</v>
      </c>
      <c r="D124" s="1" t="s">
        <v>49</v>
      </c>
      <c r="E124" s="1">
        <v>4965.7392775358257</v>
      </c>
      <c r="F124" s="1">
        <v>4158.7213346363014</v>
      </c>
      <c r="G124" s="1">
        <v>4538.3459621458678</v>
      </c>
      <c r="H124" s="1">
        <v>4409.6846923346156</v>
      </c>
      <c r="I124" s="1">
        <v>4701.2360466916207</v>
      </c>
    </row>
    <row r="125" spans="1:9" x14ac:dyDescent="0.15">
      <c r="A125" s="1">
        <v>6</v>
      </c>
      <c r="B125" s="1" t="s">
        <v>54</v>
      </c>
      <c r="C125" s="1">
        <v>7</v>
      </c>
      <c r="D125" s="1" t="s">
        <v>158</v>
      </c>
      <c r="E125" s="1">
        <v>93.594194776773406</v>
      </c>
      <c r="F125" s="1">
        <v>162.09462745420396</v>
      </c>
      <c r="G125" s="1">
        <v>219.98939618606047</v>
      </c>
      <c r="H125" s="1">
        <v>223.16451000558894</v>
      </c>
      <c r="I125" s="1">
        <v>216.27676612901305</v>
      </c>
    </row>
    <row r="126" spans="1:9" x14ac:dyDescent="0.15">
      <c r="A126" s="1">
        <v>6</v>
      </c>
      <c r="B126" s="1" t="s">
        <v>54</v>
      </c>
      <c r="C126" s="1">
        <v>8</v>
      </c>
      <c r="D126" s="1" t="s">
        <v>159</v>
      </c>
      <c r="E126" s="1">
        <v>12696.074064119133</v>
      </c>
      <c r="F126" s="1">
        <v>14801.395325758976</v>
      </c>
      <c r="G126" s="1">
        <v>13553.190395975331</v>
      </c>
      <c r="H126" s="1">
        <v>9825.9051755962973</v>
      </c>
      <c r="I126" s="1">
        <v>8242.594900434904</v>
      </c>
    </row>
    <row r="127" spans="1:9" x14ac:dyDescent="0.15">
      <c r="A127" s="1">
        <v>6</v>
      </c>
      <c r="B127" s="1" t="s">
        <v>54</v>
      </c>
      <c r="C127" s="1">
        <v>9</v>
      </c>
      <c r="D127" s="1" t="s">
        <v>160</v>
      </c>
      <c r="E127" s="1">
        <v>14957.840466182015</v>
      </c>
      <c r="F127" s="1">
        <v>11015.569986461102</v>
      </c>
      <c r="G127" s="1">
        <v>8748.4385440182868</v>
      </c>
      <c r="H127" s="1">
        <v>6406.4556593770958</v>
      </c>
      <c r="I127" s="1">
        <v>8209.5022327435745</v>
      </c>
    </row>
    <row r="128" spans="1:9" x14ac:dyDescent="0.15">
      <c r="A128" s="1">
        <v>6</v>
      </c>
      <c r="B128" s="1" t="s">
        <v>54</v>
      </c>
      <c r="C128" s="1">
        <v>10</v>
      </c>
      <c r="D128" s="1" t="s">
        <v>161</v>
      </c>
      <c r="E128" s="1">
        <v>10281.696472610129</v>
      </c>
      <c r="F128" s="1">
        <v>11851.632231852624</v>
      </c>
      <c r="G128" s="1">
        <v>17086.487651393298</v>
      </c>
      <c r="H128" s="1">
        <v>16339.28286566928</v>
      </c>
      <c r="I128" s="1">
        <v>13545.000762083233</v>
      </c>
    </row>
    <row r="129" spans="1:9" x14ac:dyDescent="0.15">
      <c r="A129" s="1">
        <v>6</v>
      </c>
      <c r="B129" s="1" t="s">
        <v>54</v>
      </c>
      <c r="C129" s="1">
        <v>11</v>
      </c>
      <c r="D129" s="1" t="s">
        <v>162</v>
      </c>
      <c r="E129" s="1">
        <v>22899.15284607889</v>
      </c>
      <c r="F129" s="1">
        <v>24841.527759395562</v>
      </c>
      <c r="G129" s="1">
        <v>32441.750436573795</v>
      </c>
      <c r="H129" s="1">
        <v>33097.782942418497</v>
      </c>
      <c r="I129" s="1">
        <v>34170.999529091067</v>
      </c>
    </row>
    <row r="130" spans="1:9" x14ac:dyDescent="0.15">
      <c r="A130" s="1">
        <v>6</v>
      </c>
      <c r="B130" s="1" t="s">
        <v>54</v>
      </c>
      <c r="C130" s="1">
        <v>12</v>
      </c>
      <c r="D130" s="1" t="s">
        <v>163</v>
      </c>
      <c r="E130" s="1">
        <v>35869.538054267279</v>
      </c>
      <c r="F130" s="1">
        <v>60867.223199958215</v>
      </c>
      <c r="G130" s="1">
        <v>112539.63047471596</v>
      </c>
      <c r="H130" s="1">
        <v>94814.078540890536</v>
      </c>
      <c r="I130" s="1">
        <v>78155.37000194093</v>
      </c>
    </row>
    <row r="131" spans="1:9" x14ac:dyDescent="0.15">
      <c r="A131" s="1">
        <v>6</v>
      </c>
      <c r="B131" s="1" t="s">
        <v>54</v>
      </c>
      <c r="C131" s="1">
        <v>13</v>
      </c>
      <c r="D131" s="1" t="s">
        <v>164</v>
      </c>
      <c r="E131" s="1">
        <v>3036.4914417609466</v>
      </c>
      <c r="F131" s="1">
        <v>9172.6130788410737</v>
      </c>
      <c r="G131" s="1">
        <v>13443.33967570353</v>
      </c>
      <c r="H131" s="1">
        <v>13834.443232180376</v>
      </c>
      <c r="I131" s="1">
        <v>16062.350673816582</v>
      </c>
    </row>
    <row r="132" spans="1:9" x14ac:dyDescent="0.15">
      <c r="A132" s="1">
        <v>6</v>
      </c>
      <c r="B132" s="1" t="s">
        <v>54</v>
      </c>
      <c r="C132" s="1">
        <v>14</v>
      </c>
      <c r="D132" s="1" t="s">
        <v>165</v>
      </c>
      <c r="E132" s="1">
        <v>2796.1495459596849</v>
      </c>
      <c r="F132" s="1">
        <v>6212.7271565294177</v>
      </c>
      <c r="G132" s="1">
        <v>8844.392643222016</v>
      </c>
      <c r="H132" s="1">
        <v>5890.5767374011293</v>
      </c>
      <c r="I132" s="1">
        <v>5352.9195673752029</v>
      </c>
    </row>
    <row r="133" spans="1:9" x14ac:dyDescent="0.15">
      <c r="A133" s="1">
        <v>6</v>
      </c>
      <c r="B133" s="1" t="s">
        <v>54</v>
      </c>
      <c r="C133" s="1">
        <v>15</v>
      </c>
      <c r="D133" s="1" t="s">
        <v>166</v>
      </c>
      <c r="E133" s="1">
        <v>50237.877023723027</v>
      </c>
      <c r="F133" s="1">
        <v>58018.649745491952</v>
      </c>
      <c r="G133" s="1">
        <v>58826.167138094715</v>
      </c>
      <c r="H133" s="1">
        <v>45429.559856653264</v>
      </c>
      <c r="I133" s="1">
        <v>34185.075722629845</v>
      </c>
    </row>
    <row r="134" spans="1:9" x14ac:dyDescent="0.15">
      <c r="A134" s="1">
        <v>6</v>
      </c>
      <c r="B134" s="1" t="s">
        <v>54</v>
      </c>
      <c r="C134" s="1">
        <v>16</v>
      </c>
      <c r="D134" s="1" t="s">
        <v>149</v>
      </c>
      <c r="E134" s="1">
        <v>110359.17792543216</v>
      </c>
      <c r="F134" s="1">
        <v>157016.48026862979</v>
      </c>
      <c r="G134" s="1">
        <v>137113.31321340238</v>
      </c>
      <c r="H134" s="1">
        <v>159835.01540815292</v>
      </c>
      <c r="I134" s="1">
        <v>138214.99301655628</v>
      </c>
    </row>
    <row r="135" spans="1:9" x14ac:dyDescent="0.15">
      <c r="A135" s="1">
        <v>6</v>
      </c>
      <c r="B135" s="1" t="s">
        <v>54</v>
      </c>
      <c r="C135" s="1">
        <v>17</v>
      </c>
      <c r="D135" s="1" t="s">
        <v>150</v>
      </c>
      <c r="E135" s="1">
        <v>6187.1550013273636</v>
      </c>
      <c r="F135" s="1">
        <v>6989.2151234776502</v>
      </c>
      <c r="G135" s="1">
        <v>7403.5251215764192</v>
      </c>
      <c r="H135" s="1">
        <v>7840.6088695923154</v>
      </c>
      <c r="I135" s="1">
        <v>7554.6639312725101</v>
      </c>
    </row>
    <row r="136" spans="1:9" x14ac:dyDescent="0.15">
      <c r="A136" s="1">
        <v>6</v>
      </c>
      <c r="B136" s="1" t="s">
        <v>54</v>
      </c>
      <c r="C136" s="1">
        <v>18</v>
      </c>
      <c r="D136" s="1" t="s">
        <v>151</v>
      </c>
      <c r="E136" s="1">
        <v>207223.20384942327</v>
      </c>
      <c r="F136" s="1">
        <v>240879.4985338253</v>
      </c>
      <c r="G136" s="1">
        <v>218815.8985699029</v>
      </c>
      <c r="H136" s="1">
        <v>167078.0721048463</v>
      </c>
      <c r="I136" s="1">
        <v>139199.37559072007</v>
      </c>
    </row>
    <row r="137" spans="1:9" x14ac:dyDescent="0.15">
      <c r="A137" s="1">
        <v>6</v>
      </c>
      <c r="B137" s="1" t="s">
        <v>54</v>
      </c>
      <c r="C137" s="1">
        <v>19</v>
      </c>
      <c r="D137" s="1" t="s">
        <v>152</v>
      </c>
      <c r="E137" s="1">
        <v>25745.20126872481</v>
      </c>
      <c r="F137" s="1">
        <v>29761.796559651415</v>
      </c>
      <c r="G137" s="1">
        <v>33831.229429637839</v>
      </c>
      <c r="H137" s="1">
        <v>28091.600258196257</v>
      </c>
      <c r="I137" s="1">
        <v>23367.15820468188</v>
      </c>
    </row>
    <row r="138" spans="1:9" x14ac:dyDescent="0.15">
      <c r="A138" s="1">
        <v>6</v>
      </c>
      <c r="B138" s="1" t="s">
        <v>54</v>
      </c>
      <c r="C138" s="1">
        <v>20</v>
      </c>
      <c r="D138" s="1" t="s">
        <v>153</v>
      </c>
      <c r="E138" s="1">
        <v>2281.4264880821647</v>
      </c>
      <c r="F138" s="1">
        <v>4411.4527622753658</v>
      </c>
      <c r="G138" s="1">
        <v>4495.8410431825059</v>
      </c>
      <c r="H138" s="1">
        <v>6030.3521479098135</v>
      </c>
      <c r="I138" s="1">
        <v>6980.2754625791522</v>
      </c>
    </row>
    <row r="139" spans="1:9" x14ac:dyDescent="0.15">
      <c r="A139" s="1">
        <v>6</v>
      </c>
      <c r="B139" s="1" t="s">
        <v>54</v>
      </c>
      <c r="C139" s="1">
        <v>21</v>
      </c>
      <c r="D139" s="1" t="s">
        <v>154</v>
      </c>
      <c r="E139" s="1">
        <v>53481.317647078387</v>
      </c>
      <c r="F139" s="1">
        <v>57181.457041182373</v>
      </c>
      <c r="G139" s="1">
        <v>62246.281785407868</v>
      </c>
      <c r="H139" s="1">
        <v>57911.3356330772</v>
      </c>
      <c r="I139" s="1">
        <v>48242.879097836085</v>
      </c>
    </row>
    <row r="140" spans="1:9" x14ac:dyDescent="0.15">
      <c r="A140" s="1">
        <v>6</v>
      </c>
      <c r="B140" s="1" t="s">
        <v>5</v>
      </c>
      <c r="C140" s="1">
        <v>22</v>
      </c>
      <c r="D140" s="1" t="s">
        <v>146</v>
      </c>
      <c r="E140" s="1">
        <v>183423.81502118387</v>
      </c>
      <c r="F140" s="1">
        <v>245643.57396391971</v>
      </c>
      <c r="G140" s="1">
        <v>281166.1931900421</v>
      </c>
      <c r="H140" s="1">
        <v>300193.55840220425</v>
      </c>
      <c r="I140" s="1">
        <v>327391.70178667409</v>
      </c>
    </row>
    <row r="141" spans="1:9" x14ac:dyDescent="0.15">
      <c r="A141" s="1">
        <v>6</v>
      </c>
      <c r="B141" s="1" t="s">
        <v>5</v>
      </c>
      <c r="C141" s="1">
        <v>23</v>
      </c>
      <c r="D141" s="1" t="s">
        <v>167</v>
      </c>
      <c r="E141" s="1">
        <v>81103.476639481523</v>
      </c>
      <c r="F141" s="1">
        <v>86594.848399277704</v>
      </c>
      <c r="G141" s="1">
        <v>83844.94240438618</v>
      </c>
      <c r="H141" s="1">
        <v>77213.282639887097</v>
      </c>
      <c r="I141" s="1">
        <v>63094.983943235122</v>
      </c>
    </row>
    <row r="142" spans="1:9" x14ac:dyDescent="0.15">
      <c r="A142" s="1">
        <v>7</v>
      </c>
      <c r="B142" s="1" t="s">
        <v>55</v>
      </c>
      <c r="C142" s="1">
        <v>1</v>
      </c>
      <c r="D142" s="1" t="s">
        <v>147</v>
      </c>
      <c r="E142" s="1">
        <v>683436.92251348658</v>
      </c>
      <c r="F142" s="1">
        <v>494197.30940745346</v>
      </c>
      <c r="G142" s="1">
        <v>307045.59616069065</v>
      </c>
      <c r="H142" s="1">
        <v>187111.87821092617</v>
      </c>
      <c r="I142" s="1">
        <v>150630.12698788746</v>
      </c>
    </row>
    <row r="143" spans="1:9" x14ac:dyDescent="0.15">
      <c r="A143" s="1">
        <v>7</v>
      </c>
      <c r="B143" s="1" t="s">
        <v>55</v>
      </c>
      <c r="C143" s="1">
        <v>2</v>
      </c>
      <c r="D143" s="1" t="s">
        <v>148</v>
      </c>
      <c r="E143" s="1">
        <v>24737.408804583043</v>
      </c>
      <c r="F143" s="1">
        <v>6564.4677585278769</v>
      </c>
      <c r="G143" s="1">
        <v>6485.6977042059834</v>
      </c>
      <c r="H143" s="1">
        <v>3400.1989474567604</v>
      </c>
      <c r="I143" s="1">
        <v>3061.6209011792298</v>
      </c>
    </row>
    <row r="144" spans="1:9" x14ac:dyDescent="0.15">
      <c r="A144" s="1">
        <v>7</v>
      </c>
      <c r="B144" s="1" t="s">
        <v>55</v>
      </c>
      <c r="C144" s="1">
        <v>3</v>
      </c>
      <c r="D144" s="1" t="s">
        <v>155</v>
      </c>
      <c r="E144" s="1">
        <v>45744.087787188531</v>
      </c>
      <c r="F144" s="1">
        <v>45053.194895799825</v>
      </c>
      <c r="G144" s="1">
        <v>50760.540997290635</v>
      </c>
      <c r="H144" s="1">
        <v>45679.049167401732</v>
      </c>
      <c r="I144" s="1">
        <v>43065.740929420484</v>
      </c>
    </row>
    <row r="145" spans="1:9" x14ac:dyDescent="0.15">
      <c r="A145" s="1">
        <v>7</v>
      </c>
      <c r="B145" s="1" t="s">
        <v>55</v>
      </c>
      <c r="C145" s="1">
        <v>4</v>
      </c>
      <c r="D145" s="1" t="s">
        <v>156</v>
      </c>
      <c r="E145" s="1">
        <v>64452.805506628138</v>
      </c>
      <c r="F145" s="1">
        <v>72855.784225359064</v>
      </c>
      <c r="G145" s="1">
        <v>83954.525180616896</v>
      </c>
      <c r="H145" s="1">
        <v>46367.176061635881</v>
      </c>
      <c r="I145" s="1">
        <v>26496.800999364568</v>
      </c>
    </row>
    <row r="146" spans="1:9" x14ac:dyDescent="0.15">
      <c r="A146" s="1">
        <v>7</v>
      </c>
      <c r="B146" s="1" t="s">
        <v>55</v>
      </c>
      <c r="C146" s="1">
        <v>5</v>
      </c>
      <c r="D146" s="1" t="s">
        <v>157</v>
      </c>
      <c r="E146" s="1">
        <v>9073.3206698105641</v>
      </c>
      <c r="F146" s="1">
        <v>9088.2080850368711</v>
      </c>
      <c r="G146" s="1">
        <v>9933.6641807571141</v>
      </c>
      <c r="H146" s="1">
        <v>10045.426545050459</v>
      </c>
      <c r="I146" s="1">
        <v>7869.9805923454278</v>
      </c>
    </row>
    <row r="147" spans="1:9" x14ac:dyDescent="0.15">
      <c r="A147" s="1">
        <v>7</v>
      </c>
      <c r="B147" s="1" t="s">
        <v>55</v>
      </c>
      <c r="C147" s="1">
        <v>6</v>
      </c>
      <c r="D147" s="1" t="s">
        <v>49</v>
      </c>
      <c r="E147" s="1">
        <v>19855.5004526064</v>
      </c>
      <c r="F147" s="1">
        <v>15718.706135578932</v>
      </c>
      <c r="G147" s="1">
        <v>14883.59308050367</v>
      </c>
      <c r="H147" s="1">
        <v>14317.372729665114</v>
      </c>
      <c r="I147" s="1">
        <v>12808.396095411386</v>
      </c>
    </row>
    <row r="148" spans="1:9" x14ac:dyDescent="0.15">
      <c r="A148" s="1">
        <v>7</v>
      </c>
      <c r="B148" s="1" t="s">
        <v>55</v>
      </c>
      <c r="C148" s="1">
        <v>7</v>
      </c>
      <c r="D148" s="1" t="s">
        <v>158</v>
      </c>
      <c r="E148" s="1">
        <v>590.77681432905138</v>
      </c>
      <c r="F148" s="1">
        <v>371.09952264080488</v>
      </c>
      <c r="G148" s="1">
        <v>788.79240991119855</v>
      </c>
      <c r="H148" s="1">
        <v>534.34873189886105</v>
      </c>
      <c r="I148" s="1">
        <v>435.72684137311444</v>
      </c>
    </row>
    <row r="149" spans="1:9" x14ac:dyDescent="0.15">
      <c r="A149" s="1">
        <v>7</v>
      </c>
      <c r="B149" s="1" t="s">
        <v>55</v>
      </c>
      <c r="C149" s="1">
        <v>8</v>
      </c>
      <c r="D149" s="1" t="s">
        <v>159</v>
      </c>
      <c r="E149" s="1">
        <v>29073.754268948927</v>
      </c>
      <c r="F149" s="1">
        <v>29370.9607933468</v>
      </c>
      <c r="G149" s="1">
        <v>27863.31661409721</v>
      </c>
      <c r="H149" s="1">
        <v>23409.9799531153</v>
      </c>
      <c r="I149" s="1">
        <v>18481.729380102159</v>
      </c>
    </row>
    <row r="150" spans="1:9" x14ac:dyDescent="0.15">
      <c r="A150" s="1">
        <v>7</v>
      </c>
      <c r="B150" s="1" t="s">
        <v>55</v>
      </c>
      <c r="C150" s="1">
        <v>9</v>
      </c>
      <c r="D150" s="1" t="s">
        <v>160</v>
      </c>
      <c r="E150" s="1">
        <v>23505.517371166578</v>
      </c>
      <c r="F150" s="1">
        <v>19429.651319058023</v>
      </c>
      <c r="G150" s="1">
        <v>17397.369826532627</v>
      </c>
      <c r="H150" s="1">
        <v>15601.329269177255</v>
      </c>
      <c r="I150" s="1">
        <v>18820.305596268783</v>
      </c>
    </row>
    <row r="151" spans="1:9" x14ac:dyDescent="0.15">
      <c r="A151" s="1">
        <v>7</v>
      </c>
      <c r="B151" s="1" t="s">
        <v>55</v>
      </c>
      <c r="C151" s="1">
        <v>10</v>
      </c>
      <c r="D151" s="1" t="s">
        <v>161</v>
      </c>
      <c r="E151" s="1">
        <v>22358.284561515156</v>
      </c>
      <c r="F151" s="1">
        <v>22254.678305627611</v>
      </c>
      <c r="G151" s="1">
        <v>31693.013610065474</v>
      </c>
      <c r="H151" s="1">
        <v>29107.041929018666</v>
      </c>
      <c r="I151" s="1">
        <v>26585.650997245011</v>
      </c>
    </row>
    <row r="152" spans="1:9" x14ac:dyDescent="0.15">
      <c r="A152" s="1">
        <v>7</v>
      </c>
      <c r="B152" s="1" t="s">
        <v>55</v>
      </c>
      <c r="C152" s="1">
        <v>11</v>
      </c>
      <c r="D152" s="1" t="s">
        <v>162</v>
      </c>
      <c r="E152" s="1">
        <v>15081.06095874038</v>
      </c>
      <c r="F152" s="1">
        <v>20194.721594805076</v>
      </c>
      <c r="G152" s="1">
        <v>36830.745101203174</v>
      </c>
      <c r="H152" s="1">
        <v>37487.603098990745</v>
      </c>
      <c r="I152" s="1">
        <v>50815.442753690644</v>
      </c>
    </row>
    <row r="153" spans="1:9" x14ac:dyDescent="0.15">
      <c r="A153" s="1">
        <v>7</v>
      </c>
      <c r="B153" s="1" t="s">
        <v>55</v>
      </c>
      <c r="C153" s="1">
        <v>12</v>
      </c>
      <c r="D153" s="1" t="s">
        <v>163</v>
      </c>
      <c r="E153" s="1">
        <v>67766.915324648216</v>
      </c>
      <c r="F153" s="1">
        <v>100070.28127972662</v>
      </c>
      <c r="G153" s="1">
        <v>174634.75779037765</v>
      </c>
      <c r="H153" s="1">
        <v>140615.63981137666</v>
      </c>
      <c r="I153" s="1">
        <v>115020.95780789402</v>
      </c>
    </row>
    <row r="154" spans="1:9" x14ac:dyDescent="0.15">
      <c r="A154" s="1">
        <v>7</v>
      </c>
      <c r="B154" s="1" t="s">
        <v>55</v>
      </c>
      <c r="C154" s="1">
        <v>13</v>
      </c>
      <c r="D154" s="1" t="s">
        <v>164</v>
      </c>
      <c r="E154" s="1">
        <v>4540.891465860991</v>
      </c>
      <c r="F154" s="1">
        <v>14732.414963068884</v>
      </c>
      <c r="G154" s="1">
        <v>24940.297864308301</v>
      </c>
      <c r="H154" s="1">
        <v>27980.204984004104</v>
      </c>
      <c r="I154" s="1">
        <v>32954.038706811159</v>
      </c>
    </row>
    <row r="155" spans="1:9" x14ac:dyDescent="0.15">
      <c r="A155" s="1">
        <v>7</v>
      </c>
      <c r="B155" s="1" t="s">
        <v>55</v>
      </c>
      <c r="C155" s="1">
        <v>14</v>
      </c>
      <c r="D155" s="1" t="s">
        <v>165</v>
      </c>
      <c r="E155" s="1">
        <v>16326.094625385778</v>
      </c>
      <c r="F155" s="1">
        <v>30844.678672440383</v>
      </c>
      <c r="G155" s="1">
        <v>25441.226586043649</v>
      </c>
      <c r="H155" s="1">
        <v>15407.431711643647</v>
      </c>
      <c r="I155" s="1">
        <v>13464.263416517693</v>
      </c>
    </row>
    <row r="156" spans="1:9" x14ac:dyDescent="0.15">
      <c r="A156" s="1">
        <v>7</v>
      </c>
      <c r="B156" s="1" t="s">
        <v>55</v>
      </c>
      <c r="C156" s="1">
        <v>15</v>
      </c>
      <c r="D156" s="1" t="s">
        <v>166</v>
      </c>
      <c r="E156" s="1">
        <v>90215.676666151325</v>
      </c>
      <c r="F156" s="1">
        <v>90126.65195639203</v>
      </c>
      <c r="G156" s="1">
        <v>99147.838686974879</v>
      </c>
      <c r="H156" s="1">
        <v>80475.356597629725</v>
      </c>
      <c r="I156" s="1">
        <v>69444.119450216589</v>
      </c>
    </row>
    <row r="157" spans="1:9" x14ac:dyDescent="0.15">
      <c r="A157" s="1">
        <v>7</v>
      </c>
      <c r="B157" s="1" t="s">
        <v>55</v>
      </c>
      <c r="C157" s="1">
        <v>16</v>
      </c>
      <c r="D157" s="1" t="s">
        <v>149</v>
      </c>
      <c r="E157" s="1">
        <v>174804.80776365497</v>
      </c>
      <c r="F157" s="1">
        <v>257693.60571365387</v>
      </c>
      <c r="G157" s="1">
        <v>234871.78880434073</v>
      </c>
      <c r="H157" s="1">
        <v>224405.36978092443</v>
      </c>
      <c r="I157" s="1">
        <v>180301.60461985273</v>
      </c>
    </row>
    <row r="158" spans="1:9" x14ac:dyDescent="0.15">
      <c r="A158" s="1">
        <v>7</v>
      </c>
      <c r="B158" s="1" t="s">
        <v>55</v>
      </c>
      <c r="C158" s="1">
        <v>17</v>
      </c>
      <c r="D158" s="1" t="s">
        <v>150</v>
      </c>
      <c r="E158" s="1">
        <v>11758.868995610372</v>
      </c>
      <c r="F158" s="1">
        <v>15407.354105989478</v>
      </c>
      <c r="G158" s="1">
        <v>18520.75535750806</v>
      </c>
      <c r="H158" s="1">
        <v>21765.479473785992</v>
      </c>
      <c r="I158" s="1">
        <v>19671.469460883116</v>
      </c>
    </row>
    <row r="159" spans="1:9" x14ac:dyDescent="0.15">
      <c r="A159" s="1">
        <v>7</v>
      </c>
      <c r="B159" s="1" t="s">
        <v>55</v>
      </c>
      <c r="C159" s="1">
        <v>18</v>
      </c>
      <c r="D159" s="1" t="s">
        <v>151</v>
      </c>
      <c r="E159" s="1">
        <v>273809.75389702071</v>
      </c>
      <c r="F159" s="1">
        <v>330759.7723221237</v>
      </c>
      <c r="G159" s="1">
        <v>305128.66668015224</v>
      </c>
      <c r="H159" s="1">
        <v>264320.89491389593</v>
      </c>
      <c r="I159" s="1">
        <v>237429.24486869041</v>
      </c>
    </row>
    <row r="160" spans="1:9" x14ac:dyDescent="0.15">
      <c r="A160" s="1">
        <v>7</v>
      </c>
      <c r="B160" s="1" t="s">
        <v>55</v>
      </c>
      <c r="C160" s="1">
        <v>19</v>
      </c>
      <c r="D160" s="1" t="s">
        <v>152</v>
      </c>
      <c r="E160" s="1">
        <v>34304.868086693335</v>
      </c>
      <c r="F160" s="1">
        <v>43860.580993673218</v>
      </c>
      <c r="G160" s="1">
        <v>50669.340039807983</v>
      </c>
      <c r="H160" s="1">
        <v>44162.703937656479</v>
      </c>
      <c r="I160" s="1">
        <v>36380.115672582433</v>
      </c>
    </row>
    <row r="161" spans="1:9" x14ac:dyDescent="0.15">
      <c r="A161" s="1">
        <v>7</v>
      </c>
      <c r="B161" s="1" t="s">
        <v>55</v>
      </c>
      <c r="C161" s="1">
        <v>20</v>
      </c>
      <c r="D161" s="1" t="s">
        <v>153</v>
      </c>
      <c r="E161" s="1">
        <v>3326.5492368125419</v>
      </c>
      <c r="F161" s="1">
        <v>8124.8236494132943</v>
      </c>
      <c r="G161" s="1">
        <v>14433.755238911546</v>
      </c>
      <c r="H161" s="1">
        <v>14208.311556748915</v>
      </c>
      <c r="I161" s="1">
        <v>13329.583725319953</v>
      </c>
    </row>
    <row r="162" spans="1:9" x14ac:dyDescent="0.15">
      <c r="A162" s="1">
        <v>7</v>
      </c>
      <c r="B162" s="1" t="s">
        <v>55</v>
      </c>
      <c r="C162" s="1">
        <v>21</v>
      </c>
      <c r="D162" s="1" t="s">
        <v>154</v>
      </c>
      <c r="E162" s="1">
        <v>98558.578314208702</v>
      </c>
      <c r="F162" s="1">
        <v>104590.74755787499</v>
      </c>
      <c r="G162" s="1">
        <v>115551.28977224539</v>
      </c>
      <c r="H162" s="1">
        <v>114867.04949350146</v>
      </c>
      <c r="I162" s="1">
        <v>110364.65434575746</v>
      </c>
    </row>
    <row r="163" spans="1:9" x14ac:dyDescent="0.15">
      <c r="A163" s="1">
        <v>7</v>
      </c>
      <c r="B163" s="1" t="s">
        <v>6</v>
      </c>
      <c r="C163" s="1">
        <v>22</v>
      </c>
      <c r="D163" s="1" t="s">
        <v>146</v>
      </c>
      <c r="E163" s="1">
        <v>287206.64577326196</v>
      </c>
      <c r="F163" s="1">
        <v>379228.01515038213</v>
      </c>
      <c r="G163" s="1">
        <v>463076.42818378995</v>
      </c>
      <c r="H163" s="1">
        <v>527999.52543618262</v>
      </c>
      <c r="I163" s="1">
        <v>608274.95530779078</v>
      </c>
    </row>
    <row r="164" spans="1:9" x14ac:dyDescent="0.15">
      <c r="A164" s="1">
        <v>7</v>
      </c>
      <c r="B164" s="1" t="s">
        <v>6</v>
      </c>
      <c r="C164" s="1">
        <v>23</v>
      </c>
      <c r="D164" s="1" t="s">
        <v>167</v>
      </c>
      <c r="E164" s="1">
        <v>120003.60444941287</v>
      </c>
      <c r="F164" s="1">
        <v>130502.91486906511</v>
      </c>
      <c r="G164" s="1">
        <v>123433.33755606138</v>
      </c>
      <c r="H164" s="1">
        <v>116467.84659588139</v>
      </c>
      <c r="I164" s="1">
        <v>96939.238380371535</v>
      </c>
    </row>
    <row r="165" spans="1:9" x14ac:dyDescent="0.15">
      <c r="A165" s="1">
        <v>8</v>
      </c>
      <c r="B165" s="1" t="s">
        <v>56</v>
      </c>
      <c r="C165" s="1">
        <v>1</v>
      </c>
      <c r="D165" s="1" t="s">
        <v>147</v>
      </c>
      <c r="E165" s="1">
        <v>784788.19423539215</v>
      </c>
      <c r="F165" s="1">
        <v>572831.26237130072</v>
      </c>
      <c r="G165" s="1">
        <v>349021.4064263996</v>
      </c>
      <c r="H165" s="1">
        <v>219721.01211272884</v>
      </c>
      <c r="I165" s="1">
        <v>180117.05074619394</v>
      </c>
    </row>
    <row r="166" spans="1:9" x14ac:dyDescent="0.15">
      <c r="A166" s="1">
        <v>8</v>
      </c>
      <c r="B166" s="1" t="s">
        <v>56</v>
      </c>
      <c r="C166" s="1">
        <v>2</v>
      </c>
      <c r="D166" s="1" t="s">
        <v>148</v>
      </c>
      <c r="E166" s="1">
        <v>17165.999185518489</v>
      </c>
      <c r="F166" s="1">
        <v>6031.9814946438009</v>
      </c>
      <c r="G166" s="1">
        <v>5753.8746713297396</v>
      </c>
      <c r="H166" s="1">
        <v>2908.8926678242415</v>
      </c>
      <c r="I166" s="1">
        <v>1568.4386434835458</v>
      </c>
    </row>
    <row r="167" spans="1:9" x14ac:dyDescent="0.15">
      <c r="A167" s="1">
        <v>8</v>
      </c>
      <c r="B167" s="1" t="s">
        <v>56</v>
      </c>
      <c r="C167" s="1">
        <v>3</v>
      </c>
      <c r="D167" s="1" t="s">
        <v>155</v>
      </c>
      <c r="E167" s="1">
        <v>52848.255282066108</v>
      </c>
      <c r="F167" s="1">
        <v>67740.057389366135</v>
      </c>
      <c r="G167" s="1">
        <v>82135.160220950333</v>
      </c>
      <c r="H167" s="1">
        <v>85274.809582647911</v>
      </c>
      <c r="I167" s="1">
        <v>90426.846523413449</v>
      </c>
    </row>
    <row r="168" spans="1:9" x14ac:dyDescent="0.15">
      <c r="A168" s="1">
        <v>8</v>
      </c>
      <c r="B168" s="1" t="s">
        <v>56</v>
      </c>
      <c r="C168" s="1">
        <v>4</v>
      </c>
      <c r="D168" s="1" t="s">
        <v>156</v>
      </c>
      <c r="E168" s="1">
        <v>42268.688519368283</v>
      </c>
      <c r="F168" s="1">
        <v>46098.951361890387</v>
      </c>
      <c r="G168" s="1">
        <v>42425.662626049954</v>
      </c>
      <c r="H168" s="1">
        <v>24481.454077442853</v>
      </c>
      <c r="I168" s="1">
        <v>13103.825233445023</v>
      </c>
    </row>
    <row r="169" spans="1:9" x14ac:dyDescent="0.15">
      <c r="A169" s="1">
        <v>8</v>
      </c>
      <c r="B169" s="1" t="s">
        <v>56</v>
      </c>
      <c r="C169" s="1">
        <v>5</v>
      </c>
      <c r="D169" s="1" t="s">
        <v>157</v>
      </c>
      <c r="E169" s="1">
        <v>8636.374550266708</v>
      </c>
      <c r="F169" s="1">
        <v>13470.260377283957</v>
      </c>
      <c r="G169" s="1">
        <v>18695.112202278979</v>
      </c>
      <c r="H169" s="1">
        <v>18944.684015480339</v>
      </c>
      <c r="I169" s="1">
        <v>14425.890304426033</v>
      </c>
    </row>
    <row r="170" spans="1:9" x14ac:dyDescent="0.15">
      <c r="A170" s="1">
        <v>8</v>
      </c>
      <c r="B170" s="1" t="s">
        <v>56</v>
      </c>
      <c r="C170" s="1">
        <v>6</v>
      </c>
      <c r="D170" s="1" t="s">
        <v>49</v>
      </c>
      <c r="E170" s="1">
        <v>8713.1735673185358</v>
      </c>
      <c r="F170" s="1">
        <v>15632.960864285798</v>
      </c>
      <c r="G170" s="1">
        <v>21236.657619990026</v>
      </c>
      <c r="H170" s="1">
        <v>24986.704188639625</v>
      </c>
      <c r="I170" s="1">
        <v>22520.376955535463</v>
      </c>
    </row>
    <row r="171" spans="1:9" x14ac:dyDescent="0.15">
      <c r="A171" s="1">
        <v>8</v>
      </c>
      <c r="B171" s="1" t="s">
        <v>56</v>
      </c>
      <c r="C171" s="1">
        <v>7</v>
      </c>
      <c r="D171" s="1" t="s">
        <v>158</v>
      </c>
      <c r="E171" s="1">
        <v>1713.2985756989078</v>
      </c>
      <c r="F171" s="1">
        <v>3288.2241041106022</v>
      </c>
      <c r="G171" s="1">
        <v>2112.9114175159261</v>
      </c>
      <c r="H171" s="1">
        <v>2124.8134694349164</v>
      </c>
      <c r="I171" s="1">
        <v>1872.0400766599701</v>
      </c>
    </row>
    <row r="172" spans="1:9" x14ac:dyDescent="0.15">
      <c r="A172" s="1">
        <v>8</v>
      </c>
      <c r="B172" s="1" t="s">
        <v>56</v>
      </c>
      <c r="C172" s="1">
        <v>8</v>
      </c>
      <c r="D172" s="1" t="s">
        <v>159</v>
      </c>
      <c r="E172" s="1">
        <v>35823.189948667095</v>
      </c>
      <c r="F172" s="1">
        <v>43671.6946061255</v>
      </c>
      <c r="G172" s="1">
        <v>48680.458717932714</v>
      </c>
      <c r="H172" s="1">
        <v>38521.590906932099</v>
      </c>
      <c r="I172" s="1">
        <v>25074.134195586856</v>
      </c>
    </row>
    <row r="173" spans="1:9" x14ac:dyDescent="0.15">
      <c r="A173" s="1">
        <v>8</v>
      </c>
      <c r="B173" s="1" t="s">
        <v>56</v>
      </c>
      <c r="C173" s="1">
        <v>9</v>
      </c>
      <c r="D173" s="1" t="s">
        <v>160</v>
      </c>
      <c r="E173" s="1">
        <v>51555.686218360861</v>
      </c>
      <c r="F173" s="1">
        <v>66374.615100371171</v>
      </c>
      <c r="G173" s="1">
        <v>66993.844857687014</v>
      </c>
      <c r="H173" s="1">
        <v>53370.700016506264</v>
      </c>
      <c r="I173" s="1">
        <v>51573.917825527184</v>
      </c>
    </row>
    <row r="174" spans="1:9" x14ac:dyDescent="0.15">
      <c r="A174" s="1">
        <v>8</v>
      </c>
      <c r="B174" s="1" t="s">
        <v>56</v>
      </c>
      <c r="C174" s="1">
        <v>10</v>
      </c>
      <c r="D174" s="1" t="s">
        <v>161</v>
      </c>
      <c r="E174" s="1">
        <v>34764.942933533457</v>
      </c>
      <c r="F174" s="1">
        <v>42363.544299813773</v>
      </c>
      <c r="G174" s="1">
        <v>59945.615148231998</v>
      </c>
      <c r="H174" s="1">
        <v>60451.815053612212</v>
      </c>
      <c r="I174" s="1">
        <v>52066.157435259505</v>
      </c>
    </row>
    <row r="175" spans="1:9" x14ac:dyDescent="0.15">
      <c r="A175" s="1">
        <v>8</v>
      </c>
      <c r="B175" s="1" t="s">
        <v>56</v>
      </c>
      <c r="C175" s="1">
        <v>11</v>
      </c>
      <c r="D175" s="1" t="s">
        <v>162</v>
      </c>
      <c r="E175" s="1">
        <v>48581.477015572265</v>
      </c>
      <c r="F175" s="1">
        <v>73326.1071496894</v>
      </c>
      <c r="G175" s="1">
        <v>129604.74712576371</v>
      </c>
      <c r="H175" s="1">
        <v>113455.89660599854</v>
      </c>
      <c r="I175" s="1">
        <v>115955.27613288628</v>
      </c>
    </row>
    <row r="176" spans="1:9" x14ac:dyDescent="0.15">
      <c r="A176" s="1">
        <v>8</v>
      </c>
      <c r="B176" s="1" t="s">
        <v>56</v>
      </c>
      <c r="C176" s="1">
        <v>12</v>
      </c>
      <c r="D176" s="1" t="s">
        <v>163</v>
      </c>
      <c r="E176" s="1">
        <v>139203.764018988</v>
      </c>
      <c r="F176" s="1">
        <v>123181.6860665563</v>
      </c>
      <c r="G176" s="1">
        <v>159894.39732344728</v>
      </c>
      <c r="H176" s="1">
        <v>123931.916568616</v>
      </c>
      <c r="I176" s="1">
        <v>111682.9229105852</v>
      </c>
    </row>
    <row r="177" spans="1:9" x14ac:dyDescent="0.15">
      <c r="A177" s="1">
        <v>8</v>
      </c>
      <c r="B177" s="1" t="s">
        <v>56</v>
      </c>
      <c r="C177" s="1">
        <v>13</v>
      </c>
      <c r="D177" s="1" t="s">
        <v>164</v>
      </c>
      <c r="E177" s="1">
        <v>18595.544008744269</v>
      </c>
      <c r="F177" s="1">
        <v>48339.905508680939</v>
      </c>
      <c r="G177" s="1">
        <v>39135.223021091682</v>
      </c>
      <c r="H177" s="1">
        <v>26409.044277241039</v>
      </c>
      <c r="I177" s="1">
        <v>34952.887054959909</v>
      </c>
    </row>
    <row r="178" spans="1:9" x14ac:dyDescent="0.15">
      <c r="A178" s="1">
        <v>8</v>
      </c>
      <c r="B178" s="1" t="s">
        <v>56</v>
      </c>
      <c r="C178" s="1">
        <v>14</v>
      </c>
      <c r="D178" s="1" t="s">
        <v>165</v>
      </c>
      <c r="E178" s="1">
        <v>16559.667346505346</v>
      </c>
      <c r="F178" s="1">
        <v>19444.467976016993</v>
      </c>
      <c r="G178" s="1">
        <v>25412.546484308408</v>
      </c>
      <c r="H178" s="1">
        <v>13252.445900075503</v>
      </c>
      <c r="I178" s="1">
        <v>13673.184737955706</v>
      </c>
    </row>
    <row r="179" spans="1:9" x14ac:dyDescent="0.15">
      <c r="A179" s="1">
        <v>8</v>
      </c>
      <c r="B179" s="1" t="s">
        <v>56</v>
      </c>
      <c r="C179" s="1">
        <v>15</v>
      </c>
      <c r="D179" s="1" t="s">
        <v>166</v>
      </c>
      <c r="E179" s="1">
        <v>99257.632031866102</v>
      </c>
      <c r="F179" s="1">
        <v>104824.50097475962</v>
      </c>
      <c r="G179" s="1">
        <v>126625.69642202972</v>
      </c>
      <c r="H179" s="1">
        <v>115115.58589153552</v>
      </c>
      <c r="I179" s="1">
        <v>97259.960546300586</v>
      </c>
    </row>
    <row r="180" spans="1:9" x14ac:dyDescent="0.15">
      <c r="A180" s="1">
        <v>8</v>
      </c>
      <c r="B180" s="1" t="s">
        <v>56</v>
      </c>
      <c r="C180" s="1">
        <v>16</v>
      </c>
      <c r="D180" s="1" t="s">
        <v>149</v>
      </c>
      <c r="E180" s="1">
        <v>155589.30948055934</v>
      </c>
      <c r="F180" s="1">
        <v>241650.79762421461</v>
      </c>
      <c r="G180" s="1">
        <v>272885.37061845546</v>
      </c>
      <c r="H180" s="1">
        <v>253381.13533078015</v>
      </c>
      <c r="I180" s="1">
        <v>230529.56596752099</v>
      </c>
    </row>
    <row r="181" spans="1:9" x14ac:dyDescent="0.15">
      <c r="A181" s="1">
        <v>8</v>
      </c>
      <c r="B181" s="1" t="s">
        <v>56</v>
      </c>
      <c r="C181" s="1">
        <v>17</v>
      </c>
      <c r="D181" s="1" t="s">
        <v>150</v>
      </c>
      <c r="E181" s="1">
        <v>8022.990708575423</v>
      </c>
      <c r="F181" s="1">
        <v>13914.127204500124</v>
      </c>
      <c r="G181" s="1">
        <v>17869.046340895733</v>
      </c>
      <c r="H181" s="1">
        <v>18528.43871864703</v>
      </c>
      <c r="I181" s="1">
        <v>18151.334715638266</v>
      </c>
    </row>
    <row r="182" spans="1:9" x14ac:dyDescent="0.15">
      <c r="A182" s="1">
        <v>8</v>
      </c>
      <c r="B182" s="1" t="s">
        <v>56</v>
      </c>
      <c r="C182" s="1">
        <v>18</v>
      </c>
      <c r="D182" s="1" t="s">
        <v>151</v>
      </c>
      <c r="E182" s="1">
        <v>303806.9802161323</v>
      </c>
      <c r="F182" s="1">
        <v>354338.54503227491</v>
      </c>
      <c r="G182" s="1">
        <v>369696.43630288297</v>
      </c>
      <c r="H182" s="1">
        <v>310469.61255700607</v>
      </c>
      <c r="I182" s="1">
        <v>308743.45943672006</v>
      </c>
    </row>
    <row r="183" spans="1:9" x14ac:dyDescent="0.15">
      <c r="A183" s="1">
        <v>8</v>
      </c>
      <c r="B183" s="1" t="s">
        <v>56</v>
      </c>
      <c r="C183" s="1">
        <v>19</v>
      </c>
      <c r="D183" s="1" t="s">
        <v>152</v>
      </c>
      <c r="E183" s="1">
        <v>30464.547883700736</v>
      </c>
      <c r="F183" s="1">
        <v>48187.358936540018</v>
      </c>
      <c r="G183" s="1">
        <v>61660.956250183081</v>
      </c>
      <c r="H183" s="1">
        <v>59065.157974210844</v>
      </c>
      <c r="I183" s="1">
        <v>56630.079593021022</v>
      </c>
    </row>
    <row r="184" spans="1:9" x14ac:dyDescent="0.15">
      <c r="A184" s="1">
        <v>8</v>
      </c>
      <c r="B184" s="1" t="s">
        <v>56</v>
      </c>
      <c r="C184" s="1">
        <v>20</v>
      </c>
      <c r="D184" s="1" t="s">
        <v>153</v>
      </c>
      <c r="E184" s="1">
        <v>7201.150646739794</v>
      </c>
      <c r="F184" s="1">
        <v>13478.554227938812</v>
      </c>
      <c r="G184" s="1">
        <v>24711.024929360152</v>
      </c>
      <c r="H184" s="1">
        <v>22515.311745214669</v>
      </c>
      <c r="I184" s="1">
        <v>20998.842610332158</v>
      </c>
    </row>
    <row r="185" spans="1:9" x14ac:dyDescent="0.15">
      <c r="A185" s="1">
        <v>8</v>
      </c>
      <c r="B185" s="1" t="s">
        <v>56</v>
      </c>
      <c r="C185" s="1">
        <v>21</v>
      </c>
      <c r="D185" s="1" t="s">
        <v>154</v>
      </c>
      <c r="E185" s="1">
        <v>88171.559315367806</v>
      </c>
      <c r="F185" s="1">
        <v>117757.67606300364</v>
      </c>
      <c r="G185" s="1">
        <v>156876.1424835475</v>
      </c>
      <c r="H185" s="1">
        <v>156371.63256477896</v>
      </c>
      <c r="I185" s="1">
        <v>160338.68128914549</v>
      </c>
    </row>
    <row r="186" spans="1:9" x14ac:dyDescent="0.15">
      <c r="A186" s="1">
        <v>8</v>
      </c>
      <c r="B186" s="1" t="s">
        <v>7</v>
      </c>
      <c r="C186" s="1">
        <v>22</v>
      </c>
      <c r="D186" s="1" t="s">
        <v>146</v>
      </c>
      <c r="E186" s="1">
        <v>274621.58319042338</v>
      </c>
      <c r="F186" s="1">
        <v>415915.10460189171</v>
      </c>
      <c r="G186" s="1">
        <v>613169.51367251563</v>
      </c>
      <c r="H186" s="1">
        <v>740261.60184819729</v>
      </c>
      <c r="I186" s="1">
        <v>782408.80958616559</v>
      </c>
    </row>
    <row r="187" spans="1:9" x14ac:dyDescent="0.15">
      <c r="A187" s="1">
        <v>8</v>
      </c>
      <c r="B187" s="1" t="s">
        <v>7</v>
      </c>
      <c r="C187" s="1">
        <v>23</v>
      </c>
      <c r="D187" s="1" t="s">
        <v>167</v>
      </c>
      <c r="E187" s="1">
        <v>121582.77367818906</v>
      </c>
      <c r="F187" s="1">
        <v>169179.01963491959</v>
      </c>
      <c r="G187" s="1">
        <v>175143.06549044093</v>
      </c>
      <c r="H187" s="1">
        <v>171262.31652081409</v>
      </c>
      <c r="I187" s="1">
        <v>154240.51544802875</v>
      </c>
    </row>
    <row r="188" spans="1:9" x14ac:dyDescent="0.15">
      <c r="A188" s="1">
        <v>9</v>
      </c>
      <c r="B188" s="1" t="s">
        <v>57</v>
      </c>
      <c r="C188" s="1">
        <v>1</v>
      </c>
      <c r="D188" s="1" t="s">
        <v>147</v>
      </c>
      <c r="E188" s="1">
        <v>448571.63191397092</v>
      </c>
      <c r="F188" s="1">
        <v>317851.54569317127</v>
      </c>
      <c r="G188" s="1">
        <v>203403.79145052563</v>
      </c>
      <c r="H188" s="1">
        <v>135334.1407816025</v>
      </c>
      <c r="I188" s="1">
        <v>108023.09562334142</v>
      </c>
    </row>
    <row r="189" spans="1:9" x14ac:dyDescent="0.15">
      <c r="A189" s="1">
        <v>9</v>
      </c>
      <c r="B189" s="1" t="s">
        <v>57</v>
      </c>
      <c r="C189" s="1">
        <v>2</v>
      </c>
      <c r="D189" s="1" t="s">
        <v>148</v>
      </c>
      <c r="E189" s="1">
        <v>15490.359351791087</v>
      </c>
      <c r="F189" s="1">
        <v>11144.994759681214</v>
      </c>
      <c r="G189" s="1">
        <v>7680.7848588112256</v>
      </c>
      <c r="H189" s="1">
        <v>4733.316596459631</v>
      </c>
      <c r="I189" s="1">
        <v>2223.0497452573336</v>
      </c>
    </row>
    <row r="190" spans="1:9" x14ac:dyDescent="0.15">
      <c r="A190" s="1">
        <v>9</v>
      </c>
      <c r="B190" s="1" t="s">
        <v>57</v>
      </c>
      <c r="C190" s="1">
        <v>3</v>
      </c>
      <c r="D190" s="1" t="s">
        <v>155</v>
      </c>
      <c r="E190" s="1">
        <v>39906.644339892278</v>
      </c>
      <c r="F190" s="1">
        <v>43273.762861929128</v>
      </c>
      <c r="G190" s="1">
        <v>48670.605316501307</v>
      </c>
      <c r="H190" s="1">
        <v>49329.382454471684</v>
      </c>
      <c r="I190" s="1">
        <v>49900.221419972913</v>
      </c>
    </row>
    <row r="191" spans="1:9" x14ac:dyDescent="0.15">
      <c r="A191" s="1">
        <v>9</v>
      </c>
      <c r="B191" s="1" t="s">
        <v>57</v>
      </c>
      <c r="C191" s="1">
        <v>4</v>
      </c>
      <c r="D191" s="1" t="s">
        <v>156</v>
      </c>
      <c r="E191" s="1">
        <v>98031.707992532261</v>
      </c>
      <c r="F191" s="1">
        <v>81256.174267981187</v>
      </c>
      <c r="G191" s="1">
        <v>62389.552416800732</v>
      </c>
      <c r="H191" s="1">
        <v>32276.891958400294</v>
      </c>
      <c r="I191" s="1">
        <v>15224.004631490399</v>
      </c>
    </row>
    <row r="192" spans="1:9" x14ac:dyDescent="0.15">
      <c r="A192" s="1">
        <v>9</v>
      </c>
      <c r="B192" s="1" t="s">
        <v>57</v>
      </c>
      <c r="C192" s="1">
        <v>5</v>
      </c>
      <c r="D192" s="1" t="s">
        <v>157</v>
      </c>
      <c r="E192" s="1">
        <v>10964.079322742806</v>
      </c>
      <c r="F192" s="1">
        <v>9797.390634383235</v>
      </c>
      <c r="G192" s="1">
        <v>14740.131957953541</v>
      </c>
      <c r="H192" s="1">
        <v>13895.77047633039</v>
      </c>
      <c r="I192" s="1">
        <v>10954.09492895624</v>
      </c>
    </row>
    <row r="193" spans="1:9" x14ac:dyDescent="0.15">
      <c r="A193" s="1">
        <v>9</v>
      </c>
      <c r="B193" s="1" t="s">
        <v>57</v>
      </c>
      <c r="C193" s="1">
        <v>6</v>
      </c>
      <c r="D193" s="1" t="s">
        <v>49</v>
      </c>
      <c r="E193" s="1">
        <v>4643.6620407285491</v>
      </c>
      <c r="F193" s="1">
        <v>7810.1430204023991</v>
      </c>
      <c r="G193" s="1">
        <v>9234.4745796363986</v>
      </c>
      <c r="H193" s="1">
        <v>10281.942000568562</v>
      </c>
      <c r="I193" s="1">
        <v>10580.055083972793</v>
      </c>
    </row>
    <row r="194" spans="1:9" x14ac:dyDescent="0.15">
      <c r="A194" s="1">
        <v>9</v>
      </c>
      <c r="B194" s="1" t="s">
        <v>57</v>
      </c>
      <c r="C194" s="1">
        <v>7</v>
      </c>
      <c r="D194" s="1" t="s">
        <v>158</v>
      </c>
      <c r="E194" s="1">
        <v>370.31761170074753</v>
      </c>
      <c r="F194" s="1">
        <v>469.75219407111319</v>
      </c>
      <c r="G194" s="1">
        <v>296.08839316008533</v>
      </c>
      <c r="H194" s="1">
        <v>594.45984900719657</v>
      </c>
      <c r="I194" s="1">
        <v>571.4286067303342</v>
      </c>
    </row>
    <row r="195" spans="1:9" x14ac:dyDescent="0.15">
      <c r="A195" s="1">
        <v>9</v>
      </c>
      <c r="B195" s="1" t="s">
        <v>57</v>
      </c>
      <c r="C195" s="1">
        <v>8</v>
      </c>
      <c r="D195" s="1" t="s">
        <v>159</v>
      </c>
      <c r="E195" s="1">
        <v>24405.021504536311</v>
      </c>
      <c r="F195" s="1">
        <v>23510.742344217349</v>
      </c>
      <c r="G195" s="1">
        <v>23873.795773616857</v>
      </c>
      <c r="H195" s="1">
        <v>20441.817424375728</v>
      </c>
      <c r="I195" s="1">
        <v>14852.610345592866</v>
      </c>
    </row>
    <row r="196" spans="1:9" x14ac:dyDescent="0.15">
      <c r="A196" s="1">
        <v>9</v>
      </c>
      <c r="B196" s="1" t="s">
        <v>57</v>
      </c>
      <c r="C196" s="1">
        <v>9</v>
      </c>
      <c r="D196" s="1" t="s">
        <v>160</v>
      </c>
      <c r="E196" s="1">
        <v>30625.982766307308</v>
      </c>
      <c r="F196" s="1">
        <v>33665.505348019018</v>
      </c>
      <c r="G196" s="1">
        <v>32531.875372728475</v>
      </c>
      <c r="H196" s="1">
        <v>28261.628484676854</v>
      </c>
      <c r="I196" s="1">
        <v>27309.583079831074</v>
      </c>
    </row>
    <row r="197" spans="1:9" x14ac:dyDescent="0.15">
      <c r="A197" s="1">
        <v>9</v>
      </c>
      <c r="B197" s="1" t="s">
        <v>57</v>
      </c>
      <c r="C197" s="1">
        <v>10</v>
      </c>
      <c r="D197" s="1" t="s">
        <v>161</v>
      </c>
      <c r="E197" s="1">
        <v>30055.724276632791</v>
      </c>
      <c r="F197" s="1">
        <v>37215.574428379572</v>
      </c>
      <c r="G197" s="1">
        <v>51831.890090139947</v>
      </c>
      <c r="H197" s="1">
        <v>45337.337665980129</v>
      </c>
      <c r="I197" s="1">
        <v>39356.203603826187</v>
      </c>
    </row>
    <row r="198" spans="1:9" x14ac:dyDescent="0.15">
      <c r="A198" s="1">
        <v>9</v>
      </c>
      <c r="B198" s="1" t="s">
        <v>57</v>
      </c>
      <c r="C198" s="1">
        <v>11</v>
      </c>
      <c r="D198" s="1" t="s">
        <v>162</v>
      </c>
      <c r="E198" s="1">
        <v>37961.075743654794</v>
      </c>
      <c r="F198" s="1">
        <v>54108.872211542206</v>
      </c>
      <c r="G198" s="1">
        <v>67463.963332944841</v>
      </c>
      <c r="H198" s="1">
        <v>60424.45154848841</v>
      </c>
      <c r="I198" s="1">
        <v>62403.003734184094</v>
      </c>
    </row>
    <row r="199" spans="1:9" x14ac:dyDescent="0.15">
      <c r="A199" s="1">
        <v>9</v>
      </c>
      <c r="B199" s="1" t="s">
        <v>57</v>
      </c>
      <c r="C199" s="1">
        <v>12</v>
      </c>
      <c r="D199" s="1" t="s">
        <v>163</v>
      </c>
      <c r="E199" s="1">
        <v>71441.885205882674</v>
      </c>
      <c r="F199" s="1">
        <v>81261.309016100116</v>
      </c>
      <c r="G199" s="1">
        <v>123712.50017328101</v>
      </c>
      <c r="H199" s="1">
        <v>93434.10108532109</v>
      </c>
      <c r="I199" s="1">
        <v>75012.741816374837</v>
      </c>
    </row>
    <row r="200" spans="1:9" x14ac:dyDescent="0.15">
      <c r="A200" s="1">
        <v>9</v>
      </c>
      <c r="B200" s="1" t="s">
        <v>57</v>
      </c>
      <c r="C200" s="1">
        <v>13</v>
      </c>
      <c r="D200" s="1" t="s">
        <v>164</v>
      </c>
      <c r="E200" s="1">
        <v>32199.122321912047</v>
      </c>
      <c r="F200" s="1">
        <v>66876.996216833664</v>
      </c>
      <c r="G200" s="1">
        <v>86531.84698429094</v>
      </c>
      <c r="H200" s="1">
        <v>71658.279321421331</v>
      </c>
      <c r="I200" s="1">
        <v>85243.254126894652</v>
      </c>
    </row>
    <row r="201" spans="1:9" x14ac:dyDescent="0.15">
      <c r="A201" s="1">
        <v>9</v>
      </c>
      <c r="B201" s="1" t="s">
        <v>57</v>
      </c>
      <c r="C201" s="1">
        <v>14</v>
      </c>
      <c r="D201" s="1" t="s">
        <v>165</v>
      </c>
      <c r="E201" s="1">
        <v>16046.696914058557</v>
      </c>
      <c r="F201" s="1">
        <v>25320.944212857081</v>
      </c>
      <c r="G201" s="1">
        <v>26443.580234804191</v>
      </c>
      <c r="H201" s="1">
        <v>20773.480049096594</v>
      </c>
      <c r="I201" s="1">
        <v>21989.103195588119</v>
      </c>
    </row>
    <row r="202" spans="1:9" x14ac:dyDescent="0.15">
      <c r="A202" s="1">
        <v>9</v>
      </c>
      <c r="B202" s="1" t="s">
        <v>57</v>
      </c>
      <c r="C202" s="1">
        <v>15</v>
      </c>
      <c r="D202" s="1" t="s">
        <v>166</v>
      </c>
      <c r="E202" s="1">
        <v>124736.78584862917</v>
      </c>
      <c r="F202" s="1">
        <v>125468.34508031599</v>
      </c>
      <c r="G202" s="1">
        <v>132822.02526018667</v>
      </c>
      <c r="H202" s="1">
        <v>111640.16018648921</v>
      </c>
      <c r="I202" s="1">
        <v>90739.661437725663</v>
      </c>
    </row>
    <row r="203" spans="1:9" x14ac:dyDescent="0.15">
      <c r="A203" s="1">
        <v>9</v>
      </c>
      <c r="B203" s="1" t="s">
        <v>57</v>
      </c>
      <c r="C203" s="1">
        <v>16</v>
      </c>
      <c r="D203" s="1" t="s">
        <v>149</v>
      </c>
      <c r="E203" s="1">
        <v>105658.83735439282</v>
      </c>
      <c r="F203" s="1">
        <v>172275.68429321711</v>
      </c>
      <c r="G203" s="1">
        <v>197743.88022921202</v>
      </c>
      <c r="H203" s="1">
        <v>195164.45227064774</v>
      </c>
      <c r="I203" s="1">
        <v>160754.27465294112</v>
      </c>
    </row>
    <row r="204" spans="1:9" x14ac:dyDescent="0.15">
      <c r="A204" s="1">
        <v>9</v>
      </c>
      <c r="B204" s="1" t="s">
        <v>57</v>
      </c>
      <c r="C204" s="1">
        <v>17</v>
      </c>
      <c r="D204" s="1" t="s">
        <v>150</v>
      </c>
      <c r="E204" s="1">
        <v>6262.4786379032121</v>
      </c>
      <c r="F204" s="1">
        <v>8888.6066031665378</v>
      </c>
      <c r="G204" s="1">
        <v>10285.25605570615</v>
      </c>
      <c r="H204" s="1">
        <v>11350.099852067653</v>
      </c>
      <c r="I204" s="1">
        <v>12583.206747809461</v>
      </c>
    </row>
    <row r="205" spans="1:9" x14ac:dyDescent="0.15">
      <c r="A205" s="1">
        <v>9</v>
      </c>
      <c r="B205" s="1" t="s">
        <v>57</v>
      </c>
      <c r="C205" s="1">
        <v>18</v>
      </c>
      <c r="D205" s="1" t="s">
        <v>151</v>
      </c>
      <c r="E205" s="1">
        <v>248489.92918445414</v>
      </c>
      <c r="F205" s="1">
        <v>310201.30806773819</v>
      </c>
      <c r="G205" s="1">
        <v>296882.78777014569</v>
      </c>
      <c r="H205" s="1">
        <v>261776.04550440455</v>
      </c>
      <c r="I205" s="1">
        <v>221434.79161507849</v>
      </c>
    </row>
    <row r="206" spans="1:9" x14ac:dyDescent="0.15">
      <c r="A206" s="1">
        <v>9</v>
      </c>
      <c r="B206" s="1" t="s">
        <v>57</v>
      </c>
      <c r="C206" s="1">
        <v>19</v>
      </c>
      <c r="D206" s="1" t="s">
        <v>152</v>
      </c>
      <c r="E206" s="1">
        <v>29003.827926147434</v>
      </c>
      <c r="F206" s="1">
        <v>40760.714102112761</v>
      </c>
      <c r="G206" s="1">
        <v>44303.899555914992</v>
      </c>
      <c r="H206" s="1">
        <v>40011.536105444582</v>
      </c>
      <c r="I206" s="1">
        <v>41928.818530868033</v>
      </c>
    </row>
    <row r="207" spans="1:9" x14ac:dyDescent="0.15">
      <c r="A207" s="1">
        <v>9</v>
      </c>
      <c r="B207" s="1" t="s">
        <v>57</v>
      </c>
      <c r="C207" s="1">
        <v>20</v>
      </c>
      <c r="D207" s="1" t="s">
        <v>153</v>
      </c>
      <c r="E207" s="1">
        <v>4715.7977686614577</v>
      </c>
      <c r="F207" s="1">
        <v>8915.8061543218755</v>
      </c>
      <c r="G207" s="1">
        <v>16603.648767191367</v>
      </c>
      <c r="H207" s="1">
        <v>15770.626710085888</v>
      </c>
      <c r="I207" s="1">
        <v>15659.886154909787</v>
      </c>
    </row>
    <row r="208" spans="1:9" x14ac:dyDescent="0.15">
      <c r="A208" s="1">
        <v>9</v>
      </c>
      <c r="B208" s="1" t="s">
        <v>57</v>
      </c>
      <c r="C208" s="1">
        <v>21</v>
      </c>
      <c r="D208" s="1" t="s">
        <v>154</v>
      </c>
      <c r="E208" s="1">
        <v>73900.426384615756</v>
      </c>
      <c r="F208" s="1">
        <v>83265.75040286906</v>
      </c>
      <c r="G208" s="1">
        <v>113918.80607033957</v>
      </c>
      <c r="H208" s="1">
        <v>111818.41264968932</v>
      </c>
      <c r="I208" s="1">
        <v>97785.958447605619</v>
      </c>
    </row>
    <row r="209" spans="1:9" x14ac:dyDescent="0.15">
      <c r="A209" s="1">
        <v>9</v>
      </c>
      <c r="B209" s="1" t="s">
        <v>8</v>
      </c>
      <c r="C209" s="1">
        <v>22</v>
      </c>
      <c r="D209" s="1" t="s">
        <v>146</v>
      </c>
      <c r="E209" s="1">
        <v>249823.86352526789</v>
      </c>
      <c r="F209" s="1">
        <v>354198.11160343228</v>
      </c>
      <c r="G209" s="1">
        <v>466971.41629108932</v>
      </c>
      <c r="H209" s="1">
        <v>548365.5944809299</v>
      </c>
      <c r="I209" s="1">
        <v>676121.42320156354</v>
      </c>
    </row>
    <row r="210" spans="1:9" x14ac:dyDescent="0.15">
      <c r="A210" s="1">
        <v>9</v>
      </c>
      <c r="B210" s="1" t="s">
        <v>8</v>
      </c>
      <c r="C210" s="1">
        <v>23</v>
      </c>
      <c r="D210" s="1" t="s">
        <v>167</v>
      </c>
      <c r="E210" s="1">
        <v>88890.08270187366</v>
      </c>
      <c r="F210" s="1">
        <v>102423.52510352581</v>
      </c>
      <c r="G210" s="1">
        <v>103035.28738396712</v>
      </c>
      <c r="H210" s="1">
        <v>95493.053334338649</v>
      </c>
      <c r="I210" s="1">
        <v>84269.089000708278</v>
      </c>
    </row>
    <row r="211" spans="1:9" x14ac:dyDescent="0.15">
      <c r="A211" s="1">
        <v>10</v>
      </c>
      <c r="B211" s="1" t="s">
        <v>58</v>
      </c>
      <c r="C211" s="1">
        <v>1</v>
      </c>
      <c r="D211" s="1" t="s">
        <v>147</v>
      </c>
      <c r="E211" s="1">
        <v>465058.25801305589</v>
      </c>
      <c r="F211" s="1">
        <v>318129.47270101646</v>
      </c>
      <c r="G211" s="1">
        <v>198499.9404811507</v>
      </c>
      <c r="H211" s="1">
        <v>132826.60111203347</v>
      </c>
      <c r="I211" s="1">
        <v>111489.92361788954</v>
      </c>
    </row>
    <row r="212" spans="1:9" x14ac:dyDescent="0.15">
      <c r="A212" s="1">
        <v>10</v>
      </c>
      <c r="B212" s="1" t="s">
        <v>58</v>
      </c>
      <c r="C212" s="1">
        <v>2</v>
      </c>
      <c r="D212" s="1" t="s">
        <v>148</v>
      </c>
      <c r="E212" s="1">
        <v>7496.9367375655575</v>
      </c>
      <c r="F212" s="1">
        <v>3358.0988577205403</v>
      </c>
      <c r="G212" s="1">
        <v>2722.5159617552031</v>
      </c>
      <c r="H212" s="1">
        <v>2004.1701285009451</v>
      </c>
      <c r="I212" s="1">
        <v>867.24025526965318</v>
      </c>
    </row>
    <row r="213" spans="1:9" x14ac:dyDescent="0.15">
      <c r="A213" s="1">
        <v>10</v>
      </c>
      <c r="B213" s="1" t="s">
        <v>58</v>
      </c>
      <c r="C213" s="1">
        <v>3</v>
      </c>
      <c r="D213" s="1" t="s">
        <v>155</v>
      </c>
      <c r="E213" s="1">
        <v>40192.442526465529</v>
      </c>
      <c r="F213" s="1">
        <v>45547.843702292826</v>
      </c>
      <c r="G213" s="1">
        <v>50963.906927695018</v>
      </c>
      <c r="H213" s="1">
        <v>55080.405120212803</v>
      </c>
      <c r="I213" s="1">
        <v>52746.45513037833</v>
      </c>
    </row>
    <row r="214" spans="1:9" x14ac:dyDescent="0.15">
      <c r="A214" s="1">
        <v>10</v>
      </c>
      <c r="B214" s="1" t="s">
        <v>58</v>
      </c>
      <c r="C214" s="1">
        <v>4</v>
      </c>
      <c r="D214" s="1" t="s">
        <v>156</v>
      </c>
      <c r="E214" s="1">
        <v>128295.56138290283</v>
      </c>
      <c r="F214" s="1">
        <v>83367.053982784448</v>
      </c>
      <c r="G214" s="1">
        <v>62880.963837781288</v>
      </c>
      <c r="H214" s="1">
        <v>32974.19695322396</v>
      </c>
      <c r="I214" s="1">
        <v>17555.177996995368</v>
      </c>
    </row>
    <row r="215" spans="1:9" x14ac:dyDescent="0.15">
      <c r="A215" s="1">
        <v>10</v>
      </c>
      <c r="B215" s="1" t="s">
        <v>58</v>
      </c>
      <c r="C215" s="1">
        <v>5</v>
      </c>
      <c r="D215" s="1" t="s">
        <v>157</v>
      </c>
      <c r="E215" s="1">
        <v>9578.4201515594141</v>
      </c>
      <c r="F215" s="1">
        <v>8021.2794494079508</v>
      </c>
      <c r="G215" s="1">
        <v>9299.5991418644753</v>
      </c>
      <c r="H215" s="1">
        <v>8142.5563051337549</v>
      </c>
      <c r="I215" s="1">
        <v>6018.2774985472233</v>
      </c>
    </row>
    <row r="216" spans="1:9" x14ac:dyDescent="0.15">
      <c r="A216" s="1">
        <v>10</v>
      </c>
      <c r="B216" s="1" t="s">
        <v>58</v>
      </c>
      <c r="C216" s="1">
        <v>6</v>
      </c>
      <c r="D216" s="1" t="s">
        <v>49</v>
      </c>
      <c r="E216" s="1">
        <v>9974.2816386905233</v>
      </c>
      <c r="F216" s="1">
        <v>9692.0651262533029</v>
      </c>
      <c r="G216" s="1">
        <v>12309.315448923844</v>
      </c>
      <c r="H216" s="1">
        <v>14461.568297374972</v>
      </c>
      <c r="I216" s="1">
        <v>11299.017977785166</v>
      </c>
    </row>
    <row r="217" spans="1:9" x14ac:dyDescent="0.15">
      <c r="A217" s="1">
        <v>10</v>
      </c>
      <c r="B217" s="1" t="s">
        <v>58</v>
      </c>
      <c r="C217" s="1">
        <v>7</v>
      </c>
      <c r="D217" s="1" t="s">
        <v>158</v>
      </c>
      <c r="E217" s="1">
        <v>412.85638691216735</v>
      </c>
      <c r="F217" s="1">
        <v>255.60796164509173</v>
      </c>
      <c r="G217" s="1">
        <v>355.3209287428806</v>
      </c>
      <c r="H217" s="1">
        <v>402.31977489680446</v>
      </c>
      <c r="I217" s="1">
        <v>381.31695096485447</v>
      </c>
    </row>
    <row r="218" spans="1:9" x14ac:dyDescent="0.15">
      <c r="A218" s="1">
        <v>10</v>
      </c>
      <c r="B218" s="1" t="s">
        <v>58</v>
      </c>
      <c r="C218" s="1">
        <v>8</v>
      </c>
      <c r="D218" s="1" t="s">
        <v>159</v>
      </c>
      <c r="E218" s="1">
        <v>18243.502105409338</v>
      </c>
      <c r="F218" s="1">
        <v>20160.229884555465</v>
      </c>
      <c r="G218" s="1">
        <v>18394.644816446798</v>
      </c>
      <c r="H218" s="1">
        <v>12964.217591160263</v>
      </c>
      <c r="I218" s="1">
        <v>8982.0632784658501</v>
      </c>
    </row>
    <row r="219" spans="1:9" x14ac:dyDescent="0.15">
      <c r="A219" s="1">
        <v>10</v>
      </c>
      <c r="B219" s="1" t="s">
        <v>58</v>
      </c>
      <c r="C219" s="1">
        <v>9</v>
      </c>
      <c r="D219" s="1" t="s">
        <v>160</v>
      </c>
      <c r="E219" s="1">
        <v>25123.737997228054</v>
      </c>
      <c r="F219" s="1">
        <v>22925.80202762008</v>
      </c>
      <c r="G219" s="1">
        <v>20590.129532543797</v>
      </c>
      <c r="H219" s="1">
        <v>15546.251192263924</v>
      </c>
      <c r="I219" s="1">
        <v>16806.26896064798</v>
      </c>
    </row>
    <row r="220" spans="1:9" x14ac:dyDescent="0.15">
      <c r="A220" s="1">
        <v>10</v>
      </c>
      <c r="B220" s="1" t="s">
        <v>58</v>
      </c>
      <c r="C220" s="1">
        <v>10</v>
      </c>
      <c r="D220" s="1" t="s">
        <v>161</v>
      </c>
      <c r="E220" s="1">
        <v>41920.237597329411</v>
      </c>
      <c r="F220" s="1">
        <v>46908.95679403688</v>
      </c>
      <c r="G220" s="1">
        <v>63303.101303160496</v>
      </c>
      <c r="H220" s="1">
        <v>49154.472372007913</v>
      </c>
      <c r="I220" s="1">
        <v>45057.782827123636</v>
      </c>
    </row>
    <row r="221" spans="1:9" x14ac:dyDescent="0.15">
      <c r="A221" s="1">
        <v>10</v>
      </c>
      <c r="B221" s="1" t="s">
        <v>58</v>
      </c>
      <c r="C221" s="1">
        <v>11</v>
      </c>
      <c r="D221" s="1" t="s">
        <v>162</v>
      </c>
      <c r="E221" s="1">
        <v>39075.775731719441</v>
      </c>
      <c r="F221" s="1">
        <v>52329.231614770615</v>
      </c>
      <c r="G221" s="1">
        <v>75830.305591143697</v>
      </c>
      <c r="H221" s="1">
        <v>70351.951092589443</v>
      </c>
      <c r="I221" s="1">
        <v>78077.950458620267</v>
      </c>
    </row>
    <row r="222" spans="1:9" x14ac:dyDescent="0.15">
      <c r="A222" s="1">
        <v>10</v>
      </c>
      <c r="B222" s="1" t="s">
        <v>58</v>
      </c>
      <c r="C222" s="1">
        <v>12</v>
      </c>
      <c r="D222" s="1" t="s">
        <v>163</v>
      </c>
      <c r="E222" s="1">
        <v>110516.65299162209</v>
      </c>
      <c r="F222" s="1">
        <v>114313.2221714918</v>
      </c>
      <c r="G222" s="1">
        <v>164876.42238543576</v>
      </c>
      <c r="H222" s="1">
        <v>123865.49423515187</v>
      </c>
      <c r="I222" s="1">
        <v>88075.626872191933</v>
      </c>
    </row>
    <row r="223" spans="1:9" x14ac:dyDescent="0.15">
      <c r="A223" s="1">
        <v>10</v>
      </c>
      <c r="B223" s="1" t="s">
        <v>58</v>
      </c>
      <c r="C223" s="1">
        <v>13</v>
      </c>
      <c r="D223" s="1" t="s">
        <v>164</v>
      </c>
      <c r="E223" s="1">
        <v>62945.635096919024</v>
      </c>
      <c r="F223" s="1">
        <v>76863.18057519717</v>
      </c>
      <c r="G223" s="1">
        <v>106983.41686978476</v>
      </c>
      <c r="H223" s="1">
        <v>105355.57906003205</v>
      </c>
      <c r="I223" s="1">
        <v>102192.22326790047</v>
      </c>
    </row>
    <row r="224" spans="1:9" x14ac:dyDescent="0.15">
      <c r="A224" s="1">
        <v>10</v>
      </c>
      <c r="B224" s="1" t="s">
        <v>58</v>
      </c>
      <c r="C224" s="1">
        <v>14</v>
      </c>
      <c r="D224" s="1" t="s">
        <v>165</v>
      </c>
      <c r="E224" s="1">
        <v>5105.3511634764436</v>
      </c>
      <c r="F224" s="1">
        <v>9814.0394061941242</v>
      </c>
      <c r="G224" s="1">
        <v>8404.1334988675007</v>
      </c>
      <c r="H224" s="1">
        <v>5070.2589259307924</v>
      </c>
      <c r="I224" s="1">
        <v>5198.898710610787</v>
      </c>
    </row>
    <row r="225" spans="1:9" x14ac:dyDescent="0.15">
      <c r="A225" s="1">
        <v>10</v>
      </c>
      <c r="B225" s="1" t="s">
        <v>58</v>
      </c>
      <c r="C225" s="1">
        <v>15</v>
      </c>
      <c r="D225" s="1" t="s">
        <v>166</v>
      </c>
      <c r="E225" s="1">
        <v>98391.457081313332</v>
      </c>
      <c r="F225" s="1">
        <v>101448.47098971115</v>
      </c>
      <c r="G225" s="1">
        <v>109862.71449901583</v>
      </c>
      <c r="H225" s="1">
        <v>94720.379280770809</v>
      </c>
      <c r="I225" s="1">
        <v>80400.569113601785</v>
      </c>
    </row>
    <row r="226" spans="1:9" x14ac:dyDescent="0.15">
      <c r="A226" s="1">
        <v>10</v>
      </c>
      <c r="B226" s="1" t="s">
        <v>58</v>
      </c>
      <c r="C226" s="1">
        <v>16</v>
      </c>
      <c r="D226" s="1" t="s">
        <v>149</v>
      </c>
      <c r="E226" s="1">
        <v>134404.64223907425</v>
      </c>
      <c r="F226" s="1">
        <v>198962.7726815913</v>
      </c>
      <c r="G226" s="1">
        <v>208629.38218625679</v>
      </c>
      <c r="H226" s="1">
        <v>191674.70101684338</v>
      </c>
      <c r="I226" s="1">
        <v>158262.81942260073</v>
      </c>
    </row>
    <row r="227" spans="1:9" x14ac:dyDescent="0.15">
      <c r="A227" s="1">
        <v>10</v>
      </c>
      <c r="B227" s="1" t="s">
        <v>58</v>
      </c>
      <c r="C227" s="1">
        <v>17</v>
      </c>
      <c r="D227" s="1" t="s">
        <v>150</v>
      </c>
      <c r="E227" s="1">
        <v>8572.4312927314622</v>
      </c>
      <c r="F227" s="1">
        <v>11321.377960675083</v>
      </c>
      <c r="G227" s="1">
        <v>12898.904085177264</v>
      </c>
      <c r="H227" s="1">
        <v>14007.21879445678</v>
      </c>
      <c r="I227" s="1">
        <v>14657.832012857973</v>
      </c>
    </row>
    <row r="228" spans="1:9" x14ac:dyDescent="0.15">
      <c r="A228" s="1">
        <v>10</v>
      </c>
      <c r="B228" s="1" t="s">
        <v>58</v>
      </c>
      <c r="C228" s="1">
        <v>18</v>
      </c>
      <c r="D228" s="1" t="s">
        <v>151</v>
      </c>
      <c r="E228" s="1">
        <v>272464.03549149312</v>
      </c>
      <c r="F228" s="1">
        <v>275471.25378764572</v>
      </c>
      <c r="G228" s="1">
        <v>286446.77629713056</v>
      </c>
      <c r="H228" s="1">
        <v>289034.15679402847</v>
      </c>
      <c r="I228" s="1">
        <v>187029.6251299321</v>
      </c>
    </row>
    <row r="229" spans="1:9" x14ac:dyDescent="0.15">
      <c r="A229" s="1">
        <v>10</v>
      </c>
      <c r="B229" s="1" t="s">
        <v>58</v>
      </c>
      <c r="C229" s="1">
        <v>19</v>
      </c>
      <c r="D229" s="1" t="s">
        <v>152</v>
      </c>
      <c r="E229" s="1">
        <v>32651.373855890917</v>
      </c>
      <c r="F229" s="1">
        <v>41355.70299214976</v>
      </c>
      <c r="G229" s="1">
        <v>51910.100212125821</v>
      </c>
      <c r="H229" s="1">
        <v>44582.3558411267</v>
      </c>
      <c r="I229" s="1">
        <v>50665.501447028422</v>
      </c>
    </row>
    <row r="230" spans="1:9" x14ac:dyDescent="0.15">
      <c r="A230" s="1">
        <v>10</v>
      </c>
      <c r="B230" s="1" t="s">
        <v>58</v>
      </c>
      <c r="C230" s="1">
        <v>20</v>
      </c>
      <c r="D230" s="1" t="s">
        <v>153</v>
      </c>
      <c r="E230" s="1">
        <v>4805.0155642847831</v>
      </c>
      <c r="F230" s="1">
        <v>8679.5731243324008</v>
      </c>
      <c r="G230" s="1">
        <v>14956.412241727807</v>
      </c>
      <c r="H230" s="1">
        <v>16491.872496213426</v>
      </c>
      <c r="I230" s="1">
        <v>15001.68118124681</v>
      </c>
    </row>
    <row r="231" spans="1:9" x14ac:dyDescent="0.15">
      <c r="A231" s="1">
        <v>10</v>
      </c>
      <c r="B231" s="1" t="s">
        <v>58</v>
      </c>
      <c r="C231" s="1">
        <v>21</v>
      </c>
      <c r="D231" s="1" t="s">
        <v>154</v>
      </c>
      <c r="E231" s="1">
        <v>82060.863734208513</v>
      </c>
      <c r="F231" s="1">
        <v>93457.74485401217</v>
      </c>
      <c r="G231" s="1">
        <v>115091.29009562008</v>
      </c>
      <c r="H231" s="1">
        <v>112780.18347539022</v>
      </c>
      <c r="I231" s="1">
        <v>113977.52356055792</v>
      </c>
    </row>
    <row r="232" spans="1:9" x14ac:dyDescent="0.15">
      <c r="A232" s="1">
        <v>10</v>
      </c>
      <c r="B232" s="1" t="s">
        <v>9</v>
      </c>
      <c r="C232" s="1">
        <v>22</v>
      </c>
      <c r="D232" s="1" t="s">
        <v>146</v>
      </c>
      <c r="E232" s="1">
        <v>262754.4600946639</v>
      </c>
      <c r="F232" s="1">
        <v>357845.81949964963</v>
      </c>
      <c r="G232" s="1">
        <v>488996.41533210233</v>
      </c>
      <c r="H232" s="1">
        <v>518739.90350159351</v>
      </c>
      <c r="I232" s="1">
        <v>634137.92348671041</v>
      </c>
    </row>
    <row r="233" spans="1:9" x14ac:dyDescent="0.15">
      <c r="A233" s="1">
        <v>10</v>
      </c>
      <c r="B233" s="1" t="s">
        <v>9</v>
      </c>
      <c r="C233" s="1">
        <v>23</v>
      </c>
      <c r="D233" s="1" t="s">
        <v>167</v>
      </c>
      <c r="E233" s="1">
        <v>87636.884152170067</v>
      </c>
      <c r="F233" s="1">
        <v>103682.53738852312</v>
      </c>
      <c r="G233" s="1">
        <v>107089.33415237861</v>
      </c>
      <c r="H233" s="1">
        <v>97556.168703775285</v>
      </c>
      <c r="I233" s="1">
        <v>93449.86321799751</v>
      </c>
    </row>
    <row r="234" spans="1:9" x14ac:dyDescent="0.15">
      <c r="A234" s="1">
        <v>11</v>
      </c>
      <c r="B234" s="1" t="s">
        <v>59</v>
      </c>
      <c r="C234" s="1">
        <v>1</v>
      </c>
      <c r="D234" s="1" t="s">
        <v>147</v>
      </c>
      <c r="E234" s="1">
        <v>530508.92403047602</v>
      </c>
      <c r="F234" s="1">
        <v>351571.20150546712</v>
      </c>
      <c r="G234" s="1">
        <v>227700.22061519595</v>
      </c>
      <c r="H234" s="1">
        <v>152319.29918317369</v>
      </c>
      <c r="I234" s="1">
        <v>130311.95786388786</v>
      </c>
    </row>
    <row r="235" spans="1:9" x14ac:dyDescent="0.15">
      <c r="A235" s="1">
        <v>11</v>
      </c>
      <c r="B235" s="1" t="s">
        <v>59</v>
      </c>
      <c r="C235" s="1">
        <v>2</v>
      </c>
      <c r="D235" s="1" t="s">
        <v>148</v>
      </c>
      <c r="E235" s="1">
        <v>6255.7220459156315</v>
      </c>
      <c r="F235" s="1">
        <v>4002.2354672577289</v>
      </c>
      <c r="G235" s="1">
        <v>2799.726648710036</v>
      </c>
      <c r="H235" s="1">
        <v>2516.4467981177786</v>
      </c>
      <c r="I235" s="1">
        <v>1669.9750370068525</v>
      </c>
    </row>
    <row r="236" spans="1:9" x14ac:dyDescent="0.15">
      <c r="A236" s="1">
        <v>11</v>
      </c>
      <c r="B236" s="1" t="s">
        <v>59</v>
      </c>
      <c r="C236" s="1">
        <v>3</v>
      </c>
      <c r="D236" s="1" t="s">
        <v>155</v>
      </c>
      <c r="E236" s="1">
        <v>81028.524574024166</v>
      </c>
      <c r="F236" s="1">
        <v>94481.462607522888</v>
      </c>
      <c r="G236" s="1">
        <v>117989.36670855974</v>
      </c>
      <c r="H236" s="1">
        <v>125535.01489567985</v>
      </c>
      <c r="I236" s="1">
        <v>135122.60928562059</v>
      </c>
    </row>
    <row r="237" spans="1:9" x14ac:dyDescent="0.15">
      <c r="A237" s="1">
        <v>11</v>
      </c>
      <c r="B237" s="1" t="s">
        <v>59</v>
      </c>
      <c r="C237" s="1">
        <v>4</v>
      </c>
      <c r="D237" s="1" t="s">
        <v>156</v>
      </c>
      <c r="E237" s="1">
        <v>131323.97491876362</v>
      </c>
      <c r="F237" s="1">
        <v>99983.691288986825</v>
      </c>
      <c r="G237" s="1">
        <v>82773.279880801929</v>
      </c>
      <c r="H237" s="1">
        <v>45648.038911727126</v>
      </c>
      <c r="I237" s="1">
        <v>26364.719719186389</v>
      </c>
    </row>
    <row r="238" spans="1:9" x14ac:dyDescent="0.15">
      <c r="A238" s="1">
        <v>11</v>
      </c>
      <c r="B238" s="1" t="s">
        <v>59</v>
      </c>
      <c r="C238" s="1">
        <v>5</v>
      </c>
      <c r="D238" s="1" t="s">
        <v>157</v>
      </c>
      <c r="E238" s="1">
        <v>39473.895629285063</v>
      </c>
      <c r="F238" s="1">
        <v>41598.989058803098</v>
      </c>
      <c r="G238" s="1">
        <v>48280.850373169334</v>
      </c>
      <c r="H238" s="1">
        <v>44300.747878905197</v>
      </c>
      <c r="I238" s="1">
        <v>37001.736685359014</v>
      </c>
    </row>
    <row r="239" spans="1:9" x14ac:dyDescent="0.15">
      <c r="A239" s="1">
        <v>11</v>
      </c>
      <c r="B239" s="1" t="s">
        <v>59</v>
      </c>
      <c r="C239" s="1">
        <v>6</v>
      </c>
      <c r="D239" s="1" t="s">
        <v>49</v>
      </c>
      <c r="E239" s="1">
        <v>36795.793120070317</v>
      </c>
      <c r="F239" s="1">
        <v>37855.323763899447</v>
      </c>
      <c r="G239" s="1">
        <v>43822.040993772644</v>
      </c>
      <c r="H239" s="1">
        <v>46462.489042237896</v>
      </c>
      <c r="I239" s="1">
        <v>38596.08164870496</v>
      </c>
    </row>
    <row r="240" spans="1:9" x14ac:dyDescent="0.15">
      <c r="A240" s="1">
        <v>11</v>
      </c>
      <c r="B240" s="1" t="s">
        <v>59</v>
      </c>
      <c r="C240" s="1">
        <v>7</v>
      </c>
      <c r="D240" s="1" t="s">
        <v>158</v>
      </c>
      <c r="E240" s="1">
        <v>794.17751337509549</v>
      </c>
      <c r="F240" s="1">
        <v>773.99207456048612</v>
      </c>
      <c r="G240" s="1">
        <v>1179.9310539142998</v>
      </c>
      <c r="H240" s="1">
        <v>753.05907342439252</v>
      </c>
      <c r="I240" s="1">
        <v>1049.1396028485572</v>
      </c>
    </row>
    <row r="241" spans="1:9" x14ac:dyDescent="0.15">
      <c r="A241" s="1">
        <v>11</v>
      </c>
      <c r="B241" s="1" t="s">
        <v>59</v>
      </c>
      <c r="C241" s="1">
        <v>8</v>
      </c>
      <c r="D241" s="1" t="s">
        <v>159</v>
      </c>
      <c r="E241" s="1">
        <v>41982.829911084795</v>
      </c>
      <c r="F241" s="1">
        <v>39880.910434511621</v>
      </c>
      <c r="G241" s="1">
        <v>38206.73958745486</v>
      </c>
      <c r="H241" s="1">
        <v>29289.100432768573</v>
      </c>
      <c r="I241" s="1">
        <v>21699.029286413228</v>
      </c>
    </row>
    <row r="242" spans="1:9" x14ac:dyDescent="0.15">
      <c r="A242" s="1">
        <v>11</v>
      </c>
      <c r="B242" s="1" t="s">
        <v>59</v>
      </c>
      <c r="C242" s="1">
        <v>9</v>
      </c>
      <c r="D242" s="1" t="s">
        <v>160</v>
      </c>
      <c r="E242" s="1">
        <v>107408.64748633599</v>
      </c>
      <c r="F242" s="1">
        <v>77049.413419576624</v>
      </c>
      <c r="G242" s="1">
        <v>62448.226636477113</v>
      </c>
      <c r="H242" s="1">
        <v>44390.355111803074</v>
      </c>
      <c r="I242" s="1">
        <v>43967.214207180012</v>
      </c>
    </row>
    <row r="243" spans="1:9" x14ac:dyDescent="0.15">
      <c r="A243" s="1">
        <v>11</v>
      </c>
      <c r="B243" s="1" t="s">
        <v>59</v>
      </c>
      <c r="C243" s="1">
        <v>10</v>
      </c>
      <c r="D243" s="1" t="s">
        <v>161</v>
      </c>
      <c r="E243" s="1">
        <v>114310.10560672563</v>
      </c>
      <c r="F243" s="1">
        <v>118534.77907671808</v>
      </c>
      <c r="G243" s="1">
        <v>143950.55599620723</v>
      </c>
      <c r="H243" s="1">
        <v>114443.07337056892</v>
      </c>
      <c r="I243" s="1">
        <v>94894.290889046097</v>
      </c>
    </row>
    <row r="244" spans="1:9" x14ac:dyDescent="0.15">
      <c r="A244" s="1">
        <v>11</v>
      </c>
      <c r="B244" s="1" t="s">
        <v>59</v>
      </c>
      <c r="C244" s="1">
        <v>11</v>
      </c>
      <c r="D244" s="1" t="s">
        <v>162</v>
      </c>
      <c r="E244" s="1">
        <v>127693.90393894688</v>
      </c>
      <c r="F244" s="1">
        <v>151363.57979569948</v>
      </c>
      <c r="G244" s="1">
        <v>191906.87884075521</v>
      </c>
      <c r="H244" s="1">
        <v>147282.34584353823</v>
      </c>
      <c r="I244" s="1">
        <v>131296.8271829891</v>
      </c>
    </row>
    <row r="245" spans="1:9" x14ac:dyDescent="0.15">
      <c r="A245" s="1">
        <v>11</v>
      </c>
      <c r="B245" s="1" t="s">
        <v>59</v>
      </c>
      <c r="C245" s="1">
        <v>12</v>
      </c>
      <c r="D245" s="1" t="s">
        <v>163</v>
      </c>
      <c r="E245" s="1">
        <v>146945.35540438371</v>
      </c>
      <c r="F245" s="1">
        <v>161614.18367838382</v>
      </c>
      <c r="G245" s="1">
        <v>229190.61529504971</v>
      </c>
      <c r="H245" s="1">
        <v>173709.51884563419</v>
      </c>
      <c r="I245" s="1">
        <v>145170.19382848311</v>
      </c>
    </row>
    <row r="246" spans="1:9" x14ac:dyDescent="0.15">
      <c r="A246" s="1">
        <v>11</v>
      </c>
      <c r="B246" s="1" t="s">
        <v>59</v>
      </c>
      <c r="C246" s="1">
        <v>13</v>
      </c>
      <c r="D246" s="1" t="s">
        <v>164</v>
      </c>
      <c r="E246" s="1">
        <v>120281.67572992147</v>
      </c>
      <c r="F246" s="1">
        <v>137952.43056934004</v>
      </c>
      <c r="G246" s="1">
        <v>166128.32192535754</v>
      </c>
      <c r="H246" s="1">
        <v>119045.09875186298</v>
      </c>
      <c r="I246" s="1">
        <v>131373.61672228205</v>
      </c>
    </row>
    <row r="247" spans="1:9" x14ac:dyDescent="0.15">
      <c r="A247" s="1">
        <v>11</v>
      </c>
      <c r="B247" s="1" t="s">
        <v>59</v>
      </c>
      <c r="C247" s="1">
        <v>14</v>
      </c>
      <c r="D247" s="1" t="s">
        <v>165</v>
      </c>
      <c r="E247" s="1">
        <v>55465.064976377536</v>
      </c>
      <c r="F247" s="1">
        <v>63985.027657135433</v>
      </c>
      <c r="G247" s="1">
        <v>53514.656301515563</v>
      </c>
      <c r="H247" s="1">
        <v>29768.741961509364</v>
      </c>
      <c r="I247" s="1">
        <v>23055.801791225691</v>
      </c>
    </row>
    <row r="248" spans="1:9" x14ac:dyDescent="0.15">
      <c r="A248" s="1">
        <v>11</v>
      </c>
      <c r="B248" s="1" t="s">
        <v>59</v>
      </c>
      <c r="C248" s="1">
        <v>15</v>
      </c>
      <c r="D248" s="1" t="s">
        <v>166</v>
      </c>
      <c r="E248" s="1">
        <v>253034.2095367857</v>
      </c>
      <c r="F248" s="1">
        <v>299211.25438207033</v>
      </c>
      <c r="G248" s="1">
        <v>344962.81682027591</v>
      </c>
      <c r="H248" s="1">
        <v>293462.95724359731</v>
      </c>
      <c r="I248" s="1">
        <v>247488.38228780407</v>
      </c>
    </row>
    <row r="249" spans="1:9" x14ac:dyDescent="0.15">
      <c r="A249" s="1">
        <v>11</v>
      </c>
      <c r="B249" s="1" t="s">
        <v>59</v>
      </c>
      <c r="C249" s="1">
        <v>16</v>
      </c>
      <c r="D249" s="1" t="s">
        <v>149</v>
      </c>
      <c r="E249" s="1">
        <v>272899.58909198496</v>
      </c>
      <c r="F249" s="1">
        <v>438089.98508522357</v>
      </c>
      <c r="G249" s="1">
        <v>566250.14409558789</v>
      </c>
      <c r="H249" s="1">
        <v>527344.21435048187</v>
      </c>
      <c r="I249" s="1">
        <v>512853.60234402947</v>
      </c>
    </row>
    <row r="250" spans="1:9" x14ac:dyDescent="0.15">
      <c r="A250" s="1">
        <v>11</v>
      </c>
      <c r="B250" s="1" t="s">
        <v>59</v>
      </c>
      <c r="C250" s="1">
        <v>17</v>
      </c>
      <c r="D250" s="1" t="s">
        <v>150</v>
      </c>
      <c r="E250" s="1">
        <v>14573.226670948226</v>
      </c>
      <c r="F250" s="1">
        <v>23760.022906049671</v>
      </c>
      <c r="G250" s="1">
        <v>30634.00688661672</v>
      </c>
      <c r="H250" s="1">
        <v>33422.158011557782</v>
      </c>
      <c r="I250" s="1">
        <v>36091.842681599672</v>
      </c>
    </row>
    <row r="251" spans="1:9" x14ac:dyDescent="0.15">
      <c r="A251" s="1">
        <v>11</v>
      </c>
      <c r="B251" s="1" t="s">
        <v>59</v>
      </c>
      <c r="C251" s="1">
        <v>18</v>
      </c>
      <c r="D251" s="1" t="s">
        <v>151</v>
      </c>
      <c r="E251" s="1">
        <v>499709.871673266</v>
      </c>
      <c r="F251" s="1">
        <v>660956.61897659826</v>
      </c>
      <c r="G251" s="1">
        <v>662656.04737445386</v>
      </c>
      <c r="H251" s="1">
        <v>671487.45798867056</v>
      </c>
      <c r="I251" s="1">
        <v>534749.72847066715</v>
      </c>
    </row>
    <row r="252" spans="1:9" x14ac:dyDescent="0.15">
      <c r="A252" s="1">
        <v>11</v>
      </c>
      <c r="B252" s="1" t="s">
        <v>59</v>
      </c>
      <c r="C252" s="1">
        <v>19</v>
      </c>
      <c r="D252" s="1" t="s">
        <v>152</v>
      </c>
      <c r="E252" s="1">
        <v>53925.400451488749</v>
      </c>
      <c r="F252" s="1">
        <v>165364.78568121346</v>
      </c>
      <c r="G252" s="1">
        <v>118078.19140229189</v>
      </c>
      <c r="H252" s="1">
        <v>121810.84385096449</v>
      </c>
      <c r="I252" s="1">
        <v>136496.00988494698</v>
      </c>
    </row>
    <row r="253" spans="1:9" x14ac:dyDescent="0.15">
      <c r="A253" s="1">
        <v>11</v>
      </c>
      <c r="B253" s="1" t="s">
        <v>59</v>
      </c>
      <c r="C253" s="1">
        <v>20</v>
      </c>
      <c r="D253" s="1" t="s">
        <v>153</v>
      </c>
      <c r="E253" s="1">
        <v>17843.559124664975</v>
      </c>
      <c r="F253" s="1">
        <v>43846.442948271229</v>
      </c>
      <c r="G253" s="1">
        <v>76793.423702889282</v>
      </c>
      <c r="H253" s="1">
        <v>83028.524491206103</v>
      </c>
      <c r="I253" s="1">
        <v>83815.529959052743</v>
      </c>
    </row>
    <row r="254" spans="1:9" x14ac:dyDescent="0.15">
      <c r="A254" s="1">
        <v>11</v>
      </c>
      <c r="B254" s="1" t="s">
        <v>59</v>
      </c>
      <c r="C254" s="1">
        <v>21</v>
      </c>
      <c r="D254" s="1" t="s">
        <v>154</v>
      </c>
      <c r="E254" s="1">
        <v>135113.38939941302</v>
      </c>
      <c r="F254" s="1">
        <v>211793.31593468421</v>
      </c>
      <c r="G254" s="1">
        <v>297261.93021185504</v>
      </c>
      <c r="H254" s="1">
        <v>404714.36991670029</v>
      </c>
      <c r="I254" s="1">
        <v>493524.81556824368</v>
      </c>
    </row>
    <row r="255" spans="1:9" x14ac:dyDescent="0.15">
      <c r="A255" s="1">
        <v>11</v>
      </c>
      <c r="B255" s="1" t="s">
        <v>10</v>
      </c>
      <c r="C255" s="1">
        <v>22</v>
      </c>
      <c r="D255" s="1" t="s">
        <v>146</v>
      </c>
      <c r="E255" s="1">
        <v>431632.48318179109</v>
      </c>
      <c r="F255" s="1">
        <v>733963.03758271947</v>
      </c>
      <c r="G255" s="1">
        <v>1181104.6898142369</v>
      </c>
      <c r="H255" s="1">
        <v>1421547.5918548622</v>
      </c>
      <c r="I255" s="1">
        <v>1554345.5093625342</v>
      </c>
    </row>
    <row r="256" spans="1:9" x14ac:dyDescent="0.15">
      <c r="A256" s="1">
        <v>11</v>
      </c>
      <c r="B256" s="1" t="s">
        <v>10</v>
      </c>
      <c r="C256" s="1">
        <v>23</v>
      </c>
      <c r="D256" s="1" t="s">
        <v>167</v>
      </c>
      <c r="E256" s="1">
        <v>167878.78689713281</v>
      </c>
      <c r="F256" s="1">
        <v>254682.34351032713</v>
      </c>
      <c r="G256" s="1">
        <v>275801.18218150624</v>
      </c>
      <c r="H256" s="1">
        <v>268181.71958156669</v>
      </c>
      <c r="I256" s="1">
        <v>241504.7528905099</v>
      </c>
    </row>
    <row r="257" spans="1:9" x14ac:dyDescent="0.15">
      <c r="A257" s="1">
        <v>12</v>
      </c>
      <c r="B257" s="1" t="s">
        <v>60</v>
      </c>
      <c r="C257" s="1">
        <v>1</v>
      </c>
      <c r="D257" s="1" t="s">
        <v>147</v>
      </c>
      <c r="E257" s="1">
        <v>706083.38693530671</v>
      </c>
      <c r="F257" s="1">
        <v>504762.84465143131</v>
      </c>
      <c r="G257" s="1">
        <v>319418.19374860835</v>
      </c>
      <c r="H257" s="1">
        <v>218371.85511766368</v>
      </c>
      <c r="I257" s="1">
        <v>180099.88564825626</v>
      </c>
    </row>
    <row r="258" spans="1:9" x14ac:dyDescent="0.15">
      <c r="A258" s="1">
        <v>12</v>
      </c>
      <c r="B258" s="1" t="s">
        <v>60</v>
      </c>
      <c r="C258" s="1">
        <v>2</v>
      </c>
      <c r="D258" s="1" t="s">
        <v>148</v>
      </c>
      <c r="E258" s="1">
        <v>4083.5963355282597</v>
      </c>
      <c r="F258" s="1">
        <v>4603.4296361591032</v>
      </c>
      <c r="G258" s="1">
        <v>5387.9631548916159</v>
      </c>
      <c r="H258" s="1">
        <v>3439.1439574276305</v>
      </c>
      <c r="I258" s="1">
        <v>3157.1845656717542</v>
      </c>
    </row>
    <row r="259" spans="1:9" x14ac:dyDescent="0.15">
      <c r="A259" s="1">
        <v>12</v>
      </c>
      <c r="B259" s="1" t="s">
        <v>60</v>
      </c>
      <c r="C259" s="1">
        <v>3</v>
      </c>
      <c r="D259" s="1" t="s">
        <v>155</v>
      </c>
      <c r="E259" s="1">
        <v>89958.815299800452</v>
      </c>
      <c r="F259" s="1">
        <v>98310.540297787185</v>
      </c>
      <c r="G259" s="1">
        <v>120658.9129679145</v>
      </c>
      <c r="H259" s="1">
        <v>115963.70121702402</v>
      </c>
      <c r="I259" s="1">
        <v>114170.23722057983</v>
      </c>
    </row>
    <row r="260" spans="1:9" x14ac:dyDescent="0.15">
      <c r="A260" s="1">
        <v>12</v>
      </c>
      <c r="B260" s="1" t="s">
        <v>60</v>
      </c>
      <c r="C260" s="1">
        <v>4</v>
      </c>
      <c r="D260" s="1" t="s">
        <v>156</v>
      </c>
      <c r="E260" s="1">
        <v>39488.450223004678</v>
      </c>
      <c r="F260" s="1">
        <v>40794.461024504672</v>
      </c>
      <c r="G260" s="1">
        <v>40473.106781332812</v>
      </c>
      <c r="H260" s="1">
        <v>23675.78407343923</v>
      </c>
      <c r="I260" s="1">
        <v>11391.443322417814</v>
      </c>
    </row>
    <row r="261" spans="1:9" x14ac:dyDescent="0.15">
      <c r="A261" s="1">
        <v>12</v>
      </c>
      <c r="B261" s="1" t="s">
        <v>60</v>
      </c>
      <c r="C261" s="1">
        <v>5</v>
      </c>
      <c r="D261" s="1" t="s">
        <v>157</v>
      </c>
      <c r="E261" s="1">
        <v>12496.187986714189</v>
      </c>
      <c r="F261" s="1">
        <v>12376.098187799298</v>
      </c>
      <c r="G261" s="1">
        <v>15937.982752725369</v>
      </c>
      <c r="H261" s="1">
        <v>14793.918602517475</v>
      </c>
      <c r="I261" s="1">
        <v>12807.949769251276</v>
      </c>
    </row>
    <row r="262" spans="1:9" x14ac:dyDescent="0.15">
      <c r="A262" s="1">
        <v>12</v>
      </c>
      <c r="B262" s="1" t="s">
        <v>60</v>
      </c>
      <c r="C262" s="1">
        <v>6</v>
      </c>
      <c r="D262" s="1" t="s">
        <v>49</v>
      </c>
      <c r="E262" s="1">
        <v>35448.902331073223</v>
      </c>
      <c r="F262" s="1">
        <v>36183.353043964693</v>
      </c>
      <c r="G262" s="1">
        <v>37503.944511382469</v>
      </c>
      <c r="H262" s="1">
        <v>40700.958189469085</v>
      </c>
      <c r="I262" s="1">
        <v>35285.743682295004</v>
      </c>
    </row>
    <row r="263" spans="1:9" x14ac:dyDescent="0.15">
      <c r="A263" s="1">
        <v>12</v>
      </c>
      <c r="B263" s="1" t="s">
        <v>60</v>
      </c>
      <c r="C263" s="1">
        <v>7</v>
      </c>
      <c r="D263" s="1" t="s">
        <v>158</v>
      </c>
      <c r="E263" s="1">
        <v>6408.777440559832</v>
      </c>
      <c r="F263" s="1">
        <v>10341.016573714012</v>
      </c>
      <c r="G263" s="1">
        <v>7052.079028108833</v>
      </c>
      <c r="H263" s="1">
        <v>7564.5277068470677</v>
      </c>
      <c r="I263" s="1">
        <v>5136.2144478802702</v>
      </c>
    </row>
    <row r="264" spans="1:9" x14ac:dyDescent="0.15">
      <c r="A264" s="1">
        <v>12</v>
      </c>
      <c r="B264" s="1" t="s">
        <v>60</v>
      </c>
      <c r="C264" s="1">
        <v>8</v>
      </c>
      <c r="D264" s="1" t="s">
        <v>159</v>
      </c>
      <c r="E264" s="1">
        <v>31989.936658109658</v>
      </c>
      <c r="F264" s="1">
        <v>31098.537317542716</v>
      </c>
      <c r="G264" s="1">
        <v>34755.935587526772</v>
      </c>
      <c r="H264" s="1">
        <v>27888.6890813399</v>
      </c>
      <c r="I264" s="1">
        <v>20683.673233626261</v>
      </c>
    </row>
    <row r="265" spans="1:9" x14ac:dyDescent="0.15">
      <c r="A265" s="1">
        <v>12</v>
      </c>
      <c r="B265" s="1" t="s">
        <v>60</v>
      </c>
      <c r="C265" s="1">
        <v>9</v>
      </c>
      <c r="D265" s="1" t="s">
        <v>160</v>
      </c>
      <c r="E265" s="1">
        <v>118283.22462939279</v>
      </c>
      <c r="F265" s="1">
        <v>107485.57735591664</v>
      </c>
      <c r="G265" s="1">
        <v>92762.814859739185</v>
      </c>
      <c r="H265" s="1">
        <v>69746.847440196929</v>
      </c>
      <c r="I265" s="1">
        <v>65882.373747028469</v>
      </c>
    </row>
    <row r="266" spans="1:9" x14ac:dyDescent="0.15">
      <c r="A266" s="1">
        <v>12</v>
      </c>
      <c r="B266" s="1" t="s">
        <v>60</v>
      </c>
      <c r="C266" s="1">
        <v>10</v>
      </c>
      <c r="D266" s="1" t="s">
        <v>161</v>
      </c>
      <c r="E266" s="1">
        <v>86194.818510814148</v>
      </c>
      <c r="F266" s="1">
        <v>78073.431004390455</v>
      </c>
      <c r="G266" s="1">
        <v>97253.762326908211</v>
      </c>
      <c r="H266" s="1">
        <v>72924.637505433537</v>
      </c>
      <c r="I266" s="1">
        <v>63734.542731283764</v>
      </c>
    </row>
    <row r="267" spans="1:9" x14ac:dyDescent="0.15">
      <c r="A267" s="1">
        <v>12</v>
      </c>
      <c r="B267" s="1" t="s">
        <v>60</v>
      </c>
      <c r="C267" s="1">
        <v>11</v>
      </c>
      <c r="D267" s="1" t="s">
        <v>162</v>
      </c>
      <c r="E267" s="1">
        <v>48941.57953864539</v>
      </c>
      <c r="F267" s="1">
        <v>55794.775052342848</v>
      </c>
      <c r="G267" s="1">
        <v>77960.469319230542</v>
      </c>
      <c r="H267" s="1">
        <v>64407.902105104076</v>
      </c>
      <c r="I267" s="1">
        <v>59550.133803190227</v>
      </c>
    </row>
    <row r="268" spans="1:9" x14ac:dyDescent="0.15">
      <c r="A268" s="1">
        <v>12</v>
      </c>
      <c r="B268" s="1" t="s">
        <v>60</v>
      </c>
      <c r="C268" s="1">
        <v>12</v>
      </c>
      <c r="D268" s="1" t="s">
        <v>163</v>
      </c>
      <c r="E268" s="1">
        <v>64680.698012550165</v>
      </c>
      <c r="F268" s="1">
        <v>68790.038727263818</v>
      </c>
      <c r="G268" s="1">
        <v>114950.96071498985</v>
      </c>
      <c r="H268" s="1">
        <v>91046.808595445385</v>
      </c>
      <c r="I268" s="1">
        <v>64719.235270149155</v>
      </c>
    </row>
    <row r="269" spans="1:9" x14ac:dyDescent="0.15">
      <c r="A269" s="1">
        <v>12</v>
      </c>
      <c r="B269" s="1" t="s">
        <v>60</v>
      </c>
      <c r="C269" s="1">
        <v>13</v>
      </c>
      <c r="D269" s="1" t="s">
        <v>164</v>
      </c>
      <c r="E269" s="1">
        <v>23642.222241432104</v>
      </c>
      <c r="F269" s="1">
        <v>24073.418542771065</v>
      </c>
      <c r="G269" s="1">
        <v>19288.004019309654</v>
      </c>
      <c r="H269" s="1">
        <v>17010.123298713181</v>
      </c>
      <c r="I269" s="1">
        <v>18043.914571918587</v>
      </c>
    </row>
    <row r="270" spans="1:9" x14ac:dyDescent="0.15">
      <c r="A270" s="1">
        <v>12</v>
      </c>
      <c r="B270" s="1" t="s">
        <v>60</v>
      </c>
      <c r="C270" s="1">
        <v>14</v>
      </c>
      <c r="D270" s="1" t="s">
        <v>165</v>
      </c>
      <c r="E270" s="1">
        <v>20966.12976362311</v>
      </c>
      <c r="F270" s="1">
        <v>21189.471088425758</v>
      </c>
      <c r="G270" s="1">
        <v>19797.008217174025</v>
      </c>
      <c r="H270" s="1">
        <v>10453.036603993334</v>
      </c>
      <c r="I270" s="1">
        <v>13017.566947169618</v>
      </c>
    </row>
    <row r="271" spans="1:9" x14ac:dyDescent="0.15">
      <c r="A271" s="1">
        <v>12</v>
      </c>
      <c r="B271" s="1" t="s">
        <v>60</v>
      </c>
      <c r="C271" s="1">
        <v>15</v>
      </c>
      <c r="D271" s="1" t="s">
        <v>166</v>
      </c>
      <c r="E271" s="1">
        <v>124794.37776633236</v>
      </c>
      <c r="F271" s="1">
        <v>128404.01313987908</v>
      </c>
      <c r="G271" s="1">
        <v>161474.5460319593</v>
      </c>
      <c r="H271" s="1">
        <v>123240.7210803412</v>
      </c>
      <c r="I271" s="1">
        <v>93138.856614311517</v>
      </c>
    </row>
    <row r="272" spans="1:9" x14ac:dyDescent="0.15">
      <c r="A272" s="1">
        <v>12</v>
      </c>
      <c r="B272" s="1" t="s">
        <v>60</v>
      </c>
      <c r="C272" s="1">
        <v>16</v>
      </c>
      <c r="D272" s="1" t="s">
        <v>149</v>
      </c>
      <c r="E272" s="1">
        <v>294151.62085825199</v>
      </c>
      <c r="F272" s="1">
        <v>402960.83705134981</v>
      </c>
      <c r="G272" s="1">
        <v>495691.41891180229</v>
      </c>
      <c r="H272" s="1">
        <v>465487.72803962557</v>
      </c>
      <c r="I272" s="1">
        <v>380460.20318058203</v>
      </c>
    </row>
    <row r="273" spans="1:9" x14ac:dyDescent="0.15">
      <c r="A273" s="1">
        <v>12</v>
      </c>
      <c r="B273" s="1" t="s">
        <v>60</v>
      </c>
      <c r="C273" s="1">
        <v>17</v>
      </c>
      <c r="D273" s="1" t="s">
        <v>150</v>
      </c>
      <c r="E273" s="1">
        <v>16046.357290617389</v>
      </c>
      <c r="F273" s="1">
        <v>29048.110242578761</v>
      </c>
      <c r="G273" s="1">
        <v>34656.354249342927</v>
      </c>
      <c r="H273" s="1">
        <v>37143.857009892687</v>
      </c>
      <c r="I273" s="1">
        <v>33837.832066330673</v>
      </c>
    </row>
    <row r="274" spans="1:9" x14ac:dyDescent="0.15">
      <c r="A274" s="1">
        <v>12</v>
      </c>
      <c r="B274" s="1" t="s">
        <v>60</v>
      </c>
      <c r="C274" s="1">
        <v>18</v>
      </c>
      <c r="D274" s="1" t="s">
        <v>151</v>
      </c>
      <c r="E274" s="1">
        <v>426763.73114402755</v>
      </c>
      <c r="F274" s="1">
        <v>593278.54403995699</v>
      </c>
      <c r="G274" s="1">
        <v>651714.38029001385</v>
      </c>
      <c r="H274" s="1">
        <v>596627.10078289977</v>
      </c>
      <c r="I274" s="1">
        <v>569666.52758472145</v>
      </c>
    </row>
    <row r="275" spans="1:9" x14ac:dyDescent="0.15">
      <c r="A275" s="1">
        <v>12</v>
      </c>
      <c r="B275" s="1" t="s">
        <v>60</v>
      </c>
      <c r="C275" s="1">
        <v>19</v>
      </c>
      <c r="D275" s="1" t="s">
        <v>152</v>
      </c>
      <c r="E275" s="1">
        <v>47191.222003422889</v>
      </c>
      <c r="F275" s="1">
        <v>84717.080490281209</v>
      </c>
      <c r="G275" s="1">
        <v>116960.46400817155</v>
      </c>
      <c r="H275" s="1">
        <v>104780.99180826449</v>
      </c>
      <c r="I275" s="1">
        <v>99999.682115348594</v>
      </c>
    </row>
    <row r="276" spans="1:9" x14ac:dyDescent="0.15">
      <c r="A276" s="1">
        <v>12</v>
      </c>
      <c r="B276" s="1" t="s">
        <v>60</v>
      </c>
      <c r="C276" s="1">
        <v>20</v>
      </c>
      <c r="D276" s="1" t="s">
        <v>153</v>
      </c>
      <c r="E276" s="1">
        <v>21042.654367729909</v>
      </c>
      <c r="F276" s="1">
        <v>45784.084654926468</v>
      </c>
      <c r="G276" s="1">
        <v>77605.895252290851</v>
      </c>
      <c r="H276" s="1">
        <v>77650.289140338136</v>
      </c>
      <c r="I276" s="1">
        <v>73038.837828740987</v>
      </c>
    </row>
    <row r="277" spans="1:9" x14ac:dyDescent="0.15">
      <c r="A277" s="1">
        <v>12</v>
      </c>
      <c r="B277" s="1" t="s">
        <v>60</v>
      </c>
      <c r="C277" s="1">
        <v>21</v>
      </c>
      <c r="D277" s="1" t="s">
        <v>154</v>
      </c>
      <c r="E277" s="1">
        <v>163652.12912581419</v>
      </c>
      <c r="F277" s="1">
        <v>234568.06363187064</v>
      </c>
      <c r="G277" s="1">
        <v>321647.53383910394</v>
      </c>
      <c r="H277" s="1">
        <v>346617.7947199865</v>
      </c>
      <c r="I277" s="1">
        <v>335435.0519665372</v>
      </c>
    </row>
    <row r="278" spans="1:9" x14ac:dyDescent="0.15">
      <c r="A278" s="1">
        <v>12</v>
      </c>
      <c r="B278" s="1" t="s">
        <v>11</v>
      </c>
      <c r="C278" s="1">
        <v>22</v>
      </c>
      <c r="D278" s="1" t="s">
        <v>146</v>
      </c>
      <c r="E278" s="1">
        <v>440205.48110290559</v>
      </c>
      <c r="F278" s="1">
        <v>730231.974596321</v>
      </c>
      <c r="G278" s="1">
        <v>1175626.332920192</v>
      </c>
      <c r="H278" s="1">
        <v>1446341.8424547126</v>
      </c>
      <c r="I278" s="1">
        <v>1669402.3939955847</v>
      </c>
    </row>
    <row r="279" spans="1:9" x14ac:dyDescent="0.15">
      <c r="A279" s="1">
        <v>12</v>
      </c>
      <c r="B279" s="1" t="s">
        <v>11</v>
      </c>
      <c r="C279" s="1">
        <v>23</v>
      </c>
      <c r="D279" s="1" t="s">
        <v>167</v>
      </c>
      <c r="E279" s="1">
        <v>168414.01654717966</v>
      </c>
      <c r="F279" s="1">
        <v>259631.14608057821</v>
      </c>
      <c r="G279" s="1">
        <v>275325.42119388294</v>
      </c>
      <c r="H279" s="1">
        <v>257472.81967329397</v>
      </c>
      <c r="I279" s="1">
        <v>228206.67810466982</v>
      </c>
    </row>
    <row r="280" spans="1:9" x14ac:dyDescent="0.15">
      <c r="A280" s="1">
        <v>13</v>
      </c>
      <c r="B280" s="1" t="s">
        <v>61</v>
      </c>
      <c r="C280" s="1">
        <v>1</v>
      </c>
      <c r="D280" s="1" t="s">
        <v>147</v>
      </c>
      <c r="E280" s="1">
        <v>116579.23116680927</v>
      </c>
      <c r="F280" s="1">
        <v>92926.726375052443</v>
      </c>
      <c r="G280" s="1">
        <v>82081.898607410214</v>
      </c>
      <c r="H280" s="1">
        <v>60637.254584222843</v>
      </c>
      <c r="I280" s="1">
        <v>66209.311057310057</v>
      </c>
    </row>
    <row r="281" spans="1:9" x14ac:dyDescent="0.15">
      <c r="A281" s="1">
        <v>13</v>
      </c>
      <c r="B281" s="1" t="s">
        <v>61</v>
      </c>
      <c r="C281" s="1">
        <v>2</v>
      </c>
      <c r="D281" s="1" t="s">
        <v>148</v>
      </c>
      <c r="E281" s="1">
        <v>21088.237611132259</v>
      </c>
      <c r="F281" s="1">
        <v>15550.889168915579</v>
      </c>
      <c r="G281" s="1">
        <v>14720.385317258402</v>
      </c>
      <c r="H281" s="1">
        <v>8181.4478638805394</v>
      </c>
      <c r="I281" s="1">
        <v>7008.4002447204603</v>
      </c>
    </row>
    <row r="282" spans="1:9" x14ac:dyDescent="0.15">
      <c r="A282" s="1">
        <v>13</v>
      </c>
      <c r="B282" s="1" t="s">
        <v>61</v>
      </c>
      <c r="C282" s="1">
        <v>3</v>
      </c>
      <c r="D282" s="1" t="s">
        <v>155</v>
      </c>
      <c r="E282" s="1">
        <v>288040.71365240368</v>
      </c>
      <c r="F282" s="1">
        <v>229112.80306262552</v>
      </c>
      <c r="G282" s="1">
        <v>240591.57021505141</v>
      </c>
      <c r="H282" s="1">
        <v>177211.51208534351</v>
      </c>
      <c r="I282" s="1">
        <v>160474.89874753475</v>
      </c>
    </row>
    <row r="283" spans="1:9" x14ac:dyDescent="0.15">
      <c r="A283" s="1">
        <v>13</v>
      </c>
      <c r="B283" s="1" t="s">
        <v>61</v>
      </c>
      <c r="C283" s="1">
        <v>4</v>
      </c>
      <c r="D283" s="1" t="s">
        <v>156</v>
      </c>
      <c r="E283" s="1">
        <v>310610.19284195459</v>
      </c>
      <c r="F283" s="1">
        <v>243863.11562241599</v>
      </c>
      <c r="G283" s="1">
        <v>202163.96228553838</v>
      </c>
      <c r="H283" s="1">
        <v>104500.28912273518</v>
      </c>
      <c r="I283" s="1">
        <v>59954.730699634652</v>
      </c>
    </row>
    <row r="284" spans="1:9" x14ac:dyDescent="0.15">
      <c r="A284" s="1">
        <v>13</v>
      </c>
      <c r="B284" s="1" t="s">
        <v>61</v>
      </c>
      <c r="C284" s="1">
        <v>5</v>
      </c>
      <c r="D284" s="1" t="s">
        <v>157</v>
      </c>
      <c r="E284" s="1">
        <v>131184.31592362671</v>
      </c>
      <c r="F284" s="1">
        <v>90745.818195673201</v>
      </c>
      <c r="G284" s="1">
        <v>84310.329393836568</v>
      </c>
      <c r="H284" s="1">
        <v>56669.702850816662</v>
      </c>
      <c r="I284" s="1">
        <v>37836.194881145959</v>
      </c>
    </row>
    <row r="285" spans="1:9" x14ac:dyDescent="0.15">
      <c r="A285" s="1">
        <v>13</v>
      </c>
      <c r="B285" s="1" t="s">
        <v>61</v>
      </c>
      <c r="C285" s="1">
        <v>6</v>
      </c>
      <c r="D285" s="1" t="s">
        <v>49</v>
      </c>
      <c r="E285" s="1">
        <v>206143.64299739659</v>
      </c>
      <c r="F285" s="1">
        <v>160054.07652460484</v>
      </c>
      <c r="G285" s="1">
        <v>168583.60009003335</v>
      </c>
      <c r="H285" s="1">
        <v>137784.29313343493</v>
      </c>
      <c r="I285" s="1">
        <v>106060.04984191527</v>
      </c>
    </row>
    <row r="286" spans="1:9" x14ac:dyDescent="0.15">
      <c r="A286" s="1">
        <v>13</v>
      </c>
      <c r="B286" s="1" t="s">
        <v>61</v>
      </c>
      <c r="C286" s="1">
        <v>7</v>
      </c>
      <c r="D286" s="1" t="s">
        <v>158</v>
      </c>
      <c r="E286" s="1">
        <v>14871.95600388489</v>
      </c>
      <c r="F286" s="1">
        <v>15587.329892971598</v>
      </c>
      <c r="G286" s="1">
        <v>14579.283342102883</v>
      </c>
      <c r="H286" s="1">
        <v>8779.3468797159112</v>
      </c>
      <c r="I286" s="1">
        <v>8858.14312506838</v>
      </c>
    </row>
    <row r="287" spans="1:9" x14ac:dyDescent="0.15">
      <c r="A287" s="1">
        <v>13</v>
      </c>
      <c r="B287" s="1" t="s">
        <v>61</v>
      </c>
      <c r="C287" s="1">
        <v>8</v>
      </c>
      <c r="D287" s="1" t="s">
        <v>159</v>
      </c>
      <c r="E287" s="1">
        <v>101517.58756622336</v>
      </c>
      <c r="F287" s="1">
        <v>70284.877987191154</v>
      </c>
      <c r="G287" s="1">
        <v>65499.180812671257</v>
      </c>
      <c r="H287" s="1">
        <v>39486.452546712724</v>
      </c>
      <c r="I287" s="1">
        <v>31533.83792085457</v>
      </c>
    </row>
    <row r="288" spans="1:9" x14ac:dyDescent="0.15">
      <c r="A288" s="1">
        <v>13</v>
      </c>
      <c r="B288" s="1" t="s">
        <v>61</v>
      </c>
      <c r="C288" s="1">
        <v>9</v>
      </c>
      <c r="D288" s="1" t="s">
        <v>160</v>
      </c>
      <c r="E288" s="1">
        <v>232126.08926740216</v>
      </c>
      <c r="F288" s="1">
        <v>143385.7640279904</v>
      </c>
      <c r="G288" s="1">
        <v>111631.48628284225</v>
      </c>
      <c r="H288" s="1">
        <v>65996.51914569005</v>
      </c>
      <c r="I288" s="1">
        <v>61063.10079574828</v>
      </c>
    </row>
    <row r="289" spans="1:9" x14ac:dyDescent="0.15">
      <c r="A289" s="1">
        <v>13</v>
      </c>
      <c r="B289" s="1" t="s">
        <v>61</v>
      </c>
      <c r="C289" s="1">
        <v>10</v>
      </c>
      <c r="D289" s="1" t="s">
        <v>161</v>
      </c>
      <c r="E289" s="1">
        <v>418598.02987958922</v>
      </c>
      <c r="F289" s="1">
        <v>274615.5865519275</v>
      </c>
      <c r="G289" s="1">
        <v>235770.61884712064</v>
      </c>
      <c r="H289" s="1">
        <v>153983.05696019909</v>
      </c>
      <c r="I289" s="1">
        <v>115161.87455750597</v>
      </c>
    </row>
    <row r="290" spans="1:9" x14ac:dyDescent="0.15">
      <c r="A290" s="1">
        <v>13</v>
      </c>
      <c r="B290" s="1" t="s">
        <v>61</v>
      </c>
      <c r="C290" s="1">
        <v>11</v>
      </c>
      <c r="D290" s="1" t="s">
        <v>162</v>
      </c>
      <c r="E290" s="1">
        <v>480701.28657262871</v>
      </c>
      <c r="F290" s="1">
        <v>360059.24943528592</v>
      </c>
      <c r="G290" s="1">
        <v>358114.5336259965</v>
      </c>
      <c r="H290" s="1">
        <v>242417.23128886797</v>
      </c>
      <c r="I290" s="1">
        <v>230912.14413472801</v>
      </c>
    </row>
    <row r="291" spans="1:9" x14ac:dyDescent="0.15">
      <c r="A291" s="1">
        <v>13</v>
      </c>
      <c r="B291" s="1" t="s">
        <v>61</v>
      </c>
      <c r="C291" s="1">
        <v>12</v>
      </c>
      <c r="D291" s="1" t="s">
        <v>163</v>
      </c>
      <c r="E291" s="1">
        <v>615170.16723645898</v>
      </c>
      <c r="F291" s="1">
        <v>484923.03454939811</v>
      </c>
      <c r="G291" s="1">
        <v>545782.7891828987</v>
      </c>
      <c r="H291" s="1">
        <v>401977.95524579321</v>
      </c>
      <c r="I291" s="1">
        <v>329447.08138969756</v>
      </c>
    </row>
    <row r="292" spans="1:9" x14ac:dyDescent="0.15">
      <c r="A292" s="1">
        <v>13</v>
      </c>
      <c r="B292" s="1" t="s">
        <v>61</v>
      </c>
      <c r="C292" s="1">
        <v>13</v>
      </c>
      <c r="D292" s="1" t="s">
        <v>164</v>
      </c>
      <c r="E292" s="1">
        <v>231472.15338527167</v>
      </c>
      <c r="F292" s="1">
        <v>198785.21307122105</v>
      </c>
      <c r="G292" s="1">
        <v>168207.36132043522</v>
      </c>
      <c r="H292" s="1">
        <v>109278.12781890375</v>
      </c>
      <c r="I292" s="1">
        <v>99556.033094520957</v>
      </c>
    </row>
    <row r="293" spans="1:9" x14ac:dyDescent="0.15">
      <c r="A293" s="1">
        <v>13</v>
      </c>
      <c r="B293" s="1" t="s">
        <v>61</v>
      </c>
      <c r="C293" s="1">
        <v>14</v>
      </c>
      <c r="D293" s="1" t="s">
        <v>165</v>
      </c>
      <c r="E293" s="1">
        <v>204030.55458472428</v>
      </c>
      <c r="F293" s="1">
        <v>159762.10127130567</v>
      </c>
      <c r="G293" s="1">
        <v>124090.03790842053</v>
      </c>
      <c r="H293" s="1">
        <v>69919.704029951099</v>
      </c>
      <c r="I293" s="1">
        <v>50213.055177717761</v>
      </c>
    </row>
    <row r="294" spans="1:9" x14ac:dyDescent="0.15">
      <c r="A294" s="1">
        <v>13</v>
      </c>
      <c r="B294" s="1" t="s">
        <v>61</v>
      </c>
      <c r="C294" s="1">
        <v>15</v>
      </c>
      <c r="D294" s="1" t="s">
        <v>166</v>
      </c>
      <c r="E294" s="1">
        <v>1348358.5839320896</v>
      </c>
      <c r="F294" s="1">
        <v>1165442.7031817993</v>
      </c>
      <c r="G294" s="1">
        <v>1158899.7765947497</v>
      </c>
      <c r="H294" s="1">
        <v>837274.4904932566</v>
      </c>
      <c r="I294" s="1">
        <v>630532.32905174384</v>
      </c>
    </row>
    <row r="295" spans="1:9" x14ac:dyDescent="0.15">
      <c r="A295" s="1">
        <v>13</v>
      </c>
      <c r="B295" s="1" t="s">
        <v>61</v>
      </c>
      <c r="C295" s="1">
        <v>16</v>
      </c>
      <c r="D295" s="1" t="s">
        <v>149</v>
      </c>
      <c r="E295" s="1">
        <v>1492016.7667150456</v>
      </c>
      <c r="F295" s="1">
        <v>1454040.9920317887</v>
      </c>
      <c r="G295" s="1">
        <v>1573538.8593405061</v>
      </c>
      <c r="H295" s="1">
        <v>1271105.5492361267</v>
      </c>
      <c r="I295" s="1">
        <v>1133071.8530362267</v>
      </c>
    </row>
    <row r="296" spans="1:9" x14ac:dyDescent="0.15">
      <c r="A296" s="1">
        <v>13</v>
      </c>
      <c r="B296" s="1" t="s">
        <v>61</v>
      </c>
      <c r="C296" s="1">
        <v>17</v>
      </c>
      <c r="D296" s="1" t="s">
        <v>150</v>
      </c>
      <c r="E296" s="1">
        <v>76045.588354622334</v>
      </c>
      <c r="F296" s="1">
        <v>83845.75361698278</v>
      </c>
      <c r="G296" s="1">
        <v>84500.882815211313</v>
      </c>
      <c r="H296" s="1">
        <v>79442.258421898063</v>
      </c>
      <c r="I296" s="1">
        <v>68773.794255470595</v>
      </c>
    </row>
    <row r="297" spans="1:9" x14ac:dyDescent="0.15">
      <c r="A297" s="1">
        <v>13</v>
      </c>
      <c r="B297" s="1" t="s">
        <v>61</v>
      </c>
      <c r="C297" s="1">
        <v>18</v>
      </c>
      <c r="D297" s="1" t="s">
        <v>151</v>
      </c>
      <c r="E297" s="1">
        <v>3254398.6716345954</v>
      </c>
      <c r="F297" s="1">
        <v>3291975.5863113259</v>
      </c>
      <c r="G297" s="1">
        <v>3405637.420380129</v>
      </c>
      <c r="H297" s="1">
        <v>2859662.3751613121</v>
      </c>
      <c r="I297" s="1">
        <v>2194474.6756606498</v>
      </c>
    </row>
    <row r="298" spans="1:9" x14ac:dyDescent="0.15">
      <c r="A298" s="1">
        <v>13</v>
      </c>
      <c r="B298" s="1" t="s">
        <v>61</v>
      </c>
      <c r="C298" s="1">
        <v>19</v>
      </c>
      <c r="D298" s="1" t="s">
        <v>152</v>
      </c>
      <c r="E298" s="1">
        <v>670541.55218886118</v>
      </c>
      <c r="F298" s="1">
        <v>771400.51331893273</v>
      </c>
      <c r="G298" s="1">
        <v>997601.12489962031</v>
      </c>
      <c r="H298" s="1">
        <v>837502.83462241897</v>
      </c>
      <c r="I298" s="1">
        <v>861365.11521999049</v>
      </c>
    </row>
    <row r="299" spans="1:9" x14ac:dyDescent="0.15">
      <c r="A299" s="1">
        <v>13</v>
      </c>
      <c r="B299" s="1" t="s">
        <v>61</v>
      </c>
      <c r="C299" s="1">
        <v>20</v>
      </c>
      <c r="D299" s="1" t="s">
        <v>153</v>
      </c>
      <c r="E299" s="1">
        <v>232195.68580939036</v>
      </c>
      <c r="F299" s="1">
        <v>342134.43932116131</v>
      </c>
      <c r="G299" s="1">
        <v>525119.18793853</v>
      </c>
      <c r="H299" s="1">
        <v>481317.49940814136</v>
      </c>
      <c r="I299" s="1">
        <v>451858.05506140913</v>
      </c>
    </row>
    <row r="300" spans="1:9" x14ac:dyDescent="0.15">
      <c r="A300" s="1">
        <v>13</v>
      </c>
      <c r="B300" s="1" t="s">
        <v>61</v>
      </c>
      <c r="C300" s="1">
        <v>21</v>
      </c>
      <c r="D300" s="1" t="s">
        <v>154</v>
      </c>
      <c r="E300" s="1">
        <v>1033082.263771849</v>
      </c>
      <c r="F300" s="1">
        <v>1094095.2192506299</v>
      </c>
      <c r="G300" s="1">
        <v>1305016.88371841</v>
      </c>
      <c r="H300" s="1">
        <v>1092207.4930248053</v>
      </c>
      <c r="I300" s="1">
        <v>1109964.6348747411</v>
      </c>
    </row>
    <row r="301" spans="1:9" x14ac:dyDescent="0.15">
      <c r="A301" s="1">
        <v>13</v>
      </c>
      <c r="B301" s="1" t="s">
        <v>12</v>
      </c>
      <c r="C301" s="1">
        <v>22</v>
      </c>
      <c r="D301" s="1" t="s">
        <v>146</v>
      </c>
      <c r="E301" s="1">
        <v>3203564.4311332344</v>
      </c>
      <c r="F301" s="1">
        <v>4017602.1718133199</v>
      </c>
      <c r="G301" s="1">
        <v>5597533.7437229836</v>
      </c>
      <c r="H301" s="1">
        <v>6587251.5712221814</v>
      </c>
      <c r="I301" s="1">
        <v>6648465.6860377109</v>
      </c>
    </row>
    <row r="302" spans="1:9" x14ac:dyDescent="0.15">
      <c r="A302" s="1">
        <v>13</v>
      </c>
      <c r="B302" s="1" t="s">
        <v>12</v>
      </c>
      <c r="C302" s="1">
        <v>23</v>
      </c>
      <c r="D302" s="1" t="s">
        <v>167</v>
      </c>
      <c r="E302" s="1">
        <v>755296.58013844048</v>
      </c>
      <c r="F302" s="1">
        <v>854826.35137260868</v>
      </c>
      <c r="G302" s="1">
        <v>803107.61751257046</v>
      </c>
      <c r="H302" s="1">
        <v>715257.87276107504</v>
      </c>
      <c r="I302" s="1">
        <v>588889.07084345655</v>
      </c>
    </row>
    <row r="303" spans="1:9" x14ac:dyDescent="0.15">
      <c r="A303" s="1">
        <v>14</v>
      </c>
      <c r="B303" s="1" t="s">
        <v>62</v>
      </c>
      <c r="C303" s="1">
        <v>1</v>
      </c>
      <c r="D303" s="1" t="s">
        <v>147</v>
      </c>
      <c r="E303" s="1">
        <v>198144.64449912452</v>
      </c>
      <c r="F303" s="1">
        <v>147900.25763225913</v>
      </c>
      <c r="G303" s="1">
        <v>113227.40493615957</v>
      </c>
      <c r="H303" s="1">
        <v>86030.389259189236</v>
      </c>
      <c r="I303" s="1">
        <v>89284.892783981253</v>
      </c>
    </row>
    <row r="304" spans="1:9" x14ac:dyDescent="0.15">
      <c r="A304" s="1">
        <v>14</v>
      </c>
      <c r="B304" s="1" t="s">
        <v>62</v>
      </c>
      <c r="C304" s="1">
        <v>2</v>
      </c>
      <c r="D304" s="1" t="s">
        <v>148</v>
      </c>
      <c r="E304" s="1">
        <v>5349.6353210111847</v>
      </c>
      <c r="F304" s="1">
        <v>3715.952529685645</v>
      </c>
      <c r="G304" s="1">
        <v>3101.8554237506874</v>
      </c>
      <c r="H304" s="1">
        <v>1674.6354287474264</v>
      </c>
      <c r="I304" s="1">
        <v>972.36028621142918</v>
      </c>
    </row>
    <row r="305" spans="1:9" x14ac:dyDescent="0.15">
      <c r="A305" s="1">
        <v>14</v>
      </c>
      <c r="B305" s="1" t="s">
        <v>62</v>
      </c>
      <c r="C305" s="1">
        <v>3</v>
      </c>
      <c r="D305" s="1" t="s">
        <v>155</v>
      </c>
      <c r="E305" s="1">
        <v>125402.44453112279</v>
      </c>
      <c r="F305" s="1">
        <v>113622.22466820871</v>
      </c>
      <c r="G305" s="1">
        <v>128682.4270252805</v>
      </c>
      <c r="H305" s="1">
        <v>114393.09842079401</v>
      </c>
      <c r="I305" s="1">
        <v>105006.00422641647</v>
      </c>
    </row>
    <row r="306" spans="1:9" x14ac:dyDescent="0.15">
      <c r="A306" s="1">
        <v>14</v>
      </c>
      <c r="B306" s="1" t="s">
        <v>62</v>
      </c>
      <c r="C306" s="1">
        <v>4</v>
      </c>
      <c r="D306" s="1" t="s">
        <v>156</v>
      </c>
      <c r="E306" s="1">
        <v>62069.280883190542</v>
      </c>
      <c r="F306" s="1">
        <v>49624.245573439155</v>
      </c>
      <c r="G306" s="1">
        <v>37787.387429950679</v>
      </c>
      <c r="H306" s="1">
        <v>22329.272192957</v>
      </c>
      <c r="I306" s="1">
        <v>13485.319882625785</v>
      </c>
    </row>
    <row r="307" spans="1:9" x14ac:dyDescent="0.15">
      <c r="A307" s="1">
        <v>14</v>
      </c>
      <c r="B307" s="1" t="s">
        <v>62</v>
      </c>
      <c r="C307" s="1">
        <v>5</v>
      </c>
      <c r="D307" s="1" t="s">
        <v>157</v>
      </c>
      <c r="E307" s="1">
        <v>27643.43583076806</v>
      </c>
      <c r="F307" s="1">
        <v>22747.219200719115</v>
      </c>
      <c r="G307" s="1">
        <v>26085.715058114132</v>
      </c>
      <c r="H307" s="1">
        <v>20158.810512488581</v>
      </c>
      <c r="I307" s="1">
        <v>15986.489649949255</v>
      </c>
    </row>
    <row r="308" spans="1:9" x14ac:dyDescent="0.15">
      <c r="A308" s="1">
        <v>14</v>
      </c>
      <c r="B308" s="1" t="s">
        <v>62</v>
      </c>
      <c r="C308" s="1">
        <v>6</v>
      </c>
      <c r="D308" s="1" t="s">
        <v>49</v>
      </c>
      <c r="E308" s="1">
        <v>86450.212233021812</v>
      </c>
      <c r="F308" s="1">
        <v>69780.449168540348</v>
      </c>
      <c r="G308" s="1">
        <v>65285.179903753888</v>
      </c>
      <c r="H308" s="1">
        <v>61727.886061605357</v>
      </c>
      <c r="I308" s="1">
        <v>44527.60955221919</v>
      </c>
    </row>
    <row r="309" spans="1:9" x14ac:dyDescent="0.15">
      <c r="A309" s="1">
        <v>14</v>
      </c>
      <c r="B309" s="1" t="s">
        <v>62</v>
      </c>
      <c r="C309" s="1">
        <v>7</v>
      </c>
      <c r="D309" s="1" t="s">
        <v>158</v>
      </c>
      <c r="E309" s="1">
        <v>13902.391944283918</v>
      </c>
      <c r="F309" s="1">
        <v>14239.101405429416</v>
      </c>
      <c r="G309" s="1">
        <v>8128.6944474675656</v>
      </c>
      <c r="H309" s="1">
        <v>7583.4711575257816</v>
      </c>
      <c r="I309" s="1">
        <v>6438.4173161888775</v>
      </c>
    </row>
    <row r="310" spans="1:9" x14ac:dyDescent="0.15">
      <c r="A310" s="1">
        <v>14</v>
      </c>
      <c r="B310" s="1" t="s">
        <v>62</v>
      </c>
      <c r="C310" s="1">
        <v>8</v>
      </c>
      <c r="D310" s="1" t="s">
        <v>159</v>
      </c>
      <c r="E310" s="1">
        <v>63380.162245411171</v>
      </c>
      <c r="F310" s="1">
        <v>46522.232100243134</v>
      </c>
      <c r="G310" s="1">
        <v>48232.939745195181</v>
      </c>
      <c r="H310" s="1">
        <v>29345.700454017788</v>
      </c>
      <c r="I310" s="1">
        <v>23571.147852079128</v>
      </c>
    </row>
    <row r="311" spans="1:9" x14ac:dyDescent="0.15">
      <c r="A311" s="1">
        <v>14</v>
      </c>
      <c r="B311" s="1" t="s">
        <v>62</v>
      </c>
      <c r="C311" s="1">
        <v>9</v>
      </c>
      <c r="D311" s="1" t="s">
        <v>160</v>
      </c>
      <c r="E311" s="1">
        <v>189137.54792440563</v>
      </c>
      <c r="F311" s="1">
        <v>112761.70448802185</v>
      </c>
      <c r="G311" s="1">
        <v>90845.990405360018</v>
      </c>
      <c r="H311" s="1">
        <v>59209.30419593447</v>
      </c>
      <c r="I311" s="1">
        <v>49768.668659070783</v>
      </c>
    </row>
    <row r="312" spans="1:9" x14ac:dyDescent="0.15">
      <c r="A312" s="1">
        <v>14</v>
      </c>
      <c r="B312" s="1" t="s">
        <v>62</v>
      </c>
      <c r="C312" s="1">
        <v>10</v>
      </c>
      <c r="D312" s="1" t="s">
        <v>161</v>
      </c>
      <c r="E312" s="1">
        <v>163791.78038519397</v>
      </c>
      <c r="F312" s="1">
        <v>132960.551180307</v>
      </c>
      <c r="G312" s="1">
        <v>150889.47035492829</v>
      </c>
      <c r="H312" s="1">
        <v>101928.28562288718</v>
      </c>
      <c r="I312" s="1">
        <v>84555.717580547003</v>
      </c>
    </row>
    <row r="313" spans="1:9" x14ac:dyDescent="0.15">
      <c r="A313" s="1">
        <v>14</v>
      </c>
      <c r="B313" s="1" t="s">
        <v>62</v>
      </c>
      <c r="C313" s="1">
        <v>11</v>
      </c>
      <c r="D313" s="1" t="s">
        <v>162</v>
      </c>
      <c r="E313" s="1">
        <v>234519.67535202822</v>
      </c>
      <c r="F313" s="1">
        <v>242884.24708400239</v>
      </c>
      <c r="G313" s="1">
        <v>268956.62246679922</v>
      </c>
      <c r="H313" s="1">
        <v>189870.93965332315</v>
      </c>
      <c r="I313" s="1">
        <v>173748.60850391653</v>
      </c>
    </row>
    <row r="314" spans="1:9" x14ac:dyDescent="0.15">
      <c r="A314" s="1">
        <v>14</v>
      </c>
      <c r="B314" s="1" t="s">
        <v>62</v>
      </c>
      <c r="C314" s="1">
        <v>12</v>
      </c>
      <c r="D314" s="1" t="s">
        <v>163</v>
      </c>
      <c r="E314" s="1">
        <v>457912.13921120163</v>
      </c>
      <c r="F314" s="1">
        <v>387269.66879065178</v>
      </c>
      <c r="G314" s="1">
        <v>481381.59696333006</v>
      </c>
      <c r="H314" s="1">
        <v>327898.58555176802</v>
      </c>
      <c r="I314" s="1">
        <v>244740.92004560889</v>
      </c>
    </row>
    <row r="315" spans="1:9" x14ac:dyDescent="0.15">
      <c r="A315" s="1">
        <v>14</v>
      </c>
      <c r="B315" s="1" t="s">
        <v>62</v>
      </c>
      <c r="C315" s="1">
        <v>13</v>
      </c>
      <c r="D315" s="1" t="s">
        <v>164</v>
      </c>
      <c r="E315" s="1">
        <v>373271.72357788344</v>
      </c>
      <c r="F315" s="1">
        <v>331383.59269335249</v>
      </c>
      <c r="G315" s="1">
        <v>309983.5831001692</v>
      </c>
      <c r="H315" s="1">
        <v>194246.60118512565</v>
      </c>
      <c r="I315" s="1">
        <v>205942.07734716297</v>
      </c>
    </row>
    <row r="316" spans="1:9" x14ac:dyDescent="0.15">
      <c r="A316" s="1">
        <v>14</v>
      </c>
      <c r="B316" s="1" t="s">
        <v>62</v>
      </c>
      <c r="C316" s="1">
        <v>14</v>
      </c>
      <c r="D316" s="1" t="s">
        <v>165</v>
      </c>
      <c r="E316" s="1">
        <v>37829.699481042328</v>
      </c>
      <c r="F316" s="1">
        <v>34884.344099867922</v>
      </c>
      <c r="G316" s="1">
        <v>38772.000029870214</v>
      </c>
      <c r="H316" s="1">
        <v>21105.223136361914</v>
      </c>
      <c r="I316" s="1">
        <v>21629.166082861484</v>
      </c>
    </row>
    <row r="317" spans="1:9" x14ac:dyDescent="0.15">
      <c r="A317" s="1">
        <v>14</v>
      </c>
      <c r="B317" s="1" t="s">
        <v>62</v>
      </c>
      <c r="C317" s="1">
        <v>15</v>
      </c>
      <c r="D317" s="1" t="s">
        <v>166</v>
      </c>
      <c r="E317" s="1">
        <v>211207.65081054461</v>
      </c>
      <c r="F317" s="1">
        <v>194528.21550654926</v>
      </c>
      <c r="G317" s="1">
        <v>224709.44696382244</v>
      </c>
      <c r="H317" s="1">
        <v>172411.91640204171</v>
      </c>
      <c r="I317" s="1">
        <v>127376.82629261006</v>
      </c>
    </row>
    <row r="318" spans="1:9" x14ac:dyDescent="0.15">
      <c r="A318" s="1">
        <v>14</v>
      </c>
      <c r="B318" s="1" t="s">
        <v>62</v>
      </c>
      <c r="C318" s="1">
        <v>16</v>
      </c>
      <c r="D318" s="1" t="s">
        <v>149</v>
      </c>
      <c r="E318" s="1">
        <v>564413.80291463796</v>
      </c>
      <c r="F318" s="1">
        <v>673909.38389825507</v>
      </c>
      <c r="G318" s="1">
        <v>804876.67058637284</v>
      </c>
      <c r="H318" s="1">
        <v>726311.13264906569</v>
      </c>
      <c r="I318" s="1">
        <v>752689.86528854712</v>
      </c>
    </row>
    <row r="319" spans="1:9" x14ac:dyDescent="0.15">
      <c r="A319" s="1">
        <v>14</v>
      </c>
      <c r="B319" s="1" t="s">
        <v>62</v>
      </c>
      <c r="C319" s="1">
        <v>17</v>
      </c>
      <c r="D319" s="1" t="s">
        <v>150</v>
      </c>
      <c r="E319" s="1">
        <v>34056.739915537226</v>
      </c>
      <c r="F319" s="1">
        <v>41007.724817559872</v>
      </c>
      <c r="G319" s="1">
        <v>44876.424593102231</v>
      </c>
      <c r="H319" s="1">
        <v>43083.954955542657</v>
      </c>
      <c r="I319" s="1">
        <v>35649.00600001822</v>
      </c>
    </row>
    <row r="320" spans="1:9" x14ac:dyDescent="0.15">
      <c r="A320" s="1">
        <v>14</v>
      </c>
      <c r="B320" s="1" t="s">
        <v>62</v>
      </c>
      <c r="C320" s="1">
        <v>18</v>
      </c>
      <c r="D320" s="1" t="s">
        <v>151</v>
      </c>
      <c r="E320" s="1">
        <v>782637.84426116513</v>
      </c>
      <c r="F320" s="1">
        <v>985035.30748382886</v>
      </c>
      <c r="G320" s="1">
        <v>939079.67623534705</v>
      </c>
      <c r="H320" s="1">
        <v>947558.51825114654</v>
      </c>
      <c r="I320" s="1">
        <v>995765.15635105188</v>
      </c>
    </row>
    <row r="321" spans="1:9" x14ac:dyDescent="0.15">
      <c r="A321" s="1">
        <v>14</v>
      </c>
      <c r="B321" s="1" t="s">
        <v>62</v>
      </c>
      <c r="C321" s="1">
        <v>19</v>
      </c>
      <c r="D321" s="1" t="s">
        <v>152</v>
      </c>
      <c r="E321" s="1">
        <v>101092.90239893566</v>
      </c>
      <c r="F321" s="1">
        <v>149455.71072309132</v>
      </c>
      <c r="G321" s="1">
        <v>195838.44389624265</v>
      </c>
      <c r="H321" s="1">
        <v>155610.86344447589</v>
      </c>
      <c r="I321" s="1">
        <v>165807.78866595976</v>
      </c>
    </row>
    <row r="322" spans="1:9" x14ac:dyDescent="0.15">
      <c r="A322" s="1">
        <v>14</v>
      </c>
      <c r="B322" s="1" t="s">
        <v>62</v>
      </c>
      <c r="C322" s="1">
        <v>20</v>
      </c>
      <c r="D322" s="1" t="s">
        <v>153</v>
      </c>
      <c r="E322" s="1">
        <v>40135.262631121434</v>
      </c>
      <c r="F322" s="1">
        <v>73744.519912332427</v>
      </c>
      <c r="G322" s="1">
        <v>131159.66018540697</v>
      </c>
      <c r="H322" s="1">
        <v>147141.05326892668</v>
      </c>
      <c r="I322" s="1">
        <v>150579.28252265215</v>
      </c>
    </row>
    <row r="323" spans="1:9" x14ac:dyDescent="0.15">
      <c r="A323" s="1">
        <v>14</v>
      </c>
      <c r="B323" s="1" t="s">
        <v>62</v>
      </c>
      <c r="C323" s="1">
        <v>21</v>
      </c>
      <c r="D323" s="1" t="s">
        <v>154</v>
      </c>
      <c r="E323" s="1">
        <v>403864.68245996156</v>
      </c>
      <c r="F323" s="1">
        <v>423842.9159359691</v>
      </c>
      <c r="G323" s="1">
        <v>493978.53430778091</v>
      </c>
      <c r="H323" s="1">
        <v>463243.83162895445</v>
      </c>
      <c r="I323" s="1">
        <v>444473.50399251597</v>
      </c>
    </row>
    <row r="324" spans="1:9" x14ac:dyDescent="0.15">
      <c r="A324" s="1">
        <v>14</v>
      </c>
      <c r="B324" s="1" t="s">
        <v>13</v>
      </c>
      <c r="C324" s="1">
        <v>22</v>
      </c>
      <c r="D324" s="1" t="s">
        <v>146</v>
      </c>
      <c r="E324" s="1">
        <v>901016.02176879346</v>
      </c>
      <c r="F324" s="1">
        <v>1213952.8803125417</v>
      </c>
      <c r="G324" s="1">
        <v>2041656.7694473783</v>
      </c>
      <c r="H324" s="1">
        <v>2319479.9473261116</v>
      </c>
      <c r="I324" s="1">
        <v>2944229.6245687851</v>
      </c>
    </row>
    <row r="325" spans="1:9" x14ac:dyDescent="0.15">
      <c r="A325" s="1">
        <v>14</v>
      </c>
      <c r="B325" s="1" t="s">
        <v>13</v>
      </c>
      <c r="C325" s="1">
        <v>23</v>
      </c>
      <c r="D325" s="1" t="s">
        <v>167</v>
      </c>
      <c r="E325" s="1">
        <v>253084.62099175822</v>
      </c>
      <c r="F325" s="1">
        <v>347345.44203576748</v>
      </c>
      <c r="G325" s="1">
        <v>368472.52356880793</v>
      </c>
      <c r="H325" s="1">
        <v>327712.10552202165</v>
      </c>
      <c r="I325" s="1">
        <v>303312.16171753395</v>
      </c>
    </row>
    <row r="326" spans="1:9" x14ac:dyDescent="0.15">
      <c r="A326" s="1">
        <v>15</v>
      </c>
      <c r="B326" s="1" t="s">
        <v>63</v>
      </c>
      <c r="C326" s="1">
        <v>1</v>
      </c>
      <c r="D326" s="1" t="s">
        <v>147</v>
      </c>
      <c r="E326" s="1">
        <v>799520.31530137593</v>
      </c>
      <c r="F326" s="1">
        <v>489744.01386314211</v>
      </c>
      <c r="G326" s="1">
        <v>276688.00194880588</v>
      </c>
      <c r="H326" s="1">
        <v>170292.59919097324</v>
      </c>
      <c r="I326" s="1">
        <v>149105.33073850456</v>
      </c>
    </row>
    <row r="327" spans="1:9" x14ac:dyDescent="0.15">
      <c r="A327" s="1">
        <v>15</v>
      </c>
      <c r="B327" s="1" t="s">
        <v>63</v>
      </c>
      <c r="C327" s="1">
        <v>2</v>
      </c>
      <c r="D327" s="1" t="s">
        <v>148</v>
      </c>
      <c r="E327" s="1">
        <v>13889.19239956268</v>
      </c>
      <c r="F327" s="1">
        <v>12350.245926859685</v>
      </c>
      <c r="G327" s="1">
        <v>10980.702479533009</v>
      </c>
      <c r="H327" s="1">
        <v>7968.7481940396319</v>
      </c>
      <c r="I327" s="1">
        <v>7283.1457801364659</v>
      </c>
    </row>
    <row r="328" spans="1:9" x14ac:dyDescent="0.15">
      <c r="A328" s="1">
        <v>15</v>
      </c>
      <c r="B328" s="1" t="s">
        <v>63</v>
      </c>
      <c r="C328" s="1">
        <v>3</v>
      </c>
      <c r="D328" s="1" t="s">
        <v>155</v>
      </c>
      <c r="E328" s="1">
        <v>52685.310339236581</v>
      </c>
      <c r="F328" s="1">
        <v>75157.279018052068</v>
      </c>
      <c r="G328" s="1">
        <v>89067.157108222615</v>
      </c>
      <c r="H328" s="1">
        <v>82598.184342865774</v>
      </c>
      <c r="I328" s="1">
        <v>72526.096590139932</v>
      </c>
    </row>
    <row r="329" spans="1:9" x14ac:dyDescent="0.15">
      <c r="A329" s="1">
        <v>15</v>
      </c>
      <c r="B329" s="1" t="s">
        <v>63</v>
      </c>
      <c r="C329" s="1">
        <v>4</v>
      </c>
      <c r="D329" s="1" t="s">
        <v>156</v>
      </c>
      <c r="E329" s="1">
        <v>130440.49265328504</v>
      </c>
      <c r="F329" s="1">
        <v>125619.5105619213</v>
      </c>
      <c r="G329" s="1">
        <v>117117.60718544912</v>
      </c>
      <c r="H329" s="1">
        <v>63906.509452078913</v>
      </c>
      <c r="I329" s="1">
        <v>29957.168733716833</v>
      </c>
    </row>
    <row r="330" spans="1:9" x14ac:dyDescent="0.15">
      <c r="A330" s="1">
        <v>15</v>
      </c>
      <c r="B330" s="1" t="s">
        <v>63</v>
      </c>
      <c r="C330" s="1">
        <v>5</v>
      </c>
      <c r="D330" s="1" t="s">
        <v>157</v>
      </c>
      <c r="E330" s="1">
        <v>12452.585777209941</v>
      </c>
      <c r="F330" s="1">
        <v>10553.149690079299</v>
      </c>
      <c r="G330" s="1">
        <v>13152.718882088457</v>
      </c>
      <c r="H330" s="1">
        <v>12367.929707340203</v>
      </c>
      <c r="I330" s="1">
        <v>10106.96806406949</v>
      </c>
    </row>
    <row r="331" spans="1:9" x14ac:dyDescent="0.15">
      <c r="A331" s="1">
        <v>15</v>
      </c>
      <c r="B331" s="1" t="s">
        <v>63</v>
      </c>
      <c r="C331" s="1">
        <v>6</v>
      </c>
      <c r="D331" s="1" t="s">
        <v>49</v>
      </c>
      <c r="E331" s="1">
        <v>28416.594035515402</v>
      </c>
      <c r="F331" s="1">
        <v>17662.476654511785</v>
      </c>
      <c r="G331" s="1">
        <v>14143.379870587363</v>
      </c>
      <c r="H331" s="1">
        <v>14144.193151475711</v>
      </c>
      <c r="I331" s="1">
        <v>10748.044667282889</v>
      </c>
    </row>
    <row r="332" spans="1:9" x14ac:dyDescent="0.15">
      <c r="A332" s="1">
        <v>15</v>
      </c>
      <c r="B332" s="1" t="s">
        <v>63</v>
      </c>
      <c r="C332" s="1">
        <v>7</v>
      </c>
      <c r="D332" s="1" t="s">
        <v>158</v>
      </c>
      <c r="E332" s="1">
        <v>2524.8978577958064</v>
      </c>
      <c r="F332" s="1">
        <v>3060.7359002971484</v>
      </c>
      <c r="G332" s="1">
        <v>2174.14424043699</v>
      </c>
      <c r="H332" s="1">
        <v>1017.4922403316299</v>
      </c>
      <c r="I332" s="1">
        <v>644.12626080389737</v>
      </c>
    </row>
    <row r="333" spans="1:9" x14ac:dyDescent="0.15">
      <c r="A333" s="1">
        <v>15</v>
      </c>
      <c r="B333" s="1" t="s">
        <v>63</v>
      </c>
      <c r="C333" s="1">
        <v>8</v>
      </c>
      <c r="D333" s="1" t="s">
        <v>159</v>
      </c>
      <c r="E333" s="1">
        <v>28061.451972255512</v>
      </c>
      <c r="F333" s="1">
        <v>27441.2140167414</v>
      </c>
      <c r="G333" s="1">
        <v>26036.46433531068</v>
      </c>
      <c r="H333" s="1">
        <v>16120.35366667838</v>
      </c>
      <c r="I333" s="1">
        <v>12639.309676489125</v>
      </c>
    </row>
    <row r="334" spans="1:9" x14ac:dyDescent="0.15">
      <c r="A334" s="1">
        <v>15</v>
      </c>
      <c r="B334" s="1" t="s">
        <v>63</v>
      </c>
      <c r="C334" s="1">
        <v>9</v>
      </c>
      <c r="D334" s="1" t="s">
        <v>160</v>
      </c>
      <c r="E334" s="1">
        <v>41525.161212160485</v>
      </c>
      <c r="F334" s="1">
        <v>31843.508080320116</v>
      </c>
      <c r="G334" s="1">
        <v>24567.729924335075</v>
      </c>
      <c r="H334" s="1">
        <v>20201.036775780329</v>
      </c>
      <c r="I334" s="1">
        <v>19694.340753922414</v>
      </c>
    </row>
    <row r="335" spans="1:9" x14ac:dyDescent="0.15">
      <c r="A335" s="1">
        <v>15</v>
      </c>
      <c r="B335" s="1" t="s">
        <v>63</v>
      </c>
      <c r="C335" s="1">
        <v>10</v>
      </c>
      <c r="D335" s="1" t="s">
        <v>161</v>
      </c>
      <c r="E335" s="1">
        <v>82940.441656601397</v>
      </c>
      <c r="F335" s="1">
        <v>80014.04845687162</v>
      </c>
      <c r="G335" s="1">
        <v>91507.335649067318</v>
      </c>
      <c r="H335" s="1">
        <v>77241.42308001293</v>
      </c>
      <c r="I335" s="1">
        <v>56615.439018466823</v>
      </c>
    </row>
    <row r="336" spans="1:9" x14ac:dyDescent="0.15">
      <c r="A336" s="1">
        <v>15</v>
      </c>
      <c r="B336" s="1" t="s">
        <v>63</v>
      </c>
      <c r="C336" s="1">
        <v>11</v>
      </c>
      <c r="D336" s="1" t="s">
        <v>162</v>
      </c>
      <c r="E336" s="1">
        <v>71384.060021603451</v>
      </c>
      <c r="F336" s="1">
        <v>76539.773555319232</v>
      </c>
      <c r="G336" s="1">
        <v>89741.748965316729</v>
      </c>
      <c r="H336" s="1">
        <v>70725.426189109465</v>
      </c>
      <c r="I336" s="1">
        <v>68436.726726030509</v>
      </c>
    </row>
    <row r="337" spans="1:9" x14ac:dyDescent="0.15">
      <c r="A337" s="1">
        <v>15</v>
      </c>
      <c r="B337" s="1" t="s">
        <v>63</v>
      </c>
      <c r="C337" s="1">
        <v>12</v>
      </c>
      <c r="D337" s="1" t="s">
        <v>163</v>
      </c>
      <c r="E337" s="1">
        <v>22465.299005184952</v>
      </c>
      <c r="F337" s="1">
        <v>56297.099268173428</v>
      </c>
      <c r="G337" s="1">
        <v>116661.24340382573</v>
      </c>
      <c r="H337" s="1">
        <v>95655.336031916959</v>
      </c>
      <c r="I337" s="1">
        <v>77691.926709686464</v>
      </c>
    </row>
    <row r="338" spans="1:9" x14ac:dyDescent="0.15">
      <c r="A338" s="1">
        <v>15</v>
      </c>
      <c r="B338" s="1" t="s">
        <v>63</v>
      </c>
      <c r="C338" s="1">
        <v>13</v>
      </c>
      <c r="D338" s="1" t="s">
        <v>164</v>
      </c>
      <c r="E338" s="1">
        <v>14131.955669614021</v>
      </c>
      <c r="F338" s="1">
        <v>16950.645501949897</v>
      </c>
      <c r="G338" s="1">
        <v>15493.852711958552</v>
      </c>
      <c r="H338" s="1">
        <v>16000.017544459704</v>
      </c>
      <c r="I338" s="1">
        <v>23355.67494892994</v>
      </c>
    </row>
    <row r="339" spans="1:9" x14ac:dyDescent="0.15">
      <c r="A339" s="1">
        <v>15</v>
      </c>
      <c r="B339" s="1" t="s">
        <v>63</v>
      </c>
      <c r="C339" s="1">
        <v>14</v>
      </c>
      <c r="D339" s="1" t="s">
        <v>165</v>
      </c>
      <c r="E339" s="1">
        <v>7870.123825832492</v>
      </c>
      <c r="F339" s="1">
        <v>13434.129212506145</v>
      </c>
      <c r="G339" s="1">
        <v>13298.759804592251</v>
      </c>
      <c r="H339" s="1">
        <v>8271.8404869166661</v>
      </c>
      <c r="I339" s="1">
        <v>5763.3381562057939</v>
      </c>
    </row>
    <row r="340" spans="1:9" x14ac:dyDescent="0.15">
      <c r="A340" s="1">
        <v>15</v>
      </c>
      <c r="B340" s="1" t="s">
        <v>63</v>
      </c>
      <c r="C340" s="1">
        <v>15</v>
      </c>
      <c r="D340" s="1" t="s">
        <v>166</v>
      </c>
      <c r="E340" s="1">
        <v>89388.440408849056</v>
      </c>
      <c r="F340" s="1">
        <v>93823.481327836678</v>
      </c>
      <c r="G340" s="1">
        <v>95636.250420408542</v>
      </c>
      <c r="H340" s="1">
        <v>74478.310677975533</v>
      </c>
      <c r="I340" s="1">
        <v>59293.544678943887</v>
      </c>
    </row>
    <row r="341" spans="1:9" x14ac:dyDescent="0.15">
      <c r="A341" s="1">
        <v>15</v>
      </c>
      <c r="B341" s="1" t="s">
        <v>63</v>
      </c>
      <c r="C341" s="1">
        <v>16</v>
      </c>
      <c r="D341" s="1" t="s">
        <v>149</v>
      </c>
      <c r="E341" s="1">
        <v>255942.48668836275</v>
      </c>
      <c r="F341" s="1">
        <v>351861.18671912962</v>
      </c>
      <c r="G341" s="1">
        <v>331244.14919709763</v>
      </c>
      <c r="H341" s="1">
        <v>328912.48023641837</v>
      </c>
      <c r="I341" s="1">
        <v>279941.86355098808</v>
      </c>
    </row>
    <row r="342" spans="1:9" x14ac:dyDescent="0.15">
      <c r="A342" s="1">
        <v>15</v>
      </c>
      <c r="B342" s="1" t="s">
        <v>63</v>
      </c>
      <c r="C342" s="1">
        <v>17</v>
      </c>
      <c r="D342" s="1" t="s">
        <v>150</v>
      </c>
      <c r="E342" s="1">
        <v>15874.18259736326</v>
      </c>
      <c r="F342" s="1">
        <v>16642.040271416634</v>
      </c>
      <c r="G342" s="1">
        <v>20252.29091612199</v>
      </c>
      <c r="H342" s="1">
        <v>21241.947424865448</v>
      </c>
      <c r="I342" s="1">
        <v>20256.46559166316</v>
      </c>
    </row>
    <row r="343" spans="1:9" x14ac:dyDescent="0.15">
      <c r="A343" s="1">
        <v>15</v>
      </c>
      <c r="B343" s="1" t="s">
        <v>63</v>
      </c>
      <c r="C343" s="1">
        <v>18</v>
      </c>
      <c r="D343" s="1" t="s">
        <v>151</v>
      </c>
      <c r="E343" s="1">
        <v>415195.42547171604</v>
      </c>
      <c r="F343" s="1">
        <v>493614.6606640378</v>
      </c>
      <c r="G343" s="1">
        <v>453611.05022237805</v>
      </c>
      <c r="H343" s="1">
        <v>374289.27870979725</v>
      </c>
      <c r="I343" s="1">
        <v>292967.91629349726</v>
      </c>
    </row>
    <row r="344" spans="1:9" x14ac:dyDescent="0.15">
      <c r="A344" s="1">
        <v>15</v>
      </c>
      <c r="B344" s="1" t="s">
        <v>63</v>
      </c>
      <c r="C344" s="1">
        <v>19</v>
      </c>
      <c r="D344" s="1" t="s">
        <v>152</v>
      </c>
      <c r="E344" s="1">
        <v>48003.936444744402</v>
      </c>
      <c r="F344" s="1">
        <v>58590.824898425773</v>
      </c>
      <c r="G344" s="1">
        <v>61063.011958290866</v>
      </c>
      <c r="H344" s="1">
        <v>54705.723889708235</v>
      </c>
      <c r="I344" s="1">
        <v>46345.373170871339</v>
      </c>
    </row>
    <row r="345" spans="1:9" x14ac:dyDescent="0.15">
      <c r="A345" s="1">
        <v>15</v>
      </c>
      <c r="B345" s="1" t="s">
        <v>63</v>
      </c>
      <c r="C345" s="1">
        <v>20</v>
      </c>
      <c r="D345" s="1" t="s">
        <v>153</v>
      </c>
      <c r="E345" s="1">
        <v>5607.9757248947071</v>
      </c>
      <c r="F345" s="1">
        <v>9388.272214300825</v>
      </c>
      <c r="G345" s="1">
        <v>14020.088321990623</v>
      </c>
      <c r="H345" s="1">
        <v>14851.211155245986</v>
      </c>
      <c r="I345" s="1">
        <v>15041.165628925708</v>
      </c>
    </row>
    <row r="346" spans="1:9" x14ac:dyDescent="0.15">
      <c r="A346" s="1">
        <v>15</v>
      </c>
      <c r="B346" s="1" t="s">
        <v>63</v>
      </c>
      <c r="C346" s="1">
        <v>21</v>
      </c>
      <c r="D346" s="1" t="s">
        <v>154</v>
      </c>
      <c r="E346" s="1">
        <v>137304.22345432552</v>
      </c>
      <c r="F346" s="1">
        <v>140703.58669640424</v>
      </c>
      <c r="G346" s="1">
        <v>148010.33021236944</v>
      </c>
      <c r="H346" s="1">
        <v>144105.0770253228</v>
      </c>
      <c r="I346" s="1">
        <v>138879.04822151357</v>
      </c>
    </row>
    <row r="347" spans="1:9" x14ac:dyDescent="0.15">
      <c r="A347" s="1">
        <v>15</v>
      </c>
      <c r="B347" s="1" t="s">
        <v>14</v>
      </c>
      <c r="C347" s="1">
        <v>22</v>
      </c>
      <c r="D347" s="1" t="s">
        <v>146</v>
      </c>
      <c r="E347" s="1">
        <v>378000.27696352638</v>
      </c>
      <c r="F347" s="1">
        <v>460648.55487089796</v>
      </c>
      <c r="G347" s="1">
        <v>567707.99409436388</v>
      </c>
      <c r="H347" s="1">
        <v>606236.08672031434</v>
      </c>
      <c r="I347" s="1">
        <v>767721.59007728042</v>
      </c>
    </row>
    <row r="348" spans="1:9" x14ac:dyDescent="0.15">
      <c r="A348" s="1">
        <v>15</v>
      </c>
      <c r="B348" s="1" t="s">
        <v>14</v>
      </c>
      <c r="C348" s="1">
        <v>23</v>
      </c>
      <c r="D348" s="1" t="s">
        <v>167</v>
      </c>
      <c r="E348" s="1">
        <v>151051.7587284786</v>
      </c>
      <c r="F348" s="1">
        <v>165027.78419016261</v>
      </c>
      <c r="G348" s="1">
        <v>155959.32143769393</v>
      </c>
      <c r="H348" s="1">
        <v>141473.51592764852</v>
      </c>
      <c r="I348" s="1">
        <v>129395.67285070007</v>
      </c>
    </row>
    <row r="349" spans="1:9" x14ac:dyDescent="0.15">
      <c r="A349" s="1">
        <v>16</v>
      </c>
      <c r="B349" s="1" t="s">
        <v>64</v>
      </c>
      <c r="C349" s="1">
        <v>1</v>
      </c>
      <c r="D349" s="1" t="s">
        <v>147</v>
      </c>
      <c r="E349" s="1">
        <v>267275.95694468054</v>
      </c>
      <c r="F349" s="1">
        <v>148537.98161925288</v>
      </c>
      <c r="G349" s="1">
        <v>80963.119474527848</v>
      </c>
      <c r="H349" s="1">
        <v>46195.315273799832</v>
      </c>
      <c r="I349" s="1">
        <v>39995.962311557174</v>
      </c>
    </row>
    <row r="350" spans="1:9" x14ac:dyDescent="0.15">
      <c r="A350" s="1">
        <v>16</v>
      </c>
      <c r="B350" s="1" t="s">
        <v>64</v>
      </c>
      <c r="C350" s="1">
        <v>2</v>
      </c>
      <c r="D350" s="1" t="s">
        <v>148</v>
      </c>
      <c r="E350" s="1">
        <v>2097.6528288883765</v>
      </c>
      <c r="F350" s="1">
        <v>2307.4404768309937</v>
      </c>
      <c r="G350" s="1">
        <v>2255.8948536368639</v>
      </c>
      <c r="H350" s="1">
        <v>2052.1024484650934</v>
      </c>
      <c r="I350" s="1">
        <v>1561.2713686466072</v>
      </c>
    </row>
    <row r="351" spans="1:9" x14ac:dyDescent="0.15">
      <c r="A351" s="1">
        <v>16</v>
      </c>
      <c r="B351" s="1" t="s">
        <v>64</v>
      </c>
      <c r="C351" s="1">
        <v>3</v>
      </c>
      <c r="D351" s="1" t="s">
        <v>155</v>
      </c>
      <c r="E351" s="1">
        <v>22145.420285765686</v>
      </c>
      <c r="F351" s="1">
        <v>24578.160459907238</v>
      </c>
      <c r="G351" s="1">
        <v>25356.215541723213</v>
      </c>
      <c r="H351" s="1">
        <v>22869.736707283282</v>
      </c>
      <c r="I351" s="1">
        <v>20194.813280464739</v>
      </c>
    </row>
    <row r="352" spans="1:9" x14ac:dyDescent="0.15">
      <c r="A352" s="1">
        <v>16</v>
      </c>
      <c r="B352" s="1" t="s">
        <v>64</v>
      </c>
      <c r="C352" s="1">
        <v>4</v>
      </c>
      <c r="D352" s="1" t="s">
        <v>156</v>
      </c>
      <c r="E352" s="1">
        <v>60283.981741978903</v>
      </c>
      <c r="F352" s="1">
        <v>49940.852122334763</v>
      </c>
      <c r="G352" s="1">
        <v>41208.427685091621</v>
      </c>
      <c r="H352" s="1">
        <v>21799.485304488222</v>
      </c>
      <c r="I352" s="1">
        <v>10799.063462190377</v>
      </c>
    </row>
    <row r="353" spans="1:9" x14ac:dyDescent="0.15">
      <c r="A353" s="1">
        <v>16</v>
      </c>
      <c r="B353" s="1" t="s">
        <v>64</v>
      </c>
      <c r="C353" s="1">
        <v>5</v>
      </c>
      <c r="D353" s="1" t="s">
        <v>157</v>
      </c>
      <c r="E353" s="1">
        <v>14203.201588122723</v>
      </c>
      <c r="F353" s="1">
        <v>11861.591009944146</v>
      </c>
      <c r="G353" s="1">
        <v>11717.987393985935</v>
      </c>
      <c r="H353" s="1">
        <v>9546.4809238143334</v>
      </c>
      <c r="I353" s="1">
        <v>6286.5733048796819</v>
      </c>
    </row>
    <row r="354" spans="1:9" x14ac:dyDescent="0.15">
      <c r="A354" s="1">
        <v>16</v>
      </c>
      <c r="B354" s="1" t="s">
        <v>64</v>
      </c>
      <c r="C354" s="1">
        <v>6</v>
      </c>
      <c r="D354" s="1" t="s">
        <v>49</v>
      </c>
      <c r="E354" s="1">
        <v>27861.972244371296</v>
      </c>
      <c r="F354" s="1">
        <v>18630.424152920241</v>
      </c>
      <c r="G354" s="1">
        <v>18714.014439175742</v>
      </c>
      <c r="H354" s="1">
        <v>19858.66428241941</v>
      </c>
      <c r="I354" s="1">
        <v>17684.172135853023</v>
      </c>
    </row>
    <row r="355" spans="1:9" x14ac:dyDescent="0.15">
      <c r="A355" s="1">
        <v>16</v>
      </c>
      <c r="B355" s="1" t="s">
        <v>64</v>
      </c>
      <c r="C355" s="1">
        <v>7</v>
      </c>
      <c r="D355" s="1" t="s">
        <v>158</v>
      </c>
      <c r="E355" s="1">
        <v>465.27084547016989</v>
      </c>
      <c r="F355" s="1">
        <v>534.5254195755607</v>
      </c>
      <c r="G355" s="1">
        <v>342.64582255943282</v>
      </c>
      <c r="H355" s="1">
        <v>399.98274135255048</v>
      </c>
      <c r="I355" s="1">
        <v>374.35604374707771</v>
      </c>
    </row>
    <row r="356" spans="1:9" x14ac:dyDescent="0.15">
      <c r="A356" s="1">
        <v>16</v>
      </c>
      <c r="B356" s="1" t="s">
        <v>64</v>
      </c>
      <c r="C356" s="1">
        <v>8</v>
      </c>
      <c r="D356" s="1" t="s">
        <v>159</v>
      </c>
      <c r="E356" s="1">
        <v>12476.056314940832</v>
      </c>
      <c r="F356" s="1">
        <v>11567.379164476126</v>
      </c>
      <c r="G356" s="1">
        <v>11658.437052936888</v>
      </c>
      <c r="H356" s="1">
        <v>9468.8777313398296</v>
      </c>
      <c r="I356" s="1">
        <v>5903.6832086876511</v>
      </c>
    </row>
    <row r="357" spans="1:9" x14ac:dyDescent="0.15">
      <c r="A357" s="1">
        <v>16</v>
      </c>
      <c r="B357" s="1" t="s">
        <v>64</v>
      </c>
      <c r="C357" s="1">
        <v>9</v>
      </c>
      <c r="D357" s="1" t="s">
        <v>160</v>
      </c>
      <c r="E357" s="1">
        <v>37567.291330695589</v>
      </c>
      <c r="F357" s="1">
        <v>30422.88407783915</v>
      </c>
      <c r="G357" s="1">
        <v>26315.350636064864</v>
      </c>
      <c r="H357" s="1">
        <v>18562.108021449141</v>
      </c>
      <c r="I357" s="1">
        <v>18097.097745089977</v>
      </c>
    </row>
    <row r="358" spans="1:9" x14ac:dyDescent="0.15">
      <c r="A358" s="1">
        <v>16</v>
      </c>
      <c r="B358" s="1" t="s">
        <v>64</v>
      </c>
      <c r="C358" s="1">
        <v>10</v>
      </c>
      <c r="D358" s="1" t="s">
        <v>161</v>
      </c>
      <c r="E358" s="1">
        <v>31397.667634139198</v>
      </c>
      <c r="F358" s="1">
        <v>50322.313684361674</v>
      </c>
      <c r="G358" s="1">
        <v>68619.178520276924</v>
      </c>
      <c r="H358" s="1">
        <v>62998.152951574608</v>
      </c>
      <c r="I358" s="1">
        <v>52986.361260687452</v>
      </c>
    </row>
    <row r="359" spans="1:9" x14ac:dyDescent="0.15">
      <c r="A359" s="1">
        <v>16</v>
      </c>
      <c r="B359" s="1" t="s">
        <v>64</v>
      </c>
      <c r="C359" s="1">
        <v>11</v>
      </c>
      <c r="D359" s="1" t="s">
        <v>162</v>
      </c>
      <c r="E359" s="1">
        <v>43961.845701444923</v>
      </c>
      <c r="F359" s="1">
        <v>44067.824949034708</v>
      </c>
      <c r="G359" s="1">
        <v>50395.677694617058</v>
      </c>
      <c r="H359" s="1">
        <v>39398.73430967208</v>
      </c>
      <c r="I359" s="1">
        <v>39021.29524599103</v>
      </c>
    </row>
    <row r="360" spans="1:9" x14ac:dyDescent="0.15">
      <c r="A360" s="1">
        <v>16</v>
      </c>
      <c r="B360" s="1" t="s">
        <v>64</v>
      </c>
      <c r="C360" s="1">
        <v>12</v>
      </c>
      <c r="D360" s="1" t="s">
        <v>163</v>
      </c>
      <c r="E360" s="1">
        <v>14518.497315631792</v>
      </c>
      <c r="F360" s="1">
        <v>21952.048086217554</v>
      </c>
      <c r="G360" s="1">
        <v>49319.02749094554</v>
      </c>
      <c r="H360" s="1">
        <v>42608.522844563879</v>
      </c>
      <c r="I360" s="1">
        <v>33852.775338468025</v>
      </c>
    </row>
    <row r="361" spans="1:9" x14ac:dyDescent="0.15">
      <c r="A361" s="1">
        <v>16</v>
      </c>
      <c r="B361" s="1" t="s">
        <v>64</v>
      </c>
      <c r="C361" s="1">
        <v>13</v>
      </c>
      <c r="D361" s="1" t="s">
        <v>164</v>
      </c>
      <c r="E361" s="1">
        <v>14584.834684121337</v>
      </c>
      <c r="F361" s="1">
        <v>13413.036846113699</v>
      </c>
      <c r="G361" s="1">
        <v>12069.383056753622</v>
      </c>
      <c r="H361" s="1">
        <v>12121.513724670824</v>
      </c>
      <c r="I361" s="1">
        <v>16636.019039569343</v>
      </c>
    </row>
    <row r="362" spans="1:9" x14ac:dyDescent="0.15">
      <c r="A362" s="1">
        <v>16</v>
      </c>
      <c r="B362" s="1" t="s">
        <v>64</v>
      </c>
      <c r="C362" s="1">
        <v>14</v>
      </c>
      <c r="D362" s="1" t="s">
        <v>165</v>
      </c>
      <c r="E362" s="1">
        <v>1121.9985968932765</v>
      </c>
      <c r="F362" s="1">
        <v>900.53101965918108</v>
      </c>
      <c r="G362" s="1">
        <v>1799.1025672099124</v>
      </c>
      <c r="H362" s="1">
        <v>1219.4830627240742</v>
      </c>
      <c r="I362" s="1">
        <v>883.52054867035588</v>
      </c>
    </row>
    <row r="363" spans="1:9" x14ac:dyDescent="0.15">
      <c r="A363" s="1">
        <v>16</v>
      </c>
      <c r="B363" s="1" t="s">
        <v>64</v>
      </c>
      <c r="C363" s="1">
        <v>15</v>
      </c>
      <c r="D363" s="1" t="s">
        <v>166</v>
      </c>
      <c r="E363" s="1">
        <v>78925.356753139058</v>
      </c>
      <c r="F363" s="1">
        <v>61599.419052850288</v>
      </c>
      <c r="G363" s="1">
        <v>63042.142957934178</v>
      </c>
      <c r="H363" s="1">
        <v>56326.051619296581</v>
      </c>
      <c r="I363" s="1">
        <v>46336.74113169562</v>
      </c>
    </row>
    <row r="364" spans="1:9" x14ac:dyDescent="0.15">
      <c r="A364" s="1">
        <v>16</v>
      </c>
      <c r="B364" s="1" t="s">
        <v>64</v>
      </c>
      <c r="C364" s="1">
        <v>16</v>
      </c>
      <c r="D364" s="1" t="s">
        <v>149</v>
      </c>
      <c r="E364" s="1">
        <v>108736.2901299658</v>
      </c>
      <c r="F364" s="1">
        <v>145409.70866231332</v>
      </c>
      <c r="G364" s="1">
        <v>141178.14417987561</v>
      </c>
      <c r="H364" s="1">
        <v>140751.07558268806</v>
      </c>
      <c r="I364" s="1">
        <v>106408.48250796116</v>
      </c>
    </row>
    <row r="365" spans="1:9" x14ac:dyDescent="0.15">
      <c r="A365" s="1">
        <v>16</v>
      </c>
      <c r="B365" s="1" t="s">
        <v>64</v>
      </c>
      <c r="C365" s="1">
        <v>17</v>
      </c>
      <c r="D365" s="1" t="s">
        <v>150</v>
      </c>
      <c r="E365" s="1">
        <v>10967.045838445534</v>
      </c>
      <c r="F365" s="1">
        <v>11161.008272152481</v>
      </c>
      <c r="G365" s="1">
        <v>10903.885954768186</v>
      </c>
      <c r="H365" s="1">
        <v>10264.634856104822</v>
      </c>
      <c r="I365" s="1">
        <v>10121.225060486182</v>
      </c>
    </row>
    <row r="366" spans="1:9" x14ac:dyDescent="0.15">
      <c r="A366" s="1">
        <v>16</v>
      </c>
      <c r="B366" s="1" t="s">
        <v>64</v>
      </c>
      <c r="C366" s="1">
        <v>18</v>
      </c>
      <c r="D366" s="1" t="s">
        <v>151</v>
      </c>
      <c r="E366" s="1">
        <v>186630.13311413466</v>
      </c>
      <c r="F366" s="1">
        <v>212283.24168254589</v>
      </c>
      <c r="G366" s="1">
        <v>184805.45552081862</v>
      </c>
      <c r="H366" s="1">
        <v>146664.97014689859</v>
      </c>
      <c r="I366" s="1">
        <v>150410.38790994897</v>
      </c>
    </row>
    <row r="367" spans="1:9" x14ac:dyDescent="0.15">
      <c r="A367" s="1">
        <v>16</v>
      </c>
      <c r="B367" s="1" t="s">
        <v>64</v>
      </c>
      <c r="C367" s="1">
        <v>19</v>
      </c>
      <c r="D367" s="1" t="s">
        <v>152</v>
      </c>
      <c r="E367" s="1">
        <v>22498.329491871453</v>
      </c>
      <c r="F367" s="1">
        <v>31173.285655512227</v>
      </c>
      <c r="G367" s="1">
        <v>29762.282532322635</v>
      </c>
      <c r="H367" s="1">
        <v>28653.26306124212</v>
      </c>
      <c r="I367" s="1">
        <v>29584.228941735502</v>
      </c>
    </row>
    <row r="368" spans="1:9" x14ac:dyDescent="0.15">
      <c r="A368" s="1">
        <v>16</v>
      </c>
      <c r="B368" s="1" t="s">
        <v>64</v>
      </c>
      <c r="C368" s="1">
        <v>20</v>
      </c>
      <c r="D368" s="1" t="s">
        <v>153</v>
      </c>
      <c r="E368" s="1">
        <v>2523.5890762026179</v>
      </c>
      <c r="F368" s="1">
        <v>5051.1399558423709</v>
      </c>
      <c r="G368" s="1">
        <v>6358.5806930300232</v>
      </c>
      <c r="H368" s="1">
        <v>7039.6353885611306</v>
      </c>
      <c r="I368" s="1">
        <v>7366.0023036532975</v>
      </c>
    </row>
    <row r="369" spans="1:9" x14ac:dyDescent="0.15">
      <c r="A369" s="1">
        <v>16</v>
      </c>
      <c r="B369" s="1" t="s">
        <v>64</v>
      </c>
      <c r="C369" s="1">
        <v>21</v>
      </c>
      <c r="D369" s="1" t="s">
        <v>154</v>
      </c>
      <c r="E369" s="1">
        <v>58486.639022793694</v>
      </c>
      <c r="F369" s="1">
        <v>64388.875728597523</v>
      </c>
      <c r="G369" s="1">
        <v>58446.809299263805</v>
      </c>
      <c r="H369" s="1">
        <v>63193.776263509142</v>
      </c>
      <c r="I369" s="1">
        <v>63285.239920622</v>
      </c>
    </row>
    <row r="370" spans="1:9" x14ac:dyDescent="0.15">
      <c r="A370" s="1">
        <v>16</v>
      </c>
      <c r="B370" s="1" t="s">
        <v>15</v>
      </c>
      <c r="C370" s="1">
        <v>22</v>
      </c>
      <c r="D370" s="1" t="s">
        <v>146</v>
      </c>
      <c r="E370" s="1">
        <v>171829.92571380193</v>
      </c>
      <c r="F370" s="1">
        <v>215884.78174319121</v>
      </c>
      <c r="G370" s="1">
        <v>270521.93928890635</v>
      </c>
      <c r="H370" s="1">
        <v>286695.55481882294</v>
      </c>
      <c r="I370" s="1">
        <v>330094.81370890775</v>
      </c>
    </row>
    <row r="371" spans="1:9" x14ac:dyDescent="0.15">
      <c r="A371" s="1">
        <v>16</v>
      </c>
      <c r="B371" s="1" t="s">
        <v>15</v>
      </c>
      <c r="C371" s="1">
        <v>23</v>
      </c>
      <c r="D371" s="1" t="s">
        <v>167</v>
      </c>
      <c r="E371" s="1">
        <v>64968.582536856411</v>
      </c>
      <c r="F371" s="1">
        <v>71163.770812434785</v>
      </c>
      <c r="G371" s="1">
        <v>69382.896268594865</v>
      </c>
      <c r="H371" s="1">
        <v>61464.876359860478</v>
      </c>
      <c r="I371" s="1">
        <v>52838.986019278731</v>
      </c>
    </row>
    <row r="372" spans="1:9" x14ac:dyDescent="0.15">
      <c r="A372" s="1">
        <v>17</v>
      </c>
      <c r="B372" s="1" t="s">
        <v>65</v>
      </c>
      <c r="C372" s="1">
        <v>1</v>
      </c>
      <c r="D372" s="1" t="s">
        <v>147</v>
      </c>
      <c r="E372" s="1">
        <v>229210.82600914125</v>
      </c>
      <c r="F372" s="1">
        <v>134094.39510301547</v>
      </c>
      <c r="G372" s="1">
        <v>78019.15508475565</v>
      </c>
      <c r="H372" s="1">
        <v>44704.91079387597</v>
      </c>
      <c r="I372" s="1">
        <v>37168.338134004538</v>
      </c>
    </row>
    <row r="373" spans="1:9" x14ac:dyDescent="0.15">
      <c r="A373" s="1">
        <v>17</v>
      </c>
      <c r="B373" s="1" t="s">
        <v>65</v>
      </c>
      <c r="C373" s="1">
        <v>2</v>
      </c>
      <c r="D373" s="1" t="s">
        <v>148</v>
      </c>
      <c r="E373" s="1">
        <v>2283.8350326358654</v>
      </c>
      <c r="F373" s="1">
        <v>1042.0698927623844</v>
      </c>
      <c r="G373" s="1">
        <v>1255.5129096133735</v>
      </c>
      <c r="H373" s="1">
        <v>1108.4348991709262</v>
      </c>
      <c r="I373" s="1">
        <v>1011.7802978145955</v>
      </c>
    </row>
    <row r="374" spans="1:9" x14ac:dyDescent="0.15">
      <c r="A374" s="1">
        <v>17</v>
      </c>
      <c r="B374" s="1" t="s">
        <v>65</v>
      </c>
      <c r="C374" s="1">
        <v>3</v>
      </c>
      <c r="D374" s="1" t="s">
        <v>155</v>
      </c>
      <c r="E374" s="1">
        <v>21953.398076141635</v>
      </c>
      <c r="F374" s="1">
        <v>23216.052105841471</v>
      </c>
      <c r="G374" s="1">
        <v>28126.574940555118</v>
      </c>
      <c r="H374" s="1">
        <v>25968.969224595385</v>
      </c>
      <c r="I374" s="1">
        <v>24098.671909906636</v>
      </c>
    </row>
    <row r="375" spans="1:9" x14ac:dyDescent="0.15">
      <c r="A375" s="1">
        <v>17</v>
      </c>
      <c r="B375" s="1" t="s">
        <v>65</v>
      </c>
      <c r="C375" s="1">
        <v>4</v>
      </c>
      <c r="D375" s="1" t="s">
        <v>156</v>
      </c>
      <c r="E375" s="1">
        <v>133248.6248656633</v>
      </c>
      <c r="F375" s="1">
        <v>104043.41900773281</v>
      </c>
      <c r="G375" s="1">
        <v>85355.103634127721</v>
      </c>
      <c r="H375" s="1">
        <v>48176.37603669033</v>
      </c>
      <c r="I375" s="1">
        <v>29454.516256503346</v>
      </c>
    </row>
    <row r="376" spans="1:9" x14ac:dyDescent="0.15">
      <c r="A376" s="1">
        <v>17</v>
      </c>
      <c r="B376" s="1" t="s">
        <v>65</v>
      </c>
      <c r="C376" s="1">
        <v>5</v>
      </c>
      <c r="D376" s="1" t="s">
        <v>157</v>
      </c>
      <c r="E376" s="1">
        <v>5706.5068187887828</v>
      </c>
      <c r="F376" s="1">
        <v>4094.093350657301</v>
      </c>
      <c r="G376" s="1">
        <v>4639.8940854156117</v>
      </c>
      <c r="H376" s="1">
        <v>3953.9926316072429</v>
      </c>
      <c r="I376" s="1">
        <v>3594.8268910697311</v>
      </c>
    </row>
    <row r="377" spans="1:9" x14ac:dyDescent="0.15">
      <c r="A377" s="1">
        <v>17</v>
      </c>
      <c r="B377" s="1" t="s">
        <v>65</v>
      </c>
      <c r="C377" s="1">
        <v>6</v>
      </c>
      <c r="D377" s="1" t="s">
        <v>49</v>
      </c>
      <c r="E377" s="1">
        <v>1236.0344545939979</v>
      </c>
      <c r="F377" s="1">
        <v>2268.9232264351649</v>
      </c>
      <c r="G377" s="1">
        <v>2780.0136686618953</v>
      </c>
      <c r="H377" s="1">
        <v>3928.8025322736448</v>
      </c>
      <c r="I377" s="1">
        <v>3658.3240090688359</v>
      </c>
    </row>
    <row r="378" spans="1:9" x14ac:dyDescent="0.15">
      <c r="A378" s="1">
        <v>17</v>
      </c>
      <c r="B378" s="1" t="s">
        <v>65</v>
      </c>
      <c r="C378" s="1">
        <v>7</v>
      </c>
      <c r="D378" s="1" t="s">
        <v>158</v>
      </c>
      <c r="E378" s="1">
        <v>290.65484871088398</v>
      </c>
      <c r="F378" s="1">
        <v>222.31240920861117</v>
      </c>
      <c r="G378" s="1">
        <v>151.96367291228714</v>
      </c>
      <c r="H378" s="1">
        <v>147.76504394964701</v>
      </c>
      <c r="I378" s="1">
        <v>178.54850330179514</v>
      </c>
    </row>
    <row r="379" spans="1:9" x14ac:dyDescent="0.15">
      <c r="A379" s="1">
        <v>17</v>
      </c>
      <c r="B379" s="1" t="s">
        <v>65</v>
      </c>
      <c r="C379" s="1">
        <v>8</v>
      </c>
      <c r="D379" s="1" t="s">
        <v>159</v>
      </c>
      <c r="E379" s="1">
        <v>17098.55418688638</v>
      </c>
      <c r="F379" s="1">
        <v>16933.99112680275</v>
      </c>
      <c r="G379" s="1">
        <v>14467.52768950499</v>
      </c>
      <c r="H379" s="1">
        <v>11269.686698565021</v>
      </c>
      <c r="I379" s="1">
        <v>7469.7169144487334</v>
      </c>
    </row>
    <row r="380" spans="1:9" x14ac:dyDescent="0.15">
      <c r="A380" s="1">
        <v>17</v>
      </c>
      <c r="B380" s="1" t="s">
        <v>65</v>
      </c>
      <c r="C380" s="1">
        <v>9</v>
      </c>
      <c r="D380" s="1" t="s">
        <v>160</v>
      </c>
      <c r="E380" s="1">
        <v>7527.0313356107508</v>
      </c>
      <c r="F380" s="1">
        <v>5385.9296190284767</v>
      </c>
      <c r="G380" s="1">
        <v>7247.2299407535156</v>
      </c>
      <c r="H380" s="1">
        <v>5709.2912011178287</v>
      </c>
      <c r="I380" s="1">
        <v>5148.011423492987</v>
      </c>
    </row>
    <row r="381" spans="1:9" x14ac:dyDescent="0.15">
      <c r="A381" s="1">
        <v>17</v>
      </c>
      <c r="B381" s="1" t="s">
        <v>65</v>
      </c>
      <c r="C381" s="1">
        <v>10</v>
      </c>
      <c r="D381" s="1" t="s">
        <v>161</v>
      </c>
      <c r="E381" s="1">
        <v>16654.275874222276</v>
      </c>
      <c r="F381" s="1">
        <v>17723.579101844312</v>
      </c>
      <c r="G381" s="1">
        <v>26070.003645482269</v>
      </c>
      <c r="H381" s="1">
        <v>21509.051143286415</v>
      </c>
      <c r="I381" s="1">
        <v>17267.358436807492</v>
      </c>
    </row>
    <row r="382" spans="1:9" x14ac:dyDescent="0.15">
      <c r="A382" s="1">
        <v>17</v>
      </c>
      <c r="B382" s="1" t="s">
        <v>65</v>
      </c>
      <c r="C382" s="1">
        <v>11</v>
      </c>
      <c r="D382" s="1" t="s">
        <v>162</v>
      </c>
      <c r="E382" s="1">
        <v>56890.560058195391</v>
      </c>
      <c r="F382" s="1">
        <v>56099.802083452334</v>
      </c>
      <c r="G382" s="1">
        <v>62342.222969851384</v>
      </c>
      <c r="H382" s="1">
        <v>51750.783921641465</v>
      </c>
      <c r="I382" s="1">
        <v>55184.135000385671</v>
      </c>
    </row>
    <row r="383" spans="1:9" x14ac:dyDescent="0.15">
      <c r="A383" s="1">
        <v>17</v>
      </c>
      <c r="B383" s="1" t="s">
        <v>65</v>
      </c>
      <c r="C383" s="1">
        <v>12</v>
      </c>
      <c r="D383" s="1" t="s">
        <v>163</v>
      </c>
      <c r="E383" s="1">
        <v>9402.7452227402337</v>
      </c>
      <c r="F383" s="1">
        <v>18407.812448025026</v>
      </c>
      <c r="G383" s="1">
        <v>47041.288021560409</v>
      </c>
      <c r="H383" s="1">
        <v>45005.576123021732</v>
      </c>
      <c r="I383" s="1">
        <v>40872.236358466515</v>
      </c>
    </row>
    <row r="384" spans="1:9" x14ac:dyDescent="0.15">
      <c r="A384" s="1">
        <v>17</v>
      </c>
      <c r="B384" s="1" t="s">
        <v>65</v>
      </c>
      <c r="C384" s="1">
        <v>13</v>
      </c>
      <c r="D384" s="1" t="s">
        <v>164</v>
      </c>
      <c r="E384" s="1">
        <v>11320.931153439347</v>
      </c>
      <c r="F384" s="1">
        <v>5529.4558406393826</v>
      </c>
      <c r="G384" s="1">
        <v>6841.4305939801006</v>
      </c>
      <c r="H384" s="1">
        <v>5323.2055521059146</v>
      </c>
      <c r="I384" s="1">
        <v>8798.5310640746447</v>
      </c>
    </row>
    <row r="385" spans="1:9" x14ac:dyDescent="0.15">
      <c r="A385" s="1">
        <v>17</v>
      </c>
      <c r="B385" s="1" t="s">
        <v>65</v>
      </c>
      <c r="C385" s="1">
        <v>14</v>
      </c>
      <c r="D385" s="1" t="s">
        <v>165</v>
      </c>
      <c r="E385" s="1">
        <v>313.20667143738069</v>
      </c>
      <c r="F385" s="1">
        <v>503.78213022156973</v>
      </c>
      <c r="G385" s="1">
        <v>1347.0811043097913</v>
      </c>
      <c r="H385" s="1">
        <v>997.78121085499163</v>
      </c>
      <c r="I385" s="1">
        <v>1259.6802662563684</v>
      </c>
    </row>
    <row r="386" spans="1:9" x14ac:dyDescent="0.15">
      <c r="A386" s="1">
        <v>17</v>
      </c>
      <c r="B386" s="1" t="s">
        <v>65</v>
      </c>
      <c r="C386" s="1">
        <v>15</v>
      </c>
      <c r="D386" s="1" t="s">
        <v>166</v>
      </c>
      <c r="E386" s="1">
        <v>51630.490595932606</v>
      </c>
      <c r="F386" s="1">
        <v>55637.082140407685</v>
      </c>
      <c r="G386" s="1">
        <v>60593.685398601025</v>
      </c>
      <c r="H386" s="1">
        <v>46617.62855440667</v>
      </c>
      <c r="I386" s="1">
        <v>36492.59389892951</v>
      </c>
    </row>
    <row r="387" spans="1:9" x14ac:dyDescent="0.15">
      <c r="A387" s="1">
        <v>17</v>
      </c>
      <c r="B387" s="1" t="s">
        <v>65</v>
      </c>
      <c r="C387" s="1">
        <v>16</v>
      </c>
      <c r="D387" s="1" t="s">
        <v>149</v>
      </c>
      <c r="E387" s="1">
        <v>96526.889727668517</v>
      </c>
      <c r="F387" s="1">
        <v>132819.38622151143</v>
      </c>
      <c r="G387" s="1">
        <v>133000.06321266876</v>
      </c>
      <c r="H387" s="1">
        <v>139155.69643668365</v>
      </c>
      <c r="I387" s="1">
        <v>117435.98536393908</v>
      </c>
    </row>
    <row r="388" spans="1:9" x14ac:dyDescent="0.15">
      <c r="A388" s="1">
        <v>17</v>
      </c>
      <c r="B388" s="1" t="s">
        <v>65</v>
      </c>
      <c r="C388" s="1">
        <v>17</v>
      </c>
      <c r="D388" s="1" t="s">
        <v>150</v>
      </c>
      <c r="E388" s="1">
        <v>5578.7309139039853</v>
      </c>
      <c r="F388" s="1">
        <v>6177.0221498611991</v>
      </c>
      <c r="G388" s="1">
        <v>6038.952486909453</v>
      </c>
      <c r="H388" s="1">
        <v>7756.3676892944341</v>
      </c>
      <c r="I388" s="1">
        <v>8033.5878502503319</v>
      </c>
    </row>
    <row r="389" spans="1:9" x14ac:dyDescent="0.15">
      <c r="A389" s="1">
        <v>17</v>
      </c>
      <c r="B389" s="1" t="s">
        <v>65</v>
      </c>
      <c r="C389" s="1">
        <v>18</v>
      </c>
      <c r="D389" s="1" t="s">
        <v>151</v>
      </c>
      <c r="E389" s="1">
        <v>198596.31248910402</v>
      </c>
      <c r="F389" s="1">
        <v>224303.16619221188</v>
      </c>
      <c r="G389" s="1">
        <v>217397.90839764275</v>
      </c>
      <c r="H389" s="1">
        <v>186665.94951718929</v>
      </c>
      <c r="I389" s="1">
        <v>169787.64167445197</v>
      </c>
    </row>
    <row r="390" spans="1:9" x14ac:dyDescent="0.15">
      <c r="A390" s="1">
        <v>17</v>
      </c>
      <c r="B390" s="1" t="s">
        <v>65</v>
      </c>
      <c r="C390" s="1">
        <v>19</v>
      </c>
      <c r="D390" s="1" t="s">
        <v>152</v>
      </c>
      <c r="E390" s="1">
        <v>25925.301372543945</v>
      </c>
      <c r="F390" s="1">
        <v>32152.275326513471</v>
      </c>
      <c r="G390" s="1">
        <v>35036.085046032109</v>
      </c>
      <c r="H390" s="1">
        <v>31934.675121037584</v>
      </c>
      <c r="I390" s="1">
        <v>30329.316745171323</v>
      </c>
    </row>
    <row r="391" spans="1:9" x14ac:dyDescent="0.15">
      <c r="A391" s="1">
        <v>17</v>
      </c>
      <c r="B391" s="1" t="s">
        <v>65</v>
      </c>
      <c r="C391" s="1">
        <v>20</v>
      </c>
      <c r="D391" s="1" t="s">
        <v>153</v>
      </c>
      <c r="E391" s="1">
        <v>3097.1320480668487</v>
      </c>
      <c r="F391" s="1">
        <v>6274.7739651136972</v>
      </c>
      <c r="G391" s="1">
        <v>9073.42465078651</v>
      </c>
      <c r="H391" s="1">
        <v>9318.5877287532621</v>
      </c>
      <c r="I391" s="1">
        <v>10966.121373744087</v>
      </c>
    </row>
    <row r="392" spans="1:9" x14ac:dyDescent="0.15">
      <c r="A392" s="1">
        <v>17</v>
      </c>
      <c r="B392" s="1" t="s">
        <v>65</v>
      </c>
      <c r="C392" s="1">
        <v>21</v>
      </c>
      <c r="D392" s="1" t="s">
        <v>154</v>
      </c>
      <c r="E392" s="1">
        <v>62465.771530686659</v>
      </c>
      <c r="F392" s="1">
        <v>72916.763653758739</v>
      </c>
      <c r="G392" s="1">
        <v>74921.095103632659</v>
      </c>
      <c r="H392" s="1">
        <v>70477.070612175725</v>
      </c>
      <c r="I392" s="1">
        <v>61771.853151875803</v>
      </c>
    </row>
    <row r="393" spans="1:9" x14ac:dyDescent="0.15">
      <c r="A393" s="1">
        <v>17</v>
      </c>
      <c r="B393" s="1" t="s">
        <v>16</v>
      </c>
      <c r="C393" s="1">
        <v>22</v>
      </c>
      <c r="D393" s="1" t="s">
        <v>146</v>
      </c>
      <c r="E393" s="1">
        <v>208519.75443765961</v>
      </c>
      <c r="F393" s="1">
        <v>275892.4769041104</v>
      </c>
      <c r="G393" s="1">
        <v>348742.07375159173</v>
      </c>
      <c r="H393" s="1">
        <v>353919.36850154796</v>
      </c>
      <c r="I393" s="1">
        <v>437587.209405192</v>
      </c>
    </row>
    <row r="394" spans="1:9" x14ac:dyDescent="0.15">
      <c r="A394" s="1">
        <v>17</v>
      </c>
      <c r="B394" s="1" t="s">
        <v>16</v>
      </c>
      <c r="C394" s="1">
        <v>23</v>
      </c>
      <c r="D394" s="1" t="s">
        <v>167</v>
      </c>
      <c r="E394" s="1">
        <v>68296.379273188708</v>
      </c>
      <c r="F394" s="1">
        <v>80799.180813858955</v>
      </c>
      <c r="G394" s="1">
        <v>75217.401257434336</v>
      </c>
      <c r="H394" s="1">
        <v>72116.586062059461</v>
      </c>
      <c r="I394" s="1">
        <v>64444.79192063403</v>
      </c>
    </row>
    <row r="395" spans="1:9" x14ac:dyDescent="0.15">
      <c r="A395" s="1">
        <v>18</v>
      </c>
      <c r="B395" s="1" t="s">
        <v>66</v>
      </c>
      <c r="C395" s="1">
        <v>1</v>
      </c>
      <c r="D395" s="1" t="s">
        <v>147</v>
      </c>
      <c r="E395" s="1">
        <v>192080.15971079713</v>
      </c>
      <c r="F395" s="1">
        <v>115326.7814182088</v>
      </c>
      <c r="G395" s="1">
        <v>64857.154880930299</v>
      </c>
      <c r="H395" s="1">
        <v>39003.68633284387</v>
      </c>
      <c r="I395" s="1">
        <v>33818.529109672258</v>
      </c>
    </row>
    <row r="396" spans="1:9" x14ac:dyDescent="0.15">
      <c r="A396" s="1">
        <v>18</v>
      </c>
      <c r="B396" s="1" t="s">
        <v>66</v>
      </c>
      <c r="C396" s="1">
        <v>2</v>
      </c>
      <c r="D396" s="1" t="s">
        <v>148</v>
      </c>
      <c r="E396" s="1">
        <v>3140.273169874315</v>
      </c>
      <c r="F396" s="1">
        <v>2499.2500450042894</v>
      </c>
      <c r="G396" s="1">
        <v>849.31755650316461</v>
      </c>
      <c r="H396" s="1">
        <v>659.06939950703725</v>
      </c>
      <c r="I396" s="1">
        <v>499.32014697343669</v>
      </c>
    </row>
    <row r="397" spans="1:9" x14ac:dyDescent="0.15">
      <c r="A397" s="1">
        <v>18</v>
      </c>
      <c r="B397" s="1" t="s">
        <v>66</v>
      </c>
      <c r="C397" s="1">
        <v>3</v>
      </c>
      <c r="D397" s="1" t="s">
        <v>155</v>
      </c>
      <c r="E397" s="1">
        <v>13268.649384107286</v>
      </c>
      <c r="F397" s="1">
        <v>14288.928359258663</v>
      </c>
      <c r="G397" s="1">
        <v>16222.947009420295</v>
      </c>
      <c r="H397" s="1">
        <v>12882.473807520637</v>
      </c>
      <c r="I397" s="1">
        <v>13154.109257968083</v>
      </c>
    </row>
    <row r="398" spans="1:9" x14ac:dyDescent="0.15">
      <c r="A398" s="1">
        <v>18</v>
      </c>
      <c r="B398" s="1" t="s">
        <v>66</v>
      </c>
      <c r="C398" s="1">
        <v>4</v>
      </c>
      <c r="D398" s="1" t="s">
        <v>156</v>
      </c>
      <c r="E398" s="1">
        <v>122082.49496209006</v>
      </c>
      <c r="F398" s="1">
        <v>107540.88863889358</v>
      </c>
      <c r="G398" s="1">
        <v>80883.704604549683</v>
      </c>
      <c r="H398" s="1">
        <v>54640.273958474369</v>
      </c>
      <c r="I398" s="1">
        <v>40569.688185728824</v>
      </c>
    </row>
    <row r="399" spans="1:9" x14ac:dyDescent="0.15">
      <c r="A399" s="1">
        <v>18</v>
      </c>
      <c r="B399" s="1" t="s">
        <v>66</v>
      </c>
      <c r="C399" s="1">
        <v>5</v>
      </c>
      <c r="D399" s="1" t="s">
        <v>157</v>
      </c>
      <c r="E399" s="1">
        <v>8017.7050105572489</v>
      </c>
      <c r="F399" s="1">
        <v>7527.7054542889064</v>
      </c>
      <c r="G399" s="1">
        <v>7149.1150219209949</v>
      </c>
      <c r="H399" s="1">
        <v>5986.9887964387935</v>
      </c>
      <c r="I399" s="1">
        <v>4666.3958409395</v>
      </c>
    </row>
    <row r="400" spans="1:9" x14ac:dyDescent="0.15">
      <c r="A400" s="1">
        <v>18</v>
      </c>
      <c r="B400" s="1" t="s">
        <v>66</v>
      </c>
      <c r="C400" s="1">
        <v>6</v>
      </c>
      <c r="D400" s="1" t="s">
        <v>49</v>
      </c>
      <c r="E400" s="1">
        <v>10629.738798868673</v>
      </c>
      <c r="F400" s="1">
        <v>7566.7529212296085</v>
      </c>
      <c r="G400" s="1">
        <v>7762.483491963083</v>
      </c>
      <c r="H400" s="1">
        <v>8126.9832649818072</v>
      </c>
      <c r="I400" s="1">
        <v>7721.6200759838157</v>
      </c>
    </row>
    <row r="401" spans="1:9" x14ac:dyDescent="0.15">
      <c r="A401" s="1">
        <v>18</v>
      </c>
      <c r="B401" s="1" t="s">
        <v>66</v>
      </c>
      <c r="C401" s="1">
        <v>7</v>
      </c>
      <c r="D401" s="1" t="s">
        <v>158</v>
      </c>
      <c r="E401" s="1">
        <v>124.18368375093931</v>
      </c>
      <c r="F401" s="1">
        <v>158.24684035511132</v>
      </c>
      <c r="G401" s="1">
        <v>83.590124157768116</v>
      </c>
      <c r="H401" s="1">
        <v>93.983647202611039</v>
      </c>
      <c r="I401" s="1">
        <v>107.59122339874077</v>
      </c>
    </row>
    <row r="402" spans="1:9" x14ac:dyDescent="0.15">
      <c r="A402" s="1">
        <v>18</v>
      </c>
      <c r="B402" s="1" t="s">
        <v>66</v>
      </c>
      <c r="C402" s="1">
        <v>8</v>
      </c>
      <c r="D402" s="1" t="s">
        <v>159</v>
      </c>
      <c r="E402" s="1">
        <v>9823.2777032367248</v>
      </c>
      <c r="F402" s="1">
        <v>9265.2685601416324</v>
      </c>
      <c r="G402" s="1">
        <v>9275.7693919504381</v>
      </c>
      <c r="H402" s="1">
        <v>7734.6564698793654</v>
      </c>
      <c r="I402" s="1">
        <v>5771.3487498497134</v>
      </c>
    </row>
    <row r="403" spans="1:9" x14ac:dyDescent="0.15">
      <c r="A403" s="1">
        <v>18</v>
      </c>
      <c r="B403" s="1" t="s">
        <v>66</v>
      </c>
      <c r="C403" s="1">
        <v>9</v>
      </c>
      <c r="D403" s="1" t="s">
        <v>160</v>
      </c>
      <c r="E403" s="1">
        <v>2936.4386913163439</v>
      </c>
      <c r="F403" s="1">
        <v>2664.4800715183719</v>
      </c>
      <c r="G403" s="1">
        <v>3872.2991280066321</v>
      </c>
      <c r="H403" s="1">
        <v>4647.4810877786485</v>
      </c>
      <c r="I403" s="1">
        <v>4849.9913683135392</v>
      </c>
    </row>
    <row r="404" spans="1:9" x14ac:dyDescent="0.15">
      <c r="A404" s="1">
        <v>18</v>
      </c>
      <c r="B404" s="1" t="s">
        <v>66</v>
      </c>
      <c r="C404" s="1">
        <v>10</v>
      </c>
      <c r="D404" s="1" t="s">
        <v>161</v>
      </c>
      <c r="E404" s="1">
        <v>8674.7046327674798</v>
      </c>
      <c r="F404" s="1">
        <v>8840.0880560535261</v>
      </c>
      <c r="G404" s="1">
        <v>12983.317285652125</v>
      </c>
      <c r="H404" s="1">
        <v>11387.013408324407</v>
      </c>
      <c r="I404" s="1">
        <v>10477.471990898204</v>
      </c>
    </row>
    <row r="405" spans="1:9" x14ac:dyDescent="0.15">
      <c r="A405" s="1">
        <v>18</v>
      </c>
      <c r="B405" s="1" t="s">
        <v>66</v>
      </c>
      <c r="C405" s="1">
        <v>11</v>
      </c>
      <c r="D405" s="1" t="s">
        <v>162</v>
      </c>
      <c r="E405" s="1">
        <v>13821.739718187426</v>
      </c>
      <c r="F405" s="1">
        <v>10600.599427815867</v>
      </c>
      <c r="G405" s="1">
        <v>13512.197027527023</v>
      </c>
      <c r="H405" s="1">
        <v>13920.407362296359</v>
      </c>
      <c r="I405" s="1">
        <v>12981.292544049584</v>
      </c>
    </row>
    <row r="406" spans="1:9" x14ac:dyDescent="0.15">
      <c r="A406" s="1">
        <v>18</v>
      </c>
      <c r="B406" s="1" t="s">
        <v>66</v>
      </c>
      <c r="C406" s="1">
        <v>12</v>
      </c>
      <c r="D406" s="1" t="s">
        <v>163</v>
      </c>
      <c r="E406" s="1">
        <v>21593.397787069334</v>
      </c>
      <c r="F406" s="1">
        <v>28659.157283566165</v>
      </c>
      <c r="G406" s="1">
        <v>44458.270800037739</v>
      </c>
      <c r="H406" s="1">
        <v>35735.088701863082</v>
      </c>
      <c r="I406" s="1">
        <v>33293.229146991485</v>
      </c>
    </row>
    <row r="407" spans="1:9" x14ac:dyDescent="0.15">
      <c r="A407" s="1">
        <v>18</v>
      </c>
      <c r="B407" s="1" t="s">
        <v>66</v>
      </c>
      <c r="C407" s="1">
        <v>13</v>
      </c>
      <c r="D407" s="1" t="s">
        <v>164</v>
      </c>
      <c r="E407" s="1">
        <v>1298.819099893956</v>
      </c>
      <c r="F407" s="1">
        <v>957.97131576995082</v>
      </c>
      <c r="G407" s="1">
        <v>3322.5515807398515</v>
      </c>
      <c r="H407" s="1">
        <v>4386.4030198260207</v>
      </c>
      <c r="I407" s="1">
        <v>7429.5475763573022</v>
      </c>
    </row>
    <row r="408" spans="1:9" x14ac:dyDescent="0.15">
      <c r="A408" s="1">
        <v>18</v>
      </c>
      <c r="B408" s="1" t="s">
        <v>66</v>
      </c>
      <c r="C408" s="1">
        <v>14</v>
      </c>
      <c r="D408" s="1" t="s">
        <v>165</v>
      </c>
      <c r="E408" s="1">
        <v>15206.38851667064</v>
      </c>
      <c r="F408" s="1">
        <v>19877.669220657881</v>
      </c>
      <c r="G408" s="1">
        <v>25939.406085656083</v>
      </c>
      <c r="H408" s="1">
        <v>15087.724968471353</v>
      </c>
      <c r="I408" s="1">
        <v>10620.681077888965</v>
      </c>
    </row>
    <row r="409" spans="1:9" x14ac:dyDescent="0.15">
      <c r="A409" s="1">
        <v>18</v>
      </c>
      <c r="B409" s="1" t="s">
        <v>66</v>
      </c>
      <c r="C409" s="1">
        <v>15</v>
      </c>
      <c r="D409" s="1" t="s">
        <v>166</v>
      </c>
      <c r="E409" s="1">
        <v>36702.691426676873</v>
      </c>
      <c r="F409" s="1">
        <v>39908.242515383448</v>
      </c>
      <c r="G409" s="1">
        <v>42078.470051224838</v>
      </c>
      <c r="H409" s="1">
        <v>33258.614945849076</v>
      </c>
      <c r="I409" s="1">
        <v>30376.937658249921</v>
      </c>
    </row>
    <row r="410" spans="1:9" x14ac:dyDescent="0.15">
      <c r="A410" s="1">
        <v>18</v>
      </c>
      <c r="B410" s="1" t="s">
        <v>66</v>
      </c>
      <c r="C410" s="1">
        <v>16</v>
      </c>
      <c r="D410" s="1" t="s">
        <v>149</v>
      </c>
      <c r="E410" s="1">
        <v>73777.743016382665</v>
      </c>
      <c r="F410" s="1">
        <v>104704.85598205592</v>
      </c>
      <c r="G410" s="1">
        <v>111124.16629325735</v>
      </c>
      <c r="H410" s="1">
        <v>106107.61315902298</v>
      </c>
      <c r="I410" s="1">
        <v>86028.994322610743</v>
      </c>
    </row>
    <row r="411" spans="1:9" x14ac:dyDescent="0.15">
      <c r="A411" s="1">
        <v>18</v>
      </c>
      <c r="B411" s="1" t="s">
        <v>66</v>
      </c>
      <c r="C411" s="1">
        <v>17</v>
      </c>
      <c r="D411" s="1" t="s">
        <v>150</v>
      </c>
      <c r="E411" s="1">
        <v>5317.2378093859961</v>
      </c>
      <c r="F411" s="1">
        <v>8090.5936217425833</v>
      </c>
      <c r="G411" s="1">
        <v>8923.5851538842981</v>
      </c>
      <c r="H411" s="1">
        <v>9519.8723197671825</v>
      </c>
      <c r="I411" s="1">
        <v>9805.97603529361</v>
      </c>
    </row>
    <row r="412" spans="1:9" x14ac:dyDescent="0.15">
      <c r="A412" s="1">
        <v>18</v>
      </c>
      <c r="B412" s="1" t="s">
        <v>66</v>
      </c>
      <c r="C412" s="1">
        <v>18</v>
      </c>
      <c r="D412" s="1" t="s">
        <v>151</v>
      </c>
      <c r="E412" s="1">
        <v>134037.475306551</v>
      </c>
      <c r="F412" s="1">
        <v>159192.34310317514</v>
      </c>
      <c r="G412" s="1">
        <v>157997.68131723074</v>
      </c>
      <c r="H412" s="1">
        <v>120889.65366993146</v>
      </c>
      <c r="I412" s="1">
        <v>97815.988353096982</v>
      </c>
    </row>
    <row r="413" spans="1:9" x14ac:dyDescent="0.15">
      <c r="A413" s="1">
        <v>18</v>
      </c>
      <c r="B413" s="1" t="s">
        <v>66</v>
      </c>
      <c r="C413" s="1">
        <v>19</v>
      </c>
      <c r="D413" s="1" t="s">
        <v>152</v>
      </c>
      <c r="E413" s="1">
        <v>16156.83579540101</v>
      </c>
      <c r="F413" s="1">
        <v>21843.197122269958</v>
      </c>
      <c r="G413" s="1">
        <v>23333.053345463497</v>
      </c>
      <c r="H413" s="1">
        <v>21903.781631950886</v>
      </c>
      <c r="I413" s="1">
        <v>21977.548907053439</v>
      </c>
    </row>
    <row r="414" spans="1:9" x14ac:dyDescent="0.15">
      <c r="A414" s="1">
        <v>18</v>
      </c>
      <c r="B414" s="1" t="s">
        <v>66</v>
      </c>
      <c r="C414" s="1">
        <v>20</v>
      </c>
      <c r="D414" s="1" t="s">
        <v>153</v>
      </c>
      <c r="E414" s="1">
        <v>1758.8651137169761</v>
      </c>
      <c r="F414" s="1">
        <v>2834.796359873701</v>
      </c>
      <c r="G414" s="1">
        <v>4054.9266047877468</v>
      </c>
      <c r="H414" s="1">
        <v>4412.733803304277</v>
      </c>
      <c r="I414" s="1">
        <v>3981.2026001272902</v>
      </c>
    </row>
    <row r="415" spans="1:9" x14ac:dyDescent="0.15">
      <c r="A415" s="1">
        <v>18</v>
      </c>
      <c r="B415" s="1" t="s">
        <v>66</v>
      </c>
      <c r="C415" s="1">
        <v>21</v>
      </c>
      <c r="D415" s="1" t="s">
        <v>154</v>
      </c>
      <c r="E415" s="1">
        <v>43926.821062139585</v>
      </c>
      <c r="F415" s="1">
        <v>44453.398016295687</v>
      </c>
      <c r="G415" s="1">
        <v>44220.804864809157</v>
      </c>
      <c r="H415" s="1">
        <v>45518.323472443226</v>
      </c>
      <c r="I415" s="1">
        <v>34974.624466592169</v>
      </c>
    </row>
    <row r="416" spans="1:9" x14ac:dyDescent="0.15">
      <c r="A416" s="1">
        <v>18</v>
      </c>
      <c r="B416" s="1" t="s">
        <v>17</v>
      </c>
      <c r="C416" s="1">
        <v>22</v>
      </c>
      <c r="D416" s="1" t="s">
        <v>146</v>
      </c>
      <c r="E416" s="1">
        <v>126128.49711518736</v>
      </c>
      <c r="F416" s="1">
        <v>166979.98402357494</v>
      </c>
      <c r="G416" s="1">
        <v>206528.73565987425</v>
      </c>
      <c r="H416" s="1">
        <v>220145.34177164506</v>
      </c>
      <c r="I416" s="1">
        <v>297677.63407855702</v>
      </c>
    </row>
    <row r="417" spans="1:9" x14ac:dyDescent="0.15">
      <c r="A417" s="1">
        <v>18</v>
      </c>
      <c r="B417" s="1" t="s">
        <v>17</v>
      </c>
      <c r="C417" s="1">
        <v>23</v>
      </c>
      <c r="D417" s="1" t="s">
        <v>167</v>
      </c>
      <c r="E417" s="1">
        <v>47861.107734875564</v>
      </c>
      <c r="F417" s="1">
        <v>55048.624653993174</v>
      </c>
      <c r="G417" s="1">
        <v>52520.549307129622</v>
      </c>
      <c r="H417" s="1">
        <v>50469.315639601904</v>
      </c>
      <c r="I417" s="1">
        <v>49836.485592004981</v>
      </c>
    </row>
    <row r="418" spans="1:9" x14ac:dyDescent="0.15">
      <c r="A418" s="1">
        <v>19</v>
      </c>
      <c r="B418" s="1" t="s">
        <v>67</v>
      </c>
      <c r="C418" s="1">
        <v>1</v>
      </c>
      <c r="D418" s="1" t="s">
        <v>147</v>
      </c>
      <c r="E418" s="1">
        <v>220552.72508492542</v>
      </c>
      <c r="F418" s="1">
        <v>157800.06074116589</v>
      </c>
      <c r="G418" s="1">
        <v>103397.91964306348</v>
      </c>
      <c r="H418" s="1">
        <v>72874.614606633462</v>
      </c>
      <c r="I418" s="1">
        <v>61132.823868560525</v>
      </c>
    </row>
    <row r="419" spans="1:9" x14ac:dyDescent="0.15">
      <c r="A419" s="1">
        <v>19</v>
      </c>
      <c r="B419" s="1" t="s">
        <v>67</v>
      </c>
      <c r="C419" s="1">
        <v>2</v>
      </c>
      <c r="D419" s="1" t="s">
        <v>148</v>
      </c>
      <c r="E419" s="1">
        <v>3078.2124352918186</v>
      </c>
      <c r="F419" s="1">
        <v>2822.7497644607438</v>
      </c>
      <c r="G419" s="1">
        <v>2460.6710233866384</v>
      </c>
      <c r="H419" s="1">
        <v>1665.6481187541488</v>
      </c>
      <c r="I419" s="1">
        <v>1159.9039777780074</v>
      </c>
    </row>
    <row r="420" spans="1:9" x14ac:dyDescent="0.15">
      <c r="A420" s="1">
        <v>19</v>
      </c>
      <c r="B420" s="1" t="s">
        <v>67</v>
      </c>
      <c r="C420" s="1">
        <v>3</v>
      </c>
      <c r="D420" s="1" t="s">
        <v>155</v>
      </c>
      <c r="E420" s="1">
        <v>16124.263405999862</v>
      </c>
      <c r="F420" s="1">
        <v>15629.642589134346</v>
      </c>
      <c r="G420" s="1">
        <v>19930.404088553631</v>
      </c>
      <c r="H420" s="1">
        <v>22508.781422897828</v>
      </c>
      <c r="I420" s="1">
        <v>23083.149230564442</v>
      </c>
    </row>
    <row r="421" spans="1:9" x14ac:dyDescent="0.15">
      <c r="A421" s="1">
        <v>19</v>
      </c>
      <c r="B421" s="1" t="s">
        <v>67</v>
      </c>
      <c r="C421" s="1">
        <v>4</v>
      </c>
      <c r="D421" s="1" t="s">
        <v>156</v>
      </c>
      <c r="E421" s="1">
        <v>59773.498579198073</v>
      </c>
      <c r="F421" s="1">
        <v>35230.716508191057</v>
      </c>
      <c r="G421" s="1">
        <v>20970.661736211969</v>
      </c>
      <c r="H421" s="1">
        <v>12221.4965759243</v>
      </c>
      <c r="I421" s="1">
        <v>7486.2561976564821</v>
      </c>
    </row>
    <row r="422" spans="1:9" x14ac:dyDescent="0.15">
      <c r="A422" s="1">
        <v>19</v>
      </c>
      <c r="B422" s="1" t="s">
        <v>67</v>
      </c>
      <c r="C422" s="1">
        <v>5</v>
      </c>
      <c r="D422" s="1" t="s">
        <v>157</v>
      </c>
      <c r="E422" s="1">
        <v>5245.2590692534568</v>
      </c>
      <c r="F422" s="1">
        <v>4045.7295443535049</v>
      </c>
      <c r="G422" s="1">
        <v>4583.9557334910332</v>
      </c>
      <c r="H422" s="1">
        <v>4092.305719962776</v>
      </c>
      <c r="I422" s="1">
        <v>2746.8175526251134</v>
      </c>
    </row>
    <row r="423" spans="1:9" x14ac:dyDescent="0.15">
      <c r="A423" s="1">
        <v>19</v>
      </c>
      <c r="B423" s="1" t="s">
        <v>67</v>
      </c>
      <c r="C423" s="1">
        <v>6</v>
      </c>
      <c r="D423" s="1" t="s">
        <v>49</v>
      </c>
      <c r="E423" s="1">
        <v>383.86747980211976</v>
      </c>
      <c r="F423" s="1">
        <v>578.84079060210922</v>
      </c>
      <c r="G423" s="1">
        <v>1543.8919997974219</v>
      </c>
      <c r="H423" s="1">
        <v>2376.5135168571042</v>
      </c>
      <c r="I423" s="1">
        <v>3458.0340996688606</v>
      </c>
    </row>
    <row r="424" spans="1:9" x14ac:dyDescent="0.15">
      <c r="A424" s="1">
        <v>19</v>
      </c>
      <c r="B424" s="1" t="s">
        <v>67</v>
      </c>
      <c r="C424" s="1">
        <v>7</v>
      </c>
      <c r="D424" s="1" t="s">
        <v>158</v>
      </c>
      <c r="E424" s="1">
        <v>66.346139245056946</v>
      </c>
      <c r="F424" s="1">
        <v>16.569296942145485</v>
      </c>
      <c r="G424" s="1">
        <v>40.720425924444427</v>
      </c>
      <c r="H424" s="1">
        <v>27.194535131351483</v>
      </c>
      <c r="I424" s="1">
        <v>72.284729994533251</v>
      </c>
    </row>
    <row r="425" spans="1:9" x14ac:dyDescent="0.15">
      <c r="A425" s="1">
        <v>19</v>
      </c>
      <c r="B425" s="1" t="s">
        <v>67</v>
      </c>
      <c r="C425" s="1">
        <v>8</v>
      </c>
      <c r="D425" s="1" t="s">
        <v>159</v>
      </c>
      <c r="E425" s="1">
        <v>9236.1141383966078</v>
      </c>
      <c r="F425" s="1">
        <v>7843.8416522588996</v>
      </c>
      <c r="G425" s="1">
        <v>7688.6547075959943</v>
      </c>
      <c r="H425" s="1">
        <v>6880.7621119521273</v>
      </c>
      <c r="I425" s="1">
        <v>4230.3108024093526</v>
      </c>
    </row>
    <row r="426" spans="1:9" x14ac:dyDescent="0.15">
      <c r="A426" s="1">
        <v>19</v>
      </c>
      <c r="B426" s="1" t="s">
        <v>67</v>
      </c>
      <c r="C426" s="1">
        <v>9</v>
      </c>
      <c r="D426" s="1" t="s">
        <v>160</v>
      </c>
      <c r="E426" s="1">
        <v>3348.3688263546524</v>
      </c>
      <c r="F426" s="1">
        <v>4675.5634115524308</v>
      </c>
      <c r="G426" s="1">
        <v>6999.0270301816645</v>
      </c>
      <c r="H426" s="1">
        <v>5361.4858432900528</v>
      </c>
      <c r="I426" s="1">
        <v>5939.5951592577157</v>
      </c>
    </row>
    <row r="427" spans="1:9" x14ac:dyDescent="0.15">
      <c r="A427" s="1">
        <v>19</v>
      </c>
      <c r="B427" s="1" t="s">
        <v>67</v>
      </c>
      <c r="C427" s="1">
        <v>10</v>
      </c>
      <c r="D427" s="1" t="s">
        <v>161</v>
      </c>
      <c r="E427" s="1">
        <v>10003.484406171632</v>
      </c>
      <c r="F427" s="1">
        <v>8352.1417600141413</v>
      </c>
      <c r="G427" s="1">
        <v>13293.802780393064</v>
      </c>
      <c r="H427" s="1">
        <v>12137.006166771527</v>
      </c>
      <c r="I427" s="1">
        <v>9468.5551310690935</v>
      </c>
    </row>
    <row r="428" spans="1:9" x14ac:dyDescent="0.15">
      <c r="A428" s="1">
        <v>19</v>
      </c>
      <c r="B428" s="1" t="s">
        <v>67</v>
      </c>
      <c r="C428" s="1">
        <v>11</v>
      </c>
      <c r="D428" s="1" t="s">
        <v>162</v>
      </c>
      <c r="E428" s="1">
        <v>12190.08173463116</v>
      </c>
      <c r="F428" s="1">
        <v>16831.75430781957</v>
      </c>
      <c r="G428" s="1">
        <v>28081.232410669752</v>
      </c>
      <c r="H428" s="1">
        <v>37072.822049217866</v>
      </c>
      <c r="I428" s="1">
        <v>36801.828511367072</v>
      </c>
    </row>
    <row r="429" spans="1:9" x14ac:dyDescent="0.15">
      <c r="A429" s="1">
        <v>19</v>
      </c>
      <c r="B429" s="1" t="s">
        <v>67</v>
      </c>
      <c r="C429" s="1">
        <v>12</v>
      </c>
      <c r="D429" s="1" t="s">
        <v>163</v>
      </c>
      <c r="E429" s="1">
        <v>23408.612190322292</v>
      </c>
      <c r="F429" s="1">
        <v>31930.46004751587</v>
      </c>
      <c r="G429" s="1">
        <v>63657.448022539684</v>
      </c>
      <c r="H429" s="1">
        <v>49061.921859693219</v>
      </c>
      <c r="I429" s="1">
        <v>43532.199687569773</v>
      </c>
    </row>
    <row r="430" spans="1:9" x14ac:dyDescent="0.15">
      <c r="A430" s="1">
        <v>19</v>
      </c>
      <c r="B430" s="1" t="s">
        <v>67</v>
      </c>
      <c r="C430" s="1">
        <v>13</v>
      </c>
      <c r="D430" s="1" t="s">
        <v>164</v>
      </c>
      <c r="E430" s="1">
        <v>4771.9438479596893</v>
      </c>
      <c r="F430" s="1">
        <v>8449.3421105110247</v>
      </c>
      <c r="G430" s="1">
        <v>9362.5711709979314</v>
      </c>
      <c r="H430" s="1">
        <v>9734.341964577412</v>
      </c>
      <c r="I430" s="1">
        <v>10231.281794015533</v>
      </c>
    </row>
    <row r="431" spans="1:9" x14ac:dyDescent="0.15">
      <c r="A431" s="1">
        <v>19</v>
      </c>
      <c r="B431" s="1" t="s">
        <v>67</v>
      </c>
      <c r="C431" s="1">
        <v>14</v>
      </c>
      <c r="D431" s="1" t="s">
        <v>165</v>
      </c>
      <c r="E431" s="1">
        <v>8727.1884076079041</v>
      </c>
      <c r="F431" s="1">
        <v>15613.303301636619</v>
      </c>
      <c r="G431" s="1">
        <v>12949.808877560752</v>
      </c>
      <c r="H431" s="1">
        <v>9566.5196146227881</v>
      </c>
      <c r="I431" s="1">
        <v>7861.5172389286772</v>
      </c>
    </row>
    <row r="432" spans="1:9" x14ac:dyDescent="0.15">
      <c r="A432" s="1">
        <v>19</v>
      </c>
      <c r="B432" s="1" t="s">
        <v>67</v>
      </c>
      <c r="C432" s="1">
        <v>15</v>
      </c>
      <c r="D432" s="1" t="s">
        <v>166</v>
      </c>
      <c r="E432" s="1">
        <v>48578.938723489577</v>
      </c>
      <c r="F432" s="1">
        <v>50704.304094200859</v>
      </c>
      <c r="G432" s="1">
        <v>58030.00720014175</v>
      </c>
      <c r="H432" s="1">
        <v>45744.27254100432</v>
      </c>
      <c r="I432" s="1">
        <v>35940.324320093081</v>
      </c>
    </row>
    <row r="433" spans="1:9" x14ac:dyDescent="0.15">
      <c r="A433" s="1">
        <v>19</v>
      </c>
      <c r="B433" s="1" t="s">
        <v>67</v>
      </c>
      <c r="C433" s="1">
        <v>16</v>
      </c>
      <c r="D433" s="1" t="s">
        <v>149</v>
      </c>
      <c r="E433" s="1">
        <v>65046.296006971788</v>
      </c>
      <c r="F433" s="1">
        <v>87734.171990268966</v>
      </c>
      <c r="G433" s="1">
        <v>103293.93590987306</v>
      </c>
      <c r="H433" s="1">
        <v>105205.58964619285</v>
      </c>
      <c r="I433" s="1">
        <v>69676.178898576589</v>
      </c>
    </row>
    <row r="434" spans="1:9" x14ac:dyDescent="0.15">
      <c r="A434" s="1">
        <v>19</v>
      </c>
      <c r="B434" s="1" t="s">
        <v>67</v>
      </c>
      <c r="C434" s="1">
        <v>17</v>
      </c>
      <c r="D434" s="1" t="s">
        <v>150</v>
      </c>
      <c r="E434" s="1">
        <v>4490.3959470942491</v>
      </c>
      <c r="F434" s="1">
        <v>4938.8771273851389</v>
      </c>
      <c r="G434" s="1">
        <v>6072.6023919296258</v>
      </c>
      <c r="H434" s="1">
        <v>6010.4214409716842</v>
      </c>
      <c r="I434" s="1">
        <v>5666.5486592033467</v>
      </c>
    </row>
    <row r="435" spans="1:9" x14ac:dyDescent="0.15">
      <c r="A435" s="1">
        <v>19</v>
      </c>
      <c r="B435" s="1" t="s">
        <v>67</v>
      </c>
      <c r="C435" s="1">
        <v>18</v>
      </c>
      <c r="D435" s="1" t="s">
        <v>151</v>
      </c>
      <c r="E435" s="1">
        <v>127870.56011640554</v>
      </c>
      <c r="F435" s="1">
        <v>139791.85362471931</v>
      </c>
      <c r="G435" s="1">
        <v>134417.25774028868</v>
      </c>
      <c r="H435" s="1">
        <v>115308.34085855974</v>
      </c>
      <c r="I435" s="1">
        <v>92954.586126309703</v>
      </c>
    </row>
    <row r="436" spans="1:9" x14ac:dyDescent="0.15">
      <c r="A436" s="1">
        <v>19</v>
      </c>
      <c r="B436" s="1" t="s">
        <v>67</v>
      </c>
      <c r="C436" s="1">
        <v>19</v>
      </c>
      <c r="D436" s="1" t="s">
        <v>152</v>
      </c>
      <c r="E436" s="1">
        <v>15175.334513118012</v>
      </c>
      <c r="F436" s="1">
        <v>20040.717726495808</v>
      </c>
      <c r="G436" s="1">
        <v>23767.31445761408</v>
      </c>
      <c r="H436" s="1">
        <v>20053.078809601029</v>
      </c>
      <c r="I436" s="1">
        <v>20288.187343617155</v>
      </c>
    </row>
    <row r="437" spans="1:9" x14ac:dyDescent="0.15">
      <c r="A437" s="1">
        <v>19</v>
      </c>
      <c r="B437" s="1" t="s">
        <v>67</v>
      </c>
      <c r="C437" s="1">
        <v>20</v>
      </c>
      <c r="D437" s="1" t="s">
        <v>153</v>
      </c>
      <c r="E437" s="1">
        <v>2294.1718874569256</v>
      </c>
      <c r="F437" s="1">
        <v>4499.0447846310144</v>
      </c>
      <c r="G437" s="1">
        <v>8132.1466362359042</v>
      </c>
      <c r="H437" s="1">
        <v>7539.668409614409</v>
      </c>
      <c r="I437" s="1">
        <v>8089.4703118421676</v>
      </c>
    </row>
    <row r="438" spans="1:9" x14ac:dyDescent="0.15">
      <c r="A438" s="1">
        <v>19</v>
      </c>
      <c r="B438" s="1" t="s">
        <v>67</v>
      </c>
      <c r="C438" s="1">
        <v>21</v>
      </c>
      <c r="D438" s="1" t="s">
        <v>154</v>
      </c>
      <c r="E438" s="1">
        <v>32620.803910275656</v>
      </c>
      <c r="F438" s="1">
        <v>33377.368992507829</v>
      </c>
      <c r="G438" s="1">
        <v>38742.855452600692</v>
      </c>
      <c r="H438" s="1">
        <v>41630.432231430037</v>
      </c>
      <c r="I438" s="1">
        <v>35810.514573101667</v>
      </c>
    </row>
    <row r="439" spans="1:9" x14ac:dyDescent="0.15">
      <c r="A439" s="1">
        <v>19</v>
      </c>
      <c r="B439" s="1" t="s">
        <v>18</v>
      </c>
      <c r="C439" s="1">
        <v>22</v>
      </c>
      <c r="D439" s="1" t="s">
        <v>146</v>
      </c>
      <c r="E439" s="1">
        <v>119323.71053427481</v>
      </c>
      <c r="F439" s="1">
        <v>164406.5850055886</v>
      </c>
      <c r="G439" s="1">
        <v>224774.17434057893</v>
      </c>
      <c r="H439" s="1">
        <v>255002.28879640647</v>
      </c>
      <c r="I439" s="1">
        <v>294143.53558491112</v>
      </c>
    </row>
    <row r="440" spans="1:9" x14ac:dyDescent="0.15">
      <c r="A440" s="1">
        <v>19</v>
      </c>
      <c r="B440" s="1" t="s">
        <v>18</v>
      </c>
      <c r="C440" s="1">
        <v>23</v>
      </c>
      <c r="D440" s="1" t="s">
        <v>167</v>
      </c>
      <c r="E440" s="1">
        <v>48399.320318295242</v>
      </c>
      <c r="F440" s="1">
        <v>53525.731128404295</v>
      </c>
      <c r="G440" s="1">
        <v>55241.746268803654</v>
      </c>
      <c r="H440" s="1">
        <v>52993.309529187536</v>
      </c>
      <c r="I440" s="1">
        <v>50373.107206293316</v>
      </c>
    </row>
    <row r="441" spans="1:9" x14ac:dyDescent="0.15">
      <c r="A441" s="1">
        <v>20</v>
      </c>
      <c r="B441" s="1" t="s">
        <v>68</v>
      </c>
      <c r="C441" s="1">
        <v>1</v>
      </c>
      <c r="D441" s="1" t="s">
        <v>147</v>
      </c>
      <c r="E441" s="1">
        <v>680109.08416265913</v>
      </c>
      <c r="F441" s="1">
        <v>470879.44889652898</v>
      </c>
      <c r="G441" s="1">
        <v>335722.01605052443</v>
      </c>
      <c r="H441" s="1">
        <v>245260.25431574602</v>
      </c>
      <c r="I441" s="1">
        <v>220771.38778060896</v>
      </c>
    </row>
    <row r="442" spans="1:9" x14ac:dyDescent="0.15">
      <c r="A442" s="1">
        <v>20</v>
      </c>
      <c r="B442" s="1" t="s">
        <v>68</v>
      </c>
      <c r="C442" s="1">
        <v>2</v>
      </c>
      <c r="D442" s="1" t="s">
        <v>148</v>
      </c>
      <c r="E442" s="1">
        <v>4542.8457714387323</v>
      </c>
      <c r="F442" s="1">
        <v>4096.7088366565167</v>
      </c>
      <c r="G442" s="1">
        <v>5122.7612301337113</v>
      </c>
      <c r="H442" s="1">
        <v>3795.6405871609827</v>
      </c>
      <c r="I442" s="1">
        <v>1813.3205337456382</v>
      </c>
    </row>
    <row r="443" spans="1:9" x14ac:dyDescent="0.15">
      <c r="A443" s="1">
        <v>20</v>
      </c>
      <c r="B443" s="1" t="s">
        <v>68</v>
      </c>
      <c r="C443" s="1">
        <v>3</v>
      </c>
      <c r="D443" s="1" t="s">
        <v>155</v>
      </c>
      <c r="E443" s="1">
        <v>58679.890553049634</v>
      </c>
      <c r="F443" s="1">
        <v>59397.870414010431</v>
      </c>
      <c r="G443" s="1">
        <v>62364.334709663133</v>
      </c>
      <c r="H443" s="1">
        <v>57764.99553074102</v>
      </c>
      <c r="I443" s="1">
        <v>55658.125465306221</v>
      </c>
    </row>
    <row r="444" spans="1:9" x14ac:dyDescent="0.15">
      <c r="A444" s="1">
        <v>20</v>
      </c>
      <c r="B444" s="1" t="s">
        <v>68</v>
      </c>
      <c r="C444" s="1">
        <v>4</v>
      </c>
      <c r="D444" s="1" t="s">
        <v>156</v>
      </c>
      <c r="E444" s="1">
        <v>53760.875336599929</v>
      </c>
      <c r="F444" s="1">
        <v>39174.155029239875</v>
      </c>
      <c r="G444" s="1">
        <v>28967.181811003844</v>
      </c>
      <c r="H444" s="1">
        <v>12957.264295700612</v>
      </c>
      <c r="I444" s="1">
        <v>6578.8726502658465</v>
      </c>
    </row>
    <row r="445" spans="1:9" x14ac:dyDescent="0.15">
      <c r="A445" s="1">
        <v>20</v>
      </c>
      <c r="B445" s="1" t="s">
        <v>68</v>
      </c>
      <c r="C445" s="1">
        <v>5</v>
      </c>
      <c r="D445" s="1" t="s">
        <v>157</v>
      </c>
      <c r="E445" s="1">
        <v>12951.979066790798</v>
      </c>
      <c r="F445" s="1">
        <v>11373.75968996803</v>
      </c>
      <c r="G445" s="1">
        <v>10989.678158533736</v>
      </c>
      <c r="H445" s="1">
        <v>9313.0507623295252</v>
      </c>
      <c r="I445" s="1">
        <v>6282.424081754064</v>
      </c>
    </row>
    <row r="446" spans="1:9" x14ac:dyDescent="0.15">
      <c r="A446" s="1">
        <v>20</v>
      </c>
      <c r="B446" s="1" t="s">
        <v>68</v>
      </c>
      <c r="C446" s="1">
        <v>6</v>
      </c>
      <c r="D446" s="1" t="s">
        <v>49</v>
      </c>
      <c r="E446" s="1">
        <v>3129.5784676192538</v>
      </c>
      <c r="F446" s="1">
        <v>3840.7135528245299</v>
      </c>
      <c r="G446" s="1">
        <v>4510.9007939448902</v>
      </c>
      <c r="H446" s="1">
        <v>4625.8576816985287</v>
      </c>
      <c r="I446" s="1">
        <v>3605.2095961319478</v>
      </c>
    </row>
    <row r="447" spans="1:9" x14ac:dyDescent="0.15">
      <c r="A447" s="1">
        <v>20</v>
      </c>
      <c r="B447" s="1" t="s">
        <v>68</v>
      </c>
      <c r="C447" s="1">
        <v>7</v>
      </c>
      <c r="D447" s="1" t="s">
        <v>158</v>
      </c>
      <c r="E447" s="1">
        <v>239.88918651566115</v>
      </c>
      <c r="F447" s="1">
        <v>147.59495758286144</v>
      </c>
      <c r="G447" s="1">
        <v>353.9874592457457</v>
      </c>
      <c r="H447" s="1">
        <v>375.79175651986282</v>
      </c>
      <c r="I447" s="1">
        <v>436.73458219089508</v>
      </c>
    </row>
    <row r="448" spans="1:9" x14ac:dyDescent="0.15">
      <c r="A448" s="1">
        <v>20</v>
      </c>
      <c r="B448" s="1" t="s">
        <v>68</v>
      </c>
      <c r="C448" s="1">
        <v>8</v>
      </c>
      <c r="D448" s="1" t="s">
        <v>159</v>
      </c>
      <c r="E448" s="1">
        <v>22639.34397849517</v>
      </c>
      <c r="F448" s="1">
        <v>20154.648403104482</v>
      </c>
      <c r="G448" s="1">
        <v>19444.996408388281</v>
      </c>
      <c r="H448" s="1">
        <v>14236.574535132766</v>
      </c>
      <c r="I448" s="1">
        <v>12754.285561632074</v>
      </c>
    </row>
    <row r="449" spans="1:9" x14ac:dyDescent="0.15">
      <c r="A449" s="1">
        <v>20</v>
      </c>
      <c r="B449" s="1" t="s">
        <v>68</v>
      </c>
      <c r="C449" s="1">
        <v>9</v>
      </c>
      <c r="D449" s="1" t="s">
        <v>160</v>
      </c>
      <c r="E449" s="1">
        <v>18160.155580608127</v>
      </c>
      <c r="F449" s="1">
        <v>13441.431775517281</v>
      </c>
      <c r="G449" s="1">
        <v>14128.577123629317</v>
      </c>
      <c r="H449" s="1">
        <v>12799.372680696755</v>
      </c>
      <c r="I449" s="1">
        <v>14440.114652370303</v>
      </c>
    </row>
    <row r="450" spans="1:9" x14ac:dyDescent="0.15">
      <c r="A450" s="1">
        <v>20</v>
      </c>
      <c r="B450" s="1" t="s">
        <v>68</v>
      </c>
      <c r="C450" s="1">
        <v>10</v>
      </c>
      <c r="D450" s="1" t="s">
        <v>161</v>
      </c>
      <c r="E450" s="1">
        <v>32404.605130975197</v>
      </c>
      <c r="F450" s="1">
        <v>36410.702438265223</v>
      </c>
      <c r="G450" s="1">
        <v>42947.571583281082</v>
      </c>
      <c r="H450" s="1">
        <v>39636.433586081846</v>
      </c>
      <c r="I450" s="1">
        <v>34468.280328717672</v>
      </c>
    </row>
    <row r="451" spans="1:9" x14ac:dyDescent="0.15">
      <c r="A451" s="1">
        <v>20</v>
      </c>
      <c r="B451" s="1" t="s">
        <v>68</v>
      </c>
      <c r="C451" s="1">
        <v>11</v>
      </c>
      <c r="D451" s="1" t="s">
        <v>162</v>
      </c>
      <c r="E451" s="1">
        <v>60248.929700325643</v>
      </c>
      <c r="F451" s="1">
        <v>75859.265129666135</v>
      </c>
      <c r="G451" s="1">
        <v>94124.210642331222</v>
      </c>
      <c r="H451" s="1">
        <v>91275.485249510617</v>
      </c>
      <c r="I451" s="1">
        <v>90253.053891216536</v>
      </c>
    </row>
    <row r="452" spans="1:9" x14ac:dyDescent="0.15">
      <c r="A452" s="1">
        <v>20</v>
      </c>
      <c r="B452" s="1" t="s">
        <v>68</v>
      </c>
      <c r="C452" s="1">
        <v>12</v>
      </c>
      <c r="D452" s="1" t="s">
        <v>163</v>
      </c>
      <c r="E452" s="1">
        <v>144062.91389927806</v>
      </c>
      <c r="F452" s="1">
        <v>158310.28399923298</v>
      </c>
      <c r="G452" s="1">
        <v>218267.11460858159</v>
      </c>
      <c r="H452" s="1">
        <v>191495.66820396984</v>
      </c>
      <c r="I452" s="1">
        <v>156557.90810493226</v>
      </c>
    </row>
    <row r="453" spans="1:9" x14ac:dyDescent="0.15">
      <c r="A453" s="1">
        <v>20</v>
      </c>
      <c r="B453" s="1" t="s">
        <v>68</v>
      </c>
      <c r="C453" s="1">
        <v>13</v>
      </c>
      <c r="D453" s="1" t="s">
        <v>164</v>
      </c>
      <c r="E453" s="1">
        <v>21301.370915997592</v>
      </c>
      <c r="F453" s="1">
        <v>25444.631272822884</v>
      </c>
      <c r="G453" s="1">
        <v>32888.457820605225</v>
      </c>
      <c r="H453" s="1">
        <v>29552.83058875196</v>
      </c>
      <c r="I453" s="1">
        <v>33834.730855129943</v>
      </c>
    </row>
    <row r="454" spans="1:9" x14ac:dyDescent="0.15">
      <c r="A454" s="1">
        <v>20</v>
      </c>
      <c r="B454" s="1" t="s">
        <v>68</v>
      </c>
      <c r="C454" s="1">
        <v>14</v>
      </c>
      <c r="D454" s="1" t="s">
        <v>165</v>
      </c>
      <c r="E454" s="1">
        <v>64704.382607123487</v>
      </c>
      <c r="F454" s="1">
        <v>86194.742255335077</v>
      </c>
      <c r="G454" s="1">
        <v>69547.293302396865</v>
      </c>
      <c r="H454" s="1">
        <v>36544.899761624663</v>
      </c>
      <c r="I454" s="1">
        <v>24455.715779820093</v>
      </c>
    </row>
    <row r="455" spans="1:9" x14ac:dyDescent="0.15">
      <c r="A455" s="1">
        <v>20</v>
      </c>
      <c r="B455" s="1" t="s">
        <v>68</v>
      </c>
      <c r="C455" s="1">
        <v>15</v>
      </c>
      <c r="D455" s="1" t="s">
        <v>166</v>
      </c>
      <c r="E455" s="1">
        <v>132012.79018998568</v>
      </c>
      <c r="F455" s="1">
        <v>121274.66563839592</v>
      </c>
      <c r="G455" s="1">
        <v>109232.71838210266</v>
      </c>
      <c r="H455" s="1">
        <v>83993.579956324</v>
      </c>
      <c r="I455" s="1">
        <v>67091.97597592097</v>
      </c>
    </row>
    <row r="456" spans="1:9" x14ac:dyDescent="0.15">
      <c r="A456" s="1">
        <v>20</v>
      </c>
      <c r="B456" s="1" t="s">
        <v>68</v>
      </c>
      <c r="C456" s="1">
        <v>16</v>
      </c>
      <c r="D456" s="1" t="s">
        <v>149</v>
      </c>
      <c r="E456" s="1">
        <v>169958.49707067633</v>
      </c>
      <c r="F456" s="1">
        <v>251397.63552075665</v>
      </c>
      <c r="G456" s="1">
        <v>258532.92322068434</v>
      </c>
      <c r="H456" s="1">
        <v>260382.733334182</v>
      </c>
      <c r="I456" s="1">
        <v>138396.91601422135</v>
      </c>
    </row>
    <row r="457" spans="1:9" x14ac:dyDescent="0.15">
      <c r="A457" s="1">
        <v>20</v>
      </c>
      <c r="B457" s="1" t="s">
        <v>68</v>
      </c>
      <c r="C457" s="1">
        <v>17</v>
      </c>
      <c r="D457" s="1" t="s">
        <v>150</v>
      </c>
      <c r="E457" s="1">
        <v>13334.083564844166</v>
      </c>
      <c r="F457" s="1">
        <v>13716.107235589143</v>
      </c>
      <c r="G457" s="1">
        <v>16995.700836448021</v>
      </c>
      <c r="H457" s="1">
        <v>15241.274536759607</v>
      </c>
      <c r="I457" s="1">
        <v>14985.183007307336</v>
      </c>
    </row>
    <row r="458" spans="1:9" x14ac:dyDescent="0.15">
      <c r="A458" s="1">
        <v>20</v>
      </c>
      <c r="B458" s="1" t="s">
        <v>68</v>
      </c>
      <c r="C458" s="1">
        <v>18</v>
      </c>
      <c r="D458" s="1" t="s">
        <v>151</v>
      </c>
      <c r="E458" s="1">
        <v>324024.22864602791</v>
      </c>
      <c r="F458" s="1">
        <v>348541.61656630679</v>
      </c>
      <c r="G458" s="1">
        <v>352952.39901946753</v>
      </c>
      <c r="H458" s="1">
        <v>261108.69631396461</v>
      </c>
      <c r="I458" s="1">
        <v>221789.75237664624</v>
      </c>
    </row>
    <row r="459" spans="1:9" x14ac:dyDescent="0.15">
      <c r="A459" s="1">
        <v>20</v>
      </c>
      <c r="B459" s="1" t="s">
        <v>68</v>
      </c>
      <c r="C459" s="1">
        <v>19</v>
      </c>
      <c r="D459" s="1" t="s">
        <v>152</v>
      </c>
      <c r="E459" s="1">
        <v>34155.246314082404</v>
      </c>
      <c r="F459" s="1">
        <v>43096.295860027756</v>
      </c>
      <c r="G459" s="1">
        <v>51832.923827119834</v>
      </c>
      <c r="H459" s="1">
        <v>47902.575530557886</v>
      </c>
      <c r="I459" s="1">
        <v>48338.150033944097</v>
      </c>
    </row>
    <row r="460" spans="1:9" x14ac:dyDescent="0.15">
      <c r="A460" s="1">
        <v>20</v>
      </c>
      <c r="B460" s="1" t="s">
        <v>68</v>
      </c>
      <c r="C460" s="1">
        <v>20</v>
      </c>
      <c r="D460" s="1" t="s">
        <v>153</v>
      </c>
      <c r="E460" s="1">
        <v>4830.5063630343038</v>
      </c>
      <c r="F460" s="1">
        <v>9255.5570289134794</v>
      </c>
      <c r="G460" s="1">
        <v>15538.518382305154</v>
      </c>
      <c r="H460" s="1">
        <v>15466.459158108777</v>
      </c>
      <c r="I460" s="1">
        <v>15322.421608436198</v>
      </c>
    </row>
    <row r="461" spans="1:9" x14ac:dyDescent="0.15">
      <c r="A461" s="1">
        <v>20</v>
      </c>
      <c r="B461" s="1" t="s">
        <v>68</v>
      </c>
      <c r="C461" s="1">
        <v>21</v>
      </c>
      <c r="D461" s="1" t="s">
        <v>154</v>
      </c>
      <c r="E461" s="1">
        <v>104359.93776917648</v>
      </c>
      <c r="F461" s="1">
        <v>105880.83004473455</v>
      </c>
      <c r="G461" s="1">
        <v>107924.911477931</v>
      </c>
      <c r="H461" s="1">
        <v>103244.26117997935</v>
      </c>
      <c r="I461" s="1">
        <v>84181.53311641606</v>
      </c>
    </row>
    <row r="462" spans="1:9" x14ac:dyDescent="0.15">
      <c r="A462" s="1">
        <v>20</v>
      </c>
      <c r="B462" s="1" t="s">
        <v>19</v>
      </c>
      <c r="C462" s="1">
        <v>22</v>
      </c>
      <c r="D462" s="1" t="s">
        <v>146</v>
      </c>
      <c r="E462" s="1">
        <v>343553.1323396666</v>
      </c>
      <c r="F462" s="1">
        <v>415504.91623713274</v>
      </c>
      <c r="G462" s="1">
        <v>521411.6064822225</v>
      </c>
      <c r="H462" s="1">
        <v>615688.98043027532</v>
      </c>
      <c r="I462" s="1">
        <v>634732.11782602314</v>
      </c>
    </row>
    <row r="463" spans="1:9" x14ac:dyDescent="0.15">
      <c r="A463" s="1">
        <v>20</v>
      </c>
      <c r="B463" s="1" t="s">
        <v>19</v>
      </c>
      <c r="C463" s="1">
        <v>23</v>
      </c>
      <c r="D463" s="1" t="s">
        <v>167</v>
      </c>
      <c r="E463" s="1">
        <v>121461.87066160364</v>
      </c>
      <c r="F463" s="1">
        <v>127763.29039104731</v>
      </c>
      <c r="G463" s="1">
        <v>131619.84405544019</v>
      </c>
      <c r="H463" s="1">
        <v>125494.04261015187</v>
      </c>
      <c r="I463" s="1">
        <v>110072.68312905083</v>
      </c>
    </row>
    <row r="464" spans="1:9" x14ac:dyDescent="0.15">
      <c r="A464" s="1">
        <v>21</v>
      </c>
      <c r="B464" s="1" t="s">
        <v>69</v>
      </c>
      <c r="C464" s="1">
        <v>1</v>
      </c>
      <c r="D464" s="1" t="s">
        <v>147</v>
      </c>
      <c r="E464" s="1">
        <v>357909.49139916454</v>
      </c>
      <c r="F464" s="1">
        <v>188677.96676006718</v>
      </c>
      <c r="G464" s="1">
        <v>112086.60614558755</v>
      </c>
      <c r="H464" s="1">
        <v>74297.301312704411</v>
      </c>
      <c r="I464" s="1">
        <v>63626.190473120223</v>
      </c>
    </row>
    <row r="465" spans="1:9" x14ac:dyDescent="0.15">
      <c r="A465" s="1">
        <v>21</v>
      </c>
      <c r="B465" s="1" t="s">
        <v>69</v>
      </c>
      <c r="C465" s="1">
        <v>2</v>
      </c>
      <c r="D465" s="1" t="s">
        <v>148</v>
      </c>
      <c r="E465" s="1">
        <v>14038.138162560672</v>
      </c>
      <c r="F465" s="1">
        <v>10875.888798363456</v>
      </c>
      <c r="G465" s="1">
        <v>8996.7235234327309</v>
      </c>
      <c r="H465" s="1">
        <v>4382.8115067217977</v>
      </c>
      <c r="I465" s="1">
        <v>1417.9258719078211</v>
      </c>
    </row>
    <row r="466" spans="1:9" x14ac:dyDescent="0.15">
      <c r="A466" s="1">
        <v>21</v>
      </c>
      <c r="B466" s="1" t="s">
        <v>69</v>
      </c>
      <c r="C466" s="1">
        <v>3</v>
      </c>
      <c r="D466" s="1" t="s">
        <v>155</v>
      </c>
      <c r="E466" s="1">
        <v>37127.315523121208</v>
      </c>
      <c r="F466" s="1">
        <v>39973.408940040717</v>
      </c>
      <c r="G466" s="1">
        <v>41273.912604122008</v>
      </c>
      <c r="H466" s="1">
        <v>38462.021752241963</v>
      </c>
      <c r="I466" s="1">
        <v>37363.945163192016</v>
      </c>
    </row>
    <row r="467" spans="1:9" x14ac:dyDescent="0.15">
      <c r="A467" s="1">
        <v>21</v>
      </c>
      <c r="B467" s="1" t="s">
        <v>69</v>
      </c>
      <c r="C467" s="1">
        <v>4</v>
      </c>
      <c r="D467" s="1" t="s">
        <v>156</v>
      </c>
      <c r="E467" s="1">
        <v>230019.01662769998</v>
      </c>
      <c r="F467" s="1">
        <v>195274.47805904335</v>
      </c>
      <c r="G467" s="1">
        <v>166697.43285151155</v>
      </c>
      <c r="H467" s="1">
        <v>78555.576474372021</v>
      </c>
      <c r="I467" s="1">
        <v>37935.61637033162</v>
      </c>
    </row>
    <row r="468" spans="1:9" x14ac:dyDescent="0.15">
      <c r="A468" s="1">
        <v>21</v>
      </c>
      <c r="B468" s="1" t="s">
        <v>69</v>
      </c>
      <c r="C468" s="1">
        <v>5</v>
      </c>
      <c r="D468" s="1" t="s">
        <v>157</v>
      </c>
      <c r="E468" s="1">
        <v>25066.330447457858</v>
      </c>
      <c r="F468" s="1">
        <v>23912.078427447654</v>
      </c>
      <c r="G468" s="1">
        <v>24542.500681118687</v>
      </c>
      <c r="H468" s="1">
        <v>21471.258386568345</v>
      </c>
      <c r="I468" s="1">
        <v>16244.267212799525</v>
      </c>
    </row>
    <row r="469" spans="1:9" x14ac:dyDescent="0.15">
      <c r="A469" s="1">
        <v>21</v>
      </c>
      <c r="B469" s="1" t="s">
        <v>69</v>
      </c>
      <c r="C469" s="1">
        <v>6</v>
      </c>
      <c r="D469" s="1" t="s">
        <v>49</v>
      </c>
      <c r="E469" s="1">
        <v>11421.880576589596</v>
      </c>
      <c r="F469" s="1">
        <v>8559.6706815150119</v>
      </c>
      <c r="G469" s="1">
        <v>8976.9026930052169</v>
      </c>
      <c r="H469" s="1">
        <v>10369.580377232223</v>
      </c>
      <c r="I469" s="1">
        <v>8876.0931693256844</v>
      </c>
    </row>
    <row r="470" spans="1:9" x14ac:dyDescent="0.15">
      <c r="A470" s="1">
        <v>21</v>
      </c>
      <c r="B470" s="1" t="s">
        <v>69</v>
      </c>
      <c r="C470" s="1">
        <v>7</v>
      </c>
      <c r="D470" s="1" t="s">
        <v>158</v>
      </c>
      <c r="E470" s="1">
        <v>172.22357528732076</v>
      </c>
      <c r="F470" s="1">
        <v>241.41702809462089</v>
      </c>
      <c r="G470" s="1">
        <v>214.05392802059751</v>
      </c>
      <c r="H470" s="1">
        <v>492.07770384035933</v>
      </c>
      <c r="I470" s="1">
        <v>438.11500726889994</v>
      </c>
    </row>
    <row r="471" spans="1:9" x14ac:dyDescent="0.15">
      <c r="A471" s="1">
        <v>21</v>
      </c>
      <c r="B471" s="1" t="s">
        <v>69</v>
      </c>
      <c r="C471" s="1">
        <v>8</v>
      </c>
      <c r="D471" s="1" t="s">
        <v>159</v>
      </c>
      <c r="E471" s="1">
        <v>146160.35518515279</v>
      </c>
      <c r="F471" s="1">
        <v>123260.3412920671</v>
      </c>
      <c r="G471" s="1">
        <v>106188.4943271821</v>
      </c>
      <c r="H471" s="1">
        <v>72911.697091304493</v>
      </c>
      <c r="I471" s="1">
        <v>47088.338564813814</v>
      </c>
    </row>
    <row r="472" spans="1:9" x14ac:dyDescent="0.15">
      <c r="A472" s="1">
        <v>21</v>
      </c>
      <c r="B472" s="1" t="s">
        <v>69</v>
      </c>
      <c r="C472" s="1">
        <v>9</v>
      </c>
      <c r="D472" s="1" t="s">
        <v>160</v>
      </c>
      <c r="E472" s="1">
        <v>13315.736184254813</v>
      </c>
      <c r="F472" s="1">
        <v>11615.797032145569</v>
      </c>
      <c r="G472" s="1">
        <v>12132.284484475384</v>
      </c>
      <c r="H472" s="1">
        <v>14301.186075963675</v>
      </c>
      <c r="I472" s="1">
        <v>19495.722518569448</v>
      </c>
    </row>
    <row r="473" spans="1:9" x14ac:dyDescent="0.15">
      <c r="A473" s="1">
        <v>21</v>
      </c>
      <c r="B473" s="1" t="s">
        <v>69</v>
      </c>
      <c r="C473" s="1">
        <v>10</v>
      </c>
      <c r="D473" s="1" t="s">
        <v>161</v>
      </c>
      <c r="E473" s="1">
        <v>47538.374431595992</v>
      </c>
      <c r="F473" s="1">
        <v>46156.110770968524</v>
      </c>
      <c r="G473" s="1">
        <v>61722.970139496159</v>
      </c>
      <c r="H473" s="1">
        <v>52204.921968538241</v>
      </c>
      <c r="I473" s="1">
        <v>47635.509350801782</v>
      </c>
    </row>
    <row r="474" spans="1:9" x14ac:dyDescent="0.15">
      <c r="A474" s="1">
        <v>21</v>
      </c>
      <c r="B474" s="1" t="s">
        <v>69</v>
      </c>
      <c r="C474" s="1">
        <v>11</v>
      </c>
      <c r="D474" s="1" t="s">
        <v>162</v>
      </c>
      <c r="E474" s="1">
        <v>46395.726787982385</v>
      </c>
      <c r="F474" s="1">
        <v>48589.874645018761</v>
      </c>
      <c r="G474" s="1">
        <v>75688.815325611838</v>
      </c>
      <c r="H474" s="1">
        <v>69095.485592676167</v>
      </c>
      <c r="I474" s="1">
        <v>72697.291198424602</v>
      </c>
    </row>
    <row r="475" spans="1:9" x14ac:dyDescent="0.15">
      <c r="A475" s="1">
        <v>21</v>
      </c>
      <c r="B475" s="1" t="s">
        <v>69</v>
      </c>
      <c r="C475" s="1">
        <v>12</v>
      </c>
      <c r="D475" s="1" t="s">
        <v>163</v>
      </c>
      <c r="E475" s="1">
        <v>30871.797010395345</v>
      </c>
      <c r="F475" s="1">
        <v>38373.034287109811</v>
      </c>
      <c r="G475" s="1">
        <v>64149.939738538655</v>
      </c>
      <c r="H475" s="1">
        <v>61371.243146639652</v>
      </c>
      <c r="I475" s="1">
        <v>59781.273199548021</v>
      </c>
    </row>
    <row r="476" spans="1:9" x14ac:dyDescent="0.15">
      <c r="A476" s="1">
        <v>21</v>
      </c>
      <c r="B476" s="1" t="s">
        <v>69</v>
      </c>
      <c r="C476" s="1">
        <v>13</v>
      </c>
      <c r="D476" s="1" t="s">
        <v>164</v>
      </c>
      <c r="E476" s="1">
        <v>33836.565534762783</v>
      </c>
      <c r="F476" s="1">
        <v>48272.05592598152</v>
      </c>
      <c r="G476" s="1">
        <v>54166.578606487761</v>
      </c>
      <c r="H476" s="1">
        <v>55115.107567783183</v>
      </c>
      <c r="I476" s="1">
        <v>64218.042218356932</v>
      </c>
    </row>
    <row r="477" spans="1:9" x14ac:dyDescent="0.15">
      <c r="A477" s="1">
        <v>21</v>
      </c>
      <c r="B477" s="1" t="s">
        <v>69</v>
      </c>
      <c r="C477" s="1">
        <v>14</v>
      </c>
      <c r="D477" s="1" t="s">
        <v>165</v>
      </c>
      <c r="E477" s="1">
        <v>5418.2681772221522</v>
      </c>
      <c r="F477" s="1">
        <v>6855.5189990058434</v>
      </c>
      <c r="G477" s="1">
        <v>6208.8767451865342</v>
      </c>
      <c r="H477" s="1">
        <v>2452.5557490557999</v>
      </c>
      <c r="I477" s="1">
        <v>4483.330321375297</v>
      </c>
    </row>
    <row r="478" spans="1:9" x14ac:dyDescent="0.15">
      <c r="A478" s="1">
        <v>21</v>
      </c>
      <c r="B478" s="1" t="s">
        <v>69</v>
      </c>
      <c r="C478" s="1">
        <v>15</v>
      </c>
      <c r="D478" s="1" t="s">
        <v>166</v>
      </c>
      <c r="E478" s="1">
        <v>113230.39147390708</v>
      </c>
      <c r="F478" s="1">
        <v>125179.12323569687</v>
      </c>
      <c r="G478" s="1">
        <v>128753.94343347137</v>
      </c>
      <c r="H478" s="1">
        <v>109998.07854298233</v>
      </c>
      <c r="I478" s="1">
        <v>92325.088153368371</v>
      </c>
    </row>
    <row r="479" spans="1:9" x14ac:dyDescent="0.15">
      <c r="A479" s="1">
        <v>21</v>
      </c>
      <c r="B479" s="1" t="s">
        <v>69</v>
      </c>
      <c r="C479" s="1">
        <v>16</v>
      </c>
      <c r="D479" s="1" t="s">
        <v>149</v>
      </c>
      <c r="E479" s="1">
        <v>148898.80936064571</v>
      </c>
      <c r="F479" s="1">
        <v>209277.67503917759</v>
      </c>
      <c r="G479" s="1">
        <v>204566.47752348817</v>
      </c>
      <c r="H479" s="1">
        <v>226971.97480733247</v>
      </c>
      <c r="I479" s="1">
        <v>173395.77494881017</v>
      </c>
    </row>
    <row r="480" spans="1:9" x14ac:dyDescent="0.15">
      <c r="A480" s="1">
        <v>21</v>
      </c>
      <c r="B480" s="1" t="s">
        <v>69</v>
      </c>
      <c r="C480" s="1">
        <v>17</v>
      </c>
      <c r="D480" s="1" t="s">
        <v>150</v>
      </c>
      <c r="E480" s="1">
        <v>10149.423805079288</v>
      </c>
      <c r="F480" s="1">
        <v>10348.023070377976</v>
      </c>
      <c r="G480" s="1">
        <v>11349.798512594989</v>
      </c>
      <c r="H480" s="1">
        <v>10919.713316950743</v>
      </c>
      <c r="I480" s="1">
        <v>11991.094675724809</v>
      </c>
    </row>
    <row r="481" spans="1:9" x14ac:dyDescent="0.15">
      <c r="A481" s="1">
        <v>21</v>
      </c>
      <c r="B481" s="1" t="s">
        <v>69</v>
      </c>
      <c r="C481" s="1">
        <v>18</v>
      </c>
      <c r="D481" s="1" t="s">
        <v>151</v>
      </c>
      <c r="E481" s="1">
        <v>296200.87007584289</v>
      </c>
      <c r="F481" s="1">
        <v>353341.30628925073</v>
      </c>
      <c r="G481" s="1">
        <v>337522.73942040489</v>
      </c>
      <c r="H481" s="1">
        <v>293322.5536158802</v>
      </c>
      <c r="I481" s="1">
        <v>201074.82044871117</v>
      </c>
    </row>
    <row r="482" spans="1:9" x14ac:dyDescent="0.15">
      <c r="A482" s="1">
        <v>21</v>
      </c>
      <c r="B482" s="1" t="s">
        <v>69</v>
      </c>
      <c r="C482" s="1">
        <v>19</v>
      </c>
      <c r="D482" s="1" t="s">
        <v>152</v>
      </c>
      <c r="E482" s="1">
        <v>33801.702839312005</v>
      </c>
      <c r="F482" s="1">
        <v>43612.247529607128</v>
      </c>
      <c r="G482" s="1">
        <v>50118.167166825682</v>
      </c>
      <c r="H482" s="1">
        <v>48014.868479065415</v>
      </c>
      <c r="I482" s="1">
        <v>48899.892061975603</v>
      </c>
    </row>
    <row r="483" spans="1:9" x14ac:dyDescent="0.15">
      <c r="A483" s="1">
        <v>21</v>
      </c>
      <c r="B483" s="1" t="s">
        <v>69</v>
      </c>
      <c r="C483" s="1">
        <v>20</v>
      </c>
      <c r="D483" s="1" t="s">
        <v>153</v>
      </c>
      <c r="E483" s="1">
        <v>5110.9051492790404</v>
      </c>
      <c r="F483" s="1">
        <v>8461.9202202971519</v>
      </c>
      <c r="G483" s="1">
        <v>10497.726909645982</v>
      </c>
      <c r="H483" s="1">
        <v>11715.059350391091</v>
      </c>
      <c r="I483" s="1">
        <v>11512.050501127693</v>
      </c>
    </row>
    <row r="484" spans="1:9" x14ac:dyDescent="0.15">
      <c r="A484" s="1">
        <v>21</v>
      </c>
      <c r="B484" s="1" t="s">
        <v>69</v>
      </c>
      <c r="C484" s="1">
        <v>21</v>
      </c>
      <c r="D484" s="1" t="s">
        <v>154</v>
      </c>
      <c r="E484" s="1">
        <v>84559.432166605911</v>
      </c>
      <c r="F484" s="1">
        <v>85038.886853837277</v>
      </c>
      <c r="G484" s="1">
        <v>101806.78455851898</v>
      </c>
      <c r="H484" s="1">
        <v>99499.628064580495</v>
      </c>
      <c r="I484" s="1">
        <v>81382.951250578873</v>
      </c>
    </row>
    <row r="485" spans="1:9" x14ac:dyDescent="0.15">
      <c r="A485" s="1">
        <v>21</v>
      </c>
      <c r="B485" s="1" t="s">
        <v>20</v>
      </c>
      <c r="C485" s="1">
        <v>22</v>
      </c>
      <c r="D485" s="1" t="s">
        <v>146</v>
      </c>
      <c r="E485" s="1">
        <v>270924.35067070054</v>
      </c>
      <c r="F485" s="1">
        <v>353356.56085776619</v>
      </c>
      <c r="G485" s="1">
        <v>459839.41443423665</v>
      </c>
      <c r="H485" s="1">
        <v>522800.05215770169</v>
      </c>
      <c r="I485" s="1">
        <v>581764.62819407799</v>
      </c>
    </row>
    <row r="486" spans="1:9" x14ac:dyDescent="0.15">
      <c r="A486" s="1">
        <v>21</v>
      </c>
      <c r="B486" s="1" t="s">
        <v>20</v>
      </c>
      <c r="C486" s="1">
        <v>23</v>
      </c>
      <c r="D486" s="1" t="s">
        <v>167</v>
      </c>
      <c r="E486" s="1">
        <v>91092.069370114477</v>
      </c>
      <c r="F486" s="1">
        <v>110163.81026943201</v>
      </c>
      <c r="G486" s="1">
        <v>108701.39869688803</v>
      </c>
      <c r="H486" s="1">
        <v>104903.72475067685</v>
      </c>
      <c r="I486" s="1">
        <v>92394.393082411276</v>
      </c>
    </row>
    <row r="487" spans="1:9" x14ac:dyDescent="0.15">
      <c r="A487" s="1">
        <v>22</v>
      </c>
      <c r="B487" s="1" t="s">
        <v>70</v>
      </c>
      <c r="C487" s="1">
        <v>1</v>
      </c>
      <c r="D487" s="1" t="s">
        <v>147</v>
      </c>
      <c r="E487" s="1">
        <v>543591.42895120755</v>
      </c>
      <c r="F487" s="1">
        <v>397368.83255792211</v>
      </c>
      <c r="G487" s="1">
        <v>276515.13582839578</v>
      </c>
      <c r="H487" s="1">
        <v>203088.73517899244</v>
      </c>
      <c r="I487" s="1">
        <v>163919.13385288784</v>
      </c>
    </row>
    <row r="488" spans="1:9" x14ac:dyDescent="0.15">
      <c r="A488" s="1">
        <v>22</v>
      </c>
      <c r="B488" s="1" t="s">
        <v>70</v>
      </c>
      <c r="C488" s="1">
        <v>2</v>
      </c>
      <c r="D488" s="1" t="s">
        <v>148</v>
      </c>
      <c r="E488" s="1">
        <v>7124.5723300705813</v>
      </c>
      <c r="F488" s="1">
        <v>5362.0794207251247</v>
      </c>
      <c r="G488" s="1">
        <v>3897.4611980244035</v>
      </c>
      <c r="H488" s="1">
        <v>3340.2835475015754</v>
      </c>
      <c r="I488" s="1">
        <v>2663.8371477290998</v>
      </c>
    </row>
    <row r="489" spans="1:9" x14ac:dyDescent="0.15">
      <c r="A489" s="1">
        <v>22</v>
      </c>
      <c r="B489" s="1" t="s">
        <v>70</v>
      </c>
      <c r="C489" s="1">
        <v>3</v>
      </c>
      <c r="D489" s="1" t="s">
        <v>155</v>
      </c>
      <c r="E489" s="1">
        <v>111896.2886232812</v>
      </c>
      <c r="F489" s="1">
        <v>120331.11556316471</v>
      </c>
      <c r="G489" s="1">
        <v>126982.74972998833</v>
      </c>
      <c r="H489" s="1">
        <v>127948.31808348067</v>
      </c>
      <c r="I489" s="1">
        <v>117057.83619510155</v>
      </c>
    </row>
    <row r="490" spans="1:9" x14ac:dyDescent="0.15">
      <c r="A490" s="1">
        <v>22</v>
      </c>
      <c r="B490" s="1" t="s">
        <v>70</v>
      </c>
      <c r="C490" s="1">
        <v>4</v>
      </c>
      <c r="D490" s="1" t="s">
        <v>156</v>
      </c>
      <c r="E490" s="1">
        <v>125075.94457051864</v>
      </c>
      <c r="F490" s="1">
        <v>87683.215332338092</v>
      </c>
      <c r="G490" s="1">
        <v>59634.260919750886</v>
      </c>
      <c r="H490" s="1">
        <v>33255.505494159377</v>
      </c>
      <c r="I490" s="1">
        <v>15397.324639413564</v>
      </c>
    </row>
    <row r="491" spans="1:9" x14ac:dyDescent="0.15">
      <c r="A491" s="1">
        <v>22</v>
      </c>
      <c r="B491" s="1" t="s">
        <v>70</v>
      </c>
      <c r="C491" s="1">
        <v>5</v>
      </c>
      <c r="D491" s="1" t="s">
        <v>157</v>
      </c>
      <c r="E491" s="1">
        <v>92695.192851510408</v>
      </c>
      <c r="F491" s="1">
        <v>77722.916447428841</v>
      </c>
      <c r="G491" s="1">
        <v>76862.225180451627</v>
      </c>
      <c r="H491" s="1">
        <v>65430.153887975255</v>
      </c>
      <c r="I491" s="1">
        <v>44306.468695425974</v>
      </c>
    </row>
    <row r="492" spans="1:9" x14ac:dyDescent="0.15">
      <c r="A492" s="1">
        <v>22</v>
      </c>
      <c r="B492" s="1" t="s">
        <v>70</v>
      </c>
      <c r="C492" s="1">
        <v>6</v>
      </c>
      <c r="D492" s="1" t="s">
        <v>49</v>
      </c>
      <c r="E492" s="1">
        <v>35744.029237793693</v>
      </c>
      <c r="F492" s="1">
        <v>37775.208759362322</v>
      </c>
      <c r="G492" s="1">
        <v>42666.507998818648</v>
      </c>
      <c r="H492" s="1">
        <v>42522.638531239158</v>
      </c>
      <c r="I492" s="1">
        <v>38427.078403272077</v>
      </c>
    </row>
    <row r="493" spans="1:9" x14ac:dyDescent="0.15">
      <c r="A493" s="1">
        <v>22</v>
      </c>
      <c r="B493" s="1" t="s">
        <v>70</v>
      </c>
      <c r="C493" s="1">
        <v>7</v>
      </c>
      <c r="D493" s="1" t="s">
        <v>158</v>
      </c>
      <c r="E493" s="1">
        <v>1135.7476040445442</v>
      </c>
      <c r="F493" s="1">
        <v>1164.5862139568915</v>
      </c>
      <c r="G493" s="1">
        <v>591.70083210284849</v>
      </c>
      <c r="H493" s="1">
        <v>799.18636971877163</v>
      </c>
      <c r="I493" s="1">
        <v>832.24082765055027</v>
      </c>
    </row>
    <row r="494" spans="1:9" x14ac:dyDescent="0.15">
      <c r="A494" s="1">
        <v>22</v>
      </c>
      <c r="B494" s="1" t="s">
        <v>70</v>
      </c>
      <c r="C494" s="1">
        <v>8</v>
      </c>
      <c r="D494" s="1" t="s">
        <v>159</v>
      </c>
      <c r="E494" s="1">
        <v>23525.324682206421</v>
      </c>
      <c r="F494" s="1">
        <v>23355.148987121753</v>
      </c>
      <c r="G494" s="1">
        <v>23441.836502176197</v>
      </c>
      <c r="H494" s="1">
        <v>20404.376210910163</v>
      </c>
      <c r="I494" s="1">
        <v>15157.688245795018</v>
      </c>
    </row>
    <row r="495" spans="1:9" x14ac:dyDescent="0.15">
      <c r="A495" s="1">
        <v>22</v>
      </c>
      <c r="B495" s="1" t="s">
        <v>70</v>
      </c>
      <c r="C495" s="1">
        <v>9</v>
      </c>
      <c r="D495" s="1" t="s">
        <v>160</v>
      </c>
      <c r="E495" s="1">
        <v>49337.789228797395</v>
      </c>
      <c r="F495" s="1">
        <v>46992.330905568866</v>
      </c>
      <c r="G495" s="1">
        <v>45762.449408983382</v>
      </c>
      <c r="H495" s="1">
        <v>37079.285164220237</v>
      </c>
      <c r="I495" s="1">
        <v>37021.573188186034</v>
      </c>
    </row>
    <row r="496" spans="1:9" x14ac:dyDescent="0.15">
      <c r="A496" s="1">
        <v>22</v>
      </c>
      <c r="B496" s="1" t="s">
        <v>70</v>
      </c>
      <c r="C496" s="1">
        <v>10</v>
      </c>
      <c r="D496" s="1" t="s">
        <v>161</v>
      </c>
      <c r="E496" s="1">
        <v>76384.336902943644</v>
      </c>
      <c r="F496" s="1">
        <v>75811.859206985129</v>
      </c>
      <c r="G496" s="1">
        <v>98812.926652656446</v>
      </c>
      <c r="H496" s="1">
        <v>88116.216049929935</v>
      </c>
      <c r="I496" s="1">
        <v>69923.279383206362</v>
      </c>
    </row>
    <row r="497" spans="1:9" x14ac:dyDescent="0.15">
      <c r="A497" s="1">
        <v>22</v>
      </c>
      <c r="B497" s="1" t="s">
        <v>70</v>
      </c>
      <c r="C497" s="1">
        <v>11</v>
      </c>
      <c r="D497" s="1" t="s">
        <v>162</v>
      </c>
      <c r="E497" s="1">
        <v>120159.21619119012</v>
      </c>
      <c r="F497" s="1">
        <v>126412.43504440121</v>
      </c>
      <c r="G497" s="1">
        <v>164741.32326851267</v>
      </c>
      <c r="H497" s="1">
        <v>138845.21934350755</v>
      </c>
      <c r="I497" s="1">
        <v>136091.57454661539</v>
      </c>
    </row>
    <row r="498" spans="1:9" x14ac:dyDescent="0.15">
      <c r="A498" s="1">
        <v>22</v>
      </c>
      <c r="B498" s="1" t="s">
        <v>70</v>
      </c>
      <c r="C498" s="1">
        <v>12</v>
      </c>
      <c r="D498" s="1" t="s">
        <v>163</v>
      </c>
      <c r="E498" s="1">
        <v>73362.023453286762</v>
      </c>
      <c r="F498" s="1">
        <v>116859.83773574195</v>
      </c>
      <c r="G498" s="1">
        <v>192784.81443175793</v>
      </c>
      <c r="H498" s="1">
        <v>164688.5985699282</v>
      </c>
      <c r="I498" s="1">
        <v>140679.66156855732</v>
      </c>
    </row>
    <row r="499" spans="1:9" x14ac:dyDescent="0.15">
      <c r="A499" s="1">
        <v>22</v>
      </c>
      <c r="B499" s="1" t="s">
        <v>70</v>
      </c>
      <c r="C499" s="1">
        <v>13</v>
      </c>
      <c r="D499" s="1" t="s">
        <v>164</v>
      </c>
      <c r="E499" s="1">
        <v>151970.7044252835</v>
      </c>
      <c r="F499" s="1">
        <v>203513.82780807136</v>
      </c>
      <c r="G499" s="1">
        <v>225587.11749510563</v>
      </c>
      <c r="H499" s="1">
        <v>221983.82780185749</v>
      </c>
      <c r="I499" s="1">
        <v>251832.83246464611</v>
      </c>
    </row>
    <row r="500" spans="1:9" x14ac:dyDescent="0.15">
      <c r="A500" s="1">
        <v>22</v>
      </c>
      <c r="B500" s="1" t="s">
        <v>70</v>
      </c>
      <c r="C500" s="1">
        <v>14</v>
      </c>
      <c r="D500" s="1" t="s">
        <v>165</v>
      </c>
      <c r="E500" s="1">
        <v>15119.624127748864</v>
      </c>
      <c r="F500" s="1">
        <v>22138.832908620905</v>
      </c>
      <c r="G500" s="1">
        <v>20105.745181735627</v>
      </c>
      <c r="H500" s="1">
        <v>14958.10637987002</v>
      </c>
      <c r="I500" s="1">
        <v>10649.718950495459</v>
      </c>
    </row>
    <row r="501" spans="1:9" x14ac:dyDescent="0.15">
      <c r="A501" s="1">
        <v>22</v>
      </c>
      <c r="B501" s="1" t="s">
        <v>70</v>
      </c>
      <c r="C501" s="1">
        <v>15</v>
      </c>
      <c r="D501" s="1" t="s">
        <v>166</v>
      </c>
      <c r="E501" s="1">
        <v>286004.42472244491</v>
      </c>
      <c r="F501" s="1">
        <v>296476.11586594977</v>
      </c>
      <c r="G501" s="1">
        <v>294322.40762651851</v>
      </c>
      <c r="H501" s="1">
        <v>221875.85224422428</v>
      </c>
      <c r="I501" s="1">
        <v>181117.1310719043</v>
      </c>
    </row>
    <row r="502" spans="1:9" x14ac:dyDescent="0.15">
      <c r="A502" s="1">
        <v>22</v>
      </c>
      <c r="B502" s="1" t="s">
        <v>70</v>
      </c>
      <c r="C502" s="1">
        <v>16</v>
      </c>
      <c r="D502" s="1" t="s">
        <v>149</v>
      </c>
      <c r="E502" s="1">
        <v>300753.54820136988</v>
      </c>
      <c r="F502" s="1">
        <v>376378.10579102323</v>
      </c>
      <c r="G502" s="1">
        <v>423970.78791973589</v>
      </c>
      <c r="H502" s="1">
        <v>393694.66136726801</v>
      </c>
      <c r="I502" s="1">
        <v>316782.6223605164</v>
      </c>
    </row>
    <row r="503" spans="1:9" x14ac:dyDescent="0.15">
      <c r="A503" s="1">
        <v>22</v>
      </c>
      <c r="B503" s="1" t="s">
        <v>70</v>
      </c>
      <c r="C503" s="1">
        <v>17</v>
      </c>
      <c r="D503" s="1" t="s">
        <v>150</v>
      </c>
      <c r="E503" s="1">
        <v>17297.1312378562</v>
      </c>
      <c r="F503" s="1">
        <v>20023.639635438696</v>
      </c>
      <c r="G503" s="1">
        <v>23274.096281572729</v>
      </c>
      <c r="H503" s="1">
        <v>25465.416095295619</v>
      </c>
      <c r="I503" s="1">
        <v>22582.328906982089</v>
      </c>
    </row>
    <row r="504" spans="1:9" x14ac:dyDescent="0.15">
      <c r="A504" s="1">
        <v>22</v>
      </c>
      <c r="B504" s="1" t="s">
        <v>70</v>
      </c>
      <c r="C504" s="1">
        <v>18</v>
      </c>
      <c r="D504" s="1" t="s">
        <v>151</v>
      </c>
      <c r="E504" s="1">
        <v>562441.56116389052</v>
      </c>
      <c r="F504" s="1">
        <v>626820.14049687854</v>
      </c>
      <c r="G504" s="1">
        <v>630649.25548826752</v>
      </c>
      <c r="H504" s="1">
        <v>513510.58921467431</v>
      </c>
      <c r="I504" s="1">
        <v>501098.06039302167</v>
      </c>
    </row>
    <row r="505" spans="1:9" x14ac:dyDescent="0.15">
      <c r="A505" s="1">
        <v>22</v>
      </c>
      <c r="B505" s="1" t="s">
        <v>70</v>
      </c>
      <c r="C505" s="1">
        <v>19</v>
      </c>
      <c r="D505" s="1" t="s">
        <v>152</v>
      </c>
      <c r="E505" s="1">
        <v>67452.943928348177</v>
      </c>
      <c r="F505" s="1">
        <v>88112.053409401866</v>
      </c>
      <c r="G505" s="1">
        <v>99394.812170392892</v>
      </c>
      <c r="H505" s="1">
        <v>89882.975409391001</v>
      </c>
      <c r="I505" s="1">
        <v>92193.662355563385</v>
      </c>
    </row>
    <row r="506" spans="1:9" x14ac:dyDescent="0.15">
      <c r="A506" s="1">
        <v>22</v>
      </c>
      <c r="B506" s="1" t="s">
        <v>70</v>
      </c>
      <c r="C506" s="1">
        <v>20</v>
      </c>
      <c r="D506" s="1" t="s">
        <v>153</v>
      </c>
      <c r="E506" s="1">
        <v>15052.316661592382</v>
      </c>
      <c r="F506" s="1">
        <v>22320.039878443775</v>
      </c>
      <c r="G506" s="1">
        <v>36209.478991317832</v>
      </c>
      <c r="H506" s="1">
        <v>33933.116442537226</v>
      </c>
      <c r="I506" s="1">
        <v>33231.562306436259</v>
      </c>
    </row>
    <row r="507" spans="1:9" x14ac:dyDescent="0.15">
      <c r="A507" s="1">
        <v>22</v>
      </c>
      <c r="B507" s="1" t="s">
        <v>70</v>
      </c>
      <c r="C507" s="1">
        <v>21</v>
      </c>
      <c r="D507" s="1" t="s">
        <v>154</v>
      </c>
      <c r="E507" s="1">
        <v>196645.94116932427</v>
      </c>
      <c r="F507" s="1">
        <v>207543.63898213193</v>
      </c>
      <c r="G507" s="1">
        <v>237777.40242586561</v>
      </c>
      <c r="H507" s="1">
        <v>240824.32324977615</v>
      </c>
      <c r="I507" s="1">
        <v>200231.98470343114</v>
      </c>
    </row>
    <row r="508" spans="1:9" x14ac:dyDescent="0.15">
      <c r="A508" s="1">
        <v>22</v>
      </c>
      <c r="B508" s="1" t="s">
        <v>21</v>
      </c>
      <c r="C508" s="1">
        <v>22</v>
      </c>
      <c r="D508" s="1" t="s">
        <v>146</v>
      </c>
      <c r="E508" s="1">
        <v>611786.67140130419</v>
      </c>
      <c r="F508" s="1">
        <v>751588.29496935301</v>
      </c>
      <c r="G508" s="1">
        <v>917441.26097695145</v>
      </c>
      <c r="H508" s="1">
        <v>1052329.509601265</v>
      </c>
      <c r="I508" s="1">
        <v>1189083.0847950189</v>
      </c>
    </row>
    <row r="509" spans="1:9" x14ac:dyDescent="0.15">
      <c r="A509" s="1">
        <v>22</v>
      </c>
      <c r="B509" s="1" t="s">
        <v>21</v>
      </c>
      <c r="C509" s="1">
        <v>23</v>
      </c>
      <c r="D509" s="1" t="s">
        <v>167</v>
      </c>
      <c r="E509" s="1">
        <v>169885.61780608824</v>
      </c>
      <c r="F509" s="1">
        <v>189422.48705516936</v>
      </c>
      <c r="G509" s="1">
        <v>184349.45650275532</v>
      </c>
      <c r="H509" s="1">
        <v>177411.24469839031</v>
      </c>
      <c r="I509" s="1">
        <v>163088.30031101187</v>
      </c>
    </row>
    <row r="510" spans="1:9" x14ac:dyDescent="0.15">
      <c r="A510" s="1">
        <v>23</v>
      </c>
      <c r="B510" s="1" t="s">
        <v>71</v>
      </c>
      <c r="C510" s="1">
        <v>1</v>
      </c>
      <c r="D510" s="1" t="s">
        <v>147</v>
      </c>
      <c r="E510" s="1">
        <v>539338.66131662566</v>
      </c>
      <c r="F510" s="1">
        <v>360934.54085504467</v>
      </c>
      <c r="G510" s="1">
        <v>260275.97634101065</v>
      </c>
      <c r="H510" s="1">
        <v>204284.41106742492</v>
      </c>
      <c r="I510" s="1">
        <v>169328.92942255872</v>
      </c>
    </row>
    <row r="511" spans="1:9" x14ac:dyDescent="0.15">
      <c r="A511" s="1">
        <v>23</v>
      </c>
      <c r="B511" s="1" t="s">
        <v>71</v>
      </c>
      <c r="C511" s="1">
        <v>2</v>
      </c>
      <c r="D511" s="1" t="s">
        <v>148</v>
      </c>
      <c r="E511" s="1">
        <v>7285.9302399850703</v>
      </c>
      <c r="F511" s="1">
        <v>6109.2778877882638</v>
      </c>
      <c r="G511" s="1">
        <v>4810.5614959250388</v>
      </c>
      <c r="H511" s="1">
        <v>3690.7886372394087</v>
      </c>
      <c r="I511" s="1">
        <v>1965.0278511275201</v>
      </c>
    </row>
    <row r="512" spans="1:9" x14ac:dyDescent="0.15">
      <c r="A512" s="1">
        <v>23</v>
      </c>
      <c r="B512" s="1" t="s">
        <v>71</v>
      </c>
      <c r="C512" s="1">
        <v>3</v>
      </c>
      <c r="D512" s="1" t="s">
        <v>155</v>
      </c>
      <c r="E512" s="1">
        <v>165433.36441394355</v>
      </c>
      <c r="F512" s="1">
        <v>159996.07036415633</v>
      </c>
      <c r="G512" s="1">
        <v>178646.20298263917</v>
      </c>
      <c r="H512" s="1">
        <v>157020.64151985891</v>
      </c>
      <c r="I512" s="1">
        <v>150869.11485516399</v>
      </c>
    </row>
    <row r="513" spans="1:9" x14ac:dyDescent="0.15">
      <c r="A513" s="1">
        <v>23</v>
      </c>
      <c r="B513" s="1" t="s">
        <v>71</v>
      </c>
      <c r="C513" s="1">
        <v>4</v>
      </c>
      <c r="D513" s="1" t="s">
        <v>156</v>
      </c>
      <c r="E513" s="1">
        <v>546510.48619335715</v>
      </c>
      <c r="F513" s="1">
        <v>343427.98208898999</v>
      </c>
      <c r="G513" s="1">
        <v>274199.17507849232</v>
      </c>
      <c r="H513" s="1">
        <v>138784.62419660506</v>
      </c>
      <c r="I513" s="1">
        <v>71024.863037057134</v>
      </c>
    </row>
    <row r="514" spans="1:9" x14ac:dyDescent="0.15">
      <c r="A514" s="1">
        <v>23</v>
      </c>
      <c r="B514" s="1" t="s">
        <v>71</v>
      </c>
      <c r="C514" s="1">
        <v>5</v>
      </c>
      <c r="D514" s="1" t="s">
        <v>157</v>
      </c>
      <c r="E514" s="1">
        <v>52276.743854096152</v>
      </c>
      <c r="F514" s="1">
        <v>47091.770040874202</v>
      </c>
      <c r="G514" s="1">
        <v>53178.286335748926</v>
      </c>
      <c r="H514" s="1">
        <v>42198.731210867052</v>
      </c>
      <c r="I514" s="1">
        <v>33195.792379373139</v>
      </c>
    </row>
    <row r="515" spans="1:9" x14ac:dyDescent="0.15">
      <c r="A515" s="1">
        <v>23</v>
      </c>
      <c r="B515" s="1" t="s">
        <v>71</v>
      </c>
      <c r="C515" s="1">
        <v>6</v>
      </c>
      <c r="D515" s="1" t="s">
        <v>49</v>
      </c>
      <c r="E515" s="1">
        <v>60579.622774061514</v>
      </c>
      <c r="F515" s="1">
        <v>49334.559330892713</v>
      </c>
      <c r="G515" s="1">
        <v>49044.592452781348</v>
      </c>
      <c r="H515" s="1">
        <v>39522.05525812885</v>
      </c>
      <c r="I515" s="1">
        <v>33162.457652406971</v>
      </c>
    </row>
    <row r="516" spans="1:9" x14ac:dyDescent="0.15">
      <c r="A516" s="1">
        <v>23</v>
      </c>
      <c r="B516" s="1" t="s">
        <v>71</v>
      </c>
      <c r="C516" s="1">
        <v>7</v>
      </c>
      <c r="D516" s="1" t="s">
        <v>158</v>
      </c>
      <c r="E516" s="1">
        <v>2253.1148467696389</v>
      </c>
      <c r="F516" s="1">
        <v>3500.3065765815168</v>
      </c>
      <c r="G516" s="1">
        <v>3349.667732287106</v>
      </c>
      <c r="H516" s="1">
        <v>3017.6240132144285</v>
      </c>
      <c r="I516" s="1">
        <v>2693.2483274403266</v>
      </c>
    </row>
    <row r="517" spans="1:9" x14ac:dyDescent="0.15">
      <c r="A517" s="1">
        <v>23</v>
      </c>
      <c r="B517" s="1" t="s">
        <v>71</v>
      </c>
      <c r="C517" s="1">
        <v>8</v>
      </c>
      <c r="D517" s="1" t="s">
        <v>159</v>
      </c>
      <c r="E517" s="1">
        <v>200518.37224105353</v>
      </c>
      <c r="F517" s="1">
        <v>155024.75092280863</v>
      </c>
      <c r="G517" s="1">
        <v>137268.662729295</v>
      </c>
      <c r="H517" s="1">
        <v>97396.56921076162</v>
      </c>
      <c r="I517" s="1">
        <v>71168.333395152527</v>
      </c>
    </row>
    <row r="518" spans="1:9" x14ac:dyDescent="0.15">
      <c r="A518" s="1">
        <v>23</v>
      </c>
      <c r="B518" s="1" t="s">
        <v>71</v>
      </c>
      <c r="C518" s="1">
        <v>9</v>
      </c>
      <c r="D518" s="1" t="s">
        <v>160</v>
      </c>
      <c r="E518" s="1">
        <v>180609.81480670933</v>
      </c>
      <c r="F518" s="1">
        <v>147231.22130031491</v>
      </c>
      <c r="G518" s="1">
        <v>129546.19219695678</v>
      </c>
      <c r="H518" s="1">
        <v>98179.849256722329</v>
      </c>
      <c r="I518" s="1">
        <v>108103.87115186967</v>
      </c>
    </row>
    <row r="519" spans="1:9" x14ac:dyDescent="0.15">
      <c r="A519" s="1">
        <v>23</v>
      </c>
      <c r="B519" s="1" t="s">
        <v>71</v>
      </c>
      <c r="C519" s="1">
        <v>10</v>
      </c>
      <c r="D519" s="1" t="s">
        <v>161</v>
      </c>
      <c r="E519" s="1">
        <v>187550.4033574826</v>
      </c>
      <c r="F519" s="1">
        <v>182152.27681097135</v>
      </c>
      <c r="G519" s="1">
        <v>221246.8763733707</v>
      </c>
      <c r="H519" s="1">
        <v>176382.26976482687</v>
      </c>
      <c r="I519" s="1">
        <v>161744.68197957979</v>
      </c>
    </row>
    <row r="520" spans="1:9" x14ac:dyDescent="0.15">
      <c r="A520" s="1">
        <v>23</v>
      </c>
      <c r="B520" s="1" t="s">
        <v>71</v>
      </c>
      <c r="C520" s="1">
        <v>11</v>
      </c>
      <c r="D520" s="1" t="s">
        <v>162</v>
      </c>
      <c r="E520" s="1">
        <v>298588.43339217466</v>
      </c>
      <c r="F520" s="1">
        <v>293741.33358720993</v>
      </c>
      <c r="G520" s="1">
        <v>389262.76989476249</v>
      </c>
      <c r="H520" s="1">
        <v>296522.53897797514</v>
      </c>
      <c r="I520" s="1">
        <v>303634.91126244795</v>
      </c>
    </row>
    <row r="521" spans="1:9" x14ac:dyDescent="0.15">
      <c r="A521" s="1">
        <v>23</v>
      </c>
      <c r="B521" s="1" t="s">
        <v>71</v>
      </c>
      <c r="C521" s="1">
        <v>12</v>
      </c>
      <c r="D521" s="1" t="s">
        <v>163</v>
      </c>
      <c r="E521" s="1">
        <v>123461.6683982187</v>
      </c>
      <c r="F521" s="1">
        <v>157605.26264140598</v>
      </c>
      <c r="G521" s="1">
        <v>232757.94081666073</v>
      </c>
      <c r="H521" s="1">
        <v>175410.10213315091</v>
      </c>
      <c r="I521" s="1">
        <v>158869.21148471537</v>
      </c>
    </row>
    <row r="522" spans="1:9" x14ac:dyDescent="0.15">
      <c r="A522" s="1">
        <v>23</v>
      </c>
      <c r="B522" s="1" t="s">
        <v>71</v>
      </c>
      <c r="C522" s="1">
        <v>13</v>
      </c>
      <c r="D522" s="1" t="s">
        <v>164</v>
      </c>
      <c r="E522" s="1">
        <v>398980.96405790158</v>
      </c>
      <c r="F522" s="1">
        <v>435447.25464762945</v>
      </c>
      <c r="G522" s="1">
        <v>597877.08550682932</v>
      </c>
      <c r="H522" s="1">
        <v>551367.3085181067</v>
      </c>
      <c r="I522" s="1">
        <v>691672.94044598169</v>
      </c>
    </row>
    <row r="523" spans="1:9" x14ac:dyDescent="0.15">
      <c r="A523" s="1">
        <v>23</v>
      </c>
      <c r="B523" s="1" t="s">
        <v>71</v>
      </c>
      <c r="C523" s="1">
        <v>14</v>
      </c>
      <c r="D523" s="1" t="s">
        <v>165</v>
      </c>
      <c r="E523" s="1">
        <v>24743.64242742131</v>
      </c>
      <c r="F523" s="1">
        <v>34056.315959011808</v>
      </c>
      <c r="G523" s="1">
        <v>37997.121884283224</v>
      </c>
      <c r="H523" s="1">
        <v>20777.148149827426</v>
      </c>
      <c r="I523" s="1">
        <v>20550.610372200579</v>
      </c>
    </row>
    <row r="524" spans="1:9" x14ac:dyDescent="0.15">
      <c r="A524" s="1">
        <v>23</v>
      </c>
      <c r="B524" s="1" t="s">
        <v>71</v>
      </c>
      <c r="C524" s="1">
        <v>15</v>
      </c>
      <c r="D524" s="1" t="s">
        <v>166</v>
      </c>
      <c r="E524" s="1">
        <v>403152.13613526121</v>
      </c>
      <c r="F524" s="1">
        <v>393579.67658487131</v>
      </c>
      <c r="G524" s="1">
        <v>437995.24347653991</v>
      </c>
      <c r="H524" s="1">
        <v>358346.56658143649</v>
      </c>
      <c r="I524" s="1">
        <v>304689.82354876387</v>
      </c>
    </row>
    <row r="525" spans="1:9" x14ac:dyDescent="0.15">
      <c r="A525" s="1">
        <v>23</v>
      </c>
      <c r="B525" s="1" t="s">
        <v>71</v>
      </c>
      <c r="C525" s="1">
        <v>16</v>
      </c>
      <c r="D525" s="1" t="s">
        <v>149</v>
      </c>
      <c r="E525" s="1">
        <v>570432.01645290642</v>
      </c>
      <c r="F525" s="1">
        <v>643194.48549030232</v>
      </c>
      <c r="G525" s="1">
        <v>692694.59488334111</v>
      </c>
      <c r="H525" s="1">
        <v>734731.78443111898</v>
      </c>
      <c r="I525" s="1">
        <v>592670.11412026489</v>
      </c>
    </row>
    <row r="526" spans="1:9" x14ac:dyDescent="0.15">
      <c r="A526" s="1">
        <v>23</v>
      </c>
      <c r="B526" s="1" t="s">
        <v>71</v>
      </c>
      <c r="C526" s="1">
        <v>17</v>
      </c>
      <c r="D526" s="1" t="s">
        <v>150</v>
      </c>
      <c r="E526" s="1">
        <v>36029.576573484548</v>
      </c>
      <c r="F526" s="1">
        <v>42155.426899755665</v>
      </c>
      <c r="G526" s="1">
        <v>48239.58751945832</v>
      </c>
      <c r="H526" s="1">
        <v>46634.019981597507</v>
      </c>
      <c r="I526" s="1">
        <v>46535.585579093131</v>
      </c>
    </row>
    <row r="527" spans="1:9" x14ac:dyDescent="0.15">
      <c r="A527" s="1">
        <v>23</v>
      </c>
      <c r="B527" s="1" t="s">
        <v>71</v>
      </c>
      <c r="C527" s="1">
        <v>18</v>
      </c>
      <c r="D527" s="1" t="s">
        <v>151</v>
      </c>
      <c r="E527" s="1">
        <v>1138947.1290021602</v>
      </c>
      <c r="F527" s="1">
        <v>1285637.9949271115</v>
      </c>
      <c r="G527" s="1">
        <v>1213378.2215842612</v>
      </c>
      <c r="H527" s="1">
        <v>1129510.0789112437</v>
      </c>
      <c r="I527" s="1">
        <v>941350.23213241482</v>
      </c>
    </row>
    <row r="528" spans="1:9" x14ac:dyDescent="0.15">
      <c r="A528" s="1">
        <v>23</v>
      </c>
      <c r="B528" s="1" t="s">
        <v>71</v>
      </c>
      <c r="C528" s="1">
        <v>19</v>
      </c>
      <c r="D528" s="1" t="s">
        <v>152</v>
      </c>
      <c r="E528" s="1">
        <v>148058.59340354838</v>
      </c>
      <c r="F528" s="1">
        <v>170565.70606189792</v>
      </c>
      <c r="G528" s="1">
        <v>199825.22675037934</v>
      </c>
      <c r="H528" s="1">
        <v>181469.68505975424</v>
      </c>
      <c r="I528" s="1">
        <v>181009.81764645694</v>
      </c>
    </row>
    <row r="529" spans="1:9" x14ac:dyDescent="0.15">
      <c r="A529" s="1">
        <v>23</v>
      </c>
      <c r="B529" s="1" t="s">
        <v>71</v>
      </c>
      <c r="C529" s="1">
        <v>20</v>
      </c>
      <c r="D529" s="1" t="s">
        <v>153</v>
      </c>
      <c r="E529" s="1">
        <v>35623.391252456153</v>
      </c>
      <c r="F529" s="1">
        <v>56592.409352871888</v>
      </c>
      <c r="G529" s="1">
        <v>77620.757536731122</v>
      </c>
      <c r="H529" s="1">
        <v>85219.913445223021</v>
      </c>
      <c r="I529" s="1">
        <v>84582.609352493746</v>
      </c>
    </row>
    <row r="530" spans="1:9" x14ac:dyDescent="0.15">
      <c r="A530" s="1">
        <v>23</v>
      </c>
      <c r="B530" s="1" t="s">
        <v>71</v>
      </c>
      <c r="C530" s="1">
        <v>21</v>
      </c>
      <c r="D530" s="1" t="s">
        <v>154</v>
      </c>
      <c r="E530" s="1">
        <v>360382.43366971501</v>
      </c>
      <c r="F530" s="1">
        <v>419166.42255349137</v>
      </c>
      <c r="G530" s="1">
        <v>481912.70003487146</v>
      </c>
      <c r="H530" s="1">
        <v>529352.298114795</v>
      </c>
      <c r="I530" s="1">
        <v>481367.2710883317</v>
      </c>
    </row>
    <row r="531" spans="1:9" x14ac:dyDescent="0.15">
      <c r="A531" s="1">
        <v>23</v>
      </c>
      <c r="B531" s="1" t="s">
        <v>22</v>
      </c>
      <c r="C531" s="1">
        <v>22</v>
      </c>
      <c r="D531" s="1" t="s">
        <v>146</v>
      </c>
      <c r="E531" s="1">
        <v>916464.5757843114</v>
      </c>
      <c r="F531" s="1">
        <v>1264638.5443028745</v>
      </c>
      <c r="G531" s="1">
        <v>1706920.2025009587</v>
      </c>
      <c r="H531" s="1">
        <v>1909118.3311506249</v>
      </c>
      <c r="I531" s="1">
        <v>2381341.1715705362</v>
      </c>
    </row>
    <row r="532" spans="1:9" x14ac:dyDescent="0.15">
      <c r="A532" s="1">
        <v>23</v>
      </c>
      <c r="B532" s="1" t="s">
        <v>22</v>
      </c>
      <c r="C532" s="1">
        <v>23</v>
      </c>
      <c r="D532" s="1" t="s">
        <v>167</v>
      </c>
      <c r="E532" s="1">
        <v>237197.51688642972</v>
      </c>
      <c r="F532" s="1">
        <v>325627.38777462044</v>
      </c>
      <c r="G532" s="1">
        <v>326229.53669207077</v>
      </c>
      <c r="H532" s="1">
        <v>303326.40853991418</v>
      </c>
      <c r="I532" s="1">
        <v>286380.32999765832</v>
      </c>
    </row>
    <row r="533" spans="1:9" x14ac:dyDescent="0.15">
      <c r="A533" s="1">
        <v>24</v>
      </c>
      <c r="B533" s="1" t="s">
        <v>72</v>
      </c>
      <c r="C533" s="1">
        <v>1</v>
      </c>
      <c r="D533" s="1" t="s">
        <v>147</v>
      </c>
      <c r="E533" s="1">
        <v>396813.73343749117</v>
      </c>
      <c r="F533" s="1">
        <v>222307.13470934366</v>
      </c>
      <c r="G533" s="1">
        <v>134551.42486408399</v>
      </c>
      <c r="H533" s="1">
        <v>88166.333484673756</v>
      </c>
      <c r="I533" s="1">
        <v>76240.742655739945</v>
      </c>
    </row>
    <row r="534" spans="1:9" x14ac:dyDescent="0.15">
      <c r="A534" s="1">
        <v>24</v>
      </c>
      <c r="B534" s="1" t="s">
        <v>72</v>
      </c>
      <c r="C534" s="1">
        <v>2</v>
      </c>
      <c r="D534" s="1" t="s">
        <v>148</v>
      </c>
      <c r="E534" s="1">
        <v>6677.7350410766057</v>
      </c>
      <c r="F534" s="1">
        <v>4099.5716660322369</v>
      </c>
      <c r="G534" s="1">
        <v>3907.5321571924246</v>
      </c>
      <c r="H534" s="1">
        <v>3325.3046975127791</v>
      </c>
      <c r="I534" s="1">
        <v>1847.9623621241785</v>
      </c>
    </row>
    <row r="535" spans="1:9" x14ac:dyDescent="0.15">
      <c r="A535" s="1">
        <v>24</v>
      </c>
      <c r="B535" s="1" t="s">
        <v>72</v>
      </c>
      <c r="C535" s="1">
        <v>3</v>
      </c>
      <c r="D535" s="1" t="s">
        <v>155</v>
      </c>
      <c r="E535" s="1">
        <v>40632.730771489696</v>
      </c>
      <c r="F535" s="1">
        <v>43551.255604506128</v>
      </c>
      <c r="G535" s="1">
        <v>51984.343594593956</v>
      </c>
      <c r="H535" s="1">
        <v>44579.101252877175</v>
      </c>
      <c r="I535" s="1">
        <v>42059.465820634337</v>
      </c>
    </row>
    <row r="536" spans="1:9" x14ac:dyDescent="0.15">
      <c r="A536" s="1">
        <v>24</v>
      </c>
      <c r="B536" s="1" t="s">
        <v>72</v>
      </c>
      <c r="C536" s="1">
        <v>4</v>
      </c>
      <c r="D536" s="1" t="s">
        <v>156</v>
      </c>
      <c r="E536" s="1">
        <v>80562.45449045155</v>
      </c>
      <c r="F536" s="1">
        <v>58925.691085834747</v>
      </c>
      <c r="G536" s="1">
        <v>43050.778997122427</v>
      </c>
      <c r="H536" s="1">
        <v>18451.39135860181</v>
      </c>
      <c r="I536" s="1">
        <v>10027.059718264385</v>
      </c>
    </row>
    <row r="537" spans="1:9" x14ac:dyDescent="0.15">
      <c r="A537" s="1">
        <v>24</v>
      </c>
      <c r="B537" s="1" t="s">
        <v>72</v>
      </c>
      <c r="C537" s="1">
        <v>5</v>
      </c>
      <c r="D537" s="1" t="s">
        <v>157</v>
      </c>
      <c r="E537" s="1">
        <v>8985.8036976790117</v>
      </c>
      <c r="F537" s="1">
        <v>7373.7992521115157</v>
      </c>
      <c r="G537" s="1">
        <v>8026.8216250081678</v>
      </c>
      <c r="H537" s="1">
        <v>7414.6943087418467</v>
      </c>
      <c r="I537" s="1">
        <v>5349.7459602887184</v>
      </c>
    </row>
    <row r="538" spans="1:9" x14ac:dyDescent="0.15">
      <c r="A538" s="1">
        <v>24</v>
      </c>
      <c r="B538" s="1" t="s">
        <v>72</v>
      </c>
      <c r="C538" s="1">
        <v>6</v>
      </c>
      <c r="D538" s="1" t="s">
        <v>49</v>
      </c>
      <c r="E538" s="1">
        <v>28288.527500116612</v>
      </c>
      <c r="F538" s="1">
        <v>25752.084573372402</v>
      </c>
      <c r="G538" s="1">
        <v>26587.44060496824</v>
      </c>
      <c r="H538" s="1">
        <v>22288.056843642262</v>
      </c>
      <c r="I538" s="1">
        <v>18956.997790588692</v>
      </c>
    </row>
    <row r="539" spans="1:9" x14ac:dyDescent="0.15">
      <c r="A539" s="1">
        <v>24</v>
      </c>
      <c r="B539" s="1" t="s">
        <v>72</v>
      </c>
      <c r="C539" s="1">
        <v>7</v>
      </c>
      <c r="D539" s="1" t="s">
        <v>158</v>
      </c>
      <c r="E539" s="1">
        <v>3727.686684399428</v>
      </c>
      <c r="F539" s="1">
        <v>4531.697532893284</v>
      </c>
      <c r="G539" s="1">
        <v>3618.0284685855281</v>
      </c>
      <c r="H539" s="1">
        <v>3353.8976482827843</v>
      </c>
      <c r="I539" s="1">
        <v>2561.0513110025654</v>
      </c>
    </row>
    <row r="540" spans="1:9" x14ac:dyDescent="0.15">
      <c r="A540" s="1">
        <v>24</v>
      </c>
      <c r="B540" s="1" t="s">
        <v>72</v>
      </c>
      <c r="C540" s="1">
        <v>8</v>
      </c>
      <c r="D540" s="1" t="s">
        <v>159</v>
      </c>
      <c r="E540" s="1">
        <v>44225.921832245273</v>
      </c>
      <c r="F540" s="1">
        <v>40015.46879353495</v>
      </c>
      <c r="G540" s="1">
        <v>38120.343432973554</v>
      </c>
      <c r="H540" s="1">
        <v>28772.902361456177</v>
      </c>
      <c r="I540" s="1">
        <v>22251.615188636184</v>
      </c>
    </row>
    <row r="541" spans="1:9" x14ac:dyDescent="0.15">
      <c r="A541" s="1">
        <v>24</v>
      </c>
      <c r="B541" s="1" t="s">
        <v>72</v>
      </c>
      <c r="C541" s="1">
        <v>9</v>
      </c>
      <c r="D541" s="1" t="s">
        <v>160</v>
      </c>
      <c r="E541" s="1">
        <v>38169.956582552724</v>
      </c>
      <c r="F541" s="1">
        <v>27453.12629009358</v>
      </c>
      <c r="G541" s="1">
        <v>25572.042113674852</v>
      </c>
      <c r="H541" s="1">
        <v>20140.217648587226</v>
      </c>
      <c r="I541" s="1">
        <v>16348.404909319701</v>
      </c>
    </row>
    <row r="542" spans="1:9" x14ac:dyDescent="0.15">
      <c r="A542" s="1">
        <v>24</v>
      </c>
      <c r="B542" s="1" t="s">
        <v>72</v>
      </c>
      <c r="C542" s="1">
        <v>10</v>
      </c>
      <c r="D542" s="1" t="s">
        <v>161</v>
      </c>
      <c r="E542" s="1">
        <v>26969.822304280784</v>
      </c>
      <c r="F542" s="1">
        <v>30530.230039944643</v>
      </c>
      <c r="G542" s="1">
        <v>42808.865179206514</v>
      </c>
      <c r="H542" s="1">
        <v>35376.670954264511</v>
      </c>
      <c r="I542" s="1">
        <v>30612.289838139306</v>
      </c>
    </row>
    <row r="543" spans="1:9" x14ac:dyDescent="0.15">
      <c r="A543" s="1">
        <v>24</v>
      </c>
      <c r="B543" s="1" t="s">
        <v>72</v>
      </c>
      <c r="C543" s="1">
        <v>11</v>
      </c>
      <c r="D543" s="1" t="s">
        <v>162</v>
      </c>
      <c r="E543" s="1">
        <v>39956.202690269303</v>
      </c>
      <c r="F543" s="1">
        <v>49286.113202652014</v>
      </c>
      <c r="G543" s="1">
        <v>67877.700141847192</v>
      </c>
      <c r="H543" s="1">
        <v>58246.974073858859</v>
      </c>
      <c r="I543" s="1">
        <v>63096.850554578727</v>
      </c>
    </row>
    <row r="544" spans="1:9" x14ac:dyDescent="0.15">
      <c r="A544" s="1">
        <v>24</v>
      </c>
      <c r="B544" s="1" t="s">
        <v>72</v>
      </c>
      <c r="C544" s="1">
        <v>12</v>
      </c>
      <c r="D544" s="1" t="s">
        <v>163</v>
      </c>
      <c r="E544" s="1">
        <v>54623.532546711176</v>
      </c>
      <c r="F544" s="1">
        <v>63560.360823267278</v>
      </c>
      <c r="G544" s="1">
        <v>106053.20689491917</v>
      </c>
      <c r="H544" s="1">
        <v>97589.550909963553</v>
      </c>
      <c r="I544" s="1">
        <v>101655.97006493992</v>
      </c>
    </row>
    <row r="545" spans="1:9" x14ac:dyDescent="0.15">
      <c r="A545" s="1">
        <v>24</v>
      </c>
      <c r="B545" s="1" t="s">
        <v>72</v>
      </c>
      <c r="C545" s="1">
        <v>13</v>
      </c>
      <c r="D545" s="1" t="s">
        <v>164</v>
      </c>
      <c r="E545" s="1">
        <v>50283.607889284518</v>
      </c>
      <c r="F545" s="1">
        <v>54207.347632435522</v>
      </c>
      <c r="G545" s="1">
        <v>72802.162097077613</v>
      </c>
      <c r="H545" s="1">
        <v>63288.816187641576</v>
      </c>
      <c r="I545" s="1">
        <v>96906.490362851386</v>
      </c>
    </row>
    <row r="546" spans="1:9" x14ac:dyDescent="0.15">
      <c r="A546" s="1">
        <v>24</v>
      </c>
      <c r="B546" s="1" t="s">
        <v>72</v>
      </c>
      <c r="C546" s="1">
        <v>14</v>
      </c>
      <c r="D546" s="1" t="s">
        <v>165</v>
      </c>
      <c r="E546" s="1">
        <v>1982.7945590386482</v>
      </c>
      <c r="F546" s="1">
        <v>2315.7194494391833</v>
      </c>
      <c r="G546" s="1">
        <v>3109.1479578048397</v>
      </c>
      <c r="H546" s="1">
        <v>2094.7079043976642</v>
      </c>
      <c r="I546" s="1">
        <v>1460.9993966401869</v>
      </c>
    </row>
    <row r="547" spans="1:9" x14ac:dyDescent="0.15">
      <c r="A547" s="1">
        <v>24</v>
      </c>
      <c r="B547" s="1" t="s">
        <v>72</v>
      </c>
      <c r="C547" s="1">
        <v>15</v>
      </c>
      <c r="D547" s="1" t="s">
        <v>166</v>
      </c>
      <c r="E547" s="1">
        <v>73062.507135678767</v>
      </c>
      <c r="F547" s="1">
        <v>76894.605141015636</v>
      </c>
      <c r="G547" s="1">
        <v>88233.853196662298</v>
      </c>
      <c r="H547" s="1">
        <v>79259.775589643876</v>
      </c>
      <c r="I547" s="1">
        <v>70345.877405218242</v>
      </c>
    </row>
    <row r="548" spans="1:9" x14ac:dyDescent="0.15">
      <c r="A548" s="1">
        <v>24</v>
      </c>
      <c r="B548" s="1" t="s">
        <v>72</v>
      </c>
      <c r="C548" s="1">
        <v>16</v>
      </c>
      <c r="D548" s="1" t="s">
        <v>149</v>
      </c>
      <c r="E548" s="1">
        <v>108107.89900515684</v>
      </c>
      <c r="F548" s="1">
        <v>175198.67881429015</v>
      </c>
      <c r="G548" s="1">
        <v>185014.46360718796</v>
      </c>
      <c r="H548" s="1">
        <v>176262.42036671308</v>
      </c>
      <c r="I548" s="1">
        <v>117778.43672279787</v>
      </c>
    </row>
    <row r="549" spans="1:9" x14ac:dyDescent="0.15">
      <c r="A549" s="1">
        <v>24</v>
      </c>
      <c r="B549" s="1" t="s">
        <v>72</v>
      </c>
      <c r="C549" s="1">
        <v>17</v>
      </c>
      <c r="D549" s="1" t="s">
        <v>150</v>
      </c>
      <c r="E549" s="1">
        <v>9350.728325349739</v>
      </c>
      <c r="F549" s="1">
        <v>11097.358997011457</v>
      </c>
      <c r="G549" s="1">
        <v>12606.059644392113</v>
      </c>
      <c r="H549" s="1">
        <v>13335.329992988054</v>
      </c>
      <c r="I549" s="1">
        <v>12591.583043099767</v>
      </c>
    </row>
    <row r="550" spans="1:9" x14ac:dyDescent="0.15">
      <c r="A550" s="1">
        <v>24</v>
      </c>
      <c r="B550" s="1" t="s">
        <v>72</v>
      </c>
      <c r="C550" s="1">
        <v>18</v>
      </c>
      <c r="D550" s="1" t="s">
        <v>151</v>
      </c>
      <c r="E550" s="1">
        <v>240697.23258440886</v>
      </c>
      <c r="F550" s="1">
        <v>271342.65154414863</v>
      </c>
      <c r="G550" s="1">
        <v>239521.53783373127</v>
      </c>
      <c r="H550" s="1">
        <v>226243.18019770607</v>
      </c>
      <c r="I550" s="1">
        <v>203810.47339443333</v>
      </c>
    </row>
    <row r="551" spans="1:9" x14ac:dyDescent="0.15">
      <c r="A551" s="1">
        <v>24</v>
      </c>
      <c r="B551" s="1" t="s">
        <v>72</v>
      </c>
      <c r="C551" s="1">
        <v>19</v>
      </c>
      <c r="D551" s="1" t="s">
        <v>152</v>
      </c>
      <c r="E551" s="1">
        <v>27584.710295859357</v>
      </c>
      <c r="F551" s="1">
        <v>34918.988902830584</v>
      </c>
      <c r="G551" s="1">
        <v>39644.419416734825</v>
      </c>
      <c r="H551" s="1">
        <v>37375.537979217654</v>
      </c>
      <c r="I551" s="1">
        <v>40189.896737437186</v>
      </c>
    </row>
    <row r="552" spans="1:9" x14ac:dyDescent="0.15">
      <c r="A552" s="1">
        <v>24</v>
      </c>
      <c r="B552" s="1" t="s">
        <v>72</v>
      </c>
      <c r="C552" s="1">
        <v>20</v>
      </c>
      <c r="D552" s="1" t="s">
        <v>153</v>
      </c>
      <c r="E552" s="1">
        <v>4575.5983755390907</v>
      </c>
      <c r="F552" s="1">
        <v>7288.7179814730171</v>
      </c>
      <c r="G552" s="1">
        <v>10537.359668153378</v>
      </c>
      <c r="H552" s="1">
        <v>12397.132042703399</v>
      </c>
      <c r="I552" s="1">
        <v>11868.908923250669</v>
      </c>
    </row>
    <row r="553" spans="1:9" x14ac:dyDescent="0.15">
      <c r="A553" s="1">
        <v>24</v>
      </c>
      <c r="B553" s="1" t="s">
        <v>72</v>
      </c>
      <c r="C553" s="1">
        <v>21</v>
      </c>
      <c r="D553" s="1" t="s">
        <v>154</v>
      </c>
      <c r="E553" s="1">
        <v>93065.617982232812</v>
      </c>
      <c r="F553" s="1">
        <v>91734.447950495858</v>
      </c>
      <c r="G553" s="1">
        <v>115931.36083037821</v>
      </c>
      <c r="H553" s="1">
        <v>107161.59650041786</v>
      </c>
      <c r="I553" s="1">
        <v>93115.285417282415</v>
      </c>
    </row>
    <row r="554" spans="1:9" x14ac:dyDescent="0.15">
      <c r="A554" s="1">
        <v>24</v>
      </c>
      <c r="B554" s="1" t="s">
        <v>23</v>
      </c>
      <c r="C554" s="1">
        <v>22</v>
      </c>
      <c r="D554" s="1" t="s">
        <v>146</v>
      </c>
      <c r="E554" s="1">
        <v>231090.89256168273</v>
      </c>
      <c r="F554" s="1">
        <v>316995.43412085361</v>
      </c>
      <c r="G554" s="1">
        <v>380942.04234204005</v>
      </c>
      <c r="H554" s="1">
        <v>437625.00493735401</v>
      </c>
      <c r="I554" s="1">
        <v>548802.68750145368</v>
      </c>
    </row>
    <row r="555" spans="1:9" x14ac:dyDescent="0.15">
      <c r="A555" s="1">
        <v>24</v>
      </c>
      <c r="B555" s="1" t="s">
        <v>23</v>
      </c>
      <c r="C555" s="1">
        <v>23</v>
      </c>
      <c r="D555" s="1" t="s">
        <v>167</v>
      </c>
      <c r="E555" s="1">
        <v>86359.307183565747</v>
      </c>
      <c r="F555" s="1">
        <v>111335.76147872783</v>
      </c>
      <c r="G555" s="1">
        <v>106670.1873321403</v>
      </c>
      <c r="H555" s="1">
        <v>103322.94947214861</v>
      </c>
      <c r="I555" s="1">
        <v>91128.325253079034</v>
      </c>
    </row>
    <row r="556" spans="1:9" x14ac:dyDescent="0.15">
      <c r="A556" s="1">
        <v>25</v>
      </c>
      <c r="B556" s="1" t="s">
        <v>73</v>
      </c>
      <c r="C556" s="1">
        <v>1</v>
      </c>
      <c r="D556" s="1" t="s">
        <v>147</v>
      </c>
      <c r="E556" s="1">
        <v>257006.38128897519</v>
      </c>
      <c r="F556" s="1">
        <v>134148.25692624133</v>
      </c>
      <c r="G556" s="1">
        <v>70560.102899640042</v>
      </c>
      <c r="H556" s="1">
        <v>43054.445694115777</v>
      </c>
      <c r="I556" s="1">
        <v>37275.660695611165</v>
      </c>
    </row>
    <row r="557" spans="1:9" x14ac:dyDescent="0.15">
      <c r="A557" s="1">
        <v>25</v>
      </c>
      <c r="B557" s="1" t="s">
        <v>73</v>
      </c>
      <c r="C557" s="1">
        <v>2</v>
      </c>
      <c r="D557" s="1" t="s">
        <v>148</v>
      </c>
      <c r="E557" s="1">
        <v>2010.7678004728814</v>
      </c>
      <c r="F557" s="1">
        <v>1462.9058109933469</v>
      </c>
      <c r="G557" s="1">
        <v>1228.657018498649</v>
      </c>
      <c r="H557" s="1">
        <v>871.76906934794476</v>
      </c>
      <c r="I557" s="1">
        <v>645.05473532453539</v>
      </c>
    </row>
    <row r="558" spans="1:9" x14ac:dyDescent="0.15">
      <c r="A558" s="1">
        <v>25</v>
      </c>
      <c r="B558" s="1" t="s">
        <v>73</v>
      </c>
      <c r="C558" s="1">
        <v>3</v>
      </c>
      <c r="D558" s="1" t="s">
        <v>155</v>
      </c>
      <c r="E558" s="1">
        <v>10840.882869566809</v>
      </c>
      <c r="F558" s="1">
        <v>15737.529062492042</v>
      </c>
      <c r="G558" s="1">
        <v>18642.66087687407</v>
      </c>
      <c r="H558" s="1">
        <v>20241.743278662241</v>
      </c>
      <c r="I558" s="1">
        <v>22681.295532510474</v>
      </c>
    </row>
    <row r="559" spans="1:9" x14ac:dyDescent="0.15">
      <c r="A559" s="1">
        <v>25</v>
      </c>
      <c r="B559" s="1" t="s">
        <v>73</v>
      </c>
      <c r="C559" s="1">
        <v>4</v>
      </c>
      <c r="D559" s="1" t="s">
        <v>156</v>
      </c>
      <c r="E559" s="1">
        <v>78359.743320306734</v>
      </c>
      <c r="F559" s="1">
        <v>61184.106681257945</v>
      </c>
      <c r="G559" s="1">
        <v>52071.170353638001</v>
      </c>
      <c r="H559" s="1">
        <v>27626.752686137501</v>
      </c>
      <c r="I559" s="1">
        <v>18540.531913021539</v>
      </c>
    </row>
    <row r="560" spans="1:9" x14ac:dyDescent="0.15">
      <c r="A560" s="1">
        <v>25</v>
      </c>
      <c r="B560" s="1" t="s">
        <v>73</v>
      </c>
      <c r="C560" s="1">
        <v>5</v>
      </c>
      <c r="D560" s="1" t="s">
        <v>157</v>
      </c>
      <c r="E560" s="1">
        <v>4485.6853328553325</v>
      </c>
      <c r="F560" s="1">
        <v>6372.5786134600894</v>
      </c>
      <c r="G560" s="1">
        <v>9707.2817764884367</v>
      </c>
      <c r="H560" s="1">
        <v>10108.993381893026</v>
      </c>
      <c r="I560" s="1">
        <v>7745.7197814465972</v>
      </c>
    </row>
    <row r="561" spans="1:9" x14ac:dyDescent="0.15">
      <c r="A561" s="1">
        <v>25</v>
      </c>
      <c r="B561" s="1" t="s">
        <v>73</v>
      </c>
      <c r="C561" s="1">
        <v>6</v>
      </c>
      <c r="D561" s="1" t="s">
        <v>49</v>
      </c>
      <c r="E561" s="1">
        <v>18356.041136583761</v>
      </c>
      <c r="F561" s="1">
        <v>14896.427302414593</v>
      </c>
      <c r="G561" s="1">
        <v>18019.365071498905</v>
      </c>
      <c r="H561" s="1">
        <v>15408.238636146858</v>
      </c>
      <c r="I561" s="1">
        <v>14384.602898606166</v>
      </c>
    </row>
    <row r="562" spans="1:9" x14ac:dyDescent="0.15">
      <c r="A562" s="1">
        <v>25</v>
      </c>
      <c r="B562" s="1" t="s">
        <v>73</v>
      </c>
      <c r="C562" s="1">
        <v>7</v>
      </c>
      <c r="D562" s="1" t="s">
        <v>158</v>
      </c>
      <c r="E562" s="1">
        <v>158.12931524374451</v>
      </c>
      <c r="F562" s="1">
        <v>184.47426904042371</v>
      </c>
      <c r="G562" s="1">
        <v>299.47075914652464</v>
      </c>
      <c r="H562" s="1">
        <v>361.57683855721064</v>
      </c>
      <c r="I562" s="1">
        <v>578.65240956798914</v>
      </c>
    </row>
    <row r="563" spans="1:9" x14ac:dyDescent="0.15">
      <c r="A563" s="1">
        <v>25</v>
      </c>
      <c r="B563" s="1" t="s">
        <v>73</v>
      </c>
      <c r="C563" s="1">
        <v>8</v>
      </c>
      <c r="D563" s="1" t="s">
        <v>159</v>
      </c>
      <c r="E563" s="1">
        <v>28229.875409902925</v>
      </c>
      <c r="F563" s="1">
        <v>32351.872006422469</v>
      </c>
      <c r="G563" s="1">
        <v>37209.791425044146</v>
      </c>
      <c r="H563" s="1">
        <v>29802.41446180857</v>
      </c>
      <c r="I563" s="1">
        <v>28529.354066874534</v>
      </c>
    </row>
    <row r="564" spans="1:9" x14ac:dyDescent="0.15">
      <c r="A564" s="1">
        <v>25</v>
      </c>
      <c r="B564" s="1" t="s">
        <v>73</v>
      </c>
      <c r="C564" s="1">
        <v>9</v>
      </c>
      <c r="D564" s="1" t="s">
        <v>160</v>
      </c>
      <c r="E564" s="1">
        <v>10057.4197726395</v>
      </c>
      <c r="F564" s="1">
        <v>9012.4224149788788</v>
      </c>
      <c r="G564" s="1">
        <v>10199.88590149732</v>
      </c>
      <c r="H564" s="1">
        <v>9883.0290263202569</v>
      </c>
      <c r="I564" s="1">
        <v>13712.699421773956</v>
      </c>
    </row>
    <row r="565" spans="1:9" x14ac:dyDescent="0.15">
      <c r="A565" s="1">
        <v>25</v>
      </c>
      <c r="B565" s="1" t="s">
        <v>73</v>
      </c>
      <c r="C565" s="1">
        <v>10</v>
      </c>
      <c r="D565" s="1" t="s">
        <v>161</v>
      </c>
      <c r="E565" s="1">
        <v>16931.078587435793</v>
      </c>
      <c r="F565" s="1">
        <v>19703.272102067309</v>
      </c>
      <c r="G565" s="1">
        <v>30002.41348041056</v>
      </c>
      <c r="H565" s="1">
        <v>26926.027499211708</v>
      </c>
      <c r="I565" s="1">
        <v>26981.903053796996</v>
      </c>
    </row>
    <row r="566" spans="1:9" x14ac:dyDescent="0.15">
      <c r="A566" s="1">
        <v>25</v>
      </c>
      <c r="B566" s="1" t="s">
        <v>73</v>
      </c>
      <c r="C566" s="1">
        <v>11</v>
      </c>
      <c r="D566" s="1" t="s">
        <v>162</v>
      </c>
      <c r="E566" s="1">
        <v>36680.88890316867</v>
      </c>
      <c r="F566" s="1">
        <v>45442.1420603765</v>
      </c>
      <c r="G566" s="1">
        <v>55239.203642319771</v>
      </c>
      <c r="H566" s="1">
        <v>59827.908713115372</v>
      </c>
      <c r="I566" s="1">
        <v>66133.486325754653</v>
      </c>
    </row>
    <row r="567" spans="1:9" x14ac:dyDescent="0.15">
      <c r="A567" s="1">
        <v>25</v>
      </c>
      <c r="B567" s="1" t="s">
        <v>73</v>
      </c>
      <c r="C567" s="1">
        <v>12</v>
      </c>
      <c r="D567" s="1" t="s">
        <v>163</v>
      </c>
      <c r="E567" s="1">
        <v>37072.721962926662</v>
      </c>
      <c r="F567" s="1">
        <v>49702.813477232601</v>
      </c>
      <c r="G567" s="1">
        <v>82177.818339314603</v>
      </c>
      <c r="H567" s="1">
        <v>82755.351405925438</v>
      </c>
      <c r="I567" s="1">
        <v>85201.658043398391</v>
      </c>
    </row>
    <row r="568" spans="1:9" x14ac:dyDescent="0.15">
      <c r="A568" s="1">
        <v>25</v>
      </c>
      <c r="B568" s="1" t="s">
        <v>73</v>
      </c>
      <c r="C568" s="1">
        <v>13</v>
      </c>
      <c r="D568" s="1" t="s">
        <v>164</v>
      </c>
      <c r="E568" s="1">
        <v>7062.3409374332277</v>
      </c>
      <c r="F568" s="1">
        <v>12353.517960974801</v>
      </c>
      <c r="G568" s="1">
        <v>20587.025710637321</v>
      </c>
      <c r="H568" s="1">
        <v>21449.818338070563</v>
      </c>
      <c r="I568" s="1">
        <v>34833.755624422934</v>
      </c>
    </row>
    <row r="569" spans="1:9" x14ac:dyDescent="0.15">
      <c r="A569" s="1">
        <v>25</v>
      </c>
      <c r="B569" s="1" t="s">
        <v>73</v>
      </c>
      <c r="C569" s="1">
        <v>14</v>
      </c>
      <c r="D569" s="1" t="s">
        <v>165</v>
      </c>
      <c r="E569" s="1">
        <v>3463.2721811915394</v>
      </c>
      <c r="F569" s="1">
        <v>4562.2984162807725</v>
      </c>
      <c r="G569" s="1">
        <v>7572.3545855066595</v>
      </c>
      <c r="H569" s="1">
        <v>5353.5033329078906</v>
      </c>
      <c r="I569" s="1">
        <v>5326.1906802579779</v>
      </c>
    </row>
    <row r="570" spans="1:9" x14ac:dyDescent="0.15">
      <c r="A570" s="1">
        <v>25</v>
      </c>
      <c r="B570" s="1" t="s">
        <v>73</v>
      </c>
      <c r="C570" s="1">
        <v>15</v>
      </c>
      <c r="D570" s="1" t="s">
        <v>166</v>
      </c>
      <c r="E570" s="1">
        <v>45529.434500690288</v>
      </c>
      <c r="F570" s="1">
        <v>62491.87150293422</v>
      </c>
      <c r="G570" s="1">
        <v>73128.052650403784</v>
      </c>
      <c r="H570" s="1">
        <v>69278.557205574165</v>
      </c>
      <c r="I570" s="1">
        <v>66451.214432963156</v>
      </c>
    </row>
    <row r="571" spans="1:9" x14ac:dyDescent="0.15">
      <c r="A571" s="1">
        <v>25</v>
      </c>
      <c r="B571" s="1" t="s">
        <v>73</v>
      </c>
      <c r="C571" s="1">
        <v>16</v>
      </c>
      <c r="D571" s="1" t="s">
        <v>149</v>
      </c>
      <c r="E571" s="1">
        <v>68435.834778933247</v>
      </c>
      <c r="F571" s="1">
        <v>98855.810101639814</v>
      </c>
      <c r="G571" s="1">
        <v>102474.94244620114</v>
      </c>
      <c r="H571" s="1">
        <v>115849.37752524871</v>
      </c>
      <c r="I571" s="1">
        <v>93350.75240862403</v>
      </c>
    </row>
    <row r="572" spans="1:9" x14ac:dyDescent="0.15">
      <c r="A572" s="1">
        <v>25</v>
      </c>
      <c r="B572" s="1" t="s">
        <v>73</v>
      </c>
      <c r="C572" s="1">
        <v>17</v>
      </c>
      <c r="D572" s="1" t="s">
        <v>150</v>
      </c>
      <c r="E572" s="1">
        <v>4006.6238159685777</v>
      </c>
      <c r="F572" s="1">
        <v>5592.0045550586337</v>
      </c>
      <c r="G572" s="1">
        <v>6744.3636364429331</v>
      </c>
      <c r="H572" s="1">
        <v>7961.6199310012171</v>
      </c>
      <c r="I572" s="1">
        <v>7013.1271126615084</v>
      </c>
    </row>
    <row r="573" spans="1:9" x14ac:dyDescent="0.15">
      <c r="A573" s="1">
        <v>25</v>
      </c>
      <c r="B573" s="1" t="s">
        <v>73</v>
      </c>
      <c r="C573" s="1">
        <v>18</v>
      </c>
      <c r="D573" s="1" t="s">
        <v>151</v>
      </c>
      <c r="E573" s="1">
        <v>126287.61574027607</v>
      </c>
      <c r="F573" s="1">
        <v>145174.26432205507</v>
      </c>
      <c r="G573" s="1">
        <v>135231.17525938241</v>
      </c>
      <c r="H573" s="1">
        <v>138279.07052806104</v>
      </c>
      <c r="I573" s="1">
        <v>143222.0424580462</v>
      </c>
    </row>
    <row r="574" spans="1:9" x14ac:dyDescent="0.15">
      <c r="A574" s="1">
        <v>25</v>
      </c>
      <c r="B574" s="1" t="s">
        <v>73</v>
      </c>
      <c r="C574" s="1">
        <v>19</v>
      </c>
      <c r="D574" s="1" t="s">
        <v>152</v>
      </c>
      <c r="E574" s="1">
        <v>15156.066697824439</v>
      </c>
      <c r="F574" s="1">
        <v>20990.44477907394</v>
      </c>
      <c r="G574" s="1">
        <v>26527.776113611126</v>
      </c>
      <c r="H574" s="1">
        <v>23585.963750970241</v>
      </c>
      <c r="I574" s="1">
        <v>27942.918694467331</v>
      </c>
    </row>
    <row r="575" spans="1:9" x14ac:dyDescent="0.15">
      <c r="A575" s="1">
        <v>25</v>
      </c>
      <c r="B575" s="1" t="s">
        <v>73</v>
      </c>
      <c r="C575" s="1">
        <v>20</v>
      </c>
      <c r="D575" s="1" t="s">
        <v>153</v>
      </c>
      <c r="E575" s="1">
        <v>2013.7731012121899</v>
      </c>
      <c r="F575" s="1">
        <v>4228.3058064408297</v>
      </c>
      <c r="G575" s="1">
        <v>8449.2087042950552</v>
      </c>
      <c r="H575" s="1">
        <v>10323.262370132199</v>
      </c>
      <c r="I575" s="1">
        <v>9703.5726216744133</v>
      </c>
    </row>
    <row r="576" spans="1:9" x14ac:dyDescent="0.15">
      <c r="A576" s="1">
        <v>25</v>
      </c>
      <c r="B576" s="1" t="s">
        <v>73</v>
      </c>
      <c r="C576" s="1">
        <v>21</v>
      </c>
      <c r="D576" s="1" t="s">
        <v>154</v>
      </c>
      <c r="E576" s="1">
        <v>45145.406250849766</v>
      </c>
      <c r="F576" s="1">
        <v>51623.881214971734</v>
      </c>
      <c r="G576" s="1">
        <v>62252.656165879947</v>
      </c>
      <c r="H576" s="1">
        <v>69467.702215940561</v>
      </c>
      <c r="I576" s="1">
        <v>66867.007333867063</v>
      </c>
    </row>
    <row r="577" spans="1:9" x14ac:dyDescent="0.15">
      <c r="A577" s="1">
        <v>25</v>
      </c>
      <c r="B577" s="1" t="s">
        <v>24</v>
      </c>
      <c r="C577" s="1">
        <v>22</v>
      </c>
      <c r="D577" s="1" t="s">
        <v>146</v>
      </c>
      <c r="E577" s="1">
        <v>120083.08991479858</v>
      </c>
      <c r="F577" s="1">
        <v>184060.33404805785</v>
      </c>
      <c r="G577" s="1">
        <v>260727.68540841332</v>
      </c>
      <c r="H577" s="1">
        <v>310114.92457705794</v>
      </c>
      <c r="I577" s="1">
        <v>402479.03614272131</v>
      </c>
    </row>
    <row r="578" spans="1:9" x14ac:dyDescent="0.15">
      <c r="A578" s="1">
        <v>25</v>
      </c>
      <c r="B578" s="1" t="s">
        <v>24</v>
      </c>
      <c r="C578" s="1">
        <v>23</v>
      </c>
      <c r="D578" s="1" t="s">
        <v>167</v>
      </c>
      <c r="E578" s="1">
        <v>51427.927159999133</v>
      </c>
      <c r="F578" s="1">
        <v>67567.513232609432</v>
      </c>
      <c r="G578" s="1">
        <v>72994.668257305602</v>
      </c>
      <c r="H578" s="1">
        <v>68979.353308102582</v>
      </c>
      <c r="I578" s="1">
        <v>62583.106982198384</v>
      </c>
    </row>
    <row r="579" spans="1:9" x14ac:dyDescent="0.15">
      <c r="A579" s="1">
        <v>26</v>
      </c>
      <c r="B579" s="1" t="s">
        <v>74</v>
      </c>
      <c r="C579" s="1">
        <v>1</v>
      </c>
      <c r="D579" s="1" t="s">
        <v>147</v>
      </c>
      <c r="E579" s="1">
        <v>209081.69489568353</v>
      </c>
      <c r="F579" s="1">
        <v>140206.63480268215</v>
      </c>
      <c r="G579" s="1">
        <v>92043.090062077797</v>
      </c>
      <c r="H579" s="1">
        <v>64449.88905618454</v>
      </c>
      <c r="I579" s="1">
        <v>54055.980940164482</v>
      </c>
    </row>
    <row r="580" spans="1:9" x14ac:dyDescent="0.15">
      <c r="A580" s="1">
        <v>26</v>
      </c>
      <c r="B580" s="1" t="s">
        <v>74</v>
      </c>
      <c r="C580" s="1">
        <v>2</v>
      </c>
      <c r="D580" s="1" t="s">
        <v>148</v>
      </c>
      <c r="E580" s="1">
        <v>3103.0367291248172</v>
      </c>
      <c r="F580" s="1">
        <v>2026.8831980103514</v>
      </c>
      <c r="G580" s="1">
        <v>1641.5663443875392</v>
      </c>
      <c r="H580" s="1">
        <v>1273.2022490476857</v>
      </c>
      <c r="I580" s="1">
        <v>777.64931980791209</v>
      </c>
    </row>
    <row r="581" spans="1:9" x14ac:dyDescent="0.15">
      <c r="A581" s="1">
        <v>26</v>
      </c>
      <c r="B581" s="1" t="s">
        <v>74</v>
      </c>
      <c r="C581" s="1">
        <v>3</v>
      </c>
      <c r="D581" s="1" t="s">
        <v>155</v>
      </c>
      <c r="E581" s="1">
        <v>54982.637369099721</v>
      </c>
      <c r="F581" s="1">
        <v>57294.070041225234</v>
      </c>
      <c r="G581" s="1">
        <v>63272.043278343925</v>
      </c>
      <c r="H581" s="1">
        <v>55219.450178355655</v>
      </c>
      <c r="I581" s="1">
        <v>54078.748859121908</v>
      </c>
    </row>
    <row r="582" spans="1:9" x14ac:dyDescent="0.15">
      <c r="A582" s="1">
        <v>26</v>
      </c>
      <c r="B582" s="1" t="s">
        <v>74</v>
      </c>
      <c r="C582" s="1">
        <v>4</v>
      </c>
      <c r="D582" s="1" t="s">
        <v>156</v>
      </c>
      <c r="E582" s="1">
        <v>303545.72633650631</v>
      </c>
      <c r="F582" s="1">
        <v>249323.07300197819</v>
      </c>
      <c r="G582" s="1">
        <v>185548.67570174456</v>
      </c>
      <c r="H582" s="1">
        <v>93326.849890280966</v>
      </c>
      <c r="I582" s="1">
        <v>59090.453579746681</v>
      </c>
    </row>
    <row r="583" spans="1:9" x14ac:dyDescent="0.15">
      <c r="A583" s="1">
        <v>26</v>
      </c>
      <c r="B583" s="1" t="s">
        <v>74</v>
      </c>
      <c r="C583" s="1">
        <v>5</v>
      </c>
      <c r="D583" s="1" t="s">
        <v>157</v>
      </c>
      <c r="E583" s="1">
        <v>25210.734185660116</v>
      </c>
      <c r="F583" s="1">
        <v>16171.010108997991</v>
      </c>
      <c r="G583" s="1">
        <v>16230.219069057137</v>
      </c>
      <c r="H583" s="1">
        <v>12938.418468063161</v>
      </c>
      <c r="I583" s="1">
        <v>10925.330205793562</v>
      </c>
    </row>
    <row r="584" spans="1:9" x14ac:dyDescent="0.15">
      <c r="A584" s="1">
        <v>26</v>
      </c>
      <c r="B584" s="1" t="s">
        <v>74</v>
      </c>
      <c r="C584" s="1">
        <v>6</v>
      </c>
      <c r="D584" s="1" t="s">
        <v>49</v>
      </c>
      <c r="E584" s="1">
        <v>24313.274840631359</v>
      </c>
      <c r="F584" s="1">
        <v>17667.656061313333</v>
      </c>
      <c r="G584" s="1">
        <v>16541.528632659272</v>
      </c>
      <c r="H584" s="1">
        <v>15088.063954612377</v>
      </c>
      <c r="I584" s="1">
        <v>11268.915403206072</v>
      </c>
    </row>
    <row r="585" spans="1:9" x14ac:dyDescent="0.15">
      <c r="A585" s="1">
        <v>26</v>
      </c>
      <c r="B585" s="1" t="s">
        <v>74</v>
      </c>
      <c r="C585" s="1">
        <v>7</v>
      </c>
      <c r="D585" s="1" t="s">
        <v>158</v>
      </c>
      <c r="E585" s="1">
        <v>363.97286551053759</v>
      </c>
      <c r="F585" s="1">
        <v>278.38652356138749</v>
      </c>
      <c r="G585" s="1">
        <v>180.11435402681113</v>
      </c>
      <c r="H585" s="1">
        <v>328.86651333056022</v>
      </c>
      <c r="I585" s="1">
        <v>314.8922868439102</v>
      </c>
    </row>
    <row r="586" spans="1:9" x14ac:dyDescent="0.15">
      <c r="A586" s="1">
        <v>26</v>
      </c>
      <c r="B586" s="1" t="s">
        <v>74</v>
      </c>
      <c r="C586" s="1">
        <v>8</v>
      </c>
      <c r="D586" s="1" t="s">
        <v>159</v>
      </c>
      <c r="E586" s="1">
        <v>26201.739445405034</v>
      </c>
      <c r="F586" s="1">
        <v>21404.355129041091</v>
      </c>
      <c r="G586" s="1">
        <v>20383.295919804961</v>
      </c>
      <c r="H586" s="1">
        <v>16187.389666514797</v>
      </c>
      <c r="I586" s="1">
        <v>12301.695165863983</v>
      </c>
    </row>
    <row r="587" spans="1:9" x14ac:dyDescent="0.15">
      <c r="A587" s="1">
        <v>26</v>
      </c>
      <c r="B587" s="1" t="s">
        <v>74</v>
      </c>
      <c r="C587" s="1">
        <v>9</v>
      </c>
      <c r="D587" s="1" t="s">
        <v>160</v>
      </c>
      <c r="E587" s="1">
        <v>18603.421514524503</v>
      </c>
      <c r="F587" s="1">
        <v>15078.48101771682</v>
      </c>
      <c r="G587" s="1">
        <v>12653.127987381356</v>
      </c>
      <c r="H587" s="1">
        <v>9349.8807983353854</v>
      </c>
      <c r="I587" s="1">
        <v>12001.161872494355</v>
      </c>
    </row>
    <row r="588" spans="1:9" x14ac:dyDescent="0.15">
      <c r="A588" s="1">
        <v>26</v>
      </c>
      <c r="B588" s="1" t="s">
        <v>74</v>
      </c>
      <c r="C588" s="1">
        <v>10</v>
      </c>
      <c r="D588" s="1" t="s">
        <v>161</v>
      </c>
      <c r="E588" s="1">
        <v>39668.980256723458</v>
      </c>
      <c r="F588" s="1">
        <v>31212.54359164269</v>
      </c>
      <c r="G588" s="1">
        <v>38937.79453314581</v>
      </c>
      <c r="H588" s="1">
        <v>28679.019126756913</v>
      </c>
      <c r="I588" s="1">
        <v>25569.78908832062</v>
      </c>
    </row>
    <row r="589" spans="1:9" x14ac:dyDescent="0.15">
      <c r="A589" s="1">
        <v>26</v>
      </c>
      <c r="B589" s="1" t="s">
        <v>74</v>
      </c>
      <c r="C589" s="1">
        <v>11</v>
      </c>
      <c r="D589" s="1" t="s">
        <v>162</v>
      </c>
      <c r="E589" s="1">
        <v>47564.032436512767</v>
      </c>
      <c r="F589" s="1">
        <v>47773.235651205439</v>
      </c>
      <c r="G589" s="1">
        <v>57449.78972336679</v>
      </c>
      <c r="H589" s="1">
        <v>49650.091545657648</v>
      </c>
      <c r="I589" s="1">
        <v>55706.436278337547</v>
      </c>
    </row>
    <row r="590" spans="1:9" x14ac:dyDescent="0.15">
      <c r="A590" s="1">
        <v>26</v>
      </c>
      <c r="B590" s="1" t="s">
        <v>74</v>
      </c>
      <c r="C590" s="1">
        <v>12</v>
      </c>
      <c r="D590" s="1" t="s">
        <v>163</v>
      </c>
      <c r="E590" s="1">
        <v>73901.625545223811</v>
      </c>
      <c r="F590" s="1">
        <v>63991.558797035381</v>
      </c>
      <c r="G590" s="1">
        <v>97357.211620289323</v>
      </c>
      <c r="H590" s="1">
        <v>79456.088231118469</v>
      </c>
      <c r="I590" s="1">
        <v>69023.300558284245</v>
      </c>
    </row>
    <row r="591" spans="1:9" x14ac:dyDescent="0.15">
      <c r="A591" s="1">
        <v>26</v>
      </c>
      <c r="B591" s="1" t="s">
        <v>74</v>
      </c>
      <c r="C591" s="1">
        <v>13</v>
      </c>
      <c r="D591" s="1" t="s">
        <v>164</v>
      </c>
      <c r="E591" s="1">
        <v>36309.826044217152</v>
      </c>
      <c r="F591" s="1">
        <v>33887.133790023523</v>
      </c>
      <c r="G591" s="1">
        <v>30127.116376552738</v>
      </c>
      <c r="H591" s="1">
        <v>25639.979448035072</v>
      </c>
      <c r="I591" s="1">
        <v>26685.357409638884</v>
      </c>
    </row>
    <row r="592" spans="1:9" x14ac:dyDescent="0.15">
      <c r="A592" s="1">
        <v>26</v>
      </c>
      <c r="B592" s="1" t="s">
        <v>74</v>
      </c>
      <c r="C592" s="1">
        <v>14</v>
      </c>
      <c r="D592" s="1" t="s">
        <v>165</v>
      </c>
      <c r="E592" s="1">
        <v>16966.255274758561</v>
      </c>
      <c r="F592" s="1">
        <v>20050.238613305195</v>
      </c>
      <c r="G592" s="1">
        <v>17027.883951948512</v>
      </c>
      <c r="H592" s="1">
        <v>14110.762605347009</v>
      </c>
      <c r="I592" s="1">
        <v>14282.147905728641</v>
      </c>
    </row>
    <row r="593" spans="1:9" x14ac:dyDescent="0.15">
      <c r="A593" s="1">
        <v>26</v>
      </c>
      <c r="B593" s="1" t="s">
        <v>74</v>
      </c>
      <c r="C593" s="1">
        <v>15</v>
      </c>
      <c r="D593" s="1" t="s">
        <v>166</v>
      </c>
      <c r="E593" s="1">
        <v>121787.60730524726</v>
      </c>
      <c r="F593" s="1">
        <v>115228.91848912407</v>
      </c>
      <c r="G593" s="1">
        <v>129595.79189078356</v>
      </c>
      <c r="H593" s="1">
        <v>95683.750436415299</v>
      </c>
      <c r="I593" s="1">
        <v>80410.869026503322</v>
      </c>
    </row>
    <row r="594" spans="1:9" x14ac:dyDescent="0.15">
      <c r="A594" s="1">
        <v>26</v>
      </c>
      <c r="B594" s="1" t="s">
        <v>74</v>
      </c>
      <c r="C594" s="1">
        <v>16</v>
      </c>
      <c r="D594" s="1" t="s">
        <v>149</v>
      </c>
      <c r="E594" s="1">
        <v>196938.54285077009</v>
      </c>
      <c r="F594" s="1">
        <v>213834.8360119377</v>
      </c>
      <c r="G594" s="1">
        <v>211038.10805140884</v>
      </c>
      <c r="H594" s="1">
        <v>222570.27160215672</v>
      </c>
      <c r="I594" s="1">
        <v>176629.43413218463</v>
      </c>
    </row>
    <row r="595" spans="1:9" x14ac:dyDescent="0.15">
      <c r="A595" s="1">
        <v>26</v>
      </c>
      <c r="B595" s="1" t="s">
        <v>74</v>
      </c>
      <c r="C595" s="1">
        <v>17</v>
      </c>
      <c r="D595" s="1" t="s">
        <v>150</v>
      </c>
      <c r="E595" s="1">
        <v>10401.037084797019</v>
      </c>
      <c r="F595" s="1">
        <v>11700.201121033559</v>
      </c>
      <c r="G595" s="1">
        <v>12847.929537663054</v>
      </c>
      <c r="H595" s="1">
        <v>12942.503637789416</v>
      </c>
      <c r="I595" s="1">
        <v>13636.215597941014</v>
      </c>
    </row>
    <row r="596" spans="1:9" x14ac:dyDescent="0.15">
      <c r="A596" s="1">
        <v>26</v>
      </c>
      <c r="B596" s="1" t="s">
        <v>74</v>
      </c>
      <c r="C596" s="1">
        <v>18</v>
      </c>
      <c r="D596" s="1" t="s">
        <v>151</v>
      </c>
      <c r="E596" s="1">
        <v>467905.44236212928</v>
      </c>
      <c r="F596" s="1">
        <v>519958.58752016671</v>
      </c>
      <c r="G596" s="1">
        <v>456589.99206009973</v>
      </c>
      <c r="H596" s="1">
        <v>380493.08242872619</v>
      </c>
      <c r="I596" s="1">
        <v>358891.24793312961</v>
      </c>
    </row>
    <row r="597" spans="1:9" x14ac:dyDescent="0.15">
      <c r="A597" s="1">
        <v>26</v>
      </c>
      <c r="B597" s="1" t="s">
        <v>74</v>
      </c>
      <c r="C597" s="1">
        <v>19</v>
      </c>
      <c r="D597" s="1" t="s">
        <v>152</v>
      </c>
      <c r="E597" s="1">
        <v>63780.511106702252</v>
      </c>
      <c r="F597" s="1">
        <v>71213.190962280729</v>
      </c>
      <c r="G597" s="1">
        <v>74965.380714321596</v>
      </c>
      <c r="H597" s="1">
        <v>65563.728126287286</v>
      </c>
      <c r="I597" s="1">
        <v>57792.761838849736</v>
      </c>
    </row>
    <row r="598" spans="1:9" x14ac:dyDescent="0.15">
      <c r="A598" s="1">
        <v>26</v>
      </c>
      <c r="B598" s="1" t="s">
        <v>74</v>
      </c>
      <c r="C598" s="1">
        <v>20</v>
      </c>
      <c r="D598" s="1" t="s">
        <v>153</v>
      </c>
      <c r="E598" s="1">
        <v>13548.359535370621</v>
      </c>
      <c r="F598" s="1">
        <v>24477.988792842014</v>
      </c>
      <c r="G598" s="1">
        <v>37770.018857546464</v>
      </c>
      <c r="H598" s="1">
        <v>39484.174266119473</v>
      </c>
      <c r="I598" s="1">
        <v>36623.525056309758</v>
      </c>
    </row>
    <row r="599" spans="1:9" x14ac:dyDescent="0.15">
      <c r="A599" s="1">
        <v>26</v>
      </c>
      <c r="B599" s="1" t="s">
        <v>74</v>
      </c>
      <c r="C599" s="1">
        <v>21</v>
      </c>
      <c r="D599" s="1" t="s">
        <v>154</v>
      </c>
      <c r="E599" s="1">
        <v>136126.12699572553</v>
      </c>
      <c r="F599" s="1">
        <v>150832.29399169754</v>
      </c>
      <c r="G599" s="1">
        <v>152248.99831174553</v>
      </c>
      <c r="H599" s="1">
        <v>143078.87088019296</v>
      </c>
      <c r="I599" s="1">
        <v>151081.81576273014</v>
      </c>
    </row>
    <row r="600" spans="1:9" x14ac:dyDescent="0.15">
      <c r="A600" s="1">
        <v>26</v>
      </c>
      <c r="B600" s="1" t="s">
        <v>25</v>
      </c>
      <c r="C600" s="1">
        <v>22</v>
      </c>
      <c r="D600" s="1" t="s">
        <v>146</v>
      </c>
      <c r="E600" s="1">
        <v>455531.94484527281</v>
      </c>
      <c r="F600" s="1">
        <v>564466.10705229442</v>
      </c>
      <c r="G600" s="1">
        <v>637202.1635597063</v>
      </c>
      <c r="H600" s="1">
        <v>750650.50888054585</v>
      </c>
      <c r="I600" s="1">
        <v>766433.36046646559</v>
      </c>
    </row>
    <row r="601" spans="1:9" x14ac:dyDescent="0.15">
      <c r="A601" s="1">
        <v>26</v>
      </c>
      <c r="B601" s="1" t="s">
        <v>25</v>
      </c>
      <c r="C601" s="1">
        <v>23</v>
      </c>
      <c r="D601" s="1" t="s">
        <v>167</v>
      </c>
      <c r="E601" s="1">
        <v>137943.04243683186</v>
      </c>
      <c r="F601" s="1">
        <v>159515.80922360235</v>
      </c>
      <c r="G601" s="1">
        <v>144075.23851489639</v>
      </c>
      <c r="H601" s="1">
        <v>137285.44388032405</v>
      </c>
      <c r="I601" s="1">
        <v>123133.67454642392</v>
      </c>
    </row>
    <row r="602" spans="1:9" x14ac:dyDescent="0.15">
      <c r="A602" s="1">
        <v>27</v>
      </c>
      <c r="B602" s="1" t="s">
        <v>75</v>
      </c>
      <c r="C602" s="1">
        <v>1</v>
      </c>
      <c r="D602" s="1" t="s">
        <v>147</v>
      </c>
      <c r="E602" s="1">
        <v>151192.56415679108</v>
      </c>
      <c r="F602" s="1">
        <v>88680.260231928347</v>
      </c>
      <c r="G602" s="1">
        <v>62919.326768925624</v>
      </c>
      <c r="H602" s="1">
        <v>45043.300672300153</v>
      </c>
      <c r="I602" s="1">
        <v>42149.059911759956</v>
      </c>
    </row>
    <row r="603" spans="1:9" x14ac:dyDescent="0.15">
      <c r="A603" s="1">
        <v>27</v>
      </c>
      <c r="B603" s="1" t="s">
        <v>75</v>
      </c>
      <c r="C603" s="1">
        <v>2</v>
      </c>
      <c r="D603" s="1" t="s">
        <v>148</v>
      </c>
      <c r="E603" s="1">
        <v>2383.1322079678598</v>
      </c>
      <c r="F603" s="1">
        <v>1511.5739103806011</v>
      </c>
      <c r="G603" s="1">
        <v>1916.8392283134658</v>
      </c>
      <c r="H603" s="1">
        <v>1066.4941192022968</v>
      </c>
      <c r="I603" s="1">
        <v>772.87113658328587</v>
      </c>
    </row>
    <row r="604" spans="1:9" x14ac:dyDescent="0.15">
      <c r="A604" s="1">
        <v>27</v>
      </c>
      <c r="B604" s="1" t="s">
        <v>75</v>
      </c>
      <c r="C604" s="1">
        <v>3</v>
      </c>
      <c r="D604" s="1" t="s">
        <v>155</v>
      </c>
      <c r="E604" s="1">
        <v>172599.3366534237</v>
      </c>
      <c r="F604" s="1">
        <v>140688.47844982671</v>
      </c>
      <c r="G604" s="1">
        <v>156351.57772021438</v>
      </c>
      <c r="H604" s="1">
        <v>128771.18055595974</v>
      </c>
      <c r="I604" s="1">
        <v>119083.60653569239</v>
      </c>
    </row>
    <row r="605" spans="1:9" x14ac:dyDescent="0.15">
      <c r="A605" s="1">
        <v>27</v>
      </c>
      <c r="B605" s="1" t="s">
        <v>75</v>
      </c>
      <c r="C605" s="1">
        <v>4</v>
      </c>
      <c r="D605" s="1" t="s">
        <v>156</v>
      </c>
      <c r="E605" s="1">
        <v>512253.46145103744</v>
      </c>
      <c r="F605" s="1">
        <v>344347.4090771905</v>
      </c>
      <c r="G605" s="1">
        <v>291533.53727063554</v>
      </c>
      <c r="H605" s="1">
        <v>141687.22453670448</v>
      </c>
      <c r="I605" s="1">
        <v>75070.272814788303</v>
      </c>
    </row>
    <row r="606" spans="1:9" x14ac:dyDescent="0.15">
      <c r="A606" s="1">
        <v>27</v>
      </c>
      <c r="B606" s="1" t="s">
        <v>75</v>
      </c>
      <c r="C606" s="1">
        <v>5</v>
      </c>
      <c r="D606" s="1" t="s">
        <v>157</v>
      </c>
      <c r="E606" s="1">
        <v>116671.68097506685</v>
      </c>
      <c r="F606" s="1">
        <v>79345.415749780892</v>
      </c>
      <c r="G606" s="1">
        <v>81196.058862541249</v>
      </c>
      <c r="H606" s="1">
        <v>60972.259972992077</v>
      </c>
      <c r="I606" s="1">
        <v>43321.832575212109</v>
      </c>
    </row>
    <row r="607" spans="1:9" x14ac:dyDescent="0.15">
      <c r="A607" s="1">
        <v>27</v>
      </c>
      <c r="B607" s="1" t="s">
        <v>75</v>
      </c>
      <c r="C607" s="1">
        <v>6</v>
      </c>
      <c r="D607" s="1" t="s">
        <v>49</v>
      </c>
      <c r="E607" s="1">
        <v>176314.60821619522</v>
      </c>
      <c r="F607" s="1">
        <v>135002.25437803473</v>
      </c>
      <c r="G607" s="1">
        <v>128695.74375918157</v>
      </c>
      <c r="H607" s="1">
        <v>115805.74661616</v>
      </c>
      <c r="I607" s="1">
        <v>89871.242012464179</v>
      </c>
    </row>
    <row r="608" spans="1:9" x14ac:dyDescent="0.15">
      <c r="A608" s="1">
        <v>27</v>
      </c>
      <c r="B608" s="1" t="s">
        <v>75</v>
      </c>
      <c r="C608" s="1">
        <v>7</v>
      </c>
      <c r="D608" s="1" t="s">
        <v>158</v>
      </c>
      <c r="E608" s="1">
        <v>7902.4655719447119</v>
      </c>
      <c r="F608" s="1">
        <v>6068.2425120297385</v>
      </c>
      <c r="G608" s="1">
        <v>4396.5665911274327</v>
      </c>
      <c r="H608" s="1">
        <v>3914.3275768028052</v>
      </c>
      <c r="I608" s="1">
        <v>3363.5199630064299</v>
      </c>
    </row>
    <row r="609" spans="1:9" x14ac:dyDescent="0.15">
      <c r="A609" s="1">
        <v>27</v>
      </c>
      <c r="B609" s="1" t="s">
        <v>75</v>
      </c>
      <c r="C609" s="1">
        <v>8</v>
      </c>
      <c r="D609" s="1" t="s">
        <v>159</v>
      </c>
      <c r="E609" s="1">
        <v>87147.413951952025</v>
      </c>
      <c r="F609" s="1">
        <v>54345.519568795709</v>
      </c>
      <c r="G609" s="1">
        <v>47315.092723254587</v>
      </c>
      <c r="H609" s="1">
        <v>33241.876591788081</v>
      </c>
      <c r="I609" s="1">
        <v>21880.97633415135</v>
      </c>
    </row>
    <row r="610" spans="1:9" x14ac:dyDescent="0.15">
      <c r="A610" s="1">
        <v>27</v>
      </c>
      <c r="B610" s="1" t="s">
        <v>75</v>
      </c>
      <c r="C610" s="1">
        <v>9</v>
      </c>
      <c r="D610" s="1" t="s">
        <v>160</v>
      </c>
      <c r="E610" s="1">
        <v>308728.10173210892</v>
      </c>
      <c r="F610" s="1">
        <v>191233.72217154707</v>
      </c>
      <c r="G610" s="1">
        <v>148426.11564010123</v>
      </c>
      <c r="H610" s="1">
        <v>102201.38869434803</v>
      </c>
      <c r="I610" s="1">
        <v>87116.885978451814</v>
      </c>
    </row>
    <row r="611" spans="1:9" x14ac:dyDescent="0.15">
      <c r="A611" s="1">
        <v>27</v>
      </c>
      <c r="B611" s="1" t="s">
        <v>75</v>
      </c>
      <c r="C611" s="1">
        <v>10</v>
      </c>
      <c r="D611" s="1" t="s">
        <v>161</v>
      </c>
      <c r="E611" s="1">
        <v>426221.21318353433</v>
      </c>
      <c r="F611" s="1">
        <v>323857.64489502565</v>
      </c>
      <c r="G611" s="1">
        <v>325125.99866574386</v>
      </c>
      <c r="H611" s="1">
        <v>243162.36281542372</v>
      </c>
      <c r="I611" s="1">
        <v>183727.4378535024</v>
      </c>
    </row>
    <row r="612" spans="1:9" x14ac:dyDescent="0.15">
      <c r="A612" s="1">
        <v>27</v>
      </c>
      <c r="B612" s="1" t="s">
        <v>75</v>
      </c>
      <c r="C612" s="1">
        <v>11</v>
      </c>
      <c r="D612" s="1" t="s">
        <v>162</v>
      </c>
      <c r="E612" s="1">
        <v>443019.00286828389</v>
      </c>
      <c r="F612" s="1">
        <v>366734.75874079228</v>
      </c>
      <c r="G612" s="1">
        <v>381341.62040783151</v>
      </c>
      <c r="H612" s="1">
        <v>265660.09437225066</v>
      </c>
      <c r="I612" s="1">
        <v>240726.61322809625</v>
      </c>
    </row>
    <row r="613" spans="1:9" x14ac:dyDescent="0.15">
      <c r="A613" s="1">
        <v>27</v>
      </c>
      <c r="B613" s="1" t="s">
        <v>75</v>
      </c>
      <c r="C613" s="1">
        <v>12</v>
      </c>
      <c r="D613" s="1" t="s">
        <v>163</v>
      </c>
      <c r="E613" s="1">
        <v>275622.5504226287</v>
      </c>
      <c r="F613" s="1">
        <v>254736.30198079144</v>
      </c>
      <c r="G613" s="1">
        <v>305618.1226040714</v>
      </c>
      <c r="H613" s="1">
        <v>215190.43335174516</v>
      </c>
      <c r="I613" s="1">
        <v>161772.60827909733</v>
      </c>
    </row>
    <row r="614" spans="1:9" x14ac:dyDescent="0.15">
      <c r="A614" s="1">
        <v>27</v>
      </c>
      <c r="B614" s="1" t="s">
        <v>75</v>
      </c>
      <c r="C614" s="1">
        <v>13</v>
      </c>
      <c r="D614" s="1" t="s">
        <v>164</v>
      </c>
      <c r="E614" s="1">
        <v>161198.85269961003</v>
      </c>
      <c r="F614" s="1">
        <v>107519.9930633685</v>
      </c>
      <c r="G614" s="1">
        <v>98345.554033214474</v>
      </c>
      <c r="H614" s="1">
        <v>63505.825110553575</v>
      </c>
      <c r="I614" s="1">
        <v>74356.821892423191</v>
      </c>
    </row>
    <row r="615" spans="1:9" x14ac:dyDescent="0.15">
      <c r="A615" s="1">
        <v>27</v>
      </c>
      <c r="B615" s="1" t="s">
        <v>75</v>
      </c>
      <c r="C615" s="1">
        <v>14</v>
      </c>
      <c r="D615" s="1" t="s">
        <v>165</v>
      </c>
      <c r="E615" s="1">
        <v>36540.110565395371</v>
      </c>
      <c r="F615" s="1">
        <v>33651.416686498211</v>
      </c>
      <c r="G615" s="1">
        <v>31444.588976013467</v>
      </c>
      <c r="H615" s="1">
        <v>20130.745477356235</v>
      </c>
      <c r="I615" s="1">
        <v>19998.205757345338</v>
      </c>
    </row>
    <row r="616" spans="1:9" x14ac:dyDescent="0.15">
      <c r="A616" s="1">
        <v>27</v>
      </c>
      <c r="B616" s="1" t="s">
        <v>75</v>
      </c>
      <c r="C616" s="1">
        <v>15</v>
      </c>
      <c r="D616" s="1" t="s">
        <v>166</v>
      </c>
      <c r="E616" s="1">
        <v>653109.44421061431</v>
      </c>
      <c r="F616" s="1">
        <v>553043.11312799796</v>
      </c>
      <c r="G616" s="1">
        <v>587191.46813343628</v>
      </c>
      <c r="H616" s="1">
        <v>427742.15065524291</v>
      </c>
      <c r="I616" s="1">
        <v>311441.58536973014</v>
      </c>
    </row>
    <row r="617" spans="1:9" x14ac:dyDescent="0.15">
      <c r="A617" s="1">
        <v>27</v>
      </c>
      <c r="B617" s="1" t="s">
        <v>75</v>
      </c>
      <c r="C617" s="1">
        <v>16</v>
      </c>
      <c r="D617" s="1" t="s">
        <v>149</v>
      </c>
      <c r="E617" s="1">
        <v>936118.69159133791</v>
      </c>
      <c r="F617" s="1">
        <v>895083.60555025889</v>
      </c>
      <c r="G617" s="1">
        <v>904694.39038415602</v>
      </c>
      <c r="H617" s="1">
        <v>852032.59648061998</v>
      </c>
      <c r="I617" s="1">
        <v>712472.27980527317</v>
      </c>
    </row>
    <row r="618" spans="1:9" x14ac:dyDescent="0.15">
      <c r="A618" s="1">
        <v>27</v>
      </c>
      <c r="B618" s="1" t="s">
        <v>75</v>
      </c>
      <c r="C618" s="1">
        <v>17</v>
      </c>
      <c r="D618" s="1" t="s">
        <v>150</v>
      </c>
      <c r="E618" s="1">
        <v>46110.201502995515</v>
      </c>
      <c r="F618" s="1">
        <v>56001.161919226943</v>
      </c>
      <c r="G618" s="1">
        <v>55401.249928809397</v>
      </c>
      <c r="H618" s="1">
        <v>53241.229829617121</v>
      </c>
      <c r="I618" s="1">
        <v>42518.537860507968</v>
      </c>
    </row>
    <row r="619" spans="1:9" x14ac:dyDescent="0.15">
      <c r="A619" s="1">
        <v>27</v>
      </c>
      <c r="B619" s="1" t="s">
        <v>75</v>
      </c>
      <c r="C619" s="1">
        <v>18</v>
      </c>
      <c r="D619" s="1" t="s">
        <v>151</v>
      </c>
      <c r="E619" s="1">
        <v>1891135.2328605887</v>
      </c>
      <c r="F619" s="1">
        <v>1996832.5496884508</v>
      </c>
      <c r="G619" s="1">
        <v>1890436.0247299571</v>
      </c>
      <c r="H619" s="1">
        <v>1624801.742659027</v>
      </c>
      <c r="I619" s="1">
        <v>1256188.7138559115</v>
      </c>
    </row>
    <row r="620" spans="1:9" x14ac:dyDescent="0.15">
      <c r="A620" s="1">
        <v>27</v>
      </c>
      <c r="B620" s="1" t="s">
        <v>75</v>
      </c>
      <c r="C620" s="1">
        <v>19</v>
      </c>
      <c r="D620" s="1" t="s">
        <v>152</v>
      </c>
      <c r="E620" s="1">
        <v>293727.60416614648</v>
      </c>
      <c r="F620" s="1">
        <v>341949.87598381663</v>
      </c>
      <c r="G620" s="1">
        <v>367140.07642262836</v>
      </c>
      <c r="H620" s="1">
        <v>291956.88236306357</v>
      </c>
      <c r="I620" s="1">
        <v>291618.99297267228</v>
      </c>
    </row>
    <row r="621" spans="1:9" x14ac:dyDescent="0.15">
      <c r="A621" s="1">
        <v>27</v>
      </c>
      <c r="B621" s="1" t="s">
        <v>75</v>
      </c>
      <c r="C621" s="1">
        <v>20</v>
      </c>
      <c r="D621" s="1" t="s">
        <v>153</v>
      </c>
      <c r="E621" s="1">
        <v>97731.72240566503</v>
      </c>
      <c r="F621" s="1">
        <v>146955.52477940771</v>
      </c>
      <c r="G621" s="1">
        <v>219295.48396363106</v>
      </c>
      <c r="H621" s="1">
        <v>199727.47526642377</v>
      </c>
      <c r="I621" s="1">
        <v>182654.2544724672</v>
      </c>
    </row>
    <row r="622" spans="1:9" x14ac:dyDescent="0.15">
      <c r="A622" s="1">
        <v>27</v>
      </c>
      <c r="B622" s="1" t="s">
        <v>75</v>
      </c>
      <c r="C622" s="1">
        <v>21</v>
      </c>
      <c r="D622" s="1" t="s">
        <v>154</v>
      </c>
      <c r="E622" s="1">
        <v>611049.46181162365</v>
      </c>
      <c r="F622" s="1">
        <v>619276.96126662591</v>
      </c>
      <c r="G622" s="1">
        <v>708779.25115230051</v>
      </c>
      <c r="H622" s="1">
        <v>665086.16830989008</v>
      </c>
      <c r="I622" s="1">
        <v>553787.02302129671</v>
      </c>
    </row>
    <row r="623" spans="1:9" x14ac:dyDescent="0.15">
      <c r="A623" s="1">
        <v>27</v>
      </c>
      <c r="B623" s="1" t="s">
        <v>26</v>
      </c>
      <c r="C623" s="1">
        <v>22</v>
      </c>
      <c r="D623" s="1" t="s">
        <v>146</v>
      </c>
      <c r="E623" s="1">
        <v>1532937.5828527617</v>
      </c>
      <c r="F623" s="1">
        <v>1858482.3674579912</v>
      </c>
      <c r="G623" s="1">
        <v>2631838.3950763689</v>
      </c>
      <c r="H623" s="1">
        <v>2785029.648611919</v>
      </c>
      <c r="I623" s="1">
        <v>2991302.827032961</v>
      </c>
    </row>
    <row r="624" spans="1:9" x14ac:dyDescent="0.15">
      <c r="A624" s="1">
        <v>27</v>
      </c>
      <c r="B624" s="1" t="s">
        <v>26</v>
      </c>
      <c r="C624" s="1">
        <v>23</v>
      </c>
      <c r="D624" s="1" t="s">
        <v>167</v>
      </c>
      <c r="E624" s="1">
        <v>334023.63566588133</v>
      </c>
      <c r="F624" s="1">
        <v>435469.05343385192</v>
      </c>
      <c r="G624" s="1">
        <v>422028.85050430754</v>
      </c>
      <c r="H624" s="1">
        <v>376433.67844700185</v>
      </c>
      <c r="I624" s="1">
        <v>317190.19186813955</v>
      </c>
    </row>
    <row r="625" spans="1:9" x14ac:dyDescent="0.15">
      <c r="A625" s="1">
        <v>28</v>
      </c>
      <c r="B625" s="1" t="s">
        <v>76</v>
      </c>
      <c r="C625" s="1">
        <v>1</v>
      </c>
      <c r="D625" s="1" t="s">
        <v>147</v>
      </c>
      <c r="E625" s="1">
        <v>475623.42962542496</v>
      </c>
      <c r="F625" s="1">
        <v>269212.16484732163</v>
      </c>
      <c r="G625" s="1">
        <v>172582.31332832327</v>
      </c>
      <c r="H625" s="1">
        <v>120075.10003409909</v>
      </c>
      <c r="I625" s="1">
        <v>107481.35381860295</v>
      </c>
    </row>
    <row r="626" spans="1:9" x14ac:dyDescent="0.15">
      <c r="A626" s="1">
        <v>28</v>
      </c>
      <c r="B626" s="1" t="s">
        <v>76</v>
      </c>
      <c r="C626" s="1">
        <v>2</v>
      </c>
      <c r="D626" s="1" t="s">
        <v>148</v>
      </c>
      <c r="E626" s="1">
        <v>9569.7652726209362</v>
      </c>
      <c r="F626" s="1">
        <v>4463.1509967487827</v>
      </c>
      <c r="G626" s="1">
        <v>3212.6359745989266</v>
      </c>
      <c r="H626" s="1">
        <v>2863.9561178578529</v>
      </c>
      <c r="I626" s="1">
        <v>1194.5458061565471</v>
      </c>
    </row>
    <row r="627" spans="1:9" x14ac:dyDescent="0.15">
      <c r="A627" s="1">
        <v>28</v>
      </c>
      <c r="B627" s="1" t="s">
        <v>76</v>
      </c>
      <c r="C627" s="1">
        <v>3</v>
      </c>
      <c r="D627" s="1" t="s">
        <v>155</v>
      </c>
      <c r="E627" s="1">
        <v>146356.41472812457</v>
      </c>
      <c r="F627" s="1">
        <v>134661.00505976228</v>
      </c>
      <c r="G627" s="1">
        <v>150052.31746264035</v>
      </c>
      <c r="H627" s="1">
        <v>129755.2477840349</v>
      </c>
      <c r="I627" s="1">
        <v>127652.89520877498</v>
      </c>
    </row>
    <row r="628" spans="1:9" x14ac:dyDescent="0.15">
      <c r="A628" s="1">
        <v>28</v>
      </c>
      <c r="B628" s="1" t="s">
        <v>76</v>
      </c>
      <c r="C628" s="1">
        <v>4</v>
      </c>
      <c r="D628" s="1" t="s">
        <v>156</v>
      </c>
      <c r="E628" s="1">
        <v>158111.53372739261</v>
      </c>
      <c r="F628" s="1">
        <v>113543.23210727888</v>
      </c>
      <c r="G628" s="1">
        <v>96117.973866328859</v>
      </c>
      <c r="H628" s="1">
        <v>49284.694432260512</v>
      </c>
      <c r="I628" s="1">
        <v>31075.955438750076</v>
      </c>
    </row>
    <row r="629" spans="1:9" x14ac:dyDescent="0.15">
      <c r="A629" s="1">
        <v>28</v>
      </c>
      <c r="B629" s="1" t="s">
        <v>76</v>
      </c>
      <c r="C629" s="1">
        <v>5</v>
      </c>
      <c r="D629" s="1" t="s">
        <v>157</v>
      </c>
      <c r="E629" s="1">
        <v>29300.602977644841</v>
      </c>
      <c r="F629" s="1">
        <v>25030.097360199565</v>
      </c>
      <c r="G629" s="1">
        <v>31021.575841815829</v>
      </c>
      <c r="H629" s="1">
        <v>23169.142676246222</v>
      </c>
      <c r="I629" s="1">
        <v>19611.004975993226</v>
      </c>
    </row>
    <row r="630" spans="1:9" x14ac:dyDescent="0.15">
      <c r="A630" s="1">
        <v>28</v>
      </c>
      <c r="B630" s="1" t="s">
        <v>76</v>
      </c>
      <c r="C630" s="1">
        <v>6</v>
      </c>
      <c r="D630" s="1" t="s">
        <v>49</v>
      </c>
      <c r="E630" s="1">
        <v>57591.377218742549</v>
      </c>
      <c r="F630" s="1">
        <v>44273.681394291678</v>
      </c>
      <c r="G630" s="1">
        <v>45798.475504200287</v>
      </c>
      <c r="H630" s="1">
        <v>45383.444553068381</v>
      </c>
      <c r="I630" s="1">
        <v>38783.194353131992</v>
      </c>
    </row>
    <row r="631" spans="1:9" x14ac:dyDescent="0.15">
      <c r="A631" s="1">
        <v>28</v>
      </c>
      <c r="B631" s="1" t="s">
        <v>76</v>
      </c>
      <c r="C631" s="1">
        <v>7</v>
      </c>
      <c r="D631" s="1" t="s">
        <v>158</v>
      </c>
      <c r="E631" s="1">
        <v>4527.6525072451004</v>
      </c>
      <c r="F631" s="1">
        <v>5646.9009022186137</v>
      </c>
      <c r="G631" s="1">
        <v>3838.5774101101797</v>
      </c>
      <c r="H631" s="1">
        <v>2764.3313577529016</v>
      </c>
      <c r="I631" s="1">
        <v>1939.7682251077538</v>
      </c>
    </row>
    <row r="632" spans="1:9" x14ac:dyDescent="0.15">
      <c r="A632" s="1">
        <v>28</v>
      </c>
      <c r="B632" s="1" t="s">
        <v>76</v>
      </c>
      <c r="C632" s="1">
        <v>8</v>
      </c>
      <c r="D632" s="1" t="s">
        <v>159</v>
      </c>
      <c r="E632" s="1">
        <v>64512.959934818005</v>
      </c>
      <c r="F632" s="1">
        <v>47819.790362899555</v>
      </c>
      <c r="G632" s="1">
        <v>41784.406486508386</v>
      </c>
      <c r="H632" s="1">
        <v>29672.654897404529</v>
      </c>
      <c r="I632" s="1">
        <v>23599.93152308256</v>
      </c>
    </row>
    <row r="633" spans="1:9" x14ac:dyDescent="0.15">
      <c r="A633" s="1">
        <v>28</v>
      </c>
      <c r="B633" s="1" t="s">
        <v>76</v>
      </c>
      <c r="C633" s="1">
        <v>9</v>
      </c>
      <c r="D633" s="1" t="s">
        <v>160</v>
      </c>
      <c r="E633" s="1">
        <v>253759.21808403861</v>
      </c>
      <c r="F633" s="1">
        <v>172929.29922142279</v>
      </c>
      <c r="G633" s="1">
        <v>121515.28309383076</v>
      </c>
      <c r="H633" s="1">
        <v>81114.924147917831</v>
      </c>
      <c r="I633" s="1">
        <v>76881.689195796062</v>
      </c>
    </row>
    <row r="634" spans="1:9" x14ac:dyDescent="0.15">
      <c r="A634" s="1">
        <v>28</v>
      </c>
      <c r="B634" s="1" t="s">
        <v>76</v>
      </c>
      <c r="C634" s="1">
        <v>10</v>
      </c>
      <c r="D634" s="1" t="s">
        <v>161</v>
      </c>
      <c r="E634" s="1">
        <v>149363.75583912531</v>
      </c>
      <c r="F634" s="1">
        <v>115640.59553649173</v>
      </c>
      <c r="G634" s="1">
        <v>132381.65732078798</v>
      </c>
      <c r="H634" s="1">
        <v>102787.70747233703</v>
      </c>
      <c r="I634" s="1">
        <v>87521.578403970823</v>
      </c>
    </row>
    <row r="635" spans="1:9" x14ac:dyDescent="0.15">
      <c r="A635" s="1">
        <v>28</v>
      </c>
      <c r="B635" s="1" t="s">
        <v>76</v>
      </c>
      <c r="C635" s="1">
        <v>11</v>
      </c>
      <c r="D635" s="1" t="s">
        <v>162</v>
      </c>
      <c r="E635" s="1">
        <v>154558.52085784159</v>
      </c>
      <c r="F635" s="1">
        <v>170555.05484926188</v>
      </c>
      <c r="G635" s="1">
        <v>168864.61132936436</v>
      </c>
      <c r="H635" s="1">
        <v>131948.80719118004</v>
      </c>
      <c r="I635" s="1">
        <v>145906.31699871636</v>
      </c>
    </row>
    <row r="636" spans="1:9" x14ac:dyDescent="0.15">
      <c r="A636" s="1">
        <v>28</v>
      </c>
      <c r="B636" s="1" t="s">
        <v>76</v>
      </c>
      <c r="C636" s="1">
        <v>12</v>
      </c>
      <c r="D636" s="1" t="s">
        <v>163</v>
      </c>
      <c r="E636" s="1">
        <v>141655.47032678305</v>
      </c>
      <c r="F636" s="1">
        <v>122677.20593068906</v>
      </c>
      <c r="G636" s="1">
        <v>182050.66941795129</v>
      </c>
      <c r="H636" s="1">
        <v>157930.45566914961</v>
      </c>
      <c r="I636" s="1">
        <v>150939.90145915217</v>
      </c>
    </row>
    <row r="637" spans="1:9" x14ac:dyDescent="0.15">
      <c r="A637" s="1">
        <v>28</v>
      </c>
      <c r="B637" s="1" t="s">
        <v>76</v>
      </c>
      <c r="C637" s="1">
        <v>13</v>
      </c>
      <c r="D637" s="1" t="s">
        <v>164</v>
      </c>
      <c r="E637" s="1">
        <v>169329.26147972423</v>
      </c>
      <c r="F637" s="1">
        <v>95406.493855232242</v>
      </c>
      <c r="G637" s="1">
        <v>75036.085178590452</v>
      </c>
      <c r="H637" s="1">
        <v>68983.541896901486</v>
      </c>
      <c r="I637" s="1">
        <v>93865.878371632178</v>
      </c>
    </row>
    <row r="638" spans="1:9" x14ac:dyDescent="0.15">
      <c r="A638" s="1">
        <v>28</v>
      </c>
      <c r="B638" s="1" t="s">
        <v>76</v>
      </c>
      <c r="C638" s="1">
        <v>14</v>
      </c>
      <c r="D638" s="1" t="s">
        <v>165</v>
      </c>
      <c r="E638" s="1">
        <v>10662.325832921832</v>
      </c>
      <c r="F638" s="1">
        <v>11543.34260084095</v>
      </c>
      <c r="G638" s="1">
        <v>11534.151846758195</v>
      </c>
      <c r="H638" s="1">
        <v>7181.3081369039919</v>
      </c>
      <c r="I638" s="1">
        <v>7479.5110152398584</v>
      </c>
    </row>
    <row r="639" spans="1:9" x14ac:dyDescent="0.15">
      <c r="A639" s="1">
        <v>28</v>
      </c>
      <c r="B639" s="1" t="s">
        <v>76</v>
      </c>
      <c r="C639" s="1">
        <v>15</v>
      </c>
      <c r="D639" s="1" t="s">
        <v>166</v>
      </c>
      <c r="E639" s="1">
        <v>293862.96945776499</v>
      </c>
      <c r="F639" s="1">
        <v>234803.48074934134</v>
      </c>
      <c r="G639" s="1">
        <v>245957.89083219419</v>
      </c>
      <c r="H639" s="1">
        <v>171856.78094338006</v>
      </c>
      <c r="I639" s="1">
        <v>136859.14010353561</v>
      </c>
    </row>
    <row r="640" spans="1:9" x14ac:dyDescent="0.15">
      <c r="A640" s="1">
        <v>28</v>
      </c>
      <c r="B640" s="1" t="s">
        <v>76</v>
      </c>
      <c r="C640" s="1">
        <v>16</v>
      </c>
      <c r="D640" s="1" t="s">
        <v>149</v>
      </c>
      <c r="E640" s="1">
        <v>447738.87558738817</v>
      </c>
      <c r="F640" s="1">
        <v>467692.50559752749</v>
      </c>
      <c r="G640" s="1">
        <v>515529.61223226454</v>
      </c>
      <c r="H640" s="1">
        <v>458426.59468209062</v>
      </c>
      <c r="I640" s="1">
        <v>388687.24732670153</v>
      </c>
    </row>
    <row r="641" spans="1:9" x14ac:dyDescent="0.15">
      <c r="A641" s="1">
        <v>28</v>
      </c>
      <c r="B641" s="1" t="s">
        <v>76</v>
      </c>
      <c r="C641" s="1">
        <v>17</v>
      </c>
      <c r="D641" s="1" t="s">
        <v>150</v>
      </c>
      <c r="E641" s="1">
        <v>23210.111171432851</v>
      </c>
      <c r="F641" s="1">
        <v>26762.167508345938</v>
      </c>
      <c r="G641" s="1">
        <v>29851.725925396699</v>
      </c>
      <c r="H641" s="1">
        <v>29845.857456292517</v>
      </c>
      <c r="I641" s="1">
        <v>25981.841721052668</v>
      </c>
    </row>
    <row r="642" spans="1:9" x14ac:dyDescent="0.15">
      <c r="A642" s="1">
        <v>28</v>
      </c>
      <c r="B642" s="1" t="s">
        <v>76</v>
      </c>
      <c r="C642" s="1">
        <v>18</v>
      </c>
      <c r="D642" s="1" t="s">
        <v>151</v>
      </c>
      <c r="E642" s="1">
        <v>762102.86938247131</v>
      </c>
      <c r="F642" s="1">
        <v>793495.74149787868</v>
      </c>
      <c r="G642" s="1">
        <v>729931.36643360602</v>
      </c>
      <c r="H642" s="1">
        <v>647274.22557660623</v>
      </c>
      <c r="I642" s="1">
        <v>478472.68208139896</v>
      </c>
    </row>
    <row r="643" spans="1:9" x14ac:dyDescent="0.15">
      <c r="A643" s="1">
        <v>28</v>
      </c>
      <c r="B643" s="1" t="s">
        <v>76</v>
      </c>
      <c r="C643" s="1">
        <v>19</v>
      </c>
      <c r="D643" s="1" t="s">
        <v>152</v>
      </c>
      <c r="E643" s="1">
        <v>109332.14777986954</v>
      </c>
      <c r="F643" s="1">
        <v>125106.08247173027</v>
      </c>
      <c r="G643" s="1">
        <v>132317.97007707629</v>
      </c>
      <c r="H643" s="1">
        <v>118874.16411464485</v>
      </c>
      <c r="I643" s="1">
        <v>110324.51845253592</v>
      </c>
    </row>
    <row r="644" spans="1:9" x14ac:dyDescent="0.15">
      <c r="A644" s="1">
        <v>28</v>
      </c>
      <c r="B644" s="1" t="s">
        <v>76</v>
      </c>
      <c r="C644" s="1">
        <v>20</v>
      </c>
      <c r="D644" s="1" t="s">
        <v>153</v>
      </c>
      <c r="E644" s="1">
        <v>29429.127156322451</v>
      </c>
      <c r="F644" s="1">
        <v>46275.130840859645</v>
      </c>
      <c r="G644" s="1">
        <v>71438.047209577649</v>
      </c>
      <c r="H644" s="1">
        <v>78069.671674124766</v>
      </c>
      <c r="I644" s="1">
        <v>64676.148044868569</v>
      </c>
    </row>
    <row r="645" spans="1:9" x14ac:dyDescent="0.15">
      <c r="A645" s="1">
        <v>28</v>
      </c>
      <c r="B645" s="1" t="s">
        <v>76</v>
      </c>
      <c r="C645" s="1">
        <v>21</v>
      </c>
      <c r="D645" s="1" t="s">
        <v>154</v>
      </c>
      <c r="E645" s="1">
        <v>378844.31623665674</v>
      </c>
      <c r="F645" s="1">
        <v>363907.90771917009</v>
      </c>
      <c r="G645" s="1">
        <v>337297.25098062964</v>
      </c>
      <c r="H645" s="1">
        <v>317536.55084675254</v>
      </c>
      <c r="I645" s="1">
        <v>248580.21994550439</v>
      </c>
    </row>
    <row r="646" spans="1:9" x14ac:dyDescent="0.15">
      <c r="A646" s="1">
        <v>28</v>
      </c>
      <c r="B646" s="1" t="s">
        <v>27</v>
      </c>
      <c r="C646" s="1">
        <v>22</v>
      </c>
      <c r="D646" s="1" t="s">
        <v>146</v>
      </c>
      <c r="E646" s="1">
        <v>799786.15464416484</v>
      </c>
      <c r="F646" s="1">
        <v>948076.84334963118</v>
      </c>
      <c r="G646" s="1">
        <v>1182685.7571425391</v>
      </c>
      <c r="H646" s="1">
        <v>1396371.9202180165</v>
      </c>
      <c r="I646" s="1">
        <v>1560319.0673229739</v>
      </c>
    </row>
    <row r="647" spans="1:9" x14ac:dyDescent="0.15">
      <c r="A647" s="1">
        <v>28</v>
      </c>
      <c r="B647" s="1" t="s">
        <v>27</v>
      </c>
      <c r="C647" s="1">
        <v>23</v>
      </c>
      <c r="D647" s="1" t="s">
        <v>167</v>
      </c>
      <c r="E647" s="1">
        <v>246002.00300992301</v>
      </c>
      <c r="F647" s="1">
        <v>284015.99395654013</v>
      </c>
      <c r="G647" s="1">
        <v>269001.49291946896</v>
      </c>
      <c r="H647" s="1">
        <v>259157.24609182717</v>
      </c>
      <c r="I647" s="1">
        <v>213739.83452891529</v>
      </c>
    </row>
    <row r="648" spans="1:9" x14ac:dyDescent="0.15">
      <c r="A648" s="1">
        <v>29</v>
      </c>
      <c r="B648" s="1" t="s">
        <v>77</v>
      </c>
      <c r="C648" s="1">
        <v>1</v>
      </c>
      <c r="D648" s="1" t="s">
        <v>147</v>
      </c>
      <c r="E648" s="1">
        <v>160336.96810648599</v>
      </c>
      <c r="F648" s="1">
        <v>91722.376007722982</v>
      </c>
      <c r="G648" s="1">
        <v>55348.336896125009</v>
      </c>
      <c r="H648" s="1">
        <v>39857.387221618294</v>
      </c>
      <c r="I648" s="1">
        <v>32619.254843288258</v>
      </c>
    </row>
    <row r="649" spans="1:9" x14ac:dyDescent="0.15">
      <c r="A649" s="1">
        <v>29</v>
      </c>
      <c r="B649" s="1" t="s">
        <v>77</v>
      </c>
      <c r="C649" s="1">
        <v>2</v>
      </c>
      <c r="D649" s="1" t="s">
        <v>148</v>
      </c>
      <c r="E649" s="1">
        <v>1514.2819238129107</v>
      </c>
      <c r="F649" s="1">
        <v>269.10596131775856</v>
      </c>
      <c r="G649" s="1">
        <v>396.12439394218734</v>
      </c>
      <c r="H649" s="1">
        <v>296.5812297781668</v>
      </c>
      <c r="I649" s="1">
        <v>93.771845783288938</v>
      </c>
    </row>
    <row r="650" spans="1:9" x14ac:dyDescent="0.15">
      <c r="A650" s="1">
        <v>29</v>
      </c>
      <c r="B650" s="1" t="s">
        <v>77</v>
      </c>
      <c r="C650" s="1">
        <v>3</v>
      </c>
      <c r="D650" s="1" t="s">
        <v>155</v>
      </c>
      <c r="E650" s="1">
        <v>12258.599474552464</v>
      </c>
      <c r="F650" s="1">
        <v>12659.557388403222</v>
      </c>
      <c r="G650" s="1">
        <v>17892.592741155546</v>
      </c>
      <c r="H650" s="1">
        <v>17534.796156737833</v>
      </c>
      <c r="I650" s="1">
        <v>16980.979280860593</v>
      </c>
    </row>
    <row r="651" spans="1:9" x14ac:dyDescent="0.15">
      <c r="A651" s="1">
        <v>29</v>
      </c>
      <c r="B651" s="1" t="s">
        <v>77</v>
      </c>
      <c r="C651" s="1">
        <v>4</v>
      </c>
      <c r="D651" s="1" t="s">
        <v>156</v>
      </c>
      <c r="E651" s="1">
        <v>61877.093992175491</v>
      </c>
      <c r="F651" s="1">
        <v>47869.17973821496</v>
      </c>
      <c r="G651" s="1">
        <v>41142.694587906881</v>
      </c>
      <c r="H651" s="1">
        <v>28374.132745183189</v>
      </c>
      <c r="I651" s="1">
        <v>14956.93168861999</v>
      </c>
    </row>
    <row r="652" spans="1:9" x14ac:dyDescent="0.15">
      <c r="A652" s="1">
        <v>29</v>
      </c>
      <c r="B652" s="1" t="s">
        <v>77</v>
      </c>
      <c r="C652" s="1">
        <v>5</v>
      </c>
      <c r="D652" s="1" t="s">
        <v>157</v>
      </c>
      <c r="E652" s="1">
        <v>3985.1037121052241</v>
      </c>
      <c r="F652" s="1">
        <v>4882.2863595405888</v>
      </c>
      <c r="G652" s="1">
        <v>5596.6757027830936</v>
      </c>
      <c r="H652" s="1">
        <v>5343.5506519248393</v>
      </c>
      <c r="I652" s="1">
        <v>4937.9544172360056</v>
      </c>
    </row>
    <row r="653" spans="1:9" x14ac:dyDescent="0.15">
      <c r="A653" s="1">
        <v>29</v>
      </c>
      <c r="B653" s="1" t="s">
        <v>77</v>
      </c>
      <c r="C653" s="1">
        <v>6</v>
      </c>
      <c r="D653" s="1" t="s">
        <v>49</v>
      </c>
      <c r="E653" s="1">
        <v>4639.374635733443</v>
      </c>
      <c r="F653" s="1">
        <v>5714.8641072821638</v>
      </c>
      <c r="G653" s="1">
        <v>5125.6625174807623</v>
      </c>
      <c r="H653" s="1">
        <v>6048.6899679650232</v>
      </c>
      <c r="I653" s="1">
        <v>5238.1516590823703</v>
      </c>
    </row>
    <row r="654" spans="1:9" x14ac:dyDescent="0.15">
      <c r="A654" s="1">
        <v>29</v>
      </c>
      <c r="B654" s="1" t="s">
        <v>77</v>
      </c>
      <c r="C654" s="1">
        <v>7</v>
      </c>
      <c r="D654" s="1" t="s">
        <v>158</v>
      </c>
      <c r="E654" s="1">
        <v>156.98524373955533</v>
      </c>
      <c r="F654" s="1">
        <v>105.7711639100212</v>
      </c>
      <c r="G654" s="1">
        <v>135.81945210362829</v>
      </c>
      <c r="H654" s="1">
        <v>190.50060781850038</v>
      </c>
      <c r="I654" s="1">
        <v>239.32059555455589</v>
      </c>
    </row>
    <row r="655" spans="1:9" x14ac:dyDescent="0.15">
      <c r="A655" s="1">
        <v>29</v>
      </c>
      <c r="B655" s="1" t="s">
        <v>77</v>
      </c>
      <c r="C655" s="1">
        <v>8</v>
      </c>
      <c r="D655" s="1" t="s">
        <v>159</v>
      </c>
      <c r="E655" s="1">
        <v>7902.0886999195609</v>
      </c>
      <c r="F655" s="1">
        <v>6298.4938778343376</v>
      </c>
      <c r="G655" s="1">
        <v>5617.0108903741902</v>
      </c>
      <c r="H655" s="1">
        <v>5524.5068556131828</v>
      </c>
      <c r="I655" s="1">
        <v>2826.0406496088422</v>
      </c>
    </row>
    <row r="656" spans="1:9" x14ac:dyDescent="0.15">
      <c r="A656" s="1">
        <v>29</v>
      </c>
      <c r="B656" s="1" t="s">
        <v>77</v>
      </c>
      <c r="C656" s="1">
        <v>9</v>
      </c>
      <c r="D656" s="1" t="s">
        <v>160</v>
      </c>
      <c r="E656" s="1">
        <v>5056.7611885000733</v>
      </c>
      <c r="F656" s="1">
        <v>3753.3661709627418</v>
      </c>
      <c r="G656" s="1">
        <v>4097.6316692200016</v>
      </c>
      <c r="H656" s="1">
        <v>2779.9542558546332</v>
      </c>
      <c r="I656" s="1">
        <v>2868.0568548257761</v>
      </c>
    </row>
    <row r="657" spans="1:9" x14ac:dyDescent="0.15">
      <c r="A657" s="1">
        <v>29</v>
      </c>
      <c r="B657" s="1" t="s">
        <v>77</v>
      </c>
      <c r="C657" s="1">
        <v>10</v>
      </c>
      <c r="D657" s="1" t="s">
        <v>161</v>
      </c>
      <c r="E657" s="1">
        <v>11919.191055612697</v>
      </c>
      <c r="F657" s="1">
        <v>12333.537398433547</v>
      </c>
      <c r="G657" s="1">
        <v>16513.364025343457</v>
      </c>
      <c r="H657" s="1">
        <v>14086.469694992998</v>
      </c>
      <c r="I657" s="1">
        <v>10283.283489778576</v>
      </c>
    </row>
    <row r="658" spans="1:9" x14ac:dyDescent="0.15">
      <c r="A658" s="1">
        <v>29</v>
      </c>
      <c r="B658" s="1" t="s">
        <v>77</v>
      </c>
      <c r="C658" s="1">
        <v>11</v>
      </c>
      <c r="D658" s="1" t="s">
        <v>162</v>
      </c>
      <c r="E658" s="1">
        <v>12261.190359075514</v>
      </c>
      <c r="F658" s="1">
        <v>18858.354855275869</v>
      </c>
      <c r="G658" s="1">
        <v>28899.469256192802</v>
      </c>
      <c r="H658" s="1">
        <v>19761.131567214212</v>
      </c>
      <c r="I658" s="1">
        <v>21200.081081832999</v>
      </c>
    </row>
    <row r="659" spans="1:9" x14ac:dyDescent="0.15">
      <c r="A659" s="1">
        <v>29</v>
      </c>
      <c r="B659" s="1" t="s">
        <v>77</v>
      </c>
      <c r="C659" s="1">
        <v>12</v>
      </c>
      <c r="D659" s="1" t="s">
        <v>163</v>
      </c>
      <c r="E659" s="1">
        <v>17617.687246496389</v>
      </c>
      <c r="F659" s="1">
        <v>18900.379208049821</v>
      </c>
      <c r="G659" s="1">
        <v>25585.655570370105</v>
      </c>
      <c r="H659" s="1">
        <v>31106.015531064699</v>
      </c>
      <c r="I659" s="1">
        <v>16708.7786096743</v>
      </c>
    </row>
    <row r="660" spans="1:9" x14ac:dyDescent="0.15">
      <c r="A660" s="1">
        <v>29</v>
      </c>
      <c r="B660" s="1" t="s">
        <v>77</v>
      </c>
      <c r="C660" s="1">
        <v>13</v>
      </c>
      <c r="D660" s="1" t="s">
        <v>164</v>
      </c>
      <c r="E660" s="1">
        <v>964.20152862998327</v>
      </c>
      <c r="F660" s="1">
        <v>3319.3118512347451</v>
      </c>
      <c r="G660" s="1">
        <v>5663.0898978830737</v>
      </c>
      <c r="H660" s="1">
        <v>5445.3578587327365</v>
      </c>
      <c r="I660" s="1">
        <v>8244.2532997584331</v>
      </c>
    </row>
    <row r="661" spans="1:9" x14ac:dyDescent="0.15">
      <c r="A661" s="1">
        <v>29</v>
      </c>
      <c r="B661" s="1" t="s">
        <v>77</v>
      </c>
      <c r="C661" s="1">
        <v>14</v>
      </c>
      <c r="D661" s="1" t="s">
        <v>165</v>
      </c>
      <c r="E661" s="1">
        <v>689.05848844765421</v>
      </c>
      <c r="F661" s="1">
        <v>876.43906914478328</v>
      </c>
      <c r="G661" s="1">
        <v>826.42323312291683</v>
      </c>
      <c r="H661" s="1">
        <v>555.77535863437527</v>
      </c>
      <c r="I661" s="1">
        <v>438.84466833632911</v>
      </c>
    </row>
    <row r="662" spans="1:9" x14ac:dyDescent="0.15">
      <c r="A662" s="1">
        <v>29</v>
      </c>
      <c r="B662" s="1" t="s">
        <v>77</v>
      </c>
      <c r="C662" s="1">
        <v>15</v>
      </c>
      <c r="D662" s="1" t="s">
        <v>166</v>
      </c>
      <c r="E662" s="1">
        <v>89354.894731909255</v>
      </c>
      <c r="F662" s="1">
        <v>77894.526770526965</v>
      </c>
      <c r="G662" s="1">
        <v>77026.017088329754</v>
      </c>
      <c r="H662" s="1">
        <v>60414.544143608415</v>
      </c>
      <c r="I662" s="1">
        <v>45148.952863731465</v>
      </c>
    </row>
    <row r="663" spans="1:9" x14ac:dyDescent="0.15">
      <c r="A663" s="1">
        <v>29</v>
      </c>
      <c r="B663" s="1" t="s">
        <v>77</v>
      </c>
      <c r="C663" s="1">
        <v>16</v>
      </c>
      <c r="D663" s="1" t="s">
        <v>149</v>
      </c>
      <c r="E663" s="1">
        <v>63592.031203090264</v>
      </c>
      <c r="F663" s="1">
        <v>89844.678532218022</v>
      </c>
      <c r="G663" s="1">
        <v>95694.271821624861</v>
      </c>
      <c r="H663" s="1">
        <v>92317.726731600153</v>
      </c>
      <c r="I663" s="1">
        <v>81003.196070246689</v>
      </c>
    </row>
    <row r="664" spans="1:9" x14ac:dyDescent="0.15">
      <c r="A664" s="1">
        <v>29</v>
      </c>
      <c r="B664" s="1" t="s">
        <v>77</v>
      </c>
      <c r="C664" s="1">
        <v>17</v>
      </c>
      <c r="D664" s="1" t="s">
        <v>150</v>
      </c>
      <c r="E664" s="1">
        <v>4526.1379519102693</v>
      </c>
      <c r="F664" s="1">
        <v>7627.1977052432849</v>
      </c>
      <c r="G664" s="1">
        <v>6631.8446782978635</v>
      </c>
      <c r="H664" s="1">
        <v>7351.7772816739243</v>
      </c>
      <c r="I664" s="1">
        <v>7294.627386218257</v>
      </c>
    </row>
    <row r="665" spans="1:9" x14ac:dyDescent="0.15">
      <c r="A665" s="1">
        <v>29</v>
      </c>
      <c r="B665" s="1" t="s">
        <v>77</v>
      </c>
      <c r="C665" s="1">
        <v>18</v>
      </c>
      <c r="D665" s="1" t="s">
        <v>151</v>
      </c>
      <c r="E665" s="1">
        <v>126985.62899152687</v>
      </c>
      <c r="F665" s="1">
        <v>148718.70867611922</v>
      </c>
      <c r="G665" s="1">
        <v>128247.06078350775</v>
      </c>
      <c r="H665" s="1">
        <v>126727.07486362076</v>
      </c>
      <c r="I665" s="1">
        <v>102914.77517417795</v>
      </c>
    </row>
    <row r="666" spans="1:9" x14ac:dyDescent="0.15">
      <c r="A666" s="1">
        <v>29</v>
      </c>
      <c r="B666" s="1" t="s">
        <v>77</v>
      </c>
      <c r="C666" s="1">
        <v>19</v>
      </c>
      <c r="D666" s="1" t="s">
        <v>152</v>
      </c>
      <c r="E666" s="1">
        <v>12947.264314281685</v>
      </c>
      <c r="F666" s="1">
        <v>23326.341967365734</v>
      </c>
      <c r="G666" s="1">
        <v>24287.590181601892</v>
      </c>
      <c r="H666" s="1">
        <v>22686.036869372216</v>
      </c>
      <c r="I666" s="1">
        <v>27523.680450596745</v>
      </c>
    </row>
    <row r="667" spans="1:9" x14ac:dyDescent="0.15">
      <c r="A667" s="1">
        <v>29</v>
      </c>
      <c r="B667" s="1" t="s">
        <v>77</v>
      </c>
      <c r="C667" s="1">
        <v>20</v>
      </c>
      <c r="D667" s="1" t="s">
        <v>153</v>
      </c>
      <c r="E667" s="1">
        <v>2702.0246674492678</v>
      </c>
      <c r="F667" s="1">
        <v>6869.3379956490062</v>
      </c>
      <c r="G667" s="1">
        <v>12912.848131190302</v>
      </c>
      <c r="H667" s="1">
        <v>13457.109875350901</v>
      </c>
      <c r="I667" s="1">
        <v>10716.837665837113</v>
      </c>
    </row>
    <row r="668" spans="1:9" x14ac:dyDescent="0.15">
      <c r="A668" s="1">
        <v>29</v>
      </c>
      <c r="B668" s="1" t="s">
        <v>77</v>
      </c>
      <c r="C668" s="1">
        <v>21</v>
      </c>
      <c r="D668" s="1" t="s">
        <v>154</v>
      </c>
      <c r="E668" s="1">
        <v>33232.598449297453</v>
      </c>
      <c r="F668" s="1">
        <v>37409.934184812548</v>
      </c>
      <c r="G668" s="1">
        <v>49338.882894477116</v>
      </c>
      <c r="H668" s="1">
        <v>55421.579149708443</v>
      </c>
      <c r="I668" s="1">
        <v>42702.690960468412</v>
      </c>
    </row>
    <row r="669" spans="1:9" x14ac:dyDescent="0.15">
      <c r="A669" s="1">
        <v>29</v>
      </c>
      <c r="B669" s="1" t="s">
        <v>28</v>
      </c>
      <c r="C669" s="1">
        <v>22</v>
      </c>
      <c r="D669" s="1" t="s">
        <v>146</v>
      </c>
      <c r="E669" s="1">
        <v>112899.91612828111</v>
      </c>
      <c r="F669" s="1">
        <v>163797.04424797362</v>
      </c>
      <c r="G669" s="1">
        <v>242590.02246640247</v>
      </c>
      <c r="H669" s="1">
        <v>287069.16554563277</v>
      </c>
      <c r="I669" s="1">
        <v>365332.20992545114</v>
      </c>
    </row>
    <row r="670" spans="1:9" x14ac:dyDescent="0.15">
      <c r="A670" s="1">
        <v>29</v>
      </c>
      <c r="B670" s="1" t="s">
        <v>28</v>
      </c>
      <c r="C670" s="1">
        <v>23</v>
      </c>
      <c r="D670" s="1" t="s">
        <v>167</v>
      </c>
      <c r="E670" s="1">
        <v>49168.529351793914</v>
      </c>
      <c r="F670" s="1">
        <v>71690.490888943255</v>
      </c>
      <c r="G670" s="1">
        <v>77932.659169716877</v>
      </c>
      <c r="H670" s="1">
        <v>71230.77108631641</v>
      </c>
      <c r="I670" s="1">
        <v>64417.765492344079</v>
      </c>
    </row>
    <row r="671" spans="1:9" x14ac:dyDescent="0.15">
      <c r="A671" s="1">
        <v>30</v>
      </c>
      <c r="B671" s="1" t="s">
        <v>78</v>
      </c>
      <c r="C671" s="1">
        <v>1</v>
      </c>
      <c r="D671" s="1" t="s">
        <v>147</v>
      </c>
      <c r="E671" s="1">
        <v>216872.07865678964</v>
      </c>
      <c r="F671" s="1">
        <v>173510.47733967469</v>
      </c>
      <c r="G671" s="1">
        <v>129953.60434356651</v>
      </c>
      <c r="H671" s="1">
        <v>95627.149346134611</v>
      </c>
      <c r="I671" s="1">
        <v>86636.258145718632</v>
      </c>
    </row>
    <row r="672" spans="1:9" x14ac:dyDescent="0.15">
      <c r="A672" s="1">
        <v>30</v>
      </c>
      <c r="B672" s="1" t="s">
        <v>78</v>
      </c>
      <c r="C672" s="1">
        <v>2</v>
      </c>
      <c r="D672" s="1" t="s">
        <v>148</v>
      </c>
      <c r="E672" s="1">
        <v>2718.2601747133403</v>
      </c>
      <c r="F672" s="1">
        <v>1113.6406271554051</v>
      </c>
      <c r="G672" s="1">
        <v>429.69425783559308</v>
      </c>
      <c r="H672" s="1">
        <v>296.5812297781668</v>
      </c>
      <c r="I672" s="1">
        <v>139.16458641723776</v>
      </c>
    </row>
    <row r="673" spans="1:9" x14ac:dyDescent="0.15">
      <c r="A673" s="1">
        <v>30</v>
      </c>
      <c r="B673" s="1" t="s">
        <v>78</v>
      </c>
      <c r="C673" s="1">
        <v>3</v>
      </c>
      <c r="D673" s="1" t="s">
        <v>155</v>
      </c>
      <c r="E673" s="1">
        <v>23059.048768217057</v>
      </c>
      <c r="F673" s="1">
        <v>19178.855016266996</v>
      </c>
      <c r="G673" s="1">
        <v>24854.764013678323</v>
      </c>
      <c r="H673" s="1">
        <v>23939.39433348173</v>
      </c>
      <c r="I673" s="1">
        <v>21679.3086449943</v>
      </c>
    </row>
    <row r="674" spans="1:9" x14ac:dyDescent="0.15">
      <c r="A674" s="1">
        <v>30</v>
      </c>
      <c r="B674" s="1" t="s">
        <v>78</v>
      </c>
      <c r="C674" s="1">
        <v>4</v>
      </c>
      <c r="D674" s="1" t="s">
        <v>156</v>
      </c>
      <c r="E674" s="1">
        <v>66589.068956560775</v>
      </c>
      <c r="F674" s="1">
        <v>52343.280848404538</v>
      </c>
      <c r="G674" s="1">
        <v>47119.355364415715</v>
      </c>
      <c r="H674" s="1">
        <v>23910.419507082031</v>
      </c>
      <c r="I674" s="1">
        <v>11680.624795066942</v>
      </c>
    </row>
    <row r="675" spans="1:9" x14ac:dyDescent="0.15">
      <c r="A675" s="1">
        <v>30</v>
      </c>
      <c r="B675" s="1" t="s">
        <v>78</v>
      </c>
      <c r="C675" s="1">
        <v>5</v>
      </c>
      <c r="D675" s="1" t="s">
        <v>157</v>
      </c>
      <c r="E675" s="1">
        <v>7128.8049773822549</v>
      </c>
      <c r="F675" s="1">
        <v>4705.8662020863176</v>
      </c>
      <c r="G675" s="1">
        <v>4090.3861476500365</v>
      </c>
      <c r="H675" s="1">
        <v>2691.7244259859012</v>
      </c>
      <c r="I675" s="1">
        <v>1640.2131841018597</v>
      </c>
    </row>
    <row r="676" spans="1:9" x14ac:dyDescent="0.15">
      <c r="A676" s="1">
        <v>30</v>
      </c>
      <c r="B676" s="1" t="s">
        <v>78</v>
      </c>
      <c r="C676" s="1">
        <v>6</v>
      </c>
      <c r="D676" s="1" t="s">
        <v>49</v>
      </c>
      <c r="E676" s="1">
        <v>11704.487551061031</v>
      </c>
      <c r="F676" s="1">
        <v>9457.3493388903207</v>
      </c>
      <c r="G676" s="1">
        <v>9157.917563276389</v>
      </c>
      <c r="H676" s="1">
        <v>9804.731465504994</v>
      </c>
      <c r="I676" s="1">
        <v>7620.8644128897804</v>
      </c>
    </row>
    <row r="677" spans="1:9" x14ac:dyDescent="0.15">
      <c r="A677" s="1">
        <v>30</v>
      </c>
      <c r="B677" s="1" t="s">
        <v>78</v>
      </c>
      <c r="C677" s="1">
        <v>7</v>
      </c>
      <c r="D677" s="1" t="s">
        <v>158</v>
      </c>
      <c r="E677" s="1">
        <v>6413.2896209637265</v>
      </c>
      <c r="F677" s="1">
        <v>6425.0171682723631</v>
      </c>
      <c r="G677" s="1">
        <v>2623.9954267456515</v>
      </c>
      <c r="H677" s="1">
        <v>2261.2820368147113</v>
      </c>
      <c r="I677" s="1">
        <v>1671.0503588676215</v>
      </c>
    </row>
    <row r="678" spans="1:9" x14ac:dyDescent="0.15">
      <c r="A678" s="1">
        <v>30</v>
      </c>
      <c r="B678" s="1" t="s">
        <v>78</v>
      </c>
      <c r="C678" s="1">
        <v>8</v>
      </c>
      <c r="D678" s="1" t="s">
        <v>159</v>
      </c>
      <c r="E678" s="1">
        <v>6632.1097956220829</v>
      </c>
      <c r="F678" s="1">
        <v>6598.3519288929629</v>
      </c>
      <c r="G678" s="1">
        <v>6185.5305036227537</v>
      </c>
      <c r="H678" s="1">
        <v>5054.1335580093664</v>
      </c>
      <c r="I678" s="1">
        <v>3138.0333097748485</v>
      </c>
    </row>
    <row r="679" spans="1:9" x14ac:dyDescent="0.15">
      <c r="A679" s="1">
        <v>30</v>
      </c>
      <c r="B679" s="1" t="s">
        <v>78</v>
      </c>
      <c r="C679" s="1">
        <v>9</v>
      </c>
      <c r="D679" s="1" t="s">
        <v>160</v>
      </c>
      <c r="E679" s="1">
        <v>55306.743064861628</v>
      </c>
      <c r="F679" s="1">
        <v>36461.614463948361</v>
      </c>
      <c r="G679" s="1">
        <v>24766.862711124908</v>
      </c>
      <c r="H679" s="1">
        <v>15405.024745535464</v>
      </c>
      <c r="I679" s="1">
        <v>13105.382479786032</v>
      </c>
    </row>
    <row r="680" spans="1:9" x14ac:dyDescent="0.15">
      <c r="A680" s="1">
        <v>30</v>
      </c>
      <c r="B680" s="1" t="s">
        <v>78</v>
      </c>
      <c r="C680" s="1">
        <v>10</v>
      </c>
      <c r="D680" s="1" t="s">
        <v>161</v>
      </c>
      <c r="E680" s="1">
        <v>16764.780208748794</v>
      </c>
      <c r="F680" s="1">
        <v>11499.32823576573</v>
      </c>
      <c r="G680" s="1">
        <v>15523.890774561614</v>
      </c>
      <c r="H680" s="1">
        <v>11543.122091098621</v>
      </c>
      <c r="I680" s="1">
        <v>7819.6036960024558</v>
      </c>
    </row>
    <row r="681" spans="1:9" x14ac:dyDescent="0.15">
      <c r="A681" s="1">
        <v>30</v>
      </c>
      <c r="B681" s="1" t="s">
        <v>78</v>
      </c>
      <c r="C681" s="1">
        <v>11</v>
      </c>
      <c r="D681" s="1" t="s">
        <v>162</v>
      </c>
      <c r="E681" s="1">
        <v>13598.119495444034</v>
      </c>
      <c r="F681" s="1">
        <v>14418.23074749531</v>
      </c>
      <c r="G681" s="1">
        <v>16713.543849332083</v>
      </c>
      <c r="H681" s="1">
        <v>14770.58233947024</v>
      </c>
      <c r="I681" s="1">
        <v>15547.775103857532</v>
      </c>
    </row>
    <row r="682" spans="1:9" x14ac:dyDescent="0.15">
      <c r="A682" s="1">
        <v>30</v>
      </c>
      <c r="B682" s="1" t="s">
        <v>78</v>
      </c>
      <c r="C682" s="1">
        <v>12</v>
      </c>
      <c r="D682" s="1" t="s">
        <v>163</v>
      </c>
      <c r="E682" s="1">
        <v>2780.1515469396163</v>
      </c>
      <c r="F682" s="1">
        <v>2129.8341216559816</v>
      </c>
      <c r="G682" s="1">
        <v>5949.2109693609573</v>
      </c>
      <c r="H682" s="1">
        <v>7855.8915919091405</v>
      </c>
      <c r="I682" s="1">
        <v>7008.9738390709317</v>
      </c>
    </row>
    <row r="683" spans="1:9" x14ac:dyDescent="0.15">
      <c r="A683" s="1">
        <v>30</v>
      </c>
      <c r="B683" s="1" t="s">
        <v>78</v>
      </c>
      <c r="C683" s="1">
        <v>13</v>
      </c>
      <c r="D683" s="1" t="s">
        <v>164</v>
      </c>
      <c r="E683" s="1">
        <v>2304.9316780984673</v>
      </c>
      <c r="F683" s="1">
        <v>3672.4291291899708</v>
      </c>
      <c r="G683" s="1">
        <v>2342.325462615976</v>
      </c>
      <c r="H683" s="1">
        <v>2012.7167118610828</v>
      </c>
      <c r="I683" s="1">
        <v>2576.0012071834349</v>
      </c>
    </row>
    <row r="684" spans="1:9" x14ac:dyDescent="0.15">
      <c r="A684" s="1">
        <v>30</v>
      </c>
      <c r="B684" s="1" t="s">
        <v>78</v>
      </c>
      <c r="C684" s="1">
        <v>14</v>
      </c>
      <c r="D684" s="1" t="s">
        <v>165</v>
      </c>
      <c r="E684" s="1">
        <v>1125.3372829183029</v>
      </c>
      <c r="F684" s="1">
        <v>1374.1598278942524</v>
      </c>
      <c r="G684" s="1">
        <v>2932.679115162061</v>
      </c>
      <c r="H684" s="1">
        <v>2479.8720587531184</v>
      </c>
      <c r="I684" s="1">
        <v>1809.8356540092132</v>
      </c>
    </row>
    <row r="685" spans="1:9" x14ac:dyDescent="0.15">
      <c r="A685" s="1">
        <v>30</v>
      </c>
      <c r="B685" s="1" t="s">
        <v>78</v>
      </c>
      <c r="C685" s="1">
        <v>15</v>
      </c>
      <c r="D685" s="1" t="s">
        <v>166</v>
      </c>
      <c r="E685" s="1">
        <v>74044.355354059022</v>
      </c>
      <c r="F685" s="1">
        <v>51667.057729124019</v>
      </c>
      <c r="G685" s="1">
        <v>53035.764199321959</v>
      </c>
      <c r="H685" s="1">
        <v>35994.555720992394</v>
      </c>
      <c r="I685" s="1">
        <v>24410.538273528884</v>
      </c>
    </row>
    <row r="686" spans="1:9" x14ac:dyDescent="0.15">
      <c r="A686" s="1">
        <v>30</v>
      </c>
      <c r="B686" s="1" t="s">
        <v>78</v>
      </c>
      <c r="C686" s="1">
        <v>16</v>
      </c>
      <c r="D686" s="1" t="s">
        <v>149</v>
      </c>
      <c r="E686" s="1">
        <v>94433.995082789377</v>
      </c>
      <c r="F686" s="1">
        <v>111786.25455863841</v>
      </c>
      <c r="G686" s="1">
        <v>103989.73349571435</v>
      </c>
      <c r="H686" s="1">
        <v>98143.693987648207</v>
      </c>
      <c r="I686" s="1">
        <v>73761.543626929066</v>
      </c>
    </row>
    <row r="687" spans="1:9" x14ac:dyDescent="0.15">
      <c r="A687" s="1">
        <v>30</v>
      </c>
      <c r="B687" s="1" t="s">
        <v>78</v>
      </c>
      <c r="C687" s="1">
        <v>17</v>
      </c>
      <c r="D687" s="1" t="s">
        <v>150</v>
      </c>
      <c r="E687" s="1">
        <v>6568.7712395839917</v>
      </c>
      <c r="F687" s="1">
        <v>7209.0548695001289</v>
      </c>
      <c r="G687" s="1">
        <v>7706.3584525814549</v>
      </c>
      <c r="H687" s="1">
        <v>8037.0449006385643</v>
      </c>
      <c r="I687" s="1">
        <v>8320.3446689119264</v>
      </c>
    </row>
    <row r="688" spans="1:9" x14ac:dyDescent="0.15">
      <c r="A688" s="1">
        <v>30</v>
      </c>
      <c r="B688" s="1" t="s">
        <v>78</v>
      </c>
      <c r="C688" s="1">
        <v>18</v>
      </c>
      <c r="D688" s="1" t="s">
        <v>151</v>
      </c>
      <c r="E688" s="1">
        <v>172149.6270931433</v>
      </c>
      <c r="F688" s="1">
        <v>189564.81031718192</v>
      </c>
      <c r="G688" s="1">
        <v>159318.91376658063</v>
      </c>
      <c r="H688" s="1">
        <v>140839.88327446554</v>
      </c>
      <c r="I688" s="1">
        <v>103570.63434294946</v>
      </c>
    </row>
    <row r="689" spans="1:9" x14ac:dyDescent="0.15">
      <c r="A689" s="1">
        <v>30</v>
      </c>
      <c r="B689" s="1" t="s">
        <v>78</v>
      </c>
      <c r="C689" s="1">
        <v>19</v>
      </c>
      <c r="D689" s="1" t="s">
        <v>152</v>
      </c>
      <c r="E689" s="1">
        <v>23243.660059702692</v>
      </c>
      <c r="F689" s="1">
        <v>28569.185892454781</v>
      </c>
      <c r="G689" s="1">
        <v>30704.075276452855</v>
      </c>
      <c r="H689" s="1">
        <v>21058.592397483753</v>
      </c>
      <c r="I689" s="1">
        <v>20292.242207445921</v>
      </c>
    </row>
    <row r="690" spans="1:9" x14ac:dyDescent="0.15">
      <c r="A690" s="1">
        <v>30</v>
      </c>
      <c r="B690" s="1" t="s">
        <v>78</v>
      </c>
      <c r="C690" s="1">
        <v>20</v>
      </c>
      <c r="D690" s="1" t="s">
        <v>153</v>
      </c>
      <c r="E690" s="1">
        <v>3798.1290136786879</v>
      </c>
      <c r="F690" s="1">
        <v>5919.097268275611</v>
      </c>
      <c r="G690" s="1">
        <v>9467.2751884537374</v>
      </c>
      <c r="H690" s="1">
        <v>7101.8514787382683</v>
      </c>
      <c r="I690" s="1">
        <v>6433.0026575810998</v>
      </c>
    </row>
    <row r="691" spans="1:9" x14ac:dyDescent="0.15">
      <c r="A691" s="1">
        <v>30</v>
      </c>
      <c r="B691" s="1" t="s">
        <v>78</v>
      </c>
      <c r="C691" s="1">
        <v>21</v>
      </c>
      <c r="D691" s="1" t="s">
        <v>154</v>
      </c>
      <c r="E691" s="1">
        <v>76431.016143112007</v>
      </c>
      <c r="F691" s="1">
        <v>64254.355807422362</v>
      </c>
      <c r="G691" s="1">
        <v>64197.310413260624</v>
      </c>
      <c r="H691" s="1">
        <v>56231.536985359431</v>
      </c>
      <c r="I691" s="1">
        <v>40022.66428023082</v>
      </c>
    </row>
    <row r="692" spans="1:9" x14ac:dyDescent="0.15">
      <c r="A692" s="1">
        <v>30</v>
      </c>
      <c r="B692" s="1" t="s">
        <v>29</v>
      </c>
      <c r="C692" s="1">
        <v>22</v>
      </c>
      <c r="D692" s="1" t="s">
        <v>146</v>
      </c>
      <c r="E692" s="1">
        <v>194437.2623413915</v>
      </c>
      <c r="F692" s="1">
        <v>213191.68129288405</v>
      </c>
      <c r="G692" s="1">
        <v>251689.87219105591</v>
      </c>
      <c r="H692" s="1">
        <v>262474.26088437956</v>
      </c>
      <c r="I692" s="1">
        <v>308623.94843832153</v>
      </c>
    </row>
    <row r="693" spans="1:9" x14ac:dyDescent="0.15">
      <c r="A693" s="1">
        <v>30</v>
      </c>
      <c r="B693" s="1" t="s">
        <v>29</v>
      </c>
      <c r="C693" s="1">
        <v>23</v>
      </c>
      <c r="D693" s="1" t="s">
        <v>167</v>
      </c>
      <c r="E693" s="1">
        <v>64153.163720760393</v>
      </c>
      <c r="F693" s="1">
        <v>72688.825716420673</v>
      </c>
      <c r="G693" s="1">
        <v>70624.598471081903</v>
      </c>
      <c r="H693" s="1">
        <v>65809.689497175772</v>
      </c>
      <c r="I693" s="1">
        <v>54096.427699230211</v>
      </c>
    </row>
    <row r="694" spans="1:9" x14ac:dyDescent="0.15">
      <c r="A694" s="1">
        <v>31</v>
      </c>
      <c r="B694" s="1" t="s">
        <v>79</v>
      </c>
      <c r="C694" s="1">
        <v>1</v>
      </c>
      <c r="D694" s="1" t="s">
        <v>147</v>
      </c>
      <c r="E694" s="1">
        <v>192938.34152046611</v>
      </c>
      <c r="F694" s="1">
        <v>142800.62020923794</v>
      </c>
      <c r="G694" s="1">
        <v>105183.56251350415</v>
      </c>
      <c r="H694" s="1">
        <v>66007.681900376352</v>
      </c>
      <c r="I694" s="1">
        <v>54100.593762629564</v>
      </c>
    </row>
    <row r="695" spans="1:9" x14ac:dyDescent="0.15">
      <c r="A695" s="1">
        <v>31</v>
      </c>
      <c r="B695" s="1" t="s">
        <v>79</v>
      </c>
      <c r="C695" s="1">
        <v>2</v>
      </c>
      <c r="D695" s="1" t="s">
        <v>148</v>
      </c>
      <c r="E695" s="1">
        <v>1203.9782509004292</v>
      </c>
      <c r="F695" s="1">
        <v>970.49915836936327</v>
      </c>
      <c r="G695" s="1">
        <v>762.03591038030959</v>
      </c>
      <c r="H695" s="1">
        <v>698.01440947790763</v>
      </c>
      <c r="I695" s="1">
        <v>226.96370316974395</v>
      </c>
    </row>
    <row r="696" spans="1:9" x14ac:dyDescent="0.15">
      <c r="A696" s="1">
        <v>31</v>
      </c>
      <c r="B696" s="1" t="s">
        <v>79</v>
      </c>
      <c r="C696" s="1">
        <v>3</v>
      </c>
      <c r="D696" s="1" t="s">
        <v>155</v>
      </c>
      <c r="E696" s="1">
        <v>22295.771224134733</v>
      </c>
      <c r="F696" s="1">
        <v>24163.30842550888</v>
      </c>
      <c r="G696" s="1">
        <v>23386.087812708516</v>
      </c>
      <c r="H696" s="1">
        <v>17803.441623654973</v>
      </c>
      <c r="I696" s="1">
        <v>14783.259986954219</v>
      </c>
    </row>
    <row r="697" spans="1:9" x14ac:dyDescent="0.15">
      <c r="A697" s="1">
        <v>31</v>
      </c>
      <c r="B697" s="1" t="s">
        <v>79</v>
      </c>
      <c r="C697" s="1">
        <v>4</v>
      </c>
      <c r="D697" s="1" t="s">
        <v>156</v>
      </c>
      <c r="E697" s="1">
        <v>22051.032772337148</v>
      </c>
      <c r="F697" s="1">
        <v>29516.390338726771</v>
      </c>
      <c r="G697" s="1">
        <v>30432.508697545374</v>
      </c>
      <c r="H697" s="1">
        <v>15159.613101654013</v>
      </c>
      <c r="I697" s="1">
        <v>6987.3233479413875</v>
      </c>
    </row>
    <row r="698" spans="1:9" x14ac:dyDescent="0.15">
      <c r="A698" s="1">
        <v>31</v>
      </c>
      <c r="B698" s="1" t="s">
        <v>79</v>
      </c>
      <c r="C698" s="1">
        <v>5</v>
      </c>
      <c r="D698" s="1" t="s">
        <v>157</v>
      </c>
      <c r="E698" s="1">
        <v>8292.7433681709481</v>
      </c>
      <c r="F698" s="1">
        <v>6882.3204462461354</v>
      </c>
      <c r="G698" s="1">
        <v>6889.9368982297838</v>
      </c>
      <c r="H698" s="1">
        <v>5419.8290574261482</v>
      </c>
      <c r="I698" s="1">
        <v>4330.2623333193351</v>
      </c>
    </row>
    <row r="699" spans="1:9" x14ac:dyDescent="0.15">
      <c r="A699" s="1">
        <v>31</v>
      </c>
      <c r="B699" s="1" t="s">
        <v>79</v>
      </c>
      <c r="C699" s="1">
        <v>6</v>
      </c>
      <c r="D699" s="1" t="s">
        <v>49</v>
      </c>
      <c r="E699" s="1">
        <v>362.14984752353359</v>
      </c>
      <c r="F699" s="1">
        <v>406.79765843203597</v>
      </c>
      <c r="G699" s="1">
        <v>392.46488907536406</v>
      </c>
      <c r="H699" s="1">
        <v>575.90960360660335</v>
      </c>
      <c r="I699" s="1">
        <v>516.134461742947</v>
      </c>
    </row>
    <row r="700" spans="1:9" x14ac:dyDescent="0.15">
      <c r="A700" s="1">
        <v>31</v>
      </c>
      <c r="B700" s="1" t="s">
        <v>79</v>
      </c>
      <c r="C700" s="1">
        <v>7</v>
      </c>
      <c r="D700" s="1" t="s">
        <v>158</v>
      </c>
      <c r="E700" s="1">
        <v>122.36137486268287</v>
      </c>
      <c r="F700" s="1">
        <v>139.31894375096786</v>
      </c>
      <c r="G700" s="1">
        <v>108.09894120263044</v>
      </c>
      <c r="H700" s="1">
        <v>81.723485342207667</v>
      </c>
      <c r="I700" s="1">
        <v>111.10986153720063</v>
      </c>
    </row>
    <row r="701" spans="1:9" x14ac:dyDescent="0.15">
      <c r="A701" s="1">
        <v>31</v>
      </c>
      <c r="B701" s="1" t="s">
        <v>79</v>
      </c>
      <c r="C701" s="1">
        <v>8</v>
      </c>
      <c r="D701" s="1" t="s">
        <v>159</v>
      </c>
      <c r="E701" s="1">
        <v>5269.8784380065272</v>
      </c>
      <c r="F701" s="1">
        <v>5111.4570385338029</v>
      </c>
      <c r="G701" s="1">
        <v>4634.976791767891</v>
      </c>
      <c r="H701" s="1">
        <v>3654.4787220392682</v>
      </c>
      <c r="I701" s="1">
        <v>1649.0827167090499</v>
      </c>
    </row>
    <row r="702" spans="1:9" x14ac:dyDescent="0.15">
      <c r="A702" s="1">
        <v>31</v>
      </c>
      <c r="B702" s="1" t="s">
        <v>79</v>
      </c>
      <c r="C702" s="1">
        <v>9</v>
      </c>
      <c r="D702" s="1" t="s">
        <v>160</v>
      </c>
      <c r="E702" s="1">
        <v>3656.2712425119371</v>
      </c>
      <c r="F702" s="1">
        <v>1764.2937261197903</v>
      </c>
      <c r="G702" s="1">
        <v>1663.2296383852197</v>
      </c>
      <c r="H702" s="1">
        <v>1959.5207622805831</v>
      </c>
      <c r="I702" s="1">
        <v>1870.9868682395245</v>
      </c>
    </row>
    <row r="703" spans="1:9" x14ac:dyDescent="0.15">
      <c r="A703" s="1">
        <v>31</v>
      </c>
      <c r="B703" s="1" t="s">
        <v>79</v>
      </c>
      <c r="C703" s="1">
        <v>10</v>
      </c>
      <c r="D703" s="1" t="s">
        <v>161</v>
      </c>
      <c r="E703" s="1">
        <v>8349.2906357196534</v>
      </c>
      <c r="F703" s="1">
        <v>5756.3780382415798</v>
      </c>
      <c r="G703" s="1">
        <v>6107.7239084899866</v>
      </c>
      <c r="H703" s="1">
        <v>5138.2631646832151</v>
      </c>
      <c r="I703" s="1">
        <v>5055.5775084282177</v>
      </c>
    </row>
    <row r="704" spans="1:9" x14ac:dyDescent="0.15">
      <c r="A704" s="1">
        <v>31</v>
      </c>
      <c r="B704" s="1" t="s">
        <v>79</v>
      </c>
      <c r="C704" s="1">
        <v>11</v>
      </c>
      <c r="D704" s="1" t="s">
        <v>162</v>
      </c>
      <c r="E704" s="1">
        <v>3674.9454076813677</v>
      </c>
      <c r="F704" s="1">
        <v>4929.2272682873981</v>
      </c>
      <c r="G704" s="1">
        <v>6070.5757300318292</v>
      </c>
      <c r="H704" s="1">
        <v>5648.1243574484106</v>
      </c>
      <c r="I704" s="1">
        <v>6898.3403970622039</v>
      </c>
    </row>
    <row r="705" spans="1:9" x14ac:dyDescent="0.15">
      <c r="A705" s="1">
        <v>31</v>
      </c>
      <c r="B705" s="1" t="s">
        <v>79</v>
      </c>
      <c r="C705" s="1">
        <v>12</v>
      </c>
      <c r="D705" s="1" t="s">
        <v>163</v>
      </c>
      <c r="E705" s="1">
        <v>20623.302954677652</v>
      </c>
      <c r="F705" s="1">
        <v>25272.017442063679</v>
      </c>
      <c r="G705" s="1">
        <v>42526.95447328125</v>
      </c>
      <c r="H705" s="1">
        <v>37466.619714644687</v>
      </c>
      <c r="I705" s="1">
        <v>29969.669706518649</v>
      </c>
    </row>
    <row r="706" spans="1:9" x14ac:dyDescent="0.15">
      <c r="A706" s="1">
        <v>31</v>
      </c>
      <c r="B706" s="1" t="s">
        <v>79</v>
      </c>
      <c r="C706" s="1">
        <v>13</v>
      </c>
      <c r="D706" s="1" t="s">
        <v>164</v>
      </c>
      <c r="E706" s="1">
        <v>1495.164957004582</v>
      </c>
      <c r="F706" s="1">
        <v>1100.5479926529115</v>
      </c>
      <c r="G706" s="1">
        <v>1267.9812652231906</v>
      </c>
      <c r="H706" s="1">
        <v>1690.731419324223</v>
      </c>
      <c r="I706" s="1">
        <v>2708.6893462825642</v>
      </c>
    </row>
    <row r="707" spans="1:9" x14ac:dyDescent="0.15">
      <c r="A707" s="1">
        <v>31</v>
      </c>
      <c r="B707" s="1" t="s">
        <v>79</v>
      </c>
      <c r="C707" s="1">
        <v>14</v>
      </c>
      <c r="D707" s="1" t="s">
        <v>165</v>
      </c>
      <c r="E707" s="1">
        <v>293.78912506066416</v>
      </c>
      <c r="F707" s="1">
        <v>417.70072346856108</v>
      </c>
      <c r="G707" s="1">
        <v>980.9915834011108</v>
      </c>
      <c r="H707" s="1">
        <v>361.94678465072838</v>
      </c>
      <c r="I707" s="1">
        <v>50.231652418027927</v>
      </c>
    </row>
    <row r="708" spans="1:9" x14ac:dyDescent="0.15">
      <c r="A708" s="1">
        <v>31</v>
      </c>
      <c r="B708" s="1" t="s">
        <v>79</v>
      </c>
      <c r="C708" s="1">
        <v>15</v>
      </c>
      <c r="D708" s="1" t="s">
        <v>166</v>
      </c>
      <c r="E708" s="1">
        <v>27033.563672763867</v>
      </c>
      <c r="F708" s="1">
        <v>22806.599152623356</v>
      </c>
      <c r="G708" s="1">
        <v>18499.336086519477</v>
      </c>
      <c r="H708" s="1">
        <v>13676.744103688956</v>
      </c>
      <c r="I708" s="1">
        <v>9953.737212960008</v>
      </c>
    </row>
    <row r="709" spans="1:9" x14ac:dyDescent="0.15">
      <c r="A709" s="1">
        <v>31</v>
      </c>
      <c r="B709" s="1" t="s">
        <v>79</v>
      </c>
      <c r="C709" s="1">
        <v>16</v>
      </c>
      <c r="D709" s="1" t="s">
        <v>149</v>
      </c>
      <c r="E709" s="1">
        <v>48086.443654204086</v>
      </c>
      <c r="F709" s="1">
        <v>78487.176827470365</v>
      </c>
      <c r="G709" s="1">
        <v>64989.912100831883</v>
      </c>
      <c r="H709" s="1">
        <v>72129.149776065271</v>
      </c>
      <c r="I709" s="1">
        <v>72122.387875012602</v>
      </c>
    </row>
    <row r="710" spans="1:9" x14ac:dyDescent="0.15">
      <c r="A710" s="1">
        <v>31</v>
      </c>
      <c r="B710" s="1" t="s">
        <v>79</v>
      </c>
      <c r="C710" s="1">
        <v>17</v>
      </c>
      <c r="D710" s="1" t="s">
        <v>150</v>
      </c>
      <c r="E710" s="1">
        <v>3072.2436292697075</v>
      </c>
      <c r="F710" s="1">
        <v>3613.1531854776313</v>
      </c>
      <c r="G710" s="1">
        <v>3960.3030756613125</v>
      </c>
      <c r="H710" s="1">
        <v>4676.9129426304899</v>
      </c>
      <c r="I710" s="1">
        <v>4807.399615475385</v>
      </c>
    </row>
    <row r="711" spans="1:9" x14ac:dyDescent="0.15">
      <c r="A711" s="1">
        <v>31</v>
      </c>
      <c r="B711" s="1" t="s">
        <v>79</v>
      </c>
      <c r="C711" s="1">
        <v>18</v>
      </c>
      <c r="D711" s="1" t="s">
        <v>151</v>
      </c>
      <c r="E711" s="1">
        <v>94076.265355546158</v>
      </c>
      <c r="F711" s="1">
        <v>119647.1011676597</v>
      </c>
      <c r="G711" s="1">
        <v>96546.788068126669</v>
      </c>
      <c r="H711" s="1">
        <v>88275.768442830828</v>
      </c>
      <c r="I711" s="1">
        <v>55243.525579918416</v>
      </c>
    </row>
    <row r="712" spans="1:9" x14ac:dyDescent="0.15">
      <c r="A712" s="1">
        <v>31</v>
      </c>
      <c r="B712" s="1" t="s">
        <v>79</v>
      </c>
      <c r="C712" s="1">
        <v>19</v>
      </c>
      <c r="D712" s="1" t="s">
        <v>152</v>
      </c>
      <c r="E712" s="1">
        <v>11617.046122721282</v>
      </c>
      <c r="F712" s="1">
        <v>16027.754636384238</v>
      </c>
      <c r="G712" s="1">
        <v>18342.055548465822</v>
      </c>
      <c r="H712" s="1">
        <v>15696.621585359217</v>
      </c>
      <c r="I712" s="1">
        <v>13413.591825791576</v>
      </c>
    </row>
    <row r="713" spans="1:9" x14ac:dyDescent="0.15">
      <c r="A713" s="1">
        <v>31</v>
      </c>
      <c r="B713" s="1" t="s">
        <v>79</v>
      </c>
      <c r="C713" s="1">
        <v>20</v>
      </c>
      <c r="D713" s="1" t="s">
        <v>153</v>
      </c>
      <c r="E713" s="1">
        <v>1758.8651137169761</v>
      </c>
      <c r="F713" s="1">
        <v>2309.2442257398125</v>
      </c>
      <c r="G713" s="1">
        <v>3269.7025768600042</v>
      </c>
      <c r="H713" s="1">
        <v>3553.2300390053238</v>
      </c>
      <c r="I713" s="1">
        <v>3074.3430298620447</v>
      </c>
    </row>
    <row r="714" spans="1:9" x14ac:dyDescent="0.15">
      <c r="A714" s="1">
        <v>31</v>
      </c>
      <c r="B714" s="1" t="s">
        <v>79</v>
      </c>
      <c r="C714" s="1">
        <v>21</v>
      </c>
      <c r="D714" s="1" t="s">
        <v>154</v>
      </c>
      <c r="E714" s="1">
        <v>39548.649598780663</v>
      </c>
      <c r="F714" s="1">
        <v>38119.430014446021</v>
      </c>
      <c r="G714" s="1">
        <v>35326.982585753896</v>
      </c>
      <c r="H714" s="1">
        <v>32041.77229562592</v>
      </c>
      <c r="I714" s="1">
        <v>25961.642873507699</v>
      </c>
    </row>
    <row r="715" spans="1:9" x14ac:dyDescent="0.15">
      <c r="A715" s="1">
        <v>31</v>
      </c>
      <c r="B715" s="1" t="s">
        <v>30</v>
      </c>
      <c r="C715" s="1">
        <v>22</v>
      </c>
      <c r="D715" s="1" t="s">
        <v>146</v>
      </c>
      <c r="E715" s="1">
        <v>118576.33076643849</v>
      </c>
      <c r="F715" s="1">
        <v>136742.35873412635</v>
      </c>
      <c r="G715" s="1">
        <v>153251.41860776138</v>
      </c>
      <c r="H715" s="1">
        <v>167517.58679861145</v>
      </c>
      <c r="I715" s="1">
        <v>212597.60168073411</v>
      </c>
    </row>
    <row r="716" spans="1:9" x14ac:dyDescent="0.15">
      <c r="A716" s="1">
        <v>31</v>
      </c>
      <c r="B716" s="1" t="s">
        <v>30</v>
      </c>
      <c r="C716" s="1">
        <v>23</v>
      </c>
      <c r="D716" s="1" t="s">
        <v>167</v>
      </c>
      <c r="E716" s="1">
        <v>46242.025452155489</v>
      </c>
      <c r="F716" s="1">
        <v>49340.405876186342</v>
      </c>
      <c r="G716" s="1">
        <v>46324.772519570339</v>
      </c>
      <c r="H716" s="1">
        <v>47483.497449908667</v>
      </c>
      <c r="I716" s="1">
        <v>43538.054833991046</v>
      </c>
    </row>
    <row r="717" spans="1:9" x14ac:dyDescent="0.15">
      <c r="A717" s="1">
        <v>32</v>
      </c>
      <c r="B717" s="1" t="s">
        <v>80</v>
      </c>
      <c r="C717" s="1">
        <v>1</v>
      </c>
      <c r="D717" s="1" t="s">
        <v>147</v>
      </c>
      <c r="E717" s="1">
        <v>311167.18883252796</v>
      </c>
      <c r="F717" s="1">
        <v>200964.92587434253</v>
      </c>
      <c r="G717" s="1">
        <v>125981.92048002382</v>
      </c>
      <c r="H717" s="1">
        <v>74326.182439104465</v>
      </c>
      <c r="I717" s="1">
        <v>59586.934872915175</v>
      </c>
    </row>
    <row r="718" spans="1:9" x14ac:dyDescent="0.15">
      <c r="A718" s="1">
        <v>32</v>
      </c>
      <c r="B718" s="1" t="s">
        <v>80</v>
      </c>
      <c r="C718" s="1">
        <v>2</v>
      </c>
      <c r="D718" s="1" t="s">
        <v>148</v>
      </c>
      <c r="E718" s="1">
        <v>5250.3381456791903</v>
      </c>
      <c r="F718" s="1">
        <v>2739.7277125648393</v>
      </c>
      <c r="G718" s="1">
        <v>2564.737601456196</v>
      </c>
      <c r="H718" s="1">
        <v>2225.8571083351303</v>
      </c>
      <c r="I718" s="1">
        <v>1776.2896137547857</v>
      </c>
    </row>
    <row r="719" spans="1:9" x14ac:dyDescent="0.15">
      <c r="A719" s="1">
        <v>32</v>
      </c>
      <c r="B719" s="1" t="s">
        <v>80</v>
      </c>
      <c r="C719" s="1">
        <v>3</v>
      </c>
      <c r="D719" s="1" t="s">
        <v>155</v>
      </c>
      <c r="E719" s="1">
        <v>25727.774265811073</v>
      </c>
      <c r="F719" s="1">
        <v>21600.416671308645</v>
      </c>
      <c r="G719" s="1">
        <v>21087.459740579496</v>
      </c>
      <c r="H719" s="1">
        <v>18045.838634432239</v>
      </c>
      <c r="I719" s="1">
        <v>15639.798878796373</v>
      </c>
    </row>
    <row r="720" spans="1:9" x14ac:dyDescent="0.15">
      <c r="A720" s="1">
        <v>32</v>
      </c>
      <c r="B720" s="1" t="s">
        <v>80</v>
      </c>
      <c r="C720" s="1">
        <v>4</v>
      </c>
      <c r="D720" s="1" t="s">
        <v>156</v>
      </c>
      <c r="E720" s="1">
        <v>21389.890736891939</v>
      </c>
      <c r="F720" s="1">
        <v>31504.307652822787</v>
      </c>
      <c r="G720" s="1">
        <v>39901.301977682262</v>
      </c>
      <c r="H720" s="1">
        <v>16480.041033156802</v>
      </c>
      <c r="I720" s="1">
        <v>7001.3132459361559</v>
      </c>
    </row>
    <row r="721" spans="1:9" x14ac:dyDescent="0.15">
      <c r="A721" s="1">
        <v>32</v>
      </c>
      <c r="B721" s="1" t="s">
        <v>80</v>
      </c>
      <c r="C721" s="1">
        <v>5</v>
      </c>
      <c r="D721" s="1" t="s">
        <v>157</v>
      </c>
      <c r="E721" s="1">
        <v>2793.8489125454057</v>
      </c>
      <c r="F721" s="1">
        <v>4148.7322390097061</v>
      </c>
      <c r="G721" s="1">
        <v>6150.5566661090697</v>
      </c>
      <c r="H721" s="1">
        <v>4457.8399536899542</v>
      </c>
      <c r="I721" s="1">
        <v>2764.703727157053</v>
      </c>
    </row>
    <row r="722" spans="1:9" x14ac:dyDescent="0.15">
      <c r="A722" s="1">
        <v>32</v>
      </c>
      <c r="B722" s="1" t="s">
        <v>80</v>
      </c>
      <c r="C722" s="1">
        <v>6</v>
      </c>
      <c r="D722" s="1" t="s">
        <v>49</v>
      </c>
      <c r="E722" s="1">
        <v>1877.3394568830802</v>
      </c>
      <c r="F722" s="1">
        <v>1502.9184068519064</v>
      </c>
      <c r="G722" s="1">
        <v>814.05859599981227</v>
      </c>
      <c r="H722" s="1">
        <v>1012.2259664573273</v>
      </c>
      <c r="I722" s="1">
        <v>2497.398153499013</v>
      </c>
    </row>
    <row r="723" spans="1:9" x14ac:dyDescent="0.15">
      <c r="A723" s="1">
        <v>32</v>
      </c>
      <c r="B723" s="1" t="s">
        <v>80</v>
      </c>
      <c r="C723" s="1">
        <v>7</v>
      </c>
      <c r="D723" s="1" t="s">
        <v>158</v>
      </c>
      <c r="E723" s="1">
        <v>76.854937146560346</v>
      </c>
      <c r="F723" s="1">
        <v>95.261656743791733</v>
      </c>
      <c r="G723" s="1">
        <v>113.2249215913555</v>
      </c>
      <c r="H723" s="1">
        <v>98.548783036007038</v>
      </c>
      <c r="I723" s="1">
        <v>161.01072085802832</v>
      </c>
    </row>
    <row r="724" spans="1:9" x14ac:dyDescent="0.15">
      <c r="A724" s="1">
        <v>32</v>
      </c>
      <c r="B724" s="1" t="s">
        <v>80</v>
      </c>
      <c r="C724" s="1">
        <v>8</v>
      </c>
      <c r="D724" s="1" t="s">
        <v>159</v>
      </c>
      <c r="E724" s="1">
        <v>9710.629801881234</v>
      </c>
      <c r="F724" s="1">
        <v>14112.327712179323</v>
      </c>
      <c r="G724" s="1">
        <v>11185.12736744088</v>
      </c>
      <c r="H724" s="1">
        <v>8371.2146853695394</v>
      </c>
      <c r="I724" s="1">
        <v>5440.6519113284958</v>
      </c>
    </row>
    <row r="725" spans="1:9" x14ac:dyDescent="0.15">
      <c r="A725" s="1">
        <v>32</v>
      </c>
      <c r="B725" s="1" t="s">
        <v>80</v>
      </c>
      <c r="C725" s="1">
        <v>9</v>
      </c>
      <c r="D725" s="1" t="s">
        <v>160</v>
      </c>
      <c r="E725" s="1">
        <v>13737.164213574126</v>
      </c>
      <c r="F725" s="1">
        <v>11485.403354535269</v>
      </c>
      <c r="G725" s="1">
        <v>12737.354760603512</v>
      </c>
      <c r="H725" s="1">
        <v>11309.214283838362</v>
      </c>
      <c r="I725" s="1">
        <v>9952.3307453901289</v>
      </c>
    </row>
    <row r="726" spans="1:9" x14ac:dyDescent="0.15">
      <c r="A726" s="1">
        <v>32</v>
      </c>
      <c r="B726" s="1" t="s">
        <v>80</v>
      </c>
      <c r="C726" s="1">
        <v>10</v>
      </c>
      <c r="D726" s="1" t="s">
        <v>161</v>
      </c>
      <c r="E726" s="1">
        <v>4930.1150953236011</v>
      </c>
      <c r="F726" s="1">
        <v>5800.3695726642745</v>
      </c>
      <c r="G726" s="1">
        <v>7851.9030878071508</v>
      </c>
      <c r="H726" s="1">
        <v>5151.5814396001942</v>
      </c>
      <c r="I726" s="1">
        <v>4102.4605705397162</v>
      </c>
    </row>
    <row r="727" spans="1:9" x14ac:dyDescent="0.15">
      <c r="A727" s="1">
        <v>32</v>
      </c>
      <c r="B727" s="1" t="s">
        <v>80</v>
      </c>
      <c r="C727" s="1">
        <v>11</v>
      </c>
      <c r="D727" s="1" t="s">
        <v>162</v>
      </c>
      <c r="E727" s="1">
        <v>14873.680756708758</v>
      </c>
      <c r="F727" s="1">
        <v>15450.780435152161</v>
      </c>
      <c r="G727" s="1">
        <v>14976.414340798503</v>
      </c>
      <c r="H727" s="1">
        <v>13478.778787844472</v>
      </c>
      <c r="I727" s="1">
        <v>12882.71398234285</v>
      </c>
    </row>
    <row r="728" spans="1:9" x14ac:dyDescent="0.15">
      <c r="A728" s="1">
        <v>32</v>
      </c>
      <c r="B728" s="1" t="s">
        <v>80</v>
      </c>
      <c r="C728" s="1">
        <v>12</v>
      </c>
      <c r="D728" s="1" t="s">
        <v>163</v>
      </c>
      <c r="E728" s="1">
        <v>9736.2575747784067</v>
      </c>
      <c r="F728" s="1">
        <v>14813.096837524372</v>
      </c>
      <c r="G728" s="1">
        <v>25412.049566809015</v>
      </c>
      <c r="H728" s="1">
        <v>23339.622813934588</v>
      </c>
      <c r="I728" s="1">
        <v>20403.476888270379</v>
      </c>
    </row>
    <row r="729" spans="1:9" x14ac:dyDescent="0.15">
      <c r="A729" s="1">
        <v>32</v>
      </c>
      <c r="B729" s="1" t="s">
        <v>80</v>
      </c>
      <c r="C729" s="1">
        <v>13</v>
      </c>
      <c r="D729" s="1" t="s">
        <v>164</v>
      </c>
      <c r="E729" s="1">
        <v>4461.7680206471869</v>
      </c>
      <c r="F729" s="1">
        <v>6366.939165765938</v>
      </c>
      <c r="G729" s="1">
        <v>6443.1519531772183</v>
      </c>
      <c r="H729" s="1">
        <v>4462.1062548599757</v>
      </c>
      <c r="I729" s="1">
        <v>6425.2125715268785</v>
      </c>
    </row>
    <row r="730" spans="1:9" x14ac:dyDescent="0.15">
      <c r="A730" s="1">
        <v>32</v>
      </c>
      <c r="B730" s="1" t="s">
        <v>80</v>
      </c>
      <c r="C730" s="1">
        <v>14</v>
      </c>
      <c r="D730" s="1" t="s">
        <v>165</v>
      </c>
      <c r="E730" s="1">
        <v>117.80159171265338</v>
      </c>
      <c r="F730" s="1">
        <v>1575.5065161581988</v>
      </c>
      <c r="G730" s="1">
        <v>2043.5598982313786</v>
      </c>
      <c r="H730" s="1">
        <v>1272.5416074100001</v>
      </c>
      <c r="I730" s="1">
        <v>1478.2694736533458</v>
      </c>
    </row>
    <row r="731" spans="1:9" x14ac:dyDescent="0.15">
      <c r="A731" s="1">
        <v>32</v>
      </c>
      <c r="B731" s="1" t="s">
        <v>80</v>
      </c>
      <c r="C731" s="1">
        <v>15</v>
      </c>
      <c r="D731" s="1" t="s">
        <v>166</v>
      </c>
      <c r="E731" s="1">
        <v>33963.203860018752</v>
      </c>
      <c r="F731" s="1">
        <v>32830.324593279336</v>
      </c>
      <c r="G731" s="1">
        <v>31549.597160729736</v>
      </c>
      <c r="H731" s="1">
        <v>21944.205436968659</v>
      </c>
      <c r="I731" s="1">
        <v>14034.900304775398</v>
      </c>
    </row>
    <row r="732" spans="1:9" x14ac:dyDescent="0.15">
      <c r="A732" s="1">
        <v>32</v>
      </c>
      <c r="B732" s="1" t="s">
        <v>80</v>
      </c>
      <c r="C732" s="1">
        <v>16</v>
      </c>
      <c r="D732" s="1" t="s">
        <v>149</v>
      </c>
      <c r="E732" s="1">
        <v>61061.003948516511</v>
      </c>
      <c r="F732" s="1">
        <v>109086.9343992466</v>
      </c>
      <c r="G732" s="1">
        <v>96323.017350783746</v>
      </c>
      <c r="H732" s="1">
        <v>100187.20246400878</v>
      </c>
      <c r="I732" s="1">
        <v>81418.212448715523</v>
      </c>
    </row>
    <row r="733" spans="1:9" x14ac:dyDescent="0.15">
      <c r="A733" s="1">
        <v>32</v>
      </c>
      <c r="B733" s="1" t="s">
        <v>80</v>
      </c>
      <c r="C733" s="1">
        <v>17</v>
      </c>
      <c r="D733" s="1" t="s">
        <v>150</v>
      </c>
      <c r="E733" s="1">
        <v>4224.4920654362104</v>
      </c>
      <c r="F733" s="1">
        <v>4879.9251870737371</v>
      </c>
      <c r="G733" s="1">
        <v>5724.6307752428593</v>
      </c>
      <c r="H733" s="1">
        <v>6318.8601303336236</v>
      </c>
      <c r="I733" s="1">
        <v>6334.765853096611</v>
      </c>
    </row>
    <row r="734" spans="1:9" x14ac:dyDescent="0.15">
      <c r="A734" s="1">
        <v>32</v>
      </c>
      <c r="B734" s="1" t="s">
        <v>80</v>
      </c>
      <c r="C734" s="1">
        <v>18</v>
      </c>
      <c r="D734" s="1" t="s">
        <v>151</v>
      </c>
      <c r="E734" s="1">
        <v>133307.93128858975</v>
      </c>
      <c r="F734" s="1">
        <v>151999.26774994913</v>
      </c>
      <c r="G734" s="1">
        <v>133572.21032267832</v>
      </c>
      <c r="H734" s="1">
        <v>110129.10747312402</v>
      </c>
      <c r="I734" s="1">
        <v>96994.076693393523</v>
      </c>
    </row>
    <row r="735" spans="1:9" x14ac:dyDescent="0.15">
      <c r="A735" s="1">
        <v>32</v>
      </c>
      <c r="B735" s="1" t="s">
        <v>80</v>
      </c>
      <c r="C735" s="1">
        <v>19</v>
      </c>
      <c r="D735" s="1" t="s">
        <v>152</v>
      </c>
      <c r="E735" s="1">
        <v>11657.032183950334</v>
      </c>
      <c r="F735" s="1">
        <v>17031.396481528063</v>
      </c>
      <c r="G735" s="1">
        <v>18091.257422003262</v>
      </c>
      <c r="H735" s="1">
        <v>16379.282583280768</v>
      </c>
      <c r="I735" s="1">
        <v>15076.193500784291</v>
      </c>
    </row>
    <row r="736" spans="1:9" x14ac:dyDescent="0.15">
      <c r="A736" s="1">
        <v>32</v>
      </c>
      <c r="B736" s="1" t="s">
        <v>80</v>
      </c>
      <c r="C736" s="1">
        <v>20</v>
      </c>
      <c r="D736" s="1" t="s">
        <v>153</v>
      </c>
      <c r="E736" s="1">
        <v>917.66875498277022</v>
      </c>
      <c r="F736" s="1">
        <v>1895.1728473312944</v>
      </c>
      <c r="G736" s="1">
        <v>2514.2031178128059</v>
      </c>
      <c r="H736" s="1">
        <v>3341.2344724758232</v>
      </c>
      <c r="I736" s="1">
        <v>2912.4233702076854</v>
      </c>
    </row>
    <row r="737" spans="1:9" x14ac:dyDescent="0.15">
      <c r="A737" s="1">
        <v>32</v>
      </c>
      <c r="B737" s="1" t="s">
        <v>80</v>
      </c>
      <c r="C737" s="1">
        <v>21</v>
      </c>
      <c r="D737" s="1" t="s">
        <v>154</v>
      </c>
      <c r="E737" s="1">
        <v>44507.508188736931</v>
      </c>
      <c r="F737" s="1">
        <v>45883.489070232266</v>
      </c>
      <c r="G737" s="1">
        <v>44350.477187531214</v>
      </c>
      <c r="H737" s="1">
        <v>38463.410241176025</v>
      </c>
      <c r="I737" s="1">
        <v>30878.280153648462</v>
      </c>
    </row>
    <row r="738" spans="1:9" x14ac:dyDescent="0.15">
      <c r="A738" s="1">
        <v>32</v>
      </c>
      <c r="B738" s="1" t="s">
        <v>31</v>
      </c>
      <c r="C738" s="1">
        <v>22</v>
      </c>
      <c r="D738" s="1" t="s">
        <v>146</v>
      </c>
      <c r="E738" s="1">
        <v>134571.45483514565</v>
      </c>
      <c r="F738" s="1">
        <v>161996.44860568078</v>
      </c>
      <c r="G738" s="1">
        <v>188398.84796128239</v>
      </c>
      <c r="H738" s="1">
        <v>203974.64413335847</v>
      </c>
      <c r="I738" s="1">
        <v>230094.33371965514</v>
      </c>
    </row>
    <row r="739" spans="1:9" x14ac:dyDescent="0.15">
      <c r="A739" s="1">
        <v>32</v>
      </c>
      <c r="B739" s="1" t="s">
        <v>31</v>
      </c>
      <c r="C739" s="1">
        <v>23</v>
      </c>
      <c r="D739" s="1" t="s">
        <v>167</v>
      </c>
      <c r="E739" s="1">
        <v>55333.120735925942</v>
      </c>
      <c r="F739" s="1">
        <v>61950.548607349963</v>
      </c>
      <c r="G739" s="1">
        <v>59170.328292056642</v>
      </c>
      <c r="H739" s="1">
        <v>58804.848869721834</v>
      </c>
      <c r="I739" s="1">
        <v>48262.655018634752</v>
      </c>
    </row>
    <row r="740" spans="1:9" x14ac:dyDescent="0.15">
      <c r="A740" s="1">
        <v>33</v>
      </c>
      <c r="B740" s="1" t="s">
        <v>81</v>
      </c>
      <c r="C740" s="1">
        <v>1</v>
      </c>
      <c r="D740" s="1" t="s">
        <v>147</v>
      </c>
      <c r="E740" s="1">
        <v>456381.08638195856</v>
      </c>
      <c r="F740" s="1">
        <v>263341.22611570667</v>
      </c>
      <c r="G740" s="1">
        <v>172957.98481759388</v>
      </c>
      <c r="H740" s="1">
        <v>113256.17464887632</v>
      </c>
      <c r="I740" s="1">
        <v>98076.359811844566</v>
      </c>
    </row>
    <row r="741" spans="1:9" x14ac:dyDescent="0.15">
      <c r="A741" s="1">
        <v>33</v>
      </c>
      <c r="B741" s="1" t="s">
        <v>81</v>
      </c>
      <c r="C741" s="1">
        <v>2</v>
      </c>
      <c r="D741" s="1" t="s">
        <v>148</v>
      </c>
      <c r="E741" s="1">
        <v>12039.782509004292</v>
      </c>
      <c r="F741" s="1">
        <v>6263.8706740771886</v>
      </c>
      <c r="G741" s="1">
        <v>4961.6258834453647</v>
      </c>
      <c r="H741" s="1">
        <v>2801.044947904908</v>
      </c>
      <c r="I741" s="1">
        <v>2396.2588871500334</v>
      </c>
    </row>
    <row r="742" spans="1:9" x14ac:dyDescent="0.15">
      <c r="A742" s="1">
        <v>33</v>
      </c>
      <c r="B742" s="1" t="s">
        <v>81</v>
      </c>
      <c r="C742" s="1">
        <v>3</v>
      </c>
      <c r="D742" s="1" t="s">
        <v>155</v>
      </c>
      <c r="E742" s="1">
        <v>49791.42067645739</v>
      </c>
      <c r="F742" s="1">
        <v>46303.562648256215</v>
      </c>
      <c r="G742" s="1">
        <v>45209.575000668796</v>
      </c>
      <c r="H742" s="1">
        <v>41112.555166564067</v>
      </c>
      <c r="I742" s="1">
        <v>39000.689031158712</v>
      </c>
    </row>
    <row r="743" spans="1:9" x14ac:dyDescent="0.15">
      <c r="A743" s="1">
        <v>33</v>
      </c>
      <c r="B743" s="1" t="s">
        <v>81</v>
      </c>
      <c r="C743" s="1">
        <v>4</v>
      </c>
      <c r="D743" s="1" t="s">
        <v>156</v>
      </c>
      <c r="E743" s="1">
        <v>143964.43275167191</v>
      </c>
      <c r="F743" s="1">
        <v>123768.69280464223</v>
      </c>
      <c r="G743" s="1">
        <v>108975.00549042203</v>
      </c>
      <c r="H743" s="1">
        <v>56636.777244870762</v>
      </c>
      <c r="I743" s="1">
        <v>30800.811461998241</v>
      </c>
    </row>
    <row r="744" spans="1:9" x14ac:dyDescent="0.15">
      <c r="A744" s="1">
        <v>33</v>
      </c>
      <c r="B744" s="1" t="s">
        <v>81</v>
      </c>
      <c r="C744" s="1">
        <v>5</v>
      </c>
      <c r="D744" s="1" t="s">
        <v>157</v>
      </c>
      <c r="E744" s="1">
        <v>11987.247143175937</v>
      </c>
      <c r="F744" s="1">
        <v>9636.9308619727381</v>
      </c>
      <c r="G744" s="1">
        <v>9511.131873291084</v>
      </c>
      <c r="H744" s="1">
        <v>8922.5505452931284</v>
      </c>
      <c r="I744" s="1">
        <v>8425.7711530760371</v>
      </c>
    </row>
    <row r="745" spans="1:9" x14ac:dyDescent="0.15">
      <c r="A745" s="1">
        <v>33</v>
      </c>
      <c r="B745" s="1" t="s">
        <v>81</v>
      </c>
      <c r="C745" s="1">
        <v>6</v>
      </c>
      <c r="D745" s="1" t="s">
        <v>49</v>
      </c>
      <c r="E745" s="1">
        <v>29921.47232335413</v>
      </c>
      <c r="F745" s="1">
        <v>23042.542628718744</v>
      </c>
      <c r="G745" s="1">
        <v>24040.776771649504</v>
      </c>
      <c r="H745" s="1">
        <v>22785.861037574708</v>
      </c>
      <c r="I745" s="1">
        <v>19850.429536945245</v>
      </c>
    </row>
    <row r="746" spans="1:9" x14ac:dyDescent="0.15">
      <c r="A746" s="1">
        <v>33</v>
      </c>
      <c r="B746" s="1" t="s">
        <v>81</v>
      </c>
      <c r="C746" s="1">
        <v>7</v>
      </c>
      <c r="D746" s="1" t="s">
        <v>158</v>
      </c>
      <c r="E746" s="1">
        <v>3641.321893270343</v>
      </c>
      <c r="F746" s="1">
        <v>5122.6291166682749</v>
      </c>
      <c r="G746" s="1">
        <v>3366.1968378608899</v>
      </c>
      <c r="H746" s="1">
        <v>2800.3680566520106</v>
      </c>
      <c r="I746" s="1">
        <v>2496.6665072509363</v>
      </c>
    </row>
    <row r="747" spans="1:9" x14ac:dyDescent="0.15">
      <c r="A747" s="1">
        <v>33</v>
      </c>
      <c r="B747" s="1" t="s">
        <v>81</v>
      </c>
      <c r="C747" s="1">
        <v>8</v>
      </c>
      <c r="D747" s="1" t="s">
        <v>159</v>
      </c>
      <c r="E747" s="1">
        <v>45486.458052534988</v>
      </c>
      <c r="F747" s="1">
        <v>36463.296631508187</v>
      </c>
      <c r="G747" s="1">
        <v>28628.937507979044</v>
      </c>
      <c r="H747" s="1">
        <v>19536.829018604523</v>
      </c>
      <c r="I747" s="1">
        <v>14417.164499585486</v>
      </c>
    </row>
    <row r="748" spans="1:9" x14ac:dyDescent="0.15">
      <c r="A748" s="1">
        <v>33</v>
      </c>
      <c r="B748" s="1" t="s">
        <v>81</v>
      </c>
      <c r="C748" s="1">
        <v>9</v>
      </c>
      <c r="D748" s="1" t="s">
        <v>160</v>
      </c>
      <c r="E748" s="1">
        <v>53786.965558475735</v>
      </c>
      <c r="F748" s="1">
        <v>45918.494306578388</v>
      </c>
      <c r="G748" s="1">
        <v>36917.167480726923</v>
      </c>
      <c r="H748" s="1">
        <v>26088.050716299062</v>
      </c>
      <c r="I748" s="1">
        <v>24127.541064602487</v>
      </c>
    </row>
    <row r="749" spans="1:9" x14ac:dyDescent="0.15">
      <c r="A749" s="1">
        <v>33</v>
      </c>
      <c r="B749" s="1" t="s">
        <v>81</v>
      </c>
      <c r="C749" s="1">
        <v>10</v>
      </c>
      <c r="D749" s="1" t="s">
        <v>161</v>
      </c>
      <c r="E749" s="1">
        <v>25322.667319866247</v>
      </c>
      <c r="F749" s="1">
        <v>22792.543470287834</v>
      </c>
      <c r="G749" s="1">
        <v>34008.209173985655</v>
      </c>
      <c r="H749" s="1">
        <v>26280.762171432914</v>
      </c>
      <c r="I749" s="1">
        <v>18980.436508907078</v>
      </c>
    </row>
    <row r="750" spans="1:9" x14ac:dyDescent="0.15">
      <c r="A750" s="1">
        <v>33</v>
      </c>
      <c r="B750" s="1" t="s">
        <v>81</v>
      </c>
      <c r="C750" s="1">
        <v>11</v>
      </c>
      <c r="D750" s="1" t="s">
        <v>162</v>
      </c>
      <c r="E750" s="1">
        <v>27678.172655545761</v>
      </c>
      <c r="F750" s="1">
        <v>30121.900996147993</v>
      </c>
      <c r="G750" s="1">
        <v>41493.629115076496</v>
      </c>
      <c r="H750" s="1">
        <v>35708.396098376521</v>
      </c>
      <c r="I750" s="1">
        <v>44783.651737080319</v>
      </c>
    </row>
    <row r="751" spans="1:9" x14ac:dyDescent="0.15">
      <c r="A751" s="1">
        <v>33</v>
      </c>
      <c r="B751" s="1" t="s">
        <v>81</v>
      </c>
      <c r="C751" s="1">
        <v>12</v>
      </c>
      <c r="D751" s="1" t="s">
        <v>163</v>
      </c>
      <c r="E751" s="1">
        <v>16918.48686987492</v>
      </c>
      <c r="F751" s="1">
        <v>29598.557765419155</v>
      </c>
      <c r="G751" s="1">
        <v>57682.813711017632</v>
      </c>
      <c r="H751" s="1">
        <v>47362.756321779125</v>
      </c>
      <c r="I751" s="1">
        <v>40728.985209138678</v>
      </c>
    </row>
    <row r="752" spans="1:9" x14ac:dyDescent="0.15">
      <c r="A752" s="1">
        <v>33</v>
      </c>
      <c r="B752" s="1" t="s">
        <v>81</v>
      </c>
      <c r="C752" s="1">
        <v>13</v>
      </c>
      <c r="D752" s="1" t="s">
        <v>164</v>
      </c>
      <c r="E752" s="1">
        <v>71762.882718974768</v>
      </c>
      <c r="F752" s="1">
        <v>62763.735095328651</v>
      </c>
      <c r="G752" s="1">
        <v>56721.51262083622</v>
      </c>
      <c r="H752" s="1">
        <v>49986.189788702141</v>
      </c>
      <c r="I752" s="1">
        <v>58959.920940250748</v>
      </c>
    </row>
    <row r="753" spans="1:9" x14ac:dyDescent="0.15">
      <c r="A753" s="1">
        <v>33</v>
      </c>
      <c r="B753" s="1" t="s">
        <v>81</v>
      </c>
      <c r="C753" s="1">
        <v>14</v>
      </c>
      <c r="D753" s="1" t="s">
        <v>165</v>
      </c>
      <c r="E753" s="1">
        <v>1440.3457395364271</v>
      </c>
      <c r="F753" s="1">
        <v>2738.6171126884742</v>
      </c>
      <c r="G753" s="1">
        <v>2893.6110915102454</v>
      </c>
      <c r="H753" s="1">
        <v>2549.7886455763291</v>
      </c>
      <c r="I753" s="1">
        <v>2931.8587296707574</v>
      </c>
    </row>
    <row r="754" spans="1:9" x14ac:dyDescent="0.15">
      <c r="A754" s="1">
        <v>33</v>
      </c>
      <c r="B754" s="1" t="s">
        <v>81</v>
      </c>
      <c r="C754" s="1">
        <v>15</v>
      </c>
      <c r="D754" s="1" t="s">
        <v>166</v>
      </c>
      <c r="E754" s="1">
        <v>101060.47338891648</v>
      </c>
      <c r="F754" s="1">
        <v>85032.301124955513</v>
      </c>
      <c r="G754" s="1">
        <v>87612.696673734114</v>
      </c>
      <c r="H754" s="1">
        <v>69856.194840447119</v>
      </c>
      <c r="I754" s="1">
        <v>64121.467573307098</v>
      </c>
    </row>
    <row r="755" spans="1:9" x14ac:dyDescent="0.15">
      <c r="A755" s="1">
        <v>33</v>
      </c>
      <c r="B755" s="1" t="s">
        <v>81</v>
      </c>
      <c r="C755" s="1">
        <v>16</v>
      </c>
      <c r="D755" s="1" t="s">
        <v>149</v>
      </c>
      <c r="E755" s="1">
        <v>178372.21492216794</v>
      </c>
      <c r="F755" s="1">
        <v>223633.65365814421</v>
      </c>
      <c r="G755" s="1">
        <v>206633.0470409769</v>
      </c>
      <c r="H755" s="1">
        <v>196271.95670097458</v>
      </c>
      <c r="I755" s="1">
        <v>173981.17637393912</v>
      </c>
    </row>
    <row r="756" spans="1:9" x14ac:dyDescent="0.15">
      <c r="A756" s="1">
        <v>33</v>
      </c>
      <c r="B756" s="1" t="s">
        <v>81</v>
      </c>
      <c r="C756" s="1">
        <v>17</v>
      </c>
      <c r="D756" s="1" t="s">
        <v>150</v>
      </c>
      <c r="E756" s="1">
        <v>8816.3111136249008</v>
      </c>
      <c r="F756" s="1">
        <v>11403.266629782494</v>
      </c>
      <c r="G756" s="1">
        <v>12730.76844888764</v>
      </c>
      <c r="H756" s="1">
        <v>12820.539741122042</v>
      </c>
      <c r="I756" s="1">
        <v>13419.594812187966</v>
      </c>
    </row>
    <row r="757" spans="1:9" x14ac:dyDescent="0.15">
      <c r="A757" s="1">
        <v>33</v>
      </c>
      <c r="B757" s="1" t="s">
        <v>81</v>
      </c>
      <c r="C757" s="1">
        <v>18</v>
      </c>
      <c r="D757" s="1" t="s">
        <v>151</v>
      </c>
      <c r="E757" s="1">
        <v>295398.9537522989</v>
      </c>
      <c r="F757" s="1">
        <v>323330.06089793297</v>
      </c>
      <c r="G757" s="1">
        <v>293757.51563407201</v>
      </c>
      <c r="H757" s="1">
        <v>244342.21462549552</v>
      </c>
      <c r="I757" s="1">
        <v>246869.08160570753</v>
      </c>
    </row>
    <row r="758" spans="1:9" x14ac:dyDescent="0.15">
      <c r="A758" s="1">
        <v>33</v>
      </c>
      <c r="B758" s="1" t="s">
        <v>81</v>
      </c>
      <c r="C758" s="1">
        <v>19</v>
      </c>
      <c r="D758" s="1" t="s">
        <v>152</v>
      </c>
      <c r="E758" s="1">
        <v>33179.892849713782</v>
      </c>
      <c r="F758" s="1">
        <v>43292.530925563296</v>
      </c>
      <c r="G758" s="1">
        <v>50931.986432740232</v>
      </c>
      <c r="H758" s="1">
        <v>45405.804417354026</v>
      </c>
      <c r="I758" s="1">
        <v>40092.963099438457</v>
      </c>
    </row>
    <row r="759" spans="1:9" x14ac:dyDescent="0.15">
      <c r="A759" s="1">
        <v>33</v>
      </c>
      <c r="B759" s="1" t="s">
        <v>81</v>
      </c>
      <c r="C759" s="1">
        <v>20</v>
      </c>
      <c r="D759" s="1" t="s">
        <v>153</v>
      </c>
      <c r="E759" s="1">
        <v>6194.2640961336974</v>
      </c>
      <c r="F759" s="1">
        <v>9791.7263778783545</v>
      </c>
      <c r="G759" s="1">
        <v>13385.964185872321</v>
      </c>
      <c r="H759" s="1">
        <v>14851.211155245986</v>
      </c>
      <c r="I759" s="1">
        <v>14977.143414357939</v>
      </c>
    </row>
    <row r="760" spans="1:9" x14ac:dyDescent="0.15">
      <c r="A760" s="1">
        <v>33</v>
      </c>
      <c r="B760" s="1" t="s">
        <v>81</v>
      </c>
      <c r="C760" s="1">
        <v>21</v>
      </c>
      <c r="D760" s="1" t="s">
        <v>154</v>
      </c>
      <c r="E760" s="1">
        <v>115566.38586261512</v>
      </c>
      <c r="F760" s="1">
        <v>128230.09628330718</v>
      </c>
      <c r="G760" s="1">
        <v>129173.16997868386</v>
      </c>
      <c r="H760" s="1">
        <v>118568.17900133242</v>
      </c>
      <c r="I760" s="1">
        <v>115493.3922904887</v>
      </c>
    </row>
    <row r="761" spans="1:9" x14ac:dyDescent="0.15">
      <c r="A761" s="1">
        <v>33</v>
      </c>
      <c r="B761" s="1" t="s">
        <v>32</v>
      </c>
      <c r="C761" s="1">
        <v>22</v>
      </c>
      <c r="D761" s="1" t="s">
        <v>146</v>
      </c>
      <c r="E761" s="1">
        <v>271551.41675120161</v>
      </c>
      <c r="F761" s="1">
        <v>364360.71647771343</v>
      </c>
      <c r="G761" s="1">
        <v>440996.26297031564</v>
      </c>
      <c r="H761" s="1">
        <v>532237.75572501426</v>
      </c>
      <c r="I761" s="1">
        <v>624681.90714380541</v>
      </c>
    </row>
    <row r="762" spans="1:9" x14ac:dyDescent="0.15">
      <c r="A762" s="1">
        <v>33</v>
      </c>
      <c r="B762" s="1" t="s">
        <v>32</v>
      </c>
      <c r="C762" s="1">
        <v>23</v>
      </c>
      <c r="D762" s="1" t="s">
        <v>167</v>
      </c>
      <c r="E762" s="1">
        <v>100499.11332368627</v>
      </c>
      <c r="F762" s="1">
        <v>118860.17315625101</v>
      </c>
      <c r="G762" s="1">
        <v>113617.82594703246</v>
      </c>
      <c r="H762" s="1">
        <v>105660.72696324537</v>
      </c>
      <c r="I762" s="1">
        <v>102466.70988391025</v>
      </c>
    </row>
    <row r="763" spans="1:9" x14ac:dyDescent="0.15">
      <c r="A763" s="1">
        <v>34</v>
      </c>
      <c r="B763" s="1" t="s">
        <v>82</v>
      </c>
      <c r="C763" s="1">
        <v>1</v>
      </c>
      <c r="D763" s="1" t="s">
        <v>147</v>
      </c>
      <c r="E763" s="1">
        <v>423055.02610648016</v>
      </c>
      <c r="F763" s="1">
        <v>267574.76542125654</v>
      </c>
      <c r="G763" s="1">
        <v>178571.74025858514</v>
      </c>
      <c r="H763" s="1">
        <v>120314.70575035005</v>
      </c>
      <c r="I763" s="1">
        <v>93609.330279833914</v>
      </c>
    </row>
    <row r="764" spans="1:9" x14ac:dyDescent="0.15">
      <c r="A764" s="1">
        <v>34</v>
      </c>
      <c r="B764" s="1" t="s">
        <v>82</v>
      </c>
      <c r="C764" s="1">
        <v>2</v>
      </c>
      <c r="D764" s="1" t="s">
        <v>148</v>
      </c>
      <c r="E764" s="1">
        <v>5846.1211976711566</v>
      </c>
      <c r="F764" s="1">
        <v>3610.0278427839735</v>
      </c>
      <c r="G764" s="1">
        <v>3054.85761429992</v>
      </c>
      <c r="H764" s="1">
        <v>1824.4239286353895</v>
      </c>
      <c r="I764" s="1">
        <v>799.15114431872985</v>
      </c>
    </row>
    <row r="765" spans="1:9" x14ac:dyDescent="0.15">
      <c r="A765" s="1">
        <v>34</v>
      </c>
      <c r="B765" s="1" t="s">
        <v>82</v>
      </c>
      <c r="C765" s="1">
        <v>3</v>
      </c>
      <c r="D765" s="1" t="s">
        <v>155</v>
      </c>
      <c r="E765" s="1">
        <v>79690.360787151265</v>
      </c>
      <c r="F765" s="1">
        <v>70568.222307226009</v>
      </c>
      <c r="G765" s="1">
        <v>75227.996630855196</v>
      </c>
      <c r="H765" s="1">
        <v>63183.759394489884</v>
      </c>
      <c r="I765" s="1">
        <v>61726.215258369513</v>
      </c>
    </row>
    <row r="766" spans="1:9" x14ac:dyDescent="0.15">
      <c r="A766" s="1">
        <v>34</v>
      </c>
      <c r="B766" s="1" t="s">
        <v>82</v>
      </c>
      <c r="C766" s="1">
        <v>4</v>
      </c>
      <c r="D766" s="1" t="s">
        <v>156</v>
      </c>
      <c r="E766" s="1">
        <v>92620.99506101897</v>
      </c>
      <c r="F766" s="1">
        <v>82944.939252825163</v>
      </c>
      <c r="G766" s="1">
        <v>86812.378174011552</v>
      </c>
      <c r="H766" s="1">
        <v>42565.57983569739</v>
      </c>
      <c r="I766" s="1">
        <v>23494.862726001731</v>
      </c>
    </row>
    <row r="767" spans="1:9" x14ac:dyDescent="0.15">
      <c r="A767" s="1">
        <v>34</v>
      </c>
      <c r="B767" s="1" t="s">
        <v>82</v>
      </c>
      <c r="C767" s="1">
        <v>5</v>
      </c>
      <c r="D767" s="1" t="s">
        <v>157</v>
      </c>
      <c r="E767" s="1">
        <v>16002.138846047306</v>
      </c>
      <c r="F767" s="1">
        <v>12955.778180096524</v>
      </c>
      <c r="G767" s="1">
        <v>11519.147406828333</v>
      </c>
      <c r="H767" s="1">
        <v>9225.9518172645694</v>
      </c>
      <c r="I767" s="1">
        <v>6913.1181091619446</v>
      </c>
    </row>
    <row r="768" spans="1:9" x14ac:dyDescent="0.15">
      <c r="A768" s="1">
        <v>34</v>
      </c>
      <c r="B768" s="1" t="s">
        <v>82</v>
      </c>
      <c r="C768" s="1">
        <v>6</v>
      </c>
      <c r="D768" s="1" t="s">
        <v>49</v>
      </c>
      <c r="E768" s="1">
        <v>28033.638936461328</v>
      </c>
      <c r="F768" s="1">
        <v>16702.648076962669</v>
      </c>
      <c r="G768" s="1">
        <v>16668.50736246612</v>
      </c>
      <c r="H768" s="1">
        <v>12842.907535810802</v>
      </c>
      <c r="I768" s="1">
        <v>11653.691857862945</v>
      </c>
    </row>
    <row r="769" spans="1:9" x14ac:dyDescent="0.15">
      <c r="A769" s="1">
        <v>34</v>
      </c>
      <c r="B769" s="1" t="s">
        <v>82</v>
      </c>
      <c r="C769" s="1">
        <v>7</v>
      </c>
      <c r="D769" s="1" t="s">
        <v>158</v>
      </c>
      <c r="E769" s="1">
        <v>872.03121597002746</v>
      </c>
      <c r="F769" s="1">
        <v>884.35926502468953</v>
      </c>
      <c r="G769" s="1">
        <v>680.89970445706547</v>
      </c>
      <c r="H769" s="1">
        <v>619.5881516584044</v>
      </c>
      <c r="I769" s="1">
        <v>637.69892903908033</v>
      </c>
    </row>
    <row r="770" spans="1:9" x14ac:dyDescent="0.15">
      <c r="A770" s="1">
        <v>34</v>
      </c>
      <c r="B770" s="1" t="s">
        <v>82</v>
      </c>
      <c r="C770" s="1">
        <v>8</v>
      </c>
      <c r="D770" s="1" t="s">
        <v>159</v>
      </c>
      <c r="E770" s="1">
        <v>25866.58839907487</v>
      </c>
      <c r="F770" s="1">
        <v>23366.938815956277</v>
      </c>
      <c r="G770" s="1">
        <v>19901.842439246175</v>
      </c>
      <c r="H770" s="1">
        <v>14292.286882886436</v>
      </c>
      <c r="I770" s="1">
        <v>10906.732055623077</v>
      </c>
    </row>
    <row r="771" spans="1:9" x14ac:dyDescent="0.15">
      <c r="A771" s="1">
        <v>34</v>
      </c>
      <c r="B771" s="1" t="s">
        <v>82</v>
      </c>
      <c r="C771" s="1">
        <v>9</v>
      </c>
      <c r="D771" s="1" t="s">
        <v>160</v>
      </c>
      <c r="E771" s="1">
        <v>90641.452441295871</v>
      </c>
      <c r="F771" s="1">
        <v>75308.079410701699</v>
      </c>
      <c r="G771" s="1">
        <v>56633.046716137003</v>
      </c>
      <c r="H771" s="1">
        <v>41155.905952011308</v>
      </c>
      <c r="I771" s="1">
        <v>42708.449557515152</v>
      </c>
    </row>
    <row r="772" spans="1:9" x14ac:dyDescent="0.15">
      <c r="A772" s="1">
        <v>34</v>
      </c>
      <c r="B772" s="1" t="s">
        <v>82</v>
      </c>
      <c r="C772" s="1">
        <v>10</v>
      </c>
      <c r="D772" s="1" t="s">
        <v>161</v>
      </c>
      <c r="E772" s="1">
        <v>71265.047228285504</v>
      </c>
      <c r="F772" s="1">
        <v>61066.996548799238</v>
      </c>
      <c r="G772" s="1">
        <v>67927.194430744654</v>
      </c>
      <c r="H772" s="1">
        <v>46863.499005639183</v>
      </c>
      <c r="I772" s="1">
        <v>40548.535564277954</v>
      </c>
    </row>
    <row r="773" spans="1:9" x14ac:dyDescent="0.15">
      <c r="A773" s="1">
        <v>34</v>
      </c>
      <c r="B773" s="1" t="s">
        <v>82</v>
      </c>
      <c r="C773" s="1">
        <v>11</v>
      </c>
      <c r="D773" s="1" t="s">
        <v>162</v>
      </c>
      <c r="E773" s="1">
        <v>88978.084602174655</v>
      </c>
      <c r="F773" s="1">
        <v>102341.63606020252</v>
      </c>
      <c r="G773" s="1">
        <v>105979.15023848928</v>
      </c>
      <c r="H773" s="1">
        <v>83453.234049881532</v>
      </c>
      <c r="I773" s="1">
        <v>81228.246717994509</v>
      </c>
    </row>
    <row r="774" spans="1:9" x14ac:dyDescent="0.15">
      <c r="A774" s="1">
        <v>34</v>
      </c>
      <c r="B774" s="1" t="s">
        <v>82</v>
      </c>
      <c r="C774" s="1">
        <v>12</v>
      </c>
      <c r="D774" s="1" t="s">
        <v>163</v>
      </c>
      <c r="E774" s="1">
        <v>20511.554825180847</v>
      </c>
      <c r="F774" s="1">
        <v>29631.97105483224</v>
      </c>
      <c r="G774" s="1">
        <v>50384.962908938447</v>
      </c>
      <c r="H774" s="1">
        <v>43357.125787832898</v>
      </c>
      <c r="I774" s="1">
        <v>46276.751416970772</v>
      </c>
    </row>
    <row r="775" spans="1:9" x14ac:dyDescent="0.15">
      <c r="A775" s="1">
        <v>34</v>
      </c>
      <c r="B775" s="1" t="s">
        <v>82</v>
      </c>
      <c r="C775" s="1">
        <v>13</v>
      </c>
      <c r="D775" s="1" t="s">
        <v>164</v>
      </c>
      <c r="E775" s="1">
        <v>214947.24006130657</v>
      </c>
      <c r="F775" s="1">
        <v>163496.48024150898</v>
      </c>
      <c r="G775" s="1">
        <v>153140.21747613011</v>
      </c>
      <c r="H775" s="1">
        <v>108348.25062355585</v>
      </c>
      <c r="I775" s="1">
        <v>127767.93932943906</v>
      </c>
    </row>
    <row r="776" spans="1:9" x14ac:dyDescent="0.15">
      <c r="A776" s="1">
        <v>34</v>
      </c>
      <c r="B776" s="1" t="s">
        <v>82</v>
      </c>
      <c r="C776" s="1">
        <v>14</v>
      </c>
      <c r="D776" s="1" t="s">
        <v>165</v>
      </c>
      <c r="E776" s="1">
        <v>6561.6414155536231</v>
      </c>
      <c r="F776" s="1">
        <v>6386.5246422672699</v>
      </c>
      <c r="G776" s="1">
        <v>5849.7358524549863</v>
      </c>
      <c r="H776" s="1">
        <v>3266.1261989246354</v>
      </c>
      <c r="I776" s="1">
        <v>3102.2887734464375</v>
      </c>
    </row>
    <row r="777" spans="1:9" x14ac:dyDescent="0.15">
      <c r="A777" s="1">
        <v>34</v>
      </c>
      <c r="B777" s="1" t="s">
        <v>82</v>
      </c>
      <c r="C777" s="1">
        <v>15</v>
      </c>
      <c r="D777" s="1" t="s">
        <v>166</v>
      </c>
      <c r="E777" s="1">
        <v>170787.6278003818</v>
      </c>
      <c r="F777" s="1">
        <v>157526.32513488794</v>
      </c>
      <c r="G777" s="1">
        <v>158474.2910515386</v>
      </c>
      <c r="H777" s="1">
        <v>111116.7211416637</v>
      </c>
      <c r="I777" s="1">
        <v>86054.829854560739</v>
      </c>
    </row>
    <row r="778" spans="1:9" x14ac:dyDescent="0.15">
      <c r="A778" s="1">
        <v>34</v>
      </c>
      <c r="B778" s="1" t="s">
        <v>82</v>
      </c>
      <c r="C778" s="1">
        <v>16</v>
      </c>
      <c r="D778" s="1" t="s">
        <v>149</v>
      </c>
      <c r="E778" s="1">
        <v>276169.45179504645</v>
      </c>
      <c r="F778" s="1">
        <v>320985.37168368179</v>
      </c>
      <c r="G778" s="1">
        <v>313960.32359025523</v>
      </c>
      <c r="H778" s="1">
        <v>295717.22792986396</v>
      </c>
      <c r="I778" s="1">
        <v>219576.52099908961</v>
      </c>
    </row>
    <row r="779" spans="1:9" x14ac:dyDescent="0.15">
      <c r="A779" s="1">
        <v>34</v>
      </c>
      <c r="B779" s="1" t="s">
        <v>82</v>
      </c>
      <c r="C779" s="1">
        <v>17</v>
      </c>
      <c r="D779" s="1" t="s">
        <v>150</v>
      </c>
      <c r="E779" s="1">
        <v>16123.748982043364</v>
      </c>
      <c r="F779" s="1">
        <v>19984.917054352223</v>
      </c>
      <c r="G779" s="1">
        <v>21119.216462371856</v>
      </c>
      <c r="H779" s="1">
        <v>22162.421791270419</v>
      </c>
      <c r="I779" s="1">
        <v>21569.37452591725</v>
      </c>
    </row>
    <row r="780" spans="1:9" x14ac:dyDescent="0.15">
      <c r="A780" s="1">
        <v>34</v>
      </c>
      <c r="B780" s="1" t="s">
        <v>82</v>
      </c>
      <c r="C780" s="1">
        <v>18</v>
      </c>
      <c r="D780" s="1" t="s">
        <v>151</v>
      </c>
      <c r="E780" s="1">
        <v>454271.24704539496</v>
      </c>
      <c r="F780" s="1">
        <v>524527.62779873179</v>
      </c>
      <c r="G780" s="1">
        <v>461554.35569284187</v>
      </c>
      <c r="H780" s="1">
        <v>436059.7196188994</v>
      </c>
      <c r="I780" s="1">
        <v>357637.69922329218</v>
      </c>
    </row>
    <row r="781" spans="1:9" x14ac:dyDescent="0.15">
      <c r="A781" s="1">
        <v>34</v>
      </c>
      <c r="B781" s="1" t="s">
        <v>82</v>
      </c>
      <c r="C781" s="1">
        <v>19</v>
      </c>
      <c r="D781" s="1" t="s">
        <v>152</v>
      </c>
      <c r="E781" s="1">
        <v>60055.488352957218</v>
      </c>
      <c r="F781" s="1">
        <v>73703.34038947821</v>
      </c>
      <c r="G781" s="1">
        <v>78398.732096022781</v>
      </c>
      <c r="H781" s="1">
        <v>65978.333599531019</v>
      </c>
      <c r="I781" s="1">
        <v>63414.582548263883</v>
      </c>
    </row>
    <row r="782" spans="1:9" x14ac:dyDescent="0.15">
      <c r="A782" s="1">
        <v>34</v>
      </c>
      <c r="B782" s="1" t="s">
        <v>82</v>
      </c>
      <c r="C782" s="1">
        <v>20</v>
      </c>
      <c r="D782" s="1" t="s">
        <v>153</v>
      </c>
      <c r="E782" s="1">
        <v>11713.022025405082</v>
      </c>
      <c r="F782" s="1">
        <v>22343.928611813495</v>
      </c>
      <c r="G782" s="1">
        <v>31411.438164516447</v>
      </c>
      <c r="H782" s="1">
        <v>32605.839852091653</v>
      </c>
      <c r="I782" s="1">
        <v>30386.484115556836</v>
      </c>
    </row>
    <row r="783" spans="1:9" x14ac:dyDescent="0.15">
      <c r="A783" s="1">
        <v>34</v>
      </c>
      <c r="B783" s="1" t="s">
        <v>82</v>
      </c>
      <c r="C783" s="1">
        <v>21</v>
      </c>
      <c r="D783" s="1" t="s">
        <v>154</v>
      </c>
      <c r="E783" s="1">
        <v>195029.14181277307</v>
      </c>
      <c r="F783" s="1">
        <v>192010.10150083221</v>
      </c>
      <c r="G783" s="1">
        <v>213373.85480991416</v>
      </c>
      <c r="H783" s="1">
        <v>186076.82351393002</v>
      </c>
      <c r="I783" s="1">
        <v>177530.44282698486</v>
      </c>
    </row>
    <row r="784" spans="1:9" x14ac:dyDescent="0.15">
      <c r="A784" s="1">
        <v>34</v>
      </c>
      <c r="B784" s="1" t="s">
        <v>33</v>
      </c>
      <c r="C784" s="1">
        <v>22</v>
      </c>
      <c r="D784" s="1" t="s">
        <v>146</v>
      </c>
      <c r="E784" s="1">
        <v>457995.52729263733</v>
      </c>
      <c r="F784" s="1">
        <v>558363.45560864254</v>
      </c>
      <c r="G784" s="1">
        <v>734857.25315782637</v>
      </c>
      <c r="H784" s="1">
        <v>808622.54886031477</v>
      </c>
      <c r="I784" s="1">
        <v>990764.90952057554</v>
      </c>
    </row>
    <row r="785" spans="1:9" x14ac:dyDescent="0.15">
      <c r="A785" s="1">
        <v>34</v>
      </c>
      <c r="B785" s="1" t="s">
        <v>33</v>
      </c>
      <c r="C785" s="1">
        <v>23</v>
      </c>
      <c r="D785" s="1" t="s">
        <v>167</v>
      </c>
      <c r="E785" s="1">
        <v>173961.77188258764</v>
      </c>
      <c r="F785" s="1">
        <v>195758.14443500922</v>
      </c>
      <c r="G785" s="1">
        <v>189703.85007180661</v>
      </c>
      <c r="H785" s="1">
        <v>174970.70489373954</v>
      </c>
      <c r="I785" s="1">
        <v>150742.48390319647</v>
      </c>
    </row>
    <row r="786" spans="1:9" x14ac:dyDescent="0.15">
      <c r="A786" s="1">
        <v>35</v>
      </c>
      <c r="B786" s="1" t="s">
        <v>83</v>
      </c>
      <c r="C786" s="1">
        <v>1</v>
      </c>
      <c r="D786" s="1" t="s">
        <v>147</v>
      </c>
      <c r="E786" s="1">
        <v>343444.36022952205</v>
      </c>
      <c r="F786" s="1">
        <v>227861.36592039082</v>
      </c>
      <c r="G786" s="1">
        <v>154407.1226712208</v>
      </c>
      <c r="H786" s="1">
        <v>96962.194447802132</v>
      </c>
      <c r="I786" s="1">
        <v>81662.849923731948</v>
      </c>
    </row>
    <row r="787" spans="1:9" x14ac:dyDescent="0.15">
      <c r="A787" s="1">
        <v>35</v>
      </c>
      <c r="B787" s="1" t="s">
        <v>83</v>
      </c>
      <c r="C787" s="1">
        <v>2</v>
      </c>
      <c r="D787" s="1" t="s">
        <v>148</v>
      </c>
      <c r="E787" s="1">
        <v>14820.103418300128</v>
      </c>
      <c r="F787" s="1">
        <v>4686.4516880550082</v>
      </c>
      <c r="G787" s="1">
        <v>3074.9995326359631</v>
      </c>
      <c r="H787" s="1">
        <v>2522.4383381132966</v>
      </c>
      <c r="I787" s="1">
        <v>1747.6205144070279</v>
      </c>
    </row>
    <row r="788" spans="1:9" x14ac:dyDescent="0.15">
      <c r="A788" s="1">
        <v>35</v>
      </c>
      <c r="B788" s="1" t="s">
        <v>83</v>
      </c>
      <c r="C788" s="1">
        <v>3</v>
      </c>
      <c r="D788" s="1" t="s">
        <v>155</v>
      </c>
      <c r="E788" s="1">
        <v>48874.033542918907</v>
      </c>
      <c r="F788" s="1">
        <v>45722.937645650665</v>
      </c>
      <c r="G788" s="1">
        <v>46927.478643298469</v>
      </c>
      <c r="H788" s="1">
        <v>40591.161394296134</v>
      </c>
      <c r="I788" s="1">
        <v>35974.488335479262</v>
      </c>
    </row>
    <row r="789" spans="1:9" x14ac:dyDescent="0.15">
      <c r="A789" s="1">
        <v>35</v>
      </c>
      <c r="B789" s="1" t="s">
        <v>83</v>
      </c>
      <c r="C789" s="1">
        <v>4</v>
      </c>
      <c r="D789" s="1" t="s">
        <v>156</v>
      </c>
      <c r="E789" s="1">
        <v>15821.82658352422</v>
      </c>
      <c r="F789" s="1">
        <v>19769.146580007709</v>
      </c>
      <c r="G789" s="1">
        <v>24146.888573755987</v>
      </c>
      <c r="H789" s="1">
        <v>13941.527187011183</v>
      </c>
      <c r="I789" s="1">
        <v>7282.0739523510083</v>
      </c>
    </row>
    <row r="790" spans="1:9" x14ac:dyDescent="0.15">
      <c r="A790" s="1">
        <v>35</v>
      </c>
      <c r="B790" s="1" t="s">
        <v>83</v>
      </c>
      <c r="C790" s="1">
        <v>5</v>
      </c>
      <c r="D790" s="1" t="s">
        <v>157</v>
      </c>
      <c r="E790" s="1">
        <v>11727.09806118338</v>
      </c>
      <c r="F790" s="1">
        <v>8479.0245877573725</v>
      </c>
      <c r="G790" s="1">
        <v>8773.9189108897099</v>
      </c>
      <c r="H790" s="1">
        <v>6839.0048929393542</v>
      </c>
      <c r="I790" s="1">
        <v>5188.9398571866623</v>
      </c>
    </row>
    <row r="791" spans="1:9" x14ac:dyDescent="0.15">
      <c r="A791" s="1">
        <v>35</v>
      </c>
      <c r="B791" s="1" t="s">
        <v>83</v>
      </c>
      <c r="C791" s="1">
        <v>6</v>
      </c>
      <c r="D791" s="1" t="s">
        <v>49</v>
      </c>
      <c r="E791" s="1">
        <v>58362.429446882685</v>
      </c>
      <c r="F791" s="1">
        <v>40433.821858103787</v>
      </c>
      <c r="G791" s="1">
        <v>32676.36603745223</v>
      </c>
      <c r="H791" s="1">
        <v>29459.909743551852</v>
      </c>
      <c r="I791" s="1">
        <v>26722.919653021658</v>
      </c>
    </row>
    <row r="792" spans="1:9" x14ac:dyDescent="0.15">
      <c r="A792" s="1">
        <v>35</v>
      </c>
      <c r="B792" s="1" t="s">
        <v>83</v>
      </c>
      <c r="C792" s="1">
        <v>7</v>
      </c>
      <c r="D792" s="1" t="s">
        <v>158</v>
      </c>
      <c r="E792" s="1">
        <v>7095.2861581691886</v>
      </c>
      <c r="F792" s="1">
        <v>7259.2946625941577</v>
      </c>
      <c r="G792" s="1">
        <v>4144.8958276103249</v>
      </c>
      <c r="H792" s="1">
        <v>3719.8274612382015</v>
      </c>
      <c r="I792" s="1">
        <v>3513.2649069382774</v>
      </c>
    </row>
    <row r="793" spans="1:9" x14ac:dyDescent="0.15">
      <c r="A793" s="1">
        <v>35</v>
      </c>
      <c r="B793" s="1" t="s">
        <v>83</v>
      </c>
      <c r="C793" s="1">
        <v>8</v>
      </c>
      <c r="D793" s="1" t="s">
        <v>159</v>
      </c>
      <c r="E793" s="1">
        <v>25258.822140684581</v>
      </c>
      <c r="F793" s="1">
        <v>28553.280905745938</v>
      </c>
      <c r="G793" s="1">
        <v>19781.32830879663</v>
      </c>
      <c r="H793" s="1">
        <v>17617.751058153528</v>
      </c>
      <c r="I793" s="1">
        <v>10345.657182871199</v>
      </c>
    </row>
    <row r="794" spans="1:9" x14ac:dyDescent="0.15">
      <c r="A794" s="1">
        <v>35</v>
      </c>
      <c r="B794" s="1" t="s">
        <v>83</v>
      </c>
      <c r="C794" s="1">
        <v>9</v>
      </c>
      <c r="D794" s="1" t="s">
        <v>160</v>
      </c>
      <c r="E794" s="1">
        <v>41130.82141329805</v>
      </c>
      <c r="F794" s="1">
        <v>33349.793266051747</v>
      </c>
      <c r="G794" s="1">
        <v>27918.412161991499</v>
      </c>
      <c r="H794" s="1">
        <v>22896.750266349769</v>
      </c>
      <c r="I794" s="1">
        <v>23376.811525146393</v>
      </c>
    </row>
    <row r="795" spans="1:9" x14ac:dyDescent="0.15">
      <c r="A795" s="1">
        <v>35</v>
      </c>
      <c r="B795" s="1" t="s">
        <v>83</v>
      </c>
      <c r="C795" s="1">
        <v>10</v>
      </c>
      <c r="D795" s="1" t="s">
        <v>161</v>
      </c>
      <c r="E795" s="1">
        <v>21741.572965524058</v>
      </c>
      <c r="F795" s="1">
        <v>18765.8993627817</v>
      </c>
      <c r="G795" s="1">
        <v>24824.604428380593</v>
      </c>
      <c r="H795" s="1">
        <v>20616.263545100715</v>
      </c>
      <c r="I795" s="1">
        <v>19452.181291167901</v>
      </c>
    </row>
    <row r="796" spans="1:9" x14ac:dyDescent="0.15">
      <c r="A796" s="1">
        <v>35</v>
      </c>
      <c r="B796" s="1" t="s">
        <v>83</v>
      </c>
      <c r="C796" s="1">
        <v>11</v>
      </c>
      <c r="D796" s="1" t="s">
        <v>162</v>
      </c>
      <c r="E796" s="1">
        <v>29252.561657573504</v>
      </c>
      <c r="F796" s="1">
        <v>32761.205985498575</v>
      </c>
      <c r="G796" s="1">
        <v>26737.412125895291</v>
      </c>
      <c r="H796" s="1">
        <v>22666.709467870794</v>
      </c>
      <c r="I796" s="1">
        <v>25372.7473498785</v>
      </c>
    </row>
    <row r="797" spans="1:9" x14ac:dyDescent="0.15">
      <c r="A797" s="1">
        <v>35</v>
      </c>
      <c r="B797" s="1" t="s">
        <v>83</v>
      </c>
      <c r="C797" s="1">
        <v>12</v>
      </c>
      <c r="D797" s="1" t="s">
        <v>163</v>
      </c>
      <c r="E797" s="1">
        <v>6954.7699257861887</v>
      </c>
      <c r="F797" s="1">
        <v>7103.3185981791812</v>
      </c>
      <c r="G797" s="1">
        <v>22097.967324313893</v>
      </c>
      <c r="H797" s="1">
        <v>21000.346322258243</v>
      </c>
      <c r="I797" s="1">
        <v>19352.565031386006</v>
      </c>
    </row>
    <row r="798" spans="1:9" x14ac:dyDescent="0.15">
      <c r="A798" s="1">
        <v>35</v>
      </c>
      <c r="B798" s="1" t="s">
        <v>83</v>
      </c>
      <c r="C798" s="1">
        <v>13</v>
      </c>
      <c r="D798" s="1" t="s">
        <v>164</v>
      </c>
      <c r="E798" s="1">
        <v>37530.631494837195</v>
      </c>
      <c r="F798" s="1">
        <v>27286.716110726135</v>
      </c>
      <c r="G798" s="1">
        <v>31090.993961097367</v>
      </c>
      <c r="H798" s="1">
        <v>27951.925829256517</v>
      </c>
      <c r="I798" s="1">
        <v>42868.94896791377</v>
      </c>
    </row>
    <row r="799" spans="1:9" x14ac:dyDescent="0.15">
      <c r="A799" s="1">
        <v>35</v>
      </c>
      <c r="B799" s="1" t="s">
        <v>83</v>
      </c>
      <c r="C799" s="1">
        <v>14</v>
      </c>
      <c r="D799" s="1" t="s">
        <v>165</v>
      </c>
      <c r="E799" s="1">
        <v>581.10287619836049</v>
      </c>
      <c r="F799" s="1">
        <v>755.30478639534715</v>
      </c>
      <c r="G799" s="1">
        <v>1076.8616574158821</v>
      </c>
      <c r="H799" s="1">
        <v>1064.9428989586568</v>
      </c>
      <c r="I799" s="1">
        <v>1266.3854858102056</v>
      </c>
    </row>
    <row r="800" spans="1:9" x14ac:dyDescent="0.15">
      <c r="A800" s="1">
        <v>35</v>
      </c>
      <c r="B800" s="1" t="s">
        <v>83</v>
      </c>
      <c r="C800" s="1">
        <v>15</v>
      </c>
      <c r="D800" s="1" t="s">
        <v>166</v>
      </c>
      <c r="E800" s="1">
        <v>51424.414512802818</v>
      </c>
      <c r="F800" s="1">
        <v>47249.1913693674</v>
      </c>
      <c r="G800" s="1">
        <v>45023.760264310047</v>
      </c>
      <c r="H800" s="1">
        <v>36916.292756927942</v>
      </c>
      <c r="I800" s="1">
        <v>34150.924700619362</v>
      </c>
    </row>
    <row r="801" spans="1:9" x14ac:dyDescent="0.15">
      <c r="A801" s="1">
        <v>35</v>
      </c>
      <c r="B801" s="1" t="s">
        <v>83</v>
      </c>
      <c r="C801" s="1">
        <v>16</v>
      </c>
      <c r="D801" s="1" t="s">
        <v>149</v>
      </c>
      <c r="E801" s="1">
        <v>168963.79992229509</v>
      </c>
      <c r="F801" s="1">
        <v>217008.11945266457</v>
      </c>
      <c r="G801" s="1">
        <v>185479.60970788443</v>
      </c>
      <c r="H801" s="1">
        <v>163640.65883992388</v>
      </c>
      <c r="I801" s="1">
        <v>131617.2298850255</v>
      </c>
    </row>
    <row r="802" spans="1:9" x14ac:dyDescent="0.15">
      <c r="A802" s="1">
        <v>35</v>
      </c>
      <c r="B802" s="1" t="s">
        <v>83</v>
      </c>
      <c r="C802" s="1">
        <v>17</v>
      </c>
      <c r="D802" s="1" t="s">
        <v>150</v>
      </c>
      <c r="E802" s="1">
        <v>10269.458949024389</v>
      </c>
      <c r="F802" s="1">
        <v>11650.359948962827</v>
      </c>
      <c r="G802" s="1">
        <v>11869.5276021433</v>
      </c>
      <c r="H802" s="1">
        <v>11838.31751672979</v>
      </c>
      <c r="I802" s="1">
        <v>10914.420424894257</v>
      </c>
    </row>
    <row r="803" spans="1:9" x14ac:dyDescent="0.15">
      <c r="A803" s="1">
        <v>35</v>
      </c>
      <c r="B803" s="1" t="s">
        <v>83</v>
      </c>
      <c r="C803" s="1">
        <v>18</v>
      </c>
      <c r="D803" s="1" t="s">
        <v>151</v>
      </c>
      <c r="E803" s="1">
        <v>261206.25373054045</v>
      </c>
      <c r="F803" s="1">
        <v>282859.95879519393</v>
      </c>
      <c r="G803" s="1">
        <v>261122.03373337493</v>
      </c>
      <c r="H803" s="1">
        <v>220865.6637653439</v>
      </c>
      <c r="I803" s="1">
        <v>167856.6945121318</v>
      </c>
    </row>
    <row r="804" spans="1:9" x14ac:dyDescent="0.15">
      <c r="A804" s="1">
        <v>35</v>
      </c>
      <c r="B804" s="1" t="s">
        <v>83</v>
      </c>
      <c r="C804" s="1">
        <v>19</v>
      </c>
      <c r="D804" s="1" t="s">
        <v>152</v>
      </c>
      <c r="E804" s="1">
        <v>30302.861195845937</v>
      </c>
      <c r="F804" s="1">
        <v>37259.231600580068</v>
      </c>
      <c r="G804" s="1">
        <v>38673.199928247785</v>
      </c>
      <c r="H804" s="1">
        <v>35321.798676060862</v>
      </c>
      <c r="I804" s="1">
        <v>29520.764157018533</v>
      </c>
    </row>
    <row r="805" spans="1:9" x14ac:dyDescent="0.15">
      <c r="A805" s="1">
        <v>35</v>
      </c>
      <c r="B805" s="1" t="s">
        <v>83</v>
      </c>
      <c r="C805" s="1">
        <v>20</v>
      </c>
      <c r="D805" s="1" t="s">
        <v>153</v>
      </c>
      <c r="E805" s="1">
        <v>3708.911218055363</v>
      </c>
      <c r="F805" s="1">
        <v>6426.0692764552714</v>
      </c>
      <c r="G805" s="1">
        <v>9539.1095632483903</v>
      </c>
      <c r="H805" s="1">
        <v>9689.5799701798878</v>
      </c>
      <c r="I805" s="1">
        <v>9738.3222243611035</v>
      </c>
    </row>
    <row r="806" spans="1:9" x14ac:dyDescent="0.15">
      <c r="A806" s="1">
        <v>35</v>
      </c>
      <c r="B806" s="1" t="s">
        <v>83</v>
      </c>
      <c r="C806" s="1">
        <v>21</v>
      </c>
      <c r="D806" s="1" t="s">
        <v>154</v>
      </c>
      <c r="E806" s="1">
        <v>135201.48693839749</v>
      </c>
      <c r="F806" s="1">
        <v>134152.46249277439</v>
      </c>
      <c r="G806" s="1">
        <v>118223.80375938075</v>
      </c>
      <c r="H806" s="1">
        <v>92277.133452423164</v>
      </c>
      <c r="I806" s="1">
        <v>76659.656253272318</v>
      </c>
    </row>
    <row r="807" spans="1:9" x14ac:dyDescent="0.15">
      <c r="A807" s="1">
        <v>35</v>
      </c>
      <c r="B807" s="1" t="s">
        <v>34</v>
      </c>
      <c r="C807" s="1">
        <v>22</v>
      </c>
      <c r="D807" s="1" t="s">
        <v>146</v>
      </c>
      <c r="E807" s="1">
        <v>257220.35306463635</v>
      </c>
      <c r="F807" s="1">
        <v>321271.10990546655</v>
      </c>
      <c r="G807" s="1">
        <v>382413.38892604632</v>
      </c>
      <c r="H807" s="1">
        <v>392962.62250295054</v>
      </c>
      <c r="I807" s="1">
        <v>463072.44813566603</v>
      </c>
    </row>
    <row r="808" spans="1:9" x14ac:dyDescent="0.15">
      <c r="A808" s="1">
        <v>35</v>
      </c>
      <c r="B808" s="1" t="s">
        <v>34</v>
      </c>
      <c r="C808" s="1">
        <v>23</v>
      </c>
      <c r="D808" s="1" t="s">
        <v>167</v>
      </c>
      <c r="E808" s="1">
        <v>97868.983716031842</v>
      </c>
      <c r="F808" s="1">
        <v>109042.70137523013</v>
      </c>
      <c r="G808" s="1">
        <v>105616.33661109762</v>
      </c>
      <c r="H808" s="1">
        <v>99649.121755707514</v>
      </c>
      <c r="I808" s="1">
        <v>87697.732880476717</v>
      </c>
    </row>
    <row r="809" spans="1:9" x14ac:dyDescent="0.15">
      <c r="A809" s="1">
        <v>36</v>
      </c>
      <c r="B809" s="1" t="s">
        <v>84</v>
      </c>
      <c r="C809" s="1">
        <v>1</v>
      </c>
      <c r="D809" s="1" t="s">
        <v>147</v>
      </c>
      <c r="E809" s="1">
        <v>242150.30062826118</v>
      </c>
      <c r="F809" s="1">
        <v>167381.00185657572</v>
      </c>
      <c r="G809" s="1">
        <v>116269.92079862829</v>
      </c>
      <c r="H809" s="1">
        <v>71158.276549618924</v>
      </c>
      <c r="I809" s="1">
        <v>59785.157055170559</v>
      </c>
    </row>
    <row r="810" spans="1:9" x14ac:dyDescent="0.15">
      <c r="A810" s="1">
        <v>36</v>
      </c>
      <c r="B810" s="1" t="s">
        <v>84</v>
      </c>
      <c r="C810" s="1">
        <v>2</v>
      </c>
      <c r="D810" s="1" t="s">
        <v>148</v>
      </c>
      <c r="E810" s="1">
        <v>3425.7525489537984</v>
      </c>
      <c r="F810" s="1">
        <v>1809.3081654555681</v>
      </c>
      <c r="G810" s="1">
        <v>1661.7082627235825</v>
      </c>
      <c r="H810" s="1">
        <v>1482.9061488908335</v>
      </c>
      <c r="I810" s="1">
        <v>455.12195214564451</v>
      </c>
    </row>
    <row r="811" spans="1:9" x14ac:dyDescent="0.15">
      <c r="A811" s="1">
        <v>36</v>
      </c>
      <c r="B811" s="1" t="s">
        <v>84</v>
      </c>
      <c r="C811" s="1">
        <v>3</v>
      </c>
      <c r="D811" s="1" t="s">
        <v>155</v>
      </c>
      <c r="E811" s="1">
        <v>24625.981542676112</v>
      </c>
      <c r="F811" s="1">
        <v>23997.310730393976</v>
      </c>
      <c r="G811" s="1">
        <v>23750.482326709145</v>
      </c>
      <c r="H811" s="1">
        <v>18440.51218348456</v>
      </c>
      <c r="I811" s="1">
        <v>17108.678923341246</v>
      </c>
    </row>
    <row r="812" spans="1:9" x14ac:dyDescent="0.15">
      <c r="A812" s="1">
        <v>36</v>
      </c>
      <c r="B812" s="1" t="s">
        <v>84</v>
      </c>
      <c r="C812" s="1">
        <v>4</v>
      </c>
      <c r="D812" s="1" t="s">
        <v>156</v>
      </c>
      <c r="E812" s="1">
        <v>32754.733800084265</v>
      </c>
      <c r="F812" s="1">
        <v>37177.993766801388</v>
      </c>
      <c r="G812" s="1">
        <v>36414.022853373506</v>
      </c>
      <c r="H812" s="1">
        <v>16168.718204722969</v>
      </c>
      <c r="I812" s="1">
        <v>7160.8408218708955</v>
      </c>
    </row>
    <row r="813" spans="1:9" x14ac:dyDescent="0.15">
      <c r="A813" s="1">
        <v>36</v>
      </c>
      <c r="B813" s="1" t="s">
        <v>84</v>
      </c>
      <c r="C813" s="1">
        <v>5</v>
      </c>
      <c r="D813" s="1" t="s">
        <v>157</v>
      </c>
      <c r="E813" s="1">
        <v>9364.8372895603479</v>
      </c>
      <c r="F813" s="1">
        <v>8713.2509355072962</v>
      </c>
      <c r="G813" s="1">
        <v>8138.431164810072</v>
      </c>
      <c r="H813" s="1">
        <v>7938.077244312004</v>
      </c>
      <c r="I813" s="1">
        <v>6497.4721439727073</v>
      </c>
    </row>
    <row r="814" spans="1:9" x14ac:dyDescent="0.15">
      <c r="A814" s="1">
        <v>36</v>
      </c>
      <c r="B814" s="1" t="s">
        <v>84</v>
      </c>
      <c r="C814" s="1">
        <v>6</v>
      </c>
      <c r="D814" s="1" t="s">
        <v>49</v>
      </c>
      <c r="E814" s="1">
        <v>15008.724980203218</v>
      </c>
      <c r="F814" s="1">
        <v>9574.0215380520422</v>
      </c>
      <c r="G814" s="1">
        <v>10118.18026232384</v>
      </c>
      <c r="H814" s="1">
        <v>13552.432803627798</v>
      </c>
      <c r="I814" s="1">
        <v>14000.893501819141</v>
      </c>
    </row>
    <row r="815" spans="1:9" x14ac:dyDescent="0.15">
      <c r="A815" s="1">
        <v>36</v>
      </c>
      <c r="B815" s="1" t="s">
        <v>84</v>
      </c>
      <c r="C815" s="1">
        <v>7</v>
      </c>
      <c r="D815" s="1" t="s">
        <v>158</v>
      </c>
      <c r="E815" s="1">
        <v>172.36204341110016</v>
      </c>
      <c r="F815" s="1">
        <v>153.4292873357667</v>
      </c>
      <c r="G815" s="1">
        <v>114.08567748123718</v>
      </c>
      <c r="H815" s="1">
        <v>99.814625303355598</v>
      </c>
      <c r="I815" s="1">
        <v>40.203371663441686</v>
      </c>
    </row>
    <row r="816" spans="1:9" x14ac:dyDescent="0.15">
      <c r="A816" s="1">
        <v>36</v>
      </c>
      <c r="B816" s="1" t="s">
        <v>84</v>
      </c>
      <c r="C816" s="1">
        <v>8</v>
      </c>
      <c r="D816" s="1" t="s">
        <v>159</v>
      </c>
      <c r="E816" s="1">
        <v>6092.9121973956962</v>
      </c>
      <c r="F816" s="1">
        <v>6764.516897655466</v>
      </c>
      <c r="G816" s="1">
        <v>6114.0878651897565</v>
      </c>
      <c r="H816" s="1">
        <v>4900.6330568393532</v>
      </c>
      <c r="I816" s="1">
        <v>3168.9698840725951</v>
      </c>
    </row>
    <row r="817" spans="1:9" x14ac:dyDescent="0.15">
      <c r="A817" s="1">
        <v>36</v>
      </c>
      <c r="B817" s="1" t="s">
        <v>84</v>
      </c>
      <c r="C817" s="1">
        <v>9</v>
      </c>
      <c r="D817" s="1" t="s">
        <v>160</v>
      </c>
      <c r="E817" s="1">
        <v>1728.0441358616747</v>
      </c>
      <c r="F817" s="1">
        <v>2045.7662051673626</v>
      </c>
      <c r="G817" s="1">
        <v>1447.6712237665006</v>
      </c>
      <c r="H817" s="1">
        <v>1274.5346720511545</v>
      </c>
      <c r="I817" s="1">
        <v>1386.5916391571241</v>
      </c>
    </row>
    <row r="818" spans="1:9" x14ac:dyDescent="0.15">
      <c r="A818" s="1">
        <v>36</v>
      </c>
      <c r="B818" s="1" t="s">
        <v>84</v>
      </c>
      <c r="C818" s="1">
        <v>10</v>
      </c>
      <c r="D818" s="1" t="s">
        <v>161</v>
      </c>
      <c r="E818" s="1">
        <v>8186.9751593175306</v>
      </c>
      <c r="F818" s="1">
        <v>7498.2718727262536</v>
      </c>
      <c r="G818" s="1">
        <v>8171.4620380338147</v>
      </c>
      <c r="H818" s="1">
        <v>6702.7608437443359</v>
      </c>
      <c r="I818" s="1">
        <v>6156.9548758862948</v>
      </c>
    </row>
    <row r="819" spans="1:9" x14ac:dyDescent="0.15">
      <c r="A819" s="1">
        <v>36</v>
      </c>
      <c r="B819" s="1" t="s">
        <v>84</v>
      </c>
      <c r="C819" s="1">
        <v>11</v>
      </c>
      <c r="D819" s="1" t="s">
        <v>162</v>
      </c>
      <c r="E819" s="1">
        <v>12949.567384701631</v>
      </c>
      <c r="F819" s="1">
        <v>11256.285729586078</v>
      </c>
      <c r="G819" s="1">
        <v>13817.703170473167</v>
      </c>
      <c r="H819" s="1">
        <v>12011.850582025156</v>
      </c>
      <c r="I819" s="1">
        <v>11018.242734310641</v>
      </c>
    </row>
    <row r="820" spans="1:9" x14ac:dyDescent="0.15">
      <c r="A820" s="1">
        <v>36</v>
      </c>
      <c r="B820" s="1" t="s">
        <v>84</v>
      </c>
      <c r="C820" s="1">
        <v>12</v>
      </c>
      <c r="D820" s="1" t="s">
        <v>163</v>
      </c>
      <c r="E820" s="1">
        <v>6993.669421275391</v>
      </c>
      <c r="F820" s="1">
        <v>7423.6935520319466</v>
      </c>
      <c r="G820" s="1">
        <v>11969.472021899643</v>
      </c>
      <c r="H820" s="1">
        <v>12092.827303926746</v>
      </c>
      <c r="I820" s="1">
        <v>15265.175513444165</v>
      </c>
    </row>
    <row r="821" spans="1:9" x14ac:dyDescent="0.15">
      <c r="A821" s="1">
        <v>36</v>
      </c>
      <c r="B821" s="1" t="s">
        <v>84</v>
      </c>
      <c r="C821" s="1">
        <v>13</v>
      </c>
      <c r="D821" s="1" t="s">
        <v>164</v>
      </c>
      <c r="E821" s="1">
        <v>4717.9824497127765</v>
      </c>
      <c r="F821" s="1">
        <v>3333.6125202451663</v>
      </c>
      <c r="G821" s="1">
        <v>3077.5117384773807</v>
      </c>
      <c r="H821" s="1">
        <v>2108.7384819641061</v>
      </c>
      <c r="I821" s="1">
        <v>3454.0093036529788</v>
      </c>
    </row>
    <row r="822" spans="1:9" x14ac:dyDescent="0.15">
      <c r="A822" s="1">
        <v>36</v>
      </c>
      <c r="B822" s="1" t="s">
        <v>84</v>
      </c>
      <c r="C822" s="1">
        <v>14</v>
      </c>
      <c r="D822" s="1" t="s">
        <v>165</v>
      </c>
      <c r="E822" s="1">
        <v>619.11854258720371</v>
      </c>
      <c r="F822" s="1">
        <v>734.60912950667705</v>
      </c>
      <c r="G822" s="1">
        <v>684.66772496444378</v>
      </c>
      <c r="H822" s="1">
        <v>458.21910041879522</v>
      </c>
      <c r="I822" s="1">
        <v>355.69047982388406</v>
      </c>
    </row>
    <row r="823" spans="1:9" x14ac:dyDescent="0.15">
      <c r="A823" s="1">
        <v>36</v>
      </c>
      <c r="B823" s="1" t="s">
        <v>84</v>
      </c>
      <c r="C823" s="1">
        <v>15</v>
      </c>
      <c r="D823" s="1" t="s">
        <v>166</v>
      </c>
      <c r="E823" s="1">
        <v>63929.543359632218</v>
      </c>
      <c r="F823" s="1">
        <v>62427.317065274685</v>
      </c>
      <c r="G823" s="1">
        <v>53022.230088318494</v>
      </c>
      <c r="H823" s="1">
        <v>33707.661695369621</v>
      </c>
      <c r="I823" s="1">
        <v>23091.000279608044</v>
      </c>
    </row>
    <row r="824" spans="1:9" x14ac:dyDescent="0.15">
      <c r="A824" s="1">
        <v>36</v>
      </c>
      <c r="B824" s="1" t="s">
        <v>84</v>
      </c>
      <c r="C824" s="1">
        <v>16</v>
      </c>
      <c r="D824" s="1" t="s">
        <v>149</v>
      </c>
      <c r="E824" s="1">
        <v>69221.085975643262</v>
      </c>
      <c r="F824" s="1">
        <v>100614.60767037442</v>
      </c>
      <c r="G824" s="1">
        <v>86077.743238140189</v>
      </c>
      <c r="H824" s="1">
        <v>85338.417558347777</v>
      </c>
      <c r="I824" s="1">
        <v>74143.041406749413</v>
      </c>
    </row>
    <row r="825" spans="1:9" x14ac:dyDescent="0.15">
      <c r="A825" s="1">
        <v>36</v>
      </c>
      <c r="B825" s="1" t="s">
        <v>84</v>
      </c>
      <c r="C825" s="1">
        <v>17</v>
      </c>
      <c r="D825" s="1" t="s">
        <v>150</v>
      </c>
      <c r="E825" s="1">
        <v>4041.6079690821402</v>
      </c>
      <c r="F825" s="1">
        <v>4422.0327610097393</v>
      </c>
      <c r="G825" s="1">
        <v>4957.4563065524817</v>
      </c>
      <c r="H825" s="1">
        <v>4897.5277101770325</v>
      </c>
      <c r="I825" s="1">
        <v>4177.5676520455581</v>
      </c>
    </row>
    <row r="826" spans="1:9" x14ac:dyDescent="0.15">
      <c r="A826" s="1">
        <v>36</v>
      </c>
      <c r="B826" s="1" t="s">
        <v>84</v>
      </c>
      <c r="C826" s="1">
        <v>18</v>
      </c>
      <c r="D826" s="1" t="s">
        <v>151</v>
      </c>
      <c r="E826" s="1">
        <v>130792.48493112653</v>
      </c>
      <c r="F826" s="1">
        <v>150950.40874137776</v>
      </c>
      <c r="G826" s="1">
        <v>127006.91173101912</v>
      </c>
      <c r="H826" s="1">
        <v>110271.66319322003</v>
      </c>
      <c r="I826" s="1">
        <v>76749.853746003282</v>
      </c>
    </row>
    <row r="827" spans="1:9" x14ac:dyDescent="0.15">
      <c r="A827" s="1">
        <v>36</v>
      </c>
      <c r="B827" s="1" t="s">
        <v>84</v>
      </c>
      <c r="C827" s="1">
        <v>19</v>
      </c>
      <c r="D827" s="1" t="s">
        <v>152</v>
      </c>
      <c r="E827" s="1">
        <v>14915.86132525928</v>
      </c>
      <c r="F827" s="1">
        <v>18543.262063243059</v>
      </c>
      <c r="G827" s="1">
        <v>21211.289186152011</v>
      </c>
      <c r="H827" s="1">
        <v>18109.127476557456</v>
      </c>
      <c r="I827" s="1">
        <v>17482.498808862205</v>
      </c>
    </row>
    <row r="828" spans="1:9" x14ac:dyDescent="0.15">
      <c r="A828" s="1">
        <v>36</v>
      </c>
      <c r="B828" s="1" t="s">
        <v>84</v>
      </c>
      <c r="C828" s="1">
        <v>20</v>
      </c>
      <c r="D828" s="1" t="s">
        <v>153</v>
      </c>
      <c r="E828" s="1">
        <v>1988.2823024626687</v>
      </c>
      <c r="F828" s="1">
        <v>4270.7746657647795</v>
      </c>
      <c r="G828" s="1">
        <v>5608.0353287962489</v>
      </c>
      <c r="H828" s="1">
        <v>5373.6267515956006</v>
      </c>
      <c r="I828" s="1">
        <v>5621.5382031915278</v>
      </c>
    </row>
    <row r="829" spans="1:9" x14ac:dyDescent="0.15">
      <c r="A829" s="1">
        <v>36</v>
      </c>
      <c r="B829" s="1" t="s">
        <v>84</v>
      </c>
      <c r="C829" s="1">
        <v>21</v>
      </c>
      <c r="D829" s="1" t="s">
        <v>154</v>
      </c>
      <c r="E829" s="1">
        <v>45805.071578705851</v>
      </c>
      <c r="F829" s="1">
        <v>42509.706274126984</v>
      </c>
      <c r="G829" s="1">
        <v>46212.0565219454</v>
      </c>
      <c r="H829" s="1">
        <v>40501.232720493921</v>
      </c>
      <c r="I829" s="1">
        <v>35647.669546460689</v>
      </c>
    </row>
    <row r="830" spans="1:9" x14ac:dyDescent="0.15">
      <c r="A830" s="1">
        <v>36</v>
      </c>
      <c r="B830" s="1" t="s">
        <v>35</v>
      </c>
      <c r="C830" s="1">
        <v>22</v>
      </c>
      <c r="D830" s="1" t="s">
        <v>146</v>
      </c>
      <c r="E830" s="1">
        <v>119991.0103155508</v>
      </c>
      <c r="F830" s="1">
        <v>159319.78324095986</v>
      </c>
      <c r="G830" s="1">
        <v>196789.92375100584</v>
      </c>
      <c r="H830" s="1">
        <v>202588.69142333893</v>
      </c>
      <c r="I830" s="1">
        <v>248355.66932488536</v>
      </c>
    </row>
    <row r="831" spans="1:9" x14ac:dyDescent="0.15">
      <c r="A831" s="1">
        <v>36</v>
      </c>
      <c r="B831" s="1" t="s">
        <v>35</v>
      </c>
      <c r="C831" s="1">
        <v>23</v>
      </c>
      <c r="D831" s="1" t="s">
        <v>167</v>
      </c>
      <c r="E831" s="1">
        <v>57354.612775563066</v>
      </c>
      <c r="F831" s="1">
        <v>63238.390004701505</v>
      </c>
      <c r="G831" s="1">
        <v>63341.989549871971</v>
      </c>
      <c r="H831" s="1">
        <v>58143.041086689227</v>
      </c>
      <c r="I831" s="1">
        <v>52192.345995684598</v>
      </c>
    </row>
    <row r="832" spans="1:9" x14ac:dyDescent="0.15">
      <c r="A832" s="1">
        <v>37</v>
      </c>
      <c r="B832" s="1" t="s">
        <v>85</v>
      </c>
      <c r="C832" s="1">
        <v>1</v>
      </c>
      <c r="D832" s="1" t="s">
        <v>147</v>
      </c>
      <c r="E832" s="1">
        <v>236677.00775326131</v>
      </c>
      <c r="F832" s="1">
        <v>150942.37340805377</v>
      </c>
      <c r="G832" s="1">
        <v>101253.96264227833</v>
      </c>
      <c r="H832" s="1">
        <v>67700.877507565063</v>
      </c>
      <c r="I832" s="1">
        <v>53882.751943638512</v>
      </c>
    </row>
    <row r="833" spans="1:9" x14ac:dyDescent="0.15">
      <c r="A833" s="1">
        <v>37</v>
      </c>
      <c r="B833" s="1" t="s">
        <v>85</v>
      </c>
      <c r="C833" s="1">
        <v>2</v>
      </c>
      <c r="D833" s="1" t="s">
        <v>148</v>
      </c>
      <c r="E833" s="1">
        <v>3611.9347527012874</v>
      </c>
      <c r="F833" s="1">
        <v>3567.0854021481614</v>
      </c>
      <c r="G833" s="1">
        <v>3031.3587095745356</v>
      </c>
      <c r="H833" s="1">
        <v>2007.1658984987043</v>
      </c>
      <c r="I833" s="1">
        <v>1122.8730577871543</v>
      </c>
    </row>
    <row r="834" spans="1:9" x14ac:dyDescent="0.15">
      <c r="A834" s="1">
        <v>37</v>
      </c>
      <c r="B834" s="1" t="s">
        <v>85</v>
      </c>
      <c r="C834" s="1">
        <v>3</v>
      </c>
      <c r="D834" s="1" t="s">
        <v>155</v>
      </c>
      <c r="E834" s="1">
        <v>35491.526655893242</v>
      </c>
      <c r="F834" s="1">
        <v>42266.886079456461</v>
      </c>
      <c r="G834" s="1">
        <v>44422.370896572589</v>
      </c>
      <c r="H834" s="1">
        <v>36451.230399986816</v>
      </c>
      <c r="I834" s="1">
        <v>33964.841393296112</v>
      </c>
    </row>
    <row r="835" spans="1:9" x14ac:dyDescent="0.15">
      <c r="A835" s="1">
        <v>37</v>
      </c>
      <c r="B835" s="1" t="s">
        <v>85</v>
      </c>
      <c r="C835" s="1">
        <v>4</v>
      </c>
      <c r="D835" s="1" t="s">
        <v>156</v>
      </c>
      <c r="E835" s="1">
        <v>52687.779926198215</v>
      </c>
      <c r="F835" s="1">
        <v>44114.758540763476</v>
      </c>
      <c r="G835" s="1">
        <v>37627.362109455455</v>
      </c>
      <c r="H835" s="1">
        <v>20182.048530467186</v>
      </c>
      <c r="I835" s="1">
        <v>8143.0273322849207</v>
      </c>
    </row>
    <row r="836" spans="1:9" x14ac:dyDescent="0.15">
      <c r="A836" s="1">
        <v>37</v>
      </c>
      <c r="B836" s="1" t="s">
        <v>85</v>
      </c>
      <c r="C836" s="1">
        <v>5</v>
      </c>
      <c r="D836" s="1" t="s">
        <v>157</v>
      </c>
      <c r="E836" s="1">
        <v>9136.2880624953523</v>
      </c>
      <c r="F836" s="1">
        <v>7852.0665743924665</v>
      </c>
      <c r="G836" s="1">
        <v>9618.3892830446584</v>
      </c>
      <c r="H836" s="1">
        <v>8657.1552523574446</v>
      </c>
      <c r="I836" s="1">
        <v>8031.4149622242485</v>
      </c>
    </row>
    <row r="837" spans="1:9" x14ac:dyDescent="0.15">
      <c r="A837" s="1">
        <v>37</v>
      </c>
      <c r="B837" s="1" t="s">
        <v>85</v>
      </c>
      <c r="C837" s="1">
        <v>6</v>
      </c>
      <c r="D837" s="1" t="s">
        <v>49</v>
      </c>
      <c r="E837" s="1">
        <v>8079.3260880094313</v>
      </c>
      <c r="F837" s="1">
        <v>4940.6426391625964</v>
      </c>
      <c r="G837" s="1">
        <v>5314.2592603493977</v>
      </c>
      <c r="H837" s="1">
        <v>5684.6926308748216</v>
      </c>
      <c r="I837" s="1">
        <v>4737.838046172852</v>
      </c>
    </row>
    <row r="838" spans="1:9" x14ac:dyDescent="0.15">
      <c r="A838" s="1">
        <v>37</v>
      </c>
      <c r="B838" s="1" t="s">
        <v>85</v>
      </c>
      <c r="C838" s="1">
        <v>7</v>
      </c>
      <c r="D838" s="1" t="s">
        <v>158</v>
      </c>
      <c r="E838" s="1">
        <v>1077.2696092514145</v>
      </c>
      <c r="F838" s="1">
        <v>2163.4767721601393</v>
      </c>
      <c r="G838" s="1">
        <v>2130.325209638564</v>
      </c>
      <c r="H838" s="1">
        <v>1591.9086365933015</v>
      </c>
      <c r="I838" s="1">
        <v>1560.6560492737206</v>
      </c>
    </row>
    <row r="839" spans="1:9" x14ac:dyDescent="0.15">
      <c r="A839" s="1">
        <v>37</v>
      </c>
      <c r="B839" s="1" t="s">
        <v>85</v>
      </c>
      <c r="C839" s="1">
        <v>8</v>
      </c>
      <c r="D839" s="1" t="s">
        <v>159</v>
      </c>
      <c r="E839" s="1">
        <v>15678.437142164932</v>
      </c>
      <c r="F839" s="1">
        <v>16339.314539244089</v>
      </c>
      <c r="G839" s="1">
        <v>16377.049559149977</v>
      </c>
      <c r="H839" s="1">
        <v>11473.829777023606</v>
      </c>
      <c r="I839" s="1">
        <v>8210.5680104283056</v>
      </c>
    </row>
    <row r="840" spans="1:9" x14ac:dyDescent="0.15">
      <c r="A840" s="1">
        <v>37</v>
      </c>
      <c r="B840" s="1" t="s">
        <v>85</v>
      </c>
      <c r="C840" s="1">
        <v>9</v>
      </c>
      <c r="D840" s="1" t="s">
        <v>160</v>
      </c>
      <c r="E840" s="1">
        <v>9447.6689011326489</v>
      </c>
      <c r="F840" s="1">
        <v>9331.0475193606871</v>
      </c>
      <c r="G840" s="1">
        <v>6803.8609837070508</v>
      </c>
      <c r="H840" s="1">
        <v>5424.1493311075446</v>
      </c>
      <c r="I840" s="1">
        <v>5521.5973831389019</v>
      </c>
    </row>
    <row r="841" spans="1:9" x14ac:dyDescent="0.15">
      <c r="A841" s="1">
        <v>37</v>
      </c>
      <c r="B841" s="1" t="s">
        <v>85</v>
      </c>
      <c r="C841" s="1">
        <v>10</v>
      </c>
      <c r="D841" s="1" t="s">
        <v>161</v>
      </c>
      <c r="E841" s="1">
        <v>15374.723751464573</v>
      </c>
      <c r="F841" s="1">
        <v>18773.313344037444</v>
      </c>
      <c r="G841" s="1">
        <v>23100.628626688824</v>
      </c>
      <c r="H841" s="1">
        <v>18268.747670766697</v>
      </c>
      <c r="I841" s="1">
        <v>17428.089363494564</v>
      </c>
    </row>
    <row r="842" spans="1:9" x14ac:dyDescent="0.15">
      <c r="A842" s="1">
        <v>37</v>
      </c>
      <c r="B842" s="1" t="s">
        <v>85</v>
      </c>
      <c r="C842" s="1">
        <v>11</v>
      </c>
      <c r="D842" s="1" t="s">
        <v>162</v>
      </c>
      <c r="E842" s="1">
        <v>18404.763740259586</v>
      </c>
      <c r="F842" s="1">
        <v>19445.206574275831</v>
      </c>
      <c r="G842" s="1">
        <v>21504.283962999452</v>
      </c>
      <c r="H842" s="1">
        <v>18331.318844793328</v>
      </c>
      <c r="I842" s="1">
        <v>16056.635913761353</v>
      </c>
    </row>
    <row r="843" spans="1:9" x14ac:dyDescent="0.15">
      <c r="A843" s="1">
        <v>37</v>
      </c>
      <c r="B843" s="1" t="s">
        <v>85</v>
      </c>
      <c r="C843" s="1">
        <v>12</v>
      </c>
      <c r="D843" s="1" t="s">
        <v>163</v>
      </c>
      <c r="E843" s="1">
        <v>9042.1469089711281</v>
      </c>
      <c r="F843" s="1">
        <v>11712.79000184701</v>
      </c>
      <c r="G843" s="1">
        <v>18678.722391498253</v>
      </c>
      <c r="H843" s="1">
        <v>16032.372394463195</v>
      </c>
      <c r="I843" s="1">
        <v>14926.667331272702</v>
      </c>
    </row>
    <row r="844" spans="1:9" x14ac:dyDescent="0.15">
      <c r="A844" s="1">
        <v>37</v>
      </c>
      <c r="B844" s="1" t="s">
        <v>85</v>
      </c>
      <c r="C844" s="1">
        <v>13</v>
      </c>
      <c r="D844" s="1" t="s">
        <v>164</v>
      </c>
      <c r="E844" s="1">
        <v>16042.131953845623</v>
      </c>
      <c r="F844" s="1">
        <v>18121.322041720443</v>
      </c>
      <c r="G844" s="1">
        <v>11464.553952516733</v>
      </c>
      <c r="H844" s="1">
        <v>10452.283772911032</v>
      </c>
      <c r="I844" s="1">
        <v>15034.952679817716</v>
      </c>
    </row>
    <row r="845" spans="1:9" x14ac:dyDescent="0.15">
      <c r="A845" s="1">
        <v>37</v>
      </c>
      <c r="B845" s="1" t="s">
        <v>85</v>
      </c>
      <c r="C845" s="1">
        <v>14</v>
      </c>
      <c r="D845" s="1" t="s">
        <v>165</v>
      </c>
      <c r="E845" s="1">
        <v>2369.8863331534371</v>
      </c>
      <c r="F845" s="1">
        <v>1859.9759455882586</v>
      </c>
      <c r="G845" s="1">
        <v>1949.1926577587317</v>
      </c>
      <c r="H845" s="1">
        <v>1021.8488967606937</v>
      </c>
      <c r="I845" s="1">
        <v>662.15698967895344</v>
      </c>
    </row>
    <row r="846" spans="1:9" x14ac:dyDescent="0.15">
      <c r="A846" s="1">
        <v>37</v>
      </c>
      <c r="B846" s="1" t="s">
        <v>85</v>
      </c>
      <c r="C846" s="1">
        <v>15</v>
      </c>
      <c r="D846" s="1" t="s">
        <v>166</v>
      </c>
      <c r="E846" s="1">
        <v>62256.871291301926</v>
      </c>
      <c r="F846" s="1">
        <v>60844.489509144849</v>
      </c>
      <c r="G846" s="1">
        <v>58785.051590660783</v>
      </c>
      <c r="H846" s="1">
        <v>40497.392929735783</v>
      </c>
      <c r="I846" s="1">
        <v>31746.655243580342</v>
      </c>
    </row>
    <row r="847" spans="1:9" x14ac:dyDescent="0.15">
      <c r="A847" s="1">
        <v>37</v>
      </c>
      <c r="B847" s="1" t="s">
        <v>85</v>
      </c>
      <c r="C847" s="1">
        <v>16</v>
      </c>
      <c r="D847" s="1" t="s">
        <v>149</v>
      </c>
      <c r="E847" s="1">
        <v>91920.653973017266</v>
      </c>
      <c r="F847" s="1">
        <v>115313.73425792698</v>
      </c>
      <c r="G847" s="1">
        <v>108896.47259606104</v>
      </c>
      <c r="H847" s="1">
        <v>105275.29633855549</v>
      </c>
      <c r="I847" s="1">
        <v>90259.356747000755</v>
      </c>
    </row>
    <row r="848" spans="1:9" x14ac:dyDescent="0.15">
      <c r="A848" s="1">
        <v>37</v>
      </c>
      <c r="B848" s="1" t="s">
        <v>85</v>
      </c>
      <c r="C848" s="1">
        <v>17</v>
      </c>
      <c r="D848" s="1" t="s">
        <v>150</v>
      </c>
      <c r="E848" s="1">
        <v>6386.2050921728396</v>
      </c>
      <c r="F848" s="1">
        <v>6943.4580331898842</v>
      </c>
      <c r="G848" s="1">
        <v>7575.2430179115463</v>
      </c>
      <c r="H848" s="1">
        <v>7925.5946376214661</v>
      </c>
      <c r="I848" s="1">
        <v>9194.0679787926401</v>
      </c>
    </row>
    <row r="849" spans="1:9" x14ac:dyDescent="0.15">
      <c r="A849" s="1">
        <v>37</v>
      </c>
      <c r="B849" s="1" t="s">
        <v>85</v>
      </c>
      <c r="C849" s="1">
        <v>18</v>
      </c>
      <c r="D849" s="1" t="s">
        <v>151</v>
      </c>
      <c r="E849" s="1">
        <v>176145.4067940471</v>
      </c>
      <c r="F849" s="1">
        <v>195266.81040293555</v>
      </c>
      <c r="G849" s="1">
        <v>186415.47089228017</v>
      </c>
      <c r="H849" s="1">
        <v>156334.83328315124</v>
      </c>
      <c r="I849" s="1">
        <v>148136.28055813673</v>
      </c>
    </row>
    <row r="850" spans="1:9" x14ac:dyDescent="0.15">
      <c r="A850" s="1">
        <v>37</v>
      </c>
      <c r="B850" s="1" t="s">
        <v>85</v>
      </c>
      <c r="C850" s="1">
        <v>19</v>
      </c>
      <c r="D850" s="1" t="s">
        <v>152</v>
      </c>
      <c r="E850" s="1">
        <v>21373.210653560043</v>
      </c>
      <c r="F850" s="1">
        <v>29852.334198138622</v>
      </c>
      <c r="G850" s="1">
        <v>29068.48435923738</v>
      </c>
      <c r="H850" s="1">
        <v>27584.649992970972</v>
      </c>
      <c r="I850" s="1">
        <v>26749.393262621801</v>
      </c>
    </row>
    <row r="851" spans="1:9" x14ac:dyDescent="0.15">
      <c r="A851" s="1">
        <v>37</v>
      </c>
      <c r="B851" s="1" t="s">
        <v>85</v>
      </c>
      <c r="C851" s="1">
        <v>20</v>
      </c>
      <c r="D851" s="1" t="s">
        <v>153</v>
      </c>
      <c r="E851" s="1">
        <v>3543.2210261834739</v>
      </c>
      <c r="F851" s="1">
        <v>6134.0958686031099</v>
      </c>
      <c r="G851" s="1">
        <v>7386.5553668155544</v>
      </c>
      <c r="H851" s="1">
        <v>8638.8193360771456</v>
      </c>
      <c r="I851" s="1">
        <v>8531.5447549694982</v>
      </c>
    </row>
    <row r="852" spans="1:9" x14ac:dyDescent="0.15">
      <c r="A852" s="1">
        <v>37</v>
      </c>
      <c r="B852" s="1" t="s">
        <v>85</v>
      </c>
      <c r="C852" s="1">
        <v>21</v>
      </c>
      <c r="D852" s="1" t="s">
        <v>154</v>
      </c>
      <c r="E852" s="1">
        <v>65426.563902353315</v>
      </c>
      <c r="F852" s="1">
        <v>74884.103044484713</v>
      </c>
      <c r="G852" s="1">
        <v>68429.079412745588</v>
      </c>
      <c r="H852" s="1">
        <v>65985.479856324891</v>
      </c>
      <c r="I852" s="1">
        <v>58452.75027063641</v>
      </c>
    </row>
    <row r="853" spans="1:9" x14ac:dyDescent="0.15">
      <c r="A853" s="1">
        <v>37</v>
      </c>
      <c r="B853" s="1" t="s">
        <v>36</v>
      </c>
      <c r="C853" s="1">
        <v>22</v>
      </c>
      <c r="D853" s="1" t="s">
        <v>146</v>
      </c>
      <c r="E853" s="1">
        <v>171835.58135382854</v>
      </c>
      <c r="F853" s="1">
        <v>205719.12993899765</v>
      </c>
      <c r="G853" s="1">
        <v>254369.5102790352</v>
      </c>
      <c r="H853" s="1">
        <v>272117.27197861037</v>
      </c>
      <c r="I853" s="1">
        <v>344085.495665967</v>
      </c>
    </row>
    <row r="854" spans="1:9" x14ac:dyDescent="0.15">
      <c r="A854" s="1">
        <v>37</v>
      </c>
      <c r="B854" s="1" t="s">
        <v>36</v>
      </c>
      <c r="C854" s="1">
        <v>23</v>
      </c>
      <c r="D854" s="1" t="s">
        <v>167</v>
      </c>
      <c r="E854" s="1">
        <v>62737.850218325533</v>
      </c>
      <c r="F854" s="1">
        <v>68895.026983122341</v>
      </c>
      <c r="G854" s="1">
        <v>68311.84002706426</v>
      </c>
      <c r="H854" s="1">
        <v>62358.295706974284</v>
      </c>
      <c r="I854" s="1">
        <v>55656.482618863498</v>
      </c>
    </row>
    <row r="855" spans="1:9" x14ac:dyDescent="0.15">
      <c r="A855" s="1">
        <v>38</v>
      </c>
      <c r="B855" s="1" t="s">
        <v>86</v>
      </c>
      <c r="C855" s="1">
        <v>1</v>
      </c>
      <c r="D855" s="1" t="s">
        <v>147</v>
      </c>
      <c r="E855" s="1">
        <v>391912.56176893727</v>
      </c>
      <c r="F855" s="1">
        <v>285693.8827544243</v>
      </c>
      <c r="G855" s="1">
        <v>199458.99767300248</v>
      </c>
      <c r="H855" s="1">
        <v>126980.70945247958</v>
      </c>
      <c r="I855" s="1">
        <v>101708.38154741102</v>
      </c>
    </row>
    <row r="856" spans="1:9" x14ac:dyDescent="0.15">
      <c r="A856" s="1">
        <v>38</v>
      </c>
      <c r="B856" s="1" t="s">
        <v>86</v>
      </c>
      <c r="C856" s="1">
        <v>2</v>
      </c>
      <c r="D856" s="1" t="s">
        <v>148</v>
      </c>
      <c r="E856" s="1">
        <v>6367.4313681641261</v>
      </c>
      <c r="F856" s="1">
        <v>2132.8078849120225</v>
      </c>
      <c r="G856" s="1">
        <v>2809.7976078780584</v>
      </c>
      <c r="H856" s="1">
        <v>1770.500068675723</v>
      </c>
      <c r="I856" s="1">
        <v>786.0111404510078</v>
      </c>
    </row>
    <row r="857" spans="1:9" x14ac:dyDescent="0.15">
      <c r="A857" s="1">
        <v>38</v>
      </c>
      <c r="B857" s="1" t="s">
        <v>86</v>
      </c>
      <c r="C857" s="1">
        <v>3</v>
      </c>
      <c r="D857" s="1" t="s">
        <v>155</v>
      </c>
      <c r="E857" s="1">
        <v>36554.888093419242</v>
      </c>
      <c r="F857" s="1">
        <v>37637.963771542542</v>
      </c>
      <c r="G857" s="1">
        <v>43469.075204533408</v>
      </c>
      <c r="H857" s="1">
        <v>38290.752345754627</v>
      </c>
      <c r="I857" s="1">
        <v>41774.951301934292</v>
      </c>
    </row>
    <row r="858" spans="1:9" x14ac:dyDescent="0.15">
      <c r="A858" s="1">
        <v>38</v>
      </c>
      <c r="B858" s="1" t="s">
        <v>86</v>
      </c>
      <c r="C858" s="1">
        <v>4</v>
      </c>
      <c r="D858" s="1" t="s">
        <v>156</v>
      </c>
      <c r="E858" s="1">
        <v>66302.59191327302</v>
      </c>
      <c r="F858" s="1">
        <v>65983.387028493802</v>
      </c>
      <c r="G858" s="1">
        <v>69302.952799931794</v>
      </c>
      <c r="H858" s="1">
        <v>33573.553514522719</v>
      </c>
      <c r="I858" s="1">
        <v>15816.2560113362</v>
      </c>
    </row>
    <row r="859" spans="1:9" x14ac:dyDescent="0.15">
      <c r="A859" s="1">
        <v>38</v>
      </c>
      <c r="B859" s="1" t="s">
        <v>86</v>
      </c>
      <c r="C859" s="1">
        <v>5</v>
      </c>
      <c r="D859" s="1" t="s">
        <v>157</v>
      </c>
      <c r="E859" s="1">
        <v>29241.56819548002</v>
      </c>
      <c r="F859" s="1">
        <v>29439.701786916528</v>
      </c>
      <c r="G859" s="1">
        <v>34424.091113587696</v>
      </c>
      <c r="H859" s="1">
        <v>27866.567521172889</v>
      </c>
      <c r="I859" s="1">
        <v>28655.988113434025</v>
      </c>
    </row>
    <row r="860" spans="1:9" x14ac:dyDescent="0.15">
      <c r="A860" s="1">
        <v>38</v>
      </c>
      <c r="B860" s="1" t="s">
        <v>86</v>
      </c>
      <c r="C860" s="1">
        <v>6</v>
      </c>
      <c r="D860" s="1" t="s">
        <v>49</v>
      </c>
      <c r="E860" s="1">
        <v>32793.790913291727</v>
      </c>
      <c r="F860" s="1">
        <v>19538.370299345468</v>
      </c>
      <c r="G860" s="1">
        <v>16576.591166771672</v>
      </c>
      <c r="H860" s="1">
        <v>13486.93100046566</v>
      </c>
      <c r="I860" s="1">
        <v>16087.464460172985</v>
      </c>
    </row>
    <row r="861" spans="1:9" x14ac:dyDescent="0.15">
      <c r="A861" s="1">
        <v>38</v>
      </c>
      <c r="B861" s="1" t="s">
        <v>86</v>
      </c>
      <c r="C861" s="1">
        <v>7</v>
      </c>
      <c r="D861" s="1" t="s">
        <v>158</v>
      </c>
      <c r="E861" s="1">
        <v>2080.4151804641383</v>
      </c>
      <c r="F861" s="1">
        <v>1899.765969168913</v>
      </c>
      <c r="G861" s="1">
        <v>1104.0173533621726</v>
      </c>
      <c r="H861" s="1">
        <v>1189.1648442408507</v>
      </c>
      <c r="I861" s="1">
        <v>1022.9422025196724</v>
      </c>
    </row>
    <row r="862" spans="1:9" x14ac:dyDescent="0.15">
      <c r="A862" s="1">
        <v>38</v>
      </c>
      <c r="B862" s="1" t="s">
        <v>86</v>
      </c>
      <c r="C862" s="1">
        <v>8</v>
      </c>
      <c r="D862" s="1" t="s">
        <v>159</v>
      </c>
      <c r="E862" s="1">
        <v>11619.526186402793</v>
      </c>
      <c r="F862" s="1">
        <v>14143.572765486417</v>
      </c>
      <c r="G862" s="1">
        <v>11790.8167753485</v>
      </c>
      <c r="H862" s="1">
        <v>9331.7713699881751</v>
      </c>
      <c r="I862" s="1">
        <v>6402.7925995341366</v>
      </c>
    </row>
    <row r="863" spans="1:9" x14ac:dyDescent="0.15">
      <c r="A863" s="1">
        <v>38</v>
      </c>
      <c r="B863" s="1" t="s">
        <v>86</v>
      </c>
      <c r="C863" s="1">
        <v>9</v>
      </c>
      <c r="D863" s="1" t="s">
        <v>160</v>
      </c>
      <c r="E863" s="1">
        <v>19552.744220817687</v>
      </c>
      <c r="F863" s="1">
        <v>11875.595777570505</v>
      </c>
      <c r="G863" s="1">
        <v>6505.4777697338404</v>
      </c>
      <c r="H863" s="1">
        <v>5901.7786452700047</v>
      </c>
      <c r="I863" s="1">
        <v>8443.3553827861742</v>
      </c>
    </row>
    <row r="864" spans="1:9" x14ac:dyDescent="0.15">
      <c r="A864" s="1">
        <v>38</v>
      </c>
      <c r="B864" s="1" t="s">
        <v>86</v>
      </c>
      <c r="C864" s="1">
        <v>10</v>
      </c>
      <c r="D864" s="1" t="s">
        <v>161</v>
      </c>
      <c r="E864" s="1">
        <v>16141.626488917927</v>
      </c>
      <c r="F864" s="1">
        <v>15777.583723082738</v>
      </c>
      <c r="G864" s="1">
        <v>18376.951773277779</v>
      </c>
      <c r="H864" s="1">
        <v>12879.462275253947</v>
      </c>
      <c r="I864" s="1">
        <v>11511.867517511922</v>
      </c>
    </row>
    <row r="865" spans="1:9" x14ac:dyDescent="0.15">
      <c r="A865" s="1">
        <v>38</v>
      </c>
      <c r="B865" s="1" t="s">
        <v>86</v>
      </c>
      <c r="C865" s="1">
        <v>11</v>
      </c>
      <c r="D865" s="1" t="s">
        <v>162</v>
      </c>
      <c r="E865" s="1">
        <v>34749.478445232206</v>
      </c>
      <c r="F865" s="1">
        <v>34160.733855551283</v>
      </c>
      <c r="G865" s="1">
        <v>33761.205108063077</v>
      </c>
      <c r="H865" s="1">
        <v>30670.393815657397</v>
      </c>
      <c r="I865" s="1">
        <v>36489.700882408048</v>
      </c>
    </row>
    <row r="866" spans="1:9" x14ac:dyDescent="0.15">
      <c r="A866" s="1">
        <v>38</v>
      </c>
      <c r="B866" s="1" t="s">
        <v>86</v>
      </c>
      <c r="C866" s="1">
        <v>12</v>
      </c>
      <c r="D866" s="1" t="s">
        <v>163</v>
      </c>
      <c r="E866" s="1">
        <v>10083.821125499444</v>
      </c>
      <c r="F866" s="1">
        <v>21018.077645113979</v>
      </c>
      <c r="G866" s="1">
        <v>32385.163258370292</v>
      </c>
      <c r="H866" s="1">
        <v>31346.129334539626</v>
      </c>
      <c r="I866" s="1">
        <v>20977.375083417952</v>
      </c>
    </row>
    <row r="867" spans="1:9" x14ac:dyDescent="0.15">
      <c r="A867" s="1">
        <v>38</v>
      </c>
      <c r="B867" s="1" t="s">
        <v>86</v>
      </c>
      <c r="C867" s="1">
        <v>13</v>
      </c>
      <c r="D867" s="1" t="s">
        <v>164</v>
      </c>
      <c r="E867" s="1">
        <v>19311.633941910237</v>
      </c>
      <c r="F867" s="1">
        <v>19457.82461639031</v>
      </c>
      <c r="G867" s="1">
        <v>14152.597817079271</v>
      </c>
      <c r="H867" s="1">
        <v>12939.640440627585</v>
      </c>
      <c r="I867" s="1">
        <v>19627.234139626755</v>
      </c>
    </row>
    <row r="868" spans="1:9" x14ac:dyDescent="0.15">
      <c r="A868" s="1">
        <v>38</v>
      </c>
      <c r="B868" s="1" t="s">
        <v>86</v>
      </c>
      <c r="C868" s="1">
        <v>14</v>
      </c>
      <c r="D868" s="1" t="s">
        <v>165</v>
      </c>
      <c r="E868" s="1">
        <v>263.53847629766369</v>
      </c>
      <c r="F868" s="1">
        <v>700.69680200286143</v>
      </c>
      <c r="G868" s="1">
        <v>1220.7805193982922</v>
      </c>
      <c r="H868" s="1">
        <v>785.20723435217781</v>
      </c>
      <c r="I868" s="1">
        <v>775.9666421179212</v>
      </c>
    </row>
    <row r="869" spans="1:9" x14ac:dyDescent="0.15">
      <c r="A869" s="1">
        <v>38</v>
      </c>
      <c r="B869" s="1" t="s">
        <v>86</v>
      </c>
      <c r="C869" s="1">
        <v>15</v>
      </c>
      <c r="D869" s="1" t="s">
        <v>166</v>
      </c>
      <c r="E869" s="1">
        <v>43875.677994744918</v>
      </c>
      <c r="F869" s="1">
        <v>41535.651105788253</v>
      </c>
      <c r="G869" s="1">
        <v>43020.499456293219</v>
      </c>
      <c r="H869" s="1">
        <v>35440.543026089588</v>
      </c>
      <c r="I869" s="1">
        <v>28386.300236961135</v>
      </c>
    </row>
    <row r="870" spans="1:9" x14ac:dyDescent="0.15">
      <c r="A870" s="1">
        <v>38</v>
      </c>
      <c r="B870" s="1" t="s">
        <v>86</v>
      </c>
      <c r="C870" s="1">
        <v>16</v>
      </c>
      <c r="D870" s="1" t="s">
        <v>149</v>
      </c>
      <c r="E870" s="1">
        <v>136329.60356817162</v>
      </c>
      <c r="F870" s="1">
        <v>175565.25815124757</v>
      </c>
      <c r="G870" s="1">
        <v>161063.8443731383</v>
      </c>
      <c r="H870" s="1">
        <v>165567.19677883355</v>
      </c>
      <c r="I870" s="1">
        <v>151362.24303247751</v>
      </c>
    </row>
    <row r="871" spans="1:9" x14ac:dyDescent="0.15">
      <c r="A871" s="1">
        <v>38</v>
      </c>
      <c r="B871" s="1" t="s">
        <v>86</v>
      </c>
      <c r="C871" s="1">
        <v>17</v>
      </c>
      <c r="D871" s="1" t="s">
        <v>150</v>
      </c>
      <c r="E871" s="1">
        <v>8838.9920140791237</v>
      </c>
      <c r="F871" s="1">
        <v>9789.9027418231726</v>
      </c>
      <c r="G871" s="1">
        <v>10847.093136978396</v>
      </c>
      <c r="H871" s="1">
        <v>11209.624472284026</v>
      </c>
      <c r="I871" s="1">
        <v>11273.304388449633</v>
      </c>
    </row>
    <row r="872" spans="1:9" x14ac:dyDescent="0.15">
      <c r="A872" s="1">
        <v>38</v>
      </c>
      <c r="B872" s="1" t="s">
        <v>86</v>
      </c>
      <c r="C872" s="1">
        <v>18</v>
      </c>
      <c r="D872" s="1" t="s">
        <v>151</v>
      </c>
      <c r="E872" s="1">
        <v>230965.66568838875</v>
      </c>
      <c r="F872" s="1">
        <v>268921.32795451325</v>
      </c>
      <c r="G872" s="1">
        <v>231199.39996695542</v>
      </c>
      <c r="H872" s="1">
        <v>166485.31131475588</v>
      </c>
      <c r="I872" s="1">
        <v>200744.11986328367</v>
      </c>
    </row>
    <row r="873" spans="1:9" x14ac:dyDescent="0.15">
      <c r="A873" s="1">
        <v>38</v>
      </c>
      <c r="B873" s="1" t="s">
        <v>86</v>
      </c>
      <c r="C873" s="1">
        <v>19</v>
      </c>
      <c r="D873" s="1" t="s">
        <v>152</v>
      </c>
      <c r="E873" s="1">
        <v>25233.707144096927</v>
      </c>
      <c r="F873" s="1">
        <v>34270.236261995087</v>
      </c>
      <c r="G873" s="1">
        <v>37193.849103874985</v>
      </c>
      <c r="H873" s="1">
        <v>30000.581681581851</v>
      </c>
      <c r="I873" s="1">
        <v>34181.76682185453</v>
      </c>
    </row>
    <row r="874" spans="1:9" x14ac:dyDescent="0.15">
      <c r="A874" s="1">
        <v>38</v>
      </c>
      <c r="B874" s="1" t="s">
        <v>86</v>
      </c>
      <c r="C874" s="1">
        <v>20</v>
      </c>
      <c r="D874" s="1" t="s">
        <v>153</v>
      </c>
      <c r="E874" s="1">
        <v>4053.0370011739019</v>
      </c>
      <c r="F874" s="1">
        <v>6213.7249798355197</v>
      </c>
      <c r="G874" s="1">
        <v>10963.411822107861</v>
      </c>
      <c r="H874" s="1">
        <v>10095.136706149367</v>
      </c>
      <c r="I874" s="1">
        <v>9977.9580079552325</v>
      </c>
    </row>
    <row r="875" spans="1:9" x14ac:dyDescent="0.15">
      <c r="A875" s="1">
        <v>38</v>
      </c>
      <c r="B875" s="1" t="s">
        <v>86</v>
      </c>
      <c r="C875" s="1">
        <v>21</v>
      </c>
      <c r="D875" s="1" t="s">
        <v>154</v>
      </c>
      <c r="E875" s="1">
        <v>115269.42469197525</v>
      </c>
      <c r="F875" s="1">
        <v>105279.09511548791</v>
      </c>
      <c r="G875" s="1">
        <v>101742.5857947644</v>
      </c>
      <c r="H875" s="1">
        <v>82296.848727718854</v>
      </c>
      <c r="I875" s="1">
        <v>89070.99624523455</v>
      </c>
    </row>
    <row r="876" spans="1:9" x14ac:dyDescent="0.15">
      <c r="A876" s="1">
        <v>38</v>
      </c>
      <c r="B876" s="1" t="s">
        <v>37</v>
      </c>
      <c r="C876" s="1">
        <v>22</v>
      </c>
      <c r="D876" s="1" t="s">
        <v>146</v>
      </c>
      <c r="E876" s="1">
        <v>242419.66218296564</v>
      </c>
      <c r="F876" s="1">
        <v>288323.94746394933</v>
      </c>
      <c r="G876" s="1">
        <v>374880.29939923389</v>
      </c>
      <c r="H876" s="1">
        <v>383158.35843418981</v>
      </c>
      <c r="I876" s="1">
        <v>462451.8184376529</v>
      </c>
    </row>
    <row r="877" spans="1:9" x14ac:dyDescent="0.15">
      <c r="A877" s="1">
        <v>38</v>
      </c>
      <c r="B877" s="1" t="s">
        <v>37</v>
      </c>
      <c r="C877" s="1">
        <v>23</v>
      </c>
      <c r="D877" s="1" t="s">
        <v>167</v>
      </c>
      <c r="E877" s="1">
        <v>86426.996672120906</v>
      </c>
      <c r="F877" s="1">
        <v>90781.327424900315</v>
      </c>
      <c r="G877" s="1">
        <v>91517.751962515409</v>
      </c>
      <c r="H877" s="1">
        <v>84509.737709372363</v>
      </c>
      <c r="I877" s="1">
        <v>76862.5714308366</v>
      </c>
    </row>
    <row r="878" spans="1:9" x14ac:dyDescent="0.15">
      <c r="A878" s="1">
        <v>39</v>
      </c>
      <c r="B878" s="1" t="s">
        <v>87</v>
      </c>
      <c r="C878" s="1">
        <v>1</v>
      </c>
      <c r="D878" s="1" t="s">
        <v>147</v>
      </c>
      <c r="E878" s="1">
        <v>265950.54281641397</v>
      </c>
      <c r="F878" s="1">
        <v>189802.60162902242</v>
      </c>
      <c r="G878" s="1">
        <v>133608.99008047921</v>
      </c>
      <c r="H878" s="1">
        <v>91315.932035728503</v>
      </c>
      <c r="I878" s="1">
        <v>74989.534634065014</v>
      </c>
    </row>
    <row r="879" spans="1:9" x14ac:dyDescent="0.15">
      <c r="A879" s="1">
        <v>39</v>
      </c>
      <c r="B879" s="1" t="s">
        <v>87</v>
      </c>
      <c r="C879" s="1">
        <v>2</v>
      </c>
      <c r="D879" s="1" t="s">
        <v>148</v>
      </c>
      <c r="E879" s="1">
        <v>5151.040970347196</v>
      </c>
      <c r="F879" s="1">
        <v>4334.3236748413456</v>
      </c>
      <c r="G879" s="1">
        <v>3420.7691307380414</v>
      </c>
      <c r="H879" s="1">
        <v>2959.8207577861494</v>
      </c>
      <c r="I879" s="1">
        <v>2132.2642639894366</v>
      </c>
    </row>
    <row r="880" spans="1:9" x14ac:dyDescent="0.15">
      <c r="A880" s="1">
        <v>39</v>
      </c>
      <c r="B880" s="1" t="s">
        <v>87</v>
      </c>
      <c r="C880" s="1">
        <v>3</v>
      </c>
      <c r="D880" s="1" t="s">
        <v>155</v>
      </c>
      <c r="E880" s="1">
        <v>16922.209686658221</v>
      </c>
      <c r="F880" s="1">
        <v>16671.547088344312</v>
      </c>
      <c r="G880" s="1">
        <v>17952.254751643613</v>
      </c>
      <c r="H880" s="1">
        <v>13877.68090158331</v>
      </c>
      <c r="I880" s="1">
        <v>14479.009384977893</v>
      </c>
    </row>
    <row r="881" spans="1:9" x14ac:dyDescent="0.15">
      <c r="A881" s="1">
        <v>39</v>
      </c>
      <c r="B881" s="1" t="s">
        <v>87</v>
      </c>
      <c r="C881" s="1">
        <v>4</v>
      </c>
      <c r="D881" s="1" t="s">
        <v>156</v>
      </c>
      <c r="E881" s="1">
        <v>11695.30095169997</v>
      </c>
      <c r="F881" s="1">
        <v>18795.853136463549</v>
      </c>
      <c r="G881" s="1">
        <v>21985.618629410645</v>
      </c>
      <c r="H881" s="1">
        <v>8125.4939194988765</v>
      </c>
      <c r="I881" s="1">
        <v>3873.3136882908416</v>
      </c>
    </row>
    <row r="882" spans="1:9" x14ac:dyDescent="0.15">
      <c r="A882" s="1">
        <v>39</v>
      </c>
      <c r="B882" s="1" t="s">
        <v>87</v>
      </c>
      <c r="C882" s="1">
        <v>5</v>
      </c>
      <c r="D882" s="1" t="s">
        <v>157</v>
      </c>
      <c r="E882" s="1">
        <v>12022.253092959771</v>
      </c>
      <c r="F882" s="1">
        <v>7823.4604202268865</v>
      </c>
      <c r="G882" s="1">
        <v>7111.4890276967608</v>
      </c>
      <c r="H882" s="1">
        <v>7150.3981791765837</v>
      </c>
      <c r="I882" s="1">
        <v>4941.9051865990123</v>
      </c>
    </row>
    <row r="883" spans="1:9" x14ac:dyDescent="0.15">
      <c r="A883" s="1">
        <v>39</v>
      </c>
      <c r="B883" s="1" t="s">
        <v>87</v>
      </c>
      <c r="C883" s="1">
        <v>6</v>
      </c>
      <c r="D883" s="1" t="s">
        <v>49</v>
      </c>
      <c r="E883" s="1">
        <v>2204.4704485286516</v>
      </c>
      <c r="F883" s="1">
        <v>635.18347768593014</v>
      </c>
      <c r="G883" s="1">
        <v>955.56543140385656</v>
      </c>
      <c r="H883" s="1">
        <v>960.77467535917572</v>
      </c>
      <c r="I883" s="1">
        <v>820.81330407525013</v>
      </c>
    </row>
    <row r="884" spans="1:9" x14ac:dyDescent="0.15">
      <c r="A884" s="1">
        <v>39</v>
      </c>
      <c r="B884" s="1" t="s">
        <v>87</v>
      </c>
      <c r="C884" s="1">
        <v>7</v>
      </c>
      <c r="D884" s="1" t="s">
        <v>158</v>
      </c>
      <c r="E884" s="1">
        <v>95.491720917453208</v>
      </c>
      <c r="F884" s="1">
        <v>55.861798169404999</v>
      </c>
      <c r="G884" s="1">
        <v>73.927455857491651</v>
      </c>
      <c r="H884" s="1">
        <v>14.1051722682495</v>
      </c>
      <c r="I884" s="1">
        <v>109.17190197729457</v>
      </c>
    </row>
    <row r="885" spans="1:9" x14ac:dyDescent="0.15">
      <c r="A885" s="1">
        <v>39</v>
      </c>
      <c r="B885" s="1" t="s">
        <v>87</v>
      </c>
      <c r="C885" s="1">
        <v>8</v>
      </c>
      <c r="D885" s="1" t="s">
        <v>159</v>
      </c>
      <c r="E885" s="1">
        <v>8133.2984920249846</v>
      </c>
      <c r="F885" s="1">
        <v>9856.668233882292</v>
      </c>
      <c r="G885" s="1">
        <v>7740.2361331129268</v>
      </c>
      <c r="H885" s="1">
        <v>6283.1579359102279</v>
      </c>
      <c r="I885" s="1">
        <v>3987.0203872292423</v>
      </c>
    </row>
    <row r="886" spans="1:9" x14ac:dyDescent="0.15">
      <c r="A886" s="1">
        <v>39</v>
      </c>
      <c r="B886" s="1" t="s">
        <v>87</v>
      </c>
      <c r="C886" s="1">
        <v>9</v>
      </c>
      <c r="D886" s="1" t="s">
        <v>160</v>
      </c>
      <c r="E886" s="1">
        <v>3402.7131178560412</v>
      </c>
      <c r="F886" s="1">
        <v>3450.4580763688573</v>
      </c>
      <c r="G886" s="1">
        <v>2185.7569867874222</v>
      </c>
      <c r="H886" s="1">
        <v>1908.9167533026528</v>
      </c>
      <c r="I886" s="1">
        <v>2334.6295058874252</v>
      </c>
    </row>
    <row r="887" spans="1:9" x14ac:dyDescent="0.15">
      <c r="A887" s="1">
        <v>39</v>
      </c>
      <c r="B887" s="1" t="s">
        <v>87</v>
      </c>
      <c r="C887" s="1">
        <v>10</v>
      </c>
      <c r="D887" s="1" t="s">
        <v>161</v>
      </c>
      <c r="E887" s="1">
        <v>7829.3252697610478</v>
      </c>
      <c r="F887" s="1">
        <v>6197.6926397958641</v>
      </c>
      <c r="G887" s="1">
        <v>6284.1334851805459</v>
      </c>
      <c r="H887" s="1">
        <v>4309.4894720468592</v>
      </c>
      <c r="I887" s="1">
        <v>3429.5648291002899</v>
      </c>
    </row>
    <row r="888" spans="1:9" x14ac:dyDescent="0.15">
      <c r="A888" s="1">
        <v>39</v>
      </c>
      <c r="B888" s="1" t="s">
        <v>87</v>
      </c>
      <c r="C888" s="1">
        <v>11</v>
      </c>
      <c r="D888" s="1" t="s">
        <v>162</v>
      </c>
      <c r="E888" s="1">
        <v>11981.091661807772</v>
      </c>
      <c r="F888" s="1">
        <v>11032.987089001055</v>
      </c>
      <c r="G888" s="1">
        <v>10368.581035171301</v>
      </c>
      <c r="H888" s="1">
        <v>8856.1812063998768</v>
      </c>
      <c r="I888" s="1">
        <v>9111.5625996406197</v>
      </c>
    </row>
    <row r="889" spans="1:9" x14ac:dyDescent="0.15">
      <c r="A889" s="1">
        <v>39</v>
      </c>
      <c r="B889" s="1" t="s">
        <v>87</v>
      </c>
      <c r="C889" s="1">
        <v>12</v>
      </c>
      <c r="D889" s="1" t="s">
        <v>163</v>
      </c>
      <c r="E889" s="1">
        <v>862.58522536829537</v>
      </c>
      <c r="F889" s="1">
        <v>3110.764760942769</v>
      </c>
      <c r="G889" s="1">
        <v>6993.3496810144252</v>
      </c>
      <c r="H889" s="1">
        <v>8735.9733109670688</v>
      </c>
      <c r="I889" s="1">
        <v>6015.2188422192285</v>
      </c>
    </row>
    <row r="890" spans="1:9" x14ac:dyDescent="0.15">
      <c r="A890" s="1">
        <v>39</v>
      </c>
      <c r="B890" s="1" t="s">
        <v>87</v>
      </c>
      <c r="C890" s="1">
        <v>13</v>
      </c>
      <c r="D890" s="1" t="s">
        <v>164</v>
      </c>
      <c r="E890" s="1">
        <v>7790.1254388056241</v>
      </c>
      <c r="F890" s="1">
        <v>5868.2388749783231</v>
      </c>
      <c r="G890" s="1">
        <v>2148.6216457115797</v>
      </c>
      <c r="H890" s="1">
        <v>2355.9689885507692</v>
      </c>
      <c r="I890" s="1">
        <v>2439.5710595626756</v>
      </c>
    </row>
    <row r="891" spans="1:9" x14ac:dyDescent="0.15">
      <c r="A891" s="1">
        <v>39</v>
      </c>
      <c r="B891" s="1" t="s">
        <v>87</v>
      </c>
      <c r="C891" s="1">
        <v>14</v>
      </c>
      <c r="D891" s="1" t="s">
        <v>165</v>
      </c>
      <c r="E891" s="1">
        <v>127.73904202601345</v>
      </c>
      <c r="F891" s="1">
        <v>352.18944870352038</v>
      </c>
      <c r="G891" s="1">
        <v>439.37068765654669</v>
      </c>
      <c r="H891" s="1">
        <v>377.65294454214768</v>
      </c>
      <c r="I891" s="1">
        <v>294.12241939202653</v>
      </c>
    </row>
    <row r="892" spans="1:9" x14ac:dyDescent="0.15">
      <c r="A892" s="1">
        <v>39</v>
      </c>
      <c r="B892" s="1" t="s">
        <v>87</v>
      </c>
      <c r="C892" s="1">
        <v>15</v>
      </c>
      <c r="D892" s="1" t="s">
        <v>166</v>
      </c>
      <c r="E892" s="1">
        <v>33242.107910506958</v>
      </c>
      <c r="F892" s="1">
        <v>27860.158701353499</v>
      </c>
      <c r="G892" s="1">
        <v>25117.531398144893</v>
      </c>
      <c r="H892" s="1">
        <v>16657.034976138046</v>
      </c>
      <c r="I892" s="1">
        <v>11967.139003731694</v>
      </c>
    </row>
    <row r="893" spans="1:9" x14ac:dyDescent="0.15">
      <c r="A893" s="1">
        <v>39</v>
      </c>
      <c r="B893" s="1" t="s">
        <v>87</v>
      </c>
      <c r="C893" s="1">
        <v>16</v>
      </c>
      <c r="D893" s="1" t="s">
        <v>149</v>
      </c>
      <c r="E893" s="1">
        <v>81385.249438734711</v>
      </c>
      <c r="F893" s="1">
        <v>108806.52343026934</v>
      </c>
      <c r="G893" s="1">
        <v>98761.465258009543</v>
      </c>
      <c r="H893" s="1">
        <v>94409.315944901595</v>
      </c>
      <c r="I893" s="1">
        <v>83929.398119945603</v>
      </c>
    </row>
    <row r="894" spans="1:9" x14ac:dyDescent="0.15">
      <c r="A894" s="1">
        <v>39</v>
      </c>
      <c r="B894" s="1" t="s">
        <v>87</v>
      </c>
      <c r="C894" s="1">
        <v>17</v>
      </c>
      <c r="D894" s="1" t="s">
        <v>150</v>
      </c>
      <c r="E894" s="1">
        <v>4529.2274357652759</v>
      </c>
      <c r="F894" s="1">
        <v>4294.7923872961874</v>
      </c>
      <c r="G894" s="1">
        <v>4838.1984459298665</v>
      </c>
      <c r="H894" s="1">
        <v>4716.4423112857421</v>
      </c>
      <c r="I894" s="1">
        <v>3776.1335645901972</v>
      </c>
    </row>
    <row r="895" spans="1:9" x14ac:dyDescent="0.15">
      <c r="A895" s="1">
        <v>39</v>
      </c>
      <c r="B895" s="1" t="s">
        <v>87</v>
      </c>
      <c r="C895" s="1">
        <v>18</v>
      </c>
      <c r="D895" s="1" t="s">
        <v>151</v>
      </c>
      <c r="E895" s="1">
        <v>146588.60628707922</v>
      </c>
      <c r="F895" s="1">
        <v>160546.11602636805</v>
      </c>
      <c r="G895" s="1">
        <v>126273.3245131244</v>
      </c>
      <c r="H895" s="1">
        <v>125476.88886208688</v>
      </c>
      <c r="I895" s="1">
        <v>93131.023052245102</v>
      </c>
    </row>
    <row r="896" spans="1:9" x14ac:dyDescent="0.15">
      <c r="A896" s="1">
        <v>39</v>
      </c>
      <c r="B896" s="1" t="s">
        <v>87</v>
      </c>
      <c r="C896" s="1">
        <v>19</v>
      </c>
      <c r="D896" s="1" t="s">
        <v>152</v>
      </c>
      <c r="E896" s="1">
        <v>16429.458417575359</v>
      </c>
      <c r="F896" s="1">
        <v>20863.502849210498</v>
      </c>
      <c r="G896" s="1">
        <v>21929.104590039355</v>
      </c>
      <c r="H896" s="1">
        <v>17035.052267452207</v>
      </c>
      <c r="I896" s="1">
        <v>16953.194306909121</v>
      </c>
    </row>
    <row r="897" spans="1:9" x14ac:dyDescent="0.15">
      <c r="A897" s="1">
        <v>39</v>
      </c>
      <c r="B897" s="1" t="s">
        <v>87</v>
      </c>
      <c r="C897" s="1">
        <v>20</v>
      </c>
      <c r="D897" s="1" t="s">
        <v>153</v>
      </c>
      <c r="E897" s="1">
        <v>3020.6596518182846</v>
      </c>
      <c r="F897" s="1">
        <v>4976.8194520254583</v>
      </c>
      <c r="G897" s="1">
        <v>5189.4143170619</v>
      </c>
      <c r="H897" s="1">
        <v>5094.8064956165827</v>
      </c>
      <c r="I897" s="1">
        <v>5249.3723836339677</v>
      </c>
    </row>
    <row r="898" spans="1:9" x14ac:dyDescent="0.15">
      <c r="A898" s="1">
        <v>39</v>
      </c>
      <c r="B898" s="1" t="s">
        <v>87</v>
      </c>
      <c r="C898" s="1">
        <v>21</v>
      </c>
      <c r="D898" s="1" t="s">
        <v>154</v>
      </c>
      <c r="E898" s="1">
        <v>43605.788944664091</v>
      </c>
      <c r="F898" s="1">
        <v>44561.300556514958</v>
      </c>
      <c r="G898" s="1">
        <v>39490.506820245348</v>
      </c>
      <c r="H898" s="1">
        <v>37033.238508790775</v>
      </c>
      <c r="I898" s="1">
        <v>29685.896047511909</v>
      </c>
    </row>
    <row r="899" spans="1:9" x14ac:dyDescent="0.15">
      <c r="A899" s="1">
        <v>39</v>
      </c>
      <c r="B899" s="1" t="s">
        <v>38</v>
      </c>
      <c r="C899" s="1">
        <v>22</v>
      </c>
      <c r="D899" s="1" t="s">
        <v>146</v>
      </c>
      <c r="E899" s="1">
        <v>162357.75604165049</v>
      </c>
      <c r="F899" s="1">
        <v>193290.83449123625</v>
      </c>
      <c r="G899" s="1">
        <v>228329.98767680099</v>
      </c>
      <c r="H899" s="1">
        <v>227159.87397329925</v>
      </c>
      <c r="I899" s="1">
        <v>271256.41660270188</v>
      </c>
    </row>
    <row r="900" spans="1:9" x14ac:dyDescent="0.15">
      <c r="A900" s="1">
        <v>39</v>
      </c>
      <c r="B900" s="1" t="s">
        <v>38</v>
      </c>
      <c r="C900" s="1">
        <v>23</v>
      </c>
      <c r="D900" s="1" t="s">
        <v>167</v>
      </c>
      <c r="E900" s="1">
        <v>61383.636763125774</v>
      </c>
      <c r="F900" s="1">
        <v>69169.485819830283</v>
      </c>
      <c r="G900" s="1">
        <v>65096.686183567886</v>
      </c>
      <c r="H900" s="1">
        <v>59594.26746368863</v>
      </c>
      <c r="I900" s="1">
        <v>54197.373983769787</v>
      </c>
    </row>
    <row r="901" spans="1:9" x14ac:dyDescent="0.15">
      <c r="A901" s="1">
        <v>40</v>
      </c>
      <c r="B901" s="1" t="s">
        <v>88</v>
      </c>
      <c r="C901" s="1">
        <v>1</v>
      </c>
      <c r="D901" s="1" t="s">
        <v>147</v>
      </c>
      <c r="E901" s="1">
        <v>507719.42930704454</v>
      </c>
      <c r="F901" s="1">
        <v>342961.92768105114</v>
      </c>
      <c r="G901" s="1">
        <v>234994.92731726091</v>
      </c>
      <c r="H901" s="1">
        <v>157515.62809146571</v>
      </c>
      <c r="I901" s="1">
        <v>143232.86029368726</v>
      </c>
    </row>
    <row r="902" spans="1:9" x14ac:dyDescent="0.15">
      <c r="A902" s="1">
        <v>40</v>
      </c>
      <c r="B902" s="1" t="s">
        <v>88</v>
      </c>
      <c r="C902" s="1">
        <v>2</v>
      </c>
      <c r="D902" s="1" t="s">
        <v>148</v>
      </c>
      <c r="E902" s="1">
        <v>46818.618169035246</v>
      </c>
      <c r="F902" s="1">
        <v>23681.324595962753</v>
      </c>
      <c r="G902" s="1">
        <v>12904.255680625156</v>
      </c>
      <c r="H902" s="1">
        <v>3538.0043673536861</v>
      </c>
      <c r="I902" s="1">
        <v>2174.0733672049155</v>
      </c>
    </row>
    <row r="903" spans="1:9" x14ac:dyDescent="0.15">
      <c r="A903" s="1">
        <v>40</v>
      </c>
      <c r="B903" s="1" t="s">
        <v>88</v>
      </c>
      <c r="C903" s="1">
        <v>3</v>
      </c>
      <c r="D903" s="1" t="s">
        <v>155</v>
      </c>
      <c r="E903" s="1">
        <v>109122.28334901806</v>
      </c>
      <c r="F903" s="1">
        <v>102040.15417593968</v>
      </c>
      <c r="G903" s="1">
        <v>110912.50269685232</v>
      </c>
      <c r="H903" s="1">
        <v>107724.00640995467</v>
      </c>
      <c r="I903" s="1">
        <v>108434.88699652729</v>
      </c>
    </row>
    <row r="904" spans="1:9" x14ac:dyDescent="0.15">
      <c r="A904" s="1">
        <v>40</v>
      </c>
      <c r="B904" s="1" t="s">
        <v>88</v>
      </c>
      <c r="C904" s="1">
        <v>4</v>
      </c>
      <c r="D904" s="1" t="s">
        <v>156</v>
      </c>
      <c r="E904" s="1">
        <v>48325.686301043075</v>
      </c>
      <c r="F904" s="1">
        <v>51548.491238631061</v>
      </c>
      <c r="G904" s="1">
        <v>56846.417340940679</v>
      </c>
      <c r="H904" s="1">
        <v>30626.084103846882</v>
      </c>
      <c r="I904" s="1">
        <v>17012.871273200075</v>
      </c>
    </row>
    <row r="905" spans="1:9" x14ac:dyDescent="0.15">
      <c r="A905" s="1">
        <v>40</v>
      </c>
      <c r="B905" s="1" t="s">
        <v>88</v>
      </c>
      <c r="C905" s="1">
        <v>5</v>
      </c>
      <c r="D905" s="1" t="s">
        <v>157</v>
      </c>
      <c r="E905" s="1">
        <v>19750.213492161289</v>
      </c>
      <c r="F905" s="1">
        <v>17022.377170503081</v>
      </c>
      <c r="G905" s="1">
        <v>16125.358353216716</v>
      </c>
      <c r="H905" s="1">
        <v>12591.783689685835</v>
      </c>
      <c r="I905" s="1">
        <v>10142.678003442972</v>
      </c>
    </row>
    <row r="906" spans="1:9" x14ac:dyDescent="0.15">
      <c r="A906" s="1">
        <v>40</v>
      </c>
      <c r="B906" s="1" t="s">
        <v>88</v>
      </c>
      <c r="C906" s="1">
        <v>6</v>
      </c>
      <c r="D906" s="1" t="s">
        <v>49</v>
      </c>
      <c r="E906" s="1">
        <v>27622.860275257452</v>
      </c>
      <c r="F906" s="1">
        <v>21119.701120116479</v>
      </c>
      <c r="G906" s="1">
        <v>21865.177715490685</v>
      </c>
      <c r="H906" s="1">
        <v>20351.231729978292</v>
      </c>
      <c r="I906" s="1">
        <v>15368.893689583329</v>
      </c>
    </row>
    <row r="907" spans="1:9" x14ac:dyDescent="0.15">
      <c r="A907" s="1">
        <v>40</v>
      </c>
      <c r="B907" s="1" t="s">
        <v>88</v>
      </c>
      <c r="C907" s="1">
        <v>7</v>
      </c>
      <c r="D907" s="1" t="s">
        <v>158</v>
      </c>
      <c r="E907" s="1">
        <v>12980.691272098587</v>
      </c>
      <c r="F907" s="1">
        <v>9587.0559985852015</v>
      </c>
      <c r="G907" s="1">
        <v>5914.4676827343419</v>
      </c>
      <c r="H907" s="1">
        <v>1284.6763795525471</v>
      </c>
      <c r="I907" s="1">
        <v>1571.7737635879239</v>
      </c>
    </row>
    <row r="908" spans="1:9" x14ac:dyDescent="0.15">
      <c r="A908" s="1">
        <v>40</v>
      </c>
      <c r="B908" s="1" t="s">
        <v>88</v>
      </c>
      <c r="C908" s="1">
        <v>8</v>
      </c>
      <c r="D908" s="1" t="s">
        <v>159</v>
      </c>
      <c r="E908" s="1">
        <v>74966.75145069162</v>
      </c>
      <c r="F908" s="1">
        <v>56237.749585649603</v>
      </c>
      <c r="G908" s="1">
        <v>46070.863068579289</v>
      </c>
      <c r="H908" s="1">
        <v>40842.964176027068</v>
      </c>
      <c r="I908" s="1">
        <v>32583.57337158165</v>
      </c>
    </row>
    <row r="909" spans="1:9" x14ac:dyDescent="0.15">
      <c r="A909" s="1">
        <v>40</v>
      </c>
      <c r="B909" s="1" t="s">
        <v>88</v>
      </c>
      <c r="C909" s="1">
        <v>9</v>
      </c>
      <c r="D909" s="1" t="s">
        <v>160</v>
      </c>
      <c r="E909" s="1">
        <v>156767.36089440345</v>
      </c>
      <c r="F909" s="1">
        <v>106322.27868840814</v>
      </c>
      <c r="G909" s="1">
        <v>67179.080669374845</v>
      </c>
      <c r="H909" s="1">
        <v>41629.85589707367</v>
      </c>
      <c r="I909" s="1">
        <v>42746.82249372817</v>
      </c>
    </row>
    <row r="910" spans="1:9" x14ac:dyDescent="0.15">
      <c r="A910" s="1">
        <v>40</v>
      </c>
      <c r="B910" s="1" t="s">
        <v>88</v>
      </c>
      <c r="C910" s="1">
        <v>10</v>
      </c>
      <c r="D910" s="1" t="s">
        <v>161</v>
      </c>
      <c r="E910" s="1">
        <v>76437.107573870468</v>
      </c>
      <c r="F910" s="1">
        <v>68343.441615108561</v>
      </c>
      <c r="G910" s="1">
        <v>82986.928661891056</v>
      </c>
      <c r="H910" s="1">
        <v>61661.03539657237</v>
      </c>
      <c r="I910" s="1">
        <v>46063.328141490958</v>
      </c>
    </row>
    <row r="911" spans="1:9" x14ac:dyDescent="0.15">
      <c r="A911" s="1">
        <v>40</v>
      </c>
      <c r="B911" s="1" t="s">
        <v>88</v>
      </c>
      <c r="C911" s="1">
        <v>11</v>
      </c>
      <c r="D911" s="1" t="s">
        <v>162</v>
      </c>
      <c r="E911" s="1">
        <v>84713.30293329648</v>
      </c>
      <c r="F911" s="1">
        <v>79972.93571395606</v>
      </c>
      <c r="G911" s="1">
        <v>68196.738176239727</v>
      </c>
      <c r="H911" s="1">
        <v>56351.917331195677</v>
      </c>
      <c r="I911" s="1">
        <v>63001.15554148228</v>
      </c>
    </row>
    <row r="912" spans="1:9" x14ac:dyDescent="0.15">
      <c r="A912" s="1">
        <v>40</v>
      </c>
      <c r="B912" s="1" t="s">
        <v>88</v>
      </c>
      <c r="C912" s="1">
        <v>12</v>
      </c>
      <c r="D912" s="1" t="s">
        <v>163</v>
      </c>
      <c r="E912" s="1">
        <v>52522.086474822921</v>
      </c>
      <c r="F912" s="1">
        <v>44575.964205778248</v>
      </c>
      <c r="G912" s="1">
        <v>90630.509989217768</v>
      </c>
      <c r="H912" s="1">
        <v>79095.898720089695</v>
      </c>
      <c r="I912" s="1">
        <v>66979.770809618538</v>
      </c>
    </row>
    <row r="913" spans="1:9" x14ac:dyDescent="0.15">
      <c r="A913" s="1">
        <v>40</v>
      </c>
      <c r="B913" s="1" t="s">
        <v>88</v>
      </c>
      <c r="C913" s="1">
        <v>13</v>
      </c>
      <c r="D913" s="1" t="s">
        <v>164</v>
      </c>
      <c r="E913" s="1">
        <v>18688.858919198778</v>
      </c>
      <c r="F913" s="1">
        <v>27385.473348602947</v>
      </c>
      <c r="G913" s="1">
        <v>30573.082352052828</v>
      </c>
      <c r="H913" s="1">
        <v>32541.407310894887</v>
      </c>
      <c r="I913" s="1">
        <v>54344.79940066069</v>
      </c>
    </row>
    <row r="914" spans="1:9" x14ac:dyDescent="0.15">
      <c r="A914" s="1">
        <v>40</v>
      </c>
      <c r="B914" s="1" t="s">
        <v>88</v>
      </c>
      <c r="C914" s="1">
        <v>14</v>
      </c>
      <c r="D914" s="1" t="s">
        <v>165</v>
      </c>
      <c r="E914" s="1">
        <v>3228.5374944305627</v>
      </c>
      <c r="F914" s="1">
        <v>3590.9479947394211</v>
      </c>
      <c r="G914" s="1">
        <v>4713.4059924900803</v>
      </c>
      <c r="H914" s="1">
        <v>2977.130027061055</v>
      </c>
      <c r="I914" s="1">
        <v>2242.4252094199342</v>
      </c>
    </row>
    <row r="915" spans="1:9" x14ac:dyDescent="0.15">
      <c r="A915" s="1">
        <v>40</v>
      </c>
      <c r="B915" s="1" t="s">
        <v>88</v>
      </c>
      <c r="C915" s="1">
        <v>15</v>
      </c>
      <c r="D915" s="1" t="s">
        <v>166</v>
      </c>
      <c r="E915" s="1">
        <v>213566.33233066177</v>
      </c>
      <c r="F915" s="1">
        <v>209322.30560091755</v>
      </c>
      <c r="G915" s="1">
        <v>210538.05600502697</v>
      </c>
      <c r="H915" s="1">
        <v>157216.82171428503</v>
      </c>
      <c r="I915" s="1">
        <v>117996.86237001425</v>
      </c>
    </row>
    <row r="916" spans="1:9" x14ac:dyDescent="0.15">
      <c r="A916" s="1">
        <v>40</v>
      </c>
      <c r="B916" s="1" t="s">
        <v>88</v>
      </c>
      <c r="C916" s="1">
        <v>16</v>
      </c>
      <c r="D916" s="1" t="s">
        <v>149</v>
      </c>
      <c r="E916" s="1">
        <v>495381.02050990443</v>
      </c>
      <c r="F916" s="1">
        <v>586900.16152512515</v>
      </c>
      <c r="G916" s="1">
        <v>533726.11713495443</v>
      </c>
      <c r="H916" s="1">
        <v>508716.74807554088</v>
      </c>
      <c r="I916" s="1">
        <v>397238.69132479839</v>
      </c>
    </row>
    <row r="917" spans="1:9" x14ac:dyDescent="0.15">
      <c r="A917" s="1">
        <v>40</v>
      </c>
      <c r="B917" s="1" t="s">
        <v>88</v>
      </c>
      <c r="C917" s="1">
        <v>17</v>
      </c>
      <c r="D917" s="1" t="s">
        <v>150</v>
      </c>
      <c r="E917" s="1">
        <v>26099.657577039958</v>
      </c>
      <c r="F917" s="1">
        <v>29989.978400139706</v>
      </c>
      <c r="G917" s="1">
        <v>32358.307466505634</v>
      </c>
      <c r="H917" s="1">
        <v>32793.466263664348</v>
      </c>
      <c r="I917" s="1">
        <v>31573.717116178635</v>
      </c>
    </row>
    <row r="918" spans="1:9" x14ac:dyDescent="0.15">
      <c r="A918" s="1">
        <v>40</v>
      </c>
      <c r="B918" s="1" t="s">
        <v>88</v>
      </c>
      <c r="C918" s="1">
        <v>18</v>
      </c>
      <c r="D918" s="1" t="s">
        <v>151</v>
      </c>
      <c r="E918" s="1">
        <v>868128.93916589709</v>
      </c>
      <c r="F918" s="1">
        <v>954800.77717701683</v>
      </c>
      <c r="G918" s="1">
        <v>919633.62592559145</v>
      </c>
      <c r="H918" s="1">
        <v>790813.2551398077</v>
      </c>
      <c r="I918" s="1">
        <v>687471.15097572375</v>
      </c>
    </row>
    <row r="919" spans="1:9" x14ac:dyDescent="0.15">
      <c r="A919" s="1">
        <v>40</v>
      </c>
      <c r="B919" s="1" t="s">
        <v>88</v>
      </c>
      <c r="C919" s="1">
        <v>19</v>
      </c>
      <c r="D919" s="1" t="s">
        <v>152</v>
      </c>
      <c r="E919" s="1">
        <v>96786.348927909086</v>
      </c>
      <c r="F919" s="1">
        <v>126440.8078705229</v>
      </c>
      <c r="G919" s="1">
        <v>151261.6362740809</v>
      </c>
      <c r="H919" s="1">
        <v>137106.85753774815</v>
      </c>
      <c r="I919" s="1">
        <v>130695.5032461576</v>
      </c>
    </row>
    <row r="920" spans="1:9" x14ac:dyDescent="0.15">
      <c r="A920" s="1">
        <v>40</v>
      </c>
      <c r="B920" s="1" t="s">
        <v>88</v>
      </c>
      <c r="C920" s="1">
        <v>20</v>
      </c>
      <c r="D920" s="1" t="s">
        <v>153</v>
      </c>
      <c r="E920" s="1">
        <v>26931.028878869351</v>
      </c>
      <c r="F920" s="1">
        <v>43514.654984802859</v>
      </c>
      <c r="G920" s="1">
        <v>67388.074699603356</v>
      </c>
      <c r="H920" s="1">
        <v>65283.112992905204</v>
      </c>
      <c r="I920" s="1">
        <v>62054.316480056616</v>
      </c>
    </row>
    <row r="921" spans="1:9" x14ac:dyDescent="0.15">
      <c r="A921" s="1">
        <v>40</v>
      </c>
      <c r="B921" s="1" t="s">
        <v>88</v>
      </c>
      <c r="C921" s="1">
        <v>21</v>
      </c>
      <c r="D921" s="1" t="s">
        <v>154</v>
      </c>
      <c r="E921" s="1">
        <v>333325.11424485617</v>
      </c>
      <c r="F921" s="1">
        <v>336059.22480855405</v>
      </c>
      <c r="G921" s="1">
        <v>373273.30097310815</v>
      </c>
      <c r="H921" s="1">
        <v>316931.87908165384</v>
      </c>
      <c r="I921" s="1">
        <v>325399.10405427881</v>
      </c>
    </row>
    <row r="922" spans="1:9" x14ac:dyDescent="0.15">
      <c r="A922" s="1">
        <v>40</v>
      </c>
      <c r="B922" s="1" t="s">
        <v>39</v>
      </c>
      <c r="C922" s="1">
        <v>22</v>
      </c>
      <c r="D922" s="1" t="s">
        <v>146</v>
      </c>
      <c r="E922" s="1">
        <v>793251.55405160598</v>
      </c>
      <c r="F922" s="1">
        <v>1013217.1276426536</v>
      </c>
      <c r="G922" s="1">
        <v>1322989.4191103482</v>
      </c>
      <c r="H922" s="1">
        <v>1478373.2603957928</v>
      </c>
      <c r="I922" s="1">
        <v>1689925.9027945518</v>
      </c>
    </row>
    <row r="923" spans="1:9" x14ac:dyDescent="0.15">
      <c r="A923" s="1">
        <v>40</v>
      </c>
      <c r="B923" s="1" t="s">
        <v>39</v>
      </c>
      <c r="C923" s="1">
        <v>23</v>
      </c>
      <c r="D923" s="1" t="s">
        <v>167</v>
      </c>
      <c r="E923" s="1">
        <v>271506.4314807693</v>
      </c>
      <c r="F923" s="1">
        <v>288892.97496749123</v>
      </c>
      <c r="G923" s="1">
        <v>278918.83550463582</v>
      </c>
      <c r="H923" s="1">
        <v>243445.82523583228</v>
      </c>
      <c r="I923" s="1">
        <v>211273.23550933221</v>
      </c>
    </row>
    <row r="924" spans="1:9" x14ac:dyDescent="0.15">
      <c r="A924" s="1">
        <v>41</v>
      </c>
      <c r="B924" s="1" t="s">
        <v>89</v>
      </c>
      <c r="C924" s="1">
        <v>1</v>
      </c>
      <c r="D924" s="1" t="s">
        <v>147</v>
      </c>
      <c r="E924" s="1">
        <v>259294.86611475912</v>
      </c>
      <c r="F924" s="1">
        <v>193840.08389803031</v>
      </c>
      <c r="G924" s="1">
        <v>133744.31855531046</v>
      </c>
      <c r="H924" s="1">
        <v>90504.413211554012</v>
      </c>
      <c r="I924" s="1">
        <v>77172.741221460383</v>
      </c>
    </row>
    <row r="925" spans="1:9" x14ac:dyDescent="0.15">
      <c r="A925" s="1">
        <v>41</v>
      </c>
      <c r="B925" s="1" t="s">
        <v>89</v>
      </c>
      <c r="C925" s="1">
        <v>2</v>
      </c>
      <c r="D925" s="1" t="s">
        <v>148</v>
      </c>
      <c r="E925" s="1">
        <v>6292.9584866651294</v>
      </c>
      <c r="F925" s="1">
        <v>1895.1930467271932</v>
      </c>
      <c r="G925" s="1">
        <v>1366.2934604616123</v>
      </c>
      <c r="H925" s="1">
        <v>907.71830932105581</v>
      </c>
      <c r="I925" s="1">
        <v>940.10754944520249</v>
      </c>
    </row>
    <row r="926" spans="1:9" x14ac:dyDescent="0.15">
      <c r="A926" s="1">
        <v>41</v>
      </c>
      <c r="B926" s="1" t="s">
        <v>89</v>
      </c>
      <c r="C926" s="1">
        <v>3</v>
      </c>
      <c r="D926" s="1" t="s">
        <v>155</v>
      </c>
      <c r="E926" s="1">
        <v>32287.307354600005</v>
      </c>
      <c r="F926" s="1">
        <v>31415.301274787736</v>
      </c>
      <c r="G926" s="1">
        <v>32725.367816419763</v>
      </c>
      <c r="H926" s="1">
        <v>32528.00567410417</v>
      </c>
      <c r="I926" s="1">
        <v>34964.992787490904</v>
      </c>
    </row>
    <row r="927" spans="1:9" x14ac:dyDescent="0.15">
      <c r="A927" s="1">
        <v>41</v>
      </c>
      <c r="B927" s="1" t="s">
        <v>89</v>
      </c>
      <c r="C927" s="1">
        <v>4</v>
      </c>
      <c r="D927" s="1" t="s">
        <v>156</v>
      </c>
      <c r="E927" s="1">
        <v>11994.219498950966</v>
      </c>
      <c r="F927" s="1">
        <v>17380.583450173348</v>
      </c>
      <c r="G927" s="1">
        <v>22892.532432473487</v>
      </c>
      <c r="H927" s="1">
        <v>11719.598572830328</v>
      </c>
      <c r="I927" s="1">
        <v>7333.7352333755625</v>
      </c>
    </row>
    <row r="928" spans="1:9" x14ac:dyDescent="0.15">
      <c r="A928" s="1">
        <v>41</v>
      </c>
      <c r="B928" s="1" t="s">
        <v>89</v>
      </c>
      <c r="C928" s="1">
        <v>5</v>
      </c>
      <c r="D928" s="1" t="s">
        <v>157</v>
      </c>
      <c r="E928" s="1">
        <v>4976.771841447212</v>
      </c>
      <c r="F928" s="1">
        <v>5285.4035064543841</v>
      </c>
      <c r="G928" s="1">
        <v>5180.7508547427651</v>
      </c>
      <c r="H928" s="1">
        <v>4607.750385848346</v>
      </c>
      <c r="I928" s="1">
        <v>3562.8981828295282</v>
      </c>
    </row>
    <row r="929" spans="1:9" x14ac:dyDescent="0.15">
      <c r="A929" s="1">
        <v>41</v>
      </c>
      <c r="B929" s="1" t="s">
        <v>89</v>
      </c>
      <c r="C929" s="1">
        <v>6</v>
      </c>
      <c r="D929" s="1" t="s">
        <v>49</v>
      </c>
      <c r="E929" s="1">
        <v>4086.868852908477</v>
      </c>
      <c r="F929" s="1">
        <v>3989.6139546887853</v>
      </c>
      <c r="G929" s="1">
        <v>3453.1988597279656</v>
      </c>
      <c r="H929" s="1">
        <v>3411.0019500644676</v>
      </c>
      <c r="I929" s="1">
        <v>2844.4509282387703</v>
      </c>
    </row>
    <row r="930" spans="1:9" x14ac:dyDescent="0.15">
      <c r="A930" s="1">
        <v>41</v>
      </c>
      <c r="B930" s="1" t="s">
        <v>89</v>
      </c>
      <c r="C930" s="1">
        <v>7</v>
      </c>
      <c r="D930" s="1" t="s">
        <v>158</v>
      </c>
      <c r="E930" s="1">
        <v>106.98713941565252</v>
      </c>
      <c r="F930" s="1">
        <v>23.307289655364745</v>
      </c>
      <c r="G930" s="1">
        <v>57.250113146189584</v>
      </c>
      <c r="H930" s="1">
        <v>63.393612864015111</v>
      </c>
      <c r="I930" s="1">
        <v>76.562169841790094</v>
      </c>
    </row>
    <row r="931" spans="1:9" x14ac:dyDescent="0.15">
      <c r="A931" s="1">
        <v>41</v>
      </c>
      <c r="B931" s="1" t="s">
        <v>89</v>
      </c>
      <c r="C931" s="1">
        <v>8</v>
      </c>
      <c r="D931" s="1" t="s">
        <v>159</v>
      </c>
      <c r="E931" s="1">
        <v>31710.649472496654</v>
      </c>
      <c r="F931" s="1">
        <v>31557.006319179422</v>
      </c>
      <c r="G931" s="1">
        <v>27778.421369017571</v>
      </c>
      <c r="H931" s="1">
        <v>16859.19926858916</v>
      </c>
      <c r="I931" s="1">
        <v>11298.526461531681</v>
      </c>
    </row>
    <row r="932" spans="1:9" x14ac:dyDescent="0.15">
      <c r="A932" s="1">
        <v>41</v>
      </c>
      <c r="B932" s="1" t="s">
        <v>89</v>
      </c>
      <c r="C932" s="1">
        <v>9</v>
      </c>
      <c r="D932" s="1" t="s">
        <v>160</v>
      </c>
      <c r="E932" s="1">
        <v>3153.3955153187171</v>
      </c>
      <c r="F932" s="1">
        <v>4009.2927295399772</v>
      </c>
      <c r="G932" s="1">
        <v>2700.3598541445213</v>
      </c>
      <c r="H932" s="1">
        <v>3491.7847536964496</v>
      </c>
      <c r="I932" s="1">
        <v>4524.5100858866581</v>
      </c>
    </row>
    <row r="933" spans="1:9" x14ac:dyDescent="0.15">
      <c r="A933" s="1">
        <v>41</v>
      </c>
      <c r="B933" s="1" t="s">
        <v>89</v>
      </c>
      <c r="C933" s="1">
        <v>10</v>
      </c>
      <c r="D933" s="1" t="s">
        <v>161</v>
      </c>
      <c r="E933" s="1">
        <v>8188.8608052476184</v>
      </c>
      <c r="F933" s="1">
        <v>7895.3057364338292</v>
      </c>
      <c r="G933" s="1">
        <v>9709.0316692892866</v>
      </c>
      <c r="H933" s="1">
        <v>9184.5425436124551</v>
      </c>
      <c r="I933" s="1">
        <v>7686.5434985406373</v>
      </c>
    </row>
    <row r="934" spans="1:9" x14ac:dyDescent="0.15">
      <c r="A934" s="1">
        <v>41</v>
      </c>
      <c r="B934" s="1" t="s">
        <v>89</v>
      </c>
      <c r="C934" s="1">
        <v>11</v>
      </c>
      <c r="D934" s="1" t="s">
        <v>162</v>
      </c>
      <c r="E934" s="1">
        <v>7831.3602717223675</v>
      </c>
      <c r="F934" s="1">
        <v>11349.32391607337</v>
      </c>
      <c r="G934" s="1">
        <v>13126.051014925071</v>
      </c>
      <c r="H934" s="1">
        <v>12754.920138464759</v>
      </c>
      <c r="I934" s="1">
        <v>14243.280882109335</v>
      </c>
    </row>
    <row r="935" spans="1:9" x14ac:dyDescent="0.15">
      <c r="A935" s="1">
        <v>41</v>
      </c>
      <c r="B935" s="1" t="s">
        <v>89</v>
      </c>
      <c r="C935" s="1">
        <v>12</v>
      </c>
      <c r="D935" s="1" t="s">
        <v>163</v>
      </c>
      <c r="E935" s="1">
        <v>9567.8154997281781</v>
      </c>
      <c r="F935" s="1">
        <v>11749.03456528385</v>
      </c>
      <c r="G935" s="1">
        <v>20343.363143115119</v>
      </c>
      <c r="H935" s="1">
        <v>20520.733228601701</v>
      </c>
      <c r="I935" s="1">
        <v>22131.687780087374</v>
      </c>
    </row>
    <row r="936" spans="1:9" x14ac:dyDescent="0.15">
      <c r="A936" s="1">
        <v>41</v>
      </c>
      <c r="B936" s="1" t="s">
        <v>89</v>
      </c>
      <c r="C936" s="1">
        <v>13</v>
      </c>
      <c r="D936" s="1" t="s">
        <v>164</v>
      </c>
      <c r="E936" s="1">
        <v>3011.4304199145481</v>
      </c>
      <c r="F936" s="1">
        <v>6351.9691177253462</v>
      </c>
      <c r="G936" s="1">
        <v>5483.7033138344532</v>
      </c>
      <c r="H936" s="1">
        <v>6515.2678320100158</v>
      </c>
      <c r="I936" s="1">
        <v>9070.2257814365512</v>
      </c>
    </row>
    <row r="937" spans="1:9" x14ac:dyDescent="0.15">
      <c r="A937" s="1">
        <v>41</v>
      </c>
      <c r="B937" s="1" t="s">
        <v>89</v>
      </c>
      <c r="C937" s="1">
        <v>14</v>
      </c>
      <c r="D937" s="1" t="s">
        <v>165</v>
      </c>
      <c r="E937" s="1">
        <v>108.42154189148518</v>
      </c>
      <c r="F937" s="1">
        <v>138.40117285349814</v>
      </c>
      <c r="G937" s="1">
        <v>192.71559075594033</v>
      </c>
      <c r="H937" s="1">
        <v>400.4877827212124</v>
      </c>
      <c r="I937" s="1">
        <v>343.66026783327391</v>
      </c>
    </row>
    <row r="938" spans="1:9" x14ac:dyDescent="0.15">
      <c r="A938" s="1">
        <v>41</v>
      </c>
      <c r="B938" s="1" t="s">
        <v>89</v>
      </c>
      <c r="C938" s="1">
        <v>15</v>
      </c>
      <c r="D938" s="1" t="s">
        <v>166</v>
      </c>
      <c r="E938" s="1">
        <v>37418.688759853445</v>
      </c>
      <c r="F938" s="1">
        <v>35664.943480140966</v>
      </c>
      <c r="G938" s="1">
        <v>33760.068778866997</v>
      </c>
      <c r="H938" s="1">
        <v>27261.408499996749</v>
      </c>
      <c r="I938" s="1">
        <v>22450.990005112577</v>
      </c>
    </row>
    <row r="939" spans="1:9" x14ac:dyDescent="0.15">
      <c r="A939" s="1">
        <v>41</v>
      </c>
      <c r="B939" s="1" t="s">
        <v>89</v>
      </c>
      <c r="C939" s="1">
        <v>16</v>
      </c>
      <c r="D939" s="1" t="s">
        <v>149</v>
      </c>
      <c r="E939" s="1">
        <v>65463.364741046658</v>
      </c>
      <c r="F939" s="1">
        <v>98646.161925620749</v>
      </c>
      <c r="G939" s="1">
        <v>94559.736316723749</v>
      </c>
      <c r="H939" s="1">
        <v>100207.73985437662</v>
      </c>
      <c r="I939" s="1">
        <v>72676.755238875761</v>
      </c>
    </row>
    <row r="940" spans="1:9" x14ac:dyDescent="0.15">
      <c r="A940" s="1">
        <v>41</v>
      </c>
      <c r="B940" s="1" t="s">
        <v>89</v>
      </c>
      <c r="C940" s="1">
        <v>17</v>
      </c>
      <c r="D940" s="1" t="s">
        <v>150</v>
      </c>
      <c r="E940" s="1">
        <v>4724.3332443027621</v>
      </c>
      <c r="F940" s="1">
        <v>5716.2205597057082</v>
      </c>
      <c r="G940" s="1">
        <v>6762.8149087170004</v>
      </c>
      <c r="H940" s="1">
        <v>7094.781369934336</v>
      </c>
      <c r="I940" s="1">
        <v>7915.9838904938906</v>
      </c>
    </row>
    <row r="941" spans="1:9" x14ac:dyDescent="0.15">
      <c r="A941" s="1">
        <v>41</v>
      </c>
      <c r="B941" s="1" t="s">
        <v>89</v>
      </c>
      <c r="C941" s="1">
        <v>18</v>
      </c>
      <c r="D941" s="1" t="s">
        <v>151</v>
      </c>
      <c r="E941" s="1">
        <v>131758.19274677197</v>
      </c>
      <c r="F941" s="1">
        <v>145954.42494296099</v>
      </c>
      <c r="G941" s="1">
        <v>138611.41665289292</v>
      </c>
      <c r="H941" s="1">
        <v>128436.94293283556</v>
      </c>
      <c r="I941" s="1">
        <v>88446.119196336207</v>
      </c>
    </row>
    <row r="942" spans="1:9" x14ac:dyDescent="0.15">
      <c r="A942" s="1">
        <v>41</v>
      </c>
      <c r="B942" s="1" t="s">
        <v>89</v>
      </c>
      <c r="C942" s="1">
        <v>19</v>
      </c>
      <c r="D942" s="1" t="s">
        <v>152</v>
      </c>
      <c r="E942" s="1">
        <v>13194.590270041817</v>
      </c>
      <c r="F942" s="1">
        <v>19465.685702647566</v>
      </c>
      <c r="G942" s="1">
        <v>19500.980713831676</v>
      </c>
      <c r="H942" s="1">
        <v>18534.94328279344</v>
      </c>
      <c r="I942" s="1">
        <v>15087.330755777779</v>
      </c>
    </row>
    <row r="943" spans="1:9" x14ac:dyDescent="0.15">
      <c r="A943" s="1">
        <v>41</v>
      </c>
      <c r="B943" s="1" t="s">
        <v>89</v>
      </c>
      <c r="C943" s="1">
        <v>20</v>
      </c>
      <c r="D943" s="1" t="s">
        <v>153</v>
      </c>
      <c r="E943" s="1">
        <v>1236.3037393517875</v>
      </c>
      <c r="F943" s="1">
        <v>2322.5157442785476</v>
      </c>
      <c r="G943" s="1">
        <v>3356.3992360949283</v>
      </c>
      <c r="H943" s="1">
        <v>3514.0569451900897</v>
      </c>
      <c r="I943" s="1">
        <v>4051.2611718814919</v>
      </c>
    </row>
    <row r="944" spans="1:9" x14ac:dyDescent="0.15">
      <c r="A944" s="1">
        <v>41</v>
      </c>
      <c r="B944" s="1" t="s">
        <v>89</v>
      </c>
      <c r="C944" s="1">
        <v>21</v>
      </c>
      <c r="D944" s="1" t="s">
        <v>154</v>
      </c>
      <c r="E944" s="1">
        <v>42236.326204433193</v>
      </c>
      <c r="F944" s="1">
        <v>51761.196728268456</v>
      </c>
      <c r="G944" s="1">
        <v>50966.931352415057</v>
      </c>
      <c r="H944" s="1">
        <v>50017.156085946153</v>
      </c>
      <c r="I944" s="1">
        <v>42742.027404704124</v>
      </c>
    </row>
    <row r="945" spans="1:9" x14ac:dyDescent="0.15">
      <c r="A945" s="1">
        <v>41</v>
      </c>
      <c r="B945" s="1" t="s">
        <v>40</v>
      </c>
      <c r="C945" s="1">
        <v>22</v>
      </c>
      <c r="D945" s="1" t="s">
        <v>146</v>
      </c>
      <c r="E945" s="1">
        <v>136359.67277953381</v>
      </c>
      <c r="F945" s="1">
        <v>176835.20184139535</v>
      </c>
      <c r="G945" s="1">
        <v>207542.05809026776</v>
      </c>
      <c r="H945" s="1">
        <v>241597.22948271077</v>
      </c>
      <c r="I945" s="1">
        <v>297198.97309547866</v>
      </c>
    </row>
    <row r="946" spans="1:9" x14ac:dyDescent="0.15">
      <c r="A946" s="1">
        <v>41</v>
      </c>
      <c r="B946" s="1" t="s">
        <v>40</v>
      </c>
      <c r="C946" s="1">
        <v>23</v>
      </c>
      <c r="D946" s="1" t="s">
        <v>167</v>
      </c>
      <c r="E946" s="1">
        <v>58802.441842592059</v>
      </c>
      <c r="F946" s="1">
        <v>65066.043044899649</v>
      </c>
      <c r="G946" s="1">
        <v>61196.00185774429</v>
      </c>
      <c r="H946" s="1">
        <v>56760.43036535244</v>
      </c>
      <c r="I946" s="1">
        <v>54108.457567479898</v>
      </c>
    </row>
    <row r="947" spans="1:9" x14ac:dyDescent="0.15">
      <c r="A947" s="1">
        <v>42</v>
      </c>
      <c r="B947" s="1" t="s">
        <v>90</v>
      </c>
      <c r="C947" s="1">
        <v>1</v>
      </c>
      <c r="D947" s="1" t="s">
        <v>147</v>
      </c>
      <c r="E947" s="1">
        <v>379945.69320077554</v>
      </c>
      <c r="F947" s="1">
        <v>288326.64867370267</v>
      </c>
      <c r="G947" s="1">
        <v>191387.86913281062</v>
      </c>
      <c r="H947" s="1">
        <v>119105.55943001536</v>
      </c>
      <c r="I947" s="1">
        <v>103024.24198712819</v>
      </c>
    </row>
    <row r="948" spans="1:9" x14ac:dyDescent="0.15">
      <c r="A948" s="1">
        <v>42</v>
      </c>
      <c r="B948" s="1" t="s">
        <v>90</v>
      </c>
      <c r="C948" s="1">
        <v>2</v>
      </c>
      <c r="D948" s="1" t="s">
        <v>148</v>
      </c>
      <c r="E948" s="1">
        <v>33401.087352299532</v>
      </c>
      <c r="F948" s="1">
        <v>13887.585301621773</v>
      </c>
      <c r="G948" s="1">
        <v>7284.6604648690391</v>
      </c>
      <c r="H948" s="1">
        <v>5865.7176556126315</v>
      </c>
      <c r="I948" s="1">
        <v>1591.1350138005209</v>
      </c>
    </row>
    <row r="949" spans="1:9" x14ac:dyDescent="0.15">
      <c r="A949" s="1">
        <v>42</v>
      </c>
      <c r="B949" s="1" t="s">
        <v>90</v>
      </c>
      <c r="C949" s="1">
        <v>3</v>
      </c>
      <c r="D949" s="1" t="s">
        <v>155</v>
      </c>
      <c r="E949" s="1">
        <v>41528.449583969101</v>
      </c>
      <c r="F949" s="1">
        <v>39811.501623673103</v>
      </c>
      <c r="G949" s="1">
        <v>46743.952566342057</v>
      </c>
      <c r="H949" s="1">
        <v>38019.711763024185</v>
      </c>
      <c r="I949" s="1">
        <v>35390.517491939689</v>
      </c>
    </row>
    <row r="950" spans="1:9" x14ac:dyDescent="0.15">
      <c r="A950" s="1">
        <v>42</v>
      </c>
      <c r="B950" s="1" t="s">
        <v>90</v>
      </c>
      <c r="C950" s="1">
        <v>4</v>
      </c>
      <c r="D950" s="1" t="s">
        <v>156</v>
      </c>
      <c r="E950" s="1">
        <v>15671.844341312228</v>
      </c>
      <c r="F950" s="1">
        <v>24936.075798413865</v>
      </c>
      <c r="G950" s="1">
        <v>42210.424733092943</v>
      </c>
      <c r="H950" s="1">
        <v>24155.425452805241</v>
      </c>
      <c r="I950" s="1">
        <v>10728.236693290748</v>
      </c>
    </row>
    <row r="951" spans="1:9" x14ac:dyDescent="0.15">
      <c r="A951" s="1">
        <v>42</v>
      </c>
      <c r="B951" s="1" t="s">
        <v>90</v>
      </c>
      <c r="C951" s="1">
        <v>5</v>
      </c>
      <c r="D951" s="1" t="s">
        <v>157</v>
      </c>
      <c r="E951" s="1">
        <v>1637.4742024514071</v>
      </c>
      <c r="F951" s="1">
        <v>1405.2556966022639</v>
      </c>
      <c r="G951" s="1">
        <v>1458.7635657946014</v>
      </c>
      <c r="H951" s="1">
        <v>1477.5720318911508</v>
      </c>
      <c r="I951" s="1">
        <v>1121.8378262554493</v>
      </c>
    </row>
    <row r="952" spans="1:9" x14ac:dyDescent="0.15">
      <c r="A952" s="1">
        <v>42</v>
      </c>
      <c r="B952" s="1" t="s">
        <v>90</v>
      </c>
      <c r="C952" s="1">
        <v>6</v>
      </c>
      <c r="D952" s="1" t="s">
        <v>49</v>
      </c>
      <c r="E952" s="1">
        <v>1228.3233567929517</v>
      </c>
      <c r="F952" s="1">
        <v>1012.4035065118134</v>
      </c>
      <c r="G952" s="1">
        <v>1312.9807465810484</v>
      </c>
      <c r="H952" s="1">
        <v>942.53608704353985</v>
      </c>
      <c r="I952" s="1">
        <v>757.7193970522045</v>
      </c>
    </row>
    <row r="953" spans="1:9" x14ac:dyDescent="0.15">
      <c r="A953" s="1">
        <v>42</v>
      </c>
      <c r="B953" s="1" t="s">
        <v>90</v>
      </c>
      <c r="C953" s="1">
        <v>7</v>
      </c>
      <c r="D953" s="1" t="s">
        <v>158</v>
      </c>
      <c r="E953" s="1">
        <v>151.64182722223123</v>
      </c>
      <c r="F953" s="1">
        <v>61.741411807783045</v>
      </c>
      <c r="G953" s="1">
        <v>93.979935502002007</v>
      </c>
      <c r="H953" s="1">
        <v>16.428869369120626</v>
      </c>
      <c r="I953" s="1">
        <v>59.327982997273438</v>
      </c>
    </row>
    <row r="954" spans="1:9" x14ac:dyDescent="0.15">
      <c r="A954" s="1">
        <v>42</v>
      </c>
      <c r="B954" s="1" t="s">
        <v>90</v>
      </c>
      <c r="C954" s="1">
        <v>8</v>
      </c>
      <c r="D954" s="1" t="s">
        <v>159</v>
      </c>
      <c r="E954" s="1">
        <v>23830.845292715614</v>
      </c>
      <c r="F954" s="1">
        <v>27732.960111616649</v>
      </c>
      <c r="G954" s="1">
        <v>24347.412253554379</v>
      </c>
      <c r="H954" s="1">
        <v>15589.077851876542</v>
      </c>
      <c r="I954" s="1">
        <v>8964.5639484693838</v>
      </c>
    </row>
    <row r="955" spans="1:9" x14ac:dyDescent="0.15">
      <c r="A955" s="1">
        <v>42</v>
      </c>
      <c r="B955" s="1" t="s">
        <v>90</v>
      </c>
      <c r="C955" s="1">
        <v>9</v>
      </c>
      <c r="D955" s="1" t="s">
        <v>160</v>
      </c>
      <c r="E955" s="1">
        <v>11255.448970468024</v>
      </c>
      <c r="F955" s="1">
        <v>2481.3836969569406</v>
      </c>
      <c r="G955" s="1">
        <v>2963.0518663832131</v>
      </c>
      <c r="H955" s="1">
        <v>2586.8842897406557</v>
      </c>
      <c r="I955" s="1">
        <v>3645.4408494829781</v>
      </c>
    </row>
    <row r="956" spans="1:9" x14ac:dyDescent="0.15">
      <c r="A956" s="1">
        <v>42</v>
      </c>
      <c r="B956" s="1" t="s">
        <v>90</v>
      </c>
      <c r="C956" s="1">
        <v>10</v>
      </c>
      <c r="D956" s="1" t="s">
        <v>161</v>
      </c>
      <c r="E956" s="1">
        <v>18907.961166016728</v>
      </c>
      <c r="F956" s="1">
        <v>11850.098117711286</v>
      </c>
      <c r="G956" s="1">
        <v>13706.534526047641</v>
      </c>
      <c r="H956" s="1">
        <v>9757.9051227533473</v>
      </c>
      <c r="I956" s="1">
        <v>8616.8415474525518</v>
      </c>
    </row>
    <row r="957" spans="1:9" x14ac:dyDescent="0.15">
      <c r="A957" s="1">
        <v>42</v>
      </c>
      <c r="B957" s="1" t="s">
        <v>90</v>
      </c>
      <c r="C957" s="1">
        <v>11</v>
      </c>
      <c r="D957" s="1" t="s">
        <v>162</v>
      </c>
      <c r="E957" s="1">
        <v>8188.4227119983207</v>
      </c>
      <c r="F957" s="1">
        <v>17361.358683214079</v>
      </c>
      <c r="G957" s="1">
        <v>25088.856164503519</v>
      </c>
      <c r="H957" s="1">
        <v>23924.672329137131</v>
      </c>
      <c r="I957" s="1">
        <v>12684.866291085553</v>
      </c>
    </row>
    <row r="958" spans="1:9" x14ac:dyDescent="0.15">
      <c r="A958" s="1">
        <v>42</v>
      </c>
      <c r="B958" s="1" t="s">
        <v>90</v>
      </c>
      <c r="C958" s="1">
        <v>12</v>
      </c>
      <c r="D958" s="1" t="s">
        <v>163</v>
      </c>
      <c r="E958" s="1">
        <v>10022.883949572497</v>
      </c>
      <c r="F958" s="1">
        <v>9877.3874912488554</v>
      </c>
      <c r="G958" s="1">
        <v>18172.899305197003</v>
      </c>
      <c r="H958" s="1">
        <v>19337.317775187501</v>
      </c>
      <c r="I958" s="1">
        <v>16458.269545961</v>
      </c>
    </row>
    <row r="959" spans="1:9" x14ac:dyDescent="0.15">
      <c r="A959" s="1">
        <v>42</v>
      </c>
      <c r="B959" s="1" t="s">
        <v>90</v>
      </c>
      <c r="C959" s="1">
        <v>13</v>
      </c>
      <c r="D959" s="1" t="s">
        <v>164</v>
      </c>
      <c r="E959" s="1">
        <v>77831.240589764289</v>
      </c>
      <c r="F959" s="1">
        <v>51075.28065373459</v>
      </c>
      <c r="G959" s="1">
        <v>27021.51680514582</v>
      </c>
      <c r="H959" s="1">
        <v>21467.59311296701</v>
      </c>
      <c r="I959" s="1">
        <v>43005.314651339839</v>
      </c>
    </row>
    <row r="960" spans="1:9" x14ac:dyDescent="0.15">
      <c r="A960" s="1">
        <v>42</v>
      </c>
      <c r="B960" s="1" t="s">
        <v>90</v>
      </c>
      <c r="C960" s="1">
        <v>14</v>
      </c>
      <c r="D960" s="1" t="s">
        <v>165</v>
      </c>
      <c r="E960" s="1">
        <v>912.82905988614868</v>
      </c>
      <c r="F960" s="1">
        <v>792.25164514086987</v>
      </c>
      <c r="G960" s="1">
        <v>632.10913288349286</v>
      </c>
      <c r="H960" s="1">
        <v>660.21353979328842</v>
      </c>
      <c r="I960" s="1">
        <v>854.81724648419981</v>
      </c>
    </row>
    <row r="961" spans="1:9" x14ac:dyDescent="0.15">
      <c r="A961" s="1">
        <v>42</v>
      </c>
      <c r="B961" s="1" t="s">
        <v>90</v>
      </c>
      <c r="C961" s="1">
        <v>15</v>
      </c>
      <c r="D961" s="1" t="s">
        <v>166</v>
      </c>
      <c r="E961" s="1">
        <v>28631.190884971693</v>
      </c>
      <c r="F961" s="1">
        <v>25406.608807434033</v>
      </c>
      <c r="G961" s="1">
        <v>22971.750425654984</v>
      </c>
      <c r="H961" s="1">
        <v>18080.78648048767</v>
      </c>
      <c r="I961" s="1">
        <v>13092.503846254007</v>
      </c>
    </row>
    <row r="962" spans="1:9" x14ac:dyDescent="0.15">
      <c r="A962" s="1">
        <v>42</v>
      </c>
      <c r="B962" s="1" t="s">
        <v>90</v>
      </c>
      <c r="C962" s="1">
        <v>16</v>
      </c>
      <c r="D962" s="1" t="s">
        <v>149</v>
      </c>
      <c r="E962" s="1">
        <v>130290.96535939317</v>
      </c>
      <c r="F962" s="1">
        <v>164059.12527209861</v>
      </c>
      <c r="G962" s="1">
        <v>170864.86804177842</v>
      </c>
      <c r="H962" s="1">
        <v>165243.32763714477</v>
      </c>
      <c r="I962" s="1">
        <v>145683.41088595308</v>
      </c>
    </row>
    <row r="963" spans="1:9" x14ac:dyDescent="0.15">
      <c r="A963" s="1">
        <v>42</v>
      </c>
      <c r="B963" s="1" t="s">
        <v>90</v>
      </c>
      <c r="C963" s="1">
        <v>17</v>
      </c>
      <c r="D963" s="1" t="s">
        <v>150</v>
      </c>
      <c r="E963" s="1">
        <v>8825.7099702461728</v>
      </c>
      <c r="F963" s="1">
        <v>9166.0950326661859</v>
      </c>
      <c r="G963" s="1">
        <v>10935.001396396849</v>
      </c>
      <c r="H963" s="1">
        <v>9889.1769043623208</v>
      </c>
      <c r="I963" s="1">
        <v>9825.9364313051174</v>
      </c>
    </row>
    <row r="964" spans="1:9" x14ac:dyDescent="0.15">
      <c r="A964" s="1">
        <v>42</v>
      </c>
      <c r="B964" s="1" t="s">
        <v>90</v>
      </c>
      <c r="C964" s="1">
        <v>18</v>
      </c>
      <c r="D964" s="1" t="s">
        <v>151</v>
      </c>
      <c r="E964" s="1">
        <v>249466.05159763657</v>
      </c>
      <c r="F964" s="1">
        <v>281172.71632461855</v>
      </c>
      <c r="G964" s="1">
        <v>246944.33578296271</v>
      </c>
      <c r="H964" s="1">
        <v>214326.22537204626</v>
      </c>
      <c r="I964" s="1">
        <v>200678.49968103346</v>
      </c>
    </row>
    <row r="965" spans="1:9" x14ac:dyDescent="0.15">
      <c r="A965" s="1">
        <v>42</v>
      </c>
      <c r="B965" s="1" t="s">
        <v>90</v>
      </c>
      <c r="C965" s="1">
        <v>19</v>
      </c>
      <c r="D965" s="1" t="s">
        <v>152</v>
      </c>
      <c r="E965" s="1">
        <v>32763.409932631352</v>
      </c>
      <c r="F965" s="1">
        <v>39311.357344823649</v>
      </c>
      <c r="G965" s="1">
        <v>39708.441593889067</v>
      </c>
      <c r="H965" s="1">
        <v>34579.173073499071</v>
      </c>
      <c r="I965" s="1">
        <v>37312.266973808073</v>
      </c>
    </row>
    <row r="966" spans="1:9" x14ac:dyDescent="0.15">
      <c r="A966" s="1">
        <v>42</v>
      </c>
      <c r="B966" s="1" t="s">
        <v>90</v>
      </c>
      <c r="C966" s="1">
        <v>20</v>
      </c>
      <c r="D966" s="1" t="s">
        <v>153</v>
      </c>
      <c r="E966" s="1">
        <v>3772.6382149291662</v>
      </c>
      <c r="F966" s="1">
        <v>6240.2680169129872</v>
      </c>
      <c r="G966" s="1">
        <v>9415.2571929127862</v>
      </c>
      <c r="H966" s="1">
        <v>9627.3638800027511</v>
      </c>
      <c r="I966" s="1">
        <v>10867.478106221744</v>
      </c>
    </row>
    <row r="967" spans="1:9" x14ac:dyDescent="0.15">
      <c r="A967" s="1">
        <v>42</v>
      </c>
      <c r="B967" s="1" t="s">
        <v>90</v>
      </c>
      <c r="C967" s="1">
        <v>21</v>
      </c>
      <c r="D967" s="1" t="s">
        <v>154</v>
      </c>
      <c r="E967" s="1">
        <v>95893.021670670045</v>
      </c>
      <c r="F967" s="1">
        <v>99582.558965858421</v>
      </c>
      <c r="G967" s="1">
        <v>85849.611864741106</v>
      </c>
      <c r="H967" s="1">
        <v>74357.012202817525</v>
      </c>
      <c r="I967" s="1">
        <v>76111.23544933596</v>
      </c>
    </row>
    <row r="968" spans="1:9" x14ac:dyDescent="0.15">
      <c r="A968" s="1">
        <v>42</v>
      </c>
      <c r="B968" s="1" t="s">
        <v>41</v>
      </c>
      <c r="C968" s="1">
        <v>22</v>
      </c>
      <c r="D968" s="1" t="s">
        <v>146</v>
      </c>
      <c r="E968" s="1">
        <v>266685.52271432226</v>
      </c>
      <c r="F968" s="1">
        <v>332504.95992445172</v>
      </c>
      <c r="G968" s="1">
        <v>396352.01048599317</v>
      </c>
      <c r="H968" s="1">
        <v>423211.31150271755</v>
      </c>
      <c r="I968" s="1">
        <v>553513.37180879712</v>
      </c>
    </row>
    <row r="969" spans="1:9" x14ac:dyDescent="0.15">
      <c r="A969" s="1">
        <v>42</v>
      </c>
      <c r="B969" s="1" t="s">
        <v>41</v>
      </c>
      <c r="C969" s="1">
        <v>23</v>
      </c>
      <c r="D969" s="1" t="s">
        <v>167</v>
      </c>
      <c r="E969" s="1">
        <v>113785.92681701737</v>
      </c>
      <c r="F969" s="1">
        <v>120238.74274461716</v>
      </c>
      <c r="G969" s="1">
        <v>114367.49890336319</v>
      </c>
      <c r="H969" s="1">
        <v>102971.73618500045</v>
      </c>
      <c r="I969" s="1">
        <v>96697.292151123751</v>
      </c>
    </row>
    <row r="970" spans="1:9" x14ac:dyDescent="0.15">
      <c r="A970" s="1">
        <v>43</v>
      </c>
      <c r="B970" s="1" t="s">
        <v>91</v>
      </c>
      <c r="C970" s="1">
        <v>1</v>
      </c>
      <c r="D970" s="1" t="s">
        <v>147</v>
      </c>
      <c r="E970" s="1">
        <v>568593.12567289686</v>
      </c>
      <c r="F970" s="1">
        <v>439686.9898299888</v>
      </c>
      <c r="G970" s="1">
        <v>303343.37056897272</v>
      </c>
      <c r="H970" s="1">
        <v>196830.78010642799</v>
      </c>
      <c r="I970" s="1">
        <v>170975.63749531668</v>
      </c>
    </row>
    <row r="971" spans="1:9" x14ac:dyDescent="0.15">
      <c r="A971" s="1">
        <v>43</v>
      </c>
      <c r="B971" s="1" t="s">
        <v>91</v>
      </c>
      <c r="C971" s="1">
        <v>2</v>
      </c>
      <c r="D971" s="1" t="s">
        <v>148</v>
      </c>
      <c r="E971" s="1">
        <v>11605.357366926817</v>
      </c>
      <c r="F971" s="1">
        <v>6793.4941085855426</v>
      </c>
      <c r="G971" s="1">
        <v>4004.8847624833015</v>
      </c>
      <c r="H971" s="1">
        <v>3636.8647772797422</v>
      </c>
      <c r="I971" s="1">
        <v>2488.2389142240872</v>
      </c>
    </row>
    <row r="972" spans="1:9" x14ac:dyDescent="0.15">
      <c r="A972" s="1">
        <v>43</v>
      </c>
      <c r="B972" s="1" t="s">
        <v>91</v>
      </c>
      <c r="C972" s="1">
        <v>3</v>
      </c>
      <c r="D972" s="1" t="s">
        <v>155</v>
      </c>
      <c r="E972" s="1">
        <v>44568.251448838833</v>
      </c>
      <c r="F972" s="1">
        <v>42543.654050366058</v>
      </c>
      <c r="G972" s="1">
        <v>43559.508252914929</v>
      </c>
      <c r="H972" s="1">
        <v>41466.853210505593</v>
      </c>
      <c r="I972" s="1">
        <v>42469.96570304584</v>
      </c>
    </row>
    <row r="973" spans="1:9" x14ac:dyDescent="0.15">
      <c r="A973" s="1">
        <v>43</v>
      </c>
      <c r="B973" s="1" t="s">
        <v>91</v>
      </c>
      <c r="C973" s="1">
        <v>4</v>
      </c>
      <c r="D973" s="1" t="s">
        <v>156</v>
      </c>
      <c r="E973" s="1">
        <v>21821.103626822329</v>
      </c>
      <c r="F973" s="1">
        <v>34049.360072994095</v>
      </c>
      <c r="G973" s="1">
        <v>44466.92832346596</v>
      </c>
      <c r="H973" s="1">
        <v>21789.823829579182</v>
      </c>
      <c r="I973" s="1">
        <v>12817.196531733904</v>
      </c>
    </row>
    <row r="974" spans="1:9" x14ac:dyDescent="0.15">
      <c r="A974" s="1">
        <v>43</v>
      </c>
      <c r="B974" s="1" t="s">
        <v>91</v>
      </c>
      <c r="C974" s="1">
        <v>5</v>
      </c>
      <c r="D974" s="1" t="s">
        <v>157</v>
      </c>
      <c r="E974" s="1">
        <v>7650.5688896542488</v>
      </c>
      <c r="F974" s="1">
        <v>6085.6508697214176</v>
      </c>
      <c r="G974" s="1">
        <v>5879.5831324607989</v>
      </c>
      <c r="H974" s="1">
        <v>4790.4675505911</v>
      </c>
      <c r="I974" s="1">
        <v>3824.4503107161659</v>
      </c>
    </row>
    <row r="975" spans="1:9" x14ac:dyDescent="0.15">
      <c r="A975" s="1">
        <v>43</v>
      </c>
      <c r="B975" s="1" t="s">
        <v>91</v>
      </c>
      <c r="C975" s="1">
        <v>6</v>
      </c>
      <c r="D975" s="1" t="s">
        <v>49</v>
      </c>
      <c r="E975" s="1">
        <v>9839.1877055201803</v>
      </c>
      <c r="F975" s="1">
        <v>8005.8224836841018</v>
      </c>
      <c r="G975" s="1">
        <v>7852.9153013031564</v>
      </c>
      <c r="H975" s="1">
        <v>6510.2358331362448</v>
      </c>
      <c r="I975" s="1">
        <v>6823.5930877814417</v>
      </c>
    </row>
    <row r="976" spans="1:9" x14ac:dyDescent="0.15">
      <c r="A976" s="1">
        <v>43</v>
      </c>
      <c r="B976" s="1" t="s">
        <v>91</v>
      </c>
      <c r="C976" s="1">
        <v>7</v>
      </c>
      <c r="D976" s="1" t="s">
        <v>158</v>
      </c>
      <c r="E976" s="1">
        <v>227.75442137186337</v>
      </c>
      <c r="F976" s="1">
        <v>137.54404569747922</v>
      </c>
      <c r="G976" s="1">
        <v>167.89309943816346</v>
      </c>
      <c r="H976" s="1">
        <v>281.55756743049409</v>
      </c>
      <c r="I976" s="1">
        <v>297.57567291289519</v>
      </c>
    </row>
    <row r="977" spans="1:9" x14ac:dyDescent="0.15">
      <c r="A977" s="1">
        <v>43</v>
      </c>
      <c r="B977" s="1" t="s">
        <v>91</v>
      </c>
      <c r="C977" s="1">
        <v>8</v>
      </c>
      <c r="D977" s="1" t="s">
        <v>159</v>
      </c>
      <c r="E977" s="1">
        <v>15297.702127616758</v>
      </c>
      <c r="F977" s="1">
        <v>20326.719003737322</v>
      </c>
      <c r="G977" s="1">
        <v>17084.188738781828</v>
      </c>
      <c r="H977" s="1">
        <v>11920.83153217652</v>
      </c>
      <c r="I977" s="1">
        <v>8611.7409816428481</v>
      </c>
    </row>
    <row r="978" spans="1:9" x14ac:dyDescent="0.15">
      <c r="A978" s="1">
        <v>43</v>
      </c>
      <c r="B978" s="1" t="s">
        <v>91</v>
      </c>
      <c r="C978" s="1">
        <v>9</v>
      </c>
      <c r="D978" s="1" t="s">
        <v>160</v>
      </c>
      <c r="E978" s="1">
        <v>2031.829702528677</v>
      </c>
      <c r="F978" s="1">
        <v>4315.3332266667685</v>
      </c>
      <c r="G978" s="1">
        <v>4292.0500578341534</v>
      </c>
      <c r="H978" s="1">
        <v>3715.7286175896538</v>
      </c>
      <c r="I978" s="1">
        <v>4796.3430794055384</v>
      </c>
    </row>
    <row r="979" spans="1:9" x14ac:dyDescent="0.15">
      <c r="A979" s="1">
        <v>43</v>
      </c>
      <c r="B979" s="1" t="s">
        <v>91</v>
      </c>
      <c r="C979" s="1">
        <v>10</v>
      </c>
      <c r="D979" s="1" t="s">
        <v>161</v>
      </c>
      <c r="E979" s="1">
        <v>9996.8598453986942</v>
      </c>
      <c r="F979" s="1">
        <v>13435.075203952581</v>
      </c>
      <c r="G979" s="1">
        <v>17466.921726389282</v>
      </c>
      <c r="H979" s="1">
        <v>19181.196603322187</v>
      </c>
      <c r="I979" s="1">
        <v>16099.931269106546</v>
      </c>
    </row>
    <row r="980" spans="1:9" x14ac:dyDescent="0.15">
      <c r="A980" s="1">
        <v>43</v>
      </c>
      <c r="B980" s="1" t="s">
        <v>91</v>
      </c>
      <c r="C980" s="1">
        <v>11</v>
      </c>
      <c r="D980" s="1" t="s">
        <v>162</v>
      </c>
      <c r="E980" s="1">
        <v>11423.135603376097</v>
      </c>
      <c r="F980" s="1">
        <v>11511.706023357876</v>
      </c>
      <c r="G980" s="1">
        <v>13626.016950087338</v>
      </c>
      <c r="H980" s="1">
        <v>17749.608902863467</v>
      </c>
      <c r="I980" s="1">
        <v>21990.573964692489</v>
      </c>
    </row>
    <row r="981" spans="1:9" x14ac:dyDescent="0.15">
      <c r="A981" s="1">
        <v>43</v>
      </c>
      <c r="B981" s="1" t="s">
        <v>91</v>
      </c>
      <c r="C981" s="1">
        <v>12</v>
      </c>
      <c r="D981" s="1" t="s">
        <v>163</v>
      </c>
      <c r="E981" s="1">
        <v>9993.9209480657537</v>
      </c>
      <c r="F981" s="1">
        <v>25578.181404724273</v>
      </c>
      <c r="G981" s="1">
        <v>53563.091514434593</v>
      </c>
      <c r="H981" s="1">
        <v>50099.371125236983</v>
      </c>
      <c r="I981" s="1">
        <v>45641.251151305398</v>
      </c>
    </row>
    <row r="982" spans="1:9" x14ac:dyDescent="0.15">
      <c r="A982" s="1">
        <v>43</v>
      </c>
      <c r="B982" s="1" t="s">
        <v>91</v>
      </c>
      <c r="C982" s="1">
        <v>13</v>
      </c>
      <c r="D982" s="1" t="s">
        <v>164</v>
      </c>
      <c r="E982" s="1">
        <v>3960.2570461610799</v>
      </c>
      <c r="F982" s="1">
        <v>16664.323141452576</v>
      </c>
      <c r="G982" s="1">
        <v>19144.537196498532</v>
      </c>
      <c r="H982" s="1">
        <v>22231.970984105057</v>
      </c>
      <c r="I982" s="1">
        <v>31096.844663172033</v>
      </c>
    </row>
    <row r="983" spans="1:9" x14ac:dyDescent="0.15">
      <c r="A983" s="1">
        <v>43</v>
      </c>
      <c r="B983" s="1" t="s">
        <v>91</v>
      </c>
      <c r="C983" s="1">
        <v>14</v>
      </c>
      <c r="D983" s="1" t="s">
        <v>165</v>
      </c>
      <c r="E983" s="1">
        <v>148.10178718607082</v>
      </c>
      <c r="F983" s="1">
        <v>554.97198231422669</v>
      </c>
      <c r="G983" s="1">
        <v>1155.1609881834677</v>
      </c>
      <c r="H983" s="1">
        <v>973.863950665993</v>
      </c>
      <c r="I983" s="1">
        <v>628.71410465538725</v>
      </c>
    </row>
    <row r="984" spans="1:9" x14ac:dyDescent="0.15">
      <c r="A984" s="1">
        <v>43</v>
      </c>
      <c r="B984" s="1" t="s">
        <v>91</v>
      </c>
      <c r="C984" s="1">
        <v>15</v>
      </c>
      <c r="D984" s="1" t="s">
        <v>166</v>
      </c>
      <c r="E984" s="1">
        <v>60311.584034451946</v>
      </c>
      <c r="F984" s="1">
        <v>59836.477048526962</v>
      </c>
      <c r="G984" s="1">
        <v>55815.160391196026</v>
      </c>
      <c r="H984" s="1">
        <v>45459.278048213157</v>
      </c>
      <c r="I984" s="1">
        <v>36270.876682822513</v>
      </c>
    </row>
    <row r="985" spans="1:9" x14ac:dyDescent="0.15">
      <c r="A985" s="1">
        <v>43</v>
      </c>
      <c r="B985" s="1" t="s">
        <v>91</v>
      </c>
      <c r="C985" s="1">
        <v>16</v>
      </c>
      <c r="D985" s="1" t="s">
        <v>149</v>
      </c>
      <c r="E985" s="1">
        <v>130048.52191995636</v>
      </c>
      <c r="F985" s="1">
        <v>199972.55567228599</v>
      </c>
      <c r="G985" s="1">
        <v>187564.43440383853</v>
      </c>
      <c r="H985" s="1">
        <v>185140.44043729076</v>
      </c>
      <c r="I985" s="1">
        <v>148549.21512736732</v>
      </c>
    </row>
    <row r="986" spans="1:9" x14ac:dyDescent="0.15">
      <c r="A986" s="1">
        <v>43</v>
      </c>
      <c r="B986" s="1" t="s">
        <v>91</v>
      </c>
      <c r="C986" s="1">
        <v>17</v>
      </c>
      <c r="D986" s="1" t="s">
        <v>150</v>
      </c>
      <c r="E986" s="1">
        <v>8142.6049831086439</v>
      </c>
      <c r="F986" s="1">
        <v>8622.483731697419</v>
      </c>
      <c r="G986" s="1">
        <v>9706.4366560874732</v>
      </c>
      <c r="H986" s="1">
        <v>9687.9191712419197</v>
      </c>
      <c r="I986" s="1">
        <v>9468.0357260570272</v>
      </c>
    </row>
    <row r="987" spans="1:9" x14ac:dyDescent="0.15">
      <c r="A987" s="1">
        <v>43</v>
      </c>
      <c r="B987" s="1" t="s">
        <v>91</v>
      </c>
      <c r="C987" s="1">
        <v>18</v>
      </c>
      <c r="D987" s="1" t="s">
        <v>151</v>
      </c>
      <c r="E987" s="1">
        <v>279758.91760897293</v>
      </c>
      <c r="F987" s="1">
        <v>337286.48091370799</v>
      </c>
      <c r="G987" s="1">
        <v>314765.33001147787</v>
      </c>
      <c r="H987" s="1">
        <v>230544.39301544969</v>
      </c>
      <c r="I987" s="1">
        <v>226346.99626491475</v>
      </c>
    </row>
    <row r="988" spans="1:9" x14ac:dyDescent="0.15">
      <c r="A988" s="1">
        <v>43</v>
      </c>
      <c r="B988" s="1" t="s">
        <v>91</v>
      </c>
      <c r="C988" s="1">
        <v>19</v>
      </c>
      <c r="D988" s="1" t="s">
        <v>152</v>
      </c>
      <c r="E988" s="1">
        <v>29870.680069571445</v>
      </c>
      <c r="F988" s="1">
        <v>38836.971635494665</v>
      </c>
      <c r="G988" s="1">
        <v>47299.669401203973</v>
      </c>
      <c r="H988" s="1">
        <v>40900.240424084557</v>
      </c>
      <c r="I988" s="1">
        <v>41547.706081879682</v>
      </c>
    </row>
    <row r="989" spans="1:9" x14ac:dyDescent="0.15">
      <c r="A989" s="1">
        <v>43</v>
      </c>
      <c r="B989" s="1" t="s">
        <v>91</v>
      </c>
      <c r="C989" s="1">
        <v>20</v>
      </c>
      <c r="D989" s="1" t="s">
        <v>153</v>
      </c>
      <c r="E989" s="1">
        <v>4805.0155642847831</v>
      </c>
      <c r="F989" s="1">
        <v>9720.0601777691882</v>
      </c>
      <c r="G989" s="1">
        <v>14314.856963389366</v>
      </c>
      <c r="H989" s="1">
        <v>15155.378707223093</v>
      </c>
      <c r="I989" s="1">
        <v>14420.192750343984</v>
      </c>
    </row>
    <row r="990" spans="1:9" x14ac:dyDescent="0.15">
      <c r="A990" s="1">
        <v>43</v>
      </c>
      <c r="B990" s="1" t="s">
        <v>91</v>
      </c>
      <c r="C990" s="1">
        <v>21</v>
      </c>
      <c r="D990" s="1" t="s">
        <v>154</v>
      </c>
      <c r="E990" s="1">
        <v>90998.875365807762</v>
      </c>
      <c r="F990" s="1">
        <v>104240.73234534476</v>
      </c>
      <c r="G990" s="1">
        <v>96722.396346408641</v>
      </c>
      <c r="H990" s="1">
        <v>93012.237005814153</v>
      </c>
      <c r="I990" s="1">
        <v>88461.546962587076</v>
      </c>
    </row>
    <row r="991" spans="1:9" x14ac:dyDescent="0.15">
      <c r="A991" s="1">
        <v>43</v>
      </c>
      <c r="B991" s="1" t="s">
        <v>42</v>
      </c>
      <c r="C991" s="1">
        <v>22</v>
      </c>
      <c r="D991" s="1" t="s">
        <v>146</v>
      </c>
      <c r="E991" s="1">
        <v>286804.80619230773</v>
      </c>
      <c r="F991" s="1">
        <v>377072.00543380389</v>
      </c>
      <c r="G991" s="1">
        <v>478545.34025605599</v>
      </c>
      <c r="H991" s="1">
        <v>509997.0766807922</v>
      </c>
      <c r="I991" s="1">
        <v>628727.31649532344</v>
      </c>
    </row>
    <row r="992" spans="1:9" x14ac:dyDescent="0.15">
      <c r="A992" s="1">
        <v>43</v>
      </c>
      <c r="B992" s="1" t="s">
        <v>42</v>
      </c>
      <c r="C992" s="1">
        <v>23</v>
      </c>
      <c r="D992" s="1" t="s">
        <v>167</v>
      </c>
      <c r="E992" s="1">
        <v>124539.63390932488</v>
      </c>
      <c r="F992" s="1">
        <v>127880.17401225543</v>
      </c>
      <c r="G992" s="1">
        <v>122034.53047480545</v>
      </c>
      <c r="H992" s="1">
        <v>113481.11429524451</v>
      </c>
      <c r="I992" s="1">
        <v>99771.561985571374</v>
      </c>
    </row>
    <row r="993" spans="1:9" x14ac:dyDescent="0.15">
      <c r="A993" s="1">
        <v>44</v>
      </c>
      <c r="B993" s="1" t="s">
        <v>92</v>
      </c>
      <c r="C993" s="1">
        <v>1</v>
      </c>
      <c r="D993" s="1" t="s">
        <v>147</v>
      </c>
      <c r="E993" s="1">
        <v>385838.54162716924</v>
      </c>
      <c r="F993" s="1">
        <v>248423.65555508199</v>
      </c>
      <c r="G993" s="1">
        <v>162922.29962012972</v>
      </c>
      <c r="H993" s="1">
        <v>104036.43282093666</v>
      </c>
      <c r="I993" s="1">
        <v>90863.808064307261</v>
      </c>
    </row>
    <row r="994" spans="1:9" x14ac:dyDescent="0.15">
      <c r="A994" s="1">
        <v>44</v>
      </c>
      <c r="B994" s="1" t="s">
        <v>92</v>
      </c>
      <c r="C994" s="1">
        <v>2</v>
      </c>
      <c r="D994" s="1" t="s">
        <v>148</v>
      </c>
      <c r="E994" s="1">
        <v>7372.8152684005663</v>
      </c>
      <c r="F994" s="1">
        <v>4972.7346256270921</v>
      </c>
      <c r="G994" s="1">
        <v>4635.998203679329</v>
      </c>
      <c r="H994" s="1">
        <v>3930.4502370601494</v>
      </c>
      <c r="I994" s="1">
        <v>1655.6404873329736</v>
      </c>
    </row>
    <row r="995" spans="1:9" x14ac:dyDescent="0.15">
      <c r="A995" s="1">
        <v>44</v>
      </c>
      <c r="B995" s="1" t="s">
        <v>92</v>
      </c>
      <c r="C995" s="1">
        <v>3</v>
      </c>
      <c r="D995" s="1" t="s">
        <v>155</v>
      </c>
      <c r="E995" s="1">
        <v>28046.642270909317</v>
      </c>
      <c r="F995" s="1">
        <v>27238.135955621208</v>
      </c>
      <c r="G995" s="1">
        <v>25426.606641519957</v>
      </c>
      <c r="H995" s="1">
        <v>22571.423648365366</v>
      </c>
      <c r="I995" s="1">
        <v>24447.198581156965</v>
      </c>
    </row>
    <row r="996" spans="1:9" x14ac:dyDescent="0.15">
      <c r="A996" s="1">
        <v>44</v>
      </c>
      <c r="B996" s="1" t="s">
        <v>92</v>
      </c>
      <c r="C996" s="1">
        <v>4</v>
      </c>
      <c r="D996" s="1" t="s">
        <v>156</v>
      </c>
      <c r="E996" s="1">
        <v>14209.38436662707</v>
      </c>
      <c r="F996" s="1">
        <v>16170.221104323366</v>
      </c>
      <c r="G996" s="1">
        <v>20078.451010576071</v>
      </c>
      <c r="H996" s="1">
        <v>11167.571704698639</v>
      </c>
      <c r="I996" s="1">
        <v>4474.2057136202711</v>
      </c>
    </row>
    <row r="997" spans="1:9" x14ac:dyDescent="0.15">
      <c r="A997" s="1">
        <v>44</v>
      </c>
      <c r="B997" s="1" t="s">
        <v>92</v>
      </c>
      <c r="C997" s="1">
        <v>5</v>
      </c>
      <c r="D997" s="1" t="s">
        <v>157</v>
      </c>
      <c r="E997" s="1">
        <v>5702.4053456754782</v>
      </c>
      <c r="F997" s="1">
        <v>4539.2087568567867</v>
      </c>
      <c r="G997" s="1">
        <v>3674.5760117066156</v>
      </c>
      <c r="H997" s="1">
        <v>2690.8819580043328</v>
      </c>
      <c r="I997" s="1">
        <v>1528.8301525547035</v>
      </c>
    </row>
    <row r="998" spans="1:9" x14ac:dyDescent="0.15">
      <c r="A998" s="1">
        <v>44</v>
      </c>
      <c r="B998" s="1" t="s">
        <v>92</v>
      </c>
      <c r="C998" s="1">
        <v>6</v>
      </c>
      <c r="D998" s="1" t="s">
        <v>49</v>
      </c>
      <c r="E998" s="1">
        <v>5648.3466851511848</v>
      </c>
      <c r="F998" s="1">
        <v>5416.6278110963094</v>
      </c>
      <c r="G998" s="1">
        <v>5956.8778598006702</v>
      </c>
      <c r="H998" s="1">
        <v>4967.6683356466556</v>
      </c>
      <c r="I998" s="1">
        <v>3977.5246290511268</v>
      </c>
    </row>
    <row r="999" spans="1:9" x14ac:dyDescent="0.15">
      <c r="A999" s="1">
        <v>44</v>
      </c>
      <c r="B999" s="1" t="s">
        <v>92</v>
      </c>
      <c r="C999" s="1">
        <v>7</v>
      </c>
      <c r="D999" s="1" t="s">
        <v>158</v>
      </c>
      <c r="E999" s="1">
        <v>717.9290153261984</v>
      </c>
      <c r="F999" s="1">
        <v>1270.6773392187176</v>
      </c>
      <c r="G999" s="1">
        <v>694.35679477794702</v>
      </c>
      <c r="H999" s="1">
        <v>855.00406830202326</v>
      </c>
      <c r="I999" s="1">
        <v>994.72223769519735</v>
      </c>
    </row>
    <row r="1000" spans="1:9" x14ac:dyDescent="0.15">
      <c r="A1000" s="1">
        <v>44</v>
      </c>
      <c r="B1000" s="1" t="s">
        <v>92</v>
      </c>
      <c r="C1000" s="1">
        <v>8</v>
      </c>
      <c r="D1000" s="1" t="s">
        <v>159</v>
      </c>
      <c r="E1000" s="1">
        <v>14764.479542933153</v>
      </c>
      <c r="F1000" s="1">
        <v>17112.608620249001</v>
      </c>
      <c r="G1000" s="1">
        <v>13606.318775415062</v>
      </c>
      <c r="H1000" s="1">
        <v>11708.232449152953</v>
      </c>
      <c r="I1000" s="1">
        <v>9812.1539452051493</v>
      </c>
    </row>
    <row r="1001" spans="1:9" x14ac:dyDescent="0.15">
      <c r="A1001" s="1">
        <v>44</v>
      </c>
      <c r="B1001" s="1" t="s">
        <v>92</v>
      </c>
      <c r="C1001" s="1">
        <v>9</v>
      </c>
      <c r="D1001" s="1" t="s">
        <v>160</v>
      </c>
      <c r="E1001" s="1">
        <v>11498.870495626858</v>
      </c>
      <c r="F1001" s="1">
        <v>21290.231137299612</v>
      </c>
      <c r="G1001" s="1">
        <v>17126.96032371205</v>
      </c>
      <c r="H1001" s="1">
        <v>10625.935662156817</v>
      </c>
      <c r="I1001" s="1">
        <v>11638.573892752924</v>
      </c>
    </row>
    <row r="1002" spans="1:9" x14ac:dyDescent="0.15">
      <c r="A1002" s="1">
        <v>44</v>
      </c>
      <c r="B1002" s="1" t="s">
        <v>92</v>
      </c>
      <c r="C1002" s="1">
        <v>10</v>
      </c>
      <c r="D1002" s="1" t="s">
        <v>161</v>
      </c>
      <c r="E1002" s="1">
        <v>12534.528897288083</v>
      </c>
      <c r="F1002" s="1">
        <v>11924.476916033027</v>
      </c>
      <c r="G1002" s="1">
        <v>12907.483294104317</v>
      </c>
      <c r="H1002" s="1">
        <v>9993.9207204643408</v>
      </c>
      <c r="I1002" s="1">
        <v>7568.7288992150407</v>
      </c>
    </row>
    <row r="1003" spans="1:9" x14ac:dyDescent="0.15">
      <c r="A1003" s="1">
        <v>44</v>
      </c>
      <c r="B1003" s="1" t="s">
        <v>92</v>
      </c>
      <c r="C1003" s="1">
        <v>11</v>
      </c>
      <c r="D1003" s="1" t="s">
        <v>162</v>
      </c>
      <c r="E1003" s="1">
        <v>4181.1189442011892</v>
      </c>
      <c r="F1003" s="1">
        <v>6187.16345374923</v>
      </c>
      <c r="G1003" s="1">
        <v>8806.9094239640726</v>
      </c>
      <c r="H1003" s="1">
        <v>10483.706274043681</v>
      </c>
      <c r="I1003" s="1">
        <v>14095.070033208684</v>
      </c>
    </row>
    <row r="1004" spans="1:9" x14ac:dyDescent="0.15">
      <c r="A1004" s="1">
        <v>44</v>
      </c>
      <c r="B1004" s="1" t="s">
        <v>92</v>
      </c>
      <c r="C1004" s="1">
        <v>12</v>
      </c>
      <c r="D1004" s="1" t="s">
        <v>163</v>
      </c>
      <c r="E1004" s="1">
        <v>5375.7642375462228</v>
      </c>
      <c r="F1004" s="1">
        <v>13836.293570514725</v>
      </c>
      <c r="G1004" s="1">
        <v>34831.669935527418</v>
      </c>
      <c r="H1004" s="1">
        <v>35061.480125094815</v>
      </c>
      <c r="I1004" s="1">
        <v>45661.605595406312</v>
      </c>
    </row>
    <row r="1005" spans="1:9" x14ac:dyDescent="0.15">
      <c r="A1005" s="1">
        <v>44</v>
      </c>
      <c r="B1005" s="1" t="s">
        <v>92</v>
      </c>
      <c r="C1005" s="1">
        <v>13</v>
      </c>
      <c r="D1005" s="1" t="s">
        <v>164</v>
      </c>
      <c r="E1005" s="1">
        <v>8685.1542897575073</v>
      </c>
      <c r="F1005" s="1">
        <v>10532.61212532221</v>
      </c>
      <c r="G1005" s="1">
        <v>11559.023074257833</v>
      </c>
      <c r="H1005" s="1">
        <v>9694.7445134486679</v>
      </c>
      <c r="I1005" s="1">
        <v>20741.449353612548</v>
      </c>
    </row>
    <row r="1006" spans="1:9" x14ac:dyDescent="0.15">
      <c r="A1006" s="1">
        <v>44</v>
      </c>
      <c r="B1006" s="1" t="s">
        <v>92</v>
      </c>
      <c r="C1006" s="1">
        <v>14</v>
      </c>
      <c r="D1006" s="1" t="s">
        <v>165</v>
      </c>
      <c r="E1006" s="1">
        <v>897.64489878602774</v>
      </c>
      <c r="F1006" s="1">
        <v>2912.6934687995213</v>
      </c>
      <c r="G1006" s="1">
        <v>5643.3476395940261</v>
      </c>
      <c r="H1006" s="1">
        <v>6476.8820135618798</v>
      </c>
      <c r="I1006" s="1">
        <v>4886.1794998765672</v>
      </c>
    </row>
    <row r="1007" spans="1:9" x14ac:dyDescent="0.15">
      <c r="A1007" s="1">
        <v>44</v>
      </c>
      <c r="B1007" s="1" t="s">
        <v>92</v>
      </c>
      <c r="C1007" s="1">
        <v>15</v>
      </c>
      <c r="D1007" s="1" t="s">
        <v>166</v>
      </c>
      <c r="E1007" s="1">
        <v>46785.385173657123</v>
      </c>
      <c r="F1007" s="1">
        <v>42615.237544493662</v>
      </c>
      <c r="G1007" s="1">
        <v>41428.596877998003</v>
      </c>
      <c r="H1007" s="1">
        <v>31179.194951557318</v>
      </c>
      <c r="I1007" s="1">
        <v>25991.929095897551</v>
      </c>
    </row>
    <row r="1008" spans="1:9" x14ac:dyDescent="0.15">
      <c r="A1008" s="1">
        <v>44</v>
      </c>
      <c r="B1008" s="1" t="s">
        <v>92</v>
      </c>
      <c r="C1008" s="1">
        <v>16</v>
      </c>
      <c r="D1008" s="1" t="s">
        <v>149</v>
      </c>
      <c r="E1008" s="1">
        <v>107992.73887261869</v>
      </c>
      <c r="F1008" s="1">
        <v>156495.56720852348</v>
      </c>
      <c r="G1008" s="1">
        <v>140995.72136486045</v>
      </c>
      <c r="H1008" s="1">
        <v>146857.67090891849</v>
      </c>
      <c r="I1008" s="1">
        <v>100388.34089790251</v>
      </c>
    </row>
    <row r="1009" spans="1:9" x14ac:dyDescent="0.15">
      <c r="A1009" s="1">
        <v>44</v>
      </c>
      <c r="B1009" s="1" t="s">
        <v>92</v>
      </c>
      <c r="C1009" s="1">
        <v>17</v>
      </c>
      <c r="D1009" s="1" t="s">
        <v>150</v>
      </c>
      <c r="E1009" s="1">
        <v>7342.1413966595683</v>
      </c>
      <c r="F1009" s="1">
        <v>6786.6635332364849</v>
      </c>
      <c r="G1009" s="1">
        <v>8593.4360112049417</v>
      </c>
      <c r="H1009" s="1">
        <v>8253.9745462198189</v>
      </c>
      <c r="I1009" s="1">
        <v>7962.4547509323056</v>
      </c>
    </row>
    <row r="1010" spans="1:9" x14ac:dyDescent="0.15">
      <c r="A1010" s="1">
        <v>44</v>
      </c>
      <c r="B1010" s="1" t="s">
        <v>92</v>
      </c>
      <c r="C1010" s="1">
        <v>18</v>
      </c>
      <c r="D1010" s="1" t="s">
        <v>151</v>
      </c>
      <c r="E1010" s="1">
        <v>193274.27071415365</v>
      </c>
      <c r="F1010" s="1">
        <v>228580.4748165528</v>
      </c>
      <c r="G1010" s="1">
        <v>198840.50144142899</v>
      </c>
      <c r="H1010" s="1">
        <v>171349.62784863901</v>
      </c>
      <c r="I1010" s="1">
        <v>135572.88559015858</v>
      </c>
    </row>
    <row r="1011" spans="1:9" x14ac:dyDescent="0.15">
      <c r="A1011" s="1">
        <v>44</v>
      </c>
      <c r="B1011" s="1" t="s">
        <v>92</v>
      </c>
      <c r="C1011" s="1">
        <v>19</v>
      </c>
      <c r="D1011" s="1" t="s">
        <v>152</v>
      </c>
      <c r="E1011" s="1">
        <v>19835.880286735359</v>
      </c>
      <c r="F1011" s="1">
        <v>28690.6973257922</v>
      </c>
      <c r="G1011" s="1">
        <v>31021.084071437184</v>
      </c>
      <c r="H1011" s="1">
        <v>27323.845106338991</v>
      </c>
      <c r="I1011" s="1">
        <v>25392.253290369845</v>
      </c>
    </row>
    <row r="1012" spans="1:9" x14ac:dyDescent="0.15">
      <c r="A1012" s="1">
        <v>44</v>
      </c>
      <c r="B1012" s="1" t="s">
        <v>92</v>
      </c>
      <c r="C1012" s="1">
        <v>20</v>
      </c>
      <c r="D1012" s="1" t="s">
        <v>153</v>
      </c>
      <c r="E1012" s="1">
        <v>3517.7302274339522</v>
      </c>
      <c r="F1012" s="1">
        <v>6760.5115436313827</v>
      </c>
      <c r="G1012" s="1">
        <v>8582.9692642575101</v>
      </c>
      <c r="H1012" s="1">
        <v>9270.1974363932659</v>
      </c>
      <c r="I1012" s="1">
        <v>8712.6861457434679</v>
      </c>
    </row>
    <row r="1013" spans="1:9" x14ac:dyDescent="0.15">
      <c r="A1013" s="1">
        <v>44</v>
      </c>
      <c r="B1013" s="1" t="s">
        <v>92</v>
      </c>
      <c r="C1013" s="1">
        <v>21</v>
      </c>
      <c r="D1013" s="1" t="s">
        <v>154</v>
      </c>
      <c r="E1013" s="1">
        <v>73822.972400815357</v>
      </c>
      <c r="F1013" s="1">
        <v>80543.038239681919</v>
      </c>
      <c r="G1013" s="1">
        <v>81153.956018645753</v>
      </c>
      <c r="H1013" s="1">
        <v>65952.10437667786</v>
      </c>
      <c r="I1013" s="1">
        <v>68242.611072166648</v>
      </c>
    </row>
    <row r="1014" spans="1:9" x14ac:dyDescent="0.15">
      <c r="A1014" s="1">
        <v>44</v>
      </c>
      <c r="B1014" s="1" t="s">
        <v>43</v>
      </c>
      <c r="C1014" s="1">
        <v>22</v>
      </c>
      <c r="D1014" s="1" t="s">
        <v>146</v>
      </c>
      <c r="E1014" s="1">
        <v>218126.95209869131</v>
      </c>
      <c r="F1014" s="1">
        <v>268474.98283052072</v>
      </c>
      <c r="G1014" s="1">
        <v>314078.09769090993</v>
      </c>
      <c r="H1014" s="1">
        <v>341093.4093414247</v>
      </c>
      <c r="I1014" s="1">
        <v>384515.25106207794</v>
      </c>
    </row>
    <row r="1015" spans="1:9" x14ac:dyDescent="0.15">
      <c r="A1015" s="1">
        <v>44</v>
      </c>
      <c r="B1015" s="1" t="s">
        <v>43</v>
      </c>
      <c r="C1015" s="1">
        <v>23</v>
      </c>
      <c r="D1015" s="1" t="s">
        <v>167</v>
      </c>
      <c r="E1015" s="1">
        <v>85693.433550692862</v>
      </c>
      <c r="F1015" s="1">
        <v>92462.732327126112</v>
      </c>
      <c r="G1015" s="1">
        <v>87348.258644552785</v>
      </c>
      <c r="H1015" s="1">
        <v>77428.445962768179</v>
      </c>
      <c r="I1015" s="1">
        <v>65247.278296073942</v>
      </c>
    </row>
    <row r="1016" spans="1:9" x14ac:dyDescent="0.15">
      <c r="A1016" s="1">
        <v>45</v>
      </c>
      <c r="B1016" s="1" t="s">
        <v>93</v>
      </c>
      <c r="C1016" s="1">
        <v>1</v>
      </c>
      <c r="D1016" s="1" t="s">
        <v>147</v>
      </c>
      <c r="E1016" s="1">
        <v>378048.15786606306</v>
      </c>
      <c r="F1016" s="1">
        <v>284424.89819922386</v>
      </c>
      <c r="G1016" s="1">
        <v>201525.20586040063</v>
      </c>
      <c r="H1016" s="1">
        <v>134512.82893114656</v>
      </c>
      <c r="I1016" s="1">
        <v>119346.06504885544</v>
      </c>
    </row>
    <row r="1017" spans="1:9" x14ac:dyDescent="0.15">
      <c r="A1017" s="1">
        <v>45</v>
      </c>
      <c r="B1017" s="1" t="s">
        <v>93</v>
      </c>
      <c r="C1017" s="1">
        <v>2</v>
      </c>
      <c r="D1017" s="1" t="s">
        <v>148</v>
      </c>
      <c r="E1017" s="1">
        <v>2805.1452031288345</v>
      </c>
      <c r="F1017" s="1">
        <v>2817.0241057093026</v>
      </c>
      <c r="G1017" s="1">
        <v>1463.6460657524888</v>
      </c>
      <c r="H1017" s="1">
        <v>988.60409926055593</v>
      </c>
      <c r="I1017" s="1">
        <v>648.63837274300488</v>
      </c>
    </row>
    <row r="1018" spans="1:9" x14ac:dyDescent="0.15">
      <c r="A1018" s="1">
        <v>45</v>
      </c>
      <c r="B1018" s="1" t="s">
        <v>93</v>
      </c>
      <c r="C1018" s="1">
        <v>3</v>
      </c>
      <c r="D1018" s="1" t="s">
        <v>155</v>
      </c>
      <c r="E1018" s="1">
        <v>26590.380428502394</v>
      </c>
      <c r="F1018" s="1">
        <v>35050.786789674145</v>
      </c>
      <c r="G1018" s="1">
        <v>38242.869957818737</v>
      </c>
      <c r="H1018" s="1">
        <v>35262.183385857301</v>
      </c>
      <c r="I1018" s="1">
        <v>41537.237626925955</v>
      </c>
    </row>
    <row r="1019" spans="1:9" x14ac:dyDescent="0.15">
      <c r="A1019" s="1">
        <v>45</v>
      </c>
      <c r="B1019" s="1" t="s">
        <v>93</v>
      </c>
      <c r="C1019" s="1">
        <v>4</v>
      </c>
      <c r="D1019" s="1" t="s">
        <v>156</v>
      </c>
      <c r="E1019" s="1">
        <v>13617.602507710359</v>
      </c>
      <c r="F1019" s="1">
        <v>28398.468318444706</v>
      </c>
      <c r="G1019" s="1">
        <v>37689.519202739924</v>
      </c>
      <c r="H1019" s="1">
        <v>17428.27186278826</v>
      </c>
      <c r="I1019" s="1">
        <v>10308.437156306572</v>
      </c>
    </row>
    <row r="1020" spans="1:9" x14ac:dyDescent="0.15">
      <c r="A1020" s="1">
        <v>45</v>
      </c>
      <c r="B1020" s="1" t="s">
        <v>93</v>
      </c>
      <c r="C1020" s="1">
        <v>5</v>
      </c>
      <c r="D1020" s="1" t="s">
        <v>157</v>
      </c>
      <c r="E1020" s="1">
        <v>4552.368751429507</v>
      </c>
      <c r="F1020" s="1">
        <v>4292.6669399248103</v>
      </c>
      <c r="G1020" s="1">
        <v>4804.6489081580339</v>
      </c>
      <c r="H1020" s="1">
        <v>2858.4590791812202</v>
      </c>
      <c r="I1020" s="1">
        <v>3001.8820826330125</v>
      </c>
    </row>
    <row r="1021" spans="1:9" x14ac:dyDescent="0.15">
      <c r="A1021" s="1">
        <v>45</v>
      </c>
      <c r="B1021" s="1" t="s">
        <v>93</v>
      </c>
      <c r="C1021" s="1">
        <v>6</v>
      </c>
      <c r="D1021" s="1" t="s">
        <v>49</v>
      </c>
      <c r="E1021" s="1">
        <v>26881.227053576451</v>
      </c>
      <c r="F1021" s="1">
        <v>13017.86187413695</v>
      </c>
      <c r="G1021" s="1">
        <v>10213.728337142429</v>
      </c>
      <c r="H1021" s="1">
        <v>7076.9363249755934</v>
      </c>
      <c r="I1021" s="1">
        <v>4181.1909824977802</v>
      </c>
    </row>
    <row r="1022" spans="1:9" x14ac:dyDescent="0.15">
      <c r="A1022" s="1">
        <v>45</v>
      </c>
      <c r="B1022" s="1" t="s">
        <v>93</v>
      </c>
      <c r="C1022" s="1">
        <v>7</v>
      </c>
      <c r="D1022" s="1" t="s">
        <v>158</v>
      </c>
      <c r="E1022" s="1">
        <v>28.034666616286678</v>
      </c>
      <c r="F1022" s="1">
        <v>158.76290395671757</v>
      </c>
      <c r="G1022" s="1">
        <v>39.24977060105256</v>
      </c>
      <c r="H1022" s="1">
        <v>51.877135880801795</v>
      </c>
      <c r="I1022" s="1">
        <v>144.92040959079452</v>
      </c>
    </row>
    <row r="1023" spans="1:9" x14ac:dyDescent="0.15">
      <c r="A1023" s="1">
        <v>45</v>
      </c>
      <c r="B1023" s="1" t="s">
        <v>93</v>
      </c>
      <c r="C1023" s="1">
        <v>8</v>
      </c>
      <c r="D1023" s="1" t="s">
        <v>159</v>
      </c>
      <c r="E1023" s="1">
        <v>9001.0372577761027</v>
      </c>
      <c r="F1023" s="1">
        <v>13331.971985393609</v>
      </c>
      <c r="G1023" s="1">
        <v>9886.2191339742458</v>
      </c>
      <c r="H1023" s="1">
        <v>7468.7002480707433</v>
      </c>
      <c r="I1023" s="1">
        <v>5815.7097106611491</v>
      </c>
    </row>
    <row r="1024" spans="1:9" x14ac:dyDescent="0.15">
      <c r="A1024" s="1">
        <v>45</v>
      </c>
      <c r="B1024" s="1" t="s">
        <v>93</v>
      </c>
      <c r="C1024" s="1">
        <v>9</v>
      </c>
      <c r="D1024" s="1" t="s">
        <v>160</v>
      </c>
      <c r="E1024" s="1">
        <v>1729.2715866228768</v>
      </c>
      <c r="F1024" s="1">
        <v>1644.7837602157388</v>
      </c>
      <c r="G1024" s="1">
        <v>1305.5418106305294</v>
      </c>
      <c r="H1024" s="1">
        <v>1326.5813668670535</v>
      </c>
      <c r="I1024" s="1">
        <v>1721.800090758011</v>
      </c>
    </row>
    <row r="1025" spans="1:9" x14ac:dyDescent="0.15">
      <c r="A1025" s="1">
        <v>45</v>
      </c>
      <c r="B1025" s="1" t="s">
        <v>93</v>
      </c>
      <c r="C1025" s="1">
        <v>10</v>
      </c>
      <c r="D1025" s="1" t="s">
        <v>161</v>
      </c>
      <c r="E1025" s="1">
        <v>5629.2939296539498</v>
      </c>
      <c r="F1025" s="1">
        <v>5438.3619372350686</v>
      </c>
      <c r="G1025" s="1">
        <v>8088.0492083083082</v>
      </c>
      <c r="H1025" s="1">
        <v>6472.0270113471679</v>
      </c>
      <c r="I1025" s="1">
        <v>6417.9166938053013</v>
      </c>
    </row>
    <row r="1026" spans="1:9" x14ac:dyDescent="0.15">
      <c r="A1026" s="1">
        <v>45</v>
      </c>
      <c r="B1026" s="1" t="s">
        <v>93</v>
      </c>
      <c r="C1026" s="1">
        <v>11</v>
      </c>
      <c r="D1026" s="1" t="s">
        <v>162</v>
      </c>
      <c r="E1026" s="1">
        <v>4241.9492845717896</v>
      </c>
      <c r="F1026" s="1">
        <v>5499.0033026657566</v>
      </c>
      <c r="G1026" s="1">
        <v>6946.6062401898271</v>
      </c>
      <c r="H1026" s="1">
        <v>6636.2199638403936</v>
      </c>
      <c r="I1026" s="1">
        <v>8588.5871359956527</v>
      </c>
    </row>
    <row r="1027" spans="1:9" x14ac:dyDescent="0.15">
      <c r="A1027" s="1">
        <v>45</v>
      </c>
      <c r="B1027" s="1" t="s">
        <v>93</v>
      </c>
      <c r="C1027" s="1">
        <v>12</v>
      </c>
      <c r="D1027" s="1" t="s">
        <v>163</v>
      </c>
      <c r="E1027" s="1">
        <v>5013.3213685121073</v>
      </c>
      <c r="F1027" s="1">
        <v>7559.4993879667045</v>
      </c>
      <c r="G1027" s="1">
        <v>25964.724838824761</v>
      </c>
      <c r="H1027" s="1">
        <v>25249.262384086887</v>
      </c>
      <c r="I1027" s="1">
        <v>28453.801973988029</v>
      </c>
    </row>
    <row r="1028" spans="1:9" x14ac:dyDescent="0.15">
      <c r="A1028" s="1">
        <v>45</v>
      </c>
      <c r="B1028" s="1" t="s">
        <v>93</v>
      </c>
      <c r="C1028" s="1">
        <v>13</v>
      </c>
      <c r="D1028" s="1" t="s">
        <v>164</v>
      </c>
      <c r="E1028" s="1">
        <v>1371.2187580940131</v>
      </c>
      <c r="F1028" s="1">
        <v>1904.7959797872186</v>
      </c>
      <c r="G1028" s="1">
        <v>2713.9752145351499</v>
      </c>
      <c r="H1028" s="1">
        <v>4387.4236676856117</v>
      </c>
      <c r="I1028" s="1">
        <v>5391.3854023168897</v>
      </c>
    </row>
    <row r="1029" spans="1:9" x14ac:dyDescent="0.15">
      <c r="A1029" s="1">
        <v>45</v>
      </c>
      <c r="B1029" s="1" t="s">
        <v>93</v>
      </c>
      <c r="C1029" s="1">
        <v>14</v>
      </c>
      <c r="D1029" s="1" t="s">
        <v>165</v>
      </c>
      <c r="E1029" s="1">
        <v>229.17830903410996</v>
      </c>
      <c r="F1029" s="1">
        <v>2156.9001607596119</v>
      </c>
      <c r="G1029" s="1">
        <v>2339.7272513361745</v>
      </c>
      <c r="H1029" s="1">
        <v>2486.0064980875572</v>
      </c>
      <c r="I1029" s="1">
        <v>3688.9260849562006</v>
      </c>
    </row>
    <row r="1030" spans="1:9" x14ac:dyDescent="0.15">
      <c r="A1030" s="1">
        <v>45</v>
      </c>
      <c r="B1030" s="1" t="s">
        <v>93</v>
      </c>
      <c r="C1030" s="1">
        <v>15</v>
      </c>
      <c r="D1030" s="1" t="s">
        <v>166</v>
      </c>
      <c r="E1030" s="1">
        <v>36331.254112946343</v>
      </c>
      <c r="F1030" s="1">
        <v>42072.045530560594</v>
      </c>
      <c r="G1030" s="1">
        <v>43192.304634952481</v>
      </c>
      <c r="H1030" s="1">
        <v>31139.103967840929</v>
      </c>
      <c r="I1030" s="1">
        <v>25378.570898890805</v>
      </c>
    </row>
    <row r="1031" spans="1:9" x14ac:dyDescent="0.15">
      <c r="A1031" s="1">
        <v>45</v>
      </c>
      <c r="B1031" s="1" t="s">
        <v>93</v>
      </c>
      <c r="C1031" s="1">
        <v>16</v>
      </c>
      <c r="D1031" s="1" t="s">
        <v>149</v>
      </c>
      <c r="E1031" s="1">
        <v>98259.602657043535</v>
      </c>
      <c r="F1031" s="1">
        <v>150672.58944357163</v>
      </c>
      <c r="G1031" s="1">
        <v>128964.03790336262</v>
      </c>
      <c r="H1031" s="1">
        <v>131327.2038433433</v>
      </c>
      <c r="I1031" s="1">
        <v>100949.32760306753</v>
      </c>
    </row>
    <row r="1032" spans="1:9" x14ac:dyDescent="0.15">
      <c r="A1032" s="1">
        <v>45</v>
      </c>
      <c r="B1032" s="1" t="s">
        <v>93</v>
      </c>
      <c r="C1032" s="1">
        <v>17</v>
      </c>
      <c r="D1032" s="1" t="s">
        <v>150</v>
      </c>
      <c r="E1032" s="1">
        <v>6101.5136475999816</v>
      </c>
      <c r="F1032" s="1">
        <v>6668.2466039334322</v>
      </c>
      <c r="G1032" s="1">
        <v>6781.4279024961806</v>
      </c>
      <c r="H1032" s="1">
        <v>7684.9329020934038</v>
      </c>
      <c r="I1032" s="1">
        <v>8058.0022418859662</v>
      </c>
    </row>
    <row r="1033" spans="1:9" x14ac:dyDescent="0.15">
      <c r="A1033" s="1">
        <v>45</v>
      </c>
      <c r="B1033" s="1" t="s">
        <v>93</v>
      </c>
      <c r="C1033" s="1">
        <v>18</v>
      </c>
      <c r="D1033" s="1" t="s">
        <v>151</v>
      </c>
      <c r="E1033" s="1">
        <v>178327.1560816305</v>
      </c>
      <c r="F1033" s="1">
        <v>215841.8729210899</v>
      </c>
      <c r="G1033" s="1">
        <v>189664.25586982787</v>
      </c>
      <c r="H1033" s="1">
        <v>161495.57184407063</v>
      </c>
      <c r="I1033" s="1">
        <v>164465.87859992334</v>
      </c>
    </row>
    <row r="1034" spans="1:9" x14ac:dyDescent="0.15">
      <c r="A1034" s="1">
        <v>45</v>
      </c>
      <c r="B1034" s="1" t="s">
        <v>93</v>
      </c>
      <c r="C1034" s="1">
        <v>19</v>
      </c>
      <c r="D1034" s="1" t="s">
        <v>152</v>
      </c>
      <c r="E1034" s="1">
        <v>17971.817835226288</v>
      </c>
      <c r="F1034" s="1">
        <v>25639.592678265657</v>
      </c>
      <c r="G1034" s="1">
        <v>26839.099899887369</v>
      </c>
      <c r="H1034" s="1">
        <v>26949.798853585762</v>
      </c>
      <c r="I1034" s="1">
        <v>21928.952377734866</v>
      </c>
    </row>
    <row r="1035" spans="1:9" x14ac:dyDescent="0.15">
      <c r="A1035" s="1">
        <v>45</v>
      </c>
      <c r="B1035" s="1" t="s">
        <v>93</v>
      </c>
      <c r="C1035" s="1">
        <v>20</v>
      </c>
      <c r="D1035" s="1" t="s">
        <v>153</v>
      </c>
      <c r="E1035" s="1">
        <v>3339.2946361873019</v>
      </c>
      <c r="F1035" s="1">
        <v>7673.5920190963207</v>
      </c>
      <c r="G1035" s="1">
        <v>7339.491466088024</v>
      </c>
      <c r="H1035" s="1">
        <v>6982.027897656375</v>
      </c>
      <c r="I1035" s="1">
        <v>7254.5553440082313</v>
      </c>
    </row>
    <row r="1036" spans="1:9" x14ac:dyDescent="0.15">
      <c r="A1036" s="1">
        <v>45</v>
      </c>
      <c r="B1036" s="1" t="s">
        <v>93</v>
      </c>
      <c r="C1036" s="1">
        <v>21</v>
      </c>
      <c r="D1036" s="1" t="s">
        <v>154</v>
      </c>
      <c r="E1036" s="1">
        <v>47200.847498363852</v>
      </c>
      <c r="F1036" s="1">
        <v>58651.635000879214</v>
      </c>
      <c r="G1036" s="1">
        <v>60517.823868702239</v>
      </c>
      <c r="H1036" s="1">
        <v>58536.436865403441</v>
      </c>
      <c r="I1036" s="1">
        <v>46442.605420130909</v>
      </c>
    </row>
    <row r="1037" spans="1:9" x14ac:dyDescent="0.15">
      <c r="A1037" s="1">
        <v>45</v>
      </c>
      <c r="B1037" s="1" t="s">
        <v>44</v>
      </c>
      <c r="C1037" s="1">
        <v>22</v>
      </c>
      <c r="D1037" s="1" t="s">
        <v>146</v>
      </c>
      <c r="E1037" s="1">
        <v>178380.23429912486</v>
      </c>
      <c r="F1037" s="1">
        <v>238887.8414283442</v>
      </c>
      <c r="G1037" s="1">
        <v>297853.70595154836</v>
      </c>
      <c r="H1037" s="1">
        <v>332136.82892676815</v>
      </c>
      <c r="I1037" s="1">
        <v>381234.24167216313</v>
      </c>
    </row>
    <row r="1038" spans="1:9" x14ac:dyDescent="0.15">
      <c r="A1038" s="1">
        <v>45</v>
      </c>
      <c r="B1038" s="1" t="s">
        <v>44</v>
      </c>
      <c r="C1038" s="1">
        <v>23</v>
      </c>
      <c r="D1038" s="1" t="s">
        <v>167</v>
      </c>
      <c r="E1038" s="1">
        <v>78321.137883514893</v>
      </c>
      <c r="F1038" s="1">
        <v>81855.75760357434</v>
      </c>
      <c r="G1038" s="1">
        <v>80581.103939266672</v>
      </c>
      <c r="H1038" s="1">
        <v>77432.599015606131</v>
      </c>
      <c r="I1038" s="1">
        <v>65065.74293676667</v>
      </c>
    </row>
    <row r="1039" spans="1:9" x14ac:dyDescent="0.15">
      <c r="A1039" s="1">
        <v>46</v>
      </c>
      <c r="B1039" s="1" t="s">
        <v>94</v>
      </c>
      <c r="C1039" s="1">
        <v>1</v>
      </c>
      <c r="D1039" s="1" t="s">
        <v>147</v>
      </c>
      <c r="E1039" s="1">
        <v>675017.20542528993</v>
      </c>
      <c r="F1039" s="1">
        <v>451340.53390312853</v>
      </c>
      <c r="G1039" s="1">
        <v>294477.39775987831</v>
      </c>
      <c r="H1039" s="1">
        <v>180265.21772162651</v>
      </c>
      <c r="I1039" s="1">
        <v>158607.21379731677</v>
      </c>
    </row>
    <row r="1040" spans="1:9" x14ac:dyDescent="0.15">
      <c r="A1040" s="1">
        <v>46</v>
      </c>
      <c r="B1040" s="1" t="s">
        <v>94</v>
      </c>
      <c r="C1040" s="1">
        <v>2</v>
      </c>
      <c r="D1040" s="1" t="s">
        <v>148</v>
      </c>
      <c r="E1040" s="1">
        <v>5560.6418185916727</v>
      </c>
      <c r="F1040" s="1">
        <v>4331.4608454656245</v>
      </c>
      <c r="G1040" s="1">
        <v>4437.9360067082343</v>
      </c>
      <c r="H1040" s="1">
        <v>2792.0576379116305</v>
      </c>
      <c r="I1040" s="1">
        <v>2041.4787827215391</v>
      </c>
    </row>
    <row r="1041" spans="1:9" x14ac:dyDescent="0.15">
      <c r="A1041" s="1">
        <v>46</v>
      </c>
      <c r="B1041" s="1" t="s">
        <v>94</v>
      </c>
      <c r="C1041" s="1">
        <v>3</v>
      </c>
      <c r="D1041" s="1" t="s">
        <v>155</v>
      </c>
      <c r="E1041" s="1">
        <v>55070.730587875696</v>
      </c>
      <c r="F1041" s="1">
        <v>62428.672133853419</v>
      </c>
      <c r="G1041" s="1">
        <v>73590.530560636194</v>
      </c>
      <c r="H1041" s="1">
        <v>63988.384339133663</v>
      </c>
      <c r="I1041" s="1">
        <v>67318.03254783887</v>
      </c>
    </row>
    <row r="1042" spans="1:9" x14ac:dyDescent="0.15">
      <c r="A1042" s="1">
        <v>46</v>
      </c>
      <c r="B1042" s="1" t="s">
        <v>94</v>
      </c>
      <c r="C1042" s="1">
        <v>4</v>
      </c>
      <c r="D1042" s="1" t="s">
        <v>156</v>
      </c>
      <c r="E1042" s="1">
        <v>80000.306614875735</v>
      </c>
      <c r="F1042" s="1">
        <v>71895.858339033352</v>
      </c>
      <c r="G1042" s="1">
        <v>43299.26883584413</v>
      </c>
      <c r="H1042" s="1">
        <v>17265.206628627169</v>
      </c>
      <c r="I1042" s="1">
        <v>7332.6686095939613</v>
      </c>
    </row>
    <row r="1043" spans="1:9" x14ac:dyDescent="0.15">
      <c r="A1043" s="1">
        <v>46</v>
      </c>
      <c r="B1043" s="1" t="s">
        <v>94</v>
      </c>
      <c r="C1043" s="1">
        <v>5</v>
      </c>
      <c r="D1043" s="1" t="s">
        <v>157</v>
      </c>
      <c r="E1043" s="1">
        <v>5539.2830316764785</v>
      </c>
      <c r="F1043" s="1">
        <v>4925.1168965456081</v>
      </c>
      <c r="G1043" s="1">
        <v>4153.9646877017349</v>
      </c>
      <c r="H1043" s="1">
        <v>2702.1386305102083</v>
      </c>
      <c r="I1043" s="1">
        <v>1902.5945943433908</v>
      </c>
    </row>
    <row r="1044" spans="1:9" x14ac:dyDescent="0.15">
      <c r="A1044" s="1">
        <v>46</v>
      </c>
      <c r="B1044" s="1" t="s">
        <v>94</v>
      </c>
      <c r="C1044" s="1">
        <v>6</v>
      </c>
      <c r="D1044" s="1" t="s">
        <v>49</v>
      </c>
      <c r="E1044" s="1">
        <v>2463.5053499577662</v>
      </c>
      <c r="F1044" s="1">
        <v>2035.3974596301314</v>
      </c>
      <c r="G1044" s="1">
        <v>2242.3794318247251</v>
      </c>
      <c r="H1044" s="1">
        <v>1563.6544102338009</v>
      </c>
      <c r="I1044" s="1">
        <v>981.70067019273188</v>
      </c>
    </row>
    <row r="1045" spans="1:9" x14ac:dyDescent="0.15">
      <c r="A1045" s="1">
        <v>46</v>
      </c>
      <c r="B1045" s="1" t="s">
        <v>94</v>
      </c>
      <c r="C1045" s="1">
        <v>7</v>
      </c>
      <c r="D1045" s="1" t="s">
        <v>158</v>
      </c>
      <c r="E1045" s="1">
        <v>110.59286645369656</v>
      </c>
      <c r="F1045" s="1">
        <v>154.04695185838074</v>
      </c>
      <c r="G1045" s="1">
        <v>196.98006758494807</v>
      </c>
      <c r="H1045" s="1">
        <v>294.91803677244019</v>
      </c>
      <c r="I1045" s="1">
        <v>317.43771262523904</v>
      </c>
    </row>
    <row r="1046" spans="1:9" x14ac:dyDescent="0.15">
      <c r="A1046" s="1">
        <v>46</v>
      </c>
      <c r="B1046" s="1" t="s">
        <v>94</v>
      </c>
      <c r="C1046" s="1">
        <v>8</v>
      </c>
      <c r="D1046" s="1" t="s">
        <v>159</v>
      </c>
      <c r="E1046" s="1">
        <v>16358.205472013095</v>
      </c>
      <c r="F1046" s="1">
        <v>21617.779127484595</v>
      </c>
      <c r="G1046" s="1">
        <v>26075.339907064572</v>
      </c>
      <c r="H1046" s="1">
        <v>13675.244368494583</v>
      </c>
      <c r="I1046" s="1">
        <v>7724.8904184441626</v>
      </c>
    </row>
    <row r="1047" spans="1:9" x14ac:dyDescent="0.15">
      <c r="A1047" s="1">
        <v>46</v>
      </c>
      <c r="B1047" s="1" t="s">
        <v>94</v>
      </c>
      <c r="C1047" s="1">
        <v>9</v>
      </c>
      <c r="D1047" s="1" t="s">
        <v>160</v>
      </c>
      <c r="E1047" s="1">
        <v>2367.8753941538316</v>
      </c>
      <c r="F1047" s="1">
        <v>982.11916171275072</v>
      </c>
      <c r="G1047" s="1">
        <v>1360.1369875461962</v>
      </c>
      <c r="H1047" s="1">
        <v>608.626848256431</v>
      </c>
      <c r="I1047" s="1">
        <v>1220.2442347248832</v>
      </c>
    </row>
    <row r="1048" spans="1:9" x14ac:dyDescent="0.15">
      <c r="A1048" s="1">
        <v>46</v>
      </c>
      <c r="B1048" s="1" t="s">
        <v>94</v>
      </c>
      <c r="C1048" s="1">
        <v>10</v>
      </c>
      <c r="D1048" s="1" t="s">
        <v>161</v>
      </c>
      <c r="E1048" s="1">
        <v>6429.2515861989559</v>
      </c>
      <c r="F1048" s="1">
        <v>7274.3830773312839</v>
      </c>
      <c r="G1048" s="1">
        <v>10006.705283105392</v>
      </c>
      <c r="H1048" s="1">
        <v>9027.7713417249161</v>
      </c>
      <c r="I1048" s="1">
        <v>6537.1839574707647</v>
      </c>
    </row>
    <row r="1049" spans="1:9" x14ac:dyDescent="0.15">
      <c r="A1049" s="1">
        <v>46</v>
      </c>
      <c r="B1049" s="1" t="s">
        <v>94</v>
      </c>
      <c r="C1049" s="1">
        <v>11</v>
      </c>
      <c r="D1049" s="1" t="s">
        <v>162</v>
      </c>
      <c r="E1049" s="1">
        <v>2974.6138636333849</v>
      </c>
      <c r="F1049" s="1">
        <v>3618.9538542554587</v>
      </c>
      <c r="G1049" s="1">
        <v>5549.1792532108393</v>
      </c>
      <c r="H1049" s="1">
        <v>8123.2550776290336</v>
      </c>
      <c r="I1049" s="1">
        <v>9831.9418064901947</v>
      </c>
    </row>
    <row r="1050" spans="1:9" x14ac:dyDescent="0.15">
      <c r="A1050" s="1">
        <v>46</v>
      </c>
      <c r="B1050" s="1" t="s">
        <v>94</v>
      </c>
      <c r="C1050" s="1">
        <v>12</v>
      </c>
      <c r="D1050" s="1" t="s">
        <v>163</v>
      </c>
      <c r="E1050" s="1">
        <v>5006.0514291547097</v>
      </c>
      <c r="F1050" s="1">
        <v>22713.947828915079</v>
      </c>
      <c r="G1050" s="1">
        <v>46052.981017626065</v>
      </c>
      <c r="H1050" s="1">
        <v>60768.280613714647</v>
      </c>
      <c r="I1050" s="1">
        <v>47598.09196023878</v>
      </c>
    </row>
    <row r="1051" spans="1:9" x14ac:dyDescent="0.15">
      <c r="A1051" s="1">
        <v>46</v>
      </c>
      <c r="B1051" s="1" t="s">
        <v>94</v>
      </c>
      <c r="C1051" s="1">
        <v>13</v>
      </c>
      <c r="D1051" s="1" t="s">
        <v>164</v>
      </c>
      <c r="E1051" s="1">
        <v>3288.8707750591311</v>
      </c>
      <c r="F1051" s="1">
        <v>2419.8486297484092</v>
      </c>
      <c r="G1051" s="1">
        <v>2590.2725485994811</v>
      </c>
      <c r="H1051" s="1">
        <v>2358.611723922103</v>
      </c>
      <c r="I1051" s="1">
        <v>2619.0993680971842</v>
      </c>
    </row>
    <row r="1052" spans="1:9" x14ac:dyDescent="0.15">
      <c r="A1052" s="1">
        <v>46</v>
      </c>
      <c r="B1052" s="1" t="s">
        <v>94</v>
      </c>
      <c r="C1052" s="1">
        <v>14</v>
      </c>
      <c r="D1052" s="1" t="s">
        <v>165</v>
      </c>
      <c r="E1052" s="1">
        <v>874.18977192099817</v>
      </c>
      <c r="F1052" s="1">
        <v>700.48211834137328</v>
      </c>
      <c r="G1052" s="1">
        <v>848.36170040700654</v>
      </c>
      <c r="H1052" s="1">
        <v>1055.3440946265553</v>
      </c>
      <c r="I1052" s="1">
        <v>791.67209819905054</v>
      </c>
    </row>
    <row r="1053" spans="1:9" x14ac:dyDescent="0.15">
      <c r="A1053" s="1">
        <v>46</v>
      </c>
      <c r="B1053" s="1" t="s">
        <v>94</v>
      </c>
      <c r="C1053" s="1">
        <v>15</v>
      </c>
      <c r="D1053" s="1" t="s">
        <v>166</v>
      </c>
      <c r="E1053" s="1">
        <v>46635.026557415491</v>
      </c>
      <c r="F1053" s="1">
        <v>44091.374408634023</v>
      </c>
      <c r="G1053" s="1">
        <v>39410.12714545225</v>
      </c>
      <c r="H1053" s="1">
        <v>27853.660660659032</v>
      </c>
      <c r="I1053" s="1">
        <v>20235.090566330564</v>
      </c>
    </row>
    <row r="1054" spans="1:9" x14ac:dyDescent="0.15">
      <c r="A1054" s="1">
        <v>46</v>
      </c>
      <c r="B1054" s="1" t="s">
        <v>94</v>
      </c>
      <c r="C1054" s="1">
        <v>16</v>
      </c>
      <c r="D1054" s="1" t="s">
        <v>149</v>
      </c>
      <c r="E1054" s="1">
        <v>118621.19542884218</v>
      </c>
      <c r="F1054" s="1">
        <v>214317.22055548913</v>
      </c>
      <c r="G1054" s="1">
        <v>196006.09562737204</v>
      </c>
      <c r="H1054" s="1">
        <v>186370.40326285598</v>
      </c>
      <c r="I1054" s="1">
        <v>140102.04946527944</v>
      </c>
    </row>
    <row r="1055" spans="1:9" x14ac:dyDescent="0.15">
      <c r="A1055" s="1">
        <v>46</v>
      </c>
      <c r="B1055" s="1" t="s">
        <v>94</v>
      </c>
      <c r="C1055" s="1">
        <v>17</v>
      </c>
      <c r="D1055" s="1" t="s">
        <v>150</v>
      </c>
      <c r="E1055" s="1">
        <v>7510.2830205830178</v>
      </c>
      <c r="F1055" s="1">
        <v>9366.2264123010846</v>
      </c>
      <c r="G1055" s="1">
        <v>11275.043301563906</v>
      </c>
      <c r="H1055" s="1">
        <v>10757.638729554337</v>
      </c>
      <c r="I1055" s="1">
        <v>11100.278252919266</v>
      </c>
    </row>
    <row r="1056" spans="1:9" x14ac:dyDescent="0.15">
      <c r="A1056" s="1">
        <v>46</v>
      </c>
      <c r="B1056" s="1" t="s">
        <v>94</v>
      </c>
      <c r="C1056" s="1">
        <v>18</v>
      </c>
      <c r="D1056" s="1" t="s">
        <v>151</v>
      </c>
      <c r="E1056" s="1">
        <v>246545.64378971563</v>
      </c>
      <c r="F1056" s="1">
        <v>284969.04324964085</v>
      </c>
      <c r="G1056" s="1">
        <v>259286.84275889539</v>
      </c>
      <c r="H1056" s="1">
        <v>217492.56802156029</v>
      </c>
      <c r="I1056" s="1">
        <v>175049.9552490612</v>
      </c>
    </row>
    <row r="1057" spans="1:9" x14ac:dyDescent="0.15">
      <c r="A1057" s="1">
        <v>46</v>
      </c>
      <c r="B1057" s="1" t="s">
        <v>94</v>
      </c>
      <c r="C1057" s="1">
        <v>19</v>
      </c>
      <c r="D1057" s="1" t="s">
        <v>152</v>
      </c>
      <c r="E1057" s="1">
        <v>22460.669291544244</v>
      </c>
      <c r="F1057" s="1">
        <v>35398.492014006217</v>
      </c>
      <c r="G1057" s="1">
        <v>40726.616384152228</v>
      </c>
      <c r="H1057" s="1">
        <v>36486.324331205316</v>
      </c>
      <c r="I1057" s="1">
        <v>33422.869144578355</v>
      </c>
    </row>
    <row r="1058" spans="1:9" x14ac:dyDescent="0.15">
      <c r="A1058" s="1">
        <v>46</v>
      </c>
      <c r="B1058" s="1" t="s">
        <v>94</v>
      </c>
      <c r="C1058" s="1">
        <v>20</v>
      </c>
      <c r="D1058" s="1" t="s">
        <v>153</v>
      </c>
      <c r="E1058" s="1">
        <v>4601.0891742886115</v>
      </c>
      <c r="F1058" s="1">
        <v>10484.499645600301</v>
      </c>
      <c r="G1058" s="1">
        <v>12553.676257217045</v>
      </c>
      <c r="H1058" s="1">
        <v>10678.124514105493</v>
      </c>
      <c r="I1058" s="1">
        <v>9255.2011676273723</v>
      </c>
    </row>
    <row r="1059" spans="1:9" x14ac:dyDescent="0.15">
      <c r="A1059" s="1">
        <v>46</v>
      </c>
      <c r="B1059" s="1" t="s">
        <v>94</v>
      </c>
      <c r="C1059" s="1">
        <v>21</v>
      </c>
      <c r="D1059" s="1" t="s">
        <v>154</v>
      </c>
      <c r="E1059" s="1">
        <v>93277.579154552383</v>
      </c>
      <c r="F1059" s="1">
        <v>108874.79010518908</v>
      </c>
      <c r="G1059" s="1">
        <v>101505.34123934788</v>
      </c>
      <c r="H1059" s="1">
        <v>105522.51268856849</v>
      </c>
      <c r="I1059" s="1">
        <v>80031.425856315662</v>
      </c>
    </row>
    <row r="1060" spans="1:9" x14ac:dyDescent="0.15">
      <c r="A1060" s="1">
        <v>46</v>
      </c>
      <c r="B1060" s="1" t="s">
        <v>45</v>
      </c>
      <c r="C1060" s="1">
        <v>22</v>
      </c>
      <c r="D1060" s="1" t="s">
        <v>146</v>
      </c>
      <c r="E1060" s="1">
        <v>253035.51203329075</v>
      </c>
      <c r="F1060" s="1">
        <v>348308.57635933155</v>
      </c>
      <c r="G1060" s="1">
        <v>426334.8391371558</v>
      </c>
      <c r="H1060" s="1">
        <v>476777.07537202857</v>
      </c>
      <c r="I1060" s="1">
        <v>534360.35349075671</v>
      </c>
    </row>
    <row r="1061" spans="1:9" x14ac:dyDescent="0.15">
      <c r="A1061" s="1">
        <v>46</v>
      </c>
      <c r="B1061" s="1" t="s">
        <v>45</v>
      </c>
      <c r="C1061" s="1">
        <v>23</v>
      </c>
      <c r="D1061" s="1" t="s">
        <v>167</v>
      </c>
      <c r="E1061" s="1">
        <v>140698.4501269887</v>
      </c>
      <c r="F1061" s="1">
        <v>137937.82346212468</v>
      </c>
      <c r="G1061" s="1">
        <v>129273.10468661168</v>
      </c>
      <c r="H1061" s="1">
        <v>117345.46884502121</v>
      </c>
      <c r="I1061" s="1">
        <v>100053.95148894147</v>
      </c>
    </row>
    <row r="1062" spans="1:9" x14ac:dyDescent="0.15">
      <c r="A1062" s="1">
        <v>47</v>
      </c>
      <c r="B1062" s="1" t="s">
        <v>95</v>
      </c>
      <c r="C1062" s="1">
        <v>1</v>
      </c>
      <c r="D1062" s="1" t="s">
        <v>147</v>
      </c>
      <c r="F1062" s="1">
        <v>115996.82249913808</v>
      </c>
      <c r="G1062" s="1">
        <v>96766.882643869758</v>
      </c>
      <c r="H1062" s="1">
        <v>61884.529594937107</v>
      </c>
      <c r="I1062" s="1">
        <v>55341.876244647196</v>
      </c>
    </row>
    <row r="1063" spans="1:9" x14ac:dyDescent="0.15">
      <c r="A1063" s="1">
        <v>47</v>
      </c>
      <c r="B1063" s="1" t="s">
        <v>95</v>
      </c>
      <c r="C1063" s="1">
        <v>2</v>
      </c>
      <c r="D1063" s="1" t="s">
        <v>148</v>
      </c>
      <c r="F1063" s="1">
        <v>1557.3791803921349</v>
      </c>
      <c r="G1063" s="1">
        <v>1268.9408551707359</v>
      </c>
      <c r="H1063" s="1">
        <v>1440.9653689222043</v>
      </c>
      <c r="I1063" s="1">
        <v>805.12387334951256</v>
      </c>
    </row>
    <row r="1064" spans="1:9" x14ac:dyDescent="0.15">
      <c r="A1064" s="1">
        <v>47</v>
      </c>
      <c r="B1064" s="1" t="s">
        <v>95</v>
      </c>
      <c r="C1064" s="1">
        <v>3</v>
      </c>
      <c r="D1064" s="1" t="s">
        <v>155</v>
      </c>
      <c r="F1064" s="1">
        <v>24570.181075815733</v>
      </c>
      <c r="G1064" s="1">
        <v>25156.667519412102</v>
      </c>
      <c r="H1064" s="1">
        <v>22784.364379077964</v>
      </c>
      <c r="I1064" s="1">
        <v>25939.526707261266</v>
      </c>
    </row>
    <row r="1065" spans="1:9" x14ac:dyDescent="0.15">
      <c r="A1065" s="1">
        <v>47</v>
      </c>
      <c r="B1065" s="1" t="s">
        <v>95</v>
      </c>
      <c r="C1065" s="1">
        <v>4</v>
      </c>
      <c r="D1065" s="1" t="s">
        <v>156</v>
      </c>
      <c r="F1065" s="1">
        <v>5970.052310619265</v>
      </c>
      <c r="G1065" s="1">
        <v>5446.7446090221993</v>
      </c>
      <c r="H1065" s="1">
        <v>3391.4181773219448</v>
      </c>
      <c r="I1065" s="1">
        <v>2592.1307913640153</v>
      </c>
    </row>
    <row r="1066" spans="1:9" x14ac:dyDescent="0.15">
      <c r="A1066" s="1">
        <v>47</v>
      </c>
      <c r="B1066" s="1" t="s">
        <v>95</v>
      </c>
      <c r="C1066" s="1">
        <v>5</v>
      </c>
      <c r="D1066" s="1" t="s">
        <v>157</v>
      </c>
      <c r="F1066" s="1">
        <v>1333.8094449292093</v>
      </c>
      <c r="G1066" s="1">
        <v>933.48088259805513</v>
      </c>
      <c r="H1066" s="1">
        <v>760.53046670688229</v>
      </c>
      <c r="I1066" s="1">
        <v>739.44316281868487</v>
      </c>
    </row>
    <row r="1067" spans="1:9" x14ac:dyDescent="0.15">
      <c r="A1067" s="1">
        <v>47</v>
      </c>
      <c r="B1067" s="1" t="s">
        <v>95</v>
      </c>
      <c r="C1067" s="1">
        <v>6</v>
      </c>
      <c r="D1067" s="1" t="s">
        <v>49</v>
      </c>
      <c r="F1067" s="1">
        <v>1069.6155777293732</v>
      </c>
      <c r="G1067" s="1">
        <v>1215.8608775996333</v>
      </c>
      <c r="H1067" s="1">
        <v>1225.4476878642031</v>
      </c>
      <c r="I1067" s="1">
        <v>1299.7714195781807</v>
      </c>
    </row>
    <row r="1068" spans="1:9" x14ac:dyDescent="0.15">
      <c r="A1068" s="1">
        <v>47</v>
      </c>
      <c r="B1068" s="1" t="s">
        <v>95</v>
      </c>
      <c r="C1068" s="1">
        <v>7</v>
      </c>
      <c r="D1068" s="1" t="s">
        <v>158</v>
      </c>
      <c r="F1068" s="1">
        <v>1536.7834870586707</v>
      </c>
      <c r="G1068" s="1">
        <v>1445.6772826275185</v>
      </c>
      <c r="H1068" s="1">
        <v>1055.397873792745</v>
      </c>
      <c r="I1068" s="1">
        <v>481.3408455908309</v>
      </c>
    </row>
    <row r="1069" spans="1:9" x14ac:dyDescent="0.15">
      <c r="A1069" s="1">
        <v>47</v>
      </c>
      <c r="B1069" s="1" t="s">
        <v>95</v>
      </c>
      <c r="C1069" s="1">
        <v>8</v>
      </c>
      <c r="D1069" s="1" t="s">
        <v>159</v>
      </c>
      <c r="F1069" s="1">
        <v>10269.137086283497</v>
      </c>
      <c r="G1069" s="1">
        <v>10437.306636346013</v>
      </c>
      <c r="H1069" s="1">
        <v>8345.1782780221019</v>
      </c>
      <c r="I1069" s="1">
        <v>5737.1225638421529</v>
      </c>
    </row>
    <row r="1070" spans="1:9" x14ac:dyDescent="0.15">
      <c r="A1070" s="1">
        <v>47</v>
      </c>
      <c r="B1070" s="1" t="s">
        <v>95</v>
      </c>
      <c r="C1070" s="1">
        <v>9</v>
      </c>
      <c r="D1070" s="1" t="s">
        <v>160</v>
      </c>
      <c r="F1070" s="1">
        <v>1626.0254825086897</v>
      </c>
      <c r="G1070" s="1">
        <v>1603.3076299723591</v>
      </c>
      <c r="H1070" s="1">
        <v>768.64070959520461</v>
      </c>
      <c r="I1070" s="1">
        <v>980.39117294438802</v>
      </c>
    </row>
    <row r="1071" spans="1:9" x14ac:dyDescent="0.15">
      <c r="A1071" s="1">
        <v>47</v>
      </c>
      <c r="B1071" s="1" t="s">
        <v>95</v>
      </c>
      <c r="C1071" s="1">
        <v>10</v>
      </c>
      <c r="D1071" s="1" t="s">
        <v>161</v>
      </c>
      <c r="F1071" s="1">
        <v>8189.5794151473756</v>
      </c>
      <c r="G1071" s="1">
        <v>8718.521912390941</v>
      </c>
      <c r="H1071" s="1">
        <v>6728.7200700953672</v>
      </c>
      <c r="I1071" s="1">
        <v>4761.0819696156805</v>
      </c>
    </row>
    <row r="1072" spans="1:9" x14ac:dyDescent="0.15">
      <c r="A1072" s="1">
        <v>47</v>
      </c>
      <c r="B1072" s="1" t="s">
        <v>95</v>
      </c>
      <c r="C1072" s="1">
        <v>11</v>
      </c>
      <c r="D1072" s="1" t="s">
        <v>162</v>
      </c>
      <c r="F1072" s="1">
        <v>668.28766215124051</v>
      </c>
      <c r="G1072" s="1">
        <v>787.5036214837744</v>
      </c>
      <c r="H1072" s="1">
        <v>710.80169324990391</v>
      </c>
      <c r="I1072" s="1">
        <v>448.02256679767953</v>
      </c>
    </row>
    <row r="1073" spans="1:9" x14ac:dyDescent="0.15">
      <c r="A1073" s="1">
        <v>47</v>
      </c>
      <c r="B1073" s="1" t="s">
        <v>95</v>
      </c>
      <c r="C1073" s="1">
        <v>12</v>
      </c>
      <c r="D1073" s="1" t="s">
        <v>163</v>
      </c>
      <c r="F1073" s="1">
        <v>284.98481305962679</v>
      </c>
      <c r="G1073" s="1">
        <v>386.90620807251605</v>
      </c>
      <c r="H1073" s="1">
        <v>582.35116819860275</v>
      </c>
      <c r="I1073" s="1">
        <v>748.76050673530301</v>
      </c>
    </row>
    <row r="1074" spans="1:9" x14ac:dyDescent="0.15">
      <c r="A1074" s="1">
        <v>47</v>
      </c>
      <c r="B1074" s="1" t="s">
        <v>95</v>
      </c>
      <c r="C1074" s="1">
        <v>13</v>
      </c>
      <c r="D1074" s="1" t="s">
        <v>164</v>
      </c>
      <c r="F1074" s="1">
        <v>873.05421131334822</v>
      </c>
      <c r="G1074" s="1">
        <v>1066.6866815322974</v>
      </c>
      <c r="H1074" s="1">
        <v>395.74783314889072</v>
      </c>
      <c r="I1074" s="1">
        <v>789.69637582551695</v>
      </c>
    </row>
    <row r="1075" spans="1:9" x14ac:dyDescent="0.15">
      <c r="A1075" s="1">
        <v>47</v>
      </c>
      <c r="B1075" s="1" t="s">
        <v>95</v>
      </c>
      <c r="C1075" s="1">
        <v>14</v>
      </c>
      <c r="D1075" s="1" t="s">
        <v>165</v>
      </c>
      <c r="F1075" s="1">
        <v>49.973437945233478</v>
      </c>
      <c r="G1075" s="1">
        <v>37.550591055968823</v>
      </c>
      <c r="H1075" s="1">
        <v>34.59119749392994</v>
      </c>
      <c r="I1075" s="1">
        <v>112.03423195954824</v>
      </c>
    </row>
    <row r="1076" spans="1:9" x14ac:dyDescent="0.15">
      <c r="A1076" s="1">
        <v>47</v>
      </c>
      <c r="B1076" s="1" t="s">
        <v>95</v>
      </c>
      <c r="C1076" s="1">
        <v>15</v>
      </c>
      <c r="D1076" s="1" t="s">
        <v>166</v>
      </c>
      <c r="F1076" s="1">
        <v>15917.124488443937</v>
      </c>
      <c r="G1076" s="1">
        <v>19310.750906888028</v>
      </c>
      <c r="H1076" s="1">
        <v>14727.09583312725</v>
      </c>
      <c r="I1076" s="1">
        <v>11611.466951310753</v>
      </c>
    </row>
    <row r="1077" spans="1:9" x14ac:dyDescent="0.15">
      <c r="A1077" s="1">
        <v>47</v>
      </c>
      <c r="B1077" s="1" t="s">
        <v>95</v>
      </c>
      <c r="C1077" s="1">
        <v>16</v>
      </c>
      <c r="D1077" s="1" t="s">
        <v>149</v>
      </c>
      <c r="F1077" s="1">
        <v>156030.5705519875</v>
      </c>
      <c r="G1077" s="1">
        <v>169088.4512646278</v>
      </c>
      <c r="H1077" s="1">
        <v>147262.91972353283</v>
      </c>
      <c r="I1077" s="1">
        <v>118516.22174511958</v>
      </c>
    </row>
    <row r="1078" spans="1:9" x14ac:dyDescent="0.15">
      <c r="A1078" s="1">
        <v>47</v>
      </c>
      <c r="B1078" s="1" t="s">
        <v>95</v>
      </c>
      <c r="C1078" s="1">
        <v>17</v>
      </c>
      <c r="D1078" s="1" t="s">
        <v>150</v>
      </c>
      <c r="F1078" s="1">
        <v>6825.5875121693471</v>
      </c>
      <c r="G1078" s="1">
        <v>7783.397917011599</v>
      </c>
      <c r="H1078" s="1">
        <v>8597.2571424976777</v>
      </c>
      <c r="I1078" s="1">
        <v>8225.9235442828685</v>
      </c>
    </row>
    <row r="1079" spans="1:9" x14ac:dyDescent="0.15">
      <c r="A1079" s="1">
        <v>47</v>
      </c>
      <c r="B1079" s="1" t="s">
        <v>95</v>
      </c>
      <c r="C1079" s="1">
        <v>18</v>
      </c>
      <c r="D1079" s="1" t="s">
        <v>151</v>
      </c>
      <c r="F1079" s="1">
        <v>180556.57820180475</v>
      </c>
      <c r="G1079" s="1">
        <v>208211.65363440325</v>
      </c>
      <c r="H1079" s="1">
        <v>190789.52106680276</v>
      </c>
      <c r="I1079" s="1">
        <v>165535.83053286353</v>
      </c>
    </row>
    <row r="1080" spans="1:9" x14ac:dyDescent="0.15">
      <c r="A1080" s="1">
        <v>47</v>
      </c>
      <c r="B1080" s="1" t="s">
        <v>95</v>
      </c>
      <c r="C1080" s="1">
        <v>19</v>
      </c>
      <c r="D1080" s="1" t="s">
        <v>152</v>
      </c>
      <c r="F1080" s="1">
        <v>19343.20907015289</v>
      </c>
      <c r="G1080" s="1">
        <v>27929.83974051083</v>
      </c>
      <c r="H1080" s="1">
        <v>22024.566505918599</v>
      </c>
      <c r="I1080" s="1">
        <v>25187.094266461318</v>
      </c>
    </row>
    <row r="1081" spans="1:9" x14ac:dyDescent="0.15">
      <c r="A1081" s="1">
        <v>47</v>
      </c>
      <c r="B1081" s="1" t="s">
        <v>95</v>
      </c>
      <c r="C1081" s="1">
        <v>20</v>
      </c>
      <c r="D1081" s="1" t="s">
        <v>153</v>
      </c>
      <c r="F1081" s="1">
        <v>5696.1357568248704</v>
      </c>
      <c r="G1081" s="1">
        <v>16021.542626614017</v>
      </c>
      <c r="H1081" s="1">
        <v>14431.828621459366</v>
      </c>
      <c r="I1081" s="1">
        <v>16331.776241623105</v>
      </c>
    </row>
    <row r="1082" spans="1:9" x14ac:dyDescent="0.15">
      <c r="A1082" s="1">
        <v>47</v>
      </c>
      <c r="B1082" s="1" t="s">
        <v>95</v>
      </c>
      <c r="C1082" s="1">
        <v>21</v>
      </c>
      <c r="D1082" s="1" t="s">
        <v>154</v>
      </c>
      <c r="F1082" s="1">
        <v>65136.152706215114</v>
      </c>
      <c r="G1082" s="1">
        <v>79716.170518740124</v>
      </c>
      <c r="H1082" s="1">
        <v>74591.991472385722</v>
      </c>
      <c r="I1082" s="1">
        <v>77175.936028962082</v>
      </c>
    </row>
    <row r="1083" spans="1:9" x14ac:dyDescent="0.15">
      <c r="A1083" s="1">
        <v>47</v>
      </c>
      <c r="B1083" s="1" t="s">
        <v>46</v>
      </c>
      <c r="C1083" s="1">
        <v>22</v>
      </c>
      <c r="D1083" s="1" t="s">
        <v>146</v>
      </c>
      <c r="F1083" s="1">
        <v>224739.23530714615</v>
      </c>
      <c r="G1083" s="1">
        <v>341967.37646757287</v>
      </c>
      <c r="H1083" s="1">
        <v>397648.77123674878</v>
      </c>
      <c r="I1083" s="1">
        <v>492599.00457644649</v>
      </c>
    </row>
    <row r="1084" spans="1:9" x14ac:dyDescent="0.15">
      <c r="A1084" s="1">
        <v>47</v>
      </c>
      <c r="B1084" s="1" t="s">
        <v>46</v>
      </c>
      <c r="C1084" s="1">
        <v>23</v>
      </c>
      <c r="D1084" s="1" t="s">
        <v>167</v>
      </c>
      <c r="F1084" s="1">
        <v>96929.553770812898</v>
      </c>
      <c r="G1084" s="1">
        <v>102294.27142079713</v>
      </c>
      <c r="H1084" s="1">
        <v>100451.92201849649</v>
      </c>
      <c r="I1084" s="1">
        <v>85044.995169020491</v>
      </c>
    </row>
  </sheetData>
  <sortState ref="A4:AQ1084">
    <sortCondition ref="A4:A1084"/>
    <sortCondition ref="C4:C1084"/>
  </sortState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1084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5" width="9.5" style="1" bestFit="1" customWidth="1"/>
    <col min="6" max="9" width="10.5" style="1" bestFit="1" customWidth="1"/>
    <col min="10" max="16384" width="9.33203125" style="1"/>
  </cols>
  <sheetData>
    <row r="1" spans="1:9" x14ac:dyDescent="0.15">
      <c r="A1" s="1" t="s">
        <v>97</v>
      </c>
    </row>
    <row r="3" spans="1:9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</row>
    <row r="4" spans="1:9" x14ac:dyDescent="0.15">
      <c r="A4" s="1">
        <v>1</v>
      </c>
      <c r="B4" s="1" t="s">
        <v>48</v>
      </c>
      <c r="C4" s="1">
        <v>1</v>
      </c>
      <c r="D4" s="1" t="s">
        <v>147</v>
      </c>
      <c r="E4" s="1">
        <v>95567.292465015853</v>
      </c>
      <c r="F4" s="1">
        <v>314292.23963967507</v>
      </c>
      <c r="G4" s="1">
        <v>308254.88191444118</v>
      </c>
      <c r="H4" s="1">
        <v>239616.26345613567</v>
      </c>
      <c r="I4" s="1">
        <v>229838.3029531136</v>
      </c>
    </row>
    <row r="5" spans="1:9" x14ac:dyDescent="0.15">
      <c r="A5" s="1">
        <v>1</v>
      </c>
      <c r="B5" s="1" t="s">
        <v>48</v>
      </c>
      <c r="C5" s="1">
        <v>2</v>
      </c>
      <c r="D5" s="1" t="s">
        <v>148</v>
      </c>
      <c r="E5" s="1">
        <v>66103.209394999241</v>
      </c>
      <c r="F5" s="1">
        <v>140660.0315424838</v>
      </c>
      <c r="G5" s="1">
        <v>76759.785363051429</v>
      </c>
      <c r="H5" s="1">
        <v>46432.22686606631</v>
      </c>
      <c r="I5" s="1">
        <v>16388.859436734499</v>
      </c>
    </row>
    <row r="6" spans="1:9" x14ac:dyDescent="0.15">
      <c r="A6" s="1">
        <v>1</v>
      </c>
      <c r="B6" s="1" t="s">
        <v>48</v>
      </c>
      <c r="C6" s="1">
        <v>3</v>
      </c>
      <c r="D6" s="1" t="s">
        <v>155</v>
      </c>
      <c r="E6" s="1">
        <v>57633.479677563198</v>
      </c>
      <c r="F6" s="1">
        <v>198285.99917319804</v>
      </c>
      <c r="G6" s="1">
        <v>298674.4764205094</v>
      </c>
      <c r="H6" s="1">
        <v>271185.72376008081</v>
      </c>
      <c r="I6" s="1">
        <v>225833.19095208077</v>
      </c>
    </row>
    <row r="7" spans="1:9" x14ac:dyDescent="0.15">
      <c r="A7" s="1">
        <v>1</v>
      </c>
      <c r="B7" s="1" t="s">
        <v>48</v>
      </c>
      <c r="C7" s="1">
        <v>4</v>
      </c>
      <c r="D7" s="1" t="s">
        <v>156</v>
      </c>
      <c r="E7" s="1">
        <v>5987.4934323258112</v>
      </c>
      <c r="F7" s="1">
        <v>17635.827129732017</v>
      </c>
      <c r="G7" s="1">
        <v>33526.557081361265</v>
      </c>
      <c r="H7" s="1">
        <v>18103.737796206056</v>
      </c>
      <c r="I7" s="1">
        <v>11823.786655686206</v>
      </c>
    </row>
    <row r="8" spans="1:9" x14ac:dyDescent="0.15">
      <c r="A8" s="1">
        <v>1</v>
      </c>
      <c r="B8" s="1" t="s">
        <v>48</v>
      </c>
      <c r="C8" s="1">
        <v>5</v>
      </c>
      <c r="D8" s="1" t="s">
        <v>157</v>
      </c>
      <c r="E8" s="1">
        <v>10598.667251805176</v>
      </c>
      <c r="F8" s="1">
        <v>37605.870597981993</v>
      </c>
      <c r="G8" s="1">
        <v>52782.570558760497</v>
      </c>
      <c r="H8" s="1">
        <v>38172.289422155911</v>
      </c>
      <c r="I8" s="1">
        <v>27759.763770703634</v>
      </c>
    </row>
    <row r="9" spans="1:9" x14ac:dyDescent="0.15">
      <c r="A9" s="1">
        <v>1</v>
      </c>
      <c r="B9" s="1" t="s">
        <v>48</v>
      </c>
      <c r="C9" s="1">
        <v>6</v>
      </c>
      <c r="D9" s="1" t="s">
        <v>49</v>
      </c>
      <c r="E9" s="1">
        <v>5394.5614931150731</v>
      </c>
      <c r="F9" s="1">
        <v>15971.225143358157</v>
      </c>
      <c r="G9" s="1">
        <v>25230.754262800809</v>
      </c>
      <c r="H9" s="1">
        <v>21090.169995766038</v>
      </c>
      <c r="I9" s="1">
        <v>16061.167339950685</v>
      </c>
    </row>
    <row r="10" spans="1:9" x14ac:dyDescent="0.15">
      <c r="A10" s="1">
        <v>1</v>
      </c>
      <c r="B10" s="1" t="s">
        <v>48</v>
      </c>
      <c r="C10" s="1">
        <v>7</v>
      </c>
      <c r="D10" s="1" t="s">
        <v>158</v>
      </c>
      <c r="E10" s="1">
        <v>1266.0432663925856</v>
      </c>
      <c r="F10" s="1">
        <v>5938.1161683225509</v>
      </c>
      <c r="G10" s="1">
        <v>6035.125605566268</v>
      </c>
      <c r="H10" s="1">
        <v>5423.3930137586412</v>
      </c>
      <c r="I10" s="1">
        <v>6369.4379785735182</v>
      </c>
    </row>
    <row r="11" spans="1:9" x14ac:dyDescent="0.15">
      <c r="A11" s="1">
        <v>1</v>
      </c>
      <c r="B11" s="1" t="s">
        <v>48</v>
      </c>
      <c r="C11" s="1">
        <v>8</v>
      </c>
      <c r="D11" s="1" t="s">
        <v>159</v>
      </c>
      <c r="E11" s="1">
        <v>15660.714745054796</v>
      </c>
      <c r="F11" s="1">
        <v>69303.165078647129</v>
      </c>
      <c r="G11" s="1">
        <v>85723.461241286175</v>
      </c>
      <c r="H11" s="1">
        <v>55545.694242557554</v>
      </c>
      <c r="I11" s="1">
        <v>34842.492655958864</v>
      </c>
    </row>
    <row r="12" spans="1:9" x14ac:dyDescent="0.15">
      <c r="A12" s="1">
        <v>1</v>
      </c>
      <c r="B12" s="1" t="s">
        <v>48</v>
      </c>
      <c r="C12" s="1">
        <v>9</v>
      </c>
      <c r="D12" s="1" t="s">
        <v>160</v>
      </c>
      <c r="E12" s="1">
        <v>25580.303222065628</v>
      </c>
      <c r="F12" s="1">
        <v>73888.280429239821</v>
      </c>
      <c r="G12" s="1">
        <v>51929.407761418101</v>
      </c>
      <c r="H12" s="1">
        <v>30829.926629699756</v>
      </c>
      <c r="I12" s="1">
        <v>39683.433003110804</v>
      </c>
    </row>
    <row r="13" spans="1:9" x14ac:dyDescent="0.15">
      <c r="A13" s="1">
        <v>1</v>
      </c>
      <c r="B13" s="1" t="s">
        <v>48</v>
      </c>
      <c r="C13" s="1">
        <v>10</v>
      </c>
      <c r="D13" s="1" t="s">
        <v>161</v>
      </c>
      <c r="E13" s="1">
        <v>13027.642585113001</v>
      </c>
      <c r="F13" s="1">
        <v>44364.136622362348</v>
      </c>
      <c r="G13" s="1">
        <v>77966.671122728178</v>
      </c>
      <c r="H13" s="1">
        <v>57652.384180927853</v>
      </c>
      <c r="I13" s="1">
        <v>46208.823755402562</v>
      </c>
    </row>
    <row r="14" spans="1:9" x14ac:dyDescent="0.15">
      <c r="A14" s="1">
        <v>1</v>
      </c>
      <c r="B14" s="1" t="s">
        <v>48</v>
      </c>
      <c r="C14" s="1">
        <v>11</v>
      </c>
      <c r="D14" s="1" t="s">
        <v>162</v>
      </c>
      <c r="E14" s="1">
        <v>12767.011726493867</v>
      </c>
      <c r="F14" s="1">
        <v>40390.538622580098</v>
      </c>
      <c r="G14" s="1">
        <v>59771.362219908457</v>
      </c>
      <c r="H14" s="1">
        <v>48384.487299215121</v>
      </c>
      <c r="I14" s="1">
        <v>43107.847732568611</v>
      </c>
    </row>
    <row r="15" spans="1:9" x14ac:dyDescent="0.15">
      <c r="A15" s="1">
        <v>1</v>
      </c>
      <c r="B15" s="1" t="s">
        <v>48</v>
      </c>
      <c r="C15" s="1">
        <v>12</v>
      </c>
      <c r="D15" s="1" t="s">
        <v>163</v>
      </c>
      <c r="E15" s="1">
        <v>2320.6517087165898</v>
      </c>
      <c r="F15" s="1">
        <v>20213.155711738131</v>
      </c>
      <c r="G15" s="1">
        <v>53811.357297306029</v>
      </c>
      <c r="H15" s="1">
        <v>59227.629947700916</v>
      </c>
      <c r="I15" s="1">
        <v>39074.565639045257</v>
      </c>
    </row>
    <row r="16" spans="1:9" x14ac:dyDescent="0.15">
      <c r="A16" s="1">
        <v>1</v>
      </c>
      <c r="B16" s="1" t="s">
        <v>48</v>
      </c>
      <c r="C16" s="1">
        <v>13</v>
      </c>
      <c r="D16" s="1" t="s">
        <v>164</v>
      </c>
      <c r="E16" s="1">
        <v>11366.819161446498</v>
      </c>
      <c r="F16" s="1">
        <v>28330.698433349276</v>
      </c>
      <c r="G16" s="1">
        <v>26642.741255032783</v>
      </c>
      <c r="H16" s="1">
        <v>29800.285666089578</v>
      </c>
      <c r="I16" s="1">
        <v>42904.706318868724</v>
      </c>
    </row>
    <row r="17" spans="1:9" x14ac:dyDescent="0.15">
      <c r="A17" s="1">
        <v>1</v>
      </c>
      <c r="B17" s="1" t="s">
        <v>48</v>
      </c>
      <c r="C17" s="1">
        <v>14</v>
      </c>
      <c r="D17" s="1" t="s">
        <v>165</v>
      </c>
      <c r="E17" s="1">
        <v>469.83957061445415</v>
      </c>
      <c r="F17" s="1">
        <v>2505.62647728313</v>
      </c>
      <c r="G17" s="1">
        <v>5147.3335311088367</v>
      </c>
      <c r="H17" s="1">
        <v>4069.3408652738399</v>
      </c>
      <c r="I17" s="1">
        <v>3882.2973188057922</v>
      </c>
    </row>
    <row r="18" spans="1:9" x14ac:dyDescent="0.15">
      <c r="A18" s="1">
        <v>1</v>
      </c>
      <c r="B18" s="1" t="s">
        <v>48</v>
      </c>
      <c r="C18" s="1">
        <v>15</v>
      </c>
      <c r="D18" s="1" t="s">
        <v>166</v>
      </c>
      <c r="E18" s="1">
        <v>67959.30049924973</v>
      </c>
      <c r="F18" s="1">
        <v>207979.10536905966</v>
      </c>
      <c r="G18" s="1">
        <v>295196.33828511083</v>
      </c>
      <c r="H18" s="1">
        <v>188402.86938101557</v>
      </c>
      <c r="I18" s="1">
        <v>131811.42641982125</v>
      </c>
    </row>
    <row r="19" spans="1:9" x14ac:dyDescent="0.15">
      <c r="A19" s="1">
        <v>1</v>
      </c>
      <c r="B19" s="1" t="s">
        <v>48</v>
      </c>
      <c r="C19" s="1">
        <v>16</v>
      </c>
      <c r="D19" s="1" t="s">
        <v>149</v>
      </c>
      <c r="E19" s="1">
        <v>270993.19231073943</v>
      </c>
      <c r="F19" s="1">
        <v>1149303.2186272116</v>
      </c>
      <c r="G19" s="1">
        <v>1428567.3066125822</v>
      </c>
      <c r="H19" s="1">
        <v>1742112.9289936174</v>
      </c>
      <c r="I19" s="1">
        <v>1085257.1192128828</v>
      </c>
    </row>
    <row r="20" spans="1:9" x14ac:dyDescent="0.15">
      <c r="A20" s="1">
        <v>1</v>
      </c>
      <c r="B20" s="1" t="s">
        <v>48</v>
      </c>
      <c r="C20" s="1">
        <v>17</v>
      </c>
      <c r="D20" s="1" t="s">
        <v>150</v>
      </c>
      <c r="E20" s="1">
        <v>18301.937407087888</v>
      </c>
      <c r="F20" s="1">
        <v>77644.245649905977</v>
      </c>
      <c r="G20" s="1">
        <v>137448.13839181029</v>
      </c>
      <c r="H20" s="1">
        <v>166881.36555673403</v>
      </c>
      <c r="I20" s="1">
        <v>155156.07027316897</v>
      </c>
    </row>
    <row r="21" spans="1:9" x14ac:dyDescent="0.15">
      <c r="A21" s="1">
        <v>1</v>
      </c>
      <c r="B21" s="1" t="s">
        <v>48</v>
      </c>
      <c r="C21" s="1">
        <v>18</v>
      </c>
      <c r="D21" s="1" t="s">
        <v>151</v>
      </c>
      <c r="E21" s="1">
        <v>285992.94238412933</v>
      </c>
      <c r="F21" s="1">
        <v>1297231.341160493</v>
      </c>
      <c r="G21" s="1">
        <v>1574059.8044829774</v>
      </c>
      <c r="H21" s="1">
        <v>1556507.3481573623</v>
      </c>
      <c r="I21" s="1">
        <v>1332438.3186585051</v>
      </c>
    </row>
    <row r="22" spans="1:9" x14ac:dyDescent="0.15">
      <c r="A22" s="1">
        <v>1</v>
      </c>
      <c r="B22" s="1" t="s">
        <v>48</v>
      </c>
      <c r="C22" s="1">
        <v>19</v>
      </c>
      <c r="D22" s="1" t="s">
        <v>152</v>
      </c>
      <c r="E22" s="1">
        <v>56390.76137808404</v>
      </c>
      <c r="F22" s="1">
        <v>296130.41896575817</v>
      </c>
      <c r="G22" s="1">
        <v>577930.11181894469</v>
      </c>
      <c r="H22" s="1">
        <v>457167.64438966161</v>
      </c>
      <c r="I22" s="1">
        <v>437581.62803497072</v>
      </c>
    </row>
    <row r="23" spans="1:9" x14ac:dyDescent="0.15">
      <c r="A23" s="1">
        <v>1</v>
      </c>
      <c r="B23" s="1" t="s">
        <v>48</v>
      </c>
      <c r="C23" s="1">
        <v>20</v>
      </c>
      <c r="D23" s="1" t="s">
        <v>153</v>
      </c>
      <c r="E23" s="1">
        <v>14463.844750789465</v>
      </c>
      <c r="F23" s="1">
        <v>62285.049199734662</v>
      </c>
      <c r="G23" s="1">
        <v>144356.3372615907</v>
      </c>
      <c r="H23" s="1">
        <v>162409.25776711988</v>
      </c>
      <c r="I23" s="1">
        <v>165341.78380937557</v>
      </c>
    </row>
    <row r="24" spans="1:9" x14ac:dyDescent="0.15">
      <c r="A24" s="1">
        <v>1</v>
      </c>
      <c r="B24" s="1" t="s">
        <v>48</v>
      </c>
      <c r="C24" s="1">
        <v>21</v>
      </c>
      <c r="D24" s="1" t="s">
        <v>154</v>
      </c>
      <c r="E24" s="1">
        <v>210737.5715986026</v>
      </c>
      <c r="F24" s="1">
        <v>697047.28308986442</v>
      </c>
      <c r="G24" s="1">
        <v>1008641.6624764317</v>
      </c>
      <c r="H24" s="1">
        <v>823706.72335651843</v>
      </c>
      <c r="I24" s="1">
        <v>694100.61242762208</v>
      </c>
    </row>
    <row r="25" spans="1:9" x14ac:dyDescent="0.15">
      <c r="A25" s="1">
        <v>1</v>
      </c>
      <c r="B25" s="1" t="s">
        <v>0</v>
      </c>
      <c r="C25" s="1">
        <v>22</v>
      </c>
      <c r="D25" s="1" t="s">
        <v>146</v>
      </c>
      <c r="E25" s="1">
        <v>323082.63634356915</v>
      </c>
      <c r="F25" s="1">
        <v>1391408.7342476896</v>
      </c>
      <c r="G25" s="1">
        <v>2526230.0910188877</v>
      </c>
      <c r="H25" s="1">
        <v>2956067.9193964978</v>
      </c>
      <c r="I25" s="1">
        <v>3666070.9056928507</v>
      </c>
    </row>
    <row r="26" spans="1:9" x14ac:dyDescent="0.15">
      <c r="A26" s="1">
        <v>1</v>
      </c>
      <c r="B26" s="1" t="s">
        <v>0</v>
      </c>
      <c r="C26" s="1">
        <v>23</v>
      </c>
      <c r="D26" s="1" t="s">
        <v>167</v>
      </c>
      <c r="E26" s="1">
        <v>251621.38112601559</v>
      </c>
      <c r="F26" s="1">
        <v>1152067.6776058455</v>
      </c>
      <c r="G26" s="1">
        <v>1569397.2326153056</v>
      </c>
      <c r="H26" s="1">
        <v>2014918.8982940223</v>
      </c>
      <c r="I26" s="1">
        <v>1712514.1760843846</v>
      </c>
    </row>
    <row r="27" spans="1:9" x14ac:dyDescent="0.15">
      <c r="A27" s="1">
        <v>2</v>
      </c>
      <c r="B27" s="1" t="s">
        <v>50</v>
      </c>
      <c r="C27" s="1">
        <v>1</v>
      </c>
      <c r="D27" s="1" t="s">
        <v>147</v>
      </c>
      <c r="E27" s="1">
        <v>51249.937099807328</v>
      </c>
      <c r="F27" s="1">
        <v>162244.67783947906</v>
      </c>
      <c r="G27" s="1">
        <v>154973.95862419548</v>
      </c>
      <c r="H27" s="1">
        <v>113214.0525386524</v>
      </c>
      <c r="I27" s="1">
        <v>102834.43012346624</v>
      </c>
    </row>
    <row r="28" spans="1:9" x14ac:dyDescent="0.15">
      <c r="A28" s="1">
        <v>2</v>
      </c>
      <c r="B28" s="1" t="s">
        <v>50</v>
      </c>
      <c r="C28" s="1">
        <v>2</v>
      </c>
      <c r="D28" s="1" t="s">
        <v>148</v>
      </c>
      <c r="E28" s="1">
        <v>2758.8781760424422</v>
      </c>
      <c r="F28" s="1">
        <v>5821.5504064290026</v>
      </c>
      <c r="G28" s="1">
        <v>7329.9082116941354</v>
      </c>
      <c r="H28" s="1">
        <v>7908.5991972754709</v>
      </c>
      <c r="I28" s="1">
        <v>3821.1543330437694</v>
      </c>
    </row>
    <row r="29" spans="1:9" x14ac:dyDescent="0.15">
      <c r="A29" s="1">
        <v>2</v>
      </c>
      <c r="B29" s="1" t="s">
        <v>50</v>
      </c>
      <c r="C29" s="1">
        <v>3</v>
      </c>
      <c r="D29" s="1" t="s">
        <v>155</v>
      </c>
      <c r="E29" s="1">
        <v>10408.045272413287</v>
      </c>
      <c r="F29" s="1">
        <v>35181.875877626851</v>
      </c>
      <c r="G29" s="1">
        <v>49143.881612758189</v>
      </c>
      <c r="H29" s="1">
        <v>56384.905711869615</v>
      </c>
      <c r="I29" s="1">
        <v>51714.231800097783</v>
      </c>
    </row>
    <row r="30" spans="1:9" x14ac:dyDescent="0.15">
      <c r="A30" s="1">
        <v>2</v>
      </c>
      <c r="B30" s="1" t="s">
        <v>50</v>
      </c>
      <c r="C30" s="1">
        <v>4</v>
      </c>
      <c r="D30" s="1" t="s">
        <v>156</v>
      </c>
      <c r="E30" s="1">
        <v>1439.6194676623559</v>
      </c>
      <c r="F30" s="1">
        <v>6440.8296398455368</v>
      </c>
      <c r="G30" s="1">
        <v>25791.198531808044</v>
      </c>
      <c r="H30" s="1">
        <v>20953.749985989725</v>
      </c>
      <c r="I30" s="1">
        <v>14824.531341410366</v>
      </c>
    </row>
    <row r="31" spans="1:9" x14ac:dyDescent="0.15">
      <c r="A31" s="1">
        <v>2</v>
      </c>
      <c r="B31" s="1" t="s">
        <v>50</v>
      </c>
      <c r="C31" s="1">
        <v>5</v>
      </c>
      <c r="D31" s="1" t="s">
        <v>157</v>
      </c>
      <c r="E31" s="1">
        <v>1444.6547431693855</v>
      </c>
      <c r="F31" s="1">
        <v>5053.7013754206</v>
      </c>
      <c r="G31" s="1">
        <v>7753.8550819531119</v>
      </c>
      <c r="H31" s="1">
        <v>8178.2335124470565</v>
      </c>
      <c r="I31" s="1">
        <v>9587.992366983035</v>
      </c>
    </row>
    <row r="32" spans="1:9" x14ac:dyDescent="0.15">
      <c r="A32" s="1">
        <v>2</v>
      </c>
      <c r="B32" s="1" t="s">
        <v>50</v>
      </c>
      <c r="C32" s="1">
        <v>6</v>
      </c>
      <c r="D32" s="1" t="s">
        <v>49</v>
      </c>
      <c r="E32" s="1">
        <v>867.71002596976825</v>
      </c>
      <c r="F32" s="1">
        <v>2073.4920129210295</v>
      </c>
      <c r="G32" s="1">
        <v>2203.6723803386813</v>
      </c>
      <c r="H32" s="1">
        <v>2809.4912479267323</v>
      </c>
      <c r="I32" s="1">
        <v>2881.8818909383685</v>
      </c>
    </row>
    <row r="33" spans="1:9" x14ac:dyDescent="0.15">
      <c r="A33" s="1">
        <v>2</v>
      </c>
      <c r="B33" s="1" t="s">
        <v>50</v>
      </c>
      <c r="C33" s="1">
        <v>7</v>
      </c>
      <c r="D33" s="1" t="s">
        <v>158</v>
      </c>
      <c r="E33" s="1">
        <v>43.793517444647321</v>
      </c>
      <c r="F33" s="1">
        <v>261.70706977330713</v>
      </c>
      <c r="G33" s="1">
        <v>173.2485218684952</v>
      </c>
      <c r="H33" s="1">
        <v>386.3885930948469</v>
      </c>
      <c r="I33" s="1">
        <v>982.72185853047017</v>
      </c>
    </row>
    <row r="34" spans="1:9" x14ac:dyDescent="0.15">
      <c r="A34" s="1">
        <v>2</v>
      </c>
      <c r="B34" s="1" t="s">
        <v>50</v>
      </c>
      <c r="C34" s="1">
        <v>8</v>
      </c>
      <c r="D34" s="1" t="s">
        <v>159</v>
      </c>
      <c r="E34" s="1">
        <v>2233.9924021625916</v>
      </c>
      <c r="F34" s="1">
        <v>9651.9605567162216</v>
      </c>
      <c r="G34" s="1">
        <v>10285.328867613016</v>
      </c>
      <c r="H34" s="1">
        <v>12456.86108716168</v>
      </c>
      <c r="I34" s="1">
        <v>9109.0573503634059</v>
      </c>
    </row>
    <row r="35" spans="1:9" x14ac:dyDescent="0.15">
      <c r="A35" s="1">
        <v>2</v>
      </c>
      <c r="B35" s="1" t="s">
        <v>50</v>
      </c>
      <c r="C35" s="1">
        <v>9</v>
      </c>
      <c r="D35" s="1" t="s">
        <v>160</v>
      </c>
      <c r="E35" s="1">
        <v>3713.9753178096926</v>
      </c>
      <c r="F35" s="1">
        <v>9237.1247438321534</v>
      </c>
      <c r="G35" s="1">
        <v>11084.378076285131</v>
      </c>
      <c r="H35" s="1">
        <v>18609.241250878291</v>
      </c>
      <c r="I35" s="1">
        <v>37432.309262603361</v>
      </c>
    </row>
    <row r="36" spans="1:9" x14ac:dyDescent="0.15">
      <c r="A36" s="1">
        <v>2</v>
      </c>
      <c r="B36" s="1" t="s">
        <v>50</v>
      </c>
      <c r="C36" s="1">
        <v>10</v>
      </c>
      <c r="D36" s="1" t="s">
        <v>161</v>
      </c>
      <c r="E36" s="1">
        <v>1998.1123008739048</v>
      </c>
      <c r="F36" s="1">
        <v>5009.041540799657</v>
      </c>
      <c r="G36" s="1">
        <v>7896.6856142852166</v>
      </c>
      <c r="H36" s="1">
        <v>10654.190425688559</v>
      </c>
      <c r="I36" s="1">
        <v>10576.528977142361</v>
      </c>
    </row>
    <row r="37" spans="1:9" x14ac:dyDescent="0.15">
      <c r="A37" s="1">
        <v>2</v>
      </c>
      <c r="B37" s="1" t="s">
        <v>50</v>
      </c>
      <c r="C37" s="1">
        <v>11</v>
      </c>
      <c r="D37" s="1" t="s">
        <v>162</v>
      </c>
      <c r="E37" s="1">
        <v>624.04266712864217</v>
      </c>
      <c r="F37" s="1">
        <v>2093.4642739407077</v>
      </c>
      <c r="G37" s="1">
        <v>4227.8677772292231</v>
      </c>
      <c r="H37" s="1">
        <v>12479.720846459308</v>
      </c>
      <c r="I37" s="1">
        <v>13807.269029995967</v>
      </c>
    </row>
    <row r="38" spans="1:9" x14ac:dyDescent="0.15">
      <c r="A38" s="1">
        <v>2</v>
      </c>
      <c r="B38" s="1" t="s">
        <v>50</v>
      </c>
      <c r="C38" s="1">
        <v>12</v>
      </c>
      <c r="D38" s="1" t="s">
        <v>163</v>
      </c>
      <c r="E38" s="1">
        <v>2624.4993361728407</v>
      </c>
      <c r="F38" s="1">
        <v>15382.66691894776</v>
      </c>
      <c r="G38" s="1">
        <v>46810.801910184098</v>
      </c>
      <c r="H38" s="1">
        <v>72763.035292306187</v>
      </c>
      <c r="I38" s="1">
        <v>71690.31410886193</v>
      </c>
    </row>
    <row r="39" spans="1:9" x14ac:dyDescent="0.15">
      <c r="A39" s="1">
        <v>2</v>
      </c>
      <c r="B39" s="1" t="s">
        <v>50</v>
      </c>
      <c r="C39" s="1">
        <v>13</v>
      </c>
      <c r="D39" s="1" t="s">
        <v>164</v>
      </c>
      <c r="E39" s="1">
        <v>771.93844040766226</v>
      </c>
      <c r="F39" s="1">
        <v>3155.7472901147394</v>
      </c>
      <c r="G39" s="1">
        <v>2402.8668473164948</v>
      </c>
      <c r="H39" s="1">
        <v>4086.0033636910243</v>
      </c>
      <c r="I39" s="1">
        <v>7519.9829191546551</v>
      </c>
    </row>
    <row r="40" spans="1:9" x14ac:dyDescent="0.15">
      <c r="A40" s="1">
        <v>2</v>
      </c>
      <c r="B40" s="1" t="s">
        <v>50</v>
      </c>
      <c r="C40" s="1">
        <v>14</v>
      </c>
      <c r="D40" s="1" t="s">
        <v>165</v>
      </c>
      <c r="E40" s="1">
        <v>126.51675143410907</v>
      </c>
      <c r="F40" s="1">
        <v>2264.4076808400591</v>
      </c>
      <c r="G40" s="1">
        <v>5918.6142342714675</v>
      </c>
      <c r="H40" s="1">
        <v>6282.6727262448367</v>
      </c>
      <c r="I40" s="1">
        <v>9199.6360088711208</v>
      </c>
    </row>
    <row r="41" spans="1:9" x14ac:dyDescent="0.15">
      <c r="A41" s="1">
        <v>2</v>
      </c>
      <c r="B41" s="1" t="s">
        <v>50</v>
      </c>
      <c r="C41" s="1">
        <v>15</v>
      </c>
      <c r="D41" s="1" t="s">
        <v>166</v>
      </c>
      <c r="E41" s="1">
        <v>9358.025931551836</v>
      </c>
      <c r="F41" s="1">
        <v>28762.737678373072</v>
      </c>
      <c r="G41" s="1">
        <v>34345.917307466909</v>
      </c>
      <c r="H41" s="1">
        <v>34844.002307257055</v>
      </c>
      <c r="I41" s="1">
        <v>26835.060586147873</v>
      </c>
    </row>
    <row r="42" spans="1:9" x14ac:dyDescent="0.15">
      <c r="A42" s="1">
        <v>2</v>
      </c>
      <c r="B42" s="1" t="s">
        <v>50</v>
      </c>
      <c r="C42" s="1">
        <v>16</v>
      </c>
      <c r="D42" s="1" t="s">
        <v>149</v>
      </c>
      <c r="E42" s="1">
        <v>36656.531463984378</v>
      </c>
      <c r="F42" s="1">
        <v>228683.945118701</v>
      </c>
      <c r="G42" s="1">
        <v>209978.83559423801</v>
      </c>
      <c r="H42" s="1">
        <v>358266.59605973435</v>
      </c>
      <c r="I42" s="1">
        <v>256499.97276945697</v>
      </c>
    </row>
    <row r="43" spans="1:9" x14ac:dyDescent="0.15">
      <c r="A43" s="1">
        <v>2</v>
      </c>
      <c r="B43" s="1" t="s">
        <v>50</v>
      </c>
      <c r="C43" s="1">
        <v>17</v>
      </c>
      <c r="D43" s="1" t="s">
        <v>150</v>
      </c>
      <c r="E43" s="1">
        <v>4481.5679752829428</v>
      </c>
      <c r="F43" s="1">
        <v>17552.707400913368</v>
      </c>
      <c r="G43" s="1">
        <v>33992.761556085599</v>
      </c>
      <c r="H43" s="1">
        <v>38869.149030042434</v>
      </c>
      <c r="I43" s="1">
        <v>44021.231801714122</v>
      </c>
    </row>
    <row r="44" spans="1:9" x14ac:dyDescent="0.15">
      <c r="A44" s="1">
        <v>2</v>
      </c>
      <c r="B44" s="1" t="s">
        <v>50</v>
      </c>
      <c r="C44" s="1">
        <v>18</v>
      </c>
      <c r="D44" s="1" t="s">
        <v>151</v>
      </c>
      <c r="E44" s="1">
        <v>55405.417101907915</v>
      </c>
      <c r="F44" s="1">
        <v>274497.32096739579</v>
      </c>
      <c r="G44" s="1">
        <v>310421.83366525697</v>
      </c>
      <c r="H44" s="1">
        <v>347178.25342242204</v>
      </c>
      <c r="I44" s="1">
        <v>332981.09766748809</v>
      </c>
    </row>
    <row r="45" spans="1:9" x14ac:dyDescent="0.15">
      <c r="A45" s="1">
        <v>2</v>
      </c>
      <c r="B45" s="1" t="s">
        <v>50</v>
      </c>
      <c r="C45" s="1">
        <v>19</v>
      </c>
      <c r="D45" s="1" t="s">
        <v>152</v>
      </c>
      <c r="E45" s="1">
        <v>9955.4038220128041</v>
      </c>
      <c r="F45" s="1">
        <v>68661.917334718266</v>
      </c>
      <c r="G45" s="1">
        <v>111229.54708670187</v>
      </c>
      <c r="H45" s="1">
        <v>109514.81475789356</v>
      </c>
      <c r="I45" s="1">
        <v>97221.357039942304</v>
      </c>
    </row>
    <row r="46" spans="1:9" x14ac:dyDescent="0.15">
      <c r="A46" s="1">
        <v>2</v>
      </c>
      <c r="B46" s="1" t="s">
        <v>50</v>
      </c>
      <c r="C46" s="1">
        <v>20</v>
      </c>
      <c r="D46" s="1" t="s">
        <v>153</v>
      </c>
      <c r="E46" s="1">
        <v>1458.5389664661643</v>
      </c>
      <c r="F46" s="1">
        <v>11202.887105156404</v>
      </c>
      <c r="G46" s="1">
        <v>19123.557879701952</v>
      </c>
      <c r="H46" s="1">
        <v>23350.623197993697</v>
      </c>
      <c r="I46" s="1">
        <v>22097.346731437468</v>
      </c>
    </row>
    <row r="47" spans="1:9" x14ac:dyDescent="0.15">
      <c r="A47" s="1">
        <v>2</v>
      </c>
      <c r="B47" s="1" t="s">
        <v>50</v>
      </c>
      <c r="C47" s="1">
        <v>21</v>
      </c>
      <c r="D47" s="1" t="s">
        <v>154</v>
      </c>
      <c r="E47" s="1">
        <v>36017.475376593931</v>
      </c>
      <c r="F47" s="1">
        <v>133993.6760214651</v>
      </c>
      <c r="G47" s="1">
        <v>159665.06067768374</v>
      </c>
      <c r="H47" s="1">
        <v>166389.7972990234</v>
      </c>
      <c r="I47" s="1">
        <v>166050.12826708483</v>
      </c>
    </row>
    <row r="48" spans="1:9" x14ac:dyDescent="0.15">
      <c r="A48" s="1">
        <v>2</v>
      </c>
      <c r="B48" s="1" t="s">
        <v>1</v>
      </c>
      <c r="C48" s="1">
        <v>22</v>
      </c>
      <c r="D48" s="1" t="s">
        <v>146</v>
      </c>
      <c r="E48" s="1">
        <v>75613.238350666361</v>
      </c>
      <c r="F48" s="1">
        <v>305694.22799506108</v>
      </c>
      <c r="G48" s="1">
        <v>477015.90847925603</v>
      </c>
      <c r="H48" s="1">
        <v>685449.45707351121</v>
      </c>
      <c r="I48" s="1">
        <v>860654.48551967985</v>
      </c>
    </row>
    <row r="49" spans="1:9" x14ac:dyDescent="0.15">
      <c r="A49" s="1">
        <v>2</v>
      </c>
      <c r="B49" s="1" t="s">
        <v>1</v>
      </c>
      <c r="C49" s="1">
        <v>23</v>
      </c>
      <c r="D49" s="1" t="s">
        <v>167</v>
      </c>
      <c r="E49" s="1">
        <v>64291.362938964114</v>
      </c>
      <c r="F49" s="1">
        <v>286868.4907714547</v>
      </c>
      <c r="G49" s="1">
        <v>389697.8068409923</v>
      </c>
      <c r="H49" s="1">
        <v>534655.81707370025</v>
      </c>
      <c r="I49" s="1">
        <v>462383.94076852105</v>
      </c>
    </row>
    <row r="50" spans="1:9" x14ac:dyDescent="0.15">
      <c r="A50" s="1">
        <v>3</v>
      </c>
      <c r="B50" s="1" t="s">
        <v>51</v>
      </c>
      <c r="C50" s="1">
        <v>1</v>
      </c>
      <c r="D50" s="1" t="s">
        <v>147</v>
      </c>
      <c r="E50" s="1">
        <v>55057.961945497569</v>
      </c>
      <c r="F50" s="1">
        <v>169796.42818934063</v>
      </c>
      <c r="G50" s="1">
        <v>160537.33866846675</v>
      </c>
      <c r="H50" s="1">
        <v>110392.86770038397</v>
      </c>
      <c r="I50" s="1">
        <v>99416.144261868161</v>
      </c>
    </row>
    <row r="51" spans="1:9" x14ac:dyDescent="0.15">
      <c r="A51" s="1">
        <v>3</v>
      </c>
      <c r="B51" s="1" t="s">
        <v>51</v>
      </c>
      <c r="C51" s="1">
        <v>2</v>
      </c>
      <c r="D51" s="1" t="s">
        <v>148</v>
      </c>
      <c r="E51" s="1">
        <v>7245.1070685008381</v>
      </c>
      <c r="F51" s="1">
        <v>13828.052893420048</v>
      </c>
      <c r="G51" s="1">
        <v>10567.091649035394</v>
      </c>
      <c r="H51" s="1">
        <v>9887.8726805893111</v>
      </c>
      <c r="I51" s="1">
        <v>5883.9950991152173</v>
      </c>
    </row>
    <row r="52" spans="1:9" x14ac:dyDescent="0.15">
      <c r="A52" s="1">
        <v>3</v>
      </c>
      <c r="B52" s="1" t="s">
        <v>51</v>
      </c>
      <c r="C52" s="1">
        <v>3</v>
      </c>
      <c r="D52" s="1" t="s">
        <v>155</v>
      </c>
      <c r="E52" s="1">
        <v>10016.23110780246</v>
      </c>
      <c r="F52" s="1">
        <v>35238.468956111916</v>
      </c>
      <c r="G52" s="1">
        <v>57363.021678670419</v>
      </c>
      <c r="H52" s="1">
        <v>70110.713476151184</v>
      </c>
      <c r="I52" s="1">
        <v>64771.466154496571</v>
      </c>
    </row>
    <row r="53" spans="1:9" x14ac:dyDescent="0.15">
      <c r="A53" s="1">
        <v>3</v>
      </c>
      <c r="B53" s="1" t="s">
        <v>51</v>
      </c>
      <c r="C53" s="1">
        <v>4</v>
      </c>
      <c r="D53" s="1" t="s">
        <v>156</v>
      </c>
      <c r="E53" s="1">
        <v>3069.6392583812549</v>
      </c>
      <c r="F53" s="1">
        <v>15106.274802754955</v>
      </c>
      <c r="G53" s="1">
        <v>32547.176944401184</v>
      </c>
      <c r="H53" s="1">
        <v>25623.912419639593</v>
      </c>
      <c r="I53" s="1">
        <v>18168.355748370126</v>
      </c>
    </row>
    <row r="54" spans="1:9" x14ac:dyDescent="0.15">
      <c r="A54" s="1">
        <v>3</v>
      </c>
      <c r="B54" s="1" t="s">
        <v>51</v>
      </c>
      <c r="C54" s="1">
        <v>5</v>
      </c>
      <c r="D54" s="1" t="s">
        <v>157</v>
      </c>
      <c r="E54" s="1">
        <v>1076.6287624965692</v>
      </c>
      <c r="F54" s="1">
        <v>3336.4485916147237</v>
      </c>
      <c r="G54" s="1">
        <v>6058.3370830348294</v>
      </c>
      <c r="H54" s="1">
        <v>6656.0357700198356</v>
      </c>
      <c r="I54" s="1">
        <v>7373.0760242512997</v>
      </c>
    </row>
    <row r="55" spans="1:9" x14ac:dyDescent="0.15">
      <c r="A55" s="1">
        <v>3</v>
      </c>
      <c r="B55" s="1" t="s">
        <v>51</v>
      </c>
      <c r="C55" s="1">
        <v>6</v>
      </c>
      <c r="D55" s="1" t="s">
        <v>49</v>
      </c>
      <c r="E55" s="1">
        <v>1386.1159445067335</v>
      </c>
      <c r="F55" s="1">
        <v>3763.3021461910394</v>
      </c>
      <c r="G55" s="1">
        <v>5265.5132365711761</v>
      </c>
      <c r="H55" s="1">
        <v>6463.923462939988</v>
      </c>
      <c r="I55" s="1">
        <v>8316.1373180839</v>
      </c>
    </row>
    <row r="56" spans="1:9" x14ac:dyDescent="0.15">
      <c r="A56" s="1">
        <v>3</v>
      </c>
      <c r="B56" s="1" t="s">
        <v>51</v>
      </c>
      <c r="C56" s="1">
        <v>7</v>
      </c>
      <c r="D56" s="1" t="s">
        <v>158</v>
      </c>
      <c r="E56" s="1">
        <v>58.148978172646792</v>
      </c>
      <c r="F56" s="1">
        <v>232.83621155374104</v>
      </c>
      <c r="G56" s="1">
        <v>402.61548689274764</v>
      </c>
      <c r="H56" s="1">
        <v>652.43457313519502</v>
      </c>
      <c r="I56" s="1">
        <v>1237.2264004361405</v>
      </c>
    </row>
    <row r="57" spans="1:9" x14ac:dyDescent="0.15">
      <c r="A57" s="1">
        <v>3</v>
      </c>
      <c r="B57" s="1" t="s">
        <v>51</v>
      </c>
      <c r="C57" s="1">
        <v>8</v>
      </c>
      <c r="D57" s="1" t="s">
        <v>159</v>
      </c>
      <c r="E57" s="1">
        <v>3193.6736366540217</v>
      </c>
      <c r="F57" s="1">
        <v>13783.413160711174</v>
      </c>
      <c r="G57" s="1">
        <v>17464.569785300111</v>
      </c>
      <c r="H57" s="1">
        <v>21061.392863993799</v>
      </c>
      <c r="I57" s="1">
        <v>13324.352341268826</v>
      </c>
    </row>
    <row r="58" spans="1:9" x14ac:dyDescent="0.15">
      <c r="A58" s="1">
        <v>3</v>
      </c>
      <c r="B58" s="1" t="s">
        <v>51</v>
      </c>
      <c r="C58" s="1">
        <v>9</v>
      </c>
      <c r="D58" s="1" t="s">
        <v>160</v>
      </c>
      <c r="E58" s="1">
        <v>10871.121241538614</v>
      </c>
      <c r="F58" s="1">
        <v>21005.608427314812</v>
      </c>
      <c r="G58" s="1">
        <v>16904.801171068408</v>
      </c>
      <c r="H58" s="1">
        <v>17419.054478419694</v>
      </c>
      <c r="I58" s="1">
        <v>17065.864527159803</v>
      </c>
    </row>
    <row r="59" spans="1:9" x14ac:dyDescent="0.15">
      <c r="A59" s="1">
        <v>3</v>
      </c>
      <c r="B59" s="1" t="s">
        <v>51</v>
      </c>
      <c r="C59" s="1">
        <v>10</v>
      </c>
      <c r="D59" s="1" t="s">
        <v>161</v>
      </c>
      <c r="E59" s="1">
        <v>1703.0540319591735</v>
      </c>
      <c r="F59" s="1">
        <v>7284.4602065176696</v>
      </c>
      <c r="G59" s="1">
        <v>19876.512361108224</v>
      </c>
      <c r="H59" s="1">
        <v>23910.48939701901</v>
      </c>
      <c r="I59" s="1">
        <v>23518.194782873245</v>
      </c>
    </row>
    <row r="60" spans="1:9" x14ac:dyDescent="0.15">
      <c r="A60" s="1">
        <v>3</v>
      </c>
      <c r="B60" s="1" t="s">
        <v>51</v>
      </c>
      <c r="C60" s="1">
        <v>11</v>
      </c>
      <c r="D60" s="1" t="s">
        <v>162</v>
      </c>
      <c r="E60" s="1">
        <v>1830.3945310127069</v>
      </c>
      <c r="F60" s="1">
        <v>10568.405886611268</v>
      </c>
      <c r="G60" s="1">
        <v>25912.045115494053</v>
      </c>
      <c r="H60" s="1">
        <v>44511.945319917104</v>
      </c>
      <c r="I60" s="1">
        <v>62613.176582268577</v>
      </c>
    </row>
    <row r="61" spans="1:9" x14ac:dyDescent="0.15">
      <c r="A61" s="1">
        <v>3</v>
      </c>
      <c r="B61" s="1" t="s">
        <v>51</v>
      </c>
      <c r="C61" s="1">
        <v>12</v>
      </c>
      <c r="D61" s="1" t="s">
        <v>163</v>
      </c>
      <c r="E61" s="1">
        <v>7938.9771433967244</v>
      </c>
      <c r="F61" s="1">
        <v>42632.203396747151</v>
      </c>
      <c r="G61" s="1">
        <v>111773.27582669813</v>
      </c>
      <c r="H61" s="1">
        <v>131448.41559462485</v>
      </c>
      <c r="I61" s="1">
        <v>105178.34045865016</v>
      </c>
    </row>
    <row r="62" spans="1:9" x14ac:dyDescent="0.15">
      <c r="A62" s="1">
        <v>3</v>
      </c>
      <c r="B62" s="1" t="s">
        <v>51</v>
      </c>
      <c r="C62" s="1">
        <v>13</v>
      </c>
      <c r="D62" s="1" t="s">
        <v>164</v>
      </c>
      <c r="E62" s="1">
        <v>1099.4187128950555</v>
      </c>
      <c r="F62" s="1">
        <v>6116.4168109927105</v>
      </c>
      <c r="G62" s="1">
        <v>9154.0782504636409</v>
      </c>
      <c r="H62" s="1">
        <v>22786.842874718033</v>
      </c>
      <c r="I62" s="1">
        <v>40701.887162996885</v>
      </c>
    </row>
    <row r="63" spans="1:9" x14ac:dyDescent="0.15">
      <c r="A63" s="1">
        <v>3</v>
      </c>
      <c r="B63" s="1" t="s">
        <v>51</v>
      </c>
      <c r="C63" s="1">
        <v>14</v>
      </c>
      <c r="D63" s="1" t="s">
        <v>165</v>
      </c>
      <c r="E63" s="1">
        <v>382.88353107255369</v>
      </c>
      <c r="F63" s="1">
        <v>7817.7475671118955</v>
      </c>
      <c r="G63" s="1">
        <v>18373.786405960032</v>
      </c>
      <c r="H63" s="1">
        <v>11699.76057361691</v>
      </c>
      <c r="I63" s="1">
        <v>10128.13721512514</v>
      </c>
    </row>
    <row r="64" spans="1:9" x14ac:dyDescent="0.15">
      <c r="A64" s="1">
        <v>3</v>
      </c>
      <c r="B64" s="1" t="s">
        <v>51</v>
      </c>
      <c r="C64" s="1">
        <v>15</v>
      </c>
      <c r="D64" s="1" t="s">
        <v>166</v>
      </c>
      <c r="E64" s="1">
        <v>13005.360553397768</v>
      </c>
      <c r="F64" s="1">
        <v>37154.135823650919</v>
      </c>
      <c r="G64" s="1">
        <v>54602.350226967319</v>
      </c>
      <c r="H64" s="1">
        <v>57491.619922190352</v>
      </c>
      <c r="I64" s="1">
        <v>55996.265087970765</v>
      </c>
    </row>
    <row r="65" spans="1:9" x14ac:dyDescent="0.15">
      <c r="A65" s="1">
        <v>3</v>
      </c>
      <c r="B65" s="1" t="s">
        <v>51</v>
      </c>
      <c r="C65" s="1">
        <v>16</v>
      </c>
      <c r="D65" s="1" t="s">
        <v>149</v>
      </c>
      <c r="E65" s="1">
        <v>35260.333408141189</v>
      </c>
      <c r="F65" s="1">
        <v>209257.93940553974</v>
      </c>
      <c r="G65" s="1">
        <v>209728.65797565723</v>
      </c>
      <c r="H65" s="1">
        <v>342031.14352000557</v>
      </c>
      <c r="I65" s="1">
        <v>238703.22570305422</v>
      </c>
    </row>
    <row r="66" spans="1:9" x14ac:dyDescent="0.15">
      <c r="A66" s="1">
        <v>3</v>
      </c>
      <c r="B66" s="1" t="s">
        <v>51</v>
      </c>
      <c r="C66" s="1">
        <v>17</v>
      </c>
      <c r="D66" s="1" t="s">
        <v>150</v>
      </c>
      <c r="E66" s="1">
        <v>4393.1876225347041</v>
      </c>
      <c r="F66" s="1">
        <v>16434.167466556504</v>
      </c>
      <c r="G66" s="1">
        <v>34009.230357467219</v>
      </c>
      <c r="H66" s="1">
        <v>42285.658831819106</v>
      </c>
      <c r="I66" s="1">
        <v>38141.736927680817</v>
      </c>
    </row>
    <row r="67" spans="1:9" x14ac:dyDescent="0.15">
      <c r="A67" s="1">
        <v>3</v>
      </c>
      <c r="B67" s="1" t="s">
        <v>51</v>
      </c>
      <c r="C67" s="1">
        <v>18</v>
      </c>
      <c r="D67" s="1" t="s">
        <v>151</v>
      </c>
      <c r="E67" s="1">
        <v>47788.688154420815</v>
      </c>
      <c r="F67" s="1">
        <v>228473.55291241527</v>
      </c>
      <c r="G67" s="1">
        <v>279290.2223787976</v>
      </c>
      <c r="H67" s="1">
        <v>365784.14749458089</v>
      </c>
      <c r="I67" s="1">
        <v>312913.12747774296</v>
      </c>
    </row>
    <row r="68" spans="1:9" x14ac:dyDescent="0.15">
      <c r="A68" s="1">
        <v>3</v>
      </c>
      <c r="B68" s="1" t="s">
        <v>51</v>
      </c>
      <c r="C68" s="1">
        <v>19</v>
      </c>
      <c r="D68" s="1" t="s">
        <v>152</v>
      </c>
      <c r="E68" s="1">
        <v>8592.2384235953177</v>
      </c>
      <c r="F68" s="1">
        <v>64552.594249486487</v>
      </c>
      <c r="G68" s="1">
        <v>105738.73579332093</v>
      </c>
      <c r="H68" s="1">
        <v>138838.59693415265</v>
      </c>
      <c r="I68" s="1">
        <v>105979.86098134503</v>
      </c>
    </row>
    <row r="69" spans="1:9" x14ac:dyDescent="0.15">
      <c r="A69" s="1">
        <v>3</v>
      </c>
      <c r="B69" s="1" t="s">
        <v>51</v>
      </c>
      <c r="C69" s="1">
        <v>20</v>
      </c>
      <c r="D69" s="1" t="s">
        <v>153</v>
      </c>
      <c r="E69" s="1">
        <v>856.09895857796607</v>
      </c>
      <c r="F69" s="1">
        <v>6479.5253216012425</v>
      </c>
      <c r="G69" s="1">
        <v>13591.992794110813</v>
      </c>
      <c r="H69" s="1">
        <v>20203.365288698893</v>
      </c>
      <c r="I69" s="1">
        <v>18042.275674279816</v>
      </c>
    </row>
    <row r="70" spans="1:9" x14ac:dyDescent="0.15">
      <c r="A70" s="1">
        <v>3</v>
      </c>
      <c r="B70" s="1" t="s">
        <v>51</v>
      </c>
      <c r="C70" s="1">
        <v>21</v>
      </c>
      <c r="D70" s="1" t="s">
        <v>154</v>
      </c>
      <c r="E70" s="1">
        <v>39659.040377623394</v>
      </c>
      <c r="F70" s="1">
        <v>131191.96541252147</v>
      </c>
      <c r="G70" s="1">
        <v>198138.16702884497</v>
      </c>
      <c r="H70" s="1">
        <v>181750.30823814584</v>
      </c>
      <c r="I70" s="1">
        <v>146634.31257959659</v>
      </c>
    </row>
    <row r="71" spans="1:9" x14ac:dyDescent="0.15">
      <c r="A71" s="1">
        <v>3</v>
      </c>
      <c r="B71" s="1" t="s">
        <v>2</v>
      </c>
      <c r="C71" s="1">
        <v>22</v>
      </c>
      <c r="D71" s="1" t="s">
        <v>146</v>
      </c>
      <c r="E71" s="1">
        <v>62003.268648993078</v>
      </c>
      <c r="F71" s="1">
        <v>303641.02946173312</v>
      </c>
      <c r="G71" s="1">
        <v>502453.13171009446</v>
      </c>
      <c r="H71" s="1">
        <v>768019.24112734187</v>
      </c>
      <c r="I71" s="1">
        <v>671168.91904023453</v>
      </c>
    </row>
    <row r="72" spans="1:9" x14ac:dyDescent="0.15">
      <c r="A72" s="1">
        <v>3</v>
      </c>
      <c r="B72" s="1" t="s">
        <v>2</v>
      </c>
      <c r="C72" s="1">
        <v>23</v>
      </c>
      <c r="D72" s="1" t="s">
        <v>167</v>
      </c>
      <c r="E72" s="1">
        <v>53017.044855881977</v>
      </c>
      <c r="F72" s="1">
        <v>243560.45742258761</v>
      </c>
      <c r="G72" s="1">
        <v>326966.6116612929</v>
      </c>
      <c r="H72" s="1">
        <v>469545.0749157432</v>
      </c>
      <c r="I72" s="1">
        <v>371153.07153342199</v>
      </c>
    </row>
    <row r="73" spans="1:9" x14ac:dyDescent="0.15">
      <c r="A73" s="1">
        <v>4</v>
      </c>
      <c r="B73" s="1" t="s">
        <v>52</v>
      </c>
      <c r="C73" s="1">
        <v>1</v>
      </c>
      <c r="D73" s="1" t="s">
        <v>147</v>
      </c>
      <c r="E73" s="1">
        <v>51145.569695596067</v>
      </c>
      <c r="F73" s="1">
        <v>140189.36109287274</v>
      </c>
      <c r="G73" s="1">
        <v>127903.41173017914</v>
      </c>
      <c r="H73" s="1">
        <v>78838.091190396706</v>
      </c>
      <c r="I73" s="1">
        <v>71636.755172133853</v>
      </c>
    </row>
    <row r="74" spans="1:9" x14ac:dyDescent="0.15">
      <c r="A74" s="1">
        <v>4</v>
      </c>
      <c r="B74" s="1" t="s">
        <v>52</v>
      </c>
      <c r="C74" s="1">
        <v>2</v>
      </c>
      <c r="D74" s="1" t="s">
        <v>148</v>
      </c>
      <c r="E74" s="1">
        <v>4516.7474563526703</v>
      </c>
      <c r="F74" s="1">
        <v>11134.276355740818</v>
      </c>
      <c r="G74" s="1">
        <v>7214.2945175033774</v>
      </c>
      <c r="H74" s="1">
        <v>6506.9677605939969</v>
      </c>
      <c r="I74" s="1">
        <v>1636.5026873326744</v>
      </c>
    </row>
    <row r="75" spans="1:9" x14ac:dyDescent="0.15">
      <c r="A75" s="1">
        <v>4</v>
      </c>
      <c r="B75" s="1" t="s">
        <v>52</v>
      </c>
      <c r="C75" s="1">
        <v>3</v>
      </c>
      <c r="D75" s="1" t="s">
        <v>155</v>
      </c>
      <c r="E75" s="1">
        <v>16294.799233905571</v>
      </c>
      <c r="F75" s="1">
        <v>66938.870450726259</v>
      </c>
      <c r="G75" s="1">
        <v>93141.592987311989</v>
      </c>
      <c r="H75" s="1">
        <v>122953.08435282255</v>
      </c>
      <c r="I75" s="1">
        <v>113158.90168620992</v>
      </c>
    </row>
    <row r="76" spans="1:9" x14ac:dyDescent="0.15">
      <c r="A76" s="1">
        <v>4</v>
      </c>
      <c r="B76" s="1" t="s">
        <v>52</v>
      </c>
      <c r="C76" s="1">
        <v>4</v>
      </c>
      <c r="D76" s="1" t="s">
        <v>156</v>
      </c>
      <c r="E76" s="1">
        <v>4679.0674386568062</v>
      </c>
      <c r="F76" s="1">
        <v>18689.153681622269</v>
      </c>
      <c r="G76" s="1">
        <v>31509.917403290292</v>
      </c>
      <c r="H76" s="1">
        <v>23751.535251878369</v>
      </c>
      <c r="I76" s="1">
        <v>17443.023046594506</v>
      </c>
    </row>
    <row r="77" spans="1:9" x14ac:dyDescent="0.15">
      <c r="A77" s="1">
        <v>4</v>
      </c>
      <c r="B77" s="1" t="s">
        <v>52</v>
      </c>
      <c r="C77" s="1">
        <v>5</v>
      </c>
      <c r="D77" s="1" t="s">
        <v>157</v>
      </c>
      <c r="E77" s="1">
        <v>2808.4533509898783</v>
      </c>
      <c r="F77" s="1">
        <v>13388.327775103655</v>
      </c>
      <c r="G77" s="1">
        <v>20177.727773351551</v>
      </c>
      <c r="H77" s="1">
        <v>20662.024522136348</v>
      </c>
      <c r="I77" s="1">
        <v>16661.257419352252</v>
      </c>
    </row>
    <row r="78" spans="1:9" x14ac:dyDescent="0.15">
      <c r="A78" s="1">
        <v>4</v>
      </c>
      <c r="B78" s="1" t="s">
        <v>52</v>
      </c>
      <c r="C78" s="1">
        <v>6</v>
      </c>
      <c r="D78" s="1" t="s">
        <v>49</v>
      </c>
      <c r="E78" s="1">
        <v>1116.1355718597783</v>
      </c>
      <c r="F78" s="1">
        <v>5187.0063820854002</v>
      </c>
      <c r="G78" s="1">
        <v>9864.3605526279007</v>
      </c>
      <c r="H78" s="1">
        <v>13184.164424500226</v>
      </c>
      <c r="I78" s="1">
        <v>13331.792343368246</v>
      </c>
    </row>
    <row r="79" spans="1:9" x14ac:dyDescent="0.15">
      <c r="A79" s="1">
        <v>4</v>
      </c>
      <c r="B79" s="1" t="s">
        <v>52</v>
      </c>
      <c r="C79" s="1">
        <v>7</v>
      </c>
      <c r="D79" s="1" t="s">
        <v>158</v>
      </c>
      <c r="E79" s="1">
        <v>270.66303282876976</v>
      </c>
      <c r="F79" s="1">
        <v>2333.6636737741169</v>
      </c>
      <c r="G79" s="1">
        <v>3247.1981096273657</v>
      </c>
      <c r="H79" s="1">
        <v>2922.5709739038252</v>
      </c>
      <c r="I79" s="1">
        <v>4785.8408534247765</v>
      </c>
    </row>
    <row r="80" spans="1:9" x14ac:dyDescent="0.15">
      <c r="A80" s="1">
        <v>4</v>
      </c>
      <c r="B80" s="1" t="s">
        <v>52</v>
      </c>
      <c r="C80" s="1">
        <v>8</v>
      </c>
      <c r="D80" s="1" t="s">
        <v>159</v>
      </c>
      <c r="E80" s="1">
        <v>3994.865378900919</v>
      </c>
      <c r="F80" s="1">
        <v>18992.49645561635</v>
      </c>
      <c r="G80" s="1">
        <v>22743.886934358754</v>
      </c>
      <c r="H80" s="1">
        <v>24930.987052388387</v>
      </c>
      <c r="I80" s="1">
        <v>23989.173698288221</v>
      </c>
    </row>
    <row r="81" spans="1:9" x14ac:dyDescent="0.15">
      <c r="A81" s="1">
        <v>4</v>
      </c>
      <c r="B81" s="1" t="s">
        <v>52</v>
      </c>
      <c r="C81" s="1">
        <v>9</v>
      </c>
      <c r="D81" s="1" t="s">
        <v>160</v>
      </c>
      <c r="E81" s="1">
        <v>3651.962429285476</v>
      </c>
      <c r="F81" s="1">
        <v>16550.430385557902</v>
      </c>
      <c r="G81" s="1">
        <v>24095.571154405308</v>
      </c>
      <c r="H81" s="1">
        <v>25267.233320041683</v>
      </c>
      <c r="I81" s="1">
        <v>42094.173457420569</v>
      </c>
    </row>
    <row r="82" spans="1:9" x14ac:dyDescent="0.15">
      <c r="A82" s="1">
        <v>4</v>
      </c>
      <c r="B82" s="1" t="s">
        <v>52</v>
      </c>
      <c r="C82" s="1">
        <v>10</v>
      </c>
      <c r="D82" s="1" t="s">
        <v>161</v>
      </c>
      <c r="E82" s="1">
        <v>4336.9423185093965</v>
      </c>
      <c r="F82" s="1">
        <v>17700.649244837445</v>
      </c>
      <c r="G82" s="1">
        <v>30873.082089784421</v>
      </c>
      <c r="H82" s="1">
        <v>35448.575141930909</v>
      </c>
      <c r="I82" s="1">
        <v>36338.888042930572</v>
      </c>
    </row>
    <row r="83" spans="1:9" x14ac:dyDescent="0.15">
      <c r="A83" s="1">
        <v>4</v>
      </c>
      <c r="B83" s="1" t="s">
        <v>52</v>
      </c>
      <c r="C83" s="1">
        <v>11</v>
      </c>
      <c r="D83" s="1" t="s">
        <v>162</v>
      </c>
      <c r="E83" s="1">
        <v>5051.7808340301017</v>
      </c>
      <c r="F83" s="1">
        <v>23024.095589226657</v>
      </c>
      <c r="G83" s="1">
        <v>42009.044493432128</v>
      </c>
      <c r="H83" s="1">
        <v>50068.680530460908</v>
      </c>
      <c r="I83" s="1">
        <v>61570.838073472711</v>
      </c>
    </row>
    <row r="84" spans="1:9" x14ac:dyDescent="0.15">
      <c r="A84" s="1">
        <v>4</v>
      </c>
      <c r="B84" s="1" t="s">
        <v>52</v>
      </c>
      <c r="C84" s="1">
        <v>12</v>
      </c>
      <c r="D84" s="1" t="s">
        <v>163</v>
      </c>
      <c r="E84" s="1">
        <v>12954.905955598759</v>
      </c>
      <c r="F84" s="1">
        <v>84061.552124629452</v>
      </c>
      <c r="G84" s="1">
        <v>170547.10336943582</v>
      </c>
      <c r="H84" s="1">
        <v>189134.77136984354</v>
      </c>
      <c r="I84" s="1">
        <v>177036.246085547</v>
      </c>
    </row>
    <row r="85" spans="1:9" x14ac:dyDescent="0.15">
      <c r="A85" s="1">
        <v>4</v>
      </c>
      <c r="B85" s="1" t="s">
        <v>52</v>
      </c>
      <c r="C85" s="1">
        <v>13</v>
      </c>
      <c r="D85" s="1" t="s">
        <v>164</v>
      </c>
      <c r="E85" s="1">
        <v>5018.6337762832072</v>
      </c>
      <c r="F85" s="1">
        <v>18954.170776922467</v>
      </c>
      <c r="G85" s="1">
        <v>30299.91607631401</v>
      </c>
      <c r="H85" s="1">
        <v>42284.340451430391</v>
      </c>
      <c r="I85" s="1">
        <v>58816.479633816234</v>
      </c>
    </row>
    <row r="86" spans="1:9" x14ac:dyDescent="0.15">
      <c r="A86" s="1">
        <v>4</v>
      </c>
      <c r="B86" s="1" t="s">
        <v>52</v>
      </c>
      <c r="C86" s="1">
        <v>14</v>
      </c>
      <c r="D86" s="1" t="s">
        <v>165</v>
      </c>
      <c r="E86" s="1">
        <v>1304.6082925981514</v>
      </c>
      <c r="F86" s="1">
        <v>9189.0159137569171</v>
      </c>
      <c r="G86" s="1">
        <v>14991.867537962486</v>
      </c>
      <c r="H86" s="1">
        <v>11309.328510609093</v>
      </c>
      <c r="I86" s="1">
        <v>15212.262089501701</v>
      </c>
    </row>
    <row r="87" spans="1:9" x14ac:dyDescent="0.15">
      <c r="A87" s="1">
        <v>4</v>
      </c>
      <c r="B87" s="1" t="s">
        <v>52</v>
      </c>
      <c r="C87" s="1">
        <v>15</v>
      </c>
      <c r="D87" s="1" t="s">
        <v>166</v>
      </c>
      <c r="E87" s="1">
        <v>16466.159386580977</v>
      </c>
      <c r="F87" s="1">
        <v>65264.11422909893</v>
      </c>
      <c r="G87" s="1">
        <v>93731.083456896784</v>
      </c>
      <c r="H87" s="1">
        <v>111941.00746980126</v>
      </c>
      <c r="I87" s="1">
        <v>110149.17768138768</v>
      </c>
    </row>
    <row r="88" spans="1:9" x14ac:dyDescent="0.15">
      <c r="A88" s="1">
        <v>4</v>
      </c>
      <c r="B88" s="1" t="s">
        <v>52</v>
      </c>
      <c r="C88" s="1">
        <v>16</v>
      </c>
      <c r="D88" s="1" t="s">
        <v>149</v>
      </c>
      <c r="E88" s="1">
        <v>62360.990267097688</v>
      </c>
      <c r="F88" s="1">
        <v>419338.3165088091</v>
      </c>
      <c r="G88" s="1">
        <v>512241.07989339443</v>
      </c>
      <c r="H88" s="1">
        <v>734919.16131561075</v>
      </c>
      <c r="I88" s="1">
        <v>631791.70447824185</v>
      </c>
    </row>
    <row r="89" spans="1:9" x14ac:dyDescent="0.15">
      <c r="A89" s="1">
        <v>4</v>
      </c>
      <c r="B89" s="1" t="s">
        <v>52</v>
      </c>
      <c r="C89" s="1">
        <v>17</v>
      </c>
      <c r="D89" s="1" t="s">
        <v>150</v>
      </c>
      <c r="E89" s="1">
        <v>8570.6238764889949</v>
      </c>
      <c r="F89" s="1">
        <v>34716.667021270507</v>
      </c>
      <c r="G89" s="1">
        <v>63917.700630987187</v>
      </c>
      <c r="H89" s="1">
        <v>85814.885281467738</v>
      </c>
      <c r="I89" s="1">
        <v>78814.990160449321</v>
      </c>
    </row>
    <row r="90" spans="1:9" x14ac:dyDescent="0.15">
      <c r="A90" s="1">
        <v>4</v>
      </c>
      <c r="B90" s="1" t="s">
        <v>52</v>
      </c>
      <c r="C90" s="1">
        <v>18</v>
      </c>
      <c r="D90" s="1" t="s">
        <v>151</v>
      </c>
      <c r="E90" s="1">
        <v>124474.94096787884</v>
      </c>
      <c r="F90" s="1">
        <v>584827.51789140364</v>
      </c>
      <c r="G90" s="1">
        <v>888482.28538893559</v>
      </c>
      <c r="H90" s="1">
        <v>896848.01061767177</v>
      </c>
      <c r="I90" s="1">
        <v>559009.46679033339</v>
      </c>
    </row>
    <row r="91" spans="1:9" x14ac:dyDescent="0.15">
      <c r="A91" s="1">
        <v>4</v>
      </c>
      <c r="B91" s="1" t="s">
        <v>52</v>
      </c>
      <c r="C91" s="1">
        <v>19</v>
      </c>
      <c r="D91" s="1" t="s">
        <v>152</v>
      </c>
      <c r="E91" s="1">
        <v>21734.055549059081</v>
      </c>
      <c r="F91" s="1">
        <v>125001.68900410128</v>
      </c>
      <c r="G91" s="1">
        <v>197186.33629043523</v>
      </c>
      <c r="H91" s="1">
        <v>134882.71219062473</v>
      </c>
      <c r="I91" s="1">
        <v>225921.05858510474</v>
      </c>
    </row>
    <row r="92" spans="1:9" x14ac:dyDescent="0.15">
      <c r="A92" s="1">
        <v>4</v>
      </c>
      <c r="B92" s="1" t="s">
        <v>52</v>
      </c>
      <c r="C92" s="1">
        <v>20</v>
      </c>
      <c r="D92" s="1" t="s">
        <v>153</v>
      </c>
      <c r="E92" s="1">
        <v>2568.2968757338981</v>
      </c>
      <c r="F92" s="1">
        <v>19007.695691528479</v>
      </c>
      <c r="G92" s="1">
        <v>50525.748128164865</v>
      </c>
      <c r="H92" s="1">
        <v>65937.143408963791</v>
      </c>
      <c r="I92" s="1">
        <v>59478.181552839553</v>
      </c>
    </row>
    <row r="93" spans="1:9" x14ac:dyDescent="0.15">
      <c r="A93" s="1">
        <v>4</v>
      </c>
      <c r="B93" s="1" t="s">
        <v>52</v>
      </c>
      <c r="C93" s="1">
        <v>21</v>
      </c>
      <c r="D93" s="1" t="s">
        <v>154</v>
      </c>
      <c r="E93" s="1">
        <v>60165.878601108634</v>
      </c>
      <c r="F93" s="1">
        <v>205571.4627264649</v>
      </c>
      <c r="G93" s="1">
        <v>334286.78207510634</v>
      </c>
      <c r="H93" s="1">
        <v>380123.56171953271</v>
      </c>
      <c r="I93" s="1">
        <v>394170.77929876681</v>
      </c>
    </row>
    <row r="94" spans="1:9" x14ac:dyDescent="0.15">
      <c r="A94" s="1">
        <v>4</v>
      </c>
      <c r="B94" s="1" t="s">
        <v>3</v>
      </c>
      <c r="C94" s="1">
        <v>22</v>
      </c>
      <c r="D94" s="1" t="s">
        <v>146</v>
      </c>
      <c r="E94" s="1">
        <v>109446.41680934823</v>
      </c>
      <c r="F94" s="1">
        <v>443802.88741884683</v>
      </c>
      <c r="G94" s="1">
        <v>972520.91878410615</v>
      </c>
      <c r="H94" s="1">
        <v>1422438.4023073232</v>
      </c>
      <c r="I94" s="1">
        <v>1661448.973343238</v>
      </c>
    </row>
    <row r="95" spans="1:9" x14ac:dyDescent="0.15">
      <c r="A95" s="1">
        <v>4</v>
      </c>
      <c r="B95" s="1" t="s">
        <v>3</v>
      </c>
      <c r="C95" s="1">
        <v>23</v>
      </c>
      <c r="D95" s="1" t="s">
        <v>167</v>
      </c>
      <c r="E95" s="1">
        <v>86582.714387050975</v>
      </c>
      <c r="F95" s="1">
        <v>364880.32635811839</v>
      </c>
      <c r="G95" s="1">
        <v>530051.64969643531</v>
      </c>
      <c r="H95" s="1">
        <v>743157.61963026354</v>
      </c>
      <c r="I95" s="1">
        <v>646631.27120445459</v>
      </c>
    </row>
    <row r="96" spans="1:9" x14ac:dyDescent="0.15">
      <c r="A96" s="1">
        <v>5</v>
      </c>
      <c r="B96" s="1" t="s">
        <v>53</v>
      </c>
      <c r="C96" s="1">
        <v>1</v>
      </c>
      <c r="D96" s="1" t="s">
        <v>147</v>
      </c>
      <c r="E96" s="1">
        <v>49252.178734241483</v>
      </c>
      <c r="F96" s="1">
        <v>130814.8353865394</v>
      </c>
      <c r="G96" s="1">
        <v>110533.05791502564</v>
      </c>
      <c r="H96" s="1">
        <v>69373.015746381439</v>
      </c>
      <c r="I96" s="1">
        <v>64135.780593649382</v>
      </c>
    </row>
    <row r="97" spans="1:9" x14ac:dyDescent="0.15">
      <c r="A97" s="1">
        <v>5</v>
      </c>
      <c r="B97" s="1" t="s">
        <v>53</v>
      </c>
      <c r="C97" s="1">
        <v>2</v>
      </c>
      <c r="D97" s="1" t="s">
        <v>148</v>
      </c>
      <c r="E97" s="1">
        <v>10718.119639669312</v>
      </c>
      <c r="F97" s="1">
        <v>23610.452505251476</v>
      </c>
      <c r="G97" s="1">
        <v>13634.708334896874</v>
      </c>
      <c r="H97" s="1">
        <v>8843.0201550631209</v>
      </c>
      <c r="I97" s="1">
        <v>4268.6769125894371</v>
      </c>
    </row>
    <row r="98" spans="1:9" x14ac:dyDescent="0.15">
      <c r="A98" s="1">
        <v>5</v>
      </c>
      <c r="B98" s="1" t="s">
        <v>53</v>
      </c>
      <c r="C98" s="1">
        <v>3</v>
      </c>
      <c r="D98" s="1" t="s">
        <v>155</v>
      </c>
      <c r="E98" s="1">
        <v>4753.7060171090334</v>
      </c>
      <c r="F98" s="1">
        <v>16114.309306884636</v>
      </c>
      <c r="G98" s="1">
        <v>21936.752847381282</v>
      </c>
      <c r="H98" s="1">
        <v>28680.741036450581</v>
      </c>
      <c r="I98" s="1">
        <v>22744.318970330831</v>
      </c>
    </row>
    <row r="99" spans="1:9" x14ac:dyDescent="0.15">
      <c r="A99" s="1">
        <v>5</v>
      </c>
      <c r="B99" s="1" t="s">
        <v>53</v>
      </c>
      <c r="C99" s="1">
        <v>4</v>
      </c>
      <c r="D99" s="1" t="s">
        <v>156</v>
      </c>
      <c r="E99" s="1">
        <v>2246.7442976888888</v>
      </c>
      <c r="F99" s="1">
        <v>17625.397766141843</v>
      </c>
      <c r="G99" s="1">
        <v>44850.896599470652</v>
      </c>
      <c r="H99" s="1">
        <v>37384.629828065852</v>
      </c>
      <c r="I99" s="1">
        <v>23515.49535314833</v>
      </c>
    </row>
    <row r="100" spans="1:9" x14ac:dyDescent="0.15">
      <c r="A100" s="1">
        <v>5</v>
      </c>
      <c r="B100" s="1" t="s">
        <v>53</v>
      </c>
      <c r="C100" s="1">
        <v>5</v>
      </c>
      <c r="D100" s="1" t="s">
        <v>157</v>
      </c>
      <c r="E100" s="1">
        <v>836.02600218679299</v>
      </c>
      <c r="F100" s="1">
        <v>2543.7217287336907</v>
      </c>
      <c r="G100" s="1">
        <v>3695.8997471272414</v>
      </c>
      <c r="H100" s="1">
        <v>4224.8697416811174</v>
      </c>
      <c r="I100" s="1">
        <v>3116.8286320890597</v>
      </c>
    </row>
    <row r="101" spans="1:9" x14ac:dyDescent="0.15">
      <c r="A101" s="1">
        <v>5</v>
      </c>
      <c r="B101" s="1" t="s">
        <v>53</v>
      </c>
      <c r="C101" s="1">
        <v>6</v>
      </c>
      <c r="D101" s="1" t="s">
        <v>49</v>
      </c>
      <c r="E101" s="1">
        <v>1012.5659495266023</v>
      </c>
      <c r="F101" s="1">
        <v>2777.7107888446512</v>
      </c>
      <c r="G101" s="1">
        <v>3485.1977704487485</v>
      </c>
      <c r="H101" s="1">
        <v>4688.3208485660598</v>
      </c>
      <c r="I101" s="1">
        <v>6197.5937485385612</v>
      </c>
    </row>
    <row r="102" spans="1:9" x14ac:dyDescent="0.15">
      <c r="A102" s="1">
        <v>5</v>
      </c>
      <c r="B102" s="1" t="s">
        <v>53</v>
      </c>
      <c r="C102" s="1">
        <v>7</v>
      </c>
      <c r="D102" s="1" t="s">
        <v>158</v>
      </c>
      <c r="E102" s="1">
        <v>355.1992479819362</v>
      </c>
      <c r="F102" s="1">
        <v>841.18693485587573</v>
      </c>
      <c r="G102" s="1">
        <v>1091.280390480641</v>
      </c>
      <c r="H102" s="1">
        <v>1011.9939008863747</v>
      </c>
      <c r="I102" s="1">
        <v>1003.9244103375502</v>
      </c>
    </row>
    <row r="103" spans="1:9" x14ac:dyDescent="0.15">
      <c r="A103" s="1">
        <v>5</v>
      </c>
      <c r="B103" s="1" t="s">
        <v>53</v>
      </c>
      <c r="C103" s="1">
        <v>8</v>
      </c>
      <c r="D103" s="1" t="s">
        <v>159</v>
      </c>
      <c r="E103" s="1">
        <v>1981.7370907936634</v>
      </c>
      <c r="F103" s="1">
        <v>8226.683059523406</v>
      </c>
      <c r="G103" s="1">
        <v>10709.022148821688</v>
      </c>
      <c r="H103" s="1">
        <v>14136.0940467563</v>
      </c>
      <c r="I103" s="1">
        <v>8204.8992185878087</v>
      </c>
    </row>
    <row r="104" spans="1:9" x14ac:dyDescent="0.15">
      <c r="A104" s="1">
        <v>5</v>
      </c>
      <c r="B104" s="1" t="s">
        <v>53</v>
      </c>
      <c r="C104" s="1">
        <v>9</v>
      </c>
      <c r="D104" s="1" t="s">
        <v>160</v>
      </c>
      <c r="E104" s="1">
        <v>2580.2905895308231</v>
      </c>
      <c r="F104" s="1">
        <v>8142.5575031968938</v>
      </c>
      <c r="G104" s="1">
        <v>10154.002815457745</v>
      </c>
      <c r="H104" s="1">
        <v>11657.43384342006</v>
      </c>
      <c r="I104" s="1">
        <v>13598.186169638479</v>
      </c>
    </row>
    <row r="105" spans="1:9" x14ac:dyDescent="0.15">
      <c r="A105" s="1">
        <v>5</v>
      </c>
      <c r="B105" s="1" t="s">
        <v>53</v>
      </c>
      <c r="C105" s="1">
        <v>10</v>
      </c>
      <c r="D105" s="1" t="s">
        <v>161</v>
      </c>
      <c r="E105" s="1">
        <v>1792.3425843734385</v>
      </c>
      <c r="F105" s="1">
        <v>5445.0639046181059</v>
      </c>
      <c r="G105" s="1">
        <v>12473.257109318716</v>
      </c>
      <c r="H105" s="1">
        <v>16556.228389286298</v>
      </c>
      <c r="I105" s="1">
        <v>14913.660527570562</v>
      </c>
    </row>
    <row r="106" spans="1:9" x14ac:dyDescent="0.15">
      <c r="A106" s="1">
        <v>5</v>
      </c>
      <c r="B106" s="1" t="s">
        <v>53</v>
      </c>
      <c r="C106" s="1">
        <v>11</v>
      </c>
      <c r="D106" s="1" t="s">
        <v>162</v>
      </c>
      <c r="E106" s="1">
        <v>1754.9759677057236</v>
      </c>
      <c r="F106" s="1">
        <v>6295.3155225343244</v>
      </c>
      <c r="G106" s="1">
        <v>18143.095748632062</v>
      </c>
      <c r="H106" s="1">
        <v>26096.634635934304</v>
      </c>
      <c r="I106" s="1">
        <v>26671.378644334058</v>
      </c>
    </row>
    <row r="107" spans="1:9" x14ac:dyDescent="0.15">
      <c r="A107" s="1">
        <v>5</v>
      </c>
      <c r="B107" s="1" t="s">
        <v>53</v>
      </c>
      <c r="C107" s="1">
        <v>12</v>
      </c>
      <c r="D107" s="1" t="s">
        <v>163</v>
      </c>
      <c r="E107" s="1">
        <v>5781.1854564275864</v>
      </c>
      <c r="F107" s="1">
        <v>33061.745874503948</v>
      </c>
      <c r="G107" s="1">
        <v>96324.036936425153</v>
      </c>
      <c r="H107" s="1">
        <v>122743.10634219705</v>
      </c>
      <c r="I107" s="1">
        <v>84063.384272306153</v>
      </c>
    </row>
    <row r="108" spans="1:9" x14ac:dyDescent="0.15">
      <c r="A108" s="1">
        <v>5</v>
      </c>
      <c r="B108" s="1" t="s">
        <v>53</v>
      </c>
      <c r="C108" s="1">
        <v>13</v>
      </c>
      <c r="D108" s="1" t="s">
        <v>164</v>
      </c>
      <c r="E108" s="1">
        <v>269.51275403289304</v>
      </c>
      <c r="F108" s="1">
        <v>3733.0458676143921</v>
      </c>
      <c r="G108" s="1">
        <v>11926.966013242731</v>
      </c>
      <c r="H108" s="1">
        <v>16981.614216115257</v>
      </c>
      <c r="I108" s="1">
        <v>15873.041537305313</v>
      </c>
    </row>
    <row r="109" spans="1:9" x14ac:dyDescent="0.15">
      <c r="A109" s="1">
        <v>5</v>
      </c>
      <c r="B109" s="1" t="s">
        <v>53</v>
      </c>
      <c r="C109" s="1">
        <v>14</v>
      </c>
      <c r="D109" s="1" t="s">
        <v>165</v>
      </c>
      <c r="E109" s="1">
        <v>200.31991073822311</v>
      </c>
      <c r="F109" s="1">
        <v>3628.232526114451</v>
      </c>
      <c r="G109" s="1">
        <v>16016.22038492403</v>
      </c>
      <c r="H109" s="1">
        <v>13534.213028745218</v>
      </c>
      <c r="I109" s="1">
        <v>11918.52100584105</v>
      </c>
    </row>
    <row r="110" spans="1:9" x14ac:dyDescent="0.15">
      <c r="A110" s="1">
        <v>5</v>
      </c>
      <c r="B110" s="1" t="s">
        <v>53</v>
      </c>
      <c r="C110" s="1">
        <v>15</v>
      </c>
      <c r="D110" s="1" t="s">
        <v>166</v>
      </c>
      <c r="E110" s="1">
        <v>14557.630229271685</v>
      </c>
      <c r="F110" s="1">
        <v>49034.889610200524</v>
      </c>
      <c r="G110" s="1">
        <v>64504.943588357601</v>
      </c>
      <c r="H110" s="1">
        <v>63460.10885286337</v>
      </c>
      <c r="I110" s="1">
        <v>41201.106264254355</v>
      </c>
    </row>
    <row r="111" spans="1:9" x14ac:dyDescent="0.15">
      <c r="A111" s="1">
        <v>5</v>
      </c>
      <c r="B111" s="1" t="s">
        <v>53</v>
      </c>
      <c r="C111" s="1">
        <v>16</v>
      </c>
      <c r="D111" s="1" t="s">
        <v>149</v>
      </c>
      <c r="E111" s="1">
        <v>31269.042363498749</v>
      </c>
      <c r="F111" s="1">
        <v>169354.95410727183</v>
      </c>
      <c r="G111" s="1">
        <v>195710.36021210556</v>
      </c>
      <c r="H111" s="1">
        <v>298789.37709977332</v>
      </c>
      <c r="I111" s="1">
        <v>144716.51945126613</v>
      </c>
    </row>
    <row r="112" spans="1:9" x14ac:dyDescent="0.15">
      <c r="A112" s="1">
        <v>5</v>
      </c>
      <c r="B112" s="1" t="s">
        <v>53</v>
      </c>
      <c r="C112" s="1">
        <v>17</v>
      </c>
      <c r="D112" s="1" t="s">
        <v>150</v>
      </c>
      <c r="E112" s="1">
        <v>4690.5955568412182</v>
      </c>
      <c r="F112" s="1">
        <v>17772.578165071081</v>
      </c>
      <c r="G112" s="1">
        <v>30372.247967664796</v>
      </c>
      <c r="H112" s="1">
        <v>39434.104168189057</v>
      </c>
      <c r="I112" s="1">
        <v>33041.215780888298</v>
      </c>
    </row>
    <row r="113" spans="1:9" x14ac:dyDescent="0.15">
      <c r="A113" s="1">
        <v>5</v>
      </c>
      <c r="B113" s="1" t="s">
        <v>53</v>
      </c>
      <c r="C113" s="1">
        <v>18</v>
      </c>
      <c r="D113" s="1" t="s">
        <v>151</v>
      </c>
      <c r="E113" s="1">
        <v>49674.975995691952</v>
      </c>
      <c r="F113" s="1">
        <v>204376.17359280732</v>
      </c>
      <c r="G113" s="1">
        <v>254557.25570749067</v>
      </c>
      <c r="H113" s="1">
        <v>259510.87601923686</v>
      </c>
      <c r="I113" s="1">
        <v>214514.41302134446</v>
      </c>
    </row>
    <row r="114" spans="1:9" x14ac:dyDescent="0.15">
      <c r="A114" s="1">
        <v>5</v>
      </c>
      <c r="B114" s="1" t="s">
        <v>53</v>
      </c>
      <c r="C114" s="1">
        <v>19</v>
      </c>
      <c r="D114" s="1" t="s">
        <v>152</v>
      </c>
      <c r="E114" s="1">
        <v>10725.927220792617</v>
      </c>
      <c r="F114" s="1">
        <v>58448.402071132754</v>
      </c>
      <c r="G114" s="1">
        <v>91684.725207803756</v>
      </c>
      <c r="H114" s="1">
        <v>77253.268395097213</v>
      </c>
      <c r="I114" s="1">
        <v>66593.846825369212</v>
      </c>
    </row>
    <row r="115" spans="1:9" x14ac:dyDescent="0.15">
      <c r="A115" s="1">
        <v>5</v>
      </c>
      <c r="B115" s="1" t="s">
        <v>53</v>
      </c>
      <c r="C115" s="1">
        <v>20</v>
      </c>
      <c r="D115" s="1" t="s">
        <v>153</v>
      </c>
      <c r="E115" s="1">
        <v>951.22106508662898</v>
      </c>
      <c r="F115" s="1">
        <v>5066.1074554786537</v>
      </c>
      <c r="G115" s="1">
        <v>10187.556554282375</v>
      </c>
      <c r="H115" s="1">
        <v>14380.639555183843</v>
      </c>
      <c r="I115" s="1">
        <v>14252.8974115537</v>
      </c>
    </row>
    <row r="116" spans="1:9" x14ac:dyDescent="0.15">
      <c r="A116" s="1">
        <v>5</v>
      </c>
      <c r="B116" s="1" t="s">
        <v>53</v>
      </c>
      <c r="C116" s="1">
        <v>21</v>
      </c>
      <c r="D116" s="1" t="s">
        <v>154</v>
      </c>
      <c r="E116" s="1">
        <v>32921.604179970687</v>
      </c>
      <c r="F116" s="1">
        <v>105155.47789186919</v>
      </c>
      <c r="G116" s="1">
        <v>138896.01121605767</v>
      </c>
      <c r="H116" s="1">
        <v>144676.88803633608</v>
      </c>
      <c r="I116" s="1">
        <v>117706.09001129624</v>
      </c>
    </row>
    <row r="117" spans="1:9" x14ac:dyDescent="0.15">
      <c r="A117" s="1">
        <v>5</v>
      </c>
      <c r="B117" s="1" t="s">
        <v>4</v>
      </c>
      <c r="C117" s="1">
        <v>22</v>
      </c>
      <c r="D117" s="1" t="s">
        <v>146</v>
      </c>
      <c r="E117" s="1">
        <v>57358.842520438586</v>
      </c>
      <c r="F117" s="1">
        <v>243706.81512638426</v>
      </c>
      <c r="G117" s="1">
        <v>462637.58853564039</v>
      </c>
      <c r="H117" s="1">
        <v>622984.81589491037</v>
      </c>
      <c r="I117" s="1">
        <v>631358.2657436335</v>
      </c>
    </row>
    <row r="118" spans="1:9" x14ac:dyDescent="0.15">
      <c r="A118" s="1">
        <v>5</v>
      </c>
      <c r="B118" s="1" t="s">
        <v>4</v>
      </c>
      <c r="C118" s="1">
        <v>23</v>
      </c>
      <c r="D118" s="1" t="s">
        <v>167</v>
      </c>
      <c r="E118" s="1">
        <v>48223.386366064835</v>
      </c>
      <c r="F118" s="1">
        <v>219546.1102544312</v>
      </c>
      <c r="G118" s="1">
        <v>290447.56757062348</v>
      </c>
      <c r="H118" s="1">
        <v>397091.58622224582</v>
      </c>
      <c r="I118" s="1">
        <v>336637.56660263002</v>
      </c>
    </row>
    <row r="119" spans="1:9" x14ac:dyDescent="0.15">
      <c r="A119" s="1">
        <v>6</v>
      </c>
      <c r="B119" s="1" t="s">
        <v>54</v>
      </c>
      <c r="C119" s="1">
        <v>1</v>
      </c>
      <c r="D119" s="1" t="s">
        <v>147</v>
      </c>
      <c r="E119" s="1">
        <v>45377.654303567077</v>
      </c>
      <c r="F119" s="1">
        <v>133323.24994641502</v>
      </c>
      <c r="G119" s="1">
        <v>109758.39985395109</v>
      </c>
      <c r="H119" s="1">
        <v>76856.027469195818</v>
      </c>
      <c r="I119" s="1">
        <v>69486.483602348453</v>
      </c>
    </row>
    <row r="120" spans="1:9" x14ac:dyDescent="0.15">
      <c r="A120" s="1">
        <v>6</v>
      </c>
      <c r="B120" s="1" t="s">
        <v>54</v>
      </c>
      <c r="C120" s="1">
        <v>2</v>
      </c>
      <c r="D120" s="1" t="s">
        <v>148</v>
      </c>
      <c r="E120" s="1">
        <v>3112.89351721603</v>
      </c>
      <c r="F120" s="1">
        <v>8196.0645396425462</v>
      </c>
      <c r="G120" s="1">
        <v>8046.7131156768428</v>
      </c>
      <c r="H120" s="1">
        <v>5954.8099219012947</v>
      </c>
      <c r="I120" s="1">
        <v>2730.1525414886537</v>
      </c>
    </row>
    <row r="121" spans="1:9" x14ac:dyDescent="0.15">
      <c r="A121" s="1">
        <v>6</v>
      </c>
      <c r="B121" s="1" t="s">
        <v>54</v>
      </c>
      <c r="C121" s="1">
        <v>3</v>
      </c>
      <c r="D121" s="1" t="s">
        <v>155</v>
      </c>
      <c r="E121" s="1">
        <v>6919.7934451180627</v>
      </c>
      <c r="F121" s="1">
        <v>26256.595679765618</v>
      </c>
      <c r="G121" s="1">
        <v>41088.438647733354</v>
      </c>
      <c r="H121" s="1">
        <v>53186.869931847672</v>
      </c>
      <c r="I121" s="1">
        <v>52322.871390016793</v>
      </c>
    </row>
    <row r="122" spans="1:9" x14ac:dyDescent="0.15">
      <c r="A122" s="1">
        <v>6</v>
      </c>
      <c r="B122" s="1" t="s">
        <v>54</v>
      </c>
      <c r="C122" s="1">
        <v>4</v>
      </c>
      <c r="D122" s="1" t="s">
        <v>156</v>
      </c>
      <c r="E122" s="1">
        <v>7509.2808551567277</v>
      </c>
      <c r="F122" s="1">
        <v>30402.213324719669</v>
      </c>
      <c r="G122" s="1">
        <v>54783.003602684345</v>
      </c>
      <c r="H122" s="1">
        <v>37522.321010053463</v>
      </c>
      <c r="I122" s="1">
        <v>27911.877069042741</v>
      </c>
    </row>
    <row r="123" spans="1:9" x14ac:dyDescent="0.15">
      <c r="A123" s="1">
        <v>6</v>
      </c>
      <c r="B123" s="1" t="s">
        <v>54</v>
      </c>
      <c r="C123" s="1">
        <v>5</v>
      </c>
      <c r="D123" s="1" t="s">
        <v>157</v>
      </c>
      <c r="E123" s="1">
        <v>1058.8431397858369</v>
      </c>
      <c r="F123" s="1">
        <v>4069.9454425329054</v>
      </c>
      <c r="G123" s="1">
        <v>7855.8338846933548</v>
      </c>
      <c r="H123" s="1">
        <v>8784.4018001444765</v>
      </c>
      <c r="I123" s="1">
        <v>6078.987322811161</v>
      </c>
    </row>
    <row r="124" spans="1:9" x14ac:dyDescent="0.15">
      <c r="A124" s="1">
        <v>6</v>
      </c>
      <c r="B124" s="1" t="s">
        <v>54</v>
      </c>
      <c r="C124" s="1">
        <v>6</v>
      </c>
      <c r="D124" s="1" t="s">
        <v>49</v>
      </c>
      <c r="E124" s="1">
        <v>1750.7991712389444</v>
      </c>
      <c r="F124" s="1">
        <v>5753.2527693542688</v>
      </c>
      <c r="G124" s="1">
        <v>10153.464301594562</v>
      </c>
      <c r="H124" s="1">
        <v>11740.788691244526</v>
      </c>
      <c r="I124" s="1">
        <v>14646.706225601474</v>
      </c>
    </row>
    <row r="125" spans="1:9" x14ac:dyDescent="0.15">
      <c r="A125" s="1">
        <v>6</v>
      </c>
      <c r="B125" s="1" t="s">
        <v>54</v>
      </c>
      <c r="C125" s="1">
        <v>7</v>
      </c>
      <c r="D125" s="1" t="s">
        <v>158</v>
      </c>
      <c r="E125" s="1">
        <v>31.337465977373189</v>
      </c>
      <c r="F125" s="1">
        <v>226.98133217931178</v>
      </c>
      <c r="G125" s="1">
        <v>574.74445859370269</v>
      </c>
      <c r="H125" s="1">
        <v>706.81224980652689</v>
      </c>
      <c r="I125" s="1">
        <v>886.42774743243547</v>
      </c>
    </row>
    <row r="126" spans="1:9" x14ac:dyDescent="0.15">
      <c r="A126" s="1">
        <v>6</v>
      </c>
      <c r="B126" s="1" t="s">
        <v>54</v>
      </c>
      <c r="C126" s="1">
        <v>8</v>
      </c>
      <c r="D126" s="1" t="s">
        <v>159</v>
      </c>
      <c r="E126" s="1">
        <v>2815.0692277823864</v>
      </c>
      <c r="F126" s="1">
        <v>13287.794641428183</v>
      </c>
      <c r="G126" s="1">
        <v>19649.006642049215</v>
      </c>
      <c r="H126" s="1">
        <v>18695.579264713142</v>
      </c>
      <c r="I126" s="1">
        <v>17424.458493515798</v>
      </c>
    </row>
    <row r="127" spans="1:9" x14ac:dyDescent="0.15">
      <c r="A127" s="1">
        <v>6</v>
      </c>
      <c r="B127" s="1" t="s">
        <v>54</v>
      </c>
      <c r="C127" s="1">
        <v>9</v>
      </c>
      <c r="D127" s="1" t="s">
        <v>160</v>
      </c>
      <c r="E127" s="1">
        <v>5207.27630516511</v>
      </c>
      <c r="F127" s="1">
        <v>14830.571460849218</v>
      </c>
      <c r="G127" s="1">
        <v>18246.222297669225</v>
      </c>
      <c r="H127" s="1">
        <v>15095.515038173249</v>
      </c>
      <c r="I127" s="1">
        <v>24654.122600768795</v>
      </c>
    </row>
    <row r="128" spans="1:9" x14ac:dyDescent="0.15">
      <c r="A128" s="1">
        <v>6</v>
      </c>
      <c r="B128" s="1" t="s">
        <v>54</v>
      </c>
      <c r="C128" s="1">
        <v>10</v>
      </c>
      <c r="D128" s="1" t="s">
        <v>161</v>
      </c>
      <c r="E128" s="1">
        <v>2070.9990131591026</v>
      </c>
      <c r="F128" s="1">
        <v>8993.3917957182384</v>
      </c>
      <c r="G128" s="1">
        <v>22282.029834267163</v>
      </c>
      <c r="H128" s="1">
        <v>27418.256856119388</v>
      </c>
      <c r="I128" s="1">
        <v>25292.213909437167</v>
      </c>
    </row>
    <row r="129" spans="1:9" x14ac:dyDescent="0.15">
      <c r="A129" s="1">
        <v>6</v>
      </c>
      <c r="B129" s="1" t="s">
        <v>54</v>
      </c>
      <c r="C129" s="1">
        <v>11</v>
      </c>
      <c r="D129" s="1" t="s">
        <v>162</v>
      </c>
      <c r="E129" s="1">
        <v>6513.0102120261035</v>
      </c>
      <c r="F129" s="1">
        <v>24225.855893440115</v>
      </c>
      <c r="G129" s="1">
        <v>49776.883212544999</v>
      </c>
      <c r="H129" s="1">
        <v>64718.638847694536</v>
      </c>
      <c r="I129" s="1">
        <v>76996.127664876811</v>
      </c>
    </row>
    <row r="130" spans="1:9" x14ac:dyDescent="0.15">
      <c r="A130" s="1">
        <v>6</v>
      </c>
      <c r="B130" s="1" t="s">
        <v>54</v>
      </c>
      <c r="C130" s="1">
        <v>12</v>
      </c>
      <c r="D130" s="1" t="s">
        <v>163</v>
      </c>
      <c r="E130" s="1">
        <v>9412.2008787622071</v>
      </c>
      <c r="F130" s="1">
        <v>60342.570753773303</v>
      </c>
      <c r="G130" s="1">
        <v>166569.45002305123</v>
      </c>
      <c r="H130" s="1">
        <v>196100.61894561528</v>
      </c>
      <c r="I130" s="1">
        <v>178982.45407591961</v>
      </c>
    </row>
    <row r="131" spans="1:9" x14ac:dyDescent="0.15">
      <c r="A131" s="1">
        <v>6</v>
      </c>
      <c r="B131" s="1" t="s">
        <v>54</v>
      </c>
      <c r="C131" s="1">
        <v>13</v>
      </c>
      <c r="D131" s="1" t="s">
        <v>164</v>
      </c>
      <c r="E131" s="1">
        <v>892.44605192313736</v>
      </c>
      <c r="F131" s="1">
        <v>10408.268709098398</v>
      </c>
      <c r="G131" s="1">
        <v>22909.080479497301</v>
      </c>
      <c r="H131" s="1">
        <v>31772.065859954688</v>
      </c>
      <c r="I131" s="1">
        <v>41179.60166680027</v>
      </c>
    </row>
    <row r="132" spans="1:9" x14ac:dyDescent="0.15">
      <c r="A132" s="1">
        <v>6</v>
      </c>
      <c r="B132" s="1" t="s">
        <v>54</v>
      </c>
      <c r="C132" s="1">
        <v>14</v>
      </c>
      <c r="D132" s="1" t="s">
        <v>165</v>
      </c>
      <c r="E132" s="1">
        <v>661.70656349494323</v>
      </c>
      <c r="F132" s="1">
        <v>5640.6821886866664</v>
      </c>
      <c r="G132" s="1">
        <v>12850.226659383869</v>
      </c>
      <c r="H132" s="1">
        <v>11044.37041336021</v>
      </c>
      <c r="I132" s="1">
        <v>12950.318994006331</v>
      </c>
    </row>
    <row r="133" spans="1:9" x14ac:dyDescent="0.15">
      <c r="A133" s="1">
        <v>6</v>
      </c>
      <c r="B133" s="1" t="s">
        <v>54</v>
      </c>
      <c r="C133" s="1">
        <v>15</v>
      </c>
      <c r="D133" s="1" t="s">
        <v>166</v>
      </c>
      <c r="E133" s="1">
        <v>9779.9858852100806</v>
      </c>
      <c r="F133" s="1">
        <v>44013.589231636775</v>
      </c>
      <c r="G133" s="1">
        <v>75385.429922465628</v>
      </c>
      <c r="H133" s="1">
        <v>75192.540693801071</v>
      </c>
      <c r="I133" s="1">
        <v>63248.900162418366</v>
      </c>
    </row>
    <row r="134" spans="1:9" x14ac:dyDescent="0.15">
      <c r="A134" s="1">
        <v>6</v>
      </c>
      <c r="B134" s="1" t="s">
        <v>54</v>
      </c>
      <c r="C134" s="1">
        <v>16</v>
      </c>
      <c r="D134" s="1" t="s">
        <v>149</v>
      </c>
      <c r="E134" s="1">
        <v>30196.446893007651</v>
      </c>
      <c r="F134" s="1">
        <v>145474.76587508616</v>
      </c>
      <c r="G134" s="1">
        <v>195585.63227187333</v>
      </c>
      <c r="H134" s="1">
        <v>283040.47820194019</v>
      </c>
      <c r="I134" s="1">
        <v>228354.47310411307</v>
      </c>
    </row>
    <row r="135" spans="1:9" x14ac:dyDescent="0.15">
      <c r="A135" s="1">
        <v>6</v>
      </c>
      <c r="B135" s="1" t="s">
        <v>54</v>
      </c>
      <c r="C135" s="1">
        <v>17</v>
      </c>
      <c r="D135" s="1" t="s">
        <v>150</v>
      </c>
      <c r="E135" s="1">
        <v>4370.8650259365568</v>
      </c>
      <c r="F135" s="1">
        <v>16941.67413161492</v>
      </c>
      <c r="G135" s="1">
        <v>28245.866583719373</v>
      </c>
      <c r="H135" s="1">
        <v>34800.484728021263</v>
      </c>
      <c r="I135" s="1">
        <v>31816.353448606962</v>
      </c>
    </row>
    <row r="136" spans="1:9" x14ac:dyDescent="0.15">
      <c r="A136" s="1">
        <v>6</v>
      </c>
      <c r="B136" s="1" t="s">
        <v>54</v>
      </c>
      <c r="C136" s="1">
        <v>18</v>
      </c>
      <c r="D136" s="1" t="s">
        <v>151</v>
      </c>
      <c r="E136" s="1">
        <v>57207.605585220474</v>
      </c>
      <c r="F136" s="1">
        <v>234742.21795706011</v>
      </c>
      <c r="G136" s="1">
        <v>297887.13412003173</v>
      </c>
      <c r="H136" s="1">
        <v>298395.20956667693</v>
      </c>
      <c r="I136" s="1">
        <v>243259.59105106513</v>
      </c>
    </row>
    <row r="137" spans="1:9" x14ac:dyDescent="0.15">
      <c r="A137" s="1">
        <v>6</v>
      </c>
      <c r="B137" s="1" t="s">
        <v>54</v>
      </c>
      <c r="C137" s="1">
        <v>19</v>
      </c>
      <c r="D137" s="1" t="s">
        <v>152</v>
      </c>
      <c r="E137" s="1">
        <v>12428.458423414106</v>
      </c>
      <c r="F137" s="1">
        <v>61466.378295816139</v>
      </c>
      <c r="G137" s="1">
        <v>100861.25672245395</v>
      </c>
      <c r="H137" s="1">
        <v>89856.150241440089</v>
      </c>
      <c r="I137" s="1">
        <v>93927.191195619947</v>
      </c>
    </row>
    <row r="138" spans="1:9" x14ac:dyDescent="0.15">
      <c r="A138" s="1">
        <v>6</v>
      </c>
      <c r="B138" s="1" t="s">
        <v>54</v>
      </c>
      <c r="C138" s="1">
        <v>20</v>
      </c>
      <c r="D138" s="1" t="s">
        <v>153</v>
      </c>
      <c r="E138" s="1">
        <v>945.93650361392554</v>
      </c>
      <c r="F138" s="1">
        <v>5425.1743498746928</v>
      </c>
      <c r="G138" s="1">
        <v>9348.0359686665906</v>
      </c>
      <c r="H138" s="1">
        <v>15628.793071393739</v>
      </c>
      <c r="I138" s="1">
        <v>17493.911264517483</v>
      </c>
    </row>
    <row r="139" spans="1:9" x14ac:dyDescent="0.15">
      <c r="A139" s="1">
        <v>6</v>
      </c>
      <c r="B139" s="1" t="s">
        <v>54</v>
      </c>
      <c r="C139" s="1">
        <v>21</v>
      </c>
      <c r="D139" s="1" t="s">
        <v>154</v>
      </c>
      <c r="E139" s="1">
        <v>24893.243433752625</v>
      </c>
      <c r="F139" s="1">
        <v>87472.355958568194</v>
      </c>
      <c r="G139" s="1">
        <v>121891.49414013467</v>
      </c>
      <c r="H139" s="1">
        <v>132133.14885968989</v>
      </c>
      <c r="I139" s="1">
        <v>85653.588101542526</v>
      </c>
    </row>
    <row r="140" spans="1:9" x14ac:dyDescent="0.15">
      <c r="A140" s="1">
        <v>6</v>
      </c>
      <c r="B140" s="1" t="s">
        <v>5</v>
      </c>
      <c r="C140" s="1">
        <v>22</v>
      </c>
      <c r="D140" s="1" t="s">
        <v>146</v>
      </c>
      <c r="E140" s="1">
        <v>59206.418032374524</v>
      </c>
      <c r="F140" s="1">
        <v>265651.31784591038</v>
      </c>
      <c r="G140" s="1">
        <v>437356.27384913561</v>
      </c>
      <c r="H140" s="1">
        <v>613473.38901001227</v>
      </c>
      <c r="I140" s="1">
        <v>756636.51426204282</v>
      </c>
    </row>
    <row r="141" spans="1:9" x14ac:dyDescent="0.15">
      <c r="A141" s="1">
        <v>6</v>
      </c>
      <c r="B141" s="1" t="s">
        <v>5</v>
      </c>
      <c r="C141" s="1">
        <v>23</v>
      </c>
      <c r="D141" s="1" t="s">
        <v>167</v>
      </c>
      <c r="E141" s="1">
        <v>49619.706828212147</v>
      </c>
      <c r="F141" s="1">
        <v>210686.98254082905</v>
      </c>
      <c r="G141" s="1">
        <v>280259.68444012187</v>
      </c>
      <c r="H141" s="1">
        <v>389146.23189300625</v>
      </c>
      <c r="I141" s="1">
        <v>332542.24151408061</v>
      </c>
    </row>
    <row r="142" spans="1:9" x14ac:dyDescent="0.15">
      <c r="A142" s="1">
        <v>7</v>
      </c>
      <c r="B142" s="1" t="s">
        <v>55</v>
      </c>
      <c r="C142" s="1">
        <v>1</v>
      </c>
      <c r="D142" s="1" t="s">
        <v>147</v>
      </c>
      <c r="E142" s="1">
        <v>66198.489641038599</v>
      </c>
      <c r="F142" s="1">
        <v>202671.76772574507</v>
      </c>
      <c r="G142" s="1">
        <v>159478.27878610315</v>
      </c>
      <c r="H142" s="1">
        <v>109930.394656099</v>
      </c>
      <c r="I142" s="1">
        <v>97059.789966734563</v>
      </c>
    </row>
    <row r="143" spans="1:9" x14ac:dyDescent="0.15">
      <c r="A143" s="1">
        <v>7</v>
      </c>
      <c r="B143" s="1" t="s">
        <v>55</v>
      </c>
      <c r="C143" s="1">
        <v>2</v>
      </c>
      <c r="D143" s="1" t="s">
        <v>148</v>
      </c>
      <c r="E143" s="1">
        <v>12164.699568257936</v>
      </c>
      <c r="F143" s="1">
        <v>11438.573334997176</v>
      </c>
      <c r="G143" s="1">
        <v>14891.04381176979</v>
      </c>
      <c r="H143" s="1">
        <v>9641.5253371725667</v>
      </c>
      <c r="I143" s="1">
        <v>6786.9844460091354</v>
      </c>
    </row>
    <row r="144" spans="1:9" x14ac:dyDescent="0.15">
      <c r="A144" s="1">
        <v>7</v>
      </c>
      <c r="B144" s="1" t="s">
        <v>55</v>
      </c>
      <c r="C144" s="1">
        <v>3</v>
      </c>
      <c r="D144" s="1" t="s">
        <v>155</v>
      </c>
      <c r="E144" s="1">
        <v>10382.928433358966</v>
      </c>
      <c r="F144" s="1">
        <v>38918.190942715606</v>
      </c>
      <c r="G144" s="1">
        <v>59910.325513270145</v>
      </c>
      <c r="H144" s="1">
        <v>82529.510376097824</v>
      </c>
      <c r="I144" s="1">
        <v>72925.088280655691</v>
      </c>
    </row>
    <row r="145" spans="1:9" x14ac:dyDescent="0.15">
      <c r="A145" s="1">
        <v>7</v>
      </c>
      <c r="B145" s="1" t="s">
        <v>55</v>
      </c>
      <c r="C145" s="1">
        <v>4</v>
      </c>
      <c r="D145" s="1" t="s">
        <v>156</v>
      </c>
      <c r="E145" s="1">
        <v>13208.571737272283</v>
      </c>
      <c r="F145" s="1">
        <v>49427.18818945183</v>
      </c>
      <c r="G145" s="1">
        <v>81108.757895473187</v>
      </c>
      <c r="H145" s="1">
        <v>62265.577323480866</v>
      </c>
      <c r="I145" s="1">
        <v>41783.122412675322</v>
      </c>
    </row>
    <row r="146" spans="1:9" x14ac:dyDescent="0.15">
      <c r="A146" s="1">
        <v>7</v>
      </c>
      <c r="B146" s="1" t="s">
        <v>55</v>
      </c>
      <c r="C146" s="1">
        <v>5</v>
      </c>
      <c r="D146" s="1" t="s">
        <v>157</v>
      </c>
      <c r="E146" s="1">
        <v>2524.6323951391423</v>
      </c>
      <c r="F146" s="1">
        <v>9942.9946080048157</v>
      </c>
      <c r="G146" s="1">
        <v>16439.177121005814</v>
      </c>
      <c r="H146" s="1">
        <v>24004.748118622272</v>
      </c>
      <c r="I146" s="1">
        <v>20167.57588216522</v>
      </c>
    </row>
    <row r="147" spans="1:9" x14ac:dyDescent="0.15">
      <c r="A147" s="1">
        <v>7</v>
      </c>
      <c r="B147" s="1" t="s">
        <v>55</v>
      </c>
      <c r="C147" s="1">
        <v>6</v>
      </c>
      <c r="D147" s="1" t="s">
        <v>49</v>
      </c>
      <c r="E147" s="1">
        <v>8620.1610753359291</v>
      </c>
      <c r="F147" s="1">
        <v>25210.569209719364</v>
      </c>
      <c r="G147" s="1">
        <v>36108.500476096568</v>
      </c>
      <c r="H147" s="1">
        <v>47077.417038229818</v>
      </c>
      <c r="I147" s="1">
        <v>47511.831082067452</v>
      </c>
    </row>
    <row r="148" spans="1:9" x14ac:dyDescent="0.15">
      <c r="A148" s="1">
        <v>7</v>
      </c>
      <c r="B148" s="1" t="s">
        <v>55</v>
      </c>
      <c r="C148" s="1">
        <v>7</v>
      </c>
      <c r="D148" s="1" t="s">
        <v>158</v>
      </c>
      <c r="E148" s="1">
        <v>243.56816835976912</v>
      </c>
      <c r="F148" s="1">
        <v>602.45434018322203</v>
      </c>
      <c r="G148" s="1">
        <v>2234.708015338666</v>
      </c>
      <c r="H148" s="1">
        <v>2090.0817918964576</v>
      </c>
      <c r="I148" s="1">
        <v>2126.3115298216908</v>
      </c>
    </row>
    <row r="149" spans="1:9" x14ac:dyDescent="0.15">
      <c r="A149" s="1">
        <v>7</v>
      </c>
      <c r="B149" s="1" t="s">
        <v>55</v>
      </c>
      <c r="C149" s="1">
        <v>8</v>
      </c>
      <c r="D149" s="1" t="s">
        <v>159</v>
      </c>
      <c r="E149" s="1">
        <v>7937.8497105434944</v>
      </c>
      <c r="F149" s="1">
        <v>30568.957259142346</v>
      </c>
      <c r="G149" s="1">
        <v>43804.314532004028</v>
      </c>
      <c r="H149" s="1">
        <v>55008.139924143652</v>
      </c>
      <c r="I149" s="1">
        <v>46517.57283069539</v>
      </c>
    </row>
    <row r="150" spans="1:9" x14ac:dyDescent="0.15">
      <c r="A150" s="1">
        <v>7</v>
      </c>
      <c r="B150" s="1" t="s">
        <v>55</v>
      </c>
      <c r="C150" s="1">
        <v>9</v>
      </c>
      <c r="D150" s="1" t="s">
        <v>160</v>
      </c>
      <c r="E150" s="1">
        <v>10076.127743065796</v>
      </c>
      <c r="F150" s="1">
        <v>30326.908464990833</v>
      </c>
      <c r="G150" s="1">
        <v>39346.946124295915</v>
      </c>
      <c r="H150" s="1">
        <v>45399.5213448125</v>
      </c>
      <c r="I150" s="1">
        <v>67294.334465479275</v>
      </c>
    </row>
    <row r="151" spans="1:9" x14ac:dyDescent="0.15">
      <c r="A151" s="1">
        <v>7</v>
      </c>
      <c r="B151" s="1" t="s">
        <v>55</v>
      </c>
      <c r="C151" s="1">
        <v>10</v>
      </c>
      <c r="D151" s="1" t="s">
        <v>161</v>
      </c>
      <c r="E151" s="1">
        <v>5545.4362466248631</v>
      </c>
      <c r="F151" s="1">
        <v>19578.476314319851</v>
      </c>
      <c r="G151" s="1">
        <v>44817.797517800718</v>
      </c>
      <c r="H151" s="1">
        <v>60320.437318196797</v>
      </c>
      <c r="I151" s="1">
        <v>59106.360318644642</v>
      </c>
    </row>
    <row r="152" spans="1:9" x14ac:dyDescent="0.15">
      <c r="A152" s="1">
        <v>7</v>
      </c>
      <c r="B152" s="1" t="s">
        <v>55</v>
      </c>
      <c r="C152" s="1">
        <v>11</v>
      </c>
      <c r="D152" s="1" t="s">
        <v>162</v>
      </c>
      <c r="E152" s="1">
        <v>5281.7320254203478</v>
      </c>
      <c r="F152" s="1">
        <v>22832.366135356384</v>
      </c>
      <c r="G152" s="1">
        <v>61280.026469051867</v>
      </c>
      <c r="H152" s="1">
        <v>90526.911758614573</v>
      </c>
      <c r="I152" s="1">
        <v>136328.30049341611</v>
      </c>
    </row>
    <row r="153" spans="1:9" x14ac:dyDescent="0.15">
      <c r="A153" s="1">
        <v>7</v>
      </c>
      <c r="B153" s="1" t="s">
        <v>55</v>
      </c>
      <c r="C153" s="1">
        <v>12</v>
      </c>
      <c r="D153" s="1" t="s">
        <v>163</v>
      </c>
      <c r="E153" s="1">
        <v>21896.023258393092</v>
      </c>
      <c r="F153" s="1">
        <v>115015.84148364537</v>
      </c>
      <c r="G153" s="1">
        <v>280288.68876207201</v>
      </c>
      <c r="H153" s="1">
        <v>359169.39549622417</v>
      </c>
      <c r="I153" s="1">
        <v>313622.86662918841</v>
      </c>
    </row>
    <row r="154" spans="1:9" x14ac:dyDescent="0.15">
      <c r="A154" s="1">
        <v>7</v>
      </c>
      <c r="B154" s="1" t="s">
        <v>55</v>
      </c>
      <c r="C154" s="1">
        <v>13</v>
      </c>
      <c r="D154" s="1" t="s">
        <v>164</v>
      </c>
      <c r="E154" s="1">
        <v>1643.3616856227923</v>
      </c>
      <c r="F154" s="1">
        <v>19380.794926470651</v>
      </c>
      <c r="G154" s="1">
        <v>46087.923401110354</v>
      </c>
      <c r="H154" s="1">
        <v>79358.640821623296</v>
      </c>
      <c r="I154" s="1">
        <v>100591.38571944533</v>
      </c>
    </row>
    <row r="155" spans="1:9" x14ac:dyDescent="0.15">
      <c r="A155" s="1">
        <v>7</v>
      </c>
      <c r="B155" s="1" t="s">
        <v>55</v>
      </c>
      <c r="C155" s="1">
        <v>14</v>
      </c>
      <c r="D155" s="1" t="s">
        <v>165</v>
      </c>
      <c r="E155" s="1">
        <v>4757.397951078412</v>
      </c>
      <c r="F155" s="1">
        <v>32466.974653552646</v>
      </c>
      <c r="G155" s="1">
        <v>40083.518633937972</v>
      </c>
      <c r="H155" s="1">
        <v>35675.737367428243</v>
      </c>
      <c r="I155" s="1">
        <v>38783.897764719361</v>
      </c>
    </row>
    <row r="156" spans="1:9" x14ac:dyDescent="0.15">
      <c r="A156" s="1">
        <v>7</v>
      </c>
      <c r="B156" s="1" t="s">
        <v>55</v>
      </c>
      <c r="C156" s="1">
        <v>15</v>
      </c>
      <c r="D156" s="1" t="s">
        <v>166</v>
      </c>
      <c r="E156" s="1">
        <v>21625.745354852494</v>
      </c>
      <c r="F156" s="1">
        <v>79265.577573307804</v>
      </c>
      <c r="G156" s="1">
        <v>137779.66790441427</v>
      </c>
      <c r="H156" s="1">
        <v>164497.27229195938</v>
      </c>
      <c r="I156" s="1">
        <v>152978.71636229014</v>
      </c>
    </row>
    <row r="157" spans="1:9" x14ac:dyDescent="0.15">
      <c r="A157" s="1">
        <v>7</v>
      </c>
      <c r="B157" s="1" t="s">
        <v>55</v>
      </c>
      <c r="C157" s="1">
        <v>16</v>
      </c>
      <c r="D157" s="1" t="s">
        <v>149</v>
      </c>
      <c r="E157" s="1">
        <v>42988.343073328455</v>
      </c>
      <c r="F157" s="1">
        <v>249539.43852771731</v>
      </c>
      <c r="G157" s="1">
        <v>311104.78747082228</v>
      </c>
      <c r="H157" s="1">
        <v>453510.13294272369</v>
      </c>
      <c r="I157" s="1">
        <v>380127.42347471416</v>
      </c>
    </row>
    <row r="158" spans="1:9" x14ac:dyDescent="0.15">
      <c r="A158" s="1">
        <v>7</v>
      </c>
      <c r="B158" s="1" t="s">
        <v>55</v>
      </c>
      <c r="C158" s="1">
        <v>17</v>
      </c>
      <c r="D158" s="1" t="s">
        <v>150</v>
      </c>
      <c r="E158" s="1">
        <v>8306.956788129075</v>
      </c>
      <c r="F158" s="1">
        <v>37347.022216736834</v>
      </c>
      <c r="G158" s="1">
        <v>70660.229588913484</v>
      </c>
      <c r="H158" s="1">
        <v>96605.92035946493</v>
      </c>
      <c r="I158" s="1">
        <v>82846.097578229717</v>
      </c>
    </row>
    <row r="159" spans="1:9" x14ac:dyDescent="0.15">
      <c r="A159" s="1">
        <v>7</v>
      </c>
      <c r="B159" s="1" t="s">
        <v>55</v>
      </c>
      <c r="C159" s="1">
        <v>18</v>
      </c>
      <c r="D159" s="1" t="s">
        <v>151</v>
      </c>
      <c r="E159" s="1">
        <v>72547.85490868456</v>
      </c>
      <c r="F159" s="1">
        <v>333620.99422615569</v>
      </c>
      <c r="G159" s="1">
        <v>436799.31062406016</v>
      </c>
      <c r="H159" s="1">
        <v>473171.10757921194</v>
      </c>
      <c r="I159" s="1">
        <v>417823.85418113234</v>
      </c>
    </row>
    <row r="160" spans="1:9" x14ac:dyDescent="0.15">
      <c r="A160" s="1">
        <v>7</v>
      </c>
      <c r="B160" s="1" t="s">
        <v>55</v>
      </c>
      <c r="C160" s="1">
        <v>19</v>
      </c>
      <c r="D160" s="1" t="s">
        <v>152</v>
      </c>
      <c r="E160" s="1">
        <v>13915.571728662428</v>
      </c>
      <c r="F160" s="1">
        <v>83102.893024214369</v>
      </c>
      <c r="G160" s="1">
        <v>161449.51825526642</v>
      </c>
      <c r="H160" s="1">
        <v>145108.65408277593</v>
      </c>
      <c r="I160" s="1">
        <v>122883.84774715085</v>
      </c>
    </row>
    <row r="161" spans="1:9" x14ac:dyDescent="0.15">
      <c r="A161" s="1">
        <v>7</v>
      </c>
      <c r="B161" s="1" t="s">
        <v>55</v>
      </c>
      <c r="C161" s="1">
        <v>20</v>
      </c>
      <c r="D161" s="1" t="s">
        <v>153</v>
      </c>
      <c r="E161" s="1">
        <v>1379.270544375612</v>
      </c>
      <c r="F161" s="1">
        <v>9991.8523976934011</v>
      </c>
      <c r="G161" s="1">
        <v>30011.573327504248</v>
      </c>
      <c r="H161" s="1">
        <v>36823.514741388528</v>
      </c>
      <c r="I161" s="1">
        <v>33406.497513429538</v>
      </c>
    </row>
    <row r="162" spans="1:9" x14ac:dyDescent="0.15">
      <c r="A162" s="1">
        <v>7</v>
      </c>
      <c r="B162" s="1" t="s">
        <v>55</v>
      </c>
      <c r="C162" s="1">
        <v>21</v>
      </c>
      <c r="D162" s="1" t="s">
        <v>154</v>
      </c>
      <c r="E162" s="1">
        <v>50104.47854304155</v>
      </c>
      <c r="F162" s="1">
        <v>162857.72567159665</v>
      </c>
      <c r="G162" s="1">
        <v>226728.53977043787</v>
      </c>
      <c r="H162" s="1">
        <v>239634.6998306945</v>
      </c>
      <c r="I162" s="1">
        <v>226666.12771743277</v>
      </c>
    </row>
    <row r="163" spans="1:9" x14ac:dyDescent="0.15">
      <c r="A163" s="1">
        <v>7</v>
      </c>
      <c r="B163" s="1" t="s">
        <v>6</v>
      </c>
      <c r="C163" s="1">
        <v>22</v>
      </c>
      <c r="D163" s="1" t="s">
        <v>146</v>
      </c>
      <c r="E163" s="1">
        <v>83054.325029058906</v>
      </c>
      <c r="F163" s="1">
        <v>385332.98662372818</v>
      </c>
      <c r="G163" s="1">
        <v>729920.62232005992</v>
      </c>
      <c r="H163" s="1">
        <v>1074583.1808868989</v>
      </c>
      <c r="I163" s="1">
        <v>1336679.1589619834</v>
      </c>
    </row>
    <row r="164" spans="1:9" x14ac:dyDescent="0.15">
      <c r="A164" s="1">
        <v>7</v>
      </c>
      <c r="B164" s="1" t="s">
        <v>6</v>
      </c>
      <c r="C164" s="1">
        <v>23</v>
      </c>
      <c r="D164" s="1" t="s">
        <v>167</v>
      </c>
      <c r="E164" s="1">
        <v>69819.001473761469</v>
      </c>
      <c r="F164" s="1">
        <v>309223.51499956712</v>
      </c>
      <c r="G164" s="1">
        <v>412679.5676823734</v>
      </c>
      <c r="H164" s="1">
        <v>583766.49867875781</v>
      </c>
      <c r="I164" s="1">
        <v>495989.48988440761</v>
      </c>
    </row>
    <row r="165" spans="1:9" x14ac:dyDescent="0.15">
      <c r="A165" s="1">
        <v>8</v>
      </c>
      <c r="B165" s="1" t="s">
        <v>56</v>
      </c>
      <c r="C165" s="1">
        <v>1</v>
      </c>
      <c r="D165" s="1" t="s">
        <v>147</v>
      </c>
      <c r="E165" s="1">
        <v>76015.490874325405</v>
      </c>
      <c r="F165" s="1">
        <v>234919.78273326193</v>
      </c>
      <c r="G165" s="1">
        <v>181280.3500599862</v>
      </c>
      <c r="H165" s="1">
        <v>129088.63834161087</v>
      </c>
      <c r="I165" s="1">
        <v>116059.93744039685</v>
      </c>
    </row>
    <row r="166" spans="1:9" x14ac:dyDescent="0.15">
      <c r="A166" s="1">
        <v>8</v>
      </c>
      <c r="B166" s="1" t="s">
        <v>56</v>
      </c>
      <c r="C166" s="1">
        <v>2</v>
      </c>
      <c r="D166" s="1" t="s">
        <v>148</v>
      </c>
      <c r="E166" s="1">
        <v>8441.4347731564103</v>
      </c>
      <c r="F166" s="1">
        <v>10510.716972018774</v>
      </c>
      <c r="G166" s="1">
        <v>13210.791456197423</v>
      </c>
      <c r="H166" s="1">
        <v>8248.3886364709815</v>
      </c>
      <c r="I166" s="1">
        <v>3476.9061949317179</v>
      </c>
    </row>
    <row r="167" spans="1:9" x14ac:dyDescent="0.15">
      <c r="A167" s="1">
        <v>8</v>
      </c>
      <c r="B167" s="1" t="s">
        <v>56</v>
      </c>
      <c r="C167" s="1">
        <v>3</v>
      </c>
      <c r="D167" s="1" t="s">
        <v>155</v>
      </c>
      <c r="E167" s="1">
        <v>14533.025912165236</v>
      </c>
      <c r="F167" s="1">
        <v>75145.913305700713</v>
      </c>
      <c r="G167" s="1">
        <v>130147.31363853886</v>
      </c>
      <c r="H167" s="1">
        <v>182747.29214321662</v>
      </c>
      <c r="I167" s="1">
        <v>166557.46505119363</v>
      </c>
    </row>
    <row r="168" spans="1:9" x14ac:dyDescent="0.15">
      <c r="A168" s="1">
        <v>8</v>
      </c>
      <c r="B168" s="1" t="s">
        <v>56</v>
      </c>
      <c r="C168" s="1">
        <v>4</v>
      </c>
      <c r="D168" s="1" t="s">
        <v>156</v>
      </c>
      <c r="E168" s="1">
        <v>10494.779319414598</v>
      </c>
      <c r="F168" s="1">
        <v>40162.956084988662</v>
      </c>
      <c r="G168" s="1">
        <v>55027.899753386315</v>
      </c>
      <c r="H168" s="1">
        <v>38995.326486729537</v>
      </c>
      <c r="I168" s="1">
        <v>22476.423991720923</v>
      </c>
    </row>
    <row r="169" spans="1:9" x14ac:dyDescent="0.15">
      <c r="A169" s="1">
        <v>8</v>
      </c>
      <c r="B169" s="1" t="s">
        <v>56</v>
      </c>
      <c r="C169" s="1">
        <v>5</v>
      </c>
      <c r="D169" s="1" t="s">
        <v>157</v>
      </c>
      <c r="E169" s="1">
        <v>2911.4133170500131</v>
      </c>
      <c r="F169" s="1">
        <v>18925.514230205084</v>
      </c>
      <c r="G169" s="1">
        <v>41536.446481225459</v>
      </c>
      <c r="H169" s="1">
        <v>53697.506074931669</v>
      </c>
      <c r="I169" s="1">
        <v>40210.95061662986</v>
      </c>
    </row>
    <row r="170" spans="1:9" x14ac:dyDescent="0.15">
      <c r="A170" s="1">
        <v>8</v>
      </c>
      <c r="B170" s="1" t="s">
        <v>56</v>
      </c>
      <c r="C170" s="1">
        <v>6</v>
      </c>
      <c r="D170" s="1" t="s">
        <v>49</v>
      </c>
      <c r="E170" s="1">
        <v>4583.0164194246927</v>
      </c>
      <c r="F170" s="1">
        <v>32198.812384351055</v>
      </c>
      <c r="G170" s="1">
        <v>69170.114291059435</v>
      </c>
      <c r="H170" s="1">
        <v>97453.232625573626</v>
      </c>
      <c r="I170" s="1">
        <v>90866.615209534066</v>
      </c>
    </row>
    <row r="171" spans="1:9" x14ac:dyDescent="0.15">
      <c r="A171" s="1">
        <v>8</v>
      </c>
      <c r="B171" s="1" t="s">
        <v>56</v>
      </c>
      <c r="C171" s="1">
        <v>7</v>
      </c>
      <c r="D171" s="1" t="s">
        <v>158</v>
      </c>
      <c r="E171" s="1">
        <v>855.79677601268486</v>
      </c>
      <c r="F171" s="1">
        <v>6855.3227555928233</v>
      </c>
      <c r="G171" s="1">
        <v>8036.5567548856316</v>
      </c>
      <c r="H171" s="1">
        <v>9858.1923658800897</v>
      </c>
      <c r="I171" s="1">
        <v>9936.8652055494676</v>
      </c>
    </row>
    <row r="172" spans="1:9" x14ac:dyDescent="0.15">
      <c r="A172" s="1">
        <v>8</v>
      </c>
      <c r="B172" s="1" t="s">
        <v>56</v>
      </c>
      <c r="C172" s="1">
        <v>8</v>
      </c>
      <c r="D172" s="1" t="s">
        <v>159</v>
      </c>
      <c r="E172" s="1">
        <v>11849.677125255723</v>
      </c>
      <c r="F172" s="1">
        <v>58370.749760009639</v>
      </c>
      <c r="G172" s="1">
        <v>102747.05984777221</v>
      </c>
      <c r="H172" s="1">
        <v>107366.33082652786</v>
      </c>
      <c r="I172" s="1">
        <v>68647.078925786045</v>
      </c>
    </row>
    <row r="173" spans="1:9" x14ac:dyDescent="0.15">
      <c r="A173" s="1">
        <v>8</v>
      </c>
      <c r="B173" s="1" t="s">
        <v>56</v>
      </c>
      <c r="C173" s="1">
        <v>9</v>
      </c>
      <c r="D173" s="1" t="s">
        <v>160</v>
      </c>
      <c r="E173" s="1">
        <v>26775.705732167924</v>
      </c>
      <c r="F173" s="1">
        <v>133044.80015408169</v>
      </c>
      <c r="G173" s="1">
        <v>203419.69587092422</v>
      </c>
      <c r="H173" s="1">
        <v>184217.35789908044</v>
      </c>
      <c r="I173" s="1">
        <v>200587.39198440028</v>
      </c>
    </row>
    <row r="174" spans="1:9" x14ac:dyDescent="0.15">
      <c r="A174" s="1">
        <v>8</v>
      </c>
      <c r="B174" s="1" t="s">
        <v>56</v>
      </c>
      <c r="C174" s="1">
        <v>10</v>
      </c>
      <c r="D174" s="1" t="s">
        <v>161</v>
      </c>
      <c r="E174" s="1">
        <v>10446.703362300726</v>
      </c>
      <c r="F174" s="1">
        <v>47861.093090943985</v>
      </c>
      <c r="G174" s="1">
        <v>113808.59363729076</v>
      </c>
      <c r="H174" s="1">
        <v>148598.26334450833</v>
      </c>
      <c r="I174" s="1">
        <v>125911.12996631332</v>
      </c>
    </row>
    <row r="175" spans="1:9" x14ac:dyDescent="0.15">
      <c r="A175" s="1">
        <v>8</v>
      </c>
      <c r="B175" s="1" t="s">
        <v>56</v>
      </c>
      <c r="C175" s="1">
        <v>11</v>
      </c>
      <c r="D175" s="1" t="s">
        <v>162</v>
      </c>
      <c r="E175" s="1">
        <v>20613.687440755813</v>
      </c>
      <c r="F175" s="1">
        <v>106464.40594509048</v>
      </c>
      <c r="G175" s="1">
        <v>289507.62781679339</v>
      </c>
      <c r="H175" s="1">
        <v>324978.83918955195</v>
      </c>
      <c r="I175" s="1">
        <v>338378.29494824325</v>
      </c>
    </row>
    <row r="176" spans="1:9" x14ac:dyDescent="0.15">
      <c r="A176" s="1">
        <v>8</v>
      </c>
      <c r="B176" s="1" t="s">
        <v>56</v>
      </c>
      <c r="C176" s="1">
        <v>12</v>
      </c>
      <c r="D176" s="1" t="s">
        <v>163</v>
      </c>
      <c r="E176" s="1">
        <v>54492.785901324867</v>
      </c>
      <c r="F176" s="1">
        <v>181815.72464958779</v>
      </c>
      <c r="G176" s="1">
        <v>344539.32182534883</v>
      </c>
      <c r="H176" s="1">
        <v>375480.02779933263</v>
      </c>
      <c r="I176" s="1">
        <v>331237.2637604443</v>
      </c>
    </row>
    <row r="177" spans="1:9" x14ac:dyDescent="0.15">
      <c r="A177" s="1">
        <v>8</v>
      </c>
      <c r="B177" s="1" t="s">
        <v>56</v>
      </c>
      <c r="C177" s="1">
        <v>13</v>
      </c>
      <c r="D177" s="1" t="s">
        <v>164</v>
      </c>
      <c r="E177" s="1">
        <v>8153.450300343341</v>
      </c>
      <c r="F177" s="1">
        <v>81665.043294521223</v>
      </c>
      <c r="G177" s="1">
        <v>97092.119102941142</v>
      </c>
      <c r="H177" s="1">
        <v>88845.204805921487</v>
      </c>
      <c r="I177" s="1">
        <v>116053.13414375807</v>
      </c>
    </row>
    <row r="178" spans="1:9" x14ac:dyDescent="0.15">
      <c r="A178" s="1">
        <v>8</v>
      </c>
      <c r="B178" s="1" t="s">
        <v>56</v>
      </c>
      <c r="C178" s="1">
        <v>14</v>
      </c>
      <c r="D178" s="1" t="s">
        <v>165</v>
      </c>
      <c r="E178" s="1">
        <v>5846.2756026181814</v>
      </c>
      <c r="F178" s="1">
        <v>26283.93550094606</v>
      </c>
      <c r="G178" s="1">
        <v>53753.486793354219</v>
      </c>
      <c r="H178" s="1">
        <v>36397.933358996976</v>
      </c>
      <c r="I178" s="1">
        <v>42841.060384594159</v>
      </c>
    </row>
    <row r="179" spans="1:9" x14ac:dyDescent="0.15">
      <c r="A179" s="1">
        <v>8</v>
      </c>
      <c r="B179" s="1" t="s">
        <v>56</v>
      </c>
      <c r="C179" s="1">
        <v>15</v>
      </c>
      <c r="D179" s="1" t="s">
        <v>166</v>
      </c>
      <c r="E179" s="1">
        <v>28826.604433364806</v>
      </c>
      <c r="F179" s="1">
        <v>118393.25211727792</v>
      </c>
      <c r="G179" s="1">
        <v>236240.52086896566</v>
      </c>
      <c r="H179" s="1">
        <v>279105.18091236713</v>
      </c>
      <c r="I179" s="1">
        <v>233051.17804233183</v>
      </c>
    </row>
    <row r="180" spans="1:9" x14ac:dyDescent="0.15">
      <c r="A180" s="1">
        <v>8</v>
      </c>
      <c r="B180" s="1" t="s">
        <v>56</v>
      </c>
      <c r="C180" s="1">
        <v>16</v>
      </c>
      <c r="D180" s="1" t="s">
        <v>149</v>
      </c>
      <c r="E180" s="1">
        <v>58995.698975837739</v>
      </c>
      <c r="F180" s="1">
        <v>302900.14470752393</v>
      </c>
      <c r="G180" s="1">
        <v>565123.14125889412</v>
      </c>
      <c r="H180" s="1">
        <v>627306.34560868482</v>
      </c>
      <c r="I180" s="1">
        <v>532035.94370673271</v>
      </c>
    </row>
    <row r="181" spans="1:9" x14ac:dyDescent="0.15">
      <c r="A181" s="1">
        <v>8</v>
      </c>
      <c r="B181" s="1" t="s">
        <v>56</v>
      </c>
      <c r="C181" s="1">
        <v>17</v>
      </c>
      <c r="D181" s="1" t="s">
        <v>150</v>
      </c>
      <c r="E181" s="1">
        <v>5667.7761400842655</v>
      </c>
      <c r="F181" s="1">
        <v>33727.479374992654</v>
      </c>
      <c r="G181" s="1">
        <v>68173.834846901853</v>
      </c>
      <c r="H181" s="1">
        <v>82238.338805935244</v>
      </c>
      <c r="I181" s="1">
        <v>76444.072976710275</v>
      </c>
    </row>
    <row r="182" spans="1:9" x14ac:dyDescent="0.15">
      <c r="A182" s="1">
        <v>8</v>
      </c>
      <c r="B182" s="1" t="s">
        <v>56</v>
      </c>
      <c r="C182" s="1">
        <v>18</v>
      </c>
      <c r="D182" s="1" t="s">
        <v>151</v>
      </c>
      <c r="E182" s="1">
        <v>96541.101549810905</v>
      </c>
      <c r="F182" s="1">
        <v>464962.93861009739</v>
      </c>
      <c r="G182" s="1">
        <v>597728.57886964746</v>
      </c>
      <c r="H182" s="1">
        <v>543339.8160846493</v>
      </c>
      <c r="I182" s="1">
        <v>665239.77417032572</v>
      </c>
    </row>
    <row r="183" spans="1:9" x14ac:dyDescent="0.15">
      <c r="A183" s="1">
        <v>8</v>
      </c>
      <c r="B183" s="1" t="s">
        <v>56</v>
      </c>
      <c r="C183" s="1">
        <v>19</v>
      </c>
      <c r="D183" s="1" t="s">
        <v>152</v>
      </c>
      <c r="E183" s="1">
        <v>15782.646781597294</v>
      </c>
      <c r="F183" s="1">
        <v>98022.892490344224</v>
      </c>
      <c r="G183" s="1">
        <v>175623.26090937183</v>
      </c>
      <c r="H183" s="1">
        <v>214143.65247806307</v>
      </c>
      <c r="I183" s="1">
        <v>248247.43784125755</v>
      </c>
    </row>
    <row r="184" spans="1:9" x14ac:dyDescent="0.15">
      <c r="A184" s="1">
        <v>8</v>
      </c>
      <c r="B184" s="1" t="s">
        <v>56</v>
      </c>
      <c r="C184" s="1">
        <v>20</v>
      </c>
      <c r="D184" s="1" t="s">
        <v>153</v>
      </c>
      <c r="E184" s="1">
        <v>2985.7772320774748</v>
      </c>
      <c r="F184" s="1">
        <v>16575.833543118944</v>
      </c>
      <c r="G184" s="1">
        <v>51380.720012902413</v>
      </c>
      <c r="H184" s="1">
        <v>58352.669889410856</v>
      </c>
      <c r="I184" s="1">
        <v>52627.133592659971</v>
      </c>
    </row>
    <row r="185" spans="1:9" x14ac:dyDescent="0.15">
      <c r="A185" s="1">
        <v>8</v>
      </c>
      <c r="B185" s="1" t="s">
        <v>56</v>
      </c>
      <c r="C185" s="1">
        <v>21</v>
      </c>
      <c r="D185" s="1" t="s">
        <v>154</v>
      </c>
      <c r="E185" s="1">
        <v>42346.734565867024</v>
      </c>
      <c r="F185" s="1">
        <v>178210.65481733441</v>
      </c>
      <c r="G185" s="1">
        <v>348242.29289053509</v>
      </c>
      <c r="H185" s="1">
        <v>415758.78471426229</v>
      </c>
      <c r="I185" s="1">
        <v>344441.23287083796</v>
      </c>
    </row>
    <row r="186" spans="1:9" x14ac:dyDescent="0.15">
      <c r="A186" s="1">
        <v>8</v>
      </c>
      <c r="B186" s="1" t="s">
        <v>7</v>
      </c>
      <c r="C186" s="1">
        <v>22</v>
      </c>
      <c r="D186" s="1" t="s">
        <v>146</v>
      </c>
      <c r="E186" s="1">
        <v>98936.533033541942</v>
      </c>
      <c r="F186" s="1">
        <v>476389.03539891681</v>
      </c>
      <c r="G186" s="1">
        <v>1072291.9233992414</v>
      </c>
      <c r="H186" s="1">
        <v>1635739.265433945</v>
      </c>
      <c r="I186" s="1">
        <v>1764889.528782639</v>
      </c>
    </row>
    <row r="187" spans="1:9" x14ac:dyDescent="0.15">
      <c r="A187" s="1">
        <v>8</v>
      </c>
      <c r="B187" s="1" t="s">
        <v>7</v>
      </c>
      <c r="C187" s="1">
        <v>23</v>
      </c>
      <c r="D187" s="1" t="s">
        <v>167</v>
      </c>
      <c r="E187" s="1">
        <v>78021.551090790424</v>
      </c>
      <c r="F187" s="1">
        <v>416440.21171328105</v>
      </c>
      <c r="G187" s="1">
        <v>603861.0131823367</v>
      </c>
      <c r="H187" s="1">
        <v>884894.68727595278</v>
      </c>
      <c r="I187" s="1">
        <v>789085.18448171602</v>
      </c>
    </row>
    <row r="188" spans="1:9" x14ac:dyDescent="0.15">
      <c r="A188" s="1">
        <v>9</v>
      </c>
      <c r="B188" s="1" t="s">
        <v>57</v>
      </c>
      <c r="C188" s="1">
        <v>1</v>
      </c>
      <c r="D188" s="1" t="s">
        <v>147</v>
      </c>
      <c r="E188" s="1">
        <v>43449.166339026408</v>
      </c>
      <c r="F188" s="1">
        <v>130351.85221310692</v>
      </c>
      <c r="G188" s="1">
        <v>105647.13177687397</v>
      </c>
      <c r="H188" s="1">
        <v>79510.374481917199</v>
      </c>
      <c r="I188" s="1">
        <v>69605.590743484543</v>
      </c>
    </row>
    <row r="189" spans="1:9" x14ac:dyDescent="0.15">
      <c r="A189" s="1">
        <v>9</v>
      </c>
      <c r="B189" s="1" t="s">
        <v>57</v>
      </c>
      <c r="C189" s="1">
        <v>2</v>
      </c>
      <c r="D189" s="1" t="s">
        <v>148</v>
      </c>
      <c r="E189" s="1">
        <v>7617.4335480109921</v>
      </c>
      <c r="F189" s="1">
        <v>19420.133446639338</v>
      </c>
      <c r="G189" s="1">
        <v>17634.94215389714</v>
      </c>
      <c r="H189" s="1">
        <v>13421.682848222605</v>
      </c>
      <c r="I189" s="1">
        <v>4928.0445002040578</v>
      </c>
    </row>
    <row r="190" spans="1:9" x14ac:dyDescent="0.15">
      <c r="A190" s="1">
        <v>9</v>
      </c>
      <c r="B190" s="1" t="s">
        <v>57</v>
      </c>
      <c r="C190" s="1">
        <v>3</v>
      </c>
      <c r="D190" s="1" t="s">
        <v>155</v>
      </c>
      <c r="E190" s="1">
        <v>10287.011644235548</v>
      </c>
      <c r="F190" s="1">
        <v>46182.458561059793</v>
      </c>
      <c r="G190" s="1">
        <v>74931.974362943161</v>
      </c>
      <c r="H190" s="1">
        <v>101540.82588919015</v>
      </c>
      <c r="I190" s="1">
        <v>102155.2457143607</v>
      </c>
    </row>
    <row r="191" spans="1:9" x14ac:dyDescent="0.15">
      <c r="A191" s="1">
        <v>9</v>
      </c>
      <c r="B191" s="1" t="s">
        <v>57</v>
      </c>
      <c r="C191" s="1">
        <v>4</v>
      </c>
      <c r="D191" s="1" t="s">
        <v>156</v>
      </c>
      <c r="E191" s="1">
        <v>22816.011882922208</v>
      </c>
      <c r="F191" s="1">
        <v>68105.71808714894</v>
      </c>
      <c r="G191" s="1">
        <v>78624.971672961954</v>
      </c>
      <c r="H191" s="1">
        <v>49382.364495892085</v>
      </c>
      <c r="I191" s="1">
        <v>29023.482019211668</v>
      </c>
    </row>
    <row r="192" spans="1:9" x14ac:dyDescent="0.15">
      <c r="A192" s="1">
        <v>9</v>
      </c>
      <c r="B192" s="1" t="s">
        <v>57</v>
      </c>
      <c r="C192" s="1">
        <v>5</v>
      </c>
      <c r="D192" s="1" t="s">
        <v>157</v>
      </c>
      <c r="E192" s="1">
        <v>3464.6804969692903</v>
      </c>
      <c r="F192" s="1">
        <v>13242.643989799311</v>
      </c>
      <c r="G192" s="1">
        <v>31819.764654801951</v>
      </c>
      <c r="H192" s="1">
        <v>37831.555864229958</v>
      </c>
      <c r="I192" s="1">
        <v>33936.706973214554</v>
      </c>
    </row>
    <row r="193" spans="1:9" x14ac:dyDescent="0.15">
      <c r="A193" s="1">
        <v>9</v>
      </c>
      <c r="B193" s="1" t="s">
        <v>57</v>
      </c>
      <c r="C193" s="1">
        <v>6</v>
      </c>
      <c r="D193" s="1" t="s">
        <v>49</v>
      </c>
      <c r="E193" s="1">
        <v>2289.5718665975232</v>
      </c>
      <c r="F193" s="1">
        <v>15475.695686413523</v>
      </c>
      <c r="G193" s="1">
        <v>29223.945323296084</v>
      </c>
      <c r="H193" s="1">
        <v>38518.311825364646</v>
      </c>
      <c r="I193" s="1">
        <v>47446.928947487853</v>
      </c>
    </row>
    <row r="194" spans="1:9" x14ac:dyDescent="0.15">
      <c r="A194" s="1">
        <v>9</v>
      </c>
      <c r="B194" s="1" t="s">
        <v>57</v>
      </c>
      <c r="C194" s="1">
        <v>7</v>
      </c>
      <c r="D194" s="1" t="s">
        <v>158</v>
      </c>
      <c r="E194" s="1">
        <v>173.39261098587465</v>
      </c>
      <c r="F194" s="1">
        <v>942.16701747627917</v>
      </c>
      <c r="G194" s="1">
        <v>1094.2194694491775</v>
      </c>
      <c r="H194" s="1">
        <v>2649.1333810223259</v>
      </c>
      <c r="I194" s="1">
        <v>3371.2248408290616</v>
      </c>
    </row>
    <row r="195" spans="1:9" x14ac:dyDescent="0.15">
      <c r="A195" s="1">
        <v>9</v>
      </c>
      <c r="B195" s="1" t="s">
        <v>57</v>
      </c>
      <c r="C195" s="1">
        <v>8</v>
      </c>
      <c r="D195" s="1" t="s">
        <v>159</v>
      </c>
      <c r="E195" s="1">
        <v>7567.2848673032877</v>
      </c>
      <c r="F195" s="1">
        <v>30231.114001241305</v>
      </c>
      <c r="G195" s="1">
        <v>48958.775170056724</v>
      </c>
      <c r="H195" s="1">
        <v>54725.309008888413</v>
      </c>
      <c r="I195" s="1">
        <v>45194.999619821327</v>
      </c>
    </row>
    <row r="196" spans="1:9" x14ac:dyDescent="0.15">
      <c r="A196" s="1">
        <v>9</v>
      </c>
      <c r="B196" s="1" t="s">
        <v>57</v>
      </c>
      <c r="C196" s="1">
        <v>9</v>
      </c>
      <c r="D196" s="1" t="s">
        <v>160</v>
      </c>
      <c r="E196" s="1">
        <v>14909.841123125929</v>
      </c>
      <c r="F196" s="1">
        <v>64919.267258833366</v>
      </c>
      <c r="G196" s="1">
        <v>95975.752518214926</v>
      </c>
      <c r="H196" s="1">
        <v>93697.85606805305</v>
      </c>
      <c r="I196" s="1">
        <v>118053.8245567488</v>
      </c>
    </row>
    <row r="197" spans="1:9" x14ac:dyDescent="0.15">
      <c r="A197" s="1">
        <v>9</v>
      </c>
      <c r="B197" s="1" t="s">
        <v>57</v>
      </c>
      <c r="C197" s="1">
        <v>10</v>
      </c>
      <c r="D197" s="1" t="s">
        <v>161</v>
      </c>
      <c r="E197" s="1">
        <v>8466.1033796573483</v>
      </c>
      <c r="F197" s="1">
        <v>40448.985514770975</v>
      </c>
      <c r="G197" s="1">
        <v>95611.253089406193</v>
      </c>
      <c r="H197" s="1">
        <v>107044.71323215046</v>
      </c>
      <c r="I197" s="1">
        <v>105782.36596308548</v>
      </c>
    </row>
    <row r="198" spans="1:9" x14ac:dyDescent="0.15">
      <c r="A198" s="1">
        <v>9</v>
      </c>
      <c r="B198" s="1" t="s">
        <v>57</v>
      </c>
      <c r="C198" s="1">
        <v>11</v>
      </c>
      <c r="D198" s="1" t="s">
        <v>162</v>
      </c>
      <c r="E198" s="1">
        <v>15098.788806221395</v>
      </c>
      <c r="F198" s="1">
        <v>75579.996867113674</v>
      </c>
      <c r="G198" s="1">
        <v>146421.64498791541</v>
      </c>
      <c r="H198" s="1">
        <v>166243.83488470875</v>
      </c>
      <c r="I198" s="1">
        <v>202399.27917829622</v>
      </c>
    </row>
    <row r="199" spans="1:9" x14ac:dyDescent="0.15">
      <c r="A199" s="1">
        <v>9</v>
      </c>
      <c r="B199" s="1" t="s">
        <v>57</v>
      </c>
      <c r="C199" s="1">
        <v>12</v>
      </c>
      <c r="D199" s="1" t="s">
        <v>163</v>
      </c>
      <c r="E199" s="1">
        <v>26215.58577614983</v>
      </c>
      <c r="F199" s="1">
        <v>115388.27806405867</v>
      </c>
      <c r="G199" s="1">
        <v>259008.16834066558</v>
      </c>
      <c r="H199" s="1">
        <v>271902.9425856272</v>
      </c>
      <c r="I199" s="1">
        <v>247274.27667761355</v>
      </c>
    </row>
    <row r="200" spans="1:9" x14ac:dyDescent="0.15">
      <c r="A200" s="1">
        <v>9</v>
      </c>
      <c r="B200" s="1" t="s">
        <v>57</v>
      </c>
      <c r="C200" s="1">
        <v>13</v>
      </c>
      <c r="D200" s="1" t="s">
        <v>164</v>
      </c>
      <c r="E200" s="1">
        <v>13234.124056856112</v>
      </c>
      <c r="F200" s="1">
        <v>108692.54043768885</v>
      </c>
      <c r="G200" s="1">
        <v>208586.63076546055</v>
      </c>
      <c r="H200" s="1">
        <v>231554.11549192708</v>
      </c>
      <c r="I200" s="1">
        <v>314575.81018857245</v>
      </c>
    </row>
    <row r="201" spans="1:9" x14ac:dyDescent="0.15">
      <c r="A201" s="1">
        <v>9</v>
      </c>
      <c r="B201" s="1" t="s">
        <v>57</v>
      </c>
      <c r="C201" s="1">
        <v>14</v>
      </c>
      <c r="D201" s="1" t="s">
        <v>165</v>
      </c>
      <c r="E201" s="1">
        <v>5310.4576967451703</v>
      </c>
      <c r="F201" s="1">
        <v>32928.110148893444</v>
      </c>
      <c r="G201" s="1">
        <v>54346.682407453642</v>
      </c>
      <c r="H201" s="1">
        <v>54801.792419646612</v>
      </c>
      <c r="I201" s="1">
        <v>76575.445324937566</v>
      </c>
    </row>
    <row r="202" spans="1:9" x14ac:dyDescent="0.15">
      <c r="A202" s="1">
        <v>9</v>
      </c>
      <c r="B202" s="1" t="s">
        <v>57</v>
      </c>
      <c r="C202" s="1">
        <v>15</v>
      </c>
      <c r="D202" s="1" t="s">
        <v>166</v>
      </c>
      <c r="E202" s="1">
        <v>33958.050900911563</v>
      </c>
      <c r="F202" s="1">
        <v>136329.83148331751</v>
      </c>
      <c r="G202" s="1">
        <v>240767.00544959569</v>
      </c>
      <c r="H202" s="1">
        <v>259991.43526834756</v>
      </c>
      <c r="I202" s="1">
        <v>241660.60116944235</v>
      </c>
    </row>
    <row r="203" spans="1:9" x14ac:dyDescent="0.15">
      <c r="A203" s="1">
        <v>9</v>
      </c>
      <c r="B203" s="1" t="s">
        <v>57</v>
      </c>
      <c r="C203" s="1">
        <v>16</v>
      </c>
      <c r="D203" s="1" t="s">
        <v>149</v>
      </c>
      <c r="E203" s="1">
        <v>30553.88196957668</v>
      </c>
      <c r="F203" s="1">
        <v>211104.50335384838</v>
      </c>
      <c r="G203" s="1">
        <v>347729.86065994989</v>
      </c>
      <c r="H203" s="1">
        <v>453457.44090814784</v>
      </c>
      <c r="I203" s="1">
        <v>388847.54144323751</v>
      </c>
    </row>
    <row r="204" spans="1:9" x14ac:dyDescent="0.15">
      <c r="A204" s="1">
        <v>9</v>
      </c>
      <c r="B204" s="1" t="s">
        <v>57</v>
      </c>
      <c r="C204" s="1">
        <v>17</v>
      </c>
      <c r="D204" s="1" t="s">
        <v>150</v>
      </c>
      <c r="E204" s="1">
        <v>4424.0767926799299</v>
      </c>
      <c r="F204" s="1">
        <v>21545.749257184045</v>
      </c>
      <c r="G204" s="1">
        <v>39240.222131779381</v>
      </c>
      <c r="H204" s="1">
        <v>50377.334609210622</v>
      </c>
      <c r="I204" s="1">
        <v>52993.985840713183</v>
      </c>
    </row>
    <row r="205" spans="1:9" x14ac:dyDescent="0.15">
      <c r="A205" s="1">
        <v>9</v>
      </c>
      <c r="B205" s="1" t="s">
        <v>57</v>
      </c>
      <c r="C205" s="1">
        <v>18</v>
      </c>
      <c r="D205" s="1" t="s">
        <v>151</v>
      </c>
      <c r="E205" s="1">
        <v>65054.477820067914</v>
      </c>
      <c r="F205" s="1">
        <v>326695.69160294917</v>
      </c>
      <c r="G205" s="1">
        <v>515200.12389326212</v>
      </c>
      <c r="H205" s="1">
        <v>568809.23112380528</v>
      </c>
      <c r="I205" s="1">
        <v>568155.48243185238</v>
      </c>
    </row>
    <row r="206" spans="1:9" x14ac:dyDescent="0.15">
      <c r="A206" s="1">
        <v>9</v>
      </c>
      <c r="B206" s="1" t="s">
        <v>57</v>
      </c>
      <c r="C206" s="1">
        <v>19</v>
      </c>
      <c r="D206" s="1" t="s">
        <v>152</v>
      </c>
      <c r="E206" s="1">
        <v>13210.50026721529</v>
      </c>
      <c r="F206" s="1">
        <v>75490.380258117104</v>
      </c>
      <c r="G206" s="1">
        <v>151261.46907093123</v>
      </c>
      <c r="H206" s="1">
        <v>151966.21432983235</v>
      </c>
      <c r="I206" s="1">
        <v>153666.68957980542</v>
      </c>
    </row>
    <row r="207" spans="1:9" x14ac:dyDescent="0.15">
      <c r="A207" s="1">
        <v>9</v>
      </c>
      <c r="B207" s="1" t="s">
        <v>57</v>
      </c>
      <c r="C207" s="1">
        <v>20</v>
      </c>
      <c r="D207" s="1" t="s">
        <v>153</v>
      </c>
      <c r="E207" s="1">
        <v>1955.2877449002931</v>
      </c>
      <c r="F207" s="1">
        <v>10964.597257057216</v>
      </c>
      <c r="G207" s="1">
        <v>34523.35267105903</v>
      </c>
      <c r="H207" s="1">
        <v>40872.548636079002</v>
      </c>
      <c r="I207" s="1">
        <v>39246.6830678935</v>
      </c>
    </row>
    <row r="208" spans="1:9" x14ac:dyDescent="0.15">
      <c r="A208" s="1">
        <v>9</v>
      </c>
      <c r="B208" s="1" t="s">
        <v>57</v>
      </c>
      <c r="C208" s="1">
        <v>21</v>
      </c>
      <c r="D208" s="1" t="s">
        <v>154</v>
      </c>
      <c r="E208" s="1">
        <v>35953.86885167029</v>
      </c>
      <c r="F208" s="1">
        <v>120964.25833590748</v>
      </c>
      <c r="G208" s="1">
        <v>231193.3017283442</v>
      </c>
      <c r="H208" s="1">
        <v>268009.53025300335</v>
      </c>
      <c r="I208" s="1">
        <v>185998.5182004059</v>
      </c>
    </row>
    <row r="209" spans="1:9" x14ac:dyDescent="0.15">
      <c r="A209" s="1">
        <v>9</v>
      </c>
      <c r="B209" s="1" t="s">
        <v>8</v>
      </c>
      <c r="C209" s="1">
        <v>22</v>
      </c>
      <c r="D209" s="1" t="s">
        <v>146</v>
      </c>
      <c r="E209" s="1">
        <v>72867.136442698786</v>
      </c>
      <c r="F209" s="1">
        <v>330708.54720078228</v>
      </c>
      <c r="G209" s="1">
        <v>735050.04295531055</v>
      </c>
      <c r="H209" s="1">
        <v>1190891.6928308713</v>
      </c>
      <c r="I209" s="1">
        <v>1488564.4971217178</v>
      </c>
    </row>
    <row r="210" spans="1:9" x14ac:dyDescent="0.15">
      <c r="A210" s="1">
        <v>9</v>
      </c>
      <c r="B210" s="1" t="s">
        <v>8</v>
      </c>
      <c r="C210" s="1">
        <v>23</v>
      </c>
      <c r="D210" s="1" t="s">
        <v>167</v>
      </c>
      <c r="E210" s="1">
        <v>51796.324316367347</v>
      </c>
      <c r="F210" s="1">
        <v>233708.31729481521</v>
      </c>
      <c r="G210" s="1">
        <v>343370.78757462528</v>
      </c>
      <c r="H210" s="1">
        <v>491089.16142904846</v>
      </c>
      <c r="I210" s="1">
        <v>432320.18086077995</v>
      </c>
    </row>
    <row r="211" spans="1:9" x14ac:dyDescent="0.15">
      <c r="A211" s="1">
        <v>10</v>
      </c>
      <c r="B211" s="1" t="s">
        <v>58</v>
      </c>
      <c r="C211" s="1">
        <v>1</v>
      </c>
      <c r="D211" s="1" t="s">
        <v>147</v>
      </c>
      <c r="E211" s="1">
        <v>45046.079983993281</v>
      </c>
      <c r="F211" s="1">
        <v>130465.83089511606</v>
      </c>
      <c r="G211" s="1">
        <v>103100.09081032581</v>
      </c>
      <c r="H211" s="1">
        <v>78037.165896084887</v>
      </c>
      <c r="I211" s="1">
        <v>71839.470537190718</v>
      </c>
    </row>
    <row r="212" spans="1:9" x14ac:dyDescent="0.15">
      <c r="A212" s="1">
        <v>10</v>
      </c>
      <c r="B212" s="1" t="s">
        <v>58</v>
      </c>
      <c r="C212" s="1">
        <v>2</v>
      </c>
      <c r="D212" s="1" t="s">
        <v>148</v>
      </c>
      <c r="E212" s="1">
        <v>3686.6425184283962</v>
      </c>
      <c r="F212" s="1">
        <v>5851.4812568476609</v>
      </c>
      <c r="G212" s="1">
        <v>6250.8470659137165</v>
      </c>
      <c r="H212" s="1">
        <v>5682.9783705448881</v>
      </c>
      <c r="I212" s="1">
        <v>1922.4934482257638</v>
      </c>
    </row>
    <row r="213" spans="1:9" x14ac:dyDescent="0.15">
      <c r="A213" s="1">
        <v>10</v>
      </c>
      <c r="B213" s="1" t="s">
        <v>58</v>
      </c>
      <c r="C213" s="1">
        <v>3</v>
      </c>
      <c r="D213" s="1" t="s">
        <v>155</v>
      </c>
      <c r="E213" s="1">
        <v>10294.222402253321</v>
      </c>
      <c r="F213" s="1">
        <v>46428.078166761836</v>
      </c>
      <c r="G213" s="1">
        <v>75009.363448075615</v>
      </c>
      <c r="H213" s="1">
        <v>113282.10676022909</v>
      </c>
      <c r="I213" s="1">
        <v>104248.85303015303</v>
      </c>
    </row>
    <row r="214" spans="1:9" x14ac:dyDescent="0.15">
      <c r="A214" s="1">
        <v>10</v>
      </c>
      <c r="B214" s="1" t="s">
        <v>58</v>
      </c>
      <c r="C214" s="1">
        <v>4</v>
      </c>
      <c r="D214" s="1" t="s">
        <v>156</v>
      </c>
      <c r="E214" s="1">
        <v>29668.112886753181</v>
      </c>
      <c r="F214" s="1">
        <v>66739.378353627981</v>
      </c>
      <c r="G214" s="1">
        <v>75756.544986214707</v>
      </c>
      <c r="H214" s="1">
        <v>50406.155906355787</v>
      </c>
      <c r="I214" s="1">
        <v>32310.646813822368</v>
      </c>
    </row>
    <row r="215" spans="1:9" x14ac:dyDescent="0.15">
      <c r="A215" s="1">
        <v>10</v>
      </c>
      <c r="B215" s="1" t="s">
        <v>58</v>
      </c>
      <c r="C215" s="1">
        <v>5</v>
      </c>
      <c r="D215" s="1" t="s">
        <v>157</v>
      </c>
      <c r="E215" s="1">
        <v>3007.3919441878902</v>
      </c>
      <c r="F215" s="1">
        <v>10355.436816763382</v>
      </c>
      <c r="G215" s="1">
        <v>19191.643082379047</v>
      </c>
      <c r="H215" s="1">
        <v>22149.377209878297</v>
      </c>
      <c r="I215" s="1">
        <v>18000.526779635959</v>
      </c>
    </row>
    <row r="216" spans="1:9" x14ac:dyDescent="0.15">
      <c r="A216" s="1">
        <v>10</v>
      </c>
      <c r="B216" s="1" t="s">
        <v>58</v>
      </c>
      <c r="C216" s="1">
        <v>6</v>
      </c>
      <c r="D216" s="1" t="s">
        <v>49</v>
      </c>
      <c r="E216" s="1">
        <v>4886.3033873419399</v>
      </c>
      <c r="F216" s="1">
        <v>18342.900699189839</v>
      </c>
      <c r="G216" s="1">
        <v>37240.276402431031</v>
      </c>
      <c r="H216" s="1">
        <v>54129.83041022133</v>
      </c>
      <c r="I216" s="1">
        <v>48919.350909861205</v>
      </c>
    </row>
    <row r="217" spans="1:9" x14ac:dyDescent="0.15">
      <c r="A217" s="1">
        <v>10</v>
      </c>
      <c r="B217" s="1" t="s">
        <v>58</v>
      </c>
      <c r="C217" s="1">
        <v>7</v>
      </c>
      <c r="D217" s="1" t="s">
        <v>158</v>
      </c>
      <c r="E217" s="1">
        <v>192.07036134175846</v>
      </c>
      <c r="F217" s="1">
        <v>489.65923920514035</v>
      </c>
      <c r="G217" s="1">
        <v>1255.3250092168764</v>
      </c>
      <c r="H217" s="1">
        <v>1791.3558091341317</v>
      </c>
      <c r="I217" s="1">
        <v>2171.8591634708032</v>
      </c>
    </row>
    <row r="218" spans="1:9" x14ac:dyDescent="0.15">
      <c r="A218" s="1">
        <v>10</v>
      </c>
      <c r="B218" s="1" t="s">
        <v>58</v>
      </c>
      <c r="C218" s="1">
        <v>8</v>
      </c>
      <c r="D218" s="1" t="s">
        <v>159</v>
      </c>
      <c r="E218" s="1">
        <v>5620.4906019584414</v>
      </c>
      <c r="F218" s="1">
        <v>24759.609213341722</v>
      </c>
      <c r="G218" s="1">
        <v>36062.249523353508</v>
      </c>
      <c r="H218" s="1">
        <v>34677.214718345429</v>
      </c>
      <c r="I218" s="1">
        <v>26386.605094755465</v>
      </c>
    </row>
    <row r="219" spans="1:9" x14ac:dyDescent="0.15">
      <c r="A219" s="1">
        <v>10</v>
      </c>
      <c r="B219" s="1" t="s">
        <v>58</v>
      </c>
      <c r="C219" s="1">
        <v>9</v>
      </c>
      <c r="D219" s="1" t="s">
        <v>160</v>
      </c>
      <c r="E219" s="1">
        <v>12152.688440836919</v>
      </c>
      <c r="F219" s="1">
        <v>42225.374106916039</v>
      </c>
      <c r="G219" s="1">
        <v>58071.606774130698</v>
      </c>
      <c r="H219" s="1">
        <v>51497.640350898808</v>
      </c>
      <c r="I219" s="1">
        <v>70138.441007425034</v>
      </c>
    </row>
    <row r="220" spans="1:9" x14ac:dyDescent="0.15">
      <c r="A220" s="1">
        <v>10</v>
      </c>
      <c r="B220" s="1" t="s">
        <v>58</v>
      </c>
      <c r="C220" s="1">
        <v>10</v>
      </c>
      <c r="D220" s="1" t="s">
        <v>161</v>
      </c>
      <c r="E220" s="1">
        <v>11732.355966677493</v>
      </c>
      <c r="F220" s="1">
        <v>48696.660414687656</v>
      </c>
      <c r="G220" s="1">
        <v>111632.14996797853</v>
      </c>
      <c r="H220" s="1">
        <v>115958.1897130412</v>
      </c>
      <c r="I220" s="1">
        <v>116920.24123451072</v>
      </c>
    </row>
    <row r="221" spans="1:9" x14ac:dyDescent="0.15">
      <c r="A221" s="1">
        <v>10</v>
      </c>
      <c r="B221" s="1" t="s">
        <v>58</v>
      </c>
      <c r="C221" s="1">
        <v>11</v>
      </c>
      <c r="D221" s="1" t="s">
        <v>162</v>
      </c>
      <c r="E221" s="1">
        <v>15442.454637357032</v>
      </c>
      <c r="F221" s="1">
        <v>69814.115820226813</v>
      </c>
      <c r="G221" s="1">
        <v>157336.17010251823</v>
      </c>
      <c r="H221" s="1">
        <v>193391.84482623174</v>
      </c>
      <c r="I221" s="1">
        <v>244484.69610009243</v>
      </c>
    </row>
    <row r="222" spans="1:9" x14ac:dyDescent="0.15">
      <c r="A222" s="1">
        <v>10</v>
      </c>
      <c r="B222" s="1" t="s">
        <v>58</v>
      </c>
      <c r="C222" s="1">
        <v>12</v>
      </c>
      <c r="D222" s="1" t="s">
        <v>163</v>
      </c>
      <c r="E222" s="1">
        <v>40293.919113057556</v>
      </c>
      <c r="F222" s="1">
        <v>155036.81640667585</v>
      </c>
      <c r="G222" s="1">
        <v>329997.59116354381</v>
      </c>
      <c r="H222" s="1">
        <v>360153.81074739934</v>
      </c>
      <c r="I222" s="1">
        <v>280297.64625339315</v>
      </c>
    </row>
    <row r="223" spans="1:9" x14ac:dyDescent="0.15">
      <c r="A223" s="1">
        <v>10</v>
      </c>
      <c r="B223" s="1" t="s">
        <v>58</v>
      </c>
      <c r="C223" s="1">
        <v>13</v>
      </c>
      <c r="D223" s="1" t="s">
        <v>164</v>
      </c>
      <c r="E223" s="1">
        <v>25705.254830787275</v>
      </c>
      <c r="F223" s="1">
        <v>119316.86373674424</v>
      </c>
      <c r="G223" s="1">
        <v>246535.40525696226</v>
      </c>
      <c r="H223" s="1">
        <v>340151.85654332134</v>
      </c>
      <c r="I223" s="1">
        <v>364085.14414896804</v>
      </c>
    </row>
    <row r="224" spans="1:9" x14ac:dyDescent="0.15">
      <c r="A224" s="1">
        <v>10</v>
      </c>
      <c r="B224" s="1" t="s">
        <v>58</v>
      </c>
      <c r="C224" s="1">
        <v>14</v>
      </c>
      <c r="D224" s="1" t="s">
        <v>165</v>
      </c>
      <c r="E224" s="1">
        <v>1678.7153045697939</v>
      </c>
      <c r="F224" s="1">
        <v>12189.761368802605</v>
      </c>
      <c r="G224" s="1">
        <v>16511.938540068179</v>
      </c>
      <c r="H224" s="1">
        <v>13364.257129344029</v>
      </c>
      <c r="I224" s="1">
        <v>17478.862965511544</v>
      </c>
    </row>
    <row r="225" spans="1:9" x14ac:dyDescent="0.15">
      <c r="A225" s="1">
        <v>10</v>
      </c>
      <c r="B225" s="1" t="s">
        <v>58</v>
      </c>
      <c r="C225" s="1">
        <v>15</v>
      </c>
      <c r="D225" s="1" t="s">
        <v>166</v>
      </c>
      <c r="E225" s="1">
        <v>26614.035036067016</v>
      </c>
      <c r="F225" s="1">
        <v>105284.0859049618</v>
      </c>
      <c r="G225" s="1">
        <v>190383.60071663142</v>
      </c>
      <c r="H225" s="1">
        <v>220399.80070922498</v>
      </c>
      <c r="I225" s="1">
        <v>206722.44241253749</v>
      </c>
    </row>
    <row r="226" spans="1:9" x14ac:dyDescent="0.15">
      <c r="A226" s="1">
        <v>10</v>
      </c>
      <c r="B226" s="1" t="s">
        <v>58</v>
      </c>
      <c r="C226" s="1">
        <v>16</v>
      </c>
      <c r="D226" s="1" t="s">
        <v>149</v>
      </c>
      <c r="E226" s="1">
        <v>41239.805188900726</v>
      </c>
      <c r="F226" s="1">
        <v>232891.19480476281</v>
      </c>
      <c r="G226" s="1">
        <v>390840.71535137086</v>
      </c>
      <c r="H226" s="1">
        <v>446784.03322027286</v>
      </c>
      <c r="I226" s="1">
        <v>413685.78297636542</v>
      </c>
    </row>
    <row r="227" spans="1:9" x14ac:dyDescent="0.15">
      <c r="A227" s="1">
        <v>10</v>
      </c>
      <c r="B227" s="1" t="s">
        <v>58</v>
      </c>
      <c r="C227" s="1">
        <v>17</v>
      </c>
      <c r="D227" s="1" t="s">
        <v>150</v>
      </c>
      <c r="E227" s="1">
        <v>6055.9239451097701</v>
      </c>
      <c r="F227" s="1">
        <v>27442.723215989401</v>
      </c>
      <c r="G227" s="1">
        <v>49211.790043677385</v>
      </c>
      <c r="H227" s="1">
        <v>62170.937467499469</v>
      </c>
      <c r="I227" s="1">
        <v>61731.238921284697</v>
      </c>
    </row>
    <row r="228" spans="1:9" x14ac:dyDescent="0.15">
      <c r="A228" s="1">
        <v>10</v>
      </c>
      <c r="B228" s="1" t="s">
        <v>58</v>
      </c>
      <c r="C228" s="1">
        <v>18</v>
      </c>
      <c r="D228" s="1" t="s">
        <v>151</v>
      </c>
      <c r="E228" s="1">
        <v>86548.738603897553</v>
      </c>
      <c r="F228" s="1">
        <v>300369.65756723797</v>
      </c>
      <c r="G228" s="1">
        <v>494064.54787411657</v>
      </c>
      <c r="H228" s="1">
        <v>662382.63425716199</v>
      </c>
      <c r="I228" s="1">
        <v>402024.31012210564</v>
      </c>
    </row>
    <row r="229" spans="1:9" x14ac:dyDescent="0.15">
      <c r="A229" s="1">
        <v>10</v>
      </c>
      <c r="B229" s="1" t="s">
        <v>58</v>
      </c>
      <c r="C229" s="1">
        <v>19</v>
      </c>
      <c r="D229" s="1" t="s">
        <v>152</v>
      </c>
      <c r="E229" s="1">
        <v>16151.689212696543</v>
      </c>
      <c r="F229" s="1">
        <v>95667.012404028996</v>
      </c>
      <c r="G229" s="1">
        <v>153149.52578759566</v>
      </c>
      <c r="H229" s="1">
        <v>171607.66750462074</v>
      </c>
      <c r="I229" s="1">
        <v>224436.03548955638</v>
      </c>
    </row>
    <row r="230" spans="1:9" x14ac:dyDescent="0.15">
      <c r="A230" s="1">
        <v>10</v>
      </c>
      <c r="B230" s="1" t="s">
        <v>58</v>
      </c>
      <c r="C230" s="1">
        <v>20</v>
      </c>
      <c r="D230" s="1" t="s">
        <v>153</v>
      </c>
      <c r="E230" s="1">
        <v>1992.2796752092172</v>
      </c>
      <c r="F230" s="1">
        <v>10674.079497045876</v>
      </c>
      <c r="G230" s="1">
        <v>31098.31469906824</v>
      </c>
      <c r="H230" s="1">
        <v>42741.792897197163</v>
      </c>
      <c r="I230" s="1">
        <v>37597.094958534042</v>
      </c>
    </row>
    <row r="231" spans="1:9" x14ac:dyDescent="0.15">
      <c r="A231" s="1">
        <v>10</v>
      </c>
      <c r="B231" s="1" t="s">
        <v>58</v>
      </c>
      <c r="C231" s="1">
        <v>21</v>
      </c>
      <c r="D231" s="1" t="s">
        <v>154</v>
      </c>
      <c r="E231" s="1">
        <v>39887.452053361274</v>
      </c>
      <c r="F231" s="1">
        <v>145114.61686518978</v>
      </c>
      <c r="G231" s="1">
        <v>250897.70230456756</v>
      </c>
      <c r="H231" s="1">
        <v>236422.15132167246</v>
      </c>
      <c r="I231" s="1">
        <v>236342.64597708033</v>
      </c>
    </row>
    <row r="232" spans="1:9" x14ac:dyDescent="0.15">
      <c r="A232" s="1">
        <v>10</v>
      </c>
      <c r="B232" s="1" t="s">
        <v>9</v>
      </c>
      <c r="C232" s="1">
        <v>22</v>
      </c>
      <c r="D232" s="1" t="s">
        <v>146</v>
      </c>
      <c r="E232" s="1">
        <v>77552.032428309336</v>
      </c>
      <c r="F232" s="1">
        <v>358475.35050131456</v>
      </c>
      <c r="G232" s="1">
        <v>726736.0103989304</v>
      </c>
      <c r="H232" s="1">
        <v>1104227.937598085</v>
      </c>
      <c r="I232" s="1">
        <v>1405328.2376043904</v>
      </c>
    </row>
    <row r="233" spans="1:9" x14ac:dyDescent="0.15">
      <c r="A233" s="1">
        <v>10</v>
      </c>
      <c r="B233" s="1" t="s">
        <v>9</v>
      </c>
      <c r="C233" s="1">
        <v>23</v>
      </c>
      <c r="D233" s="1" t="s">
        <v>167</v>
      </c>
      <c r="E233" s="1">
        <v>51443.850253675875</v>
      </c>
      <c r="F233" s="1">
        <v>242583.93234435946</v>
      </c>
      <c r="G233" s="1">
        <v>348699.28731973196</v>
      </c>
      <c r="H233" s="1">
        <v>498085.74698726181</v>
      </c>
      <c r="I233" s="1">
        <v>481033.94544144039</v>
      </c>
    </row>
    <row r="234" spans="1:9" x14ac:dyDescent="0.15">
      <c r="A234" s="1">
        <v>11</v>
      </c>
      <c r="B234" s="1" t="s">
        <v>59</v>
      </c>
      <c r="C234" s="1">
        <v>1</v>
      </c>
      <c r="D234" s="1" t="s">
        <v>147</v>
      </c>
      <c r="E234" s="1">
        <v>51385.707085816648</v>
      </c>
      <c r="F234" s="1">
        <v>144180.3820745417</v>
      </c>
      <c r="G234" s="1">
        <v>118266.60182392933</v>
      </c>
      <c r="H234" s="1">
        <v>89489.351681196058</v>
      </c>
      <c r="I234" s="1">
        <v>83967.606702210236</v>
      </c>
    </row>
    <row r="235" spans="1:9" x14ac:dyDescent="0.15">
      <c r="A235" s="1">
        <v>11</v>
      </c>
      <c r="B235" s="1" t="s">
        <v>59</v>
      </c>
      <c r="C235" s="1">
        <v>2</v>
      </c>
      <c r="D235" s="1" t="s">
        <v>148</v>
      </c>
      <c r="E235" s="1">
        <v>3076.2712405429006</v>
      </c>
      <c r="F235" s="1">
        <v>6973.8881475473399</v>
      </c>
      <c r="G235" s="1">
        <v>6428.1213970062145</v>
      </c>
      <c r="H235" s="1">
        <v>7135.5782231056892</v>
      </c>
      <c r="I235" s="1">
        <v>3701.9915160049823</v>
      </c>
    </row>
    <row r="236" spans="1:9" x14ac:dyDescent="0.15">
      <c r="A236" s="1">
        <v>11</v>
      </c>
      <c r="B236" s="1" t="s">
        <v>59</v>
      </c>
      <c r="C236" s="1">
        <v>3</v>
      </c>
      <c r="D236" s="1" t="s">
        <v>155</v>
      </c>
      <c r="E236" s="1">
        <v>23309.416258338744</v>
      </c>
      <c r="F236" s="1">
        <v>107942.51686284666</v>
      </c>
      <c r="G236" s="1">
        <v>199744.89757483042</v>
      </c>
      <c r="H236" s="1">
        <v>252712.03860367343</v>
      </c>
      <c r="I236" s="1">
        <v>202134.87988650511</v>
      </c>
    </row>
    <row r="237" spans="1:9" x14ac:dyDescent="0.15">
      <c r="A237" s="1">
        <v>11</v>
      </c>
      <c r="B237" s="1" t="s">
        <v>59</v>
      </c>
      <c r="C237" s="1">
        <v>4</v>
      </c>
      <c r="D237" s="1" t="s">
        <v>156</v>
      </c>
      <c r="E237" s="1">
        <v>34108.814885455933</v>
      </c>
      <c r="F237" s="1">
        <v>89711.871353258699</v>
      </c>
      <c r="G237" s="1">
        <v>114702.05326141385</v>
      </c>
      <c r="H237" s="1">
        <v>68301.200421280591</v>
      </c>
      <c r="I237" s="1">
        <v>36728.128868711035</v>
      </c>
    </row>
    <row r="238" spans="1:9" x14ac:dyDescent="0.15">
      <c r="A238" s="1">
        <v>11</v>
      </c>
      <c r="B238" s="1" t="s">
        <v>59</v>
      </c>
      <c r="C238" s="1">
        <v>5</v>
      </c>
      <c r="D238" s="1" t="s">
        <v>157</v>
      </c>
      <c r="E238" s="1">
        <v>13920.359668089897</v>
      </c>
      <c r="F238" s="1">
        <v>60192.253113599632</v>
      </c>
      <c r="G238" s="1">
        <v>114604.82393289344</v>
      </c>
      <c r="H238" s="1">
        <v>117952.91233573243</v>
      </c>
      <c r="I238" s="1">
        <v>83766.495062601971</v>
      </c>
    </row>
    <row r="239" spans="1:9" x14ac:dyDescent="0.15">
      <c r="A239" s="1">
        <v>11</v>
      </c>
      <c r="B239" s="1" t="s">
        <v>59</v>
      </c>
      <c r="C239" s="1">
        <v>6</v>
      </c>
      <c r="D239" s="1" t="s">
        <v>49</v>
      </c>
      <c r="E239" s="1">
        <v>20246.095875228959</v>
      </c>
      <c r="F239" s="1">
        <v>80299.289642267424</v>
      </c>
      <c r="G239" s="1">
        <v>152493.61263031498</v>
      </c>
      <c r="H239" s="1">
        <v>170223.9274922738</v>
      </c>
      <c r="I239" s="1">
        <v>126479.00278482679</v>
      </c>
    </row>
    <row r="240" spans="1:9" x14ac:dyDescent="0.15">
      <c r="A240" s="1">
        <v>11</v>
      </c>
      <c r="B240" s="1" t="s">
        <v>59</v>
      </c>
      <c r="C240" s="1">
        <v>7</v>
      </c>
      <c r="D240" s="1" t="s">
        <v>158</v>
      </c>
      <c r="E240" s="1">
        <v>414.97625895538312</v>
      </c>
      <c r="F240" s="1">
        <v>1661.8397290582773</v>
      </c>
      <c r="G240" s="1">
        <v>4794.8175010614323</v>
      </c>
      <c r="H240" s="1">
        <v>3281.98342792824</v>
      </c>
      <c r="I240" s="1">
        <v>4522.8695190346025</v>
      </c>
    </row>
    <row r="241" spans="1:9" x14ac:dyDescent="0.15">
      <c r="A241" s="1">
        <v>11</v>
      </c>
      <c r="B241" s="1" t="s">
        <v>59</v>
      </c>
      <c r="C241" s="1">
        <v>8</v>
      </c>
      <c r="D241" s="1" t="s">
        <v>159</v>
      </c>
      <c r="E241" s="1">
        <v>14527.204275945493</v>
      </c>
      <c r="F241" s="1">
        <v>54896.722587067416</v>
      </c>
      <c r="G241" s="1">
        <v>86155.189890707654</v>
      </c>
      <c r="H241" s="1">
        <v>76683.299380881348</v>
      </c>
      <c r="I241" s="1">
        <v>48248.403010466762</v>
      </c>
    </row>
    <row r="242" spans="1:9" x14ac:dyDescent="0.15">
      <c r="A242" s="1">
        <v>11</v>
      </c>
      <c r="B242" s="1" t="s">
        <v>59</v>
      </c>
      <c r="C242" s="1">
        <v>9</v>
      </c>
      <c r="D242" s="1" t="s">
        <v>160</v>
      </c>
      <c r="E242" s="1">
        <v>58354.140317555233</v>
      </c>
      <c r="F242" s="1">
        <v>159056.47454735034</v>
      </c>
      <c r="G242" s="1">
        <v>202583.90204952107</v>
      </c>
      <c r="H242" s="1">
        <v>143928.60958430861</v>
      </c>
      <c r="I242" s="1">
        <v>138882.96454158355</v>
      </c>
    </row>
    <row r="243" spans="1:9" x14ac:dyDescent="0.15">
      <c r="A243" s="1">
        <v>11</v>
      </c>
      <c r="B243" s="1" t="s">
        <v>59</v>
      </c>
      <c r="C243" s="1">
        <v>10</v>
      </c>
      <c r="D243" s="1" t="s">
        <v>161</v>
      </c>
      <c r="E243" s="1">
        <v>35932.748765005665</v>
      </c>
      <c r="F243" s="1">
        <v>137918.41123763312</v>
      </c>
      <c r="G243" s="1">
        <v>291983.09421466908</v>
      </c>
      <c r="H243" s="1">
        <v>264255.94208784652</v>
      </c>
      <c r="I243" s="1">
        <v>186378.23735217648</v>
      </c>
    </row>
    <row r="244" spans="1:9" x14ac:dyDescent="0.15">
      <c r="A244" s="1">
        <v>11</v>
      </c>
      <c r="B244" s="1" t="s">
        <v>59</v>
      </c>
      <c r="C244" s="1">
        <v>11</v>
      </c>
      <c r="D244" s="1" t="s">
        <v>162</v>
      </c>
      <c r="E244" s="1">
        <v>56679.134481982648</v>
      </c>
      <c r="F244" s="1">
        <v>226335.83614145292</v>
      </c>
      <c r="G244" s="1">
        <v>457990.39322838676</v>
      </c>
      <c r="H244" s="1">
        <v>396286.76125980768</v>
      </c>
      <c r="I244" s="1">
        <v>311180.75901946228</v>
      </c>
    </row>
    <row r="245" spans="1:9" x14ac:dyDescent="0.15">
      <c r="A245" s="1">
        <v>11</v>
      </c>
      <c r="B245" s="1" t="s">
        <v>59</v>
      </c>
      <c r="C245" s="1">
        <v>12</v>
      </c>
      <c r="D245" s="1" t="s">
        <v>163</v>
      </c>
      <c r="E245" s="1">
        <v>60174.427802251354</v>
      </c>
      <c r="F245" s="1">
        <v>245669.3040068644</v>
      </c>
      <c r="G245" s="1">
        <v>527629.54126298381</v>
      </c>
      <c r="H245" s="1">
        <v>494376.88098427909</v>
      </c>
      <c r="I245" s="1">
        <v>349684.50991314871</v>
      </c>
    </row>
    <row r="246" spans="1:9" x14ac:dyDescent="0.15">
      <c r="A246" s="1">
        <v>11</v>
      </c>
      <c r="B246" s="1" t="s">
        <v>59</v>
      </c>
      <c r="C246" s="1">
        <v>13</v>
      </c>
      <c r="D246" s="1" t="s">
        <v>164</v>
      </c>
      <c r="E246" s="1">
        <v>55169.631478416588</v>
      </c>
      <c r="F246" s="1">
        <v>240019.14355320067</v>
      </c>
      <c r="G246" s="1">
        <v>440338.40965685481</v>
      </c>
      <c r="H246" s="1">
        <v>376204.24199615006</v>
      </c>
      <c r="I246" s="1">
        <v>354265.20345342509</v>
      </c>
    </row>
    <row r="247" spans="1:9" x14ac:dyDescent="0.15">
      <c r="A247" s="1">
        <v>11</v>
      </c>
      <c r="B247" s="1" t="s">
        <v>59</v>
      </c>
      <c r="C247" s="1">
        <v>14</v>
      </c>
      <c r="D247" s="1" t="s">
        <v>165</v>
      </c>
      <c r="E247" s="1">
        <v>20484.02397122424</v>
      </c>
      <c r="F247" s="1">
        <v>89075.612135690404</v>
      </c>
      <c r="G247" s="1">
        <v>120936.64588474292</v>
      </c>
      <c r="H247" s="1">
        <v>76801.911219543239</v>
      </c>
      <c r="I247" s="1">
        <v>58670.161163203709</v>
      </c>
    </row>
    <row r="248" spans="1:9" x14ac:dyDescent="0.15">
      <c r="A248" s="1">
        <v>11</v>
      </c>
      <c r="B248" s="1" t="s">
        <v>59</v>
      </c>
      <c r="C248" s="1">
        <v>15</v>
      </c>
      <c r="D248" s="1" t="s">
        <v>166</v>
      </c>
      <c r="E248" s="1">
        <v>76873.541996666783</v>
      </c>
      <c r="F248" s="1">
        <v>348039.22834112786</v>
      </c>
      <c r="G248" s="1">
        <v>687593.17057106213</v>
      </c>
      <c r="H248" s="1">
        <v>668371.4957466895</v>
      </c>
      <c r="I248" s="1">
        <v>481635.56816587556</v>
      </c>
    </row>
    <row r="249" spans="1:9" x14ac:dyDescent="0.15">
      <c r="A249" s="1">
        <v>11</v>
      </c>
      <c r="B249" s="1" t="s">
        <v>59</v>
      </c>
      <c r="C249" s="1">
        <v>16</v>
      </c>
      <c r="D249" s="1" t="s">
        <v>149</v>
      </c>
      <c r="E249" s="1">
        <v>100110.15548686948</v>
      </c>
      <c r="F249" s="1">
        <v>710242.99645853403</v>
      </c>
      <c r="G249" s="1">
        <v>1109607.6796506161</v>
      </c>
      <c r="H249" s="1">
        <v>1538665.9749530402</v>
      </c>
      <c r="I249" s="1">
        <v>1419234.9068558365</v>
      </c>
    </row>
    <row r="250" spans="1:9" x14ac:dyDescent="0.15">
      <c r="A250" s="1">
        <v>11</v>
      </c>
      <c r="B250" s="1" t="s">
        <v>59</v>
      </c>
      <c r="C250" s="1">
        <v>17</v>
      </c>
      <c r="D250" s="1" t="s">
        <v>150</v>
      </c>
      <c r="E250" s="1">
        <v>10295.136740137921</v>
      </c>
      <c r="F250" s="1">
        <v>57593.672296884324</v>
      </c>
      <c r="G250" s="1">
        <v>116874.60462886537</v>
      </c>
      <c r="H250" s="1">
        <v>148344.00220747237</v>
      </c>
      <c r="I250" s="1">
        <v>152000.25227010617</v>
      </c>
    </row>
    <row r="251" spans="1:9" x14ac:dyDescent="0.15">
      <c r="A251" s="1">
        <v>11</v>
      </c>
      <c r="B251" s="1" t="s">
        <v>59</v>
      </c>
      <c r="C251" s="1">
        <v>18</v>
      </c>
      <c r="D251" s="1" t="s">
        <v>151</v>
      </c>
      <c r="E251" s="1">
        <v>156370.57047168526</v>
      </c>
      <c r="F251" s="1">
        <v>870006.58292135794</v>
      </c>
      <c r="G251" s="1">
        <v>1068508.9306153406</v>
      </c>
      <c r="H251" s="1">
        <v>1301356.2839432945</v>
      </c>
      <c r="I251" s="1">
        <v>1297357.5143916062</v>
      </c>
    </row>
    <row r="252" spans="1:9" x14ac:dyDescent="0.15">
      <c r="A252" s="1">
        <v>11</v>
      </c>
      <c r="B252" s="1" t="s">
        <v>59</v>
      </c>
      <c r="C252" s="1">
        <v>19</v>
      </c>
      <c r="D252" s="1" t="s">
        <v>152</v>
      </c>
      <c r="E252" s="1">
        <v>28547.997963603706</v>
      </c>
      <c r="F252" s="1">
        <v>191648.74480493559</v>
      </c>
      <c r="G252" s="1">
        <v>380299.25278263213</v>
      </c>
      <c r="H252" s="1">
        <v>515215.981793841</v>
      </c>
      <c r="I252" s="1">
        <v>376402.42782953026</v>
      </c>
    </row>
    <row r="253" spans="1:9" x14ac:dyDescent="0.15">
      <c r="A253" s="1">
        <v>11</v>
      </c>
      <c r="B253" s="1" t="s">
        <v>59</v>
      </c>
      <c r="C253" s="1">
        <v>20</v>
      </c>
      <c r="D253" s="1" t="s">
        <v>153</v>
      </c>
      <c r="E253" s="1">
        <v>7398.3860617848914</v>
      </c>
      <c r="F253" s="1">
        <v>53922.054804801475</v>
      </c>
      <c r="G253" s="1">
        <v>159673.72512429839</v>
      </c>
      <c r="H253" s="1">
        <v>215184.05500514299</v>
      </c>
      <c r="I253" s="1">
        <v>210057.81957355651</v>
      </c>
    </row>
    <row r="254" spans="1:9" x14ac:dyDescent="0.15">
      <c r="A254" s="1">
        <v>11</v>
      </c>
      <c r="B254" s="1" t="s">
        <v>59</v>
      </c>
      <c r="C254" s="1">
        <v>21</v>
      </c>
      <c r="D254" s="1" t="s">
        <v>154</v>
      </c>
      <c r="E254" s="1">
        <v>67620.63250990957</v>
      </c>
      <c r="F254" s="1">
        <v>336574.28420873993</v>
      </c>
      <c r="G254" s="1">
        <v>551320.62642373389</v>
      </c>
      <c r="H254" s="1">
        <v>922581.09711226658</v>
      </c>
      <c r="I254" s="1">
        <v>768696.95792221301</v>
      </c>
    </row>
    <row r="255" spans="1:9" x14ac:dyDescent="0.15">
      <c r="A255" s="1">
        <v>11</v>
      </c>
      <c r="B255" s="1" t="s">
        <v>10</v>
      </c>
      <c r="C255" s="1">
        <v>22</v>
      </c>
      <c r="D255" s="1" t="s">
        <v>146</v>
      </c>
      <c r="E255" s="1">
        <v>147562.43459667047</v>
      </c>
      <c r="F255" s="1">
        <v>825452.73374990956</v>
      </c>
      <c r="G255" s="1">
        <v>2084871.0533885409</v>
      </c>
      <c r="H255" s="1">
        <v>3289473.4281686894</v>
      </c>
      <c r="I255" s="1">
        <v>3647079.2666317844</v>
      </c>
    </row>
    <row r="256" spans="1:9" x14ac:dyDescent="0.15">
      <c r="A256" s="1">
        <v>11</v>
      </c>
      <c r="B256" s="1" t="s">
        <v>10</v>
      </c>
      <c r="C256" s="1">
        <v>23</v>
      </c>
      <c r="D256" s="1" t="s">
        <v>167</v>
      </c>
      <c r="E256" s="1">
        <v>105313.16717501127</v>
      </c>
      <c r="F256" s="1">
        <v>628651.73475565691</v>
      </c>
      <c r="G256" s="1">
        <v>965093.54192870227</v>
      </c>
      <c r="H256" s="1">
        <v>1413267.1014502398</v>
      </c>
      <c r="I256" s="1">
        <v>1285595.9282266817</v>
      </c>
    </row>
    <row r="257" spans="1:9" x14ac:dyDescent="0.15">
      <c r="A257" s="1">
        <v>12</v>
      </c>
      <c r="B257" s="1" t="s">
        <v>60</v>
      </c>
      <c r="C257" s="1">
        <v>1</v>
      </c>
      <c r="D257" s="1" t="s">
        <v>147</v>
      </c>
      <c r="E257" s="1">
        <v>68392.052340168913</v>
      </c>
      <c r="F257" s="1">
        <v>207004.72475344143</v>
      </c>
      <c r="G257" s="1">
        <v>165904.55746297288</v>
      </c>
      <c r="H257" s="1">
        <v>128295.99298772606</v>
      </c>
      <c r="I257" s="1">
        <v>116048.87696508619</v>
      </c>
    </row>
    <row r="258" spans="1:9" x14ac:dyDescent="0.15">
      <c r="A258" s="1">
        <v>12</v>
      </c>
      <c r="B258" s="1" t="s">
        <v>60</v>
      </c>
      <c r="C258" s="1">
        <v>2</v>
      </c>
      <c r="D258" s="1" t="s">
        <v>148</v>
      </c>
      <c r="E258" s="1">
        <v>2008.1215042432823</v>
      </c>
      <c r="F258" s="1">
        <v>8021.4679122003736</v>
      </c>
      <c r="G258" s="1">
        <v>12370.665278411238</v>
      </c>
      <c r="H258" s="1">
        <v>9751.9569049111087</v>
      </c>
      <c r="I258" s="1">
        <v>6998.8294540780907</v>
      </c>
    </row>
    <row r="259" spans="1:9" x14ac:dyDescent="0.15">
      <c r="A259" s="1">
        <v>12</v>
      </c>
      <c r="B259" s="1" t="s">
        <v>60</v>
      </c>
      <c r="C259" s="1">
        <v>3</v>
      </c>
      <c r="D259" s="1" t="s">
        <v>155</v>
      </c>
      <c r="E259" s="1">
        <v>29675.932419085017</v>
      </c>
      <c r="F259" s="1">
        <v>122839.09005542201</v>
      </c>
      <c r="G259" s="1">
        <v>202142.7916138336</v>
      </c>
      <c r="H259" s="1">
        <v>242580.14909237338</v>
      </c>
      <c r="I259" s="1">
        <v>227654.9695611916</v>
      </c>
    </row>
    <row r="260" spans="1:9" x14ac:dyDescent="0.15">
      <c r="A260" s="1">
        <v>12</v>
      </c>
      <c r="B260" s="1" t="s">
        <v>60</v>
      </c>
      <c r="C260" s="1">
        <v>4</v>
      </c>
      <c r="D260" s="1" t="s">
        <v>156</v>
      </c>
      <c r="E260" s="1">
        <v>11761.423269543791</v>
      </c>
      <c r="F260" s="1">
        <v>40032.48268841231</v>
      </c>
      <c r="G260" s="1">
        <v>55502.634408812031</v>
      </c>
      <c r="H260" s="1">
        <v>36811.432677358658</v>
      </c>
      <c r="I260" s="1">
        <v>21152.679666889788</v>
      </c>
    </row>
    <row r="261" spans="1:9" x14ac:dyDescent="0.15">
      <c r="A261" s="1">
        <v>12</v>
      </c>
      <c r="B261" s="1" t="s">
        <v>60</v>
      </c>
      <c r="C261" s="1">
        <v>5</v>
      </c>
      <c r="D261" s="1" t="s">
        <v>157</v>
      </c>
      <c r="E261" s="1">
        <v>5053.4177026483312</v>
      </c>
      <c r="F261" s="1">
        <v>19585.386446033808</v>
      </c>
      <c r="G261" s="1">
        <v>37439.269525059921</v>
      </c>
      <c r="H261" s="1">
        <v>40931.058213923723</v>
      </c>
      <c r="I261" s="1">
        <v>38649.051982594327</v>
      </c>
    </row>
    <row r="262" spans="1:9" x14ac:dyDescent="0.15">
      <c r="A262" s="1">
        <v>12</v>
      </c>
      <c r="B262" s="1" t="s">
        <v>60</v>
      </c>
      <c r="C262" s="1">
        <v>6</v>
      </c>
      <c r="D262" s="1" t="s">
        <v>49</v>
      </c>
      <c r="E262" s="1">
        <v>22367.275757231604</v>
      </c>
      <c r="F262" s="1">
        <v>83942.929878848314</v>
      </c>
      <c r="G262" s="1">
        <v>129152.26482481038</v>
      </c>
      <c r="H262" s="1">
        <v>154951.18649678145</v>
      </c>
      <c r="I262" s="1">
        <v>154129.39915585666</v>
      </c>
    </row>
    <row r="263" spans="1:9" x14ac:dyDescent="0.15">
      <c r="A263" s="1">
        <v>12</v>
      </c>
      <c r="B263" s="1" t="s">
        <v>60</v>
      </c>
      <c r="C263" s="1">
        <v>7</v>
      </c>
      <c r="D263" s="1" t="s">
        <v>158</v>
      </c>
      <c r="E263" s="1">
        <v>3840.1486365922183</v>
      </c>
      <c r="F263" s="1">
        <v>24283.228870663155</v>
      </c>
      <c r="G263" s="1">
        <v>28359.505099340578</v>
      </c>
      <c r="H263" s="1">
        <v>34257.943891678609</v>
      </c>
      <c r="I263" s="1">
        <v>29514.465321789379</v>
      </c>
    </row>
    <row r="264" spans="1:9" x14ac:dyDescent="0.15">
      <c r="A264" s="1">
        <v>12</v>
      </c>
      <c r="B264" s="1" t="s">
        <v>60</v>
      </c>
      <c r="C264" s="1">
        <v>8</v>
      </c>
      <c r="D264" s="1" t="s">
        <v>159</v>
      </c>
      <c r="E264" s="1">
        <v>12693.777850729446</v>
      </c>
      <c r="F264" s="1">
        <v>46817.895866964471</v>
      </c>
      <c r="G264" s="1">
        <v>77559.763470681646</v>
      </c>
      <c r="H264" s="1">
        <v>75874.352087961292</v>
      </c>
      <c r="I264" s="1">
        <v>61302.939439682785</v>
      </c>
    </row>
    <row r="265" spans="1:9" x14ac:dyDescent="0.15">
      <c r="A265" s="1">
        <v>12</v>
      </c>
      <c r="B265" s="1" t="s">
        <v>60</v>
      </c>
      <c r="C265" s="1">
        <v>9</v>
      </c>
      <c r="D265" s="1" t="s">
        <v>160</v>
      </c>
      <c r="E265" s="1">
        <v>73692.410498202473</v>
      </c>
      <c r="F265" s="1">
        <v>242673.74053301112</v>
      </c>
      <c r="G265" s="1">
        <v>297800.05060729425</v>
      </c>
      <c r="H265" s="1">
        <v>234993.16496681274</v>
      </c>
      <c r="I265" s="1">
        <v>277396.04283395992</v>
      </c>
    </row>
    <row r="266" spans="1:9" x14ac:dyDescent="0.15">
      <c r="A266" s="1">
        <v>12</v>
      </c>
      <c r="B266" s="1" t="s">
        <v>60</v>
      </c>
      <c r="C266" s="1">
        <v>10</v>
      </c>
      <c r="D266" s="1" t="s">
        <v>161</v>
      </c>
      <c r="E266" s="1">
        <v>31070.922946639526</v>
      </c>
      <c r="F266" s="1">
        <v>99350.553630603958</v>
      </c>
      <c r="G266" s="1">
        <v>195216.62393176297</v>
      </c>
      <c r="H266" s="1">
        <v>174977.28194761364</v>
      </c>
      <c r="I266" s="1">
        <v>166855.67554057046</v>
      </c>
    </row>
    <row r="267" spans="1:9" x14ac:dyDescent="0.15">
      <c r="A267" s="1">
        <v>12</v>
      </c>
      <c r="B267" s="1" t="s">
        <v>60</v>
      </c>
      <c r="C267" s="1">
        <v>11</v>
      </c>
      <c r="D267" s="1" t="s">
        <v>162</v>
      </c>
      <c r="E267" s="1">
        <v>24911.404068722295</v>
      </c>
      <c r="F267" s="1">
        <v>91246.462804596071</v>
      </c>
      <c r="G267" s="1">
        <v>184122.26030360218</v>
      </c>
      <c r="H267" s="1">
        <v>180081.94077410025</v>
      </c>
      <c r="I267" s="1">
        <v>188127.48085474537</v>
      </c>
    </row>
    <row r="268" spans="1:9" x14ac:dyDescent="0.15">
      <c r="A268" s="1">
        <v>12</v>
      </c>
      <c r="B268" s="1" t="s">
        <v>60</v>
      </c>
      <c r="C268" s="1">
        <v>12</v>
      </c>
      <c r="D268" s="1" t="s">
        <v>163</v>
      </c>
      <c r="E268" s="1">
        <v>30373.719863986851</v>
      </c>
      <c r="F268" s="1">
        <v>114363.52993879931</v>
      </c>
      <c r="G268" s="1">
        <v>261885.16910300442</v>
      </c>
      <c r="H268" s="1">
        <v>269259.72683080216</v>
      </c>
      <c r="I268" s="1">
        <v>207798.93096010346</v>
      </c>
    </row>
    <row r="269" spans="1:9" x14ac:dyDescent="0.15">
      <c r="A269" s="1">
        <v>12</v>
      </c>
      <c r="B269" s="1" t="s">
        <v>60</v>
      </c>
      <c r="C269" s="1">
        <v>13</v>
      </c>
      <c r="D269" s="1" t="s">
        <v>164</v>
      </c>
      <c r="E269" s="1">
        <v>12435.294872587541</v>
      </c>
      <c r="F269" s="1">
        <v>45808.372999103049</v>
      </c>
      <c r="G269" s="1">
        <v>50593.672571097748</v>
      </c>
      <c r="H269" s="1">
        <v>55858.821383041519</v>
      </c>
      <c r="I269" s="1">
        <v>64857.78270622468</v>
      </c>
    </row>
    <row r="270" spans="1:9" x14ac:dyDescent="0.15">
      <c r="A270" s="1">
        <v>12</v>
      </c>
      <c r="B270" s="1" t="s">
        <v>60</v>
      </c>
      <c r="C270" s="1">
        <v>14</v>
      </c>
      <c r="D270" s="1" t="s">
        <v>165</v>
      </c>
      <c r="E270" s="1">
        <v>8879.3504726685605</v>
      </c>
      <c r="F270" s="1">
        <v>32261.98948042249</v>
      </c>
      <c r="G270" s="1">
        <v>44274.20472651397</v>
      </c>
      <c r="H270" s="1">
        <v>28023.743860219045</v>
      </c>
      <c r="I270" s="1">
        <v>44154.794228852021</v>
      </c>
    </row>
    <row r="271" spans="1:9" x14ac:dyDescent="0.15">
      <c r="A271" s="1">
        <v>12</v>
      </c>
      <c r="B271" s="1" t="s">
        <v>60</v>
      </c>
      <c r="C271" s="1">
        <v>15</v>
      </c>
      <c r="D271" s="1" t="s">
        <v>166</v>
      </c>
      <c r="E271" s="1">
        <v>43477.028181008791</v>
      </c>
      <c r="F271" s="1">
        <v>163350.11514826363</v>
      </c>
      <c r="G271" s="1">
        <v>318514.61733526172</v>
      </c>
      <c r="H271" s="1">
        <v>291669.48768421682</v>
      </c>
      <c r="I271" s="1">
        <v>241604.84038725626</v>
      </c>
    </row>
    <row r="272" spans="1:9" x14ac:dyDescent="0.15">
      <c r="A272" s="1">
        <v>12</v>
      </c>
      <c r="B272" s="1" t="s">
        <v>60</v>
      </c>
      <c r="C272" s="1">
        <v>16</v>
      </c>
      <c r="D272" s="1" t="s">
        <v>149</v>
      </c>
      <c r="E272" s="1">
        <v>113647.04536688809</v>
      </c>
      <c r="F272" s="1">
        <v>548129.10805266781</v>
      </c>
      <c r="G272" s="1">
        <v>1104401.0234069796</v>
      </c>
      <c r="H272" s="1">
        <v>1266437.0666215769</v>
      </c>
      <c r="I272" s="1">
        <v>930152.34502834815</v>
      </c>
    </row>
    <row r="273" spans="1:9" x14ac:dyDescent="0.15">
      <c r="A273" s="1">
        <v>12</v>
      </c>
      <c r="B273" s="1" t="s">
        <v>60</v>
      </c>
      <c r="C273" s="1">
        <v>17</v>
      </c>
      <c r="D273" s="1" t="s">
        <v>150</v>
      </c>
      <c r="E273" s="1">
        <v>11335.817812903484</v>
      </c>
      <c r="F273" s="1">
        <v>70411.857293659486</v>
      </c>
      <c r="G273" s="1">
        <v>132220.6303524531</v>
      </c>
      <c r="H273" s="1">
        <v>164862.73580431618</v>
      </c>
      <c r="I273" s="1">
        <v>142507.52048683664</v>
      </c>
    </row>
    <row r="274" spans="1:9" x14ac:dyDescent="0.15">
      <c r="A274" s="1">
        <v>12</v>
      </c>
      <c r="B274" s="1" t="s">
        <v>60</v>
      </c>
      <c r="C274" s="1">
        <v>18</v>
      </c>
      <c r="D274" s="1" t="s">
        <v>151</v>
      </c>
      <c r="E274" s="1">
        <v>142814.42297374582</v>
      </c>
      <c r="F274" s="1">
        <v>690584.86115976865</v>
      </c>
      <c r="G274" s="1">
        <v>1034754.1496802828</v>
      </c>
      <c r="H274" s="1">
        <v>1159087.6056081699</v>
      </c>
      <c r="I274" s="1">
        <v>1123211.1633330488</v>
      </c>
    </row>
    <row r="275" spans="1:9" x14ac:dyDescent="0.15">
      <c r="A275" s="1">
        <v>12</v>
      </c>
      <c r="B275" s="1" t="s">
        <v>60</v>
      </c>
      <c r="C275" s="1">
        <v>19</v>
      </c>
      <c r="D275" s="1" t="s">
        <v>152</v>
      </c>
      <c r="E275" s="1">
        <v>27541.882005903699</v>
      </c>
      <c r="F275" s="1">
        <v>205626.14323894752</v>
      </c>
      <c r="G275" s="1">
        <v>389021.65217289567</v>
      </c>
      <c r="H275" s="1">
        <v>318124.33612268593</v>
      </c>
      <c r="I275" s="1">
        <v>506080.66517103353</v>
      </c>
    </row>
    <row r="276" spans="1:9" x14ac:dyDescent="0.15">
      <c r="A276" s="1">
        <v>12</v>
      </c>
      <c r="B276" s="1" t="s">
        <v>60</v>
      </c>
      <c r="C276" s="1">
        <v>20</v>
      </c>
      <c r="D276" s="1" t="s">
        <v>153</v>
      </c>
      <c r="E276" s="1">
        <v>8724.8109914334673</v>
      </c>
      <c r="F276" s="1">
        <v>56304.953285793374</v>
      </c>
      <c r="G276" s="1">
        <v>161363.06716161111</v>
      </c>
      <c r="H276" s="1">
        <v>201245.34540306695</v>
      </c>
      <c r="I276" s="1">
        <v>183049.35882392316</v>
      </c>
    </row>
    <row r="277" spans="1:9" x14ac:dyDescent="0.15">
      <c r="A277" s="1">
        <v>12</v>
      </c>
      <c r="B277" s="1" t="s">
        <v>60</v>
      </c>
      <c r="C277" s="1">
        <v>21</v>
      </c>
      <c r="D277" s="1" t="s">
        <v>154</v>
      </c>
      <c r="E277" s="1">
        <v>73948.241888418939</v>
      </c>
      <c r="F277" s="1">
        <v>399711.33352720714</v>
      </c>
      <c r="G277" s="1">
        <v>843091.21361248766</v>
      </c>
      <c r="H277" s="1">
        <v>1079694.2446918052</v>
      </c>
      <c r="I277" s="1">
        <v>785012.64854510315</v>
      </c>
    </row>
    <row r="278" spans="1:9" x14ac:dyDescent="0.15">
      <c r="A278" s="1">
        <v>12</v>
      </c>
      <c r="B278" s="1" t="s">
        <v>11</v>
      </c>
      <c r="C278" s="1">
        <v>22</v>
      </c>
      <c r="D278" s="1" t="s">
        <v>146</v>
      </c>
      <c r="E278" s="1">
        <v>157989.36269842932</v>
      </c>
      <c r="F278" s="1">
        <v>860281.95374957123</v>
      </c>
      <c r="G278" s="1">
        <v>1951142.639592275</v>
      </c>
      <c r="H278" s="1">
        <v>3398883.5690736575</v>
      </c>
      <c r="I278" s="1">
        <v>3818786.5639951844</v>
      </c>
    </row>
    <row r="279" spans="1:9" x14ac:dyDescent="0.15">
      <c r="A279" s="1">
        <v>12</v>
      </c>
      <c r="B279" s="1" t="s">
        <v>11</v>
      </c>
      <c r="C279" s="1">
        <v>23</v>
      </c>
      <c r="D279" s="1" t="s">
        <v>167</v>
      </c>
      <c r="E279" s="1">
        <v>107791.44986580772</v>
      </c>
      <c r="F279" s="1">
        <v>653589.75338540459</v>
      </c>
      <c r="G279" s="1">
        <v>944887.33636042872</v>
      </c>
      <c r="H279" s="1">
        <v>1363680.0510257534</v>
      </c>
      <c r="I279" s="1">
        <v>1199401.6481099233</v>
      </c>
    </row>
    <row r="280" spans="1:9" x14ac:dyDescent="0.15">
      <c r="A280" s="1">
        <v>13</v>
      </c>
      <c r="B280" s="1" t="s">
        <v>61</v>
      </c>
      <c r="C280" s="1">
        <v>1</v>
      </c>
      <c r="D280" s="1" t="s">
        <v>147</v>
      </c>
      <c r="E280" s="1">
        <v>11291.998972449393</v>
      </c>
      <c r="F280" s="1">
        <v>38109.523352080083</v>
      </c>
      <c r="G280" s="1">
        <v>42633.016311214211</v>
      </c>
      <c r="H280" s="1">
        <v>35625.089069929069</v>
      </c>
      <c r="I280" s="1">
        <v>42662.526770500976</v>
      </c>
    </row>
    <row r="281" spans="1:9" x14ac:dyDescent="0.15">
      <c r="A281" s="1">
        <v>13</v>
      </c>
      <c r="B281" s="1" t="s">
        <v>61</v>
      </c>
      <c r="C281" s="1">
        <v>2</v>
      </c>
      <c r="D281" s="1" t="s">
        <v>148</v>
      </c>
      <c r="E281" s="1">
        <v>10370.208011274581</v>
      </c>
      <c r="F281" s="1">
        <v>27097.396579025146</v>
      </c>
      <c r="G281" s="1">
        <v>33797.736601765282</v>
      </c>
      <c r="H281" s="1">
        <v>23199.123961073376</v>
      </c>
      <c r="I281" s="1">
        <v>15536.18327925696</v>
      </c>
    </row>
    <row r="282" spans="1:9" x14ac:dyDescent="0.15">
      <c r="A282" s="1">
        <v>13</v>
      </c>
      <c r="B282" s="1" t="s">
        <v>61</v>
      </c>
      <c r="C282" s="1">
        <v>3</v>
      </c>
      <c r="D282" s="1" t="s">
        <v>155</v>
      </c>
      <c r="E282" s="1">
        <v>107890.30960122024</v>
      </c>
      <c r="F282" s="1">
        <v>343596.69476158195</v>
      </c>
      <c r="G282" s="1">
        <v>509592.83306838636</v>
      </c>
      <c r="H282" s="1">
        <v>503287.53215228365</v>
      </c>
      <c r="I282" s="1">
        <v>390937.29585551732</v>
      </c>
    </row>
    <row r="283" spans="1:9" x14ac:dyDescent="0.15">
      <c r="A283" s="1">
        <v>13</v>
      </c>
      <c r="B283" s="1" t="s">
        <v>61</v>
      </c>
      <c r="C283" s="1">
        <v>4</v>
      </c>
      <c r="D283" s="1" t="s">
        <v>156</v>
      </c>
      <c r="E283" s="1">
        <v>105044.52180539473</v>
      </c>
      <c r="F283" s="1">
        <v>287223.88619228941</v>
      </c>
      <c r="G283" s="1">
        <v>350505.50995132024</v>
      </c>
      <c r="H283" s="1">
        <v>220590.54413594288</v>
      </c>
      <c r="I283" s="1">
        <v>136014.70314906177</v>
      </c>
    </row>
    <row r="284" spans="1:9" x14ac:dyDescent="0.15">
      <c r="A284" s="1">
        <v>13</v>
      </c>
      <c r="B284" s="1" t="s">
        <v>61</v>
      </c>
      <c r="C284" s="1">
        <v>5</v>
      </c>
      <c r="D284" s="1" t="s">
        <v>157</v>
      </c>
      <c r="E284" s="1">
        <v>60236.187651720611</v>
      </c>
      <c r="F284" s="1">
        <v>172360.65295912346</v>
      </c>
      <c r="G284" s="1">
        <v>250391.08057522174</v>
      </c>
      <c r="H284" s="1">
        <v>212868.66359266487</v>
      </c>
      <c r="I284" s="1">
        <v>139489.79827579841</v>
      </c>
    </row>
    <row r="285" spans="1:9" x14ac:dyDescent="0.15">
      <c r="A285" s="1">
        <v>13</v>
      </c>
      <c r="B285" s="1" t="s">
        <v>61</v>
      </c>
      <c r="C285" s="1">
        <v>6</v>
      </c>
      <c r="D285" s="1" t="s">
        <v>49</v>
      </c>
      <c r="E285" s="1">
        <v>147689.00409667878</v>
      </c>
      <c r="F285" s="1">
        <v>445661.54826508643</v>
      </c>
      <c r="G285" s="1">
        <v>733980.39031367563</v>
      </c>
      <c r="H285" s="1">
        <v>712165.67097214237</v>
      </c>
      <c r="I285" s="1">
        <v>565996.57058856613</v>
      </c>
    </row>
    <row r="286" spans="1:9" x14ac:dyDescent="0.15">
      <c r="A286" s="1">
        <v>13</v>
      </c>
      <c r="B286" s="1" t="s">
        <v>61</v>
      </c>
      <c r="C286" s="1">
        <v>7</v>
      </c>
      <c r="D286" s="1" t="s">
        <v>158</v>
      </c>
      <c r="E286" s="1">
        <v>10118.330283544814</v>
      </c>
      <c r="F286" s="1">
        <v>43931.702800815794</v>
      </c>
      <c r="G286" s="1">
        <v>74124.488201348475</v>
      </c>
      <c r="H286" s="1">
        <v>53979.981918079997</v>
      </c>
      <c r="I286" s="1">
        <v>62188.520888306652</v>
      </c>
    </row>
    <row r="287" spans="1:9" x14ac:dyDescent="0.15">
      <c r="A287" s="1">
        <v>13</v>
      </c>
      <c r="B287" s="1" t="s">
        <v>61</v>
      </c>
      <c r="C287" s="1">
        <v>8</v>
      </c>
      <c r="D287" s="1" t="s">
        <v>159</v>
      </c>
      <c r="E287" s="1">
        <v>45739.005478166255</v>
      </c>
      <c r="F287" s="1">
        <v>126998.01548954657</v>
      </c>
      <c r="G287" s="1">
        <v>184793.80795428075</v>
      </c>
      <c r="H287" s="1">
        <v>145849.87584436007</v>
      </c>
      <c r="I287" s="1">
        <v>114184.25555454304</v>
      </c>
    </row>
    <row r="288" spans="1:9" x14ac:dyDescent="0.15">
      <c r="A288" s="1">
        <v>13</v>
      </c>
      <c r="B288" s="1" t="s">
        <v>61</v>
      </c>
      <c r="C288" s="1">
        <v>9</v>
      </c>
      <c r="D288" s="1" t="s">
        <v>160</v>
      </c>
      <c r="E288" s="1">
        <v>164206.92815000153</v>
      </c>
      <c r="F288" s="1">
        <v>388545.36852538551</v>
      </c>
      <c r="G288" s="1">
        <v>453087.00856351497</v>
      </c>
      <c r="H288" s="1">
        <v>301885.8301083176</v>
      </c>
      <c r="I288" s="1">
        <v>314112.8039525529</v>
      </c>
    </row>
    <row r="289" spans="1:9" x14ac:dyDescent="0.15">
      <c r="A289" s="1">
        <v>13</v>
      </c>
      <c r="B289" s="1" t="s">
        <v>61</v>
      </c>
      <c r="C289" s="1">
        <v>10</v>
      </c>
      <c r="D289" s="1" t="s">
        <v>161</v>
      </c>
      <c r="E289" s="1">
        <v>171331.84416052612</v>
      </c>
      <c r="F289" s="1">
        <v>419425.97279215965</v>
      </c>
      <c r="G289" s="1">
        <v>598334.60902906326</v>
      </c>
      <c r="H289" s="1">
        <v>501615.99281706783</v>
      </c>
      <c r="I289" s="1">
        <v>368341.45343009155</v>
      </c>
    </row>
    <row r="290" spans="1:9" x14ac:dyDescent="0.15">
      <c r="A290" s="1">
        <v>13</v>
      </c>
      <c r="B290" s="1" t="s">
        <v>61</v>
      </c>
      <c r="C290" s="1">
        <v>11</v>
      </c>
      <c r="D290" s="1" t="s">
        <v>162</v>
      </c>
      <c r="E290" s="1">
        <v>277819.9469884815</v>
      </c>
      <c r="F290" s="1">
        <v>706739.86589596421</v>
      </c>
      <c r="G290" s="1">
        <v>1069295.7819246321</v>
      </c>
      <c r="H290" s="1">
        <v>920207.02811803878</v>
      </c>
      <c r="I290" s="1">
        <v>891234.59249813634</v>
      </c>
    </row>
    <row r="291" spans="1:9" x14ac:dyDescent="0.15">
      <c r="A291" s="1">
        <v>13</v>
      </c>
      <c r="B291" s="1" t="s">
        <v>61</v>
      </c>
      <c r="C291" s="1">
        <v>12</v>
      </c>
      <c r="D291" s="1" t="s">
        <v>163</v>
      </c>
      <c r="E291" s="1">
        <v>328009.53337183851</v>
      </c>
      <c r="F291" s="1">
        <v>967604.59719362773</v>
      </c>
      <c r="G291" s="1">
        <v>1572034.9232176857</v>
      </c>
      <c r="H291" s="1">
        <v>1613986.7327783294</v>
      </c>
      <c r="I291" s="1">
        <v>1292323.8489142964</v>
      </c>
    </row>
    <row r="292" spans="1:9" x14ac:dyDescent="0.15">
      <c r="A292" s="1">
        <v>13</v>
      </c>
      <c r="B292" s="1" t="s">
        <v>61</v>
      </c>
      <c r="C292" s="1">
        <v>13</v>
      </c>
      <c r="D292" s="1" t="s">
        <v>164</v>
      </c>
      <c r="E292" s="1">
        <v>138240.23375814978</v>
      </c>
      <c r="F292" s="1">
        <v>453998.36311323044</v>
      </c>
      <c r="G292" s="1">
        <v>557824.99494077556</v>
      </c>
      <c r="H292" s="1">
        <v>487201.48393686756</v>
      </c>
      <c r="I292" s="1">
        <v>437194.49118499213</v>
      </c>
    </row>
    <row r="293" spans="1:9" x14ac:dyDescent="0.15">
      <c r="A293" s="1">
        <v>13</v>
      </c>
      <c r="B293" s="1" t="s">
        <v>61</v>
      </c>
      <c r="C293" s="1">
        <v>14</v>
      </c>
      <c r="D293" s="1" t="s">
        <v>165</v>
      </c>
      <c r="E293" s="1">
        <v>98112.886721840667</v>
      </c>
      <c r="F293" s="1">
        <v>291949.61293788685</v>
      </c>
      <c r="G293" s="1">
        <v>350858.64111752697</v>
      </c>
      <c r="H293" s="1">
        <v>254492.10568193815</v>
      </c>
      <c r="I293" s="1">
        <v>208084.84648480426</v>
      </c>
    </row>
    <row r="294" spans="1:9" x14ac:dyDescent="0.15">
      <c r="A294" s="1">
        <v>13</v>
      </c>
      <c r="B294" s="1" t="s">
        <v>61</v>
      </c>
      <c r="C294" s="1">
        <v>15</v>
      </c>
      <c r="D294" s="1" t="s">
        <v>166</v>
      </c>
      <c r="E294" s="1">
        <v>533381.74787700956</v>
      </c>
      <c r="F294" s="1">
        <v>1779487.2705868925</v>
      </c>
      <c r="G294" s="1">
        <v>2890115.6981721451</v>
      </c>
      <c r="H294" s="1">
        <v>2690268.8182037948</v>
      </c>
      <c r="I294" s="1">
        <v>1998286.9404963001</v>
      </c>
    </row>
    <row r="295" spans="1:9" x14ac:dyDescent="0.15">
      <c r="A295" s="1">
        <v>13</v>
      </c>
      <c r="B295" s="1" t="s">
        <v>61</v>
      </c>
      <c r="C295" s="1">
        <v>16</v>
      </c>
      <c r="D295" s="1" t="s">
        <v>149</v>
      </c>
      <c r="E295" s="1">
        <v>698672.11688184342</v>
      </c>
      <c r="F295" s="1">
        <v>2528738.1345065213</v>
      </c>
      <c r="G295" s="1">
        <v>4414792.0846313583</v>
      </c>
      <c r="H295" s="1">
        <v>4292812.845324493</v>
      </c>
      <c r="I295" s="1">
        <v>3351583.602744624</v>
      </c>
    </row>
    <row r="296" spans="1:9" x14ac:dyDescent="0.15">
      <c r="A296" s="1">
        <v>13</v>
      </c>
      <c r="B296" s="1" t="s">
        <v>61</v>
      </c>
      <c r="C296" s="1">
        <v>17</v>
      </c>
      <c r="D296" s="1" t="s">
        <v>150</v>
      </c>
      <c r="E296" s="1">
        <v>53721.783670310295</v>
      </c>
      <c r="F296" s="1">
        <v>203239.90748646436</v>
      </c>
      <c r="G296" s="1">
        <v>322387.05522170855</v>
      </c>
      <c r="H296" s="1">
        <v>352603.87897841068</v>
      </c>
      <c r="I296" s="1">
        <v>289639.799458989</v>
      </c>
    </row>
    <row r="297" spans="1:9" x14ac:dyDescent="0.15">
      <c r="A297" s="1">
        <v>13</v>
      </c>
      <c r="B297" s="1" t="s">
        <v>61</v>
      </c>
      <c r="C297" s="1">
        <v>18</v>
      </c>
      <c r="D297" s="1" t="s">
        <v>151</v>
      </c>
      <c r="E297" s="1">
        <v>1568473.0209477837</v>
      </c>
      <c r="F297" s="1">
        <v>5948709.2034829054</v>
      </c>
      <c r="G297" s="1">
        <v>9055363.4961958807</v>
      </c>
      <c r="H297" s="1">
        <v>9623900.0470267646</v>
      </c>
      <c r="I297" s="1">
        <v>8363976.5255614221</v>
      </c>
    </row>
    <row r="298" spans="1:9" x14ac:dyDescent="0.15">
      <c r="A298" s="1">
        <v>13</v>
      </c>
      <c r="B298" s="1" t="s">
        <v>61</v>
      </c>
      <c r="C298" s="1">
        <v>19</v>
      </c>
      <c r="D298" s="1" t="s">
        <v>152</v>
      </c>
      <c r="E298" s="1">
        <v>423323.35648589086</v>
      </c>
      <c r="F298" s="1">
        <v>1870004.3260896846</v>
      </c>
      <c r="G298" s="1">
        <v>4077670.6470702318</v>
      </c>
      <c r="H298" s="1">
        <v>4082544.6475190991</v>
      </c>
      <c r="I298" s="1">
        <v>4621294.3795612054</v>
      </c>
    </row>
    <row r="299" spans="1:9" x14ac:dyDescent="0.15">
      <c r="A299" s="1">
        <v>13</v>
      </c>
      <c r="B299" s="1" t="s">
        <v>61</v>
      </c>
      <c r="C299" s="1">
        <v>20</v>
      </c>
      <c r="D299" s="1" t="s">
        <v>153</v>
      </c>
      <c r="E299" s="1">
        <v>96274.140909712267</v>
      </c>
      <c r="F299" s="1">
        <v>420754.58685327804</v>
      </c>
      <c r="G299" s="1">
        <v>1091860.9020063386</v>
      </c>
      <c r="H299" s="1">
        <v>1247424.9289899047</v>
      </c>
      <c r="I299" s="1">
        <v>1132443.0907889991</v>
      </c>
    </row>
    <row r="300" spans="1:9" x14ac:dyDescent="0.15">
      <c r="A300" s="1">
        <v>13</v>
      </c>
      <c r="B300" s="1" t="s">
        <v>61</v>
      </c>
      <c r="C300" s="1">
        <v>21</v>
      </c>
      <c r="D300" s="1" t="s">
        <v>154</v>
      </c>
      <c r="E300" s="1">
        <v>577766.74046689738</v>
      </c>
      <c r="F300" s="1">
        <v>2217866.5450288355</v>
      </c>
      <c r="G300" s="1">
        <v>3744513.6383182276</v>
      </c>
      <c r="H300" s="1">
        <v>3928434.6652038558</v>
      </c>
      <c r="I300" s="1">
        <v>3752134.5118509647</v>
      </c>
    </row>
    <row r="301" spans="1:9" x14ac:dyDescent="0.15">
      <c r="A301" s="1">
        <v>13</v>
      </c>
      <c r="B301" s="1" t="s">
        <v>12</v>
      </c>
      <c r="C301" s="1">
        <v>22</v>
      </c>
      <c r="D301" s="1" t="s">
        <v>146</v>
      </c>
      <c r="E301" s="1">
        <v>1355590.5939275755</v>
      </c>
      <c r="F301" s="1">
        <v>5476103.5713764569</v>
      </c>
      <c r="G301" s="1">
        <v>11888386.123741586</v>
      </c>
      <c r="H301" s="1">
        <v>17047148.793107055</v>
      </c>
      <c r="I301" s="1">
        <v>19508670.458080821</v>
      </c>
    </row>
    <row r="302" spans="1:9" x14ac:dyDescent="0.15">
      <c r="A302" s="1">
        <v>13</v>
      </c>
      <c r="B302" s="1" t="s">
        <v>12</v>
      </c>
      <c r="C302" s="1">
        <v>23</v>
      </c>
      <c r="D302" s="1" t="s">
        <v>167</v>
      </c>
      <c r="E302" s="1">
        <v>509164.91139201348</v>
      </c>
      <c r="F302" s="1">
        <v>2264669.2362684431</v>
      </c>
      <c r="G302" s="1">
        <v>3005521.6105572861</v>
      </c>
      <c r="H302" s="1">
        <v>3870864.2973219473</v>
      </c>
      <c r="I302" s="1">
        <v>3330725.4618643955</v>
      </c>
    </row>
    <row r="303" spans="1:9" x14ac:dyDescent="0.15">
      <c r="A303" s="1">
        <v>14</v>
      </c>
      <c r="B303" s="1" t="s">
        <v>62</v>
      </c>
      <c r="C303" s="1">
        <v>1</v>
      </c>
      <c r="D303" s="1" t="s">
        <v>147</v>
      </c>
      <c r="E303" s="1">
        <v>19192.519110706558</v>
      </c>
      <c r="F303" s="1">
        <v>60654.329942353572</v>
      </c>
      <c r="G303" s="1">
        <v>58809.870183533421</v>
      </c>
      <c r="H303" s="1">
        <v>50543.849669551557</v>
      </c>
      <c r="I303" s="1">
        <v>57531.472050823446</v>
      </c>
    </row>
    <row r="304" spans="1:9" x14ac:dyDescent="0.15">
      <c r="A304" s="1">
        <v>14</v>
      </c>
      <c r="B304" s="1" t="s">
        <v>62</v>
      </c>
      <c r="C304" s="1">
        <v>2</v>
      </c>
      <c r="D304" s="1" t="s">
        <v>148</v>
      </c>
      <c r="E304" s="1">
        <v>2630.7002076864883</v>
      </c>
      <c r="F304" s="1">
        <v>6475.0406405697049</v>
      </c>
      <c r="G304" s="1">
        <v>7121.8035621507688</v>
      </c>
      <c r="H304" s="1">
        <v>4748.5574127572381</v>
      </c>
      <c r="I304" s="1">
        <v>2155.5229571016134</v>
      </c>
    </row>
    <row r="305" spans="1:9" x14ac:dyDescent="0.15">
      <c r="A305" s="1">
        <v>14</v>
      </c>
      <c r="B305" s="1" t="s">
        <v>62</v>
      </c>
      <c r="C305" s="1">
        <v>3</v>
      </c>
      <c r="D305" s="1" t="s">
        <v>155</v>
      </c>
      <c r="E305" s="1">
        <v>43518.014682775225</v>
      </c>
      <c r="F305" s="1">
        <v>154076.64577504262</v>
      </c>
      <c r="G305" s="1">
        <v>244571.6711499237</v>
      </c>
      <c r="H305" s="1">
        <v>285300.90665928996</v>
      </c>
      <c r="I305" s="1">
        <v>180641.34971229883</v>
      </c>
    </row>
    <row r="306" spans="1:9" x14ac:dyDescent="0.15">
      <c r="A306" s="1">
        <v>14</v>
      </c>
      <c r="B306" s="1" t="s">
        <v>62</v>
      </c>
      <c r="C306" s="1">
        <v>4</v>
      </c>
      <c r="D306" s="1" t="s">
        <v>156</v>
      </c>
      <c r="E306" s="1">
        <v>19447.730596773872</v>
      </c>
      <c r="F306" s="1">
        <v>52849.667767409279</v>
      </c>
      <c r="G306" s="1">
        <v>58787.092029989646</v>
      </c>
      <c r="H306" s="1">
        <v>41392.633261637988</v>
      </c>
      <c r="I306" s="1">
        <v>21603.628316460065</v>
      </c>
    </row>
    <row r="307" spans="1:9" x14ac:dyDescent="0.15">
      <c r="A307" s="1">
        <v>14</v>
      </c>
      <c r="B307" s="1" t="s">
        <v>62</v>
      </c>
      <c r="C307" s="1">
        <v>5</v>
      </c>
      <c r="D307" s="1" t="s">
        <v>157</v>
      </c>
      <c r="E307" s="1">
        <v>11759.858451939886</v>
      </c>
      <c r="F307" s="1">
        <v>39067.32998706364</v>
      </c>
      <c r="G307" s="1">
        <v>69516.00683311325</v>
      </c>
      <c r="H307" s="1">
        <v>66497.418942801538</v>
      </c>
      <c r="I307" s="1">
        <v>41618.952561519727</v>
      </c>
    </row>
    <row r="308" spans="1:9" x14ac:dyDescent="0.15">
      <c r="A308" s="1">
        <v>14</v>
      </c>
      <c r="B308" s="1" t="s">
        <v>62</v>
      </c>
      <c r="C308" s="1">
        <v>6</v>
      </c>
      <c r="D308" s="1" t="s">
        <v>49</v>
      </c>
      <c r="E308" s="1">
        <v>57382.410746998532</v>
      </c>
      <c r="F308" s="1">
        <v>175689.6160232726</v>
      </c>
      <c r="G308" s="1">
        <v>255051.4173059075</v>
      </c>
      <c r="H308" s="1">
        <v>280183.02184658573</v>
      </c>
      <c r="I308" s="1">
        <v>167800.94269925522</v>
      </c>
    </row>
    <row r="309" spans="1:9" x14ac:dyDescent="0.15">
      <c r="A309" s="1">
        <v>14</v>
      </c>
      <c r="B309" s="1" t="s">
        <v>62</v>
      </c>
      <c r="C309" s="1">
        <v>7</v>
      </c>
      <c r="D309" s="1" t="s">
        <v>158</v>
      </c>
      <c r="E309" s="1">
        <v>8763.2418704428655</v>
      </c>
      <c r="F309" s="1">
        <v>36287.980636460597</v>
      </c>
      <c r="G309" s="1">
        <v>37084.321137360661</v>
      </c>
      <c r="H309" s="1">
        <v>40946.581832984964</v>
      </c>
      <c r="I309" s="1">
        <v>31919.031093198209</v>
      </c>
    </row>
    <row r="310" spans="1:9" x14ac:dyDescent="0.15">
      <c r="A310" s="1">
        <v>14</v>
      </c>
      <c r="B310" s="1" t="s">
        <v>62</v>
      </c>
      <c r="C310" s="1">
        <v>8</v>
      </c>
      <c r="D310" s="1" t="s">
        <v>159</v>
      </c>
      <c r="E310" s="1">
        <v>26456.55459928836</v>
      </c>
      <c r="F310" s="1">
        <v>76009.782759215886</v>
      </c>
      <c r="G310" s="1">
        <v>122106.64024879115</v>
      </c>
      <c r="H310" s="1">
        <v>95187.849059910382</v>
      </c>
      <c r="I310" s="1">
        <v>60271.662134741659</v>
      </c>
    </row>
    <row r="311" spans="1:9" x14ac:dyDescent="0.15">
      <c r="A311" s="1">
        <v>14</v>
      </c>
      <c r="B311" s="1" t="s">
        <v>62</v>
      </c>
      <c r="C311" s="1">
        <v>9</v>
      </c>
      <c r="D311" s="1" t="s">
        <v>160</v>
      </c>
      <c r="E311" s="1">
        <v>123959.49181971746</v>
      </c>
      <c r="F311" s="1">
        <v>276293.8651931627</v>
      </c>
      <c r="G311" s="1">
        <v>330860.30787857081</v>
      </c>
      <c r="H311" s="1">
        <v>237843.20246625226</v>
      </c>
      <c r="I311" s="1">
        <v>180786.43940642802</v>
      </c>
    </row>
    <row r="312" spans="1:9" x14ac:dyDescent="0.15">
      <c r="A312" s="1">
        <v>14</v>
      </c>
      <c r="B312" s="1" t="s">
        <v>62</v>
      </c>
      <c r="C312" s="1">
        <v>10</v>
      </c>
      <c r="D312" s="1" t="s">
        <v>161</v>
      </c>
      <c r="E312" s="1">
        <v>62110.857327650316</v>
      </c>
      <c r="F312" s="1">
        <v>183622.90438257428</v>
      </c>
      <c r="G312" s="1">
        <v>343603.34074598784</v>
      </c>
      <c r="H312" s="1">
        <v>291589.74415270583</v>
      </c>
      <c r="I312" s="1">
        <v>190980.0022223577</v>
      </c>
    </row>
    <row r="313" spans="1:9" x14ac:dyDescent="0.15">
      <c r="A313" s="1">
        <v>14</v>
      </c>
      <c r="B313" s="1" t="s">
        <v>62</v>
      </c>
      <c r="C313" s="1">
        <v>11</v>
      </c>
      <c r="D313" s="1" t="s">
        <v>162</v>
      </c>
      <c r="E313" s="1">
        <v>125574.6379571643</v>
      </c>
      <c r="F313" s="1">
        <v>431080.99298935244</v>
      </c>
      <c r="G313" s="1">
        <v>720613.09879535041</v>
      </c>
      <c r="H313" s="1">
        <v>632935.77944186598</v>
      </c>
      <c r="I313" s="1">
        <v>473554.14111020934</v>
      </c>
    </row>
    <row r="314" spans="1:9" x14ac:dyDescent="0.15">
      <c r="A314" s="1">
        <v>14</v>
      </c>
      <c r="B314" s="1" t="s">
        <v>62</v>
      </c>
      <c r="C314" s="1">
        <v>12</v>
      </c>
      <c r="D314" s="1" t="s">
        <v>163</v>
      </c>
      <c r="E314" s="1">
        <v>226207.95199705224</v>
      </c>
      <c r="F314" s="1">
        <v>698735.00545908581</v>
      </c>
      <c r="G314" s="1">
        <v>1244158.8684024797</v>
      </c>
      <c r="H314" s="1">
        <v>1156155.7805024162</v>
      </c>
      <c r="I314" s="1">
        <v>677946.34787742049</v>
      </c>
    </row>
    <row r="315" spans="1:9" x14ac:dyDescent="0.15">
      <c r="A315" s="1">
        <v>14</v>
      </c>
      <c r="B315" s="1" t="s">
        <v>62</v>
      </c>
      <c r="C315" s="1">
        <v>13</v>
      </c>
      <c r="D315" s="1" t="s">
        <v>164</v>
      </c>
      <c r="E315" s="1">
        <v>206535.78540100087</v>
      </c>
      <c r="F315" s="1">
        <v>684345.0365016635</v>
      </c>
      <c r="G315" s="1">
        <v>922434.77885202586</v>
      </c>
      <c r="H315" s="1">
        <v>760515.15517112508</v>
      </c>
      <c r="I315" s="1">
        <v>638638.69590417843</v>
      </c>
    </row>
    <row r="316" spans="1:9" x14ac:dyDescent="0.15">
      <c r="A316" s="1">
        <v>14</v>
      </c>
      <c r="B316" s="1" t="s">
        <v>62</v>
      </c>
      <c r="C316" s="1">
        <v>14</v>
      </c>
      <c r="D316" s="1" t="s">
        <v>165</v>
      </c>
      <c r="E316" s="1">
        <v>16853.815910635574</v>
      </c>
      <c r="F316" s="1">
        <v>57641.942765506676</v>
      </c>
      <c r="G316" s="1">
        <v>98368.821194846751</v>
      </c>
      <c r="H316" s="1">
        <v>67459.601268257786</v>
      </c>
      <c r="I316" s="1">
        <v>63294.595095988494</v>
      </c>
    </row>
    <row r="317" spans="1:9" x14ac:dyDescent="0.15">
      <c r="A317" s="1">
        <v>14</v>
      </c>
      <c r="B317" s="1" t="s">
        <v>62</v>
      </c>
      <c r="C317" s="1">
        <v>15</v>
      </c>
      <c r="D317" s="1" t="s">
        <v>166</v>
      </c>
      <c r="E317" s="1">
        <v>77406.405870680959</v>
      </c>
      <c r="F317" s="1">
        <v>268571.83698627399</v>
      </c>
      <c r="G317" s="1">
        <v>502845.63384691603</v>
      </c>
      <c r="H317" s="1">
        <v>486490.29998639331</v>
      </c>
      <c r="I317" s="1">
        <v>285065.03896259109</v>
      </c>
    </row>
    <row r="318" spans="1:9" x14ac:dyDescent="0.15">
      <c r="A318" s="1">
        <v>14</v>
      </c>
      <c r="B318" s="1" t="s">
        <v>62</v>
      </c>
      <c r="C318" s="1">
        <v>16</v>
      </c>
      <c r="D318" s="1" t="s">
        <v>149</v>
      </c>
      <c r="E318" s="1">
        <v>262967.33200341603</v>
      </c>
      <c r="F318" s="1">
        <v>1068588.0992915526</v>
      </c>
      <c r="G318" s="1">
        <v>2029025.285467494</v>
      </c>
      <c r="H318" s="1">
        <v>2093256.0825117403</v>
      </c>
      <c r="I318" s="1">
        <v>1895752.8229321991</v>
      </c>
    </row>
    <row r="319" spans="1:9" x14ac:dyDescent="0.15">
      <c r="A319" s="1">
        <v>14</v>
      </c>
      <c r="B319" s="1" t="s">
        <v>62</v>
      </c>
      <c r="C319" s="1">
        <v>17</v>
      </c>
      <c r="D319" s="1" t="s">
        <v>150</v>
      </c>
      <c r="E319" s="1">
        <v>24059.105253109705</v>
      </c>
      <c r="F319" s="1">
        <v>99401.649321727164</v>
      </c>
      <c r="G319" s="1">
        <v>171212.15650595463</v>
      </c>
      <c r="H319" s="1">
        <v>191227.8167921261</v>
      </c>
      <c r="I319" s="1">
        <v>150135.25225033288</v>
      </c>
    </row>
    <row r="320" spans="1:9" x14ac:dyDescent="0.15">
      <c r="A320" s="1">
        <v>14</v>
      </c>
      <c r="B320" s="1" t="s">
        <v>62</v>
      </c>
      <c r="C320" s="1">
        <v>18</v>
      </c>
      <c r="D320" s="1" t="s">
        <v>151</v>
      </c>
      <c r="E320" s="1">
        <v>259716.30629879679</v>
      </c>
      <c r="F320" s="1">
        <v>1325547.2282199014</v>
      </c>
      <c r="G320" s="1">
        <v>1748999.2335791746</v>
      </c>
      <c r="H320" s="1">
        <v>2010144.8342697071</v>
      </c>
      <c r="I320" s="1">
        <v>1968299.6120021779</v>
      </c>
    </row>
    <row r="321" spans="1:9" x14ac:dyDescent="0.15">
      <c r="A321" s="1">
        <v>14</v>
      </c>
      <c r="B321" s="1" t="s">
        <v>62</v>
      </c>
      <c r="C321" s="1">
        <v>19</v>
      </c>
      <c r="D321" s="1" t="s">
        <v>152</v>
      </c>
      <c r="E321" s="1">
        <v>54959.606557201325</v>
      </c>
      <c r="F321" s="1">
        <v>313227.03448803665</v>
      </c>
      <c r="G321" s="1">
        <v>687396.53676860046</v>
      </c>
      <c r="H321" s="1">
        <v>559198.75190955866</v>
      </c>
      <c r="I321" s="1">
        <v>562399.11331098923</v>
      </c>
    </row>
    <row r="322" spans="1:9" x14ac:dyDescent="0.15">
      <c r="A322" s="1">
        <v>14</v>
      </c>
      <c r="B322" s="1" t="s">
        <v>62</v>
      </c>
      <c r="C322" s="1">
        <v>20</v>
      </c>
      <c r="D322" s="1" t="s">
        <v>153</v>
      </c>
      <c r="E322" s="1">
        <v>16641.084077543303</v>
      </c>
      <c r="F322" s="1">
        <v>90690.50479095582</v>
      </c>
      <c r="G322" s="1">
        <v>272715.42949911614</v>
      </c>
      <c r="H322" s="1">
        <v>381343.74534728582</v>
      </c>
      <c r="I322" s="1">
        <v>377380.60923926107</v>
      </c>
    </row>
    <row r="323" spans="1:9" x14ac:dyDescent="0.15">
      <c r="A323" s="1">
        <v>14</v>
      </c>
      <c r="B323" s="1" t="s">
        <v>62</v>
      </c>
      <c r="C323" s="1">
        <v>21</v>
      </c>
      <c r="D323" s="1" t="s">
        <v>154</v>
      </c>
      <c r="E323" s="1">
        <v>203072.36697094949</v>
      </c>
      <c r="F323" s="1">
        <v>683385.73316804122</v>
      </c>
      <c r="G323" s="1">
        <v>1263743.2838857654</v>
      </c>
      <c r="H323" s="1">
        <v>1288974.2919564063</v>
      </c>
      <c r="I323" s="1">
        <v>1200488.8171715213</v>
      </c>
    </row>
    <row r="324" spans="1:9" x14ac:dyDescent="0.15">
      <c r="A324" s="1">
        <v>14</v>
      </c>
      <c r="B324" s="1" t="s">
        <v>13</v>
      </c>
      <c r="C324" s="1">
        <v>22</v>
      </c>
      <c r="D324" s="1" t="s">
        <v>146</v>
      </c>
      <c r="E324" s="1">
        <v>325518.96275281196</v>
      </c>
      <c r="F324" s="1">
        <v>1598871.0987353958</v>
      </c>
      <c r="G324" s="1">
        <v>4003836.8770395089</v>
      </c>
      <c r="H324" s="1">
        <v>6080862.6639391817</v>
      </c>
      <c r="I324" s="1">
        <v>5783929.9338944191</v>
      </c>
    </row>
    <row r="325" spans="1:9" x14ac:dyDescent="0.15">
      <c r="A325" s="1">
        <v>14</v>
      </c>
      <c r="B325" s="1" t="s">
        <v>13</v>
      </c>
      <c r="C325" s="1">
        <v>23</v>
      </c>
      <c r="D325" s="1" t="s">
        <v>167</v>
      </c>
      <c r="E325" s="1">
        <v>161779.14506516224</v>
      </c>
      <c r="F325" s="1">
        <v>908680.08043424203</v>
      </c>
      <c r="G325" s="1">
        <v>1341103.1511013489</v>
      </c>
      <c r="H325" s="1">
        <v>1786338.3021910866</v>
      </c>
      <c r="I325" s="1">
        <v>1503594.6606207828</v>
      </c>
    </row>
    <row r="326" spans="1:9" x14ac:dyDescent="0.15">
      <c r="A326" s="1">
        <v>15</v>
      </c>
      <c r="B326" s="1" t="s">
        <v>63</v>
      </c>
      <c r="C326" s="1">
        <v>1</v>
      </c>
      <c r="D326" s="1" t="s">
        <v>147</v>
      </c>
      <c r="E326" s="1">
        <v>77442.461135443868</v>
      </c>
      <c r="F326" s="1">
        <v>200845.45814657531</v>
      </c>
      <c r="G326" s="1">
        <v>143710.66337804942</v>
      </c>
      <c r="H326" s="1">
        <v>100048.87351391795</v>
      </c>
      <c r="I326" s="1">
        <v>96077.274671377541</v>
      </c>
    </row>
    <row r="327" spans="1:9" x14ac:dyDescent="0.15">
      <c r="A327" s="1">
        <v>15</v>
      </c>
      <c r="B327" s="1" t="s">
        <v>63</v>
      </c>
      <c r="C327" s="1">
        <v>2</v>
      </c>
      <c r="D327" s="1" t="s">
        <v>148</v>
      </c>
      <c r="E327" s="1">
        <v>6830.054599538702</v>
      </c>
      <c r="F327" s="1">
        <v>21520.281451015184</v>
      </c>
      <c r="G327" s="1">
        <v>25211.492913198235</v>
      </c>
      <c r="H327" s="1">
        <v>22595.997706501348</v>
      </c>
      <c r="I327" s="1">
        <v>16145.237677455207</v>
      </c>
    </row>
    <row r="328" spans="1:9" x14ac:dyDescent="0.15">
      <c r="A328" s="1">
        <v>15</v>
      </c>
      <c r="B328" s="1" t="s">
        <v>63</v>
      </c>
      <c r="C328" s="1">
        <v>3</v>
      </c>
      <c r="D328" s="1" t="s">
        <v>155</v>
      </c>
      <c r="E328" s="1">
        <v>13460.550632351882</v>
      </c>
      <c r="F328" s="1">
        <v>66060.805287533309</v>
      </c>
      <c r="G328" s="1">
        <v>106242.74724665459</v>
      </c>
      <c r="H328" s="1">
        <v>132590.00950414845</v>
      </c>
      <c r="I328" s="1">
        <v>112020.25667106599</v>
      </c>
    </row>
    <row r="329" spans="1:9" x14ac:dyDescent="0.15">
      <c r="A329" s="1">
        <v>15</v>
      </c>
      <c r="B329" s="1" t="s">
        <v>63</v>
      </c>
      <c r="C329" s="1">
        <v>4</v>
      </c>
      <c r="D329" s="1" t="s">
        <v>156</v>
      </c>
      <c r="E329" s="1">
        <v>30089.492154929958</v>
      </c>
      <c r="F329" s="1">
        <v>86717.096657681963</v>
      </c>
      <c r="G329" s="1">
        <v>114354.19374676778</v>
      </c>
      <c r="H329" s="1">
        <v>76248.368861705545</v>
      </c>
      <c r="I329" s="1">
        <v>43088.902467277243</v>
      </c>
    </row>
    <row r="330" spans="1:9" x14ac:dyDescent="0.15">
      <c r="A330" s="1">
        <v>15</v>
      </c>
      <c r="B330" s="1" t="s">
        <v>63</v>
      </c>
      <c r="C330" s="1">
        <v>5</v>
      </c>
      <c r="D330" s="1" t="s">
        <v>157</v>
      </c>
      <c r="E330" s="1">
        <v>3900.1366781276665</v>
      </c>
      <c r="F330" s="1">
        <v>11748.077543512727</v>
      </c>
      <c r="G330" s="1">
        <v>21998.466278038573</v>
      </c>
      <c r="H330" s="1">
        <v>26258.73901947639</v>
      </c>
      <c r="I330" s="1">
        <v>23624.25659539337</v>
      </c>
    </row>
    <row r="331" spans="1:9" x14ac:dyDescent="0.15">
      <c r="A331" s="1">
        <v>15</v>
      </c>
      <c r="B331" s="1" t="s">
        <v>63</v>
      </c>
      <c r="C331" s="1">
        <v>6</v>
      </c>
      <c r="D331" s="1" t="s">
        <v>49</v>
      </c>
      <c r="E331" s="1">
        <v>13886.569130077334</v>
      </c>
      <c r="F331" s="1">
        <v>28824.595514424032</v>
      </c>
      <c r="G331" s="1">
        <v>34678.566438122543</v>
      </c>
      <c r="H331" s="1">
        <v>41321.450818170008</v>
      </c>
      <c r="I331" s="1">
        <v>36365.846452536585</v>
      </c>
    </row>
    <row r="332" spans="1:9" x14ac:dyDescent="0.15">
      <c r="A332" s="1">
        <v>15</v>
      </c>
      <c r="B332" s="1" t="s">
        <v>63</v>
      </c>
      <c r="C332" s="1">
        <v>7</v>
      </c>
      <c r="D332" s="1" t="s">
        <v>158</v>
      </c>
      <c r="E332" s="1">
        <v>1171.7347118575167</v>
      </c>
      <c r="F332" s="1">
        <v>5055.9801892307669</v>
      </c>
      <c r="G332" s="1">
        <v>6225.1910101920384</v>
      </c>
      <c r="H332" s="1">
        <v>3536.0442589065415</v>
      </c>
      <c r="I332" s="1">
        <v>2867.0865615761077</v>
      </c>
    </row>
    <row r="333" spans="1:9" x14ac:dyDescent="0.15">
      <c r="A333" s="1">
        <v>15</v>
      </c>
      <c r="B333" s="1" t="s">
        <v>63</v>
      </c>
      <c r="C333" s="1">
        <v>8</v>
      </c>
      <c r="D333" s="1" t="s">
        <v>159</v>
      </c>
      <c r="E333" s="1">
        <v>8623.8320438997471</v>
      </c>
      <c r="F333" s="1">
        <v>29061.067044580679</v>
      </c>
      <c r="G333" s="1">
        <v>41368.745530820386</v>
      </c>
      <c r="H333" s="1">
        <v>33654.920665997459</v>
      </c>
      <c r="I333" s="1">
        <v>29017.16728705075</v>
      </c>
    </row>
    <row r="334" spans="1:9" x14ac:dyDescent="0.15">
      <c r="A334" s="1">
        <v>15</v>
      </c>
      <c r="B334" s="1" t="s">
        <v>63</v>
      </c>
      <c r="C334" s="1">
        <v>9</v>
      </c>
      <c r="D334" s="1" t="s">
        <v>160</v>
      </c>
      <c r="E334" s="1">
        <v>20036.578929182888</v>
      </c>
      <c r="F334" s="1">
        <v>50574.291119300295</v>
      </c>
      <c r="G334" s="1">
        <v>56156.331463267867</v>
      </c>
      <c r="H334" s="1">
        <v>52228.964806658412</v>
      </c>
      <c r="I334" s="1">
        <v>64231.860030420823</v>
      </c>
    </row>
    <row r="335" spans="1:9" x14ac:dyDescent="0.15">
      <c r="A335" s="1">
        <v>15</v>
      </c>
      <c r="B335" s="1" t="s">
        <v>63</v>
      </c>
      <c r="C335" s="1">
        <v>10</v>
      </c>
      <c r="D335" s="1" t="s">
        <v>161</v>
      </c>
      <c r="E335" s="1">
        <v>23155.383355485199</v>
      </c>
      <c r="F335" s="1">
        <v>71625.815275223445</v>
      </c>
      <c r="G335" s="1">
        <v>130782.35339262194</v>
      </c>
      <c r="H335" s="1">
        <v>142221.33930796976</v>
      </c>
      <c r="I335" s="1">
        <v>114809.81480732323</v>
      </c>
    </row>
    <row r="336" spans="1:9" x14ac:dyDescent="0.15">
      <c r="A336" s="1">
        <v>15</v>
      </c>
      <c r="B336" s="1" t="s">
        <v>63</v>
      </c>
      <c r="C336" s="1">
        <v>11</v>
      </c>
      <c r="D336" s="1" t="s">
        <v>162</v>
      </c>
      <c r="E336" s="1">
        <v>28140.648860940026</v>
      </c>
      <c r="F336" s="1">
        <v>88053.371016515768</v>
      </c>
      <c r="G336" s="1">
        <v>150906.94702893036</v>
      </c>
      <c r="H336" s="1">
        <v>151744.75635861728</v>
      </c>
      <c r="I336" s="1">
        <v>167469.89789547762</v>
      </c>
    </row>
    <row r="337" spans="1:9" x14ac:dyDescent="0.15">
      <c r="A337" s="1">
        <v>15</v>
      </c>
      <c r="B337" s="1" t="s">
        <v>63</v>
      </c>
      <c r="C337" s="1">
        <v>12</v>
      </c>
      <c r="D337" s="1" t="s">
        <v>163</v>
      </c>
      <c r="E337" s="1">
        <v>8170.490433537987</v>
      </c>
      <c r="F337" s="1">
        <v>65839.166342497309</v>
      </c>
      <c r="G337" s="1">
        <v>189237.73930205934</v>
      </c>
      <c r="H337" s="1">
        <v>217081.58593368973</v>
      </c>
      <c r="I337" s="1">
        <v>193225.2382711416</v>
      </c>
    </row>
    <row r="338" spans="1:9" x14ac:dyDescent="0.15">
      <c r="A338" s="1">
        <v>15</v>
      </c>
      <c r="B338" s="1" t="s">
        <v>63</v>
      </c>
      <c r="C338" s="1">
        <v>13</v>
      </c>
      <c r="D338" s="1" t="s">
        <v>164</v>
      </c>
      <c r="E338" s="1">
        <v>5756.8206083328323</v>
      </c>
      <c r="F338" s="1">
        <v>22689.746764194333</v>
      </c>
      <c r="G338" s="1">
        <v>28936.84594168148</v>
      </c>
      <c r="H338" s="1">
        <v>40319.19714733171</v>
      </c>
      <c r="I338" s="1">
        <v>65028.207840956937</v>
      </c>
    </row>
    <row r="339" spans="1:9" x14ac:dyDescent="0.15">
      <c r="A339" s="1">
        <v>15</v>
      </c>
      <c r="B339" s="1" t="s">
        <v>63</v>
      </c>
      <c r="C339" s="1">
        <v>14</v>
      </c>
      <c r="D339" s="1" t="s">
        <v>165</v>
      </c>
      <c r="E339" s="1">
        <v>2581.4108531413135</v>
      </c>
      <c r="F339" s="1">
        <v>14388.544261470692</v>
      </c>
      <c r="G339" s="1">
        <v>21176.061946590507</v>
      </c>
      <c r="H339" s="1">
        <v>17017.389730591924</v>
      </c>
      <c r="I339" s="1">
        <v>15142.590399379742</v>
      </c>
    </row>
    <row r="340" spans="1:9" x14ac:dyDescent="0.15">
      <c r="A340" s="1">
        <v>15</v>
      </c>
      <c r="B340" s="1" t="s">
        <v>63</v>
      </c>
      <c r="C340" s="1">
        <v>15</v>
      </c>
      <c r="D340" s="1" t="s">
        <v>166</v>
      </c>
      <c r="E340" s="1">
        <v>24118.973941197357</v>
      </c>
      <c r="F340" s="1">
        <v>83963.145111154052</v>
      </c>
      <c r="G340" s="1">
        <v>134316.90846543424</v>
      </c>
      <c r="H340" s="1">
        <v>135261.34326344071</v>
      </c>
      <c r="I340" s="1">
        <v>119140.70630838508</v>
      </c>
    </row>
    <row r="341" spans="1:9" x14ac:dyDescent="0.15">
      <c r="A341" s="1">
        <v>15</v>
      </c>
      <c r="B341" s="1" t="s">
        <v>63</v>
      </c>
      <c r="C341" s="1">
        <v>16</v>
      </c>
      <c r="D341" s="1" t="s">
        <v>149</v>
      </c>
      <c r="E341" s="1">
        <v>73411.412304737605</v>
      </c>
      <c r="F341" s="1">
        <v>406118.63903648092</v>
      </c>
      <c r="G341" s="1">
        <v>593779.26456157374</v>
      </c>
      <c r="H341" s="1">
        <v>714566.2122884636</v>
      </c>
      <c r="I341" s="1">
        <v>599974.51073312038</v>
      </c>
    </row>
    <row r="342" spans="1:9" x14ac:dyDescent="0.15">
      <c r="A342" s="1">
        <v>15</v>
      </c>
      <c r="B342" s="1" t="s">
        <v>63</v>
      </c>
      <c r="C342" s="1">
        <v>17</v>
      </c>
      <c r="D342" s="1" t="s">
        <v>150</v>
      </c>
      <c r="E342" s="1">
        <v>11214.186409627768</v>
      </c>
      <c r="F342" s="1">
        <v>40339.869095811286</v>
      </c>
      <c r="G342" s="1">
        <v>77266.369443972289</v>
      </c>
      <c r="H342" s="1">
        <v>94282.227215715975</v>
      </c>
      <c r="I342" s="1">
        <v>85309.799978798357</v>
      </c>
    </row>
    <row r="343" spans="1:9" x14ac:dyDescent="0.15">
      <c r="A343" s="1">
        <v>15</v>
      </c>
      <c r="B343" s="1" t="s">
        <v>63</v>
      </c>
      <c r="C343" s="1">
        <v>18</v>
      </c>
      <c r="D343" s="1" t="s">
        <v>151</v>
      </c>
      <c r="E343" s="1">
        <v>118604.00469242924</v>
      </c>
      <c r="F343" s="1">
        <v>524434.01144045265</v>
      </c>
      <c r="G343" s="1">
        <v>681834.15729981521</v>
      </c>
      <c r="H343" s="1">
        <v>677373.20932234847</v>
      </c>
      <c r="I343" s="1">
        <v>627858.7085025938</v>
      </c>
    </row>
    <row r="344" spans="1:9" x14ac:dyDescent="0.15">
      <c r="A344" s="1">
        <v>15</v>
      </c>
      <c r="B344" s="1" t="s">
        <v>63</v>
      </c>
      <c r="C344" s="1">
        <v>19</v>
      </c>
      <c r="D344" s="1" t="s">
        <v>152</v>
      </c>
      <c r="E344" s="1">
        <v>22409.659294946505</v>
      </c>
      <c r="F344" s="1">
        <v>126221.99137311101</v>
      </c>
      <c r="G344" s="1">
        <v>199065.70811584825</v>
      </c>
      <c r="H344" s="1">
        <v>202938.08879802926</v>
      </c>
      <c r="I344" s="1">
        <v>146098.605435676</v>
      </c>
    </row>
    <row r="345" spans="1:9" x14ac:dyDescent="0.15">
      <c r="A345" s="1">
        <v>15</v>
      </c>
      <c r="B345" s="1" t="s">
        <v>63</v>
      </c>
      <c r="C345" s="1">
        <v>20</v>
      </c>
      <c r="D345" s="1" t="s">
        <v>153</v>
      </c>
      <c r="E345" s="1">
        <v>2325.2070479895378</v>
      </c>
      <c r="F345" s="1">
        <v>11545.632777079894</v>
      </c>
      <c r="G345" s="1">
        <v>29151.451009726108</v>
      </c>
      <c r="H345" s="1">
        <v>38489.710105132835</v>
      </c>
      <c r="I345" s="1">
        <v>37696.050569630781</v>
      </c>
    </row>
    <row r="346" spans="1:9" x14ac:dyDescent="0.15">
      <c r="A346" s="1">
        <v>15</v>
      </c>
      <c r="B346" s="1" t="s">
        <v>63</v>
      </c>
      <c r="C346" s="1">
        <v>21</v>
      </c>
      <c r="D346" s="1" t="s">
        <v>154</v>
      </c>
      <c r="E346" s="1">
        <v>66722.025746862026</v>
      </c>
      <c r="F346" s="1">
        <v>209700.48113873773</v>
      </c>
      <c r="G346" s="1">
        <v>291295.22591928247</v>
      </c>
      <c r="H346" s="1">
        <v>323816.03323701175</v>
      </c>
      <c r="I346" s="1">
        <v>378802.34215228696</v>
      </c>
    </row>
    <row r="347" spans="1:9" x14ac:dyDescent="0.15">
      <c r="A347" s="1">
        <v>15</v>
      </c>
      <c r="B347" s="1" t="s">
        <v>14</v>
      </c>
      <c r="C347" s="1">
        <v>22</v>
      </c>
      <c r="D347" s="1" t="s">
        <v>146</v>
      </c>
      <c r="E347" s="1">
        <v>123135.21086048546</v>
      </c>
      <c r="F347" s="1">
        <v>530472.63811638986</v>
      </c>
      <c r="G347" s="1">
        <v>961345.20379830012</v>
      </c>
      <c r="H347" s="1">
        <v>1353284.8554672424</v>
      </c>
      <c r="I347" s="1">
        <v>1809633.5746712969</v>
      </c>
    </row>
    <row r="348" spans="1:9" x14ac:dyDescent="0.15">
      <c r="A348" s="1">
        <v>15</v>
      </c>
      <c r="B348" s="1" t="s">
        <v>14</v>
      </c>
      <c r="C348" s="1">
        <v>23</v>
      </c>
      <c r="D348" s="1" t="s">
        <v>167</v>
      </c>
      <c r="E348" s="1">
        <v>92691.511956612667</v>
      </c>
      <c r="F348" s="1">
        <v>411087.42476239125</v>
      </c>
      <c r="G348" s="1">
        <v>537642.73638553964</v>
      </c>
      <c r="H348" s="1">
        <v>736695.94140443648</v>
      </c>
      <c r="I348" s="1">
        <v>683341.24491786351</v>
      </c>
    </row>
    <row r="349" spans="1:9" x14ac:dyDescent="0.15">
      <c r="A349" s="1">
        <v>16</v>
      </c>
      <c r="B349" s="1" t="s">
        <v>64</v>
      </c>
      <c r="C349" s="1">
        <v>1</v>
      </c>
      <c r="D349" s="1" t="s">
        <v>147</v>
      </c>
      <c r="E349" s="1">
        <v>25888.657876472804</v>
      </c>
      <c r="F349" s="1">
        <v>60915.86242200245</v>
      </c>
      <c r="G349" s="1">
        <v>42051.926816087522</v>
      </c>
      <c r="H349" s="1">
        <v>27140.282529723401</v>
      </c>
      <c r="I349" s="1">
        <v>25771.734905257908</v>
      </c>
    </row>
    <row r="350" spans="1:9" x14ac:dyDescent="0.15">
      <c r="A350" s="1">
        <v>16</v>
      </c>
      <c r="B350" s="1" t="s">
        <v>64</v>
      </c>
      <c r="C350" s="1">
        <v>2</v>
      </c>
      <c r="D350" s="1" t="s">
        <v>148</v>
      </c>
      <c r="E350" s="1">
        <v>1031.5274596264885</v>
      </c>
      <c r="F350" s="1">
        <v>4020.7109062397399</v>
      </c>
      <c r="G350" s="1">
        <v>5179.493499746015</v>
      </c>
      <c r="H350" s="1">
        <v>5818.8941462230914</v>
      </c>
      <c r="I350" s="1">
        <v>3461.0178193265474</v>
      </c>
    </row>
    <row r="351" spans="1:9" x14ac:dyDescent="0.15">
      <c r="A351" s="1">
        <v>16</v>
      </c>
      <c r="B351" s="1" t="s">
        <v>64</v>
      </c>
      <c r="C351" s="1">
        <v>3</v>
      </c>
      <c r="D351" s="1" t="s">
        <v>155</v>
      </c>
      <c r="E351" s="1">
        <v>5981.1059468065187</v>
      </c>
      <c r="F351" s="1">
        <v>24801.167021894711</v>
      </c>
      <c r="G351" s="1">
        <v>36327.005967699653</v>
      </c>
      <c r="H351" s="1">
        <v>38879.891697424195</v>
      </c>
      <c r="I351" s="1">
        <v>34067.250717023373</v>
      </c>
    </row>
    <row r="352" spans="1:9" x14ac:dyDescent="0.15">
      <c r="A352" s="1">
        <v>16</v>
      </c>
      <c r="B352" s="1" t="s">
        <v>64</v>
      </c>
      <c r="C352" s="1">
        <v>4</v>
      </c>
      <c r="D352" s="1" t="s">
        <v>156</v>
      </c>
      <c r="E352" s="1">
        <v>14700.382737423244</v>
      </c>
      <c r="F352" s="1">
        <v>39577.969298593234</v>
      </c>
      <c r="G352" s="1">
        <v>48325.840745537134</v>
      </c>
      <c r="H352" s="1">
        <v>27545.793093371594</v>
      </c>
      <c r="I352" s="1">
        <v>16964.682855192677</v>
      </c>
    </row>
    <row r="353" spans="1:9" x14ac:dyDescent="0.15">
      <c r="A353" s="1">
        <v>16</v>
      </c>
      <c r="B353" s="1" t="s">
        <v>64</v>
      </c>
      <c r="C353" s="1">
        <v>5</v>
      </c>
      <c r="D353" s="1" t="s">
        <v>157</v>
      </c>
      <c r="E353" s="1">
        <v>4702.5218383539695</v>
      </c>
      <c r="F353" s="1">
        <v>15159.245224839733</v>
      </c>
      <c r="G353" s="1">
        <v>23539.290052167453</v>
      </c>
      <c r="H353" s="1">
        <v>21465.635401600444</v>
      </c>
      <c r="I353" s="1">
        <v>16048.935325504162</v>
      </c>
    </row>
    <row r="354" spans="1:9" x14ac:dyDescent="0.15">
      <c r="A354" s="1">
        <v>16</v>
      </c>
      <c r="B354" s="1" t="s">
        <v>64</v>
      </c>
      <c r="C354" s="1">
        <v>6</v>
      </c>
      <c r="D354" s="1" t="s">
        <v>49</v>
      </c>
      <c r="E354" s="1">
        <v>14393.256928399105</v>
      </c>
      <c r="F354" s="1">
        <v>34904.730592507709</v>
      </c>
      <c r="G354" s="1">
        <v>55111.008559446782</v>
      </c>
      <c r="H354" s="1">
        <v>61442.799894707627</v>
      </c>
      <c r="I354" s="1">
        <v>65349.753974728606</v>
      </c>
    </row>
    <row r="355" spans="1:9" x14ac:dyDescent="0.15">
      <c r="A355" s="1">
        <v>16</v>
      </c>
      <c r="B355" s="1" t="s">
        <v>64</v>
      </c>
      <c r="C355" s="1">
        <v>7</v>
      </c>
      <c r="D355" s="1" t="s">
        <v>158</v>
      </c>
      <c r="E355" s="1">
        <v>228.25253357927824</v>
      </c>
      <c r="F355" s="1">
        <v>1013.6728068781845</v>
      </c>
      <c r="G355" s="1">
        <v>1178.3471027212183</v>
      </c>
      <c r="H355" s="1">
        <v>1472.147818783078</v>
      </c>
      <c r="I355" s="1">
        <v>1819.9088367164163</v>
      </c>
    </row>
    <row r="356" spans="1:9" x14ac:dyDescent="0.15">
      <c r="A356" s="1">
        <v>16</v>
      </c>
      <c r="B356" s="1" t="s">
        <v>64</v>
      </c>
      <c r="C356" s="1">
        <v>8</v>
      </c>
      <c r="D356" s="1" t="s">
        <v>159</v>
      </c>
      <c r="E356" s="1">
        <v>4053.1414684498513</v>
      </c>
      <c r="F356" s="1">
        <v>14063.490815552981</v>
      </c>
      <c r="G356" s="1">
        <v>22248.162307361596</v>
      </c>
      <c r="H356" s="1">
        <v>20936.114995396183</v>
      </c>
      <c r="I356" s="1">
        <v>14802.998300943847</v>
      </c>
    </row>
    <row r="357" spans="1:9" x14ac:dyDescent="0.15">
      <c r="A357" s="1">
        <v>16</v>
      </c>
      <c r="B357" s="1" t="s">
        <v>64</v>
      </c>
      <c r="C357" s="1">
        <v>9</v>
      </c>
      <c r="D357" s="1" t="s">
        <v>160</v>
      </c>
      <c r="E357" s="1">
        <v>19162.24604210856</v>
      </c>
      <c r="F357" s="1">
        <v>55470.133033145947</v>
      </c>
      <c r="G357" s="1">
        <v>72244.756120373742</v>
      </c>
      <c r="H357" s="1">
        <v>50826.316367358391</v>
      </c>
      <c r="I357" s="1">
        <v>64463.364399588107</v>
      </c>
    </row>
    <row r="358" spans="1:9" x14ac:dyDescent="0.15">
      <c r="A358" s="1">
        <v>16</v>
      </c>
      <c r="B358" s="1" t="s">
        <v>64</v>
      </c>
      <c r="C358" s="1">
        <v>10</v>
      </c>
      <c r="D358" s="1" t="s">
        <v>161</v>
      </c>
      <c r="E358" s="1">
        <v>9266.3202306258008</v>
      </c>
      <c r="F358" s="1">
        <v>51714.682298453605</v>
      </c>
      <c r="G358" s="1">
        <v>117788.31817800015</v>
      </c>
      <c r="H358" s="1">
        <v>122847.37897489616</v>
      </c>
      <c r="I358" s="1">
        <v>117355.43794240526</v>
      </c>
    </row>
    <row r="359" spans="1:9" x14ac:dyDescent="0.15">
      <c r="A359" s="1">
        <v>16</v>
      </c>
      <c r="B359" s="1" t="s">
        <v>64</v>
      </c>
      <c r="C359" s="1">
        <v>11</v>
      </c>
      <c r="D359" s="1" t="s">
        <v>162</v>
      </c>
      <c r="E359" s="1">
        <v>18320.320397054344</v>
      </c>
      <c r="F359" s="1">
        <v>58200.98793080516</v>
      </c>
      <c r="G359" s="1">
        <v>101782.11292371657</v>
      </c>
      <c r="H359" s="1">
        <v>89524.925987590672</v>
      </c>
      <c r="I359" s="1">
        <v>104290.36617814406</v>
      </c>
    </row>
    <row r="360" spans="1:9" x14ac:dyDescent="0.15">
      <c r="A360" s="1">
        <v>16</v>
      </c>
      <c r="B360" s="1" t="s">
        <v>64</v>
      </c>
      <c r="C360" s="1">
        <v>12</v>
      </c>
      <c r="D360" s="1" t="s">
        <v>163</v>
      </c>
      <c r="E360" s="1">
        <v>5581.8977431003186</v>
      </c>
      <c r="F360" s="1">
        <v>29472.927602806376</v>
      </c>
      <c r="G360" s="1">
        <v>96085.780705067446</v>
      </c>
      <c r="H360" s="1">
        <v>102407.99025288536</v>
      </c>
      <c r="I360" s="1">
        <v>91955.397061893134</v>
      </c>
    </row>
    <row r="361" spans="1:9" x14ac:dyDescent="0.15">
      <c r="A361" s="1">
        <v>16</v>
      </c>
      <c r="B361" s="1" t="s">
        <v>64</v>
      </c>
      <c r="C361" s="1">
        <v>13</v>
      </c>
      <c r="D361" s="1" t="s">
        <v>164</v>
      </c>
      <c r="E361" s="1">
        <v>6280.6736240742257</v>
      </c>
      <c r="F361" s="1">
        <v>20612.015106986193</v>
      </c>
      <c r="G361" s="1">
        <v>27073.244707070895</v>
      </c>
      <c r="H361" s="1">
        <v>32349.819010147221</v>
      </c>
      <c r="I361" s="1">
        <v>50588.727659659336</v>
      </c>
    </row>
    <row r="362" spans="1:9" x14ac:dyDescent="0.15">
      <c r="A362" s="1">
        <v>16</v>
      </c>
      <c r="B362" s="1" t="s">
        <v>64</v>
      </c>
      <c r="C362" s="1">
        <v>14</v>
      </c>
      <c r="D362" s="1" t="s">
        <v>165</v>
      </c>
      <c r="E362" s="1">
        <v>389.03812643862676</v>
      </c>
      <c r="F362" s="1">
        <v>1107.2761358557616</v>
      </c>
      <c r="G362" s="1">
        <v>3440.7526147586827</v>
      </c>
      <c r="H362" s="1">
        <v>2656.9913949518259</v>
      </c>
      <c r="I362" s="1">
        <v>2535.3487836458603</v>
      </c>
    </row>
    <row r="363" spans="1:9" x14ac:dyDescent="0.15">
      <c r="A363" s="1">
        <v>16</v>
      </c>
      <c r="B363" s="1" t="s">
        <v>64</v>
      </c>
      <c r="C363" s="1">
        <v>15</v>
      </c>
      <c r="D363" s="1" t="s">
        <v>166</v>
      </c>
      <c r="E363" s="1">
        <v>22512.219102177536</v>
      </c>
      <c r="F363" s="1">
        <v>63285.424561344647</v>
      </c>
      <c r="G363" s="1">
        <v>106341.4512350678</v>
      </c>
      <c r="H363" s="1">
        <v>108336.99080978267</v>
      </c>
      <c r="I363" s="1">
        <v>101688.8247641714</v>
      </c>
    </row>
    <row r="364" spans="1:9" x14ac:dyDescent="0.15">
      <c r="A364" s="1">
        <v>16</v>
      </c>
      <c r="B364" s="1" t="s">
        <v>64</v>
      </c>
      <c r="C364" s="1">
        <v>16</v>
      </c>
      <c r="D364" s="1" t="s">
        <v>149</v>
      </c>
      <c r="E364" s="1">
        <v>32964.574303627407</v>
      </c>
      <c r="F364" s="1">
        <v>168703.04070838389</v>
      </c>
      <c r="G364" s="1">
        <v>244225.66748141011</v>
      </c>
      <c r="H364" s="1">
        <v>308299.03922840994</v>
      </c>
      <c r="I364" s="1">
        <v>227107.43000717205</v>
      </c>
    </row>
    <row r="365" spans="1:9" x14ac:dyDescent="0.15">
      <c r="A365" s="1">
        <v>16</v>
      </c>
      <c r="B365" s="1" t="s">
        <v>64</v>
      </c>
      <c r="C365" s="1">
        <v>17</v>
      </c>
      <c r="D365" s="1" t="s">
        <v>150</v>
      </c>
      <c r="E365" s="1">
        <v>7747.5797976324793</v>
      </c>
      <c r="F365" s="1">
        <v>27053.991297520904</v>
      </c>
      <c r="G365" s="1">
        <v>41600.41370358639</v>
      </c>
      <c r="H365" s="1">
        <v>45559.50621819048</v>
      </c>
      <c r="I365" s="1">
        <v>42625.387017458699</v>
      </c>
    </row>
    <row r="366" spans="1:9" x14ac:dyDescent="0.15">
      <c r="A366" s="1">
        <v>16</v>
      </c>
      <c r="B366" s="1" t="s">
        <v>64</v>
      </c>
      <c r="C366" s="1">
        <v>18</v>
      </c>
      <c r="D366" s="1" t="s">
        <v>151</v>
      </c>
      <c r="E366" s="1">
        <v>62229.996288724469</v>
      </c>
      <c r="F366" s="1">
        <v>221175.44824869465</v>
      </c>
      <c r="G366" s="1">
        <v>313382.11808539229</v>
      </c>
      <c r="H366" s="1">
        <v>297112.06837030116</v>
      </c>
      <c r="I366" s="1">
        <v>277555.25439546956</v>
      </c>
    </row>
    <row r="367" spans="1:9" x14ac:dyDescent="0.15">
      <c r="A367" s="1">
        <v>16</v>
      </c>
      <c r="B367" s="1" t="s">
        <v>64</v>
      </c>
      <c r="C367" s="1">
        <v>19</v>
      </c>
      <c r="D367" s="1" t="s">
        <v>152</v>
      </c>
      <c r="E367" s="1">
        <v>12175.499652286904</v>
      </c>
      <c r="F367" s="1">
        <v>68271.768908924307</v>
      </c>
      <c r="G367" s="1">
        <v>113440.50814380616</v>
      </c>
      <c r="H367" s="1">
        <v>119230.98883825516</v>
      </c>
      <c r="I367" s="1">
        <v>90157.069213804061</v>
      </c>
    </row>
    <row r="368" spans="1:9" x14ac:dyDescent="0.15">
      <c r="A368" s="1">
        <v>16</v>
      </c>
      <c r="B368" s="1" t="s">
        <v>64</v>
      </c>
      <c r="C368" s="1">
        <v>20</v>
      </c>
      <c r="D368" s="1" t="s">
        <v>153</v>
      </c>
      <c r="E368" s="1">
        <v>1046.3431715952918</v>
      </c>
      <c r="F368" s="1">
        <v>6211.8572730514679</v>
      </c>
      <c r="G368" s="1">
        <v>13221.161615188503</v>
      </c>
      <c r="H368" s="1">
        <v>18244.540631680495</v>
      </c>
      <c r="I368" s="1">
        <v>18460.616828827759</v>
      </c>
    </row>
    <row r="369" spans="1:9" x14ac:dyDescent="0.15">
      <c r="A369" s="1">
        <v>16</v>
      </c>
      <c r="B369" s="1" t="s">
        <v>64</v>
      </c>
      <c r="C369" s="1">
        <v>21</v>
      </c>
      <c r="D369" s="1" t="s">
        <v>154</v>
      </c>
      <c r="E369" s="1">
        <v>29675.700850507485</v>
      </c>
      <c r="F369" s="1">
        <v>104101.59972538208</v>
      </c>
      <c r="G369" s="1">
        <v>152747.85258916838</v>
      </c>
      <c r="H369" s="1">
        <v>155112.73859771408</v>
      </c>
      <c r="I369" s="1">
        <v>128510.11302550962</v>
      </c>
    </row>
    <row r="370" spans="1:9" x14ac:dyDescent="0.15">
      <c r="A370" s="1">
        <v>16</v>
      </c>
      <c r="B370" s="1" t="s">
        <v>15</v>
      </c>
      <c r="C370" s="1">
        <v>22</v>
      </c>
      <c r="D370" s="1" t="s">
        <v>146</v>
      </c>
      <c r="E370" s="1">
        <v>52817.949081657804</v>
      </c>
      <c r="F370" s="1">
        <v>233268.4996951051</v>
      </c>
      <c r="G370" s="1">
        <v>444168.29921369097</v>
      </c>
      <c r="H370" s="1">
        <v>591047.40411276754</v>
      </c>
      <c r="I370" s="1">
        <v>691357.14387694432</v>
      </c>
    </row>
    <row r="371" spans="1:9" x14ac:dyDescent="0.15">
      <c r="A371" s="1">
        <v>16</v>
      </c>
      <c r="B371" s="1" t="s">
        <v>15</v>
      </c>
      <c r="C371" s="1">
        <v>23</v>
      </c>
      <c r="D371" s="1" t="s">
        <v>167</v>
      </c>
      <c r="E371" s="1">
        <v>38853.458413070439</v>
      </c>
      <c r="F371" s="1">
        <v>171870.82259381862</v>
      </c>
      <c r="G371" s="1">
        <v>233664.99670808736</v>
      </c>
      <c r="H371" s="1">
        <v>309669.83440764132</v>
      </c>
      <c r="I371" s="1">
        <v>266130.13621001842</v>
      </c>
    </row>
    <row r="372" spans="1:9" x14ac:dyDescent="0.15">
      <c r="A372" s="1">
        <v>17</v>
      </c>
      <c r="B372" s="1" t="s">
        <v>65</v>
      </c>
      <c r="C372" s="1">
        <v>1</v>
      </c>
      <c r="D372" s="1" t="s">
        <v>147</v>
      </c>
      <c r="E372" s="1">
        <v>22201.625331239858</v>
      </c>
      <c r="F372" s="1">
        <v>54992.505180225002</v>
      </c>
      <c r="G372" s="1">
        <v>40522.843254691186</v>
      </c>
      <c r="H372" s="1">
        <v>26264.652643252193</v>
      </c>
      <c r="I372" s="1">
        <v>23949.731470312996</v>
      </c>
    </row>
    <row r="373" spans="1:9" x14ac:dyDescent="0.15">
      <c r="A373" s="1">
        <v>17</v>
      </c>
      <c r="B373" s="1" t="s">
        <v>65</v>
      </c>
      <c r="C373" s="1">
        <v>2</v>
      </c>
      <c r="D373" s="1" t="s">
        <v>148</v>
      </c>
      <c r="E373" s="1">
        <v>1123.0831513093128</v>
      </c>
      <c r="F373" s="1">
        <v>1815.8049253985923</v>
      </c>
      <c r="G373" s="1">
        <v>2882.6347751562639</v>
      </c>
      <c r="H373" s="1">
        <v>3143.0523125584577</v>
      </c>
      <c r="I373" s="1">
        <v>2242.9090229300582</v>
      </c>
    </row>
    <row r="374" spans="1:9" x14ac:dyDescent="0.15">
      <c r="A374" s="1">
        <v>17</v>
      </c>
      <c r="B374" s="1" t="s">
        <v>65</v>
      </c>
      <c r="C374" s="1">
        <v>3</v>
      </c>
      <c r="D374" s="1" t="s">
        <v>155</v>
      </c>
      <c r="E374" s="1">
        <v>5746.0991771105319</v>
      </c>
      <c r="F374" s="1">
        <v>23932.739054290909</v>
      </c>
      <c r="G374" s="1">
        <v>36763.138826935319</v>
      </c>
      <c r="H374" s="1">
        <v>46120.773334319936</v>
      </c>
      <c r="I374" s="1">
        <v>40331.460217064348</v>
      </c>
    </row>
    <row r="375" spans="1:9" x14ac:dyDescent="0.15">
      <c r="A375" s="1">
        <v>17</v>
      </c>
      <c r="B375" s="1" t="s">
        <v>65</v>
      </c>
      <c r="C375" s="1">
        <v>4</v>
      </c>
      <c r="D375" s="1" t="s">
        <v>156</v>
      </c>
      <c r="E375" s="1">
        <v>31489.317293622917</v>
      </c>
      <c r="F375" s="1">
        <v>84235.17222727208</v>
      </c>
      <c r="G375" s="1">
        <v>91321.583174844214</v>
      </c>
      <c r="H375" s="1">
        <v>63594.73420004073</v>
      </c>
      <c r="I375" s="1">
        <v>45905.544046113682</v>
      </c>
    </row>
    <row r="376" spans="1:9" x14ac:dyDescent="0.15">
      <c r="A376" s="1">
        <v>17</v>
      </c>
      <c r="B376" s="1" t="s">
        <v>65</v>
      </c>
      <c r="C376" s="1">
        <v>5</v>
      </c>
      <c r="D376" s="1" t="s">
        <v>157</v>
      </c>
      <c r="E376" s="1">
        <v>1831.0015301413778</v>
      </c>
      <c r="F376" s="1">
        <v>5345.3194865908918</v>
      </c>
      <c r="G376" s="1">
        <v>8503.5244496719297</v>
      </c>
      <c r="H376" s="1">
        <v>9287.8305279913457</v>
      </c>
      <c r="I376" s="1">
        <v>9104.6617763876766</v>
      </c>
    </row>
    <row r="377" spans="1:9" x14ac:dyDescent="0.15">
      <c r="A377" s="1">
        <v>17</v>
      </c>
      <c r="B377" s="1" t="s">
        <v>65</v>
      </c>
      <c r="C377" s="1">
        <v>6</v>
      </c>
      <c r="D377" s="1" t="s">
        <v>49</v>
      </c>
      <c r="E377" s="1">
        <v>618.80183981266748</v>
      </c>
      <c r="F377" s="1">
        <v>4342.7281381505245</v>
      </c>
      <c r="G377" s="1">
        <v>7469.1106582090388</v>
      </c>
      <c r="H377" s="1">
        <v>12698.696751667198</v>
      </c>
      <c r="I377" s="1">
        <v>13412.044415734554</v>
      </c>
    </row>
    <row r="378" spans="1:9" x14ac:dyDescent="0.15">
      <c r="A378" s="1">
        <v>17</v>
      </c>
      <c r="B378" s="1" t="s">
        <v>65</v>
      </c>
      <c r="C378" s="1">
        <v>7</v>
      </c>
      <c r="D378" s="1" t="s">
        <v>158</v>
      </c>
      <c r="E378" s="1">
        <v>138.18507416090884</v>
      </c>
      <c r="F378" s="1">
        <v>430.6995639814491</v>
      </c>
      <c r="G378" s="1">
        <v>476.78012430291125</v>
      </c>
      <c r="H378" s="1">
        <v>568.14588019451503</v>
      </c>
      <c r="I378" s="1">
        <v>861.14164293885108</v>
      </c>
    </row>
    <row r="379" spans="1:9" x14ac:dyDescent="0.15">
      <c r="A379" s="1">
        <v>17</v>
      </c>
      <c r="B379" s="1" t="s">
        <v>65</v>
      </c>
      <c r="C379" s="1">
        <v>8</v>
      </c>
      <c r="D379" s="1" t="s">
        <v>159</v>
      </c>
      <c r="E379" s="1">
        <v>5383.2880863494538</v>
      </c>
      <c r="F379" s="1">
        <v>21032.881945924484</v>
      </c>
      <c r="G379" s="1">
        <v>25188.290768960393</v>
      </c>
      <c r="H379" s="1">
        <v>26030.794062517605</v>
      </c>
      <c r="I379" s="1">
        <v>18581.654462385311</v>
      </c>
    </row>
    <row r="380" spans="1:9" x14ac:dyDescent="0.15">
      <c r="A380" s="1">
        <v>17</v>
      </c>
      <c r="B380" s="1" t="s">
        <v>65</v>
      </c>
      <c r="C380" s="1">
        <v>9</v>
      </c>
      <c r="D380" s="1" t="s">
        <v>160</v>
      </c>
      <c r="E380" s="1">
        <v>3720.7804974927731</v>
      </c>
      <c r="F380" s="1">
        <v>10032.306516568089</v>
      </c>
      <c r="G380" s="1">
        <v>18151.803142148448</v>
      </c>
      <c r="H380" s="1">
        <v>16331.328764327753</v>
      </c>
      <c r="I380" s="1">
        <v>18192.698837723528</v>
      </c>
    </row>
    <row r="381" spans="1:9" x14ac:dyDescent="0.15">
      <c r="A381" s="1">
        <v>17</v>
      </c>
      <c r="B381" s="1" t="s">
        <v>65</v>
      </c>
      <c r="C381" s="1">
        <v>10</v>
      </c>
      <c r="D381" s="1" t="s">
        <v>161</v>
      </c>
      <c r="E381" s="1">
        <v>4763.316814266519</v>
      </c>
      <c r="F381" s="1">
        <v>18607.412362119408</v>
      </c>
      <c r="G381" s="1">
        <v>40827.083966811639</v>
      </c>
      <c r="H381" s="1">
        <v>43816.46309045831</v>
      </c>
      <c r="I381" s="1">
        <v>37941.860149078449</v>
      </c>
    </row>
    <row r="382" spans="1:9" x14ac:dyDescent="0.15">
      <c r="A382" s="1">
        <v>17</v>
      </c>
      <c r="B382" s="1" t="s">
        <v>65</v>
      </c>
      <c r="C382" s="1">
        <v>11</v>
      </c>
      <c r="D382" s="1" t="s">
        <v>162</v>
      </c>
      <c r="E382" s="1">
        <v>22975.827020971297</v>
      </c>
      <c r="F382" s="1">
        <v>75692.241095607766</v>
      </c>
      <c r="G382" s="1">
        <v>114871.16363290616</v>
      </c>
      <c r="H382" s="1">
        <v>122844.7555732359</v>
      </c>
      <c r="I382" s="1">
        <v>146322.24076143221</v>
      </c>
    </row>
    <row r="383" spans="1:9" x14ac:dyDescent="0.15">
      <c r="A383" s="1">
        <v>17</v>
      </c>
      <c r="B383" s="1" t="s">
        <v>65</v>
      </c>
      <c r="C383" s="1">
        <v>12</v>
      </c>
      <c r="D383" s="1" t="s">
        <v>163</v>
      </c>
      <c r="E383" s="1">
        <v>3503.3915078536074</v>
      </c>
      <c r="F383" s="1">
        <v>25248.274698425939</v>
      </c>
      <c r="G383" s="1">
        <v>83613.111898737174</v>
      </c>
      <c r="H383" s="1">
        <v>113000.84153377877</v>
      </c>
      <c r="I383" s="1">
        <v>110145.03835910604</v>
      </c>
    </row>
    <row r="384" spans="1:9" x14ac:dyDescent="0.15">
      <c r="A384" s="1">
        <v>17</v>
      </c>
      <c r="B384" s="1" t="s">
        <v>65</v>
      </c>
      <c r="C384" s="1">
        <v>13</v>
      </c>
      <c r="D384" s="1" t="s">
        <v>164</v>
      </c>
      <c r="E384" s="1">
        <v>4724.5523007525853</v>
      </c>
      <c r="F384" s="1">
        <v>8680.7454712940944</v>
      </c>
      <c r="G384" s="1">
        <v>14000.795973285569</v>
      </c>
      <c r="H384" s="1">
        <v>14841.104444713172</v>
      </c>
      <c r="I384" s="1">
        <v>26544.106559915082</v>
      </c>
    </row>
    <row r="385" spans="1:9" x14ac:dyDescent="0.15">
      <c r="A385" s="1">
        <v>17</v>
      </c>
      <c r="B385" s="1" t="s">
        <v>65</v>
      </c>
      <c r="C385" s="1">
        <v>14</v>
      </c>
      <c r="D385" s="1" t="s">
        <v>165</v>
      </c>
      <c r="E385" s="1">
        <v>105.245770542698</v>
      </c>
      <c r="F385" s="1">
        <v>632.82163041249191</v>
      </c>
      <c r="G385" s="1">
        <v>2350.4002974942732</v>
      </c>
      <c r="H385" s="1">
        <v>2271.0551665538651</v>
      </c>
      <c r="I385" s="1">
        <v>3586.2038842010752</v>
      </c>
    </row>
    <row r="386" spans="1:9" x14ac:dyDescent="0.15">
      <c r="A386" s="1">
        <v>17</v>
      </c>
      <c r="B386" s="1" t="s">
        <v>65</v>
      </c>
      <c r="C386" s="1">
        <v>15</v>
      </c>
      <c r="D386" s="1" t="s">
        <v>166</v>
      </c>
      <c r="E386" s="1">
        <v>14271.900253418469</v>
      </c>
      <c r="F386" s="1">
        <v>58394.604467575344</v>
      </c>
      <c r="G386" s="1">
        <v>93250.151680627328</v>
      </c>
      <c r="H386" s="1">
        <v>93668.943956708943</v>
      </c>
      <c r="I386" s="1">
        <v>79452.225804359507</v>
      </c>
    </row>
    <row r="387" spans="1:9" x14ac:dyDescent="0.15">
      <c r="A387" s="1">
        <v>17</v>
      </c>
      <c r="B387" s="1" t="s">
        <v>65</v>
      </c>
      <c r="C387" s="1">
        <v>16</v>
      </c>
      <c r="D387" s="1" t="s">
        <v>149</v>
      </c>
      <c r="E387" s="1">
        <v>32746.258635133971</v>
      </c>
      <c r="F387" s="1">
        <v>167034.51024105432</v>
      </c>
      <c r="G387" s="1">
        <v>229107.10489416801</v>
      </c>
      <c r="H387" s="1">
        <v>357764.42868653307</v>
      </c>
      <c r="I387" s="1">
        <v>267257.68499665649</v>
      </c>
    </row>
    <row r="388" spans="1:9" x14ac:dyDescent="0.15">
      <c r="A388" s="1">
        <v>17</v>
      </c>
      <c r="B388" s="1" t="s">
        <v>65</v>
      </c>
      <c r="C388" s="1">
        <v>17</v>
      </c>
      <c r="D388" s="1" t="s">
        <v>150</v>
      </c>
      <c r="E388" s="1">
        <v>3941.0488076446777</v>
      </c>
      <c r="F388" s="1">
        <v>14972.939667457997</v>
      </c>
      <c r="G388" s="1">
        <v>23039.760580206472</v>
      </c>
      <c r="H388" s="1">
        <v>34426.580869636426</v>
      </c>
      <c r="I388" s="1">
        <v>33833.334325560907</v>
      </c>
    </row>
    <row r="389" spans="1:9" x14ac:dyDescent="0.15">
      <c r="A389" s="1">
        <v>17</v>
      </c>
      <c r="B389" s="1" t="s">
        <v>65</v>
      </c>
      <c r="C389" s="1">
        <v>18</v>
      </c>
      <c r="D389" s="1" t="s">
        <v>151</v>
      </c>
      <c r="E389" s="1">
        <v>67567.072567493655</v>
      </c>
      <c r="F389" s="1">
        <v>332443.38961625489</v>
      </c>
      <c r="G389" s="1">
        <v>391030.92157527001</v>
      </c>
      <c r="H389" s="1">
        <v>462618.467014383</v>
      </c>
      <c r="I389" s="1">
        <v>360545.99795849511</v>
      </c>
    </row>
    <row r="390" spans="1:9" x14ac:dyDescent="0.15">
      <c r="A390" s="1">
        <v>17</v>
      </c>
      <c r="B390" s="1" t="s">
        <v>65</v>
      </c>
      <c r="C390" s="1">
        <v>19</v>
      </c>
      <c r="D390" s="1" t="s">
        <v>152</v>
      </c>
      <c r="E390" s="1">
        <v>13297.197278135958</v>
      </c>
      <c r="F390" s="1">
        <v>72434.562339617201</v>
      </c>
      <c r="G390" s="1">
        <v>132713.01201344546</v>
      </c>
      <c r="H390" s="1">
        <v>116841.44497585553</v>
      </c>
      <c r="I390" s="1">
        <v>106471.15839127076</v>
      </c>
    </row>
    <row r="391" spans="1:9" x14ac:dyDescent="0.15">
      <c r="A391" s="1">
        <v>17</v>
      </c>
      <c r="B391" s="1" t="s">
        <v>65</v>
      </c>
      <c r="C391" s="1">
        <v>20</v>
      </c>
      <c r="D391" s="1" t="s">
        <v>153</v>
      </c>
      <c r="E391" s="1">
        <v>1284.1484378669491</v>
      </c>
      <c r="F391" s="1">
        <v>7716.6739850203212</v>
      </c>
      <c r="G391" s="1">
        <v>18866.036227672565</v>
      </c>
      <c r="H391" s="1">
        <v>24150.87473470244</v>
      </c>
      <c r="I391" s="1">
        <v>27483.206824236739</v>
      </c>
    </row>
    <row r="392" spans="1:9" x14ac:dyDescent="0.15">
      <c r="A392" s="1">
        <v>17</v>
      </c>
      <c r="B392" s="1" t="s">
        <v>65</v>
      </c>
      <c r="C392" s="1">
        <v>21</v>
      </c>
      <c r="D392" s="1" t="s">
        <v>154</v>
      </c>
      <c r="E392" s="1">
        <v>33558.952833500291</v>
      </c>
      <c r="F392" s="1">
        <v>115600.27756471296</v>
      </c>
      <c r="G392" s="1">
        <v>192597.09547225412</v>
      </c>
      <c r="H392" s="1">
        <v>184114.06846382475</v>
      </c>
      <c r="I392" s="1">
        <v>112517.79261727043</v>
      </c>
    </row>
    <row r="393" spans="1:9" x14ac:dyDescent="0.15">
      <c r="A393" s="1">
        <v>17</v>
      </c>
      <c r="B393" s="1" t="s">
        <v>16</v>
      </c>
      <c r="C393" s="1">
        <v>22</v>
      </c>
      <c r="D393" s="1" t="s">
        <v>146</v>
      </c>
      <c r="E393" s="1">
        <v>62941.91422773779</v>
      </c>
      <c r="F393" s="1">
        <v>275708.40020262211</v>
      </c>
      <c r="G393" s="1">
        <v>500129.03124321438</v>
      </c>
      <c r="H393" s="1">
        <v>727889.57618198858</v>
      </c>
      <c r="I393" s="1">
        <v>974053.15972754103</v>
      </c>
    </row>
    <row r="394" spans="1:9" x14ac:dyDescent="0.15">
      <c r="A394" s="1">
        <v>17</v>
      </c>
      <c r="B394" s="1" t="s">
        <v>16</v>
      </c>
      <c r="C394" s="1">
        <v>23</v>
      </c>
      <c r="D394" s="1" t="s">
        <v>167</v>
      </c>
      <c r="E394" s="1">
        <v>40658.349287033765</v>
      </c>
      <c r="F394" s="1">
        <v>190327.3097316284</v>
      </c>
      <c r="G394" s="1">
        <v>244223.04804744199</v>
      </c>
      <c r="H394" s="1">
        <v>364204.83076243906</v>
      </c>
      <c r="I394" s="1">
        <v>332996.25744870526</v>
      </c>
    </row>
    <row r="395" spans="1:9" x14ac:dyDescent="0.15">
      <c r="A395" s="1">
        <v>18</v>
      </c>
      <c r="B395" s="1" t="s">
        <v>66</v>
      </c>
      <c r="C395" s="1">
        <v>1</v>
      </c>
      <c r="D395" s="1" t="s">
        <v>147</v>
      </c>
      <c r="E395" s="1">
        <v>18605.106110013134</v>
      </c>
      <c r="F395" s="1">
        <v>47295.851699747174</v>
      </c>
      <c r="G395" s="1">
        <v>33686.551954196919</v>
      </c>
      <c r="H395" s="1">
        <v>22915.117268925187</v>
      </c>
      <c r="I395" s="1">
        <v>21791.25383484962</v>
      </c>
    </row>
    <row r="396" spans="1:9" x14ac:dyDescent="0.15">
      <c r="A396" s="1">
        <v>18</v>
      </c>
      <c r="B396" s="1" t="s">
        <v>66</v>
      </c>
      <c r="C396" s="1">
        <v>2</v>
      </c>
      <c r="D396" s="1" t="s">
        <v>148</v>
      </c>
      <c r="E396" s="1">
        <v>1544.239333050305</v>
      </c>
      <c r="F396" s="1">
        <v>4354.9387359147559</v>
      </c>
      <c r="G396" s="1">
        <v>1950.0176420174728</v>
      </c>
      <c r="H396" s="1">
        <v>1868.8419155752993</v>
      </c>
      <c r="I396" s="1">
        <v>1106.8901671602882</v>
      </c>
    </row>
    <row r="397" spans="1:9" x14ac:dyDescent="0.15">
      <c r="A397" s="1">
        <v>18</v>
      </c>
      <c r="B397" s="1" t="s">
        <v>66</v>
      </c>
      <c r="C397" s="1">
        <v>3</v>
      </c>
      <c r="D397" s="1" t="s">
        <v>155</v>
      </c>
      <c r="E397" s="1">
        <v>3072.9249151987851</v>
      </c>
      <c r="F397" s="1">
        <v>13147.508199635246</v>
      </c>
      <c r="G397" s="1">
        <v>20306.165117215329</v>
      </c>
      <c r="H397" s="1">
        <v>24497.024298004191</v>
      </c>
      <c r="I397" s="1">
        <v>20869.634118840273</v>
      </c>
    </row>
    <row r="398" spans="1:9" x14ac:dyDescent="0.15">
      <c r="A398" s="1">
        <v>18</v>
      </c>
      <c r="B398" s="1" t="s">
        <v>66</v>
      </c>
      <c r="C398" s="1">
        <v>4</v>
      </c>
      <c r="D398" s="1" t="s">
        <v>156</v>
      </c>
      <c r="E398" s="1">
        <v>25527.469778639632</v>
      </c>
      <c r="F398" s="1">
        <v>77712.741412483054</v>
      </c>
      <c r="G398" s="1">
        <v>82871.920189996104</v>
      </c>
      <c r="H398" s="1">
        <v>77227.520674735613</v>
      </c>
      <c r="I398" s="1">
        <v>59940.100579183876</v>
      </c>
    </row>
    <row r="399" spans="1:9" x14ac:dyDescent="0.15">
      <c r="A399" s="1">
        <v>18</v>
      </c>
      <c r="B399" s="1" t="s">
        <v>66</v>
      </c>
      <c r="C399" s="1">
        <v>5</v>
      </c>
      <c r="D399" s="1" t="s">
        <v>157</v>
      </c>
      <c r="E399" s="1">
        <v>2276.2622995903275</v>
      </c>
      <c r="F399" s="1">
        <v>8772.3974557998827</v>
      </c>
      <c r="G399" s="1">
        <v>12547.165070458852</v>
      </c>
      <c r="H399" s="1">
        <v>15057.714827256061</v>
      </c>
      <c r="I399" s="1">
        <v>11203.919119408203</v>
      </c>
    </row>
    <row r="400" spans="1:9" x14ac:dyDescent="0.15">
      <c r="A400" s="1">
        <v>18</v>
      </c>
      <c r="B400" s="1" t="s">
        <v>66</v>
      </c>
      <c r="C400" s="1">
        <v>6</v>
      </c>
      <c r="D400" s="1" t="s">
        <v>49</v>
      </c>
      <c r="E400" s="1">
        <v>4708.6615739211047</v>
      </c>
      <c r="F400" s="1">
        <v>12926.833367893274</v>
      </c>
      <c r="G400" s="1">
        <v>19972.16206690577</v>
      </c>
      <c r="H400" s="1">
        <v>28125.516876309935</v>
      </c>
      <c r="I400" s="1">
        <v>26836.371696908631</v>
      </c>
    </row>
    <row r="401" spans="1:9" x14ac:dyDescent="0.15">
      <c r="A401" s="1">
        <v>18</v>
      </c>
      <c r="B401" s="1" t="s">
        <v>66</v>
      </c>
      <c r="C401" s="1">
        <v>7</v>
      </c>
      <c r="D401" s="1" t="s">
        <v>158</v>
      </c>
      <c r="E401" s="1">
        <v>52.239855556224093</v>
      </c>
      <c r="F401" s="1">
        <v>273.64374796214219</v>
      </c>
      <c r="G401" s="1">
        <v>251.15149084617741</v>
      </c>
      <c r="H401" s="1">
        <v>386.91239679639176</v>
      </c>
      <c r="I401" s="1">
        <v>491.92373377521585</v>
      </c>
    </row>
    <row r="402" spans="1:9" x14ac:dyDescent="0.15">
      <c r="A402" s="1">
        <v>18</v>
      </c>
      <c r="B402" s="1" t="s">
        <v>66</v>
      </c>
      <c r="C402" s="1">
        <v>8</v>
      </c>
      <c r="D402" s="1" t="s">
        <v>159</v>
      </c>
      <c r="E402" s="1">
        <v>2736.5193260394399</v>
      </c>
      <c r="F402" s="1">
        <v>10271.579320512992</v>
      </c>
      <c r="G402" s="1">
        <v>15465.242997211702</v>
      </c>
      <c r="H402" s="1">
        <v>19128.847241051571</v>
      </c>
      <c r="I402" s="1">
        <v>13610.062149939549</v>
      </c>
    </row>
    <row r="403" spans="1:9" x14ac:dyDescent="0.15">
      <c r="A403" s="1">
        <v>18</v>
      </c>
      <c r="B403" s="1" t="s">
        <v>66</v>
      </c>
      <c r="C403" s="1">
        <v>9</v>
      </c>
      <c r="D403" s="1" t="s">
        <v>160</v>
      </c>
      <c r="E403" s="1">
        <v>1284.3551432029601</v>
      </c>
      <c r="F403" s="1">
        <v>4429.883967567981</v>
      </c>
      <c r="G403" s="1">
        <v>9287.932700679341</v>
      </c>
      <c r="H403" s="1">
        <v>14234.071856203363</v>
      </c>
      <c r="I403" s="1">
        <v>16248.046277084419</v>
      </c>
    </row>
    <row r="404" spans="1:9" x14ac:dyDescent="0.15">
      <c r="A404" s="1">
        <v>18</v>
      </c>
      <c r="B404" s="1" t="s">
        <v>66</v>
      </c>
      <c r="C404" s="1">
        <v>10</v>
      </c>
      <c r="D404" s="1" t="s">
        <v>161</v>
      </c>
      <c r="E404" s="1">
        <v>2195.2919008724525</v>
      </c>
      <c r="F404" s="1">
        <v>8283.8247232888298</v>
      </c>
      <c r="G404" s="1">
        <v>19471.318915075062</v>
      </c>
      <c r="H404" s="1">
        <v>24836.940307569537</v>
      </c>
      <c r="I404" s="1">
        <v>21824.87558201651</v>
      </c>
    </row>
    <row r="405" spans="1:9" x14ac:dyDescent="0.15">
      <c r="A405" s="1">
        <v>18</v>
      </c>
      <c r="B405" s="1" t="s">
        <v>66</v>
      </c>
      <c r="C405" s="1">
        <v>11</v>
      </c>
      <c r="D405" s="1" t="s">
        <v>162</v>
      </c>
      <c r="E405" s="1">
        <v>4939.0965890545122</v>
      </c>
      <c r="F405" s="1">
        <v>12766.157981035243</v>
      </c>
      <c r="G405" s="1">
        <v>23842.793370236799</v>
      </c>
      <c r="H405" s="1">
        <v>35380.488744334922</v>
      </c>
      <c r="I405" s="1">
        <v>32629.963977803432</v>
      </c>
    </row>
    <row r="406" spans="1:9" x14ac:dyDescent="0.15">
      <c r="A406" s="1">
        <v>18</v>
      </c>
      <c r="B406" s="1" t="s">
        <v>66</v>
      </c>
      <c r="C406" s="1">
        <v>12</v>
      </c>
      <c r="D406" s="1" t="s">
        <v>163</v>
      </c>
      <c r="E406" s="1">
        <v>7118.8338173069587</v>
      </c>
      <c r="F406" s="1">
        <v>35085.906162859414</v>
      </c>
      <c r="G406" s="1">
        <v>75674.607836742478</v>
      </c>
      <c r="H406" s="1">
        <v>96068.810283216808</v>
      </c>
      <c r="I406" s="1">
        <v>85054.052441338761</v>
      </c>
    </row>
    <row r="407" spans="1:9" x14ac:dyDescent="0.15">
      <c r="A407" s="1">
        <v>18</v>
      </c>
      <c r="B407" s="1" t="s">
        <v>66</v>
      </c>
      <c r="C407" s="1">
        <v>13</v>
      </c>
      <c r="D407" s="1" t="s">
        <v>164</v>
      </c>
      <c r="E407" s="1">
        <v>479.60206405580738</v>
      </c>
      <c r="F407" s="1">
        <v>1342.353469012219</v>
      </c>
      <c r="G407" s="1">
        <v>6511.4837751549894</v>
      </c>
      <c r="H407" s="1">
        <v>13094.041486943051</v>
      </c>
      <c r="I407" s="1">
        <v>21248.235049634066</v>
      </c>
    </row>
    <row r="408" spans="1:9" x14ac:dyDescent="0.15">
      <c r="A408" s="1">
        <v>18</v>
      </c>
      <c r="B408" s="1" t="s">
        <v>66</v>
      </c>
      <c r="C408" s="1">
        <v>14</v>
      </c>
      <c r="D408" s="1" t="s">
        <v>165</v>
      </c>
      <c r="E408" s="1">
        <v>4521.1987154130493</v>
      </c>
      <c r="F408" s="1">
        <v>22286.597615291917</v>
      </c>
      <c r="G408" s="1">
        <v>43342.159572645651</v>
      </c>
      <c r="H408" s="1">
        <v>36769.5501754246</v>
      </c>
      <c r="I408" s="1">
        <v>28663.523260685346</v>
      </c>
    </row>
    <row r="409" spans="1:9" x14ac:dyDescent="0.15">
      <c r="A409" s="1">
        <v>18</v>
      </c>
      <c r="B409" s="1" t="s">
        <v>66</v>
      </c>
      <c r="C409" s="1">
        <v>15</v>
      </c>
      <c r="D409" s="1" t="s">
        <v>166</v>
      </c>
      <c r="E409" s="1">
        <v>8976.9194382264632</v>
      </c>
      <c r="F409" s="1">
        <v>37386.149130197431</v>
      </c>
      <c r="G409" s="1">
        <v>62013.258113784679</v>
      </c>
      <c r="H409" s="1">
        <v>71552.003974596737</v>
      </c>
      <c r="I409" s="1">
        <v>62697.161194713539</v>
      </c>
    </row>
    <row r="410" spans="1:9" x14ac:dyDescent="0.15">
      <c r="A410" s="1">
        <v>18</v>
      </c>
      <c r="B410" s="1" t="s">
        <v>66</v>
      </c>
      <c r="C410" s="1">
        <v>16</v>
      </c>
      <c r="D410" s="1" t="s">
        <v>149</v>
      </c>
      <c r="E410" s="1">
        <v>23109.936139636175</v>
      </c>
      <c r="F410" s="1">
        <v>120752.40529010668</v>
      </c>
      <c r="G410" s="1">
        <v>208653.54374055454</v>
      </c>
      <c r="H410" s="1">
        <v>274728.92942390789</v>
      </c>
      <c r="I410" s="1">
        <v>177213.05501950317</v>
      </c>
    </row>
    <row r="411" spans="1:9" x14ac:dyDescent="0.15">
      <c r="A411" s="1">
        <v>18</v>
      </c>
      <c r="B411" s="1" t="s">
        <v>66</v>
      </c>
      <c r="C411" s="1">
        <v>17</v>
      </c>
      <c r="D411" s="1" t="s">
        <v>150</v>
      </c>
      <c r="E411" s="1">
        <v>3756.3191435557628</v>
      </c>
      <c r="F411" s="1">
        <v>19611.386722159357</v>
      </c>
      <c r="G411" s="1">
        <v>34045.186794936591</v>
      </c>
      <c r="H411" s="1">
        <v>42253.883185222119</v>
      </c>
      <c r="I411" s="1">
        <v>41297.720492368651</v>
      </c>
    </row>
    <row r="412" spans="1:9" x14ac:dyDescent="0.15">
      <c r="A412" s="1">
        <v>18</v>
      </c>
      <c r="B412" s="1" t="s">
        <v>66</v>
      </c>
      <c r="C412" s="1">
        <v>18</v>
      </c>
      <c r="D412" s="1" t="s">
        <v>151</v>
      </c>
      <c r="E412" s="1">
        <v>40526.163557542997</v>
      </c>
      <c r="F412" s="1">
        <v>171320.34190270479</v>
      </c>
      <c r="G412" s="1">
        <v>247704.6638854107</v>
      </c>
      <c r="H412" s="1">
        <v>237775.48952645951</v>
      </c>
      <c r="I412" s="1">
        <v>213162.03178497386</v>
      </c>
    </row>
    <row r="413" spans="1:9" x14ac:dyDescent="0.15">
      <c r="A413" s="1">
        <v>18</v>
      </c>
      <c r="B413" s="1" t="s">
        <v>66</v>
      </c>
      <c r="C413" s="1">
        <v>19</v>
      </c>
      <c r="D413" s="1" t="s">
        <v>152</v>
      </c>
      <c r="E413" s="1">
        <v>8015.8520488668673</v>
      </c>
      <c r="F413" s="1">
        <v>52674.841971956354</v>
      </c>
      <c r="G413" s="1">
        <v>66291.637912586113</v>
      </c>
      <c r="H413" s="1">
        <v>75279.888992517837</v>
      </c>
      <c r="I413" s="1">
        <v>91099.199871455814</v>
      </c>
    </row>
    <row r="414" spans="1:9" x14ac:dyDescent="0.15">
      <c r="A414" s="1">
        <v>18</v>
      </c>
      <c r="B414" s="1" t="s">
        <v>66</v>
      </c>
      <c r="C414" s="1">
        <v>20</v>
      </c>
      <c r="D414" s="1" t="s">
        <v>153</v>
      </c>
      <c r="E414" s="1">
        <v>729.26948323308216</v>
      </c>
      <c r="F414" s="1">
        <v>3486.2131201360839</v>
      </c>
      <c r="G414" s="1">
        <v>8431.2588874419853</v>
      </c>
      <c r="H414" s="1">
        <v>11436.430543262899</v>
      </c>
      <c r="I414" s="1">
        <v>9977.6585302493477</v>
      </c>
    </row>
    <row r="415" spans="1:9" x14ac:dyDescent="0.15">
      <c r="A415" s="1">
        <v>18</v>
      </c>
      <c r="B415" s="1" t="s">
        <v>66</v>
      </c>
      <c r="C415" s="1">
        <v>21</v>
      </c>
      <c r="D415" s="1" t="s">
        <v>154</v>
      </c>
      <c r="E415" s="1">
        <v>23433.934470317308</v>
      </c>
      <c r="F415" s="1">
        <v>80662.115207805604</v>
      </c>
      <c r="G415" s="1">
        <v>101520.44772062656</v>
      </c>
      <c r="H415" s="1">
        <v>90890.727019864556</v>
      </c>
      <c r="I415" s="1">
        <v>71928.608179620278</v>
      </c>
    </row>
    <row r="416" spans="1:9" x14ac:dyDescent="0.15">
      <c r="A416" s="1">
        <v>18</v>
      </c>
      <c r="B416" s="1" t="s">
        <v>17</v>
      </c>
      <c r="C416" s="1">
        <v>22</v>
      </c>
      <c r="D416" s="1" t="s">
        <v>146</v>
      </c>
      <c r="E416" s="1">
        <v>39168.288675209471</v>
      </c>
      <c r="F416" s="1">
        <v>178621.84055075952</v>
      </c>
      <c r="G416" s="1">
        <v>333197.1418712883</v>
      </c>
      <c r="H416" s="1">
        <v>447947.64972458204</v>
      </c>
      <c r="I416" s="1">
        <v>651252.39065559523</v>
      </c>
    </row>
    <row r="417" spans="1:9" x14ac:dyDescent="0.15">
      <c r="A417" s="1">
        <v>18</v>
      </c>
      <c r="B417" s="1" t="s">
        <v>17</v>
      </c>
      <c r="C417" s="1">
        <v>23</v>
      </c>
      <c r="D417" s="1" t="s">
        <v>167</v>
      </c>
      <c r="E417" s="1">
        <v>28747.682786120451</v>
      </c>
      <c r="F417" s="1">
        <v>132874.51519763682</v>
      </c>
      <c r="G417" s="1">
        <v>176596.59898674168</v>
      </c>
      <c r="H417" s="1">
        <v>252881.71071428162</v>
      </c>
      <c r="I417" s="1">
        <v>252253.68041427078</v>
      </c>
    </row>
    <row r="418" spans="1:9" x14ac:dyDescent="0.15">
      <c r="A418" s="1">
        <v>19</v>
      </c>
      <c r="B418" s="1" t="s">
        <v>67</v>
      </c>
      <c r="C418" s="1">
        <v>1</v>
      </c>
      <c r="D418" s="1" t="s">
        <v>147</v>
      </c>
      <c r="E418" s="1">
        <v>21362.991676161822</v>
      </c>
      <c r="F418" s="1">
        <v>64714.268266632709</v>
      </c>
      <c r="G418" s="1">
        <v>53704.474061597539</v>
      </c>
      <c r="H418" s="1">
        <v>42814.67975586027</v>
      </c>
      <c r="I418" s="1">
        <v>39391.449528771838</v>
      </c>
    </row>
    <row r="419" spans="1:9" x14ac:dyDescent="0.15">
      <c r="A419" s="1">
        <v>19</v>
      </c>
      <c r="B419" s="1" t="s">
        <v>67</v>
      </c>
      <c r="C419" s="1">
        <v>2</v>
      </c>
      <c r="D419" s="1" t="s">
        <v>148</v>
      </c>
      <c r="E419" s="1">
        <v>1513.7207691560302</v>
      </c>
      <c r="F419" s="1">
        <v>4918.6364187994823</v>
      </c>
      <c r="G419" s="1">
        <v>5649.655856121768</v>
      </c>
      <c r="H419" s="1">
        <v>4723.0732048175742</v>
      </c>
      <c r="I419" s="1">
        <v>2571.2687854369378</v>
      </c>
    </row>
    <row r="420" spans="1:9" x14ac:dyDescent="0.15">
      <c r="A420" s="1">
        <v>19</v>
      </c>
      <c r="B420" s="1" t="s">
        <v>67</v>
      </c>
      <c r="C420" s="1">
        <v>3</v>
      </c>
      <c r="D420" s="1" t="s">
        <v>155</v>
      </c>
      <c r="E420" s="1">
        <v>3759.201030343158</v>
      </c>
      <c r="F420" s="1">
        <v>15119.70900301473</v>
      </c>
      <c r="G420" s="1">
        <v>27378.798155833865</v>
      </c>
      <c r="H420" s="1">
        <v>44669.490848845846</v>
      </c>
      <c r="I420" s="1">
        <v>32382.945414121165</v>
      </c>
    </row>
    <row r="421" spans="1:9" x14ac:dyDescent="0.15">
      <c r="A421" s="1">
        <v>19</v>
      </c>
      <c r="B421" s="1" t="s">
        <v>67</v>
      </c>
      <c r="C421" s="1">
        <v>4</v>
      </c>
      <c r="D421" s="1" t="s">
        <v>156</v>
      </c>
      <c r="E421" s="1">
        <v>12582.110269516837</v>
      </c>
      <c r="F421" s="1">
        <v>26766.444060880764</v>
      </c>
      <c r="G421" s="1">
        <v>23580.804332744028</v>
      </c>
      <c r="H421" s="1">
        <v>18027.21209265904</v>
      </c>
      <c r="I421" s="1">
        <v>9780.2145332533673</v>
      </c>
    </row>
    <row r="422" spans="1:9" x14ac:dyDescent="0.15">
      <c r="A422" s="1">
        <v>19</v>
      </c>
      <c r="B422" s="1" t="s">
        <v>67</v>
      </c>
      <c r="C422" s="1">
        <v>5</v>
      </c>
      <c r="D422" s="1" t="s">
        <v>157</v>
      </c>
      <c r="E422" s="1">
        <v>1499.0965743945187</v>
      </c>
      <c r="F422" s="1">
        <v>4956.8197209011378</v>
      </c>
      <c r="G422" s="1">
        <v>8829.4541254515516</v>
      </c>
      <c r="H422" s="1">
        <v>10741.468193609642</v>
      </c>
      <c r="I422" s="1">
        <v>5831.5781590528586</v>
      </c>
    </row>
    <row r="423" spans="1:9" x14ac:dyDescent="0.15">
      <c r="A423" s="1">
        <v>19</v>
      </c>
      <c r="B423" s="1" t="s">
        <v>67</v>
      </c>
      <c r="C423" s="1">
        <v>6</v>
      </c>
      <c r="D423" s="1" t="s">
        <v>49</v>
      </c>
      <c r="E423" s="1">
        <v>171.17748547745441</v>
      </c>
      <c r="F423" s="1">
        <v>1039.6623571347611</v>
      </c>
      <c r="G423" s="1">
        <v>4359.5475707202704</v>
      </c>
      <c r="H423" s="1">
        <v>8583.3414508238329</v>
      </c>
      <c r="I423" s="1">
        <v>10627.045467780268</v>
      </c>
    </row>
    <row r="424" spans="1:9" x14ac:dyDescent="0.15">
      <c r="A424" s="1">
        <v>19</v>
      </c>
      <c r="B424" s="1" t="s">
        <v>67</v>
      </c>
      <c r="C424" s="1">
        <v>7</v>
      </c>
      <c r="D424" s="1" t="s">
        <v>158</v>
      </c>
      <c r="E424" s="1">
        <v>28.095937055419125</v>
      </c>
      <c r="F424" s="1">
        <v>30.123481110429093</v>
      </c>
      <c r="G424" s="1">
        <v>134.27439814328233</v>
      </c>
      <c r="H424" s="1">
        <v>116.83876108629586</v>
      </c>
      <c r="I424" s="1">
        <v>292.23712847838488</v>
      </c>
    </row>
    <row r="425" spans="1:9" x14ac:dyDescent="0.15">
      <c r="A425" s="1">
        <v>19</v>
      </c>
      <c r="B425" s="1" t="s">
        <v>67</v>
      </c>
      <c r="C425" s="1">
        <v>8</v>
      </c>
      <c r="D425" s="1" t="s">
        <v>159</v>
      </c>
      <c r="E425" s="1">
        <v>2590.1315713727263</v>
      </c>
      <c r="F425" s="1">
        <v>9142.366432798759</v>
      </c>
      <c r="G425" s="1">
        <v>14068.807100643227</v>
      </c>
      <c r="H425" s="1">
        <v>17759.439963764682</v>
      </c>
      <c r="I425" s="1">
        <v>8821.1044443650371</v>
      </c>
    </row>
    <row r="426" spans="1:9" x14ac:dyDescent="0.15">
      <c r="A426" s="1">
        <v>19</v>
      </c>
      <c r="B426" s="1" t="s">
        <v>67</v>
      </c>
      <c r="C426" s="1">
        <v>9</v>
      </c>
      <c r="D426" s="1" t="s">
        <v>160</v>
      </c>
      <c r="E426" s="1">
        <v>1474.3069667443747</v>
      </c>
      <c r="F426" s="1">
        <v>8172.6786012700095</v>
      </c>
      <c r="G426" s="1">
        <v>18424.170522627501</v>
      </c>
      <c r="H426" s="1">
        <v>17137.270032498578</v>
      </c>
      <c r="I426" s="1">
        <v>17594.82389642411</v>
      </c>
    </row>
    <row r="427" spans="1:9" x14ac:dyDescent="0.15">
      <c r="A427" s="1">
        <v>19</v>
      </c>
      <c r="B427" s="1" t="s">
        <v>67</v>
      </c>
      <c r="C427" s="1">
        <v>10</v>
      </c>
      <c r="D427" s="1" t="s">
        <v>161</v>
      </c>
      <c r="E427" s="1">
        <v>2548.4687631925785</v>
      </c>
      <c r="F427" s="1">
        <v>8228.539558181219</v>
      </c>
      <c r="G427" s="1">
        <v>21880.590753394568</v>
      </c>
      <c r="H427" s="1">
        <v>27627.703578216104</v>
      </c>
      <c r="I427" s="1">
        <v>17440.015974560458</v>
      </c>
    </row>
    <row r="428" spans="1:9" x14ac:dyDescent="0.15">
      <c r="A428" s="1">
        <v>19</v>
      </c>
      <c r="B428" s="1" t="s">
        <v>67</v>
      </c>
      <c r="C428" s="1">
        <v>11</v>
      </c>
      <c r="D428" s="1" t="s">
        <v>162</v>
      </c>
      <c r="E428" s="1">
        <v>4385.1238422239858</v>
      </c>
      <c r="F428" s="1">
        <v>21311.291432807717</v>
      </c>
      <c r="G428" s="1">
        <v>54381.031617680215</v>
      </c>
      <c r="H428" s="1">
        <v>98335.987556282285</v>
      </c>
      <c r="I428" s="1">
        <v>81796.731952958595</v>
      </c>
    </row>
    <row r="429" spans="1:9" x14ac:dyDescent="0.15">
      <c r="A429" s="1">
        <v>19</v>
      </c>
      <c r="B429" s="1" t="s">
        <v>67</v>
      </c>
      <c r="C429" s="1">
        <v>12</v>
      </c>
      <c r="D429" s="1" t="s">
        <v>163</v>
      </c>
      <c r="E429" s="1">
        <v>7768.8005663773793</v>
      </c>
      <c r="F429" s="1">
        <v>41098.412964888703</v>
      </c>
      <c r="G429" s="1">
        <v>118917.82257885515</v>
      </c>
      <c r="H429" s="1">
        <v>137650.26697809756</v>
      </c>
      <c r="I429" s="1">
        <v>98337.146389030095</v>
      </c>
    </row>
    <row r="430" spans="1:9" x14ac:dyDescent="0.15">
      <c r="A430" s="1">
        <v>19</v>
      </c>
      <c r="B430" s="1" t="s">
        <v>67</v>
      </c>
      <c r="C430" s="1">
        <v>13</v>
      </c>
      <c r="D430" s="1" t="s">
        <v>164</v>
      </c>
      <c r="E430" s="1">
        <v>1773.8550880477255</v>
      </c>
      <c r="F430" s="1">
        <v>12447.664470749056</v>
      </c>
      <c r="G430" s="1">
        <v>20137.403638684133</v>
      </c>
      <c r="H430" s="1">
        <v>30326.111903196597</v>
      </c>
      <c r="I430" s="1">
        <v>25873.694039962305</v>
      </c>
    </row>
    <row r="431" spans="1:9" x14ac:dyDescent="0.15">
      <c r="A431" s="1">
        <v>19</v>
      </c>
      <c r="B431" s="1" t="s">
        <v>67</v>
      </c>
      <c r="C431" s="1">
        <v>14</v>
      </c>
      <c r="D431" s="1" t="s">
        <v>165</v>
      </c>
      <c r="E431" s="1">
        <v>2612.1150506133727</v>
      </c>
      <c r="F431" s="1">
        <v>18404.486433898091</v>
      </c>
      <c r="G431" s="1">
        <v>23747.28638243099</v>
      </c>
      <c r="H431" s="1">
        <v>24331.197168346422</v>
      </c>
      <c r="I431" s="1">
        <v>18760.805166302718</v>
      </c>
    </row>
    <row r="432" spans="1:9" x14ac:dyDescent="0.15">
      <c r="A432" s="1">
        <v>19</v>
      </c>
      <c r="B432" s="1" t="s">
        <v>67</v>
      </c>
      <c r="C432" s="1">
        <v>15</v>
      </c>
      <c r="D432" s="1" t="s">
        <v>166</v>
      </c>
      <c r="E432" s="1">
        <v>11961.010578798861</v>
      </c>
      <c r="F432" s="1">
        <v>49939.426667515218</v>
      </c>
      <c r="G432" s="1">
        <v>93859.307431510271</v>
      </c>
      <c r="H432" s="1">
        <v>102706.8291988577</v>
      </c>
      <c r="I432" s="1">
        <v>65592.438578716523</v>
      </c>
    </row>
    <row r="433" spans="1:9" x14ac:dyDescent="0.15">
      <c r="A433" s="1">
        <v>19</v>
      </c>
      <c r="B433" s="1" t="s">
        <v>67</v>
      </c>
      <c r="C433" s="1">
        <v>16</v>
      </c>
      <c r="D433" s="1" t="s">
        <v>149</v>
      </c>
      <c r="E433" s="1">
        <v>23612.501357902045</v>
      </c>
      <c r="F433" s="1">
        <v>111235.10715474232</v>
      </c>
      <c r="G433" s="1">
        <v>189611.35450546644</v>
      </c>
      <c r="H433" s="1">
        <v>244734.99453028481</v>
      </c>
      <c r="I433" s="1">
        <v>167512.54938429664</v>
      </c>
    </row>
    <row r="434" spans="1:9" x14ac:dyDescent="0.15">
      <c r="A434" s="1">
        <v>19</v>
      </c>
      <c r="B434" s="1" t="s">
        <v>67</v>
      </c>
      <c r="C434" s="1">
        <v>17</v>
      </c>
      <c r="D434" s="1" t="s">
        <v>150</v>
      </c>
      <c r="E434" s="1">
        <v>3172.2034753535095</v>
      </c>
      <c r="F434" s="1">
        <v>11971.708609623107</v>
      </c>
      <c r="G434" s="1">
        <v>23168.141413950743</v>
      </c>
      <c r="H434" s="1">
        <v>26677.211303920398</v>
      </c>
      <c r="I434" s="1">
        <v>23864.584396486269</v>
      </c>
    </row>
    <row r="435" spans="1:9" x14ac:dyDescent="0.15">
      <c r="A435" s="1">
        <v>19</v>
      </c>
      <c r="B435" s="1" t="s">
        <v>67</v>
      </c>
      <c r="C435" s="1">
        <v>18</v>
      </c>
      <c r="D435" s="1" t="s">
        <v>151</v>
      </c>
      <c r="E435" s="1">
        <v>42066.492203409274</v>
      </c>
      <c r="F435" s="1">
        <v>168172.09290704312</v>
      </c>
      <c r="G435" s="1">
        <v>236938.0716614112</v>
      </c>
      <c r="H435" s="1">
        <v>238792.87384024853</v>
      </c>
      <c r="I435" s="1">
        <v>155432.57641947403</v>
      </c>
    </row>
    <row r="436" spans="1:9" x14ac:dyDescent="0.15">
      <c r="A436" s="1">
        <v>19</v>
      </c>
      <c r="B436" s="1" t="s">
        <v>67</v>
      </c>
      <c r="C436" s="1">
        <v>19</v>
      </c>
      <c r="D436" s="1" t="s">
        <v>152</v>
      </c>
      <c r="E436" s="1">
        <v>7885.232185423084</v>
      </c>
      <c r="F436" s="1">
        <v>42811.37530093528</v>
      </c>
      <c r="G436" s="1">
        <v>72986.818860230385</v>
      </c>
      <c r="H436" s="1">
        <v>74003.675228675405</v>
      </c>
      <c r="I436" s="1">
        <v>77746.387385763563</v>
      </c>
    </row>
    <row r="437" spans="1:9" x14ac:dyDescent="0.15">
      <c r="A437" s="1">
        <v>19</v>
      </c>
      <c r="B437" s="1" t="s">
        <v>67</v>
      </c>
      <c r="C437" s="1">
        <v>20</v>
      </c>
      <c r="D437" s="1" t="s">
        <v>153</v>
      </c>
      <c r="E437" s="1">
        <v>951.22106508662898</v>
      </c>
      <c r="F437" s="1">
        <v>5532.894418193504</v>
      </c>
      <c r="G437" s="1">
        <v>16908.871672249261</v>
      </c>
      <c r="H437" s="1">
        <v>19540.470359037183</v>
      </c>
      <c r="I437" s="1">
        <v>20273.766640152953</v>
      </c>
    </row>
    <row r="438" spans="1:9" x14ac:dyDescent="0.15">
      <c r="A438" s="1">
        <v>19</v>
      </c>
      <c r="B438" s="1" t="s">
        <v>67</v>
      </c>
      <c r="C438" s="1">
        <v>21</v>
      </c>
      <c r="D438" s="1" t="s">
        <v>154</v>
      </c>
      <c r="E438" s="1">
        <v>16403.086379100827</v>
      </c>
      <c r="F438" s="1">
        <v>63353.132747341544</v>
      </c>
      <c r="G438" s="1">
        <v>95395.678293102537</v>
      </c>
      <c r="H438" s="1">
        <v>87590.168953299028</v>
      </c>
      <c r="I438" s="1">
        <v>93517.103355127168</v>
      </c>
    </row>
    <row r="439" spans="1:9" x14ac:dyDescent="0.15">
      <c r="A439" s="1">
        <v>19</v>
      </c>
      <c r="B439" s="1" t="s">
        <v>18</v>
      </c>
      <c r="C439" s="1">
        <v>22</v>
      </c>
      <c r="D439" s="1" t="s">
        <v>146</v>
      </c>
      <c r="E439" s="1">
        <v>37407.706548313188</v>
      </c>
      <c r="F439" s="1">
        <v>172179.20586872561</v>
      </c>
      <c r="G439" s="1">
        <v>332824.44591106783</v>
      </c>
      <c r="H439" s="1">
        <v>533861.99824996362</v>
      </c>
      <c r="I439" s="1">
        <v>582151.45477849967</v>
      </c>
    </row>
    <row r="440" spans="1:9" x14ac:dyDescent="0.15">
      <c r="A440" s="1">
        <v>19</v>
      </c>
      <c r="B440" s="1" t="s">
        <v>18</v>
      </c>
      <c r="C440" s="1">
        <v>23</v>
      </c>
      <c r="D440" s="1" t="s">
        <v>167</v>
      </c>
      <c r="E440" s="1">
        <v>29218.666712043676</v>
      </c>
      <c r="F440" s="1">
        <v>128301.15214268641</v>
      </c>
      <c r="G440" s="1">
        <v>180850.95441516169</v>
      </c>
      <c r="H440" s="1">
        <v>269064.37603756954</v>
      </c>
      <c r="I440" s="1">
        <v>249976.05358138029</v>
      </c>
    </row>
    <row r="441" spans="1:9" x14ac:dyDescent="0.15">
      <c r="A441" s="1">
        <v>20</v>
      </c>
      <c r="B441" s="1" t="s">
        <v>68</v>
      </c>
      <c r="C441" s="1">
        <v>1</v>
      </c>
      <c r="D441" s="1" t="s">
        <v>147</v>
      </c>
      <c r="E441" s="1">
        <v>65876.151374934809</v>
      </c>
      <c r="F441" s="1">
        <v>193109.04466074542</v>
      </c>
      <c r="G441" s="1">
        <v>174372.6988428066</v>
      </c>
      <c r="H441" s="1">
        <v>144093.23880546016</v>
      </c>
      <c r="I441" s="1">
        <v>142255.90163894303</v>
      </c>
    </row>
    <row r="442" spans="1:9" x14ac:dyDescent="0.15">
      <c r="A442" s="1">
        <v>20</v>
      </c>
      <c r="B442" s="1" t="s">
        <v>68</v>
      </c>
      <c r="C442" s="1">
        <v>2</v>
      </c>
      <c r="D442" s="1" t="s">
        <v>148</v>
      </c>
      <c r="E442" s="1">
        <v>2233.9588770609162</v>
      </c>
      <c r="F442" s="1">
        <v>7138.5078248499603</v>
      </c>
      <c r="G442" s="1">
        <v>11761.766489006575</v>
      </c>
      <c r="H442" s="1">
        <v>10762.830486517745</v>
      </c>
      <c r="I442" s="1">
        <v>4019.759028108414</v>
      </c>
    </row>
    <row r="443" spans="1:9" x14ac:dyDescent="0.15">
      <c r="A443" s="1">
        <v>20</v>
      </c>
      <c r="B443" s="1" t="s">
        <v>68</v>
      </c>
      <c r="C443" s="1">
        <v>3</v>
      </c>
      <c r="D443" s="1" t="s">
        <v>155</v>
      </c>
      <c r="E443" s="1">
        <v>14837.044916188814</v>
      </c>
      <c r="F443" s="1">
        <v>58433.453261731651</v>
      </c>
      <c r="G443" s="1">
        <v>86277.707981954169</v>
      </c>
      <c r="H443" s="1">
        <v>110322.24997363272</v>
      </c>
      <c r="I443" s="1">
        <v>101972.94904144318</v>
      </c>
    </row>
    <row r="444" spans="1:9" x14ac:dyDescent="0.15">
      <c r="A444" s="1">
        <v>20</v>
      </c>
      <c r="B444" s="1" t="s">
        <v>68</v>
      </c>
      <c r="C444" s="1">
        <v>4</v>
      </c>
      <c r="D444" s="1" t="s">
        <v>156</v>
      </c>
      <c r="E444" s="1">
        <v>12273.080749721892</v>
      </c>
      <c r="F444" s="1">
        <v>30266.704242849417</v>
      </c>
      <c r="G444" s="1">
        <v>32803.240984212665</v>
      </c>
      <c r="H444" s="1">
        <v>18393.180941443086</v>
      </c>
      <c r="I444" s="1">
        <v>11224.584936814095</v>
      </c>
    </row>
    <row r="445" spans="1:9" x14ac:dyDescent="0.15">
      <c r="A445" s="1">
        <v>20</v>
      </c>
      <c r="B445" s="1" t="s">
        <v>68</v>
      </c>
      <c r="C445" s="1">
        <v>5</v>
      </c>
      <c r="D445" s="1" t="s">
        <v>157</v>
      </c>
      <c r="E445" s="1">
        <v>4014.5904914460007</v>
      </c>
      <c r="F445" s="1">
        <v>14171.199674719845</v>
      </c>
      <c r="G445" s="1">
        <v>21317.802923441799</v>
      </c>
      <c r="H445" s="1">
        <v>23524.851695448713</v>
      </c>
      <c r="I445" s="1">
        <v>17418.816786221894</v>
      </c>
    </row>
    <row r="446" spans="1:9" x14ac:dyDescent="0.15">
      <c r="A446" s="1">
        <v>20</v>
      </c>
      <c r="B446" s="1" t="s">
        <v>68</v>
      </c>
      <c r="C446" s="1">
        <v>6</v>
      </c>
      <c r="D446" s="1" t="s">
        <v>49</v>
      </c>
      <c r="E446" s="1">
        <v>1513.5389979836982</v>
      </c>
      <c r="F446" s="1">
        <v>7015.2217262519844</v>
      </c>
      <c r="G446" s="1">
        <v>12827.789060783369</v>
      </c>
      <c r="H446" s="1">
        <v>16078.580923559924</v>
      </c>
      <c r="I446" s="1">
        <v>14469.345963440057</v>
      </c>
    </row>
    <row r="447" spans="1:9" x14ac:dyDescent="0.15">
      <c r="A447" s="1">
        <v>20</v>
      </c>
      <c r="B447" s="1" t="s">
        <v>68</v>
      </c>
      <c r="C447" s="1">
        <v>7</v>
      </c>
      <c r="D447" s="1" t="s">
        <v>158</v>
      </c>
      <c r="E447" s="1">
        <v>110.17447419377594</v>
      </c>
      <c r="F447" s="1">
        <v>272.87823031131438</v>
      </c>
      <c r="G447" s="1">
        <v>1175.5275412172848</v>
      </c>
      <c r="H447" s="1">
        <v>1553.788493390543</v>
      </c>
      <c r="I447" s="1">
        <v>2305.9056116247239</v>
      </c>
    </row>
    <row r="448" spans="1:9" x14ac:dyDescent="0.15">
      <c r="A448" s="1">
        <v>20</v>
      </c>
      <c r="B448" s="1" t="s">
        <v>68</v>
      </c>
      <c r="C448" s="1">
        <v>8</v>
      </c>
      <c r="D448" s="1" t="s">
        <v>159</v>
      </c>
      <c r="E448" s="1">
        <v>6885.5529423720182</v>
      </c>
      <c r="F448" s="1">
        <v>23889.184525713237</v>
      </c>
      <c r="G448" s="1">
        <v>35832.64066615083</v>
      </c>
      <c r="H448" s="1">
        <v>35362.061673339296</v>
      </c>
      <c r="I448" s="1">
        <v>34732.971468913041</v>
      </c>
    </row>
    <row r="449" spans="1:9" x14ac:dyDescent="0.15">
      <c r="A449" s="1">
        <v>20</v>
      </c>
      <c r="B449" s="1" t="s">
        <v>68</v>
      </c>
      <c r="C449" s="1">
        <v>9</v>
      </c>
      <c r="D449" s="1" t="s">
        <v>160</v>
      </c>
      <c r="E449" s="1">
        <v>8671.9475421421812</v>
      </c>
      <c r="F449" s="1">
        <v>23893.088579273346</v>
      </c>
      <c r="G449" s="1">
        <v>37455.252575831444</v>
      </c>
      <c r="H449" s="1">
        <v>39371.730980279979</v>
      </c>
      <c r="I449" s="1">
        <v>55864.232498529811</v>
      </c>
    </row>
    <row r="450" spans="1:9" x14ac:dyDescent="0.15">
      <c r="A450" s="1">
        <v>20</v>
      </c>
      <c r="B450" s="1" t="s">
        <v>68</v>
      </c>
      <c r="C450" s="1">
        <v>10</v>
      </c>
      <c r="D450" s="1" t="s">
        <v>161</v>
      </c>
      <c r="E450" s="1">
        <v>8953.1775776277773</v>
      </c>
      <c r="F450" s="1">
        <v>36479.615669794926</v>
      </c>
      <c r="G450" s="1">
        <v>71188.928079495745</v>
      </c>
      <c r="H450" s="1">
        <v>86829.466704841063</v>
      </c>
      <c r="I450" s="1">
        <v>82912.096696532113</v>
      </c>
    </row>
    <row r="451" spans="1:9" x14ac:dyDescent="0.15">
      <c r="A451" s="1">
        <v>20</v>
      </c>
      <c r="B451" s="1" t="s">
        <v>68</v>
      </c>
      <c r="C451" s="1">
        <v>11</v>
      </c>
      <c r="D451" s="1" t="s">
        <v>162</v>
      </c>
      <c r="E451" s="1">
        <v>23505.366709390189</v>
      </c>
      <c r="F451" s="1">
        <v>97675.424773758074</v>
      </c>
      <c r="G451" s="1">
        <v>183567.86412047531</v>
      </c>
      <c r="H451" s="1">
        <v>232997.0033707066</v>
      </c>
      <c r="I451" s="1">
        <v>261977.24851457545</v>
      </c>
    </row>
    <row r="452" spans="1:9" x14ac:dyDescent="0.15">
      <c r="A452" s="1">
        <v>20</v>
      </c>
      <c r="B452" s="1" t="s">
        <v>68</v>
      </c>
      <c r="C452" s="1">
        <v>12</v>
      </c>
      <c r="D452" s="1" t="s">
        <v>163</v>
      </c>
      <c r="E452" s="1">
        <v>51852.888044569889</v>
      </c>
      <c r="F452" s="1">
        <v>207216.95914067523</v>
      </c>
      <c r="G452" s="1">
        <v>410629.41972373717</v>
      </c>
      <c r="H452" s="1">
        <v>517047.93013484258</v>
      </c>
      <c r="I452" s="1">
        <v>461867.19187076984</v>
      </c>
    </row>
    <row r="453" spans="1:9" x14ac:dyDescent="0.15">
      <c r="A453" s="1">
        <v>20</v>
      </c>
      <c r="B453" s="1" t="s">
        <v>68</v>
      </c>
      <c r="C453" s="1">
        <v>13</v>
      </c>
      <c r="D453" s="1" t="s">
        <v>164</v>
      </c>
      <c r="E453" s="1">
        <v>8587.6199751403001</v>
      </c>
      <c r="F453" s="1">
        <v>38120.398547351593</v>
      </c>
      <c r="G453" s="1">
        <v>71238.683027330699</v>
      </c>
      <c r="H453" s="1">
        <v>88603.028495343198</v>
      </c>
      <c r="I453" s="1">
        <v>111744.51973420187</v>
      </c>
    </row>
    <row r="454" spans="1:9" x14ac:dyDescent="0.15">
      <c r="A454" s="1">
        <v>20</v>
      </c>
      <c r="B454" s="1" t="s">
        <v>68</v>
      </c>
      <c r="C454" s="1">
        <v>14</v>
      </c>
      <c r="D454" s="1" t="s">
        <v>165</v>
      </c>
      <c r="E454" s="1">
        <v>21003.617307156892</v>
      </c>
      <c r="F454" s="1">
        <v>103325.13338504607</v>
      </c>
      <c r="G454" s="1">
        <v>128438.40181249549</v>
      </c>
      <c r="H454" s="1">
        <v>89449.029867414181</v>
      </c>
      <c r="I454" s="1">
        <v>76218.534814002502</v>
      </c>
    </row>
    <row r="455" spans="1:9" x14ac:dyDescent="0.15">
      <c r="A455" s="1">
        <v>20</v>
      </c>
      <c r="B455" s="1" t="s">
        <v>68</v>
      </c>
      <c r="C455" s="1">
        <v>15</v>
      </c>
      <c r="D455" s="1" t="s">
        <v>166</v>
      </c>
      <c r="E455" s="1">
        <v>35251.55761870079</v>
      </c>
      <c r="F455" s="1">
        <v>121468.90147345216</v>
      </c>
      <c r="G455" s="1">
        <v>177926.85085408224</v>
      </c>
      <c r="H455" s="1">
        <v>181488.05077479273</v>
      </c>
      <c r="I455" s="1">
        <v>159910.68495678125</v>
      </c>
    </row>
    <row r="456" spans="1:9" x14ac:dyDescent="0.15">
      <c r="A456" s="1">
        <v>20</v>
      </c>
      <c r="B456" s="1" t="s">
        <v>68</v>
      </c>
      <c r="C456" s="1">
        <v>16</v>
      </c>
      <c r="D456" s="1" t="s">
        <v>149</v>
      </c>
      <c r="E456" s="1">
        <v>61145.731610125811</v>
      </c>
      <c r="F456" s="1">
        <v>320110.42835171946</v>
      </c>
      <c r="G456" s="1">
        <v>500410.83396171575</v>
      </c>
      <c r="H456" s="1">
        <v>687322.18102752988</v>
      </c>
      <c r="I456" s="1">
        <v>452496.25923054531</v>
      </c>
    </row>
    <row r="457" spans="1:9" x14ac:dyDescent="0.15">
      <c r="A457" s="1">
        <v>20</v>
      </c>
      <c r="B457" s="1" t="s">
        <v>68</v>
      </c>
      <c r="C457" s="1">
        <v>17</v>
      </c>
      <c r="D457" s="1" t="s">
        <v>150</v>
      </c>
      <c r="E457" s="1">
        <v>9419.7542317897914</v>
      </c>
      <c r="F457" s="1">
        <v>33247.48416443271</v>
      </c>
      <c r="G457" s="1">
        <v>64841.854446345234</v>
      </c>
      <c r="H457" s="1">
        <v>67648.2847919005</v>
      </c>
      <c r="I457" s="1">
        <v>63109.872707764669</v>
      </c>
    </row>
    <row r="458" spans="1:9" x14ac:dyDescent="0.15">
      <c r="A458" s="1">
        <v>20</v>
      </c>
      <c r="B458" s="1" t="s">
        <v>68</v>
      </c>
      <c r="C458" s="1">
        <v>18</v>
      </c>
      <c r="D458" s="1" t="s">
        <v>151</v>
      </c>
      <c r="E458" s="1">
        <v>97728.996856191021</v>
      </c>
      <c r="F458" s="1">
        <v>343960.24226574239</v>
      </c>
      <c r="G458" s="1">
        <v>580433.4058472577</v>
      </c>
      <c r="H458" s="1">
        <v>540471.78831943404</v>
      </c>
      <c r="I458" s="1">
        <v>449974.13706821651</v>
      </c>
    </row>
    <row r="459" spans="1:9" x14ac:dyDescent="0.15">
      <c r="A459" s="1">
        <v>20</v>
      </c>
      <c r="B459" s="1" t="s">
        <v>68</v>
      </c>
      <c r="C459" s="1">
        <v>19</v>
      </c>
      <c r="D459" s="1" t="s">
        <v>152</v>
      </c>
      <c r="E459" s="1">
        <v>15719.965425441767</v>
      </c>
      <c r="F459" s="1">
        <v>82617.928457730464</v>
      </c>
      <c r="G459" s="1">
        <v>140969.31061506752</v>
      </c>
      <c r="H459" s="1">
        <v>185769.845454628</v>
      </c>
      <c r="I459" s="1">
        <v>193573.07036285475</v>
      </c>
    </row>
    <row r="460" spans="1:9" x14ac:dyDescent="0.15">
      <c r="A460" s="1">
        <v>20</v>
      </c>
      <c r="B460" s="1" t="s">
        <v>68</v>
      </c>
      <c r="C460" s="1">
        <v>20</v>
      </c>
      <c r="D460" s="1" t="s">
        <v>153</v>
      </c>
      <c r="E460" s="1">
        <v>2002.8487981546243</v>
      </c>
      <c r="F460" s="1">
        <v>11382.420552354426</v>
      </c>
      <c r="G460" s="1">
        <v>32308.66646360634</v>
      </c>
      <c r="H460" s="1">
        <v>40084.241152156959</v>
      </c>
      <c r="I460" s="1">
        <v>38400.932085345841</v>
      </c>
    </row>
    <row r="461" spans="1:9" x14ac:dyDescent="0.15">
      <c r="A461" s="1">
        <v>20</v>
      </c>
      <c r="B461" s="1" t="s">
        <v>68</v>
      </c>
      <c r="C461" s="1">
        <v>21</v>
      </c>
      <c r="D461" s="1" t="s">
        <v>154</v>
      </c>
      <c r="E461" s="1">
        <v>54714.553567416609</v>
      </c>
      <c r="F461" s="1">
        <v>186030.66180549524</v>
      </c>
      <c r="G461" s="1">
        <v>264131.40403582039</v>
      </c>
      <c r="H461" s="1">
        <v>259794.27675144398</v>
      </c>
      <c r="I461" s="1">
        <v>232630.21451600944</v>
      </c>
    </row>
    <row r="462" spans="1:9" x14ac:dyDescent="0.15">
      <c r="A462" s="1">
        <v>20</v>
      </c>
      <c r="B462" s="1" t="s">
        <v>19</v>
      </c>
      <c r="C462" s="1">
        <v>22</v>
      </c>
      <c r="D462" s="1" t="s">
        <v>146</v>
      </c>
      <c r="E462" s="1">
        <v>111659.80499697049</v>
      </c>
      <c r="F462" s="1">
        <v>442367.16690438695</v>
      </c>
      <c r="G462" s="1">
        <v>855694.09635930788</v>
      </c>
      <c r="H462" s="1">
        <v>1326254.6271263447</v>
      </c>
      <c r="I462" s="1">
        <v>996651.12001363072</v>
      </c>
    </row>
    <row r="463" spans="1:9" x14ac:dyDescent="0.15">
      <c r="A463" s="1">
        <v>20</v>
      </c>
      <c r="B463" s="1" t="s">
        <v>19</v>
      </c>
      <c r="C463" s="1">
        <v>23</v>
      </c>
      <c r="D463" s="1" t="s">
        <v>167</v>
      </c>
      <c r="E463" s="1">
        <v>74598.560354737347</v>
      </c>
      <c r="F463" s="1">
        <v>309388.08717928128</v>
      </c>
      <c r="G463" s="1">
        <v>448015.67216548359</v>
      </c>
      <c r="H463" s="1">
        <v>645761.55061752349</v>
      </c>
      <c r="I463" s="1">
        <v>519978.03827553615</v>
      </c>
    </row>
    <row r="464" spans="1:9" x14ac:dyDescent="0.15">
      <c r="A464" s="1">
        <v>21</v>
      </c>
      <c r="B464" s="1" t="s">
        <v>69</v>
      </c>
      <c r="C464" s="1">
        <v>1</v>
      </c>
      <c r="D464" s="1" t="s">
        <v>147</v>
      </c>
      <c r="E464" s="1">
        <v>34667.526699729096</v>
      </c>
      <c r="F464" s="1">
        <v>77377.388193415885</v>
      </c>
      <c r="G464" s="1">
        <v>58217.343764537072</v>
      </c>
      <c r="H464" s="1">
        <v>43650.524666219528</v>
      </c>
      <c r="I464" s="1">
        <v>40998.071283582511</v>
      </c>
    </row>
    <row r="465" spans="1:9" x14ac:dyDescent="0.15">
      <c r="A465" s="1">
        <v>21</v>
      </c>
      <c r="B465" s="1" t="s">
        <v>69</v>
      </c>
      <c r="C465" s="1">
        <v>2</v>
      </c>
      <c r="D465" s="1" t="s">
        <v>148</v>
      </c>
      <c r="E465" s="1">
        <v>6903.2991528849598</v>
      </c>
      <c r="F465" s="1">
        <v>18951.216790080365</v>
      </c>
      <c r="G465" s="1">
        <v>20656.313362082321</v>
      </c>
      <c r="H465" s="1">
        <v>12427.798738575741</v>
      </c>
      <c r="I465" s="1">
        <v>3143.2503072231148</v>
      </c>
    </row>
    <row r="466" spans="1:9" x14ac:dyDescent="0.15">
      <c r="A466" s="1">
        <v>21</v>
      </c>
      <c r="B466" s="1" t="s">
        <v>69</v>
      </c>
      <c r="C466" s="1">
        <v>3</v>
      </c>
      <c r="D466" s="1" t="s">
        <v>155</v>
      </c>
      <c r="E466" s="1">
        <v>9070.0461285095425</v>
      </c>
      <c r="F466" s="1">
        <v>37439.589433270878</v>
      </c>
      <c r="G466" s="1">
        <v>54999.783186235385</v>
      </c>
      <c r="H466" s="1">
        <v>72243.030299016944</v>
      </c>
      <c r="I466" s="1">
        <v>61008.099915221785</v>
      </c>
    </row>
    <row r="467" spans="1:9" x14ac:dyDescent="0.15">
      <c r="A467" s="1">
        <v>21</v>
      </c>
      <c r="B467" s="1" t="s">
        <v>69</v>
      </c>
      <c r="C467" s="1">
        <v>4</v>
      </c>
      <c r="D467" s="1" t="s">
        <v>156</v>
      </c>
      <c r="E467" s="1">
        <v>50735.136531144446</v>
      </c>
      <c r="F467" s="1">
        <v>143641.58670066766</v>
      </c>
      <c r="G467" s="1">
        <v>181828.70793959629</v>
      </c>
      <c r="H467" s="1">
        <v>109669.54074843746</v>
      </c>
      <c r="I467" s="1">
        <v>57682.533255724949</v>
      </c>
    </row>
    <row r="468" spans="1:9" x14ac:dyDescent="0.15">
      <c r="A468" s="1">
        <v>21</v>
      </c>
      <c r="B468" s="1" t="s">
        <v>69</v>
      </c>
      <c r="C468" s="1">
        <v>5</v>
      </c>
      <c r="D468" s="1" t="s">
        <v>157</v>
      </c>
      <c r="E468" s="1">
        <v>7506.7803604969413</v>
      </c>
      <c r="F468" s="1">
        <v>28365.41282627188</v>
      </c>
      <c r="G468" s="1">
        <v>45856.331936661394</v>
      </c>
      <c r="H468" s="1">
        <v>53340.600594669428</v>
      </c>
      <c r="I468" s="1">
        <v>40139.309415066316</v>
      </c>
    </row>
    <row r="469" spans="1:9" x14ac:dyDescent="0.15">
      <c r="A469" s="1">
        <v>21</v>
      </c>
      <c r="B469" s="1" t="s">
        <v>69</v>
      </c>
      <c r="C469" s="1">
        <v>6</v>
      </c>
      <c r="D469" s="1" t="s">
        <v>49</v>
      </c>
      <c r="E469" s="1">
        <v>5337.0738977077363</v>
      </c>
      <c r="F469" s="1">
        <v>14885.236982087832</v>
      </c>
      <c r="G469" s="1">
        <v>24588.842383541032</v>
      </c>
      <c r="H469" s="1">
        <v>35447.214218368143</v>
      </c>
      <c r="I469" s="1">
        <v>31748.163195169389</v>
      </c>
    </row>
    <row r="470" spans="1:9" x14ac:dyDescent="0.15">
      <c r="A470" s="1">
        <v>21</v>
      </c>
      <c r="B470" s="1" t="s">
        <v>69</v>
      </c>
      <c r="C470" s="1">
        <v>7</v>
      </c>
      <c r="D470" s="1" t="s">
        <v>158</v>
      </c>
      <c r="E470" s="1">
        <v>76.422413003446351</v>
      </c>
      <c r="F470" s="1">
        <v>424.94672008122092</v>
      </c>
      <c r="G470" s="1">
        <v>684.68555507557528</v>
      </c>
      <c r="H470" s="1">
        <v>2000.9849324065033</v>
      </c>
      <c r="I470" s="1">
        <v>2061.5337216361877</v>
      </c>
    </row>
    <row r="471" spans="1:9" x14ac:dyDescent="0.15">
      <c r="A471" s="1">
        <v>21</v>
      </c>
      <c r="B471" s="1" t="s">
        <v>69</v>
      </c>
      <c r="C471" s="1">
        <v>8</v>
      </c>
      <c r="D471" s="1" t="s">
        <v>159</v>
      </c>
      <c r="E471" s="1">
        <v>42949.92444226169</v>
      </c>
      <c r="F471" s="1">
        <v>139097.29277621733</v>
      </c>
      <c r="G471" s="1">
        <v>188482.67714388031</v>
      </c>
      <c r="H471" s="1">
        <v>178112.64663734884</v>
      </c>
      <c r="I471" s="1">
        <v>114281.92310191707</v>
      </c>
    </row>
    <row r="472" spans="1:9" x14ac:dyDescent="0.15">
      <c r="A472" s="1">
        <v>21</v>
      </c>
      <c r="B472" s="1" t="s">
        <v>69</v>
      </c>
      <c r="C472" s="1">
        <v>9</v>
      </c>
      <c r="D472" s="1" t="s">
        <v>160</v>
      </c>
      <c r="E472" s="1">
        <v>6143.5598017521252</v>
      </c>
      <c r="F472" s="1">
        <v>19658.256108322781</v>
      </c>
      <c r="G472" s="1">
        <v>30979.893497622114</v>
      </c>
      <c r="H472" s="1">
        <v>43264.666535343982</v>
      </c>
      <c r="I472" s="1">
        <v>67217.274573966613</v>
      </c>
    </row>
    <row r="473" spans="1:9" x14ac:dyDescent="0.15">
      <c r="A473" s="1">
        <v>21</v>
      </c>
      <c r="B473" s="1" t="s">
        <v>69</v>
      </c>
      <c r="C473" s="1">
        <v>10</v>
      </c>
      <c r="D473" s="1" t="s">
        <v>161</v>
      </c>
      <c r="E473" s="1">
        <v>12690.321429873393</v>
      </c>
      <c r="F473" s="1">
        <v>44027.053006737195</v>
      </c>
      <c r="G473" s="1">
        <v>98547.0638921137</v>
      </c>
      <c r="H473" s="1">
        <v>112473.3143443866</v>
      </c>
      <c r="I473" s="1">
        <v>102119.2141749885</v>
      </c>
    </row>
    <row r="474" spans="1:9" x14ac:dyDescent="0.15">
      <c r="A474" s="1">
        <v>21</v>
      </c>
      <c r="B474" s="1" t="s">
        <v>69</v>
      </c>
      <c r="C474" s="1">
        <v>11</v>
      </c>
      <c r="D474" s="1" t="s">
        <v>162</v>
      </c>
      <c r="E474" s="1">
        <v>17488.538112015409</v>
      </c>
      <c r="F474" s="1">
        <v>59565.071688285934</v>
      </c>
      <c r="G474" s="1">
        <v>142183.7771261461</v>
      </c>
      <c r="H474" s="1">
        <v>173464.79106182876</v>
      </c>
      <c r="I474" s="1">
        <v>188060.79541265903</v>
      </c>
    </row>
    <row r="475" spans="1:9" x14ac:dyDescent="0.15">
      <c r="A475" s="1">
        <v>21</v>
      </c>
      <c r="B475" s="1" t="s">
        <v>69</v>
      </c>
      <c r="C475" s="1">
        <v>12</v>
      </c>
      <c r="D475" s="1" t="s">
        <v>163</v>
      </c>
      <c r="E475" s="1">
        <v>10735.950392130077</v>
      </c>
      <c r="F475" s="1">
        <v>47820.214826072966</v>
      </c>
      <c r="G475" s="1">
        <v>116246.80852695247</v>
      </c>
      <c r="H475" s="1">
        <v>162967.9674734468</v>
      </c>
      <c r="I475" s="1">
        <v>157175.7834260586</v>
      </c>
    </row>
    <row r="476" spans="1:9" x14ac:dyDescent="0.15">
      <c r="A476" s="1">
        <v>21</v>
      </c>
      <c r="B476" s="1" t="s">
        <v>69</v>
      </c>
      <c r="C476" s="1">
        <v>13</v>
      </c>
      <c r="D476" s="1" t="s">
        <v>164</v>
      </c>
      <c r="E476" s="1">
        <v>13179.816645176152</v>
      </c>
      <c r="F476" s="1">
        <v>68853.540927694921</v>
      </c>
      <c r="G476" s="1">
        <v>113012.58503441844</v>
      </c>
      <c r="H476" s="1">
        <v>162512.06944077506</v>
      </c>
      <c r="I476" s="1">
        <v>189016.16085588696</v>
      </c>
    </row>
    <row r="477" spans="1:9" x14ac:dyDescent="0.15">
      <c r="A477" s="1">
        <v>21</v>
      </c>
      <c r="B477" s="1" t="s">
        <v>69</v>
      </c>
      <c r="C477" s="1">
        <v>14</v>
      </c>
      <c r="D477" s="1" t="s">
        <v>165</v>
      </c>
      <c r="E477" s="1">
        <v>1699.3339200721978</v>
      </c>
      <c r="F477" s="1">
        <v>7824.1064550334568</v>
      </c>
      <c r="G477" s="1">
        <v>11044.618793561749</v>
      </c>
      <c r="H477" s="1">
        <v>5903.8216162781937</v>
      </c>
      <c r="I477" s="1">
        <v>12452.579546672461</v>
      </c>
    </row>
    <row r="478" spans="1:9" x14ac:dyDescent="0.15">
      <c r="A478" s="1">
        <v>21</v>
      </c>
      <c r="B478" s="1" t="s">
        <v>69</v>
      </c>
      <c r="C478" s="1">
        <v>15</v>
      </c>
      <c r="D478" s="1" t="s">
        <v>166</v>
      </c>
      <c r="E478" s="1">
        <v>29213.469642984459</v>
      </c>
      <c r="F478" s="1">
        <v>119370.25900810851</v>
      </c>
      <c r="G478" s="1">
        <v>202009.74550816612</v>
      </c>
      <c r="H478" s="1">
        <v>233750.48577930086</v>
      </c>
      <c r="I478" s="1">
        <v>196112.37587228225</v>
      </c>
    </row>
    <row r="479" spans="1:9" x14ac:dyDescent="0.15">
      <c r="A479" s="1">
        <v>21</v>
      </c>
      <c r="B479" s="1" t="s">
        <v>69</v>
      </c>
      <c r="C479" s="1">
        <v>16</v>
      </c>
      <c r="D479" s="1" t="s">
        <v>149</v>
      </c>
      <c r="E479" s="1">
        <v>51016.609423182716</v>
      </c>
      <c r="F479" s="1">
        <v>254132.47488963944</v>
      </c>
      <c r="G479" s="1">
        <v>404510.72438861581</v>
      </c>
      <c r="H479" s="1">
        <v>494030.96949911088</v>
      </c>
      <c r="I479" s="1">
        <v>375562.40850676637</v>
      </c>
    </row>
    <row r="480" spans="1:9" x14ac:dyDescent="0.15">
      <c r="A480" s="1">
        <v>21</v>
      </c>
      <c r="B480" s="1" t="s">
        <v>69</v>
      </c>
      <c r="C480" s="1">
        <v>17</v>
      </c>
      <c r="D480" s="1" t="s">
        <v>150</v>
      </c>
      <c r="E480" s="1">
        <v>7169.9774021358471</v>
      </c>
      <c r="F480" s="1">
        <v>25083.336493089071</v>
      </c>
      <c r="G480" s="1">
        <v>43301.655532249082</v>
      </c>
      <c r="H480" s="1">
        <v>48467.067142538646</v>
      </c>
      <c r="I480" s="1">
        <v>50500.314760435343</v>
      </c>
    </row>
    <row r="481" spans="1:9" x14ac:dyDescent="0.15">
      <c r="A481" s="1">
        <v>21</v>
      </c>
      <c r="B481" s="1" t="s">
        <v>69</v>
      </c>
      <c r="C481" s="1">
        <v>18</v>
      </c>
      <c r="D481" s="1" t="s">
        <v>151</v>
      </c>
      <c r="E481" s="1">
        <v>94609.043346608363</v>
      </c>
      <c r="F481" s="1">
        <v>394121.19475009321</v>
      </c>
      <c r="G481" s="1">
        <v>503827.84241765947</v>
      </c>
      <c r="H481" s="1">
        <v>590576.78038272937</v>
      </c>
      <c r="I481" s="1">
        <v>366424.17093132401</v>
      </c>
    </row>
    <row r="482" spans="1:9" x14ac:dyDescent="0.15">
      <c r="A482" s="1">
        <v>21</v>
      </c>
      <c r="B482" s="1" t="s">
        <v>69</v>
      </c>
      <c r="C482" s="1">
        <v>19</v>
      </c>
      <c r="D482" s="1" t="s">
        <v>152</v>
      </c>
      <c r="E482" s="1">
        <v>17695.373734643395</v>
      </c>
      <c r="F482" s="1">
        <v>87246.384248860631</v>
      </c>
      <c r="G482" s="1">
        <v>151484.4609557853</v>
      </c>
      <c r="H482" s="1">
        <v>163979.99762794186</v>
      </c>
      <c r="I482" s="1">
        <v>213349.82428679286</v>
      </c>
    </row>
    <row r="483" spans="1:9" x14ac:dyDescent="0.15">
      <c r="A483" s="1">
        <v>21</v>
      </c>
      <c r="B483" s="1" t="s">
        <v>69</v>
      </c>
      <c r="C483" s="1">
        <v>20</v>
      </c>
      <c r="D483" s="1" t="s">
        <v>153</v>
      </c>
      <c r="E483" s="1">
        <v>2119.1091505541017</v>
      </c>
      <c r="F483" s="1">
        <v>10406.411448496101</v>
      </c>
      <c r="G483" s="1">
        <v>21827.535226010466</v>
      </c>
      <c r="H483" s="1">
        <v>30361.782183785155</v>
      </c>
      <c r="I483" s="1">
        <v>28851.41009391622</v>
      </c>
    </row>
    <row r="484" spans="1:9" x14ac:dyDescent="0.15">
      <c r="A484" s="1">
        <v>21</v>
      </c>
      <c r="B484" s="1" t="s">
        <v>69</v>
      </c>
      <c r="C484" s="1">
        <v>21</v>
      </c>
      <c r="D484" s="1" t="s">
        <v>154</v>
      </c>
      <c r="E484" s="1">
        <v>40873.968388261979</v>
      </c>
      <c r="F484" s="1">
        <v>143253.44526781575</v>
      </c>
      <c r="G484" s="1">
        <v>224204.44871656585</v>
      </c>
      <c r="H484" s="1">
        <v>211881.96558666124</v>
      </c>
      <c r="I484" s="1">
        <v>145091.58806553792</v>
      </c>
    </row>
    <row r="485" spans="1:9" x14ac:dyDescent="0.15">
      <c r="A485" s="1">
        <v>21</v>
      </c>
      <c r="B485" s="1" t="s">
        <v>20</v>
      </c>
      <c r="C485" s="1">
        <v>22</v>
      </c>
      <c r="D485" s="1" t="s">
        <v>146</v>
      </c>
      <c r="E485" s="1">
        <v>86134.593093940421</v>
      </c>
      <c r="F485" s="1">
        <v>381155.61743271252</v>
      </c>
      <c r="G485" s="1">
        <v>749485.02433904714</v>
      </c>
      <c r="H485" s="1">
        <v>1061942.9502806365</v>
      </c>
      <c r="I485" s="1">
        <v>1174451.8563969005</v>
      </c>
    </row>
    <row r="486" spans="1:9" x14ac:dyDescent="0.15">
      <c r="A486" s="1">
        <v>21</v>
      </c>
      <c r="B486" s="1" t="s">
        <v>20</v>
      </c>
      <c r="C486" s="1">
        <v>23</v>
      </c>
      <c r="D486" s="1" t="s">
        <v>167</v>
      </c>
      <c r="E486" s="1">
        <v>55369.221593090704</v>
      </c>
      <c r="F486" s="1">
        <v>266321.64784833253</v>
      </c>
      <c r="G486" s="1">
        <v>367964.20079827006</v>
      </c>
      <c r="H486" s="1">
        <v>526999.28268745739</v>
      </c>
      <c r="I486" s="1">
        <v>460949.66799807153</v>
      </c>
    </row>
    <row r="487" spans="1:9" x14ac:dyDescent="0.15">
      <c r="A487" s="1">
        <v>22</v>
      </c>
      <c r="B487" s="1" t="s">
        <v>70</v>
      </c>
      <c r="C487" s="1">
        <v>1</v>
      </c>
      <c r="D487" s="1" t="s">
        <v>147</v>
      </c>
      <c r="E487" s="1">
        <v>52652.893621903735</v>
      </c>
      <c r="F487" s="1">
        <v>162962.12504716453</v>
      </c>
      <c r="G487" s="1">
        <v>143620.87739287931</v>
      </c>
      <c r="H487" s="1">
        <v>119316.98309001816</v>
      </c>
      <c r="I487" s="1">
        <v>105622.67337509251</v>
      </c>
    </row>
    <row r="488" spans="1:9" x14ac:dyDescent="0.15">
      <c r="A488" s="1">
        <v>22</v>
      </c>
      <c r="B488" s="1" t="s">
        <v>70</v>
      </c>
      <c r="C488" s="1">
        <v>2</v>
      </c>
      <c r="D488" s="1" t="s">
        <v>148</v>
      </c>
      <c r="E488" s="1">
        <v>3503.531135062748</v>
      </c>
      <c r="F488" s="1">
        <v>9343.413805691107</v>
      </c>
      <c r="G488" s="1">
        <v>8948.4999303647655</v>
      </c>
      <c r="H488" s="1">
        <v>9471.6306175748141</v>
      </c>
      <c r="I488" s="1">
        <v>5905.1795999221113</v>
      </c>
    </row>
    <row r="489" spans="1:9" x14ac:dyDescent="0.15">
      <c r="A489" s="1">
        <v>22</v>
      </c>
      <c r="B489" s="1" t="s">
        <v>70</v>
      </c>
      <c r="C489" s="1">
        <v>3</v>
      </c>
      <c r="D489" s="1" t="s">
        <v>155</v>
      </c>
      <c r="E489" s="1">
        <v>33040.368239237447</v>
      </c>
      <c r="F489" s="1">
        <v>134747.49481077038</v>
      </c>
      <c r="G489" s="1">
        <v>205819.80053232182</v>
      </c>
      <c r="H489" s="1">
        <v>272384.869237835</v>
      </c>
      <c r="I489" s="1">
        <v>230049.23723006502</v>
      </c>
    </row>
    <row r="490" spans="1:9" x14ac:dyDescent="0.15">
      <c r="A490" s="1">
        <v>22</v>
      </c>
      <c r="B490" s="1" t="s">
        <v>70</v>
      </c>
      <c r="C490" s="1">
        <v>4</v>
      </c>
      <c r="D490" s="1" t="s">
        <v>156</v>
      </c>
      <c r="E490" s="1">
        <v>33345.108297995699</v>
      </c>
      <c r="F490" s="1">
        <v>77114.143762111999</v>
      </c>
      <c r="G490" s="1">
        <v>79120.034990330096</v>
      </c>
      <c r="H490" s="1">
        <v>52620.759345863495</v>
      </c>
      <c r="I490" s="1">
        <v>28179.155877935467</v>
      </c>
    </row>
    <row r="491" spans="1:9" x14ac:dyDescent="0.15">
      <c r="A491" s="1">
        <v>22</v>
      </c>
      <c r="B491" s="1" t="s">
        <v>70</v>
      </c>
      <c r="C491" s="1">
        <v>5</v>
      </c>
      <c r="D491" s="1" t="s">
        <v>157</v>
      </c>
      <c r="E491" s="1">
        <v>33553.158678973719</v>
      </c>
      <c r="F491" s="1">
        <v>110230.99723038076</v>
      </c>
      <c r="G491" s="1">
        <v>174682.96001892808</v>
      </c>
      <c r="H491" s="1">
        <v>184231.07967220456</v>
      </c>
      <c r="I491" s="1">
        <v>131771.78873238619</v>
      </c>
    </row>
    <row r="492" spans="1:9" x14ac:dyDescent="0.15">
      <c r="A492" s="1">
        <v>22</v>
      </c>
      <c r="B492" s="1" t="s">
        <v>70</v>
      </c>
      <c r="C492" s="1">
        <v>6</v>
      </c>
      <c r="D492" s="1" t="s">
        <v>49</v>
      </c>
      <c r="E492" s="1">
        <v>20187.491541792639</v>
      </c>
      <c r="F492" s="1">
        <v>78539.55490849432</v>
      </c>
      <c r="G492" s="1">
        <v>142152.90980334513</v>
      </c>
      <c r="H492" s="1">
        <v>164750.09916971312</v>
      </c>
      <c r="I492" s="1">
        <v>165432.04974084019</v>
      </c>
    </row>
    <row r="493" spans="1:9" x14ac:dyDescent="0.15">
      <c r="A493" s="1">
        <v>22</v>
      </c>
      <c r="B493" s="1" t="s">
        <v>70</v>
      </c>
      <c r="C493" s="1">
        <v>7</v>
      </c>
      <c r="D493" s="1" t="s">
        <v>158</v>
      </c>
      <c r="E493" s="1">
        <v>609.14856391832723</v>
      </c>
      <c r="F493" s="1">
        <v>2450.8746091629923</v>
      </c>
      <c r="G493" s="1">
        <v>2302.1161540177145</v>
      </c>
      <c r="H493" s="1">
        <v>3683.3479916514484</v>
      </c>
      <c r="I493" s="1">
        <v>4713.4278462386328</v>
      </c>
    </row>
    <row r="494" spans="1:9" x14ac:dyDescent="0.15">
      <c r="A494" s="1">
        <v>22</v>
      </c>
      <c r="B494" s="1" t="s">
        <v>70</v>
      </c>
      <c r="C494" s="1">
        <v>8</v>
      </c>
      <c r="D494" s="1" t="s">
        <v>159</v>
      </c>
      <c r="E494" s="1">
        <v>8355.6779034509018</v>
      </c>
      <c r="F494" s="1">
        <v>31510.90086044437</v>
      </c>
      <c r="G494" s="1">
        <v>50610.741468755812</v>
      </c>
      <c r="H494" s="1">
        <v>56494.403156971923</v>
      </c>
      <c r="I494" s="1">
        <v>44277.457576903325</v>
      </c>
    </row>
    <row r="495" spans="1:9" x14ac:dyDescent="0.15">
      <c r="A495" s="1">
        <v>22</v>
      </c>
      <c r="B495" s="1" t="s">
        <v>70</v>
      </c>
      <c r="C495" s="1">
        <v>9</v>
      </c>
      <c r="D495" s="1" t="s">
        <v>160</v>
      </c>
      <c r="E495" s="1">
        <v>27513.62686424089</v>
      </c>
      <c r="F495" s="1">
        <v>95083.646111444119</v>
      </c>
      <c r="G495" s="1">
        <v>142135.86779171269</v>
      </c>
      <c r="H495" s="1">
        <v>127138.53674016595</v>
      </c>
      <c r="I495" s="1">
        <v>153632.09985720328</v>
      </c>
    </row>
    <row r="496" spans="1:9" x14ac:dyDescent="0.15">
      <c r="A496" s="1">
        <v>22</v>
      </c>
      <c r="B496" s="1" t="s">
        <v>70</v>
      </c>
      <c r="C496" s="1">
        <v>10</v>
      </c>
      <c r="D496" s="1" t="s">
        <v>161</v>
      </c>
      <c r="E496" s="1">
        <v>24645.966743333505</v>
      </c>
      <c r="F496" s="1">
        <v>86459.042705592539</v>
      </c>
      <c r="G496" s="1">
        <v>191896.79621307933</v>
      </c>
      <c r="H496" s="1">
        <v>215168.3718524008</v>
      </c>
      <c r="I496" s="1">
        <v>180419.70638978036</v>
      </c>
    </row>
    <row r="497" spans="1:9" x14ac:dyDescent="0.15">
      <c r="A497" s="1">
        <v>22</v>
      </c>
      <c r="B497" s="1" t="s">
        <v>70</v>
      </c>
      <c r="C497" s="1">
        <v>11</v>
      </c>
      <c r="D497" s="1" t="s">
        <v>162</v>
      </c>
      <c r="E497" s="1">
        <v>54745.176730691135</v>
      </c>
      <c r="F497" s="1">
        <v>185275.73845655145</v>
      </c>
      <c r="G497" s="1">
        <v>376424.5830151696</v>
      </c>
      <c r="H497" s="1">
        <v>395072.81546030694</v>
      </c>
      <c r="I497" s="1">
        <v>423737.4133677099</v>
      </c>
    </row>
    <row r="498" spans="1:9" x14ac:dyDescent="0.15">
      <c r="A498" s="1">
        <v>22</v>
      </c>
      <c r="B498" s="1" t="s">
        <v>70</v>
      </c>
      <c r="C498" s="1">
        <v>12</v>
      </c>
      <c r="D498" s="1" t="s">
        <v>163</v>
      </c>
      <c r="E498" s="1">
        <v>30836.362146136107</v>
      </c>
      <c r="F498" s="1">
        <v>174113.93297489962</v>
      </c>
      <c r="G498" s="1">
        <v>424927.36087493645</v>
      </c>
      <c r="H498" s="1">
        <v>495661.76031199109</v>
      </c>
      <c r="I498" s="1">
        <v>445181.71770839213</v>
      </c>
    </row>
    <row r="499" spans="1:9" x14ac:dyDescent="0.15">
      <c r="A499" s="1">
        <v>22</v>
      </c>
      <c r="B499" s="1" t="s">
        <v>70</v>
      </c>
      <c r="C499" s="1">
        <v>13</v>
      </c>
      <c r="D499" s="1" t="s">
        <v>164</v>
      </c>
      <c r="E499" s="1">
        <v>71547.789390696737</v>
      </c>
      <c r="F499" s="1">
        <v>347062.16540280933</v>
      </c>
      <c r="G499" s="1">
        <v>572488.52748936112</v>
      </c>
      <c r="H499" s="1">
        <v>741858.11159541225</v>
      </c>
      <c r="I499" s="1">
        <v>892153.86081688304</v>
      </c>
    </row>
    <row r="500" spans="1:9" x14ac:dyDescent="0.15">
      <c r="A500" s="1">
        <v>22</v>
      </c>
      <c r="B500" s="1" t="s">
        <v>70</v>
      </c>
      <c r="C500" s="1">
        <v>14</v>
      </c>
      <c r="D500" s="1" t="s">
        <v>165</v>
      </c>
      <c r="E500" s="1">
        <v>5731.5551342425006</v>
      </c>
      <c r="F500" s="1">
        <v>30208.697493266336</v>
      </c>
      <c r="G500" s="1">
        <v>43502.574027923853</v>
      </c>
      <c r="H500" s="1">
        <v>40810.837636378288</v>
      </c>
      <c r="I500" s="1">
        <v>35602.645179759005</v>
      </c>
    </row>
    <row r="501" spans="1:9" x14ac:dyDescent="0.15">
      <c r="A501" s="1">
        <v>22</v>
      </c>
      <c r="B501" s="1" t="s">
        <v>70</v>
      </c>
      <c r="C501" s="1">
        <v>15</v>
      </c>
      <c r="D501" s="1" t="s">
        <v>166</v>
      </c>
      <c r="E501" s="1">
        <v>89187.940153023897</v>
      </c>
      <c r="F501" s="1">
        <v>338015.6502848402</v>
      </c>
      <c r="G501" s="1">
        <v>561684.1879535988</v>
      </c>
      <c r="H501" s="1">
        <v>534394.54240006558</v>
      </c>
      <c r="I501" s="1">
        <v>463052.60620944906</v>
      </c>
    </row>
    <row r="502" spans="1:9" x14ac:dyDescent="0.15">
      <c r="A502" s="1">
        <v>22</v>
      </c>
      <c r="B502" s="1" t="s">
        <v>70</v>
      </c>
      <c r="C502" s="1">
        <v>16</v>
      </c>
      <c r="D502" s="1" t="s">
        <v>149</v>
      </c>
      <c r="E502" s="1">
        <v>110867.15823546925</v>
      </c>
      <c r="F502" s="1">
        <v>493877.00255366322</v>
      </c>
      <c r="G502" s="1">
        <v>845378.58203381463</v>
      </c>
      <c r="H502" s="1">
        <v>1038126.6426929494</v>
      </c>
      <c r="I502" s="1">
        <v>665528.29741629015</v>
      </c>
    </row>
    <row r="503" spans="1:9" x14ac:dyDescent="0.15">
      <c r="A503" s="1">
        <v>22</v>
      </c>
      <c r="B503" s="1" t="s">
        <v>70</v>
      </c>
      <c r="C503" s="1">
        <v>17</v>
      </c>
      <c r="D503" s="1" t="s">
        <v>150</v>
      </c>
      <c r="E503" s="1">
        <v>12219.416833804995</v>
      </c>
      <c r="F503" s="1">
        <v>48536.777254567751</v>
      </c>
      <c r="G503" s="1">
        <v>88795.13578066499</v>
      </c>
      <c r="H503" s="1">
        <v>113028.06180703182</v>
      </c>
      <c r="I503" s="1">
        <v>95105.13832694263</v>
      </c>
    </row>
    <row r="504" spans="1:9" x14ac:dyDescent="0.15">
      <c r="A504" s="1">
        <v>22</v>
      </c>
      <c r="B504" s="1" t="s">
        <v>70</v>
      </c>
      <c r="C504" s="1">
        <v>18</v>
      </c>
      <c r="D504" s="1" t="s">
        <v>151</v>
      </c>
      <c r="E504" s="1">
        <v>195049.03161767626</v>
      </c>
      <c r="F504" s="1">
        <v>788655.19260853599</v>
      </c>
      <c r="G504" s="1">
        <v>1362197.432051925</v>
      </c>
      <c r="H504" s="1">
        <v>999298.31811212806</v>
      </c>
      <c r="I504" s="1">
        <v>1027904.0373678572</v>
      </c>
    </row>
    <row r="505" spans="1:9" x14ac:dyDescent="0.15">
      <c r="A505" s="1">
        <v>22</v>
      </c>
      <c r="B505" s="1" t="s">
        <v>70</v>
      </c>
      <c r="C505" s="1">
        <v>19</v>
      </c>
      <c r="D505" s="1" t="s">
        <v>152</v>
      </c>
      <c r="E505" s="1">
        <v>39112.864886847688</v>
      </c>
      <c r="F505" s="1">
        <v>193700.78952165425</v>
      </c>
      <c r="G505" s="1">
        <v>349307.13619269052</v>
      </c>
      <c r="H505" s="1">
        <v>370853.18917808431</v>
      </c>
      <c r="I505" s="1">
        <v>393236.52647069673</v>
      </c>
    </row>
    <row r="506" spans="1:9" x14ac:dyDescent="0.15">
      <c r="A506" s="1">
        <v>22</v>
      </c>
      <c r="B506" s="1" t="s">
        <v>70</v>
      </c>
      <c r="C506" s="1">
        <v>20</v>
      </c>
      <c r="D506" s="1" t="s">
        <v>153</v>
      </c>
      <c r="E506" s="1">
        <v>6241.0670992628256</v>
      </c>
      <c r="F506" s="1">
        <v>27449.031954329894</v>
      </c>
      <c r="G506" s="1">
        <v>75289.030187310287</v>
      </c>
      <c r="H506" s="1">
        <v>87944.060668454025</v>
      </c>
      <c r="I506" s="1">
        <v>83284.679134321137</v>
      </c>
    </row>
    <row r="507" spans="1:9" x14ac:dyDescent="0.15">
      <c r="A507" s="1">
        <v>22</v>
      </c>
      <c r="B507" s="1" t="s">
        <v>70</v>
      </c>
      <c r="C507" s="1">
        <v>21</v>
      </c>
      <c r="D507" s="1" t="s">
        <v>154</v>
      </c>
      <c r="E507" s="1">
        <v>97213.563394776953</v>
      </c>
      <c r="F507" s="1">
        <v>320457.19132278895</v>
      </c>
      <c r="G507" s="1">
        <v>514033.20365534915</v>
      </c>
      <c r="H507" s="1">
        <v>622744.34339289938</v>
      </c>
      <c r="I507" s="1">
        <v>449317.101430793</v>
      </c>
    </row>
    <row r="508" spans="1:9" x14ac:dyDescent="0.15">
      <c r="A508" s="1">
        <v>22</v>
      </c>
      <c r="B508" s="1" t="s">
        <v>21</v>
      </c>
      <c r="C508" s="1">
        <v>22</v>
      </c>
      <c r="D508" s="1" t="s">
        <v>146</v>
      </c>
      <c r="E508" s="1">
        <v>181119.70042140747</v>
      </c>
      <c r="F508" s="1">
        <v>735891.88231271517</v>
      </c>
      <c r="G508" s="1">
        <v>1561788.347847437</v>
      </c>
      <c r="H508" s="1">
        <v>2223532.3180719241</v>
      </c>
      <c r="I508" s="1">
        <v>2563905.828825756</v>
      </c>
    </row>
    <row r="509" spans="1:9" x14ac:dyDescent="0.15">
      <c r="A509" s="1">
        <v>22</v>
      </c>
      <c r="B509" s="1" t="s">
        <v>21</v>
      </c>
      <c r="C509" s="1">
        <v>23</v>
      </c>
      <c r="D509" s="1" t="s">
        <v>167</v>
      </c>
      <c r="E509" s="1">
        <v>99969.672195435822</v>
      </c>
      <c r="F509" s="1">
        <v>440112.25430149533</v>
      </c>
      <c r="G509" s="1">
        <v>635427.92641336774</v>
      </c>
      <c r="H509" s="1">
        <v>900979.25744712271</v>
      </c>
      <c r="I509" s="1">
        <v>834148.44576960197</v>
      </c>
    </row>
    <row r="510" spans="1:9" x14ac:dyDescent="0.15">
      <c r="A510" s="1">
        <v>23</v>
      </c>
      <c r="B510" s="1" t="s">
        <v>71</v>
      </c>
      <c r="C510" s="1">
        <v>1</v>
      </c>
      <c r="D510" s="1" t="s">
        <v>147</v>
      </c>
      <c r="E510" s="1">
        <v>52240.965637140733</v>
      </c>
      <c r="F510" s="1">
        <v>148020.31503587298</v>
      </c>
      <c r="G510" s="1">
        <v>135186.32162538395</v>
      </c>
      <c r="H510" s="1">
        <v>120019.45651689485</v>
      </c>
      <c r="I510" s="1">
        <v>109108.52067705651</v>
      </c>
    </row>
    <row r="511" spans="1:9" x14ac:dyDescent="0.15">
      <c r="A511" s="1">
        <v>23</v>
      </c>
      <c r="B511" s="1" t="s">
        <v>71</v>
      </c>
      <c r="C511" s="1">
        <v>2</v>
      </c>
      <c r="D511" s="1" t="s">
        <v>148</v>
      </c>
      <c r="E511" s="1">
        <v>3582.8794011878617</v>
      </c>
      <c r="F511" s="1">
        <v>10645.405798902737</v>
      </c>
      <c r="G511" s="1">
        <v>11044.961585023866</v>
      </c>
      <c r="H511" s="1">
        <v>10465.514727221676</v>
      </c>
      <c r="I511" s="1">
        <v>4356.0629784178809</v>
      </c>
    </row>
    <row r="512" spans="1:9" x14ac:dyDescent="0.15">
      <c r="A512" s="1">
        <v>23</v>
      </c>
      <c r="B512" s="1" t="s">
        <v>71</v>
      </c>
      <c r="C512" s="1">
        <v>3</v>
      </c>
      <c r="D512" s="1" t="s">
        <v>155</v>
      </c>
      <c r="E512" s="1">
        <v>49658.22935411361</v>
      </c>
      <c r="F512" s="1">
        <v>188819.14178747486</v>
      </c>
      <c r="G512" s="1">
        <v>294850.54916218371</v>
      </c>
      <c r="H512" s="1">
        <v>346697.58103437367</v>
      </c>
      <c r="I512" s="1">
        <v>322142.80371862586</v>
      </c>
    </row>
    <row r="513" spans="1:9" x14ac:dyDescent="0.15">
      <c r="A513" s="1">
        <v>23</v>
      </c>
      <c r="B513" s="1" t="s">
        <v>71</v>
      </c>
      <c r="C513" s="1">
        <v>4</v>
      </c>
      <c r="D513" s="1" t="s">
        <v>156</v>
      </c>
      <c r="E513" s="1">
        <v>148113.88426461152</v>
      </c>
      <c r="F513" s="1">
        <v>318307.73947405326</v>
      </c>
      <c r="G513" s="1">
        <v>370443.94338501635</v>
      </c>
      <c r="H513" s="1">
        <v>227761.63791124208</v>
      </c>
      <c r="I513" s="1">
        <v>141228.03089582745</v>
      </c>
    </row>
    <row r="514" spans="1:9" x14ac:dyDescent="0.15">
      <c r="A514" s="1">
        <v>23</v>
      </c>
      <c r="B514" s="1" t="s">
        <v>71</v>
      </c>
      <c r="C514" s="1">
        <v>5</v>
      </c>
      <c r="D514" s="1" t="s">
        <v>157</v>
      </c>
      <c r="E514" s="1">
        <v>19236.393766483146</v>
      </c>
      <c r="F514" s="1">
        <v>70387.186974309079</v>
      </c>
      <c r="G514" s="1">
        <v>123065.87747487443</v>
      </c>
      <c r="H514" s="1">
        <v>123233.8495389233</v>
      </c>
      <c r="I514" s="1">
        <v>107266.99879556801</v>
      </c>
    </row>
    <row r="515" spans="1:9" x14ac:dyDescent="0.15">
      <c r="A515" s="1">
        <v>23</v>
      </c>
      <c r="B515" s="1" t="s">
        <v>71</v>
      </c>
      <c r="C515" s="1">
        <v>6</v>
      </c>
      <c r="D515" s="1" t="s">
        <v>49</v>
      </c>
      <c r="E515" s="1">
        <v>34781.182789536979</v>
      </c>
      <c r="F515" s="1">
        <v>108100.26597696632</v>
      </c>
      <c r="G515" s="1">
        <v>166389.34392395051</v>
      </c>
      <c r="H515" s="1">
        <v>158814.68858595131</v>
      </c>
      <c r="I515" s="1">
        <v>155116.06496242044</v>
      </c>
    </row>
    <row r="516" spans="1:9" x14ac:dyDescent="0.15">
      <c r="A516" s="1">
        <v>23</v>
      </c>
      <c r="B516" s="1" t="s">
        <v>71</v>
      </c>
      <c r="C516" s="1">
        <v>7</v>
      </c>
      <c r="D516" s="1" t="s">
        <v>158</v>
      </c>
      <c r="E516" s="1">
        <v>1228.4674558986137</v>
      </c>
      <c r="F516" s="1">
        <v>7763.3555803128447</v>
      </c>
      <c r="G516" s="1">
        <v>13270.659532901171</v>
      </c>
      <c r="H516" s="1">
        <v>14424.656391429147</v>
      </c>
      <c r="I516" s="1">
        <v>16572.652758500317</v>
      </c>
    </row>
    <row r="517" spans="1:9" x14ac:dyDescent="0.15">
      <c r="A517" s="1">
        <v>23</v>
      </c>
      <c r="B517" s="1" t="s">
        <v>71</v>
      </c>
      <c r="C517" s="1">
        <v>8</v>
      </c>
      <c r="D517" s="1" t="s">
        <v>159</v>
      </c>
      <c r="E517" s="1">
        <v>72400.099971728836</v>
      </c>
      <c r="F517" s="1">
        <v>220431.25132374122</v>
      </c>
      <c r="G517" s="1">
        <v>301778.43044694007</v>
      </c>
      <c r="H517" s="1">
        <v>279686.45087550412</v>
      </c>
      <c r="I517" s="1">
        <v>225872.98277428414</v>
      </c>
    </row>
    <row r="518" spans="1:9" x14ac:dyDescent="0.15">
      <c r="A518" s="1">
        <v>23</v>
      </c>
      <c r="B518" s="1" t="s">
        <v>71</v>
      </c>
      <c r="C518" s="1">
        <v>9</v>
      </c>
      <c r="D518" s="1" t="s">
        <v>160</v>
      </c>
      <c r="E518" s="1">
        <v>102387.85298757619</v>
      </c>
      <c r="F518" s="1">
        <v>313958.82914254395</v>
      </c>
      <c r="G518" s="1">
        <v>409717.77065526228</v>
      </c>
      <c r="H518" s="1">
        <v>349151.47657332243</v>
      </c>
      <c r="I518" s="1">
        <v>487411.90120435751</v>
      </c>
    </row>
    <row r="519" spans="1:9" x14ac:dyDescent="0.15">
      <c r="A519" s="1">
        <v>23</v>
      </c>
      <c r="B519" s="1" t="s">
        <v>71</v>
      </c>
      <c r="C519" s="1">
        <v>10</v>
      </c>
      <c r="D519" s="1" t="s">
        <v>161</v>
      </c>
      <c r="E519" s="1">
        <v>61517.471803162356</v>
      </c>
      <c r="F519" s="1">
        <v>218928.26022258971</v>
      </c>
      <c r="G519" s="1">
        <v>437518.91644635808</v>
      </c>
      <c r="H519" s="1">
        <v>446707.44209447951</v>
      </c>
      <c r="I519" s="1">
        <v>453440.15794220864</v>
      </c>
    </row>
    <row r="520" spans="1:9" x14ac:dyDescent="0.15">
      <c r="A520" s="1">
        <v>23</v>
      </c>
      <c r="B520" s="1" t="s">
        <v>71</v>
      </c>
      <c r="C520" s="1">
        <v>11</v>
      </c>
      <c r="D520" s="1" t="s">
        <v>162</v>
      </c>
      <c r="E520" s="1">
        <v>138293.15562828182</v>
      </c>
      <c r="F520" s="1">
        <v>453719.83408099384</v>
      </c>
      <c r="G520" s="1">
        <v>905699.27855608263</v>
      </c>
      <c r="H520" s="1">
        <v>875083.69690364692</v>
      </c>
      <c r="I520" s="1">
        <v>1027176.4714086398</v>
      </c>
    </row>
    <row r="521" spans="1:9" x14ac:dyDescent="0.15">
      <c r="A521" s="1">
        <v>23</v>
      </c>
      <c r="B521" s="1" t="s">
        <v>71</v>
      </c>
      <c r="C521" s="1">
        <v>12</v>
      </c>
      <c r="D521" s="1" t="s">
        <v>163</v>
      </c>
      <c r="E521" s="1">
        <v>52754.912687995966</v>
      </c>
      <c r="F521" s="1">
        <v>247475.89771812494</v>
      </c>
      <c r="G521" s="1">
        <v>522410.75093399017</v>
      </c>
      <c r="H521" s="1">
        <v>547547.93917918962</v>
      </c>
      <c r="I521" s="1">
        <v>546227.463642788</v>
      </c>
    </row>
    <row r="522" spans="1:9" x14ac:dyDescent="0.15">
      <c r="A522" s="1">
        <v>23</v>
      </c>
      <c r="B522" s="1" t="s">
        <v>71</v>
      </c>
      <c r="C522" s="1">
        <v>13</v>
      </c>
      <c r="D522" s="1" t="s">
        <v>164</v>
      </c>
      <c r="E522" s="1">
        <v>190953.42386559825</v>
      </c>
      <c r="F522" s="1">
        <v>782605.42236324959</v>
      </c>
      <c r="G522" s="1">
        <v>1545005.8459854382</v>
      </c>
      <c r="H522" s="1">
        <v>1911112.2336105723</v>
      </c>
      <c r="I522" s="1">
        <v>2662293.8001558366</v>
      </c>
    </row>
    <row r="523" spans="1:9" x14ac:dyDescent="0.15">
      <c r="A523" s="1">
        <v>23</v>
      </c>
      <c r="B523" s="1" t="s">
        <v>71</v>
      </c>
      <c r="C523" s="1">
        <v>14</v>
      </c>
      <c r="D523" s="1" t="s">
        <v>165</v>
      </c>
      <c r="E523" s="1">
        <v>9535.2929817439472</v>
      </c>
      <c r="F523" s="1">
        <v>48974.373683397011</v>
      </c>
      <c r="G523" s="1">
        <v>83716.527898597691</v>
      </c>
      <c r="H523" s="1">
        <v>58793.659645558146</v>
      </c>
      <c r="I523" s="1">
        <v>74644.296761867168</v>
      </c>
    </row>
    <row r="524" spans="1:9" x14ac:dyDescent="0.15">
      <c r="A524" s="1">
        <v>23</v>
      </c>
      <c r="B524" s="1" t="s">
        <v>71</v>
      </c>
      <c r="C524" s="1">
        <v>15</v>
      </c>
      <c r="D524" s="1" t="s">
        <v>166</v>
      </c>
      <c r="E524" s="1">
        <v>127803.06757958974</v>
      </c>
      <c r="F524" s="1">
        <v>472904.78407041734</v>
      </c>
      <c r="G524" s="1">
        <v>851145.85820806376</v>
      </c>
      <c r="H524" s="1">
        <v>895160.45762812416</v>
      </c>
      <c r="I524" s="1">
        <v>846362.74431576894</v>
      </c>
    </row>
    <row r="525" spans="1:9" x14ac:dyDescent="0.15">
      <c r="A525" s="1">
        <v>23</v>
      </c>
      <c r="B525" s="1" t="s">
        <v>71</v>
      </c>
      <c r="C525" s="1">
        <v>16</v>
      </c>
      <c r="D525" s="1" t="s">
        <v>149</v>
      </c>
      <c r="E525" s="1">
        <v>234726.10238697284</v>
      </c>
      <c r="F525" s="1">
        <v>966066.69364141056</v>
      </c>
      <c r="G525" s="1">
        <v>1673389.2435917698</v>
      </c>
      <c r="H525" s="1">
        <v>1956201.4140149285</v>
      </c>
      <c r="I525" s="1">
        <v>1871874.7643328793</v>
      </c>
    </row>
    <row r="526" spans="1:9" x14ac:dyDescent="0.15">
      <c r="A526" s="1">
        <v>23</v>
      </c>
      <c r="B526" s="1" t="s">
        <v>71</v>
      </c>
      <c r="C526" s="1">
        <v>17</v>
      </c>
      <c r="D526" s="1" t="s">
        <v>150</v>
      </c>
      <c r="E526" s="1">
        <v>25452.799567905047</v>
      </c>
      <c r="F526" s="1">
        <v>102183.64906464852</v>
      </c>
      <c r="G526" s="1">
        <v>184043.26732913748</v>
      </c>
      <c r="H526" s="1">
        <v>206984.75426694853</v>
      </c>
      <c r="I526" s="1">
        <v>195983.91830421667</v>
      </c>
    </row>
    <row r="527" spans="1:9" x14ac:dyDescent="0.15">
      <c r="A527" s="1">
        <v>23</v>
      </c>
      <c r="B527" s="1" t="s">
        <v>71</v>
      </c>
      <c r="C527" s="1">
        <v>18</v>
      </c>
      <c r="D527" s="1" t="s">
        <v>151</v>
      </c>
      <c r="E527" s="1">
        <v>497734.11338655971</v>
      </c>
      <c r="F527" s="1">
        <v>1852508.1744583983</v>
      </c>
      <c r="G527" s="1">
        <v>2517506.1158470293</v>
      </c>
      <c r="H527" s="1">
        <v>2941216.743080779</v>
      </c>
      <c r="I527" s="1">
        <v>2622620.504141171</v>
      </c>
    </row>
    <row r="528" spans="1:9" x14ac:dyDescent="0.15">
      <c r="A528" s="1">
        <v>23</v>
      </c>
      <c r="B528" s="1" t="s">
        <v>71</v>
      </c>
      <c r="C528" s="1">
        <v>19</v>
      </c>
      <c r="D528" s="1" t="s">
        <v>152</v>
      </c>
      <c r="E528" s="1">
        <v>82981.955995037948</v>
      </c>
      <c r="F528" s="1">
        <v>386317.14956010086</v>
      </c>
      <c r="G528" s="1">
        <v>681703.06869527372</v>
      </c>
      <c r="H528" s="1">
        <v>698850.20144385996</v>
      </c>
      <c r="I528" s="1">
        <v>750283.50595170446</v>
      </c>
    </row>
    <row r="529" spans="1:9" x14ac:dyDescent="0.15">
      <c r="A529" s="1">
        <v>23</v>
      </c>
      <c r="B529" s="1" t="s">
        <v>71</v>
      </c>
      <c r="C529" s="1">
        <v>20</v>
      </c>
      <c r="D529" s="1" t="s">
        <v>153</v>
      </c>
      <c r="E529" s="1">
        <v>14770.349316206266</v>
      </c>
      <c r="F529" s="1">
        <v>69596.956867435802</v>
      </c>
      <c r="G529" s="1">
        <v>161393.96975985463</v>
      </c>
      <c r="H529" s="1">
        <v>220863.45210521764</v>
      </c>
      <c r="I529" s="1">
        <v>211980.26789434793</v>
      </c>
    </row>
    <row r="530" spans="1:9" x14ac:dyDescent="0.15">
      <c r="A530" s="1">
        <v>23</v>
      </c>
      <c r="B530" s="1" t="s">
        <v>71</v>
      </c>
      <c r="C530" s="1">
        <v>21</v>
      </c>
      <c r="D530" s="1" t="s">
        <v>154</v>
      </c>
      <c r="E530" s="1">
        <v>180476.54093999162</v>
      </c>
      <c r="F530" s="1">
        <v>673404.09255460871</v>
      </c>
      <c r="G530" s="1">
        <v>1181202.2340275769</v>
      </c>
      <c r="H530" s="1">
        <v>1410994.6178775299</v>
      </c>
      <c r="I530" s="1">
        <v>1193168.3479102948</v>
      </c>
    </row>
    <row r="531" spans="1:9" x14ac:dyDescent="0.15">
      <c r="A531" s="1">
        <v>23</v>
      </c>
      <c r="B531" s="1" t="s">
        <v>22</v>
      </c>
      <c r="C531" s="1">
        <v>22</v>
      </c>
      <c r="D531" s="1" t="s">
        <v>146</v>
      </c>
      <c r="E531" s="1">
        <v>346014.43074689945</v>
      </c>
      <c r="F531" s="1">
        <v>1500033.4221060448</v>
      </c>
      <c r="G531" s="1">
        <v>3377250.9239366581</v>
      </c>
      <c r="H531" s="1">
        <v>4618016.3589564208</v>
      </c>
      <c r="I531" s="1">
        <v>5633383.4602427995</v>
      </c>
    </row>
    <row r="532" spans="1:9" x14ac:dyDescent="0.15">
      <c r="A532" s="1">
        <v>23</v>
      </c>
      <c r="B532" s="1" t="s">
        <v>22</v>
      </c>
      <c r="C532" s="1">
        <v>23</v>
      </c>
      <c r="D532" s="1" t="s">
        <v>167</v>
      </c>
      <c r="E532" s="1">
        <v>154564.81505707596</v>
      </c>
      <c r="F532" s="1">
        <v>818716.44934529508</v>
      </c>
      <c r="G532" s="1">
        <v>1191713.1167285717</v>
      </c>
      <c r="H532" s="1">
        <v>1618322.793812565</v>
      </c>
      <c r="I532" s="1">
        <v>1514588.9175852854</v>
      </c>
    </row>
    <row r="533" spans="1:9" x14ac:dyDescent="0.15">
      <c r="A533" s="1">
        <v>24</v>
      </c>
      <c r="B533" s="1" t="s">
        <v>72</v>
      </c>
      <c r="C533" s="1">
        <v>1</v>
      </c>
      <c r="D533" s="1" t="s">
        <v>147</v>
      </c>
      <c r="E533" s="1">
        <v>38435.836515498238</v>
      </c>
      <c r="F533" s="1">
        <v>91168.808716522122</v>
      </c>
      <c r="G533" s="1">
        <v>69885.482527200467</v>
      </c>
      <c r="H533" s="1">
        <v>51798.741629998025</v>
      </c>
      <c r="I533" s="1">
        <v>49126.364141411264</v>
      </c>
    </row>
    <row r="534" spans="1:9" x14ac:dyDescent="0.15">
      <c r="A534" s="1">
        <v>24</v>
      </c>
      <c r="B534" s="1" t="s">
        <v>72</v>
      </c>
      <c r="C534" s="1">
        <v>2</v>
      </c>
      <c r="D534" s="1" t="s">
        <v>148</v>
      </c>
      <c r="E534" s="1">
        <v>3283.7974750239687</v>
      </c>
      <c r="F534" s="1">
        <v>7143.4962999197369</v>
      </c>
      <c r="G534" s="1">
        <v>8971.6226692029177</v>
      </c>
      <c r="H534" s="1">
        <v>9429.1569376753723</v>
      </c>
      <c r="I534" s="1">
        <v>4096.5528435334118</v>
      </c>
    </row>
    <row r="535" spans="1:9" x14ac:dyDescent="0.15">
      <c r="A535" s="1">
        <v>24</v>
      </c>
      <c r="B535" s="1" t="s">
        <v>72</v>
      </c>
      <c r="C535" s="1">
        <v>3</v>
      </c>
      <c r="D535" s="1" t="s">
        <v>155</v>
      </c>
      <c r="E535" s="1">
        <v>11314.305610267007</v>
      </c>
      <c r="F535" s="1">
        <v>46724.110464998244</v>
      </c>
      <c r="G535" s="1">
        <v>78863.673982775057</v>
      </c>
      <c r="H535" s="1">
        <v>95326.69891001028</v>
      </c>
      <c r="I535" s="1">
        <v>83314.471185835195</v>
      </c>
    </row>
    <row r="536" spans="1:9" x14ac:dyDescent="0.15">
      <c r="A536" s="1">
        <v>24</v>
      </c>
      <c r="B536" s="1" t="s">
        <v>72</v>
      </c>
      <c r="C536" s="1">
        <v>4</v>
      </c>
      <c r="D536" s="1" t="s">
        <v>156</v>
      </c>
      <c r="E536" s="1">
        <v>20254.136293649932</v>
      </c>
      <c r="F536" s="1">
        <v>49650.069797503078</v>
      </c>
      <c r="G536" s="1">
        <v>53460.579121793955</v>
      </c>
      <c r="H536" s="1">
        <v>29326.317039396868</v>
      </c>
      <c r="I536" s="1">
        <v>18496.633790105418</v>
      </c>
    </row>
    <row r="537" spans="1:9" x14ac:dyDescent="0.15">
      <c r="A537" s="1">
        <v>24</v>
      </c>
      <c r="B537" s="1" t="s">
        <v>72</v>
      </c>
      <c r="C537" s="1">
        <v>5</v>
      </c>
      <c r="D537" s="1" t="s">
        <v>157</v>
      </c>
      <c r="E537" s="1">
        <v>3067.2969519391118</v>
      </c>
      <c r="F537" s="1">
        <v>10019.442625419229</v>
      </c>
      <c r="G537" s="1">
        <v>17074.312133744461</v>
      </c>
      <c r="H537" s="1">
        <v>20970.706105884998</v>
      </c>
      <c r="I537" s="1">
        <v>16037.063441251667</v>
      </c>
    </row>
    <row r="538" spans="1:9" x14ac:dyDescent="0.15">
      <c r="A538" s="1">
        <v>24</v>
      </c>
      <c r="B538" s="1" t="s">
        <v>72</v>
      </c>
      <c r="C538" s="1">
        <v>6</v>
      </c>
      <c r="D538" s="1" t="s">
        <v>49</v>
      </c>
      <c r="E538" s="1">
        <v>15066.483163894</v>
      </c>
      <c r="F538" s="1">
        <v>51296.951629875206</v>
      </c>
      <c r="G538" s="1">
        <v>82910.054753381788</v>
      </c>
      <c r="H538" s="1">
        <v>86738.625196614186</v>
      </c>
      <c r="I538" s="1">
        <v>82259.909547772389</v>
      </c>
    </row>
    <row r="539" spans="1:9" x14ac:dyDescent="0.15">
      <c r="A539" s="1">
        <v>24</v>
      </c>
      <c r="B539" s="1" t="s">
        <v>72</v>
      </c>
      <c r="C539" s="1">
        <v>7</v>
      </c>
      <c r="D539" s="1" t="s">
        <v>158</v>
      </c>
      <c r="E539" s="1">
        <v>1885.3999688038693</v>
      </c>
      <c r="F539" s="1">
        <v>9137.0913735544545</v>
      </c>
      <c r="G539" s="1">
        <v>13175.25553941464</v>
      </c>
      <c r="H539" s="1">
        <v>15526.706223915791</v>
      </c>
      <c r="I539" s="1">
        <v>14619.836286386555</v>
      </c>
    </row>
    <row r="540" spans="1:9" x14ac:dyDescent="0.15">
      <c r="A540" s="1">
        <v>24</v>
      </c>
      <c r="B540" s="1" t="s">
        <v>72</v>
      </c>
      <c r="C540" s="1">
        <v>8</v>
      </c>
      <c r="D540" s="1" t="s">
        <v>159</v>
      </c>
      <c r="E540" s="1">
        <v>14813.089817869377</v>
      </c>
      <c r="F540" s="1">
        <v>51725.380166685994</v>
      </c>
      <c r="G540" s="1">
        <v>77031.771807615427</v>
      </c>
      <c r="H540" s="1">
        <v>80020.382328518375</v>
      </c>
      <c r="I540" s="1">
        <v>65516.038545763404</v>
      </c>
    </row>
    <row r="541" spans="1:9" x14ac:dyDescent="0.15">
      <c r="A541" s="1">
        <v>24</v>
      </c>
      <c r="B541" s="1" t="s">
        <v>72</v>
      </c>
      <c r="C541" s="1">
        <v>9</v>
      </c>
      <c r="D541" s="1" t="s">
        <v>160</v>
      </c>
      <c r="E541" s="1">
        <v>20073.010953255332</v>
      </c>
      <c r="F541" s="1">
        <v>53219.189039839985</v>
      </c>
      <c r="G541" s="1">
        <v>74339.878983656628</v>
      </c>
      <c r="H541" s="1">
        <v>69365.714311307936</v>
      </c>
      <c r="I541" s="1">
        <v>68381.538291950405</v>
      </c>
    </row>
    <row r="542" spans="1:9" x14ac:dyDescent="0.15">
      <c r="A542" s="1">
        <v>24</v>
      </c>
      <c r="B542" s="1" t="s">
        <v>72</v>
      </c>
      <c r="C542" s="1">
        <v>10</v>
      </c>
      <c r="D542" s="1" t="s">
        <v>161</v>
      </c>
      <c r="E542" s="1">
        <v>8206.2043616199662</v>
      </c>
      <c r="F542" s="1">
        <v>33358.073154411555</v>
      </c>
      <c r="G542" s="1">
        <v>77812.557926625668</v>
      </c>
      <c r="H542" s="1">
        <v>86770.960388108448</v>
      </c>
      <c r="I542" s="1">
        <v>79614.905465306627</v>
      </c>
    </row>
    <row r="543" spans="1:9" x14ac:dyDescent="0.15">
      <c r="A543" s="1">
        <v>24</v>
      </c>
      <c r="B543" s="1" t="s">
        <v>72</v>
      </c>
      <c r="C543" s="1">
        <v>11</v>
      </c>
      <c r="D543" s="1" t="s">
        <v>162</v>
      </c>
      <c r="E543" s="1">
        <v>17167.050344526531</v>
      </c>
      <c r="F543" s="1">
        <v>69207.144561451583</v>
      </c>
      <c r="G543" s="1">
        <v>145165.88364265533</v>
      </c>
      <c r="H543" s="1">
        <v>166477.0734867205</v>
      </c>
      <c r="I543" s="1">
        <v>198020.26549237719</v>
      </c>
    </row>
    <row r="544" spans="1:9" x14ac:dyDescent="0.15">
      <c r="A544" s="1">
        <v>24</v>
      </c>
      <c r="B544" s="1" t="s">
        <v>72</v>
      </c>
      <c r="C544" s="1">
        <v>12</v>
      </c>
      <c r="D544" s="1" t="s">
        <v>163</v>
      </c>
      <c r="E544" s="1">
        <v>21651.815449966427</v>
      </c>
      <c r="F544" s="1">
        <v>90730.270488300914</v>
      </c>
      <c r="G544" s="1">
        <v>218790.11418663763</v>
      </c>
      <c r="H544" s="1">
        <v>295025.83491211833</v>
      </c>
      <c r="I544" s="1">
        <v>324246.48652202287</v>
      </c>
    </row>
    <row r="545" spans="1:9" x14ac:dyDescent="0.15">
      <c r="A545" s="1">
        <v>24</v>
      </c>
      <c r="B545" s="1" t="s">
        <v>72</v>
      </c>
      <c r="C545" s="1">
        <v>13</v>
      </c>
      <c r="D545" s="1" t="s">
        <v>164</v>
      </c>
      <c r="E545" s="1">
        <v>22324.691815162256</v>
      </c>
      <c r="F545" s="1">
        <v>88566.42444430491</v>
      </c>
      <c r="G545" s="1">
        <v>172925.39862745567</v>
      </c>
      <c r="H545" s="1">
        <v>212452.24940202839</v>
      </c>
      <c r="I545" s="1">
        <v>346032.3148197846</v>
      </c>
    </row>
    <row r="546" spans="1:9" x14ac:dyDescent="0.15">
      <c r="A546" s="1">
        <v>24</v>
      </c>
      <c r="B546" s="1" t="s">
        <v>72</v>
      </c>
      <c r="C546" s="1">
        <v>14</v>
      </c>
      <c r="D546" s="1" t="s">
        <v>165</v>
      </c>
      <c r="E546" s="1">
        <v>708.81336203325975</v>
      </c>
      <c r="F546" s="1">
        <v>3027.3373975658833</v>
      </c>
      <c r="G546" s="1">
        <v>6296.485180913186</v>
      </c>
      <c r="H546" s="1">
        <v>5740.5989904018697</v>
      </c>
      <c r="I546" s="1">
        <v>4923.0079799063224</v>
      </c>
    </row>
    <row r="547" spans="1:9" x14ac:dyDescent="0.15">
      <c r="A547" s="1">
        <v>24</v>
      </c>
      <c r="B547" s="1" t="s">
        <v>72</v>
      </c>
      <c r="C547" s="1">
        <v>15</v>
      </c>
      <c r="D547" s="1" t="s">
        <v>166</v>
      </c>
      <c r="E547" s="1">
        <v>21485.756544944707</v>
      </c>
      <c r="F547" s="1">
        <v>83992.512466347456</v>
      </c>
      <c r="G547" s="1">
        <v>157603.59920749869</v>
      </c>
      <c r="H547" s="1">
        <v>191751.89367557978</v>
      </c>
      <c r="I547" s="1">
        <v>181278.3073174145</v>
      </c>
    </row>
    <row r="548" spans="1:9" x14ac:dyDescent="0.15">
      <c r="A548" s="1">
        <v>24</v>
      </c>
      <c r="B548" s="1" t="s">
        <v>72</v>
      </c>
      <c r="C548" s="1">
        <v>16</v>
      </c>
      <c r="D548" s="1" t="s">
        <v>149</v>
      </c>
      <c r="E548" s="1">
        <v>34724.672577378755</v>
      </c>
      <c r="F548" s="1">
        <v>195948.69563303277</v>
      </c>
      <c r="G548" s="1">
        <v>387316.79370505217</v>
      </c>
      <c r="H548" s="1">
        <v>480003.73873107444</v>
      </c>
      <c r="I548" s="1">
        <v>462965.29071001726</v>
      </c>
    </row>
    <row r="549" spans="1:9" x14ac:dyDescent="0.15">
      <c r="A549" s="1">
        <v>24</v>
      </c>
      <c r="B549" s="1" t="s">
        <v>72</v>
      </c>
      <c r="C549" s="1">
        <v>17</v>
      </c>
      <c r="D549" s="1" t="s">
        <v>150</v>
      </c>
      <c r="E549" s="1">
        <v>6605.7455155943644</v>
      </c>
      <c r="F549" s="1">
        <v>26899.707124104851</v>
      </c>
      <c r="G549" s="1">
        <v>48094.532403787038</v>
      </c>
      <c r="H549" s="1">
        <v>59188.763970091393</v>
      </c>
      <c r="I549" s="1">
        <v>53029.262482264763</v>
      </c>
    </row>
    <row r="550" spans="1:9" x14ac:dyDescent="0.15">
      <c r="A550" s="1">
        <v>24</v>
      </c>
      <c r="B550" s="1" t="s">
        <v>72</v>
      </c>
      <c r="C550" s="1">
        <v>18</v>
      </c>
      <c r="D550" s="1" t="s">
        <v>151</v>
      </c>
      <c r="E550" s="1">
        <v>70639.428848560026</v>
      </c>
      <c r="F550" s="1">
        <v>266761.9008701428</v>
      </c>
      <c r="G550" s="1">
        <v>395056.09622262028</v>
      </c>
      <c r="H550" s="1">
        <v>473868.4371717897</v>
      </c>
      <c r="I550" s="1">
        <v>365640.19272952911</v>
      </c>
    </row>
    <row r="551" spans="1:9" x14ac:dyDescent="0.15">
      <c r="A551" s="1">
        <v>24</v>
      </c>
      <c r="B551" s="1" t="s">
        <v>72</v>
      </c>
      <c r="C551" s="1">
        <v>19</v>
      </c>
      <c r="D551" s="1" t="s">
        <v>152</v>
      </c>
      <c r="E551" s="1">
        <v>12952.858572685698</v>
      </c>
      <c r="F551" s="1">
        <v>74529.064156280103</v>
      </c>
      <c r="G551" s="1">
        <v>133039.78122605666</v>
      </c>
      <c r="H551" s="1">
        <v>160789.04827644306</v>
      </c>
      <c r="I551" s="1">
        <v>150150.03719892478</v>
      </c>
    </row>
    <row r="552" spans="1:9" x14ac:dyDescent="0.15">
      <c r="A552" s="1">
        <v>24</v>
      </c>
      <c r="B552" s="1" t="s">
        <v>72</v>
      </c>
      <c r="C552" s="1">
        <v>20</v>
      </c>
      <c r="D552" s="1" t="s">
        <v>153</v>
      </c>
      <c r="E552" s="1">
        <v>1897.1575687005545</v>
      </c>
      <c r="F552" s="1">
        <v>8963.6153819229276</v>
      </c>
      <c r="G552" s="1">
        <v>21909.942154659871</v>
      </c>
      <c r="H552" s="1">
        <v>32129.501996216393</v>
      </c>
      <c r="I552" s="1">
        <v>29745.765854528046</v>
      </c>
    </row>
    <row r="553" spans="1:9" x14ac:dyDescent="0.15">
      <c r="A553" s="1">
        <v>24</v>
      </c>
      <c r="B553" s="1" t="s">
        <v>72</v>
      </c>
      <c r="C553" s="1">
        <v>21</v>
      </c>
      <c r="D553" s="1" t="s">
        <v>154</v>
      </c>
      <c r="E553" s="1">
        <v>41884.200280794576</v>
      </c>
      <c r="F553" s="1">
        <v>142594.3742423903</v>
      </c>
      <c r="G553" s="1">
        <v>261687.11862075134</v>
      </c>
      <c r="H553" s="1">
        <v>302640.39512182394</v>
      </c>
      <c r="I553" s="1">
        <v>230303.89357758709</v>
      </c>
    </row>
    <row r="554" spans="1:9" x14ac:dyDescent="0.15">
      <c r="A554" s="1">
        <v>24</v>
      </c>
      <c r="B554" s="1" t="s">
        <v>23</v>
      </c>
      <c r="C554" s="1">
        <v>22</v>
      </c>
      <c r="D554" s="1" t="s">
        <v>146</v>
      </c>
      <c r="E554" s="1">
        <v>82270.695893154014</v>
      </c>
      <c r="F554" s="1">
        <v>345415.50947627809</v>
      </c>
      <c r="G554" s="1">
        <v>655467.33350170287</v>
      </c>
      <c r="H554" s="1">
        <v>946427.1176925</v>
      </c>
      <c r="I554" s="1">
        <v>1229090.3317409332</v>
      </c>
    </row>
    <row r="555" spans="1:9" x14ac:dyDescent="0.15">
      <c r="A555" s="1">
        <v>24</v>
      </c>
      <c r="B555" s="1" t="s">
        <v>23</v>
      </c>
      <c r="C555" s="1">
        <v>23</v>
      </c>
      <c r="D555" s="1" t="s">
        <v>167</v>
      </c>
      <c r="E555" s="1">
        <v>55055.148276430678</v>
      </c>
      <c r="F555" s="1">
        <v>269006.817519003</v>
      </c>
      <c r="G555" s="1">
        <v>368894.27615582512</v>
      </c>
      <c r="H555" s="1">
        <v>529673.99525469355</v>
      </c>
      <c r="I555" s="1">
        <v>469169.7953663824</v>
      </c>
    </row>
    <row r="556" spans="1:9" x14ac:dyDescent="0.15">
      <c r="A556" s="1">
        <v>25</v>
      </c>
      <c r="B556" s="1" t="s">
        <v>73</v>
      </c>
      <c r="C556" s="1">
        <v>1</v>
      </c>
      <c r="D556" s="1" t="s">
        <v>147</v>
      </c>
      <c r="E556" s="1">
        <v>24893.934917751394</v>
      </c>
      <c r="F556" s="1">
        <v>55014.594072087239</v>
      </c>
      <c r="G556" s="1">
        <v>36648.640795081861</v>
      </c>
      <c r="H556" s="1">
        <v>25294.985289594257</v>
      </c>
      <c r="I556" s="1">
        <v>24018.885666067399</v>
      </c>
    </row>
    <row r="557" spans="1:9" x14ac:dyDescent="0.15">
      <c r="A557" s="1">
        <v>25</v>
      </c>
      <c r="B557" s="1" t="s">
        <v>73</v>
      </c>
      <c r="C557" s="1">
        <v>2</v>
      </c>
      <c r="D557" s="1" t="s">
        <v>148</v>
      </c>
      <c r="E557" s="1">
        <v>988.80147017450372</v>
      </c>
      <c r="F557" s="1">
        <v>2549.1107606557161</v>
      </c>
      <c r="G557" s="1">
        <v>2820.9741382545253</v>
      </c>
      <c r="H557" s="1">
        <v>2471.9681701473278</v>
      </c>
      <c r="I557" s="1">
        <v>1429.9538044654441</v>
      </c>
    </row>
    <row r="558" spans="1:9" x14ac:dyDescent="0.15">
      <c r="A558" s="1">
        <v>25</v>
      </c>
      <c r="B558" s="1" t="s">
        <v>73</v>
      </c>
      <c r="C558" s="1">
        <v>3</v>
      </c>
      <c r="D558" s="1" t="s">
        <v>155</v>
      </c>
      <c r="E558" s="1">
        <v>3102.2088808954741</v>
      </c>
      <c r="F558" s="1">
        <v>18132.135108593971</v>
      </c>
      <c r="G558" s="1">
        <v>31294.46217344674</v>
      </c>
      <c r="H558" s="1">
        <v>44434.144337435908</v>
      </c>
      <c r="I558" s="1">
        <v>37156.776686870449</v>
      </c>
    </row>
    <row r="559" spans="1:9" x14ac:dyDescent="0.15">
      <c r="A559" s="1">
        <v>25</v>
      </c>
      <c r="B559" s="1" t="s">
        <v>73</v>
      </c>
      <c r="C559" s="1">
        <v>4</v>
      </c>
      <c r="D559" s="1" t="s">
        <v>156</v>
      </c>
      <c r="E559" s="1">
        <v>20245.501236176744</v>
      </c>
      <c r="F559" s="1">
        <v>55363.793736043801</v>
      </c>
      <c r="G559" s="1">
        <v>71549.258179277298</v>
      </c>
      <c r="H559" s="1">
        <v>45075.848260767918</v>
      </c>
      <c r="I559" s="1">
        <v>28284.908077714452</v>
      </c>
    </row>
    <row r="560" spans="1:9" x14ac:dyDescent="0.15">
      <c r="A560" s="1">
        <v>25</v>
      </c>
      <c r="B560" s="1" t="s">
        <v>73</v>
      </c>
      <c r="C560" s="1">
        <v>5</v>
      </c>
      <c r="D560" s="1" t="s">
        <v>157</v>
      </c>
      <c r="E560" s="1">
        <v>1573.5559559716069</v>
      </c>
      <c r="F560" s="1">
        <v>9299.0695135713722</v>
      </c>
      <c r="G560" s="1">
        <v>22848.22107814228</v>
      </c>
      <c r="H560" s="1">
        <v>29350.356371867227</v>
      </c>
      <c r="I560" s="1">
        <v>19202.905937165146</v>
      </c>
    </row>
    <row r="561" spans="1:9" x14ac:dyDescent="0.15">
      <c r="A561" s="1">
        <v>25</v>
      </c>
      <c r="B561" s="1" t="s">
        <v>73</v>
      </c>
      <c r="C561" s="1">
        <v>6</v>
      </c>
      <c r="D561" s="1" t="s">
        <v>49</v>
      </c>
      <c r="E561" s="1">
        <v>10046.968974873853</v>
      </c>
      <c r="F561" s="1">
        <v>31866.423887950299</v>
      </c>
      <c r="G561" s="1">
        <v>62176.361659875598</v>
      </c>
      <c r="H561" s="1">
        <v>61557.218405531785</v>
      </c>
      <c r="I561" s="1">
        <v>51621.429976753883</v>
      </c>
    </row>
    <row r="562" spans="1:9" x14ac:dyDescent="0.15">
      <c r="A562" s="1">
        <v>25</v>
      </c>
      <c r="B562" s="1" t="s">
        <v>73</v>
      </c>
      <c r="C562" s="1">
        <v>7</v>
      </c>
      <c r="D562" s="1" t="s">
        <v>158</v>
      </c>
      <c r="E562" s="1">
        <v>82.192269709682662</v>
      </c>
      <c r="F562" s="1">
        <v>399.44306978352182</v>
      </c>
      <c r="G562" s="1">
        <v>1206.6925812309007</v>
      </c>
      <c r="H562" s="1">
        <v>1718.3665006905617</v>
      </c>
      <c r="I562" s="1">
        <v>2731.8413921042538</v>
      </c>
    </row>
    <row r="563" spans="1:9" x14ac:dyDescent="0.15">
      <c r="A563" s="1">
        <v>25</v>
      </c>
      <c r="B563" s="1" t="s">
        <v>73</v>
      </c>
      <c r="C563" s="1">
        <v>8</v>
      </c>
      <c r="D563" s="1" t="s">
        <v>159</v>
      </c>
      <c r="E563" s="1">
        <v>9717.0002431862813</v>
      </c>
      <c r="F563" s="1">
        <v>44910.432517550471</v>
      </c>
      <c r="G563" s="1">
        <v>83200.410662273134</v>
      </c>
      <c r="H563" s="1">
        <v>85085.207771591158</v>
      </c>
      <c r="I563" s="1">
        <v>69469.0745425817</v>
      </c>
    </row>
    <row r="564" spans="1:9" x14ac:dyDescent="0.15">
      <c r="A564" s="1">
        <v>25</v>
      </c>
      <c r="B564" s="1" t="s">
        <v>73</v>
      </c>
      <c r="C564" s="1">
        <v>9</v>
      </c>
      <c r="D564" s="1" t="s">
        <v>160</v>
      </c>
      <c r="E564" s="1">
        <v>5435.4051627751387</v>
      </c>
      <c r="F564" s="1">
        <v>18762.470539761907</v>
      </c>
      <c r="G564" s="1">
        <v>32810.050901135925</v>
      </c>
      <c r="H564" s="1">
        <v>34942.698240530532</v>
      </c>
      <c r="I564" s="1">
        <v>47435.111168480871</v>
      </c>
    </row>
    <row r="565" spans="1:9" x14ac:dyDescent="0.15">
      <c r="A565" s="1">
        <v>25</v>
      </c>
      <c r="B565" s="1" t="s">
        <v>73</v>
      </c>
      <c r="C565" s="1">
        <v>10</v>
      </c>
      <c r="D565" s="1" t="s">
        <v>161</v>
      </c>
      <c r="E565" s="1">
        <v>5294.2367533649849</v>
      </c>
      <c r="F565" s="1">
        <v>23119.65104902138</v>
      </c>
      <c r="G565" s="1">
        <v>60343.058753550627</v>
      </c>
      <c r="H565" s="1">
        <v>67797.767079413694</v>
      </c>
      <c r="I565" s="1">
        <v>58034.28392761288</v>
      </c>
    </row>
    <row r="566" spans="1:9" x14ac:dyDescent="0.15">
      <c r="A566" s="1">
        <v>25</v>
      </c>
      <c r="B566" s="1" t="s">
        <v>73</v>
      </c>
      <c r="C566" s="1">
        <v>11</v>
      </c>
      <c r="D566" s="1" t="s">
        <v>162</v>
      </c>
      <c r="E566" s="1">
        <v>16195.9271556437</v>
      </c>
      <c r="F566" s="1">
        <v>68526.286165191763</v>
      </c>
      <c r="G566" s="1">
        <v>130719.387333782</v>
      </c>
      <c r="H566" s="1">
        <v>175537.75908623889</v>
      </c>
      <c r="I566" s="1">
        <v>171647.25379075398</v>
      </c>
    </row>
    <row r="567" spans="1:9" x14ac:dyDescent="0.15">
      <c r="A567" s="1">
        <v>25</v>
      </c>
      <c r="B567" s="1" t="s">
        <v>73</v>
      </c>
      <c r="C567" s="1">
        <v>12</v>
      </c>
      <c r="D567" s="1" t="s">
        <v>163</v>
      </c>
      <c r="E567" s="1">
        <v>15101.61860699363</v>
      </c>
      <c r="F567" s="1">
        <v>76193.665069597657</v>
      </c>
      <c r="G567" s="1">
        <v>187591.71272383298</v>
      </c>
      <c r="H567" s="1">
        <v>256825.69926968022</v>
      </c>
      <c r="I567" s="1">
        <v>224752.18449406751</v>
      </c>
    </row>
    <row r="568" spans="1:9" x14ac:dyDescent="0.15">
      <c r="A568" s="1">
        <v>25</v>
      </c>
      <c r="B568" s="1" t="s">
        <v>73</v>
      </c>
      <c r="C568" s="1">
        <v>13</v>
      </c>
      <c r="D568" s="1" t="s">
        <v>164</v>
      </c>
      <c r="E568" s="1">
        <v>3222.2720977559034</v>
      </c>
      <c r="F568" s="1">
        <v>21675.725622224367</v>
      </c>
      <c r="G568" s="1">
        <v>54108.222444349238</v>
      </c>
      <c r="H568" s="1">
        <v>73916.882731941194</v>
      </c>
      <c r="I568" s="1">
        <v>102867.35641808572</v>
      </c>
    </row>
    <row r="569" spans="1:9" x14ac:dyDescent="0.15">
      <c r="A569" s="1">
        <v>25</v>
      </c>
      <c r="B569" s="1" t="s">
        <v>73</v>
      </c>
      <c r="C569" s="1">
        <v>14</v>
      </c>
      <c r="D569" s="1" t="s">
        <v>165</v>
      </c>
      <c r="E569" s="1">
        <v>1272.3168882949844</v>
      </c>
      <c r="F569" s="1">
        <v>6405.1692665792407</v>
      </c>
      <c r="G569" s="1">
        <v>16968.478001359126</v>
      </c>
      <c r="H569" s="1">
        <v>15061.127311254018</v>
      </c>
      <c r="I569" s="1">
        <v>14842.624447551805</v>
      </c>
    </row>
    <row r="570" spans="1:9" x14ac:dyDescent="0.15">
      <c r="A570" s="1">
        <v>25</v>
      </c>
      <c r="B570" s="1" t="s">
        <v>73</v>
      </c>
      <c r="C570" s="1">
        <v>15</v>
      </c>
      <c r="D570" s="1" t="s">
        <v>166</v>
      </c>
      <c r="E570" s="1">
        <v>13759.505485139574</v>
      </c>
      <c r="F570" s="1">
        <v>73306.126542186597</v>
      </c>
      <c r="G570" s="1">
        <v>144534.00804865238</v>
      </c>
      <c r="H570" s="1">
        <v>172056.5938968189</v>
      </c>
      <c r="I570" s="1">
        <v>141619.67527695931</v>
      </c>
    </row>
    <row r="571" spans="1:9" x14ac:dyDescent="0.15">
      <c r="A571" s="1">
        <v>25</v>
      </c>
      <c r="B571" s="1" t="s">
        <v>73</v>
      </c>
      <c r="C571" s="1">
        <v>16</v>
      </c>
      <c r="D571" s="1" t="s">
        <v>149</v>
      </c>
      <c r="E571" s="1">
        <v>25242.367454382354</v>
      </c>
      <c r="F571" s="1">
        <v>137806.81965379236</v>
      </c>
      <c r="G571" s="1">
        <v>246366.66190167365</v>
      </c>
      <c r="H571" s="1">
        <v>291825.33422020159</v>
      </c>
      <c r="I571" s="1">
        <v>105294.20700452385</v>
      </c>
    </row>
    <row r="572" spans="1:9" x14ac:dyDescent="0.15">
      <c r="A572" s="1">
        <v>25</v>
      </c>
      <c r="B572" s="1" t="s">
        <v>73</v>
      </c>
      <c r="C572" s="1">
        <v>17</v>
      </c>
      <c r="D572" s="1" t="s">
        <v>150</v>
      </c>
      <c r="E572" s="1">
        <v>2830.4466116566482</v>
      </c>
      <c r="F572" s="1">
        <v>13554.872362716826</v>
      </c>
      <c r="G572" s="1">
        <v>25731.039246678833</v>
      </c>
      <c r="H572" s="1">
        <v>35337.591432937297</v>
      </c>
      <c r="I572" s="1">
        <v>29535.679287174127</v>
      </c>
    </row>
    <row r="573" spans="1:9" x14ac:dyDescent="0.15">
      <c r="A573" s="1">
        <v>25</v>
      </c>
      <c r="B573" s="1" t="s">
        <v>73</v>
      </c>
      <c r="C573" s="1">
        <v>18</v>
      </c>
      <c r="D573" s="1" t="s">
        <v>151</v>
      </c>
      <c r="E573" s="1">
        <v>37767.206603106199</v>
      </c>
      <c r="F573" s="1">
        <v>152965.72981820727</v>
      </c>
      <c r="G573" s="1">
        <v>222264.05193530425</v>
      </c>
      <c r="H573" s="1">
        <v>253668.68618245807</v>
      </c>
      <c r="I573" s="1">
        <v>274663.59308295971</v>
      </c>
    </row>
    <row r="574" spans="1:9" x14ac:dyDescent="0.15">
      <c r="A574" s="1">
        <v>25</v>
      </c>
      <c r="B574" s="1" t="s">
        <v>73</v>
      </c>
      <c r="C574" s="1">
        <v>19</v>
      </c>
      <c r="D574" s="1" t="s">
        <v>152</v>
      </c>
      <c r="E574" s="1">
        <v>7788.2922342192678</v>
      </c>
      <c r="F574" s="1">
        <v>36699.339642992745</v>
      </c>
      <c r="G574" s="1">
        <v>93501.828657953942</v>
      </c>
      <c r="H574" s="1">
        <v>90418.491190284723</v>
      </c>
      <c r="I574" s="1">
        <v>88204.25916548699</v>
      </c>
    </row>
    <row r="575" spans="1:9" x14ac:dyDescent="0.15">
      <c r="A575" s="1">
        <v>25</v>
      </c>
      <c r="B575" s="1" t="s">
        <v>73</v>
      </c>
      <c r="C575" s="1">
        <v>20</v>
      </c>
      <c r="D575" s="1" t="s">
        <v>153</v>
      </c>
      <c r="E575" s="1">
        <v>834.96071268715207</v>
      </c>
      <c r="F575" s="1">
        <v>5199.941479753541</v>
      </c>
      <c r="G575" s="1">
        <v>17568.127101444479</v>
      </c>
      <c r="H575" s="1">
        <v>26754.678242202499</v>
      </c>
      <c r="I575" s="1">
        <v>24319.01710790809</v>
      </c>
    </row>
    <row r="576" spans="1:9" x14ac:dyDescent="0.15">
      <c r="A576" s="1">
        <v>25</v>
      </c>
      <c r="B576" s="1" t="s">
        <v>73</v>
      </c>
      <c r="C576" s="1">
        <v>21</v>
      </c>
      <c r="D576" s="1" t="s">
        <v>154</v>
      </c>
      <c r="E576" s="1">
        <v>22503.725688541366</v>
      </c>
      <c r="F576" s="1">
        <v>83804.811116908284</v>
      </c>
      <c r="G576" s="1">
        <v>135693.28494052059</v>
      </c>
      <c r="H576" s="1">
        <v>178731.28022247783</v>
      </c>
      <c r="I576" s="1">
        <v>122520.47833969566</v>
      </c>
    </row>
    <row r="577" spans="1:9" x14ac:dyDescent="0.15">
      <c r="A577" s="1">
        <v>25</v>
      </c>
      <c r="B577" s="1" t="s">
        <v>24</v>
      </c>
      <c r="C577" s="1">
        <v>22</v>
      </c>
      <c r="D577" s="1" t="s">
        <v>146</v>
      </c>
      <c r="E577" s="1">
        <v>44476.789535020747</v>
      </c>
      <c r="F577" s="1">
        <v>194778.62648840202</v>
      </c>
      <c r="G577" s="1">
        <v>434784.84970077907</v>
      </c>
      <c r="H577" s="1">
        <v>713902.60037567781</v>
      </c>
      <c r="I577" s="1">
        <v>857566.07575251313</v>
      </c>
    </row>
    <row r="578" spans="1:9" x14ac:dyDescent="0.15">
      <c r="A578" s="1">
        <v>25</v>
      </c>
      <c r="B578" s="1" t="s">
        <v>24</v>
      </c>
      <c r="C578" s="1">
        <v>23</v>
      </c>
      <c r="D578" s="1" t="s">
        <v>167</v>
      </c>
      <c r="E578" s="1">
        <v>33430.739383147295</v>
      </c>
      <c r="F578" s="1">
        <v>162767.85321211285</v>
      </c>
      <c r="G578" s="1">
        <v>248762.11317694298</v>
      </c>
      <c r="H578" s="1">
        <v>363488.73983070278</v>
      </c>
      <c r="I578" s="1">
        <v>318591.03876299207</v>
      </c>
    </row>
    <row r="579" spans="1:9" x14ac:dyDescent="0.15">
      <c r="A579" s="1">
        <v>26</v>
      </c>
      <c r="B579" s="1" t="s">
        <v>74</v>
      </c>
      <c r="C579" s="1">
        <v>1</v>
      </c>
      <c r="D579" s="1" t="s">
        <v>147</v>
      </c>
      <c r="E579" s="1">
        <v>20251.894443718127</v>
      </c>
      <c r="F579" s="1">
        <v>57499.152628751639</v>
      </c>
      <c r="G579" s="1">
        <v>47806.820097078773</v>
      </c>
      <c r="H579" s="1">
        <v>37865.05596134004</v>
      </c>
      <c r="I579" s="1">
        <v>34831.426232018443</v>
      </c>
    </row>
    <row r="580" spans="1:9" x14ac:dyDescent="0.15">
      <c r="A580" s="1">
        <v>26</v>
      </c>
      <c r="B580" s="1" t="s">
        <v>74</v>
      </c>
      <c r="C580" s="1">
        <v>2</v>
      </c>
      <c r="D580" s="1" t="s">
        <v>148</v>
      </c>
      <c r="E580" s="1">
        <v>1525.9281947137401</v>
      </c>
      <c r="F580" s="1">
        <v>3531.840349401657</v>
      </c>
      <c r="G580" s="1">
        <v>3769.006430618751</v>
      </c>
      <c r="H580" s="1">
        <v>3610.2627914522832</v>
      </c>
      <c r="I580" s="1">
        <v>1723.8887531611188</v>
      </c>
    </row>
    <row r="581" spans="1:9" x14ac:dyDescent="0.15">
      <c r="A581" s="1">
        <v>26</v>
      </c>
      <c r="B581" s="1" t="s">
        <v>74</v>
      </c>
      <c r="C581" s="1">
        <v>3</v>
      </c>
      <c r="D581" s="1" t="s">
        <v>155</v>
      </c>
      <c r="E581" s="1">
        <v>18010.236915834521</v>
      </c>
      <c r="F581" s="1">
        <v>72810.116416751247</v>
      </c>
      <c r="G581" s="1">
        <v>107528.17544420471</v>
      </c>
      <c r="H581" s="1">
        <v>117855.47523443477</v>
      </c>
      <c r="I581" s="1">
        <v>98093.120443355438</v>
      </c>
    </row>
    <row r="582" spans="1:9" x14ac:dyDescent="0.15">
      <c r="A582" s="1">
        <v>26</v>
      </c>
      <c r="B582" s="1" t="s">
        <v>74</v>
      </c>
      <c r="C582" s="1">
        <v>4</v>
      </c>
      <c r="D582" s="1" t="s">
        <v>156</v>
      </c>
      <c r="E582" s="1">
        <v>89773.286528446813</v>
      </c>
      <c r="F582" s="1">
        <v>248839.51088203359</v>
      </c>
      <c r="G582" s="1">
        <v>258116.92335420143</v>
      </c>
      <c r="H582" s="1">
        <v>148050.35459390644</v>
      </c>
      <c r="I582" s="1">
        <v>99814.042616853112</v>
      </c>
    </row>
    <row r="583" spans="1:9" x14ac:dyDescent="0.15">
      <c r="A583" s="1">
        <v>26</v>
      </c>
      <c r="B583" s="1" t="s">
        <v>74</v>
      </c>
      <c r="C583" s="1">
        <v>5</v>
      </c>
      <c r="D583" s="1" t="s">
        <v>157</v>
      </c>
      <c r="E583" s="1">
        <v>10123.398963104741</v>
      </c>
      <c r="F583" s="1">
        <v>26027.418219690233</v>
      </c>
      <c r="G583" s="1">
        <v>38674.967939838833</v>
      </c>
      <c r="H583" s="1">
        <v>36523.756312738202</v>
      </c>
      <c r="I583" s="1">
        <v>29990.346593503938</v>
      </c>
    </row>
    <row r="584" spans="1:9" x14ac:dyDescent="0.15">
      <c r="A584" s="1">
        <v>26</v>
      </c>
      <c r="B584" s="1" t="s">
        <v>74</v>
      </c>
      <c r="C584" s="1">
        <v>6</v>
      </c>
      <c r="D584" s="1" t="s">
        <v>49</v>
      </c>
      <c r="E584" s="1">
        <v>15233.053643241266</v>
      </c>
      <c r="F584" s="1">
        <v>41686.918476710838</v>
      </c>
      <c r="G584" s="1">
        <v>57784.623291947013</v>
      </c>
      <c r="H584" s="1">
        <v>58606.837078397948</v>
      </c>
      <c r="I584" s="1">
        <v>44777.105051420462</v>
      </c>
    </row>
    <row r="585" spans="1:9" x14ac:dyDescent="0.15">
      <c r="A585" s="1">
        <v>26</v>
      </c>
      <c r="B585" s="1" t="s">
        <v>74</v>
      </c>
      <c r="C585" s="1">
        <v>7</v>
      </c>
      <c r="D585" s="1" t="s">
        <v>158</v>
      </c>
      <c r="E585" s="1">
        <v>216.55841502030367</v>
      </c>
      <c r="F585" s="1">
        <v>664.8703249912744</v>
      </c>
      <c r="G585" s="1">
        <v>734.75300083731861</v>
      </c>
      <c r="H585" s="1">
        <v>1519.5801953480909</v>
      </c>
      <c r="I585" s="1">
        <v>1646.0441430134815</v>
      </c>
    </row>
    <row r="586" spans="1:9" x14ac:dyDescent="0.15">
      <c r="A586" s="1">
        <v>26</v>
      </c>
      <c r="B586" s="1" t="s">
        <v>74</v>
      </c>
      <c r="C586" s="1">
        <v>8</v>
      </c>
      <c r="D586" s="1" t="s">
        <v>159</v>
      </c>
      <c r="E586" s="1">
        <v>10323.830105653882</v>
      </c>
      <c r="F586" s="1">
        <v>32773.258183072896</v>
      </c>
      <c r="G586" s="1">
        <v>46141.686932007055</v>
      </c>
      <c r="H586" s="1">
        <v>44933.289239137543</v>
      </c>
      <c r="I586" s="1">
        <v>33167.006447967251</v>
      </c>
    </row>
    <row r="587" spans="1:9" x14ac:dyDescent="0.15">
      <c r="A587" s="1">
        <v>26</v>
      </c>
      <c r="B587" s="1" t="s">
        <v>74</v>
      </c>
      <c r="C587" s="1">
        <v>9</v>
      </c>
      <c r="D587" s="1" t="s">
        <v>160</v>
      </c>
      <c r="E587" s="1">
        <v>11508.683459316317</v>
      </c>
      <c r="F587" s="1">
        <v>34623.879477507951</v>
      </c>
      <c r="G587" s="1">
        <v>41205.986500394727</v>
      </c>
      <c r="H587" s="1">
        <v>32141.135625400817</v>
      </c>
      <c r="I587" s="1">
        <v>45966.55956290062</v>
      </c>
    </row>
    <row r="588" spans="1:9" x14ac:dyDescent="0.15">
      <c r="A588" s="1">
        <v>26</v>
      </c>
      <c r="B588" s="1" t="s">
        <v>74</v>
      </c>
      <c r="C588" s="1">
        <v>10</v>
      </c>
      <c r="D588" s="1" t="s">
        <v>161</v>
      </c>
      <c r="E588" s="1">
        <v>14198.983115998053</v>
      </c>
      <c r="F588" s="1">
        <v>40396.313250628678</v>
      </c>
      <c r="G588" s="1">
        <v>79285.414692080012</v>
      </c>
      <c r="H588" s="1">
        <v>70209.547768118413</v>
      </c>
      <c r="I588" s="1">
        <v>60894.902314555409</v>
      </c>
    </row>
    <row r="589" spans="1:9" x14ac:dyDescent="0.15">
      <c r="A589" s="1">
        <v>26</v>
      </c>
      <c r="B589" s="1" t="s">
        <v>74</v>
      </c>
      <c r="C589" s="1">
        <v>11</v>
      </c>
      <c r="D589" s="1" t="s">
        <v>162</v>
      </c>
      <c r="E589" s="1">
        <v>24039.869345094288</v>
      </c>
      <c r="F589" s="1">
        <v>79460.758570675534</v>
      </c>
      <c r="G589" s="1">
        <v>137635.94297306225</v>
      </c>
      <c r="H589" s="1">
        <v>141636.62108332437</v>
      </c>
      <c r="I589" s="1">
        <v>160089.39285421753</v>
      </c>
    </row>
    <row r="590" spans="1:9" x14ac:dyDescent="0.15">
      <c r="A590" s="1">
        <v>26</v>
      </c>
      <c r="B590" s="1" t="s">
        <v>74</v>
      </c>
      <c r="C590" s="1">
        <v>12</v>
      </c>
      <c r="D590" s="1" t="s">
        <v>163</v>
      </c>
      <c r="E590" s="1">
        <v>34459.620338334353</v>
      </c>
      <c r="F590" s="1">
        <v>108200.73983997415</v>
      </c>
      <c r="G590" s="1">
        <v>224997.65537126124</v>
      </c>
      <c r="H590" s="1">
        <v>239749.85251245715</v>
      </c>
      <c r="I590" s="1">
        <v>201601.30431071579</v>
      </c>
    </row>
    <row r="591" spans="1:9" x14ac:dyDescent="0.15">
      <c r="A591" s="1">
        <v>26</v>
      </c>
      <c r="B591" s="1" t="s">
        <v>74</v>
      </c>
      <c r="C591" s="1">
        <v>13</v>
      </c>
      <c r="D591" s="1" t="s">
        <v>164</v>
      </c>
      <c r="E591" s="1">
        <v>18963.791537874218</v>
      </c>
      <c r="F591" s="1">
        <v>65582.426427039376</v>
      </c>
      <c r="G591" s="1">
        <v>80163.754510638799</v>
      </c>
      <c r="H591" s="1">
        <v>85906.58874545047</v>
      </c>
      <c r="I591" s="1">
        <v>87255.345391827403</v>
      </c>
    </row>
    <row r="592" spans="1:9" x14ac:dyDescent="0.15">
      <c r="A592" s="1">
        <v>26</v>
      </c>
      <c r="B592" s="1" t="s">
        <v>74</v>
      </c>
      <c r="C592" s="1">
        <v>14</v>
      </c>
      <c r="D592" s="1" t="s">
        <v>165</v>
      </c>
      <c r="E592" s="1">
        <v>7134.8054888303386</v>
      </c>
      <c r="F592" s="1">
        <v>31048.177838797801</v>
      </c>
      <c r="G592" s="1">
        <v>38629.888421154472</v>
      </c>
      <c r="H592" s="1">
        <v>38597.454523739281</v>
      </c>
      <c r="I592" s="1">
        <v>44068.600088685467</v>
      </c>
    </row>
    <row r="593" spans="1:9" x14ac:dyDescent="0.15">
      <c r="A593" s="1">
        <v>26</v>
      </c>
      <c r="B593" s="1" t="s">
        <v>74</v>
      </c>
      <c r="C593" s="1">
        <v>15</v>
      </c>
      <c r="D593" s="1" t="s">
        <v>166</v>
      </c>
      <c r="E593" s="1">
        <v>42130.939217111038</v>
      </c>
      <c r="F593" s="1">
        <v>149089.78083086942</v>
      </c>
      <c r="G593" s="1">
        <v>259315.0732433254</v>
      </c>
      <c r="H593" s="1">
        <v>231046.53127733796</v>
      </c>
      <c r="I593" s="1">
        <v>189747.98268345298</v>
      </c>
    </row>
    <row r="594" spans="1:9" x14ac:dyDescent="0.15">
      <c r="A594" s="1">
        <v>26</v>
      </c>
      <c r="B594" s="1" t="s">
        <v>74</v>
      </c>
      <c r="C594" s="1">
        <v>16</v>
      </c>
      <c r="D594" s="1" t="s">
        <v>149</v>
      </c>
      <c r="E594" s="1">
        <v>82209.987100206243</v>
      </c>
      <c r="F594" s="1">
        <v>313410.14313970518</v>
      </c>
      <c r="G594" s="1">
        <v>356468.00578051619</v>
      </c>
      <c r="H594" s="1">
        <v>542481.93014807673</v>
      </c>
      <c r="I594" s="1">
        <v>419153.97243545915</v>
      </c>
    </row>
    <row r="595" spans="1:9" x14ac:dyDescent="0.15">
      <c r="A595" s="1">
        <v>26</v>
      </c>
      <c r="B595" s="1" t="s">
        <v>74</v>
      </c>
      <c r="C595" s="1">
        <v>17</v>
      </c>
      <c r="D595" s="1" t="s">
        <v>150</v>
      </c>
      <c r="E595" s="1">
        <v>7347.7275448336595</v>
      </c>
      <c r="F595" s="1">
        <v>28360.980620135291</v>
      </c>
      <c r="G595" s="1">
        <v>49017.312380049858</v>
      </c>
      <c r="H595" s="1">
        <v>57445.207085386683</v>
      </c>
      <c r="I595" s="1">
        <v>57428.716765223464</v>
      </c>
    </row>
    <row r="596" spans="1:9" x14ac:dyDescent="0.15">
      <c r="A596" s="1">
        <v>26</v>
      </c>
      <c r="B596" s="1" t="s">
        <v>74</v>
      </c>
      <c r="C596" s="1">
        <v>18</v>
      </c>
      <c r="D596" s="1" t="s">
        <v>151</v>
      </c>
      <c r="E596" s="1">
        <v>179236.54327880757</v>
      </c>
      <c r="F596" s="1">
        <v>711247.55078403594</v>
      </c>
      <c r="G596" s="1">
        <v>834227.29907298775</v>
      </c>
      <c r="H596" s="1">
        <v>787229.16909830959</v>
      </c>
      <c r="I596" s="1">
        <v>830825.38104767073</v>
      </c>
    </row>
    <row r="597" spans="1:9" x14ac:dyDescent="0.15">
      <c r="A597" s="1">
        <v>26</v>
      </c>
      <c r="B597" s="1" t="s">
        <v>74</v>
      </c>
      <c r="C597" s="1">
        <v>19</v>
      </c>
      <c r="D597" s="1" t="s">
        <v>152</v>
      </c>
      <c r="E597" s="1">
        <v>32412.815188565852</v>
      </c>
      <c r="F597" s="1">
        <v>156384.58556551157</v>
      </c>
      <c r="G597" s="1">
        <v>245748.29569328058</v>
      </c>
      <c r="H597" s="1">
        <v>246245.80473229266</v>
      </c>
      <c r="I597" s="1">
        <v>250704.64644709163</v>
      </c>
    </row>
    <row r="598" spans="1:9" x14ac:dyDescent="0.15">
      <c r="A598" s="1">
        <v>26</v>
      </c>
      <c r="B598" s="1" t="s">
        <v>74</v>
      </c>
      <c r="C598" s="1">
        <v>20</v>
      </c>
      <c r="D598" s="1" t="s">
        <v>153</v>
      </c>
      <c r="E598" s="1">
        <v>5617.4888454838147</v>
      </c>
      <c r="F598" s="1">
        <v>30102.862728366075</v>
      </c>
      <c r="G598" s="1">
        <v>78533.803002880508</v>
      </c>
      <c r="H598" s="1">
        <v>102330.67225003122</v>
      </c>
      <c r="I598" s="1">
        <v>91785.589403113132</v>
      </c>
    </row>
    <row r="599" spans="1:9" x14ac:dyDescent="0.15">
      <c r="A599" s="1">
        <v>26</v>
      </c>
      <c r="B599" s="1" t="s">
        <v>74</v>
      </c>
      <c r="C599" s="1">
        <v>21</v>
      </c>
      <c r="D599" s="1" t="s">
        <v>154</v>
      </c>
      <c r="E599" s="1">
        <v>69053.393912274958</v>
      </c>
      <c r="F599" s="1">
        <v>249178.32329378871</v>
      </c>
      <c r="G599" s="1">
        <v>357823.67785762786</v>
      </c>
      <c r="H599" s="1">
        <v>342759.53746632353</v>
      </c>
      <c r="I599" s="1">
        <v>343627.0561717269</v>
      </c>
    </row>
    <row r="600" spans="1:9" x14ac:dyDescent="0.15">
      <c r="A600" s="1">
        <v>26</v>
      </c>
      <c r="B600" s="1" t="s">
        <v>25</v>
      </c>
      <c r="C600" s="1">
        <v>22</v>
      </c>
      <c r="D600" s="1" t="s">
        <v>146</v>
      </c>
      <c r="E600" s="1">
        <v>171083.35208477647</v>
      </c>
      <c r="F600" s="1">
        <v>730359.72871426353</v>
      </c>
      <c r="G600" s="1">
        <v>1271658.9056610439</v>
      </c>
      <c r="H600" s="1">
        <v>1878297.2803139391</v>
      </c>
      <c r="I600" s="1">
        <v>2309960.5920203654</v>
      </c>
    </row>
    <row r="601" spans="1:9" x14ac:dyDescent="0.15">
      <c r="A601" s="1">
        <v>26</v>
      </c>
      <c r="B601" s="1" t="s">
        <v>25</v>
      </c>
      <c r="C601" s="1">
        <v>23</v>
      </c>
      <c r="D601" s="1" t="s">
        <v>167</v>
      </c>
      <c r="E601" s="1">
        <v>89633.32376939489</v>
      </c>
      <c r="F601" s="1">
        <v>414510.86546913086</v>
      </c>
      <c r="G601" s="1">
        <v>528002.38247433049</v>
      </c>
      <c r="H601" s="1">
        <v>741063.16215804731</v>
      </c>
      <c r="I601" s="1">
        <v>710126.23250770126</v>
      </c>
    </row>
    <row r="602" spans="1:9" x14ac:dyDescent="0.15">
      <c r="A602" s="1">
        <v>27</v>
      </c>
      <c r="B602" s="1" t="s">
        <v>75</v>
      </c>
      <c r="C602" s="1">
        <v>1</v>
      </c>
      <c r="D602" s="1" t="s">
        <v>147</v>
      </c>
      <c r="E602" s="1">
        <v>14644.686382067528</v>
      </c>
      <c r="F602" s="1">
        <v>36368.035117661333</v>
      </c>
      <c r="G602" s="1">
        <v>32680.051630629034</v>
      </c>
      <c r="H602" s="1">
        <v>26463.460614389474</v>
      </c>
      <c r="I602" s="1">
        <v>27159.101463545194</v>
      </c>
    </row>
    <row r="603" spans="1:9" x14ac:dyDescent="0.15">
      <c r="A603" s="1">
        <v>27</v>
      </c>
      <c r="B603" s="1" t="s">
        <v>75</v>
      </c>
      <c r="C603" s="1">
        <v>2</v>
      </c>
      <c r="D603" s="1" t="s">
        <v>148</v>
      </c>
      <c r="E603" s="1">
        <v>1171.9128535401526</v>
      </c>
      <c r="F603" s="1">
        <v>2633.9148368419137</v>
      </c>
      <c r="G603" s="1">
        <v>4401.0279588615676</v>
      </c>
      <c r="H603" s="1">
        <v>3024.1260088400304</v>
      </c>
      <c r="I603" s="1">
        <v>1713.2965027576709</v>
      </c>
    </row>
    <row r="604" spans="1:9" x14ac:dyDescent="0.15">
      <c r="A604" s="1">
        <v>27</v>
      </c>
      <c r="B604" s="1" t="s">
        <v>75</v>
      </c>
      <c r="C604" s="1">
        <v>3</v>
      </c>
      <c r="D604" s="1" t="s">
        <v>155</v>
      </c>
      <c r="E604" s="1">
        <v>59624.436258237998</v>
      </c>
      <c r="F604" s="1">
        <v>188389.07977806954</v>
      </c>
      <c r="G604" s="1">
        <v>284526.63226932607</v>
      </c>
      <c r="H604" s="1">
        <v>304072.93279411539</v>
      </c>
      <c r="I604" s="1">
        <v>254534.25501466764</v>
      </c>
    </row>
    <row r="605" spans="1:9" x14ac:dyDescent="0.15">
      <c r="A605" s="1">
        <v>27</v>
      </c>
      <c r="B605" s="1" t="s">
        <v>75</v>
      </c>
      <c r="C605" s="1">
        <v>4</v>
      </c>
      <c r="D605" s="1" t="s">
        <v>156</v>
      </c>
      <c r="E605" s="1">
        <v>159771.46204860529</v>
      </c>
      <c r="F605" s="1">
        <v>362133.6055975309</v>
      </c>
      <c r="G605" s="1">
        <v>434267.55272157874</v>
      </c>
      <c r="H605" s="1">
        <v>248676.60990294226</v>
      </c>
      <c r="I605" s="1">
        <v>149425.48007932329</v>
      </c>
    </row>
    <row r="606" spans="1:9" x14ac:dyDescent="0.15">
      <c r="A606" s="1">
        <v>27</v>
      </c>
      <c r="B606" s="1" t="s">
        <v>75</v>
      </c>
      <c r="C606" s="1">
        <v>5</v>
      </c>
      <c r="D606" s="1" t="s">
        <v>157</v>
      </c>
      <c r="E606" s="1">
        <v>49408.039353380322</v>
      </c>
      <c r="F606" s="1">
        <v>134564.63049935456</v>
      </c>
      <c r="G606" s="1">
        <v>207181.40250316006</v>
      </c>
      <c r="H606" s="1">
        <v>190426.74150423388</v>
      </c>
      <c r="I606" s="1">
        <v>140131.59859290509</v>
      </c>
    </row>
    <row r="607" spans="1:9" x14ac:dyDescent="0.15">
      <c r="A607" s="1">
        <v>27</v>
      </c>
      <c r="B607" s="1" t="s">
        <v>75</v>
      </c>
      <c r="C607" s="1">
        <v>6</v>
      </c>
      <c r="D607" s="1" t="s">
        <v>49</v>
      </c>
      <c r="E607" s="1">
        <v>116499.24590965851</v>
      </c>
      <c r="F607" s="1">
        <v>335642.55525443522</v>
      </c>
      <c r="G607" s="1">
        <v>481405.52230883599</v>
      </c>
      <c r="H607" s="1">
        <v>497675.51975227223</v>
      </c>
      <c r="I607" s="1">
        <v>420801.21082007315</v>
      </c>
    </row>
    <row r="608" spans="1:9" x14ac:dyDescent="0.15">
      <c r="A608" s="1">
        <v>27</v>
      </c>
      <c r="B608" s="1" t="s">
        <v>75</v>
      </c>
      <c r="C608" s="1">
        <v>7</v>
      </c>
      <c r="D608" s="1" t="s">
        <v>158</v>
      </c>
      <c r="E608" s="1">
        <v>4958.6102588448703</v>
      </c>
      <c r="F608" s="1">
        <v>15270.976604548849</v>
      </c>
      <c r="G608" s="1">
        <v>19205.116122605687</v>
      </c>
      <c r="H608" s="1">
        <v>20010.711865603578</v>
      </c>
      <c r="I608" s="1">
        <v>20718.380669225709</v>
      </c>
    </row>
    <row r="609" spans="1:9" x14ac:dyDescent="0.15">
      <c r="A609" s="1">
        <v>27</v>
      </c>
      <c r="B609" s="1" t="s">
        <v>75</v>
      </c>
      <c r="C609" s="1">
        <v>8</v>
      </c>
      <c r="D609" s="1" t="s">
        <v>159</v>
      </c>
      <c r="E609" s="1">
        <v>36212.335492974853</v>
      </c>
      <c r="F609" s="1">
        <v>87679.155410163206</v>
      </c>
      <c r="G609" s="1">
        <v>114690.90841309885</v>
      </c>
      <c r="H609" s="1">
        <v>102088.85270697634</v>
      </c>
      <c r="I609" s="1">
        <v>69516.893145717782</v>
      </c>
    </row>
    <row r="610" spans="1:9" x14ac:dyDescent="0.15">
      <c r="A610" s="1">
        <v>27</v>
      </c>
      <c r="B610" s="1" t="s">
        <v>75</v>
      </c>
      <c r="C610" s="1">
        <v>9</v>
      </c>
      <c r="D610" s="1" t="s">
        <v>160</v>
      </c>
      <c r="E610" s="1">
        <v>201418.9312093757</v>
      </c>
      <c r="F610" s="1">
        <v>462698.13943068997</v>
      </c>
      <c r="G610" s="1">
        <v>517586.54171905818</v>
      </c>
      <c r="H610" s="1">
        <v>388698.92589315865</v>
      </c>
      <c r="I610" s="1">
        <v>393190.84098201297</v>
      </c>
    </row>
    <row r="611" spans="1:9" x14ac:dyDescent="0.15">
      <c r="A611" s="1">
        <v>27</v>
      </c>
      <c r="B611" s="1" t="s">
        <v>75</v>
      </c>
      <c r="C611" s="1">
        <v>10</v>
      </c>
      <c r="D611" s="1" t="s">
        <v>161</v>
      </c>
      <c r="E611" s="1">
        <v>160891.30449441532</v>
      </c>
      <c r="F611" s="1">
        <v>441653.69057982636</v>
      </c>
      <c r="G611" s="1">
        <v>708898.22761128109</v>
      </c>
      <c r="H611" s="1">
        <v>658611.9966182526</v>
      </c>
      <c r="I611" s="1">
        <v>515596.73061591142</v>
      </c>
    </row>
    <row r="612" spans="1:9" x14ac:dyDescent="0.15">
      <c r="A612" s="1">
        <v>27</v>
      </c>
      <c r="B612" s="1" t="s">
        <v>75</v>
      </c>
      <c r="C612" s="1">
        <v>11</v>
      </c>
      <c r="D612" s="1" t="s">
        <v>162</v>
      </c>
      <c r="E612" s="1">
        <v>236138.66159569379</v>
      </c>
      <c r="F612" s="1">
        <v>642739.90613083425</v>
      </c>
      <c r="G612" s="1">
        <v>978290.56547279702</v>
      </c>
      <c r="H612" s="1">
        <v>838461.69524640765</v>
      </c>
      <c r="I612" s="1">
        <v>815198.9864626826</v>
      </c>
    </row>
    <row r="613" spans="1:9" x14ac:dyDescent="0.15">
      <c r="A613" s="1">
        <v>27</v>
      </c>
      <c r="B613" s="1" t="s">
        <v>75</v>
      </c>
      <c r="C613" s="1">
        <v>12</v>
      </c>
      <c r="D613" s="1" t="s">
        <v>163</v>
      </c>
      <c r="E613" s="1">
        <v>135538.46092724663</v>
      </c>
      <c r="F613" s="1">
        <v>453851.23534883762</v>
      </c>
      <c r="G613" s="1">
        <v>756308.89383436006</v>
      </c>
      <c r="H613" s="1">
        <v>718382.14386915008</v>
      </c>
      <c r="I613" s="1">
        <v>556781.69212687819</v>
      </c>
    </row>
    <row r="614" spans="1:9" x14ac:dyDescent="0.15">
      <c r="A614" s="1">
        <v>27</v>
      </c>
      <c r="B614" s="1" t="s">
        <v>75</v>
      </c>
      <c r="C614" s="1">
        <v>13</v>
      </c>
      <c r="D614" s="1" t="s">
        <v>164</v>
      </c>
      <c r="E614" s="1">
        <v>88787.996569989991</v>
      </c>
      <c r="F614" s="1">
        <v>219258.7895929325</v>
      </c>
      <c r="G614" s="1">
        <v>280211.176784679</v>
      </c>
      <c r="H614" s="1">
        <v>235409.38058873423</v>
      </c>
      <c r="I614" s="1">
        <v>286498.38690661627</v>
      </c>
    </row>
    <row r="615" spans="1:9" x14ac:dyDescent="0.15">
      <c r="A615" s="1">
        <v>27</v>
      </c>
      <c r="B615" s="1" t="s">
        <v>75</v>
      </c>
      <c r="C615" s="1">
        <v>14</v>
      </c>
      <c r="D615" s="1" t="s">
        <v>165</v>
      </c>
      <c r="E615" s="1">
        <v>16205.308515471152</v>
      </c>
      <c r="F615" s="1">
        <v>54907.929236047108</v>
      </c>
      <c r="G615" s="1">
        <v>76386.908301569434</v>
      </c>
      <c r="H615" s="1">
        <v>60921.338528907982</v>
      </c>
      <c r="I615" s="1">
        <v>72712.504650242437</v>
      </c>
    </row>
    <row r="616" spans="1:9" x14ac:dyDescent="0.15">
      <c r="A616" s="1">
        <v>27</v>
      </c>
      <c r="B616" s="1" t="s">
        <v>75</v>
      </c>
      <c r="C616" s="1">
        <v>15</v>
      </c>
      <c r="D616" s="1" t="s">
        <v>166</v>
      </c>
      <c r="E616" s="1">
        <v>238273.26302642241</v>
      </c>
      <c r="F616" s="1">
        <v>753981.20547606517</v>
      </c>
      <c r="G616" s="1">
        <v>1258133.8207771224</v>
      </c>
      <c r="H616" s="1">
        <v>1142732.8498558323</v>
      </c>
      <c r="I616" s="1">
        <v>866006.90919056698</v>
      </c>
    </row>
    <row r="617" spans="1:9" x14ac:dyDescent="0.15">
      <c r="A617" s="1">
        <v>27</v>
      </c>
      <c r="B617" s="1" t="s">
        <v>75</v>
      </c>
      <c r="C617" s="1">
        <v>16</v>
      </c>
      <c r="D617" s="1" t="s">
        <v>149</v>
      </c>
      <c r="E617" s="1">
        <v>442241.5870525568</v>
      </c>
      <c r="F617" s="1">
        <v>1447870.2940683567</v>
      </c>
      <c r="G617" s="1">
        <v>2624116.5830269596</v>
      </c>
      <c r="H617" s="1">
        <v>2513151.6471482459</v>
      </c>
      <c r="I617" s="1">
        <v>1950237.6670190915</v>
      </c>
    </row>
    <row r="618" spans="1:9" x14ac:dyDescent="0.15">
      <c r="A618" s="1">
        <v>27</v>
      </c>
      <c r="B618" s="1" t="s">
        <v>75</v>
      </c>
      <c r="C618" s="1">
        <v>17</v>
      </c>
      <c r="D618" s="1" t="s">
        <v>150</v>
      </c>
      <c r="E618" s="1">
        <v>32574.174567324164</v>
      </c>
      <c r="F618" s="1">
        <v>135745.34757706398</v>
      </c>
      <c r="G618" s="1">
        <v>211366.38133365859</v>
      </c>
      <c r="H618" s="1">
        <v>236310.80652069321</v>
      </c>
      <c r="I618" s="1">
        <v>179066.18229409907</v>
      </c>
    </row>
    <row r="619" spans="1:9" x14ac:dyDescent="0.15">
      <c r="A619" s="1">
        <v>27</v>
      </c>
      <c r="B619" s="1" t="s">
        <v>75</v>
      </c>
      <c r="C619" s="1">
        <v>18</v>
      </c>
      <c r="D619" s="1" t="s">
        <v>151</v>
      </c>
      <c r="E619" s="1">
        <v>859852.12405692018</v>
      </c>
      <c r="F619" s="1">
        <v>3330556.5813227459</v>
      </c>
      <c r="G619" s="1">
        <v>4727248.9647946348</v>
      </c>
      <c r="H619" s="1">
        <v>4728228.6159469001</v>
      </c>
      <c r="I619" s="1">
        <v>3516804.1772502586</v>
      </c>
    </row>
    <row r="620" spans="1:9" x14ac:dyDescent="0.15">
      <c r="A620" s="1">
        <v>27</v>
      </c>
      <c r="B620" s="1" t="s">
        <v>75</v>
      </c>
      <c r="C620" s="1">
        <v>19</v>
      </c>
      <c r="D620" s="1" t="s">
        <v>152</v>
      </c>
      <c r="E620" s="1">
        <v>178594.75410511225</v>
      </c>
      <c r="F620" s="1">
        <v>843531.60939648654</v>
      </c>
      <c r="G620" s="1">
        <v>1471096.4179737822</v>
      </c>
      <c r="H620" s="1">
        <v>1406471.0903092436</v>
      </c>
      <c r="I620" s="1">
        <v>1126403.1361226591</v>
      </c>
    </row>
    <row r="621" spans="1:9" x14ac:dyDescent="0.15">
      <c r="A621" s="1">
        <v>27</v>
      </c>
      <c r="B621" s="1" t="s">
        <v>75</v>
      </c>
      <c r="C621" s="1">
        <v>20</v>
      </c>
      <c r="D621" s="1" t="s">
        <v>153</v>
      </c>
      <c r="E621" s="1">
        <v>40522.017372690389</v>
      </c>
      <c r="F621" s="1">
        <v>180724.89643851522</v>
      </c>
      <c r="G621" s="1">
        <v>455972.98751626536</v>
      </c>
      <c r="H621" s="1">
        <v>517631.35966989817</v>
      </c>
      <c r="I621" s="1">
        <v>457766.65075152885</v>
      </c>
    </row>
    <row r="622" spans="1:9" x14ac:dyDescent="0.15">
      <c r="A622" s="1">
        <v>27</v>
      </c>
      <c r="B622" s="1" t="s">
        <v>75</v>
      </c>
      <c r="C622" s="1">
        <v>21</v>
      </c>
      <c r="D622" s="1" t="s">
        <v>154</v>
      </c>
      <c r="E622" s="1">
        <v>329176.60444164544</v>
      </c>
      <c r="F622" s="1">
        <v>1162823.0771801798</v>
      </c>
      <c r="G622" s="1">
        <v>1773636.6334213526</v>
      </c>
      <c r="H622" s="1">
        <v>1839841.2696174455</v>
      </c>
      <c r="I622" s="1">
        <v>1546398.1975438064</v>
      </c>
    </row>
    <row r="623" spans="1:9" x14ac:dyDescent="0.15">
      <c r="A623" s="1">
        <v>27</v>
      </c>
      <c r="B623" s="1" t="s">
        <v>26</v>
      </c>
      <c r="C623" s="1">
        <v>22</v>
      </c>
      <c r="D623" s="1" t="s">
        <v>146</v>
      </c>
      <c r="E623" s="1">
        <v>583326.37911392353</v>
      </c>
      <c r="F623" s="1">
        <v>2390156.2432656083</v>
      </c>
      <c r="G623" s="1">
        <v>4750040.1890914161</v>
      </c>
      <c r="H623" s="1">
        <v>6962379.6760985935</v>
      </c>
      <c r="I623" s="1">
        <v>7202917.005859511</v>
      </c>
    </row>
    <row r="624" spans="1:9" x14ac:dyDescent="0.15">
      <c r="A624" s="1">
        <v>27</v>
      </c>
      <c r="B624" s="1" t="s">
        <v>26</v>
      </c>
      <c r="C624" s="1">
        <v>23</v>
      </c>
      <c r="D624" s="1" t="s">
        <v>167</v>
      </c>
      <c r="E624" s="1">
        <v>217221.82361147326</v>
      </c>
      <c r="F624" s="1">
        <v>1123387.7554913484</v>
      </c>
      <c r="G624" s="1">
        <v>1481965.1287222872</v>
      </c>
      <c r="H624" s="1">
        <v>2020246.8751779024</v>
      </c>
      <c r="I624" s="1">
        <v>1667780.0905638142</v>
      </c>
    </row>
    <row r="625" spans="1:9" x14ac:dyDescent="0.15">
      <c r="A625" s="1">
        <v>28</v>
      </c>
      <c r="B625" s="1" t="s">
        <v>76</v>
      </c>
      <c r="C625" s="1">
        <v>1</v>
      </c>
      <c r="D625" s="1" t="s">
        <v>147</v>
      </c>
      <c r="E625" s="1">
        <v>46069.434708471759</v>
      </c>
      <c r="F625" s="1">
        <v>110404.69930583249</v>
      </c>
      <c r="G625" s="1">
        <v>89638.576884590322</v>
      </c>
      <c r="H625" s="1">
        <v>70545.511387786828</v>
      </c>
      <c r="I625" s="1">
        <v>69256.514852521883</v>
      </c>
    </row>
    <row r="626" spans="1:9" x14ac:dyDescent="0.15">
      <c r="A626" s="1">
        <v>28</v>
      </c>
      <c r="B626" s="1" t="s">
        <v>76</v>
      </c>
      <c r="C626" s="1">
        <v>2</v>
      </c>
      <c r="D626" s="1" t="s">
        <v>148</v>
      </c>
      <c r="E626" s="1">
        <v>4705.9625524971752</v>
      </c>
      <c r="F626" s="1">
        <v>7777.0326337813331</v>
      </c>
      <c r="G626" s="1">
        <v>7376.1536893704397</v>
      </c>
      <c r="H626" s="1">
        <v>8120.9675967726653</v>
      </c>
      <c r="I626" s="1">
        <v>2648.0626008619333</v>
      </c>
    </row>
    <row r="627" spans="1:9" x14ac:dyDescent="0.15">
      <c r="A627" s="1">
        <v>28</v>
      </c>
      <c r="B627" s="1" t="s">
        <v>76</v>
      </c>
      <c r="C627" s="1">
        <v>3</v>
      </c>
      <c r="D627" s="1" t="s">
        <v>155</v>
      </c>
      <c r="E627" s="1">
        <v>49545.386448825135</v>
      </c>
      <c r="F627" s="1">
        <v>174154.96332308996</v>
      </c>
      <c r="G627" s="1">
        <v>255391.9587346504</v>
      </c>
      <c r="H627" s="1">
        <v>284986.05234788411</v>
      </c>
      <c r="I627" s="1">
        <v>256113.40210767908</v>
      </c>
    </row>
    <row r="628" spans="1:9" x14ac:dyDescent="0.15">
      <c r="A628" s="1">
        <v>28</v>
      </c>
      <c r="B628" s="1" t="s">
        <v>76</v>
      </c>
      <c r="C628" s="1">
        <v>4</v>
      </c>
      <c r="D628" s="1" t="s">
        <v>156</v>
      </c>
      <c r="E628" s="1">
        <v>48326.367661453551</v>
      </c>
      <c r="F628" s="1">
        <v>115326.75554893118</v>
      </c>
      <c r="G628" s="1">
        <v>133911.32983223259</v>
      </c>
      <c r="H628" s="1">
        <v>80455.530314351927</v>
      </c>
      <c r="I628" s="1">
        <v>58061.537658203815</v>
      </c>
    </row>
    <row r="629" spans="1:9" x14ac:dyDescent="0.15">
      <c r="A629" s="1">
        <v>28</v>
      </c>
      <c r="B629" s="1" t="s">
        <v>76</v>
      </c>
      <c r="C629" s="1">
        <v>5</v>
      </c>
      <c r="D629" s="1" t="s">
        <v>157</v>
      </c>
      <c r="E629" s="1">
        <v>12159.480411685086</v>
      </c>
      <c r="F629" s="1">
        <v>40998.544087497816</v>
      </c>
      <c r="G629" s="1">
        <v>74032.690128582413</v>
      </c>
      <c r="H629" s="1">
        <v>67304.669465258776</v>
      </c>
      <c r="I629" s="1">
        <v>59543.791345688362</v>
      </c>
    </row>
    <row r="630" spans="1:9" x14ac:dyDescent="0.15">
      <c r="A630" s="1">
        <v>28</v>
      </c>
      <c r="B630" s="1" t="s">
        <v>76</v>
      </c>
      <c r="C630" s="1">
        <v>6</v>
      </c>
      <c r="D630" s="1" t="s">
        <v>49</v>
      </c>
      <c r="E630" s="1">
        <v>37290.53176793435</v>
      </c>
      <c r="F630" s="1">
        <v>106311.05940935657</v>
      </c>
      <c r="G630" s="1">
        <v>160229.23599212323</v>
      </c>
      <c r="H630" s="1">
        <v>181406.6534185363</v>
      </c>
      <c r="I630" s="1">
        <v>170453.99767473506</v>
      </c>
    </row>
    <row r="631" spans="1:9" x14ac:dyDescent="0.15">
      <c r="A631" s="1">
        <v>28</v>
      </c>
      <c r="B631" s="1" t="s">
        <v>76</v>
      </c>
      <c r="C631" s="1">
        <v>7</v>
      </c>
      <c r="D631" s="1" t="s">
        <v>158</v>
      </c>
      <c r="E631" s="1">
        <v>2784.0481649087878</v>
      </c>
      <c r="F631" s="1">
        <v>13724.952878786575</v>
      </c>
      <c r="G631" s="1">
        <v>15682.577465023087</v>
      </c>
      <c r="H631" s="1">
        <v>13144.227277216307</v>
      </c>
      <c r="I631" s="1">
        <v>11215.509747308515</v>
      </c>
    </row>
    <row r="632" spans="1:9" x14ac:dyDescent="0.15">
      <c r="A632" s="1">
        <v>28</v>
      </c>
      <c r="B632" s="1" t="s">
        <v>76</v>
      </c>
      <c r="C632" s="1">
        <v>8</v>
      </c>
      <c r="D632" s="1" t="s">
        <v>159</v>
      </c>
      <c r="E632" s="1">
        <v>26269.710933194314</v>
      </c>
      <c r="F632" s="1">
        <v>74513.865409450344</v>
      </c>
      <c r="G632" s="1">
        <v>94729.968108157918</v>
      </c>
      <c r="H632" s="1">
        <v>84759.577728350661</v>
      </c>
      <c r="I632" s="1">
        <v>70378.787144387636</v>
      </c>
    </row>
    <row r="633" spans="1:9" x14ac:dyDescent="0.15">
      <c r="A633" s="1">
        <v>28</v>
      </c>
      <c r="B633" s="1" t="s">
        <v>76</v>
      </c>
      <c r="C633" s="1">
        <v>9</v>
      </c>
      <c r="D633" s="1" t="s">
        <v>160</v>
      </c>
      <c r="E633" s="1">
        <v>162237.87396100484</v>
      </c>
      <c r="F633" s="1">
        <v>404109.13608581055</v>
      </c>
      <c r="G633" s="1">
        <v>396321.2988884676</v>
      </c>
      <c r="H633" s="1">
        <v>286943.83507143293</v>
      </c>
      <c r="I633" s="1">
        <v>325710.18862171524</v>
      </c>
    </row>
    <row r="634" spans="1:9" x14ac:dyDescent="0.15">
      <c r="A634" s="1">
        <v>28</v>
      </c>
      <c r="B634" s="1" t="s">
        <v>76</v>
      </c>
      <c r="C634" s="1">
        <v>10</v>
      </c>
      <c r="D634" s="1" t="s">
        <v>161</v>
      </c>
      <c r="E634" s="1">
        <v>55252.130919822783</v>
      </c>
      <c r="F634" s="1">
        <v>152312.25315630049</v>
      </c>
      <c r="G634" s="1">
        <v>269962.76116403425</v>
      </c>
      <c r="H634" s="1">
        <v>258948.88818719785</v>
      </c>
      <c r="I634" s="1">
        <v>230546.564510439</v>
      </c>
    </row>
    <row r="635" spans="1:9" x14ac:dyDescent="0.15">
      <c r="A635" s="1">
        <v>28</v>
      </c>
      <c r="B635" s="1" t="s">
        <v>76</v>
      </c>
      <c r="C635" s="1">
        <v>11</v>
      </c>
      <c r="D635" s="1" t="s">
        <v>162</v>
      </c>
      <c r="E635" s="1">
        <v>80731.679885278412</v>
      </c>
      <c r="F635" s="1">
        <v>288698.54766835528</v>
      </c>
      <c r="G635" s="1">
        <v>405168.9525011697</v>
      </c>
      <c r="H635" s="1">
        <v>387348.57385435665</v>
      </c>
      <c r="I635" s="1">
        <v>463789.59139025316</v>
      </c>
    </row>
    <row r="636" spans="1:9" x14ac:dyDescent="0.15">
      <c r="A636" s="1">
        <v>28</v>
      </c>
      <c r="B636" s="1" t="s">
        <v>76</v>
      </c>
      <c r="C636" s="1">
        <v>12</v>
      </c>
      <c r="D636" s="1" t="s">
        <v>163</v>
      </c>
      <c r="E636" s="1">
        <v>68263.326475066788</v>
      </c>
      <c r="F636" s="1">
        <v>211097.63640585699</v>
      </c>
      <c r="G636" s="1">
        <v>421362.84770212905</v>
      </c>
      <c r="H636" s="1">
        <v>490385.98043703515</v>
      </c>
      <c r="I636" s="1">
        <v>487631.10255399492</v>
      </c>
    </row>
    <row r="637" spans="1:9" x14ac:dyDescent="0.15">
      <c r="A637" s="1">
        <v>28</v>
      </c>
      <c r="B637" s="1" t="s">
        <v>76</v>
      </c>
      <c r="C637" s="1">
        <v>13</v>
      </c>
      <c r="D637" s="1" t="s">
        <v>164</v>
      </c>
      <c r="E637" s="1">
        <v>91396.721808601622</v>
      </c>
      <c r="F637" s="1">
        <v>187906.8157932754</v>
      </c>
      <c r="G637" s="1">
        <v>199960.74525719861</v>
      </c>
      <c r="H637" s="1">
        <v>237845.68623248261</v>
      </c>
      <c r="I637" s="1">
        <v>339481.79347899591</v>
      </c>
    </row>
    <row r="638" spans="1:9" x14ac:dyDescent="0.15">
      <c r="A638" s="1">
        <v>28</v>
      </c>
      <c r="B638" s="1" t="s">
        <v>76</v>
      </c>
      <c r="C638" s="1">
        <v>14</v>
      </c>
      <c r="D638" s="1" t="s">
        <v>165</v>
      </c>
      <c r="E638" s="1">
        <v>4633.8896882971794</v>
      </c>
      <c r="F638" s="1">
        <v>18191.148164613296</v>
      </c>
      <c r="G638" s="1">
        <v>26206.108286502433</v>
      </c>
      <c r="H638" s="1">
        <v>20214.021782063061</v>
      </c>
      <c r="I638" s="1">
        <v>25526.934013677132</v>
      </c>
    </row>
    <row r="639" spans="1:9" x14ac:dyDescent="0.15">
      <c r="A639" s="1">
        <v>28</v>
      </c>
      <c r="B639" s="1" t="s">
        <v>76</v>
      </c>
      <c r="C639" s="1">
        <v>15</v>
      </c>
      <c r="D639" s="1" t="s">
        <v>166</v>
      </c>
      <c r="E639" s="1">
        <v>105060.75216357727</v>
      </c>
      <c r="F639" s="1">
        <v>309173.93609630951</v>
      </c>
      <c r="G639" s="1">
        <v>492891.94047942886</v>
      </c>
      <c r="H639" s="1">
        <v>427040.3620421511</v>
      </c>
      <c r="I639" s="1">
        <v>357211.91773306223</v>
      </c>
    </row>
    <row r="640" spans="1:9" x14ac:dyDescent="0.15">
      <c r="A640" s="1">
        <v>28</v>
      </c>
      <c r="B640" s="1" t="s">
        <v>76</v>
      </c>
      <c r="C640" s="1">
        <v>16</v>
      </c>
      <c r="D640" s="1" t="s">
        <v>149</v>
      </c>
      <c r="E640" s="1">
        <v>193968.61355310489</v>
      </c>
      <c r="F640" s="1">
        <v>655296.57313286292</v>
      </c>
      <c r="G640" s="1">
        <v>881372.63764324819</v>
      </c>
      <c r="H640" s="1">
        <v>1013249.7596870592</v>
      </c>
      <c r="I640" s="1">
        <v>966012.85983501736</v>
      </c>
    </row>
    <row r="641" spans="1:9" x14ac:dyDescent="0.15">
      <c r="A641" s="1">
        <v>28</v>
      </c>
      <c r="B641" s="1" t="s">
        <v>76</v>
      </c>
      <c r="C641" s="1">
        <v>17</v>
      </c>
      <c r="D641" s="1" t="s">
        <v>150</v>
      </c>
      <c r="E641" s="1">
        <v>16396.59312649367</v>
      </c>
      <c r="F641" s="1">
        <v>64870.792066347472</v>
      </c>
      <c r="G641" s="1">
        <v>113890.05290536158</v>
      </c>
      <c r="H641" s="1">
        <v>132470.61852945274</v>
      </c>
      <c r="I641" s="1">
        <v>109422.13538061825</v>
      </c>
    </row>
    <row r="642" spans="1:9" x14ac:dyDescent="0.15">
      <c r="A642" s="1">
        <v>28</v>
      </c>
      <c r="B642" s="1" t="s">
        <v>76</v>
      </c>
      <c r="C642" s="1">
        <v>18</v>
      </c>
      <c r="D642" s="1" t="s">
        <v>151</v>
      </c>
      <c r="E642" s="1">
        <v>281218.93837969255</v>
      </c>
      <c r="F642" s="1">
        <v>1089511.0372475374</v>
      </c>
      <c r="G642" s="1">
        <v>1301383.0261411937</v>
      </c>
      <c r="H642" s="1">
        <v>1343149.6901304468</v>
      </c>
      <c r="I642" s="1">
        <v>1075574.1090976445</v>
      </c>
    </row>
    <row r="643" spans="1:9" x14ac:dyDescent="0.15">
      <c r="A643" s="1">
        <v>28</v>
      </c>
      <c r="B643" s="1" t="s">
        <v>76</v>
      </c>
      <c r="C643" s="1">
        <v>19</v>
      </c>
      <c r="D643" s="1" t="s">
        <v>152</v>
      </c>
      <c r="E643" s="1">
        <v>64039.158515158757</v>
      </c>
      <c r="F643" s="1">
        <v>272838.99707306089</v>
      </c>
      <c r="G643" s="1">
        <v>434370.84606050304</v>
      </c>
      <c r="H643" s="1">
        <v>548704.42424281966</v>
      </c>
      <c r="I643" s="1">
        <v>477505.81717376295</v>
      </c>
    </row>
    <row r="644" spans="1:9" x14ac:dyDescent="0.15">
      <c r="A644" s="1">
        <v>28</v>
      </c>
      <c r="B644" s="1" t="s">
        <v>76</v>
      </c>
      <c r="C644" s="1">
        <v>20</v>
      </c>
      <c r="D644" s="1" t="s">
        <v>153</v>
      </c>
      <c r="E644" s="1">
        <v>12202.052440472367</v>
      </c>
      <c r="F644" s="1">
        <v>56908.838517277611</v>
      </c>
      <c r="G644" s="1">
        <v>148538.48889054786</v>
      </c>
      <c r="H644" s="1">
        <v>202332.25420665642</v>
      </c>
      <c r="I644" s="1">
        <v>162090.85169966484</v>
      </c>
    </row>
    <row r="645" spans="1:9" x14ac:dyDescent="0.15">
      <c r="A645" s="1">
        <v>28</v>
      </c>
      <c r="B645" s="1" t="s">
        <v>76</v>
      </c>
      <c r="C645" s="1">
        <v>21</v>
      </c>
      <c r="D645" s="1" t="s">
        <v>154</v>
      </c>
      <c r="E645" s="1">
        <v>183983.23327345983</v>
      </c>
      <c r="F645" s="1">
        <v>602185.4792484605</v>
      </c>
      <c r="G645" s="1">
        <v>853352.22644651344</v>
      </c>
      <c r="H645" s="1">
        <v>752416.09092637687</v>
      </c>
      <c r="I645" s="1">
        <v>581921.4042516381</v>
      </c>
    </row>
    <row r="646" spans="1:9" x14ac:dyDescent="0.15">
      <c r="A646" s="1">
        <v>28</v>
      </c>
      <c r="B646" s="1" t="s">
        <v>27</v>
      </c>
      <c r="C646" s="1">
        <v>22</v>
      </c>
      <c r="D646" s="1" t="s">
        <v>146</v>
      </c>
      <c r="E646" s="1">
        <v>277841.38375929976</v>
      </c>
      <c r="F646" s="1">
        <v>1100034.0254771411</v>
      </c>
      <c r="G646" s="1">
        <v>2038088.9909147425</v>
      </c>
      <c r="H646" s="1">
        <v>3347729.9059749967</v>
      </c>
      <c r="I646" s="1">
        <v>3408881.8679376123</v>
      </c>
    </row>
    <row r="647" spans="1:9" x14ac:dyDescent="0.15">
      <c r="A647" s="1">
        <v>28</v>
      </c>
      <c r="B647" s="1" t="s">
        <v>27</v>
      </c>
      <c r="C647" s="1">
        <v>23</v>
      </c>
      <c r="D647" s="1" t="s">
        <v>167</v>
      </c>
      <c r="E647" s="1">
        <v>155143.97068248873</v>
      </c>
      <c r="F647" s="1">
        <v>710391.90300298692</v>
      </c>
      <c r="G647" s="1">
        <v>937383.34837373649</v>
      </c>
      <c r="H647" s="1">
        <v>1379221.8911741625</v>
      </c>
      <c r="I647" s="1">
        <v>1092241.964453937</v>
      </c>
    </row>
    <row r="648" spans="1:9" x14ac:dyDescent="0.15">
      <c r="A648" s="1">
        <v>29</v>
      </c>
      <c r="B648" s="1" t="s">
        <v>77</v>
      </c>
      <c r="C648" s="1">
        <v>1</v>
      </c>
      <c r="D648" s="1" t="s">
        <v>147</v>
      </c>
      <c r="E648" s="1">
        <v>15530.423909842675</v>
      </c>
      <c r="F648" s="1">
        <v>37615.615730040474</v>
      </c>
      <c r="G648" s="1">
        <v>28747.709174919724</v>
      </c>
      <c r="H648" s="1">
        <v>23416.676424434507</v>
      </c>
      <c r="I648" s="1">
        <v>21018.491368699004</v>
      </c>
    </row>
    <row r="649" spans="1:9" x14ac:dyDescent="0.15">
      <c r="A649" s="1">
        <v>29</v>
      </c>
      <c r="B649" s="1" t="s">
        <v>77</v>
      </c>
      <c r="C649" s="1">
        <v>2</v>
      </c>
      <c r="D649" s="1" t="s">
        <v>148</v>
      </c>
      <c r="E649" s="1">
        <v>744.65295902030527</v>
      </c>
      <c r="F649" s="1">
        <v>468.91665655897714</v>
      </c>
      <c r="G649" s="1">
        <v>909.49439430063944</v>
      </c>
      <c r="H649" s="1">
        <v>840.97886200888479</v>
      </c>
      <c r="I649" s="1">
        <v>207.87291416766178</v>
      </c>
    </row>
    <row r="650" spans="1:9" x14ac:dyDescent="0.15">
      <c r="A650" s="1">
        <v>29</v>
      </c>
      <c r="B650" s="1" t="s">
        <v>77</v>
      </c>
      <c r="C650" s="1">
        <v>3</v>
      </c>
      <c r="D650" s="1" t="s">
        <v>155</v>
      </c>
      <c r="E650" s="1">
        <v>3030.8260311093527</v>
      </c>
      <c r="F650" s="1">
        <v>13860.02981995701</v>
      </c>
      <c r="G650" s="1">
        <v>27575.014711181499</v>
      </c>
      <c r="H650" s="1">
        <v>35363.315888261568</v>
      </c>
      <c r="I650" s="1">
        <v>35239.913806913413</v>
      </c>
    </row>
    <row r="651" spans="1:9" x14ac:dyDescent="0.15">
      <c r="A651" s="1">
        <v>29</v>
      </c>
      <c r="B651" s="1" t="s">
        <v>77</v>
      </c>
      <c r="C651" s="1">
        <v>4</v>
      </c>
      <c r="D651" s="1" t="s">
        <v>156</v>
      </c>
      <c r="E651" s="1">
        <v>13812.719939893872</v>
      </c>
      <c r="F651" s="1">
        <v>41160.102311784838</v>
      </c>
      <c r="G651" s="1">
        <v>51901.918506294656</v>
      </c>
      <c r="H651" s="1">
        <v>42532.41223437398</v>
      </c>
      <c r="I651" s="1">
        <v>28905.269489550865</v>
      </c>
    </row>
    <row r="652" spans="1:9" x14ac:dyDescent="0.15">
      <c r="A652" s="1">
        <v>29</v>
      </c>
      <c r="B652" s="1" t="s">
        <v>77</v>
      </c>
      <c r="C652" s="1">
        <v>5</v>
      </c>
      <c r="D652" s="1" t="s">
        <v>157</v>
      </c>
      <c r="E652" s="1">
        <v>1207.8326993704197</v>
      </c>
      <c r="F652" s="1">
        <v>6769.8770649369189</v>
      </c>
      <c r="G652" s="1">
        <v>12093.939227973569</v>
      </c>
      <c r="H652" s="1">
        <v>14253.408989368536</v>
      </c>
      <c r="I652" s="1">
        <v>15507.942436089124</v>
      </c>
    </row>
    <row r="653" spans="1:9" x14ac:dyDescent="0.15">
      <c r="A653" s="1">
        <v>29</v>
      </c>
      <c r="B653" s="1" t="s">
        <v>77</v>
      </c>
      <c r="C653" s="1">
        <v>6</v>
      </c>
      <c r="D653" s="1" t="s">
        <v>49</v>
      </c>
      <c r="E653" s="1">
        <v>2193.9627570357084</v>
      </c>
      <c r="F653" s="1">
        <v>11616.902828173763</v>
      </c>
      <c r="G653" s="1">
        <v>16237.483106326257</v>
      </c>
      <c r="H653" s="1">
        <v>22200.904359538727</v>
      </c>
      <c r="I653" s="1">
        <v>23812.892553062135</v>
      </c>
    </row>
    <row r="654" spans="1:9" x14ac:dyDescent="0.15">
      <c r="A654" s="1">
        <v>29</v>
      </c>
      <c r="B654" s="1" t="s">
        <v>77</v>
      </c>
      <c r="C654" s="1">
        <v>7</v>
      </c>
      <c r="D654" s="1" t="s">
        <v>158</v>
      </c>
      <c r="E654" s="1">
        <v>70.500335418634222</v>
      </c>
      <c r="F654" s="1">
        <v>217.63042859120227</v>
      </c>
      <c r="G654" s="1">
        <v>502.44331994212911</v>
      </c>
      <c r="H654" s="1">
        <v>831.7540228798548</v>
      </c>
      <c r="I654" s="1">
        <v>1431.2639101835234</v>
      </c>
    </row>
    <row r="655" spans="1:9" x14ac:dyDescent="0.15">
      <c r="A655" s="1">
        <v>29</v>
      </c>
      <c r="B655" s="1" t="s">
        <v>77</v>
      </c>
      <c r="C655" s="1">
        <v>8</v>
      </c>
      <c r="D655" s="1" t="s">
        <v>159</v>
      </c>
      <c r="E655" s="1">
        <v>2350.0598395288312</v>
      </c>
      <c r="F655" s="1">
        <v>8308.4072289086726</v>
      </c>
      <c r="G655" s="1">
        <v>11530.718860033809</v>
      </c>
      <c r="H655" s="1">
        <v>14490.370180417967</v>
      </c>
      <c r="I655" s="1">
        <v>8717.258191278248</v>
      </c>
    </row>
    <row r="656" spans="1:9" x14ac:dyDescent="0.15">
      <c r="A656" s="1">
        <v>29</v>
      </c>
      <c r="B656" s="1" t="s">
        <v>77</v>
      </c>
      <c r="C656" s="1">
        <v>9</v>
      </c>
      <c r="D656" s="1" t="s">
        <v>160</v>
      </c>
      <c r="E656" s="1">
        <v>2361.193386266114</v>
      </c>
      <c r="F656" s="1">
        <v>7425.1060541152792</v>
      </c>
      <c r="G656" s="1">
        <v>12101.17081686118</v>
      </c>
      <c r="H656" s="1">
        <v>9029.9920192942336</v>
      </c>
      <c r="I656" s="1">
        <v>12568.013918269753</v>
      </c>
    </row>
    <row r="657" spans="1:9" x14ac:dyDescent="0.15">
      <c r="A657" s="1">
        <v>29</v>
      </c>
      <c r="B657" s="1" t="s">
        <v>77</v>
      </c>
      <c r="C657" s="1">
        <v>10</v>
      </c>
      <c r="D657" s="1" t="s">
        <v>161</v>
      </c>
      <c r="E657" s="1">
        <v>3220.173581825883</v>
      </c>
      <c r="F657" s="1">
        <v>13751.935172526979</v>
      </c>
      <c r="G657" s="1">
        <v>30492.25664477055</v>
      </c>
      <c r="H657" s="1">
        <v>32585.817499442404</v>
      </c>
      <c r="I657" s="1">
        <v>28018.558742962687</v>
      </c>
    </row>
    <row r="658" spans="1:9" x14ac:dyDescent="0.15">
      <c r="A658" s="1">
        <v>29</v>
      </c>
      <c r="B658" s="1" t="s">
        <v>77</v>
      </c>
      <c r="C658" s="1">
        <v>11</v>
      </c>
      <c r="D658" s="1" t="s">
        <v>162</v>
      </c>
      <c r="E658" s="1">
        <v>4677.4846037702828</v>
      </c>
      <c r="F658" s="1">
        <v>27023.117243842324</v>
      </c>
      <c r="G658" s="1">
        <v>62786.365652900618</v>
      </c>
      <c r="H658" s="1">
        <v>53267.447578830215</v>
      </c>
      <c r="I658" s="1">
        <v>69703.549489352299</v>
      </c>
    </row>
    <row r="659" spans="1:9" x14ac:dyDescent="0.15">
      <c r="A659" s="1">
        <v>29</v>
      </c>
      <c r="B659" s="1" t="s">
        <v>77</v>
      </c>
      <c r="C659" s="1">
        <v>12</v>
      </c>
      <c r="D659" s="1" t="s">
        <v>163</v>
      </c>
      <c r="E659" s="1">
        <v>6200.5710496613756</v>
      </c>
      <c r="F659" s="1">
        <v>27532.246589614741</v>
      </c>
      <c r="G659" s="1">
        <v>53621.440100713735</v>
      </c>
      <c r="H659" s="1">
        <v>88689.075245699947</v>
      </c>
      <c r="I659" s="1">
        <v>55834.484449429234</v>
      </c>
    </row>
    <row r="660" spans="1:9" x14ac:dyDescent="0.15">
      <c r="A660" s="1">
        <v>29</v>
      </c>
      <c r="B660" s="1" t="s">
        <v>77</v>
      </c>
      <c r="C660" s="1">
        <v>13</v>
      </c>
      <c r="D660" s="1" t="s">
        <v>164</v>
      </c>
      <c r="E660" s="1">
        <v>380.09758938969145</v>
      </c>
      <c r="F660" s="1">
        <v>5534.3203194677399</v>
      </c>
      <c r="G660" s="1">
        <v>13664.885560034012</v>
      </c>
      <c r="H660" s="1">
        <v>17239.703841356586</v>
      </c>
      <c r="I660" s="1">
        <v>30841.148009593719</v>
      </c>
    </row>
    <row r="661" spans="1:9" x14ac:dyDescent="0.15">
      <c r="A661" s="1">
        <v>29</v>
      </c>
      <c r="B661" s="1" t="s">
        <v>77</v>
      </c>
      <c r="C661" s="1">
        <v>14</v>
      </c>
      <c r="D661" s="1" t="s">
        <v>165</v>
      </c>
      <c r="E661" s="1">
        <v>218.71497682184486</v>
      </c>
      <c r="F661" s="1">
        <v>1169.235230738557</v>
      </c>
      <c r="G661" s="1">
        <v>1700.1895743392406</v>
      </c>
      <c r="H661" s="1">
        <v>1436.4881237673769</v>
      </c>
      <c r="I661" s="1">
        <v>1549.1973499522292</v>
      </c>
    </row>
    <row r="662" spans="1:9" x14ac:dyDescent="0.15">
      <c r="A662" s="1">
        <v>29</v>
      </c>
      <c r="B662" s="1" t="s">
        <v>77</v>
      </c>
      <c r="C662" s="1">
        <v>15</v>
      </c>
      <c r="D662" s="1" t="s">
        <v>166</v>
      </c>
      <c r="E662" s="1">
        <v>23331.501322606018</v>
      </c>
      <c r="F662" s="1">
        <v>86827.425848874438</v>
      </c>
      <c r="G662" s="1">
        <v>139767.55322580226</v>
      </c>
      <c r="H662" s="1">
        <v>137847.00655595993</v>
      </c>
      <c r="I662" s="1">
        <v>121890.61957718908</v>
      </c>
    </row>
    <row r="663" spans="1:9" x14ac:dyDescent="0.15">
      <c r="A663" s="1">
        <v>29</v>
      </c>
      <c r="B663" s="1" t="s">
        <v>77</v>
      </c>
      <c r="C663" s="1">
        <v>16</v>
      </c>
      <c r="D663" s="1" t="s">
        <v>149</v>
      </c>
      <c r="E663" s="1">
        <v>26375.592549722736</v>
      </c>
      <c r="F663" s="1">
        <v>122557.32347685381</v>
      </c>
      <c r="G663" s="1">
        <v>220725.4110610605</v>
      </c>
      <c r="H663" s="1">
        <v>226583.75416058756</v>
      </c>
      <c r="I663" s="1">
        <v>176928.33308321488</v>
      </c>
    </row>
    <row r="664" spans="1:9" x14ac:dyDescent="0.15">
      <c r="A664" s="1">
        <v>29</v>
      </c>
      <c r="B664" s="1" t="s">
        <v>77</v>
      </c>
      <c r="C664" s="1">
        <v>17</v>
      </c>
      <c r="D664" s="1" t="s">
        <v>150</v>
      </c>
      <c r="E664" s="1">
        <v>3197.4531222063333</v>
      </c>
      <c r="F664" s="1">
        <v>18488.127175478552</v>
      </c>
      <c r="G664" s="1">
        <v>25301.757866834199</v>
      </c>
      <c r="H664" s="1">
        <v>32630.809324889859</v>
      </c>
      <c r="I664" s="1">
        <v>30721.213452669755</v>
      </c>
    </row>
    <row r="665" spans="1:9" x14ac:dyDescent="0.15">
      <c r="A665" s="1">
        <v>29</v>
      </c>
      <c r="B665" s="1" t="s">
        <v>77</v>
      </c>
      <c r="C665" s="1">
        <v>18</v>
      </c>
      <c r="D665" s="1" t="s">
        <v>151</v>
      </c>
      <c r="E665" s="1">
        <v>38247.958621162623</v>
      </c>
      <c r="F665" s="1">
        <v>181774.6520786139</v>
      </c>
      <c r="G665" s="1">
        <v>195727.34035782903</v>
      </c>
      <c r="H665" s="1">
        <v>294882.13434096659</v>
      </c>
      <c r="I665" s="1">
        <v>182599.76438648536</v>
      </c>
    </row>
    <row r="666" spans="1:9" x14ac:dyDescent="0.15">
      <c r="A666" s="1">
        <v>29</v>
      </c>
      <c r="B666" s="1" t="s">
        <v>77</v>
      </c>
      <c r="C666" s="1">
        <v>19</v>
      </c>
      <c r="D666" s="1" t="s">
        <v>152</v>
      </c>
      <c r="E666" s="1">
        <v>6328.2433686224249</v>
      </c>
      <c r="F666" s="1">
        <v>54949.208636629155</v>
      </c>
      <c r="G666" s="1">
        <v>90217.311744755614</v>
      </c>
      <c r="H666" s="1">
        <v>73807.678923534259</v>
      </c>
      <c r="I666" s="1">
        <v>113892.6385231163</v>
      </c>
    </row>
    <row r="667" spans="1:9" x14ac:dyDescent="0.15">
      <c r="A667" s="1">
        <v>29</v>
      </c>
      <c r="B667" s="1" t="s">
        <v>77</v>
      </c>
      <c r="C667" s="1">
        <v>20</v>
      </c>
      <c r="D667" s="1" t="s">
        <v>153</v>
      </c>
      <c r="E667" s="1">
        <v>1120.3270322131407</v>
      </c>
      <c r="F667" s="1">
        <v>8447.8647517904355</v>
      </c>
      <c r="G667" s="1">
        <v>26849.207440583428</v>
      </c>
      <c r="H667" s="1">
        <v>34876.634137156827</v>
      </c>
      <c r="I667" s="1">
        <v>26858.45396323673</v>
      </c>
    </row>
    <row r="668" spans="1:9" x14ac:dyDescent="0.15">
      <c r="A668" s="1">
        <v>29</v>
      </c>
      <c r="B668" s="1" t="s">
        <v>77</v>
      </c>
      <c r="C668" s="1">
        <v>21</v>
      </c>
      <c r="D668" s="1" t="s">
        <v>154</v>
      </c>
      <c r="E668" s="1">
        <v>17384.867530424701</v>
      </c>
      <c r="F668" s="1">
        <v>64530.566223764821</v>
      </c>
      <c r="G668" s="1">
        <v>112990.5875844634</v>
      </c>
      <c r="H668" s="1">
        <v>137618.29001434433</v>
      </c>
      <c r="I668" s="1">
        <v>95033.29704737704</v>
      </c>
    </row>
    <row r="669" spans="1:9" x14ac:dyDescent="0.15">
      <c r="A669" s="1">
        <v>29</v>
      </c>
      <c r="B669" s="1" t="s">
        <v>28</v>
      </c>
      <c r="C669" s="1">
        <v>22</v>
      </c>
      <c r="D669" s="1" t="s">
        <v>146</v>
      </c>
      <c r="E669" s="1">
        <v>39734.084026537479</v>
      </c>
      <c r="F669" s="1">
        <v>179620.73266769407</v>
      </c>
      <c r="G669" s="1">
        <v>370875.67606454325</v>
      </c>
      <c r="H669" s="1">
        <v>743005.71603949438</v>
      </c>
      <c r="I669" s="1">
        <v>845083.7402136809</v>
      </c>
    </row>
    <row r="670" spans="1:9" x14ac:dyDescent="0.15">
      <c r="A670" s="1">
        <v>29</v>
      </c>
      <c r="B670" s="1" t="s">
        <v>28</v>
      </c>
      <c r="C670" s="1">
        <v>23</v>
      </c>
      <c r="D670" s="1" t="s">
        <v>167</v>
      </c>
      <c r="E670" s="1">
        <v>31205.157386472194</v>
      </c>
      <c r="F670" s="1">
        <v>173691.41562733281</v>
      </c>
      <c r="G670" s="1">
        <v>255608.11933990405</v>
      </c>
      <c r="H670" s="1">
        <v>392454.65706350101</v>
      </c>
      <c r="I670" s="1">
        <v>334034.24446095258</v>
      </c>
    </row>
    <row r="671" spans="1:9" x14ac:dyDescent="0.15">
      <c r="A671" s="1">
        <v>30</v>
      </c>
      <c r="B671" s="1" t="s">
        <v>78</v>
      </c>
      <c r="C671" s="1">
        <v>1</v>
      </c>
      <c r="D671" s="1" t="s">
        <v>147</v>
      </c>
      <c r="E671" s="1">
        <v>21006.480012218959</v>
      </c>
      <c r="F671" s="1">
        <v>71157.156245009959</v>
      </c>
      <c r="G671" s="1">
        <v>67497.392575909282</v>
      </c>
      <c r="H671" s="1">
        <v>56182.057322988505</v>
      </c>
      <c r="I671" s="1">
        <v>55824.80203182347</v>
      </c>
    </row>
    <row r="672" spans="1:9" x14ac:dyDescent="0.15">
      <c r="A672" s="1">
        <v>30</v>
      </c>
      <c r="B672" s="1" t="s">
        <v>78</v>
      </c>
      <c r="C672" s="1">
        <v>2</v>
      </c>
      <c r="D672" s="1" t="s">
        <v>148</v>
      </c>
      <c r="E672" s="1">
        <v>1336.7130985692365</v>
      </c>
      <c r="F672" s="1">
        <v>1940.5168021430011</v>
      </c>
      <c r="G672" s="1">
        <v>986.57019042781224</v>
      </c>
      <c r="H672" s="1">
        <v>840.97886200888479</v>
      </c>
      <c r="I672" s="1">
        <v>308.49929300041532</v>
      </c>
    </row>
    <row r="673" spans="1:9" x14ac:dyDescent="0.15">
      <c r="A673" s="1">
        <v>30</v>
      </c>
      <c r="B673" s="1" t="s">
        <v>78</v>
      </c>
      <c r="C673" s="1">
        <v>3</v>
      </c>
      <c r="D673" s="1" t="s">
        <v>155</v>
      </c>
      <c r="E673" s="1">
        <v>7181.9458378303789</v>
      </c>
      <c r="F673" s="1">
        <v>24106.227320770879</v>
      </c>
      <c r="G673" s="1">
        <v>39242.017724851969</v>
      </c>
      <c r="H673" s="1">
        <v>45593.758834564847</v>
      </c>
      <c r="I673" s="1">
        <v>36945.358026014597</v>
      </c>
    </row>
    <row r="674" spans="1:9" x14ac:dyDescent="0.15">
      <c r="A674" s="1">
        <v>30</v>
      </c>
      <c r="B674" s="1" t="s">
        <v>78</v>
      </c>
      <c r="C674" s="1">
        <v>4</v>
      </c>
      <c r="D674" s="1" t="s">
        <v>156</v>
      </c>
      <c r="E674" s="1">
        <v>18725.474200024808</v>
      </c>
      <c r="F674" s="1">
        <v>51670.460149044695</v>
      </c>
      <c r="G674" s="1">
        <v>60896.064913875962</v>
      </c>
      <c r="H674" s="1">
        <v>33847.34393299924</v>
      </c>
      <c r="I674" s="1">
        <v>18537.148627988779</v>
      </c>
    </row>
    <row r="675" spans="1:9" x14ac:dyDescent="0.15">
      <c r="A675" s="1">
        <v>30</v>
      </c>
      <c r="B675" s="1" t="s">
        <v>78</v>
      </c>
      <c r="C675" s="1">
        <v>5</v>
      </c>
      <c r="D675" s="1" t="s">
        <v>157</v>
      </c>
      <c r="E675" s="1">
        <v>2721.8517890289163</v>
      </c>
      <c r="F675" s="1">
        <v>7491.3146343666267</v>
      </c>
      <c r="G675" s="1">
        <v>9055.2648671832339</v>
      </c>
      <c r="H675" s="1">
        <v>6780.4636545000458</v>
      </c>
      <c r="I675" s="1">
        <v>4230.0913661218165</v>
      </c>
    </row>
    <row r="676" spans="1:9" x14ac:dyDescent="0.15">
      <c r="A676" s="1">
        <v>30</v>
      </c>
      <c r="B676" s="1" t="s">
        <v>78</v>
      </c>
      <c r="C676" s="1">
        <v>6</v>
      </c>
      <c r="D676" s="1" t="s">
        <v>49</v>
      </c>
      <c r="E676" s="1">
        <v>6972.7291548040275</v>
      </c>
      <c r="F676" s="1">
        <v>22070.634005691678</v>
      </c>
      <c r="G676" s="1">
        <v>29721.083898347133</v>
      </c>
      <c r="H676" s="1">
        <v>33984.823981488225</v>
      </c>
      <c r="I676" s="1">
        <v>28449.894791118171</v>
      </c>
    </row>
    <row r="677" spans="1:9" x14ac:dyDescent="0.15">
      <c r="A677" s="1">
        <v>30</v>
      </c>
      <c r="B677" s="1" t="s">
        <v>78</v>
      </c>
      <c r="C677" s="1">
        <v>7</v>
      </c>
      <c r="D677" s="1" t="s">
        <v>158</v>
      </c>
      <c r="E677" s="1">
        <v>3628.221472131971</v>
      </c>
      <c r="F677" s="1">
        <v>15177.056649915125</v>
      </c>
      <c r="G677" s="1">
        <v>9944.6015256216378</v>
      </c>
      <c r="H677" s="1">
        <v>9323.8066189794154</v>
      </c>
      <c r="I677" s="1">
        <v>8206.7561508607014</v>
      </c>
    </row>
    <row r="678" spans="1:9" x14ac:dyDescent="0.15">
      <c r="A678" s="1">
        <v>30</v>
      </c>
      <c r="B678" s="1" t="s">
        <v>78</v>
      </c>
      <c r="C678" s="1">
        <v>8</v>
      </c>
      <c r="D678" s="1" t="s">
        <v>159</v>
      </c>
      <c r="E678" s="1">
        <v>2484.6734118308841</v>
      </c>
      <c r="F678" s="1">
        <v>9992.5761696425579</v>
      </c>
      <c r="G678" s="1">
        <v>13008.501761865999</v>
      </c>
      <c r="H678" s="1">
        <v>12519.087013086033</v>
      </c>
      <c r="I678" s="1">
        <v>7948.7968883901003</v>
      </c>
    </row>
    <row r="679" spans="1:9" x14ac:dyDescent="0.15">
      <c r="A679" s="1">
        <v>30</v>
      </c>
      <c r="B679" s="1" t="s">
        <v>78</v>
      </c>
      <c r="C679" s="1">
        <v>9</v>
      </c>
      <c r="D679" s="1" t="s">
        <v>160</v>
      </c>
      <c r="E679" s="1">
        <v>32532.525807183032</v>
      </c>
      <c r="F679" s="1">
        <v>82809.192386403782</v>
      </c>
      <c r="G679" s="1">
        <v>74931.54376232803</v>
      </c>
      <c r="H679" s="1">
        <v>47255.471127647848</v>
      </c>
      <c r="I679" s="1">
        <v>47159.690117108192</v>
      </c>
    </row>
    <row r="680" spans="1:9" x14ac:dyDescent="0.15">
      <c r="A680" s="1">
        <v>30</v>
      </c>
      <c r="B680" s="1" t="s">
        <v>78</v>
      </c>
      <c r="C680" s="1">
        <v>10</v>
      </c>
      <c r="D680" s="1" t="s">
        <v>161</v>
      </c>
      <c r="E680" s="1">
        <v>5705.7265007480264</v>
      </c>
      <c r="F680" s="1">
        <v>14720.059338143881</v>
      </c>
      <c r="G680" s="1">
        <v>29366.608928624348</v>
      </c>
      <c r="H680" s="1">
        <v>25216.785546209841</v>
      </c>
      <c r="I680" s="1">
        <v>17496.092737502069</v>
      </c>
    </row>
    <row r="681" spans="1:9" x14ac:dyDescent="0.15">
      <c r="A681" s="1">
        <v>30</v>
      </c>
      <c r="B681" s="1" t="s">
        <v>78</v>
      </c>
      <c r="C681" s="1">
        <v>11</v>
      </c>
      <c r="D681" s="1" t="s">
        <v>162</v>
      </c>
      <c r="E681" s="1">
        <v>6534.903361469942</v>
      </c>
      <c r="F681" s="1">
        <v>23719.44605708266</v>
      </c>
      <c r="G681" s="1">
        <v>37200.025090257906</v>
      </c>
      <c r="H681" s="1">
        <v>37599.985352462056</v>
      </c>
      <c r="I681" s="1">
        <v>41978.601666008974</v>
      </c>
    </row>
    <row r="682" spans="1:9" x14ac:dyDescent="0.15">
      <c r="A682" s="1">
        <v>30</v>
      </c>
      <c r="B682" s="1" t="s">
        <v>78</v>
      </c>
      <c r="C682" s="1">
        <v>12</v>
      </c>
      <c r="D682" s="1" t="s">
        <v>163</v>
      </c>
      <c r="E682" s="1">
        <v>1232.6274840656649</v>
      </c>
      <c r="F682" s="1">
        <v>3561.8681746512416</v>
      </c>
      <c r="G682" s="1">
        <v>12773.223287388779</v>
      </c>
      <c r="H682" s="1">
        <v>21152.475663410922</v>
      </c>
      <c r="I682" s="1">
        <v>19233.334749898186</v>
      </c>
    </row>
    <row r="683" spans="1:9" x14ac:dyDescent="0.15">
      <c r="A683" s="1">
        <v>30</v>
      </c>
      <c r="B683" s="1" t="s">
        <v>78</v>
      </c>
      <c r="C683" s="1">
        <v>13</v>
      </c>
      <c r="D683" s="1" t="s">
        <v>164</v>
      </c>
      <c r="E683" s="1">
        <v>1144.6321525961043</v>
      </c>
      <c r="F683" s="1">
        <v>7029.5995831307246</v>
      </c>
      <c r="G683" s="1">
        <v>5790.2723594712534</v>
      </c>
      <c r="H683" s="1">
        <v>6017.6372951443154</v>
      </c>
      <c r="I683" s="1">
        <v>7913.4819612379833</v>
      </c>
    </row>
    <row r="684" spans="1:9" x14ac:dyDescent="0.15">
      <c r="A684" s="1">
        <v>30</v>
      </c>
      <c r="B684" s="1" t="s">
        <v>78</v>
      </c>
      <c r="C684" s="1">
        <v>14</v>
      </c>
      <c r="D684" s="1" t="s">
        <v>165</v>
      </c>
      <c r="E684" s="1">
        <v>449.97224646334763</v>
      </c>
      <c r="F684" s="1">
        <v>2104.6425232776792</v>
      </c>
      <c r="G684" s="1">
        <v>6180.9977695477273</v>
      </c>
      <c r="H684" s="1">
        <v>6053.0185911182034</v>
      </c>
      <c r="I684" s="1">
        <v>5246.5933493757739</v>
      </c>
    </row>
    <row r="685" spans="1:9" x14ac:dyDescent="0.15">
      <c r="A685" s="1">
        <v>30</v>
      </c>
      <c r="B685" s="1" t="s">
        <v>78</v>
      </c>
      <c r="C685" s="1">
        <v>15</v>
      </c>
      <c r="D685" s="1" t="s">
        <v>166</v>
      </c>
      <c r="E685" s="1">
        <v>24355.490426577093</v>
      </c>
      <c r="F685" s="1">
        <v>66118.751131993675</v>
      </c>
      <c r="G685" s="1">
        <v>98590.929600100382</v>
      </c>
      <c r="H685" s="1">
        <v>77559.077411813196</v>
      </c>
      <c r="I685" s="1">
        <v>54118.070514462692</v>
      </c>
    </row>
    <row r="686" spans="1:9" x14ac:dyDescent="0.15">
      <c r="A686" s="1">
        <v>30</v>
      </c>
      <c r="B686" s="1" t="s">
        <v>78</v>
      </c>
      <c r="C686" s="1">
        <v>16</v>
      </c>
      <c r="D686" s="1" t="s">
        <v>149</v>
      </c>
      <c r="E686" s="1">
        <v>36064.556406954704</v>
      </c>
      <c r="F686" s="1">
        <v>139210.77449598123</v>
      </c>
      <c r="G686" s="1">
        <v>218568.28192005793</v>
      </c>
      <c r="H686" s="1">
        <v>187378.23539136827</v>
      </c>
      <c r="I686" s="1">
        <v>153529.52582594476</v>
      </c>
    </row>
    <row r="687" spans="1:9" x14ac:dyDescent="0.15">
      <c r="A687" s="1">
        <v>30</v>
      </c>
      <c r="B687" s="1" t="s">
        <v>78</v>
      </c>
      <c r="C687" s="1">
        <v>17</v>
      </c>
      <c r="D687" s="1" t="s">
        <v>150</v>
      </c>
      <c r="E687" s="1">
        <v>4640.4546949795204</v>
      </c>
      <c r="F687" s="1">
        <v>17474.559909558557</v>
      </c>
      <c r="G687" s="1">
        <v>29401.233753304965</v>
      </c>
      <c r="H687" s="1">
        <v>35672.364605229515</v>
      </c>
      <c r="I687" s="1">
        <v>35041.006351654403</v>
      </c>
    </row>
    <row r="688" spans="1:9" x14ac:dyDescent="0.15">
      <c r="A688" s="1">
        <v>30</v>
      </c>
      <c r="B688" s="1" t="s">
        <v>78</v>
      </c>
      <c r="C688" s="1">
        <v>18</v>
      </c>
      <c r="D688" s="1" t="s">
        <v>151</v>
      </c>
      <c r="E688" s="1">
        <v>54688.915478998373</v>
      </c>
      <c r="F688" s="1">
        <v>209960.3558264735</v>
      </c>
      <c r="G688" s="1">
        <v>206042.17245172599</v>
      </c>
      <c r="H688" s="1">
        <v>264254.93900323572</v>
      </c>
      <c r="I688" s="1">
        <v>186825.12210338979</v>
      </c>
    </row>
    <row r="689" spans="1:9" x14ac:dyDescent="0.15">
      <c r="A689" s="1">
        <v>30</v>
      </c>
      <c r="B689" s="1" t="s">
        <v>78</v>
      </c>
      <c r="C689" s="1">
        <v>19</v>
      </c>
      <c r="D689" s="1" t="s">
        <v>152</v>
      </c>
      <c r="E689" s="1">
        <v>11047.549404040275</v>
      </c>
      <c r="F689" s="1">
        <v>54624.531073773374</v>
      </c>
      <c r="G689" s="1">
        <v>93427.317086507726</v>
      </c>
      <c r="H689" s="1">
        <v>58645.574812670602</v>
      </c>
      <c r="I689" s="1">
        <v>86024.321517305492</v>
      </c>
    </row>
    <row r="690" spans="1:9" x14ac:dyDescent="0.15">
      <c r="A690" s="1">
        <v>30</v>
      </c>
      <c r="B690" s="1" t="s">
        <v>78</v>
      </c>
      <c r="C690" s="1">
        <v>20</v>
      </c>
      <c r="D690" s="1" t="s">
        <v>153</v>
      </c>
      <c r="E690" s="1">
        <v>1574.7993188656415</v>
      </c>
      <c r="F690" s="1">
        <v>7279.2652227560548</v>
      </c>
      <c r="G690" s="1">
        <v>19684.955081126001</v>
      </c>
      <c r="H690" s="1">
        <v>18405.785344300919</v>
      </c>
      <c r="I690" s="1">
        <v>16122.340480607185</v>
      </c>
    </row>
    <row r="691" spans="1:9" x14ac:dyDescent="0.15">
      <c r="A691" s="1">
        <v>30</v>
      </c>
      <c r="B691" s="1" t="s">
        <v>78</v>
      </c>
      <c r="C691" s="1">
        <v>21</v>
      </c>
      <c r="D691" s="1" t="s">
        <v>154</v>
      </c>
      <c r="E691" s="1">
        <v>35800.284337971265</v>
      </c>
      <c r="F691" s="1">
        <v>109051.18516801292</v>
      </c>
      <c r="G691" s="1">
        <v>128283.43278713398</v>
      </c>
      <c r="H691" s="1">
        <v>117871.30499174341</v>
      </c>
      <c r="I691" s="1">
        <v>85386.504091463634</v>
      </c>
    </row>
    <row r="692" spans="1:9" x14ac:dyDescent="0.15">
      <c r="A692" s="1">
        <v>30</v>
      </c>
      <c r="B692" s="1" t="s">
        <v>29</v>
      </c>
      <c r="C692" s="1">
        <v>22</v>
      </c>
      <c r="D692" s="1" t="s">
        <v>146</v>
      </c>
      <c r="E692" s="1">
        <v>56764.838628373866</v>
      </c>
      <c r="F692" s="1">
        <v>234443.9143579455</v>
      </c>
      <c r="G692" s="1">
        <v>412852.07117048249</v>
      </c>
      <c r="H692" s="1">
        <v>555985.51644601475</v>
      </c>
      <c r="I692" s="1">
        <v>663034.93918537011</v>
      </c>
    </row>
    <row r="693" spans="1:9" x14ac:dyDescent="0.15">
      <c r="A693" s="1">
        <v>30</v>
      </c>
      <c r="B693" s="1" t="s">
        <v>29</v>
      </c>
      <c r="C693" s="1">
        <v>23</v>
      </c>
      <c r="D693" s="1" t="s">
        <v>167</v>
      </c>
      <c r="E693" s="1">
        <v>37742.078677540754</v>
      </c>
      <c r="F693" s="1">
        <v>177394.27150383726</v>
      </c>
      <c r="G693" s="1">
        <v>240001.42580636212</v>
      </c>
      <c r="H693" s="1">
        <v>336382.12302646879</v>
      </c>
      <c r="I693" s="1">
        <v>276700.10031289689</v>
      </c>
    </row>
    <row r="694" spans="1:9" x14ac:dyDescent="0.15">
      <c r="A694" s="1">
        <v>31</v>
      </c>
      <c r="B694" s="1" t="s">
        <v>79</v>
      </c>
      <c r="C694" s="1">
        <v>1</v>
      </c>
      <c r="D694" s="1" t="s">
        <v>147</v>
      </c>
      <c r="E694" s="1">
        <v>18688.230591243337</v>
      </c>
      <c r="F694" s="1">
        <v>58562.953660836974</v>
      </c>
      <c r="G694" s="1">
        <v>54631.929967382697</v>
      </c>
      <c r="H694" s="1">
        <v>38780.27729197844</v>
      </c>
      <c r="I694" s="1">
        <v>34860.172879617232</v>
      </c>
    </row>
    <row r="695" spans="1:9" x14ac:dyDescent="0.15">
      <c r="A695" s="1">
        <v>31</v>
      </c>
      <c r="B695" s="1" t="s">
        <v>79</v>
      </c>
      <c r="C695" s="1">
        <v>2</v>
      </c>
      <c r="D695" s="1" t="s">
        <v>148</v>
      </c>
      <c r="E695" s="1">
        <v>592.06013954893126</v>
      </c>
      <c r="F695" s="1">
        <v>1691.0930486541833</v>
      </c>
      <c r="G695" s="1">
        <v>1749.6205720868231</v>
      </c>
      <c r="H695" s="1">
        <v>1979.2734833138397</v>
      </c>
      <c r="I695" s="1">
        <v>503.13189416376736</v>
      </c>
    </row>
    <row r="696" spans="1:9" x14ac:dyDescent="0.15">
      <c r="A696" s="1">
        <v>31</v>
      </c>
      <c r="B696" s="1" t="s">
        <v>79</v>
      </c>
      <c r="C696" s="1">
        <v>3</v>
      </c>
      <c r="D696" s="1" t="s">
        <v>155</v>
      </c>
      <c r="E696" s="1">
        <v>4527.9257796860147</v>
      </c>
      <c r="F696" s="1">
        <v>18437.816332298709</v>
      </c>
      <c r="G696" s="1">
        <v>26659.338967824293</v>
      </c>
      <c r="H696" s="1">
        <v>26978.221669481722</v>
      </c>
      <c r="I696" s="1">
        <v>20563.229941662685</v>
      </c>
    </row>
    <row r="697" spans="1:9" x14ac:dyDescent="0.15">
      <c r="A697" s="1">
        <v>31</v>
      </c>
      <c r="B697" s="1" t="s">
        <v>79</v>
      </c>
      <c r="C697" s="1">
        <v>4</v>
      </c>
      <c r="D697" s="1" t="s">
        <v>156</v>
      </c>
      <c r="E697" s="1">
        <v>4043.2898792612405</v>
      </c>
      <c r="F697" s="1">
        <v>17688.505837135755</v>
      </c>
      <c r="G697" s="1">
        <v>28397.346396702771</v>
      </c>
      <c r="H697" s="1">
        <v>17074.289110037171</v>
      </c>
      <c r="I697" s="1">
        <v>9050.9541661541498</v>
      </c>
    </row>
    <row r="698" spans="1:9" x14ac:dyDescent="0.15">
      <c r="A698" s="1">
        <v>31</v>
      </c>
      <c r="B698" s="1" t="s">
        <v>79</v>
      </c>
      <c r="C698" s="1">
        <v>5</v>
      </c>
      <c r="D698" s="1" t="s">
        <v>157</v>
      </c>
      <c r="E698" s="1">
        <v>2064.533941391283</v>
      </c>
      <c r="F698" s="1">
        <v>6651.1978701681001</v>
      </c>
      <c r="G698" s="1">
        <v>11012.913001591</v>
      </c>
      <c r="H698" s="1">
        <v>10862.542798324428</v>
      </c>
      <c r="I698" s="1">
        <v>9115.2864865915089</v>
      </c>
    </row>
    <row r="699" spans="1:9" x14ac:dyDescent="0.15">
      <c r="A699" s="1">
        <v>31</v>
      </c>
      <c r="B699" s="1" t="s">
        <v>79</v>
      </c>
      <c r="C699" s="1">
        <v>6</v>
      </c>
      <c r="D699" s="1" t="s">
        <v>49</v>
      </c>
      <c r="E699" s="1">
        <v>140.67429937252922</v>
      </c>
      <c r="F699" s="1">
        <v>576.32881995545154</v>
      </c>
      <c r="G699" s="1">
        <v>919.64208745213284</v>
      </c>
      <c r="H699" s="1">
        <v>1588.2569218817966</v>
      </c>
      <c r="I699" s="1">
        <v>1572.7002406493746</v>
      </c>
    </row>
    <row r="700" spans="1:9" x14ac:dyDescent="0.15">
      <c r="A700" s="1">
        <v>31</v>
      </c>
      <c r="B700" s="1" t="s">
        <v>79</v>
      </c>
      <c r="C700" s="1">
        <v>7</v>
      </c>
      <c r="D700" s="1" t="s">
        <v>158</v>
      </c>
      <c r="E700" s="1">
        <v>45.137068177965546</v>
      </c>
      <c r="F700" s="1">
        <v>199.78825397808782</v>
      </c>
      <c r="G700" s="1">
        <v>295.79843184435464</v>
      </c>
      <c r="H700" s="1">
        <v>268.10352217603003</v>
      </c>
      <c r="I700" s="1">
        <v>445.39082230886913</v>
      </c>
    </row>
    <row r="701" spans="1:9" x14ac:dyDescent="0.15">
      <c r="A701" s="1">
        <v>31</v>
      </c>
      <c r="B701" s="1" t="s">
        <v>79</v>
      </c>
      <c r="C701" s="1">
        <v>8</v>
      </c>
      <c r="D701" s="1" t="s">
        <v>159</v>
      </c>
      <c r="E701" s="1">
        <v>1287.3429671330798</v>
      </c>
      <c r="F701" s="1">
        <v>4699.3005586727513</v>
      </c>
      <c r="G701" s="1">
        <v>7037.9796387305405</v>
      </c>
      <c r="H701" s="1">
        <v>7202.2550389923736</v>
      </c>
      <c r="I701" s="1">
        <v>3409.5177574732206</v>
      </c>
    </row>
    <row r="702" spans="1:9" x14ac:dyDescent="0.15">
      <c r="A702" s="1">
        <v>31</v>
      </c>
      <c r="B702" s="1" t="s">
        <v>79</v>
      </c>
      <c r="C702" s="1">
        <v>9</v>
      </c>
      <c r="D702" s="1" t="s">
        <v>160</v>
      </c>
      <c r="E702" s="1">
        <v>1402.3427305487844</v>
      </c>
      <c r="F702" s="1">
        <v>2432.5403886603781</v>
      </c>
      <c r="G702" s="1">
        <v>3633.2561205305437</v>
      </c>
      <c r="H702" s="1">
        <v>4782.5187488503234</v>
      </c>
      <c r="I702" s="1">
        <v>5495.3916283184526</v>
      </c>
    </row>
    <row r="703" spans="1:9" x14ac:dyDescent="0.15">
      <c r="A703" s="1">
        <v>31</v>
      </c>
      <c r="B703" s="1" t="s">
        <v>79</v>
      </c>
      <c r="C703" s="1">
        <v>10</v>
      </c>
      <c r="D703" s="1" t="s">
        <v>161</v>
      </c>
      <c r="E703" s="1">
        <v>1852.8434532822491</v>
      </c>
      <c r="F703" s="1">
        <v>4473.3503505984354</v>
      </c>
      <c r="G703" s="1">
        <v>8342.2410283053669</v>
      </c>
      <c r="H703" s="1">
        <v>8930.995986383441</v>
      </c>
      <c r="I703" s="1">
        <v>9232.8072256145788</v>
      </c>
    </row>
    <row r="704" spans="1:9" x14ac:dyDescent="0.15">
      <c r="A704" s="1">
        <v>31</v>
      </c>
      <c r="B704" s="1" t="s">
        <v>79</v>
      </c>
      <c r="C704" s="1">
        <v>11</v>
      </c>
      <c r="D704" s="1" t="s">
        <v>162</v>
      </c>
      <c r="E704" s="1">
        <v>1151.5618544098829</v>
      </c>
      <c r="F704" s="1">
        <v>4922.8650260879931</v>
      </c>
      <c r="G704" s="1">
        <v>9755.6157005434834</v>
      </c>
      <c r="H704" s="1">
        <v>11439.615373633182</v>
      </c>
      <c r="I704" s="1">
        <v>15202.359719557267</v>
      </c>
    </row>
    <row r="705" spans="1:9" x14ac:dyDescent="0.15">
      <c r="A705" s="1">
        <v>31</v>
      </c>
      <c r="B705" s="1" t="s">
        <v>79</v>
      </c>
      <c r="C705" s="1">
        <v>12</v>
      </c>
      <c r="D705" s="1" t="s">
        <v>163</v>
      </c>
      <c r="E705" s="1">
        <v>5962.0780991092088</v>
      </c>
      <c r="F705" s="1">
        <v>25657.74530892113</v>
      </c>
      <c r="G705" s="1">
        <v>65925.81862855384</v>
      </c>
      <c r="H705" s="1">
        <v>80265.2105614475</v>
      </c>
      <c r="I705" s="1">
        <v>67125.691729488928</v>
      </c>
    </row>
    <row r="706" spans="1:9" x14ac:dyDescent="0.15">
      <c r="A706" s="1">
        <v>31</v>
      </c>
      <c r="B706" s="1" t="s">
        <v>79</v>
      </c>
      <c r="C706" s="1">
        <v>13</v>
      </c>
      <c r="D706" s="1" t="s">
        <v>164</v>
      </c>
      <c r="E706" s="1">
        <v>484.14233025192357</v>
      </c>
      <c r="F706" s="1">
        <v>1278.8884516261619</v>
      </c>
      <c r="G706" s="1">
        <v>2263.1571128136429</v>
      </c>
      <c r="H706" s="1">
        <v>4021.935422591504</v>
      </c>
      <c r="I706" s="1">
        <v>6791.8395898341614</v>
      </c>
    </row>
    <row r="707" spans="1:9" x14ac:dyDescent="0.15">
      <c r="A707" s="1">
        <v>31</v>
      </c>
      <c r="B707" s="1" t="s">
        <v>79</v>
      </c>
      <c r="C707" s="1">
        <v>14</v>
      </c>
      <c r="D707" s="1" t="s">
        <v>165</v>
      </c>
      <c r="E707" s="1">
        <v>76.597535856241038</v>
      </c>
      <c r="F707" s="1">
        <v>388.37640344663095</v>
      </c>
      <c r="G707" s="1">
        <v>1492.8268467981788</v>
      </c>
      <c r="H707" s="1">
        <v>702.91784698049321</v>
      </c>
      <c r="I707" s="1">
        <v>118.85635178468007</v>
      </c>
    </row>
    <row r="708" spans="1:9" x14ac:dyDescent="0.15">
      <c r="A708" s="1">
        <v>31</v>
      </c>
      <c r="B708" s="1" t="s">
        <v>79</v>
      </c>
      <c r="C708" s="1">
        <v>15</v>
      </c>
      <c r="D708" s="1" t="s">
        <v>166</v>
      </c>
      <c r="E708" s="1">
        <v>5798.0810866971187</v>
      </c>
      <c r="F708" s="1">
        <v>17718.132959648614</v>
      </c>
      <c r="G708" s="1">
        <v>24829.866698169186</v>
      </c>
      <c r="H708" s="1">
        <v>23447.451858947024</v>
      </c>
      <c r="I708" s="1">
        <v>18011.827745088649</v>
      </c>
    </row>
    <row r="709" spans="1:9" x14ac:dyDescent="0.15">
      <c r="A709" s="1">
        <v>31</v>
      </c>
      <c r="B709" s="1" t="s">
        <v>79</v>
      </c>
      <c r="C709" s="1">
        <v>16</v>
      </c>
      <c r="D709" s="1" t="s">
        <v>149</v>
      </c>
      <c r="E709" s="1">
        <v>13171.390047320076</v>
      </c>
      <c r="F709" s="1">
        <v>85775.40518872012</v>
      </c>
      <c r="G709" s="1">
        <v>96247.671400285559</v>
      </c>
      <c r="H709" s="1">
        <v>154190.00396821942</v>
      </c>
      <c r="I709" s="1">
        <v>130968.88604584754</v>
      </c>
    </row>
    <row r="710" spans="1:9" x14ac:dyDescent="0.15">
      <c r="A710" s="1">
        <v>31</v>
      </c>
      <c r="B710" s="1" t="s">
        <v>79</v>
      </c>
      <c r="C710" s="1">
        <v>17</v>
      </c>
      <c r="D710" s="1" t="s">
        <v>150</v>
      </c>
      <c r="E710" s="1">
        <v>2170.3613740807368</v>
      </c>
      <c r="F710" s="1">
        <v>8758.188548288741</v>
      </c>
      <c r="G710" s="1">
        <v>15109.314883016741</v>
      </c>
      <c r="H710" s="1">
        <v>20758.443654231185</v>
      </c>
      <c r="I710" s="1">
        <v>20246.291129048066</v>
      </c>
    </row>
    <row r="711" spans="1:9" x14ac:dyDescent="0.15">
      <c r="A711" s="1">
        <v>31</v>
      </c>
      <c r="B711" s="1" t="s">
        <v>79</v>
      </c>
      <c r="C711" s="1">
        <v>18</v>
      </c>
      <c r="D711" s="1" t="s">
        <v>151</v>
      </c>
      <c r="E711" s="1">
        <v>25661.095689868947</v>
      </c>
      <c r="F711" s="1">
        <v>126901.58906759994</v>
      </c>
      <c r="G711" s="1">
        <v>133820.93171191428</v>
      </c>
      <c r="H711" s="1">
        <v>165994.08676206198</v>
      </c>
      <c r="I711" s="1">
        <v>89595.329441708163</v>
      </c>
    </row>
    <row r="712" spans="1:9" x14ac:dyDescent="0.15">
      <c r="A712" s="1">
        <v>31</v>
      </c>
      <c r="B712" s="1" t="s">
        <v>79</v>
      </c>
      <c r="C712" s="1">
        <v>19</v>
      </c>
      <c r="D712" s="1" t="s">
        <v>152</v>
      </c>
      <c r="E712" s="1">
        <v>5293.6908868063911</v>
      </c>
      <c r="F712" s="1">
        <v>35499.508927440562</v>
      </c>
      <c r="G712" s="1">
        <v>50279.055725676364</v>
      </c>
      <c r="H712" s="1">
        <v>49676.965758043654</v>
      </c>
      <c r="I712" s="1">
        <v>41230.664293157213</v>
      </c>
    </row>
    <row r="713" spans="1:9" x14ac:dyDescent="0.15">
      <c r="A713" s="1">
        <v>31</v>
      </c>
      <c r="B713" s="1" t="s">
        <v>79</v>
      </c>
      <c r="C713" s="1">
        <v>20</v>
      </c>
      <c r="D713" s="1" t="s">
        <v>153</v>
      </c>
      <c r="E713" s="1">
        <v>729.26948323308216</v>
      </c>
      <c r="F713" s="1">
        <v>2839.8927102232146</v>
      </c>
      <c r="G713" s="1">
        <v>6798.5716135757011</v>
      </c>
      <c r="H713" s="1">
        <v>9208.8646985438063</v>
      </c>
      <c r="I713" s="1">
        <v>7704.89423367575</v>
      </c>
    </row>
    <row r="714" spans="1:9" x14ac:dyDescent="0.15">
      <c r="A714" s="1">
        <v>31</v>
      </c>
      <c r="B714" s="1" t="s">
        <v>79</v>
      </c>
      <c r="C714" s="1">
        <v>21</v>
      </c>
      <c r="D714" s="1" t="s">
        <v>154</v>
      </c>
      <c r="E714" s="1">
        <v>19058.002860168221</v>
      </c>
      <c r="F714" s="1">
        <v>55289.096473962643</v>
      </c>
      <c r="G714" s="1">
        <v>79121.463580703217</v>
      </c>
      <c r="H714" s="1">
        <v>82260.557389287991</v>
      </c>
      <c r="I714" s="1">
        <v>53546.710115691516</v>
      </c>
    </row>
    <row r="715" spans="1:9" x14ac:dyDescent="0.15">
      <c r="A715" s="1">
        <v>31</v>
      </c>
      <c r="B715" s="1" t="s">
        <v>30</v>
      </c>
      <c r="C715" s="1">
        <v>22</v>
      </c>
      <c r="D715" s="1" t="s">
        <v>146</v>
      </c>
      <c r="E715" s="1">
        <v>36174.154672004734</v>
      </c>
      <c r="F715" s="1">
        <v>132692.53875748202</v>
      </c>
      <c r="G715" s="1">
        <v>244353.69232174588</v>
      </c>
      <c r="H715" s="1">
        <v>334225.76524763543</v>
      </c>
      <c r="I715" s="1">
        <v>452368.70126320061</v>
      </c>
    </row>
    <row r="716" spans="1:9" x14ac:dyDescent="0.15">
      <c r="A716" s="1">
        <v>31</v>
      </c>
      <c r="B716" s="1" t="s">
        <v>30</v>
      </c>
      <c r="C716" s="1">
        <v>23</v>
      </c>
      <c r="D716" s="1" t="s">
        <v>167</v>
      </c>
      <c r="E716" s="1">
        <v>27826.99691378514</v>
      </c>
      <c r="F716" s="1">
        <v>116113.39713047125</v>
      </c>
      <c r="G716" s="1">
        <v>157242.57764060248</v>
      </c>
      <c r="H716" s="1">
        <v>237976.11246746103</v>
      </c>
      <c r="I716" s="1">
        <v>221688.62966361974</v>
      </c>
    </row>
    <row r="717" spans="1:9" x14ac:dyDescent="0.15">
      <c r="A717" s="1">
        <v>32</v>
      </c>
      <c r="B717" s="1" t="s">
        <v>80</v>
      </c>
      <c r="C717" s="1">
        <v>1</v>
      </c>
      <c r="D717" s="1" t="s">
        <v>147</v>
      </c>
      <c r="E717" s="1">
        <v>30140.013288724112</v>
      </c>
      <c r="F717" s="1">
        <v>82416.306205029367</v>
      </c>
      <c r="G717" s="1">
        <v>65434.515549303629</v>
      </c>
      <c r="H717" s="1">
        <v>43667.492662338365</v>
      </c>
      <c r="I717" s="1">
        <v>38395.342944852615</v>
      </c>
    </row>
    <row r="718" spans="1:9" x14ac:dyDescent="0.15">
      <c r="A718" s="1">
        <v>32</v>
      </c>
      <c r="B718" s="1" t="s">
        <v>80</v>
      </c>
      <c r="C718" s="1">
        <v>2</v>
      </c>
      <c r="D718" s="1" t="s">
        <v>148</v>
      </c>
      <c r="E718" s="1">
        <v>2581.8705054556485</v>
      </c>
      <c r="F718" s="1">
        <v>4773.9706417759689</v>
      </c>
      <c r="G718" s="1">
        <v>5888.5908241160041</v>
      </c>
      <c r="H718" s="1">
        <v>6311.5888330565795</v>
      </c>
      <c r="I718" s="1">
        <v>3937.6690874816954</v>
      </c>
    </row>
    <row r="719" spans="1:9" x14ac:dyDescent="0.15">
      <c r="A719" s="1">
        <v>32</v>
      </c>
      <c r="B719" s="1" t="s">
        <v>80</v>
      </c>
      <c r="C719" s="1">
        <v>3</v>
      </c>
      <c r="D719" s="1" t="s">
        <v>155</v>
      </c>
      <c r="E719" s="1">
        <v>5419.8761138032023</v>
      </c>
      <c r="F719" s="1">
        <v>17365.804378747955</v>
      </c>
      <c r="G719" s="1">
        <v>23544.962741437419</v>
      </c>
      <c r="H719" s="1">
        <v>27874.805304404574</v>
      </c>
      <c r="I719" s="1">
        <v>21290.080860743539</v>
      </c>
    </row>
    <row r="720" spans="1:9" x14ac:dyDescent="0.15">
      <c r="A720" s="1">
        <v>32</v>
      </c>
      <c r="B720" s="1" t="s">
        <v>80</v>
      </c>
      <c r="C720" s="1">
        <v>4</v>
      </c>
      <c r="D720" s="1" t="s">
        <v>156</v>
      </c>
      <c r="E720" s="1">
        <v>4068.4113124657979</v>
      </c>
      <c r="F720" s="1">
        <v>19891.957961374352</v>
      </c>
      <c r="G720" s="1">
        <v>36467.753596411865</v>
      </c>
      <c r="H720" s="1">
        <v>18920.74450045238</v>
      </c>
      <c r="I720" s="1">
        <v>8875.4026141127379</v>
      </c>
    </row>
    <row r="721" spans="1:9" x14ac:dyDescent="0.15">
      <c r="A721" s="1">
        <v>32</v>
      </c>
      <c r="B721" s="1" t="s">
        <v>80</v>
      </c>
      <c r="C721" s="1">
        <v>5</v>
      </c>
      <c r="D721" s="1" t="s">
        <v>157</v>
      </c>
      <c r="E721" s="1">
        <v>721.50120531092375</v>
      </c>
      <c r="F721" s="1">
        <v>4224.3517456104155</v>
      </c>
      <c r="G721" s="1">
        <v>9629.0474897372187</v>
      </c>
      <c r="H721" s="1">
        <v>9107.4291844187483</v>
      </c>
      <c r="I721" s="1">
        <v>5695.472290310684</v>
      </c>
    </row>
    <row r="722" spans="1:9" x14ac:dyDescent="0.15">
      <c r="A722" s="1">
        <v>32</v>
      </c>
      <c r="B722" s="1" t="s">
        <v>80</v>
      </c>
      <c r="C722" s="1">
        <v>6</v>
      </c>
      <c r="D722" s="1" t="s">
        <v>49</v>
      </c>
      <c r="E722" s="1">
        <v>756.44891663806777</v>
      </c>
      <c r="F722" s="1">
        <v>2243.4013929384396</v>
      </c>
      <c r="G722" s="1">
        <v>1868.3388128076842</v>
      </c>
      <c r="H722" s="1">
        <v>2845.5703646989978</v>
      </c>
      <c r="I722" s="1">
        <v>7447.2496366867545</v>
      </c>
    </row>
    <row r="723" spans="1:9" x14ac:dyDescent="0.15">
      <c r="A723" s="1">
        <v>32</v>
      </c>
      <c r="B723" s="1" t="s">
        <v>80</v>
      </c>
      <c r="C723" s="1">
        <v>7</v>
      </c>
      <c r="D723" s="1" t="s">
        <v>158</v>
      </c>
      <c r="E723" s="1">
        <v>29.408380800685975</v>
      </c>
      <c r="F723" s="1">
        <v>143.93207855572564</v>
      </c>
      <c r="G723" s="1">
        <v>303.45786375717284</v>
      </c>
      <c r="H723" s="1">
        <v>329.5583533004226</v>
      </c>
      <c r="I723" s="1">
        <v>631.63833717883392</v>
      </c>
    </row>
    <row r="724" spans="1:9" x14ac:dyDescent="0.15">
      <c r="A724" s="1">
        <v>32</v>
      </c>
      <c r="B724" s="1" t="s">
        <v>80</v>
      </c>
      <c r="C724" s="1">
        <v>8</v>
      </c>
      <c r="D724" s="1" t="s">
        <v>159</v>
      </c>
      <c r="E724" s="1">
        <v>2460.6588603762916</v>
      </c>
      <c r="F724" s="1">
        <v>13669.947582649847</v>
      </c>
      <c r="G724" s="1">
        <v>16635.019586164388</v>
      </c>
      <c r="H724" s="1">
        <v>16817.326564893101</v>
      </c>
      <c r="I724" s="1">
        <v>11008.45793890206</v>
      </c>
    </row>
    <row r="725" spans="1:9" x14ac:dyDescent="0.15">
      <c r="A725" s="1">
        <v>32</v>
      </c>
      <c r="B725" s="1" t="s">
        <v>80</v>
      </c>
      <c r="C725" s="1">
        <v>9</v>
      </c>
      <c r="D725" s="1" t="s">
        <v>160</v>
      </c>
      <c r="E725" s="1">
        <v>5465.4156219220667</v>
      </c>
      <c r="F725" s="1">
        <v>16684.573537008106</v>
      </c>
      <c r="G725" s="1">
        <v>27252.414378612848</v>
      </c>
      <c r="H725" s="1">
        <v>28136.149572332179</v>
      </c>
      <c r="I725" s="1">
        <v>28607.357199596787</v>
      </c>
    </row>
    <row r="726" spans="1:9" x14ac:dyDescent="0.15">
      <c r="A726" s="1">
        <v>32</v>
      </c>
      <c r="B726" s="1" t="s">
        <v>80</v>
      </c>
      <c r="C726" s="1">
        <v>10</v>
      </c>
      <c r="D726" s="1" t="s">
        <v>161</v>
      </c>
      <c r="E726" s="1">
        <v>1134.8972655753894</v>
      </c>
      <c r="F726" s="1">
        <v>4749.1836059883726</v>
      </c>
      <c r="G726" s="1">
        <v>10504.132893414535</v>
      </c>
      <c r="H726" s="1">
        <v>9127.4516186427609</v>
      </c>
      <c r="I726" s="1">
        <v>7332.1685578524084</v>
      </c>
    </row>
    <row r="727" spans="1:9" x14ac:dyDescent="0.15">
      <c r="A727" s="1">
        <v>32</v>
      </c>
      <c r="B727" s="1" t="s">
        <v>80</v>
      </c>
      <c r="C727" s="1">
        <v>11</v>
      </c>
      <c r="D727" s="1" t="s">
        <v>162</v>
      </c>
      <c r="E727" s="1">
        <v>4834.6515370828556</v>
      </c>
      <c r="F727" s="1">
        <v>16258.077740734265</v>
      </c>
      <c r="G727" s="1">
        <v>23572.985553742958</v>
      </c>
      <c r="H727" s="1">
        <v>27828.073224698473</v>
      </c>
      <c r="I727" s="1">
        <v>27784.25642989156</v>
      </c>
    </row>
    <row r="728" spans="1:9" x14ac:dyDescent="0.15">
      <c r="A728" s="1">
        <v>32</v>
      </c>
      <c r="B728" s="1" t="s">
        <v>80</v>
      </c>
      <c r="C728" s="1">
        <v>12</v>
      </c>
      <c r="D728" s="1" t="s">
        <v>163</v>
      </c>
      <c r="E728" s="1">
        <v>2919.7242498795449</v>
      </c>
      <c r="F728" s="1">
        <v>15845.433596252818</v>
      </c>
      <c r="G728" s="1">
        <v>38584.500582270259</v>
      </c>
      <c r="H728" s="1">
        <v>50968.527808993837</v>
      </c>
      <c r="I728" s="1">
        <v>44723.525148119843</v>
      </c>
    </row>
    <row r="729" spans="1:9" x14ac:dyDescent="0.15">
      <c r="A729" s="1">
        <v>32</v>
      </c>
      <c r="B729" s="1" t="s">
        <v>80</v>
      </c>
      <c r="C729" s="1">
        <v>13</v>
      </c>
      <c r="D729" s="1" t="s">
        <v>164</v>
      </c>
      <c r="E729" s="1">
        <v>1498.653650686894</v>
      </c>
      <c r="F729" s="1">
        <v>7795.3221697468834</v>
      </c>
      <c r="G729" s="1">
        <v>11263.728715621506</v>
      </c>
      <c r="H729" s="1">
        <v>10819.963526416117</v>
      </c>
      <c r="I729" s="1">
        <v>15766.698062051621</v>
      </c>
    </row>
    <row r="730" spans="1:9" x14ac:dyDescent="0.15">
      <c r="A730" s="1">
        <v>32</v>
      </c>
      <c r="B730" s="1" t="s">
        <v>80</v>
      </c>
      <c r="C730" s="1">
        <v>14</v>
      </c>
      <c r="D730" s="1" t="s">
        <v>165</v>
      </c>
      <c r="E730" s="1">
        <v>31.859619479150552</v>
      </c>
      <c r="F730" s="1">
        <v>1543.4320010399613</v>
      </c>
      <c r="G730" s="1">
        <v>3045.884758462621</v>
      </c>
      <c r="H730" s="1">
        <v>2519.1687334850708</v>
      </c>
      <c r="I730" s="1">
        <v>3423.131393612492</v>
      </c>
    </row>
    <row r="731" spans="1:9" x14ac:dyDescent="0.15">
      <c r="A731" s="1">
        <v>32</v>
      </c>
      <c r="B731" s="1" t="s">
        <v>80</v>
      </c>
      <c r="C731" s="1">
        <v>15</v>
      </c>
      <c r="D731" s="1" t="s">
        <v>166</v>
      </c>
      <c r="E731" s="1">
        <v>7556.1397194434985</v>
      </c>
      <c r="F731" s="1">
        <v>26872.761155281503</v>
      </c>
      <c r="G731" s="1">
        <v>41475.726726857749</v>
      </c>
      <c r="H731" s="1">
        <v>38349.368006842051</v>
      </c>
      <c r="I731" s="1">
        <v>24854.554091199352</v>
      </c>
    </row>
    <row r="732" spans="1:9" x14ac:dyDescent="0.15">
      <c r="A732" s="1">
        <v>32</v>
      </c>
      <c r="B732" s="1" t="s">
        <v>80</v>
      </c>
      <c r="C732" s="1">
        <v>16</v>
      </c>
      <c r="D732" s="1" t="s">
        <v>149</v>
      </c>
      <c r="E732" s="1">
        <v>17368.290272716571</v>
      </c>
      <c r="F732" s="1">
        <v>106722.59308699954</v>
      </c>
      <c r="G732" s="1">
        <v>154798.48486644271</v>
      </c>
      <c r="H732" s="1">
        <v>216762.56488572451</v>
      </c>
      <c r="I732" s="1">
        <v>160049.98242388965</v>
      </c>
    </row>
    <row r="733" spans="1:9" x14ac:dyDescent="0.15">
      <c r="A733" s="1">
        <v>32</v>
      </c>
      <c r="B733" s="1" t="s">
        <v>80</v>
      </c>
      <c r="C733" s="1">
        <v>17</v>
      </c>
      <c r="D733" s="1" t="s">
        <v>150</v>
      </c>
      <c r="E733" s="1">
        <v>2984.3578538440183</v>
      </c>
      <c r="F733" s="1">
        <v>11828.810652622577</v>
      </c>
      <c r="G733" s="1">
        <v>21840.563037643064</v>
      </c>
      <c r="H733" s="1">
        <v>28046.214155254977</v>
      </c>
      <c r="I733" s="1">
        <v>26678.771051876422</v>
      </c>
    </row>
    <row r="734" spans="1:9" x14ac:dyDescent="0.15">
      <c r="A734" s="1">
        <v>32</v>
      </c>
      <c r="B734" s="1" t="s">
        <v>80</v>
      </c>
      <c r="C734" s="1">
        <v>18</v>
      </c>
      <c r="D734" s="1" t="s">
        <v>151</v>
      </c>
      <c r="E734" s="1">
        <v>31374.884524164121</v>
      </c>
      <c r="F734" s="1">
        <v>146930.33954964826</v>
      </c>
      <c r="G734" s="1">
        <v>177585.13896840389</v>
      </c>
      <c r="H734" s="1">
        <v>195641.43912611785</v>
      </c>
      <c r="I734" s="1">
        <v>178093.84621605556</v>
      </c>
    </row>
    <row r="735" spans="1:9" x14ac:dyDescent="0.15">
      <c r="A735" s="1">
        <v>32</v>
      </c>
      <c r="B735" s="1" t="s">
        <v>80</v>
      </c>
      <c r="C735" s="1">
        <v>19</v>
      </c>
      <c r="D735" s="1" t="s">
        <v>152</v>
      </c>
      <c r="E735" s="1">
        <v>5410.2406593126598</v>
      </c>
      <c r="F735" s="1">
        <v>34913.637712975775</v>
      </c>
      <c r="G735" s="1">
        <v>51881.970503597331</v>
      </c>
      <c r="H735" s="1">
        <v>56631.340526146087</v>
      </c>
      <c r="I735" s="1">
        <v>53710.871280745101</v>
      </c>
    </row>
    <row r="736" spans="1:9" x14ac:dyDescent="0.15">
      <c r="A736" s="1">
        <v>32</v>
      </c>
      <c r="B736" s="1" t="s">
        <v>80</v>
      </c>
      <c r="C736" s="1">
        <v>20</v>
      </c>
      <c r="D736" s="1" t="s">
        <v>153</v>
      </c>
      <c r="E736" s="1">
        <v>380.48842603465158</v>
      </c>
      <c r="F736" s="1">
        <v>2330.6705690797417</v>
      </c>
      <c r="G736" s="1">
        <v>5227.6895361964662</v>
      </c>
      <c r="H736" s="1">
        <v>8659.4382703557203</v>
      </c>
      <c r="I736" s="1">
        <v>7299.092460785886</v>
      </c>
    </row>
    <row r="737" spans="1:9" x14ac:dyDescent="0.15">
      <c r="A737" s="1">
        <v>32</v>
      </c>
      <c r="B737" s="1" t="s">
        <v>80</v>
      </c>
      <c r="C737" s="1">
        <v>21</v>
      </c>
      <c r="D737" s="1" t="s">
        <v>154</v>
      </c>
      <c r="E737" s="1">
        <v>21848.740711712184</v>
      </c>
      <c r="F737" s="1">
        <v>64893.994052979957</v>
      </c>
      <c r="G737" s="1">
        <v>86687.682724945291</v>
      </c>
      <c r="H737" s="1">
        <v>90775.972486753366</v>
      </c>
      <c r="I737" s="1">
        <v>56993.24749506059</v>
      </c>
    </row>
    <row r="738" spans="1:9" x14ac:dyDescent="0.15">
      <c r="A738" s="1">
        <v>32</v>
      </c>
      <c r="B738" s="1" t="s">
        <v>31</v>
      </c>
      <c r="C738" s="1">
        <v>22</v>
      </c>
      <c r="D738" s="1" t="s">
        <v>146</v>
      </c>
      <c r="E738" s="1">
        <v>43247.706984699333</v>
      </c>
      <c r="F738" s="1">
        <v>174795.76045644979</v>
      </c>
      <c r="G738" s="1">
        <v>309152.96094788541</v>
      </c>
      <c r="H738" s="1">
        <v>442102.22765031015</v>
      </c>
      <c r="I738" s="1">
        <v>476312.23484694038</v>
      </c>
    </row>
    <row r="739" spans="1:9" x14ac:dyDescent="0.15">
      <c r="A739" s="1">
        <v>32</v>
      </c>
      <c r="B739" s="1" t="s">
        <v>31</v>
      </c>
      <c r="C739" s="1">
        <v>23</v>
      </c>
      <c r="D739" s="1" t="s">
        <v>167</v>
      </c>
      <c r="E739" s="1">
        <v>33832.56200694789</v>
      </c>
      <c r="F739" s="1">
        <v>150962.51453334474</v>
      </c>
      <c r="G739" s="1">
        <v>201305.71562204178</v>
      </c>
      <c r="H739" s="1">
        <v>302767.90997112711</v>
      </c>
      <c r="I739" s="1">
        <v>241821.16162336123</v>
      </c>
    </row>
    <row r="740" spans="1:9" x14ac:dyDescent="0.15">
      <c r="A740" s="1">
        <v>33</v>
      </c>
      <c r="B740" s="1" t="s">
        <v>81</v>
      </c>
      <c r="C740" s="1">
        <v>1</v>
      </c>
      <c r="D740" s="1" t="s">
        <v>147</v>
      </c>
      <c r="E740" s="1">
        <v>44205.599118221238</v>
      </c>
      <c r="F740" s="1">
        <v>107997.01009284868</v>
      </c>
      <c r="G740" s="1">
        <v>89833.699183190343</v>
      </c>
      <c r="H740" s="1">
        <v>66539.313780796758</v>
      </c>
      <c r="I740" s="1">
        <v>63196.327815649973</v>
      </c>
    </row>
    <row r="741" spans="1:9" x14ac:dyDescent="0.15">
      <c r="A741" s="1">
        <v>33</v>
      </c>
      <c r="B741" s="1" t="s">
        <v>81</v>
      </c>
      <c r="C741" s="1">
        <v>2</v>
      </c>
      <c r="D741" s="1" t="s">
        <v>148</v>
      </c>
      <c r="E741" s="1">
        <v>5920.6013954893133</v>
      </c>
      <c r="F741" s="1">
        <v>10914.783452670657</v>
      </c>
      <c r="G741" s="1">
        <v>11391.802667596145</v>
      </c>
      <c r="H741" s="1">
        <v>7942.578141195022</v>
      </c>
      <c r="I741" s="1">
        <v>5312.0135773290385</v>
      </c>
    </row>
    <row r="742" spans="1:9" x14ac:dyDescent="0.15">
      <c r="A742" s="1">
        <v>33</v>
      </c>
      <c r="B742" s="1" t="s">
        <v>81</v>
      </c>
      <c r="C742" s="1">
        <v>3</v>
      </c>
      <c r="D742" s="1" t="s">
        <v>155</v>
      </c>
      <c r="E742" s="1">
        <v>14031.347990359813</v>
      </c>
      <c r="F742" s="1">
        <v>50204.959924281058</v>
      </c>
      <c r="G742" s="1">
        <v>69314.837958238611</v>
      </c>
      <c r="H742" s="1">
        <v>82961.349381473847</v>
      </c>
      <c r="I742" s="1">
        <v>71624.580191769404</v>
      </c>
    </row>
    <row r="743" spans="1:9" x14ac:dyDescent="0.15">
      <c r="A743" s="1">
        <v>33</v>
      </c>
      <c r="B743" s="1" t="s">
        <v>81</v>
      </c>
      <c r="C743" s="1">
        <v>4</v>
      </c>
      <c r="D743" s="1" t="s">
        <v>156</v>
      </c>
      <c r="E743" s="1">
        <v>36629.351692882745</v>
      </c>
      <c r="F743" s="1">
        <v>105394.47347829604</v>
      </c>
      <c r="G743" s="1">
        <v>136763.71559105991</v>
      </c>
      <c r="H743" s="1">
        <v>84946.410214916614</v>
      </c>
      <c r="I743" s="1">
        <v>52676.192387761999</v>
      </c>
    </row>
    <row r="744" spans="1:9" x14ac:dyDescent="0.15">
      <c r="A744" s="1">
        <v>33</v>
      </c>
      <c r="B744" s="1" t="s">
        <v>81</v>
      </c>
      <c r="C744" s="1">
        <v>5</v>
      </c>
      <c r="D744" s="1" t="s">
        <v>157</v>
      </c>
      <c r="E744" s="1">
        <v>4141.0582406892536</v>
      </c>
      <c r="F744" s="1">
        <v>13233.747734117225</v>
      </c>
      <c r="G744" s="1">
        <v>20446.69668999446</v>
      </c>
      <c r="H744" s="1">
        <v>23813.701887704679</v>
      </c>
      <c r="I744" s="1">
        <v>23417.17315383843</v>
      </c>
    </row>
    <row r="745" spans="1:9" x14ac:dyDescent="0.15">
      <c r="A745" s="1">
        <v>33</v>
      </c>
      <c r="B745" s="1" t="s">
        <v>81</v>
      </c>
      <c r="C745" s="1">
        <v>6</v>
      </c>
      <c r="D745" s="1" t="s">
        <v>49</v>
      </c>
      <c r="E745" s="1">
        <v>16127.887730996717</v>
      </c>
      <c r="F745" s="1">
        <v>46387.548659896544</v>
      </c>
      <c r="G745" s="1">
        <v>75765.328756471121</v>
      </c>
      <c r="H745" s="1">
        <v>83680.422577909936</v>
      </c>
      <c r="I745" s="1">
        <v>79858.600870226597</v>
      </c>
    </row>
    <row r="746" spans="1:9" x14ac:dyDescent="0.15">
      <c r="A746" s="1">
        <v>33</v>
      </c>
      <c r="B746" s="1" t="s">
        <v>81</v>
      </c>
      <c r="C746" s="1">
        <v>7</v>
      </c>
      <c r="D746" s="1" t="s">
        <v>158</v>
      </c>
      <c r="E746" s="1">
        <v>1863.8722760414767</v>
      </c>
      <c r="F746" s="1">
        <v>10438.349216941875</v>
      </c>
      <c r="G746" s="1">
        <v>12388.477092323184</v>
      </c>
      <c r="H746" s="1">
        <v>12233.83837550426</v>
      </c>
      <c r="I746" s="1">
        <v>13213.500487829049</v>
      </c>
    </row>
    <row r="747" spans="1:9" x14ac:dyDescent="0.15">
      <c r="A747" s="1">
        <v>33</v>
      </c>
      <c r="B747" s="1" t="s">
        <v>81</v>
      </c>
      <c r="C747" s="1">
        <v>8</v>
      </c>
      <c r="D747" s="1" t="s">
        <v>159</v>
      </c>
      <c r="E747" s="1">
        <v>15418.561791235694</v>
      </c>
      <c r="F747" s="1">
        <v>47634.71469446706</v>
      </c>
      <c r="G747" s="1">
        <v>58466.845145025181</v>
      </c>
      <c r="H747" s="1">
        <v>51273.045983159231</v>
      </c>
      <c r="I747" s="1">
        <v>39354.922623298124</v>
      </c>
    </row>
    <row r="748" spans="1:9" x14ac:dyDescent="0.15">
      <c r="A748" s="1">
        <v>33</v>
      </c>
      <c r="B748" s="1" t="s">
        <v>81</v>
      </c>
      <c r="C748" s="1">
        <v>9</v>
      </c>
      <c r="D748" s="1" t="s">
        <v>160</v>
      </c>
      <c r="E748" s="1">
        <v>28626.014206620704</v>
      </c>
      <c r="F748" s="1">
        <v>89961.344844971012</v>
      </c>
      <c r="G748" s="1">
        <v>108461.63765630618</v>
      </c>
      <c r="H748" s="1">
        <v>84789.178217545195</v>
      </c>
      <c r="I748" s="1">
        <v>93564.190467250417</v>
      </c>
    </row>
    <row r="749" spans="1:9" x14ac:dyDescent="0.15">
      <c r="A749" s="1">
        <v>33</v>
      </c>
      <c r="B749" s="1" t="s">
        <v>81</v>
      </c>
      <c r="C749" s="1">
        <v>10</v>
      </c>
      <c r="D749" s="1" t="s">
        <v>161</v>
      </c>
      <c r="E749" s="1">
        <v>7797.702745446587</v>
      </c>
      <c r="F749" s="1">
        <v>25168.395369044469</v>
      </c>
      <c r="G749" s="1">
        <v>62472.816640875935</v>
      </c>
      <c r="H749" s="1">
        <v>60829.394130051995</v>
      </c>
      <c r="I749" s="1">
        <v>45765.465418051324</v>
      </c>
    </row>
    <row r="750" spans="1:9" x14ac:dyDescent="0.15">
      <c r="A750" s="1">
        <v>33</v>
      </c>
      <c r="B750" s="1" t="s">
        <v>81</v>
      </c>
      <c r="C750" s="1">
        <v>11</v>
      </c>
      <c r="D750" s="1" t="s">
        <v>162</v>
      </c>
      <c r="E750" s="1">
        <v>12034.8829387445</v>
      </c>
      <c r="F750" s="1">
        <v>42746.503140173161</v>
      </c>
      <c r="G750" s="1">
        <v>89683.01719901184</v>
      </c>
      <c r="H750" s="1">
        <v>96309.582508584703</v>
      </c>
      <c r="I750" s="1">
        <v>130303.04965067832</v>
      </c>
    </row>
    <row r="751" spans="1:9" x14ac:dyDescent="0.15">
      <c r="A751" s="1">
        <v>33</v>
      </c>
      <c r="B751" s="1" t="s">
        <v>81</v>
      </c>
      <c r="C751" s="1">
        <v>12</v>
      </c>
      <c r="D751" s="1" t="s">
        <v>163</v>
      </c>
      <c r="E751" s="1">
        <v>6786.8622640773447</v>
      </c>
      <c r="F751" s="1">
        <v>42700.037587830695</v>
      </c>
      <c r="G751" s="1">
        <v>120265.66944723732</v>
      </c>
      <c r="H751" s="1">
        <v>135117.55871684404</v>
      </c>
      <c r="I751" s="1">
        <v>120442.31638774053</v>
      </c>
    </row>
    <row r="752" spans="1:9" x14ac:dyDescent="0.15">
      <c r="A752" s="1">
        <v>33</v>
      </c>
      <c r="B752" s="1" t="s">
        <v>81</v>
      </c>
      <c r="C752" s="1">
        <v>13</v>
      </c>
      <c r="D752" s="1" t="s">
        <v>164</v>
      </c>
      <c r="E752" s="1">
        <v>32244.2218241349</v>
      </c>
      <c r="F752" s="1">
        <v>103636.22630069732</v>
      </c>
      <c r="G752" s="1">
        <v>136161.29053871887</v>
      </c>
      <c r="H752" s="1">
        <v>158344.31943448822</v>
      </c>
      <c r="I752" s="1">
        <v>195188.31076326207</v>
      </c>
    </row>
    <row r="753" spans="1:9" x14ac:dyDescent="0.15">
      <c r="A753" s="1">
        <v>33</v>
      </c>
      <c r="B753" s="1" t="s">
        <v>81</v>
      </c>
      <c r="C753" s="1">
        <v>14</v>
      </c>
      <c r="D753" s="1" t="s">
        <v>165</v>
      </c>
      <c r="E753" s="1">
        <v>521.09140851339259</v>
      </c>
      <c r="F753" s="1">
        <v>3618.2457111452009</v>
      </c>
      <c r="G753" s="1">
        <v>5922.2713636104154</v>
      </c>
      <c r="H753" s="1">
        <v>6594.1073676938295</v>
      </c>
      <c r="I753" s="1">
        <v>9159.1814643762737</v>
      </c>
    </row>
    <row r="754" spans="1:9" x14ac:dyDescent="0.15">
      <c r="A754" s="1">
        <v>33</v>
      </c>
      <c r="B754" s="1" t="s">
        <v>81</v>
      </c>
      <c r="C754" s="1">
        <v>15</v>
      </c>
      <c r="D754" s="1" t="s">
        <v>166</v>
      </c>
      <c r="E754" s="1">
        <v>30076.714320217525</v>
      </c>
      <c r="F754" s="1">
        <v>93868.632094035434</v>
      </c>
      <c r="G754" s="1">
        <v>158157.3140077201</v>
      </c>
      <c r="H754" s="1">
        <v>159481.3271931425</v>
      </c>
      <c r="I754" s="1">
        <v>153194.70697852524</v>
      </c>
    </row>
    <row r="755" spans="1:9" x14ac:dyDescent="0.15">
      <c r="A755" s="1">
        <v>33</v>
      </c>
      <c r="B755" s="1" t="s">
        <v>81</v>
      </c>
      <c r="C755" s="1">
        <v>16</v>
      </c>
      <c r="D755" s="1" t="s">
        <v>149</v>
      </c>
      <c r="E755" s="1">
        <v>63261.019787760379</v>
      </c>
      <c r="F755" s="1">
        <v>315968.09563919919</v>
      </c>
      <c r="G755" s="1">
        <v>434537.90838457941</v>
      </c>
      <c r="H755" s="1">
        <v>458423.8934687291</v>
      </c>
      <c r="I755" s="1">
        <v>431431.25339788082</v>
      </c>
    </row>
    <row r="756" spans="1:9" x14ac:dyDescent="0.15">
      <c r="A756" s="1">
        <v>33</v>
      </c>
      <c r="B756" s="1" t="s">
        <v>81</v>
      </c>
      <c r="C756" s="1">
        <v>17</v>
      </c>
      <c r="D756" s="1" t="s">
        <v>150</v>
      </c>
      <c r="E756" s="1">
        <v>6228.2108490981309</v>
      </c>
      <c r="F756" s="1">
        <v>27641.219201959153</v>
      </c>
      <c r="G756" s="1">
        <v>48570.320382587845</v>
      </c>
      <c r="H756" s="1">
        <v>56903.87122819278</v>
      </c>
      <c r="I756" s="1">
        <v>56516.421586174634</v>
      </c>
    </row>
    <row r="757" spans="1:9" x14ac:dyDescent="0.15">
      <c r="A757" s="1">
        <v>33</v>
      </c>
      <c r="B757" s="1" t="s">
        <v>81</v>
      </c>
      <c r="C757" s="1">
        <v>18</v>
      </c>
      <c r="D757" s="1" t="s">
        <v>151</v>
      </c>
      <c r="E757" s="1">
        <v>92652.013822146095</v>
      </c>
      <c r="F757" s="1">
        <v>426322.92157038063</v>
      </c>
      <c r="G757" s="1">
        <v>529188.83358811808</v>
      </c>
      <c r="H757" s="1">
        <v>458456.52451110858</v>
      </c>
      <c r="I757" s="1">
        <v>475170.02400135802</v>
      </c>
    </row>
    <row r="758" spans="1:9" x14ac:dyDescent="0.15">
      <c r="A758" s="1">
        <v>33</v>
      </c>
      <c r="B758" s="1" t="s">
        <v>81</v>
      </c>
      <c r="C758" s="1">
        <v>19</v>
      </c>
      <c r="D758" s="1" t="s">
        <v>152</v>
      </c>
      <c r="E758" s="1">
        <v>16920.836787928507</v>
      </c>
      <c r="F758" s="1">
        <v>84887.209749467555</v>
      </c>
      <c r="G758" s="1">
        <v>156830.92589575818</v>
      </c>
      <c r="H758" s="1">
        <v>154334.77734817981</v>
      </c>
      <c r="I758" s="1">
        <v>145654.31807311086</v>
      </c>
    </row>
    <row r="759" spans="1:9" x14ac:dyDescent="0.15">
      <c r="A759" s="1">
        <v>33</v>
      </c>
      <c r="B759" s="1" t="s">
        <v>81</v>
      </c>
      <c r="C759" s="1">
        <v>20</v>
      </c>
      <c r="D759" s="1" t="s">
        <v>153</v>
      </c>
      <c r="E759" s="1">
        <v>2568.2968757338981</v>
      </c>
      <c r="F759" s="1">
        <v>12041.797940245331</v>
      </c>
      <c r="G759" s="1">
        <v>27832.940151335672</v>
      </c>
      <c r="H759" s="1">
        <v>38489.710105132835</v>
      </c>
      <c r="I759" s="1">
        <v>37535.598600849509</v>
      </c>
    </row>
    <row r="760" spans="1:9" x14ac:dyDescent="0.15">
      <c r="A760" s="1">
        <v>33</v>
      </c>
      <c r="B760" s="1" t="s">
        <v>81</v>
      </c>
      <c r="C760" s="1">
        <v>21</v>
      </c>
      <c r="D760" s="1" t="s">
        <v>154</v>
      </c>
      <c r="E760" s="1">
        <v>56923.961838674157</v>
      </c>
      <c r="F760" s="1">
        <v>184472.73628761771</v>
      </c>
      <c r="G760" s="1">
        <v>294933.04863865551</v>
      </c>
      <c r="H760" s="1">
        <v>268481.76503044361</v>
      </c>
      <c r="I760" s="1">
        <v>246289.89351548612</v>
      </c>
    </row>
    <row r="761" spans="1:9" x14ac:dyDescent="0.15">
      <c r="A761" s="1">
        <v>33</v>
      </c>
      <c r="B761" s="1" t="s">
        <v>32</v>
      </c>
      <c r="C761" s="1">
        <v>22</v>
      </c>
      <c r="D761" s="1" t="s">
        <v>146</v>
      </c>
      <c r="E761" s="1">
        <v>83783.285174139513</v>
      </c>
      <c r="F761" s="1">
        <v>375334.24292244227</v>
      </c>
      <c r="G761" s="1">
        <v>761956.35217120568</v>
      </c>
      <c r="H761" s="1">
        <v>1125469.1324693765</v>
      </c>
      <c r="I761" s="1">
        <v>1290959.17635392</v>
      </c>
    </row>
    <row r="762" spans="1:9" x14ac:dyDescent="0.15">
      <c r="A762" s="1">
        <v>33</v>
      </c>
      <c r="B762" s="1" t="s">
        <v>32</v>
      </c>
      <c r="C762" s="1">
        <v>23</v>
      </c>
      <c r="D762" s="1" t="s">
        <v>167</v>
      </c>
      <c r="E762" s="1">
        <v>60375.134878054749</v>
      </c>
      <c r="F762" s="1">
        <v>282561.79286656308</v>
      </c>
      <c r="G762" s="1">
        <v>392486.85426984867</v>
      </c>
      <c r="H762" s="1">
        <v>536611.86730300286</v>
      </c>
      <c r="I762" s="1">
        <v>507859.08096569736</v>
      </c>
    </row>
    <row r="763" spans="1:9" x14ac:dyDescent="0.15">
      <c r="A763" s="1">
        <v>34</v>
      </c>
      <c r="B763" s="1" t="s">
        <v>82</v>
      </c>
      <c r="C763" s="1">
        <v>1</v>
      </c>
      <c r="D763" s="1" t="s">
        <v>147</v>
      </c>
      <c r="E763" s="1">
        <v>40977.598430448401</v>
      </c>
      <c r="F763" s="1">
        <v>109733.1969932205</v>
      </c>
      <c r="G763" s="1">
        <v>92749.461748913222</v>
      </c>
      <c r="H763" s="1">
        <v>70686.282520016262</v>
      </c>
      <c r="I763" s="1">
        <v>60317.959743989122</v>
      </c>
    </row>
    <row r="764" spans="1:9" x14ac:dyDescent="0.15">
      <c r="A764" s="1">
        <v>34</v>
      </c>
      <c r="B764" s="1" t="s">
        <v>82</v>
      </c>
      <c r="C764" s="1">
        <v>2</v>
      </c>
      <c r="D764" s="1" t="s">
        <v>148</v>
      </c>
      <c r="E764" s="1">
        <v>2874.8487188406866</v>
      </c>
      <c r="F764" s="1">
        <v>6290.4670629879802</v>
      </c>
      <c r="G764" s="1">
        <v>7013.8974475727282</v>
      </c>
      <c r="H764" s="1">
        <v>5173.2942117516241</v>
      </c>
      <c r="I764" s="1">
        <v>1771.5538799766332</v>
      </c>
    </row>
    <row r="765" spans="1:9" x14ac:dyDescent="0.15">
      <c r="A765" s="1">
        <v>34</v>
      </c>
      <c r="B765" s="1" t="s">
        <v>82</v>
      </c>
      <c r="C765" s="1">
        <v>3</v>
      </c>
      <c r="D765" s="1" t="s">
        <v>155</v>
      </c>
      <c r="E765" s="1">
        <v>24776.890681102599</v>
      </c>
      <c r="F765" s="1">
        <v>83041.734865314589</v>
      </c>
      <c r="G765" s="1">
        <v>118812.62616026202</v>
      </c>
      <c r="H765" s="1">
        <v>130689.08653860858</v>
      </c>
      <c r="I765" s="1">
        <v>115599.55498143572</v>
      </c>
    </row>
    <row r="766" spans="1:9" x14ac:dyDescent="0.15">
      <c r="A766" s="1">
        <v>34</v>
      </c>
      <c r="B766" s="1" t="s">
        <v>82</v>
      </c>
      <c r="C766" s="1">
        <v>4</v>
      </c>
      <c r="D766" s="1" t="s">
        <v>156</v>
      </c>
      <c r="E766" s="1">
        <v>26000.374183376836</v>
      </c>
      <c r="F766" s="1">
        <v>76657.022594871785</v>
      </c>
      <c r="G766" s="1">
        <v>112231.03196247265</v>
      </c>
      <c r="H766" s="1">
        <v>65439.138469970392</v>
      </c>
      <c r="I766" s="1">
        <v>40975.270781920117</v>
      </c>
    </row>
    <row r="767" spans="1:9" x14ac:dyDescent="0.15">
      <c r="A767" s="1">
        <v>34</v>
      </c>
      <c r="B767" s="1" t="s">
        <v>82</v>
      </c>
      <c r="C767" s="1">
        <v>5</v>
      </c>
      <c r="D767" s="1" t="s">
        <v>157</v>
      </c>
      <c r="E767" s="1">
        <v>6099.1041211335096</v>
      </c>
      <c r="F767" s="1">
        <v>19309.126658350902</v>
      </c>
      <c r="G767" s="1">
        <v>25509.303343225129</v>
      </c>
      <c r="H767" s="1">
        <v>25239.549543374458</v>
      </c>
      <c r="I767" s="1">
        <v>19592.754115195254</v>
      </c>
    </row>
    <row r="768" spans="1:9" x14ac:dyDescent="0.15">
      <c r="A768" s="1">
        <v>34</v>
      </c>
      <c r="B768" s="1" t="s">
        <v>82</v>
      </c>
      <c r="C768" s="1">
        <v>6</v>
      </c>
      <c r="D768" s="1" t="s">
        <v>49</v>
      </c>
      <c r="E768" s="1">
        <v>16671.325895399706</v>
      </c>
      <c r="F768" s="1">
        <v>36493.151754664264</v>
      </c>
      <c r="G768" s="1">
        <v>54113.551571591714</v>
      </c>
      <c r="H768" s="1">
        <v>48345.304260596196</v>
      </c>
      <c r="I768" s="1">
        <v>47809.260069701078</v>
      </c>
    </row>
    <row r="769" spans="1:9" x14ac:dyDescent="0.15">
      <c r="A769" s="1">
        <v>34</v>
      </c>
      <c r="B769" s="1" t="s">
        <v>82</v>
      </c>
      <c r="C769" s="1">
        <v>7</v>
      </c>
      <c r="D769" s="1" t="s">
        <v>158</v>
      </c>
      <c r="E769" s="1">
        <v>492.47619392266239</v>
      </c>
      <c r="F769" s="1">
        <v>1955.7919655238247</v>
      </c>
      <c r="G769" s="1">
        <v>2581.3617537647988</v>
      </c>
      <c r="H769" s="1">
        <v>2774.4905472346159</v>
      </c>
      <c r="I769" s="1">
        <v>3441.6740793153954</v>
      </c>
    </row>
    <row r="770" spans="1:9" x14ac:dyDescent="0.15">
      <c r="A770" s="1">
        <v>34</v>
      </c>
      <c r="B770" s="1" t="s">
        <v>82</v>
      </c>
      <c r="C770" s="1">
        <v>8</v>
      </c>
      <c r="D770" s="1" t="s">
        <v>159</v>
      </c>
      <c r="E770" s="1">
        <v>9673.798378243011</v>
      </c>
      <c r="F770" s="1">
        <v>33130.232099941306</v>
      </c>
      <c r="G770" s="1">
        <v>41868.27077161106</v>
      </c>
      <c r="H770" s="1">
        <v>38447.604808673997</v>
      </c>
      <c r="I770" s="1">
        <v>30360.614442139064</v>
      </c>
    </row>
    <row r="771" spans="1:9" x14ac:dyDescent="0.15">
      <c r="A771" s="1">
        <v>34</v>
      </c>
      <c r="B771" s="1" t="s">
        <v>82</v>
      </c>
      <c r="C771" s="1">
        <v>9</v>
      </c>
      <c r="D771" s="1" t="s">
        <v>160</v>
      </c>
      <c r="E771" s="1">
        <v>53223.916443827809</v>
      </c>
      <c r="F771" s="1">
        <v>160127.11950719912</v>
      </c>
      <c r="G771" s="1">
        <v>171397.71309601163</v>
      </c>
      <c r="H771" s="1">
        <v>137108.2172253998</v>
      </c>
      <c r="I771" s="1">
        <v>168891.23443189193</v>
      </c>
    </row>
    <row r="772" spans="1:9" x14ac:dyDescent="0.15">
      <c r="A772" s="1">
        <v>34</v>
      </c>
      <c r="B772" s="1" t="s">
        <v>82</v>
      </c>
      <c r="C772" s="1">
        <v>10</v>
      </c>
      <c r="D772" s="1" t="s">
        <v>161</v>
      </c>
      <c r="E772" s="1">
        <v>24211.959419423518</v>
      </c>
      <c r="F772" s="1">
        <v>73185.37721992626</v>
      </c>
      <c r="G772" s="1">
        <v>128540.00493718959</v>
      </c>
      <c r="H772" s="1">
        <v>111184.1212797457</v>
      </c>
      <c r="I772" s="1">
        <v>99701.929888239247</v>
      </c>
    </row>
    <row r="773" spans="1:9" x14ac:dyDescent="0.15">
      <c r="A773" s="1">
        <v>34</v>
      </c>
      <c r="B773" s="1" t="s">
        <v>82</v>
      </c>
      <c r="C773" s="1">
        <v>11</v>
      </c>
      <c r="D773" s="1" t="s">
        <v>162</v>
      </c>
      <c r="E773" s="1">
        <v>42685.821384800125</v>
      </c>
      <c r="F773" s="1">
        <v>157625.1783702478</v>
      </c>
      <c r="G773" s="1">
        <v>235958.99295780473</v>
      </c>
      <c r="H773" s="1">
        <v>230714.47870303219</v>
      </c>
      <c r="I773" s="1">
        <v>241012.10682583685</v>
      </c>
    </row>
    <row r="774" spans="1:9" x14ac:dyDescent="0.15">
      <c r="A774" s="1">
        <v>34</v>
      </c>
      <c r="B774" s="1" t="s">
        <v>82</v>
      </c>
      <c r="C774" s="1">
        <v>12</v>
      </c>
      <c r="D774" s="1" t="s">
        <v>163</v>
      </c>
      <c r="E774" s="1">
        <v>9078.2519783355619</v>
      </c>
      <c r="F774" s="1">
        <v>46395.223083988792</v>
      </c>
      <c r="G774" s="1">
        <v>108214.00999408778</v>
      </c>
      <c r="H774" s="1">
        <v>126784.98611785616</v>
      </c>
      <c r="I774" s="1">
        <v>139551.68277952279</v>
      </c>
    </row>
    <row r="775" spans="1:9" x14ac:dyDescent="0.15">
      <c r="A775" s="1">
        <v>34</v>
      </c>
      <c r="B775" s="1" t="s">
        <v>82</v>
      </c>
      <c r="C775" s="1">
        <v>13</v>
      </c>
      <c r="D775" s="1" t="s">
        <v>164</v>
      </c>
      <c r="E775" s="1">
        <v>106556.52066588722</v>
      </c>
      <c r="F775" s="1">
        <v>292999.06647353887</v>
      </c>
      <c r="G775" s="1">
        <v>378688.7694269013</v>
      </c>
      <c r="H775" s="1">
        <v>351808.94653140492</v>
      </c>
      <c r="I775" s="1">
        <v>431335.80179170804</v>
      </c>
    </row>
    <row r="776" spans="1:9" x14ac:dyDescent="0.15">
      <c r="A776" s="1">
        <v>34</v>
      </c>
      <c r="B776" s="1" t="s">
        <v>82</v>
      </c>
      <c r="C776" s="1">
        <v>14</v>
      </c>
      <c r="D776" s="1" t="s">
        <v>165</v>
      </c>
      <c r="E776" s="1">
        <v>2619.122355728799</v>
      </c>
      <c r="F776" s="1">
        <v>9157.6986825406548</v>
      </c>
      <c r="G776" s="1">
        <v>12333.084571553902</v>
      </c>
      <c r="H776" s="1">
        <v>8657.9946766407047</v>
      </c>
      <c r="I776" s="1">
        <v>9883.0853981864602</v>
      </c>
    </row>
    <row r="777" spans="1:9" x14ac:dyDescent="0.15">
      <c r="A777" s="1">
        <v>34</v>
      </c>
      <c r="B777" s="1" t="s">
        <v>82</v>
      </c>
      <c r="C777" s="1">
        <v>15</v>
      </c>
      <c r="D777" s="1" t="s">
        <v>166</v>
      </c>
      <c r="E777" s="1">
        <v>56079.173300376278</v>
      </c>
      <c r="F777" s="1">
        <v>188731.64179338393</v>
      </c>
      <c r="G777" s="1">
        <v>294692.01033391448</v>
      </c>
      <c r="H777" s="1">
        <v>260026.04790502682</v>
      </c>
      <c r="I777" s="1">
        <v>209658.39673403939</v>
      </c>
    </row>
    <row r="778" spans="1:9" x14ac:dyDescent="0.15">
      <c r="A778" s="1">
        <v>34</v>
      </c>
      <c r="B778" s="1" t="s">
        <v>82</v>
      </c>
      <c r="C778" s="1">
        <v>16</v>
      </c>
      <c r="D778" s="1" t="s">
        <v>149</v>
      </c>
      <c r="E778" s="1">
        <v>98794.536843668786</v>
      </c>
      <c r="F778" s="1">
        <v>418780.83804423362</v>
      </c>
      <c r="G778" s="1">
        <v>730881.83745742904</v>
      </c>
      <c r="H778" s="1">
        <v>1070648.3091037297</v>
      </c>
      <c r="I778" s="1">
        <v>594839.96151250997</v>
      </c>
    </row>
    <row r="779" spans="1:9" x14ac:dyDescent="0.15">
      <c r="A779" s="1">
        <v>34</v>
      </c>
      <c r="B779" s="1" t="s">
        <v>82</v>
      </c>
      <c r="C779" s="1">
        <v>17</v>
      </c>
      <c r="D779" s="1" t="s">
        <v>150</v>
      </c>
      <c r="E779" s="1">
        <v>11390.490540074421</v>
      </c>
      <c r="F779" s="1">
        <v>48442.91473371067</v>
      </c>
      <c r="G779" s="1">
        <v>80573.85647417471</v>
      </c>
      <c r="H779" s="1">
        <v>98367.745912464437</v>
      </c>
      <c r="I779" s="1">
        <v>90839.096196085695</v>
      </c>
    </row>
    <row r="780" spans="1:9" x14ac:dyDescent="0.15">
      <c r="A780" s="1">
        <v>34</v>
      </c>
      <c r="B780" s="1" t="s">
        <v>82</v>
      </c>
      <c r="C780" s="1">
        <v>18</v>
      </c>
      <c r="D780" s="1" t="s">
        <v>151</v>
      </c>
      <c r="E780" s="1">
        <v>162667.85238867078</v>
      </c>
      <c r="F780" s="1">
        <v>760579.82284446398</v>
      </c>
      <c r="G780" s="1">
        <v>834467.90470672073</v>
      </c>
      <c r="H780" s="1">
        <v>931454.32688638614</v>
      </c>
      <c r="I780" s="1">
        <v>748327.8433623173</v>
      </c>
    </row>
    <row r="781" spans="1:9" x14ac:dyDescent="0.15">
      <c r="A781" s="1">
        <v>34</v>
      </c>
      <c r="B781" s="1" t="s">
        <v>82</v>
      </c>
      <c r="C781" s="1">
        <v>19</v>
      </c>
      <c r="D781" s="1" t="s">
        <v>152</v>
      </c>
      <c r="E781" s="1">
        <v>30512.133891287711</v>
      </c>
      <c r="F781" s="1">
        <v>153484.83289153976</v>
      </c>
      <c r="G781" s="1">
        <v>242519.33699439929</v>
      </c>
      <c r="H781" s="1">
        <v>252836.37748096275</v>
      </c>
      <c r="I781" s="1">
        <v>266848.62182347232</v>
      </c>
    </row>
    <row r="782" spans="1:9" x14ac:dyDescent="0.15">
      <c r="A782" s="1">
        <v>34</v>
      </c>
      <c r="B782" s="1" t="s">
        <v>82</v>
      </c>
      <c r="C782" s="1">
        <v>20</v>
      </c>
      <c r="D782" s="1" t="s">
        <v>153</v>
      </c>
      <c r="E782" s="1">
        <v>4856.5119934145114</v>
      </c>
      <c r="F782" s="1">
        <v>27478.410154780482</v>
      </c>
      <c r="G782" s="1">
        <v>65312.641387692012</v>
      </c>
      <c r="H782" s="1">
        <v>84504.173465885135</v>
      </c>
      <c r="I782" s="1">
        <v>76154.366630368997</v>
      </c>
    </row>
    <row r="783" spans="1:9" x14ac:dyDescent="0.15">
      <c r="A783" s="1">
        <v>34</v>
      </c>
      <c r="B783" s="1" t="s">
        <v>82</v>
      </c>
      <c r="C783" s="1">
        <v>21</v>
      </c>
      <c r="D783" s="1" t="s">
        <v>154</v>
      </c>
      <c r="E783" s="1">
        <v>94445.229956090596</v>
      </c>
      <c r="F783" s="1">
        <v>312535.35727424169</v>
      </c>
      <c r="G783" s="1">
        <v>455195.67908151954</v>
      </c>
      <c r="H783" s="1">
        <v>485694.04841938912</v>
      </c>
      <c r="I783" s="1">
        <v>405597.28922654479</v>
      </c>
    </row>
    <row r="784" spans="1:9" x14ac:dyDescent="0.15">
      <c r="A784" s="1">
        <v>34</v>
      </c>
      <c r="B784" s="1" t="s">
        <v>33</v>
      </c>
      <c r="C784" s="1">
        <v>22</v>
      </c>
      <c r="D784" s="1" t="s">
        <v>146</v>
      </c>
      <c r="E784" s="1">
        <v>156953.96433241022</v>
      </c>
      <c r="F784" s="1">
        <v>567957.91129221872</v>
      </c>
      <c r="G784" s="1">
        <v>1155862.3434799386</v>
      </c>
      <c r="H784" s="1">
        <v>1772566.2126706061</v>
      </c>
      <c r="I784" s="1">
        <v>2042497.7930801481</v>
      </c>
    </row>
    <row r="785" spans="1:9" x14ac:dyDescent="0.15">
      <c r="A785" s="1">
        <v>34</v>
      </c>
      <c r="B785" s="1" t="s">
        <v>33</v>
      </c>
      <c r="C785" s="1">
        <v>23</v>
      </c>
      <c r="D785" s="1" t="s">
        <v>167</v>
      </c>
      <c r="E785" s="1">
        <v>109757.48437525696</v>
      </c>
      <c r="F785" s="1">
        <v>469121.2688777268</v>
      </c>
      <c r="G785" s="1">
        <v>640873.68070205394</v>
      </c>
      <c r="H785" s="1">
        <v>905135.61268617935</v>
      </c>
      <c r="I785" s="1">
        <v>765494.0866317777</v>
      </c>
    </row>
    <row r="786" spans="1:9" x14ac:dyDescent="0.15">
      <c r="A786" s="1">
        <v>35</v>
      </c>
      <c r="B786" s="1" t="s">
        <v>83</v>
      </c>
      <c r="C786" s="1">
        <v>1</v>
      </c>
      <c r="D786" s="1" t="s">
        <v>147</v>
      </c>
      <c r="E786" s="1">
        <v>33266.417388326707</v>
      </c>
      <c r="F786" s="1">
        <v>93446.615245355992</v>
      </c>
      <c r="G786" s="1">
        <v>80198.454118305744</v>
      </c>
      <c r="H786" s="1">
        <v>56966.411776127818</v>
      </c>
      <c r="I786" s="1">
        <v>52620.144589798772</v>
      </c>
    </row>
    <row r="787" spans="1:9" x14ac:dyDescent="0.15">
      <c r="A787" s="1">
        <v>35</v>
      </c>
      <c r="B787" s="1" t="s">
        <v>83</v>
      </c>
      <c r="C787" s="1">
        <v>2</v>
      </c>
      <c r="D787" s="1" t="s">
        <v>148</v>
      </c>
      <c r="E787" s="1">
        <v>7287.8330579528238</v>
      </c>
      <c r="F787" s="1">
        <v>8166.1336892238887</v>
      </c>
      <c r="G787" s="1">
        <v>7060.1429252490307</v>
      </c>
      <c r="H787" s="1">
        <v>7152.5676950654642</v>
      </c>
      <c r="I787" s="1">
        <v>3874.115585061008</v>
      </c>
    </row>
    <row r="788" spans="1:9" x14ac:dyDescent="0.15">
      <c r="A788" s="1">
        <v>35</v>
      </c>
      <c r="B788" s="1" t="s">
        <v>83</v>
      </c>
      <c r="C788" s="1">
        <v>3</v>
      </c>
      <c r="D788" s="1" t="s">
        <v>155</v>
      </c>
      <c r="E788" s="1">
        <v>16346.622321619672</v>
      </c>
      <c r="F788" s="1">
        <v>56130.652357824743</v>
      </c>
      <c r="G788" s="1">
        <v>77282.511167329925</v>
      </c>
      <c r="H788" s="1">
        <v>75852.210988209743</v>
      </c>
      <c r="I788" s="1">
        <v>67512.968305066519</v>
      </c>
    </row>
    <row r="789" spans="1:9" x14ac:dyDescent="0.15">
      <c r="A789" s="1">
        <v>35</v>
      </c>
      <c r="B789" s="1" t="s">
        <v>83</v>
      </c>
      <c r="C789" s="1">
        <v>4</v>
      </c>
      <c r="D789" s="1" t="s">
        <v>156</v>
      </c>
      <c r="E789" s="1">
        <v>4777.8840957555858</v>
      </c>
      <c r="F789" s="1">
        <v>19060.254832845443</v>
      </c>
      <c r="G789" s="1">
        <v>32550.928892708394</v>
      </c>
      <c r="H789" s="1">
        <v>19363.875258176369</v>
      </c>
      <c r="I789" s="1">
        <v>12726.531867632191</v>
      </c>
    </row>
    <row r="790" spans="1:9" x14ac:dyDescent="0.15">
      <c r="A790" s="1">
        <v>35</v>
      </c>
      <c r="B790" s="1" t="s">
        <v>83</v>
      </c>
      <c r="C790" s="1">
        <v>5</v>
      </c>
      <c r="D790" s="1" t="s">
        <v>157</v>
      </c>
      <c r="E790" s="1">
        <v>4808.2540304519589</v>
      </c>
      <c r="F790" s="1">
        <v>13183.288310555787</v>
      </c>
      <c r="G790" s="1">
        <v>20260.155968905576</v>
      </c>
      <c r="H790" s="1">
        <v>16903.095258903093</v>
      </c>
      <c r="I790" s="1">
        <v>14736.902572810308</v>
      </c>
    </row>
    <row r="791" spans="1:9" x14ac:dyDescent="0.15">
      <c r="A791" s="1">
        <v>35</v>
      </c>
      <c r="B791" s="1" t="s">
        <v>83</v>
      </c>
      <c r="C791" s="1">
        <v>6</v>
      </c>
      <c r="D791" s="1" t="s">
        <v>49</v>
      </c>
      <c r="E791" s="1">
        <v>37336.43623785011</v>
      </c>
      <c r="F791" s="1">
        <v>92161.506126773122</v>
      </c>
      <c r="G791" s="1">
        <v>110614.99020351567</v>
      </c>
      <c r="H791" s="1">
        <v>100190.20402110463</v>
      </c>
      <c r="I791" s="1">
        <v>109859.71338503489</v>
      </c>
    </row>
    <row r="792" spans="1:9" x14ac:dyDescent="0.15">
      <c r="A792" s="1">
        <v>35</v>
      </c>
      <c r="B792" s="1" t="s">
        <v>83</v>
      </c>
      <c r="C792" s="1">
        <v>7</v>
      </c>
      <c r="D792" s="1" t="s">
        <v>158</v>
      </c>
      <c r="E792" s="1">
        <v>4310.5427856167553</v>
      </c>
      <c r="F792" s="1">
        <v>16748.15920430671</v>
      </c>
      <c r="G792" s="1">
        <v>16385.143571729448</v>
      </c>
      <c r="H792" s="1">
        <v>15048.937848152807</v>
      </c>
      <c r="I792" s="1">
        <v>19000.761862460473</v>
      </c>
    </row>
    <row r="793" spans="1:9" x14ac:dyDescent="0.15">
      <c r="A793" s="1">
        <v>35</v>
      </c>
      <c r="B793" s="1" t="s">
        <v>83</v>
      </c>
      <c r="C793" s="1">
        <v>8</v>
      </c>
      <c r="D793" s="1" t="s">
        <v>159</v>
      </c>
      <c r="E793" s="1">
        <v>10162.014456714962</v>
      </c>
      <c r="F793" s="1">
        <v>42233.531955109873</v>
      </c>
      <c r="G793" s="1">
        <v>43392.842211660995</v>
      </c>
      <c r="H793" s="1">
        <v>42817.463929246813</v>
      </c>
      <c r="I793" s="1">
        <v>28858.919046922747</v>
      </c>
    </row>
    <row r="794" spans="1:9" x14ac:dyDescent="0.15">
      <c r="A794" s="1">
        <v>35</v>
      </c>
      <c r="B794" s="1" t="s">
        <v>83</v>
      </c>
      <c r="C794" s="1">
        <v>9</v>
      </c>
      <c r="D794" s="1" t="s">
        <v>160</v>
      </c>
      <c r="E794" s="1">
        <v>25981.019556663538</v>
      </c>
      <c r="F794" s="1">
        <v>73976.740719730122</v>
      </c>
      <c r="G794" s="1">
        <v>88104.221269548463</v>
      </c>
      <c r="H794" s="1">
        <v>68914.097361007574</v>
      </c>
      <c r="I794" s="1">
        <v>92637.03445214474</v>
      </c>
    </row>
    <row r="795" spans="1:9" x14ac:dyDescent="0.15">
      <c r="A795" s="1">
        <v>35</v>
      </c>
      <c r="B795" s="1" t="s">
        <v>83</v>
      </c>
      <c r="C795" s="1">
        <v>10</v>
      </c>
      <c r="D795" s="1" t="s">
        <v>161</v>
      </c>
      <c r="E795" s="1">
        <v>7946.0840745420364</v>
      </c>
      <c r="F795" s="1">
        <v>23462.045120637293</v>
      </c>
      <c r="G795" s="1">
        <v>48983.281636997795</v>
      </c>
      <c r="H795" s="1">
        <v>44189.68653673512</v>
      </c>
      <c r="I795" s="1">
        <v>47929.485075641911</v>
      </c>
    </row>
    <row r="796" spans="1:9" x14ac:dyDescent="0.15">
      <c r="A796" s="1">
        <v>35</v>
      </c>
      <c r="B796" s="1" t="s">
        <v>83</v>
      </c>
      <c r="C796" s="1">
        <v>11</v>
      </c>
      <c r="D796" s="1" t="s">
        <v>162</v>
      </c>
      <c r="E796" s="1">
        <v>15096.397687720102</v>
      </c>
      <c r="F796" s="1">
        <v>52639.51069091956</v>
      </c>
      <c r="G796" s="1">
        <v>62073.520482011503</v>
      </c>
      <c r="H796" s="1">
        <v>56613.898705897089</v>
      </c>
      <c r="I796" s="1">
        <v>75440.635611393896</v>
      </c>
    </row>
    <row r="797" spans="1:9" x14ac:dyDescent="0.15">
      <c r="A797" s="1">
        <v>35</v>
      </c>
      <c r="B797" s="1" t="s">
        <v>83</v>
      </c>
      <c r="C797" s="1">
        <v>12</v>
      </c>
      <c r="D797" s="1" t="s">
        <v>163</v>
      </c>
      <c r="E797" s="1">
        <v>3311.2750187782963</v>
      </c>
      <c r="F797" s="1">
        <v>11602.531290005281</v>
      </c>
      <c r="G797" s="1">
        <v>49488.66974709327</v>
      </c>
      <c r="H797" s="1">
        <v>55480.032509323508</v>
      </c>
      <c r="I797" s="1">
        <v>58481.272366800462</v>
      </c>
    </row>
    <row r="798" spans="1:9" x14ac:dyDescent="0.15">
      <c r="A798" s="1">
        <v>35</v>
      </c>
      <c r="B798" s="1" t="s">
        <v>83</v>
      </c>
      <c r="C798" s="1">
        <v>13</v>
      </c>
      <c r="D798" s="1" t="s">
        <v>164</v>
      </c>
      <c r="E798" s="1">
        <v>20014.413336638918</v>
      </c>
      <c r="F798" s="1">
        <v>51013.818102356629</v>
      </c>
      <c r="G798" s="1">
        <v>80167.562351811604</v>
      </c>
      <c r="H798" s="1">
        <v>81997.31242393385</v>
      </c>
      <c r="I798" s="1">
        <v>145024.88053505233</v>
      </c>
    </row>
    <row r="799" spans="1:9" x14ac:dyDescent="0.15">
      <c r="A799" s="1">
        <v>35</v>
      </c>
      <c r="B799" s="1" t="s">
        <v>83</v>
      </c>
      <c r="C799" s="1">
        <v>14</v>
      </c>
      <c r="D799" s="1" t="s">
        <v>165</v>
      </c>
      <c r="E799" s="1">
        <v>249.51988056745495</v>
      </c>
      <c r="F799" s="1">
        <v>1129.8550265527697</v>
      </c>
      <c r="G799" s="1">
        <v>2367.3707277836243</v>
      </c>
      <c r="H799" s="1">
        <v>2550.4310215392966</v>
      </c>
      <c r="I799" s="1">
        <v>4042.8005408960198</v>
      </c>
    </row>
    <row r="800" spans="1:9" x14ac:dyDescent="0.15">
      <c r="A800" s="1">
        <v>35</v>
      </c>
      <c r="B800" s="1" t="s">
        <v>83</v>
      </c>
      <c r="C800" s="1">
        <v>15</v>
      </c>
      <c r="D800" s="1" t="s">
        <v>166</v>
      </c>
      <c r="E800" s="1">
        <v>18164.497440963809</v>
      </c>
      <c r="F800" s="1">
        <v>59056.089257457847</v>
      </c>
      <c r="G800" s="1">
        <v>87301.601932328704</v>
      </c>
      <c r="H800" s="1">
        <v>78047.397499241415</v>
      </c>
      <c r="I800" s="1">
        <v>83376.861182940862</v>
      </c>
    </row>
    <row r="801" spans="1:9" x14ac:dyDescent="0.15">
      <c r="A801" s="1">
        <v>35</v>
      </c>
      <c r="B801" s="1" t="s">
        <v>83</v>
      </c>
      <c r="C801" s="1">
        <v>16</v>
      </c>
      <c r="D801" s="1" t="s">
        <v>149</v>
      </c>
      <c r="E801" s="1">
        <v>56912.442937277818</v>
      </c>
      <c r="F801" s="1">
        <v>242271.35683945258</v>
      </c>
      <c r="G801" s="1">
        <v>320715.8744417461</v>
      </c>
      <c r="H801" s="1">
        <v>429480.81342021679</v>
      </c>
      <c r="I801" s="1">
        <v>348371.37613239861</v>
      </c>
    </row>
    <row r="802" spans="1:9" x14ac:dyDescent="0.15">
      <c r="A802" s="1">
        <v>35</v>
      </c>
      <c r="B802" s="1" t="s">
        <v>83</v>
      </c>
      <c r="C802" s="1">
        <v>17</v>
      </c>
      <c r="D802" s="1" t="s">
        <v>150</v>
      </c>
      <c r="E802" s="1">
        <v>7254.7752474202052</v>
      </c>
      <c r="F802" s="1">
        <v>28240.166926373931</v>
      </c>
      <c r="G802" s="1">
        <v>45284.521569979734</v>
      </c>
      <c r="H802" s="1">
        <v>52544.285118490188</v>
      </c>
      <c r="I802" s="1">
        <v>45965.917357046288</v>
      </c>
    </row>
    <row r="803" spans="1:9" x14ac:dyDescent="0.15">
      <c r="A803" s="1">
        <v>35</v>
      </c>
      <c r="B803" s="1" t="s">
        <v>83</v>
      </c>
      <c r="C803" s="1">
        <v>18</v>
      </c>
      <c r="D803" s="1" t="s">
        <v>151</v>
      </c>
      <c r="E803" s="1">
        <v>75532.75004058292</v>
      </c>
      <c r="F803" s="1">
        <v>300258.13098924712</v>
      </c>
      <c r="G803" s="1">
        <v>379359.37143121962</v>
      </c>
      <c r="H803" s="1">
        <v>449349.17241755518</v>
      </c>
      <c r="I803" s="1">
        <v>317504.00463987869</v>
      </c>
    </row>
    <row r="804" spans="1:9" x14ac:dyDescent="0.15">
      <c r="A804" s="1">
        <v>35</v>
      </c>
      <c r="B804" s="1" t="s">
        <v>83</v>
      </c>
      <c r="C804" s="1">
        <v>19</v>
      </c>
      <c r="D804" s="1" t="s">
        <v>152</v>
      </c>
      <c r="E804" s="1">
        <v>16178.909102747726</v>
      </c>
      <c r="F804" s="1">
        <v>72302.433573669041</v>
      </c>
      <c r="G804" s="1">
        <v>116581.6454850744</v>
      </c>
      <c r="H804" s="1">
        <v>132367.46001676988</v>
      </c>
      <c r="I804" s="1">
        <v>115925.54498810631</v>
      </c>
    </row>
    <row r="805" spans="1:9" x14ac:dyDescent="0.15">
      <c r="A805" s="1">
        <v>35</v>
      </c>
      <c r="B805" s="1" t="s">
        <v>83</v>
      </c>
      <c r="C805" s="1">
        <v>20</v>
      </c>
      <c r="D805" s="1" t="s">
        <v>153</v>
      </c>
      <c r="E805" s="1">
        <v>1537.8073885567169</v>
      </c>
      <c r="F805" s="1">
        <v>7902.7359212073579</v>
      </c>
      <c r="G805" s="1">
        <v>19834.317639303048</v>
      </c>
      <c r="H805" s="1">
        <v>25112.370984031586</v>
      </c>
      <c r="I805" s="1">
        <v>24406.106287860533</v>
      </c>
    </row>
    <row r="806" spans="1:9" x14ac:dyDescent="0.15">
      <c r="A806" s="1">
        <v>35</v>
      </c>
      <c r="B806" s="1" t="s">
        <v>83</v>
      </c>
      <c r="C806" s="1">
        <v>21</v>
      </c>
      <c r="D806" s="1" t="s">
        <v>154</v>
      </c>
      <c r="E806" s="1">
        <v>65024.8680332074</v>
      </c>
      <c r="F806" s="1">
        <v>181266.22955834665</v>
      </c>
      <c r="G806" s="1">
        <v>224232.80165555619</v>
      </c>
      <c r="H806" s="1">
        <v>230406.91533501152</v>
      </c>
      <c r="I806" s="1">
        <v>160932.08442000634</v>
      </c>
    </row>
    <row r="807" spans="1:9" x14ac:dyDescent="0.15">
      <c r="A807" s="1">
        <v>35</v>
      </c>
      <c r="B807" s="1" t="s">
        <v>34</v>
      </c>
      <c r="C807" s="1">
        <v>22</v>
      </c>
      <c r="D807" s="1" t="s">
        <v>146</v>
      </c>
      <c r="E807" s="1">
        <v>79431.326036420563</v>
      </c>
      <c r="F807" s="1">
        <v>308842.8152442376</v>
      </c>
      <c r="G807" s="1">
        <v>591361.41811842343</v>
      </c>
      <c r="H807" s="1">
        <v>831415.11276998732</v>
      </c>
      <c r="I807" s="1">
        <v>1045781.187510969</v>
      </c>
    </row>
    <row r="808" spans="1:9" x14ac:dyDescent="0.15">
      <c r="A808" s="1">
        <v>35</v>
      </c>
      <c r="B808" s="1" t="s">
        <v>34</v>
      </c>
      <c r="C808" s="1">
        <v>23</v>
      </c>
      <c r="D808" s="1" t="s">
        <v>167</v>
      </c>
      <c r="E808" s="1">
        <v>59367.40712519137</v>
      </c>
      <c r="F808" s="1">
        <v>256951.67831801815</v>
      </c>
      <c r="G808" s="1">
        <v>354380.13375712337</v>
      </c>
      <c r="H808" s="1">
        <v>508827.51615883748</v>
      </c>
      <c r="I808" s="1">
        <v>455527.21863835095</v>
      </c>
    </row>
    <row r="809" spans="1:9" x14ac:dyDescent="0.15">
      <c r="A809" s="1">
        <v>36</v>
      </c>
      <c r="B809" s="1" t="s">
        <v>84</v>
      </c>
      <c r="C809" s="1">
        <v>1</v>
      </c>
      <c r="D809" s="1" t="s">
        <v>147</v>
      </c>
      <c r="E809" s="1">
        <v>23454.957787121897</v>
      </c>
      <c r="F809" s="1">
        <v>68643.440351087411</v>
      </c>
      <c r="G809" s="1">
        <v>60390.140993449204</v>
      </c>
      <c r="H809" s="1">
        <v>41806.311277199609</v>
      </c>
      <c r="I809" s="1">
        <v>38523.069076146399</v>
      </c>
    </row>
    <row r="810" spans="1:9" x14ac:dyDescent="0.15">
      <c r="A810" s="1">
        <v>36</v>
      </c>
      <c r="B810" s="1" t="s">
        <v>84</v>
      </c>
      <c r="C810" s="1">
        <v>2</v>
      </c>
      <c r="D810" s="1" t="s">
        <v>148</v>
      </c>
      <c r="E810" s="1">
        <v>1684.6247269639696</v>
      </c>
      <c r="F810" s="1">
        <v>3152.7162440986549</v>
      </c>
      <c r="G810" s="1">
        <v>3815.2519082950548</v>
      </c>
      <c r="H810" s="1">
        <v>4204.894310044423</v>
      </c>
      <c r="I810" s="1">
        <v>1008.9118509283969</v>
      </c>
    </row>
    <row r="811" spans="1:9" x14ac:dyDescent="0.15">
      <c r="A811" s="1">
        <v>36</v>
      </c>
      <c r="B811" s="1" t="s">
        <v>84</v>
      </c>
      <c r="C811" s="1">
        <v>3</v>
      </c>
      <c r="D811" s="1" t="s">
        <v>155</v>
      </c>
      <c r="E811" s="1">
        <v>5539.0948337048285</v>
      </c>
      <c r="F811" s="1">
        <v>22307.393120243425</v>
      </c>
      <c r="G811" s="1">
        <v>31091.762505232484</v>
      </c>
      <c r="H811" s="1">
        <v>33611.811754314083</v>
      </c>
      <c r="I811" s="1">
        <v>31198.003924754914</v>
      </c>
    </row>
    <row r="812" spans="1:9" x14ac:dyDescent="0.15">
      <c r="A812" s="1">
        <v>36</v>
      </c>
      <c r="B812" s="1" t="s">
        <v>84</v>
      </c>
      <c r="C812" s="1">
        <v>4</v>
      </c>
      <c r="D812" s="1" t="s">
        <v>156</v>
      </c>
      <c r="E812" s="1">
        <v>6651.9422373845355</v>
      </c>
      <c r="F812" s="1">
        <v>27142.322926502464</v>
      </c>
      <c r="G812" s="1">
        <v>39020.225250229865</v>
      </c>
      <c r="H812" s="1">
        <v>21904.820296131595</v>
      </c>
      <c r="I812" s="1">
        <v>12160.089164412107</v>
      </c>
    </row>
    <row r="813" spans="1:9" x14ac:dyDescent="0.15">
      <c r="A813" s="1">
        <v>36</v>
      </c>
      <c r="B813" s="1" t="s">
        <v>84</v>
      </c>
      <c r="C813" s="1">
        <v>5</v>
      </c>
      <c r="D813" s="1" t="s">
        <v>157</v>
      </c>
      <c r="E813" s="1">
        <v>2582.2155294758863</v>
      </c>
      <c r="F813" s="1">
        <v>10258.369985355717</v>
      </c>
      <c r="G813" s="1">
        <v>14938.561039120395</v>
      </c>
      <c r="H813" s="1">
        <v>19136.866248894865</v>
      </c>
      <c r="I813" s="1">
        <v>17930.390865470847</v>
      </c>
    </row>
    <row r="814" spans="1:9" x14ac:dyDescent="0.15">
      <c r="A814" s="1">
        <v>36</v>
      </c>
      <c r="B814" s="1" t="s">
        <v>84</v>
      </c>
      <c r="C814" s="1">
        <v>6</v>
      </c>
      <c r="D814" s="1" t="s">
        <v>49</v>
      </c>
      <c r="E814" s="1">
        <v>6457.1177314441366</v>
      </c>
      <c r="F814" s="1">
        <v>16524.162300452037</v>
      </c>
      <c r="G814" s="1">
        <v>27227.110167620478</v>
      </c>
      <c r="H814" s="1">
        <v>44956.582319816051</v>
      </c>
      <c r="I814" s="1">
        <v>55927.842119578607</v>
      </c>
    </row>
    <row r="815" spans="1:9" x14ac:dyDescent="0.15">
      <c r="A815" s="1">
        <v>36</v>
      </c>
      <c r="B815" s="1" t="s">
        <v>84</v>
      </c>
      <c r="C815" s="1">
        <v>7</v>
      </c>
      <c r="D815" s="1" t="s">
        <v>158</v>
      </c>
      <c r="E815" s="1">
        <v>70.420496659955134</v>
      </c>
      <c r="F815" s="1">
        <v>268.04098473291697</v>
      </c>
      <c r="G815" s="1">
        <v>358.49793648685653</v>
      </c>
      <c r="H815" s="1">
        <v>393.87590084301144</v>
      </c>
      <c r="I815" s="1">
        <v>211.27122445088284</v>
      </c>
    </row>
    <row r="816" spans="1:9" x14ac:dyDescent="0.15">
      <c r="A816" s="1">
        <v>36</v>
      </c>
      <c r="B816" s="1" t="s">
        <v>84</v>
      </c>
      <c r="C816" s="1">
        <v>8</v>
      </c>
      <c r="D816" s="1" t="s">
        <v>159</v>
      </c>
      <c r="E816" s="1">
        <v>1648.4927377557485</v>
      </c>
      <c r="F816" s="1">
        <v>7576.3224904467506</v>
      </c>
      <c r="G816" s="1">
        <v>10661.375143459001</v>
      </c>
      <c r="H816" s="1">
        <v>11617.290062457269</v>
      </c>
      <c r="I816" s="1">
        <v>8589.3014248155723</v>
      </c>
    </row>
    <row r="817" spans="1:9" x14ac:dyDescent="0.15">
      <c r="A817" s="1">
        <v>36</v>
      </c>
      <c r="B817" s="1" t="s">
        <v>84</v>
      </c>
      <c r="C817" s="1">
        <v>9</v>
      </c>
      <c r="D817" s="1" t="s">
        <v>160</v>
      </c>
      <c r="E817" s="1">
        <v>734.0726484623367</v>
      </c>
      <c r="F817" s="1">
        <v>3436.1991718432541</v>
      </c>
      <c r="G817" s="1">
        <v>3631.5735768898157</v>
      </c>
      <c r="H817" s="1">
        <v>3741.6921733355216</v>
      </c>
      <c r="I817" s="1">
        <v>5339.0710559093195</v>
      </c>
    </row>
    <row r="818" spans="1:9" x14ac:dyDescent="0.15">
      <c r="A818" s="1">
        <v>36</v>
      </c>
      <c r="B818" s="1" t="s">
        <v>84</v>
      </c>
      <c r="C818" s="1">
        <v>10</v>
      </c>
      <c r="D818" s="1" t="s">
        <v>161</v>
      </c>
      <c r="E818" s="1">
        <v>2012.2459970879968</v>
      </c>
      <c r="F818" s="1">
        <v>7098.6856927498575</v>
      </c>
      <c r="G818" s="1">
        <v>12816.935868364884</v>
      </c>
      <c r="H818" s="1">
        <v>14013.507936239886</v>
      </c>
      <c r="I818" s="1">
        <v>14740.702480301965</v>
      </c>
    </row>
    <row r="819" spans="1:9" x14ac:dyDescent="0.15">
      <c r="A819" s="1">
        <v>36</v>
      </c>
      <c r="B819" s="1" t="s">
        <v>84</v>
      </c>
      <c r="C819" s="1">
        <v>11</v>
      </c>
      <c r="D819" s="1" t="s">
        <v>162</v>
      </c>
      <c r="E819" s="1">
        <v>4494.2796208949085</v>
      </c>
      <c r="F819" s="1">
        <v>13695.167669511573</v>
      </c>
      <c r="G819" s="1">
        <v>25500.093279143253</v>
      </c>
      <c r="H819" s="1">
        <v>29263.527983371132</v>
      </c>
      <c r="I819" s="1">
        <v>31832.29382127662</v>
      </c>
    </row>
    <row r="820" spans="1:9" x14ac:dyDescent="0.15">
      <c r="A820" s="1">
        <v>36</v>
      </c>
      <c r="B820" s="1" t="s">
        <v>84</v>
      </c>
      <c r="C820" s="1">
        <v>12</v>
      </c>
      <c r="D820" s="1" t="s">
        <v>163</v>
      </c>
      <c r="E820" s="1">
        <v>2239.3036619371087</v>
      </c>
      <c r="F820" s="1">
        <v>9181.8833691320488</v>
      </c>
      <c r="G820" s="1">
        <v>21308.228748017435</v>
      </c>
      <c r="H820" s="1">
        <v>31161.637931387068</v>
      </c>
      <c r="I820" s="1">
        <v>44822.681520264014</v>
      </c>
    </row>
    <row r="821" spans="1:9" x14ac:dyDescent="0.15">
      <c r="A821" s="1">
        <v>36</v>
      </c>
      <c r="B821" s="1" t="s">
        <v>84</v>
      </c>
      <c r="C821" s="1">
        <v>13</v>
      </c>
      <c r="D821" s="1" t="s">
        <v>164</v>
      </c>
      <c r="E821" s="1">
        <v>1692.0325702515906</v>
      </c>
      <c r="F821" s="1">
        <v>4719.2388347510241</v>
      </c>
      <c r="G821" s="1">
        <v>6307.8694046678329</v>
      </c>
      <c r="H821" s="1">
        <v>6033.8260068050567</v>
      </c>
      <c r="I821" s="1">
        <v>11353.792131415019</v>
      </c>
    </row>
    <row r="822" spans="1:9" x14ac:dyDescent="0.15">
      <c r="A822" s="1">
        <v>36</v>
      </c>
      <c r="B822" s="1" t="s">
        <v>84</v>
      </c>
      <c r="C822" s="1">
        <v>14</v>
      </c>
      <c r="D822" s="1" t="s">
        <v>165</v>
      </c>
      <c r="E822" s="1">
        <v>178.78099300233242</v>
      </c>
      <c r="F822" s="1">
        <v>832.10300085745882</v>
      </c>
      <c r="G822" s="1">
        <v>1196.479105230889</v>
      </c>
      <c r="H822" s="1">
        <v>1070.3914338924196</v>
      </c>
      <c r="I822" s="1">
        <v>1103.3324396808471</v>
      </c>
    </row>
    <row r="823" spans="1:9" x14ac:dyDescent="0.15">
      <c r="A823" s="1">
        <v>36</v>
      </c>
      <c r="B823" s="1" t="s">
        <v>84</v>
      </c>
      <c r="C823" s="1">
        <v>15</v>
      </c>
      <c r="D823" s="1" t="s">
        <v>166</v>
      </c>
      <c r="E823" s="1">
        <v>15186.267244018984</v>
      </c>
      <c r="F823" s="1">
        <v>59083.36967999144</v>
      </c>
      <c r="G823" s="1">
        <v>81725.454192141144</v>
      </c>
      <c r="H823" s="1">
        <v>69510.617638413285</v>
      </c>
      <c r="I823" s="1">
        <v>54777.672586588662</v>
      </c>
    </row>
    <row r="824" spans="1:9" x14ac:dyDescent="0.15">
      <c r="A824" s="1">
        <v>36</v>
      </c>
      <c r="B824" s="1" t="s">
        <v>84</v>
      </c>
      <c r="C824" s="1">
        <v>16</v>
      </c>
      <c r="D824" s="1" t="s">
        <v>149</v>
      </c>
      <c r="E824" s="1">
        <v>18772.523276471074</v>
      </c>
      <c r="F824" s="1">
        <v>95034.285913120868</v>
      </c>
      <c r="G824" s="1">
        <v>129847.83575106395</v>
      </c>
      <c r="H824" s="1">
        <v>155099.5772745428</v>
      </c>
      <c r="I824" s="1">
        <v>151171.69751394895</v>
      </c>
    </row>
    <row r="825" spans="1:9" x14ac:dyDescent="0.15">
      <c r="A825" s="1">
        <v>36</v>
      </c>
      <c r="B825" s="1" t="s">
        <v>84</v>
      </c>
      <c r="C825" s="1">
        <v>17</v>
      </c>
      <c r="D825" s="1" t="s">
        <v>150</v>
      </c>
      <c r="E825" s="1">
        <v>2855.160880375191</v>
      </c>
      <c r="F825" s="1">
        <v>10718.891422399925</v>
      </c>
      <c r="G825" s="1">
        <v>18913.645476991882</v>
      </c>
      <c r="H825" s="1">
        <v>21737.640675339393</v>
      </c>
      <c r="I825" s="1">
        <v>17593.763294055669</v>
      </c>
    </row>
    <row r="826" spans="1:9" x14ac:dyDescent="0.15">
      <c r="A826" s="1">
        <v>36</v>
      </c>
      <c r="B826" s="1" t="s">
        <v>84</v>
      </c>
      <c r="C826" s="1">
        <v>18</v>
      </c>
      <c r="D826" s="1" t="s">
        <v>151</v>
      </c>
      <c r="E826" s="1">
        <v>46942.639097206149</v>
      </c>
      <c r="F826" s="1">
        <v>150934.88903941656</v>
      </c>
      <c r="G826" s="1">
        <v>219858.73449891069</v>
      </c>
      <c r="H826" s="1">
        <v>192805.61246508866</v>
      </c>
      <c r="I826" s="1">
        <v>111629.19410797169</v>
      </c>
    </row>
    <row r="827" spans="1:9" x14ac:dyDescent="0.15">
      <c r="A827" s="1">
        <v>36</v>
      </c>
      <c r="B827" s="1" t="s">
        <v>84</v>
      </c>
      <c r="C827" s="1">
        <v>19</v>
      </c>
      <c r="D827" s="1" t="s">
        <v>152</v>
      </c>
      <c r="E827" s="1">
        <v>7598.2078991452836</v>
      </c>
      <c r="F827" s="1">
        <v>43802.837716035916</v>
      </c>
      <c r="G827" s="1">
        <v>74724.255746704468</v>
      </c>
      <c r="H827" s="1">
        <v>70741.298602790135</v>
      </c>
      <c r="I827" s="1">
        <v>70107.633011479731</v>
      </c>
    </row>
    <row r="828" spans="1:9" x14ac:dyDescent="0.15">
      <c r="A828" s="1">
        <v>36</v>
      </c>
      <c r="B828" s="1" t="s">
        <v>84</v>
      </c>
      <c r="C828" s="1">
        <v>20</v>
      </c>
      <c r="D828" s="1" t="s">
        <v>153</v>
      </c>
      <c r="E828" s="1">
        <v>824.39158974174507</v>
      </c>
      <c r="F828" s="1">
        <v>5252.1693916656914</v>
      </c>
      <c r="G828" s="1">
        <v>11660.580403890443</v>
      </c>
      <c r="H828" s="1">
        <v>13926.765549289339</v>
      </c>
      <c r="I828" s="1">
        <v>14088.654670426266</v>
      </c>
    </row>
    <row r="829" spans="1:9" x14ac:dyDescent="0.15">
      <c r="A829" s="1">
        <v>36</v>
      </c>
      <c r="B829" s="1" t="s">
        <v>84</v>
      </c>
      <c r="C829" s="1">
        <v>21</v>
      </c>
      <c r="D829" s="1" t="s">
        <v>154</v>
      </c>
      <c r="E829" s="1">
        <v>21559.568683723941</v>
      </c>
      <c r="F829" s="1">
        <v>70429.38357619509</v>
      </c>
      <c r="G829" s="1">
        <v>102268.41019375942</v>
      </c>
      <c r="H829" s="1">
        <v>89980.064797871935</v>
      </c>
      <c r="I829" s="1">
        <v>70082.416080879237</v>
      </c>
    </row>
    <row r="830" spans="1:9" x14ac:dyDescent="0.15">
      <c r="A830" s="1">
        <v>36</v>
      </c>
      <c r="B830" s="1" t="s">
        <v>35</v>
      </c>
      <c r="C830" s="1">
        <v>22</v>
      </c>
      <c r="D830" s="1" t="s">
        <v>146</v>
      </c>
      <c r="E830" s="1">
        <v>37136.563343759757</v>
      </c>
      <c r="F830" s="1">
        <v>171341.57321473706</v>
      </c>
      <c r="G830" s="1">
        <v>297973.62712652347</v>
      </c>
      <c r="H830" s="1">
        <v>419308.18929111504</v>
      </c>
      <c r="I830" s="1">
        <v>483416.59012974863</v>
      </c>
    </row>
    <row r="831" spans="1:9" x14ac:dyDescent="0.15">
      <c r="A831" s="1">
        <v>36</v>
      </c>
      <c r="B831" s="1" t="s">
        <v>35</v>
      </c>
      <c r="C831" s="1">
        <v>23</v>
      </c>
      <c r="D831" s="1" t="s">
        <v>167</v>
      </c>
      <c r="E831" s="1">
        <v>34444.932181021832</v>
      </c>
      <c r="F831" s="1">
        <v>152966.27064893444</v>
      </c>
      <c r="G831" s="1">
        <v>206346.41627782356</v>
      </c>
      <c r="H831" s="1">
        <v>293116.78997361509</v>
      </c>
      <c r="I831" s="1">
        <v>254335.0196427402</v>
      </c>
    </row>
    <row r="832" spans="1:9" x14ac:dyDescent="0.15">
      <c r="A832" s="1">
        <v>37</v>
      </c>
      <c r="B832" s="1" t="s">
        <v>85</v>
      </c>
      <c r="C832" s="1">
        <v>1</v>
      </c>
      <c r="D832" s="1" t="s">
        <v>147</v>
      </c>
      <c r="E832" s="1">
        <v>22924.80831794261</v>
      </c>
      <c r="F832" s="1">
        <v>61901.910554732705</v>
      </c>
      <c r="G832" s="1">
        <v>52590.91120138413</v>
      </c>
      <c r="H832" s="1">
        <v>39775.049313444681</v>
      </c>
      <c r="I832" s="1">
        <v>34719.804670281905</v>
      </c>
    </row>
    <row r="833" spans="1:9" x14ac:dyDescent="0.15">
      <c r="A833" s="1">
        <v>37</v>
      </c>
      <c r="B833" s="1" t="s">
        <v>85</v>
      </c>
      <c r="C833" s="1">
        <v>2</v>
      </c>
      <c r="D833" s="1" t="s">
        <v>148</v>
      </c>
      <c r="E833" s="1">
        <v>1776.1804186467937</v>
      </c>
      <c r="F833" s="1">
        <v>6215.6399369413357</v>
      </c>
      <c r="G833" s="1">
        <v>6959.9443902837065</v>
      </c>
      <c r="H833" s="1">
        <v>5691.4731065247752</v>
      </c>
      <c r="I833" s="1">
        <v>2489.1788448102175</v>
      </c>
    </row>
    <row r="834" spans="1:9" x14ac:dyDescent="0.15">
      <c r="A834" s="1">
        <v>37</v>
      </c>
      <c r="B834" s="1" t="s">
        <v>85</v>
      </c>
      <c r="C834" s="1">
        <v>3</v>
      </c>
      <c r="D834" s="1" t="s">
        <v>155</v>
      </c>
      <c r="E834" s="1">
        <v>7753.2846128311694</v>
      </c>
      <c r="F834" s="1">
        <v>37286.881647198192</v>
      </c>
      <c r="G834" s="1">
        <v>58220.300715853737</v>
      </c>
      <c r="H834" s="1">
        <v>61164.330672911834</v>
      </c>
      <c r="I834" s="1">
        <v>53034.045733031533</v>
      </c>
    </row>
    <row r="835" spans="1:9" x14ac:dyDescent="0.15">
      <c r="A835" s="1">
        <v>37</v>
      </c>
      <c r="B835" s="1" t="s">
        <v>85</v>
      </c>
      <c r="C835" s="1">
        <v>4</v>
      </c>
      <c r="D835" s="1" t="s">
        <v>156</v>
      </c>
      <c r="E835" s="1">
        <v>10392.022760576056</v>
      </c>
      <c r="F835" s="1">
        <v>30564.305682402734</v>
      </c>
      <c r="G835" s="1">
        <v>40366.833845105852</v>
      </c>
      <c r="H835" s="1">
        <v>25170.766492677463</v>
      </c>
      <c r="I835" s="1">
        <v>11840.593390947603</v>
      </c>
    </row>
    <row r="836" spans="1:9" x14ac:dyDescent="0.15">
      <c r="A836" s="1">
        <v>37</v>
      </c>
      <c r="B836" s="1" t="s">
        <v>85</v>
      </c>
      <c r="C836" s="1">
        <v>5</v>
      </c>
      <c r="D836" s="1" t="s">
        <v>157</v>
      </c>
      <c r="E836" s="1">
        <v>2446.6837163665368</v>
      </c>
      <c r="F836" s="1">
        <v>8773.0716288661224</v>
      </c>
      <c r="G836" s="1">
        <v>17675.439612645219</v>
      </c>
      <c r="H836" s="1">
        <v>19213.115734234645</v>
      </c>
      <c r="I836" s="1">
        <v>18978.078185696937</v>
      </c>
    </row>
    <row r="837" spans="1:9" x14ac:dyDescent="0.15">
      <c r="A837" s="1">
        <v>37</v>
      </c>
      <c r="B837" s="1" t="s">
        <v>85</v>
      </c>
      <c r="C837" s="1">
        <v>6</v>
      </c>
      <c r="D837" s="1" t="s">
        <v>49</v>
      </c>
      <c r="E837" s="1">
        <v>3375.8709544318081</v>
      </c>
      <c r="F837" s="1">
        <v>8092.413372204549</v>
      </c>
      <c r="G837" s="1">
        <v>14316.658862511158</v>
      </c>
      <c r="H837" s="1">
        <v>17360.01535064368</v>
      </c>
      <c r="I837" s="1">
        <v>16205.683681637513</v>
      </c>
    </row>
    <row r="838" spans="1:9" x14ac:dyDescent="0.15">
      <c r="A838" s="1">
        <v>37</v>
      </c>
      <c r="B838" s="1" t="s">
        <v>85</v>
      </c>
      <c r="C838" s="1">
        <v>7</v>
      </c>
      <c r="D838" s="1" t="s">
        <v>158</v>
      </c>
      <c r="E838" s="1">
        <v>427.46213697778643</v>
      </c>
      <c r="F838" s="1">
        <v>3586.8625851734541</v>
      </c>
      <c r="G838" s="1">
        <v>6701.9509294816135</v>
      </c>
      <c r="H838" s="1">
        <v>5782.9636116912225</v>
      </c>
      <c r="I838" s="1">
        <v>7022.6319522551994</v>
      </c>
    </row>
    <row r="839" spans="1:9" x14ac:dyDescent="0.15">
      <c r="A839" s="1">
        <v>37</v>
      </c>
      <c r="B839" s="1" t="s">
        <v>85</v>
      </c>
      <c r="C839" s="1">
        <v>8</v>
      </c>
      <c r="D839" s="1" t="s">
        <v>159</v>
      </c>
      <c r="E839" s="1">
        <v>4119.843155227034</v>
      </c>
      <c r="F839" s="1">
        <v>17367.010414451437</v>
      </c>
      <c r="G839" s="1">
        <v>28590.188273816497</v>
      </c>
      <c r="H839" s="1">
        <v>25039.643556481831</v>
      </c>
      <c r="I839" s="1">
        <v>19055.825630428211</v>
      </c>
    </row>
    <row r="840" spans="1:9" x14ac:dyDescent="0.15">
      <c r="A840" s="1">
        <v>37</v>
      </c>
      <c r="B840" s="1" t="s">
        <v>85</v>
      </c>
      <c r="C840" s="1">
        <v>9</v>
      </c>
      <c r="D840" s="1" t="s">
        <v>160</v>
      </c>
      <c r="E840" s="1">
        <v>3897.8459551770779</v>
      </c>
      <c r="F840" s="1">
        <v>14873.812245040725</v>
      </c>
      <c r="G840" s="1">
        <v>17087.563434542655</v>
      </c>
      <c r="H840" s="1">
        <v>14659.364062723975</v>
      </c>
      <c r="I840" s="1">
        <v>18205.25201649221</v>
      </c>
    </row>
    <row r="841" spans="1:9" x14ac:dyDescent="0.15">
      <c r="A841" s="1">
        <v>37</v>
      </c>
      <c r="B841" s="1" t="s">
        <v>85</v>
      </c>
      <c r="C841" s="1">
        <v>10</v>
      </c>
      <c r="D841" s="1" t="s">
        <v>161</v>
      </c>
      <c r="E841" s="1">
        <v>3670.1238124382808</v>
      </c>
      <c r="F841" s="1">
        <v>16866.58885105389</v>
      </c>
      <c r="G841" s="1">
        <v>36275.052078367153</v>
      </c>
      <c r="H841" s="1">
        <v>35161.630776623184</v>
      </c>
      <c r="I841" s="1">
        <v>35728.667844969794</v>
      </c>
    </row>
    <row r="842" spans="1:9" x14ac:dyDescent="0.15">
      <c r="A842" s="1">
        <v>37</v>
      </c>
      <c r="B842" s="1" t="s">
        <v>85</v>
      </c>
      <c r="C842" s="1">
        <v>11</v>
      </c>
      <c r="D842" s="1" t="s">
        <v>162</v>
      </c>
      <c r="E842" s="1">
        <v>6203.7011896976619</v>
      </c>
      <c r="F842" s="1">
        <v>22451.965761805459</v>
      </c>
      <c r="G842" s="1">
        <v>39731.110032953315</v>
      </c>
      <c r="H842" s="1">
        <v>41112.848241631829</v>
      </c>
      <c r="I842" s="1">
        <v>39721.440921414229</v>
      </c>
    </row>
    <row r="843" spans="1:9" x14ac:dyDescent="0.15">
      <c r="A843" s="1">
        <v>37</v>
      </c>
      <c r="B843" s="1" t="s">
        <v>85</v>
      </c>
      <c r="C843" s="1">
        <v>12</v>
      </c>
      <c r="D843" s="1" t="s">
        <v>163</v>
      </c>
      <c r="E843" s="1">
        <v>2811.870035915113</v>
      </c>
      <c r="F843" s="1">
        <v>13748.06756808779</v>
      </c>
      <c r="G843" s="1">
        <v>33290.423995848934</v>
      </c>
      <c r="H843" s="1">
        <v>38032.713359880217</v>
      </c>
      <c r="I843" s="1">
        <v>37529.58154577911</v>
      </c>
    </row>
    <row r="844" spans="1:9" x14ac:dyDescent="0.15">
      <c r="A844" s="1">
        <v>37</v>
      </c>
      <c r="B844" s="1" t="s">
        <v>85</v>
      </c>
      <c r="C844" s="1">
        <v>13</v>
      </c>
      <c r="D844" s="1" t="s">
        <v>164</v>
      </c>
      <c r="E844" s="1">
        <v>5587.6639181404544</v>
      </c>
      <c r="F844" s="1">
        <v>24345.364544610329</v>
      </c>
      <c r="G844" s="1">
        <v>23525.558375203014</v>
      </c>
      <c r="H844" s="1">
        <v>27532.67086781569</v>
      </c>
      <c r="I844" s="1">
        <v>42318.896719832555</v>
      </c>
    </row>
    <row r="845" spans="1:9" x14ac:dyDescent="0.15">
      <c r="A845" s="1">
        <v>37</v>
      </c>
      <c r="B845" s="1" t="s">
        <v>85</v>
      </c>
      <c r="C845" s="1">
        <v>14</v>
      </c>
      <c r="D845" s="1" t="s">
        <v>165</v>
      </c>
      <c r="E845" s="1">
        <v>664.64668819547364</v>
      </c>
      <c r="F845" s="1">
        <v>1999.3906631165189</v>
      </c>
      <c r="G845" s="1">
        <v>3410.1998594379143</v>
      </c>
      <c r="H845" s="1">
        <v>2197.471285722072</v>
      </c>
      <c r="I845" s="1">
        <v>1758.7736457559126</v>
      </c>
    </row>
    <row r="846" spans="1:9" x14ac:dyDescent="0.15">
      <c r="A846" s="1">
        <v>37</v>
      </c>
      <c r="B846" s="1" t="s">
        <v>85</v>
      </c>
      <c r="C846" s="1">
        <v>15</v>
      </c>
      <c r="D846" s="1" t="s">
        <v>166</v>
      </c>
      <c r="E846" s="1">
        <v>14363.243468791195</v>
      </c>
      <c r="F846" s="1">
        <v>54648.897196289559</v>
      </c>
      <c r="G846" s="1">
        <v>90712.275035922125</v>
      </c>
      <c r="H846" s="1">
        <v>76880.584912234204</v>
      </c>
      <c r="I846" s="1">
        <v>64487.217832989714</v>
      </c>
    </row>
    <row r="847" spans="1:9" x14ac:dyDescent="0.15">
      <c r="A847" s="1">
        <v>37</v>
      </c>
      <c r="B847" s="1" t="s">
        <v>85</v>
      </c>
      <c r="C847" s="1">
        <v>16</v>
      </c>
      <c r="D847" s="1" t="s">
        <v>149</v>
      </c>
      <c r="E847" s="1">
        <v>34616.381593263839</v>
      </c>
      <c r="F847" s="1">
        <v>158196.75780541339</v>
      </c>
      <c r="G847" s="1">
        <v>250810.5396081513</v>
      </c>
      <c r="H847" s="1">
        <v>305708.25999125291</v>
      </c>
      <c r="I847" s="1">
        <v>330822.77873094892</v>
      </c>
    </row>
    <row r="848" spans="1:9" x14ac:dyDescent="0.15">
      <c r="A848" s="1">
        <v>37</v>
      </c>
      <c r="B848" s="1" t="s">
        <v>85</v>
      </c>
      <c r="C848" s="1">
        <v>17</v>
      </c>
      <c r="D848" s="1" t="s">
        <v>150</v>
      </c>
      <c r="E848" s="1">
        <v>4511.4823339398854</v>
      </c>
      <c r="F848" s="1">
        <v>16830.760144969667</v>
      </c>
      <c r="G848" s="1">
        <v>28901.003253112638</v>
      </c>
      <c r="H848" s="1">
        <v>35177.693433568056</v>
      </c>
      <c r="I848" s="1">
        <v>38720.678921651728</v>
      </c>
    </row>
    <row r="849" spans="1:9" x14ac:dyDescent="0.15">
      <c r="A849" s="1">
        <v>37</v>
      </c>
      <c r="B849" s="1" t="s">
        <v>85</v>
      </c>
      <c r="C849" s="1">
        <v>18</v>
      </c>
      <c r="D849" s="1" t="s">
        <v>151</v>
      </c>
      <c r="E849" s="1">
        <v>63937.763502984759</v>
      </c>
      <c r="F849" s="1">
        <v>235982.41578550928</v>
      </c>
      <c r="G849" s="1">
        <v>352599.70104787382</v>
      </c>
      <c r="H849" s="1">
        <v>289040.34899383585</v>
      </c>
      <c r="I849" s="1">
        <v>317685.14497896971</v>
      </c>
    </row>
    <row r="850" spans="1:9" x14ac:dyDescent="0.15">
      <c r="A850" s="1">
        <v>37</v>
      </c>
      <c r="B850" s="1" t="s">
        <v>85</v>
      </c>
      <c r="C850" s="1">
        <v>19</v>
      </c>
      <c r="D850" s="1" t="s">
        <v>152</v>
      </c>
      <c r="E850" s="1">
        <v>11774.576205794223</v>
      </c>
      <c r="F850" s="1">
        <v>68125.548886099205</v>
      </c>
      <c r="G850" s="1">
        <v>104641.92522864844</v>
      </c>
      <c r="H850" s="1">
        <v>87375.182237785892</v>
      </c>
      <c r="I850" s="1">
        <v>68514.927948427241</v>
      </c>
    </row>
    <row r="851" spans="1:9" x14ac:dyDescent="0.15">
      <c r="A851" s="1">
        <v>37</v>
      </c>
      <c r="B851" s="1" t="s">
        <v>85</v>
      </c>
      <c r="C851" s="1">
        <v>20</v>
      </c>
      <c r="D851" s="1" t="s">
        <v>153</v>
      </c>
      <c r="E851" s="1">
        <v>1469.1080894115714</v>
      </c>
      <c r="F851" s="1">
        <v>7543.6690268113198</v>
      </c>
      <c r="G851" s="1">
        <v>15358.591327032378</v>
      </c>
      <c r="H851" s="1">
        <v>22389.126948664551</v>
      </c>
      <c r="I851" s="1">
        <v>21381.690119941097</v>
      </c>
    </row>
    <row r="852" spans="1:9" x14ac:dyDescent="0.15">
      <c r="A852" s="1">
        <v>37</v>
      </c>
      <c r="B852" s="1" t="s">
        <v>85</v>
      </c>
      <c r="C852" s="1">
        <v>21</v>
      </c>
      <c r="D852" s="1" t="s">
        <v>154</v>
      </c>
      <c r="E852" s="1">
        <v>32467.643722421173</v>
      </c>
      <c r="F852" s="1">
        <v>111757.01030470342</v>
      </c>
      <c r="G852" s="1">
        <v>153127.9652500895</v>
      </c>
      <c r="H852" s="1">
        <v>145461.67956224203</v>
      </c>
      <c r="I852" s="1">
        <v>78826.083766444266</v>
      </c>
    </row>
    <row r="853" spans="1:9" x14ac:dyDescent="0.15">
      <c r="A853" s="1">
        <v>37</v>
      </c>
      <c r="B853" s="1" t="s">
        <v>36</v>
      </c>
      <c r="C853" s="1">
        <v>22</v>
      </c>
      <c r="D853" s="1" t="s">
        <v>146</v>
      </c>
      <c r="E853" s="1">
        <v>44962.360791368519</v>
      </c>
      <c r="F853" s="1">
        <v>211857.34921853503</v>
      </c>
      <c r="G853" s="1">
        <v>391291.230173191</v>
      </c>
      <c r="H853" s="1">
        <v>602463.96455684514</v>
      </c>
      <c r="I853" s="1">
        <v>652566.92005995777</v>
      </c>
    </row>
    <row r="854" spans="1:9" x14ac:dyDescent="0.15">
      <c r="A854" s="1">
        <v>37</v>
      </c>
      <c r="B854" s="1" t="s">
        <v>36</v>
      </c>
      <c r="C854" s="1">
        <v>23</v>
      </c>
      <c r="D854" s="1" t="s">
        <v>167</v>
      </c>
      <c r="E854" s="1">
        <v>35852.563422052088</v>
      </c>
      <c r="F854" s="1">
        <v>165497.66414250297</v>
      </c>
      <c r="G854" s="1">
        <v>227241.59316627105</v>
      </c>
      <c r="H854" s="1">
        <v>322749.01903429662</v>
      </c>
      <c r="I854" s="1">
        <v>270400.92094471346</v>
      </c>
    </row>
    <row r="855" spans="1:9" x14ac:dyDescent="0.15">
      <c r="A855" s="1">
        <v>38</v>
      </c>
      <c r="B855" s="1" t="s">
        <v>86</v>
      </c>
      <c r="C855" s="1">
        <v>1</v>
      </c>
      <c r="D855" s="1" t="s">
        <v>147</v>
      </c>
      <c r="E855" s="1">
        <v>37961.103367139083</v>
      </c>
      <c r="F855" s="1">
        <v>117163.90021567699</v>
      </c>
      <c r="G855" s="1">
        <v>103598.22135551659</v>
      </c>
      <c r="H855" s="1">
        <v>74602.636867804147</v>
      </c>
      <c r="I855" s="1">
        <v>65536.651586584849</v>
      </c>
    </row>
    <row r="856" spans="1:9" x14ac:dyDescent="0.15">
      <c r="A856" s="1">
        <v>38</v>
      </c>
      <c r="B856" s="1" t="s">
        <v>86</v>
      </c>
      <c r="C856" s="1">
        <v>2</v>
      </c>
      <c r="D856" s="1" t="s">
        <v>148</v>
      </c>
      <c r="E856" s="1">
        <v>3131.2046555525958</v>
      </c>
      <c r="F856" s="1">
        <v>3716.4139269833822</v>
      </c>
      <c r="G856" s="1">
        <v>6451.2441358443657</v>
      </c>
      <c r="H856" s="1">
        <v>5020.3889641136457</v>
      </c>
      <c r="I856" s="1">
        <v>1742.4251913671517</v>
      </c>
    </row>
    <row r="857" spans="1:9" x14ac:dyDescent="0.15">
      <c r="A857" s="1">
        <v>38</v>
      </c>
      <c r="B857" s="1" t="s">
        <v>86</v>
      </c>
      <c r="C857" s="1">
        <v>3</v>
      </c>
      <c r="D857" s="1" t="s">
        <v>155</v>
      </c>
      <c r="E857" s="1">
        <v>10045.705961023827</v>
      </c>
      <c r="F857" s="1">
        <v>36845.012988119815</v>
      </c>
      <c r="G857" s="1">
        <v>54554.596881711383</v>
      </c>
      <c r="H857" s="1">
        <v>61406.875308324546</v>
      </c>
      <c r="I857" s="1">
        <v>71918.005358912967</v>
      </c>
    </row>
    <row r="858" spans="1:9" x14ac:dyDescent="0.15">
      <c r="A858" s="1">
        <v>38</v>
      </c>
      <c r="B858" s="1" t="s">
        <v>86</v>
      </c>
      <c r="C858" s="1">
        <v>4</v>
      </c>
      <c r="D858" s="1" t="s">
        <v>156</v>
      </c>
      <c r="E858" s="1">
        <v>16451.08906999202</v>
      </c>
      <c r="F858" s="1">
        <v>50729.667518109243</v>
      </c>
      <c r="G858" s="1">
        <v>71195.229283947687</v>
      </c>
      <c r="H858" s="1">
        <v>40018.938910249002</v>
      </c>
      <c r="I858" s="1">
        <v>25356.410541626818</v>
      </c>
    </row>
    <row r="859" spans="1:9" x14ac:dyDescent="0.15">
      <c r="A859" s="1">
        <v>38</v>
      </c>
      <c r="B859" s="1" t="s">
        <v>86</v>
      </c>
      <c r="C859" s="1">
        <v>5</v>
      </c>
      <c r="D859" s="1" t="s">
        <v>157</v>
      </c>
      <c r="E859" s="1">
        <v>9851.0532041750321</v>
      </c>
      <c r="F859" s="1">
        <v>36500.422510469696</v>
      </c>
      <c r="G859" s="1">
        <v>60577.116417419951</v>
      </c>
      <c r="H859" s="1">
        <v>59107.573987272219</v>
      </c>
      <c r="I859" s="1">
        <v>74657.263655871328</v>
      </c>
    </row>
    <row r="860" spans="1:9" x14ac:dyDescent="0.15">
      <c r="A860" s="1">
        <v>38</v>
      </c>
      <c r="B860" s="1" t="s">
        <v>86</v>
      </c>
      <c r="C860" s="1">
        <v>6</v>
      </c>
      <c r="D860" s="1" t="s">
        <v>49</v>
      </c>
      <c r="E860" s="1">
        <v>17237.57945299433</v>
      </c>
      <c r="F860" s="1">
        <v>35512.376493256037</v>
      </c>
      <c r="G860" s="1">
        <v>42763.41748034559</v>
      </c>
      <c r="H860" s="1">
        <v>39363.464686194748</v>
      </c>
      <c r="I860" s="1">
        <v>60669.618019398615</v>
      </c>
    </row>
    <row r="861" spans="1:9" x14ac:dyDescent="0.15">
      <c r="A861" s="1">
        <v>38</v>
      </c>
      <c r="B861" s="1" t="s">
        <v>86</v>
      </c>
      <c r="C861" s="1">
        <v>7</v>
      </c>
      <c r="D861" s="1" t="s">
        <v>158</v>
      </c>
      <c r="E861" s="1">
        <v>1038.4777980554493</v>
      </c>
      <c r="F861" s="1">
        <v>3495.0982533998076</v>
      </c>
      <c r="G861" s="1">
        <v>3325.9022170052745</v>
      </c>
      <c r="H861" s="1">
        <v>4128.6821178865102</v>
      </c>
      <c r="I861" s="1">
        <v>5075.0499130732651</v>
      </c>
    </row>
    <row r="862" spans="1:9" x14ac:dyDescent="0.15">
      <c r="A862" s="1">
        <v>38</v>
      </c>
      <c r="B862" s="1" t="s">
        <v>86</v>
      </c>
      <c r="C862" s="1">
        <v>8</v>
      </c>
      <c r="D862" s="1" t="s">
        <v>159</v>
      </c>
      <c r="E862" s="1">
        <v>3840.9644710052344</v>
      </c>
      <c r="F862" s="1">
        <v>16681.962622200197</v>
      </c>
      <c r="G862" s="1">
        <v>19710.765107584342</v>
      </c>
      <c r="H862" s="1">
        <v>19463.49795911723</v>
      </c>
      <c r="I862" s="1">
        <v>16384.02172658997</v>
      </c>
    </row>
    <row r="863" spans="1:9" x14ac:dyDescent="0.15">
      <c r="A863" s="1">
        <v>38</v>
      </c>
      <c r="B863" s="1" t="s">
        <v>86</v>
      </c>
      <c r="C863" s="1">
        <v>9</v>
      </c>
      <c r="D863" s="1" t="s">
        <v>160</v>
      </c>
      <c r="E863" s="1">
        <v>10148.028622343885</v>
      </c>
      <c r="F863" s="1">
        <v>21006.034945394047</v>
      </c>
      <c r="G863" s="1">
        <v>15645.236958311287</v>
      </c>
      <c r="H863" s="1">
        <v>15244.159137904915</v>
      </c>
      <c r="I863" s="1">
        <v>30693.297009523969</v>
      </c>
    </row>
    <row r="864" spans="1:9" x14ac:dyDescent="0.15">
      <c r="A864" s="1">
        <v>38</v>
      </c>
      <c r="B864" s="1" t="s">
        <v>86</v>
      </c>
      <c r="C864" s="1">
        <v>10</v>
      </c>
      <c r="D864" s="1" t="s">
        <v>161</v>
      </c>
      <c r="E864" s="1">
        <v>4847.2413636899355</v>
      </c>
      <c r="F864" s="1">
        <v>15729.814679593313</v>
      </c>
      <c r="G864" s="1">
        <v>27633.504231256309</v>
      </c>
      <c r="H864" s="1">
        <v>23691.634682750067</v>
      </c>
      <c r="I864" s="1">
        <v>26020.122813267386</v>
      </c>
    </row>
    <row r="865" spans="1:9" x14ac:dyDescent="0.15">
      <c r="A865" s="1">
        <v>38</v>
      </c>
      <c r="B865" s="1" t="s">
        <v>86</v>
      </c>
      <c r="C865" s="1">
        <v>11</v>
      </c>
      <c r="D865" s="1" t="s">
        <v>162</v>
      </c>
      <c r="E865" s="1">
        <v>14734.753423570095</v>
      </c>
      <c r="F865" s="1">
        <v>43768.91541580754</v>
      </c>
      <c r="G865" s="1">
        <v>59731.289804742009</v>
      </c>
      <c r="H865" s="1">
        <v>65741.600114678396</v>
      </c>
      <c r="I865" s="1">
        <v>99526.16078798438</v>
      </c>
    </row>
    <row r="866" spans="1:9" x14ac:dyDescent="0.15">
      <c r="A866" s="1">
        <v>38</v>
      </c>
      <c r="B866" s="1" t="s">
        <v>86</v>
      </c>
      <c r="C866" s="1">
        <v>12</v>
      </c>
      <c r="D866" s="1" t="s">
        <v>163</v>
      </c>
      <c r="E866" s="1">
        <v>3944.7798923810706</v>
      </c>
      <c r="F866" s="1">
        <v>27376.068331645947</v>
      </c>
      <c r="G866" s="1">
        <v>55270.894022846936</v>
      </c>
      <c r="H866" s="1">
        <v>71069.048932106161</v>
      </c>
      <c r="I866" s="1">
        <v>58151.179138529034</v>
      </c>
    </row>
    <row r="867" spans="1:9" x14ac:dyDescent="0.15">
      <c r="A867" s="1">
        <v>38</v>
      </c>
      <c r="B867" s="1" t="s">
        <v>86</v>
      </c>
      <c r="C867" s="1">
        <v>13</v>
      </c>
      <c r="D867" s="1" t="s">
        <v>164</v>
      </c>
      <c r="E867" s="1">
        <v>8461.7691043756749</v>
      </c>
      <c r="F867" s="1">
        <v>29007.978924459112</v>
      </c>
      <c r="G867" s="1">
        <v>27809.756274794476</v>
      </c>
      <c r="H867" s="1">
        <v>32575.900047331826</v>
      </c>
      <c r="I867" s="1">
        <v>60909.900238688235</v>
      </c>
    </row>
    <row r="868" spans="1:9" x14ac:dyDescent="0.15">
      <c r="A868" s="1">
        <v>38</v>
      </c>
      <c r="B868" s="1" t="s">
        <v>86</v>
      </c>
      <c r="C868" s="1">
        <v>14</v>
      </c>
      <c r="D868" s="1" t="s">
        <v>165</v>
      </c>
      <c r="E868" s="1">
        <v>92.97823909401248</v>
      </c>
      <c r="F868" s="1">
        <v>835.82864416836185</v>
      </c>
      <c r="G868" s="1">
        <v>2045.2240715164414</v>
      </c>
      <c r="H868" s="1">
        <v>1613.8303730205967</v>
      </c>
      <c r="I868" s="1">
        <v>2272.4197071918757</v>
      </c>
    </row>
    <row r="869" spans="1:9" x14ac:dyDescent="0.15">
      <c r="A869" s="1">
        <v>38</v>
      </c>
      <c r="B869" s="1" t="s">
        <v>86</v>
      </c>
      <c r="C869" s="1">
        <v>15</v>
      </c>
      <c r="D869" s="1" t="s">
        <v>166</v>
      </c>
      <c r="E869" s="1">
        <v>12733.946731118109</v>
      </c>
      <c r="F869" s="1">
        <v>41397.866207700827</v>
      </c>
      <c r="G869" s="1">
        <v>63570.092489426737</v>
      </c>
      <c r="H869" s="1">
        <v>64302.37956339847</v>
      </c>
      <c r="I869" s="1">
        <v>63574.209735202072</v>
      </c>
    </row>
    <row r="870" spans="1:9" x14ac:dyDescent="0.15">
      <c r="A870" s="1">
        <v>38</v>
      </c>
      <c r="B870" s="1" t="s">
        <v>86</v>
      </c>
      <c r="C870" s="1">
        <v>16</v>
      </c>
      <c r="D870" s="1" t="s">
        <v>149</v>
      </c>
      <c r="E870" s="1">
        <v>41417.070099209173</v>
      </c>
      <c r="F870" s="1">
        <v>226005.30659120085</v>
      </c>
      <c r="G870" s="1">
        <v>298672.51740994881</v>
      </c>
      <c r="H870" s="1">
        <v>327854.20015661878</v>
      </c>
      <c r="I870" s="1">
        <v>247088.68540103408</v>
      </c>
    </row>
    <row r="871" spans="1:9" x14ac:dyDescent="0.15">
      <c r="A871" s="1">
        <v>38</v>
      </c>
      <c r="B871" s="1" t="s">
        <v>86</v>
      </c>
      <c r="C871" s="1">
        <v>17</v>
      </c>
      <c r="D871" s="1" t="s">
        <v>150</v>
      </c>
      <c r="E871" s="1">
        <v>6244.2335856435775</v>
      </c>
      <c r="F871" s="1">
        <v>23730.467456214934</v>
      </c>
      <c r="G871" s="1">
        <v>41383.738224289526</v>
      </c>
      <c r="H871" s="1">
        <v>49753.835670527144</v>
      </c>
      <c r="I871" s="1">
        <v>47477.351768343986</v>
      </c>
    </row>
    <row r="872" spans="1:9" x14ac:dyDescent="0.15">
      <c r="A872" s="1">
        <v>38</v>
      </c>
      <c r="B872" s="1" t="s">
        <v>86</v>
      </c>
      <c r="C872" s="1">
        <v>18</v>
      </c>
      <c r="D872" s="1" t="s">
        <v>151</v>
      </c>
      <c r="E872" s="1">
        <v>67646.745455269003</v>
      </c>
      <c r="F872" s="1">
        <v>298074.78420776466</v>
      </c>
      <c r="G872" s="1">
        <v>329137.92641687498</v>
      </c>
      <c r="H872" s="1">
        <v>291764.80939728825</v>
      </c>
      <c r="I872" s="1">
        <v>400067.08365232113</v>
      </c>
    </row>
    <row r="873" spans="1:9" x14ac:dyDescent="0.15">
      <c r="A873" s="1">
        <v>38</v>
      </c>
      <c r="B873" s="1" t="s">
        <v>86</v>
      </c>
      <c r="C873" s="1">
        <v>19</v>
      </c>
      <c r="D873" s="1" t="s">
        <v>152</v>
      </c>
      <c r="E873" s="1">
        <v>10221.864979854243</v>
      </c>
      <c r="F873" s="1">
        <v>75190.160629902239</v>
      </c>
      <c r="G873" s="1">
        <v>112181.29968673778</v>
      </c>
      <c r="H873" s="1">
        <v>110686.86778283679</v>
      </c>
      <c r="I873" s="1">
        <v>122840.81520884308</v>
      </c>
    </row>
    <row r="874" spans="1:9" x14ac:dyDescent="0.15">
      <c r="A874" s="1">
        <v>38</v>
      </c>
      <c r="B874" s="1" t="s">
        <v>86</v>
      </c>
      <c r="C874" s="1">
        <v>20</v>
      </c>
      <c r="D874" s="1" t="s">
        <v>153</v>
      </c>
      <c r="E874" s="1">
        <v>1680.4905483197113</v>
      </c>
      <c r="F874" s="1">
        <v>7641.5963616466042</v>
      </c>
      <c r="G874" s="1">
        <v>22795.816637640946</v>
      </c>
      <c r="H874" s="1">
        <v>26163.447629260972</v>
      </c>
      <c r="I874" s="1">
        <v>25006.679597104958</v>
      </c>
    </row>
    <row r="875" spans="1:9" x14ac:dyDescent="0.15">
      <c r="A875" s="1">
        <v>38</v>
      </c>
      <c r="B875" s="1" t="s">
        <v>86</v>
      </c>
      <c r="C875" s="1">
        <v>21</v>
      </c>
      <c r="D875" s="1" t="s">
        <v>154</v>
      </c>
      <c r="E875" s="1">
        <v>52235.82424252147</v>
      </c>
      <c r="F875" s="1">
        <v>128579.18928843208</v>
      </c>
      <c r="G875" s="1">
        <v>222007.39423518724</v>
      </c>
      <c r="H875" s="1">
        <v>190704.0166070892</v>
      </c>
      <c r="I875" s="1">
        <v>147843.12150056288</v>
      </c>
    </row>
    <row r="876" spans="1:9" x14ac:dyDescent="0.15">
      <c r="A876" s="1">
        <v>38</v>
      </c>
      <c r="B876" s="1" t="s">
        <v>37</v>
      </c>
      <c r="C876" s="1">
        <v>22</v>
      </c>
      <c r="D876" s="1" t="s">
        <v>146</v>
      </c>
      <c r="E876" s="1">
        <v>68064.941628682165</v>
      </c>
      <c r="F876" s="1">
        <v>290292.05544723838</v>
      </c>
      <c r="G876" s="1">
        <v>559773.82997556753</v>
      </c>
      <c r="H876" s="1">
        <v>766366.19935286266</v>
      </c>
      <c r="I876" s="1">
        <v>971995.24495438638</v>
      </c>
    </row>
    <row r="877" spans="1:9" x14ac:dyDescent="0.15">
      <c r="A877" s="1">
        <v>38</v>
      </c>
      <c r="B877" s="1" t="s">
        <v>37</v>
      </c>
      <c r="C877" s="1">
        <v>23</v>
      </c>
      <c r="D877" s="1" t="s">
        <v>167</v>
      </c>
      <c r="E877" s="1">
        <v>49985.47380224771</v>
      </c>
      <c r="F877" s="1">
        <v>214939.77118969284</v>
      </c>
      <c r="G877" s="1">
        <v>298874.46926801791</v>
      </c>
      <c r="H877" s="1">
        <v>423811.45624415478</v>
      </c>
      <c r="I877" s="1">
        <v>387253.10243040416</v>
      </c>
    </row>
    <row r="878" spans="1:9" x14ac:dyDescent="0.15">
      <c r="A878" s="1">
        <v>39</v>
      </c>
      <c r="B878" s="1" t="s">
        <v>87</v>
      </c>
      <c r="C878" s="1">
        <v>1</v>
      </c>
      <c r="D878" s="1" t="s">
        <v>147</v>
      </c>
      <c r="E878" s="1">
        <v>25760.276733239491</v>
      </c>
      <c r="F878" s="1">
        <v>77838.604255499391</v>
      </c>
      <c r="G878" s="1">
        <v>69395.985595680278</v>
      </c>
      <c r="H878" s="1">
        <v>53649.167241863361</v>
      </c>
      <c r="I878" s="1">
        <v>48320.137722985506</v>
      </c>
    </row>
    <row r="879" spans="1:9" x14ac:dyDescent="0.15">
      <c r="A879" s="1">
        <v>39</v>
      </c>
      <c r="B879" s="1" t="s">
        <v>87</v>
      </c>
      <c r="C879" s="1">
        <v>2</v>
      </c>
      <c r="D879" s="1" t="s">
        <v>148</v>
      </c>
      <c r="E879" s="1">
        <v>2533.0408032248088</v>
      </c>
      <c r="F879" s="1">
        <v>7552.5512556413978</v>
      </c>
      <c r="G879" s="1">
        <v>7854.0236253589092</v>
      </c>
      <c r="H879" s="1">
        <v>8392.7991481290737</v>
      </c>
      <c r="I879" s="1">
        <v>4726.7917425385513</v>
      </c>
    </row>
    <row r="880" spans="1:9" x14ac:dyDescent="0.15">
      <c r="A880" s="1">
        <v>39</v>
      </c>
      <c r="B880" s="1" t="s">
        <v>87</v>
      </c>
      <c r="C880" s="1">
        <v>3</v>
      </c>
      <c r="D880" s="1" t="s">
        <v>155</v>
      </c>
      <c r="E880" s="1">
        <v>3990.3490567938775</v>
      </c>
      <c r="F880" s="1">
        <v>14076.027396822661</v>
      </c>
      <c r="G880" s="1">
        <v>20289.522194655176</v>
      </c>
      <c r="H880" s="1">
        <v>21094.214415488485</v>
      </c>
      <c r="I880" s="1">
        <v>18619.265679701206</v>
      </c>
    </row>
    <row r="881" spans="1:9" x14ac:dyDescent="0.15">
      <c r="A881" s="1">
        <v>39</v>
      </c>
      <c r="B881" s="1" t="s">
        <v>87</v>
      </c>
      <c r="C881" s="1">
        <v>4</v>
      </c>
      <c r="D881" s="1" t="s">
        <v>156</v>
      </c>
      <c r="E881" s="1">
        <v>2489.9714132327849</v>
      </c>
      <c r="F881" s="1">
        <v>12463.529906192891</v>
      </c>
      <c r="G881" s="1">
        <v>20339.473713111456</v>
      </c>
      <c r="H881" s="1">
        <v>9179.9726636097894</v>
      </c>
      <c r="I881" s="1">
        <v>4638.4061855160271</v>
      </c>
    </row>
    <row r="882" spans="1:9" x14ac:dyDescent="0.15">
      <c r="A882" s="1">
        <v>39</v>
      </c>
      <c r="B882" s="1" t="s">
        <v>87</v>
      </c>
      <c r="C882" s="1">
        <v>5</v>
      </c>
      <c r="D882" s="1" t="s">
        <v>157</v>
      </c>
      <c r="E882" s="1">
        <v>3475.2550510192746</v>
      </c>
      <c r="F882" s="1">
        <v>8365.9445351039176</v>
      </c>
      <c r="G882" s="1">
        <v>11269.600609482826</v>
      </c>
      <c r="H882" s="1">
        <v>14375.17840564628</v>
      </c>
      <c r="I882" s="1">
        <v>9617.2987378952748</v>
      </c>
    </row>
    <row r="883" spans="1:9" x14ac:dyDescent="0.15">
      <c r="A883" s="1">
        <v>39</v>
      </c>
      <c r="B883" s="1" t="s">
        <v>87</v>
      </c>
      <c r="C883" s="1">
        <v>6</v>
      </c>
      <c r="D883" s="1" t="s">
        <v>49</v>
      </c>
      <c r="E883" s="1">
        <v>994.27781840771252</v>
      </c>
      <c r="F883" s="1">
        <v>995.73139111916737</v>
      </c>
      <c r="G883" s="1">
        <v>2219.9309999440206</v>
      </c>
      <c r="H883" s="1">
        <v>2657.8170812043704</v>
      </c>
      <c r="I883" s="1">
        <v>2312.2248537496762</v>
      </c>
    </row>
    <row r="884" spans="1:9" x14ac:dyDescent="0.15">
      <c r="A884" s="1">
        <v>39</v>
      </c>
      <c r="B884" s="1" t="s">
        <v>87</v>
      </c>
      <c r="C884" s="1">
        <v>7</v>
      </c>
      <c r="D884" s="1" t="s">
        <v>158</v>
      </c>
      <c r="E884" s="1">
        <v>40.900793514620403</v>
      </c>
      <c r="F884" s="1">
        <v>88.639194860802192</v>
      </c>
      <c r="G884" s="1">
        <v>200.55856079472647</v>
      </c>
      <c r="H884" s="1">
        <v>46.416366323809093</v>
      </c>
      <c r="I884" s="1">
        <v>404.57786301549368</v>
      </c>
    </row>
    <row r="885" spans="1:9" x14ac:dyDescent="0.15">
      <c r="A885" s="1">
        <v>39</v>
      </c>
      <c r="B885" s="1" t="s">
        <v>87</v>
      </c>
      <c r="C885" s="1">
        <v>8</v>
      </c>
      <c r="D885" s="1" t="s">
        <v>159</v>
      </c>
      <c r="E885" s="1">
        <v>2306.9458141105856</v>
      </c>
      <c r="F885" s="1">
        <v>10026.971013632636</v>
      </c>
      <c r="G885" s="1">
        <v>11652.407630272581</v>
      </c>
      <c r="H885" s="1">
        <v>12421.045136946019</v>
      </c>
      <c r="I885" s="1">
        <v>7620.8173897231427</v>
      </c>
    </row>
    <row r="886" spans="1:9" x14ac:dyDescent="0.15">
      <c r="A886" s="1">
        <v>39</v>
      </c>
      <c r="B886" s="1" t="s">
        <v>87</v>
      </c>
      <c r="C886" s="1">
        <v>9</v>
      </c>
      <c r="D886" s="1" t="s">
        <v>160</v>
      </c>
      <c r="E886" s="1">
        <v>1515.3679981162029</v>
      </c>
      <c r="F886" s="1">
        <v>5264.01402872993</v>
      </c>
      <c r="G886" s="1">
        <v>4733.7649580500492</v>
      </c>
      <c r="H886" s="1">
        <v>4673.3779625468378</v>
      </c>
      <c r="I886" s="1">
        <v>6339.4044533200213</v>
      </c>
    </row>
    <row r="887" spans="1:9" x14ac:dyDescent="0.15">
      <c r="A887" s="1">
        <v>39</v>
      </c>
      <c r="B887" s="1" t="s">
        <v>87</v>
      </c>
      <c r="C887" s="1">
        <v>10</v>
      </c>
      <c r="D887" s="1" t="s">
        <v>161</v>
      </c>
      <c r="E887" s="1">
        <v>2017.3929547699861</v>
      </c>
      <c r="F887" s="1">
        <v>5329.2335485059903</v>
      </c>
      <c r="G887" s="1">
        <v>8509.6119234645921</v>
      </c>
      <c r="H887" s="1">
        <v>7513.5724704596996</v>
      </c>
      <c r="I887" s="1">
        <v>5790.3470417907956</v>
      </c>
    </row>
    <row r="888" spans="1:9" x14ac:dyDescent="0.15">
      <c r="A888" s="1">
        <v>39</v>
      </c>
      <c r="B888" s="1" t="s">
        <v>87</v>
      </c>
      <c r="C888" s="1">
        <v>11</v>
      </c>
      <c r="D888" s="1" t="s">
        <v>162</v>
      </c>
      <c r="E888" s="1">
        <v>4359.2300078259077</v>
      </c>
      <c r="F888" s="1">
        <v>12192.234557338754</v>
      </c>
      <c r="G888" s="1">
        <v>16519.813713660544</v>
      </c>
      <c r="H888" s="1">
        <v>17992.469350544434</v>
      </c>
      <c r="I888" s="1">
        <v>18563.58407693086</v>
      </c>
    </row>
    <row r="889" spans="1:9" x14ac:dyDescent="0.15">
      <c r="A889" s="1">
        <v>39</v>
      </c>
      <c r="B889" s="1" t="s">
        <v>87</v>
      </c>
      <c r="C889" s="1">
        <v>12</v>
      </c>
      <c r="D889" s="1" t="s">
        <v>163</v>
      </c>
      <c r="E889" s="1">
        <v>289.54659991864719</v>
      </c>
      <c r="F889" s="1">
        <v>3494.5950764242111</v>
      </c>
      <c r="G889" s="1">
        <v>10748.243831814862</v>
      </c>
      <c r="H889" s="1">
        <v>18772.89454770711</v>
      </c>
      <c r="I889" s="1">
        <v>12455.490415190679</v>
      </c>
    </row>
    <row r="890" spans="1:9" x14ac:dyDescent="0.15">
      <c r="A890" s="1">
        <v>39</v>
      </c>
      <c r="B890" s="1" t="s">
        <v>87</v>
      </c>
      <c r="C890" s="1">
        <v>13</v>
      </c>
      <c r="D890" s="1" t="s">
        <v>164</v>
      </c>
      <c r="E890" s="1">
        <v>2928.9058574474248</v>
      </c>
      <c r="F890" s="1">
        <v>7545.4053689302928</v>
      </c>
      <c r="G890" s="1">
        <v>3802.0938365975167</v>
      </c>
      <c r="H890" s="1">
        <v>5621.6932487821305</v>
      </c>
      <c r="I890" s="1">
        <v>5655.151908795041</v>
      </c>
    </row>
    <row r="891" spans="1:9" x14ac:dyDescent="0.15">
      <c r="A891" s="1">
        <v>39</v>
      </c>
      <c r="B891" s="1" t="s">
        <v>87</v>
      </c>
      <c r="C891" s="1">
        <v>14</v>
      </c>
      <c r="D891" s="1" t="s">
        <v>165</v>
      </c>
      <c r="E891" s="1">
        <v>38.670496918999817</v>
      </c>
      <c r="F891" s="1">
        <v>362.33898367873718</v>
      </c>
      <c r="G891" s="1">
        <v>662.88203939958294</v>
      </c>
      <c r="H891" s="1">
        <v>735.68148700112317</v>
      </c>
      <c r="I891" s="1">
        <v>643.39197953743735</v>
      </c>
    </row>
    <row r="892" spans="1:9" x14ac:dyDescent="0.15">
      <c r="A892" s="1">
        <v>39</v>
      </c>
      <c r="B892" s="1" t="s">
        <v>87</v>
      </c>
      <c r="C892" s="1">
        <v>15</v>
      </c>
      <c r="D892" s="1" t="s">
        <v>166</v>
      </c>
      <c r="E892" s="1">
        <v>8278.4028201347355</v>
      </c>
      <c r="F892" s="1">
        <v>23949.261487430016</v>
      </c>
      <c r="G892" s="1">
        <v>33423.830179465069</v>
      </c>
      <c r="H892" s="1">
        <v>28644.927956511743</v>
      </c>
      <c r="I892" s="1">
        <v>20020.02114752178</v>
      </c>
    </row>
    <row r="893" spans="1:9" x14ac:dyDescent="0.15">
      <c r="A893" s="1">
        <v>39</v>
      </c>
      <c r="B893" s="1" t="s">
        <v>87</v>
      </c>
      <c r="C893" s="1">
        <v>16</v>
      </c>
      <c r="D893" s="1" t="s">
        <v>149</v>
      </c>
      <c r="E893" s="1">
        <v>22506.254051877942</v>
      </c>
      <c r="F893" s="1">
        <v>104894.45779975515</v>
      </c>
      <c r="G893" s="1">
        <v>163158.72283475226</v>
      </c>
      <c r="H893" s="1">
        <v>189042.83740607035</v>
      </c>
      <c r="I893" s="1">
        <v>157312.77066242779</v>
      </c>
    </row>
    <row r="894" spans="1:9" x14ac:dyDescent="0.15">
      <c r="A894" s="1">
        <v>39</v>
      </c>
      <c r="B894" s="1" t="s">
        <v>87</v>
      </c>
      <c r="C894" s="1">
        <v>17</v>
      </c>
      <c r="D894" s="1" t="s">
        <v>150</v>
      </c>
      <c r="E894" s="1">
        <v>3199.6356627968221</v>
      </c>
      <c r="F894" s="1">
        <v>10410.464094043875</v>
      </c>
      <c r="G894" s="1">
        <v>18458.653893267918</v>
      </c>
      <c r="H894" s="1">
        <v>20933.894465906094</v>
      </c>
      <c r="I894" s="1">
        <v>15903.129676333983</v>
      </c>
    </row>
    <row r="895" spans="1:9" x14ac:dyDescent="0.15">
      <c r="A895" s="1">
        <v>39</v>
      </c>
      <c r="B895" s="1" t="s">
        <v>87</v>
      </c>
      <c r="C895" s="1">
        <v>18</v>
      </c>
      <c r="D895" s="1" t="s">
        <v>151</v>
      </c>
      <c r="E895" s="1">
        <v>40079.065324917763</v>
      </c>
      <c r="F895" s="1">
        <v>151174.85618548069</v>
      </c>
      <c r="G895" s="1">
        <v>207469.63638486224</v>
      </c>
      <c r="H895" s="1">
        <v>240878.49021445951</v>
      </c>
      <c r="I895" s="1">
        <v>196818.52062255019</v>
      </c>
    </row>
    <row r="896" spans="1:9" x14ac:dyDescent="0.15">
      <c r="A896" s="1">
        <v>39</v>
      </c>
      <c r="B896" s="1" t="s">
        <v>87</v>
      </c>
      <c r="C896" s="1">
        <v>19</v>
      </c>
      <c r="D896" s="1" t="s">
        <v>152</v>
      </c>
      <c r="E896" s="1">
        <v>5907.5479678106158</v>
      </c>
      <c r="F896" s="1">
        <v>40427.550336656102</v>
      </c>
      <c r="G896" s="1">
        <v>60524.717672169332</v>
      </c>
      <c r="H896" s="1">
        <v>63953.894310421318</v>
      </c>
      <c r="I896" s="1">
        <v>57255.285666579002</v>
      </c>
    </row>
    <row r="897" spans="1:9" x14ac:dyDescent="0.15">
      <c r="A897" s="1">
        <v>39</v>
      </c>
      <c r="B897" s="1" t="s">
        <v>87</v>
      </c>
      <c r="C897" s="1">
        <v>20</v>
      </c>
      <c r="D897" s="1" t="s">
        <v>153</v>
      </c>
      <c r="E897" s="1">
        <v>1252.4410690307282</v>
      </c>
      <c r="F897" s="1">
        <v>6120.4584272052043</v>
      </c>
      <c r="G897" s="1">
        <v>10790.157220031129</v>
      </c>
      <c r="H897" s="1">
        <v>13204.150355694135</v>
      </c>
      <c r="I897" s="1">
        <v>13155.935631195003</v>
      </c>
    </row>
    <row r="898" spans="1:9" x14ac:dyDescent="0.15">
      <c r="A898" s="1">
        <v>39</v>
      </c>
      <c r="B898" s="1" t="s">
        <v>87</v>
      </c>
      <c r="C898" s="1">
        <v>21</v>
      </c>
      <c r="D898" s="1" t="s">
        <v>154</v>
      </c>
      <c r="E898" s="1">
        <v>20714.102133158682</v>
      </c>
      <c r="F898" s="1">
        <v>67651.992053884969</v>
      </c>
      <c r="G898" s="1">
        <v>102921.41588781009</v>
      </c>
      <c r="H898" s="1">
        <v>91068.877199792812</v>
      </c>
      <c r="I898" s="1">
        <v>61827.350866095258</v>
      </c>
    </row>
    <row r="899" spans="1:9" x14ac:dyDescent="0.15">
      <c r="A899" s="1">
        <v>39</v>
      </c>
      <c r="B899" s="1" t="s">
        <v>38</v>
      </c>
      <c r="C899" s="1">
        <v>22</v>
      </c>
      <c r="D899" s="1" t="s">
        <v>146</v>
      </c>
      <c r="E899" s="1">
        <v>52766.419229411236</v>
      </c>
      <c r="F899" s="1">
        <v>194006.73534550134</v>
      </c>
      <c r="G899" s="1">
        <v>334591.18151584704</v>
      </c>
      <c r="H899" s="1">
        <v>500779.9201493148</v>
      </c>
      <c r="I899" s="1">
        <v>589754.30380508001</v>
      </c>
    </row>
    <row r="900" spans="1:9" x14ac:dyDescent="0.15">
      <c r="A900" s="1">
        <v>39</v>
      </c>
      <c r="B900" s="1" t="s">
        <v>38</v>
      </c>
      <c r="C900" s="1">
        <v>23</v>
      </c>
      <c r="D900" s="1" t="s">
        <v>167</v>
      </c>
      <c r="E900" s="1">
        <v>37878.183146864845</v>
      </c>
      <c r="F900" s="1">
        <v>165035.17716289163</v>
      </c>
      <c r="G900" s="1">
        <v>213537.66052182228</v>
      </c>
      <c r="H900" s="1">
        <v>309071.21557931264</v>
      </c>
      <c r="I900" s="1">
        <v>277326.23591569508</v>
      </c>
    </row>
    <row r="901" spans="1:9" x14ac:dyDescent="0.15">
      <c r="A901" s="1">
        <v>40</v>
      </c>
      <c r="B901" s="1" t="s">
        <v>88</v>
      </c>
      <c r="C901" s="1">
        <v>1</v>
      </c>
      <c r="D901" s="1" t="s">
        <v>147</v>
      </c>
      <c r="E901" s="1">
        <v>49178.290306481307</v>
      </c>
      <c r="F901" s="1">
        <v>140649.69359928177</v>
      </c>
      <c r="G901" s="1">
        <v>122055.44388400546</v>
      </c>
      <c r="H901" s="1">
        <v>92542.255073077482</v>
      </c>
      <c r="I901" s="1">
        <v>92293.298919928711</v>
      </c>
    </row>
    <row r="902" spans="1:9" x14ac:dyDescent="0.15">
      <c r="A902" s="1">
        <v>40</v>
      </c>
      <c r="B902" s="1" t="s">
        <v>88</v>
      </c>
      <c r="C902" s="1">
        <v>2</v>
      </c>
      <c r="D902" s="1" t="s">
        <v>148</v>
      </c>
      <c r="E902" s="1">
        <v>23023.204601840916</v>
      </c>
      <c r="F902" s="1">
        <v>41264.665777189977</v>
      </c>
      <c r="G902" s="1">
        <v>29627.936031285237</v>
      </c>
      <c r="H902" s="1">
        <v>10032.283192247402</v>
      </c>
      <c r="I902" s="1">
        <v>4819.4739335687191</v>
      </c>
    </row>
    <row r="903" spans="1:9" x14ac:dyDescent="0.15">
      <c r="A903" s="1">
        <v>40</v>
      </c>
      <c r="B903" s="1" t="s">
        <v>88</v>
      </c>
      <c r="C903" s="1">
        <v>3</v>
      </c>
      <c r="D903" s="1" t="s">
        <v>155</v>
      </c>
      <c r="E903" s="1">
        <v>34678.16408044289</v>
      </c>
      <c r="F903" s="1">
        <v>119911.45856288396</v>
      </c>
      <c r="G903" s="1">
        <v>167985.61450008146</v>
      </c>
      <c r="H903" s="1">
        <v>194515.59166673306</v>
      </c>
      <c r="I903" s="1">
        <v>180473.82479135925</v>
      </c>
    </row>
    <row r="904" spans="1:9" x14ac:dyDescent="0.15">
      <c r="A904" s="1">
        <v>40</v>
      </c>
      <c r="B904" s="1" t="s">
        <v>88</v>
      </c>
      <c r="C904" s="1">
        <v>4</v>
      </c>
      <c r="D904" s="1" t="s">
        <v>156</v>
      </c>
      <c r="E904" s="1">
        <v>13865.956286563642</v>
      </c>
      <c r="F904" s="1">
        <v>47575.170693404172</v>
      </c>
      <c r="G904" s="1">
        <v>70476.2666622713</v>
      </c>
      <c r="H904" s="1">
        <v>41103.476118624982</v>
      </c>
      <c r="I904" s="1">
        <v>26368.487200002441</v>
      </c>
    </row>
    <row r="905" spans="1:9" x14ac:dyDescent="0.15">
      <c r="A905" s="1">
        <v>40</v>
      </c>
      <c r="B905" s="1" t="s">
        <v>88</v>
      </c>
      <c r="C905" s="1">
        <v>5</v>
      </c>
      <c r="D905" s="1" t="s">
        <v>157</v>
      </c>
      <c r="E905" s="1">
        <v>7694.1641653684683</v>
      </c>
      <c r="F905" s="1">
        <v>25335.044983779131</v>
      </c>
      <c r="G905" s="1">
        <v>34244.917594282066</v>
      </c>
      <c r="H905" s="1">
        <v>30072.236874559472</v>
      </c>
      <c r="I905" s="1">
        <v>25546.583516714905</v>
      </c>
    </row>
    <row r="906" spans="1:9" x14ac:dyDescent="0.15">
      <c r="A906" s="1">
        <v>40</v>
      </c>
      <c r="B906" s="1" t="s">
        <v>88</v>
      </c>
      <c r="C906" s="1">
        <v>6</v>
      </c>
      <c r="D906" s="1" t="s">
        <v>49</v>
      </c>
      <c r="E906" s="1">
        <v>16790.396541845177</v>
      </c>
      <c r="F906" s="1">
        <v>46080.390775594817</v>
      </c>
      <c r="G906" s="1">
        <v>68072.363087225516</v>
      </c>
      <c r="H906" s="1">
        <v>66878.989573012572</v>
      </c>
      <c r="I906" s="1">
        <v>56033.761384648271</v>
      </c>
    </row>
    <row r="907" spans="1:9" x14ac:dyDescent="0.15">
      <c r="A907" s="1">
        <v>40</v>
      </c>
      <c r="B907" s="1" t="s">
        <v>88</v>
      </c>
      <c r="C907" s="1">
        <v>7</v>
      </c>
      <c r="D907" s="1" t="s">
        <v>158</v>
      </c>
      <c r="E907" s="1">
        <v>7492.9471901506204</v>
      </c>
      <c r="F907" s="1">
        <v>21172.957939356151</v>
      </c>
      <c r="G907" s="1">
        <v>21502.545579458474</v>
      </c>
      <c r="H907" s="1">
        <v>5022.0605666645979</v>
      </c>
      <c r="I907" s="1">
        <v>7538.809455340469</v>
      </c>
    </row>
    <row r="908" spans="1:9" x14ac:dyDescent="0.15">
      <c r="A908" s="1">
        <v>40</v>
      </c>
      <c r="B908" s="1" t="s">
        <v>88</v>
      </c>
      <c r="C908" s="1">
        <v>8</v>
      </c>
      <c r="D908" s="1" t="s">
        <v>159</v>
      </c>
      <c r="E908" s="1">
        <v>28656.834241726323</v>
      </c>
      <c r="F908" s="1">
        <v>79625.639562456097</v>
      </c>
      <c r="G908" s="1">
        <v>92945.116707577952</v>
      </c>
      <c r="H908" s="1">
        <v>95916.402073390957</v>
      </c>
      <c r="I908" s="1">
        <v>80607.100853225784</v>
      </c>
    </row>
    <row r="909" spans="1:9" x14ac:dyDescent="0.15">
      <c r="A909" s="1">
        <v>40</v>
      </c>
      <c r="B909" s="1" t="s">
        <v>88</v>
      </c>
      <c r="C909" s="1">
        <v>9</v>
      </c>
      <c r="D909" s="1" t="s">
        <v>160</v>
      </c>
      <c r="E909" s="1">
        <v>94088.655030601847</v>
      </c>
      <c r="F909" s="1">
        <v>225761.52925907174</v>
      </c>
      <c r="G909" s="1">
        <v>194974.42195485262</v>
      </c>
      <c r="H909" s="1">
        <v>121072.15899287174</v>
      </c>
      <c r="I909" s="1">
        <v>150229.70702417797</v>
      </c>
    </row>
    <row r="910" spans="1:9" x14ac:dyDescent="0.15">
      <c r="A910" s="1">
        <v>40</v>
      </c>
      <c r="B910" s="1" t="s">
        <v>88</v>
      </c>
      <c r="C910" s="1">
        <v>10</v>
      </c>
      <c r="D910" s="1" t="s">
        <v>161</v>
      </c>
      <c r="E910" s="1">
        <v>26543.564630470224</v>
      </c>
      <c r="F910" s="1">
        <v>81793.151720907248</v>
      </c>
      <c r="G910" s="1">
        <v>150595.78437407283</v>
      </c>
      <c r="H910" s="1">
        <v>127710.59584902198</v>
      </c>
      <c r="I910" s="1">
        <v>100656.62907507447</v>
      </c>
    </row>
    <row r="911" spans="1:9" x14ac:dyDescent="0.15">
      <c r="A911" s="1">
        <v>40</v>
      </c>
      <c r="B911" s="1" t="s">
        <v>88</v>
      </c>
      <c r="C911" s="1">
        <v>11</v>
      </c>
      <c r="D911" s="1" t="s">
        <v>162</v>
      </c>
      <c r="E911" s="1">
        <v>41538.790397670404</v>
      </c>
      <c r="F911" s="1">
        <v>123003.8251902226</v>
      </c>
      <c r="G911" s="1">
        <v>145608.99100120628</v>
      </c>
      <c r="H911" s="1">
        <v>136002.98401040345</v>
      </c>
      <c r="I911" s="1">
        <v>166126.52211999841</v>
      </c>
    </row>
    <row r="912" spans="1:9" x14ac:dyDescent="0.15">
      <c r="A912" s="1">
        <v>40</v>
      </c>
      <c r="B912" s="1" t="s">
        <v>88</v>
      </c>
      <c r="C912" s="1">
        <v>12</v>
      </c>
      <c r="D912" s="1" t="s">
        <v>163</v>
      </c>
      <c r="E912" s="1">
        <v>23760.045162556755</v>
      </c>
      <c r="F912" s="1">
        <v>69697.277735526892</v>
      </c>
      <c r="G912" s="1">
        <v>186666.10246194652</v>
      </c>
      <c r="H912" s="1">
        <v>201915.36559731723</v>
      </c>
      <c r="I912" s="1">
        <v>179504.17277735731</v>
      </c>
    </row>
    <row r="913" spans="1:9" x14ac:dyDescent="0.15">
      <c r="A913" s="1">
        <v>40</v>
      </c>
      <c r="B913" s="1" t="s">
        <v>88</v>
      </c>
      <c r="C913" s="1">
        <v>13</v>
      </c>
      <c r="D913" s="1" t="s">
        <v>164</v>
      </c>
      <c r="E913" s="1">
        <v>9469.6207090942571</v>
      </c>
      <c r="F913" s="1">
        <v>49009.517181070019</v>
      </c>
      <c r="G913" s="1">
        <v>72500.479794682542</v>
      </c>
      <c r="H913" s="1">
        <v>92242.139629684112</v>
      </c>
      <c r="I913" s="1">
        <v>163046.05101910606</v>
      </c>
    </row>
    <row r="914" spans="1:9" x14ac:dyDescent="0.15">
      <c r="A914" s="1">
        <v>40</v>
      </c>
      <c r="B914" s="1" t="s">
        <v>88</v>
      </c>
      <c r="C914" s="1">
        <v>14</v>
      </c>
      <c r="D914" s="1" t="s">
        <v>165</v>
      </c>
      <c r="E914" s="1">
        <v>1317.1971108853782</v>
      </c>
      <c r="F914" s="1">
        <v>5142.0135429911525</v>
      </c>
      <c r="G914" s="1">
        <v>9529.6904064560949</v>
      </c>
      <c r="H914" s="1">
        <v>6889.5398700483665</v>
      </c>
      <c r="I914" s="1">
        <v>6348.7316711753911</v>
      </c>
    </row>
    <row r="915" spans="1:9" x14ac:dyDescent="0.15">
      <c r="A915" s="1">
        <v>40</v>
      </c>
      <c r="B915" s="1" t="s">
        <v>88</v>
      </c>
      <c r="C915" s="1">
        <v>15</v>
      </c>
      <c r="D915" s="1" t="s">
        <v>166</v>
      </c>
      <c r="E915" s="1">
        <v>71676.968079394501</v>
      </c>
      <c r="F915" s="1">
        <v>250443.30649502258</v>
      </c>
      <c r="G915" s="1">
        <v>375447.00202267087</v>
      </c>
      <c r="H915" s="1">
        <v>321177.05500367028</v>
      </c>
      <c r="I915" s="1">
        <v>255485.43559363761</v>
      </c>
    </row>
    <row r="916" spans="1:9" x14ac:dyDescent="0.15">
      <c r="A916" s="1">
        <v>40</v>
      </c>
      <c r="B916" s="1" t="s">
        <v>88</v>
      </c>
      <c r="C916" s="1">
        <v>16</v>
      </c>
      <c r="D916" s="1" t="s">
        <v>149</v>
      </c>
      <c r="E916" s="1">
        <v>185926.52913378805</v>
      </c>
      <c r="F916" s="1">
        <v>833172.26462249237</v>
      </c>
      <c r="G916" s="1">
        <v>1255816.0029228991</v>
      </c>
      <c r="H916" s="1">
        <v>1427963.8330795914</v>
      </c>
      <c r="I916" s="1">
        <v>1073631.0379593358</v>
      </c>
    </row>
    <row r="917" spans="1:9" x14ac:dyDescent="0.15">
      <c r="A917" s="1">
        <v>40</v>
      </c>
      <c r="B917" s="1" t="s">
        <v>88</v>
      </c>
      <c r="C917" s="1">
        <v>17</v>
      </c>
      <c r="D917" s="1" t="s">
        <v>150</v>
      </c>
      <c r="E917" s="1">
        <v>18437.889541789431</v>
      </c>
      <c r="F917" s="1">
        <v>72694.921002306975</v>
      </c>
      <c r="G917" s="1">
        <v>123453.14165413067</v>
      </c>
      <c r="H917" s="1">
        <v>145553.55851424736</v>
      </c>
      <c r="I917" s="1">
        <v>132972.23444927778</v>
      </c>
    </row>
    <row r="918" spans="1:9" x14ac:dyDescent="0.15">
      <c r="A918" s="1">
        <v>40</v>
      </c>
      <c r="B918" s="1" t="s">
        <v>88</v>
      </c>
      <c r="C918" s="1">
        <v>18</v>
      </c>
      <c r="D918" s="1" t="s">
        <v>151</v>
      </c>
      <c r="E918" s="1">
        <v>263997.66416416655</v>
      </c>
      <c r="F918" s="1">
        <v>1293204.1793235799</v>
      </c>
      <c r="G918" s="1">
        <v>1745277.108267064</v>
      </c>
      <c r="H918" s="1">
        <v>1785607.7671855902</v>
      </c>
      <c r="I918" s="1">
        <v>1679083.5796663461</v>
      </c>
    </row>
    <row r="919" spans="1:9" x14ac:dyDescent="0.15">
      <c r="A919" s="1">
        <v>40</v>
      </c>
      <c r="B919" s="1" t="s">
        <v>88</v>
      </c>
      <c r="C919" s="1">
        <v>19</v>
      </c>
      <c r="D919" s="1" t="s">
        <v>152</v>
      </c>
      <c r="E919" s="1">
        <v>52805.098385028534</v>
      </c>
      <c r="F919" s="1">
        <v>271800.31609084393</v>
      </c>
      <c r="G919" s="1">
        <v>546129.38170923037</v>
      </c>
      <c r="H919" s="1">
        <v>624692.4167826036</v>
      </c>
      <c r="I919" s="1">
        <v>443927.00371954165</v>
      </c>
    </row>
    <row r="920" spans="1:9" x14ac:dyDescent="0.15">
      <c r="A920" s="1">
        <v>40</v>
      </c>
      <c r="B920" s="1" t="s">
        <v>88</v>
      </c>
      <c r="C920" s="1">
        <v>20</v>
      </c>
      <c r="D920" s="1" t="s">
        <v>153</v>
      </c>
      <c r="E920" s="1">
        <v>11166.278391822483</v>
      </c>
      <c r="F920" s="1">
        <v>53514.024242987784</v>
      </c>
      <c r="G920" s="1">
        <v>140117.53086918706</v>
      </c>
      <c r="H920" s="1">
        <v>169193.47974996408</v>
      </c>
      <c r="I920" s="1">
        <v>155520.03812773392</v>
      </c>
    </row>
    <row r="921" spans="1:9" x14ac:dyDescent="0.15">
      <c r="A921" s="1">
        <v>40</v>
      </c>
      <c r="B921" s="1" t="s">
        <v>88</v>
      </c>
      <c r="C921" s="1">
        <v>21</v>
      </c>
      <c r="D921" s="1" t="s">
        <v>154</v>
      </c>
      <c r="E921" s="1">
        <v>151984.33794532606</v>
      </c>
      <c r="F921" s="1">
        <v>499876.10725348041</v>
      </c>
      <c r="G921" s="1">
        <v>797438.31501792034</v>
      </c>
      <c r="H921" s="1">
        <v>784838.33889163623</v>
      </c>
      <c r="I921" s="1">
        <v>915200.85339240369</v>
      </c>
    </row>
    <row r="922" spans="1:9" x14ac:dyDescent="0.15">
      <c r="A922" s="1">
        <v>40</v>
      </c>
      <c r="B922" s="1" t="s">
        <v>39</v>
      </c>
      <c r="C922" s="1">
        <v>22</v>
      </c>
      <c r="D922" s="1" t="s">
        <v>146</v>
      </c>
      <c r="E922" s="1">
        <v>259539.91442198204</v>
      </c>
      <c r="F922" s="1">
        <v>1062275.0128161937</v>
      </c>
      <c r="G922" s="1">
        <v>2187547.0564010725</v>
      </c>
      <c r="H922" s="1">
        <v>3161252.764499743</v>
      </c>
      <c r="I922" s="1">
        <v>3483603.5056842938</v>
      </c>
    </row>
    <row r="923" spans="1:9" x14ac:dyDescent="0.15">
      <c r="A923" s="1">
        <v>40</v>
      </c>
      <c r="B923" s="1" t="s">
        <v>39</v>
      </c>
      <c r="C923" s="1">
        <v>23</v>
      </c>
      <c r="D923" s="1" t="s">
        <v>167</v>
      </c>
      <c r="E923" s="1">
        <v>168605.39612469077</v>
      </c>
      <c r="F923" s="1">
        <v>705462.25161185849</v>
      </c>
      <c r="G923" s="1">
        <v>958025.4869857931</v>
      </c>
      <c r="H923" s="1">
        <v>1247115.4772578697</v>
      </c>
      <c r="I923" s="1">
        <v>1071235.2400941267</v>
      </c>
    </row>
    <row r="924" spans="1:9" x14ac:dyDescent="0.15">
      <c r="A924" s="1">
        <v>41</v>
      </c>
      <c r="B924" s="1" t="s">
        <v>89</v>
      </c>
      <c r="C924" s="1">
        <v>1</v>
      </c>
      <c r="D924" s="1" t="s">
        <v>147</v>
      </c>
      <c r="E924" s="1">
        <v>25115.600201031932</v>
      </c>
      <c r="F924" s="1">
        <v>79494.387589492675</v>
      </c>
      <c r="G924" s="1">
        <v>69466.274674913773</v>
      </c>
      <c r="H924" s="1">
        <v>53172.390537651176</v>
      </c>
      <c r="I924" s="1">
        <v>49726.905260555366</v>
      </c>
    </row>
    <row r="925" spans="1:9" x14ac:dyDescent="0.15">
      <c r="A925" s="1">
        <v>41</v>
      </c>
      <c r="B925" s="1" t="s">
        <v>89</v>
      </c>
      <c r="C925" s="1">
        <v>2</v>
      </c>
      <c r="D925" s="1" t="s">
        <v>148</v>
      </c>
      <c r="E925" s="1">
        <v>3094.5823788794655</v>
      </c>
      <c r="F925" s="1">
        <v>3302.3704961919452</v>
      </c>
      <c r="G925" s="1">
        <v>3136.9849023759343</v>
      </c>
      <c r="H925" s="1">
        <v>2573.9050019059805</v>
      </c>
      <c r="I925" s="1">
        <v>2084.0252668783419</v>
      </c>
    </row>
    <row r="926" spans="1:9" x14ac:dyDescent="0.15">
      <c r="A926" s="1">
        <v>41</v>
      </c>
      <c r="B926" s="1" t="s">
        <v>89</v>
      </c>
      <c r="C926" s="1">
        <v>3</v>
      </c>
      <c r="D926" s="1" t="s">
        <v>155</v>
      </c>
      <c r="E926" s="1">
        <v>6675.1149064853535</v>
      </c>
      <c r="F926" s="1">
        <v>26697.201623358804</v>
      </c>
      <c r="G926" s="1">
        <v>38160.532394054404</v>
      </c>
      <c r="H926" s="1">
        <v>51423.100396980102</v>
      </c>
      <c r="I926" s="1">
        <v>46650.570085987092</v>
      </c>
    </row>
    <row r="927" spans="1:9" x14ac:dyDescent="0.15">
      <c r="A927" s="1">
        <v>41</v>
      </c>
      <c r="B927" s="1" t="s">
        <v>89</v>
      </c>
      <c r="C927" s="1">
        <v>4</v>
      </c>
      <c r="D927" s="1" t="s">
        <v>156</v>
      </c>
      <c r="E927" s="1">
        <v>2238.8657602191956</v>
      </c>
      <c r="F927" s="1">
        <v>11600.152021566115</v>
      </c>
      <c r="G927" s="1">
        <v>21851.030863898402</v>
      </c>
      <c r="H927" s="1">
        <v>13770.785580010452</v>
      </c>
      <c r="I927" s="1">
        <v>9111.9461880749441</v>
      </c>
    </row>
    <row r="928" spans="1:9" x14ac:dyDescent="0.15">
      <c r="A928" s="1">
        <v>41</v>
      </c>
      <c r="B928" s="1" t="s">
        <v>89</v>
      </c>
      <c r="C928" s="1">
        <v>5</v>
      </c>
      <c r="D928" s="1" t="s">
        <v>157</v>
      </c>
      <c r="E928" s="1">
        <v>1261.3094536164851</v>
      </c>
      <c r="F928" s="1">
        <v>5688.7199190905994</v>
      </c>
      <c r="G928" s="1">
        <v>8470.6699326059006</v>
      </c>
      <c r="H928" s="1">
        <v>9634.4365807888662</v>
      </c>
      <c r="I928" s="1">
        <v>7193.8590150347191</v>
      </c>
    </row>
    <row r="929" spans="1:9" x14ac:dyDescent="0.15">
      <c r="A929" s="1">
        <v>41</v>
      </c>
      <c r="B929" s="1" t="s">
        <v>89</v>
      </c>
      <c r="C929" s="1">
        <v>6</v>
      </c>
      <c r="D929" s="1" t="s">
        <v>49</v>
      </c>
      <c r="E929" s="1">
        <v>1616.0964409613989</v>
      </c>
      <c r="F929" s="1">
        <v>6294.9776522959019</v>
      </c>
      <c r="G929" s="1">
        <v>8277.090538159222</v>
      </c>
      <c r="H929" s="1">
        <v>9813.8602731312913</v>
      </c>
      <c r="I929" s="1">
        <v>8313.5006835298482</v>
      </c>
    </row>
    <row r="930" spans="1:9" x14ac:dyDescent="0.15">
      <c r="A930" s="1">
        <v>41</v>
      </c>
      <c r="B930" s="1" t="s">
        <v>89</v>
      </c>
      <c r="C930" s="1">
        <v>7</v>
      </c>
      <c r="D930" s="1" t="s">
        <v>158</v>
      </c>
      <c r="E930" s="1">
        <v>40.176369758983306</v>
      </c>
      <c r="F930" s="1">
        <v>37.223994644611622</v>
      </c>
      <c r="G930" s="1">
        <v>160.24661502932949</v>
      </c>
      <c r="H930" s="1">
        <v>216.96646307562997</v>
      </c>
      <c r="I930" s="1">
        <v>294.37795621272136</v>
      </c>
    </row>
    <row r="931" spans="1:9" x14ac:dyDescent="0.15">
      <c r="A931" s="1">
        <v>41</v>
      </c>
      <c r="B931" s="1" t="s">
        <v>89</v>
      </c>
      <c r="C931" s="1">
        <v>8</v>
      </c>
      <c r="D931" s="1" t="s">
        <v>159</v>
      </c>
      <c r="E931" s="1">
        <v>7885.8574581965713</v>
      </c>
      <c r="F931" s="1">
        <v>32311.396583611338</v>
      </c>
      <c r="G931" s="1">
        <v>43146.551627987836</v>
      </c>
      <c r="H931" s="1">
        <v>34663.424761614981</v>
      </c>
      <c r="I931" s="1">
        <v>22406.535901708954</v>
      </c>
    </row>
    <row r="932" spans="1:9" x14ac:dyDescent="0.15">
      <c r="A932" s="1">
        <v>41</v>
      </c>
      <c r="B932" s="1" t="s">
        <v>89</v>
      </c>
      <c r="C932" s="1">
        <v>9</v>
      </c>
      <c r="D932" s="1" t="s">
        <v>160</v>
      </c>
      <c r="E932" s="1">
        <v>1231.2445603078065</v>
      </c>
      <c r="F932" s="1">
        <v>6156.4217213587062</v>
      </c>
      <c r="G932" s="1">
        <v>6033.9753160226701</v>
      </c>
      <c r="H932" s="1">
        <v>8890.9003522906696</v>
      </c>
      <c r="I932" s="1">
        <v>12746.820327854721</v>
      </c>
    </row>
    <row r="933" spans="1:9" x14ac:dyDescent="0.15">
      <c r="A933" s="1">
        <v>41</v>
      </c>
      <c r="B933" s="1" t="s">
        <v>89</v>
      </c>
      <c r="C933" s="1">
        <v>10</v>
      </c>
      <c r="D933" s="1" t="s">
        <v>161</v>
      </c>
      <c r="E933" s="1">
        <v>1849.9617782776411</v>
      </c>
      <c r="F933" s="1">
        <v>6833.1976549011497</v>
      </c>
      <c r="G933" s="1">
        <v>13564.923289779708</v>
      </c>
      <c r="H933" s="1">
        <v>16654.536372903618</v>
      </c>
      <c r="I933" s="1">
        <v>13464.693726836742</v>
      </c>
    </row>
    <row r="934" spans="1:9" x14ac:dyDescent="0.15">
      <c r="A934" s="1">
        <v>41</v>
      </c>
      <c r="B934" s="1" t="s">
        <v>89</v>
      </c>
      <c r="C934" s="1">
        <v>11</v>
      </c>
      <c r="D934" s="1" t="s">
        <v>162</v>
      </c>
      <c r="E934" s="1">
        <v>2498.1798455742364</v>
      </c>
      <c r="F934" s="1">
        <v>12623.520880709924</v>
      </c>
      <c r="G934" s="1">
        <v>21577.293975208551</v>
      </c>
      <c r="H934" s="1">
        <v>26951.093009593475</v>
      </c>
      <c r="I934" s="1">
        <v>30107.785818704782</v>
      </c>
    </row>
    <row r="935" spans="1:9" x14ac:dyDescent="0.15">
      <c r="A935" s="1">
        <v>41</v>
      </c>
      <c r="B935" s="1" t="s">
        <v>89</v>
      </c>
      <c r="C935" s="1">
        <v>12</v>
      </c>
      <c r="D935" s="1" t="s">
        <v>163</v>
      </c>
      <c r="E935" s="1">
        <v>2815.8035321380416</v>
      </c>
      <c r="F935" s="1">
        <v>13284.713230135638</v>
      </c>
      <c r="G935" s="1">
        <v>32259.088258950618</v>
      </c>
      <c r="H935" s="1">
        <v>45863.498314080956</v>
      </c>
      <c r="I935" s="1">
        <v>47547.068684550017</v>
      </c>
    </row>
    <row r="936" spans="1:9" x14ac:dyDescent="0.15">
      <c r="A936" s="1">
        <v>41</v>
      </c>
      <c r="B936" s="1" t="s">
        <v>89</v>
      </c>
      <c r="C936" s="1">
        <v>13</v>
      </c>
      <c r="D936" s="1" t="s">
        <v>164</v>
      </c>
      <c r="E936" s="1">
        <v>992.67457319604</v>
      </c>
      <c r="F936" s="1">
        <v>8220.5993613482951</v>
      </c>
      <c r="G936" s="1">
        <v>10011.84012351407</v>
      </c>
      <c r="H936" s="1">
        <v>16169.039051499591</v>
      </c>
      <c r="I936" s="1">
        <v>21814.673316967754</v>
      </c>
    </row>
    <row r="937" spans="1:9" x14ac:dyDescent="0.15">
      <c r="A937" s="1">
        <v>41</v>
      </c>
      <c r="B937" s="1" t="s">
        <v>89</v>
      </c>
      <c r="C937" s="1">
        <v>14</v>
      </c>
      <c r="D937" s="1" t="s">
        <v>165</v>
      </c>
      <c r="E937" s="1">
        <v>28.776951190482702</v>
      </c>
      <c r="F937" s="1">
        <v>143.31736144686172</v>
      </c>
      <c r="G937" s="1">
        <v>299.98469242141931</v>
      </c>
      <c r="H937" s="1">
        <v>811.41042986304171</v>
      </c>
      <c r="I937" s="1">
        <v>779.96775775019671</v>
      </c>
    </row>
    <row r="938" spans="1:9" x14ac:dyDescent="0.15">
      <c r="A938" s="1">
        <v>41</v>
      </c>
      <c r="B938" s="1" t="s">
        <v>89</v>
      </c>
      <c r="C938" s="1">
        <v>15</v>
      </c>
      <c r="D938" s="1" t="s">
        <v>166</v>
      </c>
      <c r="E938" s="1">
        <v>8169.9550616874512</v>
      </c>
      <c r="F938" s="1">
        <v>30858.18598935999</v>
      </c>
      <c r="G938" s="1">
        <v>46351.0584868105</v>
      </c>
      <c r="H938" s="1">
        <v>48758.764083440445</v>
      </c>
      <c r="I938" s="1">
        <v>38968.12465690617</v>
      </c>
    </row>
    <row r="939" spans="1:9" x14ac:dyDescent="0.15">
      <c r="A939" s="1">
        <v>41</v>
      </c>
      <c r="B939" s="1" t="s">
        <v>89</v>
      </c>
      <c r="C939" s="1">
        <v>16</v>
      </c>
      <c r="D939" s="1" t="s">
        <v>149</v>
      </c>
      <c r="E939" s="1">
        <v>15737.766014481471</v>
      </c>
      <c r="F939" s="1">
        <v>99565.276036702242</v>
      </c>
      <c r="G939" s="1">
        <v>132009.3428069466</v>
      </c>
      <c r="H939" s="1">
        <v>196651.84123868967</v>
      </c>
      <c r="I939" s="1">
        <v>148352.2976675808</v>
      </c>
    </row>
    <row r="940" spans="1:9" x14ac:dyDescent="0.15">
      <c r="A940" s="1">
        <v>41</v>
      </c>
      <c r="B940" s="1" t="s">
        <v>89</v>
      </c>
      <c r="C940" s="1">
        <v>17</v>
      </c>
      <c r="D940" s="1" t="s">
        <v>150</v>
      </c>
      <c r="E940" s="1">
        <v>3337.4665648367127</v>
      </c>
      <c r="F940" s="1">
        <v>13855.968699785182</v>
      </c>
      <c r="G940" s="1">
        <v>25801.434384993998</v>
      </c>
      <c r="H940" s="1">
        <v>31490.134863198153</v>
      </c>
      <c r="I940" s="1">
        <v>33338.047018990219</v>
      </c>
    </row>
    <row r="941" spans="1:9" x14ac:dyDescent="0.15">
      <c r="A941" s="1">
        <v>41</v>
      </c>
      <c r="B941" s="1" t="s">
        <v>89</v>
      </c>
      <c r="C941" s="1">
        <v>18</v>
      </c>
      <c r="D941" s="1" t="s">
        <v>151</v>
      </c>
      <c r="E941" s="1">
        <v>31025.641001838339</v>
      </c>
      <c r="F941" s="1">
        <v>147874.22367568716</v>
      </c>
      <c r="G941" s="1">
        <v>190991.15560747971</v>
      </c>
      <c r="H941" s="1">
        <v>201750.22712107806</v>
      </c>
      <c r="I941" s="1">
        <v>143266.81571889244</v>
      </c>
    </row>
    <row r="942" spans="1:9" x14ac:dyDescent="0.15">
      <c r="A942" s="1">
        <v>41</v>
      </c>
      <c r="B942" s="1" t="s">
        <v>89</v>
      </c>
      <c r="C942" s="1">
        <v>19</v>
      </c>
      <c r="D942" s="1" t="s">
        <v>152</v>
      </c>
      <c r="E942" s="1">
        <v>6271.7391372036027</v>
      </c>
      <c r="F942" s="1">
        <v>39532.431761568761</v>
      </c>
      <c r="G942" s="1">
        <v>51486.887871633371</v>
      </c>
      <c r="H942" s="1">
        <v>64373.818440420073</v>
      </c>
      <c r="I942" s="1">
        <v>60953.234961552262</v>
      </c>
    </row>
    <row r="943" spans="1:9" x14ac:dyDescent="0.15">
      <c r="A943" s="1">
        <v>41</v>
      </c>
      <c r="B943" s="1" t="s">
        <v>89</v>
      </c>
      <c r="C943" s="1">
        <v>20</v>
      </c>
      <c r="D943" s="1" t="s">
        <v>153</v>
      </c>
      <c r="E943" s="1">
        <v>512.602462852239</v>
      </c>
      <c r="F943" s="1">
        <v>2856.2139326957617</v>
      </c>
      <c r="G943" s="1">
        <v>6978.8367699962682</v>
      </c>
      <c r="H943" s="1">
        <v>9107.3402498568776</v>
      </c>
      <c r="I943" s="1">
        <v>10153.238769762414</v>
      </c>
    </row>
    <row r="944" spans="1:9" x14ac:dyDescent="0.15">
      <c r="A944" s="1">
        <v>41</v>
      </c>
      <c r="B944" s="1" t="s">
        <v>89</v>
      </c>
      <c r="C944" s="1">
        <v>21</v>
      </c>
      <c r="D944" s="1" t="s">
        <v>154</v>
      </c>
      <c r="E944" s="1">
        <v>19921.702322425183</v>
      </c>
      <c r="F944" s="1">
        <v>70507.476517851275</v>
      </c>
      <c r="G944" s="1">
        <v>105097.13528933295</v>
      </c>
      <c r="H944" s="1">
        <v>87936.612013803257</v>
      </c>
      <c r="I944" s="1">
        <v>65901.594056596936</v>
      </c>
    </row>
    <row r="945" spans="1:9" x14ac:dyDescent="0.15">
      <c r="A945" s="1">
        <v>41</v>
      </c>
      <c r="B945" s="1" t="s">
        <v>40</v>
      </c>
      <c r="C945" s="1">
        <v>22</v>
      </c>
      <c r="D945" s="1" t="s">
        <v>146</v>
      </c>
      <c r="E945" s="1">
        <v>41537.686956859317</v>
      </c>
      <c r="F945" s="1">
        <v>187064.35976175492</v>
      </c>
      <c r="G945" s="1">
        <v>303332.74916826183</v>
      </c>
      <c r="H945" s="1">
        <v>439718.79615121806</v>
      </c>
      <c r="I945" s="1">
        <v>517610.60367104388</v>
      </c>
    </row>
    <row r="946" spans="1:9" x14ac:dyDescent="0.15">
      <c r="A946" s="1">
        <v>41</v>
      </c>
      <c r="B946" s="1" t="s">
        <v>40</v>
      </c>
      <c r="C946" s="1">
        <v>23</v>
      </c>
      <c r="D946" s="1" t="s">
        <v>167</v>
      </c>
      <c r="E946" s="1">
        <v>35290.381575220032</v>
      </c>
      <c r="F946" s="1">
        <v>157354.77218806741</v>
      </c>
      <c r="G946" s="1">
        <v>201138.72683028405</v>
      </c>
      <c r="H946" s="1">
        <v>275390.64136008476</v>
      </c>
      <c r="I946" s="1">
        <v>254509.55123293668</v>
      </c>
    </row>
    <row r="947" spans="1:9" x14ac:dyDescent="0.15">
      <c r="A947" s="1">
        <v>42</v>
      </c>
      <c r="B947" s="1" t="s">
        <v>90</v>
      </c>
      <c r="C947" s="1">
        <v>1</v>
      </c>
      <c r="D947" s="1" t="s">
        <v>147</v>
      </c>
      <c r="E947" s="1">
        <v>36801.978656651278</v>
      </c>
      <c r="F947" s="1">
        <v>118243.60524990314</v>
      </c>
      <c r="G947" s="1">
        <v>99406.108836900457</v>
      </c>
      <c r="H947" s="1">
        <v>69975.895058448892</v>
      </c>
      <c r="I947" s="1">
        <v>66384.537334664681</v>
      </c>
    </row>
    <row r="948" spans="1:9" x14ac:dyDescent="0.15">
      <c r="A948" s="1">
        <v>42</v>
      </c>
      <c r="B948" s="1" t="s">
        <v>90</v>
      </c>
      <c r="C948" s="1">
        <v>2</v>
      </c>
      <c r="D948" s="1" t="s">
        <v>148</v>
      </c>
      <c r="E948" s="1">
        <v>16425.091087898702</v>
      </c>
      <c r="F948" s="1">
        <v>24199.092563485083</v>
      </c>
      <c r="G948" s="1">
        <v>16725.447759596504</v>
      </c>
      <c r="H948" s="1">
        <v>16632.693048620164</v>
      </c>
      <c r="I948" s="1">
        <v>3527.2193843480959</v>
      </c>
    </row>
    <row r="949" spans="1:9" x14ac:dyDescent="0.15">
      <c r="A949" s="1">
        <v>42</v>
      </c>
      <c r="B949" s="1" t="s">
        <v>90</v>
      </c>
      <c r="C949" s="1">
        <v>3</v>
      </c>
      <c r="D949" s="1" t="s">
        <v>155</v>
      </c>
      <c r="E949" s="1">
        <v>12324.525935620974</v>
      </c>
      <c r="F949" s="1">
        <v>35678.511458728986</v>
      </c>
      <c r="G949" s="1">
        <v>56711.112410088324</v>
      </c>
      <c r="H949" s="1">
        <v>61411.215621171774</v>
      </c>
      <c r="I949" s="1">
        <v>59995.575996451109</v>
      </c>
    </row>
    <row r="950" spans="1:9" x14ac:dyDescent="0.15">
      <c r="A950" s="1">
        <v>42</v>
      </c>
      <c r="B950" s="1" t="s">
        <v>90</v>
      </c>
      <c r="C950" s="1">
        <v>4</v>
      </c>
      <c r="D950" s="1" t="s">
        <v>156</v>
      </c>
      <c r="E950" s="1">
        <v>4199.2696103546823</v>
      </c>
      <c r="F950" s="1">
        <v>17550.968819414415</v>
      </c>
      <c r="G950" s="1">
        <v>41918.975457520886</v>
      </c>
      <c r="H950" s="1">
        <v>29000.048536421564</v>
      </c>
      <c r="I950" s="1">
        <v>16936.476658462256</v>
      </c>
    </row>
    <row r="951" spans="1:9" x14ac:dyDescent="0.15">
      <c r="A951" s="1">
        <v>42</v>
      </c>
      <c r="B951" s="1" t="s">
        <v>90</v>
      </c>
      <c r="C951" s="1">
        <v>5</v>
      </c>
      <c r="D951" s="1" t="s">
        <v>157</v>
      </c>
      <c r="E951" s="1">
        <v>595.72520268723338</v>
      </c>
      <c r="F951" s="1">
        <v>1595.017358410933</v>
      </c>
      <c r="G951" s="1">
        <v>2481.5487131877599</v>
      </c>
      <c r="H951" s="1">
        <v>3156.6330105344691</v>
      </c>
      <c r="I951" s="1">
        <v>2878.0437526280271</v>
      </c>
    </row>
    <row r="952" spans="1:9" x14ac:dyDescent="0.15">
      <c r="A952" s="1">
        <v>42</v>
      </c>
      <c r="B952" s="1" t="s">
        <v>90</v>
      </c>
      <c r="C952" s="1">
        <v>6</v>
      </c>
      <c r="D952" s="1" t="s">
        <v>49</v>
      </c>
      <c r="E952" s="1">
        <v>697.24734598605312</v>
      </c>
      <c r="F952" s="1">
        <v>1684.5760224092658</v>
      </c>
      <c r="G952" s="1">
        <v>3274.3667351074723</v>
      </c>
      <c r="H952" s="1">
        <v>2770.7283182227302</v>
      </c>
      <c r="I952" s="1">
        <v>2813.861372936813</v>
      </c>
    </row>
    <row r="953" spans="1:9" x14ac:dyDescent="0.15">
      <c r="A953" s="1">
        <v>42</v>
      </c>
      <c r="B953" s="1" t="s">
        <v>90</v>
      </c>
      <c r="C953" s="1">
        <v>7</v>
      </c>
      <c r="D953" s="1" t="s">
        <v>158</v>
      </c>
      <c r="E953" s="1">
        <v>81.743967547741292</v>
      </c>
      <c r="F953" s="1">
        <v>103.98756657459427</v>
      </c>
      <c r="G953" s="1">
        <v>273.69099142357283</v>
      </c>
      <c r="H953" s="1">
        <v>57.450370797930603</v>
      </c>
      <c r="I953" s="1">
        <v>289.840745424587</v>
      </c>
    </row>
    <row r="954" spans="1:9" x14ac:dyDescent="0.15">
      <c r="A954" s="1">
        <v>42</v>
      </c>
      <c r="B954" s="1" t="s">
        <v>90</v>
      </c>
      <c r="C954" s="1">
        <v>8</v>
      </c>
      <c r="D954" s="1" t="s">
        <v>159</v>
      </c>
      <c r="E954" s="1">
        <v>8507.0859431193257</v>
      </c>
      <c r="F954" s="1">
        <v>29945.379115376487</v>
      </c>
      <c r="G954" s="1">
        <v>39346.325876176139</v>
      </c>
      <c r="H954" s="1">
        <v>32748.620062729417</v>
      </c>
      <c r="I954" s="1">
        <v>22588.681564041071</v>
      </c>
    </row>
    <row r="955" spans="1:9" x14ac:dyDescent="0.15">
      <c r="A955" s="1">
        <v>42</v>
      </c>
      <c r="B955" s="1" t="s">
        <v>90</v>
      </c>
      <c r="C955" s="1">
        <v>9</v>
      </c>
      <c r="D955" s="1" t="s">
        <v>160</v>
      </c>
      <c r="E955" s="1">
        <v>6308.5026498418847</v>
      </c>
      <c r="F955" s="1">
        <v>4018.1687858191849</v>
      </c>
      <c r="G955" s="1">
        <v>6888.6478662285181</v>
      </c>
      <c r="H955" s="1">
        <v>6729.9732100929023</v>
      </c>
      <c r="I955" s="1">
        <v>13049.358460708434</v>
      </c>
    </row>
    <row r="956" spans="1:9" x14ac:dyDescent="0.15">
      <c r="A956" s="1">
        <v>42</v>
      </c>
      <c r="B956" s="1" t="s">
        <v>90</v>
      </c>
      <c r="C956" s="1">
        <v>10</v>
      </c>
      <c r="D956" s="1" t="s">
        <v>161</v>
      </c>
      <c r="E956" s="1">
        <v>6131.7092794536948</v>
      </c>
      <c r="F956" s="1">
        <v>10815.600394895937</v>
      </c>
      <c r="G956" s="1">
        <v>19924.247772539264</v>
      </c>
      <c r="H956" s="1">
        <v>18078.802565728627</v>
      </c>
      <c r="I956" s="1">
        <v>19178.838349442791</v>
      </c>
    </row>
    <row r="957" spans="1:9" x14ac:dyDescent="0.15">
      <c r="A957" s="1">
        <v>42</v>
      </c>
      <c r="B957" s="1" t="s">
        <v>90</v>
      </c>
      <c r="C957" s="1">
        <v>11</v>
      </c>
      <c r="D957" s="1" t="s">
        <v>162</v>
      </c>
      <c r="E957" s="1">
        <v>3749.5948004637976</v>
      </c>
      <c r="F957" s="1">
        <v>20364.224536311671</v>
      </c>
      <c r="G957" s="1">
        <v>42909.810583432205</v>
      </c>
      <c r="H957" s="1">
        <v>51651.470612854821</v>
      </c>
      <c r="I957" s="1">
        <v>34069.320719170093</v>
      </c>
    </row>
    <row r="958" spans="1:9" x14ac:dyDescent="0.15">
      <c r="A958" s="1">
        <v>42</v>
      </c>
      <c r="B958" s="1" t="s">
        <v>90</v>
      </c>
      <c r="C958" s="1">
        <v>12</v>
      </c>
      <c r="D958" s="1" t="s">
        <v>163</v>
      </c>
      <c r="E958" s="1">
        <v>4234.2826654060091</v>
      </c>
      <c r="F958" s="1">
        <v>11777.842699748324</v>
      </c>
      <c r="G958" s="1">
        <v>29982.400584170227</v>
      </c>
      <c r="H958" s="1">
        <v>44157.918287715023</v>
      </c>
      <c r="I958" s="1">
        <v>44926.458512947982</v>
      </c>
    </row>
    <row r="959" spans="1:9" x14ac:dyDescent="0.15">
      <c r="A959" s="1">
        <v>42</v>
      </c>
      <c r="B959" s="1" t="s">
        <v>90</v>
      </c>
      <c r="C959" s="1">
        <v>13</v>
      </c>
      <c r="D959" s="1" t="s">
        <v>164</v>
      </c>
      <c r="E959" s="1">
        <v>36828.633502332705</v>
      </c>
      <c r="F959" s="1">
        <v>69707.502416742951</v>
      </c>
      <c r="G959" s="1">
        <v>51328.967053294597</v>
      </c>
      <c r="H959" s="1">
        <v>54434.388100751137</v>
      </c>
      <c r="I959" s="1">
        <v>131420.025480621</v>
      </c>
    </row>
    <row r="960" spans="1:9" x14ac:dyDescent="0.15">
      <c r="A960" s="1">
        <v>42</v>
      </c>
      <c r="B960" s="1" t="s">
        <v>90</v>
      </c>
      <c r="C960" s="1">
        <v>14</v>
      </c>
      <c r="D960" s="1" t="s">
        <v>165</v>
      </c>
      <c r="E960" s="1">
        <v>347.78932341063393</v>
      </c>
      <c r="F960" s="1">
        <v>865.15881858042542</v>
      </c>
      <c r="G960" s="1">
        <v>1023.7340624770095</v>
      </c>
      <c r="H960" s="1">
        <v>1366.7018873621664</v>
      </c>
      <c r="I960" s="1">
        <v>2465.0708353285768</v>
      </c>
    </row>
    <row r="961" spans="1:9" x14ac:dyDescent="0.15">
      <c r="A961" s="1">
        <v>42</v>
      </c>
      <c r="B961" s="1" t="s">
        <v>90</v>
      </c>
      <c r="C961" s="1">
        <v>15</v>
      </c>
      <c r="D961" s="1" t="s">
        <v>166</v>
      </c>
      <c r="E961" s="1">
        <v>8973.6288435480765</v>
      </c>
      <c r="F961" s="1">
        <v>23181.909636893604</v>
      </c>
      <c r="G961" s="1">
        <v>32814.309337991537</v>
      </c>
      <c r="H961" s="1">
        <v>33041.501105204799</v>
      </c>
      <c r="I961" s="1">
        <v>28873.904867108686</v>
      </c>
    </row>
    <row r="962" spans="1:9" x14ac:dyDescent="0.15">
      <c r="A962" s="1">
        <v>42</v>
      </c>
      <c r="B962" s="1" t="s">
        <v>90</v>
      </c>
      <c r="C962" s="1">
        <v>16</v>
      </c>
      <c r="D962" s="1" t="s">
        <v>149</v>
      </c>
      <c r="E962" s="1">
        <v>38642.543544669235</v>
      </c>
      <c r="F962" s="1">
        <v>171049.09122810201</v>
      </c>
      <c r="G962" s="1">
        <v>252897.91357202487</v>
      </c>
      <c r="H962" s="1">
        <v>315697.74249790539</v>
      </c>
      <c r="I962" s="1">
        <v>226979.26664369766</v>
      </c>
    </row>
    <row r="963" spans="1:9" x14ac:dyDescent="0.15">
      <c r="A963" s="1">
        <v>42</v>
      </c>
      <c r="B963" s="1" t="s">
        <v>90</v>
      </c>
      <c r="C963" s="1">
        <v>17</v>
      </c>
      <c r="D963" s="1" t="s">
        <v>150</v>
      </c>
      <c r="E963" s="1">
        <v>6234.8505944545841</v>
      </c>
      <c r="F963" s="1">
        <v>22218.373931746573</v>
      </c>
      <c r="G963" s="1">
        <v>41719.125073981464</v>
      </c>
      <c r="H963" s="1">
        <v>43893.038864321774</v>
      </c>
      <c r="I963" s="1">
        <v>41381.783399766486</v>
      </c>
    </row>
    <row r="964" spans="1:9" x14ac:dyDescent="0.15">
      <c r="A964" s="1">
        <v>42</v>
      </c>
      <c r="B964" s="1" t="s">
        <v>90</v>
      </c>
      <c r="C964" s="1">
        <v>18</v>
      </c>
      <c r="D964" s="1" t="s">
        <v>151</v>
      </c>
      <c r="E964" s="1">
        <v>112181.13502308332</v>
      </c>
      <c r="F964" s="1">
        <v>287726.55103263276</v>
      </c>
      <c r="G964" s="1">
        <v>329037.30230623332</v>
      </c>
      <c r="H964" s="1">
        <v>427066.96989096107</v>
      </c>
      <c r="I964" s="1">
        <v>292393.91977175284</v>
      </c>
    </row>
    <row r="965" spans="1:9" x14ac:dyDescent="0.15">
      <c r="A965" s="1">
        <v>42</v>
      </c>
      <c r="B965" s="1" t="s">
        <v>90</v>
      </c>
      <c r="C965" s="1">
        <v>19</v>
      </c>
      <c r="D965" s="1" t="s">
        <v>152</v>
      </c>
      <c r="E965" s="1">
        <v>10806.418148969675</v>
      </c>
      <c r="F965" s="1">
        <v>80209.396249525729</v>
      </c>
      <c r="G965" s="1">
        <v>114253.69358095939</v>
      </c>
      <c r="H965" s="1">
        <v>103158.84440581108</v>
      </c>
      <c r="I965" s="1">
        <v>127620.17879703516</v>
      </c>
    </row>
    <row r="966" spans="1:9" x14ac:dyDescent="0.15">
      <c r="A966" s="1">
        <v>42</v>
      </c>
      <c r="B966" s="1" t="s">
        <v>90</v>
      </c>
      <c r="C966" s="1">
        <v>20</v>
      </c>
      <c r="D966" s="1" t="s">
        <v>153</v>
      </c>
      <c r="E966" s="1">
        <v>1564.2301959202341</v>
      </c>
      <c r="F966" s="1">
        <v>7674.2388065916975</v>
      </c>
      <c r="G966" s="1">
        <v>19576.795987273665</v>
      </c>
      <c r="H966" s="1">
        <v>24951.126271411173</v>
      </c>
      <c r="I966" s="1">
        <v>27235.987845826923</v>
      </c>
    </row>
    <row r="967" spans="1:9" x14ac:dyDescent="0.15">
      <c r="A967" s="1">
        <v>42</v>
      </c>
      <c r="B967" s="1" t="s">
        <v>90</v>
      </c>
      <c r="C967" s="1">
        <v>21</v>
      </c>
      <c r="D967" s="1" t="s">
        <v>154</v>
      </c>
      <c r="E967" s="1">
        <v>44080.107811977483</v>
      </c>
      <c r="F967" s="1">
        <v>143458.59968846058</v>
      </c>
      <c r="G967" s="1">
        <v>190897.41983598084</v>
      </c>
      <c r="H967" s="1">
        <v>163786.40466136805</v>
      </c>
      <c r="I967" s="1">
        <v>96825.800860641612</v>
      </c>
    </row>
    <row r="968" spans="1:9" x14ac:dyDescent="0.15">
      <c r="A968" s="1">
        <v>42</v>
      </c>
      <c r="B968" s="1" t="s">
        <v>41</v>
      </c>
      <c r="C968" s="1">
        <v>22</v>
      </c>
      <c r="D968" s="1" t="s">
        <v>146</v>
      </c>
      <c r="E968" s="1">
        <v>77164.336516271593</v>
      </c>
      <c r="F968" s="1">
        <v>339516.4582500261</v>
      </c>
      <c r="G968" s="1">
        <v>581179.05646156566</v>
      </c>
      <c r="H968" s="1">
        <v>834128.71366913081</v>
      </c>
      <c r="I968" s="1">
        <v>1097378.3372961381</v>
      </c>
    </row>
    <row r="969" spans="1:9" x14ac:dyDescent="0.15">
      <c r="A969" s="1">
        <v>42</v>
      </c>
      <c r="B969" s="1" t="s">
        <v>41</v>
      </c>
      <c r="C969" s="1">
        <v>23</v>
      </c>
      <c r="D969" s="1" t="s">
        <v>167</v>
      </c>
      <c r="E969" s="1">
        <v>67433.867962193312</v>
      </c>
      <c r="F969" s="1">
        <v>289241.86860183452</v>
      </c>
      <c r="G969" s="1">
        <v>379533.95698970841</v>
      </c>
      <c r="H969" s="1">
        <v>516638.81439765583</v>
      </c>
      <c r="I969" s="1">
        <v>482884.91566825646</v>
      </c>
    </row>
    <row r="970" spans="1:9" x14ac:dyDescent="0.15">
      <c r="A970" s="1">
        <v>43</v>
      </c>
      <c r="B970" s="1" t="s">
        <v>91</v>
      </c>
      <c r="C970" s="1">
        <v>1</v>
      </c>
      <c r="D970" s="1" t="s">
        <v>147</v>
      </c>
      <c r="E970" s="1">
        <v>55074.586841743607</v>
      </c>
      <c r="F970" s="1">
        <v>180316.92560548679</v>
      </c>
      <c r="G970" s="1">
        <v>157555.35732939534</v>
      </c>
      <c r="H970" s="1">
        <v>115640.36203610701</v>
      </c>
      <c r="I970" s="1">
        <v>110169.59088176575</v>
      </c>
    </row>
    <row r="971" spans="1:9" x14ac:dyDescent="0.15">
      <c r="A971" s="1">
        <v>43</v>
      </c>
      <c r="B971" s="1" t="s">
        <v>91</v>
      </c>
      <c r="C971" s="1">
        <v>2</v>
      </c>
      <c r="D971" s="1" t="s">
        <v>148</v>
      </c>
      <c r="E971" s="1">
        <v>5706.9714482293894</v>
      </c>
      <c r="F971" s="1">
        <v>11837.651340579283</v>
      </c>
      <c r="G971" s="1">
        <v>9195.1424779717199</v>
      </c>
      <c r="H971" s="1">
        <v>10312.609479583698</v>
      </c>
      <c r="I971" s="1">
        <v>5515.9143975954066</v>
      </c>
    </row>
    <row r="972" spans="1:9" x14ac:dyDescent="0.15">
      <c r="A972" s="1">
        <v>43</v>
      </c>
      <c r="B972" s="1" t="s">
        <v>91</v>
      </c>
      <c r="C972" s="1">
        <v>3</v>
      </c>
      <c r="D972" s="1" t="s">
        <v>155</v>
      </c>
      <c r="E972" s="1">
        <v>10407.158825016391</v>
      </c>
      <c r="F972" s="1">
        <v>35136.531344725627</v>
      </c>
      <c r="G972" s="1">
        <v>48717.73480946097</v>
      </c>
      <c r="H972" s="1">
        <v>69454.622855460373</v>
      </c>
      <c r="I972" s="1">
        <v>75081.428933066854</v>
      </c>
    </row>
    <row r="973" spans="1:9" x14ac:dyDescent="0.15">
      <c r="A973" s="1">
        <v>43</v>
      </c>
      <c r="B973" s="1" t="s">
        <v>91</v>
      </c>
      <c r="C973" s="1">
        <v>4</v>
      </c>
      <c r="D973" s="1" t="s">
        <v>156</v>
      </c>
      <c r="E973" s="1">
        <v>4600.5784685130739</v>
      </c>
      <c r="F973" s="1">
        <v>22085.532189558984</v>
      </c>
      <c r="G973" s="1">
        <v>40708.90800568783</v>
      </c>
      <c r="H973" s="1">
        <v>27126.8244219013</v>
      </c>
      <c r="I973" s="1">
        <v>21101.147336891474</v>
      </c>
    </row>
    <row r="974" spans="1:9" x14ac:dyDescent="0.15">
      <c r="A974" s="1">
        <v>43</v>
      </c>
      <c r="B974" s="1" t="s">
        <v>91</v>
      </c>
      <c r="C974" s="1">
        <v>5</v>
      </c>
      <c r="D974" s="1" t="s">
        <v>157</v>
      </c>
      <c r="E974" s="1">
        <v>2190.0161544227167</v>
      </c>
      <c r="F974" s="1">
        <v>6365.6538973714669</v>
      </c>
      <c r="G974" s="1">
        <v>9220.3162544110019</v>
      </c>
      <c r="H974" s="1">
        <v>10612.422663531754</v>
      </c>
      <c r="I974" s="1">
        <v>10231.861200496456</v>
      </c>
    </row>
    <row r="975" spans="1:9" x14ac:dyDescent="0.15">
      <c r="A975" s="1">
        <v>43</v>
      </c>
      <c r="B975" s="1" t="s">
        <v>91</v>
      </c>
      <c r="C975" s="1">
        <v>6</v>
      </c>
      <c r="D975" s="1" t="s">
        <v>49</v>
      </c>
      <c r="E975" s="1">
        <v>4394.5608942226017</v>
      </c>
      <c r="F975" s="1">
        <v>12276.338633535361</v>
      </c>
      <c r="G975" s="1">
        <v>18053.493765587631</v>
      </c>
      <c r="H975" s="1">
        <v>19845.126945056898</v>
      </c>
      <c r="I975" s="1">
        <v>26425.652421964664</v>
      </c>
    </row>
    <row r="976" spans="1:9" x14ac:dyDescent="0.15">
      <c r="A976" s="1">
        <v>43</v>
      </c>
      <c r="B976" s="1" t="s">
        <v>91</v>
      </c>
      <c r="C976" s="1">
        <v>7</v>
      </c>
      <c r="D976" s="1" t="s">
        <v>158</v>
      </c>
      <c r="E976" s="1">
        <v>96.601885218333322</v>
      </c>
      <c r="F976" s="1">
        <v>213.48756469924444</v>
      </c>
      <c r="G976" s="1">
        <v>450.7332450818684</v>
      </c>
      <c r="H976" s="1">
        <v>1020.9713795738386</v>
      </c>
      <c r="I976" s="1">
        <v>1516.0571873943711</v>
      </c>
    </row>
    <row r="977" spans="1:9" x14ac:dyDescent="0.15">
      <c r="A977" s="1">
        <v>43</v>
      </c>
      <c r="B977" s="1" t="s">
        <v>91</v>
      </c>
      <c r="C977" s="1">
        <v>8</v>
      </c>
      <c r="D977" s="1" t="s">
        <v>159</v>
      </c>
      <c r="E977" s="1">
        <v>4296.8446711835795</v>
      </c>
      <c r="F977" s="1">
        <v>20226.782366899813</v>
      </c>
      <c r="G977" s="1">
        <v>25451.133032416452</v>
      </c>
      <c r="H977" s="1">
        <v>25968.109461452797</v>
      </c>
      <c r="I977" s="1">
        <v>22629.29257644372</v>
      </c>
    </row>
    <row r="978" spans="1:9" x14ac:dyDescent="0.15">
      <c r="A978" s="1">
        <v>43</v>
      </c>
      <c r="B978" s="1" t="s">
        <v>91</v>
      </c>
      <c r="C978" s="1">
        <v>9</v>
      </c>
      <c r="D978" s="1" t="s">
        <v>160</v>
      </c>
      <c r="E978" s="1">
        <v>896.05125513787186</v>
      </c>
      <c r="F978" s="1">
        <v>6439.8317022436331</v>
      </c>
      <c r="G978" s="1">
        <v>9198.5822294735844</v>
      </c>
      <c r="H978" s="1">
        <v>10024.010738656601</v>
      </c>
      <c r="I978" s="1">
        <v>17904.724823649551</v>
      </c>
    </row>
    <row r="979" spans="1:9" x14ac:dyDescent="0.15">
      <c r="A979" s="1">
        <v>43</v>
      </c>
      <c r="B979" s="1" t="s">
        <v>91</v>
      </c>
      <c r="C979" s="1">
        <v>10</v>
      </c>
      <c r="D979" s="1" t="s">
        <v>161</v>
      </c>
      <c r="E979" s="1">
        <v>2550.8360058445123</v>
      </c>
      <c r="F979" s="1">
        <v>11300.42345425354</v>
      </c>
      <c r="G979" s="1">
        <v>23406.260200530967</v>
      </c>
      <c r="H979" s="1">
        <v>36851.058887362109</v>
      </c>
      <c r="I979" s="1">
        <v>37369.433895721704</v>
      </c>
    </row>
    <row r="980" spans="1:9" x14ac:dyDescent="0.15">
      <c r="A980" s="1">
        <v>43</v>
      </c>
      <c r="B980" s="1" t="s">
        <v>91</v>
      </c>
      <c r="C980" s="1">
        <v>11</v>
      </c>
      <c r="D980" s="1" t="s">
        <v>162</v>
      </c>
      <c r="E980" s="1">
        <v>4115.7737938026694</v>
      </c>
      <c r="F980" s="1">
        <v>12443.707299303402</v>
      </c>
      <c r="G980" s="1">
        <v>21483.549937591346</v>
      </c>
      <c r="H980" s="1">
        <v>39736.232201600782</v>
      </c>
      <c r="I980" s="1">
        <v>61593.155008897018</v>
      </c>
    </row>
    <row r="981" spans="1:9" x14ac:dyDescent="0.15">
      <c r="A981" s="1">
        <v>43</v>
      </c>
      <c r="B981" s="1" t="s">
        <v>91</v>
      </c>
      <c r="C981" s="1">
        <v>12</v>
      </c>
      <c r="D981" s="1" t="s">
        <v>163</v>
      </c>
      <c r="E981" s="1">
        <v>3322.0421291164776</v>
      </c>
      <c r="F981" s="1">
        <v>28107.30787334952</v>
      </c>
      <c r="G981" s="1">
        <v>81464.651236465244</v>
      </c>
      <c r="H981" s="1">
        <v>118633.08811556715</v>
      </c>
      <c r="I981" s="1">
        <v>129925.33957171965</v>
      </c>
    </row>
    <row r="982" spans="1:9" x14ac:dyDescent="0.15">
      <c r="A982" s="1">
        <v>43</v>
      </c>
      <c r="B982" s="1" t="s">
        <v>91</v>
      </c>
      <c r="C982" s="1">
        <v>13</v>
      </c>
      <c r="D982" s="1" t="s">
        <v>164</v>
      </c>
      <c r="E982" s="1">
        <v>1474.4739651717427</v>
      </c>
      <c r="F982" s="1">
        <v>20959.57000519097</v>
      </c>
      <c r="G982" s="1">
        <v>33524.249027430786</v>
      </c>
      <c r="H982" s="1">
        <v>58456.008958306891</v>
      </c>
      <c r="I982" s="1">
        <v>99100.089515064508</v>
      </c>
    </row>
    <row r="983" spans="1:9" x14ac:dyDescent="0.15">
      <c r="A983" s="1">
        <v>43</v>
      </c>
      <c r="B983" s="1" t="s">
        <v>91</v>
      </c>
      <c r="C983" s="1">
        <v>14</v>
      </c>
      <c r="D983" s="1" t="s">
        <v>165</v>
      </c>
      <c r="E983" s="1">
        <v>44.398589051125001</v>
      </c>
      <c r="F983" s="1">
        <v>558.50835842195306</v>
      </c>
      <c r="G983" s="1">
        <v>1724.642115172993</v>
      </c>
      <c r="H983" s="1">
        <v>2090.493691259624</v>
      </c>
      <c r="I983" s="1">
        <v>1890.7218201894768</v>
      </c>
    </row>
    <row r="984" spans="1:9" x14ac:dyDescent="0.15">
      <c r="A984" s="1">
        <v>43</v>
      </c>
      <c r="B984" s="1" t="s">
        <v>91</v>
      </c>
      <c r="C984" s="1">
        <v>15</v>
      </c>
      <c r="D984" s="1" t="s">
        <v>166</v>
      </c>
      <c r="E984" s="1">
        <v>14873.442765276315</v>
      </c>
      <c r="F984" s="1">
        <v>50314.649684981508</v>
      </c>
      <c r="G984" s="1">
        <v>73499.221777799306</v>
      </c>
      <c r="H984" s="1">
        <v>86144.229337766374</v>
      </c>
      <c r="I984" s="1">
        <v>83417.883940342625</v>
      </c>
    </row>
    <row r="985" spans="1:9" x14ac:dyDescent="0.15">
      <c r="A985" s="1">
        <v>43</v>
      </c>
      <c r="B985" s="1" t="s">
        <v>91</v>
      </c>
      <c r="C985" s="1">
        <v>16</v>
      </c>
      <c r="D985" s="1" t="s">
        <v>149</v>
      </c>
      <c r="E985" s="1">
        <v>34406.005400334325</v>
      </c>
      <c r="F985" s="1">
        <v>234919.47111522083</v>
      </c>
      <c r="G985" s="1">
        <v>320130.33180836058</v>
      </c>
      <c r="H985" s="1">
        <v>380814.76164324867</v>
      </c>
      <c r="I985" s="1">
        <v>293576.70738708659</v>
      </c>
    </row>
    <row r="986" spans="1:9" x14ac:dyDescent="0.15">
      <c r="A986" s="1">
        <v>43</v>
      </c>
      <c r="B986" s="1" t="s">
        <v>91</v>
      </c>
      <c r="C986" s="1">
        <v>17</v>
      </c>
      <c r="D986" s="1" t="s">
        <v>150</v>
      </c>
      <c r="E986" s="1">
        <v>5752.276665616253</v>
      </c>
      <c r="F986" s="1">
        <v>20900.674397167993</v>
      </c>
      <c r="G986" s="1">
        <v>37031.915241585906</v>
      </c>
      <c r="H986" s="1">
        <v>42999.75789796529</v>
      </c>
      <c r="I986" s="1">
        <v>39874.489966031841</v>
      </c>
    </row>
    <row r="987" spans="1:9" x14ac:dyDescent="0.15">
      <c r="A987" s="1">
        <v>43</v>
      </c>
      <c r="B987" s="1" t="s">
        <v>91</v>
      </c>
      <c r="C987" s="1">
        <v>18</v>
      </c>
      <c r="D987" s="1" t="s">
        <v>151</v>
      </c>
      <c r="E987" s="1">
        <v>68577.257505389498</v>
      </c>
      <c r="F987" s="1">
        <v>341798.64921597735</v>
      </c>
      <c r="G987" s="1">
        <v>529346.91406697768</v>
      </c>
      <c r="H987" s="1">
        <v>367629.75235505053</v>
      </c>
      <c r="I987" s="1">
        <v>379631.57046665892</v>
      </c>
    </row>
    <row r="988" spans="1:9" x14ac:dyDescent="0.15">
      <c r="A988" s="1">
        <v>43</v>
      </c>
      <c r="B988" s="1" t="s">
        <v>91</v>
      </c>
      <c r="C988" s="1">
        <v>19</v>
      </c>
      <c r="D988" s="1" t="s">
        <v>152</v>
      </c>
      <c r="E988" s="1">
        <v>13176.544537915046</v>
      </c>
      <c r="F988" s="1">
        <v>70681.392071901035</v>
      </c>
      <c r="G988" s="1">
        <v>116826.18624577884</v>
      </c>
      <c r="H988" s="1">
        <v>165261.75928355759</v>
      </c>
      <c r="I988" s="1">
        <v>153422.8995313746</v>
      </c>
    </row>
    <row r="989" spans="1:9" x14ac:dyDescent="0.15">
      <c r="A989" s="1">
        <v>43</v>
      </c>
      <c r="B989" s="1" t="s">
        <v>91</v>
      </c>
      <c r="C989" s="1">
        <v>20</v>
      </c>
      <c r="D989" s="1" t="s">
        <v>153</v>
      </c>
      <c r="E989" s="1">
        <v>1992.2796752092172</v>
      </c>
      <c r="F989" s="1">
        <v>11953.663338893575</v>
      </c>
      <c r="G989" s="1">
        <v>29764.352541556036</v>
      </c>
      <c r="H989" s="1">
        <v>39278.017589054871</v>
      </c>
      <c r="I989" s="1">
        <v>36139.773243067117</v>
      </c>
    </row>
    <row r="990" spans="1:9" x14ac:dyDescent="0.15">
      <c r="A990" s="1">
        <v>43</v>
      </c>
      <c r="B990" s="1" t="s">
        <v>91</v>
      </c>
      <c r="C990" s="1">
        <v>21</v>
      </c>
      <c r="D990" s="1" t="s">
        <v>154</v>
      </c>
      <c r="E990" s="1">
        <v>43616.597505693717</v>
      </c>
      <c r="F990" s="1">
        <v>152017.32987970443</v>
      </c>
      <c r="G990" s="1">
        <v>198762.5767600179</v>
      </c>
      <c r="H990" s="1">
        <v>235827.47926850707</v>
      </c>
      <c r="I990" s="1">
        <v>132013.80987715654</v>
      </c>
    </row>
    <row r="991" spans="1:9" x14ac:dyDescent="0.15">
      <c r="A991" s="1">
        <v>43</v>
      </c>
      <c r="B991" s="1" t="s">
        <v>42</v>
      </c>
      <c r="C991" s="1">
        <v>22</v>
      </c>
      <c r="D991" s="1" t="s">
        <v>146</v>
      </c>
      <c r="E991" s="1">
        <v>85383.048523552119</v>
      </c>
      <c r="F991" s="1">
        <v>393410.05544626183</v>
      </c>
      <c r="G991" s="1">
        <v>756186.31121447892</v>
      </c>
      <c r="H991" s="1">
        <v>1025018.9391184208</v>
      </c>
      <c r="I991" s="1">
        <v>1193336.2682103876</v>
      </c>
    </row>
    <row r="992" spans="1:9" x14ac:dyDescent="0.15">
      <c r="A992" s="1">
        <v>43</v>
      </c>
      <c r="B992" s="1" t="s">
        <v>42</v>
      </c>
      <c r="C992" s="1">
        <v>23</v>
      </c>
      <c r="D992" s="1" t="s">
        <v>167</v>
      </c>
      <c r="E992" s="1">
        <v>74643.469684094336</v>
      </c>
      <c r="F992" s="1">
        <v>310333.82961164555</v>
      </c>
      <c r="G992" s="1">
        <v>413996.07433337421</v>
      </c>
      <c r="H992" s="1">
        <v>570678.01028644072</v>
      </c>
      <c r="I992" s="1">
        <v>496087.07445732318</v>
      </c>
    </row>
    <row r="993" spans="1:9" x14ac:dyDescent="0.15">
      <c r="A993" s="1">
        <v>44</v>
      </c>
      <c r="B993" s="1" t="s">
        <v>92</v>
      </c>
      <c r="C993" s="1">
        <v>1</v>
      </c>
      <c r="D993" s="1" t="s">
        <v>147</v>
      </c>
      <c r="E993" s="1">
        <v>37372.766761098668</v>
      </c>
      <c r="F993" s="1">
        <v>101879.27060268355</v>
      </c>
      <c r="G993" s="1">
        <v>84621.203639391184</v>
      </c>
      <c r="H993" s="1">
        <v>61122.608719292206</v>
      </c>
      <c r="I993" s="1">
        <v>58548.859399212481</v>
      </c>
    </row>
    <row r="994" spans="1:9" x14ac:dyDescent="0.15">
      <c r="A994" s="1">
        <v>44</v>
      </c>
      <c r="B994" s="1" t="s">
        <v>92</v>
      </c>
      <c r="C994" s="1">
        <v>2</v>
      </c>
      <c r="D994" s="1" t="s">
        <v>148</v>
      </c>
      <c r="E994" s="1">
        <v>3625.6053906398474</v>
      </c>
      <c r="F994" s="1">
        <v>8664.9811962015247</v>
      </c>
      <c r="G994" s="1">
        <v>10644.167445162568</v>
      </c>
      <c r="H994" s="1">
        <v>11145.093605612696</v>
      </c>
      <c r="I994" s="1">
        <v>3670.2147647946385</v>
      </c>
    </row>
    <row r="995" spans="1:9" x14ac:dyDescent="0.15">
      <c r="A995" s="1">
        <v>44</v>
      </c>
      <c r="B995" s="1" t="s">
        <v>92</v>
      </c>
      <c r="C995" s="1">
        <v>3</v>
      </c>
      <c r="D995" s="1" t="s">
        <v>155</v>
      </c>
      <c r="E995" s="1">
        <v>7177.1259411769324</v>
      </c>
      <c r="F995" s="1">
        <v>26343.949364384662</v>
      </c>
      <c r="G995" s="1">
        <v>31902.71283092576</v>
      </c>
      <c r="H995" s="1">
        <v>36429.753120468231</v>
      </c>
      <c r="I995" s="1">
        <v>36970.196161674037</v>
      </c>
    </row>
    <row r="996" spans="1:9" x14ac:dyDescent="0.15">
      <c r="A996" s="1">
        <v>44</v>
      </c>
      <c r="B996" s="1" t="s">
        <v>92</v>
      </c>
      <c r="C996" s="1">
        <v>4</v>
      </c>
      <c r="D996" s="1" t="s">
        <v>156</v>
      </c>
      <c r="E996" s="1">
        <v>3283.0243065391951</v>
      </c>
      <c r="F996" s="1">
        <v>12282.712177629384</v>
      </c>
      <c r="G996" s="1">
        <v>20621.374966188498</v>
      </c>
      <c r="H996" s="1">
        <v>13396.803426801727</v>
      </c>
      <c r="I996" s="1">
        <v>6300.8771178244315</v>
      </c>
    </row>
    <row r="997" spans="1:9" x14ac:dyDescent="0.15">
      <c r="A997" s="1">
        <v>44</v>
      </c>
      <c r="B997" s="1" t="s">
        <v>92</v>
      </c>
      <c r="C997" s="1">
        <v>5</v>
      </c>
      <c r="D997" s="1" t="s">
        <v>157</v>
      </c>
      <c r="E997" s="1">
        <v>1788.8535146501777</v>
      </c>
      <c r="F997" s="1">
        <v>5560.2657262509556</v>
      </c>
      <c r="G997" s="1">
        <v>6464.5992760797126</v>
      </c>
      <c r="H997" s="1">
        <v>5744.1858173657083</v>
      </c>
      <c r="I997" s="1">
        <v>3498.7820718989756</v>
      </c>
    </row>
    <row r="998" spans="1:9" x14ac:dyDescent="0.15">
      <c r="A998" s="1">
        <v>44</v>
      </c>
      <c r="B998" s="1" t="s">
        <v>92</v>
      </c>
      <c r="C998" s="1">
        <v>6</v>
      </c>
      <c r="D998" s="1" t="s">
        <v>49</v>
      </c>
      <c r="E998" s="1">
        <v>2764.6533928395338</v>
      </c>
      <c r="F998" s="1">
        <v>9726.8294471369882</v>
      </c>
      <c r="G998" s="1">
        <v>15363.286655230131</v>
      </c>
      <c r="H998" s="1">
        <v>14591.735565240117</v>
      </c>
      <c r="I998" s="1">
        <v>13176.422465063277</v>
      </c>
    </row>
    <row r="999" spans="1:9" x14ac:dyDescent="0.15">
      <c r="A999" s="1">
        <v>44</v>
      </c>
      <c r="B999" s="1" t="s">
        <v>92</v>
      </c>
      <c r="C999" s="1">
        <v>7</v>
      </c>
      <c r="D999" s="1" t="s">
        <v>158</v>
      </c>
      <c r="E999" s="1">
        <v>333.70552435177444</v>
      </c>
      <c r="F999" s="1">
        <v>2309.646293625739</v>
      </c>
      <c r="G999" s="1">
        <v>2091.2431263434046</v>
      </c>
      <c r="H999" s="1">
        <v>2987.5263369229415</v>
      </c>
      <c r="I999" s="1">
        <v>4335.0291471003284</v>
      </c>
    </row>
    <row r="1000" spans="1:9" x14ac:dyDescent="0.15">
      <c r="A1000" s="1">
        <v>44</v>
      </c>
      <c r="B1000" s="1" t="s">
        <v>92</v>
      </c>
      <c r="C1000" s="1">
        <v>8</v>
      </c>
      <c r="D1000" s="1" t="s">
        <v>159</v>
      </c>
      <c r="E1000" s="1">
        <v>4544.6945742259713</v>
      </c>
      <c r="F1000" s="1">
        <v>19941.376721666107</v>
      </c>
      <c r="G1000" s="1">
        <v>22739.897011271059</v>
      </c>
      <c r="H1000" s="1">
        <v>24576.629171938061</v>
      </c>
      <c r="I1000" s="1">
        <v>22055.474593789386</v>
      </c>
    </row>
    <row r="1001" spans="1:9" x14ac:dyDescent="0.15">
      <c r="A1001" s="1">
        <v>44</v>
      </c>
      <c r="B1001" s="1" t="s">
        <v>92</v>
      </c>
      <c r="C1001" s="1">
        <v>9</v>
      </c>
      <c r="D1001" s="1" t="s">
        <v>160</v>
      </c>
      <c r="E1001" s="1">
        <v>5557.2999197232384</v>
      </c>
      <c r="F1001" s="1">
        <v>37206.597747673724</v>
      </c>
      <c r="G1001" s="1">
        <v>41178.592644736971</v>
      </c>
      <c r="H1001" s="1">
        <v>27622.432171681055</v>
      </c>
      <c r="I1001" s="1">
        <v>37164.578717062388</v>
      </c>
    </row>
    <row r="1002" spans="1:9" x14ac:dyDescent="0.15">
      <c r="A1002" s="1">
        <v>44</v>
      </c>
      <c r="B1002" s="1" t="s">
        <v>92</v>
      </c>
      <c r="C1002" s="1">
        <v>10</v>
      </c>
      <c r="D1002" s="1" t="s">
        <v>161</v>
      </c>
      <c r="E1002" s="1">
        <v>3505.0164150363344</v>
      </c>
      <c r="F1002" s="1">
        <v>11745.549930818119</v>
      </c>
      <c r="G1002" s="1">
        <v>19404.046991764913</v>
      </c>
      <c r="H1002" s="1">
        <v>18501.518424107835</v>
      </c>
      <c r="I1002" s="1">
        <v>15027.525792754101</v>
      </c>
    </row>
    <row r="1003" spans="1:9" x14ac:dyDescent="0.15">
      <c r="A1003" s="1">
        <v>44</v>
      </c>
      <c r="B1003" s="1" t="s">
        <v>92</v>
      </c>
      <c r="C1003" s="1">
        <v>11</v>
      </c>
      <c r="D1003" s="1" t="s">
        <v>162</v>
      </c>
      <c r="E1003" s="1">
        <v>1650.9038979665777</v>
      </c>
      <c r="F1003" s="1">
        <v>7832.1516566929176</v>
      </c>
      <c r="G1003" s="1">
        <v>15577.427625716389</v>
      </c>
      <c r="H1003" s="1">
        <v>22615.695031044994</v>
      </c>
      <c r="I1003" s="1">
        <v>33770.318719155926</v>
      </c>
    </row>
    <row r="1004" spans="1:9" x14ac:dyDescent="0.15">
      <c r="A1004" s="1">
        <v>44</v>
      </c>
      <c r="B1004" s="1" t="s">
        <v>92</v>
      </c>
      <c r="C1004" s="1">
        <v>12</v>
      </c>
      <c r="D1004" s="1" t="s">
        <v>163</v>
      </c>
      <c r="E1004" s="1">
        <v>1958.2698834084104</v>
      </c>
      <c r="F1004" s="1">
        <v>17805.277956793881</v>
      </c>
      <c r="G1004" s="1">
        <v>59430.988671535299</v>
      </c>
      <c r="H1004" s="1">
        <v>80002.029614325918</v>
      </c>
      <c r="I1004" s="1">
        <v>111188.4134867776</v>
      </c>
    </row>
    <row r="1005" spans="1:9" x14ac:dyDescent="0.15">
      <c r="A1005" s="1">
        <v>44</v>
      </c>
      <c r="B1005" s="1" t="s">
        <v>92</v>
      </c>
      <c r="C1005" s="1">
        <v>13</v>
      </c>
      <c r="D1005" s="1" t="s">
        <v>164</v>
      </c>
      <c r="E1005" s="1">
        <v>3543.6790121231597</v>
      </c>
      <c r="F1005" s="1">
        <v>15513.514051965281</v>
      </c>
      <c r="G1005" s="1">
        <v>22707.556745292153</v>
      </c>
      <c r="H1005" s="1">
        <v>24563.189591169714</v>
      </c>
      <c r="I1005" s="1">
        <v>56541.699538118228</v>
      </c>
    </row>
    <row r="1006" spans="1:9" x14ac:dyDescent="0.15">
      <c r="A1006" s="1">
        <v>44</v>
      </c>
      <c r="B1006" s="1" t="s">
        <v>92</v>
      </c>
      <c r="C1006" s="1">
        <v>14</v>
      </c>
      <c r="D1006" s="1" t="s">
        <v>165</v>
      </c>
      <c r="E1006" s="1">
        <v>294.90120143354818</v>
      </c>
      <c r="F1006" s="1">
        <v>3432.6759140209597</v>
      </c>
      <c r="G1006" s="1">
        <v>9452.101345615918</v>
      </c>
      <c r="H1006" s="1">
        <v>13397.191182803213</v>
      </c>
      <c r="I1006" s="1">
        <v>12569.438737647191</v>
      </c>
    </row>
    <row r="1007" spans="1:9" x14ac:dyDescent="0.15">
      <c r="A1007" s="1">
        <v>44</v>
      </c>
      <c r="B1007" s="1" t="s">
        <v>92</v>
      </c>
      <c r="C1007" s="1">
        <v>15</v>
      </c>
      <c r="D1007" s="1" t="s">
        <v>166</v>
      </c>
      <c r="E1007" s="1">
        <v>12643.988321059762</v>
      </c>
      <c r="F1007" s="1">
        <v>41963.601393722594</v>
      </c>
      <c r="G1007" s="1">
        <v>61202.037385311764</v>
      </c>
      <c r="H1007" s="1">
        <v>56933.220526279962</v>
      </c>
      <c r="I1007" s="1">
        <v>51134.223488795462</v>
      </c>
    </row>
    <row r="1008" spans="1:9" x14ac:dyDescent="0.15">
      <c r="A1008" s="1">
        <v>44</v>
      </c>
      <c r="B1008" s="1" t="s">
        <v>92</v>
      </c>
      <c r="C1008" s="1">
        <v>16</v>
      </c>
      <c r="D1008" s="1" t="s">
        <v>149</v>
      </c>
      <c r="E1008" s="1">
        <v>30099.674085561812</v>
      </c>
      <c r="F1008" s="1">
        <v>161019.23278409208</v>
      </c>
      <c r="G1008" s="1">
        <v>203062.57972336747</v>
      </c>
      <c r="H1008" s="1">
        <v>282720.710412518</v>
      </c>
      <c r="I1008" s="1">
        <v>205733.67512870277</v>
      </c>
    </row>
    <row r="1009" spans="1:9" x14ac:dyDescent="0.15">
      <c r="A1009" s="1">
        <v>44</v>
      </c>
      <c r="B1009" s="1" t="s">
        <v>92</v>
      </c>
      <c r="C1009" s="1">
        <v>17</v>
      </c>
      <c r="D1009" s="1" t="s">
        <v>150</v>
      </c>
      <c r="E1009" s="1">
        <v>5186.7957145498249</v>
      </c>
      <c r="F1009" s="1">
        <v>16450.69438981542</v>
      </c>
      <c r="G1009" s="1">
        <v>32785.604571102005</v>
      </c>
      <c r="H1009" s="1">
        <v>36635.205239632698</v>
      </c>
      <c r="I1009" s="1">
        <v>33533.75834833859</v>
      </c>
    </row>
    <row r="1010" spans="1:9" x14ac:dyDescent="0.15">
      <c r="A1010" s="1">
        <v>44</v>
      </c>
      <c r="B1010" s="1" t="s">
        <v>92</v>
      </c>
      <c r="C1010" s="1">
        <v>18</v>
      </c>
      <c r="D1010" s="1" t="s">
        <v>151</v>
      </c>
      <c r="E1010" s="1">
        <v>53631.008652472628</v>
      </c>
      <c r="F1010" s="1">
        <v>229225.46107812019</v>
      </c>
      <c r="G1010" s="1">
        <v>306541.09771931474</v>
      </c>
      <c r="H1010" s="1">
        <v>316189.65069175046</v>
      </c>
      <c r="I1010" s="1">
        <v>237848.18088070466</v>
      </c>
    </row>
    <row r="1011" spans="1:9" x14ac:dyDescent="0.15">
      <c r="A1011" s="1">
        <v>44</v>
      </c>
      <c r="B1011" s="1" t="s">
        <v>92</v>
      </c>
      <c r="C1011" s="1">
        <v>19</v>
      </c>
      <c r="D1011" s="1" t="s">
        <v>152</v>
      </c>
      <c r="E1011" s="1">
        <v>11869.799838204161</v>
      </c>
      <c r="F1011" s="1">
        <v>50764.756047864787</v>
      </c>
      <c r="G1011" s="1">
        <v>81685.139741243693</v>
      </c>
      <c r="H1011" s="1">
        <v>102052.66456162634</v>
      </c>
      <c r="I1011" s="1">
        <v>115234.55352213094</v>
      </c>
    </row>
    <row r="1012" spans="1:9" x14ac:dyDescent="0.15">
      <c r="A1012" s="1">
        <v>44</v>
      </c>
      <c r="B1012" s="1" t="s">
        <v>92</v>
      </c>
      <c r="C1012" s="1">
        <v>20</v>
      </c>
      <c r="D1012" s="1" t="s">
        <v>153</v>
      </c>
      <c r="E1012" s="1">
        <v>1458.5389664661643</v>
      </c>
      <c r="F1012" s="1">
        <v>8314.0307275155483</v>
      </c>
      <c r="G1012" s="1">
        <v>17846.25048563621</v>
      </c>
      <c r="H1012" s="1">
        <v>24025.462180442108</v>
      </c>
      <c r="I1012" s="1">
        <v>21835.665243633466</v>
      </c>
    </row>
    <row r="1013" spans="1:9" x14ac:dyDescent="0.15">
      <c r="A1013" s="1">
        <v>44</v>
      </c>
      <c r="B1013" s="1" t="s">
        <v>92</v>
      </c>
      <c r="C1013" s="1">
        <v>21</v>
      </c>
      <c r="D1013" s="1" t="s">
        <v>154</v>
      </c>
      <c r="E1013" s="1">
        <v>32425.930350941548</v>
      </c>
      <c r="F1013" s="1">
        <v>108527.6482912231</v>
      </c>
      <c r="G1013" s="1">
        <v>150912.10043557006</v>
      </c>
      <c r="H1013" s="1">
        <v>131033.72703955915</v>
      </c>
      <c r="I1013" s="1">
        <v>121438.3584735082</v>
      </c>
    </row>
    <row r="1014" spans="1:9" x14ac:dyDescent="0.15">
      <c r="A1014" s="1">
        <v>44</v>
      </c>
      <c r="B1014" s="1" t="s">
        <v>43</v>
      </c>
      <c r="C1014" s="1">
        <v>22</v>
      </c>
      <c r="D1014" s="1" t="s">
        <v>146</v>
      </c>
      <c r="E1014" s="1">
        <v>61103.883150007168</v>
      </c>
      <c r="F1014" s="1">
        <v>267343.50274570752</v>
      </c>
      <c r="G1014" s="1">
        <v>447037.49386609718</v>
      </c>
      <c r="H1014" s="1">
        <v>690721.9881891706</v>
      </c>
      <c r="I1014" s="1">
        <v>695250.54232242377</v>
      </c>
    </row>
    <row r="1015" spans="1:9" x14ac:dyDescent="0.15">
      <c r="A1015" s="1">
        <v>44</v>
      </c>
      <c r="B1015" s="1" t="s">
        <v>43</v>
      </c>
      <c r="C1015" s="1">
        <v>23</v>
      </c>
      <c r="D1015" s="1" t="s">
        <v>167</v>
      </c>
      <c r="E1015" s="1">
        <v>49931.388059012039</v>
      </c>
      <c r="F1015" s="1">
        <v>218574.39441361709</v>
      </c>
      <c r="G1015" s="1">
        <v>282836.02869632654</v>
      </c>
      <c r="H1015" s="1">
        <v>387706.58726114791</v>
      </c>
      <c r="I1015" s="1">
        <v>316591.07018254395</v>
      </c>
    </row>
    <row r="1016" spans="1:9" x14ac:dyDescent="0.15">
      <c r="A1016" s="1">
        <v>45</v>
      </c>
      <c r="B1016" s="1" t="s">
        <v>93</v>
      </c>
      <c r="C1016" s="1">
        <v>1</v>
      </c>
      <c r="D1016" s="1" t="s">
        <v>147</v>
      </c>
      <c r="E1016" s="1">
        <v>36618.181192597833</v>
      </c>
      <c r="F1016" s="1">
        <v>116643.4859234027</v>
      </c>
      <c r="G1016" s="1">
        <v>104671.40178689317</v>
      </c>
      <c r="H1016" s="1">
        <v>79027.844261390142</v>
      </c>
      <c r="I1016" s="1">
        <v>76901.641382335307</v>
      </c>
    </row>
    <row r="1017" spans="1:9" x14ac:dyDescent="0.15">
      <c r="A1017" s="1">
        <v>45</v>
      </c>
      <c r="B1017" s="1" t="s">
        <v>93</v>
      </c>
      <c r="C1017" s="1">
        <v>2</v>
      </c>
      <c r="D1017" s="1" t="s">
        <v>148</v>
      </c>
      <c r="E1017" s="1">
        <v>1379.4390880212211</v>
      </c>
      <c r="F1017" s="1">
        <v>4908.659468659931</v>
      </c>
      <c r="G1017" s="1">
        <v>3360.5047111447352</v>
      </c>
      <c r="H1017" s="1">
        <v>2803.2628733629494</v>
      </c>
      <c r="I1017" s="1">
        <v>1437.8979922680296</v>
      </c>
    </row>
    <row r="1018" spans="1:9" x14ac:dyDescent="0.15">
      <c r="A1018" s="1">
        <v>45</v>
      </c>
      <c r="B1018" s="1" t="s">
        <v>93</v>
      </c>
      <c r="C1018" s="1">
        <v>3</v>
      </c>
      <c r="D1018" s="1" t="s">
        <v>155</v>
      </c>
      <c r="E1018" s="1">
        <v>6638.249463171901</v>
      </c>
      <c r="F1018" s="1">
        <v>28983.713216131062</v>
      </c>
      <c r="G1018" s="1">
        <v>41951.029462991675</v>
      </c>
      <c r="H1018" s="1">
        <v>58711.38680492522</v>
      </c>
      <c r="I1018" s="1">
        <v>54326.426848118499</v>
      </c>
    </row>
    <row r="1019" spans="1:9" x14ac:dyDescent="0.15">
      <c r="A1019" s="1">
        <v>45</v>
      </c>
      <c r="B1019" s="1" t="s">
        <v>93</v>
      </c>
      <c r="C1019" s="1">
        <v>4</v>
      </c>
      <c r="D1019" s="1" t="s">
        <v>156</v>
      </c>
      <c r="E1019" s="1">
        <v>3069.4376463146405</v>
      </c>
      <c r="F1019" s="1">
        <v>18442.763058846514</v>
      </c>
      <c r="G1019" s="1">
        <v>33842.383847468562</v>
      </c>
      <c r="H1019" s="1">
        <v>21568.136548353385</v>
      </c>
      <c r="I1019" s="1">
        <v>12555.348310082969</v>
      </c>
    </row>
    <row r="1020" spans="1:9" x14ac:dyDescent="0.15">
      <c r="A1020" s="1">
        <v>45</v>
      </c>
      <c r="B1020" s="1" t="s">
        <v>93</v>
      </c>
      <c r="C1020" s="1">
        <v>5</v>
      </c>
      <c r="D1020" s="1" t="s">
        <v>157</v>
      </c>
      <c r="E1020" s="1">
        <v>1393.1999599259996</v>
      </c>
      <c r="F1020" s="1">
        <v>4495.679449153944</v>
      </c>
      <c r="G1020" s="1">
        <v>7390.0770645845205</v>
      </c>
      <c r="H1020" s="1">
        <v>6294.7962317247648</v>
      </c>
      <c r="I1020" s="1">
        <v>5941.5828518327589</v>
      </c>
    </row>
    <row r="1021" spans="1:9" x14ac:dyDescent="0.15">
      <c r="A1021" s="1">
        <v>45</v>
      </c>
      <c r="B1021" s="1" t="s">
        <v>93</v>
      </c>
      <c r="C1021" s="1">
        <v>6</v>
      </c>
      <c r="D1021" s="1" t="s">
        <v>49</v>
      </c>
      <c r="E1021" s="1">
        <v>12835.942458190297</v>
      </c>
      <c r="F1021" s="1">
        <v>19986.406578810664</v>
      </c>
      <c r="G1021" s="1">
        <v>23030.463406288978</v>
      </c>
      <c r="H1021" s="1">
        <v>21444.479490449099</v>
      </c>
      <c r="I1021" s="1">
        <v>11979.412351034658</v>
      </c>
    </row>
    <row r="1022" spans="1:9" x14ac:dyDescent="0.15">
      <c r="A1022" s="1">
        <v>45</v>
      </c>
      <c r="B1022" s="1" t="s">
        <v>93</v>
      </c>
      <c r="C1022" s="1">
        <v>7</v>
      </c>
      <c r="D1022" s="1" t="s">
        <v>158</v>
      </c>
      <c r="E1022" s="1">
        <v>12.712665288802047</v>
      </c>
      <c r="F1022" s="1">
        <v>246.72432983455622</v>
      </c>
      <c r="G1022" s="1">
        <v>103.35033658872658</v>
      </c>
      <c r="H1022" s="1">
        <v>186.99733422763114</v>
      </c>
      <c r="I1022" s="1">
        <v>546.22380543257873</v>
      </c>
    </row>
    <row r="1023" spans="1:9" x14ac:dyDescent="0.15">
      <c r="A1023" s="1">
        <v>45</v>
      </c>
      <c r="B1023" s="1" t="s">
        <v>93</v>
      </c>
      <c r="C1023" s="1">
        <v>8</v>
      </c>
      <c r="D1023" s="1" t="s">
        <v>159</v>
      </c>
      <c r="E1023" s="1">
        <v>2702.9526947991872</v>
      </c>
      <c r="F1023" s="1">
        <v>13282.69088168907</v>
      </c>
      <c r="G1023" s="1">
        <v>14445.448166089871</v>
      </c>
      <c r="H1023" s="1">
        <v>16173.047921827863</v>
      </c>
      <c r="I1023" s="1">
        <v>11305.913299782058</v>
      </c>
    </row>
    <row r="1024" spans="1:9" x14ac:dyDescent="0.15">
      <c r="A1024" s="1">
        <v>45</v>
      </c>
      <c r="B1024" s="1" t="s">
        <v>93</v>
      </c>
      <c r="C1024" s="1">
        <v>9</v>
      </c>
      <c r="D1024" s="1" t="s">
        <v>160</v>
      </c>
      <c r="E1024" s="1">
        <v>815.32579922780269</v>
      </c>
      <c r="F1024" s="1">
        <v>2457.5431107104741</v>
      </c>
      <c r="G1024" s="1">
        <v>2744.3211252447381</v>
      </c>
      <c r="H1024" s="1">
        <v>3557.4965694795505</v>
      </c>
      <c r="I1024" s="1">
        <v>4755.1371566448897</v>
      </c>
    </row>
    <row r="1025" spans="1:9" x14ac:dyDescent="0.15">
      <c r="A1025" s="1">
        <v>45</v>
      </c>
      <c r="B1025" s="1" t="s">
        <v>93</v>
      </c>
      <c r="C1025" s="1">
        <v>10</v>
      </c>
      <c r="D1025" s="1" t="s">
        <v>161</v>
      </c>
      <c r="E1025" s="1">
        <v>1535.6607782190561</v>
      </c>
      <c r="F1025" s="1">
        <v>4579.8882256512461</v>
      </c>
      <c r="G1025" s="1">
        <v>10630.347626205212</v>
      </c>
      <c r="H1025" s="1">
        <v>12360.261442086212</v>
      </c>
      <c r="I1025" s="1">
        <v>11020.70769806201</v>
      </c>
    </row>
    <row r="1026" spans="1:9" x14ac:dyDescent="0.15">
      <c r="A1026" s="1">
        <v>45</v>
      </c>
      <c r="B1026" s="1" t="s">
        <v>93</v>
      </c>
      <c r="C1026" s="1">
        <v>11</v>
      </c>
      <c r="D1026" s="1" t="s">
        <v>162</v>
      </c>
      <c r="E1026" s="1">
        <v>1634.0075867375585</v>
      </c>
      <c r="F1026" s="1">
        <v>5951.4971839130985</v>
      </c>
      <c r="G1026" s="1">
        <v>10742.313691684756</v>
      </c>
      <c r="H1026" s="1">
        <v>14768.341639228231</v>
      </c>
      <c r="I1026" s="1">
        <v>17796.742776824267</v>
      </c>
    </row>
    <row r="1027" spans="1:9" x14ac:dyDescent="0.15">
      <c r="A1027" s="1">
        <v>45</v>
      </c>
      <c r="B1027" s="1" t="s">
        <v>93</v>
      </c>
      <c r="C1027" s="1">
        <v>12</v>
      </c>
      <c r="D1027" s="1" t="s">
        <v>163</v>
      </c>
      <c r="E1027" s="1">
        <v>1781.6287095168359</v>
      </c>
      <c r="F1027" s="1">
        <v>8317.1546918850181</v>
      </c>
      <c r="G1027" s="1">
        <v>38732.481225897325</v>
      </c>
      <c r="H1027" s="1">
        <v>59434.048964759575</v>
      </c>
      <c r="I1027" s="1">
        <v>59923.826174145004</v>
      </c>
    </row>
    <row r="1028" spans="1:9" x14ac:dyDescent="0.15">
      <c r="A1028" s="1">
        <v>45</v>
      </c>
      <c r="B1028" s="1" t="s">
        <v>93</v>
      </c>
      <c r="C1028" s="1">
        <v>13</v>
      </c>
      <c r="D1028" s="1" t="s">
        <v>164</v>
      </c>
      <c r="E1028" s="1">
        <v>545.81178730704858</v>
      </c>
      <c r="F1028" s="1">
        <v>2398.6965537292235</v>
      </c>
      <c r="G1028" s="1">
        <v>4661.3111139433195</v>
      </c>
      <c r="H1028" s="1">
        <v>11467.634135739152</v>
      </c>
      <c r="I1028" s="1">
        <v>12711.037862358249</v>
      </c>
    </row>
    <row r="1029" spans="1:9" x14ac:dyDescent="0.15">
      <c r="A1029" s="1">
        <v>45</v>
      </c>
      <c r="B1029" s="1" t="s">
        <v>93</v>
      </c>
      <c r="C1029" s="1">
        <v>14</v>
      </c>
      <c r="D1029" s="1" t="s">
        <v>165</v>
      </c>
      <c r="E1029" s="1">
        <v>73.452200611256387</v>
      </c>
      <c r="F1029" s="1">
        <v>2173.305688094209</v>
      </c>
      <c r="G1029" s="1">
        <v>3426.1765189352764</v>
      </c>
      <c r="H1029" s="1">
        <v>5304.761853700219</v>
      </c>
      <c r="I1029" s="1">
        <v>8207.243101275435</v>
      </c>
    </row>
    <row r="1030" spans="1:9" x14ac:dyDescent="0.15">
      <c r="A1030" s="1">
        <v>45</v>
      </c>
      <c r="B1030" s="1" t="s">
        <v>93</v>
      </c>
      <c r="C1030" s="1">
        <v>15</v>
      </c>
      <c r="D1030" s="1" t="s">
        <v>166</v>
      </c>
      <c r="E1030" s="1">
        <v>9578.8548525349343</v>
      </c>
      <c r="F1030" s="1">
        <v>35420.461904846459</v>
      </c>
      <c r="G1030" s="1">
        <v>55785.967374552623</v>
      </c>
      <c r="H1030" s="1">
        <v>58657.402637041378</v>
      </c>
      <c r="I1030" s="1">
        <v>43180.850323804625</v>
      </c>
    </row>
    <row r="1031" spans="1:9" x14ac:dyDescent="0.15">
      <c r="A1031" s="1">
        <v>45</v>
      </c>
      <c r="B1031" s="1" t="s">
        <v>93</v>
      </c>
      <c r="C1031" s="1">
        <v>16</v>
      </c>
      <c r="D1031" s="1" t="s">
        <v>149</v>
      </c>
      <c r="E1031" s="1">
        <v>22401.522068417442</v>
      </c>
      <c r="F1031" s="1">
        <v>153041.4244402328</v>
      </c>
      <c r="G1031" s="1">
        <v>219135.36912148044</v>
      </c>
      <c r="H1031" s="1">
        <v>230571.5772496018</v>
      </c>
      <c r="I1031" s="1">
        <v>189968.0429475217</v>
      </c>
    </row>
    <row r="1032" spans="1:9" x14ac:dyDescent="0.15">
      <c r="A1032" s="1">
        <v>45</v>
      </c>
      <c r="B1032" s="1" t="s">
        <v>93</v>
      </c>
      <c r="C1032" s="1">
        <v>17</v>
      </c>
      <c r="D1032" s="1" t="s">
        <v>150</v>
      </c>
      <c r="E1032" s="1">
        <v>4310.3643923334585</v>
      </c>
      <c r="F1032" s="1">
        <v>16163.65485927074</v>
      </c>
      <c r="G1032" s="1">
        <v>25872.446521831105</v>
      </c>
      <c r="H1032" s="1">
        <v>34109.518092703373</v>
      </c>
      <c r="I1032" s="1">
        <v>33936.15516849696</v>
      </c>
    </row>
    <row r="1033" spans="1:9" x14ac:dyDescent="0.15">
      <c r="A1033" s="1">
        <v>45</v>
      </c>
      <c r="B1033" s="1" t="s">
        <v>93</v>
      </c>
      <c r="C1033" s="1">
        <v>18</v>
      </c>
      <c r="D1033" s="1" t="s">
        <v>151</v>
      </c>
      <c r="E1033" s="1">
        <v>41575.804484390632</v>
      </c>
      <c r="F1033" s="1">
        <v>225382.29666988616</v>
      </c>
      <c r="G1033" s="1">
        <v>287787.94975051645</v>
      </c>
      <c r="H1033" s="1">
        <v>280761.66621815198</v>
      </c>
      <c r="I1033" s="1">
        <v>273318.35988654761</v>
      </c>
    </row>
    <row r="1034" spans="1:9" x14ac:dyDescent="0.15">
      <c r="A1034" s="1">
        <v>45</v>
      </c>
      <c r="B1034" s="1" t="s">
        <v>93</v>
      </c>
      <c r="C1034" s="1">
        <v>19</v>
      </c>
      <c r="D1034" s="1" t="s">
        <v>152</v>
      </c>
      <c r="E1034" s="1">
        <v>7114.3886574680309</v>
      </c>
      <c r="F1034" s="1">
        <v>46262.357846339553</v>
      </c>
      <c r="G1034" s="1">
        <v>91460.388835061487</v>
      </c>
      <c r="H1034" s="1">
        <v>78793.704204954905</v>
      </c>
      <c r="I1034" s="1">
        <v>78771.200879907614</v>
      </c>
    </row>
    <row r="1035" spans="1:9" x14ac:dyDescent="0.15">
      <c r="A1035" s="1">
        <v>45</v>
      </c>
      <c r="B1035" s="1" t="s">
        <v>93</v>
      </c>
      <c r="C1035" s="1">
        <v>20</v>
      </c>
      <c r="D1035" s="1" t="s">
        <v>153</v>
      </c>
      <c r="E1035" s="1">
        <v>1384.5551058483152</v>
      </c>
      <c r="F1035" s="1">
        <v>9436.9308336267968</v>
      </c>
      <c r="G1035" s="1">
        <v>15260.733099261211</v>
      </c>
      <c r="H1035" s="1">
        <v>18095.239971846779</v>
      </c>
      <c r="I1035" s="1">
        <v>18181.309338287738</v>
      </c>
    </row>
    <row r="1036" spans="1:9" x14ac:dyDescent="0.15">
      <c r="A1036" s="1">
        <v>45</v>
      </c>
      <c r="B1036" s="1" t="s">
        <v>93</v>
      </c>
      <c r="C1036" s="1">
        <v>21</v>
      </c>
      <c r="D1036" s="1" t="s">
        <v>154</v>
      </c>
      <c r="E1036" s="1">
        <v>19039.011114567202</v>
      </c>
      <c r="F1036" s="1">
        <v>78026.472030370875</v>
      </c>
      <c r="G1036" s="1">
        <v>106183.97412808158</v>
      </c>
      <c r="H1036" s="1">
        <v>105296.99276482509</v>
      </c>
      <c r="I1036" s="1">
        <v>75744.02833572407</v>
      </c>
    </row>
    <row r="1037" spans="1:9" x14ac:dyDescent="0.15">
      <c r="A1037" s="1">
        <v>45</v>
      </c>
      <c r="B1037" s="1" t="s">
        <v>44</v>
      </c>
      <c r="C1037" s="1">
        <v>22</v>
      </c>
      <c r="D1037" s="1" t="s">
        <v>146</v>
      </c>
      <c r="E1037" s="1">
        <v>54937.098867695931</v>
      </c>
      <c r="F1037" s="1">
        <v>248015.1498755636</v>
      </c>
      <c r="G1037" s="1">
        <v>425549.42678054818</v>
      </c>
      <c r="H1037" s="1">
        <v>694878.81028181734</v>
      </c>
      <c r="I1037" s="1">
        <v>709242.97254354518</v>
      </c>
    </row>
    <row r="1038" spans="1:9" x14ac:dyDescent="0.15">
      <c r="A1038" s="1">
        <v>45</v>
      </c>
      <c r="B1038" s="1" t="s">
        <v>44</v>
      </c>
      <c r="C1038" s="1">
        <v>23</v>
      </c>
      <c r="D1038" s="1" t="s">
        <v>167</v>
      </c>
      <c r="E1038" s="1">
        <v>47310.285576519876</v>
      </c>
      <c r="F1038" s="1">
        <v>197940.15055901904</v>
      </c>
      <c r="G1038" s="1">
        <v>264197.92601014802</v>
      </c>
      <c r="H1038" s="1">
        <v>394302.04136626842</v>
      </c>
      <c r="I1038" s="1">
        <v>317892.75681574014</v>
      </c>
    </row>
    <row r="1039" spans="1:9" x14ac:dyDescent="0.15">
      <c r="A1039" s="1">
        <v>46</v>
      </c>
      <c r="B1039" s="1" t="s">
        <v>94</v>
      </c>
      <c r="C1039" s="1">
        <v>1</v>
      </c>
      <c r="D1039" s="1" t="s">
        <v>147</v>
      </c>
      <c r="E1039" s="1">
        <v>65382.946119635606</v>
      </c>
      <c r="F1039" s="1">
        <v>185096.07824880039</v>
      </c>
      <c r="G1039" s="1">
        <v>152950.40581392465</v>
      </c>
      <c r="H1039" s="1">
        <v>105907.90235437252</v>
      </c>
      <c r="I1039" s="1">
        <v>102199.89298431932</v>
      </c>
    </row>
    <row r="1040" spans="1:9" x14ac:dyDescent="0.15">
      <c r="A1040" s="1">
        <v>46</v>
      </c>
      <c r="B1040" s="1" t="s">
        <v>94</v>
      </c>
      <c r="C1040" s="1">
        <v>2</v>
      </c>
      <c r="D1040" s="1" t="s">
        <v>148</v>
      </c>
      <c r="E1040" s="1">
        <v>2734.4633249270228</v>
      </c>
      <c r="F1040" s="1">
        <v>7547.5627805716213</v>
      </c>
      <c r="G1040" s="1">
        <v>10189.420248012249</v>
      </c>
      <c r="H1040" s="1">
        <v>7917.0939332553589</v>
      </c>
      <c r="I1040" s="1">
        <v>4525.5389848730447</v>
      </c>
    </row>
    <row r="1041" spans="1:9" x14ac:dyDescent="0.15">
      <c r="A1041" s="1">
        <v>46</v>
      </c>
      <c r="B1041" s="1" t="s">
        <v>94</v>
      </c>
      <c r="C1041" s="1">
        <v>3</v>
      </c>
      <c r="D1041" s="1" t="s">
        <v>155</v>
      </c>
      <c r="E1041" s="1">
        <v>10014.33740248307</v>
      </c>
      <c r="F1041" s="1">
        <v>46885.261079150754</v>
      </c>
      <c r="G1041" s="1">
        <v>77849.885375136117</v>
      </c>
      <c r="H1041" s="1">
        <v>91054.300518960095</v>
      </c>
      <c r="I1041" s="1">
        <v>90718.07747482101</v>
      </c>
    </row>
    <row r="1042" spans="1:9" x14ac:dyDescent="0.15">
      <c r="A1042" s="1">
        <v>46</v>
      </c>
      <c r="B1042" s="1" t="s">
        <v>94</v>
      </c>
      <c r="C1042" s="1">
        <v>4</v>
      </c>
      <c r="D1042" s="1" t="s">
        <v>156</v>
      </c>
      <c r="E1042" s="1">
        <v>13134.761069106013</v>
      </c>
      <c r="F1042" s="1">
        <v>42406.35369062372</v>
      </c>
      <c r="G1042" s="1">
        <v>37494.262010866878</v>
      </c>
      <c r="H1042" s="1">
        <v>18260.651052196506</v>
      </c>
      <c r="I1042" s="1">
        <v>9202.0987289965597</v>
      </c>
    </row>
    <row r="1043" spans="1:9" x14ac:dyDescent="0.15">
      <c r="A1043" s="1">
        <v>46</v>
      </c>
      <c r="B1043" s="1" t="s">
        <v>94</v>
      </c>
      <c r="C1043" s="1">
        <v>5</v>
      </c>
      <c r="D1043" s="1" t="s">
        <v>157</v>
      </c>
      <c r="E1043" s="1">
        <v>1234.8151214572968</v>
      </c>
      <c r="F1043" s="1">
        <v>4684.688032062908</v>
      </c>
      <c r="G1043" s="1">
        <v>6161.6071780292159</v>
      </c>
      <c r="H1043" s="1">
        <v>5085.6152619046225</v>
      </c>
      <c r="I1043" s="1">
        <v>3880.1068024942588</v>
      </c>
    </row>
    <row r="1044" spans="1:9" x14ac:dyDescent="0.15">
      <c r="A1044" s="1">
        <v>46</v>
      </c>
      <c r="B1044" s="1" t="s">
        <v>94</v>
      </c>
      <c r="C1044" s="1">
        <v>6</v>
      </c>
      <c r="D1044" s="1" t="s">
        <v>49</v>
      </c>
      <c r="E1044" s="1">
        <v>856.84949567341937</v>
      </c>
      <c r="F1044" s="1">
        <v>2838.1822216473543</v>
      </c>
      <c r="G1044" s="1">
        <v>4876.0861818668782</v>
      </c>
      <c r="H1044" s="1">
        <v>4049.4605650684844</v>
      </c>
      <c r="I1044" s="1">
        <v>2898.0340869369511</v>
      </c>
    </row>
    <row r="1045" spans="1:9" x14ac:dyDescent="0.15">
      <c r="A1045" s="1">
        <v>46</v>
      </c>
      <c r="B1045" s="1" t="s">
        <v>94</v>
      </c>
      <c r="C1045" s="1">
        <v>7</v>
      </c>
      <c r="D1045" s="1" t="s">
        <v>158</v>
      </c>
      <c r="E1045" s="1">
        <v>36.529244879022805</v>
      </c>
      <c r="F1045" s="1">
        <v>217.42628309633506</v>
      </c>
      <c r="G1045" s="1">
        <v>500.19684958789816</v>
      </c>
      <c r="H1045" s="1">
        <v>908.54603507581351</v>
      </c>
      <c r="I1045" s="1">
        <v>1232.788244708509</v>
      </c>
    </row>
    <row r="1046" spans="1:9" x14ac:dyDescent="0.15">
      <c r="A1046" s="1">
        <v>46</v>
      </c>
      <c r="B1046" s="1" t="s">
        <v>94</v>
      </c>
      <c r="C1046" s="1">
        <v>8</v>
      </c>
      <c r="D1046" s="1" t="s">
        <v>159</v>
      </c>
      <c r="E1046" s="1">
        <v>3578.1118144927623</v>
      </c>
      <c r="F1046" s="1">
        <v>19561.346094261851</v>
      </c>
      <c r="G1046" s="1">
        <v>36743.00428552417</v>
      </c>
      <c r="H1046" s="1">
        <v>25308.599777481792</v>
      </c>
      <c r="I1046" s="1">
        <v>15473.342907930501</v>
      </c>
    </row>
    <row r="1047" spans="1:9" x14ac:dyDescent="0.15">
      <c r="A1047" s="1">
        <v>46</v>
      </c>
      <c r="B1047" s="1" t="s">
        <v>94</v>
      </c>
      <c r="C1047" s="1">
        <v>9</v>
      </c>
      <c r="D1047" s="1" t="s">
        <v>160</v>
      </c>
      <c r="E1047" s="1">
        <v>813.20340237521793</v>
      </c>
      <c r="F1047" s="1">
        <v>1332.7617147516041</v>
      </c>
      <c r="G1047" s="1">
        <v>2757.2153791401247</v>
      </c>
      <c r="H1047" s="1">
        <v>1394.9154422271924</v>
      </c>
      <c r="I1047" s="1">
        <v>3472.2899148192841</v>
      </c>
    </row>
    <row r="1048" spans="1:9" x14ac:dyDescent="0.15">
      <c r="A1048" s="1">
        <v>46</v>
      </c>
      <c r="B1048" s="1" t="s">
        <v>94</v>
      </c>
      <c r="C1048" s="1">
        <v>10</v>
      </c>
      <c r="D1048" s="1" t="s">
        <v>161</v>
      </c>
      <c r="E1048" s="1">
        <v>1277.538952058824</v>
      </c>
      <c r="F1048" s="1">
        <v>5563.8950250404378</v>
      </c>
      <c r="G1048" s="1">
        <v>12683.487593474729</v>
      </c>
      <c r="H1048" s="1">
        <v>14735.133165773414</v>
      </c>
      <c r="I1048" s="1">
        <v>11566.314769505063</v>
      </c>
    </row>
    <row r="1049" spans="1:9" x14ac:dyDescent="0.15">
      <c r="A1049" s="1">
        <v>46</v>
      </c>
      <c r="B1049" s="1" t="s">
        <v>94</v>
      </c>
      <c r="C1049" s="1">
        <v>11</v>
      </c>
      <c r="D1049" s="1" t="s">
        <v>162</v>
      </c>
      <c r="E1049" s="1">
        <v>834.62532381697827</v>
      </c>
      <c r="F1049" s="1">
        <v>3557.3064984507614</v>
      </c>
      <c r="G1049" s="1">
        <v>8275.5677683208996</v>
      </c>
      <c r="H1049" s="1">
        <v>15449.955293231875</v>
      </c>
      <c r="I1049" s="1">
        <v>20991.669948545972</v>
      </c>
    </row>
    <row r="1050" spans="1:9" x14ac:dyDescent="0.15">
      <c r="A1050" s="1">
        <v>46</v>
      </c>
      <c r="B1050" s="1" t="s">
        <v>94</v>
      </c>
      <c r="C1050" s="1">
        <v>12</v>
      </c>
      <c r="D1050" s="1" t="s">
        <v>163</v>
      </c>
      <c r="E1050" s="1">
        <v>1295.8637093819871</v>
      </c>
      <c r="F1050" s="1">
        <v>22697.099168460649</v>
      </c>
      <c r="G1050" s="1">
        <v>66251.122247920881</v>
      </c>
      <c r="H1050" s="1">
        <v>122250.24818210992</v>
      </c>
      <c r="I1050" s="1">
        <v>103285.09832443783</v>
      </c>
    </row>
    <row r="1051" spans="1:9" x14ac:dyDescent="0.15">
      <c r="A1051" s="1">
        <v>46</v>
      </c>
      <c r="B1051" s="1" t="s">
        <v>94</v>
      </c>
      <c r="C1051" s="1">
        <v>13</v>
      </c>
      <c r="D1051" s="1" t="s">
        <v>164</v>
      </c>
      <c r="E1051" s="1">
        <v>953.57605642955502</v>
      </c>
      <c r="F1051" s="1">
        <v>2767.6491461958635</v>
      </c>
      <c r="G1051" s="1">
        <v>4290.3386485332785</v>
      </c>
      <c r="H1051" s="1">
        <v>5268.7414430761419</v>
      </c>
      <c r="I1051" s="1">
        <v>6362.407807956004</v>
      </c>
    </row>
    <row r="1052" spans="1:9" x14ac:dyDescent="0.15">
      <c r="A1052" s="1">
        <v>46</v>
      </c>
      <c r="B1052" s="1" t="s">
        <v>94</v>
      </c>
      <c r="C1052" s="1">
        <v>14</v>
      </c>
      <c r="D1052" s="1" t="s">
        <v>165</v>
      </c>
      <c r="E1052" s="1">
        <v>204.08420086425355</v>
      </c>
      <c r="F1052" s="1">
        <v>641.03806013022177</v>
      </c>
      <c r="G1052" s="1">
        <v>1198.0348518613039</v>
      </c>
      <c r="H1052" s="1">
        <v>1924.6151290538166</v>
      </c>
      <c r="I1052" s="1">
        <v>1814.8117221063094</v>
      </c>
    </row>
    <row r="1053" spans="1:9" x14ac:dyDescent="0.15">
      <c r="A1053" s="1">
        <v>46</v>
      </c>
      <c r="B1053" s="1" t="s">
        <v>94</v>
      </c>
      <c r="C1053" s="1">
        <v>15</v>
      </c>
      <c r="D1053" s="1" t="s">
        <v>166</v>
      </c>
      <c r="E1053" s="1">
        <v>8956.0765046520773</v>
      </c>
      <c r="F1053" s="1">
        <v>33713.994975327645</v>
      </c>
      <c r="G1053" s="1">
        <v>49087.433320700758</v>
      </c>
      <c r="H1053" s="1">
        <v>44842.020805164568</v>
      </c>
      <c r="I1053" s="1">
        <v>35474.646193892455</v>
      </c>
    </row>
    <row r="1054" spans="1:9" x14ac:dyDescent="0.15">
      <c r="A1054" s="1">
        <v>46</v>
      </c>
      <c r="B1054" s="1" t="s">
        <v>94</v>
      </c>
      <c r="C1054" s="1">
        <v>16</v>
      </c>
      <c r="D1054" s="1" t="s">
        <v>149</v>
      </c>
      <c r="E1054" s="1">
        <v>26457.210899055073</v>
      </c>
      <c r="F1054" s="1">
        <v>202242.71023730445</v>
      </c>
      <c r="G1054" s="1">
        <v>335481.8692370932</v>
      </c>
      <c r="H1054" s="1">
        <v>398969.76843055239</v>
      </c>
      <c r="I1054" s="1">
        <v>318828.11535034166</v>
      </c>
    </row>
    <row r="1055" spans="1:9" x14ac:dyDescent="0.15">
      <c r="A1055" s="1">
        <v>46</v>
      </c>
      <c r="B1055" s="1" t="s">
        <v>94</v>
      </c>
      <c r="C1055" s="1">
        <v>17</v>
      </c>
      <c r="D1055" s="1" t="s">
        <v>150</v>
      </c>
      <c r="E1055" s="1">
        <v>5305.5779889964024</v>
      </c>
      <c r="F1055" s="1">
        <v>22703.487146518808</v>
      </c>
      <c r="G1055" s="1">
        <v>43016.450081798459</v>
      </c>
      <c r="H1055" s="1">
        <v>47747.700279926314</v>
      </c>
      <c r="I1055" s="1">
        <v>46748.65480260703</v>
      </c>
    </row>
    <row r="1056" spans="1:9" x14ac:dyDescent="0.15">
      <c r="A1056" s="1">
        <v>46</v>
      </c>
      <c r="B1056" s="1" t="s">
        <v>94</v>
      </c>
      <c r="C1056" s="1">
        <v>18</v>
      </c>
      <c r="D1056" s="1" t="s">
        <v>151</v>
      </c>
      <c r="E1056" s="1">
        <v>62277.806824546264</v>
      </c>
      <c r="F1056" s="1">
        <v>302433.10674406373</v>
      </c>
      <c r="G1056" s="1">
        <v>399058.50412977301</v>
      </c>
      <c r="H1056" s="1">
        <v>401731.65658601181</v>
      </c>
      <c r="I1056" s="1">
        <v>286294.45883614913</v>
      </c>
    </row>
    <row r="1057" spans="1:9" x14ac:dyDescent="0.15">
      <c r="A1057" s="1">
        <v>46</v>
      </c>
      <c r="B1057" s="1" t="s">
        <v>94</v>
      </c>
      <c r="C1057" s="1">
        <v>19</v>
      </c>
      <c r="D1057" s="1" t="s">
        <v>152</v>
      </c>
      <c r="E1057" s="1">
        <v>9733.2089554741815</v>
      </c>
      <c r="F1057" s="1">
        <v>75576.637404418478</v>
      </c>
      <c r="G1057" s="1">
        <v>145409.29599064126</v>
      </c>
      <c r="H1057" s="1">
        <v>136296.78828251761</v>
      </c>
      <c r="I1057" s="1">
        <v>151464.82287317415</v>
      </c>
    </row>
    <row r="1058" spans="1:9" x14ac:dyDescent="0.15">
      <c r="A1058" s="1">
        <v>46</v>
      </c>
      <c r="B1058" s="1" t="s">
        <v>94</v>
      </c>
      <c r="C1058" s="1">
        <v>20</v>
      </c>
      <c r="D1058" s="1" t="s">
        <v>153</v>
      </c>
      <c r="E1058" s="1">
        <v>1907.7266916459614</v>
      </c>
      <c r="F1058" s="1">
        <v>12893.765753312298</v>
      </c>
      <c r="G1058" s="1">
        <v>26102.394649698217</v>
      </c>
      <c r="H1058" s="1">
        <v>27674.370306778208</v>
      </c>
      <c r="I1058" s="1">
        <v>23195.312109059319</v>
      </c>
    </row>
    <row r="1059" spans="1:9" x14ac:dyDescent="0.15">
      <c r="A1059" s="1">
        <v>46</v>
      </c>
      <c r="B1059" s="1" t="s">
        <v>94</v>
      </c>
      <c r="C1059" s="1">
        <v>21</v>
      </c>
      <c r="D1059" s="1" t="s">
        <v>154</v>
      </c>
      <c r="E1059" s="1">
        <v>42698.059553380939</v>
      </c>
      <c r="F1059" s="1">
        <v>159804.8747564161</v>
      </c>
      <c r="G1059" s="1">
        <v>225091.42915925421</v>
      </c>
      <c r="H1059" s="1">
        <v>192676.57175420367</v>
      </c>
      <c r="I1059" s="1">
        <v>218461.21691983033</v>
      </c>
    </row>
    <row r="1060" spans="1:9" x14ac:dyDescent="0.15">
      <c r="A1060" s="1">
        <v>46</v>
      </c>
      <c r="B1060" s="1" t="s">
        <v>45</v>
      </c>
      <c r="C1060" s="1">
        <v>22</v>
      </c>
      <c r="D1060" s="1" t="s">
        <v>146</v>
      </c>
      <c r="E1060" s="1">
        <v>76418.383255872628</v>
      </c>
      <c r="F1060" s="1">
        <v>303203.44002426352</v>
      </c>
      <c r="G1060" s="1">
        <v>590787.63668310596</v>
      </c>
      <c r="H1060" s="1">
        <v>905425.55147019261</v>
      </c>
      <c r="I1060" s="1">
        <v>1032132.7874839245</v>
      </c>
    </row>
    <row r="1061" spans="1:9" x14ac:dyDescent="0.15">
      <c r="A1061" s="1">
        <v>46</v>
      </c>
      <c r="B1061" s="1" t="s">
        <v>45</v>
      </c>
      <c r="C1061" s="1">
        <v>23</v>
      </c>
      <c r="D1061" s="1" t="s">
        <v>167</v>
      </c>
      <c r="E1061" s="1">
        <v>84135.010704865592</v>
      </c>
      <c r="F1061" s="1">
        <v>313115.44075158762</v>
      </c>
      <c r="G1061" s="1">
        <v>416391.73377492186</v>
      </c>
      <c r="H1061" s="1">
        <v>577443.99904705712</v>
      </c>
      <c r="I1061" s="1">
        <v>495667.54824400472</v>
      </c>
    </row>
    <row r="1062" spans="1:9" x14ac:dyDescent="0.15">
      <c r="A1062" s="1">
        <v>47</v>
      </c>
      <c r="B1062" s="1" t="s">
        <v>95</v>
      </c>
      <c r="C1062" s="1">
        <v>1</v>
      </c>
      <c r="D1062" s="1" t="s">
        <v>147</v>
      </c>
      <c r="F1062" s="1">
        <v>47570.637514513408</v>
      </c>
      <c r="G1062" s="1">
        <v>50260.339443086552</v>
      </c>
      <c r="H1062" s="1">
        <v>36357.877578512926</v>
      </c>
      <c r="I1062" s="1">
        <v>35660.003693035498</v>
      </c>
    </row>
    <row r="1063" spans="1:9" x14ac:dyDescent="0.15">
      <c r="A1063" s="1">
        <v>47</v>
      </c>
      <c r="B1063" s="1" t="s">
        <v>95</v>
      </c>
      <c r="C1063" s="1">
        <v>2</v>
      </c>
      <c r="D1063" s="1" t="s">
        <v>148</v>
      </c>
      <c r="F1063" s="1">
        <v>2713.7304379583361</v>
      </c>
      <c r="G1063" s="1">
        <v>2913.465093607133</v>
      </c>
      <c r="H1063" s="1">
        <v>4085.9680063259957</v>
      </c>
      <c r="I1063" s="1">
        <v>1784.7941929809429</v>
      </c>
    </row>
    <row r="1064" spans="1:9" x14ac:dyDescent="0.15">
      <c r="A1064" s="1">
        <v>47</v>
      </c>
      <c r="B1064" s="1" t="s">
        <v>95</v>
      </c>
      <c r="C1064" s="1">
        <v>3</v>
      </c>
      <c r="D1064" s="1" t="s">
        <v>155</v>
      </c>
      <c r="F1064" s="1">
        <v>25162.815969975625</v>
      </c>
      <c r="G1064" s="1">
        <v>30911.098053577818</v>
      </c>
      <c r="H1064" s="1">
        <v>35089.002871130579</v>
      </c>
      <c r="I1064" s="1">
        <v>25410.684821542549</v>
      </c>
    </row>
    <row r="1065" spans="1:9" x14ac:dyDescent="0.15">
      <c r="A1065" s="1">
        <v>47</v>
      </c>
      <c r="B1065" s="1" t="s">
        <v>95</v>
      </c>
      <c r="C1065" s="1">
        <v>4</v>
      </c>
      <c r="D1065" s="1" t="s">
        <v>156</v>
      </c>
      <c r="F1065" s="1">
        <v>4801.7974636009367</v>
      </c>
      <c r="G1065" s="1">
        <v>5478.3091771481695</v>
      </c>
      <c r="H1065" s="1">
        <v>3882.0454213878215</v>
      </c>
      <c r="I1065" s="1">
        <v>2364.6868702168085</v>
      </c>
    </row>
    <row r="1066" spans="1:9" x14ac:dyDescent="0.15">
      <c r="A1066" s="1">
        <v>47</v>
      </c>
      <c r="B1066" s="1" t="s">
        <v>95</v>
      </c>
      <c r="C1066" s="1">
        <v>5</v>
      </c>
      <c r="D1066" s="1" t="s">
        <v>157</v>
      </c>
      <c r="F1066" s="1">
        <v>1730.0416703084468</v>
      </c>
      <c r="G1066" s="1">
        <v>1608.2809374416893</v>
      </c>
      <c r="H1066" s="1">
        <v>1549.1279283902666</v>
      </c>
      <c r="I1066" s="1">
        <v>1096.2109041112419</v>
      </c>
    </row>
    <row r="1067" spans="1:9" x14ac:dyDescent="0.15">
      <c r="A1067" s="1">
        <v>47</v>
      </c>
      <c r="B1067" s="1" t="s">
        <v>95</v>
      </c>
      <c r="C1067" s="1">
        <v>6</v>
      </c>
      <c r="D1067" s="1" t="s">
        <v>49</v>
      </c>
      <c r="F1067" s="1">
        <v>2033.8429273297677</v>
      </c>
      <c r="G1067" s="1">
        <v>3070.9407373683548</v>
      </c>
      <c r="H1067" s="1">
        <v>3434.6775260913673</v>
      </c>
      <c r="I1067" s="1">
        <v>2789.2232944192997</v>
      </c>
    </row>
    <row r="1068" spans="1:9" x14ac:dyDescent="0.15">
      <c r="A1068" s="1">
        <v>47</v>
      </c>
      <c r="B1068" s="1" t="s">
        <v>95</v>
      </c>
      <c r="C1068" s="1">
        <v>7</v>
      </c>
      <c r="D1068" s="1" t="s">
        <v>158</v>
      </c>
      <c r="F1068" s="1">
        <v>2957.8099171247477</v>
      </c>
      <c r="G1068" s="1">
        <v>4263.9814421212832</v>
      </c>
      <c r="H1068" s="1">
        <v>3518.8164202090684</v>
      </c>
      <c r="I1068" s="1">
        <v>1358.8595739650307</v>
      </c>
    </row>
    <row r="1069" spans="1:9" x14ac:dyDescent="0.15">
      <c r="A1069" s="1">
        <v>47</v>
      </c>
      <c r="B1069" s="1" t="s">
        <v>95</v>
      </c>
      <c r="C1069" s="1">
        <v>8</v>
      </c>
      <c r="D1069" s="1" t="s">
        <v>159</v>
      </c>
      <c r="F1069" s="1">
        <v>12671.273246717976</v>
      </c>
      <c r="G1069" s="1">
        <v>17082.774463148118</v>
      </c>
      <c r="H1069" s="1">
        <v>16714.886544915887</v>
      </c>
      <c r="I1069" s="1">
        <v>8353.6802740422045</v>
      </c>
    </row>
    <row r="1070" spans="1:9" x14ac:dyDescent="0.15">
      <c r="A1070" s="1">
        <v>47</v>
      </c>
      <c r="B1070" s="1" t="s">
        <v>95</v>
      </c>
      <c r="C1070" s="1">
        <v>9</v>
      </c>
      <c r="D1070" s="1" t="s">
        <v>160</v>
      </c>
      <c r="F1070" s="1">
        <v>3008.945451752204</v>
      </c>
      <c r="G1070" s="1">
        <v>3775.1149479844571</v>
      </c>
      <c r="H1070" s="1">
        <v>1906.5796346891566</v>
      </c>
      <c r="I1070" s="1">
        <v>2027.9652338979495</v>
      </c>
    </row>
    <row r="1071" spans="1:9" x14ac:dyDescent="0.15">
      <c r="A1071" s="1">
        <v>47</v>
      </c>
      <c r="B1071" s="1" t="s">
        <v>95</v>
      </c>
      <c r="C1071" s="1">
        <v>10</v>
      </c>
      <c r="D1071" s="1" t="s">
        <v>161</v>
      </c>
      <c r="F1071" s="1">
        <v>8541.6741819949457</v>
      </c>
      <c r="G1071" s="1">
        <v>12835.586625112643</v>
      </c>
      <c r="H1071" s="1">
        <v>11886.137974425226</v>
      </c>
      <c r="I1071" s="1">
        <v>6123.5301162087972</v>
      </c>
    </row>
    <row r="1072" spans="1:9" x14ac:dyDescent="0.15">
      <c r="A1072" s="1">
        <v>47</v>
      </c>
      <c r="B1072" s="1" t="s">
        <v>95</v>
      </c>
      <c r="C1072" s="1">
        <v>11</v>
      </c>
      <c r="D1072" s="1" t="s">
        <v>162</v>
      </c>
      <c r="F1072" s="1">
        <v>895.77786506435848</v>
      </c>
      <c r="G1072" s="1">
        <v>1364.1021221049571</v>
      </c>
      <c r="H1072" s="1">
        <v>1463.1214651854732</v>
      </c>
      <c r="I1072" s="1">
        <v>695.34362672969019</v>
      </c>
    </row>
    <row r="1073" spans="1:9" x14ac:dyDescent="0.15">
      <c r="A1073" s="1">
        <v>47</v>
      </c>
      <c r="B1073" s="1" t="s">
        <v>95</v>
      </c>
      <c r="C1073" s="1">
        <v>12</v>
      </c>
      <c r="D1073" s="1" t="s">
        <v>163</v>
      </c>
      <c r="F1073" s="1">
        <v>388.32745027197916</v>
      </c>
      <c r="G1073" s="1">
        <v>646.49693384328225</v>
      </c>
      <c r="H1073" s="1">
        <v>1267.9220181859175</v>
      </c>
      <c r="I1073" s="1">
        <v>1181.0898890567908</v>
      </c>
    </row>
    <row r="1074" spans="1:9" x14ac:dyDescent="0.15">
      <c r="A1074" s="1">
        <v>47</v>
      </c>
      <c r="B1074" s="1" t="s">
        <v>95</v>
      </c>
      <c r="C1074" s="1">
        <v>13</v>
      </c>
      <c r="D1074" s="1" t="s">
        <v>164</v>
      </c>
      <c r="F1074" s="1">
        <v>1361.6412149631706</v>
      </c>
      <c r="G1074" s="1">
        <v>2052.1460338778902</v>
      </c>
      <c r="H1074" s="1">
        <v>956.76167631817259</v>
      </c>
      <c r="I1074" s="1">
        <v>1394.5097982807438</v>
      </c>
    </row>
    <row r="1075" spans="1:9" x14ac:dyDescent="0.15">
      <c r="A1075" s="1">
        <v>47</v>
      </c>
      <c r="B1075" s="1" t="s">
        <v>95</v>
      </c>
      <c r="C1075" s="1">
        <v>14</v>
      </c>
      <c r="D1075" s="1" t="s">
        <v>165</v>
      </c>
      <c r="F1075" s="1">
        <v>62.362660299326507</v>
      </c>
      <c r="G1075" s="1">
        <v>61.592871971762776</v>
      </c>
      <c r="H1075" s="1">
        <v>68.273190687047119</v>
      </c>
      <c r="I1075" s="1">
        <v>186.69336204344265</v>
      </c>
    </row>
    <row r="1076" spans="1:9" x14ac:dyDescent="0.15">
      <c r="A1076" s="1">
        <v>47</v>
      </c>
      <c r="B1076" s="1" t="s">
        <v>95</v>
      </c>
      <c r="C1076" s="1">
        <v>15</v>
      </c>
      <c r="D1076" s="1" t="s">
        <v>166</v>
      </c>
      <c r="F1076" s="1">
        <v>16596.627129226727</v>
      </c>
      <c r="G1076" s="1">
        <v>27937.460699230447</v>
      </c>
      <c r="H1076" s="1">
        <v>25659.890583794353</v>
      </c>
      <c r="I1076" s="1">
        <v>14797.621317941401</v>
      </c>
    </row>
    <row r="1077" spans="1:9" x14ac:dyDescent="0.15">
      <c r="A1077" s="1">
        <v>47</v>
      </c>
      <c r="B1077" s="1" t="s">
        <v>95</v>
      </c>
      <c r="C1077" s="1">
        <v>16</v>
      </c>
      <c r="D1077" s="1" t="s">
        <v>149</v>
      </c>
      <c r="F1077" s="1">
        <v>166993.34209343878</v>
      </c>
      <c r="G1077" s="1">
        <v>257005.31121504019</v>
      </c>
      <c r="H1077" s="1">
        <v>311206.39682225854</v>
      </c>
      <c r="I1077" s="1">
        <v>244594.72192205893</v>
      </c>
    </row>
    <row r="1078" spans="1:9" x14ac:dyDescent="0.15">
      <c r="A1078" s="1">
        <v>47</v>
      </c>
      <c r="B1078" s="1" t="s">
        <v>95</v>
      </c>
      <c r="C1078" s="1">
        <v>17</v>
      </c>
      <c r="D1078" s="1" t="s">
        <v>150</v>
      </c>
      <c r="F1078" s="1">
        <v>16545.04509376947</v>
      </c>
      <c r="G1078" s="1">
        <v>29695.154068052503</v>
      </c>
      <c r="H1078" s="1">
        <v>38158.862515216744</v>
      </c>
      <c r="I1078" s="1">
        <v>34643.353206320251</v>
      </c>
    </row>
    <row r="1079" spans="1:9" x14ac:dyDescent="0.15">
      <c r="A1079" s="1">
        <v>47</v>
      </c>
      <c r="B1079" s="1" t="s">
        <v>95</v>
      </c>
      <c r="C1079" s="1">
        <v>18</v>
      </c>
      <c r="D1079" s="1" t="s">
        <v>151</v>
      </c>
      <c r="F1079" s="1">
        <v>204698.37912062361</v>
      </c>
      <c r="G1079" s="1">
        <v>272342.10309414315</v>
      </c>
      <c r="H1079" s="1">
        <v>290556.57120074535</v>
      </c>
      <c r="I1079" s="1">
        <v>234867.39358388778</v>
      </c>
    </row>
    <row r="1080" spans="1:9" x14ac:dyDescent="0.15">
      <c r="A1080" s="1">
        <v>47</v>
      </c>
      <c r="B1080" s="1" t="s">
        <v>95</v>
      </c>
      <c r="C1080" s="1">
        <v>19</v>
      </c>
      <c r="D1080" s="1" t="s">
        <v>152</v>
      </c>
      <c r="F1080" s="1">
        <v>42518.827631357584</v>
      </c>
      <c r="G1080" s="1">
        <v>71490.291973236948</v>
      </c>
      <c r="H1080" s="1">
        <v>72827.628617747789</v>
      </c>
      <c r="I1080" s="1">
        <v>66831.92762569795</v>
      </c>
    </row>
    <row r="1081" spans="1:9" x14ac:dyDescent="0.15">
      <c r="A1081" s="1">
        <v>47</v>
      </c>
      <c r="B1081" s="1" t="s">
        <v>95</v>
      </c>
      <c r="C1081" s="1">
        <v>20</v>
      </c>
      <c r="D1081" s="1" t="s">
        <v>153</v>
      </c>
      <c r="F1081" s="1">
        <v>7005.0686852172621</v>
      </c>
      <c r="G1081" s="1">
        <v>33313.000906520931</v>
      </c>
      <c r="H1081" s="1">
        <v>37402.801301543368</v>
      </c>
      <c r="I1081" s="1">
        <v>40930.568699554336</v>
      </c>
    </row>
    <row r="1082" spans="1:9" x14ac:dyDescent="0.15">
      <c r="A1082" s="1">
        <v>47</v>
      </c>
      <c r="B1082" s="1" t="s">
        <v>95</v>
      </c>
      <c r="C1082" s="1">
        <v>21</v>
      </c>
      <c r="D1082" s="1" t="s">
        <v>154</v>
      </c>
      <c r="F1082" s="1">
        <v>74952.855823840015</v>
      </c>
      <c r="G1082" s="1">
        <v>128568.15981095925</v>
      </c>
      <c r="H1082" s="1">
        <v>110615.99245840999</v>
      </c>
      <c r="I1082" s="1">
        <v>121672.98956168097</v>
      </c>
    </row>
    <row r="1083" spans="1:9" x14ac:dyDescent="0.15">
      <c r="A1083" s="1">
        <v>47</v>
      </c>
      <c r="B1083" s="1" t="s">
        <v>46</v>
      </c>
      <c r="C1083" s="1">
        <v>22</v>
      </c>
      <c r="D1083" s="1" t="s">
        <v>146</v>
      </c>
      <c r="F1083" s="1">
        <v>222402.4823043092</v>
      </c>
      <c r="G1083" s="1">
        <v>468847.10752701503</v>
      </c>
      <c r="H1083" s="1">
        <v>798928.91716837068</v>
      </c>
      <c r="I1083" s="1">
        <v>948892.1879019388</v>
      </c>
    </row>
    <row r="1084" spans="1:9" x14ac:dyDescent="0.15">
      <c r="A1084" s="1">
        <v>47</v>
      </c>
      <c r="B1084" s="1" t="s">
        <v>46</v>
      </c>
      <c r="C1084" s="1">
        <v>23</v>
      </c>
      <c r="D1084" s="1" t="s">
        <v>167</v>
      </c>
      <c r="F1084" s="1">
        <v>231274.73003087356</v>
      </c>
      <c r="G1084" s="1">
        <v>333223.15337599238</v>
      </c>
      <c r="H1084" s="1">
        <v>506141.38784562936</v>
      </c>
      <c r="I1084" s="1">
        <v>428669.65858379588</v>
      </c>
    </row>
  </sheetData>
  <sortState ref="A4:AQ1084">
    <sortCondition ref="A4:A1084"/>
    <sortCondition ref="C4:C1084"/>
  </sortState>
  <phoneticPr fontId="4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I1084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5" width="9.5" style="1" bestFit="1" customWidth="1"/>
    <col min="6" max="9" width="10.5" style="1" bestFit="1" customWidth="1"/>
    <col min="10" max="16384" width="9.33203125" style="1"/>
  </cols>
  <sheetData>
    <row r="1" spans="1:9" x14ac:dyDescent="0.15">
      <c r="A1" s="1" t="s">
        <v>170</v>
      </c>
    </row>
    <row r="3" spans="1:9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</row>
    <row r="4" spans="1:9" x14ac:dyDescent="0.15">
      <c r="A4" s="1">
        <v>1</v>
      </c>
      <c r="B4" s="1" t="s">
        <v>0</v>
      </c>
      <c r="C4" s="1">
        <v>1</v>
      </c>
      <c r="D4" s="1" t="s">
        <v>147</v>
      </c>
      <c r="E4" s="3">
        <v>0.45315154681320902</v>
      </c>
      <c r="F4" s="3">
        <v>0.54919187599873098</v>
      </c>
      <c r="G4" s="3">
        <v>0.55069341007172201</v>
      </c>
      <c r="H4" s="3">
        <v>0.64444741121419202</v>
      </c>
      <c r="I4" s="3">
        <v>0.690177795917153</v>
      </c>
    </row>
    <row r="5" spans="1:9" x14ac:dyDescent="0.15">
      <c r="A5" s="1">
        <v>1</v>
      </c>
      <c r="B5" s="1" t="s">
        <v>0</v>
      </c>
      <c r="C5" s="1">
        <v>2</v>
      </c>
      <c r="D5" s="1" t="s">
        <v>148</v>
      </c>
      <c r="E5" s="3">
        <v>2.1191456664122401</v>
      </c>
      <c r="F5" s="3">
        <v>1.9339018222892601</v>
      </c>
      <c r="G5" s="3">
        <v>1.3734259948336001</v>
      </c>
      <c r="H5" s="3">
        <v>1.3155606160953599</v>
      </c>
      <c r="I5" s="3">
        <v>1.25901127995686</v>
      </c>
    </row>
    <row r="6" spans="1:9" x14ac:dyDescent="0.15">
      <c r="A6" s="1">
        <v>1</v>
      </c>
      <c r="B6" s="1" t="s">
        <v>48</v>
      </c>
      <c r="C6" s="1">
        <v>3</v>
      </c>
      <c r="D6" s="1" t="s">
        <v>155</v>
      </c>
      <c r="E6" s="3">
        <v>0.77997156150521396</v>
      </c>
      <c r="F6" s="3">
        <v>0.77852330845788598</v>
      </c>
      <c r="G6" s="3">
        <v>0.75557639243231201</v>
      </c>
      <c r="H6" s="3">
        <v>0.79385249846183503</v>
      </c>
      <c r="I6" s="3">
        <v>0.77914503109177502</v>
      </c>
    </row>
    <row r="7" spans="1:9" x14ac:dyDescent="0.15">
      <c r="A7" s="1">
        <v>1</v>
      </c>
      <c r="B7" s="1" t="s">
        <v>48</v>
      </c>
      <c r="C7" s="1">
        <v>4</v>
      </c>
      <c r="D7" s="1" t="s">
        <v>156</v>
      </c>
      <c r="E7" s="3">
        <v>0.688626198635378</v>
      </c>
      <c r="F7" s="3">
        <v>0.67913092405432995</v>
      </c>
      <c r="G7" s="3">
        <v>0.657494319442124</v>
      </c>
      <c r="H7" s="3">
        <v>0.69484045966502594</v>
      </c>
      <c r="I7" s="3">
        <v>0.69401900709387199</v>
      </c>
    </row>
    <row r="8" spans="1:9" x14ac:dyDescent="0.15">
      <c r="A8" s="1">
        <v>1</v>
      </c>
      <c r="B8" s="1" t="s">
        <v>48</v>
      </c>
      <c r="C8" s="1">
        <v>5</v>
      </c>
      <c r="D8" s="1" t="s">
        <v>157</v>
      </c>
      <c r="E8" s="3">
        <v>0.85826075042319705</v>
      </c>
      <c r="F8" s="3">
        <v>0.88432908783934205</v>
      </c>
      <c r="G8" s="3">
        <v>0.86133026112620903</v>
      </c>
      <c r="H8" s="3">
        <v>0.91186534123624097</v>
      </c>
      <c r="I8" s="3">
        <v>0.90564277513422298</v>
      </c>
    </row>
    <row r="9" spans="1:9" x14ac:dyDescent="0.15">
      <c r="A9" s="1">
        <v>1</v>
      </c>
      <c r="B9" s="1" t="s">
        <v>48</v>
      </c>
      <c r="C9" s="1">
        <v>6</v>
      </c>
      <c r="D9" s="1" t="s">
        <v>49</v>
      </c>
      <c r="E9" s="3">
        <v>0.943327413186963</v>
      </c>
      <c r="F9" s="3">
        <v>0.98937948859105496</v>
      </c>
      <c r="G9" s="3">
        <v>0.97513106334441402</v>
      </c>
      <c r="H9" s="3">
        <v>1.03189208358457</v>
      </c>
      <c r="I9" s="3">
        <v>1.0191479734743201</v>
      </c>
    </row>
    <row r="10" spans="1:9" x14ac:dyDescent="0.15">
      <c r="A10" s="1">
        <v>1</v>
      </c>
      <c r="B10" s="1" t="s">
        <v>48</v>
      </c>
      <c r="C10" s="1">
        <v>7</v>
      </c>
      <c r="D10" s="1" t="s">
        <v>158</v>
      </c>
      <c r="E10" s="3">
        <v>0.98776134410621597</v>
      </c>
      <c r="F10" s="3">
        <v>1.0032720923962799</v>
      </c>
      <c r="G10" s="3">
        <v>1.04835901042423</v>
      </c>
      <c r="H10" s="3">
        <v>1.1093139029832499</v>
      </c>
      <c r="I10" s="3">
        <v>1.0625003469915799</v>
      </c>
    </row>
    <row r="11" spans="1:9" x14ac:dyDescent="0.15">
      <c r="A11" s="1">
        <v>1</v>
      </c>
      <c r="B11" s="1" t="s">
        <v>48</v>
      </c>
      <c r="C11" s="1">
        <v>8</v>
      </c>
      <c r="D11" s="1" t="s">
        <v>159</v>
      </c>
      <c r="E11" s="3">
        <v>0.86825495354305204</v>
      </c>
      <c r="F11" s="3">
        <v>0.88537358926049303</v>
      </c>
      <c r="G11" s="3">
        <v>0.87070302551974998</v>
      </c>
      <c r="H11" s="3">
        <v>0.93032209573605296</v>
      </c>
      <c r="I11" s="3">
        <v>0.89619727225869095</v>
      </c>
    </row>
    <row r="12" spans="1:9" x14ac:dyDescent="0.15">
      <c r="A12" s="1">
        <v>1</v>
      </c>
      <c r="B12" s="1" t="s">
        <v>48</v>
      </c>
      <c r="C12" s="1">
        <v>9</v>
      </c>
      <c r="D12" s="1" t="s">
        <v>160</v>
      </c>
      <c r="E12" s="3">
        <v>0.93838535498100295</v>
      </c>
      <c r="F12" s="3">
        <v>0.964166808140971</v>
      </c>
      <c r="G12" s="3">
        <v>0.95420293234654996</v>
      </c>
      <c r="H12" s="3">
        <v>0.97794117649990597</v>
      </c>
      <c r="I12" s="3">
        <v>0.91355210431329303</v>
      </c>
    </row>
    <row r="13" spans="1:9" x14ac:dyDescent="0.15">
      <c r="A13" s="1">
        <v>1</v>
      </c>
      <c r="B13" s="1" t="s">
        <v>48</v>
      </c>
      <c r="C13" s="1">
        <v>10</v>
      </c>
      <c r="D13" s="1" t="s">
        <v>161</v>
      </c>
      <c r="E13" s="3">
        <v>0.89510391387881905</v>
      </c>
      <c r="F13" s="3">
        <v>0.87641346168826195</v>
      </c>
      <c r="G13" s="3">
        <v>0.87651368353995496</v>
      </c>
      <c r="H13" s="3">
        <v>0.91452592125601995</v>
      </c>
      <c r="I13" s="3">
        <v>0.89077735600118102</v>
      </c>
    </row>
    <row r="14" spans="1:9" x14ac:dyDescent="0.15">
      <c r="A14" s="1">
        <v>1</v>
      </c>
      <c r="B14" s="1" t="s">
        <v>48</v>
      </c>
      <c r="C14" s="1">
        <v>11</v>
      </c>
      <c r="D14" s="1" t="s">
        <v>162</v>
      </c>
      <c r="E14" s="3">
        <v>0.93480056931579603</v>
      </c>
      <c r="F14" s="3">
        <v>0.96268379345882105</v>
      </c>
      <c r="G14" s="3">
        <v>0.93699398267660805</v>
      </c>
      <c r="H14" s="3">
        <v>0.987530030078137</v>
      </c>
      <c r="I14" s="3">
        <v>0.95764577296097597</v>
      </c>
    </row>
    <row r="15" spans="1:9" x14ac:dyDescent="0.15">
      <c r="A15" s="1">
        <v>1</v>
      </c>
      <c r="B15" s="1" t="s">
        <v>0</v>
      </c>
      <c r="C15" s="1">
        <v>12</v>
      </c>
      <c r="D15" s="1" t="s">
        <v>163</v>
      </c>
      <c r="E15" s="3">
        <v>0.77356930398177703</v>
      </c>
      <c r="F15" s="3">
        <v>0.81703501567493997</v>
      </c>
      <c r="G15" s="3">
        <v>0.78506895199848203</v>
      </c>
      <c r="H15" s="3">
        <v>0.89469861106155602</v>
      </c>
      <c r="I15" s="3">
        <v>0.89653294462245103</v>
      </c>
    </row>
    <row r="16" spans="1:9" x14ac:dyDescent="0.15">
      <c r="A16" s="1">
        <v>1</v>
      </c>
      <c r="B16" s="1" t="s">
        <v>0</v>
      </c>
      <c r="C16" s="1">
        <v>13</v>
      </c>
      <c r="D16" s="1" t="s">
        <v>164</v>
      </c>
      <c r="E16" s="3">
        <v>0.91630004183384395</v>
      </c>
      <c r="F16" s="3">
        <v>0.92846439817071902</v>
      </c>
      <c r="G16" s="3">
        <v>0.90955076021881598</v>
      </c>
      <c r="H16" s="3">
        <v>0.96665612609749896</v>
      </c>
      <c r="I16" s="3">
        <v>0.92899120267509505</v>
      </c>
    </row>
    <row r="17" spans="1:9" x14ac:dyDescent="0.15">
      <c r="A17" s="1">
        <v>1</v>
      </c>
      <c r="B17" s="1" t="s">
        <v>0</v>
      </c>
      <c r="C17" s="1">
        <v>14</v>
      </c>
      <c r="D17" s="1" t="s">
        <v>165</v>
      </c>
      <c r="E17" s="3">
        <v>0.83979135773788804</v>
      </c>
      <c r="F17" s="3">
        <v>0.83798138124157295</v>
      </c>
      <c r="G17" s="3">
        <v>0.825963008390042</v>
      </c>
      <c r="H17" s="3">
        <v>0.91272652630559803</v>
      </c>
      <c r="I17" s="3">
        <v>0.92613910811918798</v>
      </c>
    </row>
    <row r="18" spans="1:9" x14ac:dyDescent="0.15">
      <c r="A18" s="1">
        <v>1</v>
      </c>
      <c r="B18" s="1" t="s">
        <v>0</v>
      </c>
      <c r="C18" s="1">
        <v>15</v>
      </c>
      <c r="D18" s="1" t="s">
        <v>166</v>
      </c>
      <c r="E18" s="3">
        <v>0.81588220822989599</v>
      </c>
      <c r="F18" s="3">
        <v>0.819877417908354</v>
      </c>
      <c r="G18" s="3">
        <v>0.80712225831893303</v>
      </c>
      <c r="H18" s="3">
        <v>0.86365092862228099</v>
      </c>
      <c r="I18" s="3">
        <v>0.87509364146505098</v>
      </c>
    </row>
    <row r="19" spans="1:9" x14ac:dyDescent="0.15">
      <c r="A19" s="1">
        <v>1</v>
      </c>
      <c r="B19" s="1" t="s">
        <v>0</v>
      </c>
      <c r="C19" s="1">
        <v>16</v>
      </c>
      <c r="D19" s="1" t="s">
        <v>149</v>
      </c>
      <c r="E19" s="3">
        <v>0.89913714779131604</v>
      </c>
      <c r="F19" s="3">
        <v>0.89102156724568604</v>
      </c>
      <c r="G19" s="3">
        <v>0.89625621730803995</v>
      </c>
      <c r="H19" s="3">
        <v>0.94547072876142502</v>
      </c>
      <c r="I19" s="3">
        <v>0.95484092397146902</v>
      </c>
    </row>
    <row r="20" spans="1:9" x14ac:dyDescent="0.15">
      <c r="A20" s="1">
        <v>1</v>
      </c>
      <c r="B20" s="1" t="s">
        <v>0</v>
      </c>
      <c r="C20" s="1">
        <v>17</v>
      </c>
      <c r="D20" s="1" t="s">
        <v>150</v>
      </c>
      <c r="E20" s="3">
        <v>1.25236632008573</v>
      </c>
      <c r="F20" s="3">
        <v>1.05171390768554</v>
      </c>
      <c r="G20" s="3">
        <v>1.0685002597528901</v>
      </c>
      <c r="H20" s="3">
        <v>1.10287942617764</v>
      </c>
      <c r="I20" s="3">
        <v>1.16480403556137</v>
      </c>
    </row>
    <row r="21" spans="1:9" x14ac:dyDescent="0.15">
      <c r="A21" s="1">
        <v>1</v>
      </c>
      <c r="B21" s="1" t="s">
        <v>0</v>
      </c>
      <c r="C21" s="1">
        <v>18</v>
      </c>
      <c r="D21" s="1" t="s">
        <v>151</v>
      </c>
      <c r="E21" s="3">
        <v>0.78254618737636295</v>
      </c>
      <c r="F21" s="3">
        <v>0.79844260833019998</v>
      </c>
      <c r="G21" s="3">
        <v>0.822579119890954</v>
      </c>
      <c r="H21" s="3">
        <v>0.86902501717081904</v>
      </c>
      <c r="I21" s="3">
        <v>0.80119930468656497</v>
      </c>
    </row>
    <row r="22" spans="1:9" x14ac:dyDescent="0.15">
      <c r="A22" s="1">
        <v>1</v>
      </c>
      <c r="B22" s="1" t="s">
        <v>0</v>
      </c>
      <c r="C22" s="1">
        <v>19</v>
      </c>
      <c r="D22" s="1" t="s">
        <v>152</v>
      </c>
      <c r="E22" s="3">
        <v>0.89728281825675804</v>
      </c>
      <c r="F22" s="3">
        <v>0.89732464648045496</v>
      </c>
      <c r="G22" s="3">
        <v>0.90925555414748604</v>
      </c>
      <c r="H22" s="3">
        <v>0.96677431427980898</v>
      </c>
      <c r="I22" s="3">
        <v>0.95850206254593295</v>
      </c>
    </row>
    <row r="23" spans="1:9" x14ac:dyDescent="0.15">
      <c r="A23" s="1">
        <v>1</v>
      </c>
      <c r="B23" s="1" t="s">
        <v>0</v>
      </c>
      <c r="C23" s="1">
        <v>20</v>
      </c>
      <c r="D23" s="1" t="s">
        <v>153</v>
      </c>
      <c r="E23" s="3">
        <v>0.75093485673735805</v>
      </c>
      <c r="F23" s="3">
        <v>0.82092399639313696</v>
      </c>
      <c r="G23" s="3">
        <v>0.87586719829364101</v>
      </c>
      <c r="H23" s="3">
        <v>0.90827778908839796</v>
      </c>
      <c r="I23" s="3">
        <v>0.88478712914044899</v>
      </c>
    </row>
    <row r="24" spans="1:9" x14ac:dyDescent="0.15">
      <c r="A24" s="1">
        <v>1</v>
      </c>
      <c r="B24" s="1" t="s">
        <v>0</v>
      </c>
      <c r="C24" s="1">
        <v>21</v>
      </c>
      <c r="D24" s="1" t="s">
        <v>154</v>
      </c>
      <c r="E24" s="3">
        <v>1.00647681875655</v>
      </c>
      <c r="F24" s="3">
        <v>1.01124332043188</v>
      </c>
      <c r="G24" s="3">
        <v>0.99205284094277701</v>
      </c>
      <c r="H24" s="3">
        <v>0.99149826829021603</v>
      </c>
      <c r="I24" s="3">
        <v>0.96807570289033495</v>
      </c>
    </row>
    <row r="25" spans="1:9" x14ac:dyDescent="0.15">
      <c r="A25" s="1">
        <v>1</v>
      </c>
      <c r="B25" s="1" t="s">
        <v>0</v>
      </c>
      <c r="C25" s="1">
        <v>22</v>
      </c>
      <c r="D25" s="1" t="s">
        <v>146</v>
      </c>
      <c r="E25" s="3">
        <v>0.85364484473715396</v>
      </c>
      <c r="F25" s="3">
        <v>0.83411567438263001</v>
      </c>
      <c r="G25" s="3">
        <v>0.85171957435708201</v>
      </c>
      <c r="H25" s="3">
        <v>0.91287722263007498</v>
      </c>
      <c r="I25" s="3">
        <v>0.89017164570578999</v>
      </c>
    </row>
    <row r="26" spans="1:9" x14ac:dyDescent="0.15">
      <c r="A26" s="1">
        <v>1</v>
      </c>
      <c r="B26" s="1" t="s">
        <v>0</v>
      </c>
      <c r="C26" s="1">
        <v>23</v>
      </c>
      <c r="D26" s="1" t="s">
        <v>167</v>
      </c>
      <c r="E26" s="3">
        <v>1.1333207032204999</v>
      </c>
      <c r="F26" s="3">
        <v>1.0932136342881</v>
      </c>
      <c r="G26" s="3">
        <v>1.1019627890427199</v>
      </c>
      <c r="H26" s="3">
        <v>1.1309528012367001</v>
      </c>
      <c r="I26" s="3">
        <v>1.08259612599517</v>
      </c>
    </row>
    <row r="27" spans="1:9" x14ac:dyDescent="0.15">
      <c r="A27" s="1">
        <v>2</v>
      </c>
      <c r="B27" s="1" t="s">
        <v>1</v>
      </c>
      <c r="C27" s="1">
        <v>1</v>
      </c>
      <c r="D27" s="1" t="s">
        <v>147</v>
      </c>
      <c r="E27" s="3">
        <v>0.42634047205036102</v>
      </c>
      <c r="F27" s="3">
        <v>0.50908971256824198</v>
      </c>
      <c r="G27" s="3">
        <v>0.48310125036226598</v>
      </c>
      <c r="H27" s="3">
        <v>0.53035866814114296</v>
      </c>
      <c r="I27" s="3">
        <v>0.57862363376977299</v>
      </c>
    </row>
    <row r="28" spans="1:9" x14ac:dyDescent="0.15">
      <c r="A28" s="1">
        <v>2</v>
      </c>
      <c r="B28" s="1" t="s">
        <v>1</v>
      </c>
      <c r="C28" s="1">
        <v>2</v>
      </c>
      <c r="D28" s="1" t="s">
        <v>148</v>
      </c>
      <c r="E28" s="3">
        <v>1.8583108794458201</v>
      </c>
      <c r="F28" s="3">
        <v>1.8182920393612401</v>
      </c>
      <c r="G28" s="3">
        <v>1.3435440052744101</v>
      </c>
      <c r="H28" s="3">
        <v>1.51498343885649</v>
      </c>
      <c r="I28" s="3">
        <v>1.61382092871362</v>
      </c>
    </row>
    <row r="29" spans="1:9" x14ac:dyDescent="0.15">
      <c r="A29" s="1">
        <v>2</v>
      </c>
      <c r="B29" s="1" t="s">
        <v>50</v>
      </c>
      <c r="C29" s="1">
        <v>3</v>
      </c>
      <c r="D29" s="1" t="s">
        <v>155</v>
      </c>
      <c r="E29" s="3">
        <v>0.74496516836308302</v>
      </c>
      <c r="F29" s="3">
        <v>0.71779456153961696</v>
      </c>
      <c r="G29" s="3">
        <v>0.68440626666483095</v>
      </c>
      <c r="H29" s="3">
        <v>0.72793271513012603</v>
      </c>
      <c r="I29" s="3">
        <v>0.72431969434705801</v>
      </c>
    </row>
    <row r="30" spans="1:9" x14ac:dyDescent="0.15">
      <c r="A30" s="1">
        <v>2</v>
      </c>
      <c r="B30" s="1" t="s">
        <v>50</v>
      </c>
      <c r="C30" s="1">
        <v>4</v>
      </c>
      <c r="D30" s="1" t="s">
        <v>156</v>
      </c>
      <c r="E30" s="3">
        <v>0.65003231957931695</v>
      </c>
      <c r="F30" s="3">
        <v>0.61753510388819</v>
      </c>
      <c r="G30" s="3">
        <v>0.59912636140308895</v>
      </c>
      <c r="H30" s="3">
        <v>0.63984400879310999</v>
      </c>
      <c r="I30" s="3">
        <v>0.64474416538194801</v>
      </c>
    </row>
    <row r="31" spans="1:9" x14ac:dyDescent="0.15">
      <c r="A31" s="1">
        <v>2</v>
      </c>
      <c r="B31" s="1" t="s">
        <v>50</v>
      </c>
      <c r="C31" s="1">
        <v>5</v>
      </c>
      <c r="D31" s="1" t="s">
        <v>157</v>
      </c>
      <c r="E31" s="3">
        <v>0.81845411221892295</v>
      </c>
      <c r="F31" s="3">
        <v>0.81836263492674199</v>
      </c>
      <c r="G31" s="3">
        <v>0.784816296820666</v>
      </c>
      <c r="H31" s="3">
        <v>0.84021787878137499</v>
      </c>
      <c r="I31" s="3">
        <v>0.86068316428855496</v>
      </c>
    </row>
    <row r="32" spans="1:9" x14ac:dyDescent="0.15">
      <c r="A32" s="1">
        <v>2</v>
      </c>
      <c r="B32" s="1" t="s">
        <v>50</v>
      </c>
      <c r="C32" s="1">
        <v>6</v>
      </c>
      <c r="D32" s="1" t="s">
        <v>49</v>
      </c>
      <c r="E32" s="3">
        <v>0.90300212201788799</v>
      </c>
      <c r="F32" s="3">
        <v>0.90520061885026004</v>
      </c>
      <c r="G32" s="3">
        <v>0.88250704476834396</v>
      </c>
      <c r="H32" s="3">
        <v>0.93191354661599102</v>
      </c>
      <c r="I32" s="3">
        <v>0.95060676094552798</v>
      </c>
    </row>
    <row r="33" spans="1:9" x14ac:dyDescent="0.15">
      <c r="A33" s="1">
        <v>2</v>
      </c>
      <c r="B33" s="1" t="s">
        <v>50</v>
      </c>
      <c r="C33" s="1">
        <v>7</v>
      </c>
      <c r="D33" s="1" t="s">
        <v>158</v>
      </c>
      <c r="E33" s="3">
        <v>0.95754863402943302</v>
      </c>
      <c r="F33" s="3">
        <v>0.94267503135907005</v>
      </c>
      <c r="G33" s="3">
        <v>0.97148458571938501</v>
      </c>
      <c r="H33" s="3">
        <v>1.0175377101826799</v>
      </c>
      <c r="I33" s="3">
        <v>1.0079210233674201</v>
      </c>
    </row>
    <row r="34" spans="1:9" x14ac:dyDescent="0.15">
      <c r="A34" s="1">
        <v>2</v>
      </c>
      <c r="B34" s="1" t="s">
        <v>50</v>
      </c>
      <c r="C34" s="1">
        <v>8</v>
      </c>
      <c r="D34" s="1" t="s">
        <v>159</v>
      </c>
      <c r="E34" s="3">
        <v>0.83997063325849797</v>
      </c>
      <c r="F34" s="3">
        <v>0.83679187773297103</v>
      </c>
      <c r="G34" s="3">
        <v>0.81203455005748404</v>
      </c>
      <c r="H34" s="3">
        <v>0.87500132681385401</v>
      </c>
      <c r="I34" s="3">
        <v>0.85606502377359495</v>
      </c>
    </row>
    <row r="35" spans="1:9" x14ac:dyDescent="0.15">
      <c r="A35" s="1">
        <v>2</v>
      </c>
      <c r="B35" s="1" t="s">
        <v>50</v>
      </c>
      <c r="C35" s="1">
        <v>9</v>
      </c>
      <c r="D35" s="1" t="s">
        <v>160</v>
      </c>
      <c r="E35" s="3">
        <v>0.91718875492399798</v>
      </c>
      <c r="F35" s="3">
        <v>0.91247758035279602</v>
      </c>
      <c r="G35" s="3">
        <v>0.88180145025135104</v>
      </c>
      <c r="H35" s="3">
        <v>0.905731640175367</v>
      </c>
      <c r="I35" s="3">
        <v>0.86548527163901501</v>
      </c>
    </row>
    <row r="36" spans="1:9" x14ac:dyDescent="0.15">
      <c r="A36" s="1">
        <v>2</v>
      </c>
      <c r="B36" s="1" t="s">
        <v>50</v>
      </c>
      <c r="C36" s="1">
        <v>10</v>
      </c>
      <c r="D36" s="1" t="s">
        <v>161</v>
      </c>
      <c r="E36" s="3">
        <v>0.87252349612299496</v>
      </c>
      <c r="F36" s="3">
        <v>0.82530372991564305</v>
      </c>
      <c r="G36" s="3">
        <v>0.81923098962984697</v>
      </c>
      <c r="H36" s="3">
        <v>0.85658628585055496</v>
      </c>
      <c r="I36" s="3">
        <v>0.850760541589488</v>
      </c>
    </row>
    <row r="37" spans="1:9" x14ac:dyDescent="0.15">
      <c r="A37" s="1">
        <v>2</v>
      </c>
      <c r="B37" s="1" t="s">
        <v>50</v>
      </c>
      <c r="C37" s="1">
        <v>11</v>
      </c>
      <c r="D37" s="1" t="s">
        <v>162</v>
      </c>
      <c r="E37" s="3">
        <v>0.91013484267154698</v>
      </c>
      <c r="F37" s="3">
        <v>0.90561276525480106</v>
      </c>
      <c r="G37" s="3">
        <v>0.86259952103585402</v>
      </c>
      <c r="H37" s="3">
        <v>0.91252109550157701</v>
      </c>
      <c r="I37" s="3">
        <v>0.90319124843339404</v>
      </c>
    </row>
    <row r="38" spans="1:9" x14ac:dyDescent="0.15">
      <c r="A38" s="1">
        <v>2</v>
      </c>
      <c r="B38" s="1" t="s">
        <v>1</v>
      </c>
      <c r="C38" s="1">
        <v>12</v>
      </c>
      <c r="D38" s="1" t="s">
        <v>163</v>
      </c>
      <c r="E38" s="3">
        <v>0.729813474915331</v>
      </c>
      <c r="F38" s="3">
        <v>0.72893591475918096</v>
      </c>
      <c r="G38" s="3">
        <v>0.69528081449170298</v>
      </c>
      <c r="H38" s="3">
        <v>0.80548289432650499</v>
      </c>
      <c r="I38" s="3">
        <v>0.82416462441079796</v>
      </c>
    </row>
    <row r="39" spans="1:9" x14ac:dyDescent="0.15">
      <c r="A39" s="1">
        <v>2</v>
      </c>
      <c r="B39" s="1" t="s">
        <v>1</v>
      </c>
      <c r="C39" s="1">
        <v>13</v>
      </c>
      <c r="D39" s="1" t="s">
        <v>164</v>
      </c>
      <c r="E39" s="3">
        <v>0.89541753319747697</v>
      </c>
      <c r="F39" s="3">
        <v>0.87792124074502198</v>
      </c>
      <c r="G39" s="3">
        <v>0.84655838710778897</v>
      </c>
      <c r="H39" s="3">
        <v>0.89724036425237397</v>
      </c>
      <c r="I39" s="3">
        <v>0.88053299791984796</v>
      </c>
    </row>
    <row r="40" spans="1:9" x14ac:dyDescent="0.15">
      <c r="A40" s="1">
        <v>2</v>
      </c>
      <c r="B40" s="1" t="s">
        <v>1</v>
      </c>
      <c r="C40" s="1">
        <v>14</v>
      </c>
      <c r="D40" s="1" t="s">
        <v>165</v>
      </c>
      <c r="E40" s="3">
        <v>0.80618626029617202</v>
      </c>
      <c r="F40" s="3">
        <v>0.76346282523957798</v>
      </c>
      <c r="G40" s="3">
        <v>0.74125124614123605</v>
      </c>
      <c r="H40" s="3">
        <v>0.82589926921907597</v>
      </c>
      <c r="I40" s="3">
        <v>0.85063936806778695</v>
      </c>
    </row>
    <row r="41" spans="1:9" x14ac:dyDescent="0.15">
      <c r="A41" s="1">
        <v>2</v>
      </c>
      <c r="B41" s="1" t="s">
        <v>1</v>
      </c>
      <c r="C41" s="1">
        <v>15</v>
      </c>
      <c r="D41" s="1" t="s">
        <v>166</v>
      </c>
      <c r="E41" s="3">
        <v>0.78144457646432897</v>
      </c>
      <c r="F41" s="3">
        <v>0.75533215887217298</v>
      </c>
      <c r="G41" s="3">
        <v>0.74087557317944397</v>
      </c>
      <c r="H41" s="3">
        <v>0.79023895460619198</v>
      </c>
      <c r="I41" s="3">
        <v>0.82368605774064496</v>
      </c>
    </row>
    <row r="42" spans="1:9" x14ac:dyDescent="0.15">
      <c r="A42" s="1">
        <v>2</v>
      </c>
      <c r="B42" s="1" t="s">
        <v>1</v>
      </c>
      <c r="C42" s="1">
        <v>16</v>
      </c>
      <c r="D42" s="1" t="s">
        <v>149</v>
      </c>
      <c r="E42" s="3">
        <v>0.849590748739673</v>
      </c>
      <c r="F42" s="3">
        <v>0.84683558304842799</v>
      </c>
      <c r="G42" s="3">
        <v>0.86030829295545996</v>
      </c>
      <c r="H42" s="3">
        <v>0.89704059628197597</v>
      </c>
      <c r="I42" s="3">
        <v>0.91355600137925197</v>
      </c>
    </row>
    <row r="43" spans="1:9" x14ac:dyDescent="0.15">
      <c r="A43" s="1">
        <v>2</v>
      </c>
      <c r="B43" s="1" t="s">
        <v>1</v>
      </c>
      <c r="C43" s="1">
        <v>17</v>
      </c>
      <c r="D43" s="1" t="s">
        <v>150</v>
      </c>
      <c r="E43" s="3">
        <v>1.33478931173704</v>
      </c>
      <c r="F43" s="3">
        <v>1.1379130007653999</v>
      </c>
      <c r="G43" s="3">
        <v>1.08080381284245</v>
      </c>
      <c r="H43" s="3">
        <v>1.0856924238063399</v>
      </c>
      <c r="I43" s="3">
        <v>1.19187159164753</v>
      </c>
    </row>
    <row r="44" spans="1:9" x14ac:dyDescent="0.15">
      <c r="A44" s="1">
        <v>2</v>
      </c>
      <c r="B44" s="1" t="s">
        <v>1</v>
      </c>
      <c r="C44" s="1">
        <v>18</v>
      </c>
      <c r="D44" s="1" t="s">
        <v>151</v>
      </c>
      <c r="E44" s="3">
        <v>0.73981760741594205</v>
      </c>
      <c r="F44" s="3">
        <v>0.73250008815386103</v>
      </c>
      <c r="G44" s="3">
        <v>0.76491725232337904</v>
      </c>
      <c r="H44" s="3">
        <v>0.81335219680680904</v>
      </c>
      <c r="I44" s="3">
        <v>0.76418556683823602</v>
      </c>
    </row>
    <row r="45" spans="1:9" x14ac:dyDescent="0.15">
      <c r="A45" s="1">
        <v>2</v>
      </c>
      <c r="B45" s="1" t="s">
        <v>1</v>
      </c>
      <c r="C45" s="1">
        <v>19</v>
      </c>
      <c r="D45" s="1" t="s">
        <v>152</v>
      </c>
      <c r="E45" s="3">
        <v>0.90029097870383501</v>
      </c>
      <c r="F45" s="3">
        <v>0.90315972188112204</v>
      </c>
      <c r="G45" s="3">
        <v>0.93743681696056402</v>
      </c>
      <c r="H45" s="3">
        <v>0.97982427101588698</v>
      </c>
      <c r="I45" s="3">
        <v>0.95598600463906402</v>
      </c>
    </row>
    <row r="46" spans="1:9" x14ac:dyDescent="0.15">
      <c r="A46" s="1">
        <v>2</v>
      </c>
      <c r="B46" s="1" t="s">
        <v>1</v>
      </c>
      <c r="C46" s="1">
        <v>20</v>
      </c>
      <c r="D46" s="1" t="s">
        <v>153</v>
      </c>
      <c r="E46" s="3">
        <v>0.94196777805503695</v>
      </c>
      <c r="F46" s="3">
        <v>0.93108612007680303</v>
      </c>
      <c r="G46" s="3">
        <v>0.91862569778810699</v>
      </c>
      <c r="H46" s="3">
        <v>0.95333111731457698</v>
      </c>
      <c r="I46" s="3">
        <v>0.909152619645056</v>
      </c>
    </row>
    <row r="47" spans="1:9" x14ac:dyDescent="0.15">
      <c r="A47" s="1">
        <v>2</v>
      </c>
      <c r="B47" s="1" t="s">
        <v>1</v>
      </c>
      <c r="C47" s="1">
        <v>21</v>
      </c>
      <c r="D47" s="1" t="s">
        <v>154</v>
      </c>
      <c r="E47" s="3">
        <v>1.0152427295090201</v>
      </c>
      <c r="F47" s="3">
        <v>0.98289512484554498</v>
      </c>
      <c r="G47" s="3">
        <v>0.96742002059050303</v>
      </c>
      <c r="H47" s="3">
        <v>0.97796938960953095</v>
      </c>
      <c r="I47" s="3">
        <v>0.96450756618226297</v>
      </c>
    </row>
    <row r="48" spans="1:9" x14ac:dyDescent="0.15">
      <c r="A48" s="1">
        <v>2</v>
      </c>
      <c r="B48" s="1" t="s">
        <v>1</v>
      </c>
      <c r="C48" s="1">
        <v>22</v>
      </c>
      <c r="D48" s="1" t="s">
        <v>146</v>
      </c>
      <c r="E48" s="3">
        <v>0.84849257062016503</v>
      </c>
      <c r="F48" s="3">
        <v>0.80825528275352099</v>
      </c>
      <c r="G48" s="3">
        <v>0.84208391308701003</v>
      </c>
      <c r="H48" s="3">
        <v>0.89619144764222602</v>
      </c>
      <c r="I48" s="3">
        <v>0.86540446808985005</v>
      </c>
    </row>
    <row r="49" spans="1:9" x14ac:dyDescent="0.15">
      <c r="A49" s="1">
        <v>2</v>
      </c>
      <c r="B49" s="1" t="s">
        <v>1</v>
      </c>
      <c r="C49" s="1">
        <v>23</v>
      </c>
      <c r="D49" s="1" t="s">
        <v>167</v>
      </c>
      <c r="E49" s="3">
        <v>1.12184742206703</v>
      </c>
      <c r="F49" s="3">
        <v>1.0652729633822899</v>
      </c>
      <c r="G49" s="3">
        <v>1.0828493653176301</v>
      </c>
      <c r="H49" s="3">
        <v>1.1031751702958701</v>
      </c>
      <c r="I49" s="3">
        <v>1.04646749129974</v>
      </c>
    </row>
    <row r="50" spans="1:9" x14ac:dyDescent="0.15">
      <c r="A50" s="1">
        <v>3</v>
      </c>
      <c r="B50" s="1" t="s">
        <v>2</v>
      </c>
      <c r="C50" s="1">
        <v>1</v>
      </c>
      <c r="D50" s="1" t="s">
        <v>147</v>
      </c>
      <c r="E50" s="3">
        <v>0.41831652195453001</v>
      </c>
      <c r="F50" s="3">
        <v>0.468933614715702</v>
      </c>
      <c r="G50" s="3">
        <v>0.43255094875004801</v>
      </c>
      <c r="H50" s="3">
        <v>0.48869407180678398</v>
      </c>
      <c r="I50" s="3">
        <v>0.56580056387213595</v>
      </c>
    </row>
    <row r="51" spans="1:9" x14ac:dyDescent="0.15">
      <c r="A51" s="1">
        <v>3</v>
      </c>
      <c r="B51" s="1" t="s">
        <v>2</v>
      </c>
      <c r="C51" s="1">
        <v>2</v>
      </c>
      <c r="D51" s="1" t="s">
        <v>148</v>
      </c>
      <c r="E51" s="3">
        <v>1.8676925471908199</v>
      </c>
      <c r="F51" s="3">
        <v>1.6752216296082201</v>
      </c>
      <c r="G51" s="3">
        <v>1.2678693704175701</v>
      </c>
      <c r="H51" s="3">
        <v>1.32135068226566</v>
      </c>
      <c r="I51" s="3">
        <v>1.3468800669763801</v>
      </c>
    </row>
    <row r="52" spans="1:9" x14ac:dyDescent="0.15">
      <c r="A52" s="1">
        <v>3</v>
      </c>
      <c r="B52" s="1" t="s">
        <v>51</v>
      </c>
      <c r="C52" s="1">
        <v>3</v>
      </c>
      <c r="D52" s="1" t="s">
        <v>155</v>
      </c>
      <c r="E52" s="3">
        <v>0.74750917976463005</v>
      </c>
      <c r="F52" s="3">
        <v>0.71389113952934102</v>
      </c>
      <c r="G52" s="3">
        <v>0.68795784781040203</v>
      </c>
      <c r="H52" s="3">
        <v>0.74720632930823605</v>
      </c>
      <c r="I52" s="3">
        <v>0.73912162645109003</v>
      </c>
    </row>
    <row r="53" spans="1:9" x14ac:dyDescent="0.15">
      <c r="A53" s="1">
        <v>3</v>
      </c>
      <c r="B53" s="1" t="s">
        <v>51</v>
      </c>
      <c r="C53" s="1">
        <v>4</v>
      </c>
      <c r="D53" s="1" t="s">
        <v>156</v>
      </c>
      <c r="E53" s="3">
        <v>0.64724873155750595</v>
      </c>
      <c r="F53" s="3">
        <v>0.61600497683087796</v>
      </c>
      <c r="G53" s="3">
        <v>0.60141152618904004</v>
      </c>
      <c r="H53" s="3">
        <v>0.653801057443125</v>
      </c>
      <c r="I53" s="3">
        <v>0.65656660633380504</v>
      </c>
    </row>
    <row r="54" spans="1:9" x14ac:dyDescent="0.15">
      <c r="A54" s="1">
        <v>3</v>
      </c>
      <c r="B54" s="1" t="s">
        <v>51</v>
      </c>
      <c r="C54" s="1">
        <v>5</v>
      </c>
      <c r="D54" s="1" t="s">
        <v>157</v>
      </c>
      <c r="E54" s="3">
        <v>0.82081704597262095</v>
      </c>
      <c r="F54" s="3">
        <v>0.81483486438554598</v>
      </c>
      <c r="G54" s="3">
        <v>0.79137219952073801</v>
      </c>
      <c r="H54" s="3">
        <v>0.86586181552385899</v>
      </c>
      <c r="I54" s="3">
        <v>0.87450993817796496</v>
      </c>
    </row>
    <row r="55" spans="1:9" x14ac:dyDescent="0.15">
      <c r="A55" s="1">
        <v>3</v>
      </c>
      <c r="B55" s="1" t="s">
        <v>51</v>
      </c>
      <c r="C55" s="1">
        <v>6</v>
      </c>
      <c r="D55" s="1" t="s">
        <v>49</v>
      </c>
      <c r="E55" s="3">
        <v>0.90444097115901301</v>
      </c>
      <c r="F55" s="3">
        <v>0.90424734742151502</v>
      </c>
      <c r="G55" s="3">
        <v>0.89514801734657901</v>
      </c>
      <c r="H55" s="3">
        <v>0.96482131540998695</v>
      </c>
      <c r="I55" s="3">
        <v>0.965125655821091</v>
      </c>
    </row>
    <row r="56" spans="1:9" x14ac:dyDescent="0.15">
      <c r="A56" s="1">
        <v>3</v>
      </c>
      <c r="B56" s="1" t="s">
        <v>51</v>
      </c>
      <c r="C56" s="1">
        <v>7</v>
      </c>
      <c r="D56" s="1" t="s">
        <v>158</v>
      </c>
      <c r="E56" s="3">
        <v>0.95738453617636199</v>
      </c>
      <c r="F56" s="3">
        <v>0.93898444533353398</v>
      </c>
      <c r="G56" s="3">
        <v>0.98166008208244504</v>
      </c>
      <c r="H56" s="3">
        <v>1.0452341068866899</v>
      </c>
      <c r="I56" s="3">
        <v>1.0133125631503499</v>
      </c>
    </row>
    <row r="57" spans="1:9" x14ac:dyDescent="0.15">
      <c r="A57" s="1">
        <v>3</v>
      </c>
      <c r="B57" s="1" t="s">
        <v>51</v>
      </c>
      <c r="C57" s="1">
        <v>8</v>
      </c>
      <c r="D57" s="1" t="s">
        <v>159</v>
      </c>
      <c r="E57" s="3">
        <v>0.84343673001213104</v>
      </c>
      <c r="F57" s="3">
        <v>0.83266200416557101</v>
      </c>
      <c r="G57" s="3">
        <v>0.81509326036139595</v>
      </c>
      <c r="H57" s="3">
        <v>0.89269903531060901</v>
      </c>
      <c r="I57" s="3">
        <v>0.86521536043181402</v>
      </c>
    </row>
    <row r="58" spans="1:9" x14ac:dyDescent="0.15">
      <c r="A58" s="1">
        <v>3</v>
      </c>
      <c r="B58" s="1" t="s">
        <v>51</v>
      </c>
      <c r="C58" s="1">
        <v>9</v>
      </c>
      <c r="D58" s="1" t="s">
        <v>160</v>
      </c>
      <c r="E58" s="3">
        <v>0.92612474661655797</v>
      </c>
      <c r="F58" s="3">
        <v>0.91312017213185603</v>
      </c>
      <c r="G58" s="3">
        <v>0.89081981233416896</v>
      </c>
      <c r="H58" s="3">
        <v>0.92942097404641899</v>
      </c>
      <c r="I58" s="3">
        <v>0.87269740929844297</v>
      </c>
    </row>
    <row r="59" spans="1:9" x14ac:dyDescent="0.15">
      <c r="A59" s="1">
        <v>3</v>
      </c>
      <c r="B59" s="1" t="s">
        <v>51</v>
      </c>
      <c r="C59" s="1">
        <v>10</v>
      </c>
      <c r="D59" s="1" t="s">
        <v>161</v>
      </c>
      <c r="E59" s="3">
        <v>0.87867574001426396</v>
      </c>
      <c r="F59" s="3">
        <v>0.82323913771993396</v>
      </c>
      <c r="G59" s="3">
        <v>0.82311689856110104</v>
      </c>
      <c r="H59" s="3">
        <v>0.875444731542799</v>
      </c>
      <c r="I59" s="3">
        <v>0.86127057997105605</v>
      </c>
    </row>
    <row r="60" spans="1:9" x14ac:dyDescent="0.15">
      <c r="A60" s="1">
        <v>3</v>
      </c>
      <c r="B60" s="1" t="s">
        <v>51</v>
      </c>
      <c r="C60" s="1">
        <v>11</v>
      </c>
      <c r="D60" s="1" t="s">
        <v>162</v>
      </c>
      <c r="E60" s="3">
        <v>0.92362035247447205</v>
      </c>
      <c r="F60" s="3">
        <v>0.90373234056461105</v>
      </c>
      <c r="G60" s="3">
        <v>0.87102058432832996</v>
      </c>
      <c r="H60" s="3">
        <v>0.93497331921540705</v>
      </c>
      <c r="I60" s="3">
        <v>0.90989277935270096</v>
      </c>
    </row>
    <row r="61" spans="1:9" x14ac:dyDescent="0.15">
      <c r="A61" s="1">
        <v>3</v>
      </c>
      <c r="B61" s="1" t="s">
        <v>2</v>
      </c>
      <c r="C61" s="1">
        <v>12</v>
      </c>
      <c r="D61" s="1" t="s">
        <v>163</v>
      </c>
      <c r="E61" s="3">
        <v>0.72983659146869595</v>
      </c>
      <c r="F61" s="3">
        <v>0.72589487440747003</v>
      </c>
      <c r="G61" s="3">
        <v>0.71021895151581105</v>
      </c>
      <c r="H61" s="3">
        <v>0.83266191213390195</v>
      </c>
      <c r="I61" s="3">
        <v>0.83378634048993705</v>
      </c>
    </row>
    <row r="62" spans="1:9" x14ac:dyDescent="0.15">
      <c r="A62" s="1">
        <v>3</v>
      </c>
      <c r="B62" s="1" t="s">
        <v>2</v>
      </c>
      <c r="C62" s="1">
        <v>13</v>
      </c>
      <c r="D62" s="1" t="s">
        <v>164</v>
      </c>
      <c r="E62" s="3">
        <v>0.90867822328613701</v>
      </c>
      <c r="F62" s="3">
        <v>0.87858996660938804</v>
      </c>
      <c r="G62" s="3">
        <v>0.85522822054677805</v>
      </c>
      <c r="H62" s="3">
        <v>0.92093899381996402</v>
      </c>
      <c r="I62" s="3">
        <v>0.88860655195113802</v>
      </c>
    </row>
    <row r="63" spans="1:9" x14ac:dyDescent="0.15">
      <c r="A63" s="1">
        <v>3</v>
      </c>
      <c r="B63" s="1" t="s">
        <v>2</v>
      </c>
      <c r="C63" s="1">
        <v>14</v>
      </c>
      <c r="D63" s="1" t="s">
        <v>165</v>
      </c>
      <c r="E63" s="3">
        <v>0.81099432774727398</v>
      </c>
      <c r="F63" s="3">
        <v>0.76307302903850505</v>
      </c>
      <c r="G63" s="3">
        <v>0.75409953570343402</v>
      </c>
      <c r="H63" s="3">
        <v>0.85132849173835701</v>
      </c>
      <c r="I63" s="3">
        <v>0.86225087930530198</v>
      </c>
    </row>
    <row r="64" spans="1:9" x14ac:dyDescent="0.15">
      <c r="A64" s="1">
        <v>3</v>
      </c>
      <c r="B64" s="1" t="s">
        <v>2</v>
      </c>
      <c r="C64" s="1">
        <v>15</v>
      </c>
      <c r="D64" s="1" t="s">
        <v>166</v>
      </c>
      <c r="E64" s="3">
        <v>0.782416017718643</v>
      </c>
      <c r="F64" s="3">
        <v>0.75294094675321199</v>
      </c>
      <c r="G64" s="3">
        <v>0.74428233906487695</v>
      </c>
      <c r="H64" s="3">
        <v>0.81322217567376998</v>
      </c>
      <c r="I64" s="3">
        <v>0.834660827952869</v>
      </c>
    </row>
    <row r="65" spans="1:9" x14ac:dyDescent="0.15">
      <c r="A65" s="1">
        <v>3</v>
      </c>
      <c r="B65" s="1" t="s">
        <v>2</v>
      </c>
      <c r="C65" s="1">
        <v>16</v>
      </c>
      <c r="D65" s="1" t="s">
        <v>149</v>
      </c>
      <c r="E65" s="3">
        <v>0.86997179938639102</v>
      </c>
      <c r="F65" s="3">
        <v>0.86845067809625098</v>
      </c>
      <c r="G65" s="3">
        <v>0.87208292212435901</v>
      </c>
      <c r="H65" s="3">
        <v>0.90735109291863503</v>
      </c>
      <c r="I65" s="3">
        <v>0.92198068126221699</v>
      </c>
    </row>
    <row r="66" spans="1:9" x14ac:dyDescent="0.15">
      <c r="A66" s="1">
        <v>3</v>
      </c>
      <c r="B66" s="1" t="s">
        <v>2</v>
      </c>
      <c r="C66" s="1">
        <v>17</v>
      </c>
      <c r="D66" s="1" t="s">
        <v>150</v>
      </c>
      <c r="E66" s="3">
        <v>1.3730711312106001</v>
      </c>
      <c r="F66" s="3">
        <v>1.09209248277112</v>
      </c>
      <c r="G66" s="3">
        <v>1.03181076942423</v>
      </c>
      <c r="H66" s="3">
        <v>1.06337490613692</v>
      </c>
      <c r="I66" s="3">
        <v>1.1889129045513001</v>
      </c>
    </row>
    <row r="67" spans="1:9" x14ac:dyDescent="0.15">
      <c r="A67" s="1">
        <v>3</v>
      </c>
      <c r="B67" s="1" t="s">
        <v>2</v>
      </c>
      <c r="C67" s="1">
        <v>18</v>
      </c>
      <c r="D67" s="1" t="s">
        <v>151</v>
      </c>
      <c r="E67" s="3">
        <v>0.75193959720289005</v>
      </c>
      <c r="F67" s="3">
        <v>0.74880922780182102</v>
      </c>
      <c r="G67" s="3">
        <v>0.78089053404588005</v>
      </c>
      <c r="H67" s="3">
        <v>0.83317008198821696</v>
      </c>
      <c r="I67" s="3">
        <v>0.78143934350908295</v>
      </c>
    </row>
    <row r="68" spans="1:9" x14ac:dyDescent="0.15">
      <c r="A68" s="1">
        <v>3</v>
      </c>
      <c r="B68" s="1" t="s">
        <v>2</v>
      </c>
      <c r="C68" s="1">
        <v>19</v>
      </c>
      <c r="D68" s="1" t="s">
        <v>152</v>
      </c>
      <c r="E68" s="3">
        <v>0.917172024019972</v>
      </c>
      <c r="F68" s="3">
        <v>0.90360323940107401</v>
      </c>
      <c r="G68" s="3">
        <v>0.92154959911874301</v>
      </c>
      <c r="H68" s="3">
        <v>0.96911129080128899</v>
      </c>
      <c r="I68" s="3">
        <v>0.94508099356313902</v>
      </c>
    </row>
    <row r="69" spans="1:9" x14ac:dyDescent="0.15">
      <c r="A69" s="1">
        <v>3</v>
      </c>
      <c r="B69" s="1" t="s">
        <v>2</v>
      </c>
      <c r="C69" s="1">
        <v>20</v>
      </c>
      <c r="D69" s="1" t="s">
        <v>153</v>
      </c>
      <c r="E69" s="3">
        <v>1.07939313435869</v>
      </c>
      <c r="F69" s="3">
        <v>0.98802893085392496</v>
      </c>
      <c r="G69" s="3">
        <v>0.94478506335519197</v>
      </c>
      <c r="H69" s="3">
        <v>0.94741686276946602</v>
      </c>
      <c r="I69" s="3">
        <v>0.90636049728357504</v>
      </c>
    </row>
    <row r="70" spans="1:9" x14ac:dyDescent="0.15">
      <c r="A70" s="1">
        <v>3</v>
      </c>
      <c r="B70" s="1" t="s">
        <v>2</v>
      </c>
      <c r="C70" s="1">
        <v>21</v>
      </c>
      <c r="D70" s="1" t="s">
        <v>154</v>
      </c>
      <c r="E70" s="3">
        <v>1.04128980513106</v>
      </c>
      <c r="F70" s="3">
        <v>1.0029488530458199</v>
      </c>
      <c r="G70" s="3">
        <v>0.98176308435381798</v>
      </c>
      <c r="H70" s="3">
        <v>0.978315430668935</v>
      </c>
      <c r="I70" s="3">
        <v>0.95275538435450702</v>
      </c>
    </row>
    <row r="71" spans="1:9" x14ac:dyDescent="0.15">
      <c r="A71" s="1">
        <v>3</v>
      </c>
      <c r="B71" s="1" t="s">
        <v>2</v>
      </c>
      <c r="C71" s="1">
        <v>22</v>
      </c>
      <c r="D71" s="1" t="s">
        <v>146</v>
      </c>
      <c r="E71" s="3">
        <v>0.86132148926480401</v>
      </c>
      <c r="F71" s="3">
        <v>0.83529151926799605</v>
      </c>
      <c r="G71" s="3">
        <v>0.85958998631738903</v>
      </c>
      <c r="H71" s="3">
        <v>0.917629685078169</v>
      </c>
      <c r="I71" s="3">
        <v>0.89308348798527804</v>
      </c>
    </row>
    <row r="72" spans="1:9" x14ac:dyDescent="0.15">
      <c r="A72" s="1">
        <v>3</v>
      </c>
      <c r="B72" s="1" t="s">
        <v>2</v>
      </c>
      <c r="C72" s="1">
        <v>23</v>
      </c>
      <c r="D72" s="1" t="s">
        <v>167</v>
      </c>
      <c r="E72" s="3">
        <v>1.15784838520593</v>
      </c>
      <c r="F72" s="3">
        <v>1.10861136690519</v>
      </c>
      <c r="G72" s="3">
        <v>1.1044349796764199</v>
      </c>
      <c r="H72" s="3">
        <v>1.14779445770323</v>
      </c>
      <c r="I72" s="3">
        <v>1.0986584130394801</v>
      </c>
    </row>
    <row r="73" spans="1:9" x14ac:dyDescent="0.15">
      <c r="A73" s="1">
        <v>4</v>
      </c>
      <c r="B73" s="1" t="s">
        <v>3</v>
      </c>
      <c r="C73" s="1">
        <v>1</v>
      </c>
      <c r="D73" s="1" t="s">
        <v>147</v>
      </c>
      <c r="E73" s="3">
        <v>0.48294534058994698</v>
      </c>
      <c r="F73" s="3">
        <v>0.56845352084768397</v>
      </c>
      <c r="G73" s="3">
        <v>0.53404162384833997</v>
      </c>
      <c r="H73" s="3">
        <v>0.60529420694232094</v>
      </c>
      <c r="I73" s="3">
        <v>0.64948778195975498</v>
      </c>
    </row>
    <row r="74" spans="1:9" x14ac:dyDescent="0.15">
      <c r="A74" s="1">
        <v>4</v>
      </c>
      <c r="B74" s="1" t="s">
        <v>3</v>
      </c>
      <c r="C74" s="1">
        <v>2</v>
      </c>
      <c r="D74" s="1" t="s">
        <v>148</v>
      </c>
      <c r="E74" s="3">
        <v>2.1304173861085198</v>
      </c>
      <c r="F74" s="3">
        <v>1.9467045735911299</v>
      </c>
      <c r="G74" s="3">
        <v>1.4174027810763199</v>
      </c>
      <c r="H74" s="3">
        <v>1.586504180952</v>
      </c>
      <c r="I74" s="3">
        <v>1.6112060177410099</v>
      </c>
    </row>
    <row r="75" spans="1:9" x14ac:dyDescent="0.15">
      <c r="A75" s="1">
        <v>4</v>
      </c>
      <c r="B75" s="1" t="s">
        <v>52</v>
      </c>
      <c r="C75" s="1">
        <v>3</v>
      </c>
      <c r="D75" s="1" t="s">
        <v>155</v>
      </c>
      <c r="E75" s="3">
        <v>0.76828178968947802</v>
      </c>
      <c r="F75" s="3">
        <v>0.75135000292518495</v>
      </c>
      <c r="G75" s="3">
        <v>0.73957102239265005</v>
      </c>
      <c r="H75" s="3">
        <v>0.78273899939967195</v>
      </c>
      <c r="I75" s="3">
        <v>0.77787662214881703</v>
      </c>
    </row>
    <row r="76" spans="1:9" x14ac:dyDescent="0.15">
      <c r="A76" s="1">
        <v>4</v>
      </c>
      <c r="B76" s="1" t="s">
        <v>52</v>
      </c>
      <c r="C76" s="1">
        <v>4</v>
      </c>
      <c r="D76" s="1" t="s">
        <v>156</v>
      </c>
      <c r="E76" s="3">
        <v>0.66465026157580998</v>
      </c>
      <c r="F76" s="3">
        <v>0.64542577758325403</v>
      </c>
      <c r="G76" s="3">
        <v>0.63886213412232795</v>
      </c>
      <c r="H76" s="3">
        <v>0.69488001042846903</v>
      </c>
      <c r="I76" s="3">
        <v>0.70091249533102795</v>
      </c>
    </row>
    <row r="77" spans="1:9" x14ac:dyDescent="0.15">
      <c r="A77" s="1">
        <v>4</v>
      </c>
      <c r="B77" s="1" t="s">
        <v>52</v>
      </c>
      <c r="C77" s="1">
        <v>5</v>
      </c>
      <c r="D77" s="1" t="s">
        <v>157</v>
      </c>
      <c r="E77" s="3">
        <v>0.83790995398256396</v>
      </c>
      <c r="F77" s="3">
        <v>0.84990319057444397</v>
      </c>
      <c r="G77" s="3">
        <v>0.83279833153565097</v>
      </c>
      <c r="H77" s="3">
        <v>0.89482925528694401</v>
      </c>
      <c r="I77" s="3">
        <v>0.90654133017590599</v>
      </c>
    </row>
    <row r="78" spans="1:9" x14ac:dyDescent="0.15">
      <c r="A78" s="1">
        <v>4</v>
      </c>
      <c r="B78" s="1" t="s">
        <v>52</v>
      </c>
      <c r="C78" s="1">
        <v>6</v>
      </c>
      <c r="D78" s="1" t="s">
        <v>49</v>
      </c>
      <c r="E78" s="3">
        <v>0.91626037345450695</v>
      </c>
      <c r="F78" s="3">
        <v>0.94017728013635804</v>
      </c>
      <c r="G78" s="3">
        <v>0.94725101301908299</v>
      </c>
      <c r="H78" s="3">
        <v>1.0047585365874401</v>
      </c>
      <c r="I78" s="3">
        <v>1.01589076673428</v>
      </c>
    </row>
    <row r="79" spans="1:9" x14ac:dyDescent="0.15">
      <c r="A79" s="1">
        <v>4</v>
      </c>
      <c r="B79" s="1" t="s">
        <v>52</v>
      </c>
      <c r="C79" s="1">
        <v>7</v>
      </c>
      <c r="D79" s="1" t="s">
        <v>158</v>
      </c>
      <c r="E79" s="3">
        <v>0.96786513063681301</v>
      </c>
      <c r="F79" s="3">
        <v>0.96788566000176601</v>
      </c>
      <c r="G79" s="3">
        <v>1.0272908623667101</v>
      </c>
      <c r="H79" s="3">
        <v>1.08525768034478</v>
      </c>
      <c r="I79" s="3">
        <v>1.0640801740817101</v>
      </c>
    </row>
    <row r="80" spans="1:9" x14ac:dyDescent="0.15">
      <c r="A80" s="1">
        <v>4</v>
      </c>
      <c r="B80" s="1" t="s">
        <v>52</v>
      </c>
      <c r="C80" s="1">
        <v>8</v>
      </c>
      <c r="D80" s="1" t="s">
        <v>159</v>
      </c>
      <c r="E80" s="3">
        <v>0.85321288554908503</v>
      </c>
      <c r="F80" s="3">
        <v>0.86043955087157098</v>
      </c>
      <c r="G80" s="3">
        <v>0.85156195326917905</v>
      </c>
      <c r="H80" s="3">
        <v>0.91770542511259801</v>
      </c>
      <c r="I80" s="3">
        <v>0.89914101454765405</v>
      </c>
    </row>
    <row r="81" spans="1:9" x14ac:dyDescent="0.15">
      <c r="A81" s="1">
        <v>4</v>
      </c>
      <c r="B81" s="1" t="s">
        <v>52</v>
      </c>
      <c r="C81" s="1">
        <v>9</v>
      </c>
      <c r="D81" s="1" t="s">
        <v>160</v>
      </c>
      <c r="E81" s="3">
        <v>0.91888399070575499</v>
      </c>
      <c r="F81" s="3">
        <v>0.93698043348145799</v>
      </c>
      <c r="G81" s="3">
        <v>0.92551993977010905</v>
      </c>
      <c r="H81" s="3">
        <v>0.95489784813523604</v>
      </c>
      <c r="I81" s="3">
        <v>0.90564622699228203</v>
      </c>
    </row>
    <row r="82" spans="1:9" x14ac:dyDescent="0.15">
      <c r="A82" s="1">
        <v>4</v>
      </c>
      <c r="B82" s="1" t="s">
        <v>52</v>
      </c>
      <c r="C82" s="1">
        <v>10</v>
      </c>
      <c r="D82" s="1" t="s">
        <v>161</v>
      </c>
      <c r="E82" s="3">
        <v>0.88092539544637005</v>
      </c>
      <c r="F82" s="3">
        <v>0.856880217681386</v>
      </c>
      <c r="G82" s="3">
        <v>0.85703733534344595</v>
      </c>
      <c r="H82" s="3">
        <v>0.90432238792614605</v>
      </c>
      <c r="I82" s="3">
        <v>0.88994655169085202</v>
      </c>
    </row>
    <row r="83" spans="1:9" x14ac:dyDescent="0.15">
      <c r="A83" s="1">
        <v>4</v>
      </c>
      <c r="B83" s="1" t="s">
        <v>52</v>
      </c>
      <c r="C83" s="1">
        <v>11</v>
      </c>
      <c r="D83" s="1" t="s">
        <v>162</v>
      </c>
      <c r="E83" s="3">
        <v>0.91462025627168098</v>
      </c>
      <c r="F83" s="3">
        <v>0.93026647529266004</v>
      </c>
      <c r="G83" s="3">
        <v>0.90773038371542802</v>
      </c>
      <c r="H83" s="3">
        <v>0.96261027639577501</v>
      </c>
      <c r="I83" s="3">
        <v>0.94920873557610697</v>
      </c>
    </row>
    <row r="84" spans="1:9" x14ac:dyDescent="0.15">
      <c r="A84" s="1">
        <v>4</v>
      </c>
      <c r="B84" s="1" t="s">
        <v>3</v>
      </c>
      <c r="C84" s="1">
        <v>12</v>
      </c>
      <c r="D84" s="1" t="s">
        <v>163</v>
      </c>
      <c r="E84" s="3">
        <v>0.74243635048286905</v>
      </c>
      <c r="F84" s="3">
        <v>0.75741652587567498</v>
      </c>
      <c r="G84" s="3">
        <v>0.74483959570993297</v>
      </c>
      <c r="H84" s="3">
        <v>0.86282544666980698</v>
      </c>
      <c r="I84" s="3">
        <v>0.88125189631884104</v>
      </c>
    </row>
    <row r="85" spans="1:9" x14ac:dyDescent="0.15">
      <c r="A85" s="1">
        <v>4</v>
      </c>
      <c r="B85" s="1" t="s">
        <v>3</v>
      </c>
      <c r="C85" s="1">
        <v>13</v>
      </c>
      <c r="D85" s="1" t="s">
        <v>164</v>
      </c>
      <c r="E85" s="3">
        <v>0.89799585120109304</v>
      </c>
      <c r="F85" s="3">
        <v>0.89563073385507797</v>
      </c>
      <c r="G85" s="3">
        <v>0.88197314336660404</v>
      </c>
      <c r="H85" s="3">
        <v>0.94019878708906302</v>
      </c>
      <c r="I85" s="3">
        <v>0.91732002954105896</v>
      </c>
    </row>
    <row r="86" spans="1:9" x14ac:dyDescent="0.15">
      <c r="A86" s="1">
        <v>4</v>
      </c>
      <c r="B86" s="1" t="s">
        <v>3</v>
      </c>
      <c r="C86" s="1">
        <v>14</v>
      </c>
      <c r="D86" s="1" t="s">
        <v>165</v>
      </c>
      <c r="E86" s="3">
        <v>0.81158550561626897</v>
      </c>
      <c r="F86" s="3">
        <v>0.79128107914831702</v>
      </c>
      <c r="G86" s="3">
        <v>0.79086185709763601</v>
      </c>
      <c r="H86" s="3">
        <v>0.88335605721709598</v>
      </c>
      <c r="I86" s="3">
        <v>0.90946630191135402</v>
      </c>
    </row>
    <row r="87" spans="1:9" x14ac:dyDescent="0.15">
      <c r="A87" s="1">
        <v>4</v>
      </c>
      <c r="B87" s="1" t="s">
        <v>3</v>
      </c>
      <c r="C87" s="1">
        <v>15</v>
      </c>
      <c r="D87" s="1" t="s">
        <v>166</v>
      </c>
      <c r="E87" s="3">
        <v>0.804549368715617</v>
      </c>
      <c r="F87" s="3">
        <v>0.79584550639436602</v>
      </c>
      <c r="G87" s="3">
        <v>0.79162142305791505</v>
      </c>
      <c r="H87" s="3">
        <v>0.85525933819155397</v>
      </c>
      <c r="I87" s="3">
        <v>0.87731063027757505</v>
      </c>
    </row>
    <row r="88" spans="1:9" x14ac:dyDescent="0.15">
      <c r="A88" s="1">
        <v>4</v>
      </c>
      <c r="B88" s="1" t="s">
        <v>3</v>
      </c>
      <c r="C88" s="1">
        <v>16</v>
      </c>
      <c r="D88" s="1" t="s">
        <v>149</v>
      </c>
      <c r="E88" s="3">
        <v>0.92497272913504303</v>
      </c>
      <c r="F88" s="3">
        <v>0.93350655623419498</v>
      </c>
      <c r="G88" s="3">
        <v>0.937268550948815</v>
      </c>
      <c r="H88" s="3">
        <v>0.96931003907382496</v>
      </c>
      <c r="I88" s="3">
        <v>0.96500338663351004</v>
      </c>
    </row>
    <row r="89" spans="1:9" x14ac:dyDescent="0.15">
      <c r="A89" s="1">
        <v>4</v>
      </c>
      <c r="B89" s="1" t="s">
        <v>3</v>
      </c>
      <c r="C89" s="1">
        <v>17</v>
      </c>
      <c r="D89" s="1" t="s">
        <v>150</v>
      </c>
      <c r="E89" s="3">
        <v>1.3394445240006101</v>
      </c>
      <c r="F89" s="3">
        <v>1.1361460887783399</v>
      </c>
      <c r="G89" s="3">
        <v>1.0496249446972299</v>
      </c>
      <c r="H89" s="3">
        <v>1.0813687521167099</v>
      </c>
      <c r="I89" s="3">
        <v>1.1856300662619801</v>
      </c>
    </row>
    <row r="90" spans="1:9" x14ac:dyDescent="0.15">
      <c r="A90" s="1">
        <v>4</v>
      </c>
      <c r="B90" s="1" t="s">
        <v>3</v>
      </c>
      <c r="C90" s="1">
        <v>18</v>
      </c>
      <c r="D90" s="1" t="s">
        <v>151</v>
      </c>
      <c r="E90" s="3">
        <v>0.82930731332685104</v>
      </c>
      <c r="F90" s="3">
        <v>0.84372132594030502</v>
      </c>
      <c r="G90" s="3">
        <v>0.85637773005532603</v>
      </c>
      <c r="H90" s="3">
        <v>0.90148068464962605</v>
      </c>
      <c r="I90" s="3">
        <v>0.82138721869582099</v>
      </c>
    </row>
    <row r="91" spans="1:9" x14ac:dyDescent="0.15">
      <c r="A91" s="1">
        <v>4</v>
      </c>
      <c r="B91" s="1" t="s">
        <v>3</v>
      </c>
      <c r="C91" s="1">
        <v>19</v>
      </c>
      <c r="D91" s="1" t="s">
        <v>152</v>
      </c>
      <c r="E91" s="3">
        <v>0.93993979186909704</v>
      </c>
      <c r="F91" s="3">
        <v>0.94018636007461398</v>
      </c>
      <c r="G91" s="3">
        <v>0.945787309295405</v>
      </c>
      <c r="H91" s="3">
        <v>0.97873116889241996</v>
      </c>
      <c r="I91" s="3">
        <v>0.95631840605785501</v>
      </c>
    </row>
    <row r="92" spans="1:9" x14ac:dyDescent="0.15">
      <c r="A92" s="1">
        <v>4</v>
      </c>
      <c r="B92" s="1" t="s">
        <v>3</v>
      </c>
      <c r="C92" s="1">
        <v>20</v>
      </c>
      <c r="D92" s="1" t="s">
        <v>153</v>
      </c>
      <c r="E92" s="3">
        <v>0.88341419915257202</v>
      </c>
      <c r="F92" s="3">
        <v>0.96881270506407702</v>
      </c>
      <c r="G92" s="3">
        <v>0.96024352631997301</v>
      </c>
      <c r="H92" s="3">
        <v>0.95349761601369698</v>
      </c>
      <c r="I92" s="3">
        <v>0.89203489814041104</v>
      </c>
    </row>
    <row r="93" spans="1:9" x14ac:dyDescent="0.15">
      <c r="A93" s="1">
        <v>4</v>
      </c>
      <c r="B93" s="1" t="s">
        <v>3</v>
      </c>
      <c r="C93" s="1">
        <v>21</v>
      </c>
      <c r="D93" s="1" t="s">
        <v>154</v>
      </c>
      <c r="E93" s="3">
        <v>1.0409625688105499</v>
      </c>
      <c r="F93" s="3">
        <v>1.0342920029573399</v>
      </c>
      <c r="G93" s="3">
        <v>0.99148819101740504</v>
      </c>
      <c r="H93" s="3">
        <v>0.99461042531897503</v>
      </c>
      <c r="I93" s="3">
        <v>0.97417044435687905</v>
      </c>
    </row>
    <row r="94" spans="1:9" x14ac:dyDescent="0.15">
      <c r="A94" s="1">
        <v>4</v>
      </c>
      <c r="B94" s="1" t="s">
        <v>3</v>
      </c>
      <c r="C94" s="1">
        <v>22</v>
      </c>
      <c r="D94" s="1" t="s">
        <v>146</v>
      </c>
      <c r="E94" s="3">
        <v>0.90595022111530699</v>
      </c>
      <c r="F94" s="3">
        <v>0.86885422697708703</v>
      </c>
      <c r="G94" s="3">
        <v>0.88214335930802101</v>
      </c>
      <c r="H94" s="3">
        <v>0.95048175256027601</v>
      </c>
      <c r="I94" s="3">
        <v>0.91590928612547495</v>
      </c>
    </row>
    <row r="95" spans="1:9" x14ac:dyDescent="0.15">
      <c r="A95" s="1">
        <v>4</v>
      </c>
      <c r="B95" s="1" t="s">
        <v>3</v>
      </c>
      <c r="C95" s="1">
        <v>23</v>
      </c>
      <c r="D95" s="1" t="s">
        <v>167</v>
      </c>
      <c r="E95" s="3">
        <v>1.20464354953818</v>
      </c>
      <c r="F95" s="3">
        <v>1.13589800168277</v>
      </c>
      <c r="G95" s="3">
        <v>1.12718322714583</v>
      </c>
      <c r="H95" s="3">
        <v>1.1965399388451701</v>
      </c>
      <c r="I95" s="3">
        <v>1.14295254272396</v>
      </c>
    </row>
    <row r="96" spans="1:9" x14ac:dyDescent="0.15">
      <c r="A96" s="1">
        <v>5</v>
      </c>
      <c r="B96" s="1" t="s">
        <v>4</v>
      </c>
      <c r="C96" s="1">
        <v>1</v>
      </c>
      <c r="D96" s="1" t="s">
        <v>147</v>
      </c>
      <c r="E96" s="3">
        <v>0.45372769100140198</v>
      </c>
      <c r="F96" s="3">
        <v>0.54225313821350896</v>
      </c>
      <c r="G96" s="3">
        <v>0.51426230537773399</v>
      </c>
      <c r="H96" s="3">
        <v>0.57302954296963005</v>
      </c>
      <c r="I96" s="3">
        <v>0.62522403007544902</v>
      </c>
    </row>
    <row r="97" spans="1:9" x14ac:dyDescent="0.15">
      <c r="A97" s="1">
        <v>5</v>
      </c>
      <c r="B97" s="1" t="s">
        <v>4</v>
      </c>
      <c r="C97" s="1">
        <v>2</v>
      </c>
      <c r="D97" s="1" t="s">
        <v>148</v>
      </c>
      <c r="E97" s="3">
        <v>1.91637219854973</v>
      </c>
      <c r="F97" s="3">
        <v>1.8041293958814699</v>
      </c>
      <c r="G97" s="3">
        <v>1.4107154383781999</v>
      </c>
      <c r="H97" s="3">
        <v>1.5520983946547</v>
      </c>
      <c r="I97" s="3">
        <v>1.5009329437947501</v>
      </c>
    </row>
    <row r="98" spans="1:9" x14ac:dyDescent="0.15">
      <c r="A98" s="1">
        <v>5</v>
      </c>
      <c r="B98" s="1" t="s">
        <v>53</v>
      </c>
      <c r="C98" s="1">
        <v>3</v>
      </c>
      <c r="D98" s="1" t="s">
        <v>155</v>
      </c>
      <c r="E98" s="3">
        <v>0.75337441546575001</v>
      </c>
      <c r="F98" s="3">
        <v>0.71572989955106903</v>
      </c>
      <c r="G98" s="3">
        <v>0.69366054573806801</v>
      </c>
      <c r="H98" s="3">
        <v>0.75633385479940396</v>
      </c>
      <c r="I98" s="3">
        <v>0.742118647826849</v>
      </c>
    </row>
    <row r="99" spans="1:9" x14ac:dyDescent="0.15">
      <c r="A99" s="1">
        <v>5</v>
      </c>
      <c r="B99" s="1" t="s">
        <v>53</v>
      </c>
      <c r="C99" s="1">
        <v>4</v>
      </c>
      <c r="D99" s="1" t="s">
        <v>156</v>
      </c>
      <c r="E99" s="3">
        <v>0.66078571640378603</v>
      </c>
      <c r="F99" s="3">
        <v>0.61663296034498005</v>
      </c>
      <c r="G99" s="3">
        <v>0.60687914008472199</v>
      </c>
      <c r="H99" s="3">
        <v>0.66698758448755402</v>
      </c>
      <c r="I99" s="3">
        <v>0.66723253701526297</v>
      </c>
    </row>
    <row r="100" spans="1:9" x14ac:dyDescent="0.15">
      <c r="A100" s="1">
        <v>5</v>
      </c>
      <c r="B100" s="1" t="s">
        <v>53</v>
      </c>
      <c r="C100" s="1">
        <v>5</v>
      </c>
      <c r="D100" s="1" t="s">
        <v>157</v>
      </c>
      <c r="E100" s="3">
        <v>0.831114418524601</v>
      </c>
      <c r="F100" s="3">
        <v>0.81589626970366202</v>
      </c>
      <c r="G100" s="3">
        <v>0.78939054934722896</v>
      </c>
      <c r="H100" s="3">
        <v>0.87977282483699604</v>
      </c>
      <c r="I100" s="3">
        <v>0.88781658490153104</v>
      </c>
    </row>
    <row r="101" spans="1:9" x14ac:dyDescent="0.15">
      <c r="A101" s="1">
        <v>5</v>
      </c>
      <c r="B101" s="1" t="s">
        <v>53</v>
      </c>
      <c r="C101" s="1">
        <v>6</v>
      </c>
      <c r="D101" s="1" t="s">
        <v>49</v>
      </c>
      <c r="E101" s="3">
        <v>0.91485008402610402</v>
      </c>
      <c r="F101" s="3">
        <v>0.901205388464834</v>
      </c>
      <c r="G101" s="3">
        <v>0.88026278375900102</v>
      </c>
      <c r="H101" s="3">
        <v>0.97542202587008298</v>
      </c>
      <c r="I101" s="3">
        <v>0.981521796422819</v>
      </c>
    </row>
    <row r="102" spans="1:9" x14ac:dyDescent="0.15">
      <c r="A102" s="1">
        <v>5</v>
      </c>
      <c r="B102" s="1" t="s">
        <v>53</v>
      </c>
      <c r="C102" s="1">
        <v>7</v>
      </c>
      <c r="D102" s="1" t="s">
        <v>158</v>
      </c>
      <c r="E102" s="3">
        <v>0.95882351810972599</v>
      </c>
      <c r="F102" s="3">
        <v>0.93619335761042499</v>
      </c>
      <c r="G102" s="3">
        <v>0.965463802236604</v>
      </c>
      <c r="H102" s="3">
        <v>1.05695327967202</v>
      </c>
      <c r="I102" s="3">
        <v>1.0260986509774599</v>
      </c>
    </row>
    <row r="103" spans="1:9" x14ac:dyDescent="0.15">
      <c r="A103" s="1">
        <v>5</v>
      </c>
      <c r="B103" s="1" t="s">
        <v>53</v>
      </c>
      <c r="C103" s="1">
        <v>8</v>
      </c>
      <c r="D103" s="1" t="s">
        <v>159</v>
      </c>
      <c r="E103" s="3">
        <v>0.84818580344194106</v>
      </c>
      <c r="F103" s="3">
        <v>0.83415508599669796</v>
      </c>
      <c r="G103" s="3">
        <v>0.811796792008603</v>
      </c>
      <c r="H103" s="3">
        <v>0.90118223906225103</v>
      </c>
      <c r="I103" s="3">
        <v>0.87606393047894404</v>
      </c>
    </row>
    <row r="104" spans="1:9" x14ac:dyDescent="0.15">
      <c r="A104" s="1">
        <v>5</v>
      </c>
      <c r="B104" s="1" t="s">
        <v>53</v>
      </c>
      <c r="C104" s="1">
        <v>9</v>
      </c>
      <c r="D104" s="1" t="s">
        <v>160</v>
      </c>
      <c r="E104" s="3">
        <v>0.93442345286315298</v>
      </c>
      <c r="F104" s="3">
        <v>0.912625188586353</v>
      </c>
      <c r="G104" s="3">
        <v>0.88355123225693899</v>
      </c>
      <c r="H104" s="3">
        <v>0.93982512228079695</v>
      </c>
      <c r="I104" s="3">
        <v>0.88690257036866604</v>
      </c>
    </row>
    <row r="105" spans="1:9" x14ac:dyDescent="0.15">
      <c r="A105" s="1">
        <v>5</v>
      </c>
      <c r="B105" s="1" t="s">
        <v>53</v>
      </c>
      <c r="C105" s="1">
        <v>10</v>
      </c>
      <c r="D105" s="1" t="s">
        <v>161</v>
      </c>
      <c r="E105" s="3">
        <v>0.88596363651072396</v>
      </c>
      <c r="F105" s="3">
        <v>0.82453215528162604</v>
      </c>
      <c r="G105" s="3">
        <v>0.82321497166195001</v>
      </c>
      <c r="H105" s="3">
        <v>0.88776540893674505</v>
      </c>
      <c r="I105" s="3">
        <v>0.87497127701508903</v>
      </c>
    </row>
    <row r="106" spans="1:9" x14ac:dyDescent="0.15">
      <c r="A106" s="1">
        <v>5</v>
      </c>
      <c r="B106" s="1" t="s">
        <v>53</v>
      </c>
      <c r="C106" s="1">
        <v>11</v>
      </c>
      <c r="D106" s="1" t="s">
        <v>162</v>
      </c>
      <c r="E106" s="3">
        <v>0.93418004044132896</v>
      </c>
      <c r="F106" s="3">
        <v>0.90383774363896796</v>
      </c>
      <c r="G106" s="3">
        <v>0.86260050961142298</v>
      </c>
      <c r="H106" s="3">
        <v>0.94207620379840895</v>
      </c>
      <c r="I106" s="3">
        <v>0.92091294867669904</v>
      </c>
    </row>
    <row r="107" spans="1:9" x14ac:dyDescent="0.15">
      <c r="A107" s="1">
        <v>5</v>
      </c>
      <c r="B107" s="1" t="s">
        <v>4</v>
      </c>
      <c r="C107" s="1">
        <v>12</v>
      </c>
      <c r="D107" s="1" t="s">
        <v>163</v>
      </c>
      <c r="E107" s="3">
        <v>0.74222365126127898</v>
      </c>
      <c r="F107" s="3">
        <v>0.72009799276980002</v>
      </c>
      <c r="G107" s="3">
        <v>0.69990791918995399</v>
      </c>
      <c r="H107" s="3">
        <v>0.832817723568546</v>
      </c>
      <c r="I107" s="3">
        <v>0.83644566424644695</v>
      </c>
    </row>
    <row r="108" spans="1:9" x14ac:dyDescent="0.15">
      <c r="A108" s="1">
        <v>5</v>
      </c>
      <c r="B108" s="1" t="s">
        <v>4</v>
      </c>
      <c r="C108" s="1">
        <v>13</v>
      </c>
      <c r="D108" s="1" t="s">
        <v>164</v>
      </c>
      <c r="E108" s="3">
        <v>0.919119112460133</v>
      </c>
      <c r="F108" s="3">
        <v>0.87860839216420095</v>
      </c>
      <c r="G108" s="3">
        <v>0.85104214072680695</v>
      </c>
      <c r="H108" s="3">
        <v>0.92842070042032399</v>
      </c>
      <c r="I108" s="3">
        <v>0.90014938843464898</v>
      </c>
    </row>
    <row r="109" spans="1:9" x14ac:dyDescent="0.15">
      <c r="A109" s="1">
        <v>5</v>
      </c>
      <c r="B109" s="1" t="s">
        <v>4</v>
      </c>
      <c r="C109" s="1">
        <v>14</v>
      </c>
      <c r="D109" s="1" t="s">
        <v>165</v>
      </c>
      <c r="E109" s="3">
        <v>0.82799224474073296</v>
      </c>
      <c r="F109" s="3">
        <v>0.76148525064039196</v>
      </c>
      <c r="G109" s="3">
        <v>0.74544937087869001</v>
      </c>
      <c r="H109" s="3">
        <v>0.85376365691808198</v>
      </c>
      <c r="I109" s="3">
        <v>0.869718950507682</v>
      </c>
    </row>
    <row r="110" spans="1:9" x14ac:dyDescent="0.15">
      <c r="A110" s="1">
        <v>5</v>
      </c>
      <c r="B110" s="1" t="s">
        <v>4</v>
      </c>
      <c r="C110" s="1">
        <v>15</v>
      </c>
      <c r="D110" s="1" t="s">
        <v>166</v>
      </c>
      <c r="E110" s="3">
        <v>0.78656793418735305</v>
      </c>
      <c r="F110" s="3">
        <v>0.75132179334957705</v>
      </c>
      <c r="G110" s="3">
        <v>0.74078356587343896</v>
      </c>
      <c r="H110" s="3">
        <v>0.82217009774854499</v>
      </c>
      <c r="I110" s="3">
        <v>0.84436139768148999</v>
      </c>
    </row>
    <row r="111" spans="1:9" x14ac:dyDescent="0.15">
      <c r="A111" s="1">
        <v>5</v>
      </c>
      <c r="B111" s="1" t="s">
        <v>4</v>
      </c>
      <c r="C111" s="1">
        <v>16</v>
      </c>
      <c r="D111" s="1" t="s">
        <v>149</v>
      </c>
      <c r="E111" s="3">
        <v>0.87487495466300902</v>
      </c>
      <c r="F111" s="3">
        <v>0.87420848942513396</v>
      </c>
      <c r="G111" s="3">
        <v>0.89132420461739303</v>
      </c>
      <c r="H111" s="3">
        <v>0.930639701718045</v>
      </c>
      <c r="I111" s="3">
        <v>0.93064019160980604</v>
      </c>
    </row>
    <row r="112" spans="1:9" x14ac:dyDescent="0.15">
      <c r="A112" s="1">
        <v>5</v>
      </c>
      <c r="B112" s="1" t="s">
        <v>4</v>
      </c>
      <c r="C112" s="1">
        <v>17</v>
      </c>
      <c r="D112" s="1" t="s">
        <v>150</v>
      </c>
      <c r="E112" s="3">
        <v>1.4720355656355399</v>
      </c>
      <c r="F112" s="3">
        <v>1.1560511111073</v>
      </c>
      <c r="G112" s="3">
        <v>1.0587481555584599</v>
      </c>
      <c r="H112" s="3">
        <v>1.10853543958939</v>
      </c>
      <c r="I112" s="3">
        <v>1.17723312859665</v>
      </c>
    </row>
    <row r="113" spans="1:9" x14ac:dyDescent="0.15">
      <c r="A113" s="1">
        <v>5</v>
      </c>
      <c r="B113" s="1" t="s">
        <v>4</v>
      </c>
      <c r="C113" s="1">
        <v>18</v>
      </c>
      <c r="D113" s="1" t="s">
        <v>151</v>
      </c>
      <c r="E113" s="3">
        <v>0.74731103995322701</v>
      </c>
      <c r="F113" s="3">
        <v>0.74806694573208499</v>
      </c>
      <c r="G113" s="3">
        <v>0.784684269888002</v>
      </c>
      <c r="H113" s="3">
        <v>0.83686230257320804</v>
      </c>
      <c r="I113" s="3">
        <v>0.77990423611181603</v>
      </c>
    </row>
    <row r="114" spans="1:9" x14ac:dyDescent="0.15">
      <c r="A114" s="1">
        <v>5</v>
      </c>
      <c r="B114" s="1" t="s">
        <v>4</v>
      </c>
      <c r="C114" s="1">
        <v>19</v>
      </c>
      <c r="D114" s="1" t="s">
        <v>152</v>
      </c>
      <c r="E114" s="3">
        <v>0.97600162063117701</v>
      </c>
      <c r="F114" s="3">
        <v>0.93257157588749495</v>
      </c>
      <c r="G114" s="3">
        <v>0.95313320319257699</v>
      </c>
      <c r="H114" s="3">
        <v>0.99153864288113303</v>
      </c>
      <c r="I114" s="3">
        <v>0.96346959087127904</v>
      </c>
    </row>
    <row r="115" spans="1:9" x14ac:dyDescent="0.15">
      <c r="A115" s="1">
        <v>5</v>
      </c>
      <c r="B115" s="1" t="s">
        <v>4</v>
      </c>
      <c r="C115" s="1">
        <v>20</v>
      </c>
      <c r="D115" s="1" t="s">
        <v>153</v>
      </c>
      <c r="E115" s="3">
        <v>1.0002739187439</v>
      </c>
      <c r="F115" s="3">
        <v>0.91442437582828195</v>
      </c>
      <c r="G115" s="3">
        <v>0.93724865327721596</v>
      </c>
      <c r="H115" s="3">
        <v>1.08769725625698</v>
      </c>
      <c r="I115" s="3">
        <v>1.0870276721096701</v>
      </c>
    </row>
    <row r="116" spans="1:9" x14ac:dyDescent="0.15">
      <c r="A116" s="1">
        <v>5</v>
      </c>
      <c r="B116" s="1" t="s">
        <v>4</v>
      </c>
      <c r="C116" s="1">
        <v>21</v>
      </c>
      <c r="D116" s="1" t="s">
        <v>154</v>
      </c>
      <c r="E116" s="3">
        <v>1.0435264752948901</v>
      </c>
      <c r="F116" s="3">
        <v>1.0237862847088699</v>
      </c>
      <c r="G116" s="3">
        <v>1.0119568180756799</v>
      </c>
      <c r="H116" s="3">
        <v>1.0065355648501999</v>
      </c>
      <c r="I116" s="3">
        <v>0.97377264509422401</v>
      </c>
    </row>
    <row r="117" spans="1:9" x14ac:dyDescent="0.15">
      <c r="A117" s="1">
        <v>5</v>
      </c>
      <c r="B117" s="1" t="s">
        <v>4</v>
      </c>
      <c r="C117" s="1">
        <v>22</v>
      </c>
      <c r="D117" s="1" t="s">
        <v>146</v>
      </c>
      <c r="E117" s="3">
        <v>0.86240941783948299</v>
      </c>
      <c r="F117" s="3">
        <v>0.82560239055806495</v>
      </c>
      <c r="G117" s="3">
        <v>0.85697829432082695</v>
      </c>
      <c r="H117" s="3">
        <v>0.91013043982805597</v>
      </c>
      <c r="I117" s="3">
        <v>0.87501261715453404</v>
      </c>
    </row>
    <row r="118" spans="1:9" x14ac:dyDescent="0.15">
      <c r="A118" s="1">
        <v>5</v>
      </c>
      <c r="B118" s="1" t="s">
        <v>4</v>
      </c>
      <c r="C118" s="1">
        <v>23</v>
      </c>
      <c r="D118" s="1" t="s">
        <v>167</v>
      </c>
      <c r="E118" s="3">
        <v>1.1488382903535399</v>
      </c>
      <c r="F118" s="3">
        <v>1.09167682340843</v>
      </c>
      <c r="G118" s="3">
        <v>1.10175546542603</v>
      </c>
      <c r="H118" s="3">
        <v>1.12265648008345</v>
      </c>
      <c r="I118" s="3">
        <v>1.0696403568371</v>
      </c>
    </row>
    <row r="119" spans="1:9" x14ac:dyDescent="0.15">
      <c r="A119" s="1">
        <v>6</v>
      </c>
      <c r="B119" s="1" t="s">
        <v>5</v>
      </c>
      <c r="C119" s="1">
        <v>1</v>
      </c>
      <c r="D119" s="1" t="s">
        <v>147</v>
      </c>
      <c r="E119" s="3">
        <v>0.48847128130283402</v>
      </c>
      <c r="F119" s="3">
        <v>0.57470367746321105</v>
      </c>
      <c r="G119" s="3">
        <v>0.54471443509473105</v>
      </c>
      <c r="H119" s="3">
        <v>0.59844568388492403</v>
      </c>
      <c r="I119" s="3">
        <v>0.64099149405282896</v>
      </c>
    </row>
    <row r="120" spans="1:9" x14ac:dyDescent="0.15">
      <c r="A120" s="1">
        <v>6</v>
      </c>
      <c r="B120" s="1" t="s">
        <v>5</v>
      </c>
      <c r="C120" s="1">
        <v>2</v>
      </c>
      <c r="D120" s="1" t="s">
        <v>148</v>
      </c>
      <c r="E120" s="3">
        <v>1.8270732619866701</v>
      </c>
      <c r="F120" s="3">
        <v>1.63390936891609</v>
      </c>
      <c r="G120" s="3">
        <v>1.37274383732334</v>
      </c>
      <c r="H120" s="3">
        <v>1.5709988548034199</v>
      </c>
      <c r="I120" s="3">
        <v>1.5197742526290501</v>
      </c>
    </row>
    <row r="121" spans="1:9" x14ac:dyDescent="0.15">
      <c r="A121" s="1">
        <v>6</v>
      </c>
      <c r="B121" s="1" t="s">
        <v>54</v>
      </c>
      <c r="C121" s="1">
        <v>3</v>
      </c>
      <c r="D121" s="1" t="s">
        <v>155</v>
      </c>
      <c r="E121" s="3">
        <v>0.72099732745409195</v>
      </c>
      <c r="F121" s="3">
        <v>0.71070945957973397</v>
      </c>
      <c r="G121" s="3">
        <v>0.70848542813145698</v>
      </c>
      <c r="H121" s="3">
        <v>0.77185861122071497</v>
      </c>
      <c r="I121" s="3">
        <v>0.75814494600914495</v>
      </c>
    </row>
    <row r="122" spans="1:9" x14ac:dyDescent="0.15">
      <c r="A122" s="1">
        <v>6</v>
      </c>
      <c r="B122" s="1" t="s">
        <v>54</v>
      </c>
      <c r="C122" s="1">
        <v>4</v>
      </c>
      <c r="D122" s="1" t="s">
        <v>156</v>
      </c>
      <c r="E122" s="3">
        <v>0.63876190999719895</v>
      </c>
      <c r="F122" s="3">
        <v>0.62007902249875102</v>
      </c>
      <c r="G122" s="3">
        <v>0.621307936237813</v>
      </c>
      <c r="H122" s="3">
        <v>0.68412048079881504</v>
      </c>
      <c r="I122" s="3">
        <v>0.68607333298220197</v>
      </c>
    </row>
    <row r="123" spans="1:9" x14ac:dyDescent="0.15">
      <c r="A123" s="1">
        <v>6</v>
      </c>
      <c r="B123" s="1" t="s">
        <v>54</v>
      </c>
      <c r="C123" s="1">
        <v>5</v>
      </c>
      <c r="D123" s="1" t="s">
        <v>157</v>
      </c>
      <c r="E123" s="3">
        <v>0.79432732469038603</v>
      </c>
      <c r="F123" s="3">
        <v>0.80819905435003303</v>
      </c>
      <c r="G123" s="3">
        <v>0.80120418346594302</v>
      </c>
      <c r="H123" s="3">
        <v>0.88675565001102197</v>
      </c>
      <c r="I123" s="3">
        <v>0.89238490487135902</v>
      </c>
    </row>
    <row r="124" spans="1:9" x14ac:dyDescent="0.15">
      <c r="A124" s="1">
        <v>6</v>
      </c>
      <c r="B124" s="1" t="s">
        <v>54</v>
      </c>
      <c r="C124" s="1">
        <v>6</v>
      </c>
      <c r="D124" s="1" t="s">
        <v>49</v>
      </c>
      <c r="E124" s="3">
        <v>0.88550472733271701</v>
      </c>
      <c r="F124" s="3">
        <v>0.89155453080116798</v>
      </c>
      <c r="G124" s="3">
        <v>0.892416067254032</v>
      </c>
      <c r="H124" s="3">
        <v>0.98496576681264003</v>
      </c>
      <c r="I124" s="3">
        <v>0.99368538292157205</v>
      </c>
    </row>
    <row r="125" spans="1:9" x14ac:dyDescent="0.15">
      <c r="A125" s="1">
        <v>6</v>
      </c>
      <c r="B125" s="1" t="s">
        <v>54</v>
      </c>
      <c r="C125" s="1">
        <v>7</v>
      </c>
      <c r="D125" s="1" t="s">
        <v>158</v>
      </c>
      <c r="E125" s="3">
        <v>0.92448899771286297</v>
      </c>
      <c r="F125" s="3">
        <v>0.924794267260864</v>
      </c>
      <c r="G125" s="3">
        <v>0.97025689717713803</v>
      </c>
      <c r="H125" s="3">
        <v>1.0610326138263</v>
      </c>
      <c r="I125" s="3">
        <v>1.04068280355939</v>
      </c>
    </row>
    <row r="126" spans="1:9" x14ac:dyDescent="0.15">
      <c r="A126" s="1">
        <v>6</v>
      </c>
      <c r="B126" s="1" t="s">
        <v>54</v>
      </c>
      <c r="C126" s="1">
        <v>8</v>
      </c>
      <c r="D126" s="1" t="s">
        <v>159</v>
      </c>
      <c r="E126" s="3">
        <v>0.81798008709748404</v>
      </c>
      <c r="F126" s="3">
        <v>0.82612252372585204</v>
      </c>
      <c r="G126" s="3">
        <v>0.82081486922463498</v>
      </c>
      <c r="H126" s="3">
        <v>0.90831071513491102</v>
      </c>
      <c r="I126" s="3">
        <v>0.88642011432594603</v>
      </c>
    </row>
    <row r="127" spans="1:9" x14ac:dyDescent="0.15">
      <c r="A127" s="1">
        <v>6</v>
      </c>
      <c r="B127" s="1" t="s">
        <v>54</v>
      </c>
      <c r="C127" s="1">
        <v>9</v>
      </c>
      <c r="D127" s="1" t="s">
        <v>160</v>
      </c>
      <c r="E127" s="3">
        <v>0.902293112620834</v>
      </c>
      <c r="F127" s="3">
        <v>0.90339912178229897</v>
      </c>
      <c r="G127" s="3">
        <v>0.88942117955177302</v>
      </c>
      <c r="H127" s="3">
        <v>0.94429601349958903</v>
      </c>
      <c r="I127" s="3">
        <v>0.89495429571887597</v>
      </c>
    </row>
    <row r="128" spans="1:9" x14ac:dyDescent="0.15">
      <c r="A128" s="1">
        <v>6</v>
      </c>
      <c r="B128" s="1" t="s">
        <v>54</v>
      </c>
      <c r="C128" s="1">
        <v>10</v>
      </c>
      <c r="D128" s="1" t="s">
        <v>161</v>
      </c>
      <c r="E128" s="3">
        <v>0.858147059039153</v>
      </c>
      <c r="F128" s="3">
        <v>0.82296344311432801</v>
      </c>
      <c r="G128" s="3">
        <v>0.83157343598361699</v>
      </c>
      <c r="H128" s="3">
        <v>0.89608119778316997</v>
      </c>
      <c r="I128" s="3">
        <v>0.88138495611460699</v>
      </c>
    </row>
    <row r="129" spans="1:9" x14ac:dyDescent="0.15">
      <c r="A129" s="1">
        <v>6</v>
      </c>
      <c r="B129" s="1" t="s">
        <v>54</v>
      </c>
      <c r="C129" s="1">
        <v>11</v>
      </c>
      <c r="D129" s="1" t="s">
        <v>162</v>
      </c>
      <c r="E129" s="3">
        <v>0.90222967625918804</v>
      </c>
      <c r="F129" s="3">
        <v>0.89616335612964304</v>
      </c>
      <c r="G129" s="3">
        <v>0.87346662447458501</v>
      </c>
      <c r="H129" s="3">
        <v>0.95066683909655403</v>
      </c>
      <c r="I129" s="3">
        <v>0.93315039495256102</v>
      </c>
    </row>
    <row r="130" spans="1:9" x14ac:dyDescent="0.15">
      <c r="A130" s="1">
        <v>6</v>
      </c>
      <c r="B130" s="1" t="s">
        <v>5</v>
      </c>
      <c r="C130" s="1">
        <v>12</v>
      </c>
      <c r="D130" s="1" t="s">
        <v>163</v>
      </c>
      <c r="E130" s="3">
        <v>0.71678725766049001</v>
      </c>
      <c r="F130" s="3">
        <v>0.71887498559372498</v>
      </c>
      <c r="G130" s="3">
        <v>0.714241242931972</v>
      </c>
      <c r="H130" s="3">
        <v>0.84823039874024497</v>
      </c>
      <c r="I130" s="3">
        <v>0.85479692170892696</v>
      </c>
    </row>
    <row r="131" spans="1:9" x14ac:dyDescent="0.15">
      <c r="A131" s="1">
        <v>6</v>
      </c>
      <c r="B131" s="1" t="s">
        <v>5</v>
      </c>
      <c r="C131" s="1">
        <v>13</v>
      </c>
      <c r="D131" s="1" t="s">
        <v>164</v>
      </c>
      <c r="E131" s="3">
        <v>0.88787583205756804</v>
      </c>
      <c r="F131" s="3">
        <v>0.86996001434534798</v>
      </c>
      <c r="G131" s="3">
        <v>0.85756314262121502</v>
      </c>
      <c r="H131" s="3">
        <v>0.93367784902501905</v>
      </c>
      <c r="I131" s="3">
        <v>0.90645119620838399</v>
      </c>
    </row>
    <row r="132" spans="1:9" x14ac:dyDescent="0.15">
      <c r="A132" s="1">
        <v>6</v>
      </c>
      <c r="B132" s="1" t="s">
        <v>5</v>
      </c>
      <c r="C132" s="1">
        <v>14</v>
      </c>
      <c r="D132" s="1" t="s">
        <v>165</v>
      </c>
      <c r="E132" s="3">
        <v>0.79739818099748805</v>
      </c>
      <c r="F132" s="3">
        <v>0.76129490534007505</v>
      </c>
      <c r="G132" s="3">
        <v>0.76013956289145301</v>
      </c>
      <c r="H132" s="3">
        <v>0.86878835261298704</v>
      </c>
      <c r="I132" s="3">
        <v>0.88707970129658198</v>
      </c>
    </row>
    <row r="133" spans="1:9" x14ac:dyDescent="0.15">
      <c r="A133" s="1">
        <v>6</v>
      </c>
      <c r="B133" s="1" t="s">
        <v>5</v>
      </c>
      <c r="C133" s="1">
        <v>15</v>
      </c>
      <c r="D133" s="1" t="s">
        <v>166</v>
      </c>
      <c r="E133" s="3">
        <v>0.76009269546355496</v>
      </c>
      <c r="F133" s="3">
        <v>0.75179648520392095</v>
      </c>
      <c r="G133" s="3">
        <v>0.75542312955677005</v>
      </c>
      <c r="H133" s="3">
        <v>0.83847371530272596</v>
      </c>
      <c r="I133" s="3">
        <v>0.86029430515253202</v>
      </c>
    </row>
    <row r="134" spans="1:9" x14ac:dyDescent="0.15">
      <c r="A134" s="1">
        <v>6</v>
      </c>
      <c r="B134" s="1" t="s">
        <v>5</v>
      </c>
      <c r="C134" s="1">
        <v>16</v>
      </c>
      <c r="D134" s="1" t="s">
        <v>149</v>
      </c>
      <c r="E134" s="3">
        <v>0.87351984343026401</v>
      </c>
      <c r="F134" s="3">
        <v>0.86775654923737999</v>
      </c>
      <c r="G134" s="3">
        <v>0.88948014488096505</v>
      </c>
      <c r="H134" s="3">
        <v>0.926658900383591</v>
      </c>
      <c r="I134" s="3">
        <v>0.92647259325921205</v>
      </c>
    </row>
    <row r="135" spans="1:9" x14ac:dyDescent="0.15">
      <c r="A135" s="1">
        <v>6</v>
      </c>
      <c r="B135" s="1" t="s">
        <v>5</v>
      </c>
      <c r="C135" s="1">
        <v>17</v>
      </c>
      <c r="D135" s="1" t="s">
        <v>150</v>
      </c>
      <c r="E135" s="3">
        <v>1.31568805208374</v>
      </c>
      <c r="F135" s="3">
        <v>1.11764093981586</v>
      </c>
      <c r="G135" s="3">
        <v>1.04127293498312</v>
      </c>
      <c r="H135" s="3">
        <v>1.11678513272913</v>
      </c>
      <c r="I135" s="3">
        <v>1.21255022130044</v>
      </c>
    </row>
    <row r="136" spans="1:9" x14ac:dyDescent="0.15">
      <c r="A136" s="1">
        <v>6</v>
      </c>
      <c r="B136" s="1" t="s">
        <v>5</v>
      </c>
      <c r="C136" s="1">
        <v>18</v>
      </c>
      <c r="D136" s="1" t="s">
        <v>151</v>
      </c>
      <c r="E136" s="3">
        <v>0.76798293614563495</v>
      </c>
      <c r="F136" s="3">
        <v>0.76612073069820197</v>
      </c>
      <c r="G136" s="3">
        <v>0.79334416603098301</v>
      </c>
      <c r="H136" s="3">
        <v>0.84254177568574795</v>
      </c>
      <c r="I136" s="3">
        <v>0.78646124882666901</v>
      </c>
    </row>
    <row r="137" spans="1:9" x14ac:dyDescent="0.15">
      <c r="A137" s="1">
        <v>6</v>
      </c>
      <c r="B137" s="1" t="s">
        <v>5</v>
      </c>
      <c r="C137" s="1">
        <v>19</v>
      </c>
      <c r="D137" s="1" t="s">
        <v>152</v>
      </c>
      <c r="E137" s="3">
        <v>0.94469558900081796</v>
      </c>
      <c r="F137" s="3">
        <v>0.94413849884759105</v>
      </c>
      <c r="G137" s="3">
        <v>0.95463656802545105</v>
      </c>
      <c r="H137" s="3">
        <v>1.0042676096727701</v>
      </c>
      <c r="I137" s="3">
        <v>0.97649889274088297</v>
      </c>
    </row>
    <row r="138" spans="1:9" x14ac:dyDescent="0.15">
      <c r="A138" s="1">
        <v>6</v>
      </c>
      <c r="B138" s="1" t="s">
        <v>5</v>
      </c>
      <c r="C138" s="1">
        <v>20</v>
      </c>
      <c r="D138" s="1" t="s">
        <v>153</v>
      </c>
      <c r="E138" s="3">
        <v>1.1251262336651999</v>
      </c>
      <c r="F138" s="3">
        <v>0.99708923864354504</v>
      </c>
      <c r="G138" s="3">
        <v>0.99397859477636696</v>
      </c>
      <c r="H138" s="3">
        <v>1.03390232383026</v>
      </c>
      <c r="I138" s="3">
        <v>0.98948499194086903</v>
      </c>
    </row>
    <row r="139" spans="1:9" x14ac:dyDescent="0.15">
      <c r="A139" s="1">
        <v>6</v>
      </c>
      <c r="B139" s="1" t="s">
        <v>5</v>
      </c>
      <c r="C139" s="1">
        <v>21</v>
      </c>
      <c r="D139" s="1" t="s">
        <v>154</v>
      </c>
      <c r="E139" s="3">
        <v>1.06537277544995</v>
      </c>
      <c r="F139" s="3">
        <v>1.0237484893117199</v>
      </c>
      <c r="G139" s="3">
        <v>0.99890100119872105</v>
      </c>
      <c r="H139" s="3">
        <v>0.99937126646393304</v>
      </c>
      <c r="I139" s="3">
        <v>0.97436877830650204</v>
      </c>
    </row>
    <row r="140" spans="1:9" x14ac:dyDescent="0.15">
      <c r="A140" s="1">
        <v>6</v>
      </c>
      <c r="B140" s="1" t="s">
        <v>5</v>
      </c>
      <c r="C140" s="1">
        <v>22</v>
      </c>
      <c r="D140" s="1" t="s">
        <v>146</v>
      </c>
      <c r="E140" s="3">
        <v>0.88247583240603999</v>
      </c>
      <c r="F140" s="3">
        <v>0.841968680971105</v>
      </c>
      <c r="G140" s="3">
        <v>0.87067420477873603</v>
      </c>
      <c r="H140" s="3">
        <v>0.936590025224037</v>
      </c>
      <c r="I140" s="3">
        <v>0.89912141456927297</v>
      </c>
    </row>
    <row r="141" spans="1:9" x14ac:dyDescent="0.15">
      <c r="A141" s="1">
        <v>6</v>
      </c>
      <c r="B141" s="1" t="s">
        <v>5</v>
      </c>
      <c r="C141" s="1">
        <v>23</v>
      </c>
      <c r="D141" s="1" t="s">
        <v>167</v>
      </c>
      <c r="E141" s="3">
        <v>1.1911056944894201</v>
      </c>
      <c r="F141" s="3">
        <v>1.1099215213323099</v>
      </c>
      <c r="G141" s="3">
        <v>1.1110353312441399</v>
      </c>
      <c r="H141" s="3">
        <v>1.1676076968343201</v>
      </c>
      <c r="I141" s="3">
        <v>1.10739176582263</v>
      </c>
    </row>
    <row r="142" spans="1:9" x14ac:dyDescent="0.15">
      <c r="A142" s="1">
        <v>7</v>
      </c>
      <c r="B142" s="1" t="s">
        <v>6</v>
      </c>
      <c r="C142" s="1">
        <v>1</v>
      </c>
      <c r="D142" s="1" t="s">
        <v>147</v>
      </c>
      <c r="E142" s="3">
        <v>0.46840279676754298</v>
      </c>
      <c r="F142" s="3">
        <v>0.51924041771866702</v>
      </c>
      <c r="G142" s="3">
        <v>0.47794524008390799</v>
      </c>
      <c r="H142" s="3">
        <v>0.527808366074214</v>
      </c>
      <c r="I142" s="3">
        <v>0.58457062530790105</v>
      </c>
    </row>
    <row r="143" spans="1:9" x14ac:dyDescent="0.15">
      <c r="A143" s="1">
        <v>7</v>
      </c>
      <c r="B143" s="1" t="s">
        <v>6</v>
      </c>
      <c r="C143" s="1">
        <v>2</v>
      </c>
      <c r="D143" s="1" t="s">
        <v>148</v>
      </c>
      <c r="E143" s="3">
        <v>1.6934030078200699</v>
      </c>
      <c r="F143" s="3">
        <v>1.58253123547541</v>
      </c>
      <c r="G143" s="3">
        <v>1.19859460736059</v>
      </c>
      <c r="H143" s="3">
        <v>1.4704795616625801</v>
      </c>
      <c r="I143" s="3">
        <v>1.4430337785326299</v>
      </c>
    </row>
    <row r="144" spans="1:9" x14ac:dyDescent="0.15">
      <c r="A144" s="1">
        <v>7</v>
      </c>
      <c r="B144" s="1" t="s">
        <v>55</v>
      </c>
      <c r="C144" s="1">
        <v>3</v>
      </c>
      <c r="D144" s="1" t="s">
        <v>155</v>
      </c>
      <c r="E144" s="3">
        <v>0.73592832034214195</v>
      </c>
      <c r="F144" s="3">
        <v>0.72950310208922098</v>
      </c>
      <c r="G144" s="3">
        <v>0.71471665997622402</v>
      </c>
      <c r="H144" s="3">
        <v>0.76968383838768895</v>
      </c>
      <c r="I144" s="3">
        <v>0.75295983765939301</v>
      </c>
    </row>
    <row r="145" spans="1:9" x14ac:dyDescent="0.15">
      <c r="A145" s="1">
        <v>7</v>
      </c>
      <c r="B145" s="1" t="s">
        <v>55</v>
      </c>
      <c r="C145" s="1">
        <v>4</v>
      </c>
      <c r="D145" s="1" t="s">
        <v>156</v>
      </c>
      <c r="E145" s="3">
        <v>0.64735241692804002</v>
      </c>
      <c r="F145" s="3">
        <v>0.63410660977678701</v>
      </c>
      <c r="G145" s="3">
        <v>0.625065481874861</v>
      </c>
      <c r="H145" s="3">
        <v>0.68155503202661705</v>
      </c>
      <c r="I145" s="3">
        <v>0.67678023518792996</v>
      </c>
    </row>
    <row r="146" spans="1:9" x14ac:dyDescent="0.15">
      <c r="A146" s="1">
        <v>7</v>
      </c>
      <c r="B146" s="1" t="s">
        <v>55</v>
      </c>
      <c r="C146" s="1">
        <v>5</v>
      </c>
      <c r="D146" s="1" t="s">
        <v>157</v>
      </c>
      <c r="E146" s="3">
        <v>0.81090272125965901</v>
      </c>
      <c r="F146" s="3">
        <v>0.82892835031647805</v>
      </c>
      <c r="G146" s="3">
        <v>0.81318741201234102</v>
      </c>
      <c r="H146" s="3">
        <v>0.88409547889385698</v>
      </c>
      <c r="I146" s="3">
        <v>0.88732444246240005</v>
      </c>
    </row>
    <row r="147" spans="1:9" x14ac:dyDescent="0.15">
      <c r="A147" s="1">
        <v>7</v>
      </c>
      <c r="B147" s="1" t="s">
        <v>55</v>
      </c>
      <c r="C147" s="1">
        <v>6</v>
      </c>
      <c r="D147" s="1" t="s">
        <v>49</v>
      </c>
      <c r="E147" s="3">
        <v>0.89650017002292703</v>
      </c>
      <c r="F147" s="3">
        <v>0.90824960134872701</v>
      </c>
      <c r="G147" s="3">
        <v>0.91233722373493997</v>
      </c>
      <c r="H147" s="3">
        <v>0.98102189580614196</v>
      </c>
      <c r="I147" s="3">
        <v>0.98383512258427297</v>
      </c>
    </row>
    <row r="148" spans="1:9" x14ac:dyDescent="0.15">
      <c r="A148" s="1">
        <v>7</v>
      </c>
      <c r="B148" s="1" t="s">
        <v>55</v>
      </c>
      <c r="C148" s="1">
        <v>7</v>
      </c>
      <c r="D148" s="1" t="s">
        <v>158</v>
      </c>
      <c r="E148" s="3">
        <v>0.94706178180679201</v>
      </c>
      <c r="F148" s="3">
        <v>0.937909802644185</v>
      </c>
      <c r="G148" s="3">
        <v>0.99467359177758197</v>
      </c>
      <c r="H148" s="3">
        <v>1.06180916798216</v>
      </c>
      <c r="I148" s="3">
        <v>1.02940605083675</v>
      </c>
    </row>
    <row r="149" spans="1:9" x14ac:dyDescent="0.15">
      <c r="A149" s="1">
        <v>7</v>
      </c>
      <c r="B149" s="1" t="s">
        <v>55</v>
      </c>
      <c r="C149" s="1">
        <v>8</v>
      </c>
      <c r="D149" s="1" t="s">
        <v>159</v>
      </c>
      <c r="E149" s="3">
        <v>0.83367805996821898</v>
      </c>
      <c r="F149" s="3">
        <v>0.84316015799795296</v>
      </c>
      <c r="G149" s="3">
        <v>0.83111010662111895</v>
      </c>
      <c r="H149" s="3">
        <v>0.90704607429532302</v>
      </c>
      <c r="I149" s="3">
        <v>0.87791727690681598</v>
      </c>
    </row>
    <row r="150" spans="1:9" x14ac:dyDescent="0.15">
      <c r="A150" s="1">
        <v>7</v>
      </c>
      <c r="B150" s="1" t="s">
        <v>55</v>
      </c>
      <c r="C150" s="1">
        <v>9</v>
      </c>
      <c r="D150" s="1" t="s">
        <v>160</v>
      </c>
      <c r="E150" s="3">
        <v>0.912676835030934</v>
      </c>
      <c r="F150" s="3">
        <v>0.91722084531441805</v>
      </c>
      <c r="G150" s="3">
        <v>0.90624425554170396</v>
      </c>
      <c r="H150" s="3">
        <v>0.94295180962970404</v>
      </c>
      <c r="I150" s="3">
        <v>0.88518807919319098</v>
      </c>
    </row>
    <row r="151" spans="1:9" x14ac:dyDescent="0.15">
      <c r="A151" s="1">
        <v>7</v>
      </c>
      <c r="B151" s="1" t="s">
        <v>55</v>
      </c>
      <c r="C151" s="1">
        <v>10</v>
      </c>
      <c r="D151" s="1" t="s">
        <v>161</v>
      </c>
      <c r="E151" s="3">
        <v>0.86685837699518198</v>
      </c>
      <c r="F151" s="3">
        <v>0.83555541858930704</v>
      </c>
      <c r="G151" s="3">
        <v>0.84046714920624599</v>
      </c>
      <c r="H151" s="3">
        <v>0.89284069730093896</v>
      </c>
      <c r="I151" s="3">
        <v>0.87363916414855602</v>
      </c>
    </row>
    <row r="152" spans="1:9" x14ac:dyDescent="0.15">
      <c r="A152" s="1">
        <v>7</v>
      </c>
      <c r="B152" s="1" t="s">
        <v>55</v>
      </c>
      <c r="C152" s="1">
        <v>11</v>
      </c>
      <c r="D152" s="1" t="s">
        <v>162</v>
      </c>
      <c r="E152" s="3">
        <v>0.907871073937077</v>
      </c>
      <c r="F152" s="3">
        <v>0.91026437944493699</v>
      </c>
      <c r="G152" s="3">
        <v>0.88798659857067297</v>
      </c>
      <c r="H152" s="3">
        <v>0.94891094864722103</v>
      </c>
      <c r="I152" s="3">
        <v>0.92379063138561501</v>
      </c>
    </row>
    <row r="153" spans="1:9" x14ac:dyDescent="0.15">
      <c r="A153" s="1">
        <v>7</v>
      </c>
      <c r="B153" s="1" t="s">
        <v>6</v>
      </c>
      <c r="C153" s="1">
        <v>12</v>
      </c>
      <c r="D153" s="1" t="s">
        <v>163</v>
      </c>
      <c r="E153" s="3">
        <v>0.72415737900737898</v>
      </c>
      <c r="F153" s="3">
        <v>0.73853228016579897</v>
      </c>
      <c r="G153" s="3">
        <v>0.72996526098426795</v>
      </c>
      <c r="H153" s="3">
        <v>0.84341520956258398</v>
      </c>
      <c r="I153" s="3">
        <v>0.84586814040492697</v>
      </c>
    </row>
    <row r="154" spans="1:9" x14ac:dyDescent="0.15">
      <c r="A154" s="1">
        <v>7</v>
      </c>
      <c r="B154" s="1" t="s">
        <v>6</v>
      </c>
      <c r="C154" s="1">
        <v>13</v>
      </c>
      <c r="D154" s="1" t="s">
        <v>164</v>
      </c>
      <c r="E154" s="3">
        <v>0.89292841715833704</v>
      </c>
      <c r="F154" s="3">
        <v>0.88200930809045097</v>
      </c>
      <c r="G154" s="3">
        <v>0.87076134082837298</v>
      </c>
      <c r="H154" s="3">
        <v>0.93097022615317004</v>
      </c>
      <c r="I154" s="3">
        <v>0.89697665883767297</v>
      </c>
    </row>
    <row r="155" spans="1:9" x14ac:dyDescent="0.15">
      <c r="A155" s="1">
        <v>7</v>
      </c>
      <c r="B155" s="1" t="s">
        <v>6</v>
      </c>
      <c r="C155" s="1">
        <v>14</v>
      </c>
      <c r="D155" s="1" t="s">
        <v>165</v>
      </c>
      <c r="E155" s="3">
        <v>0.80018306691579599</v>
      </c>
      <c r="F155" s="3">
        <v>0.77485777352552299</v>
      </c>
      <c r="G155" s="3">
        <v>0.77447177413726798</v>
      </c>
      <c r="H155" s="3">
        <v>0.86460460210954104</v>
      </c>
      <c r="I155" s="3">
        <v>0.87733900965690303</v>
      </c>
    </row>
    <row r="156" spans="1:9" x14ac:dyDescent="0.15">
      <c r="A156" s="1">
        <v>7</v>
      </c>
      <c r="B156" s="1" t="s">
        <v>6</v>
      </c>
      <c r="C156" s="1">
        <v>15</v>
      </c>
      <c r="D156" s="1" t="s">
        <v>166</v>
      </c>
      <c r="E156" s="3">
        <v>0.77495696485804</v>
      </c>
      <c r="F156" s="3">
        <v>0.76785303252840098</v>
      </c>
      <c r="G156" s="3">
        <v>0.76154313436925003</v>
      </c>
      <c r="H156" s="3">
        <v>0.83250151327198996</v>
      </c>
      <c r="I156" s="3">
        <v>0.84895098209716102</v>
      </c>
    </row>
    <row r="157" spans="1:9" x14ac:dyDescent="0.15">
      <c r="A157" s="1">
        <v>7</v>
      </c>
      <c r="B157" s="1" t="s">
        <v>6</v>
      </c>
      <c r="C157" s="1">
        <v>16</v>
      </c>
      <c r="D157" s="1" t="s">
        <v>149</v>
      </c>
      <c r="E157" s="3">
        <v>0.87866212388395804</v>
      </c>
      <c r="F157" s="3">
        <v>0.885228004488395</v>
      </c>
      <c r="G157" s="3">
        <v>0.885188425991289</v>
      </c>
      <c r="H157" s="3">
        <v>0.92942567463585002</v>
      </c>
      <c r="I157" s="3">
        <v>0.93180967750333099</v>
      </c>
    </row>
    <row r="158" spans="1:9" x14ac:dyDescent="0.15">
      <c r="A158" s="1">
        <v>7</v>
      </c>
      <c r="B158" s="1" t="s">
        <v>6</v>
      </c>
      <c r="C158" s="1">
        <v>17</v>
      </c>
      <c r="D158" s="1" t="s">
        <v>150</v>
      </c>
      <c r="E158" s="3">
        <v>1.24850217641159</v>
      </c>
      <c r="F158" s="3">
        <v>1.0621706161517599</v>
      </c>
      <c r="G158" s="3">
        <v>1.0547472631979</v>
      </c>
      <c r="H158" s="3">
        <v>1.0766037591497599</v>
      </c>
      <c r="I158" s="3">
        <v>1.14467128434254</v>
      </c>
    </row>
    <row r="159" spans="1:9" x14ac:dyDescent="0.15">
      <c r="A159" s="1">
        <v>7</v>
      </c>
      <c r="B159" s="1" t="s">
        <v>6</v>
      </c>
      <c r="C159" s="1">
        <v>18</v>
      </c>
      <c r="D159" s="1" t="s">
        <v>151</v>
      </c>
      <c r="E159" s="3">
        <v>0.78279456765439503</v>
      </c>
      <c r="F159" s="3">
        <v>0.77920743474033904</v>
      </c>
      <c r="G159" s="3">
        <v>0.79308201520925403</v>
      </c>
      <c r="H159" s="3">
        <v>0.84074058203053903</v>
      </c>
      <c r="I159" s="3">
        <v>0.78027838894423995</v>
      </c>
    </row>
    <row r="160" spans="1:9" x14ac:dyDescent="0.15">
      <c r="A160" s="1">
        <v>7</v>
      </c>
      <c r="B160" s="1" t="s">
        <v>6</v>
      </c>
      <c r="C160" s="1">
        <v>19</v>
      </c>
      <c r="D160" s="1" t="s">
        <v>152</v>
      </c>
      <c r="E160" s="3">
        <v>0.88745638155331596</v>
      </c>
      <c r="F160" s="3">
        <v>0.88813731464518997</v>
      </c>
      <c r="G160" s="3">
        <v>0.895479368604439</v>
      </c>
      <c r="H160" s="3">
        <v>1.0025362312809101</v>
      </c>
      <c r="I160" s="3">
        <v>0.96523881561006797</v>
      </c>
    </row>
    <row r="161" spans="1:9" x14ac:dyDescent="0.15">
      <c r="A161" s="1">
        <v>7</v>
      </c>
      <c r="B161" s="1" t="s">
        <v>6</v>
      </c>
      <c r="C161" s="1">
        <v>20</v>
      </c>
      <c r="D161" s="1" t="s">
        <v>153</v>
      </c>
      <c r="E161" s="3">
        <v>0.79202936584900596</v>
      </c>
      <c r="F161" s="3">
        <v>0.90306081549823902</v>
      </c>
      <c r="G161" s="3">
        <v>0.90130253182015896</v>
      </c>
      <c r="H161" s="3">
        <v>0.94492553552678005</v>
      </c>
      <c r="I161" s="3">
        <v>0.89082240532327495</v>
      </c>
    </row>
    <row r="162" spans="1:9" x14ac:dyDescent="0.15">
      <c r="A162" s="1">
        <v>7</v>
      </c>
      <c r="B162" s="1" t="s">
        <v>6</v>
      </c>
      <c r="C162" s="1">
        <v>21</v>
      </c>
      <c r="D162" s="1" t="s">
        <v>154</v>
      </c>
      <c r="E162" s="3">
        <v>1.00364970446124</v>
      </c>
      <c r="F162" s="3">
        <v>0.99841741573574405</v>
      </c>
      <c r="G162" s="3">
        <v>0.97442135389518603</v>
      </c>
      <c r="H162" s="3">
        <v>0.98255041818969502</v>
      </c>
      <c r="I162" s="3">
        <v>0.95802605970985399</v>
      </c>
    </row>
    <row r="163" spans="1:9" x14ac:dyDescent="0.15">
      <c r="A163" s="1">
        <v>7</v>
      </c>
      <c r="B163" s="1" t="s">
        <v>6</v>
      </c>
      <c r="C163" s="1">
        <v>22</v>
      </c>
      <c r="D163" s="1" t="s">
        <v>146</v>
      </c>
      <c r="E163" s="3">
        <v>0.87361029458369999</v>
      </c>
      <c r="F163" s="3">
        <v>0.83904822424273995</v>
      </c>
      <c r="G163" s="3">
        <v>0.86016752392596496</v>
      </c>
      <c r="H163" s="3">
        <v>0.92298661691388295</v>
      </c>
      <c r="I163" s="3">
        <v>0.89410978870396995</v>
      </c>
    </row>
    <row r="164" spans="1:9" x14ac:dyDescent="0.15">
      <c r="A164" s="1">
        <v>7</v>
      </c>
      <c r="B164" s="1" t="s">
        <v>6</v>
      </c>
      <c r="C164" s="1">
        <v>23</v>
      </c>
      <c r="D164" s="1" t="s">
        <v>167</v>
      </c>
      <c r="E164" s="3">
        <v>1.17945403313428</v>
      </c>
      <c r="F164" s="3">
        <v>1.1118827354157199</v>
      </c>
      <c r="G164" s="3">
        <v>1.10789030821196</v>
      </c>
      <c r="H164" s="3">
        <v>1.15498977268057</v>
      </c>
      <c r="I164" s="3">
        <v>1.1074361516559901</v>
      </c>
    </row>
    <row r="165" spans="1:9" x14ac:dyDescent="0.15">
      <c r="A165" s="1">
        <v>8</v>
      </c>
      <c r="B165" s="1" t="s">
        <v>7</v>
      </c>
      <c r="C165" s="1">
        <v>1</v>
      </c>
      <c r="D165" s="1" t="s">
        <v>147</v>
      </c>
      <c r="E165" s="3">
        <v>0.49296597648506102</v>
      </c>
      <c r="F165" s="3">
        <v>0.53678828337802098</v>
      </c>
      <c r="G165" s="3">
        <v>0.50023751336031597</v>
      </c>
      <c r="H165" s="3">
        <v>0.55775259470248995</v>
      </c>
      <c r="I165" s="3">
        <v>0.61061920225661004</v>
      </c>
    </row>
    <row r="166" spans="1:9" x14ac:dyDescent="0.15">
      <c r="A166" s="1">
        <v>8</v>
      </c>
      <c r="B166" s="1" t="s">
        <v>7</v>
      </c>
      <c r="C166" s="1">
        <v>2</v>
      </c>
      <c r="D166" s="1" t="s">
        <v>148</v>
      </c>
      <c r="E166" s="3">
        <v>1.55974595054825</v>
      </c>
      <c r="F166" s="3">
        <v>1.48785800134257</v>
      </c>
      <c r="G166" s="3">
        <v>1.20174673679986</v>
      </c>
      <c r="H166" s="3">
        <v>1.3454733011309099</v>
      </c>
      <c r="I166" s="3">
        <v>1.2739598237831</v>
      </c>
    </row>
    <row r="167" spans="1:9" x14ac:dyDescent="0.15">
      <c r="A167" s="1">
        <v>8</v>
      </c>
      <c r="B167" s="1" t="s">
        <v>56</v>
      </c>
      <c r="C167" s="1">
        <v>3</v>
      </c>
      <c r="D167" s="1" t="s">
        <v>155</v>
      </c>
      <c r="E167" s="3">
        <v>0.77607402396019298</v>
      </c>
      <c r="F167" s="3">
        <v>0.77853016138800302</v>
      </c>
      <c r="G167" s="3">
        <v>0.756605494385854</v>
      </c>
      <c r="H167" s="3">
        <v>0.81326549321229902</v>
      </c>
      <c r="I167" s="3">
        <v>0.80293393361859999</v>
      </c>
    </row>
    <row r="168" spans="1:9" x14ac:dyDescent="0.15">
      <c r="A168" s="1">
        <v>8</v>
      </c>
      <c r="B168" s="1" t="s">
        <v>56</v>
      </c>
      <c r="C168" s="1">
        <v>4</v>
      </c>
      <c r="D168" s="1" t="s">
        <v>156</v>
      </c>
      <c r="E168" s="3">
        <v>0.69273038561942302</v>
      </c>
      <c r="F168" s="3">
        <v>0.67727388666116295</v>
      </c>
      <c r="G168" s="3">
        <v>0.657766911011058</v>
      </c>
      <c r="H168" s="3">
        <v>0.71558099609947601</v>
      </c>
      <c r="I168" s="3">
        <v>0.71869203649131397</v>
      </c>
    </row>
    <row r="169" spans="1:9" x14ac:dyDescent="0.15">
      <c r="A169" s="1">
        <v>8</v>
      </c>
      <c r="B169" s="1" t="s">
        <v>56</v>
      </c>
      <c r="C169" s="1">
        <v>5</v>
      </c>
      <c r="D169" s="1" t="s">
        <v>157</v>
      </c>
      <c r="E169" s="3">
        <v>0.84861610045458102</v>
      </c>
      <c r="F169" s="3">
        <v>0.87748234974097705</v>
      </c>
      <c r="G169" s="3">
        <v>0.86280518613442203</v>
      </c>
      <c r="H169" s="3">
        <v>0.92515828945288903</v>
      </c>
      <c r="I169" s="3">
        <v>0.92363982795903998</v>
      </c>
    </row>
    <row r="170" spans="1:9" x14ac:dyDescent="0.15">
      <c r="A170" s="1">
        <v>8</v>
      </c>
      <c r="B170" s="1" t="s">
        <v>56</v>
      </c>
      <c r="C170" s="1">
        <v>6</v>
      </c>
      <c r="D170" s="1" t="s">
        <v>49</v>
      </c>
      <c r="E170" s="3">
        <v>0.92298983582370797</v>
      </c>
      <c r="F170" s="3">
        <v>0.96853560916649795</v>
      </c>
      <c r="G170" s="3">
        <v>0.97209383923667902</v>
      </c>
      <c r="H170" s="3">
        <v>1.0371987194111301</v>
      </c>
      <c r="I170" s="3">
        <v>1.03289556333676</v>
      </c>
    </row>
    <row r="171" spans="1:9" x14ac:dyDescent="0.15">
      <c r="A171" s="1">
        <v>8</v>
      </c>
      <c r="B171" s="1" t="s">
        <v>56</v>
      </c>
      <c r="C171" s="1">
        <v>7</v>
      </c>
      <c r="D171" s="1" t="s">
        <v>158</v>
      </c>
      <c r="E171" s="3">
        <v>0.96244362181162202</v>
      </c>
      <c r="F171" s="3">
        <v>0.98343883559080003</v>
      </c>
      <c r="G171" s="3">
        <v>1.04801356792809</v>
      </c>
      <c r="H171" s="3">
        <v>1.1096897052947501</v>
      </c>
      <c r="I171" s="3">
        <v>1.07185507754746</v>
      </c>
    </row>
    <row r="172" spans="1:9" x14ac:dyDescent="0.15">
      <c r="A172" s="1">
        <v>8</v>
      </c>
      <c r="B172" s="1" t="s">
        <v>56</v>
      </c>
      <c r="C172" s="1">
        <v>8</v>
      </c>
      <c r="D172" s="1" t="s">
        <v>159</v>
      </c>
      <c r="E172" s="3">
        <v>0.86442181917079997</v>
      </c>
      <c r="F172" s="3">
        <v>0.883476697279451</v>
      </c>
      <c r="G172" s="3">
        <v>0.87364283855951197</v>
      </c>
      <c r="H172" s="3">
        <v>0.94230669187542204</v>
      </c>
      <c r="I172" s="3">
        <v>0.91111510628007497</v>
      </c>
    </row>
    <row r="173" spans="1:9" x14ac:dyDescent="0.15">
      <c r="A173" s="1">
        <v>8</v>
      </c>
      <c r="B173" s="1" t="s">
        <v>56</v>
      </c>
      <c r="C173" s="1">
        <v>9</v>
      </c>
      <c r="D173" s="1" t="s">
        <v>160</v>
      </c>
      <c r="E173" s="3">
        <v>0.92529293363590004</v>
      </c>
      <c r="F173" s="3">
        <v>0.95691449833357001</v>
      </c>
      <c r="G173" s="3">
        <v>0.95576614334694399</v>
      </c>
      <c r="H173" s="3">
        <v>0.98445165415012503</v>
      </c>
      <c r="I173" s="3">
        <v>0.92100879397592805</v>
      </c>
    </row>
    <row r="174" spans="1:9" x14ac:dyDescent="0.15">
      <c r="A174" s="1">
        <v>8</v>
      </c>
      <c r="B174" s="1" t="s">
        <v>56</v>
      </c>
      <c r="C174" s="1">
        <v>10</v>
      </c>
      <c r="D174" s="1" t="s">
        <v>161</v>
      </c>
      <c r="E174" s="3">
        <v>0.89478155747600197</v>
      </c>
      <c r="F174" s="3">
        <v>0.87733256823364303</v>
      </c>
      <c r="G174" s="3">
        <v>0.87721963238922196</v>
      </c>
      <c r="H174" s="3">
        <v>0.92678123819899005</v>
      </c>
      <c r="I174" s="3">
        <v>0.901980153165717</v>
      </c>
    </row>
    <row r="175" spans="1:9" x14ac:dyDescent="0.15">
      <c r="A175" s="1">
        <v>8</v>
      </c>
      <c r="B175" s="1" t="s">
        <v>56</v>
      </c>
      <c r="C175" s="1">
        <v>11</v>
      </c>
      <c r="D175" s="1" t="s">
        <v>162</v>
      </c>
      <c r="E175" s="3">
        <v>0.92546271297178395</v>
      </c>
      <c r="F175" s="3">
        <v>0.95409558627218405</v>
      </c>
      <c r="G175" s="3">
        <v>0.9350822300253</v>
      </c>
      <c r="H175" s="3">
        <v>0.99384005665400799</v>
      </c>
      <c r="I175" s="3">
        <v>0.96612685084462702</v>
      </c>
    </row>
    <row r="176" spans="1:9" x14ac:dyDescent="0.15">
      <c r="A176" s="1">
        <v>8</v>
      </c>
      <c r="B176" s="1" t="s">
        <v>7</v>
      </c>
      <c r="C176" s="1">
        <v>12</v>
      </c>
      <c r="D176" s="1" t="s">
        <v>163</v>
      </c>
      <c r="E176" s="3">
        <v>0.77185964964880605</v>
      </c>
      <c r="F176" s="3">
        <v>0.80538285814498101</v>
      </c>
      <c r="G176" s="3">
        <v>0.784218174624563</v>
      </c>
      <c r="H176" s="3">
        <v>0.90468437533505897</v>
      </c>
      <c r="I176" s="3">
        <v>0.91152114718695099</v>
      </c>
    </row>
    <row r="177" spans="1:9" x14ac:dyDescent="0.15">
      <c r="A177" s="1">
        <v>8</v>
      </c>
      <c r="B177" s="1" t="s">
        <v>7</v>
      </c>
      <c r="C177" s="1">
        <v>13</v>
      </c>
      <c r="D177" s="1" t="s">
        <v>164</v>
      </c>
      <c r="E177" s="3">
        <v>0.90527615579283505</v>
      </c>
      <c r="F177" s="3">
        <v>0.919540091076399</v>
      </c>
      <c r="G177" s="3">
        <v>0.90809807941616005</v>
      </c>
      <c r="H177" s="3">
        <v>0.97137393134582595</v>
      </c>
      <c r="I177" s="3">
        <v>0.93424105851811401</v>
      </c>
    </row>
    <row r="178" spans="1:9" x14ac:dyDescent="0.15">
      <c r="A178" s="1">
        <v>8</v>
      </c>
      <c r="B178" s="1" t="s">
        <v>7</v>
      </c>
      <c r="C178" s="1">
        <v>14</v>
      </c>
      <c r="D178" s="1" t="s">
        <v>165</v>
      </c>
      <c r="E178" s="3">
        <v>0.83491278950126202</v>
      </c>
      <c r="F178" s="3">
        <v>0.82742916365244201</v>
      </c>
      <c r="G178" s="3">
        <v>0.82527001459382299</v>
      </c>
      <c r="H178" s="3">
        <v>0.92300296102853596</v>
      </c>
      <c r="I178" s="3">
        <v>0.93741874754613297</v>
      </c>
    </row>
    <row r="179" spans="1:9" x14ac:dyDescent="0.15">
      <c r="A179" s="1">
        <v>8</v>
      </c>
      <c r="B179" s="1" t="s">
        <v>7</v>
      </c>
      <c r="C179" s="1">
        <v>15</v>
      </c>
      <c r="D179" s="1" t="s">
        <v>166</v>
      </c>
      <c r="E179" s="3">
        <v>0.81466548524820603</v>
      </c>
      <c r="F179" s="3">
        <v>0.81730354397298499</v>
      </c>
      <c r="G179" s="3">
        <v>0.80648520054627604</v>
      </c>
      <c r="H179" s="3">
        <v>0.88275533536682504</v>
      </c>
      <c r="I179" s="3">
        <v>0.894061186751546</v>
      </c>
    </row>
    <row r="180" spans="1:9" x14ac:dyDescent="0.15">
      <c r="A180" s="1">
        <v>8</v>
      </c>
      <c r="B180" s="1" t="s">
        <v>7</v>
      </c>
      <c r="C180" s="1">
        <v>16</v>
      </c>
      <c r="D180" s="1" t="s">
        <v>149</v>
      </c>
      <c r="E180" s="3">
        <v>0.89924712412742702</v>
      </c>
      <c r="F180" s="3">
        <v>0.90208853783846799</v>
      </c>
      <c r="G180" s="3">
        <v>0.88990235906749005</v>
      </c>
      <c r="H180" s="3">
        <v>0.92862982056083598</v>
      </c>
      <c r="I180" s="3">
        <v>0.92662932665277398</v>
      </c>
    </row>
    <row r="181" spans="1:9" x14ac:dyDescent="0.15">
      <c r="A181" s="1">
        <v>8</v>
      </c>
      <c r="B181" s="1" t="s">
        <v>7</v>
      </c>
      <c r="C181" s="1">
        <v>17</v>
      </c>
      <c r="D181" s="1" t="s">
        <v>150</v>
      </c>
      <c r="E181" s="3">
        <v>1.17950878706038</v>
      </c>
      <c r="F181" s="3">
        <v>0.99765068711717497</v>
      </c>
      <c r="G181" s="3">
        <v>1.04386806173589</v>
      </c>
      <c r="H181" s="3">
        <v>1.0901255921406601</v>
      </c>
      <c r="I181" s="3">
        <v>1.19103547892744</v>
      </c>
    </row>
    <row r="182" spans="1:9" x14ac:dyDescent="0.15">
      <c r="A182" s="1">
        <v>8</v>
      </c>
      <c r="B182" s="1" t="s">
        <v>7</v>
      </c>
      <c r="C182" s="1">
        <v>18</v>
      </c>
      <c r="D182" s="1" t="s">
        <v>151</v>
      </c>
      <c r="E182" s="3">
        <v>0.76495891560321305</v>
      </c>
      <c r="F182" s="3">
        <v>0.76846818506859504</v>
      </c>
      <c r="G182" s="3">
        <v>0.78574691166951105</v>
      </c>
      <c r="H182" s="3">
        <v>0.83866216302144903</v>
      </c>
      <c r="I182" s="3">
        <v>0.78375164840312195</v>
      </c>
    </row>
    <row r="183" spans="1:9" x14ac:dyDescent="0.15">
      <c r="A183" s="1">
        <v>8</v>
      </c>
      <c r="B183" s="1" t="s">
        <v>7</v>
      </c>
      <c r="C183" s="1">
        <v>19</v>
      </c>
      <c r="D183" s="1" t="s">
        <v>152</v>
      </c>
      <c r="E183" s="3">
        <v>0.85505903826033502</v>
      </c>
      <c r="F183" s="3">
        <v>0.88466365050634499</v>
      </c>
      <c r="G183" s="3">
        <v>0.91118113492855501</v>
      </c>
      <c r="H183" s="3">
        <v>0.99421987069844597</v>
      </c>
      <c r="I183" s="3">
        <v>0.97133034028481702</v>
      </c>
    </row>
    <row r="184" spans="1:9" x14ac:dyDescent="0.15">
      <c r="A184" s="1">
        <v>8</v>
      </c>
      <c r="B184" s="1" t="s">
        <v>7</v>
      </c>
      <c r="C184" s="1">
        <v>20</v>
      </c>
      <c r="D184" s="1" t="s">
        <v>153</v>
      </c>
      <c r="E184" s="3">
        <v>0.83891300447592598</v>
      </c>
      <c r="F184" s="3">
        <v>0.90697921608533705</v>
      </c>
      <c r="G184" s="3">
        <v>0.93409702756706803</v>
      </c>
      <c r="H184" s="3">
        <v>0.97212739637577394</v>
      </c>
      <c r="I184" s="3">
        <v>0.87416068728813501</v>
      </c>
    </row>
    <row r="185" spans="1:9" x14ac:dyDescent="0.15">
      <c r="A185" s="1">
        <v>8</v>
      </c>
      <c r="B185" s="1" t="s">
        <v>7</v>
      </c>
      <c r="C185" s="1">
        <v>21</v>
      </c>
      <c r="D185" s="1" t="s">
        <v>154</v>
      </c>
      <c r="E185" s="3">
        <v>0.97941062270283896</v>
      </c>
      <c r="F185" s="3">
        <v>0.97471798894469297</v>
      </c>
      <c r="G185" s="3">
        <v>0.95677549859480704</v>
      </c>
      <c r="H185" s="3">
        <v>0.96066690405198496</v>
      </c>
      <c r="I185" s="3">
        <v>0.94850323948313497</v>
      </c>
    </row>
    <row r="186" spans="1:9" x14ac:dyDescent="0.15">
      <c r="A186" s="1">
        <v>8</v>
      </c>
      <c r="B186" s="1" t="s">
        <v>7</v>
      </c>
      <c r="C186" s="1">
        <v>22</v>
      </c>
      <c r="D186" s="1" t="s">
        <v>146</v>
      </c>
      <c r="E186" s="3">
        <v>0.87205784631598404</v>
      </c>
      <c r="F186" s="3">
        <v>0.84835692574613597</v>
      </c>
      <c r="G186" s="3">
        <v>0.88282641583011801</v>
      </c>
      <c r="H186" s="3">
        <v>0.95717357771316802</v>
      </c>
      <c r="I186" s="3">
        <v>0.911558999211462</v>
      </c>
    </row>
    <row r="187" spans="1:9" x14ac:dyDescent="0.15">
      <c r="A187" s="1">
        <v>8</v>
      </c>
      <c r="B187" s="1" t="s">
        <v>7</v>
      </c>
      <c r="C187" s="1">
        <v>23</v>
      </c>
      <c r="D187" s="1" t="s">
        <v>167</v>
      </c>
      <c r="E187" s="3">
        <v>1.1609974541374199</v>
      </c>
      <c r="F187" s="3">
        <v>1.10843712582485</v>
      </c>
      <c r="G187" s="3">
        <v>1.13206260603062</v>
      </c>
      <c r="H187" s="3">
        <v>1.20518085913712</v>
      </c>
      <c r="I187" s="3">
        <v>1.13303968573119</v>
      </c>
    </row>
    <row r="188" spans="1:9" x14ac:dyDescent="0.15">
      <c r="A188" s="1">
        <v>9</v>
      </c>
      <c r="B188" s="1" t="s">
        <v>8</v>
      </c>
      <c r="C188" s="1">
        <v>1</v>
      </c>
      <c r="D188" s="1" t="s">
        <v>147</v>
      </c>
      <c r="E188" s="3">
        <v>0.53640350584936902</v>
      </c>
      <c r="F188" s="3">
        <v>0.59251631524923798</v>
      </c>
      <c r="G188" s="3">
        <v>0.57427943100214596</v>
      </c>
      <c r="H188" s="3">
        <v>0.63759774580608897</v>
      </c>
      <c r="I188" s="3">
        <v>0.66416149687394299</v>
      </c>
    </row>
    <row r="189" spans="1:9" x14ac:dyDescent="0.15">
      <c r="A189" s="1">
        <v>9</v>
      </c>
      <c r="B189" s="1" t="s">
        <v>8</v>
      </c>
      <c r="C189" s="1">
        <v>2</v>
      </c>
      <c r="D189" s="1" t="s">
        <v>148</v>
      </c>
      <c r="E189" s="3">
        <v>1.5410177577844</v>
      </c>
      <c r="F189" s="3">
        <v>1.54326589864093</v>
      </c>
      <c r="G189" s="3">
        <v>1.22775848445169</v>
      </c>
      <c r="H189" s="3">
        <v>1.2049728894115299</v>
      </c>
      <c r="I189" s="3">
        <v>1.18554121395406</v>
      </c>
    </row>
    <row r="190" spans="1:9" x14ac:dyDescent="0.15">
      <c r="A190" s="1">
        <v>9</v>
      </c>
      <c r="B190" s="1" t="s">
        <v>57</v>
      </c>
      <c r="C190" s="1">
        <v>3</v>
      </c>
      <c r="D190" s="1" t="s">
        <v>155</v>
      </c>
      <c r="E190" s="3">
        <v>0.75160770879022698</v>
      </c>
      <c r="F190" s="3">
        <v>0.76434271670557696</v>
      </c>
      <c r="G190" s="3">
        <v>0.756936860471353</v>
      </c>
      <c r="H190" s="3">
        <v>0.81520627126802303</v>
      </c>
      <c r="I190" s="3">
        <v>0.79856086510037905</v>
      </c>
    </row>
    <row r="191" spans="1:9" x14ac:dyDescent="0.15">
      <c r="A191" s="1">
        <v>9</v>
      </c>
      <c r="B191" s="1" t="s">
        <v>57</v>
      </c>
      <c r="C191" s="1">
        <v>4</v>
      </c>
      <c r="D191" s="1" t="s">
        <v>156</v>
      </c>
      <c r="E191" s="3">
        <v>0.675098511606114</v>
      </c>
      <c r="F191" s="3">
        <v>0.67310388703238599</v>
      </c>
      <c r="G191" s="3">
        <v>0.66121276422742103</v>
      </c>
      <c r="H191" s="3">
        <v>0.71731926766116705</v>
      </c>
      <c r="I191" s="3">
        <v>0.71406859619338103</v>
      </c>
    </row>
    <row r="192" spans="1:9" x14ac:dyDescent="0.15">
      <c r="A192" s="1">
        <v>9</v>
      </c>
      <c r="B192" s="1" t="s">
        <v>57</v>
      </c>
      <c r="C192" s="1">
        <v>5</v>
      </c>
      <c r="D192" s="1" t="s">
        <v>157</v>
      </c>
      <c r="E192" s="3">
        <v>0.82667801677978803</v>
      </c>
      <c r="F192" s="3">
        <v>0.86415683273205302</v>
      </c>
      <c r="G192" s="3">
        <v>0.85668875127742805</v>
      </c>
      <c r="H192" s="3">
        <v>0.92859631357606198</v>
      </c>
      <c r="I192" s="3">
        <v>0.923501459936791</v>
      </c>
    </row>
    <row r="193" spans="1:9" x14ac:dyDescent="0.15">
      <c r="A193" s="1">
        <v>9</v>
      </c>
      <c r="B193" s="1" t="s">
        <v>57</v>
      </c>
      <c r="C193" s="1">
        <v>6</v>
      </c>
      <c r="D193" s="1" t="s">
        <v>49</v>
      </c>
      <c r="E193" s="3">
        <v>0.89925272408957202</v>
      </c>
      <c r="F193" s="3">
        <v>0.94875499121385398</v>
      </c>
      <c r="G193" s="3">
        <v>0.96663439977619703</v>
      </c>
      <c r="H193" s="3">
        <v>1.0382716953659901</v>
      </c>
      <c r="I193" s="3">
        <v>1.03318970355573</v>
      </c>
    </row>
    <row r="194" spans="1:9" x14ac:dyDescent="0.15">
      <c r="A194" s="1">
        <v>9</v>
      </c>
      <c r="B194" s="1" t="s">
        <v>57</v>
      </c>
      <c r="C194" s="1">
        <v>7</v>
      </c>
      <c r="D194" s="1" t="s">
        <v>158</v>
      </c>
      <c r="E194" s="3">
        <v>0.94194648984580998</v>
      </c>
      <c r="F194" s="3">
        <v>0.96470617830657102</v>
      </c>
      <c r="G194" s="3">
        <v>1.0389915565147101</v>
      </c>
      <c r="H194" s="3">
        <v>1.10868428635605</v>
      </c>
      <c r="I194" s="3">
        <v>1.0741768902047599</v>
      </c>
    </row>
    <row r="195" spans="1:9" x14ac:dyDescent="0.15">
      <c r="A195" s="1">
        <v>9</v>
      </c>
      <c r="B195" s="1" t="s">
        <v>57</v>
      </c>
      <c r="C195" s="1">
        <v>8</v>
      </c>
      <c r="D195" s="1" t="s">
        <v>159</v>
      </c>
      <c r="E195" s="3">
        <v>0.84650499419205705</v>
      </c>
      <c r="F195" s="3">
        <v>0.87148478217395897</v>
      </c>
      <c r="G195" s="3">
        <v>0.86719865954891695</v>
      </c>
      <c r="H195" s="3">
        <v>0.94264839039362402</v>
      </c>
      <c r="I195" s="3">
        <v>0.90966255657408801</v>
      </c>
    </row>
    <row r="196" spans="1:9" x14ac:dyDescent="0.15">
      <c r="A196" s="1">
        <v>9</v>
      </c>
      <c r="B196" s="1" t="s">
        <v>57</v>
      </c>
      <c r="C196" s="1">
        <v>9</v>
      </c>
      <c r="D196" s="1" t="s">
        <v>160</v>
      </c>
      <c r="E196" s="3">
        <v>0.91118672304189197</v>
      </c>
      <c r="F196" s="3">
        <v>0.94312968366109795</v>
      </c>
      <c r="G196" s="3">
        <v>0.94825991434408097</v>
      </c>
      <c r="H196" s="3">
        <v>0.98735327776122905</v>
      </c>
      <c r="I196" s="3">
        <v>0.92462091780810995</v>
      </c>
    </row>
    <row r="197" spans="1:9" x14ac:dyDescent="0.15">
      <c r="A197" s="1">
        <v>9</v>
      </c>
      <c r="B197" s="1" t="s">
        <v>57</v>
      </c>
      <c r="C197" s="1">
        <v>10</v>
      </c>
      <c r="D197" s="1" t="s">
        <v>161</v>
      </c>
      <c r="E197" s="3">
        <v>0.878047027242991</v>
      </c>
      <c r="F197" s="3">
        <v>0.86546859128218301</v>
      </c>
      <c r="G197" s="3">
        <v>0.873652201362765</v>
      </c>
      <c r="H197" s="3">
        <v>0.92829937460866596</v>
      </c>
      <c r="I197" s="3">
        <v>0.90142232566053604</v>
      </c>
    </row>
    <row r="198" spans="1:9" x14ac:dyDescent="0.15">
      <c r="A198" s="1">
        <v>9</v>
      </c>
      <c r="B198" s="1" t="s">
        <v>57</v>
      </c>
      <c r="C198" s="1">
        <v>11</v>
      </c>
      <c r="D198" s="1" t="s">
        <v>162</v>
      </c>
      <c r="E198" s="3">
        <v>0.90923227849376997</v>
      </c>
      <c r="F198" s="3">
        <v>0.93991915700305895</v>
      </c>
      <c r="G198" s="3">
        <v>0.93069794164109299</v>
      </c>
      <c r="H198" s="3">
        <v>0.99458697839754895</v>
      </c>
      <c r="I198" s="3">
        <v>0.967736145990023</v>
      </c>
    </row>
    <row r="199" spans="1:9" x14ac:dyDescent="0.15">
      <c r="A199" s="1">
        <v>9</v>
      </c>
      <c r="B199" s="1" t="s">
        <v>8</v>
      </c>
      <c r="C199" s="1">
        <v>12</v>
      </c>
      <c r="D199" s="1" t="s">
        <v>163</v>
      </c>
      <c r="E199" s="3">
        <v>0.74361188156093505</v>
      </c>
      <c r="F199" s="3">
        <v>0.78926772031157699</v>
      </c>
      <c r="G199" s="3">
        <v>0.78458784328057996</v>
      </c>
      <c r="H199" s="3">
        <v>0.90491969094827596</v>
      </c>
      <c r="I199" s="3">
        <v>0.90764272309073402</v>
      </c>
    </row>
    <row r="200" spans="1:9" x14ac:dyDescent="0.15">
      <c r="A200" s="1">
        <v>9</v>
      </c>
      <c r="B200" s="1" t="s">
        <v>8</v>
      </c>
      <c r="C200" s="1">
        <v>13</v>
      </c>
      <c r="D200" s="1" t="s">
        <v>164</v>
      </c>
      <c r="E200" s="3">
        <v>0.89260874399986301</v>
      </c>
      <c r="F200" s="3">
        <v>0.908038838070096</v>
      </c>
      <c r="G200" s="3">
        <v>0.90728127087396404</v>
      </c>
      <c r="H200" s="3">
        <v>0.976474026022908</v>
      </c>
      <c r="I200" s="3">
        <v>0.937797557970105</v>
      </c>
    </row>
    <row r="201" spans="1:9" x14ac:dyDescent="0.15">
      <c r="A201" s="1">
        <v>9</v>
      </c>
      <c r="B201" s="1" t="s">
        <v>8</v>
      </c>
      <c r="C201" s="1">
        <v>14</v>
      </c>
      <c r="D201" s="1" t="s">
        <v>165</v>
      </c>
      <c r="E201" s="3">
        <v>0.80750350628576395</v>
      </c>
      <c r="F201" s="3">
        <v>0.81510943383073897</v>
      </c>
      <c r="G201" s="3">
        <v>0.82456774778150999</v>
      </c>
      <c r="H201" s="3">
        <v>0.92306641837154402</v>
      </c>
      <c r="I201" s="3">
        <v>0.93500936861809303</v>
      </c>
    </row>
    <row r="202" spans="1:9" x14ac:dyDescent="0.15">
      <c r="A202" s="1">
        <v>9</v>
      </c>
      <c r="B202" s="1" t="s">
        <v>8</v>
      </c>
      <c r="C202" s="1">
        <v>15</v>
      </c>
      <c r="D202" s="1" t="s">
        <v>166</v>
      </c>
      <c r="E202" s="3">
        <v>0.79442135834434102</v>
      </c>
      <c r="F202" s="3">
        <v>0.80444286226185702</v>
      </c>
      <c r="G202" s="3">
        <v>0.80307076932569599</v>
      </c>
      <c r="H202" s="3">
        <v>0.88118500284967904</v>
      </c>
      <c r="I202" s="3">
        <v>0.89103174534043905</v>
      </c>
    </row>
    <row r="203" spans="1:9" x14ac:dyDescent="0.15">
      <c r="A203" s="1">
        <v>9</v>
      </c>
      <c r="B203" s="1" t="s">
        <v>8</v>
      </c>
      <c r="C203" s="1">
        <v>16</v>
      </c>
      <c r="D203" s="1" t="s">
        <v>149</v>
      </c>
      <c r="E203" s="3">
        <v>0.89575994956830995</v>
      </c>
      <c r="F203" s="3">
        <v>0.89836122193949197</v>
      </c>
      <c r="G203" s="3">
        <v>0.88489932498974</v>
      </c>
      <c r="H203" s="3">
        <v>0.93280314947219301</v>
      </c>
      <c r="I203" s="3">
        <v>0.937305548114445</v>
      </c>
    </row>
    <row r="204" spans="1:9" x14ac:dyDescent="0.15">
      <c r="A204" s="1">
        <v>9</v>
      </c>
      <c r="B204" s="1" t="s">
        <v>8</v>
      </c>
      <c r="C204" s="1">
        <v>17</v>
      </c>
      <c r="D204" s="1" t="s">
        <v>150</v>
      </c>
      <c r="E204" s="3">
        <v>1.2779343078761201</v>
      </c>
      <c r="F204" s="3">
        <v>1.03713978828167</v>
      </c>
      <c r="G204" s="3">
        <v>1.0388260356585799</v>
      </c>
      <c r="H204" s="3">
        <v>1.0716617646409601</v>
      </c>
      <c r="I204" s="3">
        <v>1.2639741612877899</v>
      </c>
    </row>
    <row r="205" spans="1:9" x14ac:dyDescent="0.15">
      <c r="A205" s="1">
        <v>9</v>
      </c>
      <c r="B205" s="1" t="s">
        <v>8</v>
      </c>
      <c r="C205" s="1">
        <v>18</v>
      </c>
      <c r="D205" s="1" t="s">
        <v>151</v>
      </c>
      <c r="E205" s="3">
        <v>0.78862719480899202</v>
      </c>
      <c r="F205" s="3">
        <v>0.78854594605466699</v>
      </c>
      <c r="G205" s="3">
        <v>0.7994665601084</v>
      </c>
      <c r="H205" s="3">
        <v>0.84504206966638895</v>
      </c>
      <c r="I205" s="3">
        <v>0.79286895138560998</v>
      </c>
    </row>
    <row r="206" spans="1:9" x14ac:dyDescent="0.15">
      <c r="A206" s="1">
        <v>9</v>
      </c>
      <c r="B206" s="1" t="s">
        <v>8</v>
      </c>
      <c r="C206" s="1">
        <v>19</v>
      </c>
      <c r="D206" s="1" t="s">
        <v>152</v>
      </c>
      <c r="E206" s="3">
        <v>0.83160023935210703</v>
      </c>
      <c r="F206" s="3">
        <v>0.87013777618383004</v>
      </c>
      <c r="G206" s="3">
        <v>0.88182594310108098</v>
      </c>
      <c r="H206" s="3">
        <v>1.00351135120669</v>
      </c>
      <c r="I206" s="3">
        <v>0.96866014103212195</v>
      </c>
    </row>
    <row r="207" spans="1:9" x14ac:dyDescent="0.15">
      <c r="A207" s="1">
        <v>9</v>
      </c>
      <c r="B207" s="1" t="s">
        <v>8</v>
      </c>
      <c r="C207" s="1">
        <v>20</v>
      </c>
      <c r="D207" s="1" t="s">
        <v>153</v>
      </c>
      <c r="E207" s="3">
        <v>0.81478476384726894</v>
      </c>
      <c r="F207" s="3">
        <v>0.91078785880883495</v>
      </c>
      <c r="G207" s="3">
        <v>0.91365978385156998</v>
      </c>
      <c r="H207" s="3">
        <v>0.95917129118591804</v>
      </c>
      <c r="I207" s="3">
        <v>0.87789176270382496</v>
      </c>
    </row>
    <row r="208" spans="1:9" x14ac:dyDescent="0.15">
      <c r="A208" s="1">
        <v>9</v>
      </c>
      <c r="B208" s="1" t="s">
        <v>8</v>
      </c>
      <c r="C208" s="1">
        <v>21</v>
      </c>
      <c r="D208" s="1" t="s">
        <v>154</v>
      </c>
      <c r="E208" s="3">
        <v>0.99179673131867496</v>
      </c>
      <c r="F208" s="3">
        <v>0.98956948873198303</v>
      </c>
      <c r="G208" s="3">
        <v>0.97469760765214497</v>
      </c>
      <c r="H208" s="3">
        <v>0.97732552920531202</v>
      </c>
      <c r="I208" s="3">
        <v>0.94708529914136397</v>
      </c>
    </row>
    <row r="209" spans="1:9" x14ac:dyDescent="0.15">
      <c r="A209" s="1">
        <v>9</v>
      </c>
      <c r="B209" s="1" t="s">
        <v>8</v>
      </c>
      <c r="C209" s="1">
        <v>22</v>
      </c>
      <c r="D209" s="1" t="s">
        <v>146</v>
      </c>
      <c r="E209" s="3">
        <v>0.87977670414112297</v>
      </c>
      <c r="F209" s="3">
        <v>0.84324385443682803</v>
      </c>
      <c r="G209" s="3">
        <v>0.86071360103956296</v>
      </c>
      <c r="H209" s="3">
        <v>0.93832096430402001</v>
      </c>
      <c r="I209" s="3">
        <v>0.91696298606075499</v>
      </c>
    </row>
    <row r="210" spans="1:9" x14ac:dyDescent="0.15">
      <c r="A210" s="1">
        <v>9</v>
      </c>
      <c r="B210" s="1" t="s">
        <v>8</v>
      </c>
      <c r="C210" s="1">
        <v>23</v>
      </c>
      <c r="D210" s="1" t="s">
        <v>167</v>
      </c>
      <c r="E210" s="3">
        <v>1.1940216419112599</v>
      </c>
      <c r="F210" s="3">
        <v>1.1175368995792301</v>
      </c>
      <c r="G210" s="3">
        <v>1.11499385294874</v>
      </c>
      <c r="H210" s="3">
        <v>1.18774699010999</v>
      </c>
      <c r="I210" s="3">
        <v>1.14402359839223</v>
      </c>
    </row>
    <row r="211" spans="1:9" x14ac:dyDescent="0.15">
      <c r="A211" s="1">
        <v>10</v>
      </c>
      <c r="B211" s="1" t="s">
        <v>9</v>
      </c>
      <c r="C211" s="1">
        <v>1</v>
      </c>
      <c r="D211" s="1" t="s">
        <v>147</v>
      </c>
      <c r="E211" s="3">
        <v>0.50310189187592602</v>
      </c>
      <c r="F211" s="3">
        <v>0.56976013189116503</v>
      </c>
      <c r="G211" s="3">
        <v>0.547345850499109</v>
      </c>
      <c r="H211" s="3">
        <v>0.60388517504667305</v>
      </c>
      <c r="I211" s="3">
        <v>0.64704496327557603</v>
      </c>
    </row>
    <row r="212" spans="1:9" x14ac:dyDescent="0.15">
      <c r="A212" s="1">
        <v>10</v>
      </c>
      <c r="B212" s="1" t="s">
        <v>9</v>
      </c>
      <c r="C212" s="1">
        <v>2</v>
      </c>
      <c r="D212" s="1" t="s">
        <v>148</v>
      </c>
      <c r="E212" s="3">
        <v>1.8658890390640499</v>
      </c>
      <c r="F212" s="3">
        <v>1.7350452724329399</v>
      </c>
      <c r="G212" s="3">
        <v>1.3994844448722199</v>
      </c>
      <c r="H212" s="3">
        <v>1.50370499002328</v>
      </c>
      <c r="I212" s="3">
        <v>1.4686151888583501</v>
      </c>
    </row>
    <row r="213" spans="1:9" x14ac:dyDescent="0.15">
      <c r="A213" s="1">
        <v>10</v>
      </c>
      <c r="B213" s="1" t="s">
        <v>58</v>
      </c>
      <c r="C213" s="1">
        <v>3</v>
      </c>
      <c r="D213" s="1" t="s">
        <v>155</v>
      </c>
      <c r="E213" s="3">
        <v>0.75413450023313899</v>
      </c>
      <c r="F213" s="3">
        <v>0.76754377096325699</v>
      </c>
      <c r="G213" s="3">
        <v>0.75432371592026604</v>
      </c>
      <c r="H213" s="3">
        <v>0.80982221876090599</v>
      </c>
      <c r="I213" s="3">
        <v>0.796459689305833</v>
      </c>
    </row>
    <row r="214" spans="1:9" x14ac:dyDescent="0.15">
      <c r="A214" s="1">
        <v>10</v>
      </c>
      <c r="B214" s="1" t="s">
        <v>58</v>
      </c>
      <c r="C214" s="1">
        <v>4</v>
      </c>
      <c r="D214" s="1" t="s">
        <v>156</v>
      </c>
      <c r="E214" s="3">
        <v>0.68164136125076902</v>
      </c>
      <c r="F214" s="3">
        <v>0.67757283290825099</v>
      </c>
      <c r="G214" s="3">
        <v>0.66044755515515896</v>
      </c>
      <c r="H214" s="3">
        <v>0.71384612102273803</v>
      </c>
      <c r="I214" s="3">
        <v>0.71281541810970495</v>
      </c>
    </row>
    <row r="215" spans="1:9" x14ac:dyDescent="0.15">
      <c r="A215" s="1">
        <v>10</v>
      </c>
      <c r="B215" s="1" t="s">
        <v>58</v>
      </c>
      <c r="C215" s="1">
        <v>5</v>
      </c>
      <c r="D215" s="1" t="s">
        <v>157</v>
      </c>
      <c r="E215" s="3">
        <v>0.82931844662455401</v>
      </c>
      <c r="F215" s="3">
        <v>0.87207798273517501</v>
      </c>
      <c r="G215" s="3">
        <v>0.85605356387057696</v>
      </c>
      <c r="H215" s="3">
        <v>0.92457965869775705</v>
      </c>
      <c r="I215" s="3">
        <v>0.91773391027168205</v>
      </c>
    </row>
    <row r="216" spans="1:9" x14ac:dyDescent="0.15">
      <c r="A216" s="1">
        <v>10</v>
      </c>
      <c r="B216" s="1" t="s">
        <v>58</v>
      </c>
      <c r="C216" s="1">
        <v>6</v>
      </c>
      <c r="D216" s="1" t="s">
        <v>49</v>
      </c>
      <c r="E216" s="3">
        <v>0.90898148640627496</v>
      </c>
      <c r="F216" s="3">
        <v>0.97383251626443801</v>
      </c>
      <c r="G216" s="3">
        <v>0.967614563090472</v>
      </c>
      <c r="H216" s="3">
        <v>1.03814107051391</v>
      </c>
      <c r="I216" s="3">
        <v>1.03855667142396</v>
      </c>
    </row>
    <row r="217" spans="1:9" x14ac:dyDescent="0.15">
      <c r="A217" s="1">
        <v>10</v>
      </c>
      <c r="B217" s="1" t="s">
        <v>58</v>
      </c>
      <c r="C217" s="1">
        <v>7</v>
      </c>
      <c r="D217" s="1" t="s">
        <v>158</v>
      </c>
      <c r="E217" s="3">
        <v>0.94348941934443997</v>
      </c>
      <c r="F217" s="3">
        <v>0.98773157538052903</v>
      </c>
      <c r="G217" s="3">
        <v>1.0402534713768901</v>
      </c>
      <c r="H217" s="3">
        <v>1.1076385591401099</v>
      </c>
      <c r="I217" s="3">
        <v>1.0832259922612</v>
      </c>
    </row>
    <row r="218" spans="1:9" x14ac:dyDescent="0.15">
      <c r="A218" s="1">
        <v>10</v>
      </c>
      <c r="B218" s="1" t="s">
        <v>58</v>
      </c>
      <c r="C218" s="1">
        <v>8</v>
      </c>
      <c r="D218" s="1" t="s">
        <v>159</v>
      </c>
      <c r="E218" s="3">
        <v>0.84726107338121404</v>
      </c>
      <c r="F218" s="3">
        <v>0.87731428686765001</v>
      </c>
      <c r="G218" s="3">
        <v>0.86696535228513105</v>
      </c>
      <c r="H218" s="3">
        <v>0.94025031852973195</v>
      </c>
      <c r="I218" s="3">
        <v>0.91125161774635699</v>
      </c>
    </row>
    <row r="219" spans="1:9" x14ac:dyDescent="0.15">
      <c r="A219" s="1">
        <v>10</v>
      </c>
      <c r="B219" s="1" t="s">
        <v>58</v>
      </c>
      <c r="C219" s="1">
        <v>9</v>
      </c>
      <c r="D219" s="1" t="s">
        <v>160</v>
      </c>
      <c r="E219" s="3">
        <v>0.91565035061524902</v>
      </c>
      <c r="F219" s="3">
        <v>0.95712366063508603</v>
      </c>
      <c r="G219" s="3">
        <v>0.94851711268260397</v>
      </c>
      <c r="H219" s="3">
        <v>0.98540664454658899</v>
      </c>
      <c r="I219" s="3">
        <v>0.92648340388708705</v>
      </c>
    </row>
    <row r="220" spans="1:9" x14ac:dyDescent="0.15">
      <c r="A220" s="1">
        <v>10</v>
      </c>
      <c r="B220" s="1" t="s">
        <v>58</v>
      </c>
      <c r="C220" s="1">
        <v>10</v>
      </c>
      <c r="D220" s="1" t="s">
        <v>161</v>
      </c>
      <c r="E220" s="3">
        <v>0.88549743732878905</v>
      </c>
      <c r="F220" s="3">
        <v>0.87524289342008899</v>
      </c>
      <c r="G220" s="3">
        <v>0.87282212035317197</v>
      </c>
      <c r="H220" s="3">
        <v>0.92522619114063598</v>
      </c>
      <c r="I220" s="3">
        <v>0.90054916342200297</v>
      </c>
    </row>
    <row r="221" spans="1:9" x14ac:dyDescent="0.15">
      <c r="A221" s="1">
        <v>10</v>
      </c>
      <c r="B221" s="1" t="s">
        <v>58</v>
      </c>
      <c r="C221" s="1">
        <v>11</v>
      </c>
      <c r="D221" s="1" t="s">
        <v>162</v>
      </c>
      <c r="E221" s="3">
        <v>0.91923616342453596</v>
      </c>
      <c r="F221" s="3">
        <v>0.95753825417500804</v>
      </c>
      <c r="G221" s="3">
        <v>0.93243780224679795</v>
      </c>
      <c r="H221" s="3">
        <v>0.99398741919836198</v>
      </c>
      <c r="I221" s="3">
        <v>0.97149094596993402</v>
      </c>
    </row>
    <row r="222" spans="1:9" x14ac:dyDescent="0.15">
      <c r="A222" s="1">
        <v>10</v>
      </c>
      <c r="B222" s="1" t="s">
        <v>9</v>
      </c>
      <c r="C222" s="1">
        <v>12</v>
      </c>
      <c r="D222" s="1" t="s">
        <v>163</v>
      </c>
      <c r="E222" s="3">
        <v>0.75830550420421805</v>
      </c>
      <c r="F222" s="3">
        <v>0.80818014569708496</v>
      </c>
      <c r="G222" s="3">
        <v>0.78814545411906201</v>
      </c>
      <c r="H222" s="3">
        <v>0.91059171143691398</v>
      </c>
      <c r="I222" s="3">
        <v>0.91953199614833103</v>
      </c>
    </row>
    <row r="223" spans="1:9" x14ac:dyDescent="0.15">
      <c r="A223" s="1">
        <v>10</v>
      </c>
      <c r="B223" s="1" t="s">
        <v>9</v>
      </c>
      <c r="C223" s="1">
        <v>13</v>
      </c>
      <c r="D223" s="1" t="s">
        <v>164</v>
      </c>
      <c r="E223" s="3">
        <v>0.90110608849003104</v>
      </c>
      <c r="F223" s="3">
        <v>0.92542912166580704</v>
      </c>
      <c r="G223" s="3">
        <v>0.90591768292827202</v>
      </c>
      <c r="H223" s="3">
        <v>0.97389120379378702</v>
      </c>
      <c r="I223" s="3">
        <v>0.94440318534415102</v>
      </c>
    </row>
    <row r="224" spans="1:9" x14ac:dyDescent="0.15">
      <c r="A224" s="1">
        <v>10</v>
      </c>
      <c r="B224" s="1" t="s">
        <v>9</v>
      </c>
      <c r="C224" s="1">
        <v>14</v>
      </c>
      <c r="D224" s="1" t="s">
        <v>165</v>
      </c>
      <c r="E224" s="3">
        <v>0.821545858136569</v>
      </c>
      <c r="F224" s="3">
        <v>0.83236782200233195</v>
      </c>
      <c r="G224" s="3">
        <v>0.82754628018796095</v>
      </c>
      <c r="H224" s="3">
        <v>0.92756426973544903</v>
      </c>
      <c r="I224" s="3">
        <v>0.94340951392646</v>
      </c>
    </row>
    <row r="225" spans="1:9" x14ac:dyDescent="0.15">
      <c r="A225" s="1">
        <v>10</v>
      </c>
      <c r="B225" s="1" t="s">
        <v>9</v>
      </c>
      <c r="C225" s="1">
        <v>15</v>
      </c>
      <c r="D225" s="1" t="s">
        <v>166</v>
      </c>
      <c r="E225" s="3">
        <v>0.79844187001485301</v>
      </c>
      <c r="F225" s="3">
        <v>0.813841910842244</v>
      </c>
      <c r="G225" s="3">
        <v>0.804560038850887</v>
      </c>
      <c r="H225" s="3">
        <v>0.879841890011821</v>
      </c>
      <c r="I225" s="3">
        <v>0.89210327046764804</v>
      </c>
    </row>
    <row r="226" spans="1:9" x14ac:dyDescent="0.15">
      <c r="A226" s="1">
        <v>10</v>
      </c>
      <c r="B226" s="1" t="s">
        <v>9</v>
      </c>
      <c r="C226" s="1">
        <v>16</v>
      </c>
      <c r="D226" s="1" t="s">
        <v>149</v>
      </c>
      <c r="E226" s="3">
        <v>0.90376394115416703</v>
      </c>
      <c r="F226" s="3">
        <v>0.90531068596515696</v>
      </c>
      <c r="G226" s="3">
        <v>0.89320995555826399</v>
      </c>
      <c r="H226" s="3">
        <v>0.93351990191080203</v>
      </c>
      <c r="I226" s="3">
        <v>0.93897979846702795</v>
      </c>
    </row>
    <row r="227" spans="1:9" x14ac:dyDescent="0.15">
      <c r="A227" s="1">
        <v>10</v>
      </c>
      <c r="B227" s="1" t="s">
        <v>9</v>
      </c>
      <c r="C227" s="1">
        <v>17</v>
      </c>
      <c r="D227" s="1" t="s">
        <v>150</v>
      </c>
      <c r="E227" s="3">
        <v>1.37431858739958</v>
      </c>
      <c r="F227" s="3">
        <v>1.1110628187581</v>
      </c>
      <c r="G227" s="3">
        <v>1.0715555246164401</v>
      </c>
      <c r="H227" s="3">
        <v>1.0613189264281</v>
      </c>
      <c r="I227" s="3">
        <v>1.14361005998793</v>
      </c>
    </row>
    <row r="228" spans="1:9" x14ac:dyDescent="0.15">
      <c r="A228" s="1">
        <v>10</v>
      </c>
      <c r="B228" s="1" t="s">
        <v>9</v>
      </c>
      <c r="C228" s="1">
        <v>18</v>
      </c>
      <c r="D228" s="1" t="s">
        <v>151</v>
      </c>
      <c r="E228" s="3">
        <v>0.77676773972388202</v>
      </c>
      <c r="F228" s="3">
        <v>0.78308547556316999</v>
      </c>
      <c r="G228" s="3">
        <v>0.80910417018957503</v>
      </c>
      <c r="H228" s="3">
        <v>0.85793616359386304</v>
      </c>
      <c r="I228" s="3">
        <v>0.80041219054300805</v>
      </c>
    </row>
    <row r="229" spans="1:9" x14ac:dyDescent="0.15">
      <c r="A229" s="1">
        <v>10</v>
      </c>
      <c r="B229" s="1" t="s">
        <v>9</v>
      </c>
      <c r="C229" s="1">
        <v>19</v>
      </c>
      <c r="D229" s="1" t="s">
        <v>152</v>
      </c>
      <c r="E229" s="3">
        <v>0.86367052801045596</v>
      </c>
      <c r="F229" s="3">
        <v>0.88455330370376295</v>
      </c>
      <c r="G229" s="3">
        <v>0.91448495128546703</v>
      </c>
      <c r="H229" s="3">
        <v>1.0032033395956399</v>
      </c>
      <c r="I229" s="3">
        <v>0.98335537447858801</v>
      </c>
    </row>
    <row r="230" spans="1:9" x14ac:dyDescent="0.15">
      <c r="A230" s="1">
        <v>10</v>
      </c>
      <c r="B230" s="1" t="s">
        <v>9</v>
      </c>
      <c r="C230" s="1">
        <v>20</v>
      </c>
      <c r="D230" s="1" t="s">
        <v>153</v>
      </c>
      <c r="E230" s="3">
        <v>0.89682191126645405</v>
      </c>
      <c r="F230" s="3">
        <v>0.88987702837032301</v>
      </c>
      <c r="G230" s="3">
        <v>0.89286292110602405</v>
      </c>
      <c r="H230" s="3">
        <v>0.91644206629439195</v>
      </c>
      <c r="I230" s="3">
        <v>0.86386267765292502</v>
      </c>
    </row>
    <row r="231" spans="1:9" x14ac:dyDescent="0.15">
      <c r="A231" s="1">
        <v>10</v>
      </c>
      <c r="B231" s="1" t="s">
        <v>9</v>
      </c>
      <c r="C231" s="1">
        <v>21</v>
      </c>
      <c r="D231" s="1" t="s">
        <v>154</v>
      </c>
      <c r="E231" s="3">
        <v>0.97271728022272796</v>
      </c>
      <c r="F231" s="3">
        <v>0.98348315274141096</v>
      </c>
      <c r="G231" s="3">
        <v>0.967125088628219</v>
      </c>
      <c r="H231" s="3">
        <v>0.97983183154312803</v>
      </c>
      <c r="I231" s="3">
        <v>0.95486680922342904</v>
      </c>
    </row>
    <row r="232" spans="1:9" x14ac:dyDescent="0.15">
      <c r="A232" s="1">
        <v>10</v>
      </c>
      <c r="B232" s="1" t="s">
        <v>9</v>
      </c>
      <c r="C232" s="1">
        <v>22</v>
      </c>
      <c r="D232" s="1" t="s">
        <v>146</v>
      </c>
      <c r="E232" s="3">
        <v>0.87181858112897404</v>
      </c>
      <c r="F232" s="3">
        <v>0.84363932090711102</v>
      </c>
      <c r="G232" s="3">
        <v>0.860388264639668</v>
      </c>
      <c r="H232" s="3">
        <v>0.933284733133385</v>
      </c>
      <c r="I232" s="3">
        <v>0.91239990269753501</v>
      </c>
    </row>
    <row r="233" spans="1:9" x14ac:dyDescent="0.15">
      <c r="A233" s="1">
        <v>10</v>
      </c>
      <c r="B233" s="1" t="s">
        <v>9</v>
      </c>
      <c r="C233" s="1">
        <v>23</v>
      </c>
      <c r="D233" s="1" t="s">
        <v>167</v>
      </c>
      <c r="E233" s="3">
        <v>1.17859762563297</v>
      </c>
      <c r="F233" s="3">
        <v>1.1184332093295899</v>
      </c>
      <c r="G233" s="3">
        <v>1.1192423921013701</v>
      </c>
      <c r="H233" s="3">
        <v>1.1888902529059999</v>
      </c>
      <c r="I233" s="3">
        <v>1.1419164194057501</v>
      </c>
    </row>
    <row r="234" spans="1:9" x14ac:dyDescent="0.15">
      <c r="A234" s="1">
        <v>11</v>
      </c>
      <c r="B234" s="1" t="s">
        <v>10</v>
      </c>
      <c r="C234" s="1">
        <v>1</v>
      </c>
      <c r="D234" s="1" t="s">
        <v>147</v>
      </c>
      <c r="E234" s="3">
        <v>0.47420326113521499</v>
      </c>
      <c r="F234" s="3">
        <v>0.53653785162748402</v>
      </c>
      <c r="G234" s="3">
        <v>0.52246218736480099</v>
      </c>
      <c r="H234" s="3">
        <v>0.60008854014261703</v>
      </c>
      <c r="I234" s="3">
        <v>0.64196362942533702</v>
      </c>
    </row>
    <row r="235" spans="1:9" x14ac:dyDescent="0.15">
      <c r="A235" s="1">
        <v>11</v>
      </c>
      <c r="B235" s="1" t="s">
        <v>10</v>
      </c>
      <c r="C235" s="1">
        <v>2</v>
      </c>
      <c r="D235" s="1" t="s">
        <v>148</v>
      </c>
      <c r="E235" s="3">
        <v>1.6628620220763</v>
      </c>
      <c r="F235" s="3">
        <v>1.7297286656365001</v>
      </c>
      <c r="G235" s="3">
        <v>1.32196270709305</v>
      </c>
      <c r="H235" s="3">
        <v>1.4978333280147</v>
      </c>
      <c r="I235" s="3">
        <v>1.5360934908788899</v>
      </c>
    </row>
    <row r="236" spans="1:9" x14ac:dyDescent="0.15">
      <c r="A236" s="1">
        <v>11</v>
      </c>
      <c r="B236" s="1" t="s">
        <v>59</v>
      </c>
      <c r="C236" s="1">
        <v>3</v>
      </c>
      <c r="D236" s="1" t="s">
        <v>155</v>
      </c>
      <c r="E236" s="3">
        <v>0.79413321733447095</v>
      </c>
      <c r="F236" s="3">
        <v>0.81184411964190095</v>
      </c>
      <c r="G236" s="3">
        <v>0.78234208877838995</v>
      </c>
      <c r="H236" s="3">
        <v>0.82115523485393405</v>
      </c>
      <c r="I236" s="3">
        <v>0.803764189220603</v>
      </c>
    </row>
    <row r="237" spans="1:9" x14ac:dyDescent="0.15">
      <c r="A237" s="1">
        <v>11</v>
      </c>
      <c r="B237" s="1" t="s">
        <v>59</v>
      </c>
      <c r="C237" s="1">
        <v>4</v>
      </c>
      <c r="D237" s="1" t="s">
        <v>156</v>
      </c>
      <c r="E237" s="3">
        <v>0.69498886033742502</v>
      </c>
      <c r="F237" s="3">
        <v>0.70676268199490699</v>
      </c>
      <c r="G237" s="3">
        <v>0.67748737526401703</v>
      </c>
      <c r="H237" s="3">
        <v>0.72812043775925195</v>
      </c>
      <c r="I237" s="3">
        <v>0.72225366094161902</v>
      </c>
    </row>
    <row r="238" spans="1:9" x14ac:dyDescent="0.15">
      <c r="A238" s="1">
        <v>11</v>
      </c>
      <c r="B238" s="1" t="s">
        <v>59</v>
      </c>
      <c r="C238" s="1">
        <v>5</v>
      </c>
      <c r="D238" s="1" t="s">
        <v>157</v>
      </c>
      <c r="E238" s="3">
        <v>0.859456055341699</v>
      </c>
      <c r="F238" s="3">
        <v>0.91875184919605002</v>
      </c>
      <c r="G238" s="3">
        <v>0.88944372685734097</v>
      </c>
      <c r="H238" s="3">
        <v>0.937959202895007</v>
      </c>
      <c r="I238" s="3">
        <v>0.91882705744703297</v>
      </c>
    </row>
    <row r="239" spans="1:9" x14ac:dyDescent="0.15">
      <c r="A239" s="1">
        <v>11</v>
      </c>
      <c r="B239" s="1" t="s">
        <v>59</v>
      </c>
      <c r="C239" s="1">
        <v>6</v>
      </c>
      <c r="D239" s="1" t="s">
        <v>49</v>
      </c>
      <c r="E239" s="3">
        <v>0.94367482126336799</v>
      </c>
      <c r="F239" s="3">
        <v>1.0402344274726001</v>
      </c>
      <c r="G239" s="3">
        <v>1.0284712114533401</v>
      </c>
      <c r="H239" s="3">
        <v>1.0738846247617799</v>
      </c>
      <c r="I239" s="3">
        <v>1.0546288719016099</v>
      </c>
    </row>
    <row r="240" spans="1:9" x14ac:dyDescent="0.15">
      <c r="A240" s="1">
        <v>11</v>
      </c>
      <c r="B240" s="1" t="s">
        <v>59</v>
      </c>
      <c r="C240" s="1">
        <v>7</v>
      </c>
      <c r="D240" s="1" t="s">
        <v>158</v>
      </c>
      <c r="E240" s="3">
        <v>0.98755749073112298</v>
      </c>
      <c r="F240" s="3">
        <v>1.04998218985012</v>
      </c>
      <c r="G240" s="3">
        <v>1.0940356281514301</v>
      </c>
      <c r="H240" s="3">
        <v>1.14102502867935</v>
      </c>
      <c r="I240" s="3">
        <v>1.09994390978458</v>
      </c>
    </row>
    <row r="241" spans="1:9" x14ac:dyDescent="0.15">
      <c r="A241" s="1">
        <v>11</v>
      </c>
      <c r="B241" s="1" t="s">
        <v>59</v>
      </c>
      <c r="C241" s="1">
        <v>8</v>
      </c>
      <c r="D241" s="1" t="s">
        <v>159</v>
      </c>
      <c r="E241" s="3">
        <v>0.87394586139253405</v>
      </c>
      <c r="F241" s="3">
        <v>0.915983845676546</v>
      </c>
      <c r="G241" s="3">
        <v>0.89748201914121195</v>
      </c>
      <c r="H241" s="3">
        <v>0.95360701785091995</v>
      </c>
      <c r="I241" s="3">
        <v>0.91768657925848496</v>
      </c>
    </row>
    <row r="242" spans="1:9" x14ac:dyDescent="0.15">
      <c r="A242" s="1">
        <v>11</v>
      </c>
      <c r="B242" s="1" t="s">
        <v>59</v>
      </c>
      <c r="C242" s="1">
        <v>9</v>
      </c>
      <c r="D242" s="1" t="s">
        <v>160</v>
      </c>
      <c r="E242" s="3">
        <v>0.92967287001787602</v>
      </c>
      <c r="F242" s="3">
        <v>0.99815443518399605</v>
      </c>
      <c r="G242" s="3">
        <v>0.98286945815931204</v>
      </c>
      <c r="H242" s="3">
        <v>1.0025651501567501</v>
      </c>
      <c r="I242" s="3">
        <v>0.93791669402676103</v>
      </c>
    </row>
    <row r="243" spans="1:9" x14ac:dyDescent="0.15">
      <c r="A243" s="1">
        <v>11</v>
      </c>
      <c r="B243" s="1" t="s">
        <v>59</v>
      </c>
      <c r="C243" s="1">
        <v>10</v>
      </c>
      <c r="D243" s="1" t="s">
        <v>161</v>
      </c>
      <c r="E243" s="3">
        <v>0.90486227000164299</v>
      </c>
      <c r="F243" s="3">
        <v>0.91255289621341296</v>
      </c>
      <c r="G243" s="3">
        <v>0.89811147797600499</v>
      </c>
      <c r="H243" s="3">
        <v>0.94061061060803497</v>
      </c>
      <c r="I243" s="3">
        <v>0.90497809465321699</v>
      </c>
    </row>
    <row r="244" spans="1:9" x14ac:dyDescent="0.15">
      <c r="A244" s="1">
        <v>11</v>
      </c>
      <c r="B244" s="1" t="s">
        <v>59</v>
      </c>
      <c r="C244" s="1">
        <v>11</v>
      </c>
      <c r="D244" s="1" t="s">
        <v>162</v>
      </c>
      <c r="E244" s="3">
        <v>0.93230981505037303</v>
      </c>
      <c r="F244" s="3">
        <v>0.99783252079990803</v>
      </c>
      <c r="G244" s="3">
        <v>0.96793030392784096</v>
      </c>
      <c r="H244" s="3">
        <v>1.0151959385765501</v>
      </c>
      <c r="I244" s="3">
        <v>0.98518375360912402</v>
      </c>
    </row>
    <row r="245" spans="1:9" x14ac:dyDescent="0.15">
      <c r="A245" s="1">
        <v>11</v>
      </c>
      <c r="B245" s="1" t="s">
        <v>10</v>
      </c>
      <c r="C245" s="1">
        <v>12</v>
      </c>
      <c r="D245" s="1" t="s">
        <v>163</v>
      </c>
      <c r="E245" s="3">
        <v>0.78151122788403604</v>
      </c>
      <c r="F245" s="3">
        <v>0.84805720958673703</v>
      </c>
      <c r="G245" s="3">
        <v>0.81396902694169204</v>
      </c>
      <c r="H245" s="3">
        <v>0.93152992576687599</v>
      </c>
      <c r="I245" s="3">
        <v>0.94124503326512299</v>
      </c>
    </row>
    <row r="246" spans="1:9" x14ac:dyDescent="0.15">
      <c r="A246" s="1">
        <v>11</v>
      </c>
      <c r="B246" s="1" t="s">
        <v>10</v>
      </c>
      <c r="C246" s="1">
        <v>13</v>
      </c>
      <c r="D246" s="1" t="s">
        <v>164</v>
      </c>
      <c r="E246" s="3">
        <v>0.91095754672663998</v>
      </c>
      <c r="F246" s="3">
        <v>0.95975420805624601</v>
      </c>
      <c r="G246" s="3">
        <v>0.92933761469777598</v>
      </c>
      <c r="H246" s="3">
        <v>0.98911558905152197</v>
      </c>
      <c r="I246" s="3">
        <v>0.95466132180642305</v>
      </c>
    </row>
    <row r="247" spans="1:9" x14ac:dyDescent="0.15">
      <c r="A247" s="1">
        <v>11</v>
      </c>
      <c r="B247" s="1" t="s">
        <v>10</v>
      </c>
      <c r="C247" s="1">
        <v>14</v>
      </c>
      <c r="D247" s="1" t="s">
        <v>165</v>
      </c>
      <c r="E247" s="3">
        <v>0.84224830269575801</v>
      </c>
      <c r="F247" s="3">
        <v>0.86835442059279</v>
      </c>
      <c r="G247" s="3">
        <v>0.85516576446688497</v>
      </c>
      <c r="H247" s="3">
        <v>0.94962797005850097</v>
      </c>
      <c r="I247" s="3">
        <v>0.96415304794311196</v>
      </c>
    </row>
    <row r="248" spans="1:9" x14ac:dyDescent="0.15">
      <c r="A248" s="1">
        <v>11</v>
      </c>
      <c r="B248" s="1" t="s">
        <v>10</v>
      </c>
      <c r="C248" s="1">
        <v>15</v>
      </c>
      <c r="D248" s="1" t="s">
        <v>166</v>
      </c>
      <c r="E248" s="3">
        <v>0.83462516458840497</v>
      </c>
      <c r="F248" s="3">
        <v>0.86345497393610404</v>
      </c>
      <c r="G248" s="3">
        <v>0.84438158544064801</v>
      </c>
      <c r="H248" s="3">
        <v>0.90755528982914802</v>
      </c>
      <c r="I248" s="3">
        <v>0.90130147871237398</v>
      </c>
    </row>
    <row r="249" spans="1:9" x14ac:dyDescent="0.15">
      <c r="A249" s="1">
        <v>11</v>
      </c>
      <c r="B249" s="1" t="s">
        <v>10</v>
      </c>
      <c r="C249" s="1">
        <v>16</v>
      </c>
      <c r="D249" s="1" t="s">
        <v>149</v>
      </c>
      <c r="E249" s="3">
        <v>0.93576517101145695</v>
      </c>
      <c r="F249" s="3">
        <v>0.95843032542012796</v>
      </c>
      <c r="G249" s="3">
        <v>0.91636700330474297</v>
      </c>
      <c r="H249" s="3">
        <v>0.95286142681080799</v>
      </c>
      <c r="I249" s="3">
        <v>0.94346767576045198</v>
      </c>
    </row>
    <row r="250" spans="1:9" x14ac:dyDescent="0.15">
      <c r="A250" s="1">
        <v>11</v>
      </c>
      <c r="B250" s="1" t="s">
        <v>10</v>
      </c>
      <c r="C250" s="1">
        <v>17</v>
      </c>
      <c r="D250" s="1" t="s">
        <v>150</v>
      </c>
      <c r="E250" s="3">
        <v>1.08295060699817</v>
      </c>
      <c r="F250" s="3">
        <v>0.99928062104601001</v>
      </c>
      <c r="G250" s="3">
        <v>1.04885694142277</v>
      </c>
      <c r="H250" s="3">
        <v>1.0729217217522999</v>
      </c>
      <c r="I250" s="3">
        <v>1.16439140750488</v>
      </c>
    </row>
    <row r="251" spans="1:9" x14ac:dyDescent="0.15">
      <c r="A251" s="1">
        <v>11</v>
      </c>
      <c r="B251" s="1" t="s">
        <v>10</v>
      </c>
      <c r="C251" s="1">
        <v>18</v>
      </c>
      <c r="D251" s="1" t="s">
        <v>151</v>
      </c>
      <c r="E251" s="3">
        <v>0.811836847697054</v>
      </c>
      <c r="F251" s="3">
        <v>0.82355836981830799</v>
      </c>
      <c r="G251" s="3">
        <v>0.81338606733556695</v>
      </c>
      <c r="H251" s="3">
        <v>0.86326711108080101</v>
      </c>
      <c r="I251" s="3">
        <v>0.80821057220966896</v>
      </c>
    </row>
    <row r="252" spans="1:9" x14ac:dyDescent="0.15">
      <c r="A252" s="1">
        <v>11</v>
      </c>
      <c r="B252" s="1" t="s">
        <v>10</v>
      </c>
      <c r="C252" s="1">
        <v>19</v>
      </c>
      <c r="D252" s="1" t="s">
        <v>152</v>
      </c>
      <c r="E252" s="3">
        <v>0.87465305239663005</v>
      </c>
      <c r="F252" s="3">
        <v>0.90457136391866</v>
      </c>
      <c r="G252" s="3">
        <v>0.915184417405004</v>
      </c>
      <c r="H252" s="3">
        <v>0.98436227635234297</v>
      </c>
      <c r="I252" s="3">
        <v>0.958384130418657</v>
      </c>
    </row>
    <row r="253" spans="1:9" x14ac:dyDescent="0.15">
      <c r="A253" s="1">
        <v>11</v>
      </c>
      <c r="B253" s="1" t="s">
        <v>10</v>
      </c>
      <c r="C253" s="1">
        <v>20</v>
      </c>
      <c r="D253" s="1" t="s">
        <v>153</v>
      </c>
      <c r="E253" s="3">
        <v>0.83929186348120899</v>
      </c>
      <c r="F253" s="3">
        <v>0.95368571293302595</v>
      </c>
      <c r="G253" s="3">
        <v>0.93069184853144105</v>
      </c>
      <c r="H253" s="3">
        <v>0.96325478639121398</v>
      </c>
      <c r="I253" s="3">
        <v>0.89765172466278997</v>
      </c>
    </row>
    <row r="254" spans="1:9" x14ac:dyDescent="0.15">
      <c r="A254" s="1">
        <v>11</v>
      </c>
      <c r="B254" s="1" t="s">
        <v>10</v>
      </c>
      <c r="C254" s="1">
        <v>21</v>
      </c>
      <c r="D254" s="1" t="s">
        <v>154</v>
      </c>
      <c r="E254" s="3">
        <v>0.971245136113977</v>
      </c>
      <c r="F254" s="3">
        <v>0.99602211441885502</v>
      </c>
      <c r="G254" s="3">
        <v>0.96617235887520903</v>
      </c>
      <c r="H254" s="3">
        <v>0.97571475067553104</v>
      </c>
      <c r="I254" s="3">
        <v>0.96556074234168598</v>
      </c>
    </row>
    <row r="255" spans="1:9" x14ac:dyDescent="0.15">
      <c r="A255" s="1">
        <v>11</v>
      </c>
      <c r="B255" s="1" t="s">
        <v>10</v>
      </c>
      <c r="C255" s="1">
        <v>22</v>
      </c>
      <c r="D255" s="1" t="s">
        <v>146</v>
      </c>
      <c r="E255" s="3">
        <v>0.87686840961962498</v>
      </c>
      <c r="F255" s="3">
        <v>0.87608277963182002</v>
      </c>
      <c r="G255" s="3">
        <v>0.894879821236093</v>
      </c>
      <c r="H255" s="3">
        <v>0.96690364111953297</v>
      </c>
      <c r="I255" s="3">
        <v>0.921653126094783</v>
      </c>
    </row>
    <row r="256" spans="1:9" x14ac:dyDescent="0.15">
      <c r="A256" s="1">
        <v>11</v>
      </c>
      <c r="B256" s="1" t="s">
        <v>10</v>
      </c>
      <c r="C256" s="1">
        <v>23</v>
      </c>
      <c r="D256" s="1" t="s">
        <v>167</v>
      </c>
      <c r="E256" s="3">
        <v>1.1832636217138199</v>
      </c>
      <c r="F256" s="3">
        <v>1.14402225684454</v>
      </c>
      <c r="G256" s="3">
        <v>1.1568854552515999</v>
      </c>
      <c r="H256" s="3">
        <v>1.25917912890864</v>
      </c>
      <c r="I256" s="3">
        <v>1.1706874380916901</v>
      </c>
    </row>
    <row r="257" spans="1:9" x14ac:dyDescent="0.15">
      <c r="A257" s="1">
        <v>12</v>
      </c>
      <c r="B257" s="1" t="s">
        <v>11</v>
      </c>
      <c r="C257" s="1">
        <v>1</v>
      </c>
      <c r="D257" s="1" t="s">
        <v>147</v>
      </c>
      <c r="E257" s="3">
        <v>0.546008335021122</v>
      </c>
      <c r="F257" s="3">
        <v>0.60345672419076202</v>
      </c>
      <c r="G257" s="3">
        <v>0.58106360555579895</v>
      </c>
      <c r="H257" s="3">
        <v>0.65200071574623797</v>
      </c>
      <c r="I257" s="3">
        <v>0.66324263125529004</v>
      </c>
    </row>
    <row r="258" spans="1:9" x14ac:dyDescent="0.15">
      <c r="A258" s="1">
        <v>12</v>
      </c>
      <c r="B258" s="1" t="s">
        <v>11</v>
      </c>
      <c r="C258" s="1">
        <v>2</v>
      </c>
      <c r="D258" s="1" t="s">
        <v>148</v>
      </c>
      <c r="E258" s="3">
        <v>1.45926103029219</v>
      </c>
      <c r="F258" s="3">
        <v>1.49579190403125</v>
      </c>
      <c r="G258" s="3">
        <v>1.26940575780104</v>
      </c>
      <c r="H258" s="3">
        <v>1.5531594203880701</v>
      </c>
      <c r="I258" s="3">
        <v>1.48683156892921</v>
      </c>
    </row>
    <row r="259" spans="1:9" x14ac:dyDescent="0.15">
      <c r="A259" s="1">
        <v>12</v>
      </c>
      <c r="B259" s="1" t="s">
        <v>60</v>
      </c>
      <c r="C259" s="1">
        <v>3</v>
      </c>
      <c r="D259" s="1" t="s">
        <v>155</v>
      </c>
      <c r="E259" s="3">
        <v>0.81998671850122096</v>
      </c>
      <c r="F259" s="3">
        <v>0.83607704614688605</v>
      </c>
      <c r="G259" s="3">
        <v>0.80193679261628303</v>
      </c>
      <c r="H259" s="3">
        <v>0.84801577071786904</v>
      </c>
      <c r="I259" s="3">
        <v>0.82967170938107504</v>
      </c>
    </row>
    <row r="260" spans="1:9" x14ac:dyDescent="0.15">
      <c r="A260" s="1">
        <v>12</v>
      </c>
      <c r="B260" s="1" t="s">
        <v>60</v>
      </c>
      <c r="C260" s="1">
        <v>4</v>
      </c>
      <c r="D260" s="1" t="s">
        <v>156</v>
      </c>
      <c r="E260" s="3">
        <v>0.72255824951856495</v>
      </c>
      <c r="F260" s="3">
        <v>0.72562905070261496</v>
      </c>
      <c r="G260" s="3">
        <v>0.69443904054432903</v>
      </c>
      <c r="H260" s="3">
        <v>0.75421534429318005</v>
      </c>
      <c r="I260" s="3">
        <v>0.74875923100285002</v>
      </c>
    </row>
    <row r="261" spans="1:9" x14ac:dyDescent="0.15">
      <c r="A261" s="1">
        <v>12</v>
      </c>
      <c r="B261" s="1" t="s">
        <v>60</v>
      </c>
      <c r="C261" s="1">
        <v>5</v>
      </c>
      <c r="D261" s="1" t="s">
        <v>157</v>
      </c>
      <c r="E261" s="3">
        <v>0.88435081493428502</v>
      </c>
      <c r="F261" s="3">
        <v>0.94114456829573701</v>
      </c>
      <c r="G261" s="3">
        <v>0.90370094085672203</v>
      </c>
      <c r="H261" s="3">
        <v>0.95748224871932397</v>
      </c>
      <c r="I261" s="3">
        <v>0.93823049445915496</v>
      </c>
    </row>
    <row r="262" spans="1:9" x14ac:dyDescent="0.15">
      <c r="A262" s="1">
        <v>12</v>
      </c>
      <c r="B262" s="1" t="s">
        <v>60</v>
      </c>
      <c r="C262" s="1">
        <v>6</v>
      </c>
      <c r="D262" s="1" t="s">
        <v>49</v>
      </c>
      <c r="E262" s="3">
        <v>0.959356547470952</v>
      </c>
      <c r="F262" s="3">
        <v>1.0549951272023701</v>
      </c>
      <c r="G262" s="3">
        <v>1.0342034717586901</v>
      </c>
      <c r="H262" s="3">
        <v>1.08979661606926</v>
      </c>
      <c r="I262" s="3">
        <v>1.0680625541595099</v>
      </c>
    </row>
    <row r="263" spans="1:9" x14ac:dyDescent="0.15">
      <c r="A263" s="1">
        <v>12</v>
      </c>
      <c r="B263" s="1" t="s">
        <v>60</v>
      </c>
      <c r="C263" s="1">
        <v>7</v>
      </c>
      <c r="D263" s="1" t="s">
        <v>158</v>
      </c>
      <c r="E263" s="3">
        <v>0.99599961250968405</v>
      </c>
      <c r="F263" s="3">
        <v>1.06109789744842</v>
      </c>
      <c r="G263" s="3">
        <v>1.0993185736507001</v>
      </c>
      <c r="H263" s="3">
        <v>1.1555736251492501</v>
      </c>
      <c r="I263" s="3">
        <v>1.10546301456078</v>
      </c>
    </row>
    <row r="264" spans="1:9" x14ac:dyDescent="0.15">
      <c r="A264" s="1">
        <v>12</v>
      </c>
      <c r="B264" s="1" t="s">
        <v>60</v>
      </c>
      <c r="C264" s="1">
        <v>8</v>
      </c>
      <c r="D264" s="1" t="s">
        <v>159</v>
      </c>
      <c r="E264" s="3">
        <v>0.89309806029044803</v>
      </c>
      <c r="F264" s="3">
        <v>0.93361209209236196</v>
      </c>
      <c r="G264" s="3">
        <v>0.908794681217588</v>
      </c>
      <c r="H264" s="3">
        <v>0.96982809374607404</v>
      </c>
      <c r="I264" s="3">
        <v>0.93121782646933804</v>
      </c>
    </row>
    <row r="265" spans="1:9" x14ac:dyDescent="0.15">
      <c r="A265" s="1">
        <v>12</v>
      </c>
      <c r="B265" s="1" t="s">
        <v>60</v>
      </c>
      <c r="C265" s="1">
        <v>9</v>
      </c>
      <c r="D265" s="1" t="s">
        <v>160</v>
      </c>
      <c r="E265" s="3">
        <v>0.94120444937286496</v>
      </c>
      <c r="F265" s="3">
        <v>1.0125533854192801</v>
      </c>
      <c r="G265" s="3">
        <v>0.99135485132234502</v>
      </c>
      <c r="H265" s="3">
        <v>1.0161643333947801</v>
      </c>
      <c r="I265" s="3">
        <v>0.94452665421372894</v>
      </c>
    </row>
    <row r="266" spans="1:9" x14ac:dyDescent="0.15">
      <c r="A266" s="1">
        <v>12</v>
      </c>
      <c r="B266" s="1" t="s">
        <v>60</v>
      </c>
      <c r="C266" s="1">
        <v>10</v>
      </c>
      <c r="D266" s="1" t="s">
        <v>161</v>
      </c>
      <c r="E266" s="3">
        <v>0.92068955788686402</v>
      </c>
      <c r="F266" s="3">
        <v>0.92969819729567904</v>
      </c>
      <c r="G266" s="3">
        <v>0.90861080486414403</v>
      </c>
      <c r="H266" s="3">
        <v>0.95782458904169598</v>
      </c>
      <c r="I266" s="3">
        <v>0.918043653689673</v>
      </c>
    </row>
    <row r="267" spans="1:9" x14ac:dyDescent="0.15">
      <c r="A267" s="1">
        <v>12</v>
      </c>
      <c r="B267" s="1" t="s">
        <v>60</v>
      </c>
      <c r="C267" s="1">
        <v>11</v>
      </c>
      <c r="D267" s="1" t="s">
        <v>162</v>
      </c>
      <c r="E267" s="3">
        <v>0.94527372144843003</v>
      </c>
      <c r="F267" s="3">
        <v>1.0090937572821601</v>
      </c>
      <c r="G267" s="3">
        <v>0.97262296845438301</v>
      </c>
      <c r="H267" s="3">
        <v>1.02734758801397</v>
      </c>
      <c r="I267" s="3">
        <v>0.99166808681963903</v>
      </c>
    </row>
    <row r="268" spans="1:9" x14ac:dyDescent="0.15">
      <c r="A268" s="1">
        <v>12</v>
      </c>
      <c r="B268" s="1" t="s">
        <v>11</v>
      </c>
      <c r="C268" s="1">
        <v>12</v>
      </c>
      <c r="D268" s="1" t="s">
        <v>163</v>
      </c>
      <c r="E268" s="3">
        <v>0.80317858894937399</v>
      </c>
      <c r="F268" s="3">
        <v>0.86388648517015498</v>
      </c>
      <c r="G268" s="3">
        <v>0.82174431342035803</v>
      </c>
      <c r="H268" s="3">
        <v>0.94941321695589198</v>
      </c>
      <c r="I268" s="3">
        <v>0.95393550311325004</v>
      </c>
    </row>
    <row r="269" spans="1:9" x14ac:dyDescent="0.15">
      <c r="A269" s="1">
        <v>12</v>
      </c>
      <c r="B269" s="1" t="s">
        <v>11</v>
      </c>
      <c r="C269" s="1">
        <v>13</v>
      </c>
      <c r="D269" s="1" t="s">
        <v>164</v>
      </c>
      <c r="E269" s="3">
        <v>0.92011751774679196</v>
      </c>
      <c r="F269" s="3">
        <v>0.96825640830299498</v>
      </c>
      <c r="G269" s="3">
        <v>0.93359934326014204</v>
      </c>
      <c r="H269" s="3">
        <v>0.99955004550960502</v>
      </c>
      <c r="I269" s="3">
        <v>0.95666492174241202</v>
      </c>
    </row>
    <row r="270" spans="1:9" x14ac:dyDescent="0.15">
      <c r="A270" s="1">
        <v>12</v>
      </c>
      <c r="B270" s="1" t="s">
        <v>11</v>
      </c>
      <c r="C270" s="1">
        <v>14</v>
      </c>
      <c r="D270" s="1" t="s">
        <v>165</v>
      </c>
      <c r="E270" s="3">
        <v>0.86359536093352096</v>
      </c>
      <c r="F270" s="3">
        <v>0.88405118057493803</v>
      </c>
      <c r="G270" s="3">
        <v>0.86328196935448898</v>
      </c>
      <c r="H270" s="3">
        <v>0.96792734555640103</v>
      </c>
      <c r="I270" s="3">
        <v>0.97616599473722099</v>
      </c>
    </row>
    <row r="271" spans="1:9" x14ac:dyDescent="0.15">
      <c r="A271" s="1">
        <v>12</v>
      </c>
      <c r="B271" s="1" t="s">
        <v>11</v>
      </c>
      <c r="C271" s="1">
        <v>15</v>
      </c>
      <c r="D271" s="1" t="s">
        <v>166</v>
      </c>
      <c r="E271" s="3">
        <v>0.85549845030364102</v>
      </c>
      <c r="F271" s="3">
        <v>0.88460182081873096</v>
      </c>
      <c r="G271" s="3">
        <v>0.85735126461020605</v>
      </c>
      <c r="H271" s="3">
        <v>0.93035957374128397</v>
      </c>
      <c r="I271" s="3">
        <v>0.91955315158195405</v>
      </c>
    </row>
    <row r="272" spans="1:9" x14ac:dyDescent="0.15">
      <c r="A272" s="1">
        <v>12</v>
      </c>
      <c r="B272" s="1" t="s">
        <v>11</v>
      </c>
      <c r="C272" s="1">
        <v>16</v>
      </c>
      <c r="D272" s="1" t="s">
        <v>149</v>
      </c>
      <c r="E272" s="3">
        <v>0.94389420547033498</v>
      </c>
      <c r="F272" s="3">
        <v>0.97210488749809398</v>
      </c>
      <c r="G272" s="3">
        <v>0.93508196094998297</v>
      </c>
      <c r="H272" s="3">
        <v>0.970956227020214</v>
      </c>
      <c r="I272" s="3">
        <v>0.95157243150249604</v>
      </c>
    </row>
    <row r="273" spans="1:9" x14ac:dyDescent="0.15">
      <c r="A273" s="1">
        <v>12</v>
      </c>
      <c r="B273" s="1" t="s">
        <v>11</v>
      </c>
      <c r="C273" s="1">
        <v>17</v>
      </c>
      <c r="D273" s="1" t="s">
        <v>150</v>
      </c>
      <c r="E273" s="3">
        <v>1.1273356724152299</v>
      </c>
      <c r="F273" s="3">
        <v>1.05634857213286</v>
      </c>
      <c r="G273" s="3">
        <v>1.0708491624192999</v>
      </c>
      <c r="H273" s="3">
        <v>1.09215008025302</v>
      </c>
      <c r="I273" s="3">
        <v>1.1590250343638699</v>
      </c>
    </row>
    <row r="274" spans="1:9" x14ac:dyDescent="0.15">
      <c r="A274" s="1">
        <v>12</v>
      </c>
      <c r="B274" s="1" t="s">
        <v>11</v>
      </c>
      <c r="C274" s="1">
        <v>18</v>
      </c>
      <c r="D274" s="1" t="s">
        <v>151</v>
      </c>
      <c r="E274" s="3">
        <v>0.80463060517558604</v>
      </c>
      <c r="F274" s="3">
        <v>0.82355114001185703</v>
      </c>
      <c r="G274" s="3">
        <v>0.80650459074689096</v>
      </c>
      <c r="H274" s="3">
        <v>0.85621379644917806</v>
      </c>
      <c r="I274" s="3">
        <v>0.795953062546228</v>
      </c>
    </row>
    <row r="275" spans="1:9" x14ac:dyDescent="0.15">
      <c r="A275" s="1">
        <v>12</v>
      </c>
      <c r="B275" s="1" t="s">
        <v>11</v>
      </c>
      <c r="C275" s="1">
        <v>19</v>
      </c>
      <c r="D275" s="1" t="s">
        <v>152</v>
      </c>
      <c r="E275" s="3">
        <v>0.869034965776874</v>
      </c>
      <c r="F275" s="3">
        <v>0.90055682668364401</v>
      </c>
      <c r="G275" s="3">
        <v>0.908504852245552</v>
      </c>
      <c r="H275" s="3">
        <v>0.99993662747133805</v>
      </c>
      <c r="I275" s="3">
        <v>0.96508357729861005</v>
      </c>
    </row>
    <row r="276" spans="1:9" x14ac:dyDescent="0.15">
      <c r="A276" s="1">
        <v>12</v>
      </c>
      <c r="B276" s="1" t="s">
        <v>11</v>
      </c>
      <c r="C276" s="1">
        <v>20</v>
      </c>
      <c r="D276" s="1" t="s">
        <v>153</v>
      </c>
      <c r="E276" s="3">
        <v>0.85457401233038</v>
      </c>
      <c r="F276" s="3">
        <v>0.96184626253176198</v>
      </c>
      <c r="G276" s="3">
        <v>0.96061171767405096</v>
      </c>
      <c r="H276" s="3">
        <v>0.98115828958189699</v>
      </c>
      <c r="I276" s="3">
        <v>0.90573457664539703</v>
      </c>
    </row>
    <row r="277" spans="1:9" x14ac:dyDescent="0.15">
      <c r="A277" s="1">
        <v>12</v>
      </c>
      <c r="B277" s="1" t="s">
        <v>11</v>
      </c>
      <c r="C277" s="1">
        <v>21</v>
      </c>
      <c r="D277" s="1" t="s">
        <v>154</v>
      </c>
      <c r="E277" s="3">
        <v>0.99620799630032197</v>
      </c>
      <c r="F277" s="3">
        <v>1.0167112183799301</v>
      </c>
      <c r="G277" s="3">
        <v>1.00124565488244</v>
      </c>
      <c r="H277" s="3">
        <v>1.0101109224520499</v>
      </c>
      <c r="I277" s="3">
        <v>0.99406027815917697</v>
      </c>
    </row>
    <row r="278" spans="1:9" x14ac:dyDescent="0.15">
      <c r="A278" s="1">
        <v>12</v>
      </c>
      <c r="B278" s="1" t="s">
        <v>11</v>
      </c>
      <c r="C278" s="1">
        <v>22</v>
      </c>
      <c r="D278" s="1" t="s">
        <v>146</v>
      </c>
      <c r="E278" s="3">
        <v>0.88271765978065797</v>
      </c>
      <c r="F278" s="3">
        <v>0.87602577694615502</v>
      </c>
      <c r="G278" s="3">
        <v>0.88917057930240195</v>
      </c>
      <c r="H278" s="3">
        <v>0.96946142733877705</v>
      </c>
      <c r="I278" s="3">
        <v>0.92069048508303697</v>
      </c>
    </row>
    <row r="279" spans="1:9" x14ac:dyDescent="0.15">
      <c r="A279" s="1">
        <v>12</v>
      </c>
      <c r="B279" s="1" t="s">
        <v>11</v>
      </c>
      <c r="C279" s="1">
        <v>23</v>
      </c>
      <c r="D279" s="1" t="s">
        <v>167</v>
      </c>
      <c r="E279" s="3">
        <v>1.1920661117392599</v>
      </c>
      <c r="F279" s="3">
        <v>1.14076021110736</v>
      </c>
      <c r="G279" s="3">
        <v>1.14946056276756</v>
      </c>
      <c r="H279" s="3">
        <v>1.2534061043670699</v>
      </c>
      <c r="I279" s="3">
        <v>1.1746337766303101</v>
      </c>
    </row>
    <row r="280" spans="1:9" x14ac:dyDescent="0.15">
      <c r="A280" s="1">
        <v>13</v>
      </c>
      <c r="B280" s="1" t="s">
        <v>12</v>
      </c>
      <c r="C280" s="1">
        <v>1</v>
      </c>
      <c r="D280" s="1" t="s">
        <v>147</v>
      </c>
      <c r="E280" s="3">
        <v>0.76571764441002999</v>
      </c>
      <c r="F280" s="3">
        <v>0.83562451674431704</v>
      </c>
      <c r="G280" s="3">
        <v>0.83178411170538402</v>
      </c>
      <c r="H280" s="3">
        <v>0.89252880568233395</v>
      </c>
      <c r="I280" s="3">
        <v>0.86222676954309696</v>
      </c>
    </row>
    <row r="281" spans="1:9" x14ac:dyDescent="0.15">
      <c r="A281" s="1">
        <v>13</v>
      </c>
      <c r="B281" s="1" t="s">
        <v>12</v>
      </c>
      <c r="C281" s="1">
        <v>2</v>
      </c>
      <c r="D281" s="1" t="s">
        <v>148</v>
      </c>
      <c r="E281" s="3">
        <v>2.2668013999829602</v>
      </c>
      <c r="F281" s="3">
        <v>1.7350449238341801</v>
      </c>
      <c r="G281" s="3">
        <v>1.5397239139435099</v>
      </c>
      <c r="H281" s="3">
        <v>1.63221787904856</v>
      </c>
      <c r="I281" s="3">
        <v>1.5966074129137799</v>
      </c>
    </row>
    <row r="282" spans="1:9" x14ac:dyDescent="0.15">
      <c r="A282" s="1">
        <v>13</v>
      </c>
      <c r="B282" s="1" t="s">
        <v>61</v>
      </c>
      <c r="C282" s="1">
        <v>3</v>
      </c>
      <c r="D282" s="1" t="s">
        <v>155</v>
      </c>
      <c r="E282" s="3">
        <v>1</v>
      </c>
      <c r="F282" s="3">
        <v>1</v>
      </c>
      <c r="G282" s="3">
        <v>1</v>
      </c>
      <c r="H282" s="3">
        <v>1</v>
      </c>
      <c r="I282" s="3">
        <v>1</v>
      </c>
    </row>
    <row r="283" spans="1:9" x14ac:dyDescent="0.15">
      <c r="A283" s="1">
        <v>13</v>
      </c>
      <c r="B283" s="1" t="s">
        <v>61</v>
      </c>
      <c r="C283" s="1">
        <v>4</v>
      </c>
      <c r="D283" s="1" t="s">
        <v>156</v>
      </c>
      <c r="E283" s="3">
        <v>0.86727106705845602</v>
      </c>
      <c r="F283" s="3">
        <v>0.86918941842271003</v>
      </c>
      <c r="G283" s="3">
        <v>0.85964241330689894</v>
      </c>
      <c r="H283" s="3">
        <v>0.90297831516756299</v>
      </c>
      <c r="I283" s="3">
        <v>0.90886595789259905</v>
      </c>
    </row>
    <row r="284" spans="1:9" x14ac:dyDescent="0.15">
      <c r="A284" s="1">
        <v>13</v>
      </c>
      <c r="B284" s="1" t="s">
        <v>61</v>
      </c>
      <c r="C284" s="1">
        <v>5</v>
      </c>
      <c r="D284" s="1" t="s">
        <v>157</v>
      </c>
      <c r="E284" s="3">
        <v>1.08964555527021</v>
      </c>
      <c r="F284" s="3">
        <v>1.1188969786082299</v>
      </c>
      <c r="G284" s="3">
        <v>1.08008795628848</v>
      </c>
      <c r="H284" s="3">
        <v>1.09108603002258</v>
      </c>
      <c r="I284" s="3">
        <v>1.0673918474481301</v>
      </c>
    </row>
    <row r="285" spans="1:9" x14ac:dyDescent="0.15">
      <c r="A285" s="1">
        <v>13</v>
      </c>
      <c r="B285" s="1" t="s">
        <v>61</v>
      </c>
      <c r="C285" s="1">
        <v>6</v>
      </c>
      <c r="D285" s="1" t="s">
        <v>49</v>
      </c>
      <c r="E285" s="3">
        <v>1.1885429747720899</v>
      </c>
      <c r="F285" s="3">
        <v>1.2437241213135699</v>
      </c>
      <c r="G285" s="3">
        <v>1.21346772405942</v>
      </c>
      <c r="H285" s="3">
        <v>1.2214654045170199</v>
      </c>
      <c r="I285" s="3">
        <v>1.1760529114132301</v>
      </c>
    </row>
    <row r="286" spans="1:9" x14ac:dyDescent="0.15">
      <c r="A286" s="1">
        <v>13</v>
      </c>
      <c r="B286" s="1" t="s">
        <v>61</v>
      </c>
      <c r="C286" s="1">
        <v>7</v>
      </c>
      <c r="D286" s="1" t="s">
        <v>158</v>
      </c>
      <c r="E286" s="3">
        <v>1.2294353510396201</v>
      </c>
      <c r="F286" s="3">
        <v>1.2441937627150901</v>
      </c>
      <c r="G286" s="3">
        <v>1.2863498465511101</v>
      </c>
      <c r="H286" s="3">
        <v>1.31682046759521</v>
      </c>
      <c r="I286" s="3">
        <v>1.26309467621745</v>
      </c>
    </row>
    <row r="287" spans="1:9" x14ac:dyDescent="0.15">
      <c r="A287" s="1">
        <v>13</v>
      </c>
      <c r="B287" s="1" t="s">
        <v>61</v>
      </c>
      <c r="C287" s="1">
        <v>8</v>
      </c>
      <c r="D287" s="1" t="s">
        <v>159</v>
      </c>
      <c r="E287" s="3">
        <v>1.0503045168504199</v>
      </c>
      <c r="F287" s="3">
        <v>1.08126051945829</v>
      </c>
      <c r="G287" s="3">
        <v>1.07761681343969</v>
      </c>
      <c r="H287" s="3">
        <v>1.09964239658052</v>
      </c>
      <c r="I287" s="3">
        <v>1.0868507075960301</v>
      </c>
    </row>
    <row r="288" spans="1:9" x14ac:dyDescent="0.15">
      <c r="A288" s="1">
        <v>13</v>
      </c>
      <c r="B288" s="1" t="s">
        <v>61</v>
      </c>
      <c r="C288" s="1">
        <v>9</v>
      </c>
      <c r="D288" s="1" t="s">
        <v>160</v>
      </c>
      <c r="E288" s="3">
        <v>1.12088951453602</v>
      </c>
      <c r="F288" s="3">
        <v>1.17565453517087</v>
      </c>
      <c r="G288" s="3">
        <v>1.1564911297604901</v>
      </c>
      <c r="H288" s="3">
        <v>1.15515232314789</v>
      </c>
      <c r="I288" s="3">
        <v>1.11033049706148</v>
      </c>
    </row>
    <row r="289" spans="1:9" x14ac:dyDescent="0.15">
      <c r="A289" s="1">
        <v>13</v>
      </c>
      <c r="B289" s="1" t="s">
        <v>61</v>
      </c>
      <c r="C289" s="1">
        <v>10</v>
      </c>
      <c r="D289" s="1" t="s">
        <v>161</v>
      </c>
      <c r="E289" s="3">
        <v>1.0548567602711301</v>
      </c>
      <c r="F289" s="3">
        <v>1.084766814782</v>
      </c>
      <c r="G289" s="3">
        <v>1.06396956268484</v>
      </c>
      <c r="H289" s="3">
        <v>1.09206801743568</v>
      </c>
      <c r="I289" s="3">
        <v>1.0493867392010501</v>
      </c>
    </row>
    <row r="290" spans="1:9" x14ac:dyDescent="0.15">
      <c r="A290" s="1">
        <v>13</v>
      </c>
      <c r="B290" s="1" t="s">
        <v>61</v>
      </c>
      <c r="C290" s="1">
        <v>11</v>
      </c>
      <c r="D290" s="1" t="s">
        <v>162</v>
      </c>
      <c r="E290" s="3">
        <v>1.11065521406738</v>
      </c>
      <c r="F290" s="3">
        <v>1.1682702222704699</v>
      </c>
      <c r="G290" s="3">
        <v>1.1354841938461</v>
      </c>
      <c r="H290" s="3">
        <v>1.15836840158472</v>
      </c>
      <c r="I290" s="3">
        <v>1.13504169375321</v>
      </c>
    </row>
    <row r="291" spans="1:9" x14ac:dyDescent="0.15">
      <c r="A291" s="1">
        <v>13</v>
      </c>
      <c r="B291" s="1" t="s">
        <v>12</v>
      </c>
      <c r="C291" s="1">
        <v>12</v>
      </c>
      <c r="D291" s="1" t="s">
        <v>163</v>
      </c>
      <c r="E291" s="3">
        <v>0.98626937555263505</v>
      </c>
      <c r="F291" s="3">
        <v>1.0470471379200801</v>
      </c>
      <c r="G291" s="3">
        <v>1.0150994437349601</v>
      </c>
      <c r="H291" s="3">
        <v>1.1158560730718701</v>
      </c>
      <c r="I291" s="3">
        <v>1.13698830815561</v>
      </c>
    </row>
    <row r="292" spans="1:9" x14ac:dyDescent="0.15">
      <c r="A292" s="1">
        <v>13</v>
      </c>
      <c r="B292" s="1" t="s">
        <v>12</v>
      </c>
      <c r="C292" s="1">
        <v>13</v>
      </c>
      <c r="D292" s="1" t="s">
        <v>164</v>
      </c>
      <c r="E292" s="3">
        <v>1.1018575520994101</v>
      </c>
      <c r="F292" s="3">
        <v>1.1252047547256401</v>
      </c>
      <c r="G292" s="3">
        <v>1.0828273648733999</v>
      </c>
      <c r="H292" s="3">
        <v>1.13850371312663</v>
      </c>
      <c r="I292" s="3">
        <v>1.11081449481701</v>
      </c>
    </row>
    <row r="293" spans="1:9" x14ac:dyDescent="0.15">
      <c r="A293" s="1">
        <v>13</v>
      </c>
      <c r="B293" s="1" t="s">
        <v>12</v>
      </c>
      <c r="C293" s="1">
        <v>14</v>
      </c>
      <c r="D293" s="1" t="s">
        <v>165</v>
      </c>
      <c r="E293" s="3">
        <v>1.02353697083214</v>
      </c>
      <c r="F293" s="3">
        <v>1.04692657857377</v>
      </c>
      <c r="G293" s="3">
        <v>1.0447014229261899</v>
      </c>
      <c r="H293" s="3">
        <v>1.12566442981813</v>
      </c>
      <c r="I293" s="3">
        <v>1.1252515113227299</v>
      </c>
    </row>
    <row r="294" spans="1:9" x14ac:dyDescent="0.15">
      <c r="A294" s="1">
        <v>13</v>
      </c>
      <c r="B294" s="1" t="s">
        <v>12</v>
      </c>
      <c r="C294" s="1">
        <v>15</v>
      </c>
      <c r="D294" s="1" t="s">
        <v>166</v>
      </c>
      <c r="E294" s="3">
        <v>1.0493065401985</v>
      </c>
      <c r="F294" s="3">
        <v>1.08410237586769</v>
      </c>
      <c r="G294" s="3">
        <v>1.0653456506419099</v>
      </c>
      <c r="H294" s="3">
        <v>1.0984059680292699</v>
      </c>
      <c r="I294" s="3">
        <v>1.0715114410333699</v>
      </c>
    </row>
    <row r="295" spans="1:9" x14ac:dyDescent="0.15">
      <c r="A295" s="1">
        <v>13</v>
      </c>
      <c r="B295" s="1" t="s">
        <v>12</v>
      </c>
      <c r="C295" s="1">
        <v>16</v>
      </c>
      <c r="D295" s="1" t="s">
        <v>149</v>
      </c>
      <c r="E295" s="3">
        <v>1.1046083276415</v>
      </c>
      <c r="F295" s="3">
        <v>1.1227988801989399</v>
      </c>
      <c r="G295" s="3">
        <v>1.07030994146456</v>
      </c>
      <c r="H295" s="3">
        <v>1.0863908231785699</v>
      </c>
      <c r="I295" s="3">
        <v>1.06585709218323</v>
      </c>
    </row>
    <row r="296" spans="1:9" x14ac:dyDescent="0.15">
      <c r="A296" s="1">
        <v>13</v>
      </c>
      <c r="B296" s="1" t="s">
        <v>12</v>
      </c>
      <c r="C296" s="1">
        <v>17</v>
      </c>
      <c r="D296" s="1" t="s">
        <v>150</v>
      </c>
      <c r="E296" s="3">
        <v>1.4021234670064</v>
      </c>
      <c r="F296" s="3">
        <v>1.2509732728324701</v>
      </c>
      <c r="G296" s="3">
        <v>1.1598191615066</v>
      </c>
      <c r="H296" s="3">
        <v>1.1477809639043699</v>
      </c>
      <c r="I296" s="3">
        <v>1.1907029356380401</v>
      </c>
    </row>
    <row r="297" spans="1:9" x14ac:dyDescent="0.15">
      <c r="A297" s="1">
        <v>13</v>
      </c>
      <c r="B297" s="1" t="s">
        <v>12</v>
      </c>
      <c r="C297" s="1">
        <v>18</v>
      </c>
      <c r="D297" s="1" t="s">
        <v>151</v>
      </c>
      <c r="E297" s="3">
        <v>0.98180272111531797</v>
      </c>
      <c r="F297" s="3">
        <v>0.99243782433505101</v>
      </c>
      <c r="G297" s="3">
        <v>0.99728682068960095</v>
      </c>
      <c r="H297" s="3">
        <v>1.02217342245618</v>
      </c>
      <c r="I297" s="3">
        <v>0.94823481424854505</v>
      </c>
    </row>
    <row r="298" spans="1:9" x14ac:dyDescent="0.15">
      <c r="A298" s="1">
        <v>13</v>
      </c>
      <c r="B298" s="1" t="s">
        <v>12</v>
      </c>
      <c r="C298" s="1">
        <v>19</v>
      </c>
      <c r="D298" s="1" t="s">
        <v>152</v>
      </c>
      <c r="E298" s="3">
        <v>1.02252652670158</v>
      </c>
      <c r="F298" s="3">
        <v>1.0189534648921801</v>
      </c>
      <c r="G298" s="3">
        <v>0.979931791199113</v>
      </c>
      <c r="H298" s="3">
        <v>1.08355950478772</v>
      </c>
      <c r="I298" s="3">
        <v>1.0631668375358601</v>
      </c>
    </row>
    <row r="299" spans="1:9" x14ac:dyDescent="0.15">
      <c r="A299" s="1">
        <v>13</v>
      </c>
      <c r="B299" s="1" t="s">
        <v>12</v>
      </c>
      <c r="C299" s="1">
        <v>20</v>
      </c>
      <c r="D299" s="1" t="s">
        <v>153</v>
      </c>
      <c r="E299" s="3">
        <v>1.18218272928996</v>
      </c>
      <c r="F299" s="3">
        <v>1.1267366567016099</v>
      </c>
      <c r="G299" s="3">
        <v>1.0591517445441501</v>
      </c>
      <c r="H299" s="3">
        <v>1.0767614049823599</v>
      </c>
      <c r="I299" s="3">
        <v>1.03256314955177</v>
      </c>
    </row>
    <row r="300" spans="1:9" x14ac:dyDescent="0.15">
      <c r="A300" s="1">
        <v>13</v>
      </c>
      <c r="B300" s="1" t="s">
        <v>12</v>
      </c>
      <c r="C300" s="1">
        <v>21</v>
      </c>
      <c r="D300" s="1" t="s">
        <v>154</v>
      </c>
      <c r="E300" s="3">
        <v>1.1330053358738199</v>
      </c>
      <c r="F300" s="3">
        <v>1.13808571232178</v>
      </c>
      <c r="G300" s="3">
        <v>1.07620605824406</v>
      </c>
      <c r="H300" s="3">
        <v>1.07843656901414</v>
      </c>
      <c r="I300" s="3">
        <v>1.0932420778873799</v>
      </c>
    </row>
    <row r="301" spans="1:9" x14ac:dyDescent="0.15">
      <c r="A301" s="1">
        <v>13</v>
      </c>
      <c r="B301" s="1" t="s">
        <v>12</v>
      </c>
      <c r="C301" s="1">
        <v>22</v>
      </c>
      <c r="D301" s="1" t="s">
        <v>146</v>
      </c>
      <c r="E301" s="3">
        <v>1.10257063672181</v>
      </c>
      <c r="F301" s="3">
        <v>1.07441770544632</v>
      </c>
      <c r="G301" s="3">
        <v>1.0225064462948601</v>
      </c>
      <c r="H301" s="3">
        <v>1.0628341257674701</v>
      </c>
      <c r="I301" s="3">
        <v>1.0195859721268099</v>
      </c>
    </row>
    <row r="302" spans="1:9" x14ac:dyDescent="0.15">
      <c r="A302" s="1">
        <v>13</v>
      </c>
      <c r="B302" s="1" t="s">
        <v>12</v>
      </c>
      <c r="C302" s="1">
        <v>23</v>
      </c>
      <c r="D302" s="1" t="s">
        <v>167</v>
      </c>
      <c r="E302" s="3">
        <v>1.40144615966376</v>
      </c>
      <c r="F302" s="3">
        <v>1.3475253808358101</v>
      </c>
      <c r="G302" s="3">
        <v>1.30480736820089</v>
      </c>
      <c r="H302" s="3">
        <v>1.3666578946718599</v>
      </c>
      <c r="I302" s="3">
        <v>1.2886565174419</v>
      </c>
    </row>
    <row r="303" spans="1:9" x14ac:dyDescent="0.15">
      <c r="A303" s="1">
        <v>14</v>
      </c>
      <c r="B303" s="1" t="s">
        <v>13</v>
      </c>
      <c r="C303" s="1">
        <v>1</v>
      </c>
      <c r="D303" s="1" t="s">
        <v>147</v>
      </c>
      <c r="E303" s="3">
        <v>0.57176219203676704</v>
      </c>
      <c r="F303" s="3">
        <v>0.63676643879095995</v>
      </c>
      <c r="G303" s="3">
        <v>0.64633801260845802</v>
      </c>
      <c r="H303" s="3">
        <v>0.73568145686098896</v>
      </c>
      <c r="I303" s="3">
        <v>0.75048942782267503</v>
      </c>
    </row>
    <row r="304" spans="1:9" x14ac:dyDescent="0.15">
      <c r="A304" s="1">
        <v>14</v>
      </c>
      <c r="B304" s="1" t="s">
        <v>13</v>
      </c>
      <c r="C304" s="1">
        <v>2</v>
      </c>
      <c r="D304" s="1" t="s">
        <v>148</v>
      </c>
      <c r="E304" s="3">
        <v>1.5019397599906601</v>
      </c>
      <c r="F304" s="3">
        <v>1.53527584045663</v>
      </c>
      <c r="G304" s="3">
        <v>1.2064503475137001</v>
      </c>
      <c r="H304" s="3">
        <v>1.7677821048392599</v>
      </c>
      <c r="I304" s="3">
        <v>1.7272800279540199</v>
      </c>
    </row>
    <row r="305" spans="1:9" x14ac:dyDescent="0.15">
      <c r="A305" s="1">
        <v>14</v>
      </c>
      <c r="B305" s="1" t="s">
        <v>62</v>
      </c>
      <c r="C305" s="1">
        <v>3</v>
      </c>
      <c r="D305" s="1" t="s">
        <v>155</v>
      </c>
      <c r="E305" s="3">
        <v>0.87214238732636096</v>
      </c>
      <c r="F305" s="3">
        <v>0.89891486177235402</v>
      </c>
      <c r="G305" s="3">
        <v>0.88225863467874199</v>
      </c>
      <c r="H305" s="3">
        <v>0.92068170085616796</v>
      </c>
      <c r="I305" s="3">
        <v>0.91026312344463001</v>
      </c>
    </row>
    <row r="306" spans="1:9" x14ac:dyDescent="0.15">
      <c r="A306" s="1">
        <v>14</v>
      </c>
      <c r="B306" s="1" t="s">
        <v>62</v>
      </c>
      <c r="C306" s="1">
        <v>4</v>
      </c>
      <c r="D306" s="1" t="s">
        <v>156</v>
      </c>
      <c r="E306" s="3">
        <v>0.77198407834605498</v>
      </c>
      <c r="F306" s="3">
        <v>0.78950687108991002</v>
      </c>
      <c r="G306" s="3">
        <v>0.76487212543387695</v>
      </c>
      <c r="H306" s="3">
        <v>0.82330889686730602</v>
      </c>
      <c r="I306" s="3">
        <v>0.82398471544926</v>
      </c>
    </row>
    <row r="307" spans="1:9" x14ac:dyDescent="0.15">
      <c r="A307" s="1">
        <v>14</v>
      </c>
      <c r="B307" s="1" t="s">
        <v>62</v>
      </c>
      <c r="C307" s="1">
        <v>5</v>
      </c>
      <c r="D307" s="1" t="s">
        <v>157</v>
      </c>
      <c r="E307" s="3">
        <v>0.94258851313591896</v>
      </c>
      <c r="F307" s="3">
        <v>1.0028573220802901</v>
      </c>
      <c r="G307" s="3">
        <v>0.97225659359845895</v>
      </c>
      <c r="H307" s="3">
        <v>1.02117831562453</v>
      </c>
      <c r="I307" s="3">
        <v>1.00137581435224</v>
      </c>
    </row>
    <row r="308" spans="1:9" x14ac:dyDescent="0.15">
      <c r="A308" s="1">
        <v>14</v>
      </c>
      <c r="B308" s="1" t="s">
        <v>62</v>
      </c>
      <c r="C308" s="1">
        <v>6</v>
      </c>
      <c r="D308" s="1" t="s">
        <v>49</v>
      </c>
      <c r="E308" s="3">
        <v>1.01290149955563</v>
      </c>
      <c r="F308" s="3">
        <v>1.1184864783658199</v>
      </c>
      <c r="G308" s="3">
        <v>1.1032808475314499</v>
      </c>
      <c r="H308" s="3">
        <v>1.15662023154369</v>
      </c>
      <c r="I308" s="3">
        <v>1.1385951630436</v>
      </c>
    </row>
    <row r="309" spans="1:9" x14ac:dyDescent="0.15">
      <c r="A309" s="1">
        <v>14</v>
      </c>
      <c r="B309" s="1" t="s">
        <v>62</v>
      </c>
      <c r="C309" s="1">
        <v>7</v>
      </c>
      <c r="D309" s="1" t="s">
        <v>158</v>
      </c>
      <c r="E309" s="3">
        <v>1.0451004673515201</v>
      </c>
      <c r="F309" s="3">
        <v>1.11276729147686</v>
      </c>
      <c r="G309" s="3">
        <v>1.16073182214529</v>
      </c>
      <c r="H309" s="3">
        <v>1.2271341182831199</v>
      </c>
      <c r="I309" s="3">
        <v>1.19376927250942</v>
      </c>
    </row>
    <row r="310" spans="1:9" x14ac:dyDescent="0.15">
      <c r="A310" s="1">
        <v>14</v>
      </c>
      <c r="B310" s="1" t="s">
        <v>62</v>
      </c>
      <c r="C310" s="1">
        <v>8</v>
      </c>
      <c r="D310" s="1" t="s">
        <v>159</v>
      </c>
      <c r="E310" s="3">
        <v>0.93528190998405203</v>
      </c>
      <c r="F310" s="3">
        <v>0.98270255886604696</v>
      </c>
      <c r="G310" s="3">
        <v>0.96839363160083702</v>
      </c>
      <c r="H310" s="3">
        <v>1.02524170231746</v>
      </c>
      <c r="I310" s="3">
        <v>1.0004976376444901</v>
      </c>
    </row>
    <row r="311" spans="1:9" x14ac:dyDescent="0.15">
      <c r="A311" s="1">
        <v>14</v>
      </c>
      <c r="B311" s="1" t="s">
        <v>62</v>
      </c>
      <c r="C311" s="1">
        <v>9</v>
      </c>
      <c r="D311" s="1" t="s">
        <v>160</v>
      </c>
      <c r="E311" s="3">
        <v>0.97832188737904702</v>
      </c>
      <c r="F311" s="3">
        <v>1.05793759189415</v>
      </c>
      <c r="G311" s="3">
        <v>1.04606599318112</v>
      </c>
      <c r="H311" s="3">
        <v>1.07731240138718</v>
      </c>
      <c r="I311" s="3">
        <v>1.01977996304554</v>
      </c>
    </row>
    <row r="312" spans="1:9" x14ac:dyDescent="0.15">
      <c r="A312" s="1">
        <v>14</v>
      </c>
      <c r="B312" s="1" t="s">
        <v>62</v>
      </c>
      <c r="C312" s="1">
        <v>10</v>
      </c>
      <c r="D312" s="1" t="s">
        <v>161</v>
      </c>
      <c r="E312" s="3">
        <v>0.954102678608722</v>
      </c>
      <c r="F312" s="3">
        <v>0.98086074106758103</v>
      </c>
      <c r="G312" s="3">
        <v>0.96513447370066396</v>
      </c>
      <c r="H312" s="3">
        <v>1.0168195017130599</v>
      </c>
      <c r="I312" s="3">
        <v>0.97793536287912397</v>
      </c>
    </row>
    <row r="313" spans="1:9" x14ac:dyDescent="0.15">
      <c r="A313" s="1">
        <v>14</v>
      </c>
      <c r="B313" s="1" t="s">
        <v>62</v>
      </c>
      <c r="C313" s="1">
        <v>11</v>
      </c>
      <c r="D313" s="1" t="s">
        <v>162</v>
      </c>
      <c r="E313" s="3">
        <v>0.98414446503067898</v>
      </c>
      <c r="F313" s="3">
        <v>1.05851412668145</v>
      </c>
      <c r="G313" s="3">
        <v>1.02845516689629</v>
      </c>
      <c r="H313" s="3">
        <v>1.08763985752627</v>
      </c>
      <c r="I313" s="3">
        <v>1.0645052229885601</v>
      </c>
    </row>
    <row r="314" spans="1:9" x14ac:dyDescent="0.15">
      <c r="A314" s="1">
        <v>14</v>
      </c>
      <c r="B314" s="1" t="s">
        <v>13</v>
      </c>
      <c r="C314" s="1">
        <v>12</v>
      </c>
      <c r="D314" s="1" t="s">
        <v>163</v>
      </c>
      <c r="E314" s="3">
        <v>0.84836858015027505</v>
      </c>
      <c r="F314" s="3">
        <v>0.93308699894608405</v>
      </c>
      <c r="G314" s="3">
        <v>0.89924413396692404</v>
      </c>
      <c r="H314" s="3">
        <v>1.03009402348528</v>
      </c>
      <c r="I314" s="3">
        <v>1.0492145834490001</v>
      </c>
    </row>
    <row r="315" spans="1:9" x14ac:dyDescent="0.15">
      <c r="A315" s="1">
        <v>14</v>
      </c>
      <c r="B315" s="1" t="s">
        <v>13</v>
      </c>
      <c r="C315" s="1">
        <v>13</v>
      </c>
      <c r="D315" s="1" t="s">
        <v>164</v>
      </c>
      <c r="E315" s="3">
        <v>0.95864644716161995</v>
      </c>
      <c r="F315" s="3">
        <v>1.00899932154214</v>
      </c>
      <c r="G315" s="3">
        <v>0.98180239511348999</v>
      </c>
      <c r="H315" s="3">
        <v>1.0583817019003601</v>
      </c>
      <c r="I315" s="3">
        <v>1.02861551495699</v>
      </c>
    </row>
    <row r="316" spans="1:9" x14ac:dyDescent="0.15">
      <c r="A316" s="1">
        <v>14</v>
      </c>
      <c r="B316" s="1" t="s">
        <v>13</v>
      </c>
      <c r="C316" s="1">
        <v>14</v>
      </c>
      <c r="D316" s="1" t="s">
        <v>165</v>
      </c>
      <c r="E316" s="3">
        <v>0.90172281107239205</v>
      </c>
      <c r="F316" s="3">
        <v>0.944104648746105</v>
      </c>
      <c r="G316" s="3">
        <v>0.93827658983281603</v>
      </c>
      <c r="H316" s="3">
        <v>1.0452383717990299</v>
      </c>
      <c r="I316" s="3">
        <v>1.05852838179769</v>
      </c>
    </row>
    <row r="317" spans="1:9" x14ac:dyDescent="0.15">
      <c r="A317" s="1">
        <v>14</v>
      </c>
      <c r="B317" s="1" t="s">
        <v>13</v>
      </c>
      <c r="C317" s="1">
        <v>15</v>
      </c>
      <c r="D317" s="1" t="s">
        <v>166</v>
      </c>
      <c r="E317" s="3">
        <v>0.90698104173540595</v>
      </c>
      <c r="F317" s="3">
        <v>0.95274300258677502</v>
      </c>
      <c r="G317" s="3">
        <v>0.93563356261987796</v>
      </c>
      <c r="H317" s="3">
        <v>1.00994462165367</v>
      </c>
      <c r="I317" s="3">
        <v>0.99565629440426495</v>
      </c>
    </row>
    <row r="318" spans="1:9" x14ac:dyDescent="0.15">
      <c r="A318" s="1">
        <v>14</v>
      </c>
      <c r="B318" s="1" t="s">
        <v>13</v>
      </c>
      <c r="C318" s="1">
        <v>16</v>
      </c>
      <c r="D318" s="1" t="s">
        <v>149</v>
      </c>
      <c r="E318" s="3">
        <v>0.98806593887659799</v>
      </c>
      <c r="F318" s="3">
        <v>1.0116771248509899</v>
      </c>
      <c r="G318" s="3">
        <v>0.96389434417406905</v>
      </c>
      <c r="H318" s="3">
        <v>0.99250412405249999</v>
      </c>
      <c r="I318" s="3">
        <v>0.97569931830360002</v>
      </c>
    </row>
    <row r="319" spans="1:9" x14ac:dyDescent="0.15">
      <c r="A319" s="1">
        <v>14</v>
      </c>
      <c r="B319" s="1" t="s">
        <v>13</v>
      </c>
      <c r="C319" s="1">
        <v>17</v>
      </c>
      <c r="D319" s="1" t="s">
        <v>150</v>
      </c>
      <c r="E319" s="3">
        <v>1.24184813466019</v>
      </c>
      <c r="F319" s="3">
        <v>1.1247221802251399</v>
      </c>
      <c r="G319" s="3">
        <v>1.12410516921217</v>
      </c>
      <c r="H319" s="3">
        <v>1.13001898724182</v>
      </c>
      <c r="I319" s="3">
        <v>1.16044571978718</v>
      </c>
    </row>
    <row r="320" spans="1:9" x14ac:dyDescent="0.15">
      <c r="A320" s="1">
        <v>14</v>
      </c>
      <c r="B320" s="1" t="s">
        <v>13</v>
      </c>
      <c r="C320" s="1">
        <v>18</v>
      </c>
      <c r="D320" s="1" t="s">
        <v>151</v>
      </c>
      <c r="E320" s="3">
        <v>0.84745541116213197</v>
      </c>
      <c r="F320" s="3">
        <v>0.85540165312566896</v>
      </c>
      <c r="G320" s="3">
        <v>0.84392355267868302</v>
      </c>
      <c r="H320" s="3">
        <v>0.88294610425441999</v>
      </c>
      <c r="I320" s="3">
        <v>0.82133395125086595</v>
      </c>
    </row>
    <row r="321" spans="1:9" x14ac:dyDescent="0.15">
      <c r="A321" s="1">
        <v>14</v>
      </c>
      <c r="B321" s="1" t="s">
        <v>13</v>
      </c>
      <c r="C321" s="1">
        <v>19</v>
      </c>
      <c r="D321" s="1" t="s">
        <v>152</v>
      </c>
      <c r="E321" s="3">
        <v>0.86417682663731099</v>
      </c>
      <c r="F321" s="3">
        <v>0.91963275498057795</v>
      </c>
      <c r="G321" s="3">
        <v>0.92278372643237505</v>
      </c>
      <c r="H321" s="3">
        <v>0.97662056179846002</v>
      </c>
      <c r="I321" s="3">
        <v>0.95324577443812897</v>
      </c>
    </row>
    <row r="322" spans="1:9" x14ac:dyDescent="0.15">
      <c r="A322" s="1">
        <v>14</v>
      </c>
      <c r="B322" s="1" t="s">
        <v>13</v>
      </c>
      <c r="C322" s="1">
        <v>20</v>
      </c>
      <c r="D322" s="1" t="s">
        <v>153</v>
      </c>
      <c r="E322" s="3">
        <v>0.94100888255497095</v>
      </c>
      <c r="F322" s="3">
        <v>1.00621660267822</v>
      </c>
      <c r="G322" s="3">
        <v>0.94823917315700301</v>
      </c>
      <c r="H322" s="3">
        <v>0.99102045508905001</v>
      </c>
      <c r="I322" s="3">
        <v>0.93734741212130701</v>
      </c>
    </row>
    <row r="323" spans="1:9" x14ac:dyDescent="0.15">
      <c r="A323" s="1">
        <v>14</v>
      </c>
      <c r="B323" s="1" t="s">
        <v>13</v>
      </c>
      <c r="C323" s="1">
        <v>21</v>
      </c>
      <c r="D323" s="1" t="s">
        <v>154</v>
      </c>
      <c r="E323" s="3">
        <v>1.02588806755216</v>
      </c>
      <c r="F323" s="3">
        <v>1.05597608260438</v>
      </c>
      <c r="G323" s="3">
        <v>1.0049223325083401</v>
      </c>
      <c r="H323" s="3">
        <v>1.00486657830738</v>
      </c>
      <c r="I323" s="3">
        <v>1.02048336397468</v>
      </c>
    </row>
    <row r="324" spans="1:9" x14ac:dyDescent="0.15">
      <c r="A324" s="1">
        <v>14</v>
      </c>
      <c r="B324" s="1" t="s">
        <v>13</v>
      </c>
      <c r="C324" s="1">
        <v>22</v>
      </c>
      <c r="D324" s="1" t="s">
        <v>146</v>
      </c>
      <c r="E324" s="3">
        <v>0.94734987099247403</v>
      </c>
      <c r="F324" s="3">
        <v>0.94676787585714295</v>
      </c>
      <c r="G324" s="3">
        <v>0.94148259395843503</v>
      </c>
      <c r="H324" s="3">
        <v>1.0097074231053</v>
      </c>
      <c r="I324" s="3">
        <v>0.96715517732927903</v>
      </c>
    </row>
    <row r="325" spans="1:9" x14ac:dyDescent="0.15">
      <c r="A325" s="1">
        <v>14</v>
      </c>
      <c r="B325" s="1" t="s">
        <v>13</v>
      </c>
      <c r="C325" s="1">
        <v>23</v>
      </c>
      <c r="D325" s="1" t="s">
        <v>167</v>
      </c>
      <c r="E325" s="3">
        <v>1.25074097220648</v>
      </c>
      <c r="F325" s="3">
        <v>1.2264767508119501</v>
      </c>
      <c r="G325" s="3">
        <v>1.2156471685935799</v>
      </c>
      <c r="H325" s="3">
        <v>1.31516997487174</v>
      </c>
      <c r="I325" s="3">
        <v>1.24552542247063</v>
      </c>
    </row>
    <row r="326" spans="1:9" x14ac:dyDescent="0.15">
      <c r="A326" s="1">
        <v>15</v>
      </c>
      <c r="B326" s="1" t="s">
        <v>14</v>
      </c>
      <c r="C326" s="1">
        <v>1</v>
      </c>
      <c r="D326" s="1" t="s">
        <v>147</v>
      </c>
      <c r="E326" s="3">
        <v>0.43868681078254201</v>
      </c>
      <c r="F326" s="3">
        <v>0.48230089890612798</v>
      </c>
      <c r="G326" s="3">
        <v>0.44234433372328202</v>
      </c>
      <c r="H326" s="3">
        <v>0.51038976031865202</v>
      </c>
      <c r="I326" s="3">
        <v>0.58028743047236497</v>
      </c>
    </row>
    <row r="327" spans="1:9" x14ac:dyDescent="0.15">
      <c r="A327" s="1">
        <v>15</v>
      </c>
      <c r="B327" s="1" t="s">
        <v>14</v>
      </c>
      <c r="C327" s="1">
        <v>2</v>
      </c>
      <c r="D327" s="1" t="s">
        <v>148</v>
      </c>
      <c r="E327" s="3">
        <v>1.5062848734198999</v>
      </c>
      <c r="F327" s="3">
        <v>1.4912525456867001</v>
      </c>
      <c r="G327" s="3">
        <v>1.2558190952663399</v>
      </c>
      <c r="H327" s="3">
        <v>1.2601240174205</v>
      </c>
      <c r="I327" s="3">
        <v>1.3798034514539099</v>
      </c>
    </row>
    <row r="328" spans="1:9" x14ac:dyDescent="0.15">
      <c r="A328" s="1">
        <v>15</v>
      </c>
      <c r="B328" s="1" t="s">
        <v>63</v>
      </c>
      <c r="C328" s="1">
        <v>3</v>
      </c>
      <c r="D328" s="1" t="s">
        <v>155</v>
      </c>
      <c r="E328" s="3">
        <v>0.73569072160541904</v>
      </c>
      <c r="F328" s="3">
        <v>0.71825693174754102</v>
      </c>
      <c r="G328" s="3">
        <v>0.69787429377427501</v>
      </c>
      <c r="H328" s="3">
        <v>0.76334804587545602</v>
      </c>
      <c r="I328" s="3">
        <v>0.75422377554680198</v>
      </c>
    </row>
    <row r="329" spans="1:9" x14ac:dyDescent="0.15">
      <c r="A329" s="1">
        <v>15</v>
      </c>
      <c r="B329" s="1" t="s">
        <v>63</v>
      </c>
      <c r="C329" s="1">
        <v>4</v>
      </c>
      <c r="D329" s="1" t="s">
        <v>156</v>
      </c>
      <c r="E329" s="3">
        <v>0.64789314499078798</v>
      </c>
      <c r="F329" s="3">
        <v>0.62032705105418595</v>
      </c>
      <c r="G329" s="3">
        <v>0.60931028646292396</v>
      </c>
      <c r="H329" s="3">
        <v>0.66687930261165396</v>
      </c>
      <c r="I329" s="3">
        <v>0.67192910450576004</v>
      </c>
    </row>
    <row r="330" spans="1:9" x14ac:dyDescent="0.15">
      <c r="A330" s="1">
        <v>15</v>
      </c>
      <c r="B330" s="1" t="s">
        <v>63</v>
      </c>
      <c r="C330" s="1">
        <v>5</v>
      </c>
      <c r="D330" s="1" t="s">
        <v>157</v>
      </c>
      <c r="E330" s="3">
        <v>0.81183025432186096</v>
      </c>
      <c r="F330" s="3">
        <v>0.82234025340865402</v>
      </c>
      <c r="G330" s="3">
        <v>0.80598619461849497</v>
      </c>
      <c r="H330" s="3">
        <v>0.88262721634843</v>
      </c>
      <c r="I330" s="3">
        <v>0.88866782175138503</v>
      </c>
    </row>
    <row r="331" spans="1:9" x14ac:dyDescent="0.15">
      <c r="A331" s="1">
        <v>15</v>
      </c>
      <c r="B331" s="1" t="s">
        <v>63</v>
      </c>
      <c r="C331" s="1">
        <v>6</v>
      </c>
      <c r="D331" s="1" t="s">
        <v>49</v>
      </c>
      <c r="E331" s="3">
        <v>0.90115411389359801</v>
      </c>
      <c r="F331" s="3">
        <v>0.915731386942641</v>
      </c>
      <c r="G331" s="3">
        <v>0.90960157747960502</v>
      </c>
      <c r="H331" s="3">
        <v>0.98459099516779502</v>
      </c>
      <c r="I331" s="3">
        <v>0.98934908150507195</v>
      </c>
    </row>
    <row r="332" spans="1:9" x14ac:dyDescent="0.15">
      <c r="A332" s="1">
        <v>15</v>
      </c>
      <c r="B332" s="1" t="s">
        <v>63</v>
      </c>
      <c r="C332" s="1">
        <v>7</v>
      </c>
      <c r="D332" s="1" t="s">
        <v>158</v>
      </c>
      <c r="E332" s="3">
        <v>0.94411798729565899</v>
      </c>
      <c r="F332" s="3">
        <v>0.94788317370060204</v>
      </c>
      <c r="G332" s="3">
        <v>0.99419339102566895</v>
      </c>
      <c r="H332" s="3">
        <v>1.065144113751</v>
      </c>
      <c r="I332" s="3">
        <v>1.03850774501076</v>
      </c>
    </row>
    <row r="333" spans="1:9" x14ac:dyDescent="0.15">
      <c r="A333" s="1">
        <v>15</v>
      </c>
      <c r="B333" s="1" t="s">
        <v>63</v>
      </c>
      <c r="C333" s="1">
        <v>8</v>
      </c>
      <c r="D333" s="1" t="s">
        <v>159</v>
      </c>
      <c r="E333" s="3">
        <v>0.83376103341271901</v>
      </c>
      <c r="F333" s="3">
        <v>0.83797908570980995</v>
      </c>
      <c r="G333" s="3">
        <v>0.82589099266962795</v>
      </c>
      <c r="H333" s="3">
        <v>0.90512187634533303</v>
      </c>
      <c r="I333" s="3">
        <v>0.87880729653949696</v>
      </c>
    </row>
    <row r="334" spans="1:9" x14ac:dyDescent="0.15">
      <c r="A334" s="1">
        <v>15</v>
      </c>
      <c r="B334" s="1" t="s">
        <v>63</v>
      </c>
      <c r="C334" s="1">
        <v>9</v>
      </c>
      <c r="D334" s="1" t="s">
        <v>160</v>
      </c>
      <c r="E334" s="3">
        <v>0.91829492777590804</v>
      </c>
      <c r="F334" s="3">
        <v>0.920491629006843</v>
      </c>
      <c r="G334" s="3">
        <v>0.90782703913871698</v>
      </c>
      <c r="H334" s="3">
        <v>0.94892292304319603</v>
      </c>
      <c r="I334" s="3">
        <v>0.89606918169600602</v>
      </c>
    </row>
    <row r="335" spans="1:9" x14ac:dyDescent="0.15">
      <c r="A335" s="1">
        <v>15</v>
      </c>
      <c r="B335" s="1" t="s">
        <v>63</v>
      </c>
      <c r="C335" s="1">
        <v>10</v>
      </c>
      <c r="D335" s="1" t="s">
        <v>161</v>
      </c>
      <c r="E335" s="3">
        <v>0.87126952263420099</v>
      </c>
      <c r="F335" s="3">
        <v>0.82798044605509802</v>
      </c>
      <c r="G335" s="3">
        <v>0.83355387811830295</v>
      </c>
      <c r="H335" s="3">
        <v>0.88715107364912704</v>
      </c>
      <c r="I335" s="3">
        <v>0.87223543246107205</v>
      </c>
    </row>
    <row r="336" spans="1:9" x14ac:dyDescent="0.15">
      <c r="A336" s="1">
        <v>15</v>
      </c>
      <c r="B336" s="1" t="s">
        <v>63</v>
      </c>
      <c r="C336" s="1">
        <v>11</v>
      </c>
      <c r="D336" s="1" t="s">
        <v>162</v>
      </c>
      <c r="E336" s="3">
        <v>0.91690648190497304</v>
      </c>
      <c r="F336" s="3">
        <v>0.91336162319012204</v>
      </c>
      <c r="G336" s="3">
        <v>0.88821387913682404</v>
      </c>
      <c r="H336" s="3">
        <v>0.95354508519324899</v>
      </c>
      <c r="I336" s="3">
        <v>0.93402266523998201</v>
      </c>
    </row>
    <row r="337" spans="1:9" x14ac:dyDescent="0.15">
      <c r="A337" s="1">
        <v>15</v>
      </c>
      <c r="B337" s="1" t="s">
        <v>14</v>
      </c>
      <c r="C337" s="1">
        <v>12</v>
      </c>
      <c r="D337" s="1" t="s">
        <v>163</v>
      </c>
      <c r="E337" s="3">
        <v>0.73298953996499705</v>
      </c>
      <c r="F337" s="3">
        <v>0.73577548439177698</v>
      </c>
      <c r="G337" s="3">
        <v>0.72386966689240195</v>
      </c>
      <c r="H337" s="3">
        <v>0.85252344932507096</v>
      </c>
      <c r="I337" s="3">
        <v>0.86141991263105999</v>
      </c>
    </row>
    <row r="338" spans="1:9" x14ac:dyDescent="0.15">
      <c r="A338" s="1">
        <v>15</v>
      </c>
      <c r="B338" s="1" t="s">
        <v>14</v>
      </c>
      <c r="C338" s="1">
        <v>13</v>
      </c>
      <c r="D338" s="1" t="s">
        <v>164</v>
      </c>
      <c r="E338" s="3">
        <v>0.901922042953896</v>
      </c>
      <c r="F338" s="3">
        <v>0.88795193892801505</v>
      </c>
      <c r="G338" s="3">
        <v>0.87156699465555398</v>
      </c>
      <c r="H338" s="3">
        <v>0.941026530051151</v>
      </c>
      <c r="I338" s="3">
        <v>0.91377018648658803</v>
      </c>
    </row>
    <row r="339" spans="1:9" x14ac:dyDescent="0.15">
      <c r="A339" s="1">
        <v>15</v>
      </c>
      <c r="B339" s="1" t="s">
        <v>14</v>
      </c>
      <c r="C339" s="1">
        <v>14</v>
      </c>
      <c r="D339" s="1" t="s">
        <v>165</v>
      </c>
      <c r="E339" s="3">
        <v>0.81294352110437096</v>
      </c>
      <c r="F339" s="3">
        <v>0.77273205181486204</v>
      </c>
      <c r="G339" s="3">
        <v>0.76783979026473503</v>
      </c>
      <c r="H339" s="3">
        <v>0.87000422070624295</v>
      </c>
      <c r="I339" s="3">
        <v>0.88971254507420905</v>
      </c>
    </row>
    <row r="340" spans="1:9" x14ac:dyDescent="0.15">
      <c r="A340" s="1">
        <v>15</v>
      </c>
      <c r="B340" s="1" t="s">
        <v>14</v>
      </c>
      <c r="C340" s="1">
        <v>15</v>
      </c>
      <c r="D340" s="1" t="s">
        <v>166</v>
      </c>
      <c r="E340" s="3">
        <v>0.77298012826455798</v>
      </c>
      <c r="F340" s="3">
        <v>0.75544326600031197</v>
      </c>
      <c r="G340" s="3">
        <v>0.75125658585475097</v>
      </c>
      <c r="H340" s="3">
        <v>0.82532897086133405</v>
      </c>
      <c r="I340" s="3">
        <v>0.85062959522264303</v>
      </c>
    </row>
    <row r="341" spans="1:9" x14ac:dyDescent="0.15">
      <c r="A341" s="1">
        <v>15</v>
      </c>
      <c r="B341" s="1" t="s">
        <v>14</v>
      </c>
      <c r="C341" s="1">
        <v>16</v>
      </c>
      <c r="D341" s="1" t="s">
        <v>149</v>
      </c>
      <c r="E341" s="3">
        <v>0.88745281164420797</v>
      </c>
      <c r="F341" s="3">
        <v>0.88365364299504201</v>
      </c>
      <c r="G341" s="3">
        <v>0.88459070633438597</v>
      </c>
      <c r="H341" s="3">
        <v>0.93059067290722697</v>
      </c>
      <c r="I341" s="3">
        <v>0.93457009924002798</v>
      </c>
    </row>
    <row r="342" spans="1:9" x14ac:dyDescent="0.15">
      <c r="A342" s="1">
        <v>15</v>
      </c>
      <c r="B342" s="1" t="s">
        <v>14</v>
      </c>
      <c r="C342" s="1">
        <v>17</v>
      </c>
      <c r="D342" s="1" t="s">
        <v>150</v>
      </c>
      <c r="E342" s="3">
        <v>1.21257591317024</v>
      </c>
      <c r="F342" s="3">
        <v>1.0716235971595001</v>
      </c>
      <c r="G342" s="3">
        <v>1.01452838319429</v>
      </c>
      <c r="H342" s="3">
        <v>1.0814249495705801</v>
      </c>
      <c r="I342" s="3">
        <v>1.1558591149448001</v>
      </c>
    </row>
    <row r="343" spans="1:9" x14ac:dyDescent="0.15">
      <c r="A343" s="1">
        <v>15</v>
      </c>
      <c r="B343" s="1" t="s">
        <v>14</v>
      </c>
      <c r="C343" s="1">
        <v>18</v>
      </c>
      <c r="D343" s="1" t="s">
        <v>151</v>
      </c>
      <c r="E343" s="3">
        <v>0.73861212117473496</v>
      </c>
      <c r="F343" s="3">
        <v>0.748576891515362</v>
      </c>
      <c r="G343" s="3">
        <v>0.77577538091794795</v>
      </c>
      <c r="H343" s="3">
        <v>0.82963496932177905</v>
      </c>
      <c r="I343" s="3">
        <v>0.78279128212798899</v>
      </c>
    </row>
    <row r="344" spans="1:9" x14ac:dyDescent="0.15">
      <c r="A344" s="1">
        <v>15</v>
      </c>
      <c r="B344" s="1" t="s">
        <v>14</v>
      </c>
      <c r="C344" s="1">
        <v>19</v>
      </c>
      <c r="D344" s="1" t="s">
        <v>152</v>
      </c>
      <c r="E344" s="3">
        <v>0.88166674457259897</v>
      </c>
      <c r="F344" s="3">
        <v>0.89664899598662995</v>
      </c>
      <c r="G344" s="3">
        <v>0.93134777922738698</v>
      </c>
      <c r="H344" s="3">
        <v>1.00716341044748</v>
      </c>
      <c r="I344" s="3">
        <v>0.97246079508146499</v>
      </c>
    </row>
    <row r="345" spans="1:9" x14ac:dyDescent="0.15">
      <c r="A345" s="1">
        <v>15</v>
      </c>
      <c r="B345" s="1" t="s">
        <v>14</v>
      </c>
      <c r="C345" s="1">
        <v>20</v>
      </c>
      <c r="D345" s="1" t="s">
        <v>153</v>
      </c>
      <c r="E345" s="3">
        <v>0.79854476998935697</v>
      </c>
      <c r="F345" s="3">
        <v>0.87501002716424903</v>
      </c>
      <c r="G345" s="3">
        <v>0.86760027353654301</v>
      </c>
      <c r="H345" s="3">
        <v>0.92056943675117597</v>
      </c>
      <c r="I345" s="3">
        <v>0.87807231966435195</v>
      </c>
    </row>
    <row r="346" spans="1:9" x14ac:dyDescent="0.15">
      <c r="A346" s="1">
        <v>15</v>
      </c>
      <c r="B346" s="1" t="s">
        <v>14</v>
      </c>
      <c r="C346" s="1">
        <v>21</v>
      </c>
      <c r="D346" s="1" t="s">
        <v>154</v>
      </c>
      <c r="E346" s="3">
        <v>1.0254153578703</v>
      </c>
      <c r="F346" s="3">
        <v>1.0127227228837801</v>
      </c>
      <c r="G346" s="3">
        <v>0.98899278121344802</v>
      </c>
      <c r="H346" s="3">
        <v>0.98606265851751995</v>
      </c>
      <c r="I346" s="3">
        <v>0.96450530918699595</v>
      </c>
    </row>
    <row r="347" spans="1:9" x14ac:dyDescent="0.15">
      <c r="A347" s="1">
        <v>15</v>
      </c>
      <c r="B347" s="1" t="s">
        <v>14</v>
      </c>
      <c r="C347" s="1">
        <v>22</v>
      </c>
      <c r="D347" s="1" t="s">
        <v>146</v>
      </c>
      <c r="E347" s="3">
        <v>0.84380068003490705</v>
      </c>
      <c r="F347" s="3">
        <v>0.81736860960378399</v>
      </c>
      <c r="G347" s="3">
        <v>0.83874523280495195</v>
      </c>
      <c r="H347" s="3">
        <v>0.91004085883717101</v>
      </c>
      <c r="I347" s="3">
        <v>0.88725331736267599</v>
      </c>
    </row>
    <row r="348" spans="1:9" x14ac:dyDescent="0.15">
      <c r="A348" s="1">
        <v>15</v>
      </c>
      <c r="B348" s="1" t="s">
        <v>14</v>
      </c>
      <c r="C348" s="1">
        <v>23</v>
      </c>
      <c r="D348" s="1" t="s">
        <v>167</v>
      </c>
      <c r="E348" s="3">
        <v>1.1559003988376599</v>
      </c>
      <c r="F348" s="3">
        <v>1.10406940236579</v>
      </c>
      <c r="G348" s="3">
        <v>1.0917076459467601</v>
      </c>
      <c r="H348" s="3">
        <v>1.1411065927345301</v>
      </c>
      <c r="I348" s="3">
        <v>1.0955488485178899</v>
      </c>
    </row>
    <row r="349" spans="1:9" x14ac:dyDescent="0.15">
      <c r="A349" s="1">
        <v>16</v>
      </c>
      <c r="B349" s="1" t="s">
        <v>15</v>
      </c>
      <c r="C349" s="1">
        <v>1</v>
      </c>
      <c r="D349" s="1" t="s">
        <v>147</v>
      </c>
      <c r="E349" s="3">
        <v>0.44375346742802202</v>
      </c>
      <c r="F349" s="3">
        <v>0.46906797948171303</v>
      </c>
      <c r="G349" s="3">
        <v>0.46110970384849098</v>
      </c>
      <c r="H349" s="3">
        <v>0.55035568810944702</v>
      </c>
      <c r="I349" s="3">
        <v>0.62269680620800105</v>
      </c>
    </row>
    <row r="350" spans="1:9" x14ac:dyDescent="0.15">
      <c r="A350" s="1">
        <v>16</v>
      </c>
      <c r="B350" s="1" t="s">
        <v>15</v>
      </c>
      <c r="C350" s="1">
        <v>2</v>
      </c>
      <c r="D350" s="1" t="s">
        <v>148</v>
      </c>
      <c r="E350" s="3">
        <v>2.5730916462070601</v>
      </c>
      <c r="F350" s="3">
        <v>1.93136570793992</v>
      </c>
      <c r="G350" s="3">
        <v>1.2890523683721899</v>
      </c>
      <c r="H350" s="3">
        <v>1.3145364386164899</v>
      </c>
      <c r="I350" s="3">
        <v>1.3165066885477099</v>
      </c>
    </row>
    <row r="351" spans="1:9" x14ac:dyDescent="0.15">
      <c r="A351" s="1">
        <v>16</v>
      </c>
      <c r="B351" s="1" t="s">
        <v>64</v>
      </c>
      <c r="C351" s="1">
        <v>3</v>
      </c>
      <c r="D351" s="1" t="s">
        <v>155</v>
      </c>
      <c r="E351" s="3">
        <v>0.76253073534971205</v>
      </c>
      <c r="F351" s="3">
        <v>0.75166791360616503</v>
      </c>
      <c r="G351" s="3">
        <v>0.73813264355911101</v>
      </c>
      <c r="H351" s="3">
        <v>0.79813602519175397</v>
      </c>
      <c r="I351" s="3">
        <v>0.79040978377506499</v>
      </c>
    </row>
    <row r="352" spans="1:9" x14ac:dyDescent="0.15">
      <c r="A352" s="1">
        <v>16</v>
      </c>
      <c r="B352" s="1" t="s">
        <v>64</v>
      </c>
      <c r="C352" s="1">
        <v>4</v>
      </c>
      <c r="D352" s="1" t="s">
        <v>156</v>
      </c>
      <c r="E352" s="3">
        <v>0.66362410547904105</v>
      </c>
      <c r="F352" s="3">
        <v>0.64927890437545199</v>
      </c>
      <c r="G352" s="3">
        <v>0.63786847860242302</v>
      </c>
      <c r="H352" s="3">
        <v>0.70242574414827197</v>
      </c>
      <c r="I352" s="3">
        <v>0.71513797798131296</v>
      </c>
    </row>
    <row r="353" spans="1:9" x14ac:dyDescent="0.15">
      <c r="A353" s="1">
        <v>16</v>
      </c>
      <c r="B353" s="1" t="s">
        <v>64</v>
      </c>
      <c r="C353" s="1">
        <v>5</v>
      </c>
      <c r="D353" s="1" t="s">
        <v>157</v>
      </c>
      <c r="E353" s="3">
        <v>0.83968208619573603</v>
      </c>
      <c r="F353" s="3">
        <v>0.85735589669448198</v>
      </c>
      <c r="G353" s="3">
        <v>0.84070696231098696</v>
      </c>
      <c r="H353" s="3">
        <v>0.91991125133049501</v>
      </c>
      <c r="I353" s="3">
        <v>0.91173791330830201</v>
      </c>
    </row>
    <row r="354" spans="1:9" x14ac:dyDescent="0.15">
      <c r="A354" s="1">
        <v>16</v>
      </c>
      <c r="B354" s="1" t="s">
        <v>64</v>
      </c>
      <c r="C354" s="1">
        <v>6</v>
      </c>
      <c r="D354" s="1" t="s">
        <v>49</v>
      </c>
      <c r="E354" s="3">
        <v>0.91124381609570604</v>
      </c>
      <c r="F354" s="3">
        <v>0.956550017609201</v>
      </c>
      <c r="G354" s="3">
        <v>0.95659850261465695</v>
      </c>
      <c r="H354" s="3">
        <v>1.0399864291469001</v>
      </c>
      <c r="I354" s="3">
        <v>1.0321735480534999</v>
      </c>
    </row>
    <row r="355" spans="1:9" x14ac:dyDescent="0.15">
      <c r="A355" s="1">
        <v>16</v>
      </c>
      <c r="B355" s="1" t="s">
        <v>64</v>
      </c>
      <c r="C355" s="1">
        <v>7</v>
      </c>
      <c r="D355" s="1" t="s">
        <v>158</v>
      </c>
      <c r="E355" s="3">
        <v>0.95667123851826896</v>
      </c>
      <c r="F355" s="3">
        <v>0.98583339645434498</v>
      </c>
      <c r="G355" s="3">
        <v>1.0356599575176599</v>
      </c>
      <c r="H355" s="3">
        <v>1.1300352114012699</v>
      </c>
      <c r="I355" s="3">
        <v>1.0974087925879099</v>
      </c>
    </row>
    <row r="356" spans="1:9" x14ac:dyDescent="0.15">
      <c r="A356" s="1">
        <v>16</v>
      </c>
      <c r="B356" s="1" t="s">
        <v>64</v>
      </c>
      <c r="C356" s="1">
        <v>8</v>
      </c>
      <c r="D356" s="1" t="s">
        <v>159</v>
      </c>
      <c r="E356" s="3">
        <v>0.85220667259118399</v>
      </c>
      <c r="F356" s="3">
        <v>0.86633343256409001</v>
      </c>
      <c r="G356" s="3">
        <v>0.85959328019269898</v>
      </c>
      <c r="H356" s="3">
        <v>0.940300862425966</v>
      </c>
      <c r="I356" s="3">
        <v>0.91825899343302697</v>
      </c>
    </row>
    <row r="357" spans="1:9" x14ac:dyDescent="0.15">
      <c r="A357" s="1">
        <v>16</v>
      </c>
      <c r="B357" s="1" t="s">
        <v>64</v>
      </c>
      <c r="C357" s="1">
        <v>9</v>
      </c>
      <c r="D357" s="1" t="s">
        <v>160</v>
      </c>
      <c r="E357" s="3">
        <v>0.93028488092358297</v>
      </c>
      <c r="F357" s="3">
        <v>0.95115520387575803</v>
      </c>
      <c r="G357" s="3">
        <v>0.94245983688958601</v>
      </c>
      <c r="H357" s="3">
        <v>0.98986979405479703</v>
      </c>
      <c r="I357" s="3">
        <v>0.93114488478324597</v>
      </c>
    </row>
    <row r="358" spans="1:9" x14ac:dyDescent="0.15">
      <c r="A358" s="1">
        <v>16</v>
      </c>
      <c r="B358" s="1" t="s">
        <v>64</v>
      </c>
      <c r="C358" s="1">
        <v>10</v>
      </c>
      <c r="D358" s="1" t="s">
        <v>161</v>
      </c>
      <c r="E358" s="3">
        <v>0.89235987095122904</v>
      </c>
      <c r="F358" s="3">
        <v>0.86638879795418899</v>
      </c>
      <c r="G358" s="3">
        <v>0.86562414718101299</v>
      </c>
      <c r="H358" s="3">
        <v>0.92832614529362301</v>
      </c>
      <c r="I358" s="3">
        <v>0.90930931962523198</v>
      </c>
    </row>
    <row r="359" spans="1:9" x14ac:dyDescent="0.15">
      <c r="A359" s="1">
        <v>16</v>
      </c>
      <c r="B359" s="1" t="s">
        <v>64</v>
      </c>
      <c r="C359" s="1">
        <v>11</v>
      </c>
      <c r="D359" s="1" t="s">
        <v>162</v>
      </c>
      <c r="E359" s="3">
        <v>0.93247356459441599</v>
      </c>
      <c r="F359" s="3">
        <v>0.94582323494314702</v>
      </c>
      <c r="G359" s="3">
        <v>0.92084076686647898</v>
      </c>
      <c r="H359" s="3">
        <v>0.994036404328701</v>
      </c>
      <c r="I359" s="3">
        <v>0.97469897736700695</v>
      </c>
    </row>
    <row r="360" spans="1:9" x14ac:dyDescent="0.15">
      <c r="A360" s="1">
        <v>16</v>
      </c>
      <c r="B360" s="1" t="s">
        <v>15</v>
      </c>
      <c r="C360" s="1">
        <v>12</v>
      </c>
      <c r="D360" s="1" t="s">
        <v>163</v>
      </c>
      <c r="E360" s="3">
        <v>0.74683074740033895</v>
      </c>
      <c r="F360" s="3">
        <v>0.771344805346732</v>
      </c>
      <c r="G360" s="3">
        <v>0.76175192663853697</v>
      </c>
      <c r="H360" s="3">
        <v>0.89869240132969297</v>
      </c>
      <c r="I360" s="3">
        <v>0.91372591614069498</v>
      </c>
    </row>
    <row r="361" spans="1:9" x14ac:dyDescent="0.15">
      <c r="A361" s="1">
        <v>16</v>
      </c>
      <c r="B361" s="1" t="s">
        <v>15</v>
      </c>
      <c r="C361" s="1">
        <v>13</v>
      </c>
      <c r="D361" s="1" t="s">
        <v>164</v>
      </c>
      <c r="E361" s="3">
        <v>0.91529742857464502</v>
      </c>
      <c r="F361" s="3">
        <v>0.91041991290847302</v>
      </c>
      <c r="G361" s="3">
        <v>0.894691863985008</v>
      </c>
      <c r="H361" s="3">
        <v>0.96909370367155501</v>
      </c>
      <c r="I361" s="3">
        <v>0.93582192028634603</v>
      </c>
    </row>
    <row r="362" spans="1:9" x14ac:dyDescent="0.15">
      <c r="A362" s="1">
        <v>16</v>
      </c>
      <c r="B362" s="1" t="s">
        <v>15</v>
      </c>
      <c r="C362" s="1">
        <v>14</v>
      </c>
      <c r="D362" s="1" t="s">
        <v>165</v>
      </c>
      <c r="E362" s="3">
        <v>0.82038118768508195</v>
      </c>
      <c r="F362" s="3">
        <v>0.80575800030282596</v>
      </c>
      <c r="G362" s="3">
        <v>0.806039000330527</v>
      </c>
      <c r="H362" s="3">
        <v>0.91813603786615705</v>
      </c>
      <c r="I362" s="3">
        <v>0.93730584152990304</v>
      </c>
    </row>
    <row r="363" spans="1:9" x14ac:dyDescent="0.15">
      <c r="A363" s="1">
        <v>16</v>
      </c>
      <c r="B363" s="1" t="s">
        <v>15</v>
      </c>
      <c r="C363" s="1">
        <v>15</v>
      </c>
      <c r="D363" s="1" t="s">
        <v>166</v>
      </c>
      <c r="E363" s="3">
        <v>0.79995677698008705</v>
      </c>
      <c r="F363" s="3">
        <v>0.799978244590695</v>
      </c>
      <c r="G363" s="3">
        <v>0.79725250284998495</v>
      </c>
      <c r="H363" s="3">
        <v>0.883430823281801</v>
      </c>
      <c r="I363" s="3">
        <v>0.89881683272987301</v>
      </c>
    </row>
    <row r="364" spans="1:9" x14ac:dyDescent="0.15">
      <c r="A364" s="1">
        <v>16</v>
      </c>
      <c r="B364" s="1" t="s">
        <v>15</v>
      </c>
      <c r="C364" s="1">
        <v>16</v>
      </c>
      <c r="D364" s="1" t="s">
        <v>149</v>
      </c>
      <c r="E364" s="3">
        <v>0.90046222398002496</v>
      </c>
      <c r="F364" s="3">
        <v>0.90223675768234801</v>
      </c>
      <c r="G364" s="3">
        <v>0.89493019560639897</v>
      </c>
      <c r="H364" s="3">
        <v>0.945589242466496</v>
      </c>
      <c r="I364" s="3">
        <v>0.95820984313961099</v>
      </c>
    </row>
    <row r="365" spans="1:9" x14ac:dyDescent="0.15">
      <c r="A365" s="1">
        <v>16</v>
      </c>
      <c r="B365" s="1" t="s">
        <v>15</v>
      </c>
      <c r="C365" s="1">
        <v>17</v>
      </c>
      <c r="D365" s="1" t="s">
        <v>150</v>
      </c>
      <c r="E365" s="3">
        <v>1.4198939747841099</v>
      </c>
      <c r="F365" s="3">
        <v>1.1693822032977299</v>
      </c>
      <c r="G365" s="3">
        <v>1.1048603150624601</v>
      </c>
      <c r="H365" s="3">
        <v>1.11465229222161</v>
      </c>
      <c r="I365" s="3">
        <v>1.18817016947226</v>
      </c>
    </row>
    <row r="366" spans="1:9" x14ac:dyDescent="0.15">
      <c r="A366" s="1">
        <v>16</v>
      </c>
      <c r="B366" s="1" t="s">
        <v>15</v>
      </c>
      <c r="C366" s="1">
        <v>18</v>
      </c>
      <c r="D366" s="1" t="s">
        <v>151</v>
      </c>
      <c r="E366" s="3">
        <v>0.78151149551864096</v>
      </c>
      <c r="F366" s="3">
        <v>0.79230064960656399</v>
      </c>
      <c r="G366" s="3">
        <v>0.81043768894712198</v>
      </c>
      <c r="H366" s="3">
        <v>0.85928496577467295</v>
      </c>
      <c r="I366" s="3">
        <v>0.817243024182986</v>
      </c>
    </row>
    <row r="367" spans="1:9" x14ac:dyDescent="0.15">
      <c r="A367" s="1">
        <v>16</v>
      </c>
      <c r="B367" s="1" t="s">
        <v>15</v>
      </c>
      <c r="C367" s="1">
        <v>19</v>
      </c>
      <c r="D367" s="1" t="s">
        <v>152</v>
      </c>
      <c r="E367" s="3">
        <v>0.86303022159883502</v>
      </c>
      <c r="F367" s="3">
        <v>0.87700412936708005</v>
      </c>
      <c r="G367" s="3">
        <v>0.92595485340641503</v>
      </c>
      <c r="H367" s="3">
        <v>0.99072117060659504</v>
      </c>
      <c r="I367" s="3">
        <v>0.96185642519053804</v>
      </c>
    </row>
    <row r="368" spans="1:9" x14ac:dyDescent="0.15">
      <c r="A368" s="1">
        <v>16</v>
      </c>
      <c r="B368" s="1" t="s">
        <v>15</v>
      </c>
      <c r="C368" s="1">
        <v>20</v>
      </c>
      <c r="D368" s="1" t="s">
        <v>153</v>
      </c>
      <c r="E368" s="3">
        <v>0.95987627771061701</v>
      </c>
      <c r="F368" s="3">
        <v>0.96200891768901897</v>
      </c>
      <c r="G368" s="3">
        <v>0.88807363449253796</v>
      </c>
      <c r="H368" s="3">
        <v>1.0056496304202001</v>
      </c>
      <c r="I368" s="3">
        <v>0.92299225206931801</v>
      </c>
    </row>
    <row r="369" spans="1:9" x14ac:dyDescent="0.15">
      <c r="A369" s="1">
        <v>16</v>
      </c>
      <c r="B369" s="1" t="s">
        <v>15</v>
      </c>
      <c r="C369" s="1">
        <v>21</v>
      </c>
      <c r="D369" s="1" t="s">
        <v>154</v>
      </c>
      <c r="E369" s="3">
        <v>1.00490247522057</v>
      </c>
      <c r="F369" s="3">
        <v>1.0099098816104799</v>
      </c>
      <c r="G369" s="3">
        <v>0.99902474632919003</v>
      </c>
      <c r="H369" s="3">
        <v>1.00203194440927</v>
      </c>
      <c r="I369" s="3">
        <v>0.98552087044881997</v>
      </c>
    </row>
    <row r="370" spans="1:9" x14ac:dyDescent="0.15">
      <c r="A370" s="1">
        <v>16</v>
      </c>
      <c r="B370" s="1" t="s">
        <v>15</v>
      </c>
      <c r="C370" s="1">
        <v>22</v>
      </c>
      <c r="D370" s="1" t="s">
        <v>146</v>
      </c>
      <c r="E370" s="3">
        <v>0.86007075724189896</v>
      </c>
      <c r="F370" s="3">
        <v>0.83745592065791996</v>
      </c>
      <c r="G370" s="3">
        <v>0.875942506023907</v>
      </c>
      <c r="H370" s="3">
        <v>0.94523735951686005</v>
      </c>
      <c r="I370" s="3">
        <v>0.92390484063816303</v>
      </c>
    </row>
    <row r="371" spans="1:9" x14ac:dyDescent="0.15">
      <c r="A371" s="1">
        <v>16</v>
      </c>
      <c r="B371" s="1" t="s">
        <v>15</v>
      </c>
      <c r="C371" s="1">
        <v>23</v>
      </c>
      <c r="D371" s="1" t="s">
        <v>167</v>
      </c>
      <c r="E371" s="3">
        <v>1.1914137772276101</v>
      </c>
      <c r="F371" s="3">
        <v>1.13439294629504</v>
      </c>
      <c r="G371" s="3">
        <v>1.1474544198677501</v>
      </c>
      <c r="H371" s="3">
        <v>1.2159695978214</v>
      </c>
      <c r="I371" s="3">
        <v>1.1801829102105601</v>
      </c>
    </row>
    <row r="372" spans="1:9" x14ac:dyDescent="0.15">
      <c r="A372" s="1">
        <v>17</v>
      </c>
      <c r="B372" s="1" t="s">
        <v>16</v>
      </c>
      <c r="C372" s="1">
        <v>1</v>
      </c>
      <c r="D372" s="1" t="s">
        <v>147</v>
      </c>
      <c r="E372" s="3">
        <v>0.42051154311940298</v>
      </c>
      <c r="F372" s="3">
        <v>0.47366338935854502</v>
      </c>
      <c r="G372" s="3">
        <v>0.44762996375241998</v>
      </c>
      <c r="H372" s="3">
        <v>0.55091143532058096</v>
      </c>
      <c r="I372" s="3">
        <v>0.63529639012773098</v>
      </c>
    </row>
    <row r="373" spans="1:9" x14ac:dyDescent="0.15">
      <c r="A373" s="1">
        <v>17</v>
      </c>
      <c r="B373" s="1" t="s">
        <v>16</v>
      </c>
      <c r="C373" s="1">
        <v>2</v>
      </c>
      <c r="D373" s="1" t="s">
        <v>148</v>
      </c>
      <c r="E373" s="3">
        <v>2.2406881194602102</v>
      </c>
      <c r="F373" s="3">
        <v>2.3993474477563299</v>
      </c>
      <c r="G373" s="3">
        <v>1.5502309286531899</v>
      </c>
      <c r="H373" s="3">
        <v>1.62720364323124</v>
      </c>
      <c r="I373" s="3">
        <v>1.5940637703919001</v>
      </c>
    </row>
    <row r="374" spans="1:9" x14ac:dyDescent="0.15">
      <c r="A374" s="1">
        <v>17</v>
      </c>
      <c r="B374" s="1" t="s">
        <v>65</v>
      </c>
      <c r="C374" s="1">
        <v>3</v>
      </c>
      <c r="D374" s="1" t="s">
        <v>155</v>
      </c>
      <c r="E374" s="3">
        <v>0.75726965764465504</v>
      </c>
      <c r="F374" s="3">
        <v>0.75342547308492003</v>
      </c>
      <c r="G374" s="3">
        <v>0.73636415354534202</v>
      </c>
      <c r="H374" s="3">
        <v>0.80417370831841894</v>
      </c>
      <c r="I374" s="3">
        <v>0.796106615531327</v>
      </c>
    </row>
    <row r="375" spans="1:9" x14ac:dyDescent="0.15">
      <c r="A375" s="1">
        <v>17</v>
      </c>
      <c r="B375" s="1" t="s">
        <v>65</v>
      </c>
      <c r="C375" s="1">
        <v>4</v>
      </c>
      <c r="D375" s="1" t="s">
        <v>156</v>
      </c>
      <c r="E375" s="3">
        <v>0.66937716796359603</v>
      </c>
      <c r="F375" s="3">
        <v>0.65771419607967097</v>
      </c>
      <c r="G375" s="3">
        <v>0.64183982065522704</v>
      </c>
      <c r="H375" s="3">
        <v>0.70462653454490198</v>
      </c>
      <c r="I375" s="3">
        <v>0.71590413418054799</v>
      </c>
    </row>
    <row r="376" spans="1:9" x14ac:dyDescent="0.15">
      <c r="A376" s="1">
        <v>17</v>
      </c>
      <c r="B376" s="1" t="s">
        <v>65</v>
      </c>
      <c r="C376" s="1">
        <v>5</v>
      </c>
      <c r="D376" s="1" t="s">
        <v>157</v>
      </c>
      <c r="E376" s="3">
        <v>0.83445072707385104</v>
      </c>
      <c r="F376" s="3">
        <v>0.85658151475427502</v>
      </c>
      <c r="G376" s="3">
        <v>0.83515750100777897</v>
      </c>
      <c r="H376" s="3">
        <v>0.91570669404148197</v>
      </c>
      <c r="I376" s="3">
        <v>0.90757116582772501</v>
      </c>
    </row>
    <row r="377" spans="1:9" x14ac:dyDescent="0.15">
      <c r="A377" s="1">
        <v>17</v>
      </c>
      <c r="B377" s="1" t="s">
        <v>65</v>
      </c>
      <c r="C377" s="1">
        <v>6</v>
      </c>
      <c r="D377" s="1" t="s">
        <v>49</v>
      </c>
      <c r="E377" s="3">
        <v>0.92450449919085897</v>
      </c>
      <c r="F377" s="3">
        <v>0.96289458685419205</v>
      </c>
      <c r="G377" s="3">
        <v>0.95641694455159099</v>
      </c>
      <c r="H377" s="3">
        <v>1.03540605132321</v>
      </c>
      <c r="I377" s="3">
        <v>1.0325220136464199</v>
      </c>
    </row>
    <row r="378" spans="1:9" x14ac:dyDescent="0.15">
      <c r="A378" s="1">
        <v>17</v>
      </c>
      <c r="B378" s="1" t="s">
        <v>65</v>
      </c>
      <c r="C378" s="1">
        <v>7</v>
      </c>
      <c r="D378" s="1" t="s">
        <v>158</v>
      </c>
      <c r="E378" s="3">
        <v>0.95954606195846803</v>
      </c>
      <c r="F378" s="3">
        <v>0.98214958979195099</v>
      </c>
      <c r="G378" s="3">
        <v>1.0302747727869701</v>
      </c>
      <c r="H378" s="3">
        <v>1.1152060788982401</v>
      </c>
      <c r="I378" s="3">
        <v>1.0860275880175601</v>
      </c>
    </row>
    <row r="379" spans="1:9" x14ac:dyDescent="0.15">
      <c r="A379" s="1">
        <v>17</v>
      </c>
      <c r="B379" s="1" t="s">
        <v>65</v>
      </c>
      <c r="C379" s="1">
        <v>8</v>
      </c>
      <c r="D379" s="1" t="s">
        <v>159</v>
      </c>
      <c r="E379" s="3">
        <v>0.84955190345374099</v>
      </c>
      <c r="F379" s="3">
        <v>0.86714966784266101</v>
      </c>
      <c r="G379" s="3">
        <v>0.85374579278473695</v>
      </c>
      <c r="H379" s="3">
        <v>0.93522850973736704</v>
      </c>
      <c r="I379" s="3">
        <v>0.90835702534198004</v>
      </c>
    </row>
    <row r="380" spans="1:9" x14ac:dyDescent="0.15">
      <c r="A380" s="1">
        <v>17</v>
      </c>
      <c r="B380" s="1" t="s">
        <v>65</v>
      </c>
      <c r="C380" s="1">
        <v>9</v>
      </c>
      <c r="D380" s="1" t="s">
        <v>160</v>
      </c>
      <c r="E380" s="3">
        <v>0.93358820017448696</v>
      </c>
      <c r="F380" s="3">
        <v>0.94999336697745296</v>
      </c>
      <c r="G380" s="3">
        <v>0.93709700751062097</v>
      </c>
      <c r="H380" s="3">
        <v>0.981283846453885</v>
      </c>
      <c r="I380" s="3">
        <v>0.91750542172170602</v>
      </c>
    </row>
    <row r="381" spans="1:9" x14ac:dyDescent="0.15">
      <c r="A381" s="1">
        <v>17</v>
      </c>
      <c r="B381" s="1" t="s">
        <v>65</v>
      </c>
      <c r="C381" s="1">
        <v>10</v>
      </c>
      <c r="D381" s="1" t="s">
        <v>161</v>
      </c>
      <c r="E381" s="3">
        <v>0.89237510358733896</v>
      </c>
      <c r="F381" s="3">
        <v>0.86199683760199997</v>
      </c>
      <c r="G381" s="3">
        <v>0.85876236592780797</v>
      </c>
      <c r="H381" s="3">
        <v>0.91884166622458696</v>
      </c>
      <c r="I381" s="3">
        <v>0.89452428145846197</v>
      </c>
    </row>
    <row r="382" spans="1:9" x14ac:dyDescent="0.15">
      <c r="A382" s="1">
        <v>17</v>
      </c>
      <c r="B382" s="1" t="s">
        <v>65</v>
      </c>
      <c r="C382" s="1">
        <v>11</v>
      </c>
      <c r="D382" s="1" t="s">
        <v>162</v>
      </c>
      <c r="E382" s="3">
        <v>0.93941021793576795</v>
      </c>
      <c r="F382" s="3">
        <v>0.94769843476474003</v>
      </c>
      <c r="G382" s="3">
        <v>0.91922616179176997</v>
      </c>
      <c r="H382" s="3">
        <v>0.98835568113337402</v>
      </c>
      <c r="I382" s="3">
        <v>0.96379978812019895</v>
      </c>
    </row>
    <row r="383" spans="1:9" x14ac:dyDescent="0.15">
      <c r="A383" s="1">
        <v>17</v>
      </c>
      <c r="B383" s="1" t="s">
        <v>16</v>
      </c>
      <c r="C383" s="1">
        <v>12</v>
      </c>
      <c r="D383" s="1" t="s">
        <v>163</v>
      </c>
      <c r="E383" s="3">
        <v>0.76014514456235005</v>
      </c>
      <c r="F383" s="3">
        <v>0.78751432538037802</v>
      </c>
      <c r="G383" s="3">
        <v>0.76946411256610903</v>
      </c>
      <c r="H383" s="3">
        <v>0.90478079425493796</v>
      </c>
      <c r="I383" s="3">
        <v>0.91276122228295198</v>
      </c>
    </row>
    <row r="384" spans="1:9" x14ac:dyDescent="0.15">
      <c r="A384" s="1">
        <v>17</v>
      </c>
      <c r="B384" s="1" t="s">
        <v>16</v>
      </c>
      <c r="C384" s="1">
        <v>13</v>
      </c>
      <c r="D384" s="1" t="s">
        <v>164</v>
      </c>
      <c r="E384" s="3">
        <v>0.92164526551400405</v>
      </c>
      <c r="F384" s="3">
        <v>0.91848809739760195</v>
      </c>
      <c r="G384" s="3">
        <v>0.89435993235092703</v>
      </c>
      <c r="H384" s="3">
        <v>0.96925710289703704</v>
      </c>
      <c r="I384" s="3">
        <v>0.93253409641342599</v>
      </c>
    </row>
    <row r="385" spans="1:9" x14ac:dyDescent="0.15">
      <c r="A385" s="1">
        <v>17</v>
      </c>
      <c r="B385" s="1" t="s">
        <v>16</v>
      </c>
      <c r="C385" s="1">
        <v>14</v>
      </c>
      <c r="D385" s="1" t="s">
        <v>165</v>
      </c>
      <c r="E385" s="3">
        <v>0.83213608340272405</v>
      </c>
      <c r="F385" s="3">
        <v>0.81635829749786304</v>
      </c>
      <c r="G385" s="3">
        <v>0.81110909641997497</v>
      </c>
      <c r="H385" s="3">
        <v>0.92147349163755099</v>
      </c>
      <c r="I385" s="3">
        <v>0.93553348056905195</v>
      </c>
    </row>
    <row r="386" spans="1:9" x14ac:dyDescent="0.15">
      <c r="A386" s="1">
        <v>17</v>
      </c>
      <c r="B386" s="1" t="s">
        <v>16</v>
      </c>
      <c r="C386" s="1">
        <v>15</v>
      </c>
      <c r="D386" s="1" t="s">
        <v>166</v>
      </c>
      <c r="E386" s="3">
        <v>0.79620456684982899</v>
      </c>
      <c r="F386" s="3">
        <v>0.79651908226482004</v>
      </c>
      <c r="G386" s="3">
        <v>0.79322810059137605</v>
      </c>
      <c r="H386" s="3">
        <v>0.87883937549546398</v>
      </c>
      <c r="I386" s="3">
        <v>0.89099986692503197</v>
      </c>
    </row>
    <row r="387" spans="1:9" x14ac:dyDescent="0.15">
      <c r="A387" s="1">
        <v>17</v>
      </c>
      <c r="B387" s="1" t="s">
        <v>16</v>
      </c>
      <c r="C387" s="1">
        <v>16</v>
      </c>
      <c r="D387" s="1" t="s">
        <v>149</v>
      </c>
      <c r="E387" s="3">
        <v>0.89283733706119295</v>
      </c>
      <c r="F387" s="3">
        <v>0.90548533640490303</v>
      </c>
      <c r="G387" s="3">
        <v>0.90852534315028899</v>
      </c>
      <c r="H387" s="3">
        <v>0.95433812515824301</v>
      </c>
      <c r="I387" s="3">
        <v>0.96401391777468304</v>
      </c>
    </row>
    <row r="388" spans="1:9" x14ac:dyDescent="0.15">
      <c r="A388" s="1">
        <v>17</v>
      </c>
      <c r="B388" s="1" t="s">
        <v>16</v>
      </c>
      <c r="C388" s="1">
        <v>17</v>
      </c>
      <c r="D388" s="1" t="s">
        <v>150</v>
      </c>
      <c r="E388" s="3">
        <v>1.5361704288529801</v>
      </c>
      <c r="F388" s="3">
        <v>1.2427519945791401</v>
      </c>
      <c r="G388" s="3">
        <v>1.15300233658322</v>
      </c>
      <c r="H388" s="3">
        <v>1.12183785444782</v>
      </c>
      <c r="I388" s="3">
        <v>1.23288321810472</v>
      </c>
    </row>
    <row r="389" spans="1:9" x14ac:dyDescent="0.15">
      <c r="A389" s="1">
        <v>17</v>
      </c>
      <c r="B389" s="1" t="s">
        <v>16</v>
      </c>
      <c r="C389" s="1">
        <v>18</v>
      </c>
      <c r="D389" s="1" t="s">
        <v>151</v>
      </c>
      <c r="E389" s="3">
        <v>0.77784126160303602</v>
      </c>
      <c r="F389" s="3">
        <v>0.78134921720837802</v>
      </c>
      <c r="G389" s="3">
        <v>0.80713730601122802</v>
      </c>
      <c r="H389" s="3">
        <v>0.87740924595490699</v>
      </c>
      <c r="I389" s="3">
        <v>0.81856519631948099</v>
      </c>
    </row>
    <row r="390" spans="1:9" x14ac:dyDescent="0.15">
      <c r="A390" s="1">
        <v>17</v>
      </c>
      <c r="B390" s="1" t="s">
        <v>16</v>
      </c>
      <c r="C390" s="1">
        <v>19</v>
      </c>
      <c r="D390" s="1" t="s">
        <v>152</v>
      </c>
      <c r="E390" s="3">
        <v>0.91686135073585995</v>
      </c>
      <c r="F390" s="3">
        <v>0.93363004791008197</v>
      </c>
      <c r="G390" s="3">
        <v>0.92827148352625599</v>
      </c>
      <c r="H390" s="3">
        <v>0.98494645648682699</v>
      </c>
      <c r="I390" s="3">
        <v>0.98400266260028002</v>
      </c>
    </row>
    <row r="391" spans="1:9" x14ac:dyDescent="0.15">
      <c r="A391" s="1">
        <v>17</v>
      </c>
      <c r="B391" s="1" t="s">
        <v>16</v>
      </c>
      <c r="C391" s="1">
        <v>20</v>
      </c>
      <c r="D391" s="1" t="s">
        <v>153</v>
      </c>
      <c r="E391" s="3">
        <v>0.84441524689741798</v>
      </c>
      <c r="F391" s="3">
        <v>0.878294624376734</v>
      </c>
      <c r="G391" s="3">
        <v>0.919496917965404</v>
      </c>
      <c r="H391" s="3">
        <v>0.92306216146442699</v>
      </c>
      <c r="I391" s="3">
        <v>0.90220760417166301</v>
      </c>
    </row>
    <row r="392" spans="1:9" x14ac:dyDescent="0.15">
      <c r="A392" s="1">
        <v>17</v>
      </c>
      <c r="B392" s="1" t="s">
        <v>16</v>
      </c>
      <c r="C392" s="1">
        <v>21</v>
      </c>
      <c r="D392" s="1" t="s">
        <v>154</v>
      </c>
      <c r="E392" s="3">
        <v>1.0161561447518701</v>
      </c>
      <c r="F392" s="3">
        <v>1.02176461453455</v>
      </c>
      <c r="G392" s="3">
        <v>0.98382861766838703</v>
      </c>
      <c r="H392" s="3">
        <v>1.00239647434866</v>
      </c>
      <c r="I392" s="3">
        <v>0.98824398580046202</v>
      </c>
    </row>
    <row r="393" spans="1:9" x14ac:dyDescent="0.15">
      <c r="A393" s="1">
        <v>17</v>
      </c>
      <c r="B393" s="1" t="s">
        <v>16</v>
      </c>
      <c r="C393" s="1">
        <v>22</v>
      </c>
      <c r="D393" s="1" t="s">
        <v>146</v>
      </c>
      <c r="E393" s="3">
        <v>0.85598357494344202</v>
      </c>
      <c r="F393" s="3">
        <v>0.81886043143203502</v>
      </c>
      <c r="G393" s="3">
        <v>0.85471380754527004</v>
      </c>
      <c r="H393" s="3">
        <v>0.94404807014172698</v>
      </c>
      <c r="I393" s="3">
        <v>0.91920293139506204</v>
      </c>
    </row>
    <row r="394" spans="1:9" x14ac:dyDescent="0.15">
      <c r="A394" s="1">
        <v>17</v>
      </c>
      <c r="B394" s="1" t="s">
        <v>16</v>
      </c>
      <c r="C394" s="1">
        <v>23</v>
      </c>
      <c r="D394" s="1" t="s">
        <v>167</v>
      </c>
      <c r="E394" s="3">
        <v>1.17116997713245</v>
      </c>
      <c r="F394" s="3">
        <v>1.0987065483666401</v>
      </c>
      <c r="G394" s="3">
        <v>1.12027539091477</v>
      </c>
      <c r="H394" s="3">
        <v>1.2143503840905101</v>
      </c>
      <c r="I394" s="3">
        <v>1.1595956974877599</v>
      </c>
    </row>
    <row r="395" spans="1:9" x14ac:dyDescent="0.15">
      <c r="A395" s="1">
        <v>18</v>
      </c>
      <c r="B395" s="1" t="s">
        <v>17</v>
      </c>
      <c r="C395" s="1">
        <v>1</v>
      </c>
      <c r="D395" s="1" t="s">
        <v>147</v>
      </c>
      <c r="E395" s="3">
        <v>0.45864751115387897</v>
      </c>
      <c r="F395" s="3">
        <v>0.48448034080473401</v>
      </c>
      <c r="G395" s="3">
        <v>0.45396050724833398</v>
      </c>
      <c r="H395" s="3">
        <v>0.54109085875792395</v>
      </c>
      <c r="I395" s="3">
        <v>0.62217053227722496</v>
      </c>
    </row>
    <row r="396" spans="1:9" x14ac:dyDescent="0.15">
      <c r="A396" s="1">
        <v>18</v>
      </c>
      <c r="B396" s="1" t="s">
        <v>17</v>
      </c>
      <c r="C396" s="1">
        <v>2</v>
      </c>
      <c r="D396" s="1" t="s">
        <v>148</v>
      </c>
      <c r="E396" s="3">
        <v>3.2575594835002799</v>
      </c>
      <c r="F396" s="3">
        <v>2.6862812813858299</v>
      </c>
      <c r="G396" s="3">
        <v>2.5509188195135901</v>
      </c>
      <c r="H396" s="3">
        <v>2.7250560148018299</v>
      </c>
      <c r="I396" s="3">
        <v>2.5663328243728301</v>
      </c>
    </row>
    <row r="397" spans="1:9" x14ac:dyDescent="0.15">
      <c r="A397" s="1">
        <v>18</v>
      </c>
      <c r="B397" s="1" t="s">
        <v>66</v>
      </c>
      <c r="C397" s="1">
        <v>3</v>
      </c>
      <c r="D397" s="1" t="s">
        <v>155</v>
      </c>
      <c r="E397" s="3">
        <v>0.75448266147674503</v>
      </c>
      <c r="F397" s="3">
        <v>0.75669083878786503</v>
      </c>
      <c r="G397" s="3">
        <v>0.73767531452740898</v>
      </c>
      <c r="H397" s="3">
        <v>0.79971111967394803</v>
      </c>
      <c r="I397" s="3">
        <v>0.79450828664001405</v>
      </c>
    </row>
    <row r="398" spans="1:9" x14ac:dyDescent="0.15">
      <c r="A398" s="1">
        <v>18</v>
      </c>
      <c r="B398" s="1" t="s">
        <v>66</v>
      </c>
      <c r="C398" s="1">
        <v>4</v>
      </c>
      <c r="D398" s="1" t="s">
        <v>156</v>
      </c>
      <c r="E398" s="3">
        <v>0.67896881953439703</v>
      </c>
      <c r="F398" s="3">
        <v>0.66733681547071</v>
      </c>
      <c r="G398" s="3">
        <v>0.64820838845915296</v>
      </c>
      <c r="H398" s="3">
        <v>0.69985387211314898</v>
      </c>
      <c r="I398" s="3">
        <v>0.71076586960231403</v>
      </c>
    </row>
    <row r="399" spans="1:9" x14ac:dyDescent="0.15">
      <c r="A399" s="1">
        <v>18</v>
      </c>
      <c r="B399" s="1" t="s">
        <v>66</v>
      </c>
      <c r="C399" s="1">
        <v>5</v>
      </c>
      <c r="D399" s="1" t="s">
        <v>157</v>
      </c>
      <c r="E399" s="3">
        <v>0.83214516188005705</v>
      </c>
      <c r="F399" s="3">
        <v>0.86443447900703796</v>
      </c>
      <c r="G399" s="3">
        <v>0.83976629001482495</v>
      </c>
      <c r="H399" s="3">
        <v>0.90842674819476299</v>
      </c>
      <c r="I399" s="3">
        <v>0.91132805408672901</v>
      </c>
    </row>
    <row r="400" spans="1:9" x14ac:dyDescent="0.15">
      <c r="A400" s="1">
        <v>18</v>
      </c>
      <c r="B400" s="1" t="s">
        <v>66</v>
      </c>
      <c r="C400" s="1">
        <v>6</v>
      </c>
      <c r="D400" s="1" t="s">
        <v>49</v>
      </c>
      <c r="E400" s="3">
        <v>0.92386978657082297</v>
      </c>
      <c r="F400" s="3">
        <v>0.96621146880571396</v>
      </c>
      <c r="G400" s="3">
        <v>0.95029005783112497</v>
      </c>
      <c r="H400" s="3">
        <v>1.02818389611872</v>
      </c>
      <c r="I400" s="3">
        <v>1.0284455335827101</v>
      </c>
    </row>
    <row r="401" spans="1:9" x14ac:dyDescent="0.15">
      <c r="A401" s="1">
        <v>18</v>
      </c>
      <c r="B401" s="1" t="s">
        <v>66</v>
      </c>
      <c r="C401" s="1">
        <v>7</v>
      </c>
      <c r="D401" s="1" t="s">
        <v>158</v>
      </c>
      <c r="E401" s="3">
        <v>0.95618395274908696</v>
      </c>
      <c r="F401" s="3">
        <v>0.98234445416252403</v>
      </c>
      <c r="G401" s="3">
        <v>1.02038234137634</v>
      </c>
      <c r="H401" s="3">
        <v>1.10442390414768</v>
      </c>
      <c r="I401" s="3">
        <v>1.07478382456598</v>
      </c>
    </row>
    <row r="402" spans="1:9" x14ac:dyDescent="0.15">
      <c r="A402" s="1">
        <v>18</v>
      </c>
      <c r="B402" s="1" t="s">
        <v>66</v>
      </c>
      <c r="C402" s="1">
        <v>8</v>
      </c>
      <c r="D402" s="1" t="s">
        <v>159</v>
      </c>
      <c r="E402" s="3">
        <v>0.84815505989023998</v>
      </c>
      <c r="F402" s="3">
        <v>0.87130476507088195</v>
      </c>
      <c r="G402" s="3">
        <v>0.85176115393583796</v>
      </c>
      <c r="H402" s="3">
        <v>0.92784368851715304</v>
      </c>
      <c r="I402" s="3">
        <v>0.90434358454643904</v>
      </c>
    </row>
    <row r="403" spans="1:9" x14ac:dyDescent="0.15">
      <c r="A403" s="1">
        <v>18</v>
      </c>
      <c r="B403" s="1" t="s">
        <v>66</v>
      </c>
      <c r="C403" s="1">
        <v>9</v>
      </c>
      <c r="D403" s="1" t="s">
        <v>160</v>
      </c>
      <c r="E403" s="3">
        <v>0.92631854433757799</v>
      </c>
      <c r="F403" s="3">
        <v>0.95227472233432098</v>
      </c>
      <c r="G403" s="3">
        <v>0.93450898697541895</v>
      </c>
      <c r="H403" s="3">
        <v>0.97374509947029497</v>
      </c>
      <c r="I403" s="3">
        <v>0.91616939002414499</v>
      </c>
    </row>
    <row r="404" spans="1:9" x14ac:dyDescent="0.15">
      <c r="A404" s="1">
        <v>18</v>
      </c>
      <c r="B404" s="1" t="s">
        <v>66</v>
      </c>
      <c r="C404" s="1">
        <v>10</v>
      </c>
      <c r="D404" s="1" t="s">
        <v>161</v>
      </c>
      <c r="E404" s="3">
        <v>0.885305406468475</v>
      </c>
      <c r="F404" s="3">
        <v>0.86188211893556099</v>
      </c>
      <c r="G404" s="3">
        <v>0.85907231231107595</v>
      </c>
      <c r="H404" s="3">
        <v>0.91001521790192397</v>
      </c>
      <c r="I404" s="3">
        <v>0.89229132590175497</v>
      </c>
    </row>
    <row r="405" spans="1:9" x14ac:dyDescent="0.15">
      <c r="A405" s="1">
        <v>18</v>
      </c>
      <c r="B405" s="1" t="s">
        <v>66</v>
      </c>
      <c r="C405" s="1">
        <v>11</v>
      </c>
      <c r="D405" s="1" t="s">
        <v>162</v>
      </c>
      <c r="E405" s="3">
        <v>0.92830906982488104</v>
      </c>
      <c r="F405" s="3">
        <v>0.94827006875939202</v>
      </c>
      <c r="G405" s="3">
        <v>0.91884988879437801</v>
      </c>
      <c r="H405" s="3">
        <v>0.98175887566405495</v>
      </c>
      <c r="I405" s="3">
        <v>0.96170751434560797</v>
      </c>
    </row>
    <row r="406" spans="1:9" x14ac:dyDescent="0.15">
      <c r="A406" s="1">
        <v>18</v>
      </c>
      <c r="B406" s="1" t="s">
        <v>17</v>
      </c>
      <c r="C406" s="1">
        <v>12</v>
      </c>
      <c r="D406" s="1" t="s">
        <v>163</v>
      </c>
      <c r="E406" s="3">
        <v>0.76222552109219399</v>
      </c>
      <c r="F406" s="3">
        <v>0.79190542163692401</v>
      </c>
      <c r="G406" s="3">
        <v>0.77236167767181496</v>
      </c>
      <c r="H406" s="3">
        <v>0.89972816443764103</v>
      </c>
      <c r="I406" s="3">
        <v>0.908612694316145</v>
      </c>
    </row>
    <row r="407" spans="1:9" x14ac:dyDescent="0.15">
      <c r="A407" s="1">
        <v>18</v>
      </c>
      <c r="B407" s="1" t="s">
        <v>17</v>
      </c>
      <c r="C407" s="1">
        <v>13</v>
      </c>
      <c r="D407" s="1" t="s">
        <v>164</v>
      </c>
      <c r="E407" s="3">
        <v>0.90985085869579396</v>
      </c>
      <c r="F407" s="3">
        <v>0.91980731690125805</v>
      </c>
      <c r="G407" s="3">
        <v>0.89590124107320901</v>
      </c>
      <c r="H407" s="3">
        <v>0.965450326655659</v>
      </c>
      <c r="I407" s="3">
        <v>0.93013496600182799</v>
      </c>
    </row>
    <row r="408" spans="1:9" x14ac:dyDescent="0.15">
      <c r="A408" s="1">
        <v>18</v>
      </c>
      <c r="B408" s="1" t="s">
        <v>17</v>
      </c>
      <c r="C408" s="1">
        <v>14</v>
      </c>
      <c r="D408" s="1" t="s">
        <v>165</v>
      </c>
      <c r="E408" s="3">
        <v>0.83324246102530997</v>
      </c>
      <c r="F408" s="3">
        <v>0.81953352811509494</v>
      </c>
      <c r="G408" s="3">
        <v>0.81266191055230497</v>
      </c>
      <c r="H408" s="3">
        <v>0.91498474398385798</v>
      </c>
      <c r="I408" s="3">
        <v>0.93268958870331498</v>
      </c>
    </row>
    <row r="409" spans="1:9" x14ac:dyDescent="0.15">
      <c r="A409" s="1">
        <v>18</v>
      </c>
      <c r="B409" s="1" t="s">
        <v>17</v>
      </c>
      <c r="C409" s="1">
        <v>15</v>
      </c>
      <c r="D409" s="1" t="s">
        <v>166</v>
      </c>
      <c r="E409" s="3">
        <v>0.794773407083887</v>
      </c>
      <c r="F409" s="3">
        <v>0.79910725635742197</v>
      </c>
      <c r="G409" s="3">
        <v>0.78732906853495599</v>
      </c>
      <c r="H409" s="3">
        <v>0.864625737598953</v>
      </c>
      <c r="I409" s="3">
        <v>0.885639871301659</v>
      </c>
    </row>
    <row r="410" spans="1:9" x14ac:dyDescent="0.15">
      <c r="A410" s="1">
        <v>18</v>
      </c>
      <c r="B410" s="1" t="s">
        <v>17</v>
      </c>
      <c r="C410" s="1">
        <v>16</v>
      </c>
      <c r="D410" s="1" t="s">
        <v>149</v>
      </c>
      <c r="E410" s="3">
        <v>0.91602734692835697</v>
      </c>
      <c r="F410" s="3">
        <v>0.89436800780474002</v>
      </c>
      <c r="G410" s="3">
        <v>0.896130136607863</v>
      </c>
      <c r="H410" s="3">
        <v>0.93160641507087105</v>
      </c>
      <c r="I410" s="3">
        <v>0.946888852835849</v>
      </c>
    </row>
    <row r="411" spans="1:9" x14ac:dyDescent="0.15">
      <c r="A411" s="1">
        <v>18</v>
      </c>
      <c r="B411" s="1" t="s">
        <v>17</v>
      </c>
      <c r="C411" s="1">
        <v>17</v>
      </c>
      <c r="D411" s="1" t="s">
        <v>150</v>
      </c>
      <c r="E411" s="3">
        <v>1.3019158595993501</v>
      </c>
      <c r="F411" s="3">
        <v>1.07422862912003</v>
      </c>
      <c r="G411" s="3">
        <v>1.08257834705374</v>
      </c>
      <c r="H411" s="3">
        <v>1.09860798180734</v>
      </c>
      <c r="I411" s="3">
        <v>1.1559694844414601</v>
      </c>
    </row>
    <row r="412" spans="1:9" x14ac:dyDescent="0.15">
      <c r="A412" s="1">
        <v>18</v>
      </c>
      <c r="B412" s="1" t="s">
        <v>17</v>
      </c>
      <c r="C412" s="1">
        <v>18</v>
      </c>
      <c r="D412" s="1" t="s">
        <v>151</v>
      </c>
      <c r="E412" s="3">
        <v>0.76828592110427096</v>
      </c>
      <c r="F412" s="3">
        <v>0.76262756396777398</v>
      </c>
      <c r="G412" s="3">
        <v>0.782172090818261</v>
      </c>
      <c r="H412" s="3">
        <v>0.83562095447637297</v>
      </c>
      <c r="I412" s="3">
        <v>0.78607744562234505</v>
      </c>
    </row>
    <row r="413" spans="1:9" x14ac:dyDescent="0.15">
      <c r="A413" s="1">
        <v>18</v>
      </c>
      <c r="B413" s="1" t="s">
        <v>17</v>
      </c>
      <c r="C413" s="1">
        <v>19</v>
      </c>
      <c r="D413" s="1" t="s">
        <v>152</v>
      </c>
      <c r="E413" s="3">
        <v>0.88350106602545497</v>
      </c>
      <c r="F413" s="3">
        <v>0.89031852825120095</v>
      </c>
      <c r="G413" s="3">
        <v>0.90835884602461703</v>
      </c>
      <c r="H413" s="3">
        <v>0.96694553673209804</v>
      </c>
      <c r="I413" s="3">
        <v>0.96042875842834197</v>
      </c>
    </row>
    <row r="414" spans="1:9" x14ac:dyDescent="0.15">
      <c r="A414" s="1">
        <v>18</v>
      </c>
      <c r="B414" s="1" t="s">
        <v>17</v>
      </c>
      <c r="C414" s="1">
        <v>20</v>
      </c>
      <c r="D414" s="1" t="s">
        <v>153</v>
      </c>
      <c r="E414" s="3">
        <v>1.2221770894752799</v>
      </c>
      <c r="F414" s="3">
        <v>1.1541007636888501</v>
      </c>
      <c r="G414" s="3">
        <v>1.0935141711329801</v>
      </c>
      <c r="H414" s="3">
        <v>1.1686714072483799</v>
      </c>
      <c r="I414" s="3">
        <v>1.1332343588767799</v>
      </c>
    </row>
    <row r="415" spans="1:9" x14ac:dyDescent="0.15">
      <c r="A415" s="1">
        <v>18</v>
      </c>
      <c r="B415" s="1" t="s">
        <v>17</v>
      </c>
      <c r="C415" s="1">
        <v>21</v>
      </c>
      <c r="D415" s="1" t="s">
        <v>154</v>
      </c>
      <c r="E415" s="3">
        <v>1.02391471535544</v>
      </c>
      <c r="F415" s="3">
        <v>1.0104109576100899</v>
      </c>
      <c r="G415" s="3">
        <v>0.97227657615902396</v>
      </c>
      <c r="H415" s="3">
        <v>0.98415292552463396</v>
      </c>
      <c r="I415" s="3">
        <v>0.96290435386388495</v>
      </c>
    </row>
    <row r="416" spans="1:9" x14ac:dyDescent="0.15">
      <c r="A416" s="1">
        <v>18</v>
      </c>
      <c r="B416" s="1" t="s">
        <v>17</v>
      </c>
      <c r="C416" s="1">
        <v>22</v>
      </c>
      <c r="D416" s="1" t="s">
        <v>146</v>
      </c>
      <c r="E416" s="3">
        <v>0.859985289209938</v>
      </c>
      <c r="F416" s="3">
        <v>0.81254742876316899</v>
      </c>
      <c r="G416" s="3">
        <v>0.85219290515826196</v>
      </c>
      <c r="H416" s="3">
        <v>0.919081508857993</v>
      </c>
      <c r="I416" s="3">
        <v>0.90155548638883898</v>
      </c>
    </row>
    <row r="417" spans="1:9" x14ac:dyDescent="0.15">
      <c r="A417" s="1">
        <v>18</v>
      </c>
      <c r="B417" s="1" t="s">
        <v>17</v>
      </c>
      <c r="C417" s="1">
        <v>23</v>
      </c>
      <c r="D417" s="1" t="s">
        <v>167</v>
      </c>
      <c r="E417" s="3">
        <v>1.1837353281735301</v>
      </c>
      <c r="F417" s="3">
        <v>1.12390408638232</v>
      </c>
      <c r="G417" s="3">
        <v>1.1197437775282399</v>
      </c>
      <c r="H417" s="3">
        <v>1.1729812776752999</v>
      </c>
      <c r="I417" s="3">
        <v>1.1318049061304201</v>
      </c>
    </row>
    <row r="418" spans="1:9" x14ac:dyDescent="0.15">
      <c r="A418" s="1">
        <v>19</v>
      </c>
      <c r="B418" s="1" t="s">
        <v>18</v>
      </c>
      <c r="C418" s="1">
        <v>1</v>
      </c>
      <c r="D418" s="1" t="s">
        <v>147</v>
      </c>
      <c r="E418" s="3">
        <v>0.54425590122369005</v>
      </c>
      <c r="F418" s="3">
        <v>0.59803229128323498</v>
      </c>
      <c r="G418" s="3">
        <v>0.59982646024292596</v>
      </c>
      <c r="H418" s="3">
        <v>0.65475134238567501</v>
      </c>
      <c r="I418" s="3">
        <v>0.67498607530091703</v>
      </c>
    </row>
    <row r="419" spans="1:9" x14ac:dyDescent="0.15">
      <c r="A419" s="1">
        <v>19</v>
      </c>
      <c r="B419" s="1" t="s">
        <v>18</v>
      </c>
      <c r="C419" s="1">
        <v>2</v>
      </c>
      <c r="D419" s="1" t="s">
        <v>148</v>
      </c>
      <c r="E419" s="3">
        <v>1.83969671272961</v>
      </c>
      <c r="F419" s="3">
        <v>1.86160228416805</v>
      </c>
      <c r="G419" s="3">
        <v>1.4830537897544001</v>
      </c>
      <c r="H419" s="3">
        <v>1.56970731937077</v>
      </c>
      <c r="I419" s="3">
        <v>1.5313308581957501</v>
      </c>
    </row>
    <row r="420" spans="1:9" x14ac:dyDescent="0.15">
      <c r="A420" s="1">
        <v>19</v>
      </c>
      <c r="B420" s="1" t="s">
        <v>67</v>
      </c>
      <c r="C420" s="1">
        <v>3</v>
      </c>
      <c r="D420" s="1" t="s">
        <v>155</v>
      </c>
      <c r="E420" s="3">
        <v>0.77352584118475298</v>
      </c>
      <c r="F420" s="3">
        <v>0.75889393730209698</v>
      </c>
      <c r="G420" s="3">
        <v>0.75583209883717395</v>
      </c>
      <c r="H420" s="3">
        <v>0.82797044846766299</v>
      </c>
      <c r="I420" s="3">
        <v>0.82242292395171301</v>
      </c>
    </row>
    <row r="421" spans="1:9" x14ac:dyDescent="0.15">
      <c r="A421" s="1">
        <v>19</v>
      </c>
      <c r="B421" s="1" t="s">
        <v>67</v>
      </c>
      <c r="C421" s="1">
        <v>4</v>
      </c>
      <c r="D421" s="1" t="s">
        <v>156</v>
      </c>
      <c r="E421" s="3">
        <v>0.69715618913458199</v>
      </c>
      <c r="F421" s="3">
        <v>0.67316700447611399</v>
      </c>
      <c r="G421" s="3">
        <v>0.66361159102007705</v>
      </c>
      <c r="H421" s="3">
        <v>0.73175550875887396</v>
      </c>
      <c r="I421" s="3">
        <v>0.73945686809727995</v>
      </c>
    </row>
    <row r="422" spans="1:9" x14ac:dyDescent="0.15">
      <c r="A422" s="1">
        <v>19</v>
      </c>
      <c r="B422" s="1" t="s">
        <v>67</v>
      </c>
      <c r="C422" s="1">
        <v>5</v>
      </c>
      <c r="D422" s="1" t="s">
        <v>157</v>
      </c>
      <c r="E422" s="3">
        <v>0.85488472806206495</v>
      </c>
      <c r="F422" s="3">
        <v>0.86556664574559505</v>
      </c>
      <c r="G422" s="3">
        <v>0.84764155825389598</v>
      </c>
      <c r="H422" s="3">
        <v>0.93745723601015096</v>
      </c>
      <c r="I422" s="3">
        <v>0.93857936769709305</v>
      </c>
    </row>
    <row r="423" spans="1:9" x14ac:dyDescent="0.15">
      <c r="A423" s="1">
        <v>19</v>
      </c>
      <c r="B423" s="1" t="s">
        <v>67</v>
      </c>
      <c r="C423" s="1">
        <v>6</v>
      </c>
      <c r="D423" s="1" t="s">
        <v>49</v>
      </c>
      <c r="E423" s="3">
        <v>0.93299840806596801</v>
      </c>
      <c r="F423" s="3">
        <v>0.96280723267832102</v>
      </c>
      <c r="G423" s="3">
        <v>0.95655777872412795</v>
      </c>
      <c r="H423" s="3">
        <v>1.05200546823436</v>
      </c>
      <c r="I423" s="3">
        <v>1.0631729608672</v>
      </c>
    </row>
    <row r="424" spans="1:9" x14ac:dyDescent="0.15">
      <c r="A424" s="1">
        <v>19</v>
      </c>
      <c r="B424" s="1" t="s">
        <v>67</v>
      </c>
      <c r="C424" s="1">
        <v>7</v>
      </c>
      <c r="D424" s="1" t="s">
        <v>158</v>
      </c>
      <c r="E424" s="3">
        <v>0.96773871674258005</v>
      </c>
      <c r="F424" s="3">
        <v>0.97847615131897403</v>
      </c>
      <c r="G424" s="3">
        <v>1.0224263801626301</v>
      </c>
      <c r="H424" s="3">
        <v>1.12844722188602</v>
      </c>
      <c r="I424" s="3">
        <v>1.11355705071953</v>
      </c>
    </row>
    <row r="425" spans="1:9" x14ac:dyDescent="0.15">
      <c r="A425" s="1">
        <v>19</v>
      </c>
      <c r="B425" s="1" t="s">
        <v>67</v>
      </c>
      <c r="C425" s="1">
        <v>8</v>
      </c>
      <c r="D425" s="1" t="s">
        <v>159</v>
      </c>
      <c r="E425" s="3">
        <v>0.86480496530573503</v>
      </c>
      <c r="F425" s="3">
        <v>0.87120123801418303</v>
      </c>
      <c r="G425" s="3">
        <v>0.86023549457767601</v>
      </c>
      <c r="H425" s="3">
        <v>0.951855727623517</v>
      </c>
      <c r="I425" s="3">
        <v>0.93350329119175302</v>
      </c>
    </row>
    <row r="426" spans="1:9" x14ac:dyDescent="0.15">
      <c r="A426" s="1">
        <v>19</v>
      </c>
      <c r="B426" s="1" t="s">
        <v>67</v>
      </c>
      <c r="C426" s="1">
        <v>9</v>
      </c>
      <c r="D426" s="1" t="s">
        <v>160</v>
      </c>
      <c r="E426" s="3">
        <v>0.93950197036883598</v>
      </c>
      <c r="F426" s="3">
        <v>0.95115523824216797</v>
      </c>
      <c r="G426" s="3">
        <v>0.93517547993348704</v>
      </c>
      <c r="H426" s="3">
        <v>0.99770187373187003</v>
      </c>
      <c r="I426" s="3">
        <v>0.94964522102081805</v>
      </c>
    </row>
    <row r="427" spans="1:9" x14ac:dyDescent="0.15">
      <c r="A427" s="1">
        <v>19</v>
      </c>
      <c r="B427" s="1" t="s">
        <v>67</v>
      </c>
      <c r="C427" s="1">
        <v>10</v>
      </c>
      <c r="D427" s="1" t="s">
        <v>161</v>
      </c>
      <c r="E427" s="3">
        <v>0.89949951281079898</v>
      </c>
      <c r="F427" s="3">
        <v>0.86798343169458203</v>
      </c>
      <c r="G427" s="3">
        <v>0.86906247214914001</v>
      </c>
      <c r="H427" s="3">
        <v>0.93897540007384905</v>
      </c>
      <c r="I427" s="3">
        <v>0.92036355217870902</v>
      </c>
    </row>
    <row r="428" spans="1:9" x14ac:dyDescent="0.15">
      <c r="A428" s="1">
        <v>19</v>
      </c>
      <c r="B428" s="1" t="s">
        <v>67</v>
      </c>
      <c r="C428" s="1">
        <v>11</v>
      </c>
      <c r="D428" s="1" t="s">
        <v>162</v>
      </c>
      <c r="E428" s="3">
        <v>0.93757180741616497</v>
      </c>
      <c r="F428" s="3">
        <v>0.94710236974150996</v>
      </c>
      <c r="G428" s="3">
        <v>0.91661836979704803</v>
      </c>
      <c r="H428" s="3">
        <v>1.0020474324570401</v>
      </c>
      <c r="I428" s="3">
        <v>0.992328506772159</v>
      </c>
    </row>
    <row r="429" spans="1:9" x14ac:dyDescent="0.15">
      <c r="A429" s="1">
        <v>19</v>
      </c>
      <c r="B429" s="1" t="s">
        <v>18</v>
      </c>
      <c r="C429" s="1">
        <v>12</v>
      </c>
      <c r="D429" s="1" t="s">
        <v>163</v>
      </c>
      <c r="E429" s="3">
        <v>0.77248210051159105</v>
      </c>
      <c r="F429" s="3">
        <v>0.79323313153180097</v>
      </c>
      <c r="G429" s="3">
        <v>0.77888794915517601</v>
      </c>
      <c r="H429" s="3">
        <v>0.92599180384123403</v>
      </c>
      <c r="I429" s="3">
        <v>0.94850649983923996</v>
      </c>
    </row>
    <row r="430" spans="1:9" x14ac:dyDescent="0.15">
      <c r="A430" s="1">
        <v>19</v>
      </c>
      <c r="B430" s="1" t="s">
        <v>18</v>
      </c>
      <c r="C430" s="1">
        <v>13</v>
      </c>
      <c r="D430" s="1" t="s">
        <v>164</v>
      </c>
      <c r="E430" s="3">
        <v>0.91971672585739594</v>
      </c>
      <c r="F430" s="3">
        <v>0.91500800886145295</v>
      </c>
      <c r="G430" s="3">
        <v>0.89252637221992404</v>
      </c>
      <c r="H430" s="3">
        <v>0.98470364138329003</v>
      </c>
      <c r="I430" s="3">
        <v>0.96511847331731404</v>
      </c>
    </row>
    <row r="431" spans="1:9" x14ac:dyDescent="0.15">
      <c r="A431" s="1">
        <v>19</v>
      </c>
      <c r="B431" s="1" t="s">
        <v>18</v>
      </c>
      <c r="C431" s="1">
        <v>14</v>
      </c>
      <c r="D431" s="1" t="s">
        <v>165</v>
      </c>
      <c r="E431" s="3">
        <v>0.84195321620236196</v>
      </c>
      <c r="F431" s="3">
        <v>0.82163017458520604</v>
      </c>
      <c r="G431" s="3">
        <v>0.82059120929714602</v>
      </c>
      <c r="H431" s="3">
        <v>0.94384752444901299</v>
      </c>
      <c r="I431" s="3">
        <v>0.96951560785727298</v>
      </c>
    </row>
    <row r="432" spans="1:9" x14ac:dyDescent="0.15">
      <c r="A432" s="1">
        <v>19</v>
      </c>
      <c r="B432" s="1" t="s">
        <v>18</v>
      </c>
      <c r="C432" s="1">
        <v>15</v>
      </c>
      <c r="D432" s="1" t="s">
        <v>166</v>
      </c>
      <c r="E432" s="3">
        <v>0.81299484424260604</v>
      </c>
      <c r="F432" s="3">
        <v>0.80495968659304395</v>
      </c>
      <c r="G432" s="3">
        <v>0.80551079621809396</v>
      </c>
      <c r="H432" s="3">
        <v>0.90206098658132605</v>
      </c>
      <c r="I432" s="3">
        <v>0.916140211921322</v>
      </c>
    </row>
    <row r="433" spans="1:9" x14ac:dyDescent="0.15">
      <c r="A433" s="1">
        <v>19</v>
      </c>
      <c r="B433" s="1" t="s">
        <v>18</v>
      </c>
      <c r="C433" s="1">
        <v>16</v>
      </c>
      <c r="D433" s="1" t="s">
        <v>149</v>
      </c>
      <c r="E433" s="3">
        <v>0.92772775102428495</v>
      </c>
      <c r="F433" s="3">
        <v>0.92995873058420297</v>
      </c>
      <c r="G433" s="3">
        <v>0.92137531198127598</v>
      </c>
      <c r="H433" s="3">
        <v>0.95740734985945097</v>
      </c>
      <c r="I433" s="3">
        <v>0.96320303424559295</v>
      </c>
    </row>
    <row r="434" spans="1:9" x14ac:dyDescent="0.15">
      <c r="A434" s="1">
        <v>19</v>
      </c>
      <c r="B434" s="1" t="s">
        <v>18</v>
      </c>
      <c r="C434" s="1">
        <v>17</v>
      </c>
      <c r="D434" s="1" t="s">
        <v>150</v>
      </c>
      <c r="E434" s="3">
        <v>1.6511592639663499</v>
      </c>
      <c r="F434" s="3">
        <v>1.2765602642034799</v>
      </c>
      <c r="G434" s="3">
        <v>1.12958353547764</v>
      </c>
      <c r="H434" s="3">
        <v>1.11498183062322</v>
      </c>
      <c r="I434" s="3">
        <v>1.28170276931363</v>
      </c>
    </row>
    <row r="435" spans="1:9" x14ac:dyDescent="0.15">
      <c r="A435" s="1">
        <v>19</v>
      </c>
      <c r="B435" s="1" t="s">
        <v>18</v>
      </c>
      <c r="C435" s="1">
        <v>18</v>
      </c>
      <c r="D435" s="1" t="s">
        <v>151</v>
      </c>
      <c r="E435" s="3">
        <v>0.80203604178997501</v>
      </c>
      <c r="F435" s="3">
        <v>0.82021623856274795</v>
      </c>
      <c r="G435" s="3">
        <v>0.82835310590310895</v>
      </c>
      <c r="H435" s="3">
        <v>0.86804712694842801</v>
      </c>
      <c r="I435" s="3">
        <v>0.81373055141543205</v>
      </c>
    </row>
    <row r="436" spans="1:9" x14ac:dyDescent="0.15">
      <c r="A436" s="1">
        <v>19</v>
      </c>
      <c r="B436" s="1" t="s">
        <v>18</v>
      </c>
      <c r="C436" s="1">
        <v>19</v>
      </c>
      <c r="D436" s="1" t="s">
        <v>152</v>
      </c>
      <c r="E436" s="3">
        <v>0.93305605618503495</v>
      </c>
      <c r="F436" s="3">
        <v>0.932722143389485</v>
      </c>
      <c r="G436" s="3">
        <v>0.92577575036015702</v>
      </c>
      <c r="H436" s="3">
        <v>1.0038199765624201</v>
      </c>
      <c r="I436" s="3">
        <v>0.99850452987745397</v>
      </c>
    </row>
    <row r="437" spans="1:9" x14ac:dyDescent="0.15">
      <c r="A437" s="1">
        <v>19</v>
      </c>
      <c r="B437" s="1" t="s">
        <v>18</v>
      </c>
      <c r="C437" s="1">
        <v>20</v>
      </c>
      <c r="D437" s="1" t="s">
        <v>153</v>
      </c>
      <c r="E437" s="3">
        <v>1.10592227183573</v>
      </c>
      <c r="F437" s="3">
        <v>0.98545168164388397</v>
      </c>
      <c r="G437" s="3">
        <v>0.98111605576095995</v>
      </c>
      <c r="H437" s="3">
        <v>0.99404873252201897</v>
      </c>
      <c r="I437" s="3">
        <v>0.90567194695020603</v>
      </c>
    </row>
    <row r="438" spans="1:9" x14ac:dyDescent="0.15">
      <c r="A438" s="1">
        <v>19</v>
      </c>
      <c r="B438" s="1" t="s">
        <v>18</v>
      </c>
      <c r="C438" s="1">
        <v>21</v>
      </c>
      <c r="D438" s="1" t="s">
        <v>154</v>
      </c>
      <c r="E438" s="3">
        <v>1.03402291194022</v>
      </c>
      <c r="F438" s="3">
        <v>1.0285866271050601</v>
      </c>
      <c r="G438" s="3">
        <v>1.02211400157877</v>
      </c>
      <c r="H438" s="3">
        <v>1.0075901416800399</v>
      </c>
      <c r="I438" s="3">
        <v>0.98126901926469301</v>
      </c>
    </row>
    <row r="439" spans="1:9" x14ac:dyDescent="0.15">
      <c r="A439" s="1">
        <v>19</v>
      </c>
      <c r="B439" s="1" t="s">
        <v>18</v>
      </c>
      <c r="C439" s="1">
        <v>22</v>
      </c>
      <c r="D439" s="1" t="s">
        <v>146</v>
      </c>
      <c r="E439" s="3">
        <v>0.92025602240246496</v>
      </c>
      <c r="F439" s="3">
        <v>0.87680552566828196</v>
      </c>
      <c r="G439" s="3">
        <v>0.89245504395372899</v>
      </c>
      <c r="H439" s="3">
        <v>0.96725551371532303</v>
      </c>
      <c r="I439" s="3">
        <v>0.94467485373774196</v>
      </c>
    </row>
    <row r="440" spans="1:9" x14ac:dyDescent="0.15">
      <c r="A440" s="1">
        <v>19</v>
      </c>
      <c r="B440" s="1" t="s">
        <v>18</v>
      </c>
      <c r="C440" s="1">
        <v>23</v>
      </c>
      <c r="D440" s="1" t="s">
        <v>167</v>
      </c>
      <c r="E440" s="3">
        <v>1.23545716059087</v>
      </c>
      <c r="F440" s="3">
        <v>1.1421037461673</v>
      </c>
      <c r="G440" s="3">
        <v>1.13418508871197</v>
      </c>
      <c r="H440" s="3">
        <v>1.2199571290570499</v>
      </c>
      <c r="I440" s="3">
        <v>1.1819064977006899</v>
      </c>
    </row>
    <row r="441" spans="1:9" x14ac:dyDescent="0.15">
      <c r="A441" s="1">
        <v>20</v>
      </c>
      <c r="B441" s="1" t="s">
        <v>19</v>
      </c>
      <c r="C441" s="1">
        <v>1</v>
      </c>
      <c r="D441" s="1" t="s">
        <v>147</v>
      </c>
      <c r="E441" s="3">
        <v>0.54003628943027404</v>
      </c>
      <c r="F441" s="3">
        <v>0.564481310477292</v>
      </c>
      <c r="G441" s="3">
        <v>0.54819486786615701</v>
      </c>
      <c r="H441" s="3">
        <v>0.60548310999871902</v>
      </c>
      <c r="I441" s="3">
        <v>0.63783887503778103</v>
      </c>
    </row>
    <row r="442" spans="1:9" x14ac:dyDescent="0.15">
      <c r="A442" s="1">
        <v>20</v>
      </c>
      <c r="B442" s="1" t="s">
        <v>19</v>
      </c>
      <c r="C442" s="1">
        <v>2</v>
      </c>
      <c r="D442" s="1" t="s">
        <v>148</v>
      </c>
      <c r="E442" s="3">
        <v>1.5810135795011999</v>
      </c>
      <c r="F442" s="3">
        <v>1.5117576694358199</v>
      </c>
      <c r="G442" s="3">
        <v>1.19921090128515</v>
      </c>
      <c r="H442" s="3">
        <v>1.3458910150577701</v>
      </c>
      <c r="I442" s="3">
        <v>1.26258689109442</v>
      </c>
    </row>
    <row r="443" spans="1:9" x14ac:dyDescent="0.15">
      <c r="A443" s="1">
        <v>20</v>
      </c>
      <c r="B443" s="1" t="s">
        <v>68</v>
      </c>
      <c r="C443" s="1">
        <v>3</v>
      </c>
      <c r="D443" s="1" t="s">
        <v>155</v>
      </c>
      <c r="E443" s="3">
        <v>0.73731162895895297</v>
      </c>
      <c r="F443" s="3">
        <v>0.73101378327878896</v>
      </c>
      <c r="G443" s="3">
        <v>0.73607163318550795</v>
      </c>
      <c r="H443" s="3">
        <v>0.79031184080685901</v>
      </c>
      <c r="I443" s="3">
        <v>0.79335531057467401</v>
      </c>
    </row>
    <row r="444" spans="1:9" x14ac:dyDescent="0.15">
      <c r="A444" s="1">
        <v>20</v>
      </c>
      <c r="B444" s="1" t="s">
        <v>68</v>
      </c>
      <c r="C444" s="1">
        <v>4</v>
      </c>
      <c r="D444" s="1" t="s">
        <v>156</v>
      </c>
      <c r="E444" s="3">
        <v>0.659066618418091</v>
      </c>
      <c r="F444" s="3">
        <v>0.64892903311551797</v>
      </c>
      <c r="G444" s="3">
        <v>0.64216546061234303</v>
      </c>
      <c r="H444" s="3">
        <v>0.70053282286403395</v>
      </c>
      <c r="I444" s="3">
        <v>0.71730305717236098</v>
      </c>
    </row>
    <row r="445" spans="1:9" x14ac:dyDescent="0.15">
      <c r="A445" s="1">
        <v>20</v>
      </c>
      <c r="B445" s="1" t="s">
        <v>68</v>
      </c>
      <c r="C445" s="1">
        <v>5</v>
      </c>
      <c r="D445" s="1" t="s">
        <v>157</v>
      </c>
      <c r="E445" s="3">
        <v>0.81646236479568601</v>
      </c>
      <c r="F445" s="3">
        <v>0.846911375842481</v>
      </c>
      <c r="G445" s="3">
        <v>0.84241312147728098</v>
      </c>
      <c r="H445" s="3">
        <v>0.91126214190400501</v>
      </c>
      <c r="I445" s="3">
        <v>0.91593452013562204</v>
      </c>
    </row>
    <row r="446" spans="1:9" x14ac:dyDescent="0.15">
      <c r="A446" s="1">
        <v>20</v>
      </c>
      <c r="B446" s="1" t="s">
        <v>68</v>
      </c>
      <c r="C446" s="1">
        <v>6</v>
      </c>
      <c r="D446" s="1" t="s">
        <v>49</v>
      </c>
      <c r="E446" s="3">
        <v>0.90606077747720704</v>
      </c>
      <c r="F446" s="3">
        <v>0.955882968148422</v>
      </c>
      <c r="G446" s="3">
        <v>0.96140474086864203</v>
      </c>
      <c r="H446" s="3">
        <v>1.03631122871232</v>
      </c>
      <c r="I446" s="3">
        <v>1.04220736517127</v>
      </c>
    </row>
    <row r="447" spans="1:9" x14ac:dyDescent="0.15">
      <c r="A447" s="1">
        <v>20</v>
      </c>
      <c r="B447" s="1" t="s">
        <v>68</v>
      </c>
      <c r="C447" s="1">
        <v>7</v>
      </c>
      <c r="D447" s="1" t="s">
        <v>158</v>
      </c>
      <c r="E447" s="3">
        <v>0.94117945444797102</v>
      </c>
      <c r="F447" s="3">
        <v>0.98322915066056005</v>
      </c>
      <c r="G447" s="3">
        <v>1.0356124586709099</v>
      </c>
      <c r="H447" s="3">
        <v>1.1150148682592</v>
      </c>
      <c r="I447" s="3">
        <v>1.09781827649663</v>
      </c>
    </row>
    <row r="448" spans="1:9" x14ac:dyDescent="0.15">
      <c r="A448" s="1">
        <v>20</v>
      </c>
      <c r="B448" s="1" t="s">
        <v>68</v>
      </c>
      <c r="C448" s="1">
        <v>8</v>
      </c>
      <c r="D448" s="1" t="s">
        <v>159</v>
      </c>
      <c r="E448" s="3">
        <v>0.83322138029955195</v>
      </c>
      <c r="F448" s="3">
        <v>0.853803872288592</v>
      </c>
      <c r="G448" s="3">
        <v>0.855607133603003</v>
      </c>
      <c r="H448" s="3">
        <v>0.93212605440139296</v>
      </c>
      <c r="I448" s="3">
        <v>0.91821987528296001</v>
      </c>
    </row>
    <row r="449" spans="1:9" x14ac:dyDescent="0.15">
      <c r="A449" s="1">
        <v>20</v>
      </c>
      <c r="B449" s="1" t="s">
        <v>68</v>
      </c>
      <c r="C449" s="1">
        <v>9</v>
      </c>
      <c r="D449" s="1" t="s">
        <v>160</v>
      </c>
      <c r="E449" s="3">
        <v>0.91945062943805</v>
      </c>
      <c r="F449" s="3">
        <v>0.94730552839813698</v>
      </c>
      <c r="G449" s="3">
        <v>0.94270446002964703</v>
      </c>
      <c r="H449" s="3">
        <v>0.98135413762327794</v>
      </c>
      <c r="I449" s="3">
        <v>0.933260682587429</v>
      </c>
    </row>
    <row r="450" spans="1:9" x14ac:dyDescent="0.15">
      <c r="A450" s="1">
        <v>20</v>
      </c>
      <c r="B450" s="1" t="s">
        <v>68</v>
      </c>
      <c r="C450" s="1">
        <v>10</v>
      </c>
      <c r="D450" s="1" t="s">
        <v>161</v>
      </c>
      <c r="E450" s="3">
        <v>0.88013245252693195</v>
      </c>
      <c r="F450" s="3">
        <v>0.85707677499053103</v>
      </c>
      <c r="G450" s="3">
        <v>0.86616650271962103</v>
      </c>
      <c r="H450" s="3">
        <v>0.92048125844670903</v>
      </c>
      <c r="I450" s="3">
        <v>0.90677527574537198</v>
      </c>
    </row>
    <row r="451" spans="1:9" x14ac:dyDescent="0.15">
      <c r="A451" s="1">
        <v>20</v>
      </c>
      <c r="B451" s="1" t="s">
        <v>68</v>
      </c>
      <c r="C451" s="1">
        <v>11</v>
      </c>
      <c r="D451" s="1" t="s">
        <v>162</v>
      </c>
      <c r="E451" s="3">
        <v>0.923877339773436</v>
      </c>
      <c r="F451" s="3">
        <v>0.94380966537420397</v>
      </c>
      <c r="G451" s="3">
        <v>0.92609205688708296</v>
      </c>
      <c r="H451" s="3">
        <v>0.98749470859498201</v>
      </c>
      <c r="I451" s="3">
        <v>0.97777980813673704</v>
      </c>
    </row>
    <row r="452" spans="1:9" x14ac:dyDescent="0.15">
      <c r="A452" s="1">
        <v>20</v>
      </c>
      <c r="B452" s="1" t="s">
        <v>19</v>
      </c>
      <c r="C452" s="1">
        <v>12</v>
      </c>
      <c r="D452" s="1" t="s">
        <v>163</v>
      </c>
      <c r="E452" s="3">
        <v>0.74573564218056299</v>
      </c>
      <c r="F452" s="3">
        <v>0.77384542581907401</v>
      </c>
      <c r="G452" s="3">
        <v>0.770709745852587</v>
      </c>
      <c r="H452" s="3">
        <v>0.89776454768093406</v>
      </c>
      <c r="I452" s="3">
        <v>0.92205410530564902</v>
      </c>
    </row>
    <row r="453" spans="1:9" x14ac:dyDescent="0.15">
      <c r="A453" s="1">
        <v>20</v>
      </c>
      <c r="B453" s="1" t="s">
        <v>19</v>
      </c>
      <c r="C453" s="1">
        <v>13</v>
      </c>
      <c r="D453" s="1" t="s">
        <v>164</v>
      </c>
      <c r="E453" s="3">
        <v>0.90653373692734096</v>
      </c>
      <c r="F453" s="3">
        <v>0.90977709935350004</v>
      </c>
      <c r="G453" s="3">
        <v>0.89694584630226604</v>
      </c>
      <c r="H453" s="3">
        <v>0.96657491099661097</v>
      </c>
      <c r="I453" s="3">
        <v>0.94576736964292496</v>
      </c>
    </row>
    <row r="454" spans="1:9" x14ac:dyDescent="0.15">
      <c r="A454" s="1">
        <v>20</v>
      </c>
      <c r="B454" s="1" t="s">
        <v>19</v>
      </c>
      <c r="C454" s="1">
        <v>14</v>
      </c>
      <c r="D454" s="1" t="s">
        <v>165</v>
      </c>
      <c r="E454" s="3">
        <v>0.81786701085246005</v>
      </c>
      <c r="F454" s="3">
        <v>0.80752963117509402</v>
      </c>
      <c r="G454" s="3">
        <v>0.812404423775691</v>
      </c>
      <c r="H454" s="3">
        <v>0.91712382383883395</v>
      </c>
      <c r="I454" s="3">
        <v>0.94753383376120703</v>
      </c>
    </row>
    <row r="455" spans="1:9" x14ac:dyDescent="0.15">
      <c r="A455" s="1">
        <v>20</v>
      </c>
      <c r="B455" s="1" t="s">
        <v>19</v>
      </c>
      <c r="C455" s="1">
        <v>15</v>
      </c>
      <c r="D455" s="1" t="s">
        <v>166</v>
      </c>
      <c r="E455" s="3">
        <v>0.78248992573823195</v>
      </c>
      <c r="F455" s="3">
        <v>0.78772107197028196</v>
      </c>
      <c r="G455" s="3">
        <v>0.79683358988770003</v>
      </c>
      <c r="H455" s="3">
        <v>0.87486543245430204</v>
      </c>
      <c r="I455" s="3">
        <v>0.89785753674081303</v>
      </c>
    </row>
    <row r="456" spans="1:9" x14ac:dyDescent="0.15">
      <c r="A456" s="1">
        <v>20</v>
      </c>
      <c r="B456" s="1" t="s">
        <v>19</v>
      </c>
      <c r="C456" s="1">
        <v>16</v>
      </c>
      <c r="D456" s="1" t="s">
        <v>149</v>
      </c>
      <c r="E456" s="3">
        <v>0.91294585029710595</v>
      </c>
      <c r="F456" s="3">
        <v>0.91578065150124499</v>
      </c>
      <c r="G456" s="3">
        <v>0.914795845474207</v>
      </c>
      <c r="H456" s="3">
        <v>0.96010746022901505</v>
      </c>
      <c r="I456" s="3">
        <v>0.95712533208544504</v>
      </c>
    </row>
    <row r="457" spans="1:9" x14ac:dyDescent="0.15">
      <c r="A457" s="1">
        <v>20</v>
      </c>
      <c r="B457" s="1" t="s">
        <v>19</v>
      </c>
      <c r="C457" s="1">
        <v>17</v>
      </c>
      <c r="D457" s="1" t="s">
        <v>150</v>
      </c>
      <c r="E457" s="3">
        <v>1.2640278857041001</v>
      </c>
      <c r="F457" s="3">
        <v>1.1176494222029001</v>
      </c>
      <c r="G457" s="3">
        <v>1.0398912890594401</v>
      </c>
      <c r="H457" s="3">
        <v>1.07221053658152</v>
      </c>
      <c r="I457" s="3">
        <v>1.1653648465808299</v>
      </c>
    </row>
    <row r="458" spans="1:9" x14ac:dyDescent="0.15">
      <c r="A458" s="1">
        <v>20</v>
      </c>
      <c r="B458" s="1" t="s">
        <v>19</v>
      </c>
      <c r="C458" s="1">
        <v>18</v>
      </c>
      <c r="D458" s="1" t="s">
        <v>151</v>
      </c>
      <c r="E458" s="3">
        <v>0.80572579619225404</v>
      </c>
      <c r="F458" s="3">
        <v>0.81023419173566202</v>
      </c>
      <c r="G458" s="3">
        <v>0.82835970236170897</v>
      </c>
      <c r="H458" s="3">
        <v>0.87964402905768402</v>
      </c>
      <c r="I458" s="3">
        <v>0.82457972787927203</v>
      </c>
    </row>
    <row r="459" spans="1:9" x14ac:dyDescent="0.15">
      <c r="A459" s="1">
        <v>20</v>
      </c>
      <c r="B459" s="1" t="s">
        <v>19</v>
      </c>
      <c r="C459" s="1">
        <v>19</v>
      </c>
      <c r="D459" s="1" t="s">
        <v>152</v>
      </c>
      <c r="E459" s="3">
        <v>0.89372201237316096</v>
      </c>
      <c r="F459" s="3">
        <v>0.89458909047290602</v>
      </c>
      <c r="G459" s="3">
        <v>0.91532793682246305</v>
      </c>
      <c r="H459" s="3">
        <v>0.99827571889400202</v>
      </c>
      <c r="I459" s="3">
        <v>0.988809455197174</v>
      </c>
    </row>
    <row r="460" spans="1:9" x14ac:dyDescent="0.15">
      <c r="A460" s="1">
        <v>20</v>
      </c>
      <c r="B460" s="1" t="s">
        <v>19</v>
      </c>
      <c r="C460" s="1">
        <v>20</v>
      </c>
      <c r="D460" s="1" t="s">
        <v>153</v>
      </c>
      <c r="E460" s="3">
        <v>0.87610385956482195</v>
      </c>
      <c r="F460" s="3">
        <v>0.91266498424794995</v>
      </c>
      <c r="G460" s="3">
        <v>0.90720681019598204</v>
      </c>
      <c r="H460" s="3">
        <v>0.97155707155442905</v>
      </c>
      <c r="I460" s="3">
        <v>0.902222151871518</v>
      </c>
    </row>
    <row r="461" spans="1:9" x14ac:dyDescent="0.15">
      <c r="A461" s="1">
        <v>20</v>
      </c>
      <c r="B461" s="1" t="s">
        <v>19</v>
      </c>
      <c r="C461" s="1">
        <v>21</v>
      </c>
      <c r="D461" s="1" t="s">
        <v>154</v>
      </c>
      <c r="E461" s="3">
        <v>1.05400398490781</v>
      </c>
      <c r="F461" s="3">
        <v>1.0472570253844999</v>
      </c>
      <c r="G461" s="3">
        <v>1.0096339165981201</v>
      </c>
      <c r="H461" s="3">
        <v>0.99582749840421902</v>
      </c>
      <c r="I461" s="3">
        <v>0.97744851587296699</v>
      </c>
    </row>
    <row r="462" spans="1:9" x14ac:dyDescent="0.15">
      <c r="A462" s="1">
        <v>20</v>
      </c>
      <c r="B462" s="1" t="s">
        <v>19</v>
      </c>
      <c r="C462" s="1">
        <v>22</v>
      </c>
      <c r="D462" s="1" t="s">
        <v>146</v>
      </c>
      <c r="E462" s="3">
        <v>0.90418248729649597</v>
      </c>
      <c r="F462" s="3">
        <v>0.87302569152767795</v>
      </c>
      <c r="G462" s="3">
        <v>0.88670772063868197</v>
      </c>
      <c r="H462" s="3">
        <v>0.95166179836507203</v>
      </c>
      <c r="I462" s="3">
        <v>0.92515054555355603</v>
      </c>
    </row>
    <row r="463" spans="1:9" x14ac:dyDescent="0.15">
      <c r="A463" s="1">
        <v>20</v>
      </c>
      <c r="B463" s="1" t="s">
        <v>19</v>
      </c>
      <c r="C463" s="1">
        <v>23</v>
      </c>
      <c r="D463" s="1" t="s">
        <v>167</v>
      </c>
      <c r="E463" s="3">
        <v>1.20032290821248</v>
      </c>
      <c r="F463" s="3">
        <v>1.12731483144013</v>
      </c>
      <c r="G463" s="3">
        <v>1.12441221802582</v>
      </c>
      <c r="H463" s="3">
        <v>1.18901845795093</v>
      </c>
      <c r="I463" s="3">
        <v>1.1510386473146099</v>
      </c>
    </row>
    <row r="464" spans="1:9" x14ac:dyDescent="0.15">
      <c r="A464" s="1">
        <v>21</v>
      </c>
      <c r="B464" s="1" t="s">
        <v>20</v>
      </c>
      <c r="C464" s="1">
        <v>1</v>
      </c>
      <c r="D464" s="1" t="s">
        <v>147</v>
      </c>
      <c r="E464" s="3">
        <v>0.429764968591689</v>
      </c>
      <c r="F464" s="3">
        <v>0.48708467554719598</v>
      </c>
      <c r="G464" s="3">
        <v>0.47335700527270702</v>
      </c>
      <c r="H464" s="3">
        <v>0.56018111042937002</v>
      </c>
      <c r="I464" s="3">
        <v>0.62255131449835399</v>
      </c>
    </row>
    <row r="465" spans="1:9" x14ac:dyDescent="0.15">
      <c r="A465" s="1">
        <v>21</v>
      </c>
      <c r="B465" s="1" t="s">
        <v>20</v>
      </c>
      <c r="C465" s="1">
        <v>2</v>
      </c>
      <c r="D465" s="1" t="s">
        <v>148</v>
      </c>
      <c r="E465" s="3">
        <v>1.66819038279557</v>
      </c>
      <c r="F465" s="3">
        <v>1.56579729374642</v>
      </c>
      <c r="G465" s="3">
        <v>1.17862858262838</v>
      </c>
      <c r="H465" s="3">
        <v>1.1630239350371501</v>
      </c>
      <c r="I465" s="3">
        <v>1.08781561282892</v>
      </c>
    </row>
    <row r="466" spans="1:9" x14ac:dyDescent="0.15">
      <c r="A466" s="1">
        <v>21</v>
      </c>
      <c r="B466" s="1" t="s">
        <v>69</v>
      </c>
      <c r="C466" s="1">
        <v>3</v>
      </c>
      <c r="D466" s="1" t="s">
        <v>155</v>
      </c>
      <c r="E466" s="3">
        <v>0.71870926371036703</v>
      </c>
      <c r="F466" s="3">
        <v>0.71401602228633398</v>
      </c>
      <c r="G466" s="3">
        <v>0.70250706960908604</v>
      </c>
      <c r="H466" s="3">
        <v>0.76041894306239399</v>
      </c>
      <c r="I466" s="3">
        <v>0.753155978009725</v>
      </c>
    </row>
    <row r="467" spans="1:9" x14ac:dyDescent="0.15">
      <c r="A467" s="1">
        <v>21</v>
      </c>
      <c r="B467" s="1" t="s">
        <v>69</v>
      </c>
      <c r="C467" s="1">
        <v>4</v>
      </c>
      <c r="D467" s="1" t="s">
        <v>156</v>
      </c>
      <c r="E467" s="3">
        <v>0.64492389444153098</v>
      </c>
      <c r="F467" s="3">
        <v>0.632021838994548</v>
      </c>
      <c r="G467" s="3">
        <v>0.61891252384283002</v>
      </c>
      <c r="H467" s="3">
        <v>0.66606613998013398</v>
      </c>
      <c r="I467" s="3">
        <v>0.667775497203285</v>
      </c>
    </row>
    <row r="468" spans="1:9" x14ac:dyDescent="0.15">
      <c r="A468" s="1">
        <v>21</v>
      </c>
      <c r="B468" s="1" t="s">
        <v>69</v>
      </c>
      <c r="C468" s="1">
        <v>5</v>
      </c>
      <c r="D468" s="1" t="s">
        <v>157</v>
      </c>
      <c r="E468" s="3">
        <v>0.79287312872611204</v>
      </c>
      <c r="F468" s="3">
        <v>0.82207300770691805</v>
      </c>
      <c r="G468" s="3">
        <v>0.81162774394083204</v>
      </c>
      <c r="H468" s="3">
        <v>0.87459946165944003</v>
      </c>
      <c r="I468" s="3">
        <v>0.870055707036691</v>
      </c>
    </row>
    <row r="469" spans="1:9" x14ac:dyDescent="0.15">
      <c r="A469" s="1">
        <v>21</v>
      </c>
      <c r="B469" s="1" t="s">
        <v>69</v>
      </c>
      <c r="C469" s="1">
        <v>6</v>
      </c>
      <c r="D469" s="1" t="s">
        <v>49</v>
      </c>
      <c r="E469" s="3">
        <v>0.87970160970391298</v>
      </c>
      <c r="F469" s="3">
        <v>0.92964697389435502</v>
      </c>
      <c r="G469" s="3">
        <v>0.92927417369141396</v>
      </c>
      <c r="H469" s="3">
        <v>1.0026075273425701</v>
      </c>
      <c r="I469" s="3">
        <v>0.99862133663283204</v>
      </c>
    </row>
    <row r="470" spans="1:9" x14ac:dyDescent="0.15">
      <c r="A470" s="1">
        <v>21</v>
      </c>
      <c r="B470" s="1" t="s">
        <v>69</v>
      </c>
      <c r="C470" s="1">
        <v>7</v>
      </c>
      <c r="D470" s="1" t="s">
        <v>158</v>
      </c>
      <c r="E470" s="3">
        <v>0.92190094451864701</v>
      </c>
      <c r="F470" s="3">
        <v>0.95691221992280395</v>
      </c>
      <c r="G470" s="3">
        <v>1.0116223232035799</v>
      </c>
      <c r="H470" s="3">
        <v>1.08267299915853</v>
      </c>
      <c r="I470" s="3">
        <v>1.0514181802765501</v>
      </c>
    </row>
    <row r="471" spans="1:9" x14ac:dyDescent="0.15">
      <c r="A471" s="1">
        <v>21</v>
      </c>
      <c r="B471" s="1" t="s">
        <v>69</v>
      </c>
      <c r="C471" s="1">
        <v>8</v>
      </c>
      <c r="D471" s="1" t="s">
        <v>159</v>
      </c>
      <c r="E471" s="3">
        <v>0.82031480782142596</v>
      </c>
      <c r="F471" s="3">
        <v>0.83949846273064799</v>
      </c>
      <c r="G471" s="3">
        <v>0.83281992293597895</v>
      </c>
      <c r="H471" s="3">
        <v>0.90439020734443798</v>
      </c>
      <c r="I471" s="3">
        <v>0.87594943879307696</v>
      </c>
    </row>
    <row r="472" spans="1:9" x14ac:dyDescent="0.15">
      <c r="A472" s="1">
        <v>21</v>
      </c>
      <c r="B472" s="1" t="s">
        <v>69</v>
      </c>
      <c r="C472" s="1">
        <v>9</v>
      </c>
      <c r="D472" s="1" t="s">
        <v>160</v>
      </c>
      <c r="E472" s="3">
        <v>0.900443004870778</v>
      </c>
      <c r="F472" s="3">
        <v>0.92631607459892096</v>
      </c>
      <c r="G472" s="3">
        <v>0.91639635380682005</v>
      </c>
      <c r="H472" s="3">
        <v>0.952133015144487</v>
      </c>
      <c r="I472" s="3">
        <v>0.891927203654171</v>
      </c>
    </row>
    <row r="473" spans="1:9" x14ac:dyDescent="0.15">
      <c r="A473" s="1">
        <v>21</v>
      </c>
      <c r="B473" s="1" t="s">
        <v>69</v>
      </c>
      <c r="C473" s="1">
        <v>10</v>
      </c>
      <c r="D473" s="1" t="s">
        <v>161</v>
      </c>
      <c r="E473" s="3">
        <v>0.86298512938095295</v>
      </c>
      <c r="F473" s="3">
        <v>0.83414616435760602</v>
      </c>
      <c r="G473" s="3">
        <v>0.83743973230360003</v>
      </c>
      <c r="H473" s="3">
        <v>0.88487192409668503</v>
      </c>
      <c r="I473" s="3">
        <v>0.86361871700045201</v>
      </c>
    </row>
    <row r="474" spans="1:9" x14ac:dyDescent="0.15">
      <c r="A474" s="1">
        <v>21</v>
      </c>
      <c r="B474" s="1" t="s">
        <v>69</v>
      </c>
      <c r="C474" s="1">
        <v>11</v>
      </c>
      <c r="D474" s="1" t="s">
        <v>162</v>
      </c>
      <c r="E474" s="3">
        <v>0.90037495898803199</v>
      </c>
      <c r="F474" s="3">
        <v>0.92409682740149501</v>
      </c>
      <c r="G474" s="3">
        <v>0.90231721396616404</v>
      </c>
      <c r="H474" s="3">
        <v>0.96263730692417104</v>
      </c>
      <c r="I474" s="3">
        <v>0.937522284376751</v>
      </c>
    </row>
    <row r="475" spans="1:9" x14ac:dyDescent="0.15">
      <c r="A475" s="1">
        <v>21</v>
      </c>
      <c r="B475" s="1" t="s">
        <v>20</v>
      </c>
      <c r="C475" s="1">
        <v>12</v>
      </c>
      <c r="D475" s="1" t="s">
        <v>163</v>
      </c>
      <c r="E475" s="3">
        <v>0.72265928615363295</v>
      </c>
      <c r="F475" s="3">
        <v>0.75535753737951095</v>
      </c>
      <c r="G475" s="3">
        <v>0.74829809523659996</v>
      </c>
      <c r="H475" s="3">
        <v>0.87172207457305895</v>
      </c>
      <c r="I475" s="3">
        <v>0.87874433051740597</v>
      </c>
    </row>
    <row r="476" spans="1:9" x14ac:dyDescent="0.15">
      <c r="A476" s="1">
        <v>21</v>
      </c>
      <c r="B476" s="1" t="s">
        <v>20</v>
      </c>
      <c r="C476" s="1">
        <v>13</v>
      </c>
      <c r="D476" s="1" t="s">
        <v>164</v>
      </c>
      <c r="E476" s="3">
        <v>0.88612444933871004</v>
      </c>
      <c r="F476" s="3">
        <v>0.89655807250659503</v>
      </c>
      <c r="G476" s="3">
        <v>0.87665162509015704</v>
      </c>
      <c r="H476" s="3">
        <v>0.94427058447413503</v>
      </c>
      <c r="I476" s="3">
        <v>0.90862788714527198</v>
      </c>
    </row>
    <row r="477" spans="1:9" x14ac:dyDescent="0.15">
      <c r="A477" s="1">
        <v>21</v>
      </c>
      <c r="B477" s="1" t="s">
        <v>20</v>
      </c>
      <c r="C477" s="1">
        <v>14</v>
      </c>
      <c r="D477" s="1" t="s">
        <v>165</v>
      </c>
      <c r="E477" s="3">
        <v>0.79249339092697901</v>
      </c>
      <c r="F477" s="3">
        <v>0.78569831083577901</v>
      </c>
      <c r="G477" s="3">
        <v>0.78832964041644604</v>
      </c>
      <c r="H477" s="3">
        <v>0.88688369987811799</v>
      </c>
      <c r="I477" s="3">
        <v>0.90231276127938798</v>
      </c>
    </row>
    <row r="478" spans="1:9" x14ac:dyDescent="0.15">
      <c r="A478" s="1">
        <v>21</v>
      </c>
      <c r="B478" s="1" t="s">
        <v>20</v>
      </c>
      <c r="C478" s="1">
        <v>15</v>
      </c>
      <c r="D478" s="1" t="s">
        <v>166</v>
      </c>
      <c r="E478" s="3">
        <v>0.76550856342808704</v>
      </c>
      <c r="F478" s="3">
        <v>0.76532460986103601</v>
      </c>
      <c r="G478" s="3">
        <v>0.76346976182917903</v>
      </c>
      <c r="H478" s="3">
        <v>0.83464799307666104</v>
      </c>
      <c r="I478" s="3">
        <v>0.84899808867683002</v>
      </c>
    </row>
    <row r="479" spans="1:9" x14ac:dyDescent="0.15">
      <c r="A479" s="1">
        <v>21</v>
      </c>
      <c r="B479" s="1" t="s">
        <v>20</v>
      </c>
      <c r="C479" s="1">
        <v>16</v>
      </c>
      <c r="D479" s="1" t="s">
        <v>149</v>
      </c>
      <c r="E479" s="3">
        <v>0.91075585198856102</v>
      </c>
      <c r="F479" s="3">
        <v>0.896099455484336</v>
      </c>
      <c r="G479" s="3">
        <v>0.87578977089208598</v>
      </c>
      <c r="H479" s="3">
        <v>0.91388651371561502</v>
      </c>
      <c r="I479" s="3">
        <v>0.927185458364851</v>
      </c>
    </row>
    <row r="480" spans="1:9" x14ac:dyDescent="0.15">
      <c r="A480" s="1">
        <v>21</v>
      </c>
      <c r="B480" s="1" t="s">
        <v>20</v>
      </c>
      <c r="C480" s="1">
        <v>17</v>
      </c>
      <c r="D480" s="1" t="s">
        <v>150</v>
      </c>
      <c r="E480" s="3">
        <v>1.1339583842743699</v>
      </c>
      <c r="F480" s="3">
        <v>1.0591211635898501</v>
      </c>
      <c r="G480" s="3">
        <v>1.0420867373841001</v>
      </c>
      <c r="H480" s="3">
        <v>1.0591960736975099</v>
      </c>
      <c r="I480" s="3">
        <v>1.15321174287686</v>
      </c>
    </row>
    <row r="481" spans="1:9" x14ac:dyDescent="0.15">
      <c r="A481" s="1">
        <v>21</v>
      </c>
      <c r="B481" s="1" t="s">
        <v>20</v>
      </c>
      <c r="C481" s="1">
        <v>18</v>
      </c>
      <c r="D481" s="1" t="s">
        <v>151</v>
      </c>
      <c r="E481" s="3">
        <v>0.76453321593947599</v>
      </c>
      <c r="F481" s="3">
        <v>0.76843119229234402</v>
      </c>
      <c r="G481" s="3">
        <v>0.79216439062201205</v>
      </c>
      <c r="H481" s="3">
        <v>0.84058334742237495</v>
      </c>
      <c r="I481" s="3">
        <v>0.79087560870651297</v>
      </c>
    </row>
    <row r="482" spans="1:9" x14ac:dyDescent="0.15">
      <c r="A482" s="1">
        <v>21</v>
      </c>
      <c r="B482" s="1" t="s">
        <v>20</v>
      </c>
      <c r="C482" s="1">
        <v>19</v>
      </c>
      <c r="D482" s="1" t="s">
        <v>152</v>
      </c>
      <c r="E482" s="3">
        <v>0.87822897336223804</v>
      </c>
      <c r="F482" s="3">
        <v>0.89038845229346397</v>
      </c>
      <c r="G482" s="3">
        <v>0.89902600042094905</v>
      </c>
      <c r="H482" s="3">
        <v>0.97382534262541298</v>
      </c>
      <c r="I482" s="3">
        <v>0.95670694352643304</v>
      </c>
    </row>
    <row r="483" spans="1:9" x14ac:dyDescent="0.15">
      <c r="A483" s="1">
        <v>21</v>
      </c>
      <c r="B483" s="1" t="s">
        <v>20</v>
      </c>
      <c r="C483" s="1">
        <v>20</v>
      </c>
      <c r="D483" s="1" t="s">
        <v>153</v>
      </c>
      <c r="E483" s="3">
        <v>0.78836226545308297</v>
      </c>
      <c r="F483" s="3">
        <v>0.88369281961559298</v>
      </c>
      <c r="G483" s="3">
        <v>0.87244560429658702</v>
      </c>
      <c r="H483" s="3">
        <v>0.99958387933742399</v>
      </c>
      <c r="I483" s="3">
        <v>0.95165717024895102</v>
      </c>
    </row>
    <row r="484" spans="1:9" x14ac:dyDescent="0.15">
      <c r="A484" s="1">
        <v>21</v>
      </c>
      <c r="B484" s="1" t="s">
        <v>20</v>
      </c>
      <c r="C484" s="1">
        <v>21</v>
      </c>
      <c r="D484" s="1" t="s">
        <v>154</v>
      </c>
      <c r="E484" s="3">
        <v>0.96579013995402996</v>
      </c>
      <c r="F484" s="3">
        <v>0.99448256497510001</v>
      </c>
      <c r="G484" s="3">
        <v>0.964259878997061</v>
      </c>
      <c r="H484" s="3">
        <v>0.96820731220877598</v>
      </c>
      <c r="I484" s="3">
        <v>0.93773367209595404</v>
      </c>
    </row>
    <row r="485" spans="1:9" x14ac:dyDescent="0.15">
      <c r="A485" s="1">
        <v>21</v>
      </c>
      <c r="B485" s="1" t="s">
        <v>20</v>
      </c>
      <c r="C485" s="1">
        <v>22</v>
      </c>
      <c r="D485" s="1" t="s">
        <v>146</v>
      </c>
      <c r="E485" s="3">
        <v>0.85355082240166502</v>
      </c>
      <c r="F485" s="3">
        <v>0.82509492548551699</v>
      </c>
      <c r="G485" s="3">
        <v>0.852142877259918</v>
      </c>
      <c r="H485" s="3">
        <v>0.92503389311198503</v>
      </c>
      <c r="I485" s="3">
        <v>0.90626968893788296</v>
      </c>
    </row>
    <row r="486" spans="1:9" x14ac:dyDescent="0.15">
      <c r="A486" s="1">
        <v>21</v>
      </c>
      <c r="B486" s="1" t="s">
        <v>20</v>
      </c>
      <c r="C486" s="1">
        <v>23</v>
      </c>
      <c r="D486" s="1" t="s">
        <v>167</v>
      </c>
      <c r="E486" s="3">
        <v>1.16299537267082</v>
      </c>
      <c r="F486" s="3">
        <v>1.10329546127901</v>
      </c>
      <c r="G486" s="3">
        <v>1.1235184239547</v>
      </c>
      <c r="H486" s="3">
        <v>1.1973997065403099</v>
      </c>
      <c r="I486" s="3">
        <v>1.15710622068255</v>
      </c>
    </row>
    <row r="487" spans="1:9" x14ac:dyDescent="0.15">
      <c r="A487" s="1">
        <v>22</v>
      </c>
      <c r="B487" s="1" t="s">
        <v>21</v>
      </c>
      <c r="C487" s="1">
        <v>1</v>
      </c>
      <c r="D487" s="1" t="s">
        <v>147</v>
      </c>
      <c r="E487" s="3">
        <v>0.53942717572445498</v>
      </c>
      <c r="F487" s="3">
        <v>0.59462787133121398</v>
      </c>
      <c r="G487" s="3">
        <v>0.56049948082897205</v>
      </c>
      <c r="H487" s="3">
        <v>0.61208220991659101</v>
      </c>
      <c r="I487" s="3">
        <v>0.64122685355510201</v>
      </c>
    </row>
    <row r="488" spans="1:9" x14ac:dyDescent="0.15">
      <c r="A488" s="1">
        <v>22</v>
      </c>
      <c r="B488" s="1" t="s">
        <v>21</v>
      </c>
      <c r="C488" s="1">
        <v>2</v>
      </c>
      <c r="D488" s="1" t="s">
        <v>148</v>
      </c>
      <c r="E488" s="3">
        <v>1.6900740757343899</v>
      </c>
      <c r="F488" s="3">
        <v>1.6211994836372201</v>
      </c>
      <c r="G488" s="3">
        <v>1.2884202174261901</v>
      </c>
      <c r="H488" s="3">
        <v>1.3231841541275999</v>
      </c>
      <c r="I488" s="3">
        <v>1.3186377505064599</v>
      </c>
    </row>
    <row r="489" spans="1:9" x14ac:dyDescent="0.15">
      <c r="A489" s="1">
        <v>22</v>
      </c>
      <c r="B489" s="1" t="s">
        <v>70</v>
      </c>
      <c r="C489" s="1">
        <v>3</v>
      </c>
      <c r="D489" s="1" t="s">
        <v>155</v>
      </c>
      <c r="E489" s="3">
        <v>0.75051389280736702</v>
      </c>
      <c r="F489" s="3">
        <v>0.74944461427490205</v>
      </c>
      <c r="G489" s="3">
        <v>0.73847228139459997</v>
      </c>
      <c r="H489" s="3">
        <v>0.79448047328862204</v>
      </c>
      <c r="I489" s="3">
        <v>0.79417474076104699</v>
      </c>
    </row>
    <row r="490" spans="1:9" x14ac:dyDescent="0.15">
      <c r="A490" s="1">
        <v>22</v>
      </c>
      <c r="B490" s="1" t="s">
        <v>70</v>
      </c>
      <c r="C490" s="1">
        <v>4</v>
      </c>
      <c r="D490" s="1" t="s">
        <v>156</v>
      </c>
      <c r="E490" s="3">
        <v>0.66205301560355301</v>
      </c>
      <c r="F490" s="3">
        <v>0.65760681734452897</v>
      </c>
      <c r="G490" s="3">
        <v>0.64400520979644604</v>
      </c>
      <c r="H490" s="3">
        <v>0.69818617017984996</v>
      </c>
      <c r="I490" s="3">
        <v>0.70729411475277904</v>
      </c>
    </row>
    <row r="491" spans="1:9" x14ac:dyDescent="0.15">
      <c r="A491" s="1">
        <v>22</v>
      </c>
      <c r="B491" s="1" t="s">
        <v>70</v>
      </c>
      <c r="C491" s="1">
        <v>5</v>
      </c>
      <c r="D491" s="1" t="s">
        <v>157</v>
      </c>
      <c r="E491" s="3">
        <v>0.82498313033252102</v>
      </c>
      <c r="F491" s="3">
        <v>0.85679759260429</v>
      </c>
      <c r="G491" s="3">
        <v>0.84516109947375895</v>
      </c>
      <c r="H491" s="3">
        <v>0.908073908302097</v>
      </c>
      <c r="I491" s="3">
        <v>0.91102624111267405</v>
      </c>
    </row>
    <row r="492" spans="1:9" x14ac:dyDescent="0.15">
      <c r="A492" s="1">
        <v>22</v>
      </c>
      <c r="B492" s="1" t="s">
        <v>70</v>
      </c>
      <c r="C492" s="1">
        <v>6</v>
      </c>
      <c r="D492" s="1" t="s">
        <v>49</v>
      </c>
      <c r="E492" s="3">
        <v>0.90615613100246495</v>
      </c>
      <c r="F492" s="3">
        <v>0.95634989400112402</v>
      </c>
      <c r="G492" s="3">
        <v>0.96233404834023395</v>
      </c>
      <c r="H492" s="3">
        <v>1.0342660185707899</v>
      </c>
      <c r="I492" s="3">
        <v>1.04094983182207</v>
      </c>
    </row>
    <row r="493" spans="1:9" x14ac:dyDescent="0.15">
      <c r="A493" s="1">
        <v>22</v>
      </c>
      <c r="B493" s="1" t="s">
        <v>70</v>
      </c>
      <c r="C493" s="1">
        <v>7</v>
      </c>
      <c r="D493" s="1" t="s">
        <v>158</v>
      </c>
      <c r="E493" s="3">
        <v>0.95102948772712903</v>
      </c>
      <c r="F493" s="3">
        <v>0.97776891676959399</v>
      </c>
      <c r="G493" s="3">
        <v>1.03846444828675</v>
      </c>
      <c r="H493" s="3">
        <v>1.1119442412673399</v>
      </c>
      <c r="I493" s="3">
        <v>1.0936305674300699</v>
      </c>
    </row>
    <row r="494" spans="1:9" x14ac:dyDescent="0.15">
      <c r="A494" s="1">
        <v>22</v>
      </c>
      <c r="B494" s="1" t="s">
        <v>70</v>
      </c>
      <c r="C494" s="1">
        <v>8</v>
      </c>
      <c r="D494" s="1" t="s">
        <v>159</v>
      </c>
      <c r="E494" s="3">
        <v>0.84497279745353304</v>
      </c>
      <c r="F494" s="3">
        <v>0.866865211833871</v>
      </c>
      <c r="G494" s="3">
        <v>0.86081662645696899</v>
      </c>
      <c r="H494" s="3">
        <v>0.92989154649851902</v>
      </c>
      <c r="I494" s="3">
        <v>0.91025063621967695</v>
      </c>
    </row>
    <row r="495" spans="1:9" x14ac:dyDescent="0.15">
      <c r="A495" s="1">
        <v>22</v>
      </c>
      <c r="B495" s="1" t="s">
        <v>70</v>
      </c>
      <c r="C495" s="1">
        <v>9</v>
      </c>
      <c r="D495" s="1" t="s">
        <v>160</v>
      </c>
      <c r="E495" s="3">
        <v>0.91840537044187098</v>
      </c>
      <c r="F495" s="3">
        <v>0.94847894050688497</v>
      </c>
      <c r="G495" s="3">
        <v>0.94492519508767203</v>
      </c>
      <c r="H495" s="3">
        <v>0.97952872832412596</v>
      </c>
      <c r="I495" s="3">
        <v>0.92750995329973795</v>
      </c>
    </row>
    <row r="496" spans="1:9" x14ac:dyDescent="0.15">
      <c r="A496" s="1">
        <v>22</v>
      </c>
      <c r="B496" s="1" t="s">
        <v>70</v>
      </c>
      <c r="C496" s="1">
        <v>10</v>
      </c>
      <c r="D496" s="1" t="s">
        <v>161</v>
      </c>
      <c r="E496" s="3">
        <v>0.88388868494733597</v>
      </c>
      <c r="F496" s="3">
        <v>0.86254216090360003</v>
      </c>
      <c r="G496" s="3">
        <v>0.865244897650989</v>
      </c>
      <c r="H496" s="3">
        <v>0.91447393144731803</v>
      </c>
      <c r="I496" s="3">
        <v>0.89699143746754195</v>
      </c>
    </row>
    <row r="497" spans="1:9" x14ac:dyDescent="0.15">
      <c r="A497" s="1">
        <v>22</v>
      </c>
      <c r="B497" s="1" t="s">
        <v>70</v>
      </c>
      <c r="C497" s="1">
        <v>11</v>
      </c>
      <c r="D497" s="1" t="s">
        <v>162</v>
      </c>
      <c r="E497" s="3">
        <v>0.91932307018097204</v>
      </c>
      <c r="F497" s="3">
        <v>0.945183030154507</v>
      </c>
      <c r="G497" s="3">
        <v>0.92954711255959699</v>
      </c>
      <c r="H497" s="3">
        <v>0.99036738230828003</v>
      </c>
      <c r="I497" s="3">
        <v>0.97439278848204902</v>
      </c>
    </row>
    <row r="498" spans="1:9" x14ac:dyDescent="0.15">
      <c r="A498" s="1">
        <v>22</v>
      </c>
      <c r="B498" s="1" t="s">
        <v>21</v>
      </c>
      <c r="C498" s="1">
        <v>12</v>
      </c>
      <c r="D498" s="1" t="s">
        <v>163</v>
      </c>
      <c r="E498" s="3">
        <v>0.74607004453866799</v>
      </c>
      <c r="F498" s="3">
        <v>0.78341632320355503</v>
      </c>
      <c r="G498" s="3">
        <v>0.77969654310798397</v>
      </c>
      <c r="H498" s="3">
        <v>0.90488991560698395</v>
      </c>
      <c r="I498" s="3">
        <v>0.92391555534096603</v>
      </c>
    </row>
    <row r="499" spans="1:9" x14ac:dyDescent="0.15">
      <c r="A499" s="1">
        <v>22</v>
      </c>
      <c r="B499" s="1" t="s">
        <v>21</v>
      </c>
      <c r="C499" s="1">
        <v>13</v>
      </c>
      <c r="D499" s="1" t="s">
        <v>164</v>
      </c>
      <c r="E499" s="3">
        <v>0.90200591587363799</v>
      </c>
      <c r="F499" s="3">
        <v>0.91236522419176602</v>
      </c>
      <c r="G499" s="3">
        <v>0.90214875901684299</v>
      </c>
      <c r="H499" s="3">
        <v>0.96929788625088098</v>
      </c>
      <c r="I499" s="3">
        <v>0.94162191519195704</v>
      </c>
    </row>
    <row r="500" spans="1:9" x14ac:dyDescent="0.15">
      <c r="A500" s="1">
        <v>22</v>
      </c>
      <c r="B500" s="1" t="s">
        <v>21</v>
      </c>
      <c r="C500" s="1">
        <v>14</v>
      </c>
      <c r="D500" s="1" t="s">
        <v>165</v>
      </c>
      <c r="E500" s="3">
        <v>0.81365780967290902</v>
      </c>
      <c r="F500" s="3">
        <v>0.81011975574606598</v>
      </c>
      <c r="G500" s="3">
        <v>0.81994815928160902</v>
      </c>
      <c r="H500" s="3">
        <v>0.92064406086882999</v>
      </c>
      <c r="I500" s="3">
        <v>0.94510264414280498</v>
      </c>
    </row>
    <row r="501" spans="1:9" x14ac:dyDescent="0.15">
      <c r="A501" s="1">
        <v>22</v>
      </c>
      <c r="B501" s="1" t="s">
        <v>21</v>
      </c>
      <c r="C501" s="1">
        <v>15</v>
      </c>
      <c r="D501" s="1" t="s">
        <v>166</v>
      </c>
      <c r="E501" s="3">
        <v>0.79486137434747295</v>
      </c>
      <c r="F501" s="3">
        <v>0.79995028641569599</v>
      </c>
      <c r="G501" s="3">
        <v>0.79660906514363605</v>
      </c>
      <c r="H501" s="3">
        <v>0.87245369745104795</v>
      </c>
      <c r="I501" s="3">
        <v>0.89102575375587101</v>
      </c>
    </row>
    <row r="502" spans="1:9" x14ac:dyDescent="0.15">
      <c r="A502" s="1">
        <v>22</v>
      </c>
      <c r="B502" s="1" t="s">
        <v>21</v>
      </c>
      <c r="C502" s="1">
        <v>16</v>
      </c>
      <c r="D502" s="1" t="s">
        <v>149</v>
      </c>
      <c r="E502" s="3">
        <v>0.91360513051820402</v>
      </c>
      <c r="F502" s="3">
        <v>0.91862813185241499</v>
      </c>
      <c r="G502" s="3">
        <v>0.89655390863591</v>
      </c>
      <c r="H502" s="3">
        <v>0.93687697934515501</v>
      </c>
      <c r="I502" s="3">
        <v>0.938182818404657</v>
      </c>
    </row>
    <row r="503" spans="1:9" x14ac:dyDescent="0.15">
      <c r="A503" s="1">
        <v>22</v>
      </c>
      <c r="B503" s="1" t="s">
        <v>21</v>
      </c>
      <c r="C503" s="1">
        <v>17</v>
      </c>
      <c r="D503" s="1" t="s">
        <v>150</v>
      </c>
      <c r="E503" s="3">
        <v>1.1250459012757099</v>
      </c>
      <c r="F503" s="3">
        <v>1.0333590040332501</v>
      </c>
      <c r="G503" s="3">
        <v>1.01120948434346</v>
      </c>
      <c r="H503" s="3">
        <v>1.06358466747784</v>
      </c>
      <c r="I503" s="3">
        <v>1.1308645857112301</v>
      </c>
    </row>
    <row r="504" spans="1:9" x14ac:dyDescent="0.15">
      <c r="A504" s="1">
        <v>22</v>
      </c>
      <c r="B504" s="1" t="s">
        <v>21</v>
      </c>
      <c r="C504" s="1">
        <v>18</v>
      </c>
      <c r="D504" s="1" t="s">
        <v>151</v>
      </c>
      <c r="E504" s="3">
        <v>0.78688271509926999</v>
      </c>
      <c r="F504" s="3">
        <v>0.79037497427590797</v>
      </c>
      <c r="G504" s="3">
        <v>0.80092784044648702</v>
      </c>
      <c r="H504" s="3">
        <v>0.855275706520777</v>
      </c>
      <c r="I504" s="3">
        <v>0.802347554926091</v>
      </c>
    </row>
    <row r="505" spans="1:9" x14ac:dyDescent="0.15">
      <c r="A505" s="1">
        <v>22</v>
      </c>
      <c r="B505" s="1" t="s">
        <v>21</v>
      </c>
      <c r="C505" s="1">
        <v>19</v>
      </c>
      <c r="D505" s="1" t="s">
        <v>152</v>
      </c>
      <c r="E505" s="3">
        <v>0.859271646130355</v>
      </c>
      <c r="F505" s="3">
        <v>0.88680126538492199</v>
      </c>
      <c r="G505" s="3">
        <v>0.914112230803102</v>
      </c>
      <c r="H505" s="3">
        <v>0.97029999643911902</v>
      </c>
      <c r="I505" s="3">
        <v>0.96175376958403003</v>
      </c>
    </row>
    <row r="506" spans="1:9" x14ac:dyDescent="0.15">
      <c r="A506" s="1">
        <v>22</v>
      </c>
      <c r="B506" s="1" t="s">
        <v>21</v>
      </c>
      <c r="C506" s="1">
        <v>20</v>
      </c>
      <c r="D506" s="1" t="s">
        <v>153</v>
      </c>
      <c r="E506" s="3">
        <v>0.84462237034282095</v>
      </c>
      <c r="F506" s="3">
        <v>0.89792812026090496</v>
      </c>
      <c r="G506" s="3">
        <v>0.88720553300253202</v>
      </c>
      <c r="H506" s="3">
        <v>0.91076547642254801</v>
      </c>
      <c r="I506" s="3">
        <v>0.85842474354641696</v>
      </c>
    </row>
    <row r="507" spans="1:9" x14ac:dyDescent="0.15">
      <c r="A507" s="1">
        <v>22</v>
      </c>
      <c r="B507" s="1" t="s">
        <v>21</v>
      </c>
      <c r="C507" s="1">
        <v>21</v>
      </c>
      <c r="D507" s="1" t="s">
        <v>154</v>
      </c>
      <c r="E507" s="3">
        <v>0.99676405067514895</v>
      </c>
      <c r="F507" s="3">
        <v>1.0026449587214199</v>
      </c>
      <c r="G507" s="3">
        <v>0.965215682319152</v>
      </c>
      <c r="H507" s="3">
        <v>0.96138813845576299</v>
      </c>
      <c r="I507" s="3">
        <v>0.94278321811237398</v>
      </c>
    </row>
    <row r="508" spans="1:9" x14ac:dyDescent="0.15">
      <c r="A508" s="1">
        <v>22</v>
      </c>
      <c r="B508" s="1" t="s">
        <v>21</v>
      </c>
      <c r="C508" s="1">
        <v>22</v>
      </c>
      <c r="D508" s="1" t="s">
        <v>146</v>
      </c>
      <c r="E508" s="3">
        <v>0.85715494662977598</v>
      </c>
      <c r="F508" s="3">
        <v>0.83666327076287295</v>
      </c>
      <c r="G508" s="3">
        <v>0.85949024756011505</v>
      </c>
      <c r="H508" s="3">
        <v>0.93790310326457005</v>
      </c>
      <c r="I508" s="3">
        <v>0.91260336726179203</v>
      </c>
    </row>
    <row r="509" spans="1:9" x14ac:dyDescent="0.15">
      <c r="A509" s="1">
        <v>22</v>
      </c>
      <c r="B509" s="1" t="s">
        <v>21</v>
      </c>
      <c r="C509" s="1">
        <v>23</v>
      </c>
      <c r="D509" s="1" t="s">
        <v>167</v>
      </c>
      <c r="E509" s="3">
        <v>1.1650808624934601</v>
      </c>
      <c r="F509" s="3">
        <v>1.1116020825603701</v>
      </c>
      <c r="G509" s="3">
        <v>1.12314963718618</v>
      </c>
      <c r="H509" s="3">
        <v>1.19981511897741</v>
      </c>
      <c r="I509" s="3">
        <v>1.1484331235060801</v>
      </c>
    </row>
    <row r="510" spans="1:9" x14ac:dyDescent="0.15">
      <c r="A510" s="1">
        <v>23</v>
      </c>
      <c r="B510" s="1" t="s">
        <v>22</v>
      </c>
      <c r="C510" s="1">
        <v>1</v>
      </c>
      <c r="D510" s="1" t="s">
        <v>147</v>
      </c>
      <c r="E510" s="3">
        <v>0.46479273782964597</v>
      </c>
      <c r="F510" s="3">
        <v>0.54465616798229</v>
      </c>
      <c r="G510" s="3">
        <v>0.55326955105262898</v>
      </c>
      <c r="H510" s="3">
        <v>0.62213741487019103</v>
      </c>
      <c r="I510" s="3">
        <v>0.646543090145279</v>
      </c>
    </row>
    <row r="511" spans="1:9" x14ac:dyDescent="0.15">
      <c r="A511" s="1">
        <v>23</v>
      </c>
      <c r="B511" s="1" t="s">
        <v>22</v>
      </c>
      <c r="C511" s="1">
        <v>2</v>
      </c>
      <c r="D511" s="1" t="s">
        <v>148</v>
      </c>
      <c r="E511" s="3">
        <v>1.83513506954136</v>
      </c>
      <c r="F511" s="3">
        <v>1.64510229127684</v>
      </c>
      <c r="G511" s="3">
        <v>1.31325108943113</v>
      </c>
      <c r="H511" s="3">
        <v>1.18707430397499</v>
      </c>
      <c r="I511" s="3">
        <v>1.14401831272785</v>
      </c>
    </row>
    <row r="512" spans="1:9" x14ac:dyDescent="0.15">
      <c r="A512" s="1">
        <v>23</v>
      </c>
      <c r="B512" s="1" t="s">
        <v>71</v>
      </c>
      <c r="C512" s="1">
        <v>3</v>
      </c>
      <c r="D512" s="1" t="s">
        <v>155</v>
      </c>
      <c r="E512" s="3">
        <v>0.77585315545835598</v>
      </c>
      <c r="F512" s="3">
        <v>0.781162983478767</v>
      </c>
      <c r="G512" s="3">
        <v>0.76675567331162398</v>
      </c>
      <c r="H512" s="3">
        <v>0.82131727117989695</v>
      </c>
      <c r="I512" s="3">
        <v>0.823692852050112</v>
      </c>
    </row>
    <row r="513" spans="1:9" x14ac:dyDescent="0.15">
      <c r="A513" s="1">
        <v>23</v>
      </c>
      <c r="B513" s="1" t="s">
        <v>71</v>
      </c>
      <c r="C513" s="1">
        <v>4</v>
      </c>
      <c r="D513" s="1" t="s">
        <v>156</v>
      </c>
      <c r="E513" s="3">
        <v>0.68625096708233801</v>
      </c>
      <c r="F513" s="3">
        <v>0.68440706119724803</v>
      </c>
      <c r="G513" s="3">
        <v>0.67011224364689903</v>
      </c>
      <c r="H513" s="3">
        <v>0.72227540636490095</v>
      </c>
      <c r="I513" s="3">
        <v>0.73312872467038304</v>
      </c>
    </row>
    <row r="514" spans="1:9" x14ac:dyDescent="0.15">
      <c r="A514" s="1">
        <v>23</v>
      </c>
      <c r="B514" s="1" t="s">
        <v>71</v>
      </c>
      <c r="C514" s="1">
        <v>5</v>
      </c>
      <c r="D514" s="1" t="s">
        <v>157</v>
      </c>
      <c r="E514" s="3">
        <v>0.84601613951326304</v>
      </c>
      <c r="F514" s="3">
        <v>0.88716425298874402</v>
      </c>
      <c r="G514" s="3">
        <v>0.86832661383632304</v>
      </c>
      <c r="H514" s="3">
        <v>0.92720977327864795</v>
      </c>
      <c r="I514" s="3">
        <v>0.92528517974458302</v>
      </c>
    </row>
    <row r="515" spans="1:9" x14ac:dyDescent="0.15">
      <c r="A515" s="1">
        <v>23</v>
      </c>
      <c r="B515" s="1" t="s">
        <v>71</v>
      </c>
      <c r="C515" s="1">
        <v>6</v>
      </c>
      <c r="D515" s="1" t="s">
        <v>49</v>
      </c>
      <c r="E515" s="3">
        <v>0.92843508271180897</v>
      </c>
      <c r="F515" s="3">
        <v>0.99778736310612803</v>
      </c>
      <c r="G515" s="3">
        <v>0.987425139524023</v>
      </c>
      <c r="H515" s="3">
        <v>1.0549203165407699</v>
      </c>
      <c r="I515" s="3">
        <v>1.0536211443216901</v>
      </c>
    </row>
    <row r="516" spans="1:9" x14ac:dyDescent="0.15">
      <c r="A516" s="1">
        <v>23</v>
      </c>
      <c r="B516" s="1" t="s">
        <v>71</v>
      </c>
      <c r="C516" s="1">
        <v>7</v>
      </c>
      <c r="D516" s="1" t="s">
        <v>158</v>
      </c>
      <c r="E516" s="3">
        <v>0.97012391583746005</v>
      </c>
      <c r="F516" s="3">
        <v>1.01087238734032</v>
      </c>
      <c r="G516" s="3">
        <v>1.06254652274249</v>
      </c>
      <c r="H516" s="3">
        <v>1.1300731722195201</v>
      </c>
      <c r="I516" s="3">
        <v>1.10967255064</v>
      </c>
    </row>
    <row r="517" spans="1:9" x14ac:dyDescent="0.15">
      <c r="A517" s="1">
        <v>23</v>
      </c>
      <c r="B517" s="1" t="s">
        <v>71</v>
      </c>
      <c r="C517" s="1">
        <v>8</v>
      </c>
      <c r="D517" s="1" t="s">
        <v>159</v>
      </c>
      <c r="E517" s="3">
        <v>0.86226728392102103</v>
      </c>
      <c r="F517" s="3">
        <v>0.89136970162681795</v>
      </c>
      <c r="G517" s="3">
        <v>0.88232748515164405</v>
      </c>
      <c r="H517" s="3">
        <v>0.94759435897534305</v>
      </c>
      <c r="I517" s="3">
        <v>0.92625236947845102</v>
      </c>
    </row>
    <row r="518" spans="1:9" x14ac:dyDescent="0.15">
      <c r="A518" s="1">
        <v>23</v>
      </c>
      <c r="B518" s="1" t="s">
        <v>71</v>
      </c>
      <c r="C518" s="1">
        <v>9</v>
      </c>
      <c r="D518" s="1" t="s">
        <v>160</v>
      </c>
      <c r="E518" s="3">
        <v>0.924388369733399</v>
      </c>
      <c r="F518" s="3">
        <v>0.97237095431798104</v>
      </c>
      <c r="G518" s="3">
        <v>0.96075528788015296</v>
      </c>
      <c r="H518" s="3">
        <v>0.99459009889927896</v>
      </c>
      <c r="I518" s="3">
        <v>0.94043914026721398</v>
      </c>
    </row>
    <row r="519" spans="1:9" x14ac:dyDescent="0.15">
      <c r="A519" s="1">
        <v>23</v>
      </c>
      <c r="B519" s="1" t="s">
        <v>71</v>
      </c>
      <c r="C519" s="1">
        <v>10</v>
      </c>
      <c r="D519" s="1" t="s">
        <v>161</v>
      </c>
      <c r="E519" s="3">
        <v>0.89553606401274199</v>
      </c>
      <c r="F519" s="3">
        <v>0.88642488091512595</v>
      </c>
      <c r="G519" s="3">
        <v>0.881785151059293</v>
      </c>
      <c r="H519" s="3">
        <v>0.92977322548917096</v>
      </c>
      <c r="I519" s="3">
        <v>0.90834920435608901</v>
      </c>
    </row>
    <row r="520" spans="1:9" x14ac:dyDescent="0.15">
      <c r="A520" s="1">
        <v>23</v>
      </c>
      <c r="B520" s="1" t="s">
        <v>71</v>
      </c>
      <c r="C520" s="1">
        <v>11</v>
      </c>
      <c r="D520" s="1" t="s">
        <v>162</v>
      </c>
      <c r="E520" s="3">
        <v>0.92592457971060405</v>
      </c>
      <c r="F520" s="3">
        <v>0.96954547299027605</v>
      </c>
      <c r="G520" s="3">
        <v>0.94401529095382797</v>
      </c>
      <c r="H520" s="3">
        <v>1.0047763047854701</v>
      </c>
      <c r="I520" s="3">
        <v>0.98838037857750904</v>
      </c>
    </row>
    <row r="521" spans="1:9" x14ac:dyDescent="0.15">
      <c r="A521" s="1">
        <v>23</v>
      </c>
      <c r="B521" s="1" t="s">
        <v>22</v>
      </c>
      <c r="C521" s="1">
        <v>12</v>
      </c>
      <c r="D521" s="1" t="s">
        <v>163</v>
      </c>
      <c r="E521" s="3">
        <v>0.77019328254126396</v>
      </c>
      <c r="F521" s="3">
        <v>0.82041314623195305</v>
      </c>
      <c r="G521" s="3">
        <v>0.80299759580312102</v>
      </c>
      <c r="H521" s="3">
        <v>0.931816423991632</v>
      </c>
      <c r="I521" s="3">
        <v>0.95297802096726603</v>
      </c>
    </row>
    <row r="522" spans="1:9" x14ac:dyDescent="0.15">
      <c r="A522" s="1">
        <v>23</v>
      </c>
      <c r="B522" s="1" t="s">
        <v>22</v>
      </c>
      <c r="C522" s="1">
        <v>13</v>
      </c>
      <c r="D522" s="1" t="s">
        <v>164</v>
      </c>
      <c r="E522" s="3">
        <v>0.90636019775149801</v>
      </c>
      <c r="F522" s="3">
        <v>0.93210014062582602</v>
      </c>
      <c r="G522" s="3">
        <v>0.91093568021239502</v>
      </c>
      <c r="H522" s="3">
        <v>0.98321767521944003</v>
      </c>
      <c r="I522" s="3">
        <v>0.95349394125917597</v>
      </c>
    </row>
    <row r="523" spans="1:9" x14ac:dyDescent="0.15">
      <c r="A523" s="1">
        <v>23</v>
      </c>
      <c r="B523" s="1" t="s">
        <v>22</v>
      </c>
      <c r="C523" s="1">
        <v>14</v>
      </c>
      <c r="D523" s="1" t="s">
        <v>165</v>
      </c>
      <c r="E523" s="3">
        <v>0.82871967827746995</v>
      </c>
      <c r="F523" s="3">
        <v>0.84095753749030699</v>
      </c>
      <c r="G523" s="3">
        <v>0.84263249532925499</v>
      </c>
      <c r="H523" s="3">
        <v>0.94606371669608103</v>
      </c>
      <c r="I523" s="3">
        <v>0.96716921525990196</v>
      </c>
    </row>
    <row r="524" spans="1:9" x14ac:dyDescent="0.15">
      <c r="A524" s="1">
        <v>23</v>
      </c>
      <c r="B524" s="1" t="s">
        <v>22</v>
      </c>
      <c r="C524" s="1">
        <v>15</v>
      </c>
      <c r="D524" s="1" t="s">
        <v>166</v>
      </c>
      <c r="E524" s="3">
        <v>0.81865969172805797</v>
      </c>
      <c r="F524" s="3">
        <v>0.83248694835166503</v>
      </c>
      <c r="G524" s="3">
        <v>0.82342562901484295</v>
      </c>
      <c r="H524" s="3">
        <v>0.89867373167324904</v>
      </c>
      <c r="I524" s="3">
        <v>0.91106235359673204</v>
      </c>
    </row>
    <row r="525" spans="1:9" x14ac:dyDescent="0.15">
      <c r="A525" s="1">
        <v>23</v>
      </c>
      <c r="B525" s="1" t="s">
        <v>22</v>
      </c>
      <c r="C525" s="1">
        <v>16</v>
      </c>
      <c r="D525" s="1" t="s">
        <v>149</v>
      </c>
      <c r="E525" s="3">
        <v>0.947555687882636</v>
      </c>
      <c r="F525" s="3">
        <v>0.95278914473822696</v>
      </c>
      <c r="G525" s="3">
        <v>0.93040489418560401</v>
      </c>
      <c r="H525" s="3">
        <v>0.96386662199656903</v>
      </c>
      <c r="I525" s="3">
        <v>0.96736701450775897</v>
      </c>
    </row>
    <row r="526" spans="1:9" x14ac:dyDescent="0.15">
      <c r="A526" s="1">
        <v>23</v>
      </c>
      <c r="B526" s="1" t="s">
        <v>22</v>
      </c>
      <c r="C526" s="1">
        <v>17</v>
      </c>
      <c r="D526" s="1" t="s">
        <v>150</v>
      </c>
      <c r="E526" s="3">
        <v>1.2344328865393801</v>
      </c>
      <c r="F526" s="3">
        <v>1.09986157723055</v>
      </c>
      <c r="G526" s="3">
        <v>1.06120252496567</v>
      </c>
      <c r="H526" s="3">
        <v>1.1037552716167001</v>
      </c>
      <c r="I526" s="3">
        <v>1.1566815292411901</v>
      </c>
    </row>
    <row r="527" spans="1:9" x14ac:dyDescent="0.15">
      <c r="A527" s="1">
        <v>23</v>
      </c>
      <c r="B527" s="1" t="s">
        <v>22</v>
      </c>
      <c r="C527" s="1">
        <v>18</v>
      </c>
      <c r="D527" s="1" t="s">
        <v>151</v>
      </c>
      <c r="E527" s="3">
        <v>0.82341158578250095</v>
      </c>
      <c r="F527" s="3">
        <v>0.83587713225165805</v>
      </c>
      <c r="G527" s="3">
        <v>0.86187571882927705</v>
      </c>
      <c r="H527" s="3">
        <v>0.903481184944956</v>
      </c>
      <c r="I527" s="3">
        <v>0.84382358127634105</v>
      </c>
    </row>
    <row r="528" spans="1:9" x14ac:dyDescent="0.15">
      <c r="A528" s="1">
        <v>23</v>
      </c>
      <c r="B528" s="1" t="s">
        <v>22</v>
      </c>
      <c r="C528" s="1">
        <v>19</v>
      </c>
      <c r="D528" s="1" t="s">
        <v>152</v>
      </c>
      <c r="E528" s="3">
        <v>0.88424941420655501</v>
      </c>
      <c r="F528" s="3">
        <v>0.90650432515510104</v>
      </c>
      <c r="G528" s="3">
        <v>0.90375466445119801</v>
      </c>
      <c r="H528" s="3">
        <v>0.983581963003193</v>
      </c>
      <c r="I528" s="3">
        <v>0.975263671879114</v>
      </c>
    </row>
    <row r="529" spans="1:9" x14ac:dyDescent="0.15">
      <c r="A529" s="1">
        <v>23</v>
      </c>
      <c r="B529" s="1" t="s">
        <v>22</v>
      </c>
      <c r="C529" s="1">
        <v>20</v>
      </c>
      <c r="D529" s="1" t="s">
        <v>153</v>
      </c>
      <c r="E529" s="3">
        <v>0.90106604441925797</v>
      </c>
      <c r="F529" s="3">
        <v>0.95678403272845103</v>
      </c>
      <c r="G529" s="3">
        <v>0.93255201597868997</v>
      </c>
      <c r="H529" s="3">
        <v>0.95787569318494603</v>
      </c>
      <c r="I529" s="3">
        <v>0.92290089756540505</v>
      </c>
    </row>
    <row r="530" spans="1:9" x14ac:dyDescent="0.15">
      <c r="A530" s="1">
        <v>23</v>
      </c>
      <c r="B530" s="1" t="s">
        <v>22</v>
      </c>
      <c r="C530" s="1">
        <v>21</v>
      </c>
      <c r="D530" s="1" t="s">
        <v>154</v>
      </c>
      <c r="E530" s="3">
        <v>0.99755425540345699</v>
      </c>
      <c r="F530" s="3">
        <v>1.0098004551576201</v>
      </c>
      <c r="G530" s="3">
        <v>0.96798294318177702</v>
      </c>
      <c r="H530" s="3">
        <v>0.97720969735487195</v>
      </c>
      <c r="I530" s="3">
        <v>0.97680480252352497</v>
      </c>
    </row>
    <row r="531" spans="1:9" x14ac:dyDescent="0.15">
      <c r="A531" s="1">
        <v>23</v>
      </c>
      <c r="B531" s="1" t="s">
        <v>22</v>
      </c>
      <c r="C531" s="1">
        <v>22</v>
      </c>
      <c r="D531" s="1" t="s">
        <v>146</v>
      </c>
      <c r="E531" s="3">
        <v>0.89302914484672502</v>
      </c>
      <c r="F531" s="3">
        <v>0.87441760417371905</v>
      </c>
      <c r="G531" s="3">
        <v>0.89654258639630302</v>
      </c>
      <c r="H531" s="3">
        <v>0.96456365652695397</v>
      </c>
      <c r="I531" s="3">
        <v>0.92606170821956602</v>
      </c>
    </row>
    <row r="532" spans="1:9" x14ac:dyDescent="0.15">
      <c r="A532" s="1">
        <v>23</v>
      </c>
      <c r="B532" s="1" t="s">
        <v>22</v>
      </c>
      <c r="C532" s="1">
        <v>23</v>
      </c>
      <c r="D532" s="1" t="s">
        <v>167</v>
      </c>
      <c r="E532" s="3">
        <v>1.2018433746194299</v>
      </c>
      <c r="F532" s="3">
        <v>1.1488808984351999</v>
      </c>
      <c r="G532" s="3">
        <v>1.1703874700299901</v>
      </c>
      <c r="H532" s="3">
        <v>1.2464747890477399</v>
      </c>
      <c r="I532" s="3">
        <v>1.1775154465111399</v>
      </c>
    </row>
    <row r="533" spans="1:9" x14ac:dyDescent="0.15">
      <c r="A533" s="1">
        <v>24</v>
      </c>
      <c r="B533" s="1" t="s">
        <v>23</v>
      </c>
      <c r="C533" s="1">
        <v>1</v>
      </c>
      <c r="D533" s="1" t="s">
        <v>147</v>
      </c>
      <c r="E533" s="3">
        <v>0.45182226043096102</v>
      </c>
      <c r="F533" s="3">
        <v>0.50498940231619305</v>
      </c>
      <c r="G533" s="3">
        <v>0.48006780627018802</v>
      </c>
      <c r="H533" s="3">
        <v>0.54902820413114395</v>
      </c>
      <c r="I533" s="3">
        <v>0.61141280725806002</v>
      </c>
    </row>
    <row r="534" spans="1:9" x14ac:dyDescent="0.15">
      <c r="A534" s="1">
        <v>24</v>
      </c>
      <c r="B534" s="1" t="s">
        <v>23</v>
      </c>
      <c r="C534" s="1">
        <v>2</v>
      </c>
      <c r="D534" s="1" t="s">
        <v>148</v>
      </c>
      <c r="E534" s="3">
        <v>1.8026038801361901</v>
      </c>
      <c r="F534" s="3">
        <v>1.6726213408138999</v>
      </c>
      <c r="G534" s="3">
        <v>1.2871971770686499</v>
      </c>
      <c r="H534" s="3">
        <v>1.3269474254150999</v>
      </c>
      <c r="I534" s="3">
        <v>1.29575334233364</v>
      </c>
    </row>
    <row r="535" spans="1:9" x14ac:dyDescent="0.15">
      <c r="A535" s="1">
        <v>24</v>
      </c>
      <c r="B535" s="1" t="s">
        <v>72</v>
      </c>
      <c r="C535" s="1">
        <v>3</v>
      </c>
      <c r="D535" s="1" t="s">
        <v>155</v>
      </c>
      <c r="E535" s="3">
        <v>0.73727340020869803</v>
      </c>
      <c r="F535" s="3">
        <v>0.72765565097933604</v>
      </c>
      <c r="G535" s="3">
        <v>0.70669134881321105</v>
      </c>
      <c r="H535" s="3">
        <v>0.78913994401473797</v>
      </c>
      <c r="I535" s="3">
        <v>0.792178309745318</v>
      </c>
    </row>
    <row r="536" spans="1:9" x14ac:dyDescent="0.15">
      <c r="A536" s="1">
        <v>24</v>
      </c>
      <c r="B536" s="1" t="s">
        <v>72</v>
      </c>
      <c r="C536" s="1">
        <v>4</v>
      </c>
      <c r="D536" s="1" t="s">
        <v>156</v>
      </c>
      <c r="E536" s="3">
        <v>0.65313626320335105</v>
      </c>
      <c r="F536" s="3">
        <v>0.63865882919936801</v>
      </c>
      <c r="G536" s="3">
        <v>0.61955547201563099</v>
      </c>
      <c r="H536" s="3">
        <v>0.68909567937817195</v>
      </c>
      <c r="I536" s="3">
        <v>0.70500841619639498</v>
      </c>
    </row>
    <row r="537" spans="1:9" x14ac:dyDescent="0.15">
      <c r="A537" s="1">
        <v>24</v>
      </c>
      <c r="B537" s="1" t="s">
        <v>72</v>
      </c>
      <c r="C537" s="1">
        <v>5</v>
      </c>
      <c r="D537" s="1" t="s">
        <v>157</v>
      </c>
      <c r="E537" s="3">
        <v>0.80978418069250802</v>
      </c>
      <c r="F537" s="3">
        <v>0.83710686301756698</v>
      </c>
      <c r="G537" s="3">
        <v>0.81838359351035395</v>
      </c>
      <c r="H537" s="3">
        <v>0.90505300378309395</v>
      </c>
      <c r="I537" s="3">
        <v>0.91352387989597295</v>
      </c>
    </row>
    <row r="538" spans="1:9" x14ac:dyDescent="0.15">
      <c r="A538" s="1">
        <v>24</v>
      </c>
      <c r="B538" s="1" t="s">
        <v>72</v>
      </c>
      <c r="C538" s="1">
        <v>6</v>
      </c>
      <c r="D538" s="1" t="s">
        <v>49</v>
      </c>
      <c r="E538" s="3">
        <v>0.89788067976618302</v>
      </c>
      <c r="F538" s="3">
        <v>0.94737096190208603</v>
      </c>
      <c r="G538" s="3">
        <v>0.93512007742971104</v>
      </c>
      <c r="H538" s="3">
        <v>1.0180758271324299</v>
      </c>
      <c r="I538" s="3">
        <v>1.0259213709480199</v>
      </c>
    </row>
    <row r="539" spans="1:9" x14ac:dyDescent="0.15">
      <c r="A539" s="1">
        <v>24</v>
      </c>
      <c r="B539" s="1" t="s">
        <v>72</v>
      </c>
      <c r="C539" s="1">
        <v>7</v>
      </c>
      <c r="D539" s="1" t="s">
        <v>158</v>
      </c>
      <c r="E539" s="3">
        <v>0.94361212991695098</v>
      </c>
      <c r="F539" s="3">
        <v>0.97099284878059</v>
      </c>
      <c r="G539" s="3">
        <v>1.0175649449981601</v>
      </c>
      <c r="H539" s="3">
        <v>1.09633582290551</v>
      </c>
      <c r="I539" s="3">
        <v>1.07239563503743</v>
      </c>
    </row>
    <row r="540" spans="1:9" x14ac:dyDescent="0.15">
      <c r="A540" s="1">
        <v>24</v>
      </c>
      <c r="B540" s="1" t="s">
        <v>72</v>
      </c>
      <c r="C540" s="1">
        <v>8</v>
      </c>
      <c r="D540" s="1" t="s">
        <v>159</v>
      </c>
      <c r="E540" s="3">
        <v>0.83545271177103497</v>
      </c>
      <c r="F540" s="3">
        <v>0.85142043344735696</v>
      </c>
      <c r="G540" s="3">
        <v>0.83932739727292405</v>
      </c>
      <c r="H540" s="3">
        <v>0.92586886955993297</v>
      </c>
      <c r="I540" s="3">
        <v>0.903749617974695</v>
      </c>
    </row>
    <row r="541" spans="1:9" x14ac:dyDescent="0.15">
      <c r="A541" s="1">
        <v>24</v>
      </c>
      <c r="B541" s="1" t="s">
        <v>72</v>
      </c>
      <c r="C541" s="1">
        <v>9</v>
      </c>
      <c r="D541" s="1" t="s">
        <v>160</v>
      </c>
      <c r="E541" s="3">
        <v>0.91299016734661598</v>
      </c>
      <c r="F541" s="3">
        <v>0.93860946351193897</v>
      </c>
      <c r="G541" s="3">
        <v>0.92335025176908203</v>
      </c>
      <c r="H541" s="3">
        <v>0.97006677587221801</v>
      </c>
      <c r="I541" s="3">
        <v>0.91595517774370705</v>
      </c>
    </row>
    <row r="542" spans="1:9" x14ac:dyDescent="0.15">
      <c r="A542" s="1">
        <v>24</v>
      </c>
      <c r="B542" s="1" t="s">
        <v>72</v>
      </c>
      <c r="C542" s="1">
        <v>10</v>
      </c>
      <c r="D542" s="1" t="s">
        <v>161</v>
      </c>
      <c r="E542" s="3">
        <v>0.87822595623274502</v>
      </c>
      <c r="F542" s="3">
        <v>0.84545553508721605</v>
      </c>
      <c r="G542" s="3">
        <v>0.84379088704050198</v>
      </c>
      <c r="H542" s="3">
        <v>0.90694501170575903</v>
      </c>
      <c r="I542" s="3">
        <v>0.89317770092853899</v>
      </c>
    </row>
    <row r="543" spans="1:9" x14ac:dyDescent="0.15">
      <c r="A543" s="1">
        <v>24</v>
      </c>
      <c r="B543" s="1" t="s">
        <v>72</v>
      </c>
      <c r="C543" s="1">
        <v>11</v>
      </c>
      <c r="D543" s="1" t="s">
        <v>162</v>
      </c>
      <c r="E543" s="3">
        <v>0.91490686283912803</v>
      </c>
      <c r="F543" s="3">
        <v>0.93495470515405799</v>
      </c>
      <c r="G543" s="3">
        <v>0.90557042873251303</v>
      </c>
      <c r="H543" s="3">
        <v>0.97676524836212497</v>
      </c>
      <c r="I543" s="3">
        <v>0.95989985669761702</v>
      </c>
    </row>
    <row r="544" spans="1:9" x14ac:dyDescent="0.15">
      <c r="A544" s="1">
        <v>24</v>
      </c>
      <c r="B544" s="1" t="s">
        <v>23</v>
      </c>
      <c r="C544" s="1">
        <v>12</v>
      </c>
      <c r="D544" s="1" t="s">
        <v>163</v>
      </c>
      <c r="E544" s="3">
        <v>0.74098036613634199</v>
      </c>
      <c r="F544" s="3">
        <v>0.77076566029119398</v>
      </c>
      <c r="G544" s="3">
        <v>0.752225995837557</v>
      </c>
      <c r="H544" s="3">
        <v>0.88882187124633905</v>
      </c>
      <c r="I544" s="3">
        <v>0.90647961151873702</v>
      </c>
    </row>
    <row r="545" spans="1:9" x14ac:dyDescent="0.15">
      <c r="A545" s="1">
        <v>24</v>
      </c>
      <c r="B545" s="1" t="s">
        <v>23</v>
      </c>
      <c r="C545" s="1">
        <v>13</v>
      </c>
      <c r="D545" s="1" t="s">
        <v>164</v>
      </c>
      <c r="E545" s="3">
        <v>0.897989838235289</v>
      </c>
      <c r="F545" s="3">
        <v>0.90588685217134102</v>
      </c>
      <c r="G545" s="3">
        <v>0.88145818406484</v>
      </c>
      <c r="H545" s="3">
        <v>0.95905313995950403</v>
      </c>
      <c r="I545" s="3">
        <v>0.93198212203862596</v>
      </c>
    </row>
    <row r="546" spans="1:9" x14ac:dyDescent="0.15">
      <c r="A546" s="1">
        <v>24</v>
      </c>
      <c r="B546" s="1" t="s">
        <v>23</v>
      </c>
      <c r="C546" s="1">
        <v>14</v>
      </c>
      <c r="D546" s="1" t="s">
        <v>165</v>
      </c>
      <c r="E546" s="3">
        <v>0.80715677706786304</v>
      </c>
      <c r="F546" s="3">
        <v>0.797895907016683</v>
      </c>
      <c r="G546" s="3">
        <v>0.79191887044228804</v>
      </c>
      <c r="H546" s="3">
        <v>0.90504723140360399</v>
      </c>
      <c r="I546" s="3">
        <v>0.92919152343225897</v>
      </c>
    </row>
    <row r="547" spans="1:9" x14ac:dyDescent="0.15">
      <c r="A547" s="1">
        <v>24</v>
      </c>
      <c r="B547" s="1" t="s">
        <v>23</v>
      </c>
      <c r="C547" s="1">
        <v>15</v>
      </c>
      <c r="D547" s="1" t="s">
        <v>166</v>
      </c>
      <c r="E547" s="3">
        <v>0.78363868407120796</v>
      </c>
      <c r="F547" s="3">
        <v>0.77716466977935095</v>
      </c>
      <c r="G547" s="3">
        <v>0.76713417640783899</v>
      </c>
      <c r="H547" s="3">
        <v>0.85652070195897201</v>
      </c>
      <c r="I547" s="3">
        <v>0.883078768902679</v>
      </c>
    </row>
    <row r="548" spans="1:9" x14ac:dyDescent="0.15">
      <c r="A548" s="1">
        <v>24</v>
      </c>
      <c r="B548" s="1" t="s">
        <v>23</v>
      </c>
      <c r="C548" s="1">
        <v>16</v>
      </c>
      <c r="D548" s="1" t="s">
        <v>149</v>
      </c>
      <c r="E548" s="3">
        <v>0.90873484102514801</v>
      </c>
      <c r="F548" s="3">
        <v>0.89673039054483095</v>
      </c>
      <c r="G548" s="3">
        <v>0.87472340221705702</v>
      </c>
      <c r="H548" s="3">
        <v>0.92215180059695701</v>
      </c>
      <c r="I548" s="3">
        <v>0.92944313157332203</v>
      </c>
    </row>
    <row r="549" spans="1:9" x14ac:dyDescent="0.15">
      <c r="A549" s="1">
        <v>24</v>
      </c>
      <c r="B549" s="1" t="s">
        <v>23</v>
      </c>
      <c r="C549" s="1">
        <v>17</v>
      </c>
      <c r="D549" s="1" t="s">
        <v>150</v>
      </c>
      <c r="E549" s="3">
        <v>1.0961249347683599</v>
      </c>
      <c r="F549" s="3">
        <v>1.0404773803518299</v>
      </c>
      <c r="G549" s="3">
        <v>1.0196340260563299</v>
      </c>
      <c r="H549" s="3">
        <v>1.0428757659716099</v>
      </c>
      <c r="I549" s="3">
        <v>1.1442206816799201</v>
      </c>
    </row>
    <row r="550" spans="1:9" x14ac:dyDescent="0.15">
      <c r="A550" s="1">
        <v>24</v>
      </c>
      <c r="B550" s="1" t="s">
        <v>23</v>
      </c>
      <c r="C550" s="1">
        <v>18</v>
      </c>
      <c r="D550" s="1" t="s">
        <v>151</v>
      </c>
      <c r="E550" s="3">
        <v>0.75720877748851301</v>
      </c>
      <c r="F550" s="3">
        <v>0.74786504111182495</v>
      </c>
      <c r="G550" s="3">
        <v>0.76844738606747598</v>
      </c>
      <c r="H550" s="3">
        <v>0.82063125966387696</v>
      </c>
      <c r="I550" s="3">
        <v>0.77733719147154801</v>
      </c>
    </row>
    <row r="551" spans="1:9" x14ac:dyDescent="0.15">
      <c r="A551" s="1">
        <v>24</v>
      </c>
      <c r="B551" s="1" t="s">
        <v>23</v>
      </c>
      <c r="C551" s="1">
        <v>19</v>
      </c>
      <c r="D551" s="1" t="s">
        <v>152</v>
      </c>
      <c r="E551" s="3">
        <v>0.82453813327456704</v>
      </c>
      <c r="F551" s="3">
        <v>0.86610333225996095</v>
      </c>
      <c r="G551" s="3">
        <v>0.90121411853886602</v>
      </c>
      <c r="H551" s="3">
        <v>0.96875264788260695</v>
      </c>
      <c r="I551" s="3">
        <v>0.95800153500717899</v>
      </c>
    </row>
    <row r="552" spans="1:9" x14ac:dyDescent="0.15">
      <c r="A552" s="1">
        <v>24</v>
      </c>
      <c r="B552" s="1" t="s">
        <v>23</v>
      </c>
      <c r="C552" s="1">
        <v>20</v>
      </c>
      <c r="D552" s="1" t="s">
        <v>153</v>
      </c>
      <c r="E552" s="3">
        <v>0.84681415303586505</v>
      </c>
      <c r="F552" s="3">
        <v>0.86073042930837895</v>
      </c>
      <c r="G552" s="3">
        <v>0.93915810986325199</v>
      </c>
      <c r="H552" s="3">
        <v>0.91848531056031801</v>
      </c>
      <c r="I552" s="3">
        <v>0.900487337166333</v>
      </c>
    </row>
    <row r="553" spans="1:9" x14ac:dyDescent="0.15">
      <c r="A553" s="1">
        <v>24</v>
      </c>
      <c r="B553" s="1" t="s">
        <v>23</v>
      </c>
      <c r="C553" s="1">
        <v>21</v>
      </c>
      <c r="D553" s="1" t="s">
        <v>154</v>
      </c>
      <c r="E553" s="3">
        <v>0.98204117746381203</v>
      </c>
      <c r="F553" s="3">
        <v>0.98666495486323103</v>
      </c>
      <c r="G553" s="3">
        <v>0.94861697180535198</v>
      </c>
      <c r="H553" s="3">
        <v>0.96583726905493195</v>
      </c>
      <c r="I553" s="3">
        <v>0.945098155012428</v>
      </c>
    </row>
    <row r="554" spans="1:9" x14ac:dyDescent="0.15">
      <c r="A554" s="1">
        <v>24</v>
      </c>
      <c r="B554" s="1" t="s">
        <v>23</v>
      </c>
      <c r="C554" s="1">
        <v>22</v>
      </c>
      <c r="D554" s="1" t="s">
        <v>146</v>
      </c>
      <c r="E554" s="3">
        <v>0.86315312241453801</v>
      </c>
      <c r="F554" s="3">
        <v>0.81161588006862695</v>
      </c>
      <c r="G554" s="3">
        <v>0.84364380992415</v>
      </c>
      <c r="H554" s="3">
        <v>0.91867256133230701</v>
      </c>
      <c r="I554" s="3">
        <v>0.89368993656071805</v>
      </c>
    </row>
    <row r="555" spans="1:9" x14ac:dyDescent="0.15">
      <c r="A555" s="1">
        <v>24</v>
      </c>
      <c r="B555" s="1" t="s">
        <v>23</v>
      </c>
      <c r="C555" s="1">
        <v>23</v>
      </c>
      <c r="D555" s="1" t="s">
        <v>167</v>
      </c>
      <c r="E555" s="3">
        <v>1.19130282230833</v>
      </c>
      <c r="F555" s="3">
        <v>1.1080073801671999</v>
      </c>
      <c r="G555" s="3">
        <v>1.1172727997407199</v>
      </c>
      <c r="H555" s="3">
        <v>1.18958881910932</v>
      </c>
      <c r="I555" s="3">
        <v>1.14164465167539</v>
      </c>
    </row>
    <row r="556" spans="1:9" x14ac:dyDescent="0.15">
      <c r="A556" s="1">
        <v>25</v>
      </c>
      <c r="B556" s="1" t="s">
        <v>24</v>
      </c>
      <c r="C556" s="1">
        <v>1</v>
      </c>
      <c r="D556" s="1" t="s">
        <v>147</v>
      </c>
      <c r="E556" s="3">
        <v>0.429568219337775</v>
      </c>
      <c r="F556" s="3">
        <v>0.46277999530992903</v>
      </c>
      <c r="G556" s="3">
        <v>0.45514557542023898</v>
      </c>
      <c r="H556" s="3">
        <v>0.54760015734144896</v>
      </c>
      <c r="I556" s="3">
        <v>0.62340404340667199</v>
      </c>
    </row>
    <row r="557" spans="1:9" x14ac:dyDescent="0.15">
      <c r="A557" s="1">
        <v>25</v>
      </c>
      <c r="B557" s="1" t="s">
        <v>24</v>
      </c>
      <c r="C557" s="1">
        <v>2</v>
      </c>
      <c r="D557" s="1" t="s">
        <v>148</v>
      </c>
      <c r="E557" s="3">
        <v>3.0811363761516701</v>
      </c>
      <c r="F557" s="3">
        <v>2.4829906602482401</v>
      </c>
      <c r="G557" s="3">
        <v>1.8687128116866101</v>
      </c>
      <c r="H557" s="3">
        <v>2.0581393177965701</v>
      </c>
      <c r="I557" s="3">
        <v>1.93533238401123</v>
      </c>
    </row>
    <row r="558" spans="1:9" x14ac:dyDescent="0.15">
      <c r="A558" s="1">
        <v>25</v>
      </c>
      <c r="B558" s="1" t="s">
        <v>73</v>
      </c>
      <c r="C558" s="1">
        <v>3</v>
      </c>
      <c r="D558" s="1" t="s">
        <v>155</v>
      </c>
      <c r="E558" s="3">
        <v>0.765946672532684</v>
      </c>
      <c r="F558" s="3">
        <v>0.78653360750495205</v>
      </c>
      <c r="G558" s="3">
        <v>0.77596519931507602</v>
      </c>
      <c r="H558" s="3">
        <v>0.82669203435531002</v>
      </c>
      <c r="I558" s="3">
        <v>0.82570067651289103</v>
      </c>
    </row>
    <row r="559" spans="1:9" x14ac:dyDescent="0.15">
      <c r="A559" s="1">
        <v>25</v>
      </c>
      <c r="B559" s="1" t="s">
        <v>73</v>
      </c>
      <c r="C559" s="1">
        <v>4</v>
      </c>
      <c r="D559" s="1" t="s">
        <v>156</v>
      </c>
      <c r="E559" s="3">
        <v>0.68923404378375197</v>
      </c>
      <c r="F559" s="3">
        <v>0.68947819475887295</v>
      </c>
      <c r="G559" s="3">
        <v>0.67868688242025899</v>
      </c>
      <c r="H559" s="3">
        <v>0.73380231776636695</v>
      </c>
      <c r="I559" s="3">
        <v>0.74538297544851795</v>
      </c>
    </row>
    <row r="560" spans="1:9" x14ac:dyDescent="0.15">
      <c r="A560" s="1">
        <v>25</v>
      </c>
      <c r="B560" s="1" t="s">
        <v>73</v>
      </c>
      <c r="C560" s="1">
        <v>5</v>
      </c>
      <c r="D560" s="1" t="s">
        <v>157</v>
      </c>
      <c r="E560" s="3">
        <v>0.836749906051929</v>
      </c>
      <c r="F560" s="3">
        <v>0.883930638433576</v>
      </c>
      <c r="G560" s="3">
        <v>0.87076515202971605</v>
      </c>
      <c r="H560" s="3">
        <v>0.92902637276642597</v>
      </c>
      <c r="I560" s="3">
        <v>0.93322114289943103</v>
      </c>
    </row>
    <row r="561" spans="1:9" x14ac:dyDescent="0.15">
      <c r="A561" s="1">
        <v>25</v>
      </c>
      <c r="B561" s="1" t="s">
        <v>73</v>
      </c>
      <c r="C561" s="1">
        <v>6</v>
      </c>
      <c r="D561" s="1" t="s">
        <v>49</v>
      </c>
      <c r="E561" s="3">
        <v>0.89017241358986698</v>
      </c>
      <c r="F561" s="3">
        <v>0.97611937666679305</v>
      </c>
      <c r="G561" s="3">
        <v>0.984508114278555</v>
      </c>
      <c r="H561" s="3">
        <v>1.0416666052715799</v>
      </c>
      <c r="I561" s="3">
        <v>1.05007344647234</v>
      </c>
    </row>
    <row r="562" spans="1:9" x14ac:dyDescent="0.15">
      <c r="A562" s="1">
        <v>25</v>
      </c>
      <c r="B562" s="1" t="s">
        <v>73</v>
      </c>
      <c r="C562" s="1">
        <v>7</v>
      </c>
      <c r="D562" s="1" t="s">
        <v>158</v>
      </c>
      <c r="E562" s="3">
        <v>0.92708546722836804</v>
      </c>
      <c r="F562" s="3">
        <v>0.98369586471791703</v>
      </c>
      <c r="G562" s="3">
        <v>1.0558083957228299</v>
      </c>
      <c r="H562" s="3">
        <v>1.1135056536677601</v>
      </c>
      <c r="I562" s="3">
        <v>1.0958927377449701</v>
      </c>
    </row>
    <row r="563" spans="1:9" x14ac:dyDescent="0.15">
      <c r="A563" s="1">
        <v>25</v>
      </c>
      <c r="B563" s="1" t="s">
        <v>73</v>
      </c>
      <c r="C563" s="1">
        <v>8</v>
      </c>
      <c r="D563" s="1" t="s">
        <v>159</v>
      </c>
      <c r="E563" s="3">
        <v>0.85396984231096495</v>
      </c>
      <c r="F563" s="3">
        <v>0.88963306248006302</v>
      </c>
      <c r="G563" s="3">
        <v>0.88151886040366001</v>
      </c>
      <c r="H563" s="3">
        <v>0.94567731734692795</v>
      </c>
      <c r="I563" s="3">
        <v>0.92712205632256794</v>
      </c>
    </row>
    <row r="564" spans="1:9" x14ac:dyDescent="0.15">
      <c r="A564" s="1">
        <v>25</v>
      </c>
      <c r="B564" s="1" t="s">
        <v>73</v>
      </c>
      <c r="C564" s="1">
        <v>9</v>
      </c>
      <c r="D564" s="1" t="s">
        <v>160</v>
      </c>
      <c r="E564" s="3">
        <v>0.90501230864423998</v>
      </c>
      <c r="F564" s="3">
        <v>0.96200946257411901</v>
      </c>
      <c r="G564" s="3">
        <v>0.95860740256598898</v>
      </c>
      <c r="H564" s="3">
        <v>0.98515589825653005</v>
      </c>
      <c r="I564" s="3">
        <v>0.93248759882216703</v>
      </c>
    </row>
    <row r="565" spans="1:9" x14ac:dyDescent="0.15">
      <c r="A565" s="1">
        <v>25</v>
      </c>
      <c r="B565" s="1" t="s">
        <v>73</v>
      </c>
      <c r="C565" s="1">
        <v>10</v>
      </c>
      <c r="D565" s="1" t="s">
        <v>161</v>
      </c>
      <c r="E565" s="3">
        <v>0.88438194534383896</v>
      </c>
      <c r="F565" s="3">
        <v>0.88600671384655805</v>
      </c>
      <c r="G565" s="3">
        <v>0.88415373764566296</v>
      </c>
      <c r="H565" s="3">
        <v>0.92930462822327997</v>
      </c>
      <c r="I565" s="3">
        <v>0.91244103980139302</v>
      </c>
    </row>
    <row r="566" spans="1:9" x14ac:dyDescent="0.15">
      <c r="A566" s="1">
        <v>25</v>
      </c>
      <c r="B566" s="1" t="s">
        <v>73</v>
      </c>
      <c r="C566" s="1">
        <v>11</v>
      </c>
      <c r="D566" s="1" t="s">
        <v>162</v>
      </c>
      <c r="E566" s="3">
        <v>0.90629442575492403</v>
      </c>
      <c r="F566" s="3">
        <v>0.95924628962220004</v>
      </c>
      <c r="G566" s="3">
        <v>0.94021334320786798</v>
      </c>
      <c r="H566" s="3">
        <v>0.99310855996962799</v>
      </c>
      <c r="I566" s="3">
        <v>0.97984236100279998</v>
      </c>
    </row>
    <row r="567" spans="1:9" x14ac:dyDescent="0.15">
      <c r="A567" s="1">
        <v>25</v>
      </c>
      <c r="B567" s="1" t="s">
        <v>24</v>
      </c>
      <c r="C567" s="1">
        <v>12</v>
      </c>
      <c r="D567" s="1" t="s">
        <v>163</v>
      </c>
      <c r="E567" s="3">
        <v>0.74852905293397298</v>
      </c>
      <c r="F567" s="3">
        <v>0.81467883004148001</v>
      </c>
      <c r="G567" s="3">
        <v>0.79970715025671701</v>
      </c>
      <c r="H567" s="3">
        <v>0.91661644321088098</v>
      </c>
      <c r="I567" s="3">
        <v>0.93684090827212996</v>
      </c>
    </row>
    <row r="568" spans="1:9" x14ac:dyDescent="0.15">
      <c r="A568" s="1">
        <v>25</v>
      </c>
      <c r="B568" s="1" t="s">
        <v>24</v>
      </c>
      <c r="C568" s="1">
        <v>13</v>
      </c>
      <c r="D568" s="1" t="s">
        <v>164</v>
      </c>
      <c r="E568" s="3">
        <v>0.88636492941467804</v>
      </c>
      <c r="F568" s="3">
        <v>0.92385558563549397</v>
      </c>
      <c r="G568" s="3">
        <v>0.91042612558129199</v>
      </c>
      <c r="H568" s="3">
        <v>0.96918338692867601</v>
      </c>
      <c r="I568" s="3">
        <v>0.94122680545649096</v>
      </c>
    </row>
    <row r="569" spans="1:9" x14ac:dyDescent="0.15">
      <c r="A569" s="1">
        <v>25</v>
      </c>
      <c r="B569" s="1" t="s">
        <v>24</v>
      </c>
      <c r="C569" s="1">
        <v>14</v>
      </c>
      <c r="D569" s="1" t="s">
        <v>165</v>
      </c>
      <c r="E569" s="3">
        <v>0.80952227585704295</v>
      </c>
      <c r="F569" s="3">
        <v>0.83684024364257004</v>
      </c>
      <c r="G569" s="3">
        <v>0.84078164313542203</v>
      </c>
      <c r="H569" s="3">
        <v>0.93452977180418595</v>
      </c>
      <c r="I569" s="3">
        <v>0.95723405513704796</v>
      </c>
    </row>
    <row r="570" spans="1:9" x14ac:dyDescent="0.15">
      <c r="A570" s="1">
        <v>25</v>
      </c>
      <c r="B570" s="1" t="s">
        <v>24</v>
      </c>
      <c r="C570" s="1">
        <v>15</v>
      </c>
      <c r="D570" s="1" t="s">
        <v>166</v>
      </c>
      <c r="E570" s="3">
        <v>0.80489771649539998</v>
      </c>
      <c r="F570" s="3">
        <v>0.82754115616586699</v>
      </c>
      <c r="G570" s="3">
        <v>0.82349429568056098</v>
      </c>
      <c r="H570" s="3">
        <v>0.89471328900311298</v>
      </c>
      <c r="I570" s="3">
        <v>0.91428074759682199</v>
      </c>
    </row>
    <row r="571" spans="1:9" x14ac:dyDescent="0.15">
      <c r="A571" s="1">
        <v>25</v>
      </c>
      <c r="B571" s="1" t="s">
        <v>24</v>
      </c>
      <c r="C571" s="1">
        <v>16</v>
      </c>
      <c r="D571" s="1" t="s">
        <v>149</v>
      </c>
      <c r="E571" s="3">
        <v>0.91540945861877299</v>
      </c>
      <c r="F571" s="3">
        <v>0.91147589596394596</v>
      </c>
      <c r="G571" s="3">
        <v>0.89228172675053197</v>
      </c>
      <c r="H571" s="3">
        <v>0.92338333433747999</v>
      </c>
      <c r="I571" s="3">
        <v>0.940292253762393</v>
      </c>
    </row>
    <row r="572" spans="1:9" x14ac:dyDescent="0.15">
      <c r="A572" s="1">
        <v>25</v>
      </c>
      <c r="B572" s="1" t="s">
        <v>24</v>
      </c>
      <c r="C572" s="1">
        <v>17</v>
      </c>
      <c r="D572" s="1" t="s">
        <v>150</v>
      </c>
      <c r="E572" s="3">
        <v>1.4056783454400299</v>
      </c>
      <c r="F572" s="3">
        <v>1.0355164928021601</v>
      </c>
      <c r="G572" s="3">
        <v>1.0347915364411699</v>
      </c>
      <c r="H572" s="3">
        <v>1.05011107838952</v>
      </c>
      <c r="I572" s="3">
        <v>1.1928828346611</v>
      </c>
    </row>
    <row r="573" spans="1:9" x14ac:dyDescent="0.15">
      <c r="A573" s="1">
        <v>25</v>
      </c>
      <c r="B573" s="1" t="s">
        <v>24</v>
      </c>
      <c r="C573" s="1">
        <v>18</v>
      </c>
      <c r="D573" s="1" t="s">
        <v>151</v>
      </c>
      <c r="E573" s="3">
        <v>0.76065496246003095</v>
      </c>
      <c r="F573" s="3">
        <v>0.77102364015593305</v>
      </c>
      <c r="G573" s="3">
        <v>0.78333814357648102</v>
      </c>
      <c r="H573" s="3">
        <v>0.84364949027020197</v>
      </c>
      <c r="I573" s="3">
        <v>0.79637687970514104</v>
      </c>
    </row>
    <row r="574" spans="1:9" x14ac:dyDescent="0.15">
      <c r="A574" s="1">
        <v>25</v>
      </c>
      <c r="B574" s="1" t="s">
        <v>24</v>
      </c>
      <c r="C574" s="1">
        <v>19</v>
      </c>
      <c r="D574" s="1" t="s">
        <v>152</v>
      </c>
      <c r="E574" s="3">
        <v>0.83831852933295403</v>
      </c>
      <c r="F574" s="3">
        <v>0.84932099124703597</v>
      </c>
      <c r="G574" s="3">
        <v>0.92201787478248998</v>
      </c>
      <c r="H574" s="3">
        <v>1.0198553874079499</v>
      </c>
      <c r="I574" s="3">
        <v>0.995455620210702</v>
      </c>
    </row>
    <row r="575" spans="1:9" x14ac:dyDescent="0.15">
      <c r="A575" s="1">
        <v>25</v>
      </c>
      <c r="B575" s="1" t="s">
        <v>24</v>
      </c>
      <c r="C575" s="1">
        <v>20</v>
      </c>
      <c r="D575" s="1" t="s">
        <v>153</v>
      </c>
      <c r="E575" s="3">
        <v>1.10214767342724</v>
      </c>
      <c r="F575" s="3">
        <v>0.93832397553778601</v>
      </c>
      <c r="G575" s="3">
        <v>0.97187155443307904</v>
      </c>
      <c r="H575" s="3">
        <v>0.98411537095008195</v>
      </c>
      <c r="I575" s="3">
        <v>0.91970051707086897</v>
      </c>
    </row>
    <row r="576" spans="1:9" x14ac:dyDescent="0.15">
      <c r="A576" s="1">
        <v>25</v>
      </c>
      <c r="B576" s="1" t="s">
        <v>24</v>
      </c>
      <c r="C576" s="1">
        <v>21</v>
      </c>
      <c r="D576" s="1" t="s">
        <v>154</v>
      </c>
      <c r="E576" s="3">
        <v>0.99072291510557497</v>
      </c>
      <c r="F576" s="3">
        <v>1.0116193995976199</v>
      </c>
      <c r="G576" s="3">
        <v>0.97492895303966198</v>
      </c>
      <c r="H576" s="3">
        <v>0.98082661385025405</v>
      </c>
      <c r="I576" s="3">
        <v>0.95648524425666004</v>
      </c>
    </row>
    <row r="577" spans="1:9" x14ac:dyDescent="0.15">
      <c r="A577" s="1">
        <v>25</v>
      </c>
      <c r="B577" s="1" t="s">
        <v>24</v>
      </c>
      <c r="C577" s="1">
        <v>22</v>
      </c>
      <c r="D577" s="1" t="s">
        <v>146</v>
      </c>
      <c r="E577" s="3">
        <v>0.86681747782722396</v>
      </c>
      <c r="F577" s="3">
        <v>0.82958034040936302</v>
      </c>
      <c r="G577" s="3">
        <v>0.86792440842320695</v>
      </c>
      <c r="H577" s="3">
        <v>0.952160269176618</v>
      </c>
      <c r="I577" s="3">
        <v>0.92670818890564099</v>
      </c>
    </row>
    <row r="578" spans="1:9" x14ac:dyDescent="0.15">
      <c r="A578" s="1">
        <v>25</v>
      </c>
      <c r="B578" s="1" t="s">
        <v>24</v>
      </c>
      <c r="C578" s="1">
        <v>23</v>
      </c>
      <c r="D578" s="1" t="s">
        <v>167</v>
      </c>
      <c r="E578" s="3">
        <v>1.17006051006959</v>
      </c>
      <c r="F578" s="3">
        <v>1.09826835999445</v>
      </c>
      <c r="G578" s="3">
        <v>1.11621535501053</v>
      </c>
      <c r="H578" s="3">
        <v>1.21707772777941</v>
      </c>
      <c r="I578" s="3">
        <v>1.1640787055991799</v>
      </c>
    </row>
    <row r="579" spans="1:9" x14ac:dyDescent="0.15">
      <c r="A579" s="1">
        <v>26</v>
      </c>
      <c r="B579" s="1" t="s">
        <v>25</v>
      </c>
      <c r="C579" s="1">
        <v>1</v>
      </c>
      <c r="D579" s="1" t="s">
        <v>147</v>
      </c>
      <c r="E579" s="3">
        <v>0.52612302155847102</v>
      </c>
      <c r="F579" s="3">
        <v>0.54504878963899905</v>
      </c>
      <c r="G579" s="3">
        <v>0.55316014362967902</v>
      </c>
      <c r="H579" s="3">
        <v>0.63686441402850202</v>
      </c>
      <c r="I579" s="3">
        <v>0.68917506899657299</v>
      </c>
    </row>
    <row r="580" spans="1:9" x14ac:dyDescent="0.15">
      <c r="A580" s="1">
        <v>26</v>
      </c>
      <c r="B580" s="1" t="s">
        <v>25</v>
      </c>
      <c r="C580" s="1">
        <v>2</v>
      </c>
      <c r="D580" s="1" t="s">
        <v>148</v>
      </c>
      <c r="E580" s="3">
        <v>2.6255182483579702</v>
      </c>
      <c r="F580" s="3">
        <v>2.22359967917741</v>
      </c>
      <c r="G580" s="3">
        <v>1.7040844503122601</v>
      </c>
      <c r="H580" s="3">
        <v>1.9181931015565199</v>
      </c>
      <c r="I580" s="3">
        <v>1.8911964838014099</v>
      </c>
    </row>
    <row r="581" spans="1:9" x14ac:dyDescent="0.15">
      <c r="A581" s="1">
        <v>26</v>
      </c>
      <c r="B581" s="1" t="s">
        <v>74</v>
      </c>
      <c r="C581" s="1">
        <v>3</v>
      </c>
      <c r="D581" s="1" t="s">
        <v>155</v>
      </c>
      <c r="E581" s="3">
        <v>0.84917773090452497</v>
      </c>
      <c r="F581" s="3">
        <v>0.86637844974199796</v>
      </c>
      <c r="G581" s="3">
        <v>0.86504683767741497</v>
      </c>
      <c r="H581" s="3">
        <v>0.88787350337127502</v>
      </c>
      <c r="I581" s="3">
        <v>0.86808508671942997</v>
      </c>
    </row>
    <row r="582" spans="1:9" x14ac:dyDescent="0.15">
      <c r="A582" s="1">
        <v>26</v>
      </c>
      <c r="B582" s="1" t="s">
        <v>74</v>
      </c>
      <c r="C582" s="1">
        <v>4</v>
      </c>
      <c r="D582" s="1" t="s">
        <v>156</v>
      </c>
      <c r="E582" s="3">
        <v>0.77516126183911804</v>
      </c>
      <c r="F582" s="3">
        <v>0.76948627146551296</v>
      </c>
      <c r="G582" s="3">
        <v>0.75351412967171605</v>
      </c>
      <c r="H582" s="3">
        <v>0.79248380548887298</v>
      </c>
      <c r="I582" s="3">
        <v>0.78740142769645705</v>
      </c>
    </row>
    <row r="583" spans="1:9" x14ac:dyDescent="0.15">
      <c r="A583" s="1">
        <v>26</v>
      </c>
      <c r="B583" s="1" t="s">
        <v>74</v>
      </c>
      <c r="C583" s="1">
        <v>5</v>
      </c>
      <c r="D583" s="1" t="s">
        <v>157</v>
      </c>
      <c r="E583" s="3">
        <v>0.92488547850944502</v>
      </c>
      <c r="F583" s="3">
        <v>0.97052827371558603</v>
      </c>
      <c r="G583" s="3">
        <v>0.95381340538850401</v>
      </c>
      <c r="H583" s="3">
        <v>0.990190082186442</v>
      </c>
      <c r="I583" s="3">
        <v>0.96333716960472104</v>
      </c>
    </row>
    <row r="584" spans="1:9" x14ac:dyDescent="0.15">
      <c r="A584" s="1">
        <v>26</v>
      </c>
      <c r="B584" s="1" t="s">
        <v>74</v>
      </c>
      <c r="C584" s="1">
        <v>6</v>
      </c>
      <c r="D584" s="1" t="s">
        <v>49</v>
      </c>
      <c r="E584" s="3">
        <v>1.01286623625837</v>
      </c>
      <c r="F584" s="3">
        <v>1.0967418737047101</v>
      </c>
      <c r="G584" s="3">
        <v>1.08563079215879</v>
      </c>
      <c r="H584" s="3">
        <v>1.1181524631430799</v>
      </c>
      <c r="I584" s="3">
        <v>1.0932386090774799</v>
      </c>
    </row>
    <row r="585" spans="1:9" x14ac:dyDescent="0.15">
      <c r="A585" s="1">
        <v>26</v>
      </c>
      <c r="B585" s="1" t="s">
        <v>74</v>
      </c>
      <c r="C585" s="1">
        <v>7</v>
      </c>
      <c r="D585" s="1" t="s">
        <v>158</v>
      </c>
      <c r="E585" s="3">
        <v>1.0360365597417001</v>
      </c>
      <c r="F585" s="3">
        <v>1.09195123511282</v>
      </c>
      <c r="G585" s="3">
        <v>1.13595436869084</v>
      </c>
      <c r="H585" s="3">
        <v>1.18779951543816</v>
      </c>
      <c r="I585" s="3">
        <v>1.14552963362112</v>
      </c>
    </row>
    <row r="586" spans="1:9" x14ac:dyDescent="0.15">
      <c r="A586" s="1">
        <v>26</v>
      </c>
      <c r="B586" s="1" t="s">
        <v>74</v>
      </c>
      <c r="C586" s="1">
        <v>8</v>
      </c>
      <c r="D586" s="1" t="s">
        <v>159</v>
      </c>
      <c r="E586" s="3">
        <v>0.91765661898578199</v>
      </c>
      <c r="F586" s="3">
        <v>0.956904092468574</v>
      </c>
      <c r="G586" s="3">
        <v>0.94912023220491504</v>
      </c>
      <c r="H586" s="3">
        <v>0.99623142376255802</v>
      </c>
      <c r="I586" s="3">
        <v>0.96172346128180697</v>
      </c>
    </row>
    <row r="587" spans="1:9" x14ac:dyDescent="0.15">
      <c r="A587" s="1">
        <v>26</v>
      </c>
      <c r="B587" s="1" t="s">
        <v>74</v>
      </c>
      <c r="C587" s="1">
        <v>9</v>
      </c>
      <c r="D587" s="1" t="s">
        <v>160</v>
      </c>
      <c r="E587" s="3">
        <v>0.97595907463607601</v>
      </c>
      <c r="F587" s="3">
        <v>1.0381724275724999</v>
      </c>
      <c r="G587" s="3">
        <v>1.03058797710543</v>
      </c>
      <c r="H587" s="3">
        <v>1.04390153518569</v>
      </c>
      <c r="I587" s="3">
        <v>0.97778507483697696</v>
      </c>
    </row>
    <row r="588" spans="1:9" x14ac:dyDescent="0.15">
      <c r="A588" s="1">
        <v>26</v>
      </c>
      <c r="B588" s="1" t="s">
        <v>74</v>
      </c>
      <c r="C588" s="1">
        <v>10</v>
      </c>
      <c r="D588" s="1" t="s">
        <v>161</v>
      </c>
      <c r="E588" s="3">
        <v>0.94789309747949502</v>
      </c>
      <c r="F588" s="3">
        <v>0.95670907774777403</v>
      </c>
      <c r="G588" s="3">
        <v>0.95055854075717106</v>
      </c>
      <c r="H588" s="3">
        <v>0.98398582264325396</v>
      </c>
      <c r="I588" s="3">
        <v>0.944606291524141</v>
      </c>
    </row>
    <row r="589" spans="1:9" x14ac:dyDescent="0.15">
      <c r="A589" s="1">
        <v>26</v>
      </c>
      <c r="B589" s="1" t="s">
        <v>74</v>
      </c>
      <c r="C589" s="1">
        <v>11</v>
      </c>
      <c r="D589" s="1" t="s">
        <v>162</v>
      </c>
      <c r="E589" s="3">
        <v>0.98451543611592096</v>
      </c>
      <c r="F589" s="3">
        <v>1.0389787454546699</v>
      </c>
      <c r="G589" s="3">
        <v>1.0147313921264001</v>
      </c>
      <c r="H589" s="3">
        <v>1.0519882868614301</v>
      </c>
      <c r="I589" s="3">
        <v>1.02328302508394</v>
      </c>
    </row>
    <row r="590" spans="1:9" x14ac:dyDescent="0.15">
      <c r="A590" s="1">
        <v>26</v>
      </c>
      <c r="B590" s="1" t="s">
        <v>25</v>
      </c>
      <c r="C590" s="1">
        <v>12</v>
      </c>
      <c r="D590" s="1" t="s">
        <v>163</v>
      </c>
      <c r="E590" s="3">
        <v>0.85762206934944496</v>
      </c>
      <c r="F590" s="3">
        <v>0.92196130741779003</v>
      </c>
      <c r="G590" s="3">
        <v>0.88873730088522795</v>
      </c>
      <c r="H590" s="3">
        <v>0.99331402461357499</v>
      </c>
      <c r="I590" s="3">
        <v>1.0030318129198501</v>
      </c>
    </row>
    <row r="591" spans="1:9" x14ac:dyDescent="0.15">
      <c r="A591" s="1">
        <v>26</v>
      </c>
      <c r="B591" s="1" t="s">
        <v>25</v>
      </c>
      <c r="C591" s="1">
        <v>13</v>
      </c>
      <c r="D591" s="1" t="s">
        <v>164</v>
      </c>
      <c r="E591" s="3">
        <v>0.95982915005176295</v>
      </c>
      <c r="F591" s="3">
        <v>0.99619712734711696</v>
      </c>
      <c r="G591" s="3">
        <v>0.97312469046280003</v>
      </c>
      <c r="H591" s="3">
        <v>1.0281354115021899</v>
      </c>
      <c r="I591" s="3">
        <v>0.99461624438724705</v>
      </c>
    </row>
    <row r="592" spans="1:9" x14ac:dyDescent="0.15">
      <c r="A592" s="1">
        <v>26</v>
      </c>
      <c r="B592" s="1" t="s">
        <v>25</v>
      </c>
      <c r="C592" s="1">
        <v>14</v>
      </c>
      <c r="D592" s="1" t="s">
        <v>165</v>
      </c>
      <c r="E592" s="3">
        <v>0.90292249129398305</v>
      </c>
      <c r="F592" s="3">
        <v>0.92997830083711597</v>
      </c>
      <c r="G592" s="3">
        <v>0.92477713096650405</v>
      </c>
      <c r="H592" s="3">
        <v>1.00793798745095</v>
      </c>
      <c r="I592" s="3">
        <v>1.0162313782214301</v>
      </c>
    </row>
    <row r="593" spans="1:9" x14ac:dyDescent="0.15">
      <c r="A593" s="1">
        <v>26</v>
      </c>
      <c r="B593" s="1" t="s">
        <v>25</v>
      </c>
      <c r="C593" s="1">
        <v>15</v>
      </c>
      <c r="D593" s="1" t="s">
        <v>166</v>
      </c>
      <c r="E593" s="3">
        <v>0.88982428197132901</v>
      </c>
      <c r="F593" s="3">
        <v>0.91862544732234297</v>
      </c>
      <c r="G593" s="3">
        <v>0.91537415448449799</v>
      </c>
      <c r="H593" s="3">
        <v>0.96533770083002302</v>
      </c>
      <c r="I593" s="3">
        <v>0.95173845648869104</v>
      </c>
    </row>
    <row r="594" spans="1:9" x14ac:dyDescent="0.15">
      <c r="A594" s="1">
        <v>26</v>
      </c>
      <c r="B594" s="1" t="s">
        <v>25</v>
      </c>
      <c r="C594" s="1">
        <v>16</v>
      </c>
      <c r="D594" s="1" t="s">
        <v>149</v>
      </c>
      <c r="E594" s="3">
        <v>0.93366692707092602</v>
      </c>
      <c r="F594" s="3">
        <v>0.95511325691364801</v>
      </c>
      <c r="G594" s="3">
        <v>0.93427989928305999</v>
      </c>
      <c r="H594" s="3">
        <v>0.95833424269454304</v>
      </c>
      <c r="I594" s="3">
        <v>0.95890263641850004</v>
      </c>
    </row>
    <row r="595" spans="1:9" x14ac:dyDescent="0.15">
      <c r="A595" s="1">
        <v>26</v>
      </c>
      <c r="B595" s="1" t="s">
        <v>25</v>
      </c>
      <c r="C595" s="1">
        <v>17</v>
      </c>
      <c r="D595" s="1" t="s">
        <v>150</v>
      </c>
      <c r="E595" s="3">
        <v>1.18683106043425</v>
      </c>
      <c r="F595" s="3">
        <v>1.0952871086509699</v>
      </c>
      <c r="G595" s="3">
        <v>1.0585485340669001</v>
      </c>
      <c r="H595" s="3">
        <v>1.1114923369674401</v>
      </c>
      <c r="I595" s="3">
        <v>1.1830467816791299</v>
      </c>
    </row>
    <row r="596" spans="1:9" x14ac:dyDescent="0.15">
      <c r="A596" s="1">
        <v>26</v>
      </c>
      <c r="B596" s="1" t="s">
        <v>25</v>
      </c>
      <c r="C596" s="1">
        <v>18</v>
      </c>
      <c r="D596" s="1" t="s">
        <v>151</v>
      </c>
      <c r="E596" s="3">
        <v>0.85638766229458296</v>
      </c>
      <c r="F596" s="3">
        <v>0.86220929088814202</v>
      </c>
      <c r="G596" s="3">
        <v>0.86849242860006703</v>
      </c>
      <c r="H596" s="3">
        <v>0.90303061140534202</v>
      </c>
      <c r="I596" s="3">
        <v>0.83777580002822405</v>
      </c>
    </row>
    <row r="597" spans="1:9" x14ac:dyDescent="0.15">
      <c r="A597" s="1">
        <v>26</v>
      </c>
      <c r="B597" s="1" t="s">
        <v>25</v>
      </c>
      <c r="C597" s="1">
        <v>19</v>
      </c>
      <c r="D597" s="1" t="s">
        <v>152</v>
      </c>
      <c r="E597" s="3">
        <v>0.88728420399512098</v>
      </c>
      <c r="F597" s="3">
        <v>0.92226765340986405</v>
      </c>
      <c r="G597" s="3">
        <v>0.94055977082550601</v>
      </c>
      <c r="H597" s="3">
        <v>1.0162862853916801</v>
      </c>
      <c r="I597" s="3">
        <v>0.97301118649255902</v>
      </c>
    </row>
    <row r="598" spans="1:9" x14ac:dyDescent="0.15">
      <c r="A598" s="1">
        <v>26</v>
      </c>
      <c r="B598" s="1" t="s">
        <v>25</v>
      </c>
      <c r="C598" s="1">
        <v>20</v>
      </c>
      <c r="D598" s="1" t="s">
        <v>153</v>
      </c>
      <c r="E598" s="3">
        <v>0.88772452401693802</v>
      </c>
      <c r="F598" s="3">
        <v>0.96854117953468</v>
      </c>
      <c r="G598" s="3">
        <v>0.92227930384178003</v>
      </c>
      <c r="H598" s="3">
        <v>0.95108245531909896</v>
      </c>
      <c r="I598" s="3">
        <v>0.88734663308241002</v>
      </c>
    </row>
    <row r="599" spans="1:9" x14ac:dyDescent="0.15">
      <c r="A599" s="1">
        <v>26</v>
      </c>
      <c r="B599" s="1" t="s">
        <v>25</v>
      </c>
      <c r="C599" s="1">
        <v>21</v>
      </c>
      <c r="D599" s="1" t="s">
        <v>154</v>
      </c>
      <c r="E599" s="3">
        <v>1.03463035685298</v>
      </c>
      <c r="F599" s="3">
        <v>1.0497067863785701</v>
      </c>
      <c r="G599" s="3">
        <v>1.0126403230349701</v>
      </c>
      <c r="H599" s="3">
        <v>1.0096104094529601</v>
      </c>
      <c r="I599" s="3">
        <v>0.97791329632391499</v>
      </c>
    </row>
    <row r="600" spans="1:9" x14ac:dyDescent="0.15">
      <c r="A600" s="1">
        <v>26</v>
      </c>
      <c r="B600" s="1" t="s">
        <v>25</v>
      </c>
      <c r="C600" s="1">
        <v>22</v>
      </c>
      <c r="D600" s="1" t="s">
        <v>146</v>
      </c>
      <c r="E600" s="3">
        <v>0.95408420256434301</v>
      </c>
      <c r="F600" s="3">
        <v>0.92726282640409696</v>
      </c>
      <c r="G600" s="3">
        <v>0.92157509786031999</v>
      </c>
      <c r="H600" s="3">
        <v>0.99321682433738401</v>
      </c>
      <c r="I600" s="3">
        <v>0.94780341746542096</v>
      </c>
    </row>
    <row r="601" spans="1:9" x14ac:dyDescent="0.15">
      <c r="A601" s="1">
        <v>26</v>
      </c>
      <c r="B601" s="1" t="s">
        <v>25</v>
      </c>
      <c r="C601" s="1">
        <v>23</v>
      </c>
      <c r="D601" s="1" t="s">
        <v>167</v>
      </c>
      <c r="E601" s="3">
        <v>1.2708983040466899</v>
      </c>
      <c r="F601" s="3">
        <v>1.21817327609239</v>
      </c>
      <c r="G601" s="3">
        <v>1.20004204255453</v>
      </c>
      <c r="H601" s="3">
        <v>1.29762307559506</v>
      </c>
      <c r="I601" s="3">
        <v>1.2126521290753201</v>
      </c>
    </row>
    <row r="602" spans="1:9" x14ac:dyDescent="0.15">
      <c r="A602" s="1">
        <v>27</v>
      </c>
      <c r="B602" s="1" t="s">
        <v>26</v>
      </c>
      <c r="C602" s="1">
        <v>1</v>
      </c>
      <c r="D602" s="1" t="s">
        <v>147</v>
      </c>
      <c r="E602" s="3">
        <v>0.55333854063028598</v>
      </c>
      <c r="F602" s="3">
        <v>0.64214679384815998</v>
      </c>
      <c r="G602" s="3">
        <v>0.66324974251469404</v>
      </c>
      <c r="H602" s="3">
        <v>0.77678849322765597</v>
      </c>
      <c r="I602" s="3">
        <v>0.78928068540218099</v>
      </c>
    </row>
    <row r="603" spans="1:9" x14ac:dyDescent="0.15">
      <c r="A603" s="1">
        <v>27</v>
      </c>
      <c r="B603" s="1" t="s">
        <v>26</v>
      </c>
      <c r="C603" s="1">
        <v>2</v>
      </c>
      <c r="D603" s="1" t="s">
        <v>148</v>
      </c>
      <c r="E603" s="3">
        <v>2.7419117484059301</v>
      </c>
      <c r="F603" s="3">
        <v>2.5420431991817098</v>
      </c>
      <c r="G603" s="3">
        <v>1.3570168243102101</v>
      </c>
      <c r="H603" s="3">
        <v>2.3957427289143198</v>
      </c>
      <c r="I603" s="3">
        <v>2.0353658315816601</v>
      </c>
    </row>
    <row r="604" spans="1:9" x14ac:dyDescent="0.15">
      <c r="A604" s="1">
        <v>27</v>
      </c>
      <c r="B604" s="1" t="s">
        <v>75</v>
      </c>
      <c r="C604" s="1">
        <v>3</v>
      </c>
      <c r="D604" s="1" t="s">
        <v>155</v>
      </c>
      <c r="E604" s="3">
        <v>0.86583669763620397</v>
      </c>
      <c r="F604" s="3">
        <v>0.88177809101564997</v>
      </c>
      <c r="G604" s="3">
        <v>0.871944592126081</v>
      </c>
      <c r="H604" s="3">
        <v>0.89212359791918305</v>
      </c>
      <c r="I604" s="3">
        <v>0.878617585843533</v>
      </c>
    </row>
    <row r="605" spans="1:9" x14ac:dyDescent="0.15">
      <c r="A605" s="1">
        <v>27</v>
      </c>
      <c r="B605" s="1" t="s">
        <v>75</v>
      </c>
      <c r="C605" s="1">
        <v>4</v>
      </c>
      <c r="D605" s="1" t="s">
        <v>156</v>
      </c>
      <c r="E605" s="3">
        <v>0.76663302079349605</v>
      </c>
      <c r="F605" s="3">
        <v>0.77391546678798495</v>
      </c>
      <c r="G605" s="3">
        <v>0.754258088528316</v>
      </c>
      <c r="H605" s="3">
        <v>0.79267707986585101</v>
      </c>
      <c r="I605" s="3">
        <v>0.79313154482006598</v>
      </c>
    </row>
    <row r="606" spans="1:9" x14ac:dyDescent="0.15">
      <c r="A606" s="1">
        <v>27</v>
      </c>
      <c r="B606" s="1" t="s">
        <v>75</v>
      </c>
      <c r="C606" s="1">
        <v>5</v>
      </c>
      <c r="D606" s="1" t="s">
        <v>157</v>
      </c>
      <c r="E606" s="3">
        <v>0.94165651204647205</v>
      </c>
      <c r="F606" s="3">
        <v>0.99427946960754598</v>
      </c>
      <c r="G606" s="3">
        <v>0.96774349665612003</v>
      </c>
      <c r="H606" s="3">
        <v>0.99623397185599705</v>
      </c>
      <c r="I606" s="3">
        <v>0.97359859837446805</v>
      </c>
    </row>
    <row r="607" spans="1:9" x14ac:dyDescent="0.15">
      <c r="A607" s="1">
        <v>27</v>
      </c>
      <c r="B607" s="1" t="s">
        <v>75</v>
      </c>
      <c r="C607" s="1">
        <v>6</v>
      </c>
      <c r="D607" s="1" t="s">
        <v>49</v>
      </c>
      <c r="E607" s="3">
        <v>1.0378147991917399</v>
      </c>
      <c r="F607" s="3">
        <v>1.1195797096148301</v>
      </c>
      <c r="G607" s="3">
        <v>1.10203346467817</v>
      </c>
      <c r="H607" s="3">
        <v>1.13694690202117</v>
      </c>
      <c r="I607" s="3">
        <v>1.1117883106398501</v>
      </c>
    </row>
    <row r="608" spans="1:9" x14ac:dyDescent="0.15">
      <c r="A608" s="1">
        <v>27</v>
      </c>
      <c r="B608" s="1" t="s">
        <v>75</v>
      </c>
      <c r="C608" s="1">
        <v>7</v>
      </c>
      <c r="D608" s="1" t="s">
        <v>158</v>
      </c>
      <c r="E608" s="3">
        <v>1.0722989488625301</v>
      </c>
      <c r="F608" s="3">
        <v>1.12223977315424</v>
      </c>
      <c r="G608" s="3">
        <v>1.1638226632848301</v>
      </c>
      <c r="H608" s="3">
        <v>1.2116632442080699</v>
      </c>
      <c r="I608" s="3">
        <v>1.16865152114912</v>
      </c>
    </row>
    <row r="609" spans="1:9" x14ac:dyDescent="0.15">
      <c r="A609" s="1">
        <v>27</v>
      </c>
      <c r="B609" s="1" t="s">
        <v>75</v>
      </c>
      <c r="C609" s="1">
        <v>8</v>
      </c>
      <c r="D609" s="1" t="s">
        <v>159</v>
      </c>
      <c r="E609" s="3">
        <v>0.93252667724599803</v>
      </c>
      <c r="F609" s="3">
        <v>0.97427758710371903</v>
      </c>
      <c r="G609" s="3">
        <v>0.96357550182572105</v>
      </c>
      <c r="H609" s="3">
        <v>1.0047958838745601</v>
      </c>
      <c r="I609" s="3">
        <v>0.97594932254460498</v>
      </c>
    </row>
    <row r="610" spans="1:9" x14ac:dyDescent="0.15">
      <c r="A610" s="1">
        <v>27</v>
      </c>
      <c r="B610" s="1" t="s">
        <v>75</v>
      </c>
      <c r="C610" s="1">
        <v>9</v>
      </c>
      <c r="D610" s="1" t="s">
        <v>160</v>
      </c>
      <c r="E610" s="3">
        <v>0.99241001389233197</v>
      </c>
      <c r="F610" s="3">
        <v>1.0570766455193801</v>
      </c>
      <c r="G610" s="3">
        <v>1.04584672309963</v>
      </c>
      <c r="H610" s="3">
        <v>1.05640317897549</v>
      </c>
      <c r="I610" s="3">
        <v>0.99579567372899302</v>
      </c>
    </row>
    <row r="611" spans="1:9" x14ac:dyDescent="0.15">
      <c r="A611" s="1">
        <v>27</v>
      </c>
      <c r="B611" s="1" t="s">
        <v>75</v>
      </c>
      <c r="C611" s="1">
        <v>10</v>
      </c>
      <c r="D611" s="1" t="s">
        <v>161</v>
      </c>
      <c r="E611" s="3">
        <v>0.95753440466506001</v>
      </c>
      <c r="F611" s="3">
        <v>0.97009729289739299</v>
      </c>
      <c r="G611" s="3">
        <v>0.96008247568685701</v>
      </c>
      <c r="H611" s="3">
        <v>0.99431003506565596</v>
      </c>
      <c r="I611" s="3">
        <v>0.95469841745709005</v>
      </c>
    </row>
    <row r="612" spans="1:9" x14ac:dyDescent="0.15">
      <c r="A612" s="1">
        <v>27</v>
      </c>
      <c r="B612" s="1" t="s">
        <v>75</v>
      </c>
      <c r="C612" s="1">
        <v>11</v>
      </c>
      <c r="D612" s="1" t="s">
        <v>162</v>
      </c>
      <c r="E612" s="3">
        <v>0.99733286745066096</v>
      </c>
      <c r="F612" s="3">
        <v>1.0568255674595799</v>
      </c>
      <c r="G612" s="3">
        <v>1.0306146128212501</v>
      </c>
      <c r="H612" s="3">
        <v>1.06852812360515</v>
      </c>
      <c r="I612" s="3">
        <v>1.0433876627321399</v>
      </c>
    </row>
    <row r="613" spans="1:9" x14ac:dyDescent="0.15">
      <c r="A613" s="1">
        <v>27</v>
      </c>
      <c r="B613" s="1" t="s">
        <v>26</v>
      </c>
      <c r="C613" s="1">
        <v>12</v>
      </c>
      <c r="D613" s="1" t="s">
        <v>163</v>
      </c>
      <c r="E613" s="3">
        <v>0.86342506437691602</v>
      </c>
      <c r="F613" s="3">
        <v>0.92728280927631201</v>
      </c>
      <c r="G613" s="3">
        <v>0.89762779667824699</v>
      </c>
      <c r="H613" s="3">
        <v>1.0081920554529999</v>
      </c>
      <c r="I613" s="3">
        <v>1.0222899643976799</v>
      </c>
    </row>
    <row r="614" spans="1:9" x14ac:dyDescent="0.15">
      <c r="A614" s="1">
        <v>27</v>
      </c>
      <c r="B614" s="1" t="s">
        <v>26</v>
      </c>
      <c r="C614" s="1">
        <v>13</v>
      </c>
      <c r="D614" s="1" t="s">
        <v>164</v>
      </c>
      <c r="E614" s="3">
        <v>0.97384291090917297</v>
      </c>
      <c r="F614" s="3">
        <v>1.0130926946666301</v>
      </c>
      <c r="G614" s="3">
        <v>0.98484674626637003</v>
      </c>
      <c r="H614" s="3">
        <v>1.0429446068989101</v>
      </c>
      <c r="I614" s="3">
        <v>1.0091668908012801</v>
      </c>
    </row>
    <row r="615" spans="1:9" x14ac:dyDescent="0.15">
      <c r="A615" s="1">
        <v>27</v>
      </c>
      <c r="B615" s="1" t="s">
        <v>26</v>
      </c>
      <c r="C615" s="1">
        <v>14</v>
      </c>
      <c r="D615" s="1" t="s">
        <v>165</v>
      </c>
      <c r="E615" s="3">
        <v>0.91119474554940305</v>
      </c>
      <c r="F615" s="3">
        <v>0.93855680745886805</v>
      </c>
      <c r="G615" s="3">
        <v>0.93440180773751402</v>
      </c>
      <c r="H615" s="3">
        <v>1.0220300221635801</v>
      </c>
      <c r="I615" s="3">
        <v>1.03351764922943</v>
      </c>
    </row>
    <row r="616" spans="1:9" x14ac:dyDescent="0.15">
      <c r="A616" s="1">
        <v>27</v>
      </c>
      <c r="B616" s="1" t="s">
        <v>26</v>
      </c>
      <c r="C616" s="1">
        <v>15</v>
      </c>
      <c r="D616" s="1" t="s">
        <v>166</v>
      </c>
      <c r="E616" s="3">
        <v>0.90605370298007004</v>
      </c>
      <c r="F616" s="3">
        <v>0.93844894234408704</v>
      </c>
      <c r="G616" s="3">
        <v>0.92597517296051202</v>
      </c>
      <c r="H616" s="3">
        <v>0.97847784686491102</v>
      </c>
      <c r="I616" s="3">
        <v>0.96843780060075302</v>
      </c>
    </row>
    <row r="617" spans="1:9" x14ac:dyDescent="0.15">
      <c r="A617" s="1">
        <v>27</v>
      </c>
      <c r="B617" s="1" t="s">
        <v>26</v>
      </c>
      <c r="C617" s="1">
        <v>16</v>
      </c>
      <c r="D617" s="1" t="s">
        <v>149</v>
      </c>
      <c r="E617" s="3">
        <v>0.990202197803152</v>
      </c>
      <c r="F617" s="3">
        <v>1.0165851773672201</v>
      </c>
      <c r="G617" s="3">
        <v>0.98809557966010797</v>
      </c>
      <c r="H617" s="3">
        <v>1.00993717352309</v>
      </c>
      <c r="I617" s="3">
        <v>1.00373795020437</v>
      </c>
    </row>
    <row r="618" spans="1:9" x14ac:dyDescent="0.15">
      <c r="A618" s="1">
        <v>27</v>
      </c>
      <c r="B618" s="1" t="s">
        <v>26</v>
      </c>
      <c r="C618" s="1">
        <v>17</v>
      </c>
      <c r="D618" s="1" t="s">
        <v>150</v>
      </c>
      <c r="E618" s="3">
        <v>1.2445272383433399</v>
      </c>
      <c r="F618" s="3">
        <v>1.12338674722537</v>
      </c>
      <c r="G618" s="3">
        <v>1.1064210721184999</v>
      </c>
      <c r="H618" s="3">
        <v>1.12132100198416</v>
      </c>
      <c r="I618" s="3">
        <v>1.17123422601354</v>
      </c>
    </row>
    <row r="619" spans="1:9" x14ac:dyDescent="0.15">
      <c r="A619" s="1">
        <v>27</v>
      </c>
      <c r="B619" s="1" t="s">
        <v>26</v>
      </c>
      <c r="C619" s="1">
        <v>18</v>
      </c>
      <c r="D619" s="1" t="s">
        <v>151</v>
      </c>
      <c r="E619" s="3">
        <v>0.90806075583147094</v>
      </c>
      <c r="F619" s="3">
        <v>0.92353482240904095</v>
      </c>
      <c r="G619" s="3">
        <v>0.93582252884424</v>
      </c>
      <c r="H619" s="3">
        <v>0.96609580771992398</v>
      </c>
      <c r="I619" s="3">
        <v>0.89501345189620496</v>
      </c>
    </row>
    <row r="620" spans="1:9" x14ac:dyDescent="0.15">
      <c r="A620" s="1">
        <v>27</v>
      </c>
      <c r="B620" s="1" t="s">
        <v>26</v>
      </c>
      <c r="C620" s="1">
        <v>19</v>
      </c>
      <c r="D620" s="1" t="s">
        <v>152</v>
      </c>
      <c r="E620" s="3">
        <v>0.92316083411107697</v>
      </c>
      <c r="F620" s="3">
        <v>0.953978367544699</v>
      </c>
      <c r="G620" s="3">
        <v>0.94100146932102002</v>
      </c>
      <c r="H620" s="3">
        <v>1.0121881879188099</v>
      </c>
      <c r="I620" s="3">
        <v>0.98170644823915598</v>
      </c>
    </row>
    <row r="621" spans="1:9" x14ac:dyDescent="0.15">
      <c r="A621" s="1">
        <v>27</v>
      </c>
      <c r="B621" s="1" t="s">
        <v>26</v>
      </c>
      <c r="C621" s="1">
        <v>20</v>
      </c>
      <c r="D621" s="1" t="s">
        <v>153</v>
      </c>
      <c r="E621" s="3">
        <v>0.99483454343588096</v>
      </c>
      <c r="F621" s="3">
        <v>1.0261561238841601</v>
      </c>
      <c r="G621" s="3">
        <v>0.99445129740521399</v>
      </c>
      <c r="H621" s="3">
        <v>1.04154179679534</v>
      </c>
      <c r="I621" s="3">
        <v>0.98262565187205397</v>
      </c>
    </row>
    <row r="622" spans="1:9" x14ac:dyDescent="0.15">
      <c r="A622" s="1">
        <v>27</v>
      </c>
      <c r="B622" s="1" t="s">
        <v>26</v>
      </c>
      <c r="C622" s="1">
        <v>21</v>
      </c>
      <c r="D622" s="1" t="s">
        <v>154</v>
      </c>
      <c r="E622" s="3">
        <v>1.03683556592184</v>
      </c>
      <c r="F622" s="3">
        <v>1.0568651057896701</v>
      </c>
      <c r="G622" s="3">
        <v>1.01369114377229</v>
      </c>
      <c r="H622" s="3">
        <v>1.02235143139322</v>
      </c>
      <c r="I622" s="3">
        <v>1.0159111062690001</v>
      </c>
    </row>
    <row r="623" spans="1:9" x14ac:dyDescent="0.15">
      <c r="A623" s="1">
        <v>27</v>
      </c>
      <c r="B623" s="1" t="s">
        <v>26</v>
      </c>
      <c r="C623" s="1">
        <v>22</v>
      </c>
      <c r="D623" s="1" t="s">
        <v>146</v>
      </c>
      <c r="E623" s="3">
        <v>0.97632596831431795</v>
      </c>
      <c r="F623" s="3">
        <v>0.95964951216206495</v>
      </c>
      <c r="G623" s="3">
        <v>0.94902533092479102</v>
      </c>
      <c r="H623" s="3">
        <v>0.99854147706380103</v>
      </c>
      <c r="I623" s="3">
        <v>0.94937054340931004</v>
      </c>
    </row>
    <row r="624" spans="1:9" x14ac:dyDescent="0.15">
      <c r="A624" s="1">
        <v>27</v>
      </c>
      <c r="B624" s="1" t="s">
        <v>26</v>
      </c>
      <c r="C624" s="1">
        <v>23</v>
      </c>
      <c r="D624" s="1" t="s">
        <v>167</v>
      </c>
      <c r="E624" s="3">
        <v>1.28047425846884</v>
      </c>
      <c r="F624" s="3">
        <v>1.2228182139678501</v>
      </c>
      <c r="G624" s="3">
        <v>1.21687558664613</v>
      </c>
      <c r="H624" s="3">
        <v>1.29064514765866</v>
      </c>
      <c r="I624" s="3">
        <v>1.2132706941462701</v>
      </c>
    </row>
    <row r="625" spans="1:9" x14ac:dyDescent="0.15">
      <c r="A625" s="1">
        <v>28</v>
      </c>
      <c r="B625" s="1" t="s">
        <v>27</v>
      </c>
      <c r="C625" s="1">
        <v>1</v>
      </c>
      <c r="D625" s="1" t="s">
        <v>147</v>
      </c>
      <c r="E625" s="3">
        <v>0.481541253599653</v>
      </c>
      <c r="F625" s="3">
        <v>0.54695684577092196</v>
      </c>
      <c r="G625" s="3">
        <v>0.54191265335182603</v>
      </c>
      <c r="H625" s="3">
        <v>0.61786039738542597</v>
      </c>
      <c r="I625" s="3">
        <v>0.65826339530443001</v>
      </c>
    </row>
    <row r="626" spans="1:9" x14ac:dyDescent="0.15">
      <c r="A626" s="1">
        <v>28</v>
      </c>
      <c r="B626" s="1" t="s">
        <v>27</v>
      </c>
      <c r="C626" s="1">
        <v>2</v>
      </c>
      <c r="D626" s="1" t="s">
        <v>148</v>
      </c>
      <c r="E626" s="3">
        <v>1.6005454431350199</v>
      </c>
      <c r="F626" s="3">
        <v>1.6418879039977201</v>
      </c>
      <c r="G626" s="3">
        <v>1.2939866833985201</v>
      </c>
      <c r="H626" s="3">
        <v>1.35415206370994</v>
      </c>
      <c r="I626" s="3">
        <v>1.42278607923133</v>
      </c>
    </row>
    <row r="627" spans="1:9" x14ac:dyDescent="0.15">
      <c r="A627" s="1">
        <v>28</v>
      </c>
      <c r="B627" s="1" t="s">
        <v>76</v>
      </c>
      <c r="C627" s="1">
        <v>3</v>
      </c>
      <c r="D627" s="1" t="s">
        <v>155</v>
      </c>
      <c r="E627" s="3">
        <v>0.81244472644036803</v>
      </c>
      <c r="F627" s="3">
        <v>0.82323731224423902</v>
      </c>
      <c r="G627" s="3">
        <v>0.81449224008426402</v>
      </c>
      <c r="H627" s="3">
        <v>0.86129684434436204</v>
      </c>
      <c r="I627" s="3">
        <v>0.84366588510929497</v>
      </c>
    </row>
    <row r="628" spans="1:9" x14ac:dyDescent="0.15">
      <c r="A628" s="1">
        <v>28</v>
      </c>
      <c r="B628" s="1" t="s">
        <v>76</v>
      </c>
      <c r="C628" s="1">
        <v>4</v>
      </c>
      <c r="D628" s="1" t="s">
        <v>156</v>
      </c>
      <c r="E628" s="3">
        <v>0.71459136982785798</v>
      </c>
      <c r="F628" s="3">
        <v>0.72123103358541896</v>
      </c>
      <c r="G628" s="3">
        <v>0.70443596122187702</v>
      </c>
      <c r="H628" s="3">
        <v>0.76045687629620196</v>
      </c>
      <c r="I628" s="3">
        <v>0.76141987883191198</v>
      </c>
    </row>
    <row r="629" spans="1:9" x14ac:dyDescent="0.15">
      <c r="A629" s="1">
        <v>28</v>
      </c>
      <c r="B629" s="1" t="s">
        <v>76</v>
      </c>
      <c r="C629" s="1">
        <v>5</v>
      </c>
      <c r="D629" s="1" t="s">
        <v>157</v>
      </c>
      <c r="E629" s="3">
        <v>0.89124471740043898</v>
      </c>
      <c r="F629" s="3">
        <v>0.93624074024783099</v>
      </c>
      <c r="G629" s="3">
        <v>0.91734502344336899</v>
      </c>
      <c r="H629" s="3">
        <v>0.96851168373920704</v>
      </c>
      <c r="I629" s="3">
        <v>0.94596307792908296</v>
      </c>
    </row>
    <row r="630" spans="1:9" x14ac:dyDescent="0.15">
      <c r="A630" s="1">
        <v>28</v>
      </c>
      <c r="B630" s="1" t="s">
        <v>76</v>
      </c>
      <c r="C630" s="1">
        <v>6</v>
      </c>
      <c r="D630" s="1" t="s">
        <v>49</v>
      </c>
      <c r="E630" s="3">
        <v>0.98701048363235699</v>
      </c>
      <c r="F630" s="3">
        <v>1.0585231562214801</v>
      </c>
      <c r="G630" s="3">
        <v>1.0473226174050201</v>
      </c>
      <c r="H630" s="3">
        <v>1.09881842305722</v>
      </c>
      <c r="I630" s="3">
        <v>1.07647413186492</v>
      </c>
    </row>
    <row r="631" spans="1:9" x14ac:dyDescent="0.15">
      <c r="A631" s="1">
        <v>28</v>
      </c>
      <c r="B631" s="1" t="s">
        <v>76</v>
      </c>
      <c r="C631" s="1">
        <v>7</v>
      </c>
      <c r="D631" s="1" t="s">
        <v>158</v>
      </c>
      <c r="E631" s="3">
        <v>1.0239411940674401</v>
      </c>
      <c r="F631" s="3">
        <v>1.06447653961505</v>
      </c>
      <c r="G631" s="3">
        <v>1.1113779942323201</v>
      </c>
      <c r="H631" s="3">
        <v>1.1709760659085799</v>
      </c>
      <c r="I631" s="3">
        <v>1.1201387436897401</v>
      </c>
    </row>
    <row r="632" spans="1:9" x14ac:dyDescent="0.15">
      <c r="A632" s="1">
        <v>28</v>
      </c>
      <c r="B632" s="1" t="s">
        <v>76</v>
      </c>
      <c r="C632" s="1">
        <v>8</v>
      </c>
      <c r="D632" s="1" t="s">
        <v>159</v>
      </c>
      <c r="E632" s="3">
        <v>0.89383358393813905</v>
      </c>
      <c r="F632" s="3">
        <v>0.927495410605502</v>
      </c>
      <c r="G632" s="3">
        <v>0.91866946307453601</v>
      </c>
      <c r="H632" s="3">
        <v>0.97885629173468003</v>
      </c>
      <c r="I632" s="3">
        <v>0.94068123243907598</v>
      </c>
    </row>
    <row r="633" spans="1:9" x14ac:dyDescent="0.15">
      <c r="A633" s="1">
        <v>28</v>
      </c>
      <c r="B633" s="1" t="s">
        <v>76</v>
      </c>
      <c r="C633" s="1">
        <v>9</v>
      </c>
      <c r="D633" s="1" t="s">
        <v>160</v>
      </c>
      <c r="E633" s="3">
        <v>0.96579342541815105</v>
      </c>
      <c r="F633" s="3">
        <v>1.01331044885107</v>
      </c>
      <c r="G633" s="3">
        <v>1.00491965931091</v>
      </c>
      <c r="H633" s="3">
        <v>1.0284438447262201</v>
      </c>
      <c r="I633" s="3">
        <v>0.95341580067695897</v>
      </c>
    </row>
    <row r="634" spans="1:9" x14ac:dyDescent="0.15">
      <c r="A634" s="1">
        <v>28</v>
      </c>
      <c r="B634" s="1" t="s">
        <v>76</v>
      </c>
      <c r="C634" s="1">
        <v>10</v>
      </c>
      <c r="D634" s="1" t="s">
        <v>161</v>
      </c>
      <c r="E634" s="3">
        <v>0.92819720266692096</v>
      </c>
      <c r="F634" s="3">
        <v>0.92395314990812905</v>
      </c>
      <c r="G634" s="3">
        <v>0.91923167534612304</v>
      </c>
      <c r="H634" s="3">
        <v>0.96490976534424899</v>
      </c>
      <c r="I634" s="3">
        <v>0.92505594454017404</v>
      </c>
    </row>
    <row r="635" spans="1:9" x14ac:dyDescent="0.15">
      <c r="A635" s="1">
        <v>28</v>
      </c>
      <c r="B635" s="1" t="s">
        <v>76</v>
      </c>
      <c r="C635" s="1">
        <v>11</v>
      </c>
      <c r="D635" s="1" t="s">
        <v>162</v>
      </c>
      <c r="E635" s="3">
        <v>0.97158207525857698</v>
      </c>
      <c r="F635" s="3">
        <v>1.01303675012331</v>
      </c>
      <c r="G635" s="3">
        <v>0.98804809782506398</v>
      </c>
      <c r="H635" s="3">
        <v>1.03759396586139</v>
      </c>
      <c r="I635" s="3">
        <v>1.0011158110487901</v>
      </c>
    </row>
    <row r="636" spans="1:9" x14ac:dyDescent="0.15">
      <c r="A636" s="1">
        <v>28</v>
      </c>
      <c r="B636" s="1" t="s">
        <v>27</v>
      </c>
      <c r="C636" s="1">
        <v>12</v>
      </c>
      <c r="D636" s="1" t="s">
        <v>163</v>
      </c>
      <c r="E636" s="3">
        <v>0.81582544484492703</v>
      </c>
      <c r="F636" s="3">
        <v>0.87394958588573002</v>
      </c>
      <c r="G636" s="3">
        <v>0.84807549991109998</v>
      </c>
      <c r="H636" s="3">
        <v>0.96736254001277799</v>
      </c>
      <c r="I636" s="3">
        <v>0.967357671627461</v>
      </c>
    </row>
    <row r="637" spans="1:9" x14ac:dyDescent="0.15">
      <c r="A637" s="1">
        <v>28</v>
      </c>
      <c r="B637" s="1" t="s">
        <v>27</v>
      </c>
      <c r="C637" s="1">
        <v>13</v>
      </c>
      <c r="D637" s="1" t="s">
        <v>164</v>
      </c>
      <c r="E637" s="3">
        <v>0.95034317723610695</v>
      </c>
      <c r="F637" s="3">
        <v>0.97310545203385801</v>
      </c>
      <c r="G637" s="3">
        <v>0.94972814695499497</v>
      </c>
      <c r="H637" s="3">
        <v>1.01160762402307</v>
      </c>
      <c r="I637" s="3">
        <v>0.96494415019853497</v>
      </c>
    </row>
    <row r="638" spans="1:9" x14ac:dyDescent="0.15">
      <c r="A638" s="1">
        <v>28</v>
      </c>
      <c r="B638" s="1" t="s">
        <v>27</v>
      </c>
      <c r="C638" s="1">
        <v>14</v>
      </c>
      <c r="D638" s="1" t="s">
        <v>165</v>
      </c>
      <c r="E638" s="3">
        <v>0.87295469570573103</v>
      </c>
      <c r="F638" s="3">
        <v>0.89134375097641005</v>
      </c>
      <c r="G638" s="3">
        <v>0.88642875640774199</v>
      </c>
      <c r="H638" s="3">
        <v>0.98279064438050401</v>
      </c>
      <c r="I638" s="3">
        <v>0.98587091741392097</v>
      </c>
    </row>
    <row r="639" spans="1:9" x14ac:dyDescent="0.15">
      <c r="A639" s="1">
        <v>28</v>
      </c>
      <c r="B639" s="1" t="s">
        <v>27</v>
      </c>
      <c r="C639" s="1">
        <v>15</v>
      </c>
      <c r="D639" s="1" t="s">
        <v>166</v>
      </c>
      <c r="E639" s="3">
        <v>0.85511075912657197</v>
      </c>
      <c r="F639" s="3">
        <v>0.87543284956646605</v>
      </c>
      <c r="G639" s="3">
        <v>0.86854040511026898</v>
      </c>
      <c r="H639" s="3">
        <v>0.94076668017827902</v>
      </c>
      <c r="I639" s="3">
        <v>0.93109792028220495</v>
      </c>
    </row>
    <row r="640" spans="1:9" x14ac:dyDescent="0.15">
      <c r="A640" s="1">
        <v>28</v>
      </c>
      <c r="B640" s="1" t="s">
        <v>27</v>
      </c>
      <c r="C640" s="1">
        <v>16</v>
      </c>
      <c r="D640" s="1" t="s">
        <v>149</v>
      </c>
      <c r="E640" s="3">
        <v>0.94829191291630599</v>
      </c>
      <c r="F640" s="3">
        <v>0.95592010615355305</v>
      </c>
      <c r="G640" s="3">
        <v>0.93533315761354097</v>
      </c>
      <c r="H640" s="3">
        <v>0.97220321234155704</v>
      </c>
      <c r="I640" s="3">
        <v>0.96648256695775103</v>
      </c>
    </row>
    <row r="641" spans="1:9" x14ac:dyDescent="0.15">
      <c r="A641" s="1">
        <v>28</v>
      </c>
      <c r="B641" s="1" t="s">
        <v>27</v>
      </c>
      <c r="C641" s="1">
        <v>17</v>
      </c>
      <c r="D641" s="1" t="s">
        <v>150</v>
      </c>
      <c r="E641" s="3">
        <v>1.1846750685926299</v>
      </c>
      <c r="F641" s="3">
        <v>1.0968196668580401</v>
      </c>
      <c r="G641" s="3">
        <v>1.07530760622115</v>
      </c>
      <c r="H641" s="3">
        <v>1.07694972557786</v>
      </c>
      <c r="I641" s="3">
        <v>1.15144688044577</v>
      </c>
    </row>
    <row r="642" spans="1:9" x14ac:dyDescent="0.15">
      <c r="A642" s="1">
        <v>28</v>
      </c>
      <c r="B642" s="1" t="s">
        <v>27</v>
      </c>
      <c r="C642" s="1">
        <v>18</v>
      </c>
      <c r="D642" s="1" t="s">
        <v>151</v>
      </c>
      <c r="E642" s="3">
        <v>0.834614300167976</v>
      </c>
      <c r="F642" s="3">
        <v>0.82767561952082502</v>
      </c>
      <c r="G642" s="3">
        <v>0.84265886174362303</v>
      </c>
      <c r="H642" s="3">
        <v>0.89157301764005603</v>
      </c>
      <c r="I642" s="3">
        <v>0.832595945482695</v>
      </c>
    </row>
    <row r="643" spans="1:9" x14ac:dyDescent="0.15">
      <c r="A643" s="1">
        <v>28</v>
      </c>
      <c r="B643" s="1" t="s">
        <v>27</v>
      </c>
      <c r="C643" s="1">
        <v>19</v>
      </c>
      <c r="D643" s="1" t="s">
        <v>152</v>
      </c>
      <c r="E643" s="3">
        <v>0.87932809398784495</v>
      </c>
      <c r="F643" s="3">
        <v>0.91493140869796896</v>
      </c>
      <c r="G643" s="3">
        <v>0.92423040014257096</v>
      </c>
      <c r="H643" s="3">
        <v>0.99915400854659198</v>
      </c>
      <c r="I643" s="3">
        <v>0.96741322614967196</v>
      </c>
    </row>
    <row r="644" spans="1:9" x14ac:dyDescent="0.15">
      <c r="A644" s="1">
        <v>28</v>
      </c>
      <c r="B644" s="1" t="s">
        <v>27</v>
      </c>
      <c r="C644" s="1">
        <v>20</v>
      </c>
      <c r="D644" s="1" t="s">
        <v>153</v>
      </c>
      <c r="E644" s="3">
        <v>0.91020743674265103</v>
      </c>
      <c r="F644" s="3">
        <v>0.94506142688501604</v>
      </c>
      <c r="G644" s="3">
        <v>0.93539441857607797</v>
      </c>
      <c r="H644" s="3">
        <v>0.99805269504002703</v>
      </c>
      <c r="I644" s="3">
        <v>0.92480159538992701</v>
      </c>
    </row>
    <row r="645" spans="1:9" x14ac:dyDescent="0.15">
      <c r="A645" s="1">
        <v>28</v>
      </c>
      <c r="B645" s="1" t="s">
        <v>27</v>
      </c>
      <c r="C645" s="1">
        <v>21</v>
      </c>
      <c r="D645" s="1" t="s">
        <v>154</v>
      </c>
      <c r="E645" s="3">
        <v>1.0363312496049499</v>
      </c>
      <c r="F645" s="3">
        <v>1.0544677494657999</v>
      </c>
      <c r="G645" s="3">
        <v>1.0159518930812801</v>
      </c>
      <c r="H645" s="3">
        <v>1.0108027035785001</v>
      </c>
      <c r="I645" s="3">
        <v>0.98770102735180998</v>
      </c>
    </row>
    <row r="646" spans="1:9" x14ac:dyDescent="0.15">
      <c r="A646" s="1">
        <v>28</v>
      </c>
      <c r="B646" s="1" t="s">
        <v>27</v>
      </c>
      <c r="C646" s="1">
        <v>22</v>
      </c>
      <c r="D646" s="1" t="s">
        <v>146</v>
      </c>
      <c r="E646" s="3">
        <v>0.89537088440599799</v>
      </c>
      <c r="F646" s="3">
        <v>0.88354636674477205</v>
      </c>
      <c r="G646" s="3">
        <v>0.90733184480662299</v>
      </c>
      <c r="H646" s="3">
        <v>0.97407307624619599</v>
      </c>
      <c r="I646" s="3">
        <v>0.94245806270298405</v>
      </c>
    </row>
    <row r="647" spans="1:9" x14ac:dyDescent="0.15">
      <c r="A647" s="1">
        <v>28</v>
      </c>
      <c r="B647" s="1" t="s">
        <v>27</v>
      </c>
      <c r="C647" s="1">
        <v>23</v>
      </c>
      <c r="D647" s="1" t="s">
        <v>167</v>
      </c>
      <c r="E647" s="3">
        <v>1.2136078680048801</v>
      </c>
      <c r="F647" s="3">
        <v>1.17060007455086</v>
      </c>
      <c r="G647" s="3">
        <v>1.1857269803442101</v>
      </c>
      <c r="H647" s="3">
        <v>1.27252950499365</v>
      </c>
      <c r="I647" s="3">
        <v>1.2128758660189001</v>
      </c>
    </row>
    <row r="648" spans="1:9" x14ac:dyDescent="0.15">
      <c r="A648" s="1">
        <v>29</v>
      </c>
      <c r="B648" s="1" t="s">
        <v>28</v>
      </c>
      <c r="C648" s="1">
        <v>1</v>
      </c>
      <c r="D648" s="1" t="s">
        <v>147</v>
      </c>
      <c r="E648" s="3">
        <v>0.58942372207692795</v>
      </c>
      <c r="F648" s="3">
        <v>0.63640984946758405</v>
      </c>
      <c r="G648" s="3">
        <v>0.62509026356893604</v>
      </c>
      <c r="H648" s="3">
        <v>0.67512173495794203</v>
      </c>
      <c r="I648" s="3">
        <v>0.71158124783944099</v>
      </c>
    </row>
    <row r="649" spans="1:9" x14ac:dyDescent="0.15">
      <c r="A649" s="1">
        <v>29</v>
      </c>
      <c r="B649" s="1" t="s">
        <v>28</v>
      </c>
      <c r="C649" s="1">
        <v>2</v>
      </c>
      <c r="D649" s="1" t="s">
        <v>148</v>
      </c>
      <c r="E649" s="3">
        <v>8.2432384585137299</v>
      </c>
      <c r="F649" s="3">
        <v>12.745731977536201</v>
      </c>
      <c r="G649" s="3">
        <v>6.8103144122653596</v>
      </c>
      <c r="H649" s="3">
        <v>8.5671640403371097</v>
      </c>
      <c r="I649" s="3">
        <v>10.806172762253199</v>
      </c>
    </row>
    <row r="650" spans="1:9" x14ac:dyDescent="0.15">
      <c r="A650" s="1">
        <v>29</v>
      </c>
      <c r="B650" s="1" t="s">
        <v>77</v>
      </c>
      <c r="C650" s="1">
        <v>3</v>
      </c>
      <c r="D650" s="1" t="s">
        <v>155</v>
      </c>
      <c r="E650" s="3">
        <v>0.79052384506378004</v>
      </c>
      <c r="F650" s="3">
        <v>0.81761695958680503</v>
      </c>
      <c r="G650" s="3">
        <v>0.79743885283511695</v>
      </c>
      <c r="H650" s="3">
        <v>0.86156870805389096</v>
      </c>
      <c r="I650" s="3">
        <v>0.84318889799290297</v>
      </c>
    </row>
    <row r="651" spans="1:9" x14ac:dyDescent="0.15">
      <c r="A651" s="1">
        <v>29</v>
      </c>
      <c r="B651" s="1" t="s">
        <v>77</v>
      </c>
      <c r="C651" s="1">
        <v>4</v>
      </c>
      <c r="D651" s="1" t="s">
        <v>156</v>
      </c>
      <c r="E651" s="3">
        <v>0.718777274427158</v>
      </c>
      <c r="F651" s="3">
        <v>0.72862855951818495</v>
      </c>
      <c r="G651" s="3">
        <v>0.70288608495482996</v>
      </c>
      <c r="H651" s="3">
        <v>0.76809446651351798</v>
      </c>
      <c r="I651" s="3">
        <v>0.76370375383775901</v>
      </c>
    </row>
    <row r="652" spans="1:9" x14ac:dyDescent="0.15">
      <c r="A652" s="1">
        <v>29</v>
      </c>
      <c r="B652" s="1" t="s">
        <v>77</v>
      </c>
      <c r="C652" s="1">
        <v>5</v>
      </c>
      <c r="D652" s="1" t="s">
        <v>157</v>
      </c>
      <c r="E652" s="3">
        <v>0.85740205131694702</v>
      </c>
      <c r="F652" s="3">
        <v>0.91436303723472701</v>
      </c>
      <c r="G652" s="3">
        <v>0.88434180399204299</v>
      </c>
      <c r="H652" s="3">
        <v>0.96498916865274198</v>
      </c>
      <c r="I652" s="3">
        <v>0.94457516296926802</v>
      </c>
    </row>
    <row r="653" spans="1:9" x14ac:dyDescent="0.15">
      <c r="A653" s="1">
        <v>29</v>
      </c>
      <c r="B653" s="1" t="s">
        <v>77</v>
      </c>
      <c r="C653" s="1">
        <v>6</v>
      </c>
      <c r="D653" s="1" t="s">
        <v>49</v>
      </c>
      <c r="E653" s="3">
        <v>0.926598803242068</v>
      </c>
      <c r="F653" s="3">
        <v>1.0238503670994501</v>
      </c>
      <c r="G653" s="3">
        <v>1.00106296758554</v>
      </c>
      <c r="H653" s="3">
        <v>1.0947983625462701</v>
      </c>
      <c r="I653" s="3">
        <v>1.0875075365787901</v>
      </c>
    </row>
    <row r="654" spans="1:9" x14ac:dyDescent="0.15">
      <c r="A654" s="1">
        <v>29</v>
      </c>
      <c r="B654" s="1" t="s">
        <v>77</v>
      </c>
      <c r="C654" s="1">
        <v>7</v>
      </c>
      <c r="D654" s="1" t="s">
        <v>158</v>
      </c>
      <c r="E654" s="3">
        <v>0.95359118948759003</v>
      </c>
      <c r="F654" s="3">
        <v>1.0206302994243499</v>
      </c>
      <c r="G654" s="3">
        <v>1.05854711842852</v>
      </c>
      <c r="H654" s="3">
        <v>1.16693873468642</v>
      </c>
      <c r="I654" s="3">
        <v>1.1255009069948001</v>
      </c>
    </row>
    <row r="655" spans="1:9" x14ac:dyDescent="0.15">
      <c r="A655" s="1">
        <v>29</v>
      </c>
      <c r="B655" s="1" t="s">
        <v>77</v>
      </c>
      <c r="C655" s="1">
        <v>8</v>
      </c>
      <c r="D655" s="1" t="s">
        <v>159</v>
      </c>
      <c r="E655" s="3">
        <v>0.87148391769761602</v>
      </c>
      <c r="F655" s="3">
        <v>0.91565817023492302</v>
      </c>
      <c r="G655" s="3">
        <v>0.89307343350577395</v>
      </c>
      <c r="H655" s="3">
        <v>0.97468392765676404</v>
      </c>
      <c r="I655" s="3">
        <v>0.94331535248766896</v>
      </c>
    </row>
    <row r="656" spans="1:9" x14ac:dyDescent="0.15">
      <c r="A656" s="1">
        <v>29</v>
      </c>
      <c r="B656" s="1" t="s">
        <v>77</v>
      </c>
      <c r="C656" s="1">
        <v>9</v>
      </c>
      <c r="D656" s="1" t="s">
        <v>160</v>
      </c>
      <c r="E656" s="3">
        <v>0.91930550333135197</v>
      </c>
      <c r="F656" s="3">
        <v>0.98886248294243295</v>
      </c>
      <c r="G656" s="3">
        <v>0.96611716644964996</v>
      </c>
      <c r="H656" s="3">
        <v>1.0217003708575401</v>
      </c>
      <c r="I656" s="3">
        <v>0.955918037548114</v>
      </c>
    </row>
    <row r="657" spans="1:9" x14ac:dyDescent="0.15">
      <c r="A657" s="1">
        <v>29</v>
      </c>
      <c r="B657" s="1" t="s">
        <v>77</v>
      </c>
      <c r="C657" s="1">
        <v>10</v>
      </c>
      <c r="D657" s="1" t="s">
        <v>161</v>
      </c>
      <c r="E657" s="3">
        <v>0.90145270349784101</v>
      </c>
      <c r="F657" s="3">
        <v>0.91375061473693597</v>
      </c>
      <c r="G657" s="3">
        <v>0.89587950086486601</v>
      </c>
      <c r="H657" s="3">
        <v>0.96129067465205298</v>
      </c>
      <c r="I657" s="3">
        <v>0.925817592585778</v>
      </c>
    </row>
    <row r="658" spans="1:9" x14ac:dyDescent="0.15">
      <c r="A658" s="1">
        <v>29</v>
      </c>
      <c r="B658" s="1" t="s">
        <v>77</v>
      </c>
      <c r="C658" s="1">
        <v>11</v>
      </c>
      <c r="D658" s="1" t="s">
        <v>162</v>
      </c>
      <c r="E658" s="3">
        <v>0.92550131440973304</v>
      </c>
      <c r="F658" s="3">
        <v>0.99018546564167698</v>
      </c>
      <c r="G658" s="3">
        <v>0.95172177942011205</v>
      </c>
      <c r="H658" s="3">
        <v>1.03149712670876</v>
      </c>
      <c r="I658" s="3">
        <v>1.0022906282561299</v>
      </c>
    </row>
    <row r="659" spans="1:9" x14ac:dyDescent="0.15">
      <c r="A659" s="1">
        <v>29</v>
      </c>
      <c r="B659" s="1" t="s">
        <v>28</v>
      </c>
      <c r="C659" s="1">
        <v>12</v>
      </c>
      <c r="D659" s="1" t="s">
        <v>163</v>
      </c>
      <c r="E659" s="3">
        <v>0.786637089361653</v>
      </c>
      <c r="F659" s="3">
        <v>0.86251124337303797</v>
      </c>
      <c r="G659" s="3">
        <v>0.82128921109706199</v>
      </c>
      <c r="H659" s="3">
        <v>0.97207531028545902</v>
      </c>
      <c r="I659" s="3">
        <v>0.97738035165217796</v>
      </c>
    </row>
    <row r="660" spans="1:9" x14ac:dyDescent="0.15">
      <c r="A660" s="1">
        <v>29</v>
      </c>
      <c r="B660" s="1" t="s">
        <v>28</v>
      </c>
      <c r="C660" s="1">
        <v>13</v>
      </c>
      <c r="D660" s="1" t="s">
        <v>164</v>
      </c>
      <c r="E660" s="3">
        <v>0.900058743262665</v>
      </c>
      <c r="F660" s="3">
        <v>0.94932349036745001</v>
      </c>
      <c r="G660" s="3">
        <v>0.91754281216016498</v>
      </c>
      <c r="H660" s="3">
        <v>1.00986716999987</v>
      </c>
      <c r="I660" s="3">
        <v>0.97107373233082706</v>
      </c>
    </row>
    <row r="661" spans="1:9" x14ac:dyDescent="0.15">
      <c r="A661" s="1">
        <v>29</v>
      </c>
      <c r="B661" s="1" t="s">
        <v>28</v>
      </c>
      <c r="C661" s="1">
        <v>14</v>
      </c>
      <c r="D661" s="1" t="s">
        <v>165</v>
      </c>
      <c r="E661" s="3">
        <v>0.84265607998754399</v>
      </c>
      <c r="F661" s="3">
        <v>0.87680063462693703</v>
      </c>
      <c r="G661" s="3">
        <v>0.86065463144209498</v>
      </c>
      <c r="H661" s="3">
        <v>0.98495357464545197</v>
      </c>
      <c r="I661" s="3">
        <v>0.99215560838918404</v>
      </c>
    </row>
    <row r="662" spans="1:9" x14ac:dyDescent="0.15">
      <c r="A662" s="1">
        <v>29</v>
      </c>
      <c r="B662" s="1" t="s">
        <v>28</v>
      </c>
      <c r="C662" s="1">
        <v>15</v>
      </c>
      <c r="D662" s="1" t="s">
        <v>166</v>
      </c>
      <c r="E662" s="3">
        <v>0.83084631940682296</v>
      </c>
      <c r="F662" s="3">
        <v>0.863863854892579</v>
      </c>
      <c r="G662" s="3">
        <v>0.84539731914734395</v>
      </c>
      <c r="H662" s="3">
        <v>0.94297597457934701</v>
      </c>
      <c r="I662" s="3">
        <v>0.93090785197709003</v>
      </c>
    </row>
    <row r="663" spans="1:9" x14ac:dyDescent="0.15">
      <c r="A663" s="1">
        <v>29</v>
      </c>
      <c r="B663" s="1" t="s">
        <v>28</v>
      </c>
      <c r="C663" s="1">
        <v>16</v>
      </c>
      <c r="D663" s="1" t="s">
        <v>149</v>
      </c>
      <c r="E663" s="3">
        <v>0.93503138664104801</v>
      </c>
      <c r="F663" s="3">
        <v>0.947560275896139</v>
      </c>
      <c r="G663" s="3">
        <v>0.93152980589125001</v>
      </c>
      <c r="H663" s="3">
        <v>0.96545258999147199</v>
      </c>
      <c r="I663" s="3">
        <v>0.95961457072695699</v>
      </c>
    </row>
    <row r="664" spans="1:9" x14ac:dyDescent="0.15">
      <c r="A664" s="1">
        <v>29</v>
      </c>
      <c r="B664" s="1" t="s">
        <v>28</v>
      </c>
      <c r="C664" s="1">
        <v>17</v>
      </c>
      <c r="D664" s="1" t="s">
        <v>150</v>
      </c>
      <c r="E664" s="3">
        <v>1.2819237945606501</v>
      </c>
      <c r="F664" s="3">
        <v>1.06988551113207</v>
      </c>
      <c r="G664" s="3">
        <v>1.0199210363359299</v>
      </c>
      <c r="H664" s="3">
        <v>1.0876194560711701</v>
      </c>
      <c r="I664" s="3">
        <v>1.21058429685703</v>
      </c>
    </row>
    <row r="665" spans="1:9" x14ac:dyDescent="0.15">
      <c r="A665" s="1">
        <v>29</v>
      </c>
      <c r="B665" s="1" t="s">
        <v>28</v>
      </c>
      <c r="C665" s="1">
        <v>18</v>
      </c>
      <c r="D665" s="1" t="s">
        <v>151</v>
      </c>
      <c r="E665" s="3">
        <v>0.80371978608011196</v>
      </c>
      <c r="F665" s="3">
        <v>0.82786097635489897</v>
      </c>
      <c r="G665" s="3">
        <v>0.82090446646321802</v>
      </c>
      <c r="H665" s="3">
        <v>0.86743390775089402</v>
      </c>
      <c r="I665" s="3">
        <v>0.81461228878272796</v>
      </c>
    </row>
    <row r="666" spans="1:9" x14ac:dyDescent="0.15">
      <c r="A666" s="1">
        <v>29</v>
      </c>
      <c r="B666" s="1" t="s">
        <v>28</v>
      </c>
      <c r="C666" s="1">
        <v>19</v>
      </c>
      <c r="D666" s="1" t="s">
        <v>152</v>
      </c>
      <c r="E666" s="3">
        <v>0.82625542623652704</v>
      </c>
      <c r="F666" s="3">
        <v>0.88389958818676095</v>
      </c>
      <c r="G666" s="3">
        <v>0.90710631874099901</v>
      </c>
      <c r="H666" s="3">
        <v>1.0296180457147399</v>
      </c>
      <c r="I666" s="3">
        <v>0.99461942973991202</v>
      </c>
    </row>
    <row r="667" spans="1:9" x14ac:dyDescent="0.15">
      <c r="A667" s="1">
        <v>29</v>
      </c>
      <c r="B667" s="1" t="s">
        <v>28</v>
      </c>
      <c r="C667" s="1">
        <v>20</v>
      </c>
      <c r="D667" s="1" t="s">
        <v>153</v>
      </c>
      <c r="E667" s="3">
        <v>0.93555697436405705</v>
      </c>
      <c r="F667" s="3">
        <v>1.0358520961644899</v>
      </c>
      <c r="G667" s="3">
        <v>0.96873586971976899</v>
      </c>
      <c r="H667" s="3">
        <v>0.93529176671435499</v>
      </c>
      <c r="I667" s="3">
        <v>0.87527965792039997</v>
      </c>
    </row>
    <row r="668" spans="1:9" x14ac:dyDescent="0.15">
      <c r="A668" s="1">
        <v>29</v>
      </c>
      <c r="B668" s="1" t="s">
        <v>28</v>
      </c>
      <c r="C668" s="1">
        <v>21</v>
      </c>
      <c r="D668" s="1" t="s">
        <v>154</v>
      </c>
      <c r="E668" s="3">
        <v>0.99152530615640999</v>
      </c>
      <c r="F668" s="3">
        <v>1.0171417303943899</v>
      </c>
      <c r="G668" s="3">
        <v>0.97660436159346498</v>
      </c>
      <c r="H668" s="3">
        <v>0.99381008005926497</v>
      </c>
      <c r="I668" s="3">
        <v>0.97715456491599795</v>
      </c>
    </row>
    <row r="669" spans="1:9" x14ac:dyDescent="0.15">
      <c r="A669" s="1">
        <v>29</v>
      </c>
      <c r="B669" s="1" t="s">
        <v>28</v>
      </c>
      <c r="C669" s="1">
        <v>22</v>
      </c>
      <c r="D669" s="1" t="s">
        <v>146</v>
      </c>
      <c r="E669" s="3">
        <v>0.87555483987711502</v>
      </c>
      <c r="F669" s="3">
        <v>0.86792537514351997</v>
      </c>
      <c r="G669" s="3">
        <v>0.90137726826808395</v>
      </c>
      <c r="H669" s="3">
        <v>0.97935916245575005</v>
      </c>
      <c r="I669" s="3">
        <v>0.95336876882904398</v>
      </c>
    </row>
    <row r="670" spans="1:9" x14ac:dyDescent="0.15">
      <c r="A670" s="1">
        <v>29</v>
      </c>
      <c r="B670" s="1" t="s">
        <v>28</v>
      </c>
      <c r="C670" s="1">
        <v>23</v>
      </c>
      <c r="D670" s="1" t="s">
        <v>167</v>
      </c>
      <c r="E670" s="3">
        <v>1.17828133250487</v>
      </c>
      <c r="F670" s="3">
        <v>1.1383262705300701</v>
      </c>
      <c r="G670" s="3">
        <v>1.15968546645894</v>
      </c>
      <c r="H670" s="3">
        <v>1.27910845757112</v>
      </c>
      <c r="I670" s="3">
        <v>1.2281941361934099</v>
      </c>
    </row>
    <row r="671" spans="1:9" x14ac:dyDescent="0.15">
      <c r="A671" s="1">
        <v>30</v>
      </c>
      <c r="B671" s="1" t="s">
        <v>29</v>
      </c>
      <c r="C671" s="1">
        <v>1</v>
      </c>
      <c r="D671" s="1" t="s">
        <v>147</v>
      </c>
      <c r="E671" s="3">
        <v>0.57382141045977697</v>
      </c>
      <c r="F671" s="3">
        <v>0.62385302803853304</v>
      </c>
      <c r="G671" s="3">
        <v>0.60103912557138395</v>
      </c>
      <c r="H671" s="3">
        <v>0.656188770278188</v>
      </c>
      <c r="I671" s="3">
        <v>0.67770408705457097</v>
      </c>
    </row>
    <row r="672" spans="1:9" x14ac:dyDescent="0.15">
      <c r="A672" s="1">
        <v>30</v>
      </c>
      <c r="B672" s="1" t="s">
        <v>29</v>
      </c>
      <c r="C672" s="1">
        <v>2</v>
      </c>
      <c r="D672" s="1" t="s">
        <v>148</v>
      </c>
      <c r="E672" s="3">
        <v>4.4677973049890802</v>
      </c>
      <c r="F672" s="3">
        <v>4.9100358458642104</v>
      </c>
      <c r="G672" s="3">
        <v>4.5592487716878498</v>
      </c>
      <c r="H672" s="3">
        <v>7.4431313299908801</v>
      </c>
      <c r="I672" s="3">
        <v>8.0398089017185601</v>
      </c>
    </row>
    <row r="673" spans="1:9" x14ac:dyDescent="0.15">
      <c r="A673" s="1">
        <v>30</v>
      </c>
      <c r="B673" s="1" t="s">
        <v>78</v>
      </c>
      <c r="C673" s="1">
        <v>3</v>
      </c>
      <c r="D673" s="1" t="s">
        <v>155</v>
      </c>
      <c r="E673" s="3">
        <v>0.77436187753388497</v>
      </c>
      <c r="F673" s="3">
        <v>0.78806294742059002</v>
      </c>
      <c r="G673" s="3">
        <v>0.78079404113814699</v>
      </c>
      <c r="H673" s="3">
        <v>0.83322347466732405</v>
      </c>
      <c r="I673" s="3">
        <v>0.80947337518419304</v>
      </c>
    </row>
    <row r="674" spans="1:9" x14ac:dyDescent="0.15">
      <c r="A674" s="1">
        <v>30</v>
      </c>
      <c r="B674" s="1" t="s">
        <v>78</v>
      </c>
      <c r="C674" s="1">
        <v>4</v>
      </c>
      <c r="D674" s="1" t="s">
        <v>156</v>
      </c>
      <c r="E674" s="3">
        <v>0.70917774503321196</v>
      </c>
      <c r="F674" s="3">
        <v>0.70384647261489297</v>
      </c>
      <c r="G674" s="3">
        <v>0.68784740981381598</v>
      </c>
      <c r="H674" s="3">
        <v>0.73523566831193699</v>
      </c>
      <c r="I674" s="3">
        <v>0.73053135593638996</v>
      </c>
    </row>
    <row r="675" spans="1:9" x14ac:dyDescent="0.15">
      <c r="A675" s="1">
        <v>30</v>
      </c>
      <c r="B675" s="1" t="s">
        <v>78</v>
      </c>
      <c r="C675" s="1">
        <v>5</v>
      </c>
      <c r="D675" s="1" t="s">
        <v>157</v>
      </c>
      <c r="E675" s="3">
        <v>0.85449234691412601</v>
      </c>
      <c r="F675" s="3">
        <v>0.89770980888062901</v>
      </c>
      <c r="G675" s="3">
        <v>0.88345109693277701</v>
      </c>
      <c r="H675" s="3">
        <v>0.94502945975820696</v>
      </c>
      <c r="I675" s="3">
        <v>0.92525247090954199</v>
      </c>
    </row>
    <row r="676" spans="1:9" x14ac:dyDescent="0.15">
      <c r="A676" s="1">
        <v>30</v>
      </c>
      <c r="B676" s="1" t="s">
        <v>78</v>
      </c>
      <c r="C676" s="1">
        <v>6</v>
      </c>
      <c r="D676" s="1" t="s">
        <v>49</v>
      </c>
      <c r="E676" s="3">
        <v>0.94965749415733902</v>
      </c>
      <c r="F676" s="3">
        <v>1.0038363685064999</v>
      </c>
      <c r="G676" s="3">
        <v>0.99030672903898398</v>
      </c>
      <c r="H676" s="3">
        <v>1.0605022303491101</v>
      </c>
      <c r="I676" s="3">
        <v>1.0365783666098201</v>
      </c>
    </row>
    <row r="677" spans="1:9" x14ac:dyDescent="0.15">
      <c r="A677" s="1">
        <v>30</v>
      </c>
      <c r="B677" s="1" t="s">
        <v>78</v>
      </c>
      <c r="C677" s="1">
        <v>7</v>
      </c>
      <c r="D677" s="1" t="s">
        <v>158</v>
      </c>
      <c r="E677" s="3">
        <v>0.97004256610914696</v>
      </c>
      <c r="F677" s="3">
        <v>1.01089490643879</v>
      </c>
      <c r="G677" s="3">
        <v>1.0528851169189799</v>
      </c>
      <c r="H677" s="3">
        <v>1.1233105734411399</v>
      </c>
      <c r="I677" s="3">
        <v>1.0668999741282399</v>
      </c>
    </row>
    <row r="678" spans="1:9" x14ac:dyDescent="0.15">
      <c r="A678" s="1">
        <v>30</v>
      </c>
      <c r="B678" s="1" t="s">
        <v>78</v>
      </c>
      <c r="C678" s="1">
        <v>8</v>
      </c>
      <c r="D678" s="1" t="s">
        <v>159</v>
      </c>
      <c r="E678" s="3">
        <v>0.86406193333527503</v>
      </c>
      <c r="F678" s="3">
        <v>0.89832422078068797</v>
      </c>
      <c r="G678" s="3">
        <v>0.88541180528444596</v>
      </c>
      <c r="H678" s="3">
        <v>0.95381775698929605</v>
      </c>
      <c r="I678" s="3">
        <v>0.90898737325199197</v>
      </c>
    </row>
    <row r="679" spans="1:9" x14ac:dyDescent="0.15">
      <c r="A679" s="1">
        <v>30</v>
      </c>
      <c r="B679" s="1" t="s">
        <v>78</v>
      </c>
      <c r="C679" s="1">
        <v>9</v>
      </c>
      <c r="D679" s="1" t="s">
        <v>160</v>
      </c>
      <c r="E679" s="3">
        <v>0.93887084432076895</v>
      </c>
      <c r="F679" s="3">
        <v>0.97686309850178898</v>
      </c>
      <c r="G679" s="3">
        <v>0.96880412688712103</v>
      </c>
      <c r="H679" s="3">
        <v>0.99872385377335304</v>
      </c>
      <c r="I679" s="3">
        <v>0.91892566223177596</v>
      </c>
    </row>
    <row r="680" spans="1:9" x14ac:dyDescent="0.15">
      <c r="A680" s="1">
        <v>30</v>
      </c>
      <c r="B680" s="1" t="s">
        <v>78</v>
      </c>
      <c r="C680" s="1">
        <v>10</v>
      </c>
      <c r="D680" s="1" t="s">
        <v>161</v>
      </c>
      <c r="E680" s="3">
        <v>0.90463357479073803</v>
      </c>
      <c r="F680" s="3">
        <v>0.89192876781776398</v>
      </c>
      <c r="G680" s="3">
        <v>0.89188653101940596</v>
      </c>
      <c r="H680" s="3">
        <v>0.93803334916982095</v>
      </c>
      <c r="I680" s="3">
        <v>0.90023986245580301</v>
      </c>
    </row>
    <row r="681" spans="1:9" x14ac:dyDescent="0.15">
      <c r="A681" s="1">
        <v>30</v>
      </c>
      <c r="B681" s="1" t="s">
        <v>78</v>
      </c>
      <c r="C681" s="1">
        <v>11</v>
      </c>
      <c r="D681" s="1" t="s">
        <v>162</v>
      </c>
      <c r="E681" s="3">
        <v>0.94504785381103895</v>
      </c>
      <c r="F681" s="3">
        <v>0.97648566262368797</v>
      </c>
      <c r="G681" s="3">
        <v>0.94962514692247402</v>
      </c>
      <c r="H681" s="3">
        <v>1.0058690378442099</v>
      </c>
      <c r="I681" s="3">
        <v>0.96546217639860599</v>
      </c>
    </row>
    <row r="682" spans="1:9" x14ac:dyDescent="0.15">
      <c r="A682" s="1">
        <v>30</v>
      </c>
      <c r="B682" s="1" t="s">
        <v>29</v>
      </c>
      <c r="C682" s="1">
        <v>12</v>
      </c>
      <c r="D682" s="1" t="s">
        <v>163</v>
      </c>
      <c r="E682" s="3">
        <v>0.79804024648092897</v>
      </c>
      <c r="F682" s="3">
        <v>0.83994547889257098</v>
      </c>
      <c r="G682" s="3">
        <v>0.81242237804656903</v>
      </c>
      <c r="H682" s="3">
        <v>0.92906128472236205</v>
      </c>
      <c r="I682" s="3">
        <v>0.91770738046424205</v>
      </c>
    </row>
    <row r="683" spans="1:9" x14ac:dyDescent="0.15">
      <c r="A683" s="1">
        <v>30</v>
      </c>
      <c r="B683" s="1" t="s">
        <v>29</v>
      </c>
      <c r="C683" s="1">
        <v>13</v>
      </c>
      <c r="D683" s="1" t="s">
        <v>164</v>
      </c>
      <c r="E683" s="3">
        <v>0.92212419120154299</v>
      </c>
      <c r="F683" s="3">
        <v>0.94297336171226898</v>
      </c>
      <c r="G683" s="3">
        <v>0.92218835326408599</v>
      </c>
      <c r="H683" s="3">
        <v>0.98668766205323</v>
      </c>
      <c r="I683" s="3">
        <v>0.93583763569543299</v>
      </c>
    </row>
    <row r="684" spans="1:9" x14ac:dyDescent="0.15">
      <c r="A684" s="1">
        <v>30</v>
      </c>
      <c r="B684" s="1" t="s">
        <v>29</v>
      </c>
      <c r="C684" s="1">
        <v>14</v>
      </c>
      <c r="D684" s="1" t="s">
        <v>165</v>
      </c>
      <c r="E684" s="3">
        <v>0.85437284202623098</v>
      </c>
      <c r="F684" s="3">
        <v>0.86159853566627398</v>
      </c>
      <c r="G684" s="3">
        <v>0.85169367808230101</v>
      </c>
      <c r="H684" s="3">
        <v>0.94507209617798604</v>
      </c>
      <c r="I684" s="3">
        <v>0.94421672622115105</v>
      </c>
    </row>
    <row r="685" spans="1:9" x14ac:dyDescent="0.15">
      <c r="A685" s="1">
        <v>30</v>
      </c>
      <c r="B685" s="1" t="s">
        <v>29</v>
      </c>
      <c r="C685" s="1">
        <v>15</v>
      </c>
      <c r="D685" s="1" t="s">
        <v>166</v>
      </c>
      <c r="E685" s="3">
        <v>0.81739755506658096</v>
      </c>
      <c r="F685" s="3">
        <v>0.83053238949559205</v>
      </c>
      <c r="G685" s="3">
        <v>0.824597302534541</v>
      </c>
      <c r="H685" s="3">
        <v>0.898336375736139</v>
      </c>
      <c r="I685" s="3">
        <v>0.89397387220056101</v>
      </c>
    </row>
    <row r="686" spans="1:9" x14ac:dyDescent="0.15">
      <c r="A686" s="1">
        <v>30</v>
      </c>
      <c r="B686" s="1" t="s">
        <v>29</v>
      </c>
      <c r="C686" s="1">
        <v>16</v>
      </c>
      <c r="D686" s="1" t="s">
        <v>149</v>
      </c>
      <c r="E686" s="3">
        <v>0.91783478090717696</v>
      </c>
      <c r="F686" s="3">
        <v>0.91049043442525102</v>
      </c>
      <c r="G686" s="3">
        <v>0.89445186596183202</v>
      </c>
      <c r="H686" s="3">
        <v>0.93415750850226897</v>
      </c>
      <c r="I686" s="3">
        <v>0.94424371862705803</v>
      </c>
    </row>
    <row r="687" spans="1:9" x14ac:dyDescent="0.15">
      <c r="A687" s="1">
        <v>30</v>
      </c>
      <c r="B687" s="1" t="s">
        <v>29</v>
      </c>
      <c r="C687" s="1">
        <v>17</v>
      </c>
      <c r="D687" s="1" t="s">
        <v>150</v>
      </c>
      <c r="E687" s="3">
        <v>1.3188318325986901</v>
      </c>
      <c r="F687" s="3">
        <v>1.1270987105772201</v>
      </c>
      <c r="G687" s="3">
        <v>1.0717075189829399</v>
      </c>
      <c r="H687" s="3">
        <v>1.1038961072539999</v>
      </c>
      <c r="I687" s="3">
        <v>1.2252508198205301</v>
      </c>
    </row>
    <row r="688" spans="1:9" x14ac:dyDescent="0.15">
      <c r="A688" s="1">
        <v>30</v>
      </c>
      <c r="B688" s="1" t="s">
        <v>29</v>
      </c>
      <c r="C688" s="1">
        <v>18</v>
      </c>
      <c r="D688" s="1" t="s">
        <v>151</v>
      </c>
      <c r="E688" s="3">
        <v>0.769819280551998</v>
      </c>
      <c r="F688" s="3">
        <v>0.75278813122740296</v>
      </c>
      <c r="G688" s="3">
        <v>0.77711441632915401</v>
      </c>
      <c r="H688" s="3">
        <v>0.84494197017746897</v>
      </c>
      <c r="I688" s="3">
        <v>0.79072315006762794</v>
      </c>
    </row>
    <row r="689" spans="1:9" x14ac:dyDescent="0.15">
      <c r="A689" s="1">
        <v>30</v>
      </c>
      <c r="B689" s="1" t="s">
        <v>29</v>
      </c>
      <c r="C689" s="1">
        <v>19</v>
      </c>
      <c r="D689" s="1" t="s">
        <v>152</v>
      </c>
      <c r="E689" s="3">
        <v>0.85961659402796597</v>
      </c>
      <c r="F689" s="3">
        <v>0.89659608263832702</v>
      </c>
      <c r="G689" s="3">
        <v>0.94564996494966402</v>
      </c>
      <c r="H689" s="3">
        <v>1.02997303709226</v>
      </c>
      <c r="I689" s="3">
        <v>1.0125575370478499</v>
      </c>
    </row>
    <row r="690" spans="1:9" x14ac:dyDescent="0.15">
      <c r="A690" s="1">
        <v>30</v>
      </c>
      <c r="B690" s="1" t="s">
        <v>29</v>
      </c>
      <c r="C690" s="1">
        <v>20</v>
      </c>
      <c r="D690" s="1" t="s">
        <v>153</v>
      </c>
      <c r="E690" s="3">
        <v>0.82305766574440997</v>
      </c>
      <c r="F690" s="3">
        <v>0.976360247097533</v>
      </c>
      <c r="G690" s="3">
        <v>0.92483767647762005</v>
      </c>
      <c r="H690" s="3">
        <v>1.1128046331126</v>
      </c>
      <c r="I690" s="3">
        <v>1.0405470044585201</v>
      </c>
    </row>
    <row r="691" spans="1:9" x14ac:dyDescent="0.15">
      <c r="A691" s="1">
        <v>30</v>
      </c>
      <c r="B691" s="1" t="s">
        <v>29</v>
      </c>
      <c r="C691" s="1">
        <v>21</v>
      </c>
      <c r="D691" s="1" t="s">
        <v>154</v>
      </c>
      <c r="E691" s="3">
        <v>1.00895766771955</v>
      </c>
      <c r="F691" s="3">
        <v>1.02211817714342</v>
      </c>
      <c r="G691" s="3">
        <v>0.99501771898916702</v>
      </c>
      <c r="H691" s="3">
        <v>0.98792843882540304</v>
      </c>
      <c r="I691" s="3">
        <v>0.95210636100477897</v>
      </c>
    </row>
    <row r="692" spans="1:9" x14ac:dyDescent="0.15">
      <c r="A692" s="1">
        <v>30</v>
      </c>
      <c r="B692" s="1" t="s">
        <v>29</v>
      </c>
      <c r="C692" s="1">
        <v>22</v>
      </c>
      <c r="D692" s="1" t="s">
        <v>146</v>
      </c>
      <c r="E692" s="3">
        <v>0.86201141416509097</v>
      </c>
      <c r="F692" s="3">
        <v>0.83048065324072096</v>
      </c>
      <c r="G692" s="3">
        <v>0.86296385639110795</v>
      </c>
      <c r="H692" s="3">
        <v>0.934430732662762</v>
      </c>
      <c r="I692" s="3">
        <v>0.90550258704947495</v>
      </c>
    </row>
    <row r="693" spans="1:9" x14ac:dyDescent="0.15">
      <c r="A693" s="1">
        <v>30</v>
      </c>
      <c r="B693" s="1" t="s">
        <v>29</v>
      </c>
      <c r="C693" s="1">
        <v>23</v>
      </c>
      <c r="D693" s="1" t="s">
        <v>167</v>
      </c>
      <c r="E693" s="3">
        <v>1.1906994076181801</v>
      </c>
      <c r="F693" s="3">
        <v>1.11568824125803</v>
      </c>
      <c r="G693" s="3">
        <v>1.1324179647777499</v>
      </c>
      <c r="H693" s="3">
        <v>1.19684830784257</v>
      </c>
      <c r="I693" s="3">
        <v>1.1459435718604301</v>
      </c>
    </row>
    <row r="694" spans="1:9" x14ac:dyDescent="0.15">
      <c r="A694" s="1">
        <v>31</v>
      </c>
      <c r="B694" s="1" t="s">
        <v>30</v>
      </c>
      <c r="C694" s="1">
        <v>1</v>
      </c>
      <c r="D694" s="1" t="s">
        <v>147</v>
      </c>
      <c r="E694" s="3">
        <v>0.52931830432531202</v>
      </c>
      <c r="F694" s="3">
        <v>0.559082038064596</v>
      </c>
      <c r="G694" s="3">
        <v>0.53640592328833603</v>
      </c>
      <c r="H694" s="3">
        <v>0.59238167782840701</v>
      </c>
      <c r="I694" s="3">
        <v>0.63860446073391397</v>
      </c>
    </row>
    <row r="695" spans="1:9" x14ac:dyDescent="0.15">
      <c r="A695" s="1">
        <v>31</v>
      </c>
      <c r="B695" s="1" t="s">
        <v>30</v>
      </c>
      <c r="C695" s="1">
        <v>2</v>
      </c>
      <c r="D695" s="1" t="s">
        <v>148</v>
      </c>
      <c r="E695" s="3">
        <v>3.6641705094045798</v>
      </c>
      <c r="F695" s="3">
        <v>2.8072428451954599</v>
      </c>
      <c r="G695" s="3">
        <v>2.33149228785184</v>
      </c>
      <c r="H695" s="3">
        <v>2.8354300660431502</v>
      </c>
      <c r="I695" s="3">
        <v>2.6541085377201599</v>
      </c>
    </row>
    <row r="696" spans="1:9" x14ac:dyDescent="0.15">
      <c r="A696" s="1">
        <v>31</v>
      </c>
      <c r="B696" s="1" t="s">
        <v>79</v>
      </c>
      <c r="C696" s="1">
        <v>3</v>
      </c>
      <c r="D696" s="1" t="s">
        <v>155</v>
      </c>
      <c r="E696" s="3">
        <v>0.72990817384722395</v>
      </c>
      <c r="F696" s="3">
        <v>0.71245661273955896</v>
      </c>
      <c r="G696" s="3">
        <v>0.728235667675737</v>
      </c>
      <c r="H696" s="3">
        <v>0.77601078757437503</v>
      </c>
      <c r="I696" s="3">
        <v>0.76037311343270697</v>
      </c>
    </row>
    <row r="697" spans="1:9" x14ac:dyDescent="0.15">
      <c r="A697" s="1">
        <v>31</v>
      </c>
      <c r="B697" s="1" t="s">
        <v>79</v>
      </c>
      <c r="C697" s="1">
        <v>4</v>
      </c>
      <c r="D697" s="1" t="s">
        <v>156</v>
      </c>
      <c r="E697" s="3">
        <v>0.64759747609049301</v>
      </c>
      <c r="F697" s="3">
        <v>0.62883546650015198</v>
      </c>
      <c r="G697" s="3">
        <v>0.63528325504248495</v>
      </c>
      <c r="H697" s="3">
        <v>0.691437740929013</v>
      </c>
      <c r="I697" s="3">
        <v>0.68822393645602598</v>
      </c>
    </row>
    <row r="698" spans="1:9" x14ac:dyDescent="0.15">
      <c r="A698" s="1">
        <v>31</v>
      </c>
      <c r="B698" s="1" t="s">
        <v>79</v>
      </c>
      <c r="C698" s="1">
        <v>5</v>
      </c>
      <c r="D698" s="1" t="s">
        <v>157</v>
      </c>
      <c r="E698" s="3">
        <v>0.80243021291928796</v>
      </c>
      <c r="F698" s="3">
        <v>0.81700925825020099</v>
      </c>
      <c r="G698" s="3">
        <v>0.81874461899552498</v>
      </c>
      <c r="H698" s="3">
        <v>0.89682534517548396</v>
      </c>
      <c r="I698" s="3">
        <v>0.89240722199956701</v>
      </c>
    </row>
    <row r="699" spans="1:9" x14ac:dyDescent="0.15">
      <c r="A699" s="1">
        <v>31</v>
      </c>
      <c r="B699" s="1" t="s">
        <v>79</v>
      </c>
      <c r="C699" s="1">
        <v>6</v>
      </c>
      <c r="D699" s="1" t="s">
        <v>49</v>
      </c>
      <c r="E699" s="3">
        <v>0.88347260065586397</v>
      </c>
      <c r="F699" s="3">
        <v>0.92072307229289196</v>
      </c>
      <c r="G699" s="3">
        <v>0.94151658228825896</v>
      </c>
      <c r="H699" s="3">
        <v>1.0181018266499</v>
      </c>
      <c r="I699" s="3">
        <v>1.0151129080300501</v>
      </c>
    </row>
    <row r="700" spans="1:9" x14ac:dyDescent="0.15">
      <c r="A700" s="1">
        <v>31</v>
      </c>
      <c r="B700" s="1" t="s">
        <v>79</v>
      </c>
      <c r="C700" s="1">
        <v>7</v>
      </c>
      <c r="D700" s="1" t="s">
        <v>158</v>
      </c>
      <c r="E700" s="3">
        <v>0.92031698037186505</v>
      </c>
      <c r="F700" s="3">
        <v>0.94911937719912298</v>
      </c>
      <c r="G700" s="3">
        <v>1.0104342491387801</v>
      </c>
      <c r="H700" s="3">
        <v>1.1028448900355801</v>
      </c>
      <c r="I700" s="3">
        <v>1.0607148904028301</v>
      </c>
    </row>
    <row r="701" spans="1:9" x14ac:dyDescent="0.15">
      <c r="A701" s="1">
        <v>31</v>
      </c>
      <c r="B701" s="1" t="s">
        <v>79</v>
      </c>
      <c r="C701" s="1">
        <v>8</v>
      </c>
      <c r="D701" s="1" t="s">
        <v>159</v>
      </c>
      <c r="E701" s="3">
        <v>0.82235684421464295</v>
      </c>
      <c r="F701" s="3">
        <v>0.83149518950693102</v>
      </c>
      <c r="G701" s="3">
        <v>0.83918309471210895</v>
      </c>
      <c r="H701" s="3">
        <v>0.920847205495261</v>
      </c>
      <c r="I701" s="3">
        <v>0.89511116463618501</v>
      </c>
    </row>
    <row r="702" spans="1:9" x14ac:dyDescent="0.15">
      <c r="A702" s="1">
        <v>31</v>
      </c>
      <c r="B702" s="1" t="s">
        <v>79</v>
      </c>
      <c r="C702" s="1">
        <v>9</v>
      </c>
      <c r="D702" s="1" t="s">
        <v>160</v>
      </c>
      <c r="E702" s="3">
        <v>0.90251143410424095</v>
      </c>
      <c r="F702" s="3">
        <v>0.92021127519123302</v>
      </c>
      <c r="G702" s="3">
        <v>0.91662312825426695</v>
      </c>
      <c r="H702" s="3">
        <v>0.96470330888963296</v>
      </c>
      <c r="I702" s="3">
        <v>0.90351858686825903</v>
      </c>
    </row>
    <row r="703" spans="1:9" x14ac:dyDescent="0.15">
      <c r="A703" s="1">
        <v>31</v>
      </c>
      <c r="B703" s="1" t="s">
        <v>79</v>
      </c>
      <c r="C703" s="1">
        <v>10</v>
      </c>
      <c r="D703" s="1" t="s">
        <v>161</v>
      </c>
      <c r="E703" s="3">
        <v>0.86792796073896505</v>
      </c>
      <c r="F703" s="3">
        <v>0.83815749487367597</v>
      </c>
      <c r="G703" s="3">
        <v>0.85363491064670205</v>
      </c>
      <c r="H703" s="3">
        <v>0.90878036834337705</v>
      </c>
      <c r="I703" s="3">
        <v>0.88902610046556496</v>
      </c>
    </row>
    <row r="704" spans="1:9" x14ac:dyDescent="0.15">
      <c r="A704" s="1">
        <v>31</v>
      </c>
      <c r="B704" s="1" t="s">
        <v>79</v>
      </c>
      <c r="C704" s="1">
        <v>11</v>
      </c>
      <c r="D704" s="1" t="s">
        <v>162</v>
      </c>
      <c r="E704" s="3">
        <v>0.904844339614159</v>
      </c>
      <c r="F704" s="3">
        <v>0.91315944648241498</v>
      </c>
      <c r="G704" s="3">
        <v>0.89969756289150804</v>
      </c>
      <c r="H704" s="3">
        <v>0.96791635075349902</v>
      </c>
      <c r="I704" s="3">
        <v>0.94406823701700704</v>
      </c>
    </row>
    <row r="705" spans="1:9" x14ac:dyDescent="0.15">
      <c r="A705" s="1">
        <v>31</v>
      </c>
      <c r="B705" s="1" t="s">
        <v>30</v>
      </c>
      <c r="C705" s="1">
        <v>12</v>
      </c>
      <c r="D705" s="1" t="s">
        <v>163</v>
      </c>
      <c r="E705" s="3">
        <v>0.72318407518706995</v>
      </c>
      <c r="F705" s="3">
        <v>0.73947208733302205</v>
      </c>
      <c r="G705" s="3">
        <v>0.737817328601305</v>
      </c>
      <c r="H705" s="3">
        <v>0.86618678919510705</v>
      </c>
      <c r="I705" s="3">
        <v>0.868406838790867</v>
      </c>
    </row>
    <row r="706" spans="1:9" x14ac:dyDescent="0.15">
      <c r="A706" s="1">
        <v>31</v>
      </c>
      <c r="B706" s="1" t="s">
        <v>30</v>
      </c>
      <c r="C706" s="1">
        <v>13</v>
      </c>
      <c r="D706" s="1" t="s">
        <v>164</v>
      </c>
      <c r="E706" s="3">
        <v>0.88948708702180701</v>
      </c>
      <c r="F706" s="3">
        <v>0.88346143382327702</v>
      </c>
      <c r="G706" s="3">
        <v>0.87545820487206705</v>
      </c>
      <c r="H706" s="3">
        <v>0.94521439124084605</v>
      </c>
      <c r="I706" s="3">
        <v>0.90855032734227603</v>
      </c>
    </row>
    <row r="707" spans="1:9" x14ac:dyDescent="0.15">
      <c r="A707" s="1">
        <v>31</v>
      </c>
      <c r="B707" s="1" t="s">
        <v>30</v>
      </c>
      <c r="C707" s="1">
        <v>14</v>
      </c>
      <c r="D707" s="1" t="s">
        <v>165</v>
      </c>
      <c r="E707" s="3">
        <v>0.79559520632747704</v>
      </c>
      <c r="F707" s="3">
        <v>0.77787809590499701</v>
      </c>
      <c r="G707" s="3">
        <v>0.78438070083651101</v>
      </c>
      <c r="H707" s="3">
        <v>0.88955615952869704</v>
      </c>
      <c r="I707" s="3">
        <v>0.90133923918251302</v>
      </c>
    </row>
    <row r="708" spans="1:9" x14ac:dyDescent="0.15">
      <c r="A708" s="1">
        <v>31</v>
      </c>
      <c r="B708" s="1" t="s">
        <v>30</v>
      </c>
      <c r="C708" s="1">
        <v>15</v>
      </c>
      <c r="D708" s="1" t="s">
        <v>166</v>
      </c>
      <c r="E708" s="3">
        <v>0.77238384400670901</v>
      </c>
      <c r="F708" s="3">
        <v>0.76685500130553097</v>
      </c>
      <c r="G708" s="3">
        <v>0.78638752345402596</v>
      </c>
      <c r="H708" s="3">
        <v>0.85883992817557497</v>
      </c>
      <c r="I708" s="3">
        <v>0.86736232130952695</v>
      </c>
    </row>
    <row r="709" spans="1:9" x14ac:dyDescent="0.15">
      <c r="A709" s="1">
        <v>31</v>
      </c>
      <c r="B709" s="1" t="s">
        <v>30</v>
      </c>
      <c r="C709" s="1">
        <v>16</v>
      </c>
      <c r="D709" s="1" t="s">
        <v>149</v>
      </c>
      <c r="E709" s="3">
        <v>0.91276050272355302</v>
      </c>
      <c r="F709" s="3">
        <v>0.89548976184319196</v>
      </c>
      <c r="G709" s="3">
        <v>0.90943646186458404</v>
      </c>
      <c r="H709" s="3">
        <v>0.93238959099565599</v>
      </c>
      <c r="I709" s="3">
        <v>0.94208996655511101</v>
      </c>
    </row>
    <row r="710" spans="1:9" x14ac:dyDescent="0.15">
      <c r="A710" s="1">
        <v>31</v>
      </c>
      <c r="B710" s="1" t="s">
        <v>30</v>
      </c>
      <c r="C710" s="1">
        <v>17</v>
      </c>
      <c r="D710" s="1" t="s">
        <v>150</v>
      </c>
      <c r="E710" s="3">
        <v>2.1370863226015699</v>
      </c>
      <c r="F710" s="3">
        <v>1.4390231488972001</v>
      </c>
      <c r="G710" s="3">
        <v>1.1382452939505201</v>
      </c>
      <c r="H710" s="3">
        <v>1.1844676945777199</v>
      </c>
      <c r="I710" s="3">
        <v>1.38094911923756</v>
      </c>
    </row>
    <row r="711" spans="1:9" x14ac:dyDescent="0.15">
      <c r="A711" s="1">
        <v>31</v>
      </c>
      <c r="B711" s="1" t="s">
        <v>30</v>
      </c>
      <c r="C711" s="1">
        <v>18</v>
      </c>
      <c r="D711" s="1" t="s">
        <v>151</v>
      </c>
      <c r="E711" s="3">
        <v>0.789644339709341</v>
      </c>
      <c r="F711" s="3">
        <v>0.79201343672360602</v>
      </c>
      <c r="G711" s="3">
        <v>0.82783100061696102</v>
      </c>
      <c r="H711" s="3">
        <v>0.88077748319256299</v>
      </c>
      <c r="I711" s="3">
        <v>0.80725231684468701</v>
      </c>
    </row>
    <row r="712" spans="1:9" x14ac:dyDescent="0.15">
      <c r="A712" s="1">
        <v>31</v>
      </c>
      <c r="B712" s="1" t="s">
        <v>30</v>
      </c>
      <c r="C712" s="1">
        <v>19</v>
      </c>
      <c r="D712" s="1" t="s">
        <v>152</v>
      </c>
      <c r="E712" s="3">
        <v>0.95811782120443501</v>
      </c>
      <c r="F712" s="3">
        <v>0.93878399648583499</v>
      </c>
      <c r="G712" s="3">
        <v>0.96428804748264296</v>
      </c>
      <c r="H712" s="3">
        <v>1.0289893385457201</v>
      </c>
      <c r="I712" s="3">
        <v>0.99699387309860799</v>
      </c>
    </row>
    <row r="713" spans="1:9" x14ac:dyDescent="0.15">
      <c r="A713" s="1">
        <v>31</v>
      </c>
      <c r="B713" s="1" t="s">
        <v>30</v>
      </c>
      <c r="C713" s="1">
        <v>20</v>
      </c>
      <c r="D713" s="1" t="s">
        <v>153</v>
      </c>
      <c r="E713" s="3">
        <v>1.69507050621861</v>
      </c>
      <c r="F713" s="3">
        <v>1.45924673017314</v>
      </c>
      <c r="G713" s="3">
        <v>1.2649446173911201</v>
      </c>
      <c r="H713" s="3">
        <v>1.17829249103872</v>
      </c>
      <c r="I713" s="3">
        <v>1.16866198678092</v>
      </c>
    </row>
    <row r="714" spans="1:9" x14ac:dyDescent="0.15">
      <c r="A714" s="1">
        <v>31</v>
      </c>
      <c r="B714" s="1" t="s">
        <v>30</v>
      </c>
      <c r="C714" s="1">
        <v>21</v>
      </c>
      <c r="D714" s="1" t="s">
        <v>154</v>
      </c>
      <c r="E714" s="3">
        <v>1.0630320389768499</v>
      </c>
      <c r="F714" s="3">
        <v>1.03942100601362</v>
      </c>
      <c r="G714" s="3">
        <v>1.01713616333111</v>
      </c>
      <c r="H714" s="3">
        <v>1.0293626235211299</v>
      </c>
      <c r="I714" s="3">
        <v>0.98223142106091399</v>
      </c>
    </row>
    <row r="715" spans="1:9" x14ac:dyDescent="0.15">
      <c r="A715" s="1">
        <v>31</v>
      </c>
      <c r="B715" s="1" t="s">
        <v>30</v>
      </c>
      <c r="C715" s="1">
        <v>22</v>
      </c>
      <c r="D715" s="1" t="s">
        <v>146</v>
      </c>
      <c r="E715" s="3">
        <v>0.86981517398945596</v>
      </c>
      <c r="F715" s="3">
        <v>0.86407826493166395</v>
      </c>
      <c r="G715" s="3">
        <v>0.88671357524832795</v>
      </c>
      <c r="H715" s="3">
        <v>0.953484361614232</v>
      </c>
      <c r="I715" s="3">
        <v>0.91184820326490901</v>
      </c>
    </row>
    <row r="716" spans="1:9" x14ac:dyDescent="0.15">
      <c r="A716" s="1">
        <v>31</v>
      </c>
      <c r="B716" s="1" t="s">
        <v>30</v>
      </c>
      <c r="C716" s="1">
        <v>23</v>
      </c>
      <c r="D716" s="1" t="s">
        <v>167</v>
      </c>
      <c r="E716" s="3">
        <v>1.16418311435959</v>
      </c>
      <c r="F716" s="3">
        <v>1.1229425932825099</v>
      </c>
      <c r="G716" s="3">
        <v>1.1187635570735099</v>
      </c>
      <c r="H716" s="3">
        <v>1.19816908299363</v>
      </c>
      <c r="I716" s="3">
        <v>1.1389828406083999</v>
      </c>
    </row>
    <row r="717" spans="1:9" x14ac:dyDescent="0.15">
      <c r="A717" s="1">
        <v>32</v>
      </c>
      <c r="B717" s="1" t="s">
        <v>31</v>
      </c>
      <c r="C717" s="1">
        <v>1</v>
      </c>
      <c r="D717" s="1" t="s">
        <v>147</v>
      </c>
      <c r="E717" s="3">
        <v>0.45376769902087399</v>
      </c>
      <c r="F717" s="3">
        <v>0.46899330333335199</v>
      </c>
      <c r="G717" s="3">
        <v>0.42783077066923803</v>
      </c>
      <c r="H717" s="3">
        <v>0.48341819009935799</v>
      </c>
      <c r="I717" s="3">
        <v>0.56845893310434703</v>
      </c>
    </row>
    <row r="718" spans="1:9" x14ac:dyDescent="0.15">
      <c r="A718" s="1">
        <v>32</v>
      </c>
      <c r="B718" s="1" t="s">
        <v>31</v>
      </c>
      <c r="C718" s="1">
        <v>2</v>
      </c>
      <c r="D718" s="1" t="s">
        <v>148</v>
      </c>
      <c r="E718" s="3">
        <v>1.64407043803828</v>
      </c>
      <c r="F718" s="3">
        <v>1.5506207317916001</v>
      </c>
      <c r="G718" s="3">
        <v>1.33473029422874</v>
      </c>
      <c r="H718" s="3">
        <v>1.3285536732002601</v>
      </c>
      <c r="I718" s="3">
        <v>1.37090613688694</v>
      </c>
    </row>
    <row r="719" spans="1:9" x14ac:dyDescent="0.15">
      <c r="A719" s="1">
        <v>32</v>
      </c>
      <c r="B719" s="1" t="s">
        <v>80</v>
      </c>
      <c r="C719" s="1">
        <v>3</v>
      </c>
      <c r="D719" s="1" t="s">
        <v>155</v>
      </c>
      <c r="E719" s="3">
        <v>0.71211459711207903</v>
      </c>
      <c r="F719" s="3">
        <v>0.68469893728225495</v>
      </c>
      <c r="G719" s="3">
        <v>0.673820872197188</v>
      </c>
      <c r="H719" s="3">
        <v>0.74168181003995404</v>
      </c>
      <c r="I719" s="3">
        <v>0.73667851636315995</v>
      </c>
    </row>
    <row r="720" spans="1:9" x14ac:dyDescent="0.15">
      <c r="A720" s="1">
        <v>32</v>
      </c>
      <c r="B720" s="1" t="s">
        <v>80</v>
      </c>
      <c r="C720" s="1">
        <v>4</v>
      </c>
      <c r="D720" s="1" t="s">
        <v>156</v>
      </c>
      <c r="E720" s="3">
        <v>0.63345352635927898</v>
      </c>
      <c r="F720" s="3">
        <v>0.60566008971422702</v>
      </c>
      <c r="G720" s="3">
        <v>0.59618252889799594</v>
      </c>
      <c r="H720" s="3">
        <v>0.65249954111280795</v>
      </c>
      <c r="I720" s="3">
        <v>0.65778967334057503</v>
      </c>
    </row>
    <row r="721" spans="1:9" x14ac:dyDescent="0.15">
      <c r="A721" s="1">
        <v>32</v>
      </c>
      <c r="B721" s="1" t="s">
        <v>80</v>
      </c>
      <c r="C721" s="1">
        <v>5</v>
      </c>
      <c r="D721" s="1" t="s">
        <v>157</v>
      </c>
      <c r="E721" s="3">
        <v>0.79005037288717195</v>
      </c>
      <c r="F721" s="3">
        <v>0.79655452588182696</v>
      </c>
      <c r="G721" s="3">
        <v>0.78280680919374201</v>
      </c>
      <c r="H721" s="3">
        <v>0.860401368381572</v>
      </c>
      <c r="I721" s="3">
        <v>0.86407439138828501</v>
      </c>
    </row>
    <row r="722" spans="1:9" x14ac:dyDescent="0.15">
      <c r="A722" s="1">
        <v>32</v>
      </c>
      <c r="B722" s="1" t="s">
        <v>80</v>
      </c>
      <c r="C722" s="1">
        <v>6</v>
      </c>
      <c r="D722" s="1" t="s">
        <v>49</v>
      </c>
      <c r="E722" s="3">
        <v>0.89836178555777302</v>
      </c>
      <c r="F722" s="3">
        <v>0.90203816228870504</v>
      </c>
      <c r="G722" s="3">
        <v>0.89473131677602702</v>
      </c>
      <c r="H722" s="3">
        <v>0.97189139112341605</v>
      </c>
      <c r="I722" s="3">
        <v>0.96722471276343502</v>
      </c>
    </row>
    <row r="723" spans="1:9" x14ac:dyDescent="0.15">
      <c r="A723" s="1">
        <v>32</v>
      </c>
      <c r="B723" s="1" t="s">
        <v>80</v>
      </c>
      <c r="C723" s="1">
        <v>7</v>
      </c>
      <c r="D723" s="1" t="s">
        <v>158</v>
      </c>
      <c r="E723" s="3">
        <v>0.94288414517019703</v>
      </c>
      <c r="F723" s="3">
        <v>0.94058877694019005</v>
      </c>
      <c r="G723" s="3">
        <v>0.979771355674526</v>
      </c>
      <c r="H723" s="3">
        <v>1.05128980184514</v>
      </c>
      <c r="I723" s="3">
        <v>1.01537306346339</v>
      </c>
    </row>
    <row r="724" spans="1:9" x14ac:dyDescent="0.15">
      <c r="A724" s="1">
        <v>32</v>
      </c>
      <c r="B724" s="1" t="s">
        <v>80</v>
      </c>
      <c r="C724" s="1">
        <v>8</v>
      </c>
      <c r="D724" s="1" t="s">
        <v>159</v>
      </c>
      <c r="E724" s="3">
        <v>0.81609979443590097</v>
      </c>
      <c r="F724" s="3">
        <v>0.81746513025173295</v>
      </c>
      <c r="G724" s="3">
        <v>0.807554782284572</v>
      </c>
      <c r="H724" s="3">
        <v>0.88993500150994298</v>
      </c>
      <c r="I724" s="3">
        <v>0.86102753862167103</v>
      </c>
    </row>
    <row r="725" spans="1:9" x14ac:dyDescent="0.15">
      <c r="A725" s="1">
        <v>32</v>
      </c>
      <c r="B725" s="1" t="s">
        <v>80</v>
      </c>
      <c r="C725" s="1">
        <v>9</v>
      </c>
      <c r="D725" s="1" t="s">
        <v>160</v>
      </c>
      <c r="E725" s="3">
        <v>0.91504756672578103</v>
      </c>
      <c r="F725" s="3">
        <v>0.90787074311100002</v>
      </c>
      <c r="G725" s="3">
        <v>0.89160710153929201</v>
      </c>
      <c r="H725" s="3">
        <v>0.93223079744857995</v>
      </c>
      <c r="I725" s="3">
        <v>0.87206095736050904</v>
      </c>
    </row>
    <row r="726" spans="1:9" x14ac:dyDescent="0.15">
      <c r="A726" s="1">
        <v>32</v>
      </c>
      <c r="B726" s="1" t="s">
        <v>80</v>
      </c>
      <c r="C726" s="1">
        <v>10</v>
      </c>
      <c r="D726" s="1" t="s">
        <v>161</v>
      </c>
      <c r="E726" s="3">
        <v>0.86117243535390797</v>
      </c>
      <c r="F726" s="3">
        <v>0.807831957083741</v>
      </c>
      <c r="G726" s="3">
        <v>0.81691942071121004</v>
      </c>
      <c r="H726" s="3">
        <v>0.87123652100807103</v>
      </c>
      <c r="I726" s="3">
        <v>0.85554577961463096</v>
      </c>
    </row>
    <row r="727" spans="1:9" x14ac:dyDescent="0.15">
      <c r="A727" s="1">
        <v>32</v>
      </c>
      <c r="B727" s="1" t="s">
        <v>80</v>
      </c>
      <c r="C727" s="1">
        <v>11</v>
      </c>
      <c r="D727" s="1" t="s">
        <v>162</v>
      </c>
      <c r="E727" s="3">
        <v>0.91413413466410298</v>
      </c>
      <c r="F727" s="3">
        <v>0.89920553494587796</v>
      </c>
      <c r="G727" s="3">
        <v>0.87525653738159603</v>
      </c>
      <c r="H727" s="3">
        <v>0.93907011586021805</v>
      </c>
      <c r="I727" s="3">
        <v>0.91290701625955295</v>
      </c>
    </row>
    <row r="728" spans="1:9" x14ac:dyDescent="0.15">
      <c r="A728" s="1">
        <v>32</v>
      </c>
      <c r="B728" s="1" t="s">
        <v>31</v>
      </c>
      <c r="C728" s="1">
        <v>12</v>
      </c>
      <c r="D728" s="1" t="s">
        <v>163</v>
      </c>
      <c r="E728" s="3">
        <v>0.71871378214913395</v>
      </c>
      <c r="F728" s="3">
        <v>0.71368041465412402</v>
      </c>
      <c r="G728" s="3">
        <v>0.70992917461417104</v>
      </c>
      <c r="H728" s="3">
        <v>0.83769362237282396</v>
      </c>
      <c r="I728" s="3">
        <v>0.84028479440821802</v>
      </c>
    </row>
    <row r="729" spans="1:9" x14ac:dyDescent="0.15">
      <c r="A729" s="1">
        <v>32</v>
      </c>
      <c r="B729" s="1" t="s">
        <v>31</v>
      </c>
      <c r="C729" s="1">
        <v>13</v>
      </c>
      <c r="D729" s="1" t="s">
        <v>164</v>
      </c>
      <c r="E729" s="3">
        <v>0.90116068710270003</v>
      </c>
      <c r="F729" s="3">
        <v>0.87645088992348397</v>
      </c>
      <c r="G729" s="3">
        <v>0.85650167303144498</v>
      </c>
      <c r="H729" s="3">
        <v>0.92383166065852595</v>
      </c>
      <c r="I729" s="3">
        <v>0.888556966079454</v>
      </c>
    </row>
    <row r="730" spans="1:9" x14ac:dyDescent="0.15">
      <c r="A730" s="1">
        <v>32</v>
      </c>
      <c r="B730" s="1" t="s">
        <v>31</v>
      </c>
      <c r="C730" s="1">
        <v>14</v>
      </c>
      <c r="D730" s="1" t="s">
        <v>165</v>
      </c>
      <c r="E730" s="3">
        <v>0.80059965706129499</v>
      </c>
      <c r="F730" s="3">
        <v>0.75437393615909598</v>
      </c>
      <c r="G730" s="3">
        <v>0.75272909620714601</v>
      </c>
      <c r="H730" s="3">
        <v>0.85568787713970695</v>
      </c>
      <c r="I730" s="3">
        <v>0.86977993447472501</v>
      </c>
    </row>
    <row r="731" spans="1:9" x14ac:dyDescent="0.15">
      <c r="A731" s="1">
        <v>32</v>
      </c>
      <c r="B731" s="1" t="s">
        <v>31</v>
      </c>
      <c r="C731" s="1">
        <v>15</v>
      </c>
      <c r="D731" s="1" t="s">
        <v>166</v>
      </c>
      <c r="E731" s="3">
        <v>0.75689451953223996</v>
      </c>
      <c r="F731" s="3">
        <v>0.73295999268276801</v>
      </c>
      <c r="G731" s="3">
        <v>0.73441913506157297</v>
      </c>
      <c r="H731" s="3">
        <v>0.80771769477653399</v>
      </c>
      <c r="I731" s="3">
        <v>0.82927071709724598</v>
      </c>
    </row>
    <row r="732" spans="1:9" x14ac:dyDescent="0.15">
      <c r="A732" s="1">
        <v>32</v>
      </c>
      <c r="B732" s="1" t="s">
        <v>31</v>
      </c>
      <c r="C732" s="1">
        <v>16</v>
      </c>
      <c r="D732" s="1" t="s">
        <v>149</v>
      </c>
      <c r="E732" s="3">
        <v>0.89188741566743202</v>
      </c>
      <c r="F732" s="3">
        <v>0.86778200404389205</v>
      </c>
      <c r="G732" s="3">
        <v>0.872587659692175</v>
      </c>
      <c r="H732" s="3">
        <v>0.92374703096094501</v>
      </c>
      <c r="I732" s="3">
        <v>0.93303222597270197</v>
      </c>
    </row>
    <row r="733" spans="1:9" x14ac:dyDescent="0.15">
      <c r="A733" s="1">
        <v>32</v>
      </c>
      <c r="B733" s="1" t="s">
        <v>31</v>
      </c>
      <c r="C733" s="1">
        <v>17</v>
      </c>
      <c r="D733" s="1" t="s">
        <v>150</v>
      </c>
      <c r="E733" s="3">
        <v>1.66693514748288</v>
      </c>
      <c r="F733" s="3">
        <v>1.2425698187034799</v>
      </c>
      <c r="G733" s="3">
        <v>1.07184090991881</v>
      </c>
      <c r="H733" s="3">
        <v>1.0756850987825699</v>
      </c>
      <c r="I733" s="3">
        <v>1.25879737462726</v>
      </c>
    </row>
    <row r="734" spans="1:9" x14ac:dyDescent="0.15">
      <c r="A734" s="1">
        <v>32</v>
      </c>
      <c r="B734" s="1" t="s">
        <v>31</v>
      </c>
      <c r="C734" s="1">
        <v>18</v>
      </c>
      <c r="D734" s="1" t="s">
        <v>151</v>
      </c>
      <c r="E734" s="3">
        <v>0.766079400819764</v>
      </c>
      <c r="F734" s="3">
        <v>0.74285963770665797</v>
      </c>
      <c r="G734" s="3">
        <v>0.77187763359830597</v>
      </c>
      <c r="H734" s="3">
        <v>0.83532287347467404</v>
      </c>
      <c r="I734" s="3">
        <v>0.77970688694451995</v>
      </c>
    </row>
    <row r="735" spans="1:9" x14ac:dyDescent="0.15">
      <c r="A735" s="1">
        <v>32</v>
      </c>
      <c r="B735" s="1" t="s">
        <v>31</v>
      </c>
      <c r="C735" s="1">
        <v>19</v>
      </c>
      <c r="D735" s="1" t="s">
        <v>152</v>
      </c>
      <c r="E735" s="3">
        <v>1.02536051304406</v>
      </c>
      <c r="F735" s="3">
        <v>0.98588529358332699</v>
      </c>
      <c r="G735" s="3">
        <v>0.94473595551997902</v>
      </c>
      <c r="H735" s="3">
        <v>1.0128740491424899</v>
      </c>
      <c r="I735" s="3">
        <v>1.00186614308275</v>
      </c>
    </row>
    <row r="736" spans="1:9" x14ac:dyDescent="0.15">
      <c r="A736" s="1">
        <v>32</v>
      </c>
      <c r="B736" s="1" t="s">
        <v>31</v>
      </c>
      <c r="C736" s="1">
        <v>20</v>
      </c>
      <c r="D736" s="1" t="s">
        <v>153</v>
      </c>
      <c r="E736" s="3">
        <v>2.0888193932875798</v>
      </c>
      <c r="F736" s="3">
        <v>1.4399215187344301</v>
      </c>
      <c r="G736" s="3">
        <v>1.2137145867062</v>
      </c>
      <c r="H736" s="3">
        <v>1.1591649297194599</v>
      </c>
      <c r="I736" s="3">
        <v>1.20611622276974</v>
      </c>
    </row>
    <row r="737" spans="1:9" x14ac:dyDescent="0.15">
      <c r="A737" s="1">
        <v>32</v>
      </c>
      <c r="B737" s="1" t="s">
        <v>31</v>
      </c>
      <c r="C737" s="1">
        <v>21</v>
      </c>
      <c r="D737" s="1" t="s">
        <v>154</v>
      </c>
      <c r="E737" s="3">
        <v>1.0179582797986</v>
      </c>
      <c r="F737" s="3">
        <v>1.0078272379320301</v>
      </c>
      <c r="G737" s="3">
        <v>0.98750286677309795</v>
      </c>
      <c r="H737" s="3">
        <v>0.98100161978557499</v>
      </c>
      <c r="I737" s="3">
        <v>0.95039506533478302</v>
      </c>
    </row>
    <row r="738" spans="1:9" x14ac:dyDescent="0.15">
      <c r="A738" s="1">
        <v>32</v>
      </c>
      <c r="B738" s="1" t="s">
        <v>31</v>
      </c>
      <c r="C738" s="1">
        <v>22</v>
      </c>
      <c r="D738" s="1" t="s">
        <v>146</v>
      </c>
      <c r="E738" s="3">
        <v>0.89085806701748704</v>
      </c>
      <c r="F738" s="3">
        <v>0.82681577417486396</v>
      </c>
      <c r="G738" s="3">
        <v>0.85950003145920795</v>
      </c>
      <c r="H738" s="3">
        <v>0.91418491053111495</v>
      </c>
      <c r="I738" s="3">
        <v>0.90031344924235401</v>
      </c>
    </row>
    <row r="739" spans="1:9" x14ac:dyDescent="0.15">
      <c r="A739" s="1">
        <v>32</v>
      </c>
      <c r="B739" s="1" t="s">
        <v>31</v>
      </c>
      <c r="C739" s="1">
        <v>23</v>
      </c>
      <c r="D739" s="1" t="s">
        <v>167</v>
      </c>
      <c r="E739" s="3">
        <v>1.2055325099403</v>
      </c>
      <c r="F739" s="3">
        <v>1.1035039864998</v>
      </c>
      <c r="G739" s="3">
        <v>1.1137268454754901</v>
      </c>
      <c r="H739" s="3">
        <v>1.15644258784806</v>
      </c>
      <c r="I739" s="3">
        <v>1.1299928297849799</v>
      </c>
    </row>
    <row r="740" spans="1:9" x14ac:dyDescent="0.15">
      <c r="A740" s="1">
        <v>33</v>
      </c>
      <c r="B740" s="1" t="s">
        <v>32</v>
      </c>
      <c r="C740" s="1">
        <v>1</v>
      </c>
      <c r="D740" s="1" t="s">
        <v>147</v>
      </c>
      <c r="E740" s="3">
        <v>0.53240524277017198</v>
      </c>
      <c r="F740" s="3">
        <v>0.54093393075835905</v>
      </c>
      <c r="G740" s="3">
        <v>0.53727608694453</v>
      </c>
      <c r="H740" s="3">
        <v>0.58859220394720402</v>
      </c>
      <c r="I740" s="3">
        <v>0.62601686682054203</v>
      </c>
    </row>
    <row r="741" spans="1:9" x14ac:dyDescent="0.15">
      <c r="A741" s="1">
        <v>33</v>
      </c>
      <c r="B741" s="1" t="s">
        <v>32</v>
      </c>
      <c r="C741" s="1">
        <v>2</v>
      </c>
      <c r="D741" s="1" t="s">
        <v>148</v>
      </c>
      <c r="E741" s="3">
        <v>1.9120178906152001</v>
      </c>
      <c r="F741" s="3">
        <v>1.67634625589887</v>
      </c>
      <c r="G741" s="3">
        <v>1.27996507409597</v>
      </c>
      <c r="H741" s="3">
        <v>1.25812844619298</v>
      </c>
      <c r="I741" s="3">
        <v>1.24803430081875</v>
      </c>
    </row>
    <row r="742" spans="1:9" x14ac:dyDescent="0.15">
      <c r="A742" s="1">
        <v>33</v>
      </c>
      <c r="B742" s="1" t="s">
        <v>81</v>
      </c>
      <c r="C742" s="1">
        <v>3</v>
      </c>
      <c r="D742" s="1" t="s">
        <v>155</v>
      </c>
      <c r="E742" s="3">
        <v>0.76826608213577396</v>
      </c>
      <c r="F742" s="3">
        <v>0.77616384469758204</v>
      </c>
      <c r="G742" s="3">
        <v>0.78491571186321496</v>
      </c>
      <c r="H742" s="3">
        <v>0.83492223797843901</v>
      </c>
      <c r="I742" s="3">
        <v>0.80746410933989599</v>
      </c>
    </row>
    <row r="743" spans="1:9" x14ac:dyDescent="0.15">
      <c r="A743" s="1">
        <v>33</v>
      </c>
      <c r="B743" s="1" t="s">
        <v>81</v>
      </c>
      <c r="C743" s="1">
        <v>4</v>
      </c>
      <c r="D743" s="1" t="s">
        <v>156</v>
      </c>
      <c r="E743" s="3">
        <v>0.69596528073596498</v>
      </c>
      <c r="F743" s="3">
        <v>0.69323486928687394</v>
      </c>
      <c r="G743" s="3">
        <v>0.68681475895780797</v>
      </c>
      <c r="H743" s="3">
        <v>0.74627410801663596</v>
      </c>
      <c r="I743" s="3">
        <v>0.73845638487702503</v>
      </c>
    </row>
    <row r="744" spans="1:9" x14ac:dyDescent="0.15">
      <c r="A744" s="1">
        <v>33</v>
      </c>
      <c r="B744" s="1" t="s">
        <v>81</v>
      </c>
      <c r="C744" s="1">
        <v>5</v>
      </c>
      <c r="D744" s="1" t="s">
        <v>157</v>
      </c>
      <c r="E744" s="3">
        <v>0.84561593419627101</v>
      </c>
      <c r="F744" s="3">
        <v>0.88827912686601895</v>
      </c>
      <c r="G744" s="3">
        <v>0.87887409183956999</v>
      </c>
      <c r="H744" s="3">
        <v>0.95184956062606496</v>
      </c>
      <c r="I744" s="3">
        <v>0.92807016896183303</v>
      </c>
    </row>
    <row r="745" spans="1:9" x14ac:dyDescent="0.15">
      <c r="A745" s="1">
        <v>33</v>
      </c>
      <c r="B745" s="1" t="s">
        <v>81</v>
      </c>
      <c r="C745" s="1">
        <v>6</v>
      </c>
      <c r="D745" s="1" t="s">
        <v>49</v>
      </c>
      <c r="E745" s="3">
        <v>0.93897812186641205</v>
      </c>
      <c r="F745" s="3">
        <v>0.99786886903340899</v>
      </c>
      <c r="G745" s="3">
        <v>0.99470944958320795</v>
      </c>
      <c r="H745" s="3">
        <v>1.0608379168078199</v>
      </c>
      <c r="I745" s="3">
        <v>1.0378499380819599</v>
      </c>
    </row>
    <row r="746" spans="1:9" x14ac:dyDescent="0.15">
      <c r="A746" s="1">
        <v>33</v>
      </c>
      <c r="B746" s="1" t="s">
        <v>81</v>
      </c>
      <c r="C746" s="1">
        <v>7</v>
      </c>
      <c r="D746" s="1" t="s">
        <v>158</v>
      </c>
      <c r="E746" s="3">
        <v>0.96891864876379397</v>
      </c>
      <c r="F746" s="3">
        <v>1.01136744803798</v>
      </c>
      <c r="G746" s="3">
        <v>1.05906741274163</v>
      </c>
      <c r="H746" s="3">
        <v>1.1316869052665399</v>
      </c>
      <c r="I746" s="3">
        <v>1.0772880428259699</v>
      </c>
    </row>
    <row r="747" spans="1:9" x14ac:dyDescent="0.15">
      <c r="A747" s="1">
        <v>33</v>
      </c>
      <c r="B747" s="1" t="s">
        <v>81</v>
      </c>
      <c r="C747" s="1">
        <v>8</v>
      </c>
      <c r="D747" s="1" t="s">
        <v>159</v>
      </c>
      <c r="E747" s="3">
        <v>0.85712347469107097</v>
      </c>
      <c r="F747" s="3">
        <v>0.89053396335454404</v>
      </c>
      <c r="G747" s="3">
        <v>0.88553483805280697</v>
      </c>
      <c r="H747" s="3">
        <v>0.96057068257143396</v>
      </c>
      <c r="I747" s="3">
        <v>0.91838936739820998</v>
      </c>
    </row>
    <row r="748" spans="1:9" x14ac:dyDescent="0.15">
      <c r="A748" s="1">
        <v>33</v>
      </c>
      <c r="B748" s="1" t="s">
        <v>81</v>
      </c>
      <c r="C748" s="1">
        <v>9</v>
      </c>
      <c r="D748" s="1" t="s">
        <v>160</v>
      </c>
      <c r="E748" s="3">
        <v>0.93229939989196298</v>
      </c>
      <c r="F748" s="3">
        <v>0.97570916380279005</v>
      </c>
      <c r="G748" s="3">
        <v>0.96526144452137197</v>
      </c>
      <c r="H748" s="3">
        <v>1.0048421400869201</v>
      </c>
      <c r="I748" s="3">
        <v>0.92627214744820596</v>
      </c>
    </row>
    <row r="749" spans="1:9" x14ac:dyDescent="0.15">
      <c r="A749" s="1">
        <v>33</v>
      </c>
      <c r="B749" s="1" t="s">
        <v>81</v>
      </c>
      <c r="C749" s="1">
        <v>10</v>
      </c>
      <c r="D749" s="1" t="s">
        <v>161</v>
      </c>
      <c r="E749" s="3">
        <v>0.90172936151159799</v>
      </c>
      <c r="F749" s="3">
        <v>0.89520488761544903</v>
      </c>
      <c r="G749" s="3">
        <v>0.89472962233286701</v>
      </c>
      <c r="H749" s="3">
        <v>0.94903661687449503</v>
      </c>
      <c r="I749" s="3">
        <v>0.90968931756162097</v>
      </c>
    </row>
    <row r="750" spans="1:9" x14ac:dyDescent="0.15">
      <c r="A750" s="1">
        <v>33</v>
      </c>
      <c r="B750" s="1" t="s">
        <v>81</v>
      </c>
      <c r="C750" s="1">
        <v>11</v>
      </c>
      <c r="D750" s="1" t="s">
        <v>162</v>
      </c>
      <c r="E750" s="3">
        <v>0.93898020259888704</v>
      </c>
      <c r="F750" s="3">
        <v>0.97140012400140596</v>
      </c>
      <c r="G750" s="3">
        <v>0.94729549566159099</v>
      </c>
      <c r="H750" s="3">
        <v>1.00545283274199</v>
      </c>
      <c r="I750" s="3">
        <v>0.967121379749462</v>
      </c>
    </row>
    <row r="751" spans="1:9" x14ac:dyDescent="0.15">
      <c r="A751" s="1">
        <v>33</v>
      </c>
      <c r="B751" s="1" t="s">
        <v>32</v>
      </c>
      <c r="C751" s="1">
        <v>12</v>
      </c>
      <c r="D751" s="1" t="s">
        <v>163</v>
      </c>
      <c r="E751" s="3">
        <v>0.77989334925902798</v>
      </c>
      <c r="F751" s="3">
        <v>0.81695265525248595</v>
      </c>
      <c r="G751" s="3">
        <v>0.80176417396431499</v>
      </c>
      <c r="H751" s="3">
        <v>0.92512921142820503</v>
      </c>
      <c r="I751" s="3">
        <v>0.91503896494967396</v>
      </c>
    </row>
    <row r="752" spans="1:9" x14ac:dyDescent="0.15">
      <c r="A752" s="1">
        <v>33</v>
      </c>
      <c r="B752" s="1" t="s">
        <v>32</v>
      </c>
      <c r="C752" s="1">
        <v>13</v>
      </c>
      <c r="D752" s="1" t="s">
        <v>164</v>
      </c>
      <c r="E752" s="3">
        <v>0.91733986552409597</v>
      </c>
      <c r="F752" s="3">
        <v>0.93476673388972498</v>
      </c>
      <c r="G752" s="3">
        <v>0.916112009443805</v>
      </c>
      <c r="H752" s="3">
        <v>0.98613150104695602</v>
      </c>
      <c r="I752" s="3">
        <v>0.93717013353595802</v>
      </c>
    </row>
    <row r="753" spans="1:9" x14ac:dyDescent="0.15">
      <c r="A753" s="1">
        <v>33</v>
      </c>
      <c r="B753" s="1" t="s">
        <v>32</v>
      </c>
      <c r="C753" s="1">
        <v>14</v>
      </c>
      <c r="D753" s="1" t="s">
        <v>165</v>
      </c>
      <c r="E753" s="3">
        <v>0.84136024251889896</v>
      </c>
      <c r="F753" s="3">
        <v>0.84448917131108203</v>
      </c>
      <c r="G753" s="3">
        <v>0.84355281309913499</v>
      </c>
      <c r="H753" s="3">
        <v>0.94570764483450298</v>
      </c>
      <c r="I753" s="3">
        <v>0.94286461511492503</v>
      </c>
    </row>
    <row r="754" spans="1:9" x14ac:dyDescent="0.15">
      <c r="A754" s="1">
        <v>33</v>
      </c>
      <c r="B754" s="1" t="s">
        <v>32</v>
      </c>
      <c r="C754" s="1">
        <v>15</v>
      </c>
      <c r="D754" s="1" t="s">
        <v>166</v>
      </c>
      <c r="E754" s="3">
        <v>0.81834927052855699</v>
      </c>
      <c r="F754" s="3">
        <v>0.833136441143288</v>
      </c>
      <c r="G754" s="3">
        <v>0.834549192269741</v>
      </c>
      <c r="H754" s="3">
        <v>0.90881094760320802</v>
      </c>
      <c r="I754" s="3">
        <v>0.89949047791510395</v>
      </c>
    </row>
    <row r="755" spans="1:9" x14ac:dyDescent="0.15">
      <c r="A755" s="1">
        <v>33</v>
      </c>
      <c r="B755" s="1" t="s">
        <v>32</v>
      </c>
      <c r="C755" s="1">
        <v>16</v>
      </c>
      <c r="D755" s="1" t="s">
        <v>149</v>
      </c>
      <c r="E755" s="3">
        <v>0.92417085657888198</v>
      </c>
      <c r="F755" s="3">
        <v>0.92335763252570002</v>
      </c>
      <c r="G755" s="3">
        <v>0.93433937526935695</v>
      </c>
      <c r="H755" s="3">
        <v>0.96053368688809304</v>
      </c>
      <c r="I755" s="3">
        <v>0.94557883080786398</v>
      </c>
    </row>
    <row r="756" spans="1:9" x14ac:dyDescent="0.15">
      <c r="A756" s="1">
        <v>33</v>
      </c>
      <c r="B756" s="1" t="s">
        <v>32</v>
      </c>
      <c r="C756" s="1">
        <v>17</v>
      </c>
      <c r="D756" s="1" t="s">
        <v>150</v>
      </c>
      <c r="E756" s="3">
        <v>1.2918980474855699</v>
      </c>
      <c r="F756" s="3">
        <v>1.0820616762359001</v>
      </c>
      <c r="G756" s="3">
        <v>1.08706472601435</v>
      </c>
      <c r="H756" s="3">
        <v>1.0857646377138701</v>
      </c>
      <c r="I756" s="3">
        <v>1.18836311161916</v>
      </c>
    </row>
    <row r="757" spans="1:9" x14ac:dyDescent="0.15">
      <c r="A757" s="1">
        <v>33</v>
      </c>
      <c r="B757" s="1" t="s">
        <v>32</v>
      </c>
      <c r="C757" s="1">
        <v>18</v>
      </c>
      <c r="D757" s="1" t="s">
        <v>151</v>
      </c>
      <c r="E757" s="3">
        <v>0.81828464361142095</v>
      </c>
      <c r="F757" s="3">
        <v>0.82670109477445697</v>
      </c>
      <c r="G757" s="3">
        <v>0.843329429946029</v>
      </c>
      <c r="H757" s="3">
        <v>0.889951854019436</v>
      </c>
      <c r="I757" s="3">
        <v>0.82627287129668103</v>
      </c>
    </row>
    <row r="758" spans="1:9" x14ac:dyDescent="0.15">
      <c r="A758" s="1">
        <v>33</v>
      </c>
      <c r="B758" s="1" t="s">
        <v>32</v>
      </c>
      <c r="C758" s="1">
        <v>19</v>
      </c>
      <c r="D758" s="1" t="s">
        <v>152</v>
      </c>
      <c r="E758" s="3">
        <v>0.89360583189489295</v>
      </c>
      <c r="F758" s="3">
        <v>0.90452145120551097</v>
      </c>
      <c r="G758" s="3">
        <v>0.91878719866276204</v>
      </c>
      <c r="H758" s="3">
        <v>0.99274444975667797</v>
      </c>
      <c r="I758" s="3">
        <v>0.98020451217933802</v>
      </c>
    </row>
    <row r="759" spans="1:9" x14ac:dyDescent="0.15">
      <c r="A759" s="1">
        <v>33</v>
      </c>
      <c r="B759" s="1" t="s">
        <v>32</v>
      </c>
      <c r="C759" s="1">
        <v>20</v>
      </c>
      <c r="D759" s="1" t="s">
        <v>153</v>
      </c>
      <c r="E759" s="3">
        <v>0.84694294878482101</v>
      </c>
      <c r="F759" s="3">
        <v>0.87788094375397197</v>
      </c>
      <c r="G759" s="3">
        <v>0.90875805071275695</v>
      </c>
      <c r="H759" s="3">
        <v>0.909918404320884</v>
      </c>
      <c r="I759" s="3">
        <v>0.84956827250405498</v>
      </c>
    </row>
    <row r="760" spans="1:9" x14ac:dyDescent="0.15">
      <c r="A760" s="1">
        <v>33</v>
      </c>
      <c r="B760" s="1" t="s">
        <v>32</v>
      </c>
      <c r="C760" s="1">
        <v>21</v>
      </c>
      <c r="D760" s="1" t="s">
        <v>154</v>
      </c>
      <c r="E760" s="3">
        <v>1.0346383846752401</v>
      </c>
      <c r="F760" s="3">
        <v>1.03619046299815</v>
      </c>
      <c r="G760" s="3">
        <v>1.0079884049757799</v>
      </c>
      <c r="H760" s="3">
        <v>1.0083322519850699</v>
      </c>
      <c r="I760" s="3">
        <v>0.97031537272914803</v>
      </c>
    </row>
    <row r="761" spans="1:9" x14ac:dyDescent="0.15">
      <c r="A761" s="1">
        <v>33</v>
      </c>
      <c r="B761" s="1" t="s">
        <v>32</v>
      </c>
      <c r="C761" s="1">
        <v>22</v>
      </c>
      <c r="D761" s="1" t="s">
        <v>146</v>
      </c>
      <c r="E761" s="3">
        <v>0.91266853285066396</v>
      </c>
      <c r="F761" s="3">
        <v>0.87859901029485798</v>
      </c>
      <c r="G761" s="3">
        <v>0.90116270335349402</v>
      </c>
      <c r="H761" s="3">
        <v>0.96735200154986101</v>
      </c>
      <c r="I761" s="3">
        <v>0.92265997596388205</v>
      </c>
    </row>
    <row r="762" spans="1:9" x14ac:dyDescent="0.15">
      <c r="A762" s="1">
        <v>33</v>
      </c>
      <c r="B762" s="1" t="s">
        <v>32</v>
      </c>
      <c r="C762" s="1">
        <v>23</v>
      </c>
      <c r="D762" s="1" t="s">
        <v>167</v>
      </c>
      <c r="E762" s="3">
        <v>1.19585807285881</v>
      </c>
      <c r="F762" s="3">
        <v>1.1262197442100801</v>
      </c>
      <c r="G762" s="3">
        <v>1.14363984274431</v>
      </c>
      <c r="H762" s="3">
        <v>1.22696929877366</v>
      </c>
      <c r="I762" s="3">
        <v>1.1577340286092901</v>
      </c>
    </row>
    <row r="763" spans="1:9" x14ac:dyDescent="0.15">
      <c r="A763" s="1">
        <v>34</v>
      </c>
      <c r="B763" s="1" t="s">
        <v>33</v>
      </c>
      <c r="C763" s="1">
        <v>1</v>
      </c>
      <c r="D763" s="1" t="s">
        <v>147</v>
      </c>
      <c r="E763" s="3">
        <v>0.50888409653944999</v>
      </c>
      <c r="F763" s="3">
        <v>0.53370284992976902</v>
      </c>
      <c r="G763" s="3">
        <v>0.53239395403707701</v>
      </c>
      <c r="H763" s="3">
        <v>0.59936567343293901</v>
      </c>
      <c r="I763" s="3">
        <v>0.63832110768175498</v>
      </c>
    </row>
    <row r="764" spans="1:9" x14ac:dyDescent="0.15">
      <c r="A764" s="1">
        <v>34</v>
      </c>
      <c r="B764" s="1" t="s">
        <v>33</v>
      </c>
      <c r="C764" s="1">
        <v>2</v>
      </c>
      <c r="D764" s="1" t="s">
        <v>148</v>
      </c>
      <c r="E764" s="3">
        <v>2.0747497255252401</v>
      </c>
      <c r="F764" s="3">
        <v>1.7830374273127501</v>
      </c>
      <c r="G764" s="3">
        <v>1.28361433917097</v>
      </c>
      <c r="H764" s="3">
        <v>1.4291882346222899</v>
      </c>
      <c r="I764" s="3">
        <v>1.3238063739700601</v>
      </c>
    </row>
    <row r="765" spans="1:9" x14ac:dyDescent="0.15">
      <c r="A765" s="1">
        <v>34</v>
      </c>
      <c r="B765" s="1" t="s">
        <v>82</v>
      </c>
      <c r="C765" s="1">
        <v>3</v>
      </c>
      <c r="D765" s="1" t="s">
        <v>155</v>
      </c>
      <c r="E765" s="3">
        <v>0.78911934900857605</v>
      </c>
      <c r="F765" s="3">
        <v>0.80647974513551901</v>
      </c>
      <c r="G765" s="3">
        <v>0.82821493123633505</v>
      </c>
      <c r="H765" s="3">
        <v>0.87008935180244895</v>
      </c>
      <c r="I765" s="3">
        <v>0.84927773304744103</v>
      </c>
    </row>
    <row r="766" spans="1:9" x14ac:dyDescent="0.15">
      <c r="A766" s="1">
        <v>34</v>
      </c>
      <c r="B766" s="1" t="s">
        <v>82</v>
      </c>
      <c r="C766" s="1">
        <v>4</v>
      </c>
      <c r="D766" s="1" t="s">
        <v>156</v>
      </c>
      <c r="E766" s="3">
        <v>0.71017804830045606</v>
      </c>
      <c r="F766" s="3">
        <v>0.71418527907016904</v>
      </c>
      <c r="G766" s="3">
        <v>0.71756636903888404</v>
      </c>
      <c r="H766" s="3">
        <v>0.77723697792531798</v>
      </c>
      <c r="I766" s="3">
        <v>0.77694381230394105</v>
      </c>
    </row>
    <row r="767" spans="1:9" x14ac:dyDescent="0.15">
      <c r="A767" s="1">
        <v>34</v>
      </c>
      <c r="B767" s="1" t="s">
        <v>82</v>
      </c>
      <c r="C767" s="1">
        <v>5</v>
      </c>
      <c r="D767" s="1" t="s">
        <v>157</v>
      </c>
      <c r="E767" s="3">
        <v>0.868179457292374</v>
      </c>
      <c r="F767" s="3">
        <v>0.91953045666789102</v>
      </c>
      <c r="G767" s="3">
        <v>0.91978721198083502</v>
      </c>
      <c r="H767" s="3">
        <v>0.986330696573822</v>
      </c>
      <c r="I767" s="3">
        <v>0.95364581827171802</v>
      </c>
    </row>
    <row r="768" spans="1:9" x14ac:dyDescent="0.15">
      <c r="A768" s="1">
        <v>34</v>
      </c>
      <c r="B768" s="1" t="s">
        <v>82</v>
      </c>
      <c r="C768" s="1">
        <v>6</v>
      </c>
      <c r="D768" s="1" t="s">
        <v>49</v>
      </c>
      <c r="E768" s="3">
        <v>0.95873943690211505</v>
      </c>
      <c r="F768" s="3">
        <v>1.0338920391361599</v>
      </c>
      <c r="G768" s="3">
        <v>1.0383048421805701</v>
      </c>
      <c r="H768" s="3">
        <v>1.1122403484304599</v>
      </c>
      <c r="I768" s="3">
        <v>1.08685168591996</v>
      </c>
    </row>
    <row r="769" spans="1:9" x14ac:dyDescent="0.15">
      <c r="A769" s="1">
        <v>34</v>
      </c>
      <c r="B769" s="1" t="s">
        <v>82</v>
      </c>
      <c r="C769" s="1">
        <v>7</v>
      </c>
      <c r="D769" s="1" t="s">
        <v>158</v>
      </c>
      <c r="E769" s="3">
        <v>0.984223091633318</v>
      </c>
      <c r="F769" s="3">
        <v>1.04553986596467</v>
      </c>
      <c r="G769" s="3">
        <v>1.1023384227189299</v>
      </c>
      <c r="H769" s="3">
        <v>1.1920123699141401</v>
      </c>
      <c r="I769" s="3">
        <v>1.1378850923618999</v>
      </c>
    </row>
    <row r="770" spans="1:9" x14ac:dyDescent="0.15">
      <c r="A770" s="1">
        <v>34</v>
      </c>
      <c r="B770" s="1" t="s">
        <v>82</v>
      </c>
      <c r="C770" s="1">
        <v>8</v>
      </c>
      <c r="D770" s="1" t="s">
        <v>159</v>
      </c>
      <c r="E770" s="3">
        <v>0.873478209128011</v>
      </c>
      <c r="F770" s="3">
        <v>0.91562044265546105</v>
      </c>
      <c r="G770" s="3">
        <v>0.92148573262766897</v>
      </c>
      <c r="H770" s="3">
        <v>0.99200133385288902</v>
      </c>
      <c r="I770" s="3">
        <v>0.956432200610279</v>
      </c>
    </row>
    <row r="771" spans="1:9" x14ac:dyDescent="0.15">
      <c r="A771" s="1">
        <v>34</v>
      </c>
      <c r="B771" s="1" t="s">
        <v>82</v>
      </c>
      <c r="C771" s="1">
        <v>9</v>
      </c>
      <c r="D771" s="1" t="s">
        <v>160</v>
      </c>
      <c r="E771" s="3">
        <v>0.94897617565512504</v>
      </c>
      <c r="F771" s="3">
        <v>1.0026061165483899</v>
      </c>
      <c r="G771" s="3">
        <v>1.00638263732022</v>
      </c>
      <c r="H771" s="3">
        <v>1.04631103837369</v>
      </c>
      <c r="I771" s="3">
        <v>0.96797405363828803</v>
      </c>
    </row>
    <row r="772" spans="1:9" x14ac:dyDescent="0.15">
      <c r="A772" s="1">
        <v>34</v>
      </c>
      <c r="B772" s="1" t="s">
        <v>82</v>
      </c>
      <c r="C772" s="1">
        <v>10</v>
      </c>
      <c r="D772" s="1" t="s">
        <v>161</v>
      </c>
      <c r="E772" s="3">
        <v>0.91709620687719795</v>
      </c>
      <c r="F772" s="3">
        <v>0.92238433319222801</v>
      </c>
      <c r="G772" s="3">
        <v>0.92945345342802599</v>
      </c>
      <c r="H772" s="3">
        <v>0.98321655649408801</v>
      </c>
      <c r="I772" s="3">
        <v>0.93946631481394405</v>
      </c>
    </row>
    <row r="773" spans="1:9" x14ac:dyDescent="0.15">
      <c r="A773" s="1">
        <v>34</v>
      </c>
      <c r="B773" s="1" t="s">
        <v>82</v>
      </c>
      <c r="C773" s="1">
        <v>11</v>
      </c>
      <c r="D773" s="1" t="s">
        <v>162</v>
      </c>
      <c r="E773" s="3">
        <v>0.95771461373540501</v>
      </c>
      <c r="F773" s="3">
        <v>1.0011200298151399</v>
      </c>
      <c r="G773" s="3">
        <v>0.98671298080855596</v>
      </c>
      <c r="H773" s="3">
        <v>1.0478582138171399</v>
      </c>
      <c r="I773" s="3">
        <v>1.01186099543603</v>
      </c>
    </row>
    <row r="774" spans="1:9" x14ac:dyDescent="0.15">
      <c r="A774" s="1">
        <v>34</v>
      </c>
      <c r="B774" s="1" t="s">
        <v>33</v>
      </c>
      <c r="C774" s="1">
        <v>12</v>
      </c>
      <c r="D774" s="1" t="s">
        <v>163</v>
      </c>
      <c r="E774" s="3">
        <v>0.79870042199962399</v>
      </c>
      <c r="F774" s="3">
        <v>0.85116597790884496</v>
      </c>
      <c r="G774" s="3">
        <v>0.84291493915874505</v>
      </c>
      <c r="H774" s="3">
        <v>0.97529547575430797</v>
      </c>
      <c r="I774" s="3">
        <v>0.97833059257582999</v>
      </c>
    </row>
    <row r="775" spans="1:9" x14ac:dyDescent="0.15">
      <c r="A775" s="1">
        <v>34</v>
      </c>
      <c r="B775" s="1" t="s">
        <v>33</v>
      </c>
      <c r="C775" s="1">
        <v>13</v>
      </c>
      <c r="D775" s="1" t="s">
        <v>164</v>
      </c>
      <c r="E775" s="3">
        <v>0.93509267508545102</v>
      </c>
      <c r="F775" s="3">
        <v>0.96199746989795398</v>
      </c>
      <c r="G775" s="3">
        <v>0.95160785421189198</v>
      </c>
      <c r="H775" s="3">
        <v>1.0241723773465801</v>
      </c>
      <c r="I775" s="3">
        <v>0.97314871157360106</v>
      </c>
    </row>
    <row r="776" spans="1:9" x14ac:dyDescent="0.15">
      <c r="A776" s="1">
        <v>34</v>
      </c>
      <c r="B776" s="1" t="s">
        <v>33</v>
      </c>
      <c r="C776" s="1">
        <v>14</v>
      </c>
      <c r="D776" s="1" t="s">
        <v>165</v>
      </c>
      <c r="E776" s="3">
        <v>0.86102140512132097</v>
      </c>
      <c r="F776" s="3">
        <v>0.87617457592887604</v>
      </c>
      <c r="G776" s="3">
        <v>0.88366106372750097</v>
      </c>
      <c r="H776" s="3">
        <v>0.99289263972387098</v>
      </c>
      <c r="I776" s="3">
        <v>0.99687056862155599</v>
      </c>
    </row>
    <row r="777" spans="1:9" x14ac:dyDescent="0.15">
      <c r="A777" s="1">
        <v>34</v>
      </c>
      <c r="B777" s="1" t="s">
        <v>33</v>
      </c>
      <c r="C777" s="1">
        <v>15</v>
      </c>
      <c r="D777" s="1" t="s">
        <v>166</v>
      </c>
      <c r="E777" s="3">
        <v>0.834964665011108</v>
      </c>
      <c r="F777" s="3">
        <v>0.86462144279821895</v>
      </c>
      <c r="G777" s="3">
        <v>0.87625857294561105</v>
      </c>
      <c r="H777" s="3">
        <v>0.95752638026352299</v>
      </c>
      <c r="I777" s="3">
        <v>0.94277059519672302</v>
      </c>
    </row>
    <row r="778" spans="1:9" x14ac:dyDescent="0.15">
      <c r="A778" s="1">
        <v>34</v>
      </c>
      <c r="B778" s="1" t="s">
        <v>33</v>
      </c>
      <c r="C778" s="1">
        <v>16</v>
      </c>
      <c r="D778" s="1" t="s">
        <v>149</v>
      </c>
      <c r="E778" s="3">
        <v>0.94024054185376404</v>
      </c>
      <c r="F778" s="3">
        <v>0.94937688574031398</v>
      </c>
      <c r="G778" s="3">
        <v>0.96332749979671195</v>
      </c>
      <c r="H778" s="3">
        <v>1.0090819054254401</v>
      </c>
      <c r="I778" s="3">
        <v>0.99436562947142504</v>
      </c>
    </row>
    <row r="779" spans="1:9" x14ac:dyDescent="0.15">
      <c r="A779" s="1">
        <v>34</v>
      </c>
      <c r="B779" s="1" t="s">
        <v>33</v>
      </c>
      <c r="C779" s="1">
        <v>17</v>
      </c>
      <c r="D779" s="1" t="s">
        <v>150</v>
      </c>
      <c r="E779" s="3">
        <v>1.4342560251282199</v>
      </c>
      <c r="F779" s="3">
        <v>1.18230259530576</v>
      </c>
      <c r="G779" s="3">
        <v>1.0685092452626901</v>
      </c>
      <c r="H779" s="3">
        <v>1.10160924398808</v>
      </c>
      <c r="I779" s="3">
        <v>1.1886565237584299</v>
      </c>
    </row>
    <row r="780" spans="1:9" x14ac:dyDescent="0.15">
      <c r="A780" s="1">
        <v>34</v>
      </c>
      <c r="B780" s="1" t="s">
        <v>33</v>
      </c>
      <c r="C780" s="1">
        <v>18</v>
      </c>
      <c r="D780" s="1" t="s">
        <v>151</v>
      </c>
      <c r="E780" s="3">
        <v>0.83526536429243503</v>
      </c>
      <c r="F780" s="3">
        <v>0.85355034003227204</v>
      </c>
      <c r="G780" s="3">
        <v>0.87662615795314203</v>
      </c>
      <c r="H780" s="3">
        <v>0.92404748639476897</v>
      </c>
      <c r="I780" s="3">
        <v>0.866237451326622</v>
      </c>
    </row>
    <row r="781" spans="1:9" x14ac:dyDescent="0.15">
      <c r="A781" s="1">
        <v>34</v>
      </c>
      <c r="B781" s="1" t="s">
        <v>33</v>
      </c>
      <c r="C781" s="1">
        <v>19</v>
      </c>
      <c r="D781" s="1" t="s">
        <v>152</v>
      </c>
      <c r="E781" s="3">
        <v>0.89639354820483397</v>
      </c>
      <c r="F781" s="3">
        <v>0.92972645361966</v>
      </c>
      <c r="G781" s="3">
        <v>0.94022009024040898</v>
      </c>
      <c r="H781" s="3">
        <v>0.99627895635215602</v>
      </c>
      <c r="I781" s="3">
        <v>0.99215675235055301</v>
      </c>
    </row>
    <row r="782" spans="1:9" x14ac:dyDescent="0.15">
      <c r="A782" s="1">
        <v>34</v>
      </c>
      <c r="B782" s="1" t="s">
        <v>33</v>
      </c>
      <c r="C782" s="1">
        <v>20</v>
      </c>
      <c r="D782" s="1" t="s">
        <v>153</v>
      </c>
      <c r="E782" s="3">
        <v>0.85475045284060402</v>
      </c>
      <c r="F782" s="3">
        <v>0.93084486280767398</v>
      </c>
      <c r="G782" s="3">
        <v>0.901157005293586</v>
      </c>
      <c r="H782" s="3">
        <v>0.94741185496986002</v>
      </c>
      <c r="I782" s="3">
        <v>0.89175152717141504</v>
      </c>
    </row>
    <row r="783" spans="1:9" x14ac:dyDescent="0.15">
      <c r="A783" s="1">
        <v>34</v>
      </c>
      <c r="B783" s="1" t="s">
        <v>33</v>
      </c>
      <c r="C783" s="1">
        <v>21</v>
      </c>
      <c r="D783" s="1" t="s">
        <v>154</v>
      </c>
      <c r="E783" s="3">
        <v>1.0489688964927399</v>
      </c>
      <c r="F783" s="3">
        <v>1.05586880636075</v>
      </c>
      <c r="G783" s="3">
        <v>1.0224794508394499</v>
      </c>
      <c r="H783" s="3">
        <v>1.03597749421744</v>
      </c>
      <c r="I783" s="3">
        <v>0.99966265983774405</v>
      </c>
    </row>
    <row r="784" spans="1:9" x14ac:dyDescent="0.15">
      <c r="A784" s="1">
        <v>34</v>
      </c>
      <c r="B784" s="1" t="s">
        <v>33</v>
      </c>
      <c r="C784" s="1">
        <v>22</v>
      </c>
      <c r="D784" s="1" t="s">
        <v>146</v>
      </c>
      <c r="E784" s="3">
        <v>0.89680589930202403</v>
      </c>
      <c r="F784" s="3">
        <v>0.88972413951977602</v>
      </c>
      <c r="G784" s="3">
        <v>0.91272222959202498</v>
      </c>
      <c r="H784" s="3">
        <v>0.98314531692803797</v>
      </c>
      <c r="I784" s="3">
        <v>0.94786043235641704</v>
      </c>
    </row>
    <row r="785" spans="1:9" x14ac:dyDescent="0.15">
      <c r="A785" s="1">
        <v>34</v>
      </c>
      <c r="B785" s="1" t="s">
        <v>33</v>
      </c>
      <c r="C785" s="1">
        <v>23</v>
      </c>
      <c r="D785" s="1" t="s">
        <v>167</v>
      </c>
      <c r="E785" s="3">
        <v>1.17833421647403</v>
      </c>
      <c r="F785" s="3">
        <v>1.12218527561545</v>
      </c>
      <c r="G785" s="3">
        <v>1.1390614805533601</v>
      </c>
      <c r="H785" s="3">
        <v>1.2450952530666699</v>
      </c>
      <c r="I785" s="3">
        <v>1.19697123289751</v>
      </c>
    </row>
    <row r="786" spans="1:9" x14ac:dyDescent="0.15">
      <c r="A786" s="1">
        <v>35</v>
      </c>
      <c r="B786" s="1" t="s">
        <v>34</v>
      </c>
      <c r="C786" s="1">
        <v>1</v>
      </c>
      <c r="D786" s="1" t="s">
        <v>147</v>
      </c>
      <c r="E786" s="3">
        <v>0.51517720584842097</v>
      </c>
      <c r="F786" s="3">
        <v>0.52513624270474402</v>
      </c>
      <c r="G786" s="3">
        <v>0.50819896510003904</v>
      </c>
      <c r="H786" s="3">
        <v>0.55051781803286104</v>
      </c>
      <c r="I786" s="3">
        <v>0.59444019451497199</v>
      </c>
    </row>
    <row r="787" spans="1:9" x14ac:dyDescent="0.15">
      <c r="A787" s="1">
        <v>35</v>
      </c>
      <c r="B787" s="1" t="s">
        <v>34</v>
      </c>
      <c r="C787" s="1">
        <v>2</v>
      </c>
      <c r="D787" s="1" t="s">
        <v>148</v>
      </c>
      <c r="E787" s="3">
        <v>1.78933144802394</v>
      </c>
      <c r="F787" s="3">
        <v>1.7715902844349001</v>
      </c>
      <c r="G787" s="3">
        <v>1.30895289254286</v>
      </c>
      <c r="H787" s="3">
        <v>1.5749110471575201</v>
      </c>
      <c r="I787" s="3">
        <v>1.46459359568089</v>
      </c>
    </row>
    <row r="788" spans="1:9" x14ac:dyDescent="0.15">
      <c r="A788" s="1">
        <v>35</v>
      </c>
      <c r="B788" s="1" t="s">
        <v>83</v>
      </c>
      <c r="C788" s="1">
        <v>3</v>
      </c>
      <c r="D788" s="1" t="s">
        <v>155</v>
      </c>
      <c r="E788" s="3">
        <v>0.818752132179282</v>
      </c>
      <c r="F788" s="3">
        <v>0.81971817360328403</v>
      </c>
      <c r="G788" s="3">
        <v>0.81723071449076701</v>
      </c>
      <c r="H788" s="3">
        <v>0.84487185108302798</v>
      </c>
      <c r="I788" s="3">
        <v>0.80616463049911802</v>
      </c>
    </row>
    <row r="789" spans="1:9" x14ac:dyDescent="0.15">
      <c r="A789" s="1">
        <v>35</v>
      </c>
      <c r="B789" s="1" t="s">
        <v>83</v>
      </c>
      <c r="C789" s="1">
        <v>4</v>
      </c>
      <c r="D789" s="1" t="s">
        <v>156</v>
      </c>
      <c r="E789" s="3">
        <v>0.73350528317667096</v>
      </c>
      <c r="F789" s="3">
        <v>0.72127147211683595</v>
      </c>
      <c r="G789" s="3">
        <v>0.70702397265563899</v>
      </c>
      <c r="H789" s="3">
        <v>0.75104205440571103</v>
      </c>
      <c r="I789" s="3">
        <v>0.73816784348953102</v>
      </c>
    </row>
    <row r="790" spans="1:9" x14ac:dyDescent="0.15">
      <c r="A790" s="1">
        <v>35</v>
      </c>
      <c r="B790" s="1" t="s">
        <v>83</v>
      </c>
      <c r="C790" s="1">
        <v>5</v>
      </c>
      <c r="D790" s="1" t="s">
        <v>157</v>
      </c>
      <c r="E790" s="3">
        <v>0.90265806413653904</v>
      </c>
      <c r="F790" s="3">
        <v>0.93169498049395105</v>
      </c>
      <c r="G790" s="3">
        <v>0.91157913064810703</v>
      </c>
      <c r="H790" s="3">
        <v>0.96826314763042298</v>
      </c>
      <c r="I790" s="3">
        <v>0.93635348916373895</v>
      </c>
    </row>
    <row r="791" spans="1:9" x14ac:dyDescent="0.15">
      <c r="A791" s="1">
        <v>35</v>
      </c>
      <c r="B791" s="1" t="s">
        <v>83</v>
      </c>
      <c r="C791" s="1">
        <v>6</v>
      </c>
      <c r="D791" s="1" t="s">
        <v>49</v>
      </c>
      <c r="E791" s="3">
        <v>0.97861322060105704</v>
      </c>
      <c r="F791" s="3">
        <v>1.0360226064826299</v>
      </c>
      <c r="G791" s="3">
        <v>1.0259136359557901</v>
      </c>
      <c r="H791" s="3">
        <v>1.08103972553328</v>
      </c>
      <c r="I791" s="3">
        <v>1.04487995360859</v>
      </c>
    </row>
    <row r="792" spans="1:9" x14ac:dyDescent="0.15">
      <c r="A792" s="1">
        <v>35</v>
      </c>
      <c r="B792" s="1" t="s">
        <v>83</v>
      </c>
      <c r="C792" s="1">
        <v>7</v>
      </c>
      <c r="D792" s="1" t="s">
        <v>158</v>
      </c>
      <c r="E792" s="3">
        <v>1.0043667440311499</v>
      </c>
      <c r="F792" s="3">
        <v>1.0441941437117099</v>
      </c>
      <c r="G792" s="3">
        <v>1.08899571161297</v>
      </c>
      <c r="H792" s="3">
        <v>1.16025520975956</v>
      </c>
      <c r="I792" s="3">
        <v>1.08066276703779</v>
      </c>
    </row>
    <row r="793" spans="1:9" x14ac:dyDescent="0.15">
      <c r="A793" s="1">
        <v>35</v>
      </c>
      <c r="B793" s="1" t="s">
        <v>83</v>
      </c>
      <c r="C793" s="1">
        <v>8</v>
      </c>
      <c r="D793" s="1" t="s">
        <v>159</v>
      </c>
      <c r="E793" s="3">
        <v>0.89811145992546504</v>
      </c>
      <c r="F793" s="3">
        <v>0.92399869064076701</v>
      </c>
      <c r="G793" s="3">
        <v>0.91254195004195704</v>
      </c>
      <c r="H793" s="3">
        <v>0.97289336606411903</v>
      </c>
      <c r="I793" s="3">
        <v>0.92087812181235995</v>
      </c>
    </row>
    <row r="794" spans="1:9" x14ac:dyDescent="0.15">
      <c r="A794" s="1">
        <v>35</v>
      </c>
      <c r="B794" s="1" t="s">
        <v>83</v>
      </c>
      <c r="C794" s="1">
        <v>9</v>
      </c>
      <c r="D794" s="1" t="s">
        <v>160</v>
      </c>
      <c r="E794" s="3">
        <v>0.96842667013749995</v>
      </c>
      <c r="F794" s="3">
        <v>1.00602857350373</v>
      </c>
      <c r="G794" s="3">
        <v>0.996550188629858</v>
      </c>
      <c r="H794" s="3">
        <v>1.0219169872522</v>
      </c>
      <c r="I794" s="3">
        <v>0.92764796250669002</v>
      </c>
    </row>
    <row r="795" spans="1:9" x14ac:dyDescent="0.15">
      <c r="A795" s="1">
        <v>35</v>
      </c>
      <c r="B795" s="1" t="s">
        <v>83</v>
      </c>
      <c r="C795" s="1">
        <v>10</v>
      </c>
      <c r="D795" s="1" t="s">
        <v>161</v>
      </c>
      <c r="E795" s="3">
        <v>0.93700279211820003</v>
      </c>
      <c r="F795" s="3">
        <v>0.92941568599077895</v>
      </c>
      <c r="G795" s="3">
        <v>0.92246645158197504</v>
      </c>
      <c r="H795" s="3">
        <v>0.96446607097340098</v>
      </c>
      <c r="I795" s="3">
        <v>0.91463537056988498</v>
      </c>
    </row>
    <row r="796" spans="1:9" x14ac:dyDescent="0.15">
      <c r="A796" s="1">
        <v>35</v>
      </c>
      <c r="B796" s="1" t="s">
        <v>83</v>
      </c>
      <c r="C796" s="1">
        <v>11</v>
      </c>
      <c r="D796" s="1" t="s">
        <v>162</v>
      </c>
      <c r="E796" s="3">
        <v>0.97913433852953802</v>
      </c>
      <c r="F796" s="3">
        <v>1.0035356862739699</v>
      </c>
      <c r="G796" s="3">
        <v>0.97384250760092095</v>
      </c>
      <c r="H796" s="3">
        <v>1.02275765963736</v>
      </c>
      <c r="I796" s="3">
        <v>0.97041983842061497</v>
      </c>
    </row>
    <row r="797" spans="1:9" x14ac:dyDescent="0.15">
      <c r="A797" s="1">
        <v>35</v>
      </c>
      <c r="B797" s="1" t="s">
        <v>34</v>
      </c>
      <c r="C797" s="1">
        <v>12</v>
      </c>
      <c r="D797" s="1" t="s">
        <v>163</v>
      </c>
      <c r="E797" s="3">
        <v>0.818935352798418</v>
      </c>
      <c r="F797" s="3">
        <v>0.85765948301079398</v>
      </c>
      <c r="G797" s="3">
        <v>0.82663009390736997</v>
      </c>
      <c r="H797" s="3">
        <v>0.93519536967314598</v>
      </c>
      <c r="I797" s="3">
        <v>0.91253269358056799</v>
      </c>
    </row>
    <row r="798" spans="1:9" x14ac:dyDescent="0.15">
      <c r="A798" s="1">
        <v>35</v>
      </c>
      <c r="B798" s="1" t="s">
        <v>34</v>
      </c>
      <c r="C798" s="1">
        <v>13</v>
      </c>
      <c r="D798" s="1" t="s">
        <v>164</v>
      </c>
      <c r="E798" s="3">
        <v>0.95310171900611396</v>
      </c>
      <c r="F798" s="3">
        <v>0.95990371879596703</v>
      </c>
      <c r="G798" s="3">
        <v>0.94061757057311701</v>
      </c>
      <c r="H798" s="3">
        <v>0.99728492033170701</v>
      </c>
      <c r="I798" s="3">
        <v>0.93634751419232098</v>
      </c>
    </row>
    <row r="799" spans="1:9" x14ac:dyDescent="0.15">
      <c r="A799" s="1">
        <v>35</v>
      </c>
      <c r="B799" s="1" t="s">
        <v>34</v>
      </c>
      <c r="C799" s="1">
        <v>14</v>
      </c>
      <c r="D799" s="1" t="s">
        <v>165</v>
      </c>
      <c r="E799" s="3">
        <v>0.88118803151352998</v>
      </c>
      <c r="F799" s="3">
        <v>0.88267668793551002</v>
      </c>
      <c r="G799" s="3">
        <v>0.868707269738486</v>
      </c>
      <c r="H799" s="3">
        <v>0.956354694108423</v>
      </c>
      <c r="I799" s="3">
        <v>0.94394028924279605</v>
      </c>
    </row>
    <row r="800" spans="1:9" x14ac:dyDescent="0.15">
      <c r="A800" s="1">
        <v>35</v>
      </c>
      <c r="B800" s="1" t="s">
        <v>34</v>
      </c>
      <c r="C800" s="1">
        <v>15</v>
      </c>
      <c r="D800" s="1" t="s">
        <v>166</v>
      </c>
      <c r="E800" s="3">
        <v>0.85757997279543496</v>
      </c>
      <c r="F800" s="3">
        <v>0.87127176351676905</v>
      </c>
      <c r="G800" s="3">
        <v>0.86247584505863195</v>
      </c>
      <c r="H800" s="3">
        <v>0.92099832556018701</v>
      </c>
      <c r="I800" s="3">
        <v>0.90200120926249705</v>
      </c>
    </row>
    <row r="801" spans="1:9" x14ac:dyDescent="0.15">
      <c r="A801" s="1">
        <v>35</v>
      </c>
      <c r="B801" s="1" t="s">
        <v>34</v>
      </c>
      <c r="C801" s="1">
        <v>16</v>
      </c>
      <c r="D801" s="1" t="s">
        <v>149</v>
      </c>
      <c r="E801" s="3">
        <v>0.92229641181706601</v>
      </c>
      <c r="F801" s="3">
        <v>0.91259549541211804</v>
      </c>
      <c r="G801" s="3">
        <v>0.91917257974120303</v>
      </c>
      <c r="H801" s="3">
        <v>0.960167156306032</v>
      </c>
      <c r="I801" s="3">
        <v>0.94490911692920199</v>
      </c>
    </row>
    <row r="802" spans="1:9" x14ac:dyDescent="0.15">
      <c r="A802" s="1">
        <v>35</v>
      </c>
      <c r="B802" s="1" t="s">
        <v>34</v>
      </c>
      <c r="C802" s="1">
        <v>17</v>
      </c>
      <c r="D802" s="1" t="s">
        <v>150</v>
      </c>
      <c r="E802" s="3">
        <v>1.35374083046</v>
      </c>
      <c r="F802" s="3">
        <v>1.1299536281778599</v>
      </c>
      <c r="G802" s="3">
        <v>1.0690963372881801</v>
      </c>
      <c r="H802" s="3">
        <v>1.0742062626912099</v>
      </c>
      <c r="I802" s="3">
        <v>1.13647871435486</v>
      </c>
    </row>
    <row r="803" spans="1:9" x14ac:dyDescent="0.15">
      <c r="A803" s="1">
        <v>35</v>
      </c>
      <c r="B803" s="1" t="s">
        <v>34</v>
      </c>
      <c r="C803" s="1">
        <v>18</v>
      </c>
      <c r="D803" s="1" t="s">
        <v>151</v>
      </c>
      <c r="E803" s="3">
        <v>0.79226987192101705</v>
      </c>
      <c r="F803" s="3">
        <v>0.79499062157033495</v>
      </c>
      <c r="G803" s="3">
        <v>0.82042194705697502</v>
      </c>
      <c r="H803" s="3">
        <v>0.86816057302300698</v>
      </c>
      <c r="I803" s="3">
        <v>0.80312132728670205</v>
      </c>
    </row>
    <row r="804" spans="1:9" x14ac:dyDescent="0.15">
      <c r="A804" s="1">
        <v>35</v>
      </c>
      <c r="B804" s="1" t="s">
        <v>34</v>
      </c>
      <c r="C804" s="1">
        <v>19</v>
      </c>
      <c r="D804" s="1" t="s">
        <v>152</v>
      </c>
      <c r="E804" s="3">
        <v>0.89000390660236195</v>
      </c>
      <c r="F804" s="3">
        <v>0.89855524516685303</v>
      </c>
      <c r="G804" s="3">
        <v>0.91455571763793297</v>
      </c>
      <c r="H804" s="3">
        <v>0.98363005428827999</v>
      </c>
      <c r="I804" s="3">
        <v>0.96256205065307099</v>
      </c>
    </row>
    <row r="805" spans="1:9" x14ac:dyDescent="0.15">
      <c r="A805" s="1">
        <v>35</v>
      </c>
      <c r="B805" s="1" t="s">
        <v>34</v>
      </c>
      <c r="C805" s="1">
        <v>20</v>
      </c>
      <c r="D805" s="1" t="s">
        <v>153</v>
      </c>
      <c r="E805" s="3">
        <v>1.0823390067486101</v>
      </c>
      <c r="F805" s="3">
        <v>1.0603177451797301</v>
      </c>
      <c r="G805" s="3">
        <v>0.95361074547357905</v>
      </c>
      <c r="H805" s="3">
        <v>0.93047444233868704</v>
      </c>
      <c r="I805" s="3">
        <v>0.87508165570665197</v>
      </c>
    </row>
    <row r="806" spans="1:9" x14ac:dyDescent="0.15">
      <c r="A806" s="1">
        <v>35</v>
      </c>
      <c r="B806" s="1" t="s">
        <v>34</v>
      </c>
      <c r="C806" s="1">
        <v>21</v>
      </c>
      <c r="D806" s="1" t="s">
        <v>154</v>
      </c>
      <c r="E806" s="3">
        <v>1.04855656597306</v>
      </c>
      <c r="F806" s="3">
        <v>1.0470437829577099</v>
      </c>
      <c r="G806" s="3">
        <v>1.0203826397145701</v>
      </c>
      <c r="H806" s="3">
        <v>1.0245514590748199</v>
      </c>
      <c r="I806" s="3">
        <v>0.966235979589533</v>
      </c>
    </row>
    <row r="807" spans="1:9" x14ac:dyDescent="0.15">
      <c r="A807" s="1">
        <v>35</v>
      </c>
      <c r="B807" s="1" t="s">
        <v>34</v>
      </c>
      <c r="C807" s="1">
        <v>22</v>
      </c>
      <c r="D807" s="1" t="s">
        <v>146</v>
      </c>
      <c r="E807" s="3">
        <v>0.90982289502076097</v>
      </c>
      <c r="F807" s="3">
        <v>0.86607837594647197</v>
      </c>
      <c r="G807" s="3">
        <v>0.88075939129815295</v>
      </c>
      <c r="H807" s="3">
        <v>0.94094129152154804</v>
      </c>
      <c r="I807" s="3">
        <v>0.91220467757998003</v>
      </c>
    </row>
    <row r="808" spans="1:9" x14ac:dyDescent="0.15">
      <c r="A808" s="1">
        <v>35</v>
      </c>
      <c r="B808" s="1" t="s">
        <v>34</v>
      </c>
      <c r="C808" s="1">
        <v>23</v>
      </c>
      <c r="D808" s="1" t="s">
        <v>167</v>
      </c>
      <c r="E808" s="3">
        <v>1.19976543419187</v>
      </c>
      <c r="F808" s="3">
        <v>1.1303199773702</v>
      </c>
      <c r="G808" s="3">
        <v>1.1362111265916399</v>
      </c>
      <c r="H808" s="3">
        <v>1.2049597637404399</v>
      </c>
      <c r="I808" s="3">
        <v>1.1639725972556001</v>
      </c>
    </row>
    <row r="809" spans="1:9" x14ac:dyDescent="0.15">
      <c r="A809" s="1">
        <v>36</v>
      </c>
      <c r="B809" s="1" t="s">
        <v>35</v>
      </c>
      <c r="C809" s="1">
        <v>1</v>
      </c>
      <c r="D809" s="1" t="s">
        <v>147</v>
      </c>
      <c r="E809" s="3">
        <v>0.472306354935636</v>
      </c>
      <c r="F809" s="3">
        <v>0.53702642675613999</v>
      </c>
      <c r="G809" s="3">
        <v>0.53457562651969603</v>
      </c>
      <c r="H809" s="3">
        <v>0.61078267207140902</v>
      </c>
      <c r="I809" s="3">
        <v>0.65091974502887695</v>
      </c>
    </row>
    <row r="810" spans="1:9" x14ac:dyDescent="0.15">
      <c r="A810" s="1">
        <v>36</v>
      </c>
      <c r="B810" s="1" t="s">
        <v>35</v>
      </c>
      <c r="C810" s="1">
        <v>2</v>
      </c>
      <c r="D810" s="1" t="s">
        <v>148</v>
      </c>
      <c r="E810" s="3">
        <v>2.4135411414685901</v>
      </c>
      <c r="F810" s="3">
        <v>2.0296987011146799</v>
      </c>
      <c r="G810" s="3">
        <v>1.4499054944690299</v>
      </c>
      <c r="H810" s="3">
        <v>1.6526555771272</v>
      </c>
      <c r="I810" s="3">
        <v>1.6585190700855099</v>
      </c>
    </row>
    <row r="811" spans="1:9" x14ac:dyDescent="0.15">
      <c r="A811" s="1">
        <v>36</v>
      </c>
      <c r="B811" s="1" t="s">
        <v>84</v>
      </c>
      <c r="C811" s="1">
        <v>3</v>
      </c>
      <c r="D811" s="1" t="s">
        <v>155</v>
      </c>
      <c r="E811" s="3">
        <v>0.71749521011106099</v>
      </c>
      <c r="F811" s="3">
        <v>0.73398208667973697</v>
      </c>
      <c r="G811" s="3">
        <v>0.74743631404854305</v>
      </c>
      <c r="H811" s="3">
        <v>0.81013978216958005</v>
      </c>
      <c r="I811" s="3">
        <v>0.803159182623709</v>
      </c>
    </row>
    <row r="812" spans="1:9" x14ac:dyDescent="0.15">
      <c r="A812" s="1">
        <v>36</v>
      </c>
      <c r="B812" s="1" t="s">
        <v>84</v>
      </c>
      <c r="C812" s="1">
        <v>4</v>
      </c>
      <c r="D812" s="1" t="s">
        <v>156</v>
      </c>
      <c r="E812" s="3">
        <v>0.64235599979258995</v>
      </c>
      <c r="F812" s="3">
        <v>0.64887621557729902</v>
      </c>
      <c r="G812" s="3">
        <v>0.65000929974617605</v>
      </c>
      <c r="H812" s="3">
        <v>0.71077179084151898</v>
      </c>
      <c r="I812" s="3">
        <v>0.71594644727067602</v>
      </c>
    </row>
    <row r="813" spans="1:9" x14ac:dyDescent="0.15">
      <c r="A813" s="1">
        <v>36</v>
      </c>
      <c r="B813" s="1" t="s">
        <v>84</v>
      </c>
      <c r="C813" s="1">
        <v>5</v>
      </c>
      <c r="D813" s="1" t="s">
        <v>157</v>
      </c>
      <c r="E813" s="3">
        <v>0.79256379383613096</v>
      </c>
      <c r="F813" s="3">
        <v>0.84011538795775897</v>
      </c>
      <c r="G813" s="3">
        <v>0.85112787960707903</v>
      </c>
      <c r="H813" s="3">
        <v>0.92777016303606497</v>
      </c>
      <c r="I813" s="3">
        <v>0.92020738041678096</v>
      </c>
    </row>
    <row r="814" spans="1:9" x14ac:dyDescent="0.15">
      <c r="A814" s="1">
        <v>36</v>
      </c>
      <c r="B814" s="1" t="s">
        <v>84</v>
      </c>
      <c r="C814" s="1">
        <v>6</v>
      </c>
      <c r="D814" s="1" t="s">
        <v>49</v>
      </c>
      <c r="E814" s="3">
        <v>0.88772384924761005</v>
      </c>
      <c r="F814" s="3">
        <v>0.94699098953930305</v>
      </c>
      <c r="G814" s="3">
        <v>0.97152566945864205</v>
      </c>
      <c r="H814" s="3">
        <v>1.0452813558830201</v>
      </c>
      <c r="I814" s="3">
        <v>1.03169907496687</v>
      </c>
    </row>
    <row r="815" spans="1:9" x14ac:dyDescent="0.15">
      <c r="A815" s="1">
        <v>36</v>
      </c>
      <c r="B815" s="1" t="s">
        <v>84</v>
      </c>
      <c r="C815" s="1">
        <v>7</v>
      </c>
      <c r="D815" s="1" t="s">
        <v>158</v>
      </c>
      <c r="E815" s="3">
        <v>0.93056516546161006</v>
      </c>
      <c r="F815" s="3">
        <v>0.96436298755114203</v>
      </c>
      <c r="G815" s="3">
        <v>1.0406879200797501</v>
      </c>
      <c r="H815" s="3">
        <v>1.11486377344774</v>
      </c>
      <c r="I815" s="3">
        <v>1.06775473902054</v>
      </c>
    </row>
    <row r="816" spans="1:9" x14ac:dyDescent="0.15">
      <c r="A816" s="1">
        <v>36</v>
      </c>
      <c r="B816" s="1" t="s">
        <v>84</v>
      </c>
      <c r="C816" s="1">
        <v>8</v>
      </c>
      <c r="D816" s="1" t="s">
        <v>159</v>
      </c>
      <c r="E816" s="3">
        <v>0.81620556945911305</v>
      </c>
      <c r="F816" s="3">
        <v>0.85257587091919396</v>
      </c>
      <c r="G816" s="3">
        <v>0.86338729862669406</v>
      </c>
      <c r="H816" s="3">
        <v>0.94243017210640301</v>
      </c>
      <c r="I816" s="3">
        <v>0.90719872830911796</v>
      </c>
    </row>
    <row r="817" spans="1:9" x14ac:dyDescent="0.15">
      <c r="A817" s="1">
        <v>36</v>
      </c>
      <c r="B817" s="1" t="s">
        <v>84</v>
      </c>
      <c r="C817" s="1">
        <v>9</v>
      </c>
      <c r="D817" s="1" t="s">
        <v>160</v>
      </c>
      <c r="E817" s="3">
        <v>0.89626795317792096</v>
      </c>
      <c r="F817" s="3">
        <v>0.93646611637488197</v>
      </c>
      <c r="G817" s="3">
        <v>0.95139705225722204</v>
      </c>
      <c r="H817" s="3">
        <v>0.98914000109681999</v>
      </c>
      <c r="I817" s="3">
        <v>0.91770231059087404</v>
      </c>
    </row>
    <row r="818" spans="1:9" x14ac:dyDescent="0.15">
      <c r="A818" s="1">
        <v>36</v>
      </c>
      <c r="B818" s="1" t="s">
        <v>84</v>
      </c>
      <c r="C818" s="1">
        <v>10</v>
      </c>
      <c r="D818" s="1" t="s">
        <v>161</v>
      </c>
      <c r="E818" s="3">
        <v>0.85456783904359901</v>
      </c>
      <c r="F818" s="3">
        <v>0.84836222709345499</v>
      </c>
      <c r="G818" s="3">
        <v>0.87449963437795597</v>
      </c>
      <c r="H818" s="3">
        <v>0.92621599506334396</v>
      </c>
      <c r="I818" s="3">
        <v>0.89888937733897201</v>
      </c>
    </row>
    <row r="819" spans="1:9" x14ac:dyDescent="0.15">
      <c r="A819" s="1">
        <v>36</v>
      </c>
      <c r="B819" s="1" t="s">
        <v>84</v>
      </c>
      <c r="C819" s="1">
        <v>11</v>
      </c>
      <c r="D819" s="1" t="s">
        <v>162</v>
      </c>
      <c r="E819" s="3">
        <v>0.89259698533339205</v>
      </c>
      <c r="F819" s="3">
        <v>0.93231854360036304</v>
      </c>
      <c r="G819" s="3">
        <v>0.93401047724209596</v>
      </c>
      <c r="H819" s="3">
        <v>0.99669062582855095</v>
      </c>
      <c r="I819" s="3">
        <v>0.96080863735071897</v>
      </c>
    </row>
    <row r="820" spans="1:9" x14ac:dyDescent="0.15">
      <c r="A820" s="1">
        <v>36</v>
      </c>
      <c r="B820" s="1" t="s">
        <v>35</v>
      </c>
      <c r="C820" s="1">
        <v>12</v>
      </c>
      <c r="D820" s="1" t="s">
        <v>163</v>
      </c>
      <c r="E820" s="3">
        <v>0.72322012591802398</v>
      </c>
      <c r="F820" s="3">
        <v>0.77783283652998902</v>
      </c>
      <c r="G820" s="3">
        <v>0.78522099224103403</v>
      </c>
      <c r="H820" s="3">
        <v>0.91341917536343897</v>
      </c>
      <c r="I820" s="3">
        <v>0.91148023753831797</v>
      </c>
    </row>
    <row r="821" spans="1:9" x14ac:dyDescent="0.15">
      <c r="A821" s="1">
        <v>36</v>
      </c>
      <c r="B821" s="1" t="s">
        <v>35</v>
      </c>
      <c r="C821" s="1">
        <v>13</v>
      </c>
      <c r="D821" s="1" t="s">
        <v>164</v>
      </c>
      <c r="E821" s="3">
        <v>0.87747318116205297</v>
      </c>
      <c r="F821" s="3">
        <v>0.90401535425427504</v>
      </c>
      <c r="G821" s="3">
        <v>0.90995984003695995</v>
      </c>
      <c r="H821" s="3">
        <v>0.97712222355633904</v>
      </c>
      <c r="I821" s="3">
        <v>0.92816770009827398</v>
      </c>
    </row>
    <row r="822" spans="1:9" x14ac:dyDescent="0.15">
      <c r="A822" s="1">
        <v>36</v>
      </c>
      <c r="B822" s="1" t="s">
        <v>35</v>
      </c>
      <c r="C822" s="1">
        <v>14</v>
      </c>
      <c r="D822" s="1" t="s">
        <v>165</v>
      </c>
      <c r="E822" s="3">
        <v>0.79047304936150997</v>
      </c>
      <c r="F822" s="3">
        <v>0.80572339064813903</v>
      </c>
      <c r="G822" s="3">
        <v>0.82681785430702603</v>
      </c>
      <c r="H822" s="3">
        <v>0.92951884491977499</v>
      </c>
      <c r="I822" s="3">
        <v>0.93650728154559204</v>
      </c>
    </row>
    <row r="823" spans="1:9" x14ac:dyDescent="0.15">
      <c r="A823" s="1">
        <v>36</v>
      </c>
      <c r="B823" s="1" t="s">
        <v>35</v>
      </c>
      <c r="C823" s="1">
        <v>15</v>
      </c>
      <c r="D823" s="1" t="s">
        <v>166</v>
      </c>
      <c r="E823" s="3">
        <v>0.76229885879122405</v>
      </c>
      <c r="F823" s="3">
        <v>0.78244710018142205</v>
      </c>
      <c r="G823" s="3">
        <v>0.80397841491443001</v>
      </c>
      <c r="H823" s="3">
        <v>0.88244967252029505</v>
      </c>
      <c r="I823" s="3">
        <v>0.89133837527635695</v>
      </c>
    </row>
    <row r="824" spans="1:9" x14ac:dyDescent="0.15">
      <c r="A824" s="1">
        <v>36</v>
      </c>
      <c r="B824" s="1" t="s">
        <v>35</v>
      </c>
      <c r="C824" s="1">
        <v>16</v>
      </c>
      <c r="D824" s="1" t="s">
        <v>149</v>
      </c>
      <c r="E824" s="3">
        <v>0.89888959131187696</v>
      </c>
      <c r="F824" s="3">
        <v>0.89143233471987204</v>
      </c>
      <c r="G824" s="3">
        <v>0.89939425137937701</v>
      </c>
      <c r="H824" s="3">
        <v>0.93201132215435201</v>
      </c>
      <c r="I824" s="3">
        <v>0.94279166744242804</v>
      </c>
    </row>
    <row r="825" spans="1:9" x14ac:dyDescent="0.15">
      <c r="A825" s="1">
        <v>36</v>
      </c>
      <c r="B825" s="1" t="s">
        <v>35</v>
      </c>
      <c r="C825" s="1">
        <v>17</v>
      </c>
      <c r="D825" s="1" t="s">
        <v>150</v>
      </c>
      <c r="E825" s="3">
        <v>1.6744255462733</v>
      </c>
      <c r="F825" s="3">
        <v>1.2845434522924699</v>
      </c>
      <c r="G825" s="3">
        <v>1.09218430963766</v>
      </c>
      <c r="H825" s="3">
        <v>1.0955139295785099</v>
      </c>
      <c r="I825" s="3">
        <v>1.3081943503524001</v>
      </c>
    </row>
    <row r="826" spans="1:9" x14ac:dyDescent="0.15">
      <c r="A826" s="1">
        <v>36</v>
      </c>
      <c r="B826" s="1" t="s">
        <v>35</v>
      </c>
      <c r="C826" s="1">
        <v>18</v>
      </c>
      <c r="D826" s="1" t="s">
        <v>151</v>
      </c>
      <c r="E826" s="3">
        <v>0.75503389328447401</v>
      </c>
      <c r="F826" s="3">
        <v>0.76010126325382898</v>
      </c>
      <c r="G826" s="3">
        <v>0.80043375734493805</v>
      </c>
      <c r="H826" s="3">
        <v>0.86677837526787804</v>
      </c>
      <c r="I826" s="3">
        <v>0.81841130655371896</v>
      </c>
    </row>
    <row r="827" spans="1:9" x14ac:dyDescent="0.15">
      <c r="A827" s="1">
        <v>36</v>
      </c>
      <c r="B827" s="1" t="s">
        <v>35</v>
      </c>
      <c r="C827" s="1">
        <v>19</v>
      </c>
      <c r="D827" s="1" t="s">
        <v>152</v>
      </c>
      <c r="E827" s="3">
        <v>0.99937825343972098</v>
      </c>
      <c r="F827" s="3">
        <v>0.94829717103896805</v>
      </c>
      <c r="G827" s="3">
        <v>0.95937197992755197</v>
      </c>
      <c r="H827" s="3">
        <v>1.0174975585028301</v>
      </c>
      <c r="I827" s="3">
        <v>0.99145588363974602</v>
      </c>
    </row>
    <row r="828" spans="1:9" x14ac:dyDescent="0.15">
      <c r="A828" s="1">
        <v>36</v>
      </c>
      <c r="B828" s="1" t="s">
        <v>35</v>
      </c>
      <c r="C828" s="1">
        <v>20</v>
      </c>
      <c r="D828" s="1" t="s">
        <v>153</v>
      </c>
      <c r="E828" s="3">
        <v>1.19201122255299</v>
      </c>
      <c r="F828" s="3">
        <v>1.0521455757898901</v>
      </c>
      <c r="G828" s="3">
        <v>1.01625064638531</v>
      </c>
      <c r="H828" s="3">
        <v>0.97258216040626499</v>
      </c>
      <c r="I828" s="3">
        <v>0.95698487498097096</v>
      </c>
    </row>
    <row r="829" spans="1:9" x14ac:dyDescent="0.15">
      <c r="A829" s="1">
        <v>36</v>
      </c>
      <c r="B829" s="1" t="s">
        <v>35</v>
      </c>
      <c r="C829" s="1">
        <v>21</v>
      </c>
      <c r="D829" s="1" t="s">
        <v>154</v>
      </c>
      <c r="E829" s="3">
        <v>1.0163056783322599</v>
      </c>
      <c r="F829" s="3">
        <v>1.02713421750666</v>
      </c>
      <c r="G829" s="3">
        <v>0.99839812184007604</v>
      </c>
      <c r="H829" s="3">
        <v>1.0056462529210799</v>
      </c>
      <c r="I829" s="3">
        <v>0.99375015787805698</v>
      </c>
    </row>
    <row r="830" spans="1:9" x14ac:dyDescent="0.15">
      <c r="A830" s="1">
        <v>36</v>
      </c>
      <c r="B830" s="1" t="s">
        <v>35</v>
      </c>
      <c r="C830" s="1">
        <v>22</v>
      </c>
      <c r="D830" s="1" t="s">
        <v>146</v>
      </c>
      <c r="E830" s="3">
        <v>0.876950007332158</v>
      </c>
      <c r="F830" s="3">
        <v>0.83771594981548902</v>
      </c>
      <c r="G830" s="3">
        <v>0.875222717736163</v>
      </c>
      <c r="H830" s="3">
        <v>0.95277971858086397</v>
      </c>
      <c r="I830" s="3">
        <v>0.92339986637556204</v>
      </c>
    </row>
    <row r="831" spans="1:9" x14ac:dyDescent="0.15">
      <c r="A831" s="1">
        <v>36</v>
      </c>
      <c r="B831" s="1" t="s">
        <v>35</v>
      </c>
      <c r="C831" s="1">
        <v>23</v>
      </c>
      <c r="D831" s="1" t="s">
        <v>167</v>
      </c>
      <c r="E831" s="3">
        <v>1.1994362959107201</v>
      </c>
      <c r="F831" s="3">
        <v>1.12817241799351</v>
      </c>
      <c r="G831" s="3">
        <v>1.13286954899004</v>
      </c>
      <c r="H831" s="3">
        <v>1.2328346934607799</v>
      </c>
      <c r="I831" s="3">
        <v>1.18635720219662</v>
      </c>
    </row>
    <row r="832" spans="1:9" x14ac:dyDescent="0.15">
      <c r="A832" s="1">
        <v>37</v>
      </c>
      <c r="B832" s="1" t="s">
        <v>36</v>
      </c>
      <c r="C832" s="1">
        <v>1</v>
      </c>
      <c r="D832" s="1" t="s">
        <v>147</v>
      </c>
      <c r="E832" s="3">
        <v>0.51634084468025399</v>
      </c>
      <c r="F832" s="3">
        <v>0.54959915199822695</v>
      </c>
      <c r="G832" s="3">
        <v>0.53212421547049804</v>
      </c>
      <c r="H832" s="3">
        <v>0.60405212401330299</v>
      </c>
      <c r="I832" s="3">
        <v>0.63807911575684495</v>
      </c>
    </row>
    <row r="833" spans="1:9" x14ac:dyDescent="0.15">
      <c r="A833" s="1">
        <v>37</v>
      </c>
      <c r="B833" s="1" t="s">
        <v>36</v>
      </c>
      <c r="C833" s="1">
        <v>2</v>
      </c>
      <c r="D833" s="1" t="s">
        <v>148</v>
      </c>
      <c r="E833" s="3">
        <v>1.67885515715457</v>
      </c>
      <c r="F833" s="3">
        <v>1.6712861521092801</v>
      </c>
      <c r="G833" s="3">
        <v>1.2913450771535</v>
      </c>
      <c r="H833" s="3">
        <v>1.5191018784388599</v>
      </c>
      <c r="I833" s="3">
        <v>1.46318498084068</v>
      </c>
    </row>
    <row r="834" spans="1:9" x14ac:dyDescent="0.15">
      <c r="A834" s="1">
        <v>37</v>
      </c>
      <c r="B834" s="1" t="s">
        <v>85</v>
      </c>
      <c r="C834" s="1">
        <v>3</v>
      </c>
      <c r="D834" s="1" t="s">
        <v>155</v>
      </c>
      <c r="E834" s="3">
        <v>0.74776500101596999</v>
      </c>
      <c r="F834" s="3">
        <v>0.75494896006260104</v>
      </c>
      <c r="G834" s="3">
        <v>0.77755299757152896</v>
      </c>
      <c r="H834" s="3">
        <v>0.82931317947239203</v>
      </c>
      <c r="I834" s="3">
        <v>0.81149537482838696</v>
      </c>
    </row>
    <row r="835" spans="1:9" x14ac:dyDescent="0.15">
      <c r="A835" s="1">
        <v>37</v>
      </c>
      <c r="B835" s="1" t="s">
        <v>85</v>
      </c>
      <c r="C835" s="1">
        <v>4</v>
      </c>
      <c r="D835" s="1" t="s">
        <v>156</v>
      </c>
      <c r="E835" s="3">
        <v>0.67600848879041897</v>
      </c>
      <c r="F835" s="3">
        <v>0.67440241276073398</v>
      </c>
      <c r="G835" s="3">
        <v>0.67785518078979401</v>
      </c>
      <c r="H835" s="3">
        <v>0.73460957766491797</v>
      </c>
      <c r="I835" s="3">
        <v>0.73697286201179901</v>
      </c>
    </row>
    <row r="836" spans="1:9" x14ac:dyDescent="0.15">
      <c r="A836" s="1">
        <v>37</v>
      </c>
      <c r="B836" s="1" t="s">
        <v>85</v>
      </c>
      <c r="C836" s="1">
        <v>5</v>
      </c>
      <c r="D836" s="1" t="s">
        <v>157</v>
      </c>
      <c r="E836" s="3">
        <v>0.82747585279054403</v>
      </c>
      <c r="F836" s="3">
        <v>0.86390827114984403</v>
      </c>
      <c r="G836" s="3">
        <v>0.87360793876292497</v>
      </c>
      <c r="H836" s="3">
        <v>0.94516346854503597</v>
      </c>
      <c r="I836" s="3">
        <v>0.92389246525362301</v>
      </c>
    </row>
    <row r="837" spans="1:9" x14ac:dyDescent="0.15">
      <c r="A837" s="1">
        <v>37</v>
      </c>
      <c r="B837" s="1" t="s">
        <v>85</v>
      </c>
      <c r="C837" s="1">
        <v>6</v>
      </c>
      <c r="D837" s="1" t="s">
        <v>49</v>
      </c>
      <c r="E837" s="3">
        <v>0.92389707920761399</v>
      </c>
      <c r="F837" s="3">
        <v>0.96850675398133101</v>
      </c>
      <c r="G837" s="3">
        <v>0.99545004948990301</v>
      </c>
      <c r="H837" s="3">
        <v>1.0680695787722501</v>
      </c>
      <c r="I837" s="3">
        <v>1.0428753249225</v>
      </c>
    </row>
    <row r="838" spans="1:9" x14ac:dyDescent="0.15">
      <c r="A838" s="1">
        <v>37</v>
      </c>
      <c r="B838" s="1" t="s">
        <v>85</v>
      </c>
      <c r="C838" s="1">
        <v>7</v>
      </c>
      <c r="D838" s="1" t="s">
        <v>158</v>
      </c>
      <c r="E838" s="3">
        <v>0.952969012226626</v>
      </c>
      <c r="F838" s="3">
        <v>0.98300256539219399</v>
      </c>
      <c r="G838" s="3">
        <v>1.0585321520926301</v>
      </c>
      <c r="H838" s="3">
        <v>1.1474492295384999</v>
      </c>
      <c r="I838" s="3">
        <v>1.08581326057219</v>
      </c>
    </row>
    <row r="839" spans="1:9" x14ac:dyDescent="0.15">
      <c r="A839" s="1">
        <v>37</v>
      </c>
      <c r="B839" s="1" t="s">
        <v>85</v>
      </c>
      <c r="C839" s="1">
        <v>8</v>
      </c>
      <c r="D839" s="1" t="s">
        <v>159</v>
      </c>
      <c r="E839" s="3">
        <v>0.84320584940744403</v>
      </c>
      <c r="F839" s="3">
        <v>0.87058322747389005</v>
      </c>
      <c r="G839" s="3">
        <v>0.88156150567087699</v>
      </c>
      <c r="H839" s="3">
        <v>0.95688457185307896</v>
      </c>
      <c r="I839" s="3">
        <v>0.91799470105127601</v>
      </c>
    </row>
    <row r="840" spans="1:9" x14ac:dyDescent="0.15">
      <c r="A840" s="1">
        <v>37</v>
      </c>
      <c r="B840" s="1" t="s">
        <v>85</v>
      </c>
      <c r="C840" s="1">
        <v>9</v>
      </c>
      <c r="D840" s="1" t="s">
        <v>160</v>
      </c>
      <c r="E840" s="3">
        <v>0.92805448616167696</v>
      </c>
      <c r="F840" s="3">
        <v>0.95464326733412697</v>
      </c>
      <c r="G840" s="3">
        <v>0.96722988211912098</v>
      </c>
      <c r="H840" s="3">
        <v>1.00572226732597</v>
      </c>
      <c r="I840" s="3">
        <v>0.92717401899012797</v>
      </c>
    </row>
    <row r="841" spans="1:9" x14ac:dyDescent="0.15">
      <c r="A841" s="1">
        <v>37</v>
      </c>
      <c r="B841" s="1" t="s">
        <v>85</v>
      </c>
      <c r="C841" s="1">
        <v>10</v>
      </c>
      <c r="D841" s="1" t="s">
        <v>161</v>
      </c>
      <c r="E841" s="3">
        <v>0.89032502558265603</v>
      </c>
      <c r="F841" s="3">
        <v>0.87224692587637398</v>
      </c>
      <c r="G841" s="3">
        <v>0.890821821898507</v>
      </c>
      <c r="H841" s="3">
        <v>0.94462176323532598</v>
      </c>
      <c r="I841" s="3">
        <v>0.90911817280797702</v>
      </c>
    </row>
    <row r="842" spans="1:9" x14ac:dyDescent="0.15">
      <c r="A842" s="1">
        <v>37</v>
      </c>
      <c r="B842" s="1" t="s">
        <v>85</v>
      </c>
      <c r="C842" s="1">
        <v>11</v>
      </c>
      <c r="D842" s="1" t="s">
        <v>162</v>
      </c>
      <c r="E842" s="3">
        <v>0.93502389086114002</v>
      </c>
      <c r="F842" s="3">
        <v>0.95049638070616105</v>
      </c>
      <c r="G842" s="3">
        <v>0.95041681469893302</v>
      </c>
      <c r="H842" s="3">
        <v>1.0096194177319</v>
      </c>
      <c r="I842" s="3">
        <v>0.97385075562303502</v>
      </c>
    </row>
    <row r="843" spans="1:9" x14ac:dyDescent="0.15">
      <c r="A843" s="1">
        <v>37</v>
      </c>
      <c r="B843" s="1" t="s">
        <v>36</v>
      </c>
      <c r="C843" s="1">
        <v>12</v>
      </c>
      <c r="D843" s="1" t="s">
        <v>163</v>
      </c>
      <c r="E843" s="3">
        <v>0.76252530707621702</v>
      </c>
      <c r="F843" s="3">
        <v>0.79872021369990898</v>
      </c>
      <c r="G843" s="3">
        <v>0.80406519927369002</v>
      </c>
      <c r="H843" s="3">
        <v>0.93157020814663705</v>
      </c>
      <c r="I843" s="3">
        <v>0.926804951236885</v>
      </c>
    </row>
    <row r="844" spans="1:9" x14ac:dyDescent="0.15">
      <c r="A844" s="1">
        <v>37</v>
      </c>
      <c r="B844" s="1" t="s">
        <v>36</v>
      </c>
      <c r="C844" s="1">
        <v>13</v>
      </c>
      <c r="D844" s="1" t="s">
        <v>164</v>
      </c>
      <c r="E844" s="3">
        <v>0.91508490941687903</v>
      </c>
      <c r="F844" s="3">
        <v>0.91783934942300105</v>
      </c>
      <c r="G844" s="3">
        <v>0.92030936575168598</v>
      </c>
      <c r="H844" s="3">
        <v>0.98976536699710105</v>
      </c>
      <c r="I844" s="3">
        <v>0.93891067952267304</v>
      </c>
    </row>
    <row r="845" spans="1:9" x14ac:dyDescent="0.15">
      <c r="A845" s="1">
        <v>37</v>
      </c>
      <c r="B845" s="1" t="s">
        <v>36</v>
      </c>
      <c r="C845" s="1">
        <v>14</v>
      </c>
      <c r="D845" s="1" t="s">
        <v>165</v>
      </c>
      <c r="E845" s="3">
        <v>0.82985406675544804</v>
      </c>
      <c r="F845" s="3">
        <v>0.82633414429548502</v>
      </c>
      <c r="G845" s="3">
        <v>0.84442660017661397</v>
      </c>
      <c r="H845" s="3">
        <v>0.94930803438238098</v>
      </c>
      <c r="I845" s="3">
        <v>0.95241976442649401</v>
      </c>
    </row>
    <row r="846" spans="1:9" x14ac:dyDescent="0.15">
      <c r="A846" s="1">
        <v>37</v>
      </c>
      <c r="B846" s="1" t="s">
        <v>36</v>
      </c>
      <c r="C846" s="1">
        <v>15</v>
      </c>
      <c r="D846" s="1" t="s">
        <v>166</v>
      </c>
      <c r="E846" s="3">
        <v>0.79553028681759297</v>
      </c>
      <c r="F846" s="3">
        <v>0.80820504210963395</v>
      </c>
      <c r="G846" s="3">
        <v>0.82811836654104298</v>
      </c>
      <c r="H846" s="3">
        <v>0.90604400720174005</v>
      </c>
      <c r="I846" s="3">
        <v>0.90408431651909404</v>
      </c>
    </row>
    <row r="847" spans="1:9" x14ac:dyDescent="0.15">
      <c r="A847" s="1">
        <v>37</v>
      </c>
      <c r="B847" s="1" t="s">
        <v>36</v>
      </c>
      <c r="C847" s="1">
        <v>16</v>
      </c>
      <c r="D847" s="1" t="s">
        <v>149</v>
      </c>
      <c r="E847" s="3">
        <v>0.93372595806846503</v>
      </c>
      <c r="F847" s="3">
        <v>0.93781399181505098</v>
      </c>
      <c r="G847" s="3">
        <v>0.94696327430881699</v>
      </c>
      <c r="H847" s="3">
        <v>0.97885599965835102</v>
      </c>
      <c r="I847" s="3">
        <v>0.97215358652201</v>
      </c>
    </row>
    <row r="848" spans="1:9" x14ac:dyDescent="0.15">
      <c r="A848" s="1">
        <v>37</v>
      </c>
      <c r="B848" s="1" t="s">
        <v>36</v>
      </c>
      <c r="C848" s="1">
        <v>17</v>
      </c>
      <c r="D848" s="1" t="s">
        <v>150</v>
      </c>
      <c r="E848" s="3">
        <v>1.6020700495209399</v>
      </c>
      <c r="F848" s="3">
        <v>1.2564125444449501</v>
      </c>
      <c r="G848" s="3">
        <v>1.10940295228717</v>
      </c>
      <c r="H848" s="3">
        <v>1.13782035960286</v>
      </c>
      <c r="I848" s="3">
        <v>1.2486417223511399</v>
      </c>
    </row>
    <row r="849" spans="1:9" x14ac:dyDescent="0.15">
      <c r="A849" s="1">
        <v>37</v>
      </c>
      <c r="B849" s="1" t="s">
        <v>36</v>
      </c>
      <c r="C849" s="1">
        <v>18</v>
      </c>
      <c r="D849" s="1" t="s">
        <v>151</v>
      </c>
      <c r="E849" s="3">
        <v>0.81414109695470604</v>
      </c>
      <c r="F849" s="3">
        <v>0.83297625721283397</v>
      </c>
      <c r="G849" s="3">
        <v>0.851293554446371</v>
      </c>
      <c r="H849" s="3">
        <v>0.911562901980286</v>
      </c>
      <c r="I849" s="3">
        <v>0.84887968018614901</v>
      </c>
    </row>
    <row r="850" spans="1:9" x14ac:dyDescent="0.15">
      <c r="A850" s="1">
        <v>37</v>
      </c>
      <c r="B850" s="1" t="s">
        <v>36</v>
      </c>
      <c r="C850" s="1">
        <v>19</v>
      </c>
      <c r="D850" s="1" t="s">
        <v>152</v>
      </c>
      <c r="E850" s="3">
        <v>0.957021580674558</v>
      </c>
      <c r="F850" s="3">
        <v>0.94150787858638896</v>
      </c>
      <c r="G850" s="3">
        <v>0.95411487987867605</v>
      </c>
      <c r="H850" s="3">
        <v>1.0203199896324</v>
      </c>
      <c r="I850" s="3">
        <v>0.99634325106046095</v>
      </c>
    </row>
    <row r="851" spans="1:9" x14ac:dyDescent="0.15">
      <c r="A851" s="1">
        <v>37</v>
      </c>
      <c r="B851" s="1" t="s">
        <v>36</v>
      </c>
      <c r="C851" s="1">
        <v>20</v>
      </c>
      <c r="D851" s="1" t="s">
        <v>153</v>
      </c>
      <c r="E851" s="3">
        <v>1.0254884748693001</v>
      </c>
      <c r="F851" s="3">
        <v>0.94734549315316496</v>
      </c>
      <c r="G851" s="3">
        <v>0.94016372930252601</v>
      </c>
      <c r="H851" s="3">
        <v>0.94472923896608396</v>
      </c>
      <c r="I851" s="3">
        <v>0.93167096879870803</v>
      </c>
    </row>
    <row r="852" spans="1:9" x14ac:dyDescent="0.15">
      <c r="A852" s="1">
        <v>37</v>
      </c>
      <c r="B852" s="1" t="s">
        <v>36</v>
      </c>
      <c r="C852" s="1">
        <v>21</v>
      </c>
      <c r="D852" s="1" t="s">
        <v>154</v>
      </c>
      <c r="E852" s="3">
        <v>1.0322430578197199</v>
      </c>
      <c r="F852" s="3">
        <v>1.0290505290607701</v>
      </c>
      <c r="G852" s="3">
        <v>1.0049383264112901</v>
      </c>
      <c r="H852" s="3">
        <v>1.01412319228286</v>
      </c>
      <c r="I852" s="3">
        <v>0.97946985447228996</v>
      </c>
    </row>
    <row r="853" spans="1:9" x14ac:dyDescent="0.15">
      <c r="A853" s="1">
        <v>37</v>
      </c>
      <c r="B853" s="1" t="s">
        <v>36</v>
      </c>
      <c r="C853" s="1">
        <v>22</v>
      </c>
      <c r="D853" s="1" t="s">
        <v>146</v>
      </c>
      <c r="E853" s="3">
        <v>0.88714108131198799</v>
      </c>
      <c r="F853" s="3">
        <v>0.86144443215049704</v>
      </c>
      <c r="G853" s="3">
        <v>0.88758924341892198</v>
      </c>
      <c r="H853" s="3">
        <v>0.971929533373177</v>
      </c>
      <c r="I853" s="3">
        <v>0.94205809735935797</v>
      </c>
    </row>
    <row r="854" spans="1:9" x14ac:dyDescent="0.15">
      <c r="A854" s="1">
        <v>37</v>
      </c>
      <c r="B854" s="1" t="s">
        <v>36</v>
      </c>
      <c r="C854" s="1">
        <v>23</v>
      </c>
      <c r="D854" s="1" t="s">
        <v>167</v>
      </c>
      <c r="E854" s="3">
        <v>1.1857859578175101</v>
      </c>
      <c r="F854" s="3">
        <v>1.12375972325539</v>
      </c>
      <c r="G854" s="3">
        <v>1.12068260864407</v>
      </c>
      <c r="H854" s="3">
        <v>1.2405678603038299</v>
      </c>
      <c r="I854" s="3">
        <v>1.20162887961931</v>
      </c>
    </row>
    <row r="855" spans="1:9" x14ac:dyDescent="0.15">
      <c r="A855" s="1">
        <v>38</v>
      </c>
      <c r="B855" s="1" t="s">
        <v>37</v>
      </c>
      <c r="C855" s="1">
        <v>1</v>
      </c>
      <c r="D855" s="1" t="s">
        <v>147</v>
      </c>
      <c r="E855" s="3">
        <v>0.502014052927509</v>
      </c>
      <c r="F855" s="3">
        <v>0.55541536555720294</v>
      </c>
      <c r="G855" s="3">
        <v>0.54579802866737603</v>
      </c>
      <c r="H855" s="3">
        <v>0.60825521595266796</v>
      </c>
      <c r="I855" s="3">
        <v>0.64385142646266802</v>
      </c>
    </row>
    <row r="856" spans="1:9" x14ac:dyDescent="0.15">
      <c r="A856" s="1">
        <v>38</v>
      </c>
      <c r="B856" s="1" t="s">
        <v>37</v>
      </c>
      <c r="C856" s="1">
        <v>2</v>
      </c>
      <c r="D856" s="1" t="s">
        <v>148</v>
      </c>
      <c r="E856" s="3">
        <v>1.9192951504781199</v>
      </c>
      <c r="F856" s="3">
        <v>1.77000236173176</v>
      </c>
      <c r="G856" s="3">
        <v>1.3804344351337401</v>
      </c>
      <c r="H856" s="3">
        <v>1.75871999065572</v>
      </c>
      <c r="I856" s="3">
        <v>1.8173020039763701</v>
      </c>
    </row>
    <row r="857" spans="1:9" x14ac:dyDescent="0.15">
      <c r="A857" s="1">
        <v>38</v>
      </c>
      <c r="B857" s="1" t="s">
        <v>86</v>
      </c>
      <c r="C857" s="1">
        <v>3</v>
      </c>
      <c r="D857" s="1" t="s">
        <v>155</v>
      </c>
      <c r="E857" s="3">
        <v>0.75546727522464097</v>
      </c>
      <c r="F857" s="3">
        <v>0.75088454368591095</v>
      </c>
      <c r="G857" s="3">
        <v>0.75577413052907505</v>
      </c>
      <c r="H857" s="3">
        <v>0.81400132695426997</v>
      </c>
      <c r="I857" s="3">
        <v>0.80395451135523499</v>
      </c>
    </row>
    <row r="858" spans="1:9" x14ac:dyDescent="0.15">
      <c r="A858" s="1">
        <v>38</v>
      </c>
      <c r="B858" s="1" t="s">
        <v>86</v>
      </c>
      <c r="C858" s="1">
        <v>4</v>
      </c>
      <c r="D858" s="1" t="s">
        <v>156</v>
      </c>
      <c r="E858" s="3">
        <v>0.68891787621152001</v>
      </c>
      <c r="F858" s="3">
        <v>0.66646803773582197</v>
      </c>
      <c r="G858" s="3">
        <v>0.66013570786449904</v>
      </c>
      <c r="H858" s="3">
        <v>0.71822924157560997</v>
      </c>
      <c r="I858" s="3">
        <v>0.72532116414397396</v>
      </c>
    </row>
    <row r="859" spans="1:9" x14ac:dyDescent="0.15">
      <c r="A859" s="1">
        <v>38</v>
      </c>
      <c r="B859" s="1" t="s">
        <v>86</v>
      </c>
      <c r="C859" s="1">
        <v>5</v>
      </c>
      <c r="D859" s="1" t="s">
        <v>157</v>
      </c>
      <c r="E859" s="3">
        <v>0.839010389752326</v>
      </c>
      <c r="F859" s="3">
        <v>0.86414048886793404</v>
      </c>
      <c r="G859" s="3">
        <v>0.85732138305879202</v>
      </c>
      <c r="H859" s="3">
        <v>0.92846700003856697</v>
      </c>
      <c r="I859" s="3">
        <v>0.92044191777897</v>
      </c>
    </row>
    <row r="860" spans="1:9" x14ac:dyDescent="0.15">
      <c r="A860" s="1">
        <v>38</v>
      </c>
      <c r="B860" s="1" t="s">
        <v>86</v>
      </c>
      <c r="C860" s="1">
        <v>6</v>
      </c>
      <c r="D860" s="1" t="s">
        <v>49</v>
      </c>
      <c r="E860" s="3">
        <v>0.93242849587106602</v>
      </c>
      <c r="F860" s="3">
        <v>0.97372002333591501</v>
      </c>
      <c r="G860" s="3">
        <v>0.96990210356614603</v>
      </c>
      <c r="H860" s="3">
        <v>1.04286807844217</v>
      </c>
      <c r="I860" s="3">
        <v>1.0368395354039499</v>
      </c>
    </row>
    <row r="861" spans="1:9" x14ac:dyDescent="0.15">
      <c r="A861" s="1">
        <v>38</v>
      </c>
      <c r="B861" s="1" t="s">
        <v>86</v>
      </c>
      <c r="C861" s="1">
        <v>7</v>
      </c>
      <c r="D861" s="1" t="s">
        <v>158</v>
      </c>
      <c r="E861" s="3">
        <v>0.96452237915980199</v>
      </c>
      <c r="F861" s="3">
        <v>0.98934369938147304</v>
      </c>
      <c r="G861" s="3">
        <v>1.0387128810320501</v>
      </c>
      <c r="H861" s="3">
        <v>1.12065723648502</v>
      </c>
      <c r="I861" s="3">
        <v>1.0807080456759</v>
      </c>
    </row>
    <row r="862" spans="1:9" x14ac:dyDescent="0.15">
      <c r="A862" s="1">
        <v>38</v>
      </c>
      <c r="B862" s="1" t="s">
        <v>86</v>
      </c>
      <c r="C862" s="1">
        <v>8</v>
      </c>
      <c r="D862" s="1" t="s">
        <v>159</v>
      </c>
      <c r="E862" s="3">
        <v>0.85302513778890399</v>
      </c>
      <c r="F862" s="3">
        <v>0.87071592322122005</v>
      </c>
      <c r="G862" s="3">
        <v>0.86876837284269104</v>
      </c>
      <c r="H862" s="3">
        <v>0.94398418850352805</v>
      </c>
      <c r="I862" s="3">
        <v>0.91265775246619496</v>
      </c>
    </row>
    <row r="863" spans="1:9" x14ac:dyDescent="0.15">
      <c r="A863" s="1">
        <v>38</v>
      </c>
      <c r="B863" s="1" t="s">
        <v>86</v>
      </c>
      <c r="C863" s="1">
        <v>9</v>
      </c>
      <c r="D863" s="1" t="s">
        <v>160</v>
      </c>
      <c r="E863" s="3">
        <v>0.932713938433822</v>
      </c>
      <c r="F863" s="3">
        <v>0.95745246849546894</v>
      </c>
      <c r="G863" s="3">
        <v>0.95297296976659795</v>
      </c>
      <c r="H863" s="3">
        <v>0.99069206819383204</v>
      </c>
      <c r="I863" s="3">
        <v>0.92231135020611099</v>
      </c>
    </row>
    <row r="864" spans="1:9" x14ac:dyDescent="0.15">
      <c r="A864" s="1">
        <v>38</v>
      </c>
      <c r="B864" s="1" t="s">
        <v>86</v>
      </c>
      <c r="C864" s="1">
        <v>10</v>
      </c>
      <c r="D864" s="1" t="s">
        <v>161</v>
      </c>
      <c r="E864" s="3">
        <v>0.89011555772412798</v>
      </c>
      <c r="F864" s="3">
        <v>0.86600726201056</v>
      </c>
      <c r="G864" s="3">
        <v>0.87817589518131101</v>
      </c>
      <c r="H864" s="3">
        <v>0.92953668401807199</v>
      </c>
      <c r="I864" s="3">
        <v>0.90061805997939604</v>
      </c>
    </row>
    <row r="865" spans="1:9" x14ac:dyDescent="0.15">
      <c r="A865" s="1">
        <v>38</v>
      </c>
      <c r="B865" s="1" t="s">
        <v>86</v>
      </c>
      <c r="C865" s="1">
        <v>11</v>
      </c>
      <c r="D865" s="1" t="s">
        <v>162</v>
      </c>
      <c r="E865" s="3">
        <v>0.93391203623751395</v>
      </c>
      <c r="F865" s="3">
        <v>0.95482035582894997</v>
      </c>
      <c r="G865" s="3">
        <v>0.93691163713112802</v>
      </c>
      <c r="H865" s="3">
        <v>0.99785587548924803</v>
      </c>
      <c r="I865" s="3">
        <v>0.96881502526634</v>
      </c>
    </row>
    <row r="866" spans="1:9" x14ac:dyDescent="0.15">
      <c r="A866" s="1">
        <v>38</v>
      </c>
      <c r="B866" s="1" t="s">
        <v>37</v>
      </c>
      <c r="C866" s="1">
        <v>12</v>
      </c>
      <c r="D866" s="1" t="s">
        <v>163</v>
      </c>
      <c r="E866" s="3">
        <v>0.772904636146728</v>
      </c>
      <c r="F866" s="3">
        <v>0.79958364865248099</v>
      </c>
      <c r="G866" s="3">
        <v>0.79031477389676796</v>
      </c>
      <c r="H866" s="3">
        <v>0.91463151618228</v>
      </c>
      <c r="I866" s="3">
        <v>0.92083216352393604</v>
      </c>
    </row>
    <row r="867" spans="1:9" x14ac:dyDescent="0.15">
      <c r="A867" s="1">
        <v>38</v>
      </c>
      <c r="B867" s="1" t="s">
        <v>37</v>
      </c>
      <c r="C867" s="1">
        <v>13</v>
      </c>
      <c r="D867" s="1" t="s">
        <v>164</v>
      </c>
      <c r="E867" s="3">
        <v>0.915701774878381</v>
      </c>
      <c r="F867" s="3">
        <v>0.92495057659716096</v>
      </c>
      <c r="G867" s="3">
        <v>0.91021786266850901</v>
      </c>
      <c r="H867" s="3">
        <v>0.97845819650005605</v>
      </c>
      <c r="I867" s="3">
        <v>0.93527893388690198</v>
      </c>
    </row>
    <row r="868" spans="1:9" x14ac:dyDescent="0.15">
      <c r="A868" s="1">
        <v>38</v>
      </c>
      <c r="B868" s="1" t="s">
        <v>37</v>
      </c>
      <c r="C868" s="1">
        <v>14</v>
      </c>
      <c r="D868" s="1" t="s">
        <v>165</v>
      </c>
      <c r="E868" s="3">
        <v>0.83708712847922395</v>
      </c>
      <c r="F868" s="3">
        <v>0.82632201669752303</v>
      </c>
      <c r="G868" s="3">
        <v>0.83020299846205603</v>
      </c>
      <c r="H868" s="3">
        <v>0.93158626864729499</v>
      </c>
      <c r="I868" s="3">
        <v>0.94470756068403305</v>
      </c>
    </row>
    <row r="869" spans="1:9" x14ac:dyDescent="0.15">
      <c r="A869" s="1">
        <v>38</v>
      </c>
      <c r="B869" s="1" t="s">
        <v>37</v>
      </c>
      <c r="C869" s="1">
        <v>15</v>
      </c>
      <c r="D869" s="1" t="s">
        <v>166</v>
      </c>
      <c r="E869" s="3">
        <v>0.800850874929388</v>
      </c>
      <c r="F869" s="3">
        <v>0.80095614110329105</v>
      </c>
      <c r="G869" s="3">
        <v>0.80801804244741504</v>
      </c>
      <c r="H869" s="3">
        <v>0.88775163562340398</v>
      </c>
      <c r="I869" s="3">
        <v>0.89515714068584695</v>
      </c>
    </row>
    <row r="870" spans="1:9" x14ac:dyDescent="0.15">
      <c r="A870" s="1">
        <v>38</v>
      </c>
      <c r="B870" s="1" t="s">
        <v>37</v>
      </c>
      <c r="C870" s="1">
        <v>16</v>
      </c>
      <c r="D870" s="1" t="s">
        <v>149</v>
      </c>
      <c r="E870" s="3">
        <v>0.89826167604914997</v>
      </c>
      <c r="F870" s="3">
        <v>0.89442388025386699</v>
      </c>
      <c r="G870" s="3">
        <v>0.90859559055465</v>
      </c>
      <c r="H870" s="3">
        <v>0.95251133053285397</v>
      </c>
      <c r="I870" s="3">
        <v>0.95197519659964203</v>
      </c>
    </row>
    <row r="871" spans="1:9" x14ac:dyDescent="0.15">
      <c r="A871" s="1">
        <v>38</v>
      </c>
      <c r="B871" s="1" t="s">
        <v>37</v>
      </c>
      <c r="C871" s="1">
        <v>17</v>
      </c>
      <c r="D871" s="1" t="s">
        <v>150</v>
      </c>
      <c r="E871" s="3">
        <v>1.3760654664930201</v>
      </c>
      <c r="F871" s="3">
        <v>1.1930091501735101</v>
      </c>
      <c r="G871" s="3">
        <v>1.05007313764239</v>
      </c>
      <c r="H871" s="3">
        <v>1.0759632514014601</v>
      </c>
      <c r="I871" s="3">
        <v>1.1836687215443</v>
      </c>
    </row>
    <row r="872" spans="1:9" x14ac:dyDescent="0.15">
      <c r="A872" s="1">
        <v>38</v>
      </c>
      <c r="B872" s="1" t="s">
        <v>37</v>
      </c>
      <c r="C872" s="1">
        <v>18</v>
      </c>
      <c r="D872" s="1" t="s">
        <v>151</v>
      </c>
      <c r="E872" s="3">
        <v>0.77707102165182496</v>
      </c>
      <c r="F872" s="3">
        <v>0.79048627291659601</v>
      </c>
      <c r="G872" s="3">
        <v>0.81607611125454305</v>
      </c>
      <c r="H872" s="3">
        <v>0.876636252557354</v>
      </c>
      <c r="I872" s="3">
        <v>0.81983832238961896</v>
      </c>
    </row>
    <row r="873" spans="1:9" x14ac:dyDescent="0.15">
      <c r="A873" s="1">
        <v>38</v>
      </c>
      <c r="B873" s="1" t="s">
        <v>37</v>
      </c>
      <c r="C873" s="1">
        <v>19</v>
      </c>
      <c r="D873" s="1" t="s">
        <v>152</v>
      </c>
      <c r="E873" s="3">
        <v>0.90365187862304197</v>
      </c>
      <c r="F873" s="3">
        <v>0.91624193639613605</v>
      </c>
      <c r="G873" s="3">
        <v>0.925963946546842</v>
      </c>
      <c r="H873" s="3">
        <v>1.0271211188577301</v>
      </c>
      <c r="I873" s="3">
        <v>0.97708481362990196</v>
      </c>
    </row>
    <row r="874" spans="1:9" x14ac:dyDescent="0.15">
      <c r="A874" s="1">
        <v>38</v>
      </c>
      <c r="B874" s="1" t="s">
        <v>37</v>
      </c>
      <c r="C874" s="1">
        <v>20</v>
      </c>
      <c r="D874" s="1" t="s">
        <v>153</v>
      </c>
      <c r="E874" s="3">
        <v>0.799600575309662</v>
      </c>
      <c r="F874" s="3">
        <v>0.98829504232127596</v>
      </c>
      <c r="G874" s="3">
        <v>0.95744391587270095</v>
      </c>
      <c r="H874" s="3">
        <v>0.97484343193461898</v>
      </c>
      <c r="I874" s="3">
        <v>0.93810954412248504</v>
      </c>
    </row>
    <row r="875" spans="1:9" x14ac:dyDescent="0.15">
      <c r="A875" s="1">
        <v>38</v>
      </c>
      <c r="B875" s="1" t="s">
        <v>37</v>
      </c>
      <c r="C875" s="1">
        <v>21</v>
      </c>
      <c r="D875" s="1" t="s">
        <v>154</v>
      </c>
      <c r="E875" s="3">
        <v>1.0143978397812801</v>
      </c>
      <c r="F875" s="3">
        <v>1.01779274780907</v>
      </c>
      <c r="G875" s="3">
        <v>0.99838842543722695</v>
      </c>
      <c r="H875" s="3">
        <v>1.0045794029361901</v>
      </c>
      <c r="I875" s="3">
        <v>0.97756205114445605</v>
      </c>
    </row>
    <row r="876" spans="1:9" x14ac:dyDescent="0.15">
      <c r="A876" s="1">
        <v>38</v>
      </c>
      <c r="B876" s="1" t="s">
        <v>37</v>
      </c>
      <c r="C876" s="1">
        <v>22</v>
      </c>
      <c r="D876" s="1" t="s">
        <v>146</v>
      </c>
      <c r="E876" s="3">
        <v>0.87951908981658999</v>
      </c>
      <c r="F876" s="3">
        <v>0.85268536884168</v>
      </c>
      <c r="G876" s="3">
        <v>0.88275323220680602</v>
      </c>
      <c r="H876" s="3">
        <v>0.96648781468523803</v>
      </c>
      <c r="I876" s="3">
        <v>0.932687146903872</v>
      </c>
    </row>
    <row r="877" spans="1:9" x14ac:dyDescent="0.15">
      <c r="A877" s="1">
        <v>38</v>
      </c>
      <c r="B877" s="1" t="s">
        <v>37</v>
      </c>
      <c r="C877" s="1">
        <v>23</v>
      </c>
      <c r="D877" s="1" t="s">
        <v>167</v>
      </c>
      <c r="E877" s="3">
        <v>1.1980742348168001</v>
      </c>
      <c r="F877" s="3">
        <v>1.1198590730673399</v>
      </c>
      <c r="G877" s="3">
        <v>1.1274990553137201</v>
      </c>
      <c r="H877" s="3">
        <v>1.2176469834755199</v>
      </c>
      <c r="I877" s="3">
        <v>1.17297451141377</v>
      </c>
    </row>
    <row r="878" spans="1:9" x14ac:dyDescent="0.15">
      <c r="A878" s="1">
        <v>39</v>
      </c>
      <c r="B878" s="1" t="s">
        <v>38</v>
      </c>
      <c r="C878" s="1">
        <v>1</v>
      </c>
      <c r="D878" s="1" t="s">
        <v>147</v>
      </c>
      <c r="E878" s="3">
        <v>0.46256520841190701</v>
      </c>
      <c r="F878" s="3">
        <v>0.53296634350140304</v>
      </c>
      <c r="G878" s="3">
        <v>0.53543373802967897</v>
      </c>
      <c r="H878" s="3">
        <v>0.60295272858164695</v>
      </c>
      <c r="I878" s="3">
        <v>0.63608692593138905</v>
      </c>
    </row>
    <row r="879" spans="1:9" x14ac:dyDescent="0.15">
      <c r="A879" s="1">
        <v>39</v>
      </c>
      <c r="B879" s="1" t="s">
        <v>38</v>
      </c>
      <c r="C879" s="1">
        <v>2</v>
      </c>
      <c r="D879" s="1" t="s">
        <v>148</v>
      </c>
      <c r="E879" s="3">
        <v>1.7580149398707301</v>
      </c>
      <c r="F879" s="3">
        <v>1.7718603020249</v>
      </c>
      <c r="G879" s="3">
        <v>1.3246844803454301</v>
      </c>
      <c r="H879" s="3">
        <v>1.28893029104667</v>
      </c>
      <c r="I879" s="3">
        <v>1.3597298700626399</v>
      </c>
    </row>
    <row r="880" spans="1:9" x14ac:dyDescent="0.15">
      <c r="A880" s="1">
        <v>39</v>
      </c>
      <c r="B880" s="1" t="s">
        <v>87</v>
      </c>
      <c r="C880" s="1">
        <v>3</v>
      </c>
      <c r="D880" s="1" t="s">
        <v>155</v>
      </c>
      <c r="E880" s="3">
        <v>0.72664302151294202</v>
      </c>
      <c r="F880" s="3">
        <v>0.68921275500592405</v>
      </c>
      <c r="G880" s="3">
        <v>0.68680498010364999</v>
      </c>
      <c r="H880" s="3">
        <v>0.75015119752369896</v>
      </c>
      <c r="I880" s="3">
        <v>0.75744537229998998</v>
      </c>
    </row>
    <row r="881" spans="1:9" x14ac:dyDescent="0.15">
      <c r="A881" s="1">
        <v>39</v>
      </c>
      <c r="B881" s="1" t="s">
        <v>87</v>
      </c>
      <c r="C881" s="1">
        <v>4</v>
      </c>
      <c r="D881" s="1" t="s">
        <v>156</v>
      </c>
      <c r="E881" s="3">
        <v>0.65231741993284997</v>
      </c>
      <c r="F881" s="3">
        <v>0.61135946177158196</v>
      </c>
      <c r="G881" s="3">
        <v>0.60459252303099897</v>
      </c>
      <c r="H881" s="3">
        <v>0.65727566372017898</v>
      </c>
      <c r="I881" s="3">
        <v>0.67553588644016505</v>
      </c>
    </row>
    <row r="882" spans="1:9" x14ac:dyDescent="0.15">
      <c r="A882" s="1">
        <v>39</v>
      </c>
      <c r="B882" s="1" t="s">
        <v>87</v>
      </c>
      <c r="C882" s="1">
        <v>5</v>
      </c>
      <c r="D882" s="1" t="s">
        <v>157</v>
      </c>
      <c r="E882" s="3">
        <v>0.81037673254725295</v>
      </c>
      <c r="F882" s="3">
        <v>0.80270754282095502</v>
      </c>
      <c r="G882" s="3">
        <v>0.79689489670592195</v>
      </c>
      <c r="H882" s="3">
        <v>0.86755112335284801</v>
      </c>
      <c r="I882" s="3">
        <v>0.87665481250173904</v>
      </c>
    </row>
    <row r="883" spans="1:9" x14ac:dyDescent="0.15">
      <c r="A883" s="1">
        <v>39</v>
      </c>
      <c r="B883" s="1" t="s">
        <v>87</v>
      </c>
      <c r="C883" s="1">
        <v>6</v>
      </c>
      <c r="D883" s="1" t="s">
        <v>49</v>
      </c>
      <c r="E883" s="3">
        <v>0.94026764279604402</v>
      </c>
      <c r="F883" s="3">
        <v>0.93279881067417003</v>
      </c>
      <c r="G883" s="3">
        <v>0.93080001408764701</v>
      </c>
      <c r="H883" s="3">
        <v>0.98556285927089105</v>
      </c>
      <c r="I883" s="3">
        <v>0.990568597729788</v>
      </c>
    </row>
    <row r="884" spans="1:9" x14ac:dyDescent="0.15">
      <c r="A884" s="1">
        <v>39</v>
      </c>
      <c r="B884" s="1" t="s">
        <v>87</v>
      </c>
      <c r="C884" s="1">
        <v>7</v>
      </c>
      <c r="D884" s="1" t="s">
        <v>158</v>
      </c>
      <c r="E884" s="3">
        <v>0.97143350349060398</v>
      </c>
      <c r="F884" s="3">
        <v>0.96526617184622598</v>
      </c>
      <c r="G884" s="3">
        <v>1.0093682691394299</v>
      </c>
      <c r="H884" s="3">
        <v>1.05659260061439</v>
      </c>
      <c r="I884" s="3">
        <v>1.01862101218262</v>
      </c>
    </row>
    <row r="885" spans="1:9" x14ac:dyDescent="0.15">
      <c r="A885" s="1">
        <v>39</v>
      </c>
      <c r="B885" s="1" t="s">
        <v>87</v>
      </c>
      <c r="C885" s="1">
        <v>8</v>
      </c>
      <c r="D885" s="1" t="s">
        <v>159</v>
      </c>
      <c r="E885" s="3">
        <v>0.83016515086475795</v>
      </c>
      <c r="F885" s="3">
        <v>0.82354888224107303</v>
      </c>
      <c r="G885" s="3">
        <v>0.82065965235835903</v>
      </c>
      <c r="H885" s="3">
        <v>0.89621749670978701</v>
      </c>
      <c r="I885" s="3">
        <v>0.86946315831729304</v>
      </c>
    </row>
    <row r="886" spans="1:9" x14ac:dyDescent="0.15">
      <c r="A886" s="1">
        <v>39</v>
      </c>
      <c r="B886" s="1" t="s">
        <v>87</v>
      </c>
      <c r="C886" s="1">
        <v>9</v>
      </c>
      <c r="D886" s="1" t="s">
        <v>160</v>
      </c>
      <c r="E886" s="3">
        <v>0.93743114032651498</v>
      </c>
      <c r="F886" s="3">
        <v>0.91951367413952001</v>
      </c>
      <c r="G886" s="3">
        <v>0.91315732176612296</v>
      </c>
      <c r="H886" s="3">
        <v>0.93864016714812004</v>
      </c>
      <c r="I886" s="3">
        <v>0.88546983188316397</v>
      </c>
    </row>
    <row r="887" spans="1:9" x14ac:dyDescent="0.15">
      <c r="A887" s="1">
        <v>39</v>
      </c>
      <c r="B887" s="1" t="s">
        <v>87</v>
      </c>
      <c r="C887" s="1">
        <v>10</v>
      </c>
      <c r="D887" s="1" t="s">
        <v>161</v>
      </c>
      <c r="E887" s="3">
        <v>0.88039860855327401</v>
      </c>
      <c r="F887" s="3">
        <v>0.81606804776383801</v>
      </c>
      <c r="G887" s="3">
        <v>0.83011636199632499</v>
      </c>
      <c r="H887" s="3">
        <v>0.87799659368434901</v>
      </c>
      <c r="I887" s="3">
        <v>0.87166549265419402</v>
      </c>
    </row>
    <row r="888" spans="1:9" x14ac:dyDescent="0.15">
      <c r="A888" s="1">
        <v>39</v>
      </c>
      <c r="B888" s="1" t="s">
        <v>87</v>
      </c>
      <c r="C888" s="1">
        <v>11</v>
      </c>
      <c r="D888" s="1" t="s">
        <v>162</v>
      </c>
      <c r="E888" s="3">
        <v>0.94233926478659702</v>
      </c>
      <c r="F888" s="3">
        <v>0.92050118106907697</v>
      </c>
      <c r="G888" s="3">
        <v>0.89707216944406198</v>
      </c>
      <c r="H888" s="3">
        <v>0.94975283141296496</v>
      </c>
      <c r="I888" s="3">
        <v>0.92978447637549499</v>
      </c>
    </row>
    <row r="889" spans="1:9" x14ac:dyDescent="0.15">
      <c r="A889" s="1">
        <v>39</v>
      </c>
      <c r="B889" s="1" t="s">
        <v>38</v>
      </c>
      <c r="C889" s="1">
        <v>12</v>
      </c>
      <c r="D889" s="1" t="s">
        <v>163</v>
      </c>
      <c r="E889" s="3">
        <v>0.76390077695228198</v>
      </c>
      <c r="F889" s="3">
        <v>0.74580510042692705</v>
      </c>
      <c r="G889" s="3">
        <v>0.73523850761031795</v>
      </c>
      <c r="H889" s="3">
        <v>0.85373445992872798</v>
      </c>
      <c r="I889" s="3">
        <v>0.87018827123026099</v>
      </c>
    </row>
    <row r="890" spans="1:9" x14ac:dyDescent="0.15">
      <c r="A890" s="1">
        <v>39</v>
      </c>
      <c r="B890" s="1" t="s">
        <v>38</v>
      </c>
      <c r="C890" s="1">
        <v>13</v>
      </c>
      <c r="D890" s="1" t="s">
        <v>164</v>
      </c>
      <c r="E890" s="3">
        <v>0.92703774357744595</v>
      </c>
      <c r="F890" s="3">
        <v>0.89317843279319697</v>
      </c>
      <c r="G890" s="3">
        <v>0.87450036295099998</v>
      </c>
      <c r="H890" s="3">
        <v>0.93427828225621201</v>
      </c>
      <c r="I890" s="3">
        <v>0.90948392805423095</v>
      </c>
    </row>
    <row r="891" spans="1:9" x14ac:dyDescent="0.15">
      <c r="A891" s="1">
        <v>39</v>
      </c>
      <c r="B891" s="1" t="s">
        <v>38</v>
      </c>
      <c r="C891" s="1">
        <v>14</v>
      </c>
      <c r="D891" s="1" t="s">
        <v>165</v>
      </c>
      <c r="E891" s="3">
        <v>0.83786617392145102</v>
      </c>
      <c r="F891" s="3">
        <v>0.77765591947141499</v>
      </c>
      <c r="G891" s="3">
        <v>0.776117995160584</v>
      </c>
      <c r="H891" s="3">
        <v>0.87199908813693205</v>
      </c>
      <c r="I891" s="3">
        <v>0.89860669682762595</v>
      </c>
    </row>
    <row r="892" spans="1:9" x14ac:dyDescent="0.15">
      <c r="A892" s="1">
        <v>39</v>
      </c>
      <c r="B892" s="1" t="s">
        <v>38</v>
      </c>
      <c r="C892" s="1">
        <v>15</v>
      </c>
      <c r="D892" s="1" t="s">
        <v>166</v>
      </c>
      <c r="E892" s="3">
        <v>0.77503334514484101</v>
      </c>
      <c r="F892" s="3">
        <v>0.74363184977527197</v>
      </c>
      <c r="G892" s="3">
        <v>0.75364390216679999</v>
      </c>
      <c r="H892" s="3">
        <v>0.820563205375618</v>
      </c>
      <c r="I892" s="3">
        <v>0.84592257024183504</v>
      </c>
    </row>
    <row r="893" spans="1:9" x14ac:dyDescent="0.15">
      <c r="A893" s="1">
        <v>39</v>
      </c>
      <c r="B893" s="1" t="s">
        <v>38</v>
      </c>
      <c r="C893" s="1">
        <v>16</v>
      </c>
      <c r="D893" s="1" t="s">
        <v>149</v>
      </c>
      <c r="E893" s="3">
        <v>0.88368096163355703</v>
      </c>
      <c r="F893" s="3">
        <v>0.87120055434050703</v>
      </c>
      <c r="G893" s="3">
        <v>0.87660320898381205</v>
      </c>
      <c r="H893" s="3">
        <v>0.92236649924499103</v>
      </c>
      <c r="I893" s="3">
        <v>0.93411893814022695</v>
      </c>
    </row>
    <row r="894" spans="1:9" x14ac:dyDescent="0.15">
      <c r="A894" s="1">
        <v>39</v>
      </c>
      <c r="B894" s="1" t="s">
        <v>38</v>
      </c>
      <c r="C894" s="1">
        <v>17</v>
      </c>
      <c r="D894" s="1" t="s">
        <v>150</v>
      </c>
      <c r="E894" s="3">
        <v>1.5591699982310101</v>
      </c>
      <c r="F894" s="3">
        <v>1.2555042477784699</v>
      </c>
      <c r="G894" s="3">
        <v>1.05779059762773</v>
      </c>
      <c r="H894" s="3">
        <v>1.1223068567705199</v>
      </c>
      <c r="I894" s="3">
        <v>1.32428478916529</v>
      </c>
    </row>
    <row r="895" spans="1:9" x14ac:dyDescent="0.15">
      <c r="A895" s="1">
        <v>39</v>
      </c>
      <c r="B895" s="1" t="s">
        <v>38</v>
      </c>
      <c r="C895" s="1">
        <v>18</v>
      </c>
      <c r="D895" s="1" t="s">
        <v>151</v>
      </c>
      <c r="E895" s="3">
        <v>0.73298669956939499</v>
      </c>
      <c r="F895" s="3">
        <v>0.73726786972434799</v>
      </c>
      <c r="G895" s="3">
        <v>0.77850465841292904</v>
      </c>
      <c r="H895" s="3">
        <v>0.82826322577814704</v>
      </c>
      <c r="I895" s="3">
        <v>0.77762793749794801</v>
      </c>
    </row>
    <row r="896" spans="1:9" x14ac:dyDescent="0.15">
      <c r="A896" s="1">
        <v>39</v>
      </c>
      <c r="B896" s="1" t="s">
        <v>38</v>
      </c>
      <c r="C896" s="1">
        <v>19</v>
      </c>
      <c r="D896" s="1" t="s">
        <v>152</v>
      </c>
      <c r="E896" s="3">
        <v>0.90680359362406604</v>
      </c>
      <c r="F896" s="3">
        <v>0.91658165002383296</v>
      </c>
      <c r="G896" s="3">
        <v>0.95250357715168699</v>
      </c>
      <c r="H896" s="3">
        <v>1.0147214621014899</v>
      </c>
      <c r="I896" s="3">
        <v>1.0046693604267001</v>
      </c>
    </row>
    <row r="897" spans="1:9" x14ac:dyDescent="0.15">
      <c r="A897" s="1">
        <v>39</v>
      </c>
      <c r="B897" s="1" t="s">
        <v>38</v>
      </c>
      <c r="C897" s="1">
        <v>20</v>
      </c>
      <c r="D897" s="1" t="s">
        <v>153</v>
      </c>
      <c r="E897" s="3">
        <v>1.0827492155935901</v>
      </c>
      <c r="F897" s="3">
        <v>1.07909282455744</v>
      </c>
      <c r="G897" s="3">
        <v>1.01112163424023</v>
      </c>
      <c r="H897" s="3">
        <v>1.0928137569177701</v>
      </c>
      <c r="I897" s="3">
        <v>1.0441840635878601</v>
      </c>
    </row>
    <row r="898" spans="1:9" x14ac:dyDescent="0.15">
      <c r="A898" s="1">
        <v>39</v>
      </c>
      <c r="B898" s="1" t="s">
        <v>38</v>
      </c>
      <c r="C898" s="1">
        <v>21</v>
      </c>
      <c r="D898" s="1" t="s">
        <v>154</v>
      </c>
      <c r="E898" s="3">
        <v>1.0211610783967799</v>
      </c>
      <c r="F898" s="3">
        <v>0.99426296770777201</v>
      </c>
      <c r="G898" s="3">
        <v>0.98973669034912803</v>
      </c>
      <c r="H898" s="3">
        <v>0.984570886265</v>
      </c>
      <c r="I898" s="3">
        <v>0.95257402747940201</v>
      </c>
    </row>
    <row r="899" spans="1:9" x14ac:dyDescent="0.15">
      <c r="A899" s="1">
        <v>39</v>
      </c>
      <c r="B899" s="1" t="s">
        <v>38</v>
      </c>
      <c r="C899" s="1">
        <v>22</v>
      </c>
      <c r="D899" s="1" t="s">
        <v>146</v>
      </c>
      <c r="E899" s="3">
        <v>0.83312173115691501</v>
      </c>
      <c r="F899" s="3">
        <v>0.78944362672522495</v>
      </c>
      <c r="G899" s="3">
        <v>0.83952885940339494</v>
      </c>
      <c r="H899" s="3">
        <v>0.91894325603520999</v>
      </c>
      <c r="I899" s="3">
        <v>0.89872401360557896</v>
      </c>
    </row>
    <row r="900" spans="1:9" x14ac:dyDescent="0.15">
      <c r="A900" s="1">
        <v>39</v>
      </c>
      <c r="B900" s="1" t="s">
        <v>38</v>
      </c>
      <c r="C900" s="1">
        <v>23</v>
      </c>
      <c r="D900" s="1" t="s">
        <v>167</v>
      </c>
      <c r="E900" s="3">
        <v>1.1606827359095999</v>
      </c>
      <c r="F900" s="3">
        <v>1.09160431439116</v>
      </c>
      <c r="G900" s="3">
        <v>1.0997478090453201</v>
      </c>
      <c r="H900" s="3">
        <v>1.1805718116241199</v>
      </c>
      <c r="I900" s="3">
        <v>1.1327177438465801</v>
      </c>
    </row>
    <row r="901" spans="1:9" x14ac:dyDescent="0.15">
      <c r="A901" s="1">
        <v>40</v>
      </c>
      <c r="B901" s="1" t="s">
        <v>39</v>
      </c>
      <c r="C901" s="1">
        <v>1</v>
      </c>
      <c r="D901" s="1" t="s">
        <v>147</v>
      </c>
      <c r="E901" s="3">
        <v>0.55492032348999698</v>
      </c>
      <c r="F901" s="3">
        <v>0.62541335818633703</v>
      </c>
      <c r="G901" s="3">
        <v>0.60520631687380499</v>
      </c>
      <c r="H901" s="3">
        <v>0.66474565156804899</v>
      </c>
      <c r="I901" s="3">
        <v>0.68035785696782203</v>
      </c>
    </row>
    <row r="902" spans="1:9" x14ac:dyDescent="0.15">
      <c r="A902" s="1">
        <v>40</v>
      </c>
      <c r="B902" s="1" t="s">
        <v>39</v>
      </c>
      <c r="C902" s="1">
        <v>2</v>
      </c>
      <c r="D902" s="1" t="s">
        <v>148</v>
      </c>
      <c r="E902" s="3">
        <v>1.9332562724879501</v>
      </c>
      <c r="F902" s="3">
        <v>1.7544844150227299</v>
      </c>
      <c r="G902" s="3">
        <v>1.3699929497488801</v>
      </c>
      <c r="H902" s="3">
        <v>1.3983718470437001</v>
      </c>
      <c r="I902" s="3">
        <v>1.3874719523734</v>
      </c>
    </row>
    <row r="903" spans="1:9" x14ac:dyDescent="0.15">
      <c r="A903" s="1">
        <v>40</v>
      </c>
      <c r="B903" s="1" t="s">
        <v>88</v>
      </c>
      <c r="C903" s="1">
        <v>3</v>
      </c>
      <c r="D903" s="1" t="s">
        <v>155</v>
      </c>
      <c r="E903" s="3">
        <v>0.82497369324157199</v>
      </c>
      <c r="F903" s="3">
        <v>0.83207624476011199</v>
      </c>
      <c r="G903" s="3">
        <v>0.82466440013019704</v>
      </c>
      <c r="H903" s="3">
        <v>0.84680182360525802</v>
      </c>
      <c r="I903" s="3">
        <v>0.82145340177556903</v>
      </c>
    </row>
    <row r="904" spans="1:9" x14ac:dyDescent="0.15">
      <c r="A904" s="1">
        <v>40</v>
      </c>
      <c r="B904" s="1" t="s">
        <v>88</v>
      </c>
      <c r="C904" s="1">
        <v>4</v>
      </c>
      <c r="D904" s="1" t="s">
        <v>156</v>
      </c>
      <c r="E904" s="3">
        <v>0.71535493230390002</v>
      </c>
      <c r="F904" s="3">
        <v>0.72214161514460995</v>
      </c>
      <c r="G904" s="3">
        <v>0.71062475316588003</v>
      </c>
      <c r="H904" s="3">
        <v>0.75399398915890103</v>
      </c>
      <c r="I904" s="3">
        <v>0.74853192526414003</v>
      </c>
    </row>
    <row r="905" spans="1:9" x14ac:dyDescent="0.15">
      <c r="A905" s="1">
        <v>40</v>
      </c>
      <c r="B905" s="1" t="s">
        <v>88</v>
      </c>
      <c r="C905" s="1">
        <v>5</v>
      </c>
      <c r="D905" s="1" t="s">
        <v>157</v>
      </c>
      <c r="E905" s="3">
        <v>0.904738859507909</v>
      </c>
      <c r="F905" s="3">
        <v>0.94108171106399297</v>
      </c>
      <c r="G905" s="3">
        <v>0.917253307778229</v>
      </c>
      <c r="H905" s="3">
        <v>0.96156047160200397</v>
      </c>
      <c r="I905" s="3">
        <v>0.94014286375815803</v>
      </c>
    </row>
    <row r="906" spans="1:9" x14ac:dyDescent="0.15">
      <c r="A906" s="1">
        <v>40</v>
      </c>
      <c r="B906" s="1" t="s">
        <v>88</v>
      </c>
      <c r="C906" s="1">
        <v>6</v>
      </c>
      <c r="D906" s="1" t="s">
        <v>49</v>
      </c>
      <c r="E906" s="3">
        <v>0.97281476305583603</v>
      </c>
      <c r="F906" s="3">
        <v>1.0377559799802001</v>
      </c>
      <c r="G906" s="3">
        <v>1.03070603672947</v>
      </c>
      <c r="H906" s="3">
        <v>1.0790271775169</v>
      </c>
      <c r="I906" s="3">
        <v>1.0562069298693599</v>
      </c>
    </row>
    <row r="907" spans="1:9" x14ac:dyDescent="0.15">
      <c r="A907" s="1">
        <v>40</v>
      </c>
      <c r="B907" s="1" t="s">
        <v>88</v>
      </c>
      <c r="C907" s="1">
        <v>7</v>
      </c>
      <c r="D907" s="1" t="s">
        <v>158</v>
      </c>
      <c r="E907" s="3">
        <v>1.0149142000862501</v>
      </c>
      <c r="F907" s="3">
        <v>1.05065878725796</v>
      </c>
      <c r="G907" s="3">
        <v>1.09602827020413</v>
      </c>
      <c r="H907" s="3">
        <v>1.1551619763552501</v>
      </c>
      <c r="I907" s="3">
        <v>1.0991427630839901</v>
      </c>
    </row>
    <row r="908" spans="1:9" x14ac:dyDescent="0.15">
      <c r="A908" s="1">
        <v>40</v>
      </c>
      <c r="B908" s="1" t="s">
        <v>88</v>
      </c>
      <c r="C908" s="1">
        <v>8</v>
      </c>
      <c r="D908" s="1" t="s">
        <v>159</v>
      </c>
      <c r="E908" s="3">
        <v>0.90338895433078803</v>
      </c>
      <c r="F908" s="3">
        <v>0.93258350663912204</v>
      </c>
      <c r="G908" s="3">
        <v>0.91900198620421603</v>
      </c>
      <c r="H908" s="3">
        <v>0.97122251525374703</v>
      </c>
      <c r="I908" s="3">
        <v>0.93240810213013803</v>
      </c>
    </row>
    <row r="909" spans="1:9" x14ac:dyDescent="0.15">
      <c r="A909" s="1">
        <v>40</v>
      </c>
      <c r="B909" s="1" t="s">
        <v>88</v>
      </c>
      <c r="C909" s="1">
        <v>9</v>
      </c>
      <c r="D909" s="1" t="s">
        <v>160</v>
      </c>
      <c r="E909" s="3">
        <v>0.97051722116666805</v>
      </c>
      <c r="F909" s="3">
        <v>1.00940161210813</v>
      </c>
      <c r="G909" s="3">
        <v>0.99789113224125403</v>
      </c>
      <c r="H909" s="3">
        <v>1.0179795687150901</v>
      </c>
      <c r="I909" s="3">
        <v>0.94175858345595498</v>
      </c>
    </row>
    <row r="910" spans="1:9" x14ac:dyDescent="0.15">
      <c r="A910" s="1">
        <v>40</v>
      </c>
      <c r="B910" s="1" t="s">
        <v>88</v>
      </c>
      <c r="C910" s="1">
        <v>10</v>
      </c>
      <c r="D910" s="1" t="s">
        <v>161</v>
      </c>
      <c r="E910" s="3">
        <v>0.93493409670681504</v>
      </c>
      <c r="F910" s="3">
        <v>0.93359170803715197</v>
      </c>
      <c r="G910" s="3">
        <v>0.92467112607215096</v>
      </c>
      <c r="H910" s="3">
        <v>0.96188557711107903</v>
      </c>
      <c r="I910" s="3">
        <v>0.92256054962180001</v>
      </c>
    </row>
    <row r="911" spans="1:9" x14ac:dyDescent="0.15">
      <c r="A911" s="1">
        <v>40</v>
      </c>
      <c r="B911" s="1" t="s">
        <v>88</v>
      </c>
      <c r="C911" s="1">
        <v>11</v>
      </c>
      <c r="D911" s="1" t="s">
        <v>162</v>
      </c>
      <c r="E911" s="3">
        <v>0.97463805635049905</v>
      </c>
      <c r="F911" s="3">
        <v>1.0050291744297699</v>
      </c>
      <c r="G911" s="3">
        <v>0.97683051237114404</v>
      </c>
      <c r="H911" s="3">
        <v>1.0215483882267999</v>
      </c>
      <c r="I911" s="3">
        <v>0.98617321855764095</v>
      </c>
    </row>
    <row r="912" spans="1:9" x14ac:dyDescent="0.15">
      <c r="A912" s="1">
        <v>40</v>
      </c>
      <c r="B912" s="1" t="s">
        <v>39</v>
      </c>
      <c r="C912" s="1">
        <v>12</v>
      </c>
      <c r="D912" s="1" t="s">
        <v>163</v>
      </c>
      <c r="E912" s="3">
        <v>0.799813467830228</v>
      </c>
      <c r="F912" s="3">
        <v>0.85108729455012799</v>
      </c>
      <c r="G912" s="3">
        <v>0.82589290171053997</v>
      </c>
      <c r="H912" s="3">
        <v>0.93644410568356595</v>
      </c>
      <c r="I912" s="3">
        <v>0.93391680131132504</v>
      </c>
    </row>
    <row r="913" spans="1:9" x14ac:dyDescent="0.15">
      <c r="A913" s="1">
        <v>40</v>
      </c>
      <c r="B913" s="1" t="s">
        <v>39</v>
      </c>
      <c r="C913" s="1">
        <v>13</v>
      </c>
      <c r="D913" s="1" t="s">
        <v>164</v>
      </c>
      <c r="E913" s="3">
        <v>0.95251438336231298</v>
      </c>
      <c r="F913" s="3">
        <v>0.961642628463793</v>
      </c>
      <c r="G913" s="3">
        <v>0.94169141365438203</v>
      </c>
      <c r="H913" s="3">
        <v>0.99597116601317404</v>
      </c>
      <c r="I913" s="3">
        <v>0.95028007231425704</v>
      </c>
    </row>
    <row r="914" spans="1:9" x14ac:dyDescent="0.15">
      <c r="A914" s="1">
        <v>40</v>
      </c>
      <c r="B914" s="1" t="s">
        <v>39</v>
      </c>
      <c r="C914" s="1">
        <v>14</v>
      </c>
      <c r="D914" s="1" t="s">
        <v>165</v>
      </c>
      <c r="E914" s="3">
        <v>0.86648285822887705</v>
      </c>
      <c r="F914" s="3">
        <v>0.87645329245739401</v>
      </c>
      <c r="G914" s="3">
        <v>0.86930252970275301</v>
      </c>
      <c r="H914" s="3">
        <v>0.95719953728186602</v>
      </c>
      <c r="I914" s="3">
        <v>0.96106221513308698</v>
      </c>
    </row>
    <row r="915" spans="1:9" x14ac:dyDescent="0.15">
      <c r="A915" s="1">
        <v>40</v>
      </c>
      <c r="B915" s="1" t="s">
        <v>39</v>
      </c>
      <c r="C915" s="1">
        <v>15</v>
      </c>
      <c r="D915" s="1" t="s">
        <v>166</v>
      </c>
      <c r="E915" s="3">
        <v>0.85973644892589796</v>
      </c>
      <c r="F915" s="3">
        <v>0.881221384742083</v>
      </c>
      <c r="G915" s="3">
        <v>0.87036569544550701</v>
      </c>
      <c r="H915" s="3">
        <v>0.92643735232607105</v>
      </c>
      <c r="I915" s="3">
        <v>0.91817893279041296</v>
      </c>
    </row>
    <row r="916" spans="1:9" x14ac:dyDescent="0.15">
      <c r="A916" s="1">
        <v>40</v>
      </c>
      <c r="B916" s="1" t="s">
        <v>39</v>
      </c>
      <c r="C916" s="1">
        <v>16</v>
      </c>
      <c r="D916" s="1" t="s">
        <v>149</v>
      </c>
      <c r="E916" s="3">
        <v>0.93018503380999995</v>
      </c>
      <c r="F916" s="3">
        <v>0.942712247397829</v>
      </c>
      <c r="G916" s="3">
        <v>0.95145060171818197</v>
      </c>
      <c r="H916" s="3">
        <v>0.99221984329361501</v>
      </c>
      <c r="I916" s="3">
        <v>0.97700504847866798</v>
      </c>
    </row>
    <row r="917" spans="1:9" x14ac:dyDescent="0.15">
      <c r="A917" s="1">
        <v>40</v>
      </c>
      <c r="B917" s="1" t="s">
        <v>39</v>
      </c>
      <c r="C917" s="1">
        <v>17</v>
      </c>
      <c r="D917" s="1" t="s">
        <v>150</v>
      </c>
      <c r="E917" s="3">
        <v>1.40470646419168</v>
      </c>
      <c r="F917" s="3">
        <v>1.1933473875507701</v>
      </c>
      <c r="G917" s="3">
        <v>1.0747061202902399</v>
      </c>
      <c r="H917" s="3">
        <v>1.09567237571188</v>
      </c>
      <c r="I917" s="3">
        <v>1.1578403238441</v>
      </c>
    </row>
    <row r="918" spans="1:9" x14ac:dyDescent="0.15">
      <c r="A918" s="1">
        <v>40</v>
      </c>
      <c r="B918" s="1" t="s">
        <v>39</v>
      </c>
      <c r="C918" s="1">
        <v>18</v>
      </c>
      <c r="D918" s="1" t="s">
        <v>151</v>
      </c>
      <c r="E918" s="3">
        <v>0.83820555223585702</v>
      </c>
      <c r="F918" s="3">
        <v>0.86125493615994797</v>
      </c>
      <c r="G918" s="3">
        <v>0.88210108320756597</v>
      </c>
      <c r="H918" s="3">
        <v>0.92272106303477497</v>
      </c>
      <c r="I918" s="3">
        <v>0.85295951595724995</v>
      </c>
    </row>
    <row r="919" spans="1:9" x14ac:dyDescent="0.15">
      <c r="A919" s="1">
        <v>40</v>
      </c>
      <c r="B919" s="1" t="s">
        <v>39</v>
      </c>
      <c r="C919" s="1">
        <v>19</v>
      </c>
      <c r="D919" s="1" t="s">
        <v>152</v>
      </c>
      <c r="E919" s="3">
        <v>0.92786612690762305</v>
      </c>
      <c r="F919" s="3">
        <v>0.93198287415405101</v>
      </c>
      <c r="G919" s="3">
        <v>0.92242221501713695</v>
      </c>
      <c r="H919" s="3">
        <v>0.98397674039266003</v>
      </c>
      <c r="I919" s="3">
        <v>0.97470350680128304</v>
      </c>
    </row>
    <row r="920" spans="1:9" x14ac:dyDescent="0.15">
      <c r="A920" s="1">
        <v>40</v>
      </c>
      <c r="B920" s="1" t="s">
        <v>39</v>
      </c>
      <c r="C920" s="1">
        <v>20</v>
      </c>
      <c r="D920" s="1" t="s">
        <v>153</v>
      </c>
      <c r="E920" s="3">
        <v>0.90839430254978604</v>
      </c>
      <c r="F920" s="3">
        <v>0.99043050435588198</v>
      </c>
      <c r="G920" s="3">
        <v>0.97171583986042598</v>
      </c>
      <c r="H920" s="3">
        <v>1.00760992635915</v>
      </c>
      <c r="I920" s="3">
        <v>0.93740391669911705</v>
      </c>
    </row>
    <row r="921" spans="1:9" x14ac:dyDescent="0.15">
      <c r="A921" s="1">
        <v>40</v>
      </c>
      <c r="B921" s="1" t="s">
        <v>39</v>
      </c>
      <c r="C921" s="1">
        <v>21</v>
      </c>
      <c r="D921" s="1" t="s">
        <v>154</v>
      </c>
      <c r="E921" s="3">
        <v>1.05600555954914</v>
      </c>
      <c r="F921" s="3">
        <v>1.0623736781016999</v>
      </c>
      <c r="G921" s="3">
        <v>1.02971451577399</v>
      </c>
      <c r="H921" s="3">
        <v>1.03021644551834</v>
      </c>
      <c r="I921" s="3">
        <v>0.99984194489806399</v>
      </c>
    </row>
    <row r="922" spans="1:9" x14ac:dyDescent="0.15">
      <c r="A922" s="1">
        <v>40</v>
      </c>
      <c r="B922" s="1" t="s">
        <v>39</v>
      </c>
      <c r="C922" s="1">
        <v>22</v>
      </c>
      <c r="D922" s="1" t="s">
        <v>146</v>
      </c>
      <c r="E922" s="3">
        <v>0.90151547100598495</v>
      </c>
      <c r="F922" s="3">
        <v>0.884104064667942</v>
      </c>
      <c r="G922" s="3">
        <v>0.90621512637269996</v>
      </c>
      <c r="H922" s="3">
        <v>0.96423531909523696</v>
      </c>
      <c r="I922" s="3">
        <v>0.92929124019843101</v>
      </c>
    </row>
    <row r="923" spans="1:9" x14ac:dyDescent="0.15">
      <c r="A923" s="1">
        <v>40</v>
      </c>
      <c r="B923" s="1" t="s">
        <v>39</v>
      </c>
      <c r="C923" s="1">
        <v>23</v>
      </c>
      <c r="D923" s="1" t="s">
        <v>167</v>
      </c>
      <c r="E923" s="3">
        <v>1.2119373491121801</v>
      </c>
      <c r="F923" s="3">
        <v>1.1439383768526801</v>
      </c>
      <c r="G923" s="3">
        <v>1.1533439496495199</v>
      </c>
      <c r="H923" s="3">
        <v>1.2273619348165199</v>
      </c>
      <c r="I923" s="3">
        <v>1.1754537414772099</v>
      </c>
    </row>
    <row r="924" spans="1:9" x14ac:dyDescent="0.15">
      <c r="A924" s="1">
        <v>41</v>
      </c>
      <c r="B924" s="1" t="s">
        <v>40</v>
      </c>
      <c r="C924" s="1">
        <v>1</v>
      </c>
      <c r="D924" s="1" t="s">
        <v>147</v>
      </c>
      <c r="E924" s="3">
        <v>0.483009766565622</v>
      </c>
      <c r="F924" s="3">
        <v>0.53635351107487395</v>
      </c>
      <c r="G924" s="3">
        <v>0.52749182549307605</v>
      </c>
      <c r="H924" s="3">
        <v>0.583093726184292</v>
      </c>
      <c r="I924" s="3">
        <v>0.62940148010082597</v>
      </c>
    </row>
    <row r="925" spans="1:9" x14ac:dyDescent="0.15">
      <c r="A925" s="1">
        <v>41</v>
      </c>
      <c r="B925" s="1" t="s">
        <v>40</v>
      </c>
      <c r="C925" s="1">
        <v>2</v>
      </c>
      <c r="D925" s="1" t="s">
        <v>148</v>
      </c>
      <c r="E925" s="3">
        <v>2.39746283870539</v>
      </c>
      <c r="F925" s="3">
        <v>2.00228192927888</v>
      </c>
      <c r="G925" s="3">
        <v>1.53208389208717</v>
      </c>
      <c r="H925" s="3">
        <v>2.0755180368648798</v>
      </c>
      <c r="I925" s="3">
        <v>2.0192625221378599</v>
      </c>
    </row>
    <row r="926" spans="1:9" x14ac:dyDescent="0.15">
      <c r="A926" s="1">
        <v>41</v>
      </c>
      <c r="B926" s="1" t="s">
        <v>89</v>
      </c>
      <c r="C926" s="1">
        <v>3</v>
      </c>
      <c r="D926" s="1" t="s">
        <v>155</v>
      </c>
      <c r="E926" s="3">
        <v>0.74552823455218198</v>
      </c>
      <c r="F926" s="3">
        <v>0.73906833905561098</v>
      </c>
      <c r="G926" s="3">
        <v>0.74129176765917104</v>
      </c>
      <c r="H926" s="3">
        <v>0.81590611199186003</v>
      </c>
      <c r="I926" s="3">
        <v>0.793311652649619</v>
      </c>
    </row>
    <row r="927" spans="1:9" x14ac:dyDescent="0.15">
      <c r="A927" s="1">
        <v>41</v>
      </c>
      <c r="B927" s="1" t="s">
        <v>89</v>
      </c>
      <c r="C927" s="1">
        <v>4</v>
      </c>
      <c r="D927" s="1" t="s">
        <v>156</v>
      </c>
      <c r="E927" s="3">
        <v>0.65637787772200396</v>
      </c>
      <c r="F927" s="3">
        <v>0.64008941945919795</v>
      </c>
      <c r="G927" s="3">
        <v>0.641464000595658</v>
      </c>
      <c r="H927" s="3">
        <v>0.72165141123602095</v>
      </c>
      <c r="I927" s="3">
        <v>0.71815123846453199</v>
      </c>
    </row>
    <row r="928" spans="1:9" x14ac:dyDescent="0.15">
      <c r="A928" s="1">
        <v>41</v>
      </c>
      <c r="B928" s="1" t="s">
        <v>89</v>
      </c>
      <c r="C928" s="1">
        <v>5</v>
      </c>
      <c r="D928" s="1" t="s">
        <v>157</v>
      </c>
      <c r="E928" s="3">
        <v>0.81997252577758994</v>
      </c>
      <c r="F928" s="3">
        <v>0.83597124417120094</v>
      </c>
      <c r="G928" s="3">
        <v>0.83333091085525901</v>
      </c>
      <c r="H928" s="3">
        <v>0.93175439488138601</v>
      </c>
      <c r="I928" s="3">
        <v>0.91988959100227197</v>
      </c>
    </row>
    <row r="929" spans="1:9" x14ac:dyDescent="0.15">
      <c r="A929" s="1">
        <v>41</v>
      </c>
      <c r="B929" s="1" t="s">
        <v>89</v>
      </c>
      <c r="C929" s="1">
        <v>6</v>
      </c>
      <c r="D929" s="1" t="s">
        <v>49</v>
      </c>
      <c r="E929" s="3">
        <v>0.89374322939520801</v>
      </c>
      <c r="F929" s="3">
        <v>0.92689402810021604</v>
      </c>
      <c r="G929" s="3">
        <v>0.94353198607542199</v>
      </c>
      <c r="H929" s="3">
        <v>1.04838995825203</v>
      </c>
      <c r="I929" s="3">
        <v>1.0309090431941501</v>
      </c>
    </row>
    <row r="930" spans="1:9" x14ac:dyDescent="0.15">
      <c r="A930" s="1">
        <v>41</v>
      </c>
      <c r="B930" s="1" t="s">
        <v>89</v>
      </c>
      <c r="C930" s="1">
        <v>7</v>
      </c>
      <c r="D930" s="1" t="s">
        <v>158</v>
      </c>
      <c r="E930" s="3">
        <v>0.93445210283132696</v>
      </c>
      <c r="F930" s="3">
        <v>0.95315717355895602</v>
      </c>
      <c r="G930" s="3">
        <v>1.0205380207363599</v>
      </c>
      <c r="H930" s="3">
        <v>1.1290677844966199</v>
      </c>
      <c r="I930" s="3">
        <v>1.0666129855789199</v>
      </c>
    </row>
    <row r="931" spans="1:9" x14ac:dyDescent="0.15">
      <c r="A931" s="1">
        <v>41</v>
      </c>
      <c r="B931" s="1" t="s">
        <v>89</v>
      </c>
      <c r="C931" s="1">
        <v>8</v>
      </c>
      <c r="D931" s="1" t="s">
        <v>159</v>
      </c>
      <c r="E931" s="3">
        <v>0.83712685812190402</v>
      </c>
      <c r="F931" s="3">
        <v>0.84966062179177904</v>
      </c>
      <c r="G931" s="3">
        <v>0.851889654634159</v>
      </c>
      <c r="H931" s="3">
        <v>0.94651286450903904</v>
      </c>
      <c r="I931" s="3">
        <v>0.90964900794048498</v>
      </c>
    </row>
    <row r="932" spans="1:9" x14ac:dyDescent="0.15">
      <c r="A932" s="1">
        <v>41</v>
      </c>
      <c r="B932" s="1" t="s">
        <v>89</v>
      </c>
      <c r="C932" s="1">
        <v>9</v>
      </c>
      <c r="D932" s="1" t="s">
        <v>160</v>
      </c>
      <c r="E932" s="3">
        <v>0.91079925373675497</v>
      </c>
      <c r="F932" s="3">
        <v>0.92823979806428103</v>
      </c>
      <c r="G932" s="3">
        <v>0.929102573867163</v>
      </c>
      <c r="H932" s="3">
        <v>0.99095524955333802</v>
      </c>
      <c r="I932" s="3">
        <v>0.91246297545071198</v>
      </c>
    </row>
    <row r="933" spans="1:9" x14ac:dyDescent="0.15">
      <c r="A933" s="1">
        <v>41</v>
      </c>
      <c r="B933" s="1" t="s">
        <v>89</v>
      </c>
      <c r="C933" s="1">
        <v>10</v>
      </c>
      <c r="D933" s="1" t="s">
        <v>161</v>
      </c>
      <c r="E933" s="3">
        <v>0.87917504735273999</v>
      </c>
      <c r="F933" s="3">
        <v>0.85495571129491699</v>
      </c>
      <c r="G933" s="3">
        <v>0.86506996002287295</v>
      </c>
      <c r="H933" s="3">
        <v>0.93425814147842601</v>
      </c>
      <c r="I933" s="3">
        <v>0.90436172004286497</v>
      </c>
    </row>
    <row r="934" spans="1:9" x14ac:dyDescent="0.15">
      <c r="A934" s="1">
        <v>41</v>
      </c>
      <c r="B934" s="1" t="s">
        <v>89</v>
      </c>
      <c r="C934" s="1">
        <v>11</v>
      </c>
      <c r="D934" s="1" t="s">
        <v>162</v>
      </c>
      <c r="E934" s="3">
        <v>0.91517734169267495</v>
      </c>
      <c r="F934" s="3">
        <v>0.92574038520786295</v>
      </c>
      <c r="G934" s="3">
        <v>0.908894043029711</v>
      </c>
      <c r="H934" s="3">
        <v>0.99409578197127801</v>
      </c>
      <c r="I934" s="3">
        <v>0.95503002601152098</v>
      </c>
    </row>
    <row r="935" spans="1:9" x14ac:dyDescent="0.15">
      <c r="A935" s="1">
        <v>41</v>
      </c>
      <c r="B935" s="1" t="s">
        <v>40</v>
      </c>
      <c r="C935" s="1">
        <v>12</v>
      </c>
      <c r="D935" s="1" t="s">
        <v>163</v>
      </c>
      <c r="E935" s="3">
        <v>0.73149392901105303</v>
      </c>
      <c r="F935" s="3">
        <v>0.75498029155917801</v>
      </c>
      <c r="G935" s="3">
        <v>0.75041925802810605</v>
      </c>
      <c r="H935" s="3">
        <v>0.90338207372287305</v>
      </c>
      <c r="I935" s="3">
        <v>0.89149487493840796</v>
      </c>
    </row>
    <row r="936" spans="1:9" x14ac:dyDescent="0.15">
      <c r="A936" s="1">
        <v>41</v>
      </c>
      <c r="B936" s="1" t="s">
        <v>40</v>
      </c>
      <c r="C936" s="1">
        <v>13</v>
      </c>
      <c r="D936" s="1" t="s">
        <v>164</v>
      </c>
      <c r="E936" s="3">
        <v>0.89740089103055698</v>
      </c>
      <c r="F936" s="3">
        <v>0.89176383525973202</v>
      </c>
      <c r="G936" s="3">
        <v>0.887942749213953</v>
      </c>
      <c r="H936" s="3">
        <v>0.97188973059936201</v>
      </c>
      <c r="I936" s="3">
        <v>0.91858742382389902</v>
      </c>
    </row>
    <row r="937" spans="1:9" x14ac:dyDescent="0.15">
      <c r="A937" s="1">
        <v>41</v>
      </c>
      <c r="B937" s="1" t="s">
        <v>40</v>
      </c>
      <c r="C937" s="1">
        <v>14</v>
      </c>
      <c r="D937" s="1" t="s">
        <v>165</v>
      </c>
      <c r="E937" s="3">
        <v>0.80290137878241996</v>
      </c>
      <c r="F937" s="3">
        <v>0.79036797898716404</v>
      </c>
      <c r="G937" s="3">
        <v>0.79702576946775605</v>
      </c>
      <c r="H937" s="3">
        <v>0.92385339231100205</v>
      </c>
      <c r="I937" s="3">
        <v>0.923805229718478</v>
      </c>
    </row>
    <row r="938" spans="1:9" x14ac:dyDescent="0.15">
      <c r="A938" s="1">
        <v>41</v>
      </c>
      <c r="B938" s="1" t="s">
        <v>40</v>
      </c>
      <c r="C938" s="1">
        <v>15</v>
      </c>
      <c r="D938" s="1" t="s">
        <v>166</v>
      </c>
      <c r="E938" s="3">
        <v>0.78904741947230606</v>
      </c>
      <c r="F938" s="3">
        <v>0.78702510430578698</v>
      </c>
      <c r="G938" s="3">
        <v>0.79436987693406103</v>
      </c>
      <c r="H938" s="3">
        <v>0.88991654941488896</v>
      </c>
      <c r="I938" s="3">
        <v>0.89104171115846398</v>
      </c>
    </row>
    <row r="939" spans="1:9" x14ac:dyDescent="0.15">
      <c r="A939" s="1">
        <v>41</v>
      </c>
      <c r="B939" s="1" t="s">
        <v>40</v>
      </c>
      <c r="C939" s="1">
        <v>16</v>
      </c>
      <c r="D939" s="1" t="s">
        <v>149</v>
      </c>
      <c r="E939" s="3">
        <v>0.88272998523440205</v>
      </c>
      <c r="F939" s="3">
        <v>0.88483047495604705</v>
      </c>
      <c r="G939" s="3">
        <v>0.89483033477398799</v>
      </c>
      <c r="H939" s="3">
        <v>0.94041020967378497</v>
      </c>
      <c r="I939" s="3">
        <v>0.94020325368692204</v>
      </c>
    </row>
    <row r="940" spans="1:9" x14ac:dyDescent="0.15">
      <c r="A940" s="1">
        <v>41</v>
      </c>
      <c r="B940" s="1" t="s">
        <v>40</v>
      </c>
      <c r="C940" s="1">
        <v>17</v>
      </c>
      <c r="D940" s="1" t="s">
        <v>150</v>
      </c>
      <c r="E940" s="3">
        <v>1.5999887314880199</v>
      </c>
      <c r="F940" s="3">
        <v>1.2215036503105401</v>
      </c>
      <c r="G940" s="3">
        <v>1.06574001523281</v>
      </c>
      <c r="H940" s="3">
        <v>1.0608668262794301</v>
      </c>
      <c r="I940" s="3">
        <v>1.2005833185814101</v>
      </c>
    </row>
    <row r="941" spans="1:9" x14ac:dyDescent="0.15">
      <c r="A941" s="1">
        <v>41</v>
      </c>
      <c r="B941" s="1" t="s">
        <v>40</v>
      </c>
      <c r="C941" s="1">
        <v>18</v>
      </c>
      <c r="D941" s="1" t="s">
        <v>151</v>
      </c>
      <c r="E941" s="3">
        <v>0.77035794885853304</v>
      </c>
      <c r="F941" s="3">
        <v>0.76380473528038395</v>
      </c>
      <c r="G941" s="3">
        <v>0.78612592809167103</v>
      </c>
      <c r="H941" s="3">
        <v>0.84787748297527499</v>
      </c>
      <c r="I941" s="3">
        <v>0.79032920541669904</v>
      </c>
    </row>
    <row r="942" spans="1:9" x14ac:dyDescent="0.15">
      <c r="A942" s="1">
        <v>41</v>
      </c>
      <c r="B942" s="1" t="s">
        <v>40</v>
      </c>
      <c r="C942" s="1">
        <v>19</v>
      </c>
      <c r="D942" s="1" t="s">
        <v>152</v>
      </c>
      <c r="E942" s="3">
        <v>0.93270677086049802</v>
      </c>
      <c r="F942" s="3">
        <v>0.89309226121156704</v>
      </c>
      <c r="G942" s="3">
        <v>0.89900785884006695</v>
      </c>
      <c r="H942" s="3">
        <v>0.98368439277566699</v>
      </c>
      <c r="I942" s="3">
        <v>0.96012442400048204</v>
      </c>
    </row>
    <row r="943" spans="1:9" x14ac:dyDescent="0.15">
      <c r="A943" s="1">
        <v>41</v>
      </c>
      <c r="B943" s="1" t="s">
        <v>40</v>
      </c>
      <c r="C943" s="1">
        <v>20</v>
      </c>
      <c r="D943" s="1" t="s">
        <v>153</v>
      </c>
      <c r="E943" s="3">
        <v>1.6604943272091901</v>
      </c>
      <c r="F943" s="3">
        <v>1.15759167187435</v>
      </c>
      <c r="G943" s="3">
        <v>1.1607968154057</v>
      </c>
      <c r="H943" s="3">
        <v>1.21517459380447</v>
      </c>
      <c r="I943" s="3">
        <v>1.2655603630633001</v>
      </c>
    </row>
    <row r="944" spans="1:9" x14ac:dyDescent="0.15">
      <c r="A944" s="1">
        <v>41</v>
      </c>
      <c r="B944" s="1" t="s">
        <v>40</v>
      </c>
      <c r="C944" s="1">
        <v>21</v>
      </c>
      <c r="D944" s="1" t="s">
        <v>154</v>
      </c>
      <c r="E944" s="3">
        <v>1.02626530028416</v>
      </c>
      <c r="F944" s="3">
        <v>1.02346556479416</v>
      </c>
      <c r="G944" s="3">
        <v>0.98634781378800096</v>
      </c>
      <c r="H944" s="3">
        <v>0.99605036121981005</v>
      </c>
      <c r="I944" s="3">
        <v>0.95271165261016799</v>
      </c>
    </row>
    <row r="945" spans="1:9" x14ac:dyDescent="0.15">
      <c r="A945" s="1">
        <v>41</v>
      </c>
      <c r="B945" s="1" t="s">
        <v>40</v>
      </c>
      <c r="C945" s="1">
        <v>22</v>
      </c>
      <c r="D945" s="1" t="s">
        <v>146</v>
      </c>
      <c r="E945" s="3">
        <v>0.893730560954901</v>
      </c>
      <c r="F945" s="3">
        <v>0.84655266834745202</v>
      </c>
      <c r="G945" s="3">
        <v>0.86314477603819895</v>
      </c>
      <c r="H945" s="3">
        <v>0.92899292545201695</v>
      </c>
      <c r="I945" s="3">
        <v>0.89496644352504995</v>
      </c>
    </row>
    <row r="946" spans="1:9" x14ac:dyDescent="0.15">
      <c r="A946" s="1">
        <v>41</v>
      </c>
      <c r="B946" s="1" t="s">
        <v>40</v>
      </c>
      <c r="C946" s="1">
        <v>23</v>
      </c>
      <c r="D946" s="1" t="s">
        <v>167</v>
      </c>
      <c r="E946" s="3">
        <v>1.20810155454089</v>
      </c>
      <c r="F946" s="3">
        <v>1.11607950907304</v>
      </c>
      <c r="G946" s="3">
        <v>1.10628204650843</v>
      </c>
      <c r="H946" s="3">
        <v>1.1657684679198099</v>
      </c>
      <c r="I946" s="3">
        <v>1.1088743309601401</v>
      </c>
    </row>
    <row r="947" spans="1:9" x14ac:dyDescent="0.15">
      <c r="A947" s="1">
        <v>42</v>
      </c>
      <c r="B947" s="1" t="s">
        <v>41</v>
      </c>
      <c r="C947" s="1">
        <v>1</v>
      </c>
      <c r="D947" s="1" t="s">
        <v>147</v>
      </c>
      <c r="E947" s="3">
        <v>0.438011516936747</v>
      </c>
      <c r="F947" s="3">
        <v>0.50184606230334405</v>
      </c>
      <c r="G947" s="3">
        <v>0.47910892769009</v>
      </c>
      <c r="H947" s="3">
        <v>0.53476821646690897</v>
      </c>
      <c r="I947" s="3">
        <v>0.59299870730948001</v>
      </c>
    </row>
    <row r="948" spans="1:9" x14ac:dyDescent="0.15">
      <c r="A948" s="1">
        <v>42</v>
      </c>
      <c r="B948" s="1" t="s">
        <v>41</v>
      </c>
      <c r="C948" s="1">
        <v>2</v>
      </c>
      <c r="D948" s="1" t="s">
        <v>148</v>
      </c>
      <c r="E948" s="3">
        <v>1.8718924077465999</v>
      </c>
      <c r="F948" s="3">
        <v>1.7355307838191401</v>
      </c>
      <c r="G948" s="3">
        <v>1.3562335478307199</v>
      </c>
      <c r="H948" s="3">
        <v>1.3098257026695099</v>
      </c>
      <c r="I948" s="3">
        <v>1.25212337374964</v>
      </c>
    </row>
    <row r="949" spans="1:9" x14ac:dyDescent="0.15">
      <c r="A949" s="1">
        <v>42</v>
      </c>
      <c r="B949" s="1" t="s">
        <v>90</v>
      </c>
      <c r="C949" s="1">
        <v>3</v>
      </c>
      <c r="D949" s="1" t="s">
        <v>155</v>
      </c>
      <c r="E949" s="3">
        <v>0.79158942529569498</v>
      </c>
      <c r="F949" s="3">
        <v>0.78391917162434399</v>
      </c>
      <c r="G949" s="3">
        <v>0.75493756293085801</v>
      </c>
      <c r="H949" s="3">
        <v>0.80615898911374495</v>
      </c>
      <c r="I949" s="3">
        <v>0.768834508413758</v>
      </c>
    </row>
    <row r="950" spans="1:9" x14ac:dyDescent="0.15">
      <c r="A950" s="1">
        <v>42</v>
      </c>
      <c r="B950" s="1" t="s">
        <v>90</v>
      </c>
      <c r="C950" s="1">
        <v>4</v>
      </c>
      <c r="D950" s="1" t="s">
        <v>156</v>
      </c>
      <c r="E950" s="3">
        <v>0.69975987062133704</v>
      </c>
      <c r="F950" s="3">
        <v>0.67104422791683604</v>
      </c>
      <c r="G950" s="3">
        <v>0.64877991119008405</v>
      </c>
      <c r="H950" s="3">
        <v>0.703175587013947</v>
      </c>
      <c r="I950" s="3">
        <v>0.68817364156736704</v>
      </c>
    </row>
    <row r="951" spans="1:9" x14ac:dyDescent="0.15">
      <c r="A951" s="1">
        <v>42</v>
      </c>
      <c r="B951" s="1" t="s">
        <v>90</v>
      </c>
      <c r="C951" s="1">
        <v>5</v>
      </c>
      <c r="D951" s="1" t="s">
        <v>157</v>
      </c>
      <c r="E951" s="3">
        <v>0.87951194843524405</v>
      </c>
      <c r="F951" s="3">
        <v>0.89183385257978998</v>
      </c>
      <c r="G951" s="3">
        <v>0.85852647572041096</v>
      </c>
      <c r="H951" s="3">
        <v>0.93094426738465696</v>
      </c>
      <c r="I951" s="3">
        <v>0.89711775431428697</v>
      </c>
    </row>
    <row r="952" spans="1:9" x14ac:dyDescent="0.15">
      <c r="A952" s="1">
        <v>42</v>
      </c>
      <c r="B952" s="1" t="s">
        <v>90</v>
      </c>
      <c r="C952" s="1">
        <v>6</v>
      </c>
      <c r="D952" s="1" t="s">
        <v>49</v>
      </c>
      <c r="E952" s="3">
        <v>0.97337927583179396</v>
      </c>
      <c r="F952" s="3">
        <v>0.99032618600802802</v>
      </c>
      <c r="G952" s="3">
        <v>0.97100656357288995</v>
      </c>
      <c r="H952" s="3">
        <v>1.0474209768881799</v>
      </c>
      <c r="I952" s="3">
        <v>1.0241532398378601</v>
      </c>
    </row>
    <row r="953" spans="1:9" x14ac:dyDescent="0.15">
      <c r="A953" s="1">
        <v>42</v>
      </c>
      <c r="B953" s="1" t="s">
        <v>90</v>
      </c>
      <c r="C953" s="1">
        <v>7</v>
      </c>
      <c r="D953" s="1" t="s">
        <v>158</v>
      </c>
      <c r="E953" s="3">
        <v>1.0107416451282101</v>
      </c>
      <c r="F953" s="3">
        <v>1.0136275288063199</v>
      </c>
      <c r="G953" s="3">
        <v>1.0479479756811101</v>
      </c>
      <c r="H953" s="3">
        <v>1.1320020246784499</v>
      </c>
      <c r="I953" s="3">
        <v>1.04730591365558</v>
      </c>
    </row>
    <row r="954" spans="1:9" x14ac:dyDescent="0.15">
      <c r="A954" s="1">
        <v>42</v>
      </c>
      <c r="B954" s="1" t="s">
        <v>90</v>
      </c>
      <c r="C954" s="1">
        <v>8</v>
      </c>
      <c r="D954" s="1" t="s">
        <v>159</v>
      </c>
      <c r="E954" s="3">
        <v>0.88291131001553902</v>
      </c>
      <c r="F954" s="3">
        <v>0.89319755924918798</v>
      </c>
      <c r="G954" s="3">
        <v>0.86773890189802405</v>
      </c>
      <c r="H954" s="3">
        <v>0.94361031667276396</v>
      </c>
      <c r="I954" s="3">
        <v>0.885454728997219</v>
      </c>
    </row>
    <row r="955" spans="1:9" x14ac:dyDescent="0.15">
      <c r="A955" s="1">
        <v>42</v>
      </c>
      <c r="B955" s="1" t="s">
        <v>90</v>
      </c>
      <c r="C955" s="1">
        <v>9</v>
      </c>
      <c r="D955" s="1" t="s">
        <v>160</v>
      </c>
      <c r="E955" s="3">
        <v>0.97064443636189501</v>
      </c>
      <c r="F955" s="3">
        <v>0.97510104507645701</v>
      </c>
      <c r="G955" s="3">
        <v>0.958141676471437</v>
      </c>
      <c r="H955" s="3">
        <v>0.99934722401395404</v>
      </c>
      <c r="I955" s="3">
        <v>0.90565507127619804</v>
      </c>
    </row>
    <row r="956" spans="1:9" x14ac:dyDescent="0.15">
      <c r="A956" s="1">
        <v>42</v>
      </c>
      <c r="B956" s="1" t="s">
        <v>90</v>
      </c>
      <c r="C956" s="1">
        <v>10</v>
      </c>
      <c r="D956" s="1" t="s">
        <v>161</v>
      </c>
      <c r="E956" s="3">
        <v>0.92061643568725104</v>
      </c>
      <c r="F956" s="3">
        <v>0.88877283856825695</v>
      </c>
      <c r="G956" s="3">
        <v>0.88225449895042196</v>
      </c>
      <c r="H956" s="3">
        <v>0.92815864392677805</v>
      </c>
      <c r="I956" s="3">
        <v>0.87913513174494395</v>
      </c>
    </row>
    <row r="957" spans="1:9" x14ac:dyDescent="0.15">
      <c r="A957" s="1">
        <v>42</v>
      </c>
      <c r="B957" s="1" t="s">
        <v>90</v>
      </c>
      <c r="C957" s="1">
        <v>11</v>
      </c>
      <c r="D957" s="1" t="s">
        <v>162</v>
      </c>
      <c r="E957" s="3">
        <v>0.97559344480353005</v>
      </c>
      <c r="F957" s="3">
        <v>0.97300295177417195</v>
      </c>
      <c r="G957" s="3">
        <v>0.94108648768650305</v>
      </c>
      <c r="H957" s="3">
        <v>1.00249433595474</v>
      </c>
      <c r="I957" s="3">
        <v>0.944446769345203</v>
      </c>
    </row>
    <row r="958" spans="1:9" x14ac:dyDescent="0.15">
      <c r="A958" s="1">
        <v>42</v>
      </c>
      <c r="B958" s="1" t="s">
        <v>41</v>
      </c>
      <c r="C958" s="1">
        <v>12</v>
      </c>
      <c r="D958" s="1" t="s">
        <v>163</v>
      </c>
      <c r="E958" s="3">
        <v>0.79462256269309595</v>
      </c>
      <c r="F958" s="3">
        <v>0.80648479067317203</v>
      </c>
      <c r="G958" s="3">
        <v>0.77327696422196102</v>
      </c>
      <c r="H958" s="3">
        <v>0.900078627687252</v>
      </c>
      <c r="I958" s="3">
        <v>0.87920878799968305</v>
      </c>
    </row>
    <row r="959" spans="1:9" x14ac:dyDescent="0.15">
      <c r="A959" s="1">
        <v>42</v>
      </c>
      <c r="B959" s="1" t="s">
        <v>41</v>
      </c>
      <c r="C959" s="1">
        <v>13</v>
      </c>
      <c r="D959" s="1" t="s">
        <v>164</v>
      </c>
      <c r="E959" s="3">
        <v>0.95709940683571304</v>
      </c>
      <c r="F959" s="3">
        <v>0.94025659241500004</v>
      </c>
      <c r="G959" s="3">
        <v>0.92006114708284803</v>
      </c>
      <c r="H959" s="3">
        <v>0.98330023039433201</v>
      </c>
      <c r="I959" s="3">
        <v>0.91754944019017604</v>
      </c>
    </row>
    <row r="960" spans="1:9" x14ac:dyDescent="0.15">
      <c r="A960" s="1">
        <v>42</v>
      </c>
      <c r="B960" s="1" t="s">
        <v>41</v>
      </c>
      <c r="C960" s="1">
        <v>14</v>
      </c>
      <c r="D960" s="1" t="s">
        <v>165</v>
      </c>
      <c r="E960" s="3">
        <v>0.86508260684439398</v>
      </c>
      <c r="F960" s="3">
        <v>0.836544086107331</v>
      </c>
      <c r="G960" s="3">
        <v>0.81820691068220097</v>
      </c>
      <c r="H960" s="3">
        <v>0.91743542826028801</v>
      </c>
      <c r="I960" s="3">
        <v>0.91049440242964397</v>
      </c>
    </row>
    <row r="961" spans="1:9" x14ac:dyDescent="0.15">
      <c r="A961" s="1">
        <v>42</v>
      </c>
      <c r="B961" s="1" t="s">
        <v>41</v>
      </c>
      <c r="C961" s="1">
        <v>15</v>
      </c>
      <c r="D961" s="1" t="s">
        <v>166</v>
      </c>
      <c r="E961" s="3">
        <v>0.83062942000814299</v>
      </c>
      <c r="F961" s="3">
        <v>0.826386678915076</v>
      </c>
      <c r="G961" s="3">
        <v>0.80504601136146403</v>
      </c>
      <c r="H961" s="3">
        <v>0.87579322002451698</v>
      </c>
      <c r="I961" s="3">
        <v>0.85988933378416998</v>
      </c>
    </row>
    <row r="962" spans="1:9" x14ac:dyDescent="0.15">
      <c r="A962" s="1">
        <v>42</v>
      </c>
      <c r="B962" s="1" t="s">
        <v>41</v>
      </c>
      <c r="C962" s="1">
        <v>16</v>
      </c>
      <c r="D962" s="1" t="s">
        <v>149</v>
      </c>
      <c r="E962" s="3">
        <v>0.87692985855539995</v>
      </c>
      <c r="F962" s="3">
        <v>0.87282384346484598</v>
      </c>
      <c r="G962" s="3">
        <v>0.88703649525741901</v>
      </c>
      <c r="H962" s="3">
        <v>0.92869985080583195</v>
      </c>
      <c r="I962" s="3">
        <v>0.93042421637282602</v>
      </c>
    </row>
    <row r="963" spans="1:9" x14ac:dyDescent="0.15">
      <c r="A963" s="1">
        <v>42</v>
      </c>
      <c r="B963" s="1" t="s">
        <v>41</v>
      </c>
      <c r="C963" s="1">
        <v>17</v>
      </c>
      <c r="D963" s="1" t="s">
        <v>150</v>
      </c>
      <c r="E963" s="3">
        <v>1.3657466215893499</v>
      </c>
      <c r="F963" s="3">
        <v>1.1203372908428</v>
      </c>
      <c r="G963" s="3">
        <v>1.05830188304965</v>
      </c>
      <c r="H963" s="3">
        <v>1.08186232977594</v>
      </c>
      <c r="I963" s="3">
        <v>1.1818596488266799</v>
      </c>
    </row>
    <row r="964" spans="1:9" x14ac:dyDescent="0.15">
      <c r="A964" s="1">
        <v>42</v>
      </c>
      <c r="B964" s="1" t="s">
        <v>41</v>
      </c>
      <c r="C964" s="1">
        <v>18</v>
      </c>
      <c r="D964" s="1" t="s">
        <v>151</v>
      </c>
      <c r="E964" s="3">
        <v>0.76917232632828103</v>
      </c>
      <c r="F964" s="3">
        <v>0.76498323981753502</v>
      </c>
      <c r="G964" s="3">
        <v>0.78465251928625501</v>
      </c>
      <c r="H964" s="3">
        <v>0.83788742509360103</v>
      </c>
      <c r="I964" s="3">
        <v>0.77405394868292998</v>
      </c>
    </row>
    <row r="965" spans="1:9" x14ac:dyDescent="0.15">
      <c r="A965" s="1">
        <v>42</v>
      </c>
      <c r="B965" s="1" t="s">
        <v>41</v>
      </c>
      <c r="C965" s="1">
        <v>19</v>
      </c>
      <c r="D965" s="1" t="s">
        <v>152</v>
      </c>
      <c r="E965" s="3">
        <v>0.90420817689313304</v>
      </c>
      <c r="F965" s="3">
        <v>0.89441073731688703</v>
      </c>
      <c r="G965" s="3">
        <v>0.90038073470351698</v>
      </c>
      <c r="H965" s="3">
        <v>0.96333697713122801</v>
      </c>
      <c r="I965" s="3">
        <v>0.94243362691092103</v>
      </c>
    </row>
    <row r="966" spans="1:9" x14ac:dyDescent="0.15">
      <c r="A966" s="1">
        <v>42</v>
      </c>
      <c r="B966" s="1" t="s">
        <v>41</v>
      </c>
      <c r="C966" s="1">
        <v>20</v>
      </c>
      <c r="D966" s="1" t="s">
        <v>153</v>
      </c>
      <c r="E966" s="3">
        <v>0.97332156071985698</v>
      </c>
      <c r="F966" s="3">
        <v>0.96431527263485595</v>
      </c>
      <c r="G966" s="3">
        <v>1.01362635450274</v>
      </c>
      <c r="H966" s="3">
        <v>0.95141189261061898</v>
      </c>
      <c r="I966" s="3">
        <v>0.87522790468862799</v>
      </c>
    </row>
    <row r="967" spans="1:9" x14ac:dyDescent="0.15">
      <c r="A967" s="1">
        <v>42</v>
      </c>
      <c r="B967" s="1" t="s">
        <v>41</v>
      </c>
      <c r="C967" s="1">
        <v>21</v>
      </c>
      <c r="D967" s="1" t="s">
        <v>154</v>
      </c>
      <c r="E967" s="3">
        <v>0.99626917249802904</v>
      </c>
      <c r="F967" s="3">
        <v>1.00345888094191</v>
      </c>
      <c r="G967" s="3">
        <v>0.98576642473287301</v>
      </c>
      <c r="H967" s="3">
        <v>0.99868656185484805</v>
      </c>
      <c r="I967" s="3">
        <v>0.963666924645731</v>
      </c>
    </row>
    <row r="968" spans="1:9" x14ac:dyDescent="0.15">
      <c r="A968" s="1">
        <v>42</v>
      </c>
      <c r="B968" s="1" t="s">
        <v>41</v>
      </c>
      <c r="C968" s="1">
        <v>22</v>
      </c>
      <c r="D968" s="1" t="s">
        <v>146</v>
      </c>
      <c r="E968" s="3">
        <v>0.87578767723613704</v>
      </c>
      <c r="F968" s="3">
        <v>0.84509301120686298</v>
      </c>
      <c r="G968" s="3">
        <v>0.85882942970725495</v>
      </c>
      <c r="H968" s="3">
        <v>0.917598212926094</v>
      </c>
      <c r="I968" s="3">
        <v>0.88587367039810805</v>
      </c>
    </row>
    <row r="969" spans="1:9" x14ac:dyDescent="0.15">
      <c r="A969" s="1">
        <v>42</v>
      </c>
      <c r="B969" s="1" t="s">
        <v>41</v>
      </c>
      <c r="C969" s="1">
        <v>23</v>
      </c>
      <c r="D969" s="1" t="s">
        <v>167</v>
      </c>
      <c r="E969" s="3">
        <v>1.1868266464145201</v>
      </c>
      <c r="F969" s="3">
        <v>1.1212098751849999</v>
      </c>
      <c r="G969" s="3">
        <v>1.09921395718051</v>
      </c>
      <c r="H969" s="3">
        <v>1.13387381256035</v>
      </c>
      <c r="I969" s="3">
        <v>1.0794244636647301</v>
      </c>
    </row>
    <row r="970" spans="1:9" x14ac:dyDescent="0.15">
      <c r="A970" s="1">
        <v>43</v>
      </c>
      <c r="B970" s="1" t="s">
        <v>42</v>
      </c>
      <c r="C970" s="1">
        <v>1</v>
      </c>
      <c r="D970" s="1" t="s">
        <v>147</v>
      </c>
      <c r="E970" s="3">
        <v>0.49587563929475997</v>
      </c>
      <c r="F970" s="3">
        <v>0.56276071687432105</v>
      </c>
      <c r="G970" s="3">
        <v>0.54709293724112396</v>
      </c>
      <c r="H970" s="3">
        <v>0.60861128700901701</v>
      </c>
      <c r="I970" s="3">
        <v>0.64191252519008701</v>
      </c>
    </row>
    <row r="971" spans="1:9" x14ac:dyDescent="0.15">
      <c r="A971" s="1">
        <v>43</v>
      </c>
      <c r="B971" s="1" t="s">
        <v>42</v>
      </c>
      <c r="C971" s="1">
        <v>2</v>
      </c>
      <c r="D971" s="1" t="s">
        <v>148</v>
      </c>
      <c r="E971" s="3">
        <v>1.72911721886542</v>
      </c>
      <c r="F971" s="3">
        <v>1.64348174523597</v>
      </c>
      <c r="G971" s="3">
        <v>1.2601388653096599</v>
      </c>
      <c r="H971" s="3">
        <v>1.2845877606419001</v>
      </c>
      <c r="I971" s="3">
        <v>1.2758685934474101</v>
      </c>
    </row>
    <row r="972" spans="1:9" x14ac:dyDescent="0.15">
      <c r="A972" s="1">
        <v>43</v>
      </c>
      <c r="B972" s="1" t="s">
        <v>91</v>
      </c>
      <c r="C972" s="1">
        <v>3</v>
      </c>
      <c r="D972" s="1" t="s">
        <v>155</v>
      </c>
      <c r="E972" s="3">
        <v>0.75847550282593201</v>
      </c>
      <c r="F972" s="3">
        <v>0.74986704200439103</v>
      </c>
      <c r="G972" s="3">
        <v>0.73750390710060099</v>
      </c>
      <c r="H972" s="3">
        <v>0.79604978100782697</v>
      </c>
      <c r="I972" s="3">
        <v>0.79646390693657798</v>
      </c>
    </row>
    <row r="973" spans="1:9" x14ac:dyDescent="0.15">
      <c r="A973" s="1">
        <v>43</v>
      </c>
      <c r="B973" s="1" t="s">
        <v>91</v>
      </c>
      <c r="C973" s="1">
        <v>4</v>
      </c>
      <c r="D973" s="1" t="s">
        <v>156</v>
      </c>
      <c r="E973" s="3">
        <v>0.65936389282253804</v>
      </c>
      <c r="F973" s="3">
        <v>0.64808161765781602</v>
      </c>
      <c r="G973" s="3">
        <v>0.63802038089340996</v>
      </c>
      <c r="H973" s="3">
        <v>0.702505037025693</v>
      </c>
      <c r="I973" s="3">
        <v>0.71575370107880998</v>
      </c>
    </row>
    <row r="974" spans="1:9" x14ac:dyDescent="0.15">
      <c r="A974" s="1">
        <v>43</v>
      </c>
      <c r="B974" s="1" t="s">
        <v>91</v>
      </c>
      <c r="C974" s="1">
        <v>5</v>
      </c>
      <c r="D974" s="1" t="s">
        <v>157</v>
      </c>
      <c r="E974" s="3">
        <v>0.84020072346393004</v>
      </c>
      <c r="F974" s="3">
        <v>0.84766636295205899</v>
      </c>
      <c r="G974" s="3">
        <v>0.82980985766426896</v>
      </c>
      <c r="H974" s="3">
        <v>0.90848721131146803</v>
      </c>
      <c r="I974" s="3">
        <v>0.92204304947648097</v>
      </c>
    </row>
    <row r="975" spans="1:9" x14ac:dyDescent="0.15">
      <c r="A975" s="1">
        <v>43</v>
      </c>
      <c r="B975" s="1" t="s">
        <v>91</v>
      </c>
      <c r="C975" s="1">
        <v>6</v>
      </c>
      <c r="D975" s="1" t="s">
        <v>49</v>
      </c>
      <c r="E975" s="3">
        <v>0.91634423366179696</v>
      </c>
      <c r="F975" s="3">
        <v>0.92914181675878205</v>
      </c>
      <c r="G975" s="3">
        <v>0.93049964070035496</v>
      </c>
      <c r="H975" s="3">
        <v>1.01507533358192</v>
      </c>
      <c r="I975" s="3">
        <v>1.0343396152259701</v>
      </c>
    </row>
    <row r="976" spans="1:9" x14ac:dyDescent="0.15">
      <c r="A976" s="1">
        <v>43</v>
      </c>
      <c r="B976" s="1" t="s">
        <v>91</v>
      </c>
      <c r="C976" s="1">
        <v>7</v>
      </c>
      <c r="D976" s="1" t="s">
        <v>158</v>
      </c>
      <c r="E976" s="3">
        <v>0.97062636711512296</v>
      </c>
      <c r="F976" s="3">
        <v>0.95371238871305897</v>
      </c>
      <c r="G976" s="3">
        <v>1.00832815797066</v>
      </c>
      <c r="H976" s="3">
        <v>1.10365211184645</v>
      </c>
      <c r="I976" s="3">
        <v>1.0859372294025</v>
      </c>
    </row>
    <row r="977" spans="1:9" x14ac:dyDescent="0.15">
      <c r="A977" s="1">
        <v>43</v>
      </c>
      <c r="B977" s="1" t="s">
        <v>91</v>
      </c>
      <c r="C977" s="1">
        <v>8</v>
      </c>
      <c r="D977" s="1" t="s">
        <v>159</v>
      </c>
      <c r="E977" s="3">
        <v>0.85286711621293398</v>
      </c>
      <c r="F977" s="3">
        <v>0.86017587641763404</v>
      </c>
      <c r="G977" s="3">
        <v>0.84818143212026598</v>
      </c>
      <c r="H977" s="3">
        <v>0.928858091365247</v>
      </c>
      <c r="I977" s="3">
        <v>0.91411198645956304</v>
      </c>
    </row>
    <row r="978" spans="1:9" x14ac:dyDescent="0.15">
      <c r="A978" s="1">
        <v>43</v>
      </c>
      <c r="B978" s="1" t="s">
        <v>91</v>
      </c>
      <c r="C978" s="1">
        <v>9</v>
      </c>
      <c r="D978" s="1" t="s">
        <v>160</v>
      </c>
      <c r="E978" s="3">
        <v>0.932798851029083</v>
      </c>
      <c r="F978" s="3">
        <v>0.93153275069476205</v>
      </c>
      <c r="G978" s="3">
        <v>0.91911343945113799</v>
      </c>
      <c r="H978" s="3">
        <v>0.97058990796374101</v>
      </c>
      <c r="I978" s="3">
        <v>0.92247807390750203</v>
      </c>
    </row>
    <row r="979" spans="1:9" x14ac:dyDescent="0.15">
      <c r="A979" s="1">
        <v>43</v>
      </c>
      <c r="B979" s="1" t="s">
        <v>91</v>
      </c>
      <c r="C979" s="1">
        <v>10</v>
      </c>
      <c r="D979" s="1" t="s">
        <v>161</v>
      </c>
      <c r="E979" s="3">
        <v>0.88762969986498597</v>
      </c>
      <c r="F979" s="3">
        <v>0.85950381179160595</v>
      </c>
      <c r="G979" s="3">
        <v>0.86013311503816803</v>
      </c>
      <c r="H979" s="3">
        <v>0.91556599756066803</v>
      </c>
      <c r="I979" s="3">
        <v>0.90258279320416002</v>
      </c>
    </row>
    <row r="980" spans="1:9" x14ac:dyDescent="0.15">
      <c r="A980" s="1">
        <v>43</v>
      </c>
      <c r="B980" s="1" t="s">
        <v>91</v>
      </c>
      <c r="C980" s="1">
        <v>11</v>
      </c>
      <c r="D980" s="1" t="s">
        <v>162</v>
      </c>
      <c r="E980" s="3">
        <v>0.933001821727245</v>
      </c>
      <c r="F980" s="3">
        <v>0.92860496342610199</v>
      </c>
      <c r="G980" s="3">
        <v>0.90322486959792903</v>
      </c>
      <c r="H980" s="3">
        <v>0.97533024467763196</v>
      </c>
      <c r="I980" s="3">
        <v>0.96318102461989397</v>
      </c>
    </row>
    <row r="981" spans="1:9" x14ac:dyDescent="0.15">
      <c r="A981" s="1">
        <v>43</v>
      </c>
      <c r="B981" s="1" t="s">
        <v>42</v>
      </c>
      <c r="C981" s="1">
        <v>12</v>
      </c>
      <c r="D981" s="1" t="s">
        <v>163</v>
      </c>
      <c r="E981" s="3">
        <v>0.73597366969501998</v>
      </c>
      <c r="F981" s="3">
        <v>0.75468457170099801</v>
      </c>
      <c r="G981" s="3">
        <v>0.74323594337775001</v>
      </c>
      <c r="H981" s="3">
        <v>0.881559449560126</v>
      </c>
      <c r="I981" s="3">
        <v>0.90351954115656696</v>
      </c>
    </row>
    <row r="982" spans="1:9" x14ac:dyDescent="0.15">
      <c r="A982" s="1">
        <v>43</v>
      </c>
      <c r="B982" s="1" t="s">
        <v>42</v>
      </c>
      <c r="C982" s="1">
        <v>13</v>
      </c>
      <c r="D982" s="1" t="s">
        <v>164</v>
      </c>
      <c r="E982" s="3">
        <v>0.91726804715575405</v>
      </c>
      <c r="F982" s="3">
        <v>0.89329699456895395</v>
      </c>
      <c r="G982" s="3">
        <v>0.88224926025171901</v>
      </c>
      <c r="H982" s="3">
        <v>0.95535430285749701</v>
      </c>
      <c r="I982" s="3">
        <v>0.93202172514218495</v>
      </c>
    </row>
    <row r="983" spans="1:9" x14ac:dyDescent="0.15">
      <c r="A983" s="1">
        <v>43</v>
      </c>
      <c r="B983" s="1" t="s">
        <v>42</v>
      </c>
      <c r="C983" s="1">
        <v>14</v>
      </c>
      <c r="D983" s="1" t="s">
        <v>165</v>
      </c>
      <c r="E983" s="3">
        <v>0.809881695633895</v>
      </c>
      <c r="F983" s="3">
        <v>0.79152045650431202</v>
      </c>
      <c r="G983" s="3">
        <v>0.790685096927636</v>
      </c>
      <c r="H983" s="3">
        <v>0.90111774878406603</v>
      </c>
      <c r="I983" s="3">
        <v>0.9271633463069</v>
      </c>
    </row>
    <row r="984" spans="1:9" x14ac:dyDescent="0.15">
      <c r="A984" s="1">
        <v>43</v>
      </c>
      <c r="B984" s="1" t="s">
        <v>42</v>
      </c>
      <c r="C984" s="1">
        <v>15</v>
      </c>
      <c r="D984" s="1" t="s">
        <v>166</v>
      </c>
      <c r="E984" s="3">
        <v>0.79847189693005205</v>
      </c>
      <c r="F984" s="3">
        <v>0.79458053017371799</v>
      </c>
      <c r="G984" s="3">
        <v>0.79003344932005704</v>
      </c>
      <c r="H984" s="3">
        <v>0.869446674168871</v>
      </c>
      <c r="I984" s="3">
        <v>0.89269399057075005</v>
      </c>
    </row>
    <row r="985" spans="1:9" x14ac:dyDescent="0.15">
      <c r="A985" s="1">
        <v>43</v>
      </c>
      <c r="B985" s="1" t="s">
        <v>42</v>
      </c>
      <c r="C985" s="1">
        <v>16</v>
      </c>
      <c r="D985" s="1" t="s">
        <v>149</v>
      </c>
      <c r="E985" s="3">
        <v>0.89737462112598498</v>
      </c>
      <c r="F985" s="3">
        <v>0.88000712469627895</v>
      </c>
      <c r="G985" s="3">
        <v>0.90386937161222303</v>
      </c>
      <c r="H985" s="3">
        <v>0.94743890065623904</v>
      </c>
      <c r="I985" s="3">
        <v>0.94198628692619002</v>
      </c>
    </row>
    <row r="986" spans="1:9" x14ac:dyDescent="0.15">
      <c r="A986" s="1">
        <v>43</v>
      </c>
      <c r="B986" s="1" t="s">
        <v>42</v>
      </c>
      <c r="C986" s="1">
        <v>17</v>
      </c>
      <c r="D986" s="1" t="s">
        <v>150</v>
      </c>
      <c r="E986" s="3">
        <v>1.39435530280725</v>
      </c>
      <c r="F986" s="3">
        <v>1.2020876641428999</v>
      </c>
      <c r="G986" s="3">
        <v>1.0296881214109801</v>
      </c>
      <c r="H986" s="3">
        <v>1.05764862587657</v>
      </c>
      <c r="I986" s="3">
        <v>1.19997875015655</v>
      </c>
    </row>
    <row r="987" spans="1:9" x14ac:dyDescent="0.15">
      <c r="A987" s="1">
        <v>43</v>
      </c>
      <c r="B987" s="1" t="s">
        <v>42</v>
      </c>
      <c r="C987" s="1">
        <v>18</v>
      </c>
      <c r="D987" s="1" t="s">
        <v>151</v>
      </c>
      <c r="E987" s="3">
        <v>0.783624033614712</v>
      </c>
      <c r="F987" s="3">
        <v>0.78009308390513299</v>
      </c>
      <c r="G987" s="3">
        <v>0.80251286490739204</v>
      </c>
      <c r="H987" s="3">
        <v>0.86005638740127199</v>
      </c>
      <c r="I987" s="3">
        <v>0.79596239116525302</v>
      </c>
    </row>
    <row r="988" spans="1:9" x14ac:dyDescent="0.15">
      <c r="A988" s="1">
        <v>43</v>
      </c>
      <c r="B988" s="1" t="s">
        <v>42</v>
      </c>
      <c r="C988" s="1">
        <v>19</v>
      </c>
      <c r="D988" s="1" t="s">
        <v>152</v>
      </c>
      <c r="E988" s="3">
        <v>0.97817717424480399</v>
      </c>
      <c r="F988" s="3">
        <v>0.91630232774124398</v>
      </c>
      <c r="G988" s="3">
        <v>0.89926463177696903</v>
      </c>
      <c r="H988" s="3">
        <v>0.96597840760804399</v>
      </c>
      <c r="I988" s="3">
        <v>0.97591410520377497</v>
      </c>
    </row>
    <row r="989" spans="1:9" x14ac:dyDescent="0.15">
      <c r="A989" s="1">
        <v>43</v>
      </c>
      <c r="B989" s="1" t="s">
        <v>42</v>
      </c>
      <c r="C989" s="1">
        <v>20</v>
      </c>
      <c r="D989" s="1" t="s">
        <v>153</v>
      </c>
      <c r="E989" s="3">
        <v>0.97909783807693296</v>
      </c>
      <c r="F989" s="3">
        <v>0.90739755627709295</v>
      </c>
      <c r="G989" s="3">
        <v>0.91598413074408103</v>
      </c>
      <c r="H989" s="3">
        <v>0.97911681260492101</v>
      </c>
      <c r="I989" s="3">
        <v>0.92846578813472702</v>
      </c>
    </row>
    <row r="990" spans="1:9" x14ac:dyDescent="0.15">
      <c r="A990" s="1">
        <v>43</v>
      </c>
      <c r="B990" s="1" t="s">
        <v>42</v>
      </c>
      <c r="C990" s="1">
        <v>21</v>
      </c>
      <c r="D990" s="1" t="s">
        <v>154</v>
      </c>
      <c r="E990" s="3">
        <v>1.0342366862483501</v>
      </c>
      <c r="F990" s="3">
        <v>1.0394253884653699</v>
      </c>
      <c r="G990" s="3">
        <v>1.00896055682248</v>
      </c>
      <c r="H990" s="3">
        <v>1.0150773836256901</v>
      </c>
      <c r="I990" s="3">
        <v>0.96792907306981701</v>
      </c>
    </row>
    <row r="991" spans="1:9" x14ac:dyDescent="0.15">
      <c r="A991" s="1">
        <v>43</v>
      </c>
      <c r="B991" s="1" t="s">
        <v>42</v>
      </c>
      <c r="C991" s="1">
        <v>22</v>
      </c>
      <c r="D991" s="1" t="s">
        <v>146</v>
      </c>
      <c r="E991" s="3">
        <v>0.87068708223138003</v>
      </c>
      <c r="F991" s="3">
        <v>0.85030805985639402</v>
      </c>
      <c r="G991" s="3">
        <v>0.86946976447842295</v>
      </c>
      <c r="H991" s="3">
        <v>0.93076279149416097</v>
      </c>
      <c r="I991" s="3">
        <v>0.90184584973604498</v>
      </c>
    </row>
    <row r="992" spans="1:9" x14ac:dyDescent="0.15">
      <c r="A992" s="1">
        <v>43</v>
      </c>
      <c r="B992" s="1" t="s">
        <v>42</v>
      </c>
      <c r="C992" s="1">
        <v>23</v>
      </c>
      <c r="D992" s="1" t="s">
        <v>167</v>
      </c>
      <c r="E992" s="3">
        <v>1.1940853249815599</v>
      </c>
      <c r="F992" s="3">
        <v>1.1205343970088499</v>
      </c>
      <c r="G992" s="3">
        <v>1.11682930238221</v>
      </c>
      <c r="H992" s="3">
        <v>1.1706202422560299</v>
      </c>
      <c r="I992" s="3">
        <v>1.1241223081645599</v>
      </c>
    </row>
    <row r="993" spans="1:9" x14ac:dyDescent="0.15">
      <c r="A993" s="1">
        <v>44</v>
      </c>
      <c r="B993" s="1" t="s">
        <v>43</v>
      </c>
      <c r="C993" s="1">
        <v>1</v>
      </c>
      <c r="D993" s="1" t="s">
        <v>147</v>
      </c>
      <c r="E993" s="3">
        <v>0.54079694870835704</v>
      </c>
      <c r="F993" s="3">
        <v>0.57964063489798201</v>
      </c>
      <c r="G993" s="3">
        <v>0.559960620183791</v>
      </c>
      <c r="H993" s="3">
        <v>0.60993477096896398</v>
      </c>
      <c r="I993" s="3">
        <v>0.64806520025640202</v>
      </c>
    </row>
    <row r="994" spans="1:9" x14ac:dyDescent="0.15">
      <c r="A994" s="1">
        <v>44</v>
      </c>
      <c r="B994" s="1" t="s">
        <v>43</v>
      </c>
      <c r="C994" s="1">
        <v>2</v>
      </c>
      <c r="D994" s="1" t="s">
        <v>148</v>
      </c>
      <c r="E994" s="3">
        <v>1.7191216656553201</v>
      </c>
      <c r="F994" s="3">
        <v>1.64095493999509</v>
      </c>
      <c r="G994" s="3">
        <v>1.3018867455948699</v>
      </c>
      <c r="H994" s="3">
        <v>1.41896698005166</v>
      </c>
      <c r="I994" s="3">
        <v>1.3293920066124301</v>
      </c>
    </row>
    <row r="995" spans="1:9" x14ac:dyDescent="0.15">
      <c r="A995" s="1">
        <v>44</v>
      </c>
      <c r="B995" s="1" t="s">
        <v>92</v>
      </c>
      <c r="C995" s="1">
        <v>3</v>
      </c>
      <c r="D995" s="1" t="s">
        <v>155</v>
      </c>
      <c r="E995" s="3">
        <v>0.79739037849127503</v>
      </c>
      <c r="F995" s="3">
        <v>0.77910605598217797</v>
      </c>
      <c r="G995" s="3">
        <v>0.77217485466699398</v>
      </c>
      <c r="H995" s="3">
        <v>0.80360540990364404</v>
      </c>
      <c r="I995" s="3">
        <v>0.78601584557631998</v>
      </c>
    </row>
    <row r="996" spans="1:9" x14ac:dyDescent="0.15">
      <c r="A996" s="1">
        <v>44</v>
      </c>
      <c r="B996" s="1" t="s">
        <v>92</v>
      </c>
      <c r="C996" s="1">
        <v>4</v>
      </c>
      <c r="D996" s="1" t="s">
        <v>156</v>
      </c>
      <c r="E996" s="3">
        <v>0.72048544753039301</v>
      </c>
      <c r="F996" s="3">
        <v>0.68890648807099397</v>
      </c>
      <c r="G996" s="3">
        <v>0.67202035199314103</v>
      </c>
      <c r="H996" s="3">
        <v>0.71720018056829504</v>
      </c>
      <c r="I996" s="3">
        <v>0.71729070373826398</v>
      </c>
    </row>
    <row r="997" spans="1:9" x14ac:dyDescent="0.15">
      <c r="A997" s="1">
        <v>44</v>
      </c>
      <c r="B997" s="1" t="s">
        <v>92</v>
      </c>
      <c r="C997" s="1">
        <v>5</v>
      </c>
      <c r="D997" s="1" t="s">
        <v>157</v>
      </c>
      <c r="E997" s="3">
        <v>0.88374995729538997</v>
      </c>
      <c r="F997" s="3">
        <v>0.88464488212356995</v>
      </c>
      <c r="G997" s="3">
        <v>0.86166977100316999</v>
      </c>
      <c r="H997" s="3">
        <v>0.92109742458936705</v>
      </c>
      <c r="I997" s="3">
        <v>0.91686505163361198</v>
      </c>
    </row>
    <row r="998" spans="1:9" x14ac:dyDescent="0.15">
      <c r="A998" s="1">
        <v>44</v>
      </c>
      <c r="B998" s="1" t="s">
        <v>92</v>
      </c>
      <c r="C998" s="1">
        <v>6</v>
      </c>
      <c r="D998" s="1" t="s">
        <v>49</v>
      </c>
      <c r="E998" s="3">
        <v>0.94538833729998595</v>
      </c>
      <c r="F998" s="3">
        <v>0.972279019441595</v>
      </c>
      <c r="G998" s="3">
        <v>0.96248494662223205</v>
      </c>
      <c r="H998" s="3">
        <v>1.0235982250525</v>
      </c>
      <c r="I998" s="3">
        <v>1.0131089199134899</v>
      </c>
    </row>
    <row r="999" spans="1:9" x14ac:dyDescent="0.15">
      <c r="A999" s="1">
        <v>44</v>
      </c>
      <c r="B999" s="1" t="s">
        <v>92</v>
      </c>
      <c r="C999" s="1">
        <v>7</v>
      </c>
      <c r="D999" s="1" t="s">
        <v>158</v>
      </c>
      <c r="E999" s="3">
        <v>0.97626232505015298</v>
      </c>
      <c r="F999" s="3">
        <v>0.98852542882623196</v>
      </c>
      <c r="G999" s="3">
        <v>1.0329557434610701</v>
      </c>
      <c r="H999" s="3">
        <v>1.09929822667108</v>
      </c>
      <c r="I999" s="3">
        <v>1.0524049274652501</v>
      </c>
    </row>
    <row r="1000" spans="1:9" x14ac:dyDescent="0.15">
      <c r="A1000" s="1">
        <v>44</v>
      </c>
      <c r="B1000" s="1" t="s">
        <v>92</v>
      </c>
      <c r="C1000" s="1">
        <v>8</v>
      </c>
      <c r="D1000" s="1" t="s">
        <v>159</v>
      </c>
      <c r="E1000" s="3">
        <v>0.883965534417962</v>
      </c>
      <c r="F1000" s="3">
        <v>0.88779177408420096</v>
      </c>
      <c r="G1000" s="3">
        <v>0.87129468389678699</v>
      </c>
      <c r="H1000" s="3">
        <v>0.93569552853297899</v>
      </c>
      <c r="I1000" s="3">
        <v>0.90224336047881104</v>
      </c>
    </row>
    <row r="1001" spans="1:9" x14ac:dyDescent="0.15">
      <c r="A1001" s="1">
        <v>44</v>
      </c>
      <c r="B1001" s="1" t="s">
        <v>92</v>
      </c>
      <c r="C1001" s="1">
        <v>9</v>
      </c>
      <c r="D1001" s="1" t="s">
        <v>160</v>
      </c>
      <c r="E1001" s="3">
        <v>0.95272134186551005</v>
      </c>
      <c r="F1001" s="3">
        <v>0.96558762834652601</v>
      </c>
      <c r="G1001" s="3">
        <v>0.94700360345764401</v>
      </c>
      <c r="H1001" s="3">
        <v>0.97363095212583395</v>
      </c>
      <c r="I1001" s="3">
        <v>0.90417582083548598</v>
      </c>
    </row>
    <row r="1002" spans="1:9" x14ac:dyDescent="0.15">
      <c r="A1002" s="1">
        <v>44</v>
      </c>
      <c r="B1002" s="1" t="s">
        <v>92</v>
      </c>
      <c r="C1002" s="1">
        <v>10</v>
      </c>
      <c r="D1002" s="1" t="s">
        <v>161</v>
      </c>
      <c r="E1002" s="3">
        <v>0.92077661387750698</v>
      </c>
      <c r="F1002" s="3">
        <v>0.892872491084021</v>
      </c>
      <c r="G1002" s="3">
        <v>0.88382862853894295</v>
      </c>
      <c r="H1002" s="3">
        <v>0.92672981666447796</v>
      </c>
      <c r="I1002" s="3">
        <v>0.89838301311218505</v>
      </c>
    </row>
    <row r="1003" spans="1:9" x14ac:dyDescent="0.15">
      <c r="A1003" s="1">
        <v>44</v>
      </c>
      <c r="B1003" s="1" t="s">
        <v>92</v>
      </c>
      <c r="C1003" s="1">
        <v>11</v>
      </c>
      <c r="D1003" s="1" t="s">
        <v>162</v>
      </c>
      <c r="E1003" s="3">
        <v>0.95825742628313504</v>
      </c>
      <c r="F1003" s="3">
        <v>0.95909106753863305</v>
      </c>
      <c r="G1003" s="3">
        <v>0.92392878140897505</v>
      </c>
      <c r="H1003" s="3">
        <v>0.97387292151070604</v>
      </c>
      <c r="I1003" s="3">
        <v>0.94461095660587502</v>
      </c>
    </row>
    <row r="1004" spans="1:9" x14ac:dyDescent="0.15">
      <c r="A1004" s="1">
        <v>44</v>
      </c>
      <c r="B1004" s="1" t="s">
        <v>43</v>
      </c>
      <c r="C1004" s="1">
        <v>12</v>
      </c>
      <c r="D1004" s="1" t="s">
        <v>163</v>
      </c>
      <c r="E1004" s="3">
        <v>0.78653663092689197</v>
      </c>
      <c r="F1004" s="3">
        <v>0.80103933598143495</v>
      </c>
      <c r="G1004" s="3">
        <v>0.77276376745787401</v>
      </c>
      <c r="H1004" s="3">
        <v>0.88482189878568196</v>
      </c>
      <c r="I1004" s="3">
        <v>0.88048241382974402</v>
      </c>
    </row>
    <row r="1005" spans="1:9" x14ac:dyDescent="0.15">
      <c r="A1005" s="1">
        <v>44</v>
      </c>
      <c r="B1005" s="1" t="s">
        <v>43</v>
      </c>
      <c r="C1005" s="1">
        <v>13</v>
      </c>
      <c r="D1005" s="1" t="s">
        <v>164</v>
      </c>
      <c r="E1005" s="3">
        <v>0.93678185978155504</v>
      </c>
      <c r="F1005" s="3">
        <v>0.92239795881020203</v>
      </c>
      <c r="G1005" s="3">
        <v>0.899111106580881</v>
      </c>
      <c r="H1005" s="3">
        <v>0.95625988964698605</v>
      </c>
      <c r="I1005" s="3">
        <v>0.91420570526899003</v>
      </c>
    </row>
    <row r="1006" spans="1:9" x14ac:dyDescent="0.15">
      <c r="A1006" s="1">
        <v>44</v>
      </c>
      <c r="B1006" s="1" t="s">
        <v>43</v>
      </c>
      <c r="C1006" s="1">
        <v>14</v>
      </c>
      <c r="D1006" s="1" t="s">
        <v>165</v>
      </c>
      <c r="E1006" s="3">
        <v>0.852777152991679</v>
      </c>
      <c r="F1006" s="3">
        <v>0.83033562825611695</v>
      </c>
      <c r="G1006" s="3">
        <v>0.81720408464260896</v>
      </c>
      <c r="H1006" s="3">
        <v>0.90689270598512395</v>
      </c>
      <c r="I1006" s="3">
        <v>0.91257441953002405</v>
      </c>
    </row>
    <row r="1007" spans="1:9" x14ac:dyDescent="0.15">
      <c r="A1007" s="1">
        <v>44</v>
      </c>
      <c r="B1007" s="1" t="s">
        <v>43</v>
      </c>
      <c r="C1007" s="1">
        <v>15</v>
      </c>
      <c r="D1007" s="1" t="s">
        <v>166</v>
      </c>
      <c r="E1007" s="3">
        <v>0.83875275004181205</v>
      </c>
      <c r="F1007" s="3">
        <v>0.82655276375366404</v>
      </c>
      <c r="G1007" s="3">
        <v>0.81377175272819802</v>
      </c>
      <c r="H1007" s="3">
        <v>0.87503006832783004</v>
      </c>
      <c r="I1007" s="3">
        <v>0.88178403158629004</v>
      </c>
    </row>
    <row r="1008" spans="1:9" x14ac:dyDescent="0.15">
      <c r="A1008" s="1">
        <v>44</v>
      </c>
      <c r="B1008" s="1" t="s">
        <v>43</v>
      </c>
      <c r="C1008" s="1">
        <v>16</v>
      </c>
      <c r="D1008" s="1" t="s">
        <v>149</v>
      </c>
      <c r="E1008" s="3">
        <v>0.92637235957636599</v>
      </c>
      <c r="F1008" s="3">
        <v>0.91756395062218399</v>
      </c>
      <c r="G1008" s="3">
        <v>0.92989942316774998</v>
      </c>
      <c r="H1008" s="3">
        <v>0.96512604298451499</v>
      </c>
      <c r="I1008" s="3">
        <v>0.94852596308387005</v>
      </c>
    </row>
    <row r="1009" spans="1:9" x14ac:dyDescent="0.15">
      <c r="A1009" s="1">
        <v>44</v>
      </c>
      <c r="B1009" s="1" t="s">
        <v>43</v>
      </c>
      <c r="C1009" s="1">
        <v>17</v>
      </c>
      <c r="D1009" s="1" t="s">
        <v>150</v>
      </c>
      <c r="E1009" s="3">
        <v>1.4695204859290201</v>
      </c>
      <c r="F1009" s="3">
        <v>1.25509000490994</v>
      </c>
      <c r="G1009" s="3">
        <v>1.12535105213486</v>
      </c>
      <c r="H1009" s="3">
        <v>1.1521222074466699</v>
      </c>
      <c r="I1009" s="3">
        <v>1.2338314706990401</v>
      </c>
    </row>
    <row r="1010" spans="1:9" x14ac:dyDescent="0.15">
      <c r="A1010" s="1">
        <v>44</v>
      </c>
      <c r="B1010" s="1" t="s">
        <v>43</v>
      </c>
      <c r="C1010" s="1">
        <v>18</v>
      </c>
      <c r="D1010" s="1" t="s">
        <v>151</v>
      </c>
      <c r="E1010" s="3">
        <v>0.798665450153075</v>
      </c>
      <c r="F1010" s="3">
        <v>0.79654385965904895</v>
      </c>
      <c r="G1010" s="3">
        <v>0.81751376060140102</v>
      </c>
      <c r="H1010" s="3">
        <v>0.86443285691456595</v>
      </c>
      <c r="I1010" s="3">
        <v>0.79851172547709204</v>
      </c>
    </row>
    <row r="1011" spans="1:9" x14ac:dyDescent="0.15">
      <c r="A1011" s="1">
        <v>44</v>
      </c>
      <c r="B1011" s="1" t="s">
        <v>43</v>
      </c>
      <c r="C1011" s="1">
        <v>19</v>
      </c>
      <c r="D1011" s="1" t="s">
        <v>152</v>
      </c>
      <c r="E1011" s="3">
        <v>0.89878784998766603</v>
      </c>
      <c r="F1011" s="3">
        <v>0.91309982827976499</v>
      </c>
      <c r="G1011" s="3">
        <v>0.938074518412499</v>
      </c>
      <c r="H1011" s="3">
        <v>1.00015427795213</v>
      </c>
      <c r="I1011" s="3">
        <v>0.99964669945672402</v>
      </c>
    </row>
    <row r="1012" spans="1:9" x14ac:dyDescent="0.15">
      <c r="A1012" s="1">
        <v>44</v>
      </c>
      <c r="B1012" s="1" t="s">
        <v>43</v>
      </c>
      <c r="C1012" s="1">
        <v>20</v>
      </c>
      <c r="D1012" s="1" t="s">
        <v>153</v>
      </c>
      <c r="E1012" s="3">
        <v>1.03500135444515</v>
      </c>
      <c r="F1012" s="3">
        <v>1.0379904820220101</v>
      </c>
      <c r="G1012" s="3">
        <v>0.98720730082333197</v>
      </c>
      <c r="H1012" s="3">
        <v>0.99186768937394698</v>
      </c>
      <c r="I1012" s="3">
        <v>0.92697054535817303</v>
      </c>
    </row>
    <row r="1013" spans="1:9" x14ac:dyDescent="0.15">
      <c r="A1013" s="1">
        <v>44</v>
      </c>
      <c r="B1013" s="1" t="s">
        <v>43</v>
      </c>
      <c r="C1013" s="1">
        <v>21</v>
      </c>
      <c r="D1013" s="1" t="s">
        <v>154</v>
      </c>
      <c r="E1013" s="3">
        <v>1.0019883302319199</v>
      </c>
      <c r="F1013" s="3">
        <v>1.05265775767554</v>
      </c>
      <c r="G1013" s="3">
        <v>1.0366460123806001</v>
      </c>
      <c r="H1013" s="3">
        <v>1.0386868679529699</v>
      </c>
      <c r="I1013" s="3">
        <v>0.98185639124595103</v>
      </c>
    </row>
    <row r="1014" spans="1:9" x14ac:dyDescent="0.15">
      <c r="A1014" s="1">
        <v>44</v>
      </c>
      <c r="B1014" s="1" t="s">
        <v>43</v>
      </c>
      <c r="C1014" s="1">
        <v>22</v>
      </c>
      <c r="D1014" s="1" t="s">
        <v>146</v>
      </c>
      <c r="E1014" s="3">
        <v>0.90333181394262396</v>
      </c>
      <c r="F1014" s="3">
        <v>0.87345418693112897</v>
      </c>
      <c r="G1014" s="3">
        <v>0.89361474170875899</v>
      </c>
      <c r="H1014" s="3">
        <v>0.94821716810676304</v>
      </c>
      <c r="I1014" s="3">
        <v>0.90814218040322203</v>
      </c>
    </row>
    <row r="1015" spans="1:9" x14ac:dyDescent="0.15">
      <c r="A1015" s="1">
        <v>44</v>
      </c>
      <c r="B1015" s="1" t="s">
        <v>43</v>
      </c>
      <c r="C1015" s="1">
        <v>23</v>
      </c>
      <c r="D1015" s="1" t="s">
        <v>167</v>
      </c>
      <c r="E1015" s="3">
        <v>1.20201739144199</v>
      </c>
      <c r="F1015" s="3">
        <v>1.1315826123734001</v>
      </c>
      <c r="G1015" s="3">
        <v>1.1321264168721501</v>
      </c>
      <c r="H1015" s="3">
        <v>1.1955444328702201</v>
      </c>
      <c r="I1015" s="3">
        <v>1.1381098448086799</v>
      </c>
    </row>
    <row r="1016" spans="1:9" x14ac:dyDescent="0.15">
      <c r="A1016" s="1">
        <v>45</v>
      </c>
      <c r="B1016" s="1" t="s">
        <v>44</v>
      </c>
      <c r="C1016" s="1">
        <v>1</v>
      </c>
      <c r="D1016" s="1" t="s">
        <v>147</v>
      </c>
      <c r="E1016" s="3">
        <v>0.44481791160176898</v>
      </c>
      <c r="F1016" s="3">
        <v>0.51578313883393501</v>
      </c>
      <c r="G1016" s="3">
        <v>0.50407267958027802</v>
      </c>
      <c r="H1016" s="3">
        <v>0.57837447330617098</v>
      </c>
      <c r="I1016" s="3">
        <v>0.63094725848677202</v>
      </c>
    </row>
    <row r="1017" spans="1:9" x14ac:dyDescent="0.15">
      <c r="A1017" s="1">
        <v>45</v>
      </c>
      <c r="B1017" s="1" t="s">
        <v>44</v>
      </c>
      <c r="C1017" s="1">
        <v>2</v>
      </c>
      <c r="D1017" s="1" t="s">
        <v>148</v>
      </c>
      <c r="E1017" s="3">
        <v>2.06673638882202</v>
      </c>
      <c r="F1017" s="3">
        <v>2.0468853237410598</v>
      </c>
      <c r="G1017" s="3">
        <v>1.74303209815977</v>
      </c>
      <c r="H1017" s="3">
        <v>2.0870783862654001</v>
      </c>
      <c r="I1017" s="3">
        <v>2.0514385808542199</v>
      </c>
    </row>
    <row r="1018" spans="1:9" x14ac:dyDescent="0.15">
      <c r="A1018" s="1">
        <v>45</v>
      </c>
      <c r="B1018" s="1" t="s">
        <v>93</v>
      </c>
      <c r="C1018" s="1">
        <v>3</v>
      </c>
      <c r="D1018" s="1" t="s">
        <v>155</v>
      </c>
      <c r="E1018" s="3">
        <v>0.73627707990067803</v>
      </c>
      <c r="F1018" s="3">
        <v>0.73040737077211204</v>
      </c>
      <c r="G1018" s="3">
        <v>0.72573913818056801</v>
      </c>
      <c r="H1018" s="3">
        <v>0.77510690380194402</v>
      </c>
      <c r="I1018" s="3">
        <v>0.75888371252972497</v>
      </c>
    </row>
    <row r="1019" spans="1:9" x14ac:dyDescent="0.15">
      <c r="A1019" s="1">
        <v>45</v>
      </c>
      <c r="B1019" s="1" t="s">
        <v>93</v>
      </c>
      <c r="C1019" s="1">
        <v>4</v>
      </c>
      <c r="D1019" s="1" t="s">
        <v>156</v>
      </c>
      <c r="E1019" s="3">
        <v>0.65572509209695795</v>
      </c>
      <c r="F1019" s="3">
        <v>0.63710546654612998</v>
      </c>
      <c r="G1019" s="3">
        <v>0.63035581358411497</v>
      </c>
      <c r="H1019" s="3">
        <v>0.68051834549252699</v>
      </c>
      <c r="I1019" s="3">
        <v>0.68018826817239297</v>
      </c>
    </row>
    <row r="1020" spans="1:9" x14ac:dyDescent="0.15">
      <c r="A1020" s="1">
        <v>45</v>
      </c>
      <c r="B1020" s="1" t="s">
        <v>93</v>
      </c>
      <c r="C1020" s="1">
        <v>5</v>
      </c>
      <c r="D1020" s="1" t="s">
        <v>157</v>
      </c>
      <c r="E1020" s="3">
        <v>0.81790775051687603</v>
      </c>
      <c r="F1020" s="3">
        <v>0.83681158045077197</v>
      </c>
      <c r="G1020" s="3">
        <v>0.82692999299339198</v>
      </c>
      <c r="H1020" s="3">
        <v>0.89565358987085197</v>
      </c>
      <c r="I1020" s="3">
        <v>0.89536965491624598</v>
      </c>
    </row>
    <row r="1021" spans="1:9" x14ac:dyDescent="0.15">
      <c r="A1021" s="1">
        <v>45</v>
      </c>
      <c r="B1021" s="1" t="s">
        <v>93</v>
      </c>
      <c r="C1021" s="1">
        <v>6</v>
      </c>
      <c r="D1021" s="1" t="s">
        <v>49</v>
      </c>
      <c r="E1021" s="3">
        <v>0.91351354175353605</v>
      </c>
      <c r="F1021" s="3">
        <v>0.92724005735305004</v>
      </c>
      <c r="G1021" s="3">
        <v>0.93263941637254</v>
      </c>
      <c r="H1021" s="3">
        <v>0.99444651952294105</v>
      </c>
      <c r="I1021" s="3">
        <v>0.98894686502014995</v>
      </c>
    </row>
    <row r="1022" spans="1:9" x14ac:dyDescent="0.15">
      <c r="A1022" s="1">
        <v>45</v>
      </c>
      <c r="B1022" s="1" t="s">
        <v>93</v>
      </c>
      <c r="C1022" s="1">
        <v>7</v>
      </c>
      <c r="D1022" s="1" t="s">
        <v>158</v>
      </c>
      <c r="E1022" s="3">
        <v>0.96235799904441699</v>
      </c>
      <c r="F1022" s="3">
        <v>0.95560932337327498</v>
      </c>
      <c r="G1022" s="3">
        <v>1.0116534415684799</v>
      </c>
      <c r="H1022" s="3">
        <v>1.06676522662283</v>
      </c>
      <c r="I1022" s="3">
        <v>1.0296398327588201</v>
      </c>
    </row>
    <row r="1023" spans="1:9" x14ac:dyDescent="0.15">
      <c r="A1023" s="1">
        <v>45</v>
      </c>
      <c r="B1023" s="1" t="s">
        <v>93</v>
      </c>
      <c r="C1023" s="1">
        <v>8</v>
      </c>
      <c r="D1023" s="1" t="s">
        <v>159</v>
      </c>
      <c r="E1023" s="3">
        <v>0.83935045459406099</v>
      </c>
      <c r="F1023" s="3">
        <v>0.85203635019027801</v>
      </c>
      <c r="G1023" s="3">
        <v>0.84403381802386601</v>
      </c>
      <c r="H1023" s="3">
        <v>0.91699233894141696</v>
      </c>
      <c r="I1023" s="3">
        <v>0.88219513212435496</v>
      </c>
    </row>
    <row r="1024" spans="1:9" x14ac:dyDescent="0.15">
      <c r="A1024" s="1">
        <v>45</v>
      </c>
      <c r="B1024" s="1" t="s">
        <v>93</v>
      </c>
      <c r="C1024" s="1">
        <v>9</v>
      </c>
      <c r="D1024" s="1" t="s">
        <v>160</v>
      </c>
      <c r="E1024" s="3">
        <v>0.92586322603858395</v>
      </c>
      <c r="F1024" s="3">
        <v>0.93139013916337599</v>
      </c>
      <c r="G1024" s="3">
        <v>0.92540861986427603</v>
      </c>
      <c r="H1024" s="3">
        <v>0.95971153195454795</v>
      </c>
      <c r="I1024" s="3">
        <v>0.89412458206505696</v>
      </c>
    </row>
    <row r="1025" spans="1:9" x14ac:dyDescent="0.15">
      <c r="A1025" s="1">
        <v>45</v>
      </c>
      <c r="B1025" s="1" t="s">
        <v>93</v>
      </c>
      <c r="C1025" s="1">
        <v>10</v>
      </c>
      <c r="D1025" s="1" t="s">
        <v>161</v>
      </c>
      <c r="E1025" s="3">
        <v>0.87260516611518502</v>
      </c>
      <c r="F1025" s="3">
        <v>0.84224934948330199</v>
      </c>
      <c r="G1025" s="3">
        <v>0.85536951981157605</v>
      </c>
      <c r="H1025" s="3">
        <v>0.905710130503114</v>
      </c>
      <c r="I1025" s="3">
        <v>0.88251089178196596</v>
      </c>
    </row>
    <row r="1026" spans="1:9" x14ac:dyDescent="0.15">
      <c r="A1026" s="1">
        <v>45</v>
      </c>
      <c r="B1026" s="1" t="s">
        <v>93</v>
      </c>
      <c r="C1026" s="1">
        <v>11</v>
      </c>
      <c r="D1026" s="1" t="s">
        <v>162</v>
      </c>
      <c r="E1026" s="3">
        <v>0.91932445787166495</v>
      </c>
      <c r="F1026" s="3">
        <v>0.92365089376582599</v>
      </c>
      <c r="G1026" s="3">
        <v>0.90630878058767805</v>
      </c>
      <c r="H1026" s="3">
        <v>0.96345852991815495</v>
      </c>
      <c r="I1026" s="3">
        <v>0.93343241229136098</v>
      </c>
    </row>
    <row r="1027" spans="1:9" x14ac:dyDescent="0.15">
      <c r="A1027" s="1">
        <v>45</v>
      </c>
      <c r="B1027" s="1" t="s">
        <v>44</v>
      </c>
      <c r="C1027" s="1">
        <v>12</v>
      </c>
      <c r="D1027" s="1" t="s">
        <v>163</v>
      </c>
      <c r="E1027" s="3">
        <v>0.73542464014265396</v>
      </c>
      <c r="F1027" s="3">
        <v>0.749850798708254</v>
      </c>
      <c r="G1027" s="3">
        <v>0.74113020960596798</v>
      </c>
      <c r="H1027" s="3">
        <v>0.86202129301089203</v>
      </c>
      <c r="I1027" s="3">
        <v>0.857377764449886</v>
      </c>
    </row>
    <row r="1028" spans="1:9" x14ac:dyDescent="0.15">
      <c r="A1028" s="1">
        <v>45</v>
      </c>
      <c r="B1028" s="1" t="s">
        <v>44</v>
      </c>
      <c r="C1028" s="1">
        <v>13</v>
      </c>
      <c r="D1028" s="1" t="s">
        <v>164</v>
      </c>
      <c r="E1028" s="3">
        <v>0.90408116808805306</v>
      </c>
      <c r="F1028" s="3">
        <v>0.90079535980605896</v>
      </c>
      <c r="G1028" s="3">
        <v>0.889315117444062</v>
      </c>
      <c r="H1028" s="3">
        <v>0.94919810078065503</v>
      </c>
      <c r="I1028" s="3">
        <v>0.90691675390803494</v>
      </c>
    </row>
    <row r="1029" spans="1:9" x14ac:dyDescent="0.15">
      <c r="A1029" s="1">
        <v>45</v>
      </c>
      <c r="B1029" s="1" t="s">
        <v>44</v>
      </c>
      <c r="C1029" s="1">
        <v>14</v>
      </c>
      <c r="D1029" s="1" t="s">
        <v>165</v>
      </c>
      <c r="E1029" s="3">
        <v>0.813948021312216</v>
      </c>
      <c r="F1029" s="3">
        <v>0.78566010879591497</v>
      </c>
      <c r="G1029" s="3">
        <v>0.78673206471600599</v>
      </c>
      <c r="H1029" s="3">
        <v>0.88062505918687695</v>
      </c>
      <c r="I1029" s="3">
        <v>0.89025437690077303</v>
      </c>
    </row>
    <row r="1030" spans="1:9" x14ac:dyDescent="0.15">
      <c r="A1030" s="1">
        <v>45</v>
      </c>
      <c r="B1030" s="1" t="s">
        <v>44</v>
      </c>
      <c r="C1030" s="1">
        <v>15</v>
      </c>
      <c r="D1030" s="1" t="s">
        <v>166</v>
      </c>
      <c r="E1030" s="3">
        <v>0.77749175269757598</v>
      </c>
      <c r="F1030" s="3">
        <v>0.77195517890506404</v>
      </c>
      <c r="G1030" s="3">
        <v>0.77656580174661205</v>
      </c>
      <c r="H1030" s="3">
        <v>0.842487753244342</v>
      </c>
      <c r="I1030" s="3">
        <v>0.85600589996919496</v>
      </c>
    </row>
    <row r="1031" spans="1:9" x14ac:dyDescent="0.15">
      <c r="A1031" s="1">
        <v>45</v>
      </c>
      <c r="B1031" s="1" t="s">
        <v>44</v>
      </c>
      <c r="C1031" s="1">
        <v>16</v>
      </c>
      <c r="D1031" s="1" t="s">
        <v>149</v>
      </c>
      <c r="E1031" s="3">
        <v>0.88617193878479406</v>
      </c>
      <c r="F1031" s="3">
        <v>0.87062148758049596</v>
      </c>
      <c r="G1031" s="3">
        <v>0.88916204935509702</v>
      </c>
      <c r="H1031" s="3">
        <v>0.93163214600310595</v>
      </c>
      <c r="I1031" s="3">
        <v>0.92714169137027103</v>
      </c>
    </row>
    <row r="1032" spans="1:9" x14ac:dyDescent="0.15">
      <c r="A1032" s="1">
        <v>45</v>
      </c>
      <c r="B1032" s="1" t="s">
        <v>44</v>
      </c>
      <c r="C1032" s="1">
        <v>17</v>
      </c>
      <c r="D1032" s="1" t="s">
        <v>150</v>
      </c>
      <c r="E1032" s="3">
        <v>1.59963787577223</v>
      </c>
      <c r="F1032" s="3">
        <v>1.3314593851854299</v>
      </c>
      <c r="G1032" s="3">
        <v>1.12649352864382</v>
      </c>
      <c r="H1032" s="3">
        <v>1.08815253323571</v>
      </c>
      <c r="I1032" s="3">
        <v>1.25059138837102</v>
      </c>
    </row>
    <row r="1033" spans="1:9" x14ac:dyDescent="0.15">
      <c r="A1033" s="1">
        <v>45</v>
      </c>
      <c r="B1033" s="1" t="s">
        <v>44</v>
      </c>
      <c r="C1033" s="1">
        <v>18</v>
      </c>
      <c r="D1033" s="1" t="s">
        <v>151</v>
      </c>
      <c r="E1033" s="3">
        <v>0.75415013603667302</v>
      </c>
      <c r="F1033" s="3">
        <v>0.75177740186888597</v>
      </c>
      <c r="G1033" s="3">
        <v>0.78370920549429002</v>
      </c>
      <c r="H1033" s="3">
        <v>0.84468602490508904</v>
      </c>
      <c r="I1033" s="3">
        <v>0.78347565425979504</v>
      </c>
    </row>
    <row r="1034" spans="1:9" x14ac:dyDescent="0.15">
      <c r="A1034" s="1">
        <v>45</v>
      </c>
      <c r="B1034" s="1" t="s">
        <v>44</v>
      </c>
      <c r="C1034" s="1">
        <v>19</v>
      </c>
      <c r="D1034" s="1" t="s">
        <v>152</v>
      </c>
      <c r="E1034" s="3">
        <v>0.88899610350885006</v>
      </c>
      <c r="F1034" s="3">
        <v>0.88796222266606395</v>
      </c>
      <c r="G1034" s="3">
        <v>0.90347874980422005</v>
      </c>
      <c r="H1034" s="3">
        <v>0.97862722063070795</v>
      </c>
      <c r="I1034" s="3">
        <v>0.97894482741787903</v>
      </c>
    </row>
    <row r="1035" spans="1:9" x14ac:dyDescent="0.15">
      <c r="A1035" s="1">
        <v>45</v>
      </c>
      <c r="B1035" s="1" t="s">
        <v>44</v>
      </c>
      <c r="C1035" s="1">
        <v>20</v>
      </c>
      <c r="D1035" s="1" t="s">
        <v>153</v>
      </c>
      <c r="E1035" s="3">
        <v>1.0714310109985501</v>
      </c>
      <c r="F1035" s="3">
        <v>1.0334396509896899</v>
      </c>
      <c r="G1035" s="3">
        <v>1.0225488844194199</v>
      </c>
      <c r="H1035" s="3">
        <v>1.0976260751469999</v>
      </c>
      <c r="I1035" s="3">
        <v>1.0082168915345</v>
      </c>
    </row>
    <row r="1036" spans="1:9" x14ac:dyDescent="0.15">
      <c r="A1036" s="1">
        <v>45</v>
      </c>
      <c r="B1036" s="1" t="s">
        <v>44</v>
      </c>
      <c r="C1036" s="1">
        <v>21</v>
      </c>
      <c r="D1036" s="1" t="s">
        <v>154</v>
      </c>
      <c r="E1036" s="3">
        <v>1.0178882935539699</v>
      </c>
      <c r="F1036" s="3">
        <v>0.99877277970476896</v>
      </c>
      <c r="G1036" s="3">
        <v>0.99192584943433704</v>
      </c>
      <c r="H1036" s="3">
        <v>0.99868076264199501</v>
      </c>
      <c r="I1036" s="3">
        <v>0.95838166439322103</v>
      </c>
    </row>
    <row r="1037" spans="1:9" x14ac:dyDescent="0.15">
      <c r="A1037" s="1">
        <v>45</v>
      </c>
      <c r="B1037" s="1" t="s">
        <v>44</v>
      </c>
      <c r="C1037" s="1">
        <v>22</v>
      </c>
      <c r="D1037" s="1" t="s">
        <v>146</v>
      </c>
      <c r="E1037" s="3">
        <v>0.85847058451189195</v>
      </c>
      <c r="F1037" s="3">
        <v>0.82071980167347502</v>
      </c>
      <c r="G1037" s="3">
        <v>0.85531777014016397</v>
      </c>
      <c r="H1037" s="3">
        <v>0.91764874065213597</v>
      </c>
      <c r="I1037" s="3">
        <v>0.88527434907917701</v>
      </c>
    </row>
    <row r="1038" spans="1:9" x14ac:dyDescent="0.15">
      <c r="A1038" s="1">
        <v>45</v>
      </c>
      <c r="B1038" s="1" t="s">
        <v>44</v>
      </c>
      <c r="C1038" s="1">
        <v>23</v>
      </c>
      <c r="D1038" s="1" t="s">
        <v>167</v>
      </c>
      <c r="E1038" s="3">
        <v>1.15679645293683</v>
      </c>
      <c r="F1038" s="3">
        <v>1.07790875606585</v>
      </c>
      <c r="G1038" s="3">
        <v>1.09767210658346</v>
      </c>
      <c r="H1038" s="3">
        <v>1.14775235490324</v>
      </c>
      <c r="I1038" s="3">
        <v>1.0953482661184999</v>
      </c>
    </row>
    <row r="1039" spans="1:9" x14ac:dyDescent="0.15">
      <c r="A1039" s="1">
        <v>46</v>
      </c>
      <c r="B1039" s="1" t="s">
        <v>45</v>
      </c>
      <c r="C1039" s="1">
        <v>1</v>
      </c>
      <c r="D1039" s="1" t="s">
        <v>147</v>
      </c>
      <c r="E1039" s="3">
        <v>0.44058540073478902</v>
      </c>
      <c r="F1039" s="3">
        <v>0.493115399429708</v>
      </c>
      <c r="G1039" s="3">
        <v>0.49035554603070902</v>
      </c>
      <c r="H1039" s="3">
        <v>0.55914112186600295</v>
      </c>
      <c r="I1039" s="3">
        <v>0.64154711775731599</v>
      </c>
    </row>
    <row r="1040" spans="1:9" x14ac:dyDescent="0.15">
      <c r="A1040" s="1">
        <v>46</v>
      </c>
      <c r="B1040" s="1" t="s">
        <v>45</v>
      </c>
      <c r="C1040" s="1">
        <v>2</v>
      </c>
      <c r="D1040" s="1" t="s">
        <v>148</v>
      </c>
      <c r="E1040" s="3">
        <v>1.62383367686817</v>
      </c>
      <c r="F1040" s="3">
        <v>1.5053844432627399</v>
      </c>
      <c r="G1040" s="3">
        <v>1.2862534377467301</v>
      </c>
      <c r="H1040" s="3">
        <v>1.4408540574223201</v>
      </c>
      <c r="I1040" s="3">
        <v>1.4308617429071</v>
      </c>
    </row>
    <row r="1041" spans="1:9" x14ac:dyDescent="0.15">
      <c r="A1041" s="1">
        <v>46</v>
      </c>
      <c r="B1041" s="1" t="s">
        <v>94</v>
      </c>
      <c r="C1041" s="1">
        <v>3</v>
      </c>
      <c r="D1041" s="1" t="s">
        <v>155</v>
      </c>
      <c r="E1041" s="3">
        <v>0.73588493301425695</v>
      </c>
      <c r="F1041" s="3">
        <v>0.71073969010730598</v>
      </c>
      <c r="G1041" s="3">
        <v>0.72650048449549098</v>
      </c>
      <c r="H1041" s="3">
        <v>0.78804522902324903</v>
      </c>
      <c r="I1041" s="3">
        <v>0.78014873279643904</v>
      </c>
    </row>
    <row r="1042" spans="1:9" x14ac:dyDescent="0.15">
      <c r="A1042" s="1">
        <v>46</v>
      </c>
      <c r="B1042" s="1" t="s">
        <v>94</v>
      </c>
      <c r="C1042" s="1">
        <v>4</v>
      </c>
      <c r="D1042" s="1" t="s">
        <v>156</v>
      </c>
      <c r="E1042" s="3">
        <v>0.65635634237821305</v>
      </c>
      <c r="F1042" s="3">
        <v>0.62560944222825798</v>
      </c>
      <c r="G1042" s="3">
        <v>0.63098813175907298</v>
      </c>
      <c r="H1042" s="3">
        <v>0.68826909163563998</v>
      </c>
      <c r="I1042" s="3">
        <v>0.69819774322540995</v>
      </c>
    </row>
    <row r="1043" spans="1:9" x14ac:dyDescent="0.15">
      <c r="A1043" s="1">
        <v>46</v>
      </c>
      <c r="B1043" s="1" t="s">
        <v>94</v>
      </c>
      <c r="C1043" s="1">
        <v>5</v>
      </c>
      <c r="D1043" s="1" t="s">
        <v>157</v>
      </c>
      <c r="E1043" s="3">
        <v>0.82363342520147897</v>
      </c>
      <c r="F1043" s="3">
        <v>0.81974615642528403</v>
      </c>
      <c r="G1043" s="3">
        <v>0.83036478487048404</v>
      </c>
      <c r="H1043" s="3">
        <v>0.90834941809471403</v>
      </c>
      <c r="I1043" s="3">
        <v>0.91563365696279697</v>
      </c>
    </row>
    <row r="1044" spans="1:9" x14ac:dyDescent="0.15">
      <c r="A1044" s="1">
        <v>46</v>
      </c>
      <c r="B1044" s="1" t="s">
        <v>94</v>
      </c>
      <c r="C1044" s="1">
        <v>6</v>
      </c>
      <c r="D1044" s="1" t="s">
        <v>49</v>
      </c>
      <c r="E1044" s="3">
        <v>0.96388653094647803</v>
      </c>
      <c r="F1044" s="3">
        <v>0.934040288310372</v>
      </c>
      <c r="G1044" s="3">
        <v>0.94648877379942897</v>
      </c>
      <c r="H1044" s="3">
        <v>1.0151523116280201</v>
      </c>
      <c r="I1044" s="3">
        <v>1.01897781749053</v>
      </c>
    </row>
    <row r="1045" spans="1:9" x14ac:dyDescent="0.15">
      <c r="A1045" s="1">
        <v>46</v>
      </c>
      <c r="B1045" s="1" t="s">
        <v>94</v>
      </c>
      <c r="C1045" s="1">
        <v>7</v>
      </c>
      <c r="D1045" s="1" t="s">
        <v>158</v>
      </c>
      <c r="E1045" s="3">
        <v>0.99496660855277197</v>
      </c>
      <c r="F1045" s="3">
        <v>0.95833513260663605</v>
      </c>
      <c r="G1045" s="3">
        <v>1.0178127483067301</v>
      </c>
      <c r="H1045" s="3">
        <v>1.09964106384146</v>
      </c>
      <c r="I1045" s="3">
        <v>1.06384285856774</v>
      </c>
    </row>
    <row r="1046" spans="1:9" x14ac:dyDescent="0.15">
      <c r="A1046" s="1">
        <v>46</v>
      </c>
      <c r="B1046" s="1" t="s">
        <v>94</v>
      </c>
      <c r="C1046" s="1">
        <v>8</v>
      </c>
      <c r="D1046" s="1" t="s">
        <v>159</v>
      </c>
      <c r="E1046" s="3">
        <v>0.84237525569773497</v>
      </c>
      <c r="F1046" s="3">
        <v>0.83611406388132503</v>
      </c>
      <c r="G1046" s="3">
        <v>0.844893819634573</v>
      </c>
      <c r="H1046" s="3">
        <v>0.92514097004457996</v>
      </c>
      <c r="I1046" s="3">
        <v>0.90049846766465802</v>
      </c>
    </row>
    <row r="1047" spans="1:9" x14ac:dyDescent="0.15">
      <c r="A1047" s="1">
        <v>46</v>
      </c>
      <c r="B1047" s="1" t="s">
        <v>94</v>
      </c>
      <c r="C1047" s="1">
        <v>9</v>
      </c>
      <c r="D1047" s="1" t="s">
        <v>160</v>
      </c>
      <c r="E1047" s="3">
        <v>0.95381916017092006</v>
      </c>
      <c r="F1047" s="3">
        <v>0.926387671350829</v>
      </c>
      <c r="G1047" s="3">
        <v>0.93119965622554501</v>
      </c>
      <c r="H1047" s="3">
        <v>0.97044613250810996</v>
      </c>
      <c r="I1047" s="3">
        <v>0.91653739602269602</v>
      </c>
    </row>
    <row r="1048" spans="1:9" x14ac:dyDescent="0.15">
      <c r="A1048" s="1">
        <v>46</v>
      </c>
      <c r="B1048" s="1" t="s">
        <v>94</v>
      </c>
      <c r="C1048" s="1">
        <v>10</v>
      </c>
      <c r="D1048" s="1" t="s">
        <v>161</v>
      </c>
      <c r="E1048" s="3">
        <v>0.89461696629309895</v>
      </c>
      <c r="F1048" s="3">
        <v>0.83585631661344195</v>
      </c>
      <c r="G1048" s="3">
        <v>0.86132912587315902</v>
      </c>
      <c r="H1048" s="3">
        <v>0.91008809759810405</v>
      </c>
      <c r="I1048" s="3">
        <v>0.89375353456483098</v>
      </c>
    </row>
    <row r="1049" spans="1:9" x14ac:dyDescent="0.15">
      <c r="A1049" s="1">
        <v>46</v>
      </c>
      <c r="B1049" s="1" t="s">
        <v>94</v>
      </c>
      <c r="C1049" s="1">
        <v>11</v>
      </c>
      <c r="D1049" s="1" t="s">
        <v>162</v>
      </c>
      <c r="E1049" s="3">
        <v>0.96382071211521703</v>
      </c>
      <c r="F1049" s="3">
        <v>0.92491124538308001</v>
      </c>
      <c r="G1049" s="3">
        <v>0.91438736228831896</v>
      </c>
      <c r="H1049" s="3">
        <v>0.97244104771029605</v>
      </c>
      <c r="I1049" s="3">
        <v>0.95216144825022297</v>
      </c>
    </row>
    <row r="1050" spans="1:9" x14ac:dyDescent="0.15">
      <c r="A1050" s="1">
        <v>46</v>
      </c>
      <c r="B1050" s="1" t="s">
        <v>45</v>
      </c>
      <c r="C1050" s="1">
        <v>12</v>
      </c>
      <c r="D1050" s="1" t="s">
        <v>163</v>
      </c>
      <c r="E1050" s="3">
        <v>0.77750031788201501</v>
      </c>
      <c r="F1050" s="3">
        <v>0.75894228956441501</v>
      </c>
      <c r="G1050" s="3">
        <v>0.75929480608853195</v>
      </c>
      <c r="H1050" s="3">
        <v>0.88347579009586796</v>
      </c>
      <c r="I1050" s="3">
        <v>0.88612168500395605</v>
      </c>
    </row>
    <row r="1051" spans="1:9" x14ac:dyDescent="0.15">
      <c r="A1051" s="1">
        <v>46</v>
      </c>
      <c r="B1051" s="1" t="s">
        <v>45</v>
      </c>
      <c r="C1051" s="1">
        <v>13</v>
      </c>
      <c r="D1051" s="1" t="s">
        <v>164</v>
      </c>
      <c r="E1051" s="3">
        <v>0.94618250950532301</v>
      </c>
      <c r="F1051" s="3">
        <v>0.89508258701579302</v>
      </c>
      <c r="G1051" s="3">
        <v>0.89724617761223802</v>
      </c>
      <c r="H1051" s="3">
        <v>0.96125052134157096</v>
      </c>
      <c r="I1051" s="3">
        <v>0.92995495343644496</v>
      </c>
    </row>
    <row r="1052" spans="1:9" x14ac:dyDescent="0.15">
      <c r="A1052" s="1">
        <v>46</v>
      </c>
      <c r="B1052" s="1" t="s">
        <v>45</v>
      </c>
      <c r="C1052" s="1">
        <v>14</v>
      </c>
      <c r="D1052" s="1" t="s">
        <v>165</v>
      </c>
      <c r="E1052" s="3">
        <v>0.84460805746322698</v>
      </c>
      <c r="F1052" s="3">
        <v>0.79153797040600704</v>
      </c>
      <c r="G1052" s="3">
        <v>0.80351106227219005</v>
      </c>
      <c r="H1052" s="3">
        <v>0.90015863394067297</v>
      </c>
      <c r="I1052" s="3">
        <v>0.91773171791833896</v>
      </c>
    </row>
    <row r="1053" spans="1:9" x14ac:dyDescent="0.15">
      <c r="A1053" s="1">
        <v>46</v>
      </c>
      <c r="B1053" s="1" t="s">
        <v>45</v>
      </c>
      <c r="C1053" s="1">
        <v>15</v>
      </c>
      <c r="D1053" s="1" t="s">
        <v>166</v>
      </c>
      <c r="E1053" s="3">
        <v>0.79092540747167195</v>
      </c>
      <c r="F1053" s="3">
        <v>0.76302713625229401</v>
      </c>
      <c r="G1053" s="3">
        <v>0.78330002964144096</v>
      </c>
      <c r="H1053" s="3">
        <v>0.85150910649843303</v>
      </c>
      <c r="I1053" s="3">
        <v>0.87519290687915796</v>
      </c>
    </row>
    <row r="1054" spans="1:9" x14ac:dyDescent="0.15">
      <c r="A1054" s="1">
        <v>46</v>
      </c>
      <c r="B1054" s="1" t="s">
        <v>45</v>
      </c>
      <c r="C1054" s="1">
        <v>16</v>
      </c>
      <c r="D1054" s="1" t="s">
        <v>149</v>
      </c>
      <c r="E1054" s="3">
        <v>0.91194437526576799</v>
      </c>
      <c r="F1054" s="3">
        <v>0.88465851655080996</v>
      </c>
      <c r="G1054" s="3">
        <v>0.90701621934258903</v>
      </c>
      <c r="H1054" s="3">
        <v>0.956002433053878</v>
      </c>
      <c r="I1054" s="3">
        <v>0.954205948397433</v>
      </c>
    </row>
    <row r="1055" spans="1:9" x14ac:dyDescent="0.15">
      <c r="A1055" s="1">
        <v>46</v>
      </c>
      <c r="B1055" s="1" t="s">
        <v>45</v>
      </c>
      <c r="C1055" s="1">
        <v>17</v>
      </c>
      <c r="D1055" s="1" t="s">
        <v>150</v>
      </c>
      <c r="E1055" s="3">
        <v>1.29331555515027</v>
      </c>
      <c r="F1055" s="3">
        <v>1.1179886282206799</v>
      </c>
      <c r="G1055" s="3">
        <v>1.0293648602407</v>
      </c>
      <c r="H1055" s="3">
        <v>1.11325814861659</v>
      </c>
      <c r="I1055" s="3">
        <v>1.2112094005891301</v>
      </c>
    </row>
    <row r="1056" spans="1:9" x14ac:dyDescent="0.15">
      <c r="A1056" s="1">
        <v>46</v>
      </c>
      <c r="B1056" s="1" t="s">
        <v>45</v>
      </c>
      <c r="C1056" s="1">
        <v>18</v>
      </c>
      <c r="D1056" s="1" t="s">
        <v>151</v>
      </c>
      <c r="E1056" s="3">
        <v>0.80061569552477296</v>
      </c>
      <c r="F1056" s="3">
        <v>0.78108404222226502</v>
      </c>
      <c r="G1056" s="3">
        <v>0.80315918320219404</v>
      </c>
      <c r="H1056" s="3">
        <v>0.85343760393899404</v>
      </c>
      <c r="I1056" s="3">
        <v>0.78909333359703104</v>
      </c>
    </row>
    <row r="1057" spans="1:9" x14ac:dyDescent="0.15">
      <c r="A1057" s="1">
        <v>46</v>
      </c>
      <c r="B1057" s="1" t="s">
        <v>45</v>
      </c>
      <c r="C1057" s="1">
        <v>19</v>
      </c>
      <c r="D1057" s="1" t="s">
        <v>152</v>
      </c>
      <c r="E1057" s="3">
        <v>0.95356521549723705</v>
      </c>
      <c r="F1057" s="3">
        <v>0.93159512404840095</v>
      </c>
      <c r="G1057" s="3">
        <v>0.91276936852192303</v>
      </c>
      <c r="H1057" s="3">
        <v>0.95872604394167205</v>
      </c>
      <c r="I1057" s="3">
        <v>0.960268215355354</v>
      </c>
    </row>
    <row r="1058" spans="1:9" x14ac:dyDescent="0.15">
      <c r="A1058" s="1">
        <v>46</v>
      </c>
      <c r="B1058" s="1" t="s">
        <v>45</v>
      </c>
      <c r="C1058" s="1">
        <v>20</v>
      </c>
      <c r="D1058" s="1" t="s">
        <v>153</v>
      </c>
      <c r="E1058" s="3">
        <v>0.93852849124012205</v>
      </c>
      <c r="F1058" s="3">
        <v>0.93741571274868296</v>
      </c>
      <c r="G1058" s="3">
        <v>0.99536770339448</v>
      </c>
      <c r="H1058" s="3">
        <v>1.0579263512696999</v>
      </c>
      <c r="I1058" s="3">
        <v>1.0159869697025199</v>
      </c>
    </row>
    <row r="1059" spans="1:9" x14ac:dyDescent="0.15">
      <c r="A1059" s="1">
        <v>46</v>
      </c>
      <c r="B1059" s="1" t="s">
        <v>45</v>
      </c>
      <c r="C1059" s="1">
        <v>21</v>
      </c>
      <c r="D1059" s="1" t="s">
        <v>154</v>
      </c>
      <c r="E1059" s="3">
        <v>1.0235672253663799</v>
      </c>
      <c r="F1059" s="3">
        <v>1.0138919646239899</v>
      </c>
      <c r="G1059" s="3">
        <v>1.0068947935527699</v>
      </c>
      <c r="H1059" s="3">
        <v>1.0262844498720101</v>
      </c>
      <c r="I1059" s="3">
        <v>0.98627738793871</v>
      </c>
    </row>
    <row r="1060" spans="1:9" x14ac:dyDescent="0.15">
      <c r="A1060" s="1">
        <v>46</v>
      </c>
      <c r="B1060" s="1" t="s">
        <v>45</v>
      </c>
      <c r="C1060" s="1">
        <v>22</v>
      </c>
      <c r="D1060" s="1" t="s">
        <v>146</v>
      </c>
      <c r="E1060" s="3">
        <v>0.86429892575642298</v>
      </c>
      <c r="F1060" s="3">
        <v>0.83718573451220302</v>
      </c>
      <c r="G1060" s="3">
        <v>0.86868187885714998</v>
      </c>
      <c r="H1060" s="3">
        <v>0.92471920230373605</v>
      </c>
      <c r="I1060" s="3">
        <v>0.89377171330815897</v>
      </c>
    </row>
    <row r="1061" spans="1:9" x14ac:dyDescent="0.15">
      <c r="A1061" s="1">
        <v>46</v>
      </c>
      <c r="B1061" s="1" t="s">
        <v>45</v>
      </c>
      <c r="C1061" s="1">
        <v>23</v>
      </c>
      <c r="D1061" s="1" t="s">
        <v>167</v>
      </c>
      <c r="E1061" s="3">
        <v>1.17762392253395</v>
      </c>
      <c r="F1061" s="3">
        <v>1.10033687149993</v>
      </c>
      <c r="G1061" s="3">
        <v>1.1011617570809</v>
      </c>
      <c r="H1061" s="3">
        <v>1.13428385600679</v>
      </c>
      <c r="I1061" s="3">
        <v>1.08377764874022</v>
      </c>
    </row>
    <row r="1062" spans="1:9" x14ac:dyDescent="0.15">
      <c r="A1062" s="1">
        <v>47</v>
      </c>
      <c r="B1062" s="1" t="s">
        <v>46</v>
      </c>
      <c r="C1062" s="1">
        <v>1</v>
      </c>
      <c r="D1062" s="1" t="s">
        <v>147</v>
      </c>
      <c r="E1062" s="3"/>
      <c r="F1062" s="3">
        <v>0.467422542614576</v>
      </c>
      <c r="G1062" s="3">
        <v>0.47217795877933699</v>
      </c>
      <c r="H1062" s="3">
        <v>0.58754605685553496</v>
      </c>
      <c r="I1062" s="3">
        <v>0.68544167099321096</v>
      </c>
    </row>
    <row r="1063" spans="1:9" x14ac:dyDescent="0.15">
      <c r="A1063" s="1">
        <v>47</v>
      </c>
      <c r="B1063" s="1" t="s">
        <v>46</v>
      </c>
      <c r="C1063" s="1">
        <v>2</v>
      </c>
      <c r="D1063" s="1" t="s">
        <v>148</v>
      </c>
      <c r="E1063" s="3"/>
      <c r="F1063" s="3">
        <v>2.4749994961352102</v>
      </c>
      <c r="G1063" s="3">
        <v>1.7795471233159299</v>
      </c>
      <c r="H1063" s="3">
        <v>2.0294787035655499</v>
      </c>
      <c r="I1063" s="3">
        <v>2.0122358016191901</v>
      </c>
    </row>
    <row r="1064" spans="1:9" x14ac:dyDescent="0.15">
      <c r="A1064" s="1">
        <v>47</v>
      </c>
      <c r="B1064" s="1" t="s">
        <v>95</v>
      </c>
      <c r="C1064" s="1">
        <v>3</v>
      </c>
      <c r="D1064" s="1" t="s">
        <v>155</v>
      </c>
      <c r="E1064" s="3"/>
      <c r="F1064" s="3">
        <v>0.80772898754614098</v>
      </c>
      <c r="G1064" s="3">
        <v>0.825431130199201</v>
      </c>
      <c r="H1064" s="3">
        <v>0.86493828673564699</v>
      </c>
      <c r="I1064" s="3">
        <v>0.82608260937686995</v>
      </c>
    </row>
    <row r="1065" spans="1:9" x14ac:dyDescent="0.15">
      <c r="A1065" s="1">
        <v>47</v>
      </c>
      <c r="B1065" s="1" t="s">
        <v>95</v>
      </c>
      <c r="C1065" s="1">
        <v>4</v>
      </c>
      <c r="D1065" s="1" t="s">
        <v>156</v>
      </c>
      <c r="E1065" s="3"/>
      <c r="F1065" s="3">
        <v>0.722616925270958</v>
      </c>
      <c r="G1065" s="3">
        <v>0.725027776701753</v>
      </c>
      <c r="H1065" s="3">
        <v>0.76817259827886097</v>
      </c>
      <c r="I1065" s="3">
        <v>0.75714688717053202</v>
      </c>
    </row>
    <row r="1066" spans="1:9" x14ac:dyDescent="0.15">
      <c r="A1066" s="1">
        <v>47</v>
      </c>
      <c r="B1066" s="1" t="s">
        <v>95</v>
      </c>
      <c r="C1066" s="1">
        <v>5</v>
      </c>
      <c r="D1066" s="1" t="s">
        <v>157</v>
      </c>
      <c r="E1066" s="3"/>
      <c r="F1066" s="3">
        <v>0.88903281223464703</v>
      </c>
      <c r="G1066" s="3">
        <v>0.90238576413040805</v>
      </c>
      <c r="H1066" s="3">
        <v>0.96049227702805795</v>
      </c>
      <c r="I1066" s="3">
        <v>0.93867898509315895</v>
      </c>
    </row>
    <row r="1067" spans="1:9" x14ac:dyDescent="0.15">
      <c r="A1067" s="1">
        <v>47</v>
      </c>
      <c r="B1067" s="1" t="s">
        <v>95</v>
      </c>
      <c r="C1067" s="1">
        <v>6</v>
      </c>
      <c r="D1067" s="1" t="s">
        <v>49</v>
      </c>
      <c r="E1067" s="3"/>
      <c r="F1067" s="3">
        <v>0.96865012977556797</v>
      </c>
      <c r="G1067" s="3">
        <v>1.0184021150932301</v>
      </c>
      <c r="H1067" s="3">
        <v>1.0696400028708699</v>
      </c>
      <c r="I1067" s="3">
        <v>1.0413048926486701</v>
      </c>
    </row>
    <row r="1068" spans="1:9" x14ac:dyDescent="0.15">
      <c r="A1068" s="1">
        <v>47</v>
      </c>
      <c r="B1068" s="1" t="s">
        <v>95</v>
      </c>
      <c r="C1068" s="1">
        <v>7</v>
      </c>
      <c r="D1068" s="1" t="s">
        <v>158</v>
      </c>
      <c r="E1068" s="3"/>
      <c r="F1068" s="3">
        <v>0.95985419031214503</v>
      </c>
      <c r="G1068" s="3">
        <v>1.0615649599522301</v>
      </c>
      <c r="H1068" s="3">
        <v>1.1391695980249601</v>
      </c>
      <c r="I1068" s="3">
        <v>1.06699009305397</v>
      </c>
    </row>
    <row r="1069" spans="1:9" x14ac:dyDescent="0.15">
      <c r="A1069" s="1">
        <v>47</v>
      </c>
      <c r="B1069" s="1" t="s">
        <v>95</v>
      </c>
      <c r="C1069" s="1">
        <v>8</v>
      </c>
      <c r="D1069" s="1" t="s">
        <v>159</v>
      </c>
      <c r="E1069" s="3"/>
      <c r="F1069" s="3">
        <v>0.88809813232060697</v>
      </c>
      <c r="G1069" s="3">
        <v>0.89425215168757699</v>
      </c>
      <c r="H1069" s="3">
        <v>0.96176302856292695</v>
      </c>
      <c r="I1069" s="3">
        <v>0.91928673204321698</v>
      </c>
    </row>
    <row r="1070" spans="1:9" x14ac:dyDescent="0.15">
      <c r="A1070" s="1">
        <v>47</v>
      </c>
      <c r="B1070" s="1" t="s">
        <v>95</v>
      </c>
      <c r="C1070" s="1">
        <v>9</v>
      </c>
      <c r="D1070" s="1" t="s">
        <v>160</v>
      </c>
      <c r="E1070" s="3"/>
      <c r="F1070" s="3">
        <v>0.94603744898692499</v>
      </c>
      <c r="G1070" s="3">
        <v>0.97545238759503505</v>
      </c>
      <c r="H1070" s="3">
        <v>1.0083063627672699</v>
      </c>
      <c r="I1070" s="3">
        <v>0.93347802855194395</v>
      </c>
    </row>
    <row r="1071" spans="1:9" x14ac:dyDescent="0.15">
      <c r="A1071" s="1">
        <v>47</v>
      </c>
      <c r="B1071" s="1" t="s">
        <v>95</v>
      </c>
      <c r="C1071" s="1">
        <v>10</v>
      </c>
      <c r="D1071" s="1" t="s">
        <v>161</v>
      </c>
      <c r="E1071" s="3"/>
      <c r="F1071" s="3">
        <v>0.88005620117295702</v>
      </c>
      <c r="G1071" s="3">
        <v>0.90764121320689795</v>
      </c>
      <c r="H1071" s="3">
        <v>0.94939528573615495</v>
      </c>
      <c r="I1071" s="3">
        <v>0.919428706557604</v>
      </c>
    </row>
    <row r="1072" spans="1:9" x14ac:dyDescent="0.15">
      <c r="A1072" s="1">
        <v>47</v>
      </c>
      <c r="B1072" s="1" t="s">
        <v>95</v>
      </c>
      <c r="C1072" s="1">
        <v>11</v>
      </c>
      <c r="D1072" s="1" t="s">
        <v>162</v>
      </c>
      <c r="E1072" s="3"/>
      <c r="F1072" s="3">
        <v>0.94567241809205704</v>
      </c>
      <c r="G1072" s="3">
        <v>0.96012715266542503</v>
      </c>
      <c r="H1072" s="3">
        <v>1.0171439559361599</v>
      </c>
      <c r="I1072" s="3">
        <v>0.97630057673959703</v>
      </c>
    </row>
    <row r="1073" spans="1:9" x14ac:dyDescent="0.15">
      <c r="A1073" s="1">
        <v>47</v>
      </c>
      <c r="B1073" s="1" t="s">
        <v>46</v>
      </c>
      <c r="C1073" s="1">
        <v>12</v>
      </c>
      <c r="D1073" s="1" t="s">
        <v>163</v>
      </c>
      <c r="E1073" s="3"/>
      <c r="F1073" s="3">
        <v>0.83125833020569595</v>
      </c>
      <c r="G1073" s="3">
        <v>0.832315694654299</v>
      </c>
      <c r="H1073" s="3">
        <v>0.94071056339354397</v>
      </c>
      <c r="I1073" s="3">
        <v>0.92340798916059397</v>
      </c>
    </row>
    <row r="1074" spans="1:9" x14ac:dyDescent="0.15">
      <c r="A1074" s="1">
        <v>47</v>
      </c>
      <c r="B1074" s="1" t="s">
        <v>46</v>
      </c>
      <c r="C1074" s="1">
        <v>13</v>
      </c>
      <c r="D1074" s="1" t="s">
        <v>164</v>
      </c>
      <c r="E1074" s="3"/>
      <c r="F1074" s="3">
        <v>0.91175760011223195</v>
      </c>
      <c r="G1074" s="3">
        <v>0.934723198819426</v>
      </c>
      <c r="H1074" s="3">
        <v>0.99741120008475503</v>
      </c>
      <c r="I1074" s="3">
        <v>0.94806737004731101</v>
      </c>
    </row>
    <row r="1075" spans="1:9" x14ac:dyDescent="0.15">
      <c r="A1075" s="1">
        <v>47</v>
      </c>
      <c r="B1075" s="1" t="s">
        <v>46</v>
      </c>
      <c r="C1075" s="1">
        <v>14</v>
      </c>
      <c r="D1075" s="1" t="s">
        <v>165</v>
      </c>
      <c r="E1075" s="3"/>
      <c r="F1075" s="3">
        <v>0.84918131274233499</v>
      </c>
      <c r="G1075" s="3">
        <v>0.87700377625107095</v>
      </c>
      <c r="H1075" s="3">
        <v>0.96172384384778897</v>
      </c>
      <c r="I1075" s="3">
        <v>0.95132430007283098</v>
      </c>
    </row>
    <row r="1076" spans="1:9" x14ac:dyDescent="0.15">
      <c r="A1076" s="1">
        <v>47</v>
      </c>
      <c r="B1076" s="1" t="s">
        <v>46</v>
      </c>
      <c r="C1076" s="1">
        <v>15</v>
      </c>
      <c r="D1076" s="1" t="s">
        <v>166</v>
      </c>
      <c r="E1076" s="3"/>
      <c r="F1076" s="3">
        <v>0.83371818978767498</v>
      </c>
      <c r="G1076" s="3">
        <v>0.85461195046771599</v>
      </c>
      <c r="H1076" s="3">
        <v>0.918694031486746</v>
      </c>
      <c r="I1076" s="3">
        <v>0.90648416697204903</v>
      </c>
    </row>
    <row r="1077" spans="1:9" x14ac:dyDescent="0.15">
      <c r="A1077" s="1">
        <v>47</v>
      </c>
      <c r="B1077" s="1" t="s">
        <v>46</v>
      </c>
      <c r="C1077" s="1">
        <v>16</v>
      </c>
      <c r="D1077" s="1" t="s">
        <v>149</v>
      </c>
      <c r="E1077" s="3"/>
      <c r="F1077" s="3">
        <v>0.87952065806930302</v>
      </c>
      <c r="G1077" s="3">
        <v>0.89127137083218499</v>
      </c>
      <c r="H1077" s="3">
        <v>0.95078465848704197</v>
      </c>
      <c r="I1077" s="3">
        <v>0.95637277945085197</v>
      </c>
    </row>
    <row r="1078" spans="1:9" x14ac:dyDescent="0.15">
      <c r="A1078" s="1">
        <v>47</v>
      </c>
      <c r="B1078" s="1" t="s">
        <v>46</v>
      </c>
      <c r="C1078" s="1">
        <v>17</v>
      </c>
      <c r="D1078" s="1" t="s">
        <v>150</v>
      </c>
      <c r="E1078" s="3"/>
      <c r="F1078" s="3">
        <v>1.22478051476688</v>
      </c>
      <c r="G1078" s="3">
        <v>1.142420104498</v>
      </c>
      <c r="H1078" s="3">
        <v>1.03742953554122</v>
      </c>
      <c r="I1078" s="3">
        <v>1.07661641484385</v>
      </c>
    </row>
    <row r="1079" spans="1:9" x14ac:dyDescent="0.15">
      <c r="A1079" s="1">
        <v>47</v>
      </c>
      <c r="B1079" s="1" t="s">
        <v>46</v>
      </c>
      <c r="C1079" s="1">
        <v>18</v>
      </c>
      <c r="D1079" s="1" t="s">
        <v>151</v>
      </c>
      <c r="E1079" s="3"/>
      <c r="F1079" s="3">
        <v>0.70515056776142504</v>
      </c>
      <c r="G1079" s="3">
        <v>0.76583678430697799</v>
      </c>
      <c r="H1079" s="3">
        <v>0.82665602522102299</v>
      </c>
      <c r="I1079" s="3">
        <v>0.77454395287120603</v>
      </c>
    </row>
    <row r="1080" spans="1:9" x14ac:dyDescent="0.15">
      <c r="A1080" s="1">
        <v>47</v>
      </c>
      <c r="B1080" s="1" t="s">
        <v>46</v>
      </c>
      <c r="C1080" s="1">
        <v>19</v>
      </c>
      <c r="D1080" s="1" t="s">
        <v>152</v>
      </c>
      <c r="E1080" s="3"/>
      <c r="F1080" s="3">
        <v>0.91543671550043904</v>
      </c>
      <c r="G1080" s="3">
        <v>0.92888347717791597</v>
      </c>
      <c r="H1080" s="3">
        <v>0.98250415645492795</v>
      </c>
      <c r="I1080" s="3">
        <v>0.97748882446406804</v>
      </c>
    </row>
    <row r="1081" spans="1:9" x14ac:dyDescent="0.15">
      <c r="A1081" s="1">
        <v>47</v>
      </c>
      <c r="B1081" s="1" t="s">
        <v>46</v>
      </c>
      <c r="C1081" s="1">
        <v>20</v>
      </c>
      <c r="D1081" s="1" t="s">
        <v>153</v>
      </c>
      <c r="E1081" s="3"/>
      <c r="F1081" s="3">
        <v>0.89753015755424104</v>
      </c>
      <c r="G1081" s="3">
        <v>0.90087084934987205</v>
      </c>
      <c r="H1081" s="3">
        <v>1.00467638303735</v>
      </c>
      <c r="I1081" s="3">
        <v>0.95386423547253296</v>
      </c>
    </row>
    <row r="1082" spans="1:9" x14ac:dyDescent="0.15">
      <c r="A1082" s="1">
        <v>47</v>
      </c>
      <c r="B1082" s="1" t="s">
        <v>46</v>
      </c>
      <c r="C1082" s="1">
        <v>21</v>
      </c>
      <c r="D1082" s="1" t="s">
        <v>154</v>
      </c>
      <c r="E1082" s="3"/>
      <c r="F1082" s="3">
        <v>0.96790723868394102</v>
      </c>
      <c r="G1082" s="3">
        <v>0.99165138035317701</v>
      </c>
      <c r="H1082" s="3">
        <v>0.97922038619907703</v>
      </c>
      <c r="I1082" s="3">
        <v>0.95885672616895401</v>
      </c>
    </row>
    <row r="1083" spans="1:9" x14ac:dyDescent="0.15">
      <c r="A1083" s="1">
        <v>47</v>
      </c>
      <c r="B1083" s="1" t="s">
        <v>46</v>
      </c>
      <c r="C1083" s="1">
        <v>22</v>
      </c>
      <c r="D1083" s="1" t="s">
        <v>146</v>
      </c>
      <c r="E1083" s="3"/>
      <c r="F1083" s="3">
        <v>0.85917606567373805</v>
      </c>
      <c r="G1083" s="3">
        <v>0.893172881668584</v>
      </c>
      <c r="H1083" s="3">
        <v>0.95481344906910803</v>
      </c>
      <c r="I1083" s="3">
        <v>0.91136385994618396</v>
      </c>
    </row>
    <row r="1084" spans="1:9" x14ac:dyDescent="0.15">
      <c r="A1084" s="1">
        <v>47</v>
      </c>
      <c r="B1084" s="1" t="s">
        <v>46</v>
      </c>
      <c r="C1084" s="1">
        <v>23</v>
      </c>
      <c r="D1084" s="1" t="s">
        <v>167</v>
      </c>
      <c r="E1084" s="3"/>
      <c r="F1084" s="3">
        <v>1.08495276326914</v>
      </c>
      <c r="G1084" s="3">
        <v>1.13486834755484</v>
      </c>
      <c r="H1084" s="3">
        <v>1.18264931443313</v>
      </c>
      <c r="I1084" s="3">
        <v>1.09593280629308</v>
      </c>
    </row>
  </sheetData>
  <phoneticPr fontId="4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I1107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5" width="9.5" style="1" bestFit="1" customWidth="1"/>
    <col min="6" max="9" width="10.5" style="1" bestFit="1" customWidth="1"/>
    <col min="10" max="16384" width="9.33203125" style="1"/>
  </cols>
  <sheetData>
    <row r="1" spans="1:9" x14ac:dyDescent="0.15">
      <c r="A1" s="1" t="s">
        <v>171</v>
      </c>
    </row>
    <row r="3" spans="1:9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</row>
    <row r="4" spans="1:9" x14ac:dyDescent="0.15">
      <c r="A4" s="1">
        <v>1</v>
      </c>
      <c r="B4" s="1" t="s">
        <v>48</v>
      </c>
      <c r="C4" s="1">
        <v>1</v>
      </c>
      <c r="D4" s="1" t="s">
        <v>147</v>
      </c>
      <c r="E4" s="4">
        <f>IF(実質付加価値!E4&gt;0,LN(実質付加価値!E4),0)</f>
        <v>13.470152939462768</v>
      </c>
      <c r="F4" s="4">
        <f>IF(実質付加価値!F4&gt;0,LN(実質付加価値!F4),0)</f>
        <v>13.601445703311645</v>
      </c>
      <c r="G4" s="4">
        <f>IF(実質付加価値!G4&gt;0,LN(実質付加価値!G4),0)</f>
        <v>13.858552105451722</v>
      </c>
      <c r="H4" s="4">
        <f>IF(実質付加価値!H4&gt;0,LN(実質付加価値!H4),0)</f>
        <v>13.641876160403555</v>
      </c>
      <c r="I4" s="4">
        <f>IF(実質付加価値!I4&gt;0,LN(実質付加価値!I4),0)</f>
        <v>13.815169018185859</v>
      </c>
    </row>
    <row r="5" spans="1:9" x14ac:dyDescent="0.15">
      <c r="A5" s="1">
        <v>1</v>
      </c>
      <c r="B5" s="1" t="s">
        <v>48</v>
      </c>
      <c r="C5" s="1">
        <v>2</v>
      </c>
      <c r="D5" s="1" t="s">
        <v>148</v>
      </c>
      <c r="E5" s="4">
        <f>IF(実質付加価値!E5&gt;0,LN(実質付加価値!E5),0)</f>
        <v>11.823598357488688</v>
      </c>
      <c r="F5" s="4">
        <f>IF(実質付加価値!F5&gt;0,LN(実質付加価値!F5),0)</f>
        <v>11.884460112903382</v>
      </c>
      <c r="G5" s="4">
        <f>IF(実質付加価値!G5&gt;0,LN(実質付加価値!G5),0)</f>
        <v>11.177467776974506</v>
      </c>
      <c r="H5" s="4">
        <f>IF(実質付加価値!H5&gt;0,LN(実質付加価値!H5),0)</f>
        <v>10.361413055729521</v>
      </c>
      <c r="I5" s="4">
        <f>IF(実質付加価値!I5&gt;0,LN(実質付加価値!I5),0)</f>
        <v>9.827450646560548</v>
      </c>
    </row>
    <row r="6" spans="1:9" x14ac:dyDescent="0.15">
      <c r="A6" s="1">
        <v>1</v>
      </c>
      <c r="B6" s="1" t="s">
        <v>99</v>
      </c>
      <c r="C6" s="1">
        <v>3</v>
      </c>
      <c r="D6" s="1" t="s">
        <v>155</v>
      </c>
      <c r="E6" s="4">
        <f>IF(実質付加価値!E6&gt;0,LN(実質付加価値!E6),0)</f>
        <v>13.224331009715243</v>
      </c>
      <c r="F6" s="4">
        <f>IF(実質付加価値!F6&gt;0,LN(実質付加価値!F6),0)</f>
        <v>13.456587177882502</v>
      </c>
      <c r="G6" s="4">
        <f>IF(実質付加価値!G6&gt;0,LN(実質付加価値!G6),0)</f>
        <v>13.397630340137086</v>
      </c>
      <c r="H6" s="4">
        <f>IF(実質付加価値!H6&gt;0,LN(実質付加価値!H6),0)</f>
        <v>13.441080456049317</v>
      </c>
      <c r="I6" s="4">
        <f>IF(実質付加価値!I6&gt;0,LN(実質付加価値!I6),0)</f>
        <v>13.248298250592596</v>
      </c>
    </row>
    <row r="7" spans="1:9" x14ac:dyDescent="0.15">
      <c r="A7" s="1">
        <v>1</v>
      </c>
      <c r="B7" s="1" t="s">
        <v>99</v>
      </c>
      <c r="C7" s="1">
        <v>4</v>
      </c>
      <c r="D7" s="1" t="s">
        <v>156</v>
      </c>
      <c r="E7" s="4">
        <f>IF(実質付加価値!E7&gt;0,LN(実質付加価値!E7),0)</f>
        <v>9.6942368767609093</v>
      </c>
      <c r="F7" s="4">
        <f>IF(実質付加価値!F7&gt;0,LN(実質付加価値!F7),0)</f>
        <v>10.016886060180736</v>
      </c>
      <c r="G7" s="4">
        <f>IF(実質付加価値!G7&gt;0,LN(実質付加価値!G7),0)</f>
        <v>10.339823987151464</v>
      </c>
      <c r="H7" s="4">
        <f>IF(実質付加価値!H7&gt;0,LN(実質付加価値!H7),0)</f>
        <v>9.9096350630056964</v>
      </c>
      <c r="I7" s="4">
        <f>IF(実質付加価値!I7&gt;0,LN(実質付加価値!I7),0)</f>
        <v>9.6687995932825039</v>
      </c>
    </row>
    <row r="8" spans="1:9" x14ac:dyDescent="0.15">
      <c r="A8" s="1">
        <v>1</v>
      </c>
      <c r="B8" s="1" t="s">
        <v>99</v>
      </c>
      <c r="C8" s="1">
        <v>5</v>
      </c>
      <c r="D8" s="1" t="s">
        <v>157</v>
      </c>
      <c r="E8" s="4">
        <f>IF(実質付加価値!E8&gt;0,LN(実質付加価値!E8),0)</f>
        <v>11.862189873277973</v>
      </c>
      <c r="F8" s="4">
        <f>IF(実質付加価値!F8&gt;0,LN(実質付加価値!F8),0)</f>
        <v>11.786830025863281</v>
      </c>
      <c r="G8" s="4">
        <f>IF(実質付加価値!G8&gt;0,LN(実質付加価値!G8),0)</f>
        <v>12.484880779989364</v>
      </c>
      <c r="H8" s="4">
        <f>IF(実質付加価値!H8&gt;0,LN(実質付加価値!H8),0)</f>
        <v>12.2810575467816</v>
      </c>
      <c r="I8" s="4">
        <f>IF(実質付加価値!I8&gt;0,LN(実質付加価値!I8),0)</f>
        <v>11.867587626535739</v>
      </c>
    </row>
    <row r="9" spans="1:9" x14ac:dyDescent="0.15">
      <c r="A9" s="1">
        <v>1</v>
      </c>
      <c r="B9" s="1" t="s">
        <v>99</v>
      </c>
      <c r="C9" s="1">
        <v>6</v>
      </c>
      <c r="D9" s="1" t="s">
        <v>49</v>
      </c>
      <c r="E9" s="4">
        <f>IF(実質付加価値!E9&gt;0,LN(実質付加価値!E9),0)</f>
        <v>8.2256750244796226</v>
      </c>
      <c r="F9" s="4">
        <f>IF(実質付加価値!F9&gt;0,LN(実質付加価値!F9),0)</f>
        <v>9.5783646850361546</v>
      </c>
      <c r="G9" s="4">
        <f>IF(実質付加価値!G9&gt;0,LN(実質付加価値!G9),0)</f>
        <v>10.191963952087386</v>
      </c>
      <c r="H9" s="4">
        <f>IF(実質付加価値!H9&gt;0,LN(実質付加価値!H9),0)</f>
        <v>10.428945150453504</v>
      </c>
      <c r="I9" s="4">
        <f>IF(実質付加価値!I9&gt;0,LN(実質付加価値!I9),0)</f>
        <v>10.594385293110427</v>
      </c>
    </row>
    <row r="10" spans="1:9" x14ac:dyDescent="0.15">
      <c r="A10" s="1">
        <v>1</v>
      </c>
      <c r="B10" s="1" t="s">
        <v>99</v>
      </c>
      <c r="C10" s="1">
        <v>7</v>
      </c>
      <c r="D10" s="1" t="s">
        <v>158</v>
      </c>
      <c r="E10" s="4">
        <f>IF(実質付加価値!E10&gt;0,LN(実質付加価値!E10),0)</f>
        <v>10.331737821329641</v>
      </c>
      <c r="F10" s="4">
        <f>IF(実質付加価値!F10&gt;0,LN(実質付加価値!F10),0)</f>
        <v>12.17358438069258</v>
      </c>
      <c r="G10" s="4">
        <f>IF(実質付加価値!G10&gt;0,LN(実質付加価値!G10),0)</f>
        <v>12.477200703367956</v>
      </c>
      <c r="H10" s="4">
        <f>IF(実質付加価値!H10&gt;0,LN(実質付加価値!H10),0)</f>
        <v>12.422455695605212</v>
      </c>
      <c r="I10" s="4">
        <f>IF(実質付加価値!I10&gt;0,LN(実質付加価値!I10),0)</f>
        <v>11.27091083141876</v>
      </c>
    </row>
    <row r="11" spans="1:9" x14ac:dyDescent="0.15">
      <c r="A11" s="1">
        <v>1</v>
      </c>
      <c r="B11" s="1" t="s">
        <v>99</v>
      </c>
      <c r="C11" s="1">
        <v>8</v>
      </c>
      <c r="D11" s="1" t="s">
        <v>159</v>
      </c>
      <c r="E11" s="4">
        <f>IF(実質付加価値!E11&gt;0,LN(実質付加価値!E11),0)</f>
        <v>11.045205245130937</v>
      </c>
      <c r="F11" s="4">
        <f>IF(実質付加価値!F11&gt;0,LN(実質付加価値!F11),0)</f>
        <v>11.487809437463072</v>
      </c>
      <c r="G11" s="4">
        <f>IF(実質付加価値!G11&gt;0,LN(実質付加価値!G11),0)</f>
        <v>11.820090344993906</v>
      </c>
      <c r="H11" s="4">
        <f>IF(実質付加価値!H11&gt;0,LN(実質付加価値!H11),0)</f>
        <v>11.765650196712448</v>
      </c>
      <c r="I11" s="4">
        <f>IF(実質付加価値!I11&gt;0,LN(実質付加価値!I11),0)</f>
        <v>11.170938499384341</v>
      </c>
    </row>
    <row r="12" spans="1:9" x14ac:dyDescent="0.15">
      <c r="A12" s="1">
        <v>1</v>
      </c>
      <c r="B12" s="1" t="s">
        <v>99</v>
      </c>
      <c r="C12" s="1">
        <v>9</v>
      </c>
      <c r="D12" s="1" t="s">
        <v>160</v>
      </c>
      <c r="E12" s="4">
        <f>IF(実質付加価値!E12&gt;0,LN(実質付加価値!E12),0)</f>
        <v>11.392187422726611</v>
      </c>
      <c r="F12" s="4">
        <f>IF(実質付加価値!F12&gt;0,LN(実質付加価値!F12),0)</f>
        <v>11.465654712465696</v>
      </c>
      <c r="G12" s="4">
        <f>IF(実質付加価値!G12&gt;0,LN(実質付加価値!G12),0)</f>
        <v>11.105677622426104</v>
      </c>
      <c r="H12" s="4">
        <f>IF(実質付加価値!H12&gt;0,LN(実質付加価値!H12),0)</f>
        <v>11.394426362963562</v>
      </c>
      <c r="I12" s="4">
        <f>IF(実質付加価値!I12&gt;0,LN(実質付加価値!I12),0)</f>
        <v>11.579516970149047</v>
      </c>
    </row>
    <row r="13" spans="1:9" x14ac:dyDescent="0.15">
      <c r="A13" s="1">
        <v>1</v>
      </c>
      <c r="B13" s="1" t="s">
        <v>99</v>
      </c>
      <c r="C13" s="1">
        <v>10</v>
      </c>
      <c r="D13" s="1" t="s">
        <v>161</v>
      </c>
      <c r="E13" s="4">
        <f>IF(実質付加価値!E13&gt;0,LN(実質付加価値!E13),0)</f>
        <v>10.502326385569289</v>
      </c>
      <c r="F13" s="4">
        <f>IF(実質付加価値!F13&gt;0,LN(実質付加価値!F13),0)</f>
        <v>11.356384076825474</v>
      </c>
      <c r="G13" s="4">
        <f>IF(実質付加価値!G13&gt;0,LN(実質付加価値!G13),0)</f>
        <v>11.625641620078188</v>
      </c>
      <c r="H13" s="4">
        <f>IF(実質付加価値!H13&gt;0,LN(実質付加価値!H13),0)</f>
        <v>11.709608904058738</v>
      </c>
      <c r="I13" s="4">
        <f>IF(実質付加価値!I13&gt;0,LN(実質付加価値!I13),0)</f>
        <v>11.078204035225426</v>
      </c>
    </row>
    <row r="14" spans="1:9" x14ac:dyDescent="0.15">
      <c r="A14" s="1">
        <v>1</v>
      </c>
      <c r="B14" s="1" t="s">
        <v>99</v>
      </c>
      <c r="C14" s="1">
        <v>11</v>
      </c>
      <c r="D14" s="1" t="s">
        <v>162</v>
      </c>
      <c r="E14" s="4">
        <f>IF(実質付加価値!E14&gt;0,LN(実質付加価値!E14),0)</f>
        <v>10.640208953449587</v>
      </c>
      <c r="F14" s="4">
        <f>IF(実質付加価値!F14&gt;0,LN(実質付加価値!F14),0)</f>
        <v>11.206886353481613</v>
      </c>
      <c r="G14" s="4">
        <f>IF(実質付加価値!G14&gt;0,LN(実質付加価値!G14),0)</f>
        <v>11.114233173478283</v>
      </c>
      <c r="H14" s="4">
        <f>IF(実質付加価値!H14&gt;0,LN(実質付加価値!H14),0)</f>
        <v>11.109938154121838</v>
      </c>
      <c r="I14" s="4">
        <f>IF(実質付加価値!I14&gt;0,LN(実質付加価値!I14),0)</f>
        <v>11.290327746071526</v>
      </c>
    </row>
    <row r="15" spans="1:9" x14ac:dyDescent="0.15">
      <c r="A15" s="1">
        <v>1</v>
      </c>
      <c r="B15" s="1" t="s">
        <v>99</v>
      </c>
      <c r="C15" s="1">
        <v>12</v>
      </c>
      <c r="D15" s="1" t="s">
        <v>163</v>
      </c>
      <c r="E15" s="4">
        <f>IF(実質付加価値!E15&gt;0,LN(実質付加価値!E15),0)</f>
        <v>5.7235740093738681</v>
      </c>
      <c r="F15" s="4">
        <f>IF(実質付加価値!F15&gt;0,LN(実質付加価値!F15),0)</f>
        <v>8.5793800919480336</v>
      </c>
      <c r="G15" s="4">
        <f>IF(実質付加価値!G15&gt;0,LN(実質付加価値!G15),0)</f>
        <v>10.357495896479076</v>
      </c>
      <c r="H15" s="4">
        <f>IF(実質付加価値!H15&gt;0,LN(実質付加価値!H15),0)</f>
        <v>11.954272925379758</v>
      </c>
      <c r="I15" s="4">
        <f>IF(実質付加価値!I15&gt;0,LN(実質付加価値!I15),0)</f>
        <v>13.027955879583924</v>
      </c>
    </row>
    <row r="16" spans="1:9" x14ac:dyDescent="0.15">
      <c r="A16" s="1">
        <v>1</v>
      </c>
      <c r="B16" s="1" t="s">
        <v>99</v>
      </c>
      <c r="C16" s="1">
        <v>13</v>
      </c>
      <c r="D16" s="1" t="s">
        <v>164</v>
      </c>
      <c r="E16" s="4">
        <f>IF(実質付加価値!E16&gt;0,LN(実質付加価値!E16),0)</f>
        <v>9.6407287973897553</v>
      </c>
      <c r="F16" s="4">
        <f>IF(実質付加価値!F16&gt;0,LN(実質付加価値!F16),0)</f>
        <v>9.9760689210150346</v>
      </c>
      <c r="G16" s="4">
        <f>IF(実質付加価値!G16&gt;0,LN(実質付加価値!G16),0)</f>
        <v>10.152504150275364</v>
      </c>
      <c r="H16" s="4">
        <f>IF(実質付加価値!H16&gt;0,LN(実質付加価値!H16),0)</f>
        <v>11.847966485824388</v>
      </c>
      <c r="I16" s="4">
        <f>IF(実質付加価値!I16&gt;0,LN(実質付加価値!I16),0)</f>
        <v>11.58288148216468</v>
      </c>
    </row>
    <row r="17" spans="1:9" x14ac:dyDescent="0.15">
      <c r="A17" s="1">
        <v>1</v>
      </c>
      <c r="B17" s="1" t="s">
        <v>99</v>
      </c>
      <c r="C17" s="1">
        <v>14</v>
      </c>
      <c r="D17" s="1" t="s">
        <v>165</v>
      </c>
      <c r="E17" s="4">
        <f>IF(実質付加価値!E17&gt;0,LN(実質付加価値!E17),0)</f>
        <v>6.3836925490976926</v>
      </c>
      <c r="F17" s="4">
        <f>IF(実質付加価値!F17&gt;0,LN(実質付加価値!F17),0)</f>
        <v>7.7305993075310075</v>
      </c>
      <c r="G17" s="4">
        <f>IF(実質付加価値!G17&gt;0,LN(実質付加価値!G17),0)</f>
        <v>7.9182714699817556</v>
      </c>
      <c r="H17" s="4">
        <f>IF(実質付加価値!H17&gt;0,LN(実質付加価値!H17),0)</f>
        <v>8.5149219256650408</v>
      </c>
      <c r="I17" s="4">
        <f>IF(実質付加価値!I17&gt;0,LN(実質付加価値!I17),0)</f>
        <v>8.7869467341763414</v>
      </c>
    </row>
    <row r="18" spans="1:9" x14ac:dyDescent="0.15">
      <c r="A18" s="1">
        <v>1</v>
      </c>
      <c r="B18" s="1" t="s">
        <v>99</v>
      </c>
      <c r="C18" s="1">
        <v>15</v>
      </c>
      <c r="D18" s="1" t="s">
        <v>166</v>
      </c>
      <c r="E18" s="4">
        <f>IF(実質付加価値!E18&gt;0,LN(実質付加価値!E18),0)</f>
        <v>12.444707824055175</v>
      </c>
      <c r="F18" s="4">
        <f>IF(実質付加価値!F18&gt;0,LN(実質付加価値!F18),0)</f>
        <v>12.695804928362973</v>
      </c>
      <c r="G18" s="4">
        <f>IF(実質付加価値!G18&gt;0,LN(実質付加価値!G18),0)</f>
        <v>12.876149357912208</v>
      </c>
      <c r="H18" s="4">
        <f>IF(実質付加価値!H18&gt;0,LN(実質付加価値!H18),0)</f>
        <v>12.577026576110207</v>
      </c>
      <c r="I18" s="4">
        <f>IF(実質付加価値!I18&gt;0,LN(実質付加価値!I18),0)</f>
        <v>12.42143061274513</v>
      </c>
    </row>
    <row r="19" spans="1:9" x14ac:dyDescent="0.15">
      <c r="A19" s="1">
        <v>1</v>
      </c>
      <c r="B19" s="1" t="s">
        <v>48</v>
      </c>
      <c r="C19" s="1">
        <v>16</v>
      </c>
      <c r="D19" s="1" t="s">
        <v>149</v>
      </c>
      <c r="E19" s="4">
        <f>IF(実質付加価値!E19&gt;0,LN(実質付加価値!E19),0)</f>
        <v>14.170808925527179</v>
      </c>
      <c r="F19" s="4">
        <f>IF(実質付加価値!F19&gt;0,LN(実質付加価値!F19),0)</f>
        <v>14.724041466180051</v>
      </c>
      <c r="G19" s="4">
        <f>IF(実質付加価値!G19&gt;0,LN(実質付加価値!G19),0)</f>
        <v>14.74216291857956</v>
      </c>
      <c r="H19" s="4">
        <f>IF(実質付加価値!H19&gt;0,LN(実質付加価値!H19),0)</f>
        <v>14.624029403745167</v>
      </c>
      <c r="I19" s="4">
        <f>IF(実質付加価値!I19&gt;0,LN(実質付加価値!I19),0)</f>
        <v>14.203441038471691</v>
      </c>
    </row>
    <row r="20" spans="1:9" x14ac:dyDescent="0.15">
      <c r="A20" s="1">
        <v>1</v>
      </c>
      <c r="B20" s="1" t="s">
        <v>48</v>
      </c>
      <c r="C20" s="1">
        <v>17</v>
      </c>
      <c r="D20" s="1" t="s">
        <v>150</v>
      </c>
      <c r="E20" s="4">
        <f>IF(実質付加価値!E20&gt;0,LN(実質付加価値!E20),0)</f>
        <v>11.738597026001035</v>
      </c>
      <c r="F20" s="4">
        <f>IF(実質付加価値!F20&gt;0,LN(実質付加価値!F20),0)</f>
        <v>12.311255166278585</v>
      </c>
      <c r="G20" s="4">
        <f>IF(実質付加価値!G20&gt;0,LN(実質付加価値!G20),0)</f>
        <v>12.951971129259721</v>
      </c>
      <c r="H20" s="4">
        <f>IF(実質付加価値!H20&gt;0,LN(実質付加価値!H20),0)</f>
        <v>13.049084285333262</v>
      </c>
      <c r="I20" s="4">
        <f>IF(実質付加価値!I20&gt;0,LN(実質付加価値!I20),0)</f>
        <v>13.079350933594869</v>
      </c>
    </row>
    <row r="21" spans="1:9" x14ac:dyDescent="0.15">
      <c r="A21" s="1">
        <v>1</v>
      </c>
      <c r="B21" s="1" t="s">
        <v>48</v>
      </c>
      <c r="C21" s="1">
        <v>18</v>
      </c>
      <c r="D21" s="1" t="s">
        <v>151</v>
      </c>
      <c r="E21" s="4">
        <f>IF(実質付加価値!E21&gt;0,LN(実質付加価値!E21),0)</f>
        <v>13.38643190856256</v>
      </c>
      <c r="F21" s="4">
        <f>IF(実質付加価値!F21&gt;0,LN(実質付加価値!F21),0)</f>
        <v>14.099028322270984</v>
      </c>
      <c r="G21" s="4">
        <f>IF(実質付加価値!G21&gt;0,LN(実質付加価値!G21),0)</f>
        <v>14.47457966997756</v>
      </c>
      <c r="H21" s="4">
        <f>IF(実質付加価値!H21&gt;0,LN(実質付加価値!H21),0)</f>
        <v>14.719939513640174</v>
      </c>
      <c r="I21" s="4">
        <f>IF(実質付加価値!I21&gt;0,LN(実質付加価値!I21),0)</f>
        <v>14.533161026784002</v>
      </c>
    </row>
    <row r="22" spans="1:9" x14ac:dyDescent="0.15">
      <c r="A22" s="1">
        <v>1</v>
      </c>
      <c r="B22" s="1" t="s">
        <v>48</v>
      </c>
      <c r="C22" s="1">
        <v>19</v>
      </c>
      <c r="D22" s="1" t="s">
        <v>152</v>
      </c>
      <c r="E22" s="4">
        <f>IF(実質付加価値!E22&gt;0,LN(実質付加価値!E22),0)</f>
        <v>11.85430732666854</v>
      </c>
      <c r="F22" s="4">
        <f>IF(実質付加価値!F22&gt;0,LN(実質付加価値!F22),0)</f>
        <v>12.750309285295069</v>
      </c>
      <c r="G22" s="4">
        <f>IF(実質付加価値!G22&gt;0,LN(実質付加価値!G22),0)</f>
        <v>13.386724668542966</v>
      </c>
      <c r="H22" s="4">
        <f>IF(実質付加価値!H22&gt;0,LN(実質付加価値!H22),0)</f>
        <v>13.513648979801378</v>
      </c>
      <c r="I22" s="4">
        <f>IF(実質付加価値!I22&gt;0,LN(実質付加価値!I22),0)</f>
        <v>13.365885401645414</v>
      </c>
    </row>
    <row r="23" spans="1:9" x14ac:dyDescent="0.15">
      <c r="A23" s="1">
        <v>1</v>
      </c>
      <c r="B23" s="1" t="s">
        <v>48</v>
      </c>
      <c r="C23" s="1">
        <v>20</v>
      </c>
      <c r="D23" s="1" t="s">
        <v>153</v>
      </c>
      <c r="E23" s="4">
        <f>IF(実質付加価値!E23&gt;0,LN(実質付加価値!E23),0)</f>
        <v>12.618422597475682</v>
      </c>
      <c r="F23" s="4">
        <f>IF(実質付加価値!F23&gt;0,LN(実質付加価値!F23),0)</f>
        <v>13.00473966088512</v>
      </c>
      <c r="G23" s="4">
        <f>IF(実質付加価値!G23&gt;0,LN(実質付加価値!G23),0)</f>
        <v>12.898872757421435</v>
      </c>
      <c r="H23" s="4">
        <f>IF(実質付加価値!H23&gt;0,LN(実質付加価値!H23),0)</f>
        <v>12.535163497304888</v>
      </c>
      <c r="I23" s="4">
        <f>IF(実質付加価値!I23&gt;0,LN(実質付加価値!I23),0)</f>
        <v>12.615170933495467</v>
      </c>
    </row>
    <row r="24" spans="1:9" x14ac:dyDescent="0.15">
      <c r="A24" s="1">
        <v>1</v>
      </c>
      <c r="B24" s="1" t="s">
        <v>48</v>
      </c>
      <c r="C24" s="1">
        <v>21</v>
      </c>
      <c r="D24" s="1" t="s">
        <v>154</v>
      </c>
      <c r="E24" s="4">
        <f>IF(実質付加価値!E24&gt;0,LN(実質付加価値!E24),0)</f>
        <v>13.480338768201971</v>
      </c>
      <c r="F24" s="4">
        <f>IF(実質付加価値!F24&gt;0,LN(実質付加価値!F24),0)</f>
        <v>13.721194276853868</v>
      </c>
      <c r="G24" s="4">
        <f>IF(実質付加価値!G24&gt;0,LN(実質付加価値!G24),0)</f>
        <v>14.145465987472296</v>
      </c>
      <c r="H24" s="4">
        <f>IF(実質付加価値!H24&gt;0,LN(実質付加価値!H24),0)</f>
        <v>14.343962396455433</v>
      </c>
      <c r="I24" s="4">
        <f>IF(実質付加価値!I24&gt;0,LN(実質付加価値!I24),0)</f>
        <v>14.45050660072415</v>
      </c>
    </row>
    <row r="25" spans="1:9" x14ac:dyDescent="0.15">
      <c r="A25" s="1">
        <v>1</v>
      </c>
      <c r="B25" s="1" t="s">
        <v>0</v>
      </c>
      <c r="C25" s="1">
        <v>22</v>
      </c>
      <c r="D25" s="1" t="s">
        <v>146</v>
      </c>
      <c r="E25" s="4">
        <f>IF(実質付加価値!E25&gt;0,LN(実質付加価値!E25),0)</f>
        <v>14.530908234463981</v>
      </c>
      <c r="F25" s="4">
        <f>IF(実質付加価値!F25&gt;0,LN(実質付加価値!F25),0)</f>
        <v>14.967111027159476</v>
      </c>
      <c r="G25" s="4">
        <f>IF(実質付加価値!G25&gt;0,LN(実質付加価値!G25),0)</f>
        <v>15.083213126369584</v>
      </c>
      <c r="H25" s="4">
        <f>IF(実質付加価値!H25&gt;0,LN(実質付加価値!H25),0)</f>
        <v>15.277180127095379</v>
      </c>
      <c r="I25" s="4">
        <f>IF(実質付加価値!I25&gt;0,LN(実質付加価値!I25),0)</f>
        <v>15.465184449788413</v>
      </c>
    </row>
    <row r="26" spans="1:9" x14ac:dyDescent="0.15">
      <c r="A26" s="1">
        <v>1</v>
      </c>
      <c r="B26" s="1" t="s">
        <v>0</v>
      </c>
      <c r="C26" s="1">
        <v>23</v>
      </c>
      <c r="D26" s="1" t="s">
        <v>167</v>
      </c>
      <c r="E26" s="4">
        <f>IF(実質付加価値!E26&gt;0,LN(実質付加価値!E26),0)</f>
        <v>14.331348746478145</v>
      </c>
      <c r="F26" s="4">
        <f>IF(実質付加価値!F26&gt;0,LN(実質付加価値!F26),0)</f>
        <v>14.604851827234132</v>
      </c>
      <c r="G26" s="4">
        <f>IF(実質付加価値!G26&gt;0,LN(実質付加価値!G26),0)</f>
        <v>14.77324831112939</v>
      </c>
      <c r="H26" s="4">
        <f>IF(実質付加価値!H26&gt;0,LN(実質付加価値!H26),0)</f>
        <v>14.9104932654792</v>
      </c>
      <c r="I26" s="4">
        <f>IF(実質付加価値!I26&gt;0,LN(実質付加価値!I26),0)</f>
        <v>14.978914903597245</v>
      </c>
    </row>
    <row r="27" spans="1:9" x14ac:dyDescent="0.15">
      <c r="A27" s="1">
        <v>2</v>
      </c>
      <c r="B27" s="1" t="s">
        <v>50</v>
      </c>
      <c r="C27" s="1">
        <v>1</v>
      </c>
      <c r="D27" s="1" t="s">
        <v>147</v>
      </c>
      <c r="E27" s="4">
        <f>IF(実質付加価値!E27&gt;0,LN(実質付加価値!E27),0)</f>
        <v>12.412158074061857</v>
      </c>
      <c r="F27" s="4">
        <f>IF(実質付加価値!F27&gt;0,LN(実質付加価値!F27),0)</f>
        <v>12.30973145726759</v>
      </c>
      <c r="G27" s="4">
        <f>IF(実質付加価値!G27&gt;0,LN(実質付加価値!G27),0)</f>
        <v>12.562553339133371</v>
      </c>
      <c r="H27" s="4">
        <f>IF(実質付加価値!H27&gt;0,LN(実質付加価値!H27),0)</f>
        <v>12.41990950085124</v>
      </c>
      <c r="I27" s="4">
        <f>IF(実質付加価値!I27&gt;0,LN(実質付加価値!I27),0)</f>
        <v>12.554771512727427</v>
      </c>
    </row>
    <row r="28" spans="1:9" x14ac:dyDescent="0.15">
      <c r="A28" s="1">
        <v>2</v>
      </c>
      <c r="B28" s="1" t="s">
        <v>50</v>
      </c>
      <c r="C28" s="1">
        <v>2</v>
      </c>
      <c r="D28" s="1" t="s">
        <v>148</v>
      </c>
      <c r="E28" s="4">
        <f>IF(実質付加価値!E28&gt;0,LN(実質付加価値!E28),0)</f>
        <v>9.1487902330934077</v>
      </c>
      <c r="F28" s="4">
        <f>IF(実質付加価値!F28&gt;0,LN(実質付加価値!F28),0)</f>
        <v>9.9849607819482351</v>
      </c>
      <c r="G28" s="4">
        <f>IF(実質付加価値!G28&gt;0,LN(実質付加価値!G28),0)</f>
        <v>9.897896426793654</v>
      </c>
      <c r="H28" s="4">
        <f>IF(実質付加価値!H28&gt;0,LN(実質付加価値!H28),0)</f>
        <v>9.8070326896478051</v>
      </c>
      <c r="I28" s="4">
        <f>IF(実質付加価値!I28&gt;0,LN(実質付加価値!I28),0)</f>
        <v>9.0524317974583521</v>
      </c>
    </row>
    <row r="29" spans="1:9" x14ac:dyDescent="0.15">
      <c r="A29" s="1">
        <v>2</v>
      </c>
      <c r="B29" s="1" t="s">
        <v>100</v>
      </c>
      <c r="C29" s="1">
        <v>3</v>
      </c>
      <c r="D29" s="1" t="s">
        <v>155</v>
      </c>
      <c r="E29" s="4">
        <f>IF(実質付加価値!E29&gt;0,LN(実質付加価値!E29),0)</f>
        <v>11.522414854427145</v>
      </c>
      <c r="F29" s="4">
        <f>IF(実質付加価値!F29&gt;0,LN(実質付加価値!F29),0)</f>
        <v>11.622302256211837</v>
      </c>
      <c r="G29" s="4">
        <f>IF(実質付加価値!G29&gt;0,LN(実質付加価値!G29),0)</f>
        <v>11.68743742072251</v>
      </c>
      <c r="H29" s="4">
        <f>IF(実質付加価値!H29&gt;0,LN(実質付加価値!H29),0)</f>
        <v>11.622141580205179</v>
      </c>
      <c r="I29" s="4">
        <f>IF(実質付加価値!I29&gt;0,LN(実質付加価値!I29),0)</f>
        <v>11.518445889399777</v>
      </c>
    </row>
    <row r="30" spans="1:9" x14ac:dyDescent="0.15">
      <c r="A30" s="1">
        <v>2</v>
      </c>
      <c r="B30" s="1" t="s">
        <v>100</v>
      </c>
      <c r="C30" s="1">
        <v>4</v>
      </c>
      <c r="D30" s="1" t="s">
        <v>156</v>
      </c>
      <c r="E30" s="4">
        <f>IF(実質付加価値!E30&gt;0,LN(実質付加価値!E30),0)</f>
        <v>7.8082706831700133</v>
      </c>
      <c r="F30" s="4">
        <f>IF(実質付加価値!F30&gt;0,LN(実質付加価値!F30),0)</f>
        <v>9.2624764875204555</v>
      </c>
      <c r="G30" s="4">
        <f>IF(実質付加価値!G30&gt;0,LN(実質付加価値!G30),0)</f>
        <v>10.531225050838531</v>
      </c>
      <c r="H30" s="4">
        <f>IF(実質付加価値!H30&gt;0,LN(実質付加価値!H30),0)</f>
        <v>9.9193600724831299</v>
      </c>
      <c r="I30" s="4">
        <f>IF(実質付加価値!I30&gt;0,LN(実質付加価値!I30),0)</f>
        <v>9.6810646751904876</v>
      </c>
    </row>
    <row r="31" spans="1:9" x14ac:dyDescent="0.15">
      <c r="A31" s="1">
        <v>2</v>
      </c>
      <c r="B31" s="1" t="s">
        <v>100</v>
      </c>
      <c r="C31" s="1">
        <v>5</v>
      </c>
      <c r="D31" s="1" t="s">
        <v>157</v>
      </c>
      <c r="E31" s="4">
        <f>IF(実質付加価値!E31&gt;0,LN(実質付加価値!E31),0)</f>
        <v>9.4861300455073447</v>
      </c>
      <c r="F31" s="4">
        <f>IF(実質付加価値!F31&gt;0,LN(実質付加価値!F31),0)</f>
        <v>10.030785351933845</v>
      </c>
      <c r="G31" s="4">
        <f>IF(実質付加価値!G31&gt;0,LN(実質付加価値!G31),0)</f>
        <v>10.80562436889802</v>
      </c>
      <c r="H31" s="4">
        <f>IF(実質付加価値!H31&gt;0,LN(実質付加価値!H31),0)</f>
        <v>10.619902627225773</v>
      </c>
      <c r="I31" s="4">
        <f>IF(実質付加価値!I31&gt;0,LN(実質付加価値!I31),0)</f>
        <v>10.641024904899099</v>
      </c>
    </row>
    <row r="32" spans="1:9" x14ac:dyDescent="0.15">
      <c r="A32" s="1">
        <v>2</v>
      </c>
      <c r="B32" s="1" t="s">
        <v>100</v>
      </c>
      <c r="C32" s="1">
        <v>6</v>
      </c>
      <c r="D32" s="1" t="s">
        <v>49</v>
      </c>
      <c r="E32" s="4">
        <f>IF(実質付加価値!E32&gt;0,LN(実質付加価値!E32),0)</f>
        <v>6.3857846419732764</v>
      </c>
      <c r="F32" s="4">
        <f>IF(実質付加価値!F32&gt;0,LN(実質付加価値!F32),0)</f>
        <v>7.9609378520155705</v>
      </c>
      <c r="G32" s="4">
        <f>IF(実質付加価値!G32&gt;0,LN(実質付加価値!G32),0)</f>
        <v>9.7482840739689571</v>
      </c>
      <c r="H32" s="4">
        <f>IF(実質付加価値!H32&gt;0,LN(実質付加価値!H32),0)</f>
        <v>9.5973319866761599</v>
      </c>
      <c r="I32" s="4">
        <f>IF(実質付加価値!I32&gt;0,LN(実質付加価値!I32),0)</f>
        <v>9.7187570473459193</v>
      </c>
    </row>
    <row r="33" spans="1:9" x14ac:dyDescent="0.15">
      <c r="A33" s="1">
        <v>2</v>
      </c>
      <c r="B33" s="1" t="s">
        <v>100</v>
      </c>
      <c r="C33" s="1">
        <v>7</v>
      </c>
      <c r="D33" s="1" t="s">
        <v>158</v>
      </c>
      <c r="E33" s="4">
        <f>IF(実質付加価値!E33&gt;0,LN(実質付加価値!E33),0)</f>
        <v>9.88650498055169</v>
      </c>
      <c r="F33" s="4">
        <f>IF(実質付加価値!F33&gt;0,LN(実質付加価値!F33),0)</f>
        <v>7.5559115080670605</v>
      </c>
      <c r="G33" s="4">
        <f>IF(実質付加価値!G33&gt;0,LN(実質付加価値!G33),0)</f>
        <v>8.6589189902522818</v>
      </c>
      <c r="H33" s="4">
        <f>IF(実質付加価値!H33&gt;0,LN(実質付加価値!H33),0)</f>
        <v>8.2087215949281642</v>
      </c>
      <c r="I33" s="4">
        <f>IF(実質付加価値!I33&gt;0,LN(実質付加価値!I33),0)</f>
        <v>7.1780337865340273</v>
      </c>
    </row>
    <row r="34" spans="1:9" x14ac:dyDescent="0.15">
      <c r="A34" s="1">
        <v>2</v>
      </c>
      <c r="B34" s="1" t="s">
        <v>100</v>
      </c>
      <c r="C34" s="1">
        <v>8</v>
      </c>
      <c r="D34" s="1" t="s">
        <v>159</v>
      </c>
      <c r="E34" s="4">
        <f>IF(実質付加価値!E34&gt;0,LN(実質付加価値!E34),0)</f>
        <v>9.161276461879293</v>
      </c>
      <c r="F34" s="4">
        <f>IF(実質付加価値!F34&gt;0,LN(実質付加価値!F34),0)</f>
        <v>9.6834468096036677</v>
      </c>
      <c r="G34" s="4">
        <f>IF(実質付加価値!G34&gt;0,LN(実質付加価値!G34),0)</f>
        <v>9.9121681516327822</v>
      </c>
      <c r="H34" s="4">
        <f>IF(実質付加価値!H34&gt;0,LN(実質付加価値!H34),0)</f>
        <v>9.8665973706625039</v>
      </c>
      <c r="I34" s="4">
        <f>IF(実質付加価値!I34&gt;0,LN(実質付加価値!I34),0)</f>
        <v>9.3975517425669128</v>
      </c>
    </row>
    <row r="35" spans="1:9" x14ac:dyDescent="0.15">
      <c r="A35" s="1">
        <v>2</v>
      </c>
      <c r="B35" s="1" t="s">
        <v>100</v>
      </c>
      <c r="C35" s="1">
        <v>9</v>
      </c>
      <c r="D35" s="1" t="s">
        <v>160</v>
      </c>
      <c r="E35" s="4">
        <f>IF(実質付加価値!E35&gt;0,LN(実質付加価値!E35),0)</f>
        <v>10.324146474042504</v>
      </c>
      <c r="F35" s="4">
        <f>IF(実質付加価値!F35&gt;0,LN(実質付加価値!F35),0)</f>
        <v>10.505608162082698</v>
      </c>
      <c r="G35" s="4">
        <f>IF(実質付加価値!G35&gt;0,LN(実質付加価値!G35),0)</f>
        <v>10.981903862051766</v>
      </c>
      <c r="H35" s="4">
        <f>IF(実質付加価値!H35&gt;0,LN(実質付加価値!H35),0)</f>
        <v>11.004155595012941</v>
      </c>
      <c r="I35" s="4">
        <f>IF(実質付加価値!I35&gt;0,LN(実質付加価値!I35),0)</f>
        <v>12.331712869635048</v>
      </c>
    </row>
    <row r="36" spans="1:9" x14ac:dyDescent="0.15">
      <c r="A36" s="1">
        <v>2</v>
      </c>
      <c r="B36" s="1" t="s">
        <v>100</v>
      </c>
      <c r="C36" s="1">
        <v>10</v>
      </c>
      <c r="D36" s="1" t="s">
        <v>161</v>
      </c>
      <c r="E36" s="4">
        <f>IF(実質付加価値!E36&gt;0,LN(実質付加価値!E36),0)</f>
        <v>8.1308831085308313</v>
      </c>
      <c r="F36" s="4">
        <f>IF(実質付加価値!F36&gt;0,LN(実質付加価値!F36),0)</f>
        <v>8.859966529302973</v>
      </c>
      <c r="G36" s="4">
        <f>IF(実質付加価値!G36&gt;0,LN(実質付加価値!G36),0)</f>
        <v>9.3654303860855226</v>
      </c>
      <c r="H36" s="4">
        <f>IF(実質付加価値!H36&gt;0,LN(実質付加価値!H36),0)</f>
        <v>9.5734065219912399</v>
      </c>
      <c r="I36" s="4">
        <f>IF(実質付加価値!I36&gt;0,LN(実質付加価値!I36),0)</f>
        <v>9.4740869588426992</v>
      </c>
    </row>
    <row r="37" spans="1:9" x14ac:dyDescent="0.15">
      <c r="A37" s="1">
        <v>2</v>
      </c>
      <c r="B37" s="1" t="s">
        <v>100</v>
      </c>
      <c r="C37" s="1">
        <v>11</v>
      </c>
      <c r="D37" s="1" t="s">
        <v>162</v>
      </c>
      <c r="E37" s="4">
        <f>IF(実質付加価値!E37&gt;0,LN(実質付加価値!E37),0)</f>
        <v>7.104222665996943</v>
      </c>
      <c r="F37" s="4">
        <f>IF(実質付加価値!F37&gt;0,LN(実質付加価値!F37),0)</f>
        <v>7.6790524240031814</v>
      </c>
      <c r="G37" s="4">
        <f>IF(実質付加価値!G37&gt;0,LN(実質付加価値!G37),0)</f>
        <v>8.9182605521725886</v>
      </c>
      <c r="H37" s="4">
        <f>IF(実質付加価値!H37&gt;0,LN(実質付加価値!H37),0)</f>
        <v>10.079340195288657</v>
      </c>
      <c r="I37" s="4">
        <f>IF(実質付加価値!I37&gt;0,LN(実質付加価値!I37),0)</f>
        <v>10.435338135482745</v>
      </c>
    </row>
    <row r="38" spans="1:9" x14ac:dyDescent="0.15">
      <c r="A38" s="1">
        <v>2</v>
      </c>
      <c r="B38" s="1" t="s">
        <v>100</v>
      </c>
      <c r="C38" s="1">
        <v>12</v>
      </c>
      <c r="D38" s="1" t="s">
        <v>163</v>
      </c>
      <c r="E38" s="4">
        <f>IF(実質付加価値!E38&gt;0,LN(実質付加価値!E38),0)</f>
        <v>5.5494111886581301</v>
      </c>
      <c r="F38" s="4">
        <f>IF(実質付加価値!F38&gt;0,LN(実質付加価値!F38),0)</f>
        <v>7.9528450374217705</v>
      </c>
      <c r="G38" s="4">
        <f>IF(実質付加価値!G38&gt;0,LN(実質付加価値!G38),0)</f>
        <v>10.16327689879958</v>
      </c>
      <c r="H38" s="4">
        <f>IF(実質付加価値!H38&gt;0,LN(実質付加価値!H38),0)</f>
        <v>11.249107894873244</v>
      </c>
      <c r="I38" s="4">
        <f>IF(実質付加価値!I38&gt;0,LN(実質付加価値!I38),0)</f>
        <v>12.30080941017679</v>
      </c>
    </row>
    <row r="39" spans="1:9" x14ac:dyDescent="0.15">
      <c r="A39" s="1">
        <v>2</v>
      </c>
      <c r="B39" s="1" t="s">
        <v>100</v>
      </c>
      <c r="C39" s="1">
        <v>13</v>
      </c>
      <c r="D39" s="1" t="s">
        <v>164</v>
      </c>
      <c r="E39" s="4">
        <f>IF(実質付加価値!E39&gt;0,LN(実質付加価値!E39),0)</f>
        <v>6.834135259971708</v>
      </c>
      <c r="F39" s="4">
        <f>IF(実質付加価値!F39&gt;0,LN(実質付加価値!F39),0)</f>
        <v>7.9003226665287896</v>
      </c>
      <c r="G39" s="4">
        <f>IF(実質付加価値!G39&gt;0,LN(実質付加価値!G39),0)</f>
        <v>8.0553241298813205</v>
      </c>
      <c r="H39" s="4">
        <f>IF(実質付加価値!H39&gt;0,LN(実質付加価値!H39),0)</f>
        <v>7.3331597526273899</v>
      </c>
      <c r="I39" s="4">
        <f>IF(実質付加価値!I39&gt;0,LN(実質付加価値!I39),0)</f>
        <v>8.8282340497345846</v>
      </c>
    </row>
    <row r="40" spans="1:9" x14ac:dyDescent="0.15">
      <c r="A40" s="1">
        <v>2</v>
      </c>
      <c r="B40" s="1" t="s">
        <v>100</v>
      </c>
      <c r="C40" s="1">
        <v>14</v>
      </c>
      <c r="D40" s="1" t="s">
        <v>165</v>
      </c>
      <c r="E40" s="4">
        <f>IF(実質付加価値!E40&gt;0,LN(実質付加価値!E40),0)</f>
        <v>5.2531793190977467</v>
      </c>
      <c r="F40" s="4">
        <f>IF(実質付加価値!F40&gt;0,LN(実質付加価値!F40),0)</f>
        <v>7.7763567544951879</v>
      </c>
      <c r="G40" s="4">
        <f>IF(実質付加価値!G40&gt;0,LN(実質付加価値!G40),0)</f>
        <v>8.56705433677255</v>
      </c>
      <c r="H40" s="4">
        <f>IF(実質付加価値!H40&gt;0,LN(実質付加価値!H40),0)</f>
        <v>8.957731800608224</v>
      </c>
      <c r="I40" s="4">
        <f>IF(実質付加価値!I40&gt;0,LN(実質付加価値!I40),0)</f>
        <v>9.5105651287987527</v>
      </c>
    </row>
    <row r="41" spans="1:9" x14ac:dyDescent="0.15">
      <c r="A41" s="1">
        <v>2</v>
      </c>
      <c r="B41" s="1" t="s">
        <v>100</v>
      </c>
      <c r="C41" s="1">
        <v>15</v>
      </c>
      <c r="D41" s="1" t="s">
        <v>166</v>
      </c>
      <c r="E41" s="4">
        <f>IF(実質付加価値!E41&gt;0,LN(実質付加価値!E41),0)</f>
        <v>10.555318968834159</v>
      </c>
      <c r="F41" s="4">
        <f>IF(実質付加価値!F41&gt;0,LN(実質付加価値!F41),0)</f>
        <v>10.868860637851855</v>
      </c>
      <c r="G41" s="4">
        <f>IF(実質付加価値!G41&gt;0,LN(実質付加価値!G41),0)</f>
        <v>10.987465989837853</v>
      </c>
      <c r="H41" s="4">
        <f>IF(実質付加価値!H41&gt;0,LN(実質付加価値!H41),0)</f>
        <v>10.814402842228596</v>
      </c>
      <c r="I41" s="4">
        <f>IF(実質付加価値!I41&gt;0,LN(実質付加価値!I41),0)</f>
        <v>10.483463935433472</v>
      </c>
    </row>
    <row r="42" spans="1:9" x14ac:dyDescent="0.15">
      <c r="A42" s="1">
        <v>2</v>
      </c>
      <c r="B42" s="1" t="s">
        <v>50</v>
      </c>
      <c r="C42" s="1">
        <v>16</v>
      </c>
      <c r="D42" s="1" t="s">
        <v>149</v>
      </c>
      <c r="E42" s="4">
        <f>IF(実質付加価値!E42&gt;0,LN(実質付加価値!E42),0)</f>
        <v>13.063358368469967</v>
      </c>
      <c r="F42" s="4">
        <f>IF(実質付加価値!F42&gt;0,LN(実質付加価値!F42),0)</f>
        <v>13.175421726222748</v>
      </c>
      <c r="G42" s="4">
        <f>IF(実質付加価値!G42&gt;0,LN(実質付加価値!G42),0)</f>
        <v>13.118503530006569</v>
      </c>
      <c r="H42" s="4">
        <f>IF(実質付加価値!H42&gt;0,LN(実質付加価値!H42),0)</f>
        <v>13.236852601624388</v>
      </c>
      <c r="I42" s="4">
        <f>IF(実質付加価値!I42&gt;0,LN(実質付加価値!I42),0)</f>
        <v>12.871646953153304</v>
      </c>
    </row>
    <row r="43" spans="1:9" x14ac:dyDescent="0.15">
      <c r="A43" s="1">
        <v>2</v>
      </c>
      <c r="B43" s="1" t="s">
        <v>50</v>
      </c>
      <c r="C43" s="1">
        <v>17</v>
      </c>
      <c r="D43" s="1" t="s">
        <v>150</v>
      </c>
      <c r="E43" s="4">
        <f>IF(実質付加価値!E43&gt;0,LN(実質付加価値!E43),0)</f>
        <v>9.5021269534159885</v>
      </c>
      <c r="F43" s="4">
        <f>IF(実質付加価値!F43&gt;0,LN(実質付加価値!F43),0)</f>
        <v>10.689952539621224</v>
      </c>
      <c r="G43" s="4">
        <f>IF(実質付加価値!G43&gt;0,LN(実質付加価値!G43),0)</f>
        <v>11.204279263409067</v>
      </c>
      <c r="H43" s="4">
        <f>IF(実質付加価値!H43&gt;0,LN(実質付加価値!H43),0)</f>
        <v>11.470277644171841</v>
      </c>
      <c r="I43" s="4">
        <f>IF(実質付加価値!I43&gt;0,LN(実質付加価値!I43),0)</f>
        <v>11.868619090436587</v>
      </c>
    </row>
    <row r="44" spans="1:9" x14ac:dyDescent="0.15">
      <c r="A44" s="1">
        <v>2</v>
      </c>
      <c r="B44" s="1" t="s">
        <v>50</v>
      </c>
      <c r="C44" s="1">
        <v>18</v>
      </c>
      <c r="D44" s="1" t="s">
        <v>151</v>
      </c>
      <c r="E44" s="4">
        <f>IF(実質付加価値!E44&gt;0,LN(実質付加価値!E44),0)</f>
        <v>11.721969445265595</v>
      </c>
      <c r="F44" s="4">
        <f>IF(実質付加価値!F44&gt;0,LN(実質付加価値!F44),0)</f>
        <v>12.658086258457319</v>
      </c>
      <c r="G44" s="4">
        <f>IF(実質付加価値!G44&gt;0,LN(実質付加価値!G44),0)</f>
        <v>13.008398576916065</v>
      </c>
      <c r="H44" s="4">
        <f>IF(実質付加価値!H44&gt;0,LN(実質付加価値!H44),0)</f>
        <v>13.24946161496433</v>
      </c>
      <c r="I44" s="4">
        <f>IF(実質付加価値!I44&gt;0,LN(実質付加価値!I44),0)</f>
        <v>13.129690987546507</v>
      </c>
    </row>
    <row r="45" spans="1:9" x14ac:dyDescent="0.15">
      <c r="A45" s="1">
        <v>2</v>
      </c>
      <c r="B45" s="1" t="s">
        <v>50</v>
      </c>
      <c r="C45" s="1">
        <v>19</v>
      </c>
      <c r="D45" s="1" t="s">
        <v>152</v>
      </c>
      <c r="E45" s="4">
        <f>IF(実質付加価値!E45&gt;0,LN(実質付加価値!E45),0)</f>
        <v>10.593319873864457</v>
      </c>
      <c r="F45" s="4">
        <f>IF(実質付加価値!F45&gt;0,LN(実質付加価値!F45),0)</f>
        <v>11.456860359888893</v>
      </c>
      <c r="G45" s="4">
        <f>IF(実質付加価値!G45&gt;0,LN(実質付加価値!G45),0)</f>
        <v>11.99805776360661</v>
      </c>
      <c r="H45" s="4">
        <f>IF(実質付加価値!H45&gt;0,LN(実質付加価値!H45),0)</f>
        <v>12.034579185845374</v>
      </c>
      <c r="I45" s="4">
        <f>IF(実質付加価値!I45&gt;0,LN(実質付加価値!I45),0)</f>
        <v>11.924314340732789</v>
      </c>
    </row>
    <row r="46" spans="1:9" x14ac:dyDescent="0.15">
      <c r="A46" s="1">
        <v>2</v>
      </c>
      <c r="B46" s="1" t="s">
        <v>50</v>
      </c>
      <c r="C46" s="1">
        <v>20</v>
      </c>
      <c r="D46" s="1" t="s">
        <v>153</v>
      </c>
      <c r="E46" s="4">
        <f>IF(実質付加価値!E46&gt;0,LN(実質付加価値!E46),0)</f>
        <v>10.831221694475406</v>
      </c>
      <c r="F46" s="4">
        <f>IF(実質付加価値!F46&gt;0,LN(実質付加価値!F46),0)</f>
        <v>11.475297877626318</v>
      </c>
      <c r="G46" s="4">
        <f>IF(実質付加価値!G46&gt;0,LN(実質付加価値!G46),0)</f>
        <v>11.277175436021276</v>
      </c>
      <c r="H46" s="4">
        <f>IF(実質付加価値!H46&gt;0,LN(実質付加価値!H46),0)</f>
        <v>10.937366923781164</v>
      </c>
      <c r="I46" s="4">
        <f>IF(実質付加価値!I46&gt;0,LN(実質付加価値!I46),0)</f>
        <v>10.945959166420554</v>
      </c>
    </row>
    <row r="47" spans="1:9" x14ac:dyDescent="0.15">
      <c r="A47" s="1">
        <v>2</v>
      </c>
      <c r="B47" s="1" t="s">
        <v>50</v>
      </c>
      <c r="C47" s="1">
        <v>21</v>
      </c>
      <c r="D47" s="1" t="s">
        <v>154</v>
      </c>
      <c r="E47" s="4">
        <f>IF(実質付加価値!E47&gt;0,LN(実質付加価値!E47),0)</f>
        <v>11.721079778901348</v>
      </c>
      <c r="F47" s="4">
        <f>IF(実質付加価値!F47&gt;0,LN(実質付加価値!F47),0)</f>
        <v>12.05377459306224</v>
      </c>
      <c r="G47" s="4">
        <f>IF(実質付加価値!G47&gt;0,LN(実質付加価値!G47),0)</f>
        <v>12.426586485600568</v>
      </c>
      <c r="H47" s="4">
        <f>IF(実質付加価値!H47&gt;0,LN(実質付加価値!H47),0)</f>
        <v>12.617515005896642</v>
      </c>
      <c r="I47" s="4">
        <f>IF(実質付加価値!I47&gt;0,LN(実質付加価値!I47),0)</f>
        <v>12.672235029949881</v>
      </c>
    </row>
    <row r="48" spans="1:9" x14ac:dyDescent="0.15">
      <c r="A48" s="1">
        <v>2</v>
      </c>
      <c r="B48" s="1" t="s">
        <v>1</v>
      </c>
      <c r="C48" s="1">
        <v>22</v>
      </c>
      <c r="D48" s="1" t="s">
        <v>146</v>
      </c>
      <c r="E48" s="4">
        <f>IF(実質付加価値!E48&gt;0,LN(実質付加価値!E48),0)</f>
        <v>12.489766006540863</v>
      </c>
      <c r="F48" s="4">
        <f>IF(実質付加価値!F48&gt;0,LN(実質付加価値!F48),0)</f>
        <v>13.355750276748067</v>
      </c>
      <c r="G48" s="4">
        <f>IF(実質付加価値!G48&gt;0,LN(実質付加価値!G48),0)</f>
        <v>13.474619429932446</v>
      </c>
      <c r="H48" s="4">
        <f>IF(実質付加価値!H48&gt;0,LN(実質付加価値!H48),0)</f>
        <v>13.719157305978374</v>
      </c>
      <c r="I48" s="4">
        <f>IF(実質付加価値!I48&gt;0,LN(実質付加価値!I48),0)</f>
        <v>13.925542842878176</v>
      </c>
    </row>
    <row r="49" spans="1:9" x14ac:dyDescent="0.15">
      <c r="A49" s="1">
        <v>2</v>
      </c>
      <c r="B49" s="1" t="s">
        <v>1</v>
      </c>
      <c r="C49" s="1">
        <v>23</v>
      </c>
      <c r="D49" s="1" t="s">
        <v>167</v>
      </c>
      <c r="E49" s="4">
        <f>IF(実質付加価値!E49&gt;0,LN(実質付加価値!E49),0)</f>
        <v>12.844667788156604</v>
      </c>
      <c r="F49" s="4">
        <f>IF(実質付加価値!F49&gt;0,LN(実質付加価値!F49),0)</f>
        <v>13.156777123969485</v>
      </c>
      <c r="G49" s="4">
        <f>IF(実質付加価値!G49&gt;0,LN(実質付加価値!G49),0)</f>
        <v>13.341902923236482</v>
      </c>
      <c r="H49" s="4">
        <f>IF(実質付加価値!H49&gt;0,LN(実質付加価値!H49),0)</f>
        <v>13.50703487476324</v>
      </c>
      <c r="I49" s="4">
        <f>IF(実質付加価値!I49&gt;0,LN(実質付加価値!I49),0)</f>
        <v>13.592220185677446</v>
      </c>
    </row>
    <row r="50" spans="1:9" x14ac:dyDescent="0.15">
      <c r="A50" s="1">
        <v>3</v>
      </c>
      <c r="B50" s="1" t="s">
        <v>51</v>
      </c>
      <c r="C50" s="1">
        <v>1</v>
      </c>
      <c r="D50" s="1" t="s">
        <v>147</v>
      </c>
      <c r="E50" s="4">
        <f>IF(実質付加価値!E50&gt;0,LN(実質付加価値!E50),0)</f>
        <v>12.311557081743493</v>
      </c>
      <c r="F50" s="4">
        <f>IF(実質付加価値!F50&gt;0,LN(実質付加価値!F50),0)</f>
        <v>12.245319847770929</v>
      </c>
      <c r="G50" s="4">
        <f>IF(実質付加価値!G50&gt;0,LN(実質付加価値!G50),0)</f>
        <v>12.584882953179306</v>
      </c>
      <c r="H50" s="4">
        <f>IF(実質付加価値!H50&gt;0,LN(実質付加価値!H50),0)</f>
        <v>12.391568701381949</v>
      </c>
      <c r="I50" s="4">
        <f>IF(実質付加価値!I50&gt;0,LN(実質付加価値!I50),0)</f>
        <v>12.381727429539664</v>
      </c>
    </row>
    <row r="51" spans="1:9" x14ac:dyDescent="0.15">
      <c r="A51" s="1">
        <v>3</v>
      </c>
      <c r="B51" s="1" t="s">
        <v>51</v>
      </c>
      <c r="C51" s="1">
        <v>2</v>
      </c>
      <c r="D51" s="1" t="s">
        <v>148</v>
      </c>
      <c r="E51" s="4">
        <f>IF(実質付加価値!E51&gt;0,LN(実質付加価値!E51),0)</f>
        <v>10.421471370697878</v>
      </c>
      <c r="F51" s="4">
        <f>IF(実質付加価値!F51&gt;0,LN(実質付加価値!F51),0)</f>
        <v>9.5316950436116255</v>
      </c>
      <c r="G51" s="4">
        <f>IF(実質付加価値!G51&gt;0,LN(実質付加価値!G51),0)</f>
        <v>9.2926569466061721</v>
      </c>
      <c r="H51" s="4">
        <f>IF(実質付加価値!H51&gt;0,LN(実質付加価値!H51),0)</f>
        <v>8.9685741091449742</v>
      </c>
      <c r="I51" s="4">
        <f>IF(実質付加価値!I51&gt;0,LN(実質付加価値!I51),0)</f>
        <v>8.0312540347837</v>
      </c>
    </row>
    <row r="52" spans="1:9" x14ac:dyDescent="0.15">
      <c r="A52" s="1">
        <v>3</v>
      </c>
      <c r="B52" s="1" t="s">
        <v>101</v>
      </c>
      <c r="C52" s="1">
        <v>3</v>
      </c>
      <c r="D52" s="1" t="s">
        <v>155</v>
      </c>
      <c r="E52" s="4">
        <f>IF(実質付加価値!E52&gt;0,LN(実質付加価値!E52),0)</f>
        <v>11.620278657827805</v>
      </c>
      <c r="F52" s="4">
        <f>IF(実質付加価値!F52&gt;0,LN(実質付加価値!F52),0)</f>
        <v>11.788824560289406</v>
      </c>
      <c r="G52" s="4">
        <f>IF(実質付加価値!G52&gt;0,LN(実質付加価値!G52),0)</f>
        <v>12.223133112973157</v>
      </c>
      <c r="H52" s="4">
        <f>IF(実質付加価値!H52&gt;0,LN(実質付加価値!H52),0)</f>
        <v>12.349897106018329</v>
      </c>
      <c r="I52" s="4">
        <f>IF(実質付加価値!I52&gt;0,LN(実質付加価値!I52),0)</f>
        <v>12.293695066613665</v>
      </c>
    </row>
    <row r="53" spans="1:9" x14ac:dyDescent="0.15">
      <c r="A53" s="1">
        <v>3</v>
      </c>
      <c r="B53" s="1" t="s">
        <v>101</v>
      </c>
      <c r="C53" s="1">
        <v>4</v>
      </c>
      <c r="D53" s="1" t="s">
        <v>156</v>
      </c>
      <c r="E53" s="4">
        <f>IF(実質付加価値!E53&gt;0,LN(実質付加価値!E53),0)</f>
        <v>8.5403709577170321</v>
      </c>
      <c r="F53" s="4">
        <f>IF(実質付加価値!F53&gt;0,LN(実質付加価値!F53),0)</f>
        <v>9.8432104665601727</v>
      </c>
      <c r="G53" s="4">
        <f>IF(実質付加価値!G53&gt;0,LN(実質付加価値!G53),0)</f>
        <v>10.597143824094235</v>
      </c>
      <c r="H53" s="4">
        <f>IF(実質付加価値!H53&gt;0,LN(実質付加価値!H53),0)</f>
        <v>10.151953333159113</v>
      </c>
      <c r="I53" s="4">
        <f>IF(実質付加価値!I53&gt;0,LN(実質付加価値!I53),0)</f>
        <v>9.7908866986896115</v>
      </c>
    </row>
    <row r="54" spans="1:9" x14ac:dyDescent="0.15">
      <c r="A54" s="1">
        <v>3</v>
      </c>
      <c r="B54" s="1" t="s">
        <v>101</v>
      </c>
      <c r="C54" s="1">
        <v>5</v>
      </c>
      <c r="D54" s="1" t="s">
        <v>157</v>
      </c>
      <c r="E54" s="4">
        <f>IF(実質付加価値!E54&gt;0,LN(実質付加価値!E54),0)</f>
        <v>9.0060223684136993</v>
      </c>
      <c r="F54" s="4">
        <f>IF(実質付加価値!F54&gt;0,LN(実質付加価値!F54),0)</f>
        <v>9.3901562513679053</v>
      </c>
      <c r="G54" s="4">
        <f>IF(実質付加価値!G54&gt;0,LN(実質付加価値!G54),0)</f>
        <v>9.6633778672314268</v>
      </c>
      <c r="H54" s="4">
        <f>IF(実質付加価値!H54&gt;0,LN(実質付加価値!H54),0)</f>
        <v>9.8683640946436721</v>
      </c>
      <c r="I54" s="4">
        <f>IF(実質付加価値!I54&gt;0,LN(実質付加価値!I54),0)</f>
        <v>10.142724042327961</v>
      </c>
    </row>
    <row r="55" spans="1:9" x14ac:dyDescent="0.15">
      <c r="A55" s="1">
        <v>3</v>
      </c>
      <c r="B55" s="1" t="s">
        <v>101</v>
      </c>
      <c r="C55" s="1">
        <v>6</v>
      </c>
      <c r="D55" s="1" t="s">
        <v>49</v>
      </c>
      <c r="E55" s="4">
        <f>IF(実質付加価値!E55&gt;0,LN(実質付加価値!E55),0)</f>
        <v>6.6063699913434224</v>
      </c>
      <c r="F55" s="4">
        <f>IF(実質付加価値!F55&gt;0,LN(実質付加価値!F55),0)</f>
        <v>8.185229389512509</v>
      </c>
      <c r="G55" s="4">
        <f>IF(実質付加価値!G55&gt;0,LN(実質付加価値!G55),0)</f>
        <v>8.8318606782537152</v>
      </c>
      <c r="H55" s="4">
        <f>IF(実質付加価値!H55&gt;0,LN(実質付加価値!H55),0)</f>
        <v>9.3394579014946171</v>
      </c>
      <c r="I55" s="4">
        <f>IF(実質付加価値!I55&gt;0,LN(実質付加価値!I55),0)</f>
        <v>9.6393269157256398</v>
      </c>
    </row>
    <row r="56" spans="1:9" x14ac:dyDescent="0.15">
      <c r="A56" s="1">
        <v>3</v>
      </c>
      <c r="B56" s="1" t="s">
        <v>101</v>
      </c>
      <c r="C56" s="1">
        <v>7</v>
      </c>
      <c r="D56" s="1" t="s">
        <v>158</v>
      </c>
      <c r="E56" s="4">
        <f>IF(実質付加価値!E56&gt;0,LN(実質付加価値!E56),0)</f>
        <v>7.948963850339096</v>
      </c>
      <c r="F56" s="4">
        <f>IF(実質付加価値!F56&gt;0,LN(実質付加価値!F56),0)</f>
        <v>6.9860495820223178</v>
      </c>
      <c r="G56" s="4">
        <f>IF(実質付加価値!G56&gt;0,LN(実質付加価値!G56),0)</f>
        <v>8.2591723337429279</v>
      </c>
      <c r="H56" s="4">
        <f>IF(実質付加価値!H56&gt;0,LN(実質付加価値!H56),0)</f>
        <v>8.3812228106268378</v>
      </c>
      <c r="I56" s="4">
        <f>IF(実質付加価値!I56&gt;0,LN(実質付加価値!I56),0)</f>
        <v>7.92002484561052</v>
      </c>
    </row>
    <row r="57" spans="1:9" x14ac:dyDescent="0.15">
      <c r="A57" s="1">
        <v>3</v>
      </c>
      <c r="B57" s="1" t="s">
        <v>101</v>
      </c>
      <c r="C57" s="1">
        <v>8</v>
      </c>
      <c r="D57" s="1" t="s">
        <v>159</v>
      </c>
      <c r="E57" s="4">
        <f>IF(実質付加価値!E57&gt;0,LN(実質付加価値!E57),0)</f>
        <v>9.9525545639090449</v>
      </c>
      <c r="F57" s="4">
        <f>IF(実質付加価値!F57&gt;0,LN(実質付加価値!F57),0)</f>
        <v>10.539958384278201</v>
      </c>
      <c r="G57" s="4">
        <f>IF(実質付加価値!G57&gt;0,LN(実質付加価値!G57),0)</f>
        <v>10.73137525011421</v>
      </c>
      <c r="H57" s="4">
        <f>IF(実質付加価値!H57&gt;0,LN(実質付加価値!H57),0)</f>
        <v>10.735483991715546</v>
      </c>
      <c r="I57" s="4">
        <f>IF(実質付加価値!I57&gt;0,LN(実質付加価値!I57),0)</f>
        <v>10.234051261166973</v>
      </c>
    </row>
    <row r="58" spans="1:9" x14ac:dyDescent="0.15">
      <c r="A58" s="1">
        <v>3</v>
      </c>
      <c r="B58" s="1" t="s">
        <v>101</v>
      </c>
      <c r="C58" s="1">
        <v>9</v>
      </c>
      <c r="D58" s="1" t="s">
        <v>160</v>
      </c>
      <c r="E58" s="4">
        <f>IF(実質付加価値!E58&gt;0,LN(実質付加価値!E58),0)</f>
        <v>10.936905354520086</v>
      </c>
      <c r="F58" s="4">
        <f>IF(実質付加価値!F58&gt;0,LN(実質付加価値!F58),0)</f>
        <v>10.879739842824401</v>
      </c>
      <c r="G58" s="4">
        <f>IF(実質付加価値!G58&gt;0,LN(実質付加価値!G58),0)</f>
        <v>10.316241495556653</v>
      </c>
      <c r="H58" s="4">
        <f>IF(実質付加価値!H58&gt;0,LN(実質付加価値!H58),0)</f>
        <v>10.522365152502543</v>
      </c>
      <c r="I58" s="4">
        <f>IF(実質付加価値!I58&gt;0,LN(実質付加価値!I58),0)</f>
        <v>10.10090577954101</v>
      </c>
    </row>
    <row r="59" spans="1:9" x14ac:dyDescent="0.15">
      <c r="A59" s="1">
        <v>3</v>
      </c>
      <c r="B59" s="1" t="s">
        <v>101</v>
      </c>
      <c r="C59" s="1">
        <v>10</v>
      </c>
      <c r="D59" s="1" t="s">
        <v>161</v>
      </c>
      <c r="E59" s="4">
        <f>IF(実質付加価値!E59&gt;0,LN(実質付加価値!E59),0)</f>
        <v>7.9359357662273782</v>
      </c>
      <c r="F59" s="4">
        <f>IF(実質付加価値!F59&gt;0,LN(実質付加価値!F59),0)</f>
        <v>9.1093376713110441</v>
      </c>
      <c r="G59" s="4">
        <f>IF(実質付加価値!G59&gt;0,LN(実質付加価値!G59),0)</f>
        <v>10.09646711187383</v>
      </c>
      <c r="H59" s="4">
        <f>IF(実質付加価値!H59&gt;0,LN(実質付加価値!H59),0)</f>
        <v>10.329626817018079</v>
      </c>
      <c r="I59" s="4">
        <f>IF(実質付加価値!I59&gt;0,LN(実質付加価値!I59),0)</f>
        <v>10.35458404369335</v>
      </c>
    </row>
    <row r="60" spans="1:9" x14ac:dyDescent="0.15">
      <c r="A60" s="1">
        <v>3</v>
      </c>
      <c r="B60" s="1" t="s">
        <v>101</v>
      </c>
      <c r="C60" s="1">
        <v>11</v>
      </c>
      <c r="D60" s="1" t="s">
        <v>162</v>
      </c>
      <c r="E60" s="4">
        <f>IF(実質付加価値!E60&gt;0,LN(実質付加価値!E60),0)</f>
        <v>8.3452744210070691</v>
      </c>
      <c r="F60" s="4">
        <f>IF(実質付加価値!F60&gt;0,LN(実質付加価値!F60),0)</f>
        <v>9.3896220330924933</v>
      </c>
      <c r="G60" s="4">
        <f>IF(実質付加価値!G60&gt;0,LN(実質付加価値!G60),0)</f>
        <v>10.643225452290313</v>
      </c>
      <c r="H60" s="4">
        <f>IF(実質付加価値!H60&gt;0,LN(実質付加価値!H60),0)</f>
        <v>11.378805574484412</v>
      </c>
      <c r="I60" s="4">
        <f>IF(実質付加価値!I60&gt;0,LN(実質付加価値!I60),0)</f>
        <v>11.737614538306939</v>
      </c>
    </row>
    <row r="61" spans="1:9" x14ac:dyDescent="0.15">
      <c r="A61" s="1">
        <v>3</v>
      </c>
      <c r="B61" s="1" t="s">
        <v>101</v>
      </c>
      <c r="C61" s="1">
        <v>12</v>
      </c>
      <c r="D61" s="1" t="s">
        <v>163</v>
      </c>
      <c r="E61" s="4">
        <f>IF(実質付加価値!E61&gt;0,LN(実質付加価値!E61),0)</f>
        <v>7.1958995971390447</v>
      </c>
      <c r="F61" s="4">
        <f>IF(実質付加価値!F61&gt;0,LN(実質付加価値!F61),0)</f>
        <v>9.3801760511333008</v>
      </c>
      <c r="G61" s="4">
        <f>IF(実質付加価値!G61&gt;0,LN(実質付加価値!G61),0)</f>
        <v>11.569463194873574</v>
      </c>
      <c r="H61" s="4">
        <f>IF(実質付加価値!H61&gt;0,LN(実質付加価値!H61),0)</f>
        <v>12.524541705450298</v>
      </c>
      <c r="I61" s="4">
        <f>IF(実質付加価値!I61&gt;0,LN(実質付加価値!I61),0)</f>
        <v>13.119962303057887</v>
      </c>
    </row>
    <row r="62" spans="1:9" x14ac:dyDescent="0.15">
      <c r="A62" s="1">
        <v>3</v>
      </c>
      <c r="B62" s="1" t="s">
        <v>101</v>
      </c>
      <c r="C62" s="1">
        <v>13</v>
      </c>
      <c r="D62" s="1" t="s">
        <v>164</v>
      </c>
      <c r="E62" s="4">
        <f>IF(実質付加価値!E62&gt;0,LN(実質付加価値!E62),0)</f>
        <v>7.0570407961815809</v>
      </c>
      <c r="F62" s="4">
        <f>IF(実質付加価値!F62&gt;0,LN(実質付加価値!F62),0)</f>
        <v>8.6824833218956243</v>
      </c>
      <c r="G62" s="4">
        <f>IF(実質付加価値!G62&gt;0,LN(実質付加価値!G62),0)</f>
        <v>9.2454144230048527</v>
      </c>
      <c r="H62" s="4">
        <f>IF(実質付加価値!H62&gt;0,LN(実質付加価値!H62),0)</f>
        <v>10.421528135491121</v>
      </c>
      <c r="I62" s="4">
        <f>IF(実質付加価値!I62&gt;0,LN(実質付加価値!I62),0)</f>
        <v>10.979151138478398</v>
      </c>
    </row>
    <row r="63" spans="1:9" x14ac:dyDescent="0.15">
      <c r="A63" s="1">
        <v>3</v>
      </c>
      <c r="B63" s="1" t="s">
        <v>101</v>
      </c>
      <c r="C63" s="1">
        <v>14</v>
      </c>
      <c r="D63" s="1" t="s">
        <v>165</v>
      </c>
      <c r="E63" s="4">
        <f>IF(実質付加価値!E63&gt;0,LN(実質付加価値!E63),0)</f>
        <v>6.4757985072543942</v>
      </c>
      <c r="F63" s="4">
        <f>IF(実質付加価値!F63&gt;0,LN(実質付加価値!F63),0)</f>
        <v>9.3663437764589155</v>
      </c>
      <c r="G63" s="4">
        <f>IF(実質付加価値!G63&gt;0,LN(実質付加価値!G63),0)</f>
        <v>10.139483492636648</v>
      </c>
      <c r="H63" s="4">
        <f>IF(実質付加価値!H63&gt;0,LN(実質付加価値!H63),0)</f>
        <v>9.7517037481456637</v>
      </c>
      <c r="I63" s="4">
        <f>IF(実質付加価値!I63&gt;0,LN(実質付加価値!I63),0)</f>
        <v>10.073005314061188</v>
      </c>
    </row>
    <row r="64" spans="1:9" x14ac:dyDescent="0.15">
      <c r="A64" s="1">
        <v>3</v>
      </c>
      <c r="B64" s="1" t="s">
        <v>101</v>
      </c>
      <c r="C64" s="1">
        <v>15</v>
      </c>
      <c r="D64" s="1" t="s">
        <v>166</v>
      </c>
      <c r="E64" s="4">
        <f>IF(実質付加価値!E64&gt;0,LN(実質付加価値!E64),0)</f>
        <v>10.755173559631052</v>
      </c>
      <c r="F64" s="4">
        <f>IF(実質付加価値!F64&gt;0,LN(実質付加価値!F64),0)</f>
        <v>10.973487361482739</v>
      </c>
      <c r="G64" s="4">
        <f>IF(実質付加価値!G64&gt;0,LN(実質付加価値!G64),0)</f>
        <v>11.382996114562889</v>
      </c>
      <c r="H64" s="4">
        <f>IF(実質付加価値!H64&gt;0,LN(実質付加価値!H64),0)</f>
        <v>11.271974273375614</v>
      </c>
      <c r="I64" s="4">
        <f>IF(実質付加価値!I64&gt;0,LN(実質付加価値!I64),0)</f>
        <v>11.242003334278133</v>
      </c>
    </row>
    <row r="65" spans="1:9" x14ac:dyDescent="0.15">
      <c r="A65" s="1">
        <v>3</v>
      </c>
      <c r="B65" s="1" t="s">
        <v>51</v>
      </c>
      <c r="C65" s="1">
        <v>16</v>
      </c>
      <c r="D65" s="1" t="s">
        <v>149</v>
      </c>
      <c r="E65" s="4">
        <f>IF(実質付加価値!E65&gt;0,LN(実質付加価値!E65),0)</f>
        <v>12.678541235461896</v>
      </c>
      <c r="F65" s="4">
        <f>IF(実質付加価値!F65&gt;0,LN(実質付加価値!F65),0)</f>
        <v>13.145227018006985</v>
      </c>
      <c r="G65" s="4">
        <f>IF(実質付加価値!G65&gt;0,LN(実質付加価値!G65),0)</f>
        <v>13.1803036725077</v>
      </c>
      <c r="H65" s="4">
        <f>IF(実質付加価値!H65&gt;0,LN(実質付加価値!H65),0)</f>
        <v>13.170989941757252</v>
      </c>
      <c r="I65" s="4">
        <f>IF(実質付加価値!I65&gt;0,LN(実質付加価値!I65),0)</f>
        <v>12.669820122530677</v>
      </c>
    </row>
    <row r="66" spans="1:9" x14ac:dyDescent="0.15">
      <c r="A66" s="1">
        <v>3</v>
      </c>
      <c r="B66" s="1" t="s">
        <v>51</v>
      </c>
      <c r="C66" s="1">
        <v>17</v>
      </c>
      <c r="D66" s="1" t="s">
        <v>150</v>
      </c>
      <c r="E66" s="4">
        <f>IF(実質付加価値!E66&gt;0,LN(実質付加価値!E66),0)</f>
        <v>10.182802368114988</v>
      </c>
      <c r="F66" s="4">
        <f>IF(実質付加価値!F66&gt;0,LN(実質付加価値!F66),0)</f>
        <v>10.740315243448491</v>
      </c>
      <c r="G66" s="4">
        <f>IF(実質付加価値!G66&gt;0,LN(実質付加価値!G66),0)</f>
        <v>11.294189886893063</v>
      </c>
      <c r="H66" s="4">
        <f>IF(実質付加価値!H66&gt;0,LN(実質付加価値!H66),0)</f>
        <v>11.628858524717364</v>
      </c>
      <c r="I66" s="4">
        <f>IF(実質付加価値!I66&gt;0,LN(実質付加価値!I66),0)</f>
        <v>11.785210563030466</v>
      </c>
    </row>
    <row r="67" spans="1:9" x14ac:dyDescent="0.15">
      <c r="A67" s="1">
        <v>3</v>
      </c>
      <c r="B67" s="1" t="s">
        <v>51</v>
      </c>
      <c r="C67" s="1">
        <v>18</v>
      </c>
      <c r="D67" s="1" t="s">
        <v>151</v>
      </c>
      <c r="E67" s="4">
        <f>IF(実質付加価値!E67&gt;0,LN(実質付加価値!E67),0)</f>
        <v>11.737185963823109</v>
      </c>
      <c r="F67" s="4">
        <f>IF(実質付加価値!F67&gt;0,LN(実質付加価値!F67),0)</f>
        <v>12.463445581718462</v>
      </c>
      <c r="G67" s="4">
        <f>IF(実質付加価値!G67&gt;0,LN(実質付加価値!G67),0)</f>
        <v>12.702091434520801</v>
      </c>
      <c r="H67" s="4">
        <f>IF(実質付加価値!H67&gt;0,LN(実質付加価値!H67),0)</f>
        <v>13.135806204122686</v>
      </c>
      <c r="I67" s="4">
        <f>IF(実質付加価値!I67&gt;0,LN(実質付加価値!I67),0)</f>
        <v>12.882971203081775</v>
      </c>
    </row>
    <row r="68" spans="1:9" x14ac:dyDescent="0.15">
      <c r="A68" s="1">
        <v>3</v>
      </c>
      <c r="B68" s="1" t="s">
        <v>51</v>
      </c>
      <c r="C68" s="1">
        <v>19</v>
      </c>
      <c r="D68" s="1" t="s">
        <v>152</v>
      </c>
      <c r="E68" s="4">
        <f>IF(実質付加価値!E68&gt;0,LN(実質付加価値!E68),0)</f>
        <v>10.400573263661464</v>
      </c>
      <c r="F68" s="4">
        <f>IF(実質付加価値!F68&gt;0,LN(実質付加価値!F68),0)</f>
        <v>11.321509425627699</v>
      </c>
      <c r="G68" s="4">
        <f>IF(実質付加価値!G68&gt;0,LN(実質付加価値!G68),0)</f>
        <v>12.066167907014918</v>
      </c>
      <c r="H68" s="4">
        <f>IF(実質付加価値!H68&gt;0,LN(実質付加価値!H68),0)</f>
        <v>12.168693192974636</v>
      </c>
      <c r="I68" s="4">
        <f>IF(実質付加価値!I68&gt;0,LN(実質付加価値!I68),0)</f>
        <v>12.062999838512255</v>
      </c>
    </row>
    <row r="69" spans="1:9" x14ac:dyDescent="0.15">
      <c r="A69" s="1">
        <v>3</v>
      </c>
      <c r="B69" s="1" t="s">
        <v>51</v>
      </c>
      <c r="C69" s="1">
        <v>20</v>
      </c>
      <c r="D69" s="1" t="s">
        <v>153</v>
      </c>
      <c r="E69" s="4">
        <f>IF(実質付加価値!E69&gt;0,LN(実質付加価値!E69),0)</f>
        <v>10.5634712757002</v>
      </c>
      <c r="F69" s="4">
        <f>IF(実質付加価値!F69&gt;0,LN(実質付加価値!F69),0)</f>
        <v>11.252024358909939</v>
      </c>
      <c r="G69" s="4">
        <f>IF(実質付加価値!G69&gt;0,LN(実質付加価値!G69),0)</f>
        <v>11.029751164958208</v>
      </c>
      <c r="H69" s="4">
        <f>IF(実質付加価値!H69&gt;0,LN(実質付加価値!H69),0)</f>
        <v>10.848747838998996</v>
      </c>
      <c r="I69" s="4">
        <f>IF(実質付加価値!I69&gt;0,LN(実質付加価値!I69),0)</f>
        <v>11.005261817421689</v>
      </c>
    </row>
    <row r="70" spans="1:9" x14ac:dyDescent="0.15">
      <c r="A70" s="1">
        <v>3</v>
      </c>
      <c r="B70" s="1" t="s">
        <v>51</v>
      </c>
      <c r="C70" s="1">
        <v>21</v>
      </c>
      <c r="D70" s="1" t="s">
        <v>154</v>
      </c>
      <c r="E70" s="4">
        <f>IF(実質付加価値!E70&gt;0,LN(実質付加価値!E70),0)</f>
        <v>11.352748393617821</v>
      </c>
      <c r="F70" s="4">
        <f>IF(実質付加価値!F70&gt;0,LN(実質付加価値!F70),0)</f>
        <v>11.778773835831844</v>
      </c>
      <c r="G70" s="4">
        <f>IF(実質付加価値!G70&gt;0,LN(実質付加価値!G70),0)</f>
        <v>12.257011921299073</v>
      </c>
      <c r="H70" s="4">
        <f>IF(実質付加価値!H70&gt;0,LN(実質付加価値!H70),0)</f>
        <v>12.575484744174377</v>
      </c>
      <c r="I70" s="4">
        <f>IF(実質付加価値!I70&gt;0,LN(実質付加価値!I70),0)</f>
        <v>12.638426447760551</v>
      </c>
    </row>
    <row r="71" spans="1:9" x14ac:dyDescent="0.15">
      <c r="A71" s="1">
        <v>3</v>
      </c>
      <c r="B71" s="1" t="s">
        <v>2</v>
      </c>
      <c r="C71" s="1">
        <v>22</v>
      </c>
      <c r="D71" s="1" t="s">
        <v>146</v>
      </c>
      <c r="E71" s="4">
        <f>IF(実質付加価値!E71&gt;0,LN(実質付加価値!E71),0)</f>
        <v>12.449593688966115</v>
      </c>
      <c r="F71" s="4">
        <f>IF(実質付加価値!F71&gt;0,LN(実質付加価値!F71),0)</f>
        <v>13.348392236375414</v>
      </c>
      <c r="G71" s="4">
        <f>IF(実質付加価値!G71&gt;0,LN(実質付加価値!G71),0)</f>
        <v>13.48297357181478</v>
      </c>
      <c r="H71" s="4">
        <f>IF(実質付加価値!H71&gt;0,LN(実質付加価値!H71),0)</f>
        <v>13.710777030606737</v>
      </c>
      <c r="I71" s="4">
        <f>IF(実質付加価値!I71&gt;0,LN(実質付加価値!I71),0)</f>
        <v>13.91245382209657</v>
      </c>
    </row>
    <row r="72" spans="1:9" x14ac:dyDescent="0.15">
      <c r="A72" s="1">
        <v>3</v>
      </c>
      <c r="B72" s="1" t="s">
        <v>2</v>
      </c>
      <c r="C72" s="1">
        <v>23</v>
      </c>
      <c r="D72" s="1" t="s">
        <v>167</v>
      </c>
      <c r="E72" s="4">
        <f>IF(実質付加価値!E72&gt;0,LN(実質付加価値!E72),0)</f>
        <v>12.873327641767981</v>
      </c>
      <c r="F72" s="4">
        <f>IF(実質付加価値!F72&gt;0,LN(実質付加価値!F72),0)</f>
        <v>13.030645704848858</v>
      </c>
      <c r="G72" s="4">
        <f>IF(実質付加価値!G72&gt;0,LN(実質付加価値!G72),0)</f>
        <v>13.167193589955005</v>
      </c>
      <c r="H72" s="4">
        <f>IF(実質付加価値!H72&gt;0,LN(実質付加価値!H72),0)</f>
        <v>13.331078505440768</v>
      </c>
      <c r="I72" s="4">
        <f>IF(実質付加価値!I72&gt;0,LN(実質付加価値!I72),0)</f>
        <v>13.418298410642738</v>
      </c>
    </row>
    <row r="73" spans="1:9" x14ac:dyDescent="0.15">
      <c r="A73" s="1">
        <v>4</v>
      </c>
      <c r="B73" s="1" t="s">
        <v>52</v>
      </c>
      <c r="C73" s="1">
        <v>1</v>
      </c>
      <c r="D73" s="1" t="s">
        <v>147</v>
      </c>
      <c r="E73" s="4">
        <f>IF(実質付加価値!E73&gt;0,LN(実質付加価値!E73),0)</f>
        <v>12.425503180794895</v>
      </c>
      <c r="F73" s="4">
        <f>IF(実質付加価値!F73&gt;0,LN(実質付加価値!F73),0)</f>
        <v>12.410091734988304</v>
      </c>
      <c r="G73" s="4">
        <f>IF(実質付加価値!G73&gt;0,LN(実質付加価値!G73),0)</f>
        <v>12.586161202523412</v>
      </c>
      <c r="H73" s="4">
        <f>IF(実質付加価値!H73&gt;0,LN(実質付加価値!H73),0)</f>
        <v>12.307994065989238</v>
      </c>
      <c r="I73" s="4">
        <f>IF(実質付加価値!I73&gt;0,LN(実質付加価値!I73),0)</f>
        <v>12.171888021325554</v>
      </c>
    </row>
    <row r="74" spans="1:9" x14ac:dyDescent="0.15">
      <c r="A74" s="1">
        <v>4</v>
      </c>
      <c r="B74" s="1" t="s">
        <v>52</v>
      </c>
      <c r="C74" s="1">
        <v>2</v>
      </c>
      <c r="D74" s="1" t="s">
        <v>148</v>
      </c>
      <c r="E74" s="4">
        <f>IF(実質付加価値!E74&gt;0,LN(実質付加価値!E74),0)</f>
        <v>9.1818396546578445</v>
      </c>
      <c r="F74" s="4">
        <f>IF(実質付加価値!F74&gt;0,LN(実質付加価値!F74),0)</f>
        <v>9.2508996206967087</v>
      </c>
      <c r="G74" s="4">
        <f>IF(実質付加価値!G74&gt;0,LN(実質付加価値!G74),0)</f>
        <v>9.0659888558658785</v>
      </c>
      <c r="H74" s="4">
        <f>IF(実質付加価値!H74&gt;0,LN(実質付加価値!H74),0)</f>
        <v>8.2358504912328225</v>
      </c>
      <c r="I74" s="4">
        <f>IF(実質付加価値!I74&gt;0,LN(実質付加価値!I74),0)</f>
        <v>6.8763531244501621</v>
      </c>
    </row>
    <row r="75" spans="1:9" x14ac:dyDescent="0.15">
      <c r="A75" s="1">
        <v>4</v>
      </c>
      <c r="B75" s="1" t="s">
        <v>102</v>
      </c>
      <c r="C75" s="1">
        <v>3</v>
      </c>
      <c r="D75" s="1" t="s">
        <v>155</v>
      </c>
      <c r="E75" s="4">
        <f>IF(実質付加価値!E75&gt;0,LN(実質付加価値!E75),0)</f>
        <v>12.380378997129254</v>
      </c>
      <c r="F75" s="4">
        <f>IF(実質付加価値!F75&gt;0,LN(実質付加価値!F75),0)</f>
        <v>12.694756061693889</v>
      </c>
      <c r="G75" s="4">
        <f>IF(実質付加価値!G75&gt;0,LN(実質付加価値!G75),0)</f>
        <v>12.791819104550719</v>
      </c>
      <c r="H75" s="4">
        <f>IF(実質付加価値!H75&gt;0,LN(実質付加価値!H75),0)</f>
        <v>12.834151073628201</v>
      </c>
      <c r="I75" s="4">
        <f>IF(実質付加価値!I75&gt;0,LN(実質付加価値!I75),0)</f>
        <v>12.534485920828159</v>
      </c>
    </row>
    <row r="76" spans="1:9" x14ac:dyDescent="0.15">
      <c r="A76" s="1">
        <v>4</v>
      </c>
      <c r="B76" s="1" t="s">
        <v>102</v>
      </c>
      <c r="C76" s="1">
        <v>4</v>
      </c>
      <c r="D76" s="1" t="s">
        <v>156</v>
      </c>
      <c r="E76" s="4">
        <f>IF(実質付加価値!E76&gt;0,LN(実質付加価値!E76),0)</f>
        <v>9.108862430614689</v>
      </c>
      <c r="F76" s="4">
        <f>IF(実質付加価値!F76&gt;0,LN(実質付加価値!F76),0)</f>
        <v>10.220270813803991</v>
      </c>
      <c r="G76" s="4">
        <f>IF(実質付加価値!G76&gt;0,LN(実質付加価値!G76),0)</f>
        <v>10.693943747761452</v>
      </c>
      <c r="H76" s="4">
        <f>IF(実質付加価値!H76&gt;0,LN(実質付加価値!H76),0)</f>
        <v>10.227972857492206</v>
      </c>
      <c r="I76" s="4">
        <f>IF(実質付加価値!I76&gt;0,LN(実質付加価値!I76),0)</f>
        <v>9.7670153010716181</v>
      </c>
    </row>
    <row r="77" spans="1:9" x14ac:dyDescent="0.15">
      <c r="A77" s="1">
        <v>4</v>
      </c>
      <c r="B77" s="1" t="s">
        <v>102</v>
      </c>
      <c r="C77" s="1">
        <v>5</v>
      </c>
      <c r="D77" s="1" t="s">
        <v>157</v>
      </c>
      <c r="E77" s="4">
        <f>IF(実質付加価値!E77&gt;0,LN(実質付加価値!E77),0)</f>
        <v>10.303895644515881</v>
      </c>
      <c r="F77" s="4">
        <f>IF(実質付加価値!F77&gt;0,LN(実質付加価値!F77),0)</f>
        <v>10.346266589282928</v>
      </c>
      <c r="G77" s="4">
        <f>IF(実質付加価値!G77&gt;0,LN(実質付加価値!G77),0)</f>
        <v>11.272437455041667</v>
      </c>
      <c r="H77" s="4">
        <f>IF(実質付加価値!H77&gt;0,LN(実質付加価値!H77),0)</f>
        <v>11.30998420356333</v>
      </c>
      <c r="I77" s="4">
        <f>IF(実質付加価値!I77&gt;0,LN(実質付加価値!I77),0)</f>
        <v>11.286774562174198</v>
      </c>
    </row>
    <row r="78" spans="1:9" x14ac:dyDescent="0.15">
      <c r="A78" s="1">
        <v>4</v>
      </c>
      <c r="B78" s="1" t="s">
        <v>102</v>
      </c>
      <c r="C78" s="1">
        <v>6</v>
      </c>
      <c r="D78" s="1" t="s">
        <v>49</v>
      </c>
      <c r="E78" s="4">
        <f>IF(実質付加価値!E78&gt;0,LN(実質付加価値!E78),0)</f>
        <v>6.5293671358904746</v>
      </c>
      <c r="F78" s="4">
        <f>IF(実質付加価値!F78&gt;0,LN(実質付加価値!F78),0)</f>
        <v>7.8962985169870965</v>
      </c>
      <c r="G78" s="4">
        <f>IF(実質付加価値!G78&gt;0,LN(実質付加価値!G78),0)</f>
        <v>9.1834541865224217</v>
      </c>
      <c r="H78" s="4">
        <f>IF(実質付加価値!H78&gt;0,LN(実質付加価値!H78),0)</f>
        <v>10.187563991169021</v>
      </c>
      <c r="I78" s="4">
        <f>IF(実質付加価値!I78&gt;0,LN(実質付加価値!I78),0)</f>
        <v>10.392560612260265</v>
      </c>
    </row>
    <row r="79" spans="1:9" x14ac:dyDescent="0.15">
      <c r="A79" s="1">
        <v>4</v>
      </c>
      <c r="B79" s="1" t="s">
        <v>102</v>
      </c>
      <c r="C79" s="1">
        <v>7</v>
      </c>
      <c r="D79" s="1" t="s">
        <v>158</v>
      </c>
      <c r="E79" s="4">
        <f>IF(実質付加価値!E79&gt;0,LN(実質付加価値!E79),0)</f>
        <v>10.14135295560472</v>
      </c>
      <c r="F79" s="4">
        <f>IF(実質付加価値!F79&gt;0,LN(実質付加価値!F79),0)</f>
        <v>11.258932622869249</v>
      </c>
      <c r="G79" s="4">
        <f>IF(実質付加価値!G79&gt;0,LN(実質付加価値!G79),0)</f>
        <v>11.400744789156363</v>
      </c>
      <c r="H79" s="4">
        <f>IF(実質付加価値!H79&gt;0,LN(実質付加価値!H79),0)</f>
        <v>11.711473171863158</v>
      </c>
      <c r="I79" s="4">
        <f>IF(実質付加価値!I79&gt;0,LN(実質付加価値!I79),0)</f>
        <v>10.710999633458551</v>
      </c>
    </row>
    <row r="80" spans="1:9" x14ac:dyDescent="0.15">
      <c r="A80" s="1">
        <v>4</v>
      </c>
      <c r="B80" s="1" t="s">
        <v>102</v>
      </c>
      <c r="C80" s="1">
        <v>8</v>
      </c>
      <c r="D80" s="1" t="s">
        <v>159</v>
      </c>
      <c r="E80" s="4">
        <f>IF(実質付加価値!E80&gt;0,LN(実質付加価値!E80),0)</f>
        <v>9.4609390929343196</v>
      </c>
      <c r="F80" s="4">
        <f>IF(実質付加価値!F80&gt;0,LN(実質付加価値!F80),0)</f>
        <v>10.00482416517009</v>
      </c>
      <c r="G80" s="4">
        <f>IF(実質付加価値!G80&gt;0,LN(実質付加価値!G80),0)</f>
        <v>10.606460571706389</v>
      </c>
      <c r="H80" s="4">
        <f>IF(実質付加価値!H80&gt;0,LN(実質付加価値!H80),0)</f>
        <v>10.667651109570585</v>
      </c>
      <c r="I80" s="4">
        <f>IF(実質付加価値!I80&gt;0,LN(実質付加価値!I80),0)</f>
        <v>10.609598974069842</v>
      </c>
    </row>
    <row r="81" spans="1:9" x14ac:dyDescent="0.15">
      <c r="A81" s="1">
        <v>4</v>
      </c>
      <c r="B81" s="1" t="s">
        <v>102</v>
      </c>
      <c r="C81" s="1">
        <v>9</v>
      </c>
      <c r="D81" s="1" t="s">
        <v>160</v>
      </c>
      <c r="E81" s="4">
        <f>IF(実質付加価値!E81&gt;0,LN(実質付加価値!E81),0)</f>
        <v>9.1237474126070737</v>
      </c>
      <c r="F81" s="4">
        <f>IF(実質付加価値!F81&gt;0,LN(実質付加価値!F81),0)</f>
        <v>10.406738925560393</v>
      </c>
      <c r="G81" s="4">
        <f>IF(実質付加価値!G81&gt;0,LN(実質付加価値!G81),0)</f>
        <v>10.930959600985098</v>
      </c>
      <c r="H81" s="4">
        <f>IF(実質付加価値!H81&gt;0,LN(実質付加価値!H81),0)</f>
        <v>11.143645851984589</v>
      </c>
      <c r="I81" s="4">
        <f>IF(実質付加価値!I81&gt;0,LN(実質付加価値!I81),0)</f>
        <v>10.695801626649484</v>
      </c>
    </row>
    <row r="82" spans="1:9" x14ac:dyDescent="0.15">
      <c r="A82" s="1">
        <v>4</v>
      </c>
      <c r="B82" s="1" t="s">
        <v>102</v>
      </c>
      <c r="C82" s="1">
        <v>10</v>
      </c>
      <c r="D82" s="1" t="s">
        <v>161</v>
      </c>
      <c r="E82" s="4">
        <f>IF(実質付加価値!E82&gt;0,LN(実質付加価値!E82),0)</f>
        <v>9.6169628944490508</v>
      </c>
      <c r="F82" s="4">
        <f>IF(実質付加価値!F82&gt;0,LN(実質付加価値!F82),0)</f>
        <v>10.455369348190308</v>
      </c>
      <c r="G82" s="4">
        <f>IF(実質付加価値!G82&gt;0,LN(実質付加価値!G82),0)</f>
        <v>10.968600659455765</v>
      </c>
      <c r="H82" s="4">
        <f>IF(実質付加価値!H82&gt;0,LN(実質付加価値!H82),0)</f>
        <v>11.164419948307309</v>
      </c>
      <c r="I82" s="4">
        <f>IF(実質付加価値!I82&gt;0,LN(実質付加価値!I82),0)</f>
        <v>10.801054149402834</v>
      </c>
    </row>
    <row r="83" spans="1:9" x14ac:dyDescent="0.15">
      <c r="A83" s="1">
        <v>4</v>
      </c>
      <c r="B83" s="1" t="s">
        <v>102</v>
      </c>
      <c r="C83" s="1">
        <v>11</v>
      </c>
      <c r="D83" s="1" t="s">
        <v>162</v>
      </c>
      <c r="E83" s="4">
        <f>IF(実質付加価値!E83&gt;0,LN(実質付加価値!E83),0)</f>
        <v>8.9718274822852333</v>
      </c>
      <c r="F83" s="4">
        <f>IF(実質付加価値!F83&gt;0,LN(実質付加価値!F83),0)</f>
        <v>10.064965163882727</v>
      </c>
      <c r="G83" s="4">
        <f>IF(実質付加価値!G83&gt;0,LN(実質付加価値!G83),0)</f>
        <v>10.904380788177427</v>
      </c>
      <c r="H83" s="4">
        <f>IF(実質付加価値!H83&gt;0,LN(実質付加価値!H83),0)</f>
        <v>10.925794872674466</v>
      </c>
      <c r="I83" s="4">
        <f>IF(実質付加価値!I83&gt;0,LN(実質付加価値!I83),0)</f>
        <v>11.62067627566806</v>
      </c>
    </row>
    <row r="84" spans="1:9" x14ac:dyDescent="0.15">
      <c r="A84" s="1">
        <v>4</v>
      </c>
      <c r="B84" s="1" t="s">
        <v>102</v>
      </c>
      <c r="C84" s="1">
        <v>12</v>
      </c>
      <c r="D84" s="1" t="s">
        <v>163</v>
      </c>
      <c r="E84" s="4">
        <f>IF(実質付加価値!E84&gt;0,LN(実質付加価値!E84),0)</f>
        <v>7.8899672933994465</v>
      </c>
      <c r="F84" s="4">
        <f>IF(実質付加価値!F84&gt;0,LN(実質付加価値!F84),0)</f>
        <v>9.9710959619192465</v>
      </c>
      <c r="G84" s="4">
        <f>IF(実質付加価値!G84&gt;0,LN(実質付加価値!G84),0)</f>
        <v>11.828109983794006</v>
      </c>
      <c r="H84" s="4">
        <f>IF(実質付加価値!H84&gt;0,LN(実質付加価値!H84),0)</f>
        <v>12.830228410657782</v>
      </c>
      <c r="I84" s="4">
        <f>IF(実質付加価値!I84&gt;0,LN(実質付加価値!I84),0)</f>
        <v>13.695500659014453</v>
      </c>
    </row>
    <row r="85" spans="1:9" x14ac:dyDescent="0.15">
      <c r="A85" s="1">
        <v>4</v>
      </c>
      <c r="B85" s="1" t="s">
        <v>102</v>
      </c>
      <c r="C85" s="1">
        <v>13</v>
      </c>
      <c r="D85" s="1" t="s">
        <v>164</v>
      </c>
      <c r="E85" s="4">
        <f>IF(実質付加価値!E85&gt;0,LN(実質付加価値!E85),0)</f>
        <v>8.60643955448535</v>
      </c>
      <c r="F85" s="4">
        <f>IF(実質付加価値!F85&gt;0,LN(実質付加価値!F85),0)</f>
        <v>9.976640813241227</v>
      </c>
      <c r="G85" s="4">
        <f>IF(実質付加価値!G85&gt;0,LN(実質付加価値!G85),0)</f>
        <v>10.314538122293033</v>
      </c>
      <c r="H85" s="4">
        <f>IF(実質付加価値!H85&gt;0,LN(実質付加価値!H85),0)</f>
        <v>10.647875511116933</v>
      </c>
      <c r="I85" s="4">
        <f>IF(実質付加価値!I85&gt;0,LN(実質付加価値!I85),0)</f>
        <v>11.022606557388388</v>
      </c>
    </row>
    <row r="86" spans="1:9" x14ac:dyDescent="0.15">
      <c r="A86" s="1">
        <v>4</v>
      </c>
      <c r="B86" s="1" t="s">
        <v>102</v>
      </c>
      <c r="C86" s="1">
        <v>14</v>
      </c>
      <c r="D86" s="1" t="s">
        <v>165</v>
      </c>
      <c r="E86" s="4">
        <f>IF(実質付加価値!E86&gt;0,LN(実質付加価値!E86),0)</f>
        <v>7.4354758575521958</v>
      </c>
      <c r="F86" s="4">
        <f>IF(実質付加価値!F86&gt;0,LN(実質付加価値!F86),0)</f>
        <v>8.9736264501659466</v>
      </c>
      <c r="G86" s="4">
        <f>IF(実質付加価値!G86&gt;0,LN(実質付加価値!G86),0)</f>
        <v>9.8537732821713089</v>
      </c>
      <c r="H86" s="4">
        <f>IF(実質付加価値!H86&gt;0,LN(実質付加価値!H86),0)</f>
        <v>9.5151613971099742</v>
      </c>
      <c r="I86" s="4">
        <f>IF(実質付加価値!I86&gt;0,LN(実質付加価値!I86),0)</f>
        <v>9.623962068541255</v>
      </c>
    </row>
    <row r="87" spans="1:9" x14ac:dyDescent="0.15">
      <c r="A87" s="1">
        <v>4</v>
      </c>
      <c r="B87" s="1" t="s">
        <v>102</v>
      </c>
      <c r="C87" s="1">
        <v>15</v>
      </c>
      <c r="D87" s="1" t="s">
        <v>166</v>
      </c>
      <c r="E87" s="4">
        <f>IF(実質付加価値!E87&gt;0,LN(実質付加価値!E87),0)</f>
        <v>11.274776752638729</v>
      </c>
      <c r="F87" s="4">
        <f>IF(実質付加価値!F87&gt;0,LN(実質付加価値!F87),0)</f>
        <v>11.629181463649605</v>
      </c>
      <c r="G87" s="4">
        <f>IF(実質付加価値!G87&gt;0,LN(実質付加価値!G87),0)</f>
        <v>12.021863432623103</v>
      </c>
      <c r="H87" s="4">
        <f>IF(実質付加価値!H87&gt;0,LN(実質付加価値!H87),0)</f>
        <v>11.937186588926123</v>
      </c>
      <c r="I87" s="4">
        <f>IF(実質付加価値!I87&gt;0,LN(実質付加価値!I87),0)</f>
        <v>12.059000227500682</v>
      </c>
    </row>
    <row r="88" spans="1:9" x14ac:dyDescent="0.15">
      <c r="A88" s="1">
        <v>4</v>
      </c>
      <c r="B88" s="1" t="s">
        <v>52</v>
      </c>
      <c r="C88" s="1">
        <v>16</v>
      </c>
      <c r="D88" s="1" t="s">
        <v>149</v>
      </c>
      <c r="E88" s="4">
        <f>IF(実質付加価値!E88&gt;0,LN(実質付加価値!E88),0)</f>
        <v>13.014655570761184</v>
      </c>
      <c r="F88" s="4">
        <f>IF(実質付加価値!F88&gt;0,LN(実質付加価値!F88),0)</f>
        <v>13.469644810710358</v>
      </c>
      <c r="G88" s="4">
        <f>IF(実質付加価値!G88&gt;0,LN(実質付加価値!G88),0)</f>
        <v>13.762719136147687</v>
      </c>
      <c r="H88" s="4">
        <f>IF(実質付加価値!H88&gt;0,LN(実質付加価値!H88),0)</f>
        <v>13.43290091301207</v>
      </c>
      <c r="I88" s="4">
        <f>IF(実質付加価値!I88&gt;0,LN(実質付加価値!I88),0)</f>
        <v>13.122942540330738</v>
      </c>
    </row>
    <row r="89" spans="1:9" x14ac:dyDescent="0.15">
      <c r="A89" s="1">
        <v>4</v>
      </c>
      <c r="B89" s="1" t="s">
        <v>52</v>
      </c>
      <c r="C89" s="1">
        <v>17</v>
      </c>
      <c r="D89" s="1" t="s">
        <v>150</v>
      </c>
      <c r="E89" s="4">
        <f>IF(実質付加価値!E89&gt;0,LN(実質付加価値!E89),0)</f>
        <v>10.744149404319955</v>
      </c>
      <c r="F89" s="4">
        <f>IF(実質付加価値!F89&gt;0,LN(実質付加価値!F89),0)</f>
        <v>11.329631446340551</v>
      </c>
      <c r="G89" s="4">
        <f>IF(実質付加価値!G89&gt;0,LN(実質付加価値!G89),0)</f>
        <v>11.954096956871009</v>
      </c>
      <c r="H89" s="4">
        <f>IF(実質付加価値!H89&gt;0,LN(実質付加価値!H89),0)</f>
        <v>12.344922043017494</v>
      </c>
      <c r="I89" s="4">
        <f>IF(実質付加価値!I89&gt;0,LN(実質付加価値!I89),0)</f>
        <v>12.377035651697238</v>
      </c>
    </row>
    <row r="90" spans="1:9" x14ac:dyDescent="0.15">
      <c r="A90" s="1">
        <v>4</v>
      </c>
      <c r="B90" s="1" t="s">
        <v>52</v>
      </c>
      <c r="C90" s="1">
        <v>18</v>
      </c>
      <c r="D90" s="1" t="s">
        <v>151</v>
      </c>
      <c r="E90" s="4">
        <f>IF(実質付加価値!E90&gt;0,LN(実質付加価値!E90),0)</f>
        <v>12.414194621237581</v>
      </c>
      <c r="F90" s="4">
        <f>IF(実質付加価値!F90&gt;0,LN(実質付加価値!F90),0)</f>
        <v>13.298844086851561</v>
      </c>
      <c r="G90" s="4">
        <f>IF(実質付加価値!G90&gt;0,LN(実質付加価値!G90),0)</f>
        <v>13.768864559588192</v>
      </c>
      <c r="H90" s="4">
        <f>IF(実質付加価値!H90&gt;0,LN(実質付加価値!H90),0)</f>
        <v>14.032295783264386</v>
      </c>
      <c r="I90" s="4">
        <f>IF(実質付加価値!I90&gt;0,LN(実質付加価値!I90),0)</f>
        <v>13.910606136598579</v>
      </c>
    </row>
    <row r="91" spans="1:9" x14ac:dyDescent="0.15">
      <c r="A91" s="1">
        <v>4</v>
      </c>
      <c r="B91" s="1" t="s">
        <v>52</v>
      </c>
      <c r="C91" s="1">
        <v>19</v>
      </c>
      <c r="D91" s="1" t="s">
        <v>152</v>
      </c>
      <c r="E91" s="4">
        <f>IF(実質付加価値!E91&gt;0,LN(実質付加価値!E91),0)</f>
        <v>10.882582546881258</v>
      </c>
      <c r="F91" s="4">
        <f>IF(実質付加価値!F91&gt;0,LN(実質付加価値!F91),0)</f>
        <v>11.73126689378608</v>
      </c>
      <c r="G91" s="4">
        <f>IF(実質付加価値!G91&gt;0,LN(実質付加価値!G91),0)</f>
        <v>12.511822622226537</v>
      </c>
      <c r="H91" s="4">
        <f>IF(実質付加価値!H91&gt;0,LN(実質付加価値!H91),0)</f>
        <v>12.66227397231499</v>
      </c>
      <c r="I91" s="4">
        <f>IF(実質付加価値!I91&gt;0,LN(実質付加価値!I91),0)</f>
        <v>12.561174605240799</v>
      </c>
    </row>
    <row r="92" spans="1:9" x14ac:dyDescent="0.15">
      <c r="A92" s="1">
        <v>4</v>
      </c>
      <c r="B92" s="1" t="s">
        <v>52</v>
      </c>
      <c r="C92" s="1">
        <v>20</v>
      </c>
      <c r="D92" s="1" t="s">
        <v>153</v>
      </c>
      <c r="E92" s="4">
        <f>IF(実質付加価値!E92&gt;0,LN(実質付加価値!E92),0)</f>
        <v>11.05339184245914</v>
      </c>
      <c r="F92" s="4">
        <f>IF(実質付加価値!F92&gt;0,LN(実質付加価値!F92),0)</f>
        <v>12.09030635634314</v>
      </c>
      <c r="G92" s="4">
        <f>IF(実質付加価値!G92&gt;0,LN(実質付加価値!G92),0)</f>
        <v>12.02115783166145</v>
      </c>
      <c r="H92" s="4">
        <f>IF(実質付加価値!H92&gt;0,LN(実質付加価値!H92),0)</f>
        <v>11.755243272220575</v>
      </c>
      <c r="I92" s="4">
        <f>IF(実質付加価値!I92&gt;0,LN(実質付加価値!I92),0)</f>
        <v>11.815842604059132</v>
      </c>
    </row>
    <row r="93" spans="1:9" x14ac:dyDescent="0.15">
      <c r="A93" s="1">
        <v>4</v>
      </c>
      <c r="B93" s="1" t="s">
        <v>52</v>
      </c>
      <c r="C93" s="1">
        <v>21</v>
      </c>
      <c r="D93" s="1" t="s">
        <v>154</v>
      </c>
      <c r="E93" s="4">
        <f>IF(実質付加価値!E93&gt;0,LN(実質付加価値!E93),0)</f>
        <v>12.060917271340136</v>
      </c>
      <c r="F93" s="4">
        <f>IF(実質付加価値!F93&gt;0,LN(実質付加価値!F93),0)</f>
        <v>12.565826778776922</v>
      </c>
      <c r="G93" s="4">
        <f>IF(実質付加価値!G93&gt;0,LN(実質付加価値!G93),0)</f>
        <v>12.973162056921669</v>
      </c>
      <c r="H93" s="4">
        <f>IF(実質付加価値!H93&gt;0,LN(実質付加価値!H93),0)</f>
        <v>13.428300720001459</v>
      </c>
      <c r="I93" s="4">
        <f>IF(実質付加価値!I93&gt;0,LN(実質付加価値!I93),0)</f>
        <v>13.610707294465517</v>
      </c>
    </row>
    <row r="94" spans="1:9" x14ac:dyDescent="0.15">
      <c r="A94" s="1">
        <v>4</v>
      </c>
      <c r="B94" s="1" t="s">
        <v>3</v>
      </c>
      <c r="C94" s="1">
        <v>22</v>
      </c>
      <c r="D94" s="1" t="s">
        <v>146</v>
      </c>
      <c r="E94" s="4">
        <f>IF(実質付加価値!E94&gt;0,LN(実質付加価値!E94),0)</f>
        <v>13.177511857884967</v>
      </c>
      <c r="F94" s="4">
        <f>IF(実質付加価値!F94&gt;0,LN(実質付加価値!F94),0)</f>
        <v>13.775197014596769</v>
      </c>
      <c r="G94" s="4">
        <f>IF(実質付加価値!G94&gt;0,LN(実質付加価値!G94),0)</f>
        <v>14.056064658835259</v>
      </c>
      <c r="H94" s="4">
        <f>IF(実質付加価値!H94&gt;0,LN(実質付加価値!H94),0)</f>
        <v>14.330664420382108</v>
      </c>
      <c r="I94" s="4">
        <f>IF(実質付加価値!I94&gt;0,LN(実質付加価値!I94),0)</f>
        <v>14.590991476702335</v>
      </c>
    </row>
    <row r="95" spans="1:9" x14ac:dyDescent="0.15">
      <c r="A95" s="1">
        <v>4</v>
      </c>
      <c r="B95" s="1" t="s">
        <v>3</v>
      </c>
      <c r="C95" s="1">
        <v>23</v>
      </c>
      <c r="D95" s="1" t="s">
        <v>167</v>
      </c>
      <c r="E95" s="4">
        <f>IF(実質付加価値!E95&gt;0,LN(実質付加価値!E95),0)</f>
        <v>13.177473620119139</v>
      </c>
      <c r="F95" s="4">
        <f>IF(実質付加価値!F95&gt;0,LN(実質付加価値!F95),0)</f>
        <v>13.440474033831604</v>
      </c>
      <c r="G95" s="4">
        <f>IF(実質付加価値!G95&gt;0,LN(実質付加価値!G95),0)</f>
        <v>13.58155664185999</v>
      </c>
      <c r="H95" s="4">
        <f>IF(実質付加価値!H95&gt;0,LN(実質付加価値!H95),0)</f>
        <v>13.754484487620816</v>
      </c>
      <c r="I95" s="4">
        <f>IF(実質付加価値!I95&gt;0,LN(実質付加価値!I95),0)</f>
        <v>13.867653549755826</v>
      </c>
    </row>
    <row r="96" spans="1:9" x14ac:dyDescent="0.15">
      <c r="A96" s="1">
        <v>5</v>
      </c>
      <c r="B96" s="1" t="s">
        <v>53</v>
      </c>
      <c r="C96" s="1">
        <v>1</v>
      </c>
      <c r="D96" s="1" t="s">
        <v>147</v>
      </c>
      <c r="E96" s="4">
        <f>IF(実質付加価値!E96&gt;0,LN(実質付加価値!E96),0)</f>
        <v>12.437577847062665</v>
      </c>
      <c r="F96" s="4">
        <f>IF(実質付加価値!F96&gt;0,LN(実質付加価値!F96),0)</f>
        <v>12.312852984672974</v>
      </c>
      <c r="G96" s="4">
        <f>IF(実質付加価値!G96&gt;0,LN(実質付加価値!G96),0)</f>
        <v>12.413651056706627</v>
      </c>
      <c r="H96" s="4">
        <f>IF(実質付加価値!H96&gt;0,LN(実質付加価値!H96),0)</f>
        <v>11.935752473507854</v>
      </c>
      <c r="I96" s="4">
        <f>IF(実質付加価値!I96&gt;0,LN(実質付加価値!I96),0)</f>
        <v>12.001726922053344</v>
      </c>
    </row>
    <row r="97" spans="1:9" x14ac:dyDescent="0.15">
      <c r="A97" s="1">
        <v>5</v>
      </c>
      <c r="B97" s="1" t="s">
        <v>53</v>
      </c>
      <c r="C97" s="1">
        <v>2</v>
      </c>
      <c r="D97" s="1" t="s">
        <v>148</v>
      </c>
      <c r="E97" s="4">
        <f>IF(実質付加価値!E97&gt;0,LN(実質付加価値!E97),0)</f>
        <v>11.307947771766726</v>
      </c>
      <c r="F97" s="4">
        <f>IF(実質付加価値!F97&gt;0,LN(実質付加価値!F97),0)</f>
        <v>10.855535913434906</v>
      </c>
      <c r="G97" s="4">
        <f>IF(実質付加価値!G97&gt;0,LN(実質付加価値!G97),0)</f>
        <v>9.9237565811342119</v>
      </c>
      <c r="H97" s="4">
        <f>IF(実質付加価値!H97&gt;0,LN(実質付加価値!H97),0)</f>
        <v>9.3375415271522222</v>
      </c>
      <c r="I97" s="4">
        <f>IF(実質付加価値!I97&gt;0,LN(実質付加価値!I97),0)</f>
        <v>9.019595271621462</v>
      </c>
    </row>
    <row r="98" spans="1:9" x14ac:dyDescent="0.15">
      <c r="A98" s="1">
        <v>5</v>
      </c>
      <c r="B98" s="1" t="s">
        <v>103</v>
      </c>
      <c r="C98" s="1">
        <v>3</v>
      </c>
      <c r="D98" s="1" t="s">
        <v>155</v>
      </c>
      <c r="E98" s="4">
        <f>IF(実質付加価値!E98&gt;0,LN(実質付加価値!E98),0)</f>
        <v>11.068040050477341</v>
      </c>
      <c r="F98" s="4">
        <f>IF(実質付加価値!F98&gt;0,LN(実質付加価値!F98),0)</f>
        <v>11.093144310028929</v>
      </c>
      <c r="G98" s="4">
        <f>IF(実質付加価値!G98&gt;0,LN(実質付加価値!G98),0)</f>
        <v>11.162110205591134</v>
      </c>
      <c r="H98" s="4">
        <f>IF(実質付加価値!H98&gt;0,LN(実質付加価値!H98),0)</f>
        <v>11.113963963462394</v>
      </c>
      <c r="I98" s="4">
        <f>IF(実質付加価値!I98&gt;0,LN(実質付加価値!I98),0)</f>
        <v>10.877793253075305</v>
      </c>
    </row>
    <row r="99" spans="1:9" x14ac:dyDescent="0.15">
      <c r="A99" s="1">
        <v>5</v>
      </c>
      <c r="B99" s="1" t="s">
        <v>103</v>
      </c>
      <c r="C99" s="1">
        <v>4</v>
      </c>
      <c r="D99" s="1" t="s">
        <v>156</v>
      </c>
      <c r="E99" s="4">
        <f>IF(実質付加価値!E99&gt;0,LN(実質付加価値!E99),0)</f>
        <v>8.4286541303980407</v>
      </c>
      <c r="F99" s="4">
        <f>IF(実質付加価値!F99&gt;0,LN(実質付加価値!F99),0)</f>
        <v>10.093321699988145</v>
      </c>
      <c r="G99" s="4">
        <f>IF(実質付加価値!G99&gt;0,LN(実質付加価値!G99),0)</f>
        <v>11.085894772128931</v>
      </c>
      <c r="H99" s="4">
        <f>IF(実質付加価値!H99&gt;0,LN(実質付加価値!H99),0)</f>
        <v>10.49239050867858</v>
      </c>
      <c r="I99" s="4">
        <f>IF(実質付加価値!I99&gt;0,LN(実質付加価値!I99),0)</f>
        <v>10.177330903747135</v>
      </c>
    </row>
    <row r="100" spans="1:9" x14ac:dyDescent="0.15">
      <c r="A100" s="1">
        <v>5</v>
      </c>
      <c r="B100" s="1" t="s">
        <v>103</v>
      </c>
      <c r="C100" s="1">
        <v>5</v>
      </c>
      <c r="D100" s="1" t="s">
        <v>157</v>
      </c>
      <c r="E100" s="4">
        <f>IF(実質付加価値!E100&gt;0,LN(実質付加価値!E100),0)</f>
        <v>9.1796637053569814</v>
      </c>
      <c r="F100" s="4">
        <f>IF(実質付加価値!F100&gt;0,LN(実質付加価値!F100),0)</f>
        <v>9.3692863285920538</v>
      </c>
      <c r="G100" s="4">
        <f>IF(実質付加価値!G100&gt;0,LN(実質付加価値!G100),0)</f>
        <v>9.3190747643641441</v>
      </c>
      <c r="H100" s="4">
        <f>IF(実質付加価値!H100&gt;0,LN(実質付加価値!H100),0)</f>
        <v>9.4707878179176443</v>
      </c>
      <c r="I100" s="4">
        <f>IF(実質付加価値!I100&gt;0,LN(実質付加価値!I100),0)</f>
        <v>9.4135512552842844</v>
      </c>
    </row>
    <row r="101" spans="1:9" x14ac:dyDescent="0.15">
      <c r="A101" s="1">
        <v>5</v>
      </c>
      <c r="B101" s="1" t="s">
        <v>103</v>
      </c>
      <c r="C101" s="1">
        <v>6</v>
      </c>
      <c r="D101" s="1" t="s">
        <v>49</v>
      </c>
      <c r="E101" s="4">
        <f>IF(実質付加価値!E101&gt;0,LN(実質付加価値!E101),0)</f>
        <v>7.5276774325427542</v>
      </c>
      <c r="F101" s="4">
        <f>IF(実質付加価値!F101&gt;0,LN(実質付加価値!F101),0)</f>
        <v>8.4763111094627046</v>
      </c>
      <c r="G101" s="4">
        <f>IF(実質付加価値!G101&gt;0,LN(実質付加価値!G101),0)</f>
        <v>9.1429446230697824</v>
      </c>
      <c r="H101" s="4">
        <f>IF(実質付加価値!H101&gt;0,LN(実質付加価値!H101),0)</f>
        <v>8.6646451070738433</v>
      </c>
      <c r="I101" s="4">
        <f>IF(実質付加価値!I101&gt;0,LN(実質付加価値!I101),0)</f>
        <v>10.705446688804523</v>
      </c>
    </row>
    <row r="102" spans="1:9" x14ac:dyDescent="0.15">
      <c r="A102" s="1">
        <v>5</v>
      </c>
      <c r="B102" s="1" t="s">
        <v>103</v>
      </c>
      <c r="C102" s="1">
        <v>7</v>
      </c>
      <c r="D102" s="1" t="s">
        <v>158</v>
      </c>
      <c r="E102" s="4">
        <f>IF(実質付加価値!E102&gt;0,LN(実質付加価値!E102),0)</f>
        <v>9.6376637418116928</v>
      </c>
      <c r="F102" s="4">
        <f>IF(実質付加価値!F102&gt;0,LN(実質付加価値!F102),0)</f>
        <v>9.8542988596440058</v>
      </c>
      <c r="G102" s="4">
        <f>IF(実質付加価値!G102&gt;0,LN(実質付加価値!G102),0)</f>
        <v>7.7948404698284364</v>
      </c>
      <c r="H102" s="4">
        <f>IF(実質付加価値!H102&gt;0,LN(実質付加価値!H102),0)</f>
        <v>8.0157463938495184</v>
      </c>
      <c r="I102" s="4">
        <f>IF(実質付加価値!I102&gt;0,LN(実質付加価値!I102),0)</f>
        <v>7.7056383274291269</v>
      </c>
    </row>
    <row r="103" spans="1:9" x14ac:dyDescent="0.15">
      <c r="A103" s="1">
        <v>5</v>
      </c>
      <c r="B103" s="1" t="s">
        <v>103</v>
      </c>
      <c r="C103" s="1">
        <v>8</v>
      </c>
      <c r="D103" s="1" t="s">
        <v>159</v>
      </c>
      <c r="E103" s="4">
        <f>IF(実質付加価値!E103&gt;0,LN(実質付加価値!E103),0)</f>
        <v>8.7212417669769948</v>
      </c>
      <c r="F103" s="4">
        <f>IF(実質付加価値!F103&gt;0,LN(実質付加価値!F103),0)</f>
        <v>9.4808330685618163</v>
      </c>
      <c r="G103" s="4">
        <f>IF(実質付加価値!G103&gt;0,LN(実質付加価値!G103),0)</f>
        <v>9.8113383035835238</v>
      </c>
      <c r="H103" s="4">
        <f>IF(実質付加価値!H103&gt;0,LN(実質付加価値!H103),0)</f>
        <v>10.018548997470875</v>
      </c>
      <c r="I103" s="4">
        <f>IF(実質付加価値!I103&gt;0,LN(実質付加価値!I103),0)</f>
        <v>10.069106943985641</v>
      </c>
    </row>
    <row r="104" spans="1:9" x14ac:dyDescent="0.15">
      <c r="A104" s="1">
        <v>5</v>
      </c>
      <c r="B104" s="1" t="s">
        <v>103</v>
      </c>
      <c r="C104" s="1">
        <v>9</v>
      </c>
      <c r="D104" s="1" t="s">
        <v>160</v>
      </c>
      <c r="E104" s="4">
        <f>IF(実質付加価値!E104&gt;0,LN(実質付加価値!E104),0)</f>
        <v>8.9917290229380207</v>
      </c>
      <c r="F104" s="4">
        <f>IF(実質付加価値!F104&gt;0,LN(実質付加価値!F104),0)</f>
        <v>9.6747498587442653</v>
      </c>
      <c r="G104" s="4">
        <f>IF(実質付加価値!G104&gt;0,LN(実質付加価値!G104),0)</f>
        <v>9.6553358154127515</v>
      </c>
      <c r="H104" s="4">
        <f>IF(実質付加価値!H104&gt;0,LN(実質付加価値!H104),0)</f>
        <v>10.187964203408772</v>
      </c>
      <c r="I104" s="4">
        <f>IF(実質付加価値!I104&gt;0,LN(実質付加価値!I104),0)</f>
        <v>9.9482072181489976</v>
      </c>
    </row>
    <row r="105" spans="1:9" x14ac:dyDescent="0.15">
      <c r="A105" s="1">
        <v>5</v>
      </c>
      <c r="B105" s="1" t="s">
        <v>103</v>
      </c>
      <c r="C105" s="1">
        <v>10</v>
      </c>
      <c r="D105" s="1" t="s">
        <v>161</v>
      </c>
      <c r="E105" s="4">
        <f>IF(実質付加価値!E105&gt;0,LN(実質付加価値!E105),0)</f>
        <v>8.5324953432157056</v>
      </c>
      <c r="F105" s="4">
        <f>IF(実質付加価値!F105&gt;0,LN(実質付加価値!F105),0)</f>
        <v>9.2607654527222163</v>
      </c>
      <c r="G105" s="4">
        <f>IF(実質付加価値!G105&gt;0,LN(実質付加価値!G105),0)</f>
        <v>10.007329071921324</v>
      </c>
      <c r="H105" s="4">
        <f>IF(実質付加価値!H105&gt;0,LN(実質付加価値!H105),0)</f>
        <v>10.01797943905285</v>
      </c>
      <c r="I105" s="4">
        <f>IF(実質付加価値!I105&gt;0,LN(実質付加価値!I105),0)</f>
        <v>9.9138239802962804</v>
      </c>
    </row>
    <row r="106" spans="1:9" x14ac:dyDescent="0.15">
      <c r="A106" s="1">
        <v>5</v>
      </c>
      <c r="B106" s="1" t="s">
        <v>103</v>
      </c>
      <c r="C106" s="1">
        <v>11</v>
      </c>
      <c r="D106" s="1" t="s">
        <v>162</v>
      </c>
      <c r="E106" s="4">
        <f>IF(実質付加価値!E106&gt;0,LN(実質付加価値!E106),0)</f>
        <v>8.1081949671651383</v>
      </c>
      <c r="F106" s="4">
        <f>IF(実質付加価値!F106&gt;0,LN(実質付加価値!F106),0)</f>
        <v>9.07848102569322</v>
      </c>
      <c r="G106" s="4">
        <f>IF(実質付加価値!G106&gt;0,LN(実質付加価値!G106),0)</f>
        <v>10.48365208612878</v>
      </c>
      <c r="H106" s="4">
        <f>IF(実質付加価値!H106&gt;0,LN(実質付加価値!H106),0)</f>
        <v>10.5540570268402</v>
      </c>
      <c r="I106" s="4">
        <f>IF(実質付加価値!I106&gt;0,LN(実質付加価値!I106),0)</f>
        <v>10.930450725456579</v>
      </c>
    </row>
    <row r="107" spans="1:9" x14ac:dyDescent="0.15">
      <c r="A107" s="1">
        <v>5</v>
      </c>
      <c r="B107" s="1" t="s">
        <v>103</v>
      </c>
      <c r="C107" s="1">
        <v>12</v>
      </c>
      <c r="D107" s="1" t="s">
        <v>163</v>
      </c>
      <c r="E107" s="4">
        <f>IF(実質付加価値!E107&gt;0,LN(実質付加価値!E107),0)</f>
        <v>7.3222050347890733</v>
      </c>
      <c r="F107" s="4">
        <f>IF(実質付加価値!F107&gt;0,LN(実質付加価値!F107),0)</f>
        <v>9.5072188655860597</v>
      </c>
      <c r="G107" s="4">
        <f>IF(実質付加価値!G107&gt;0,LN(実質付加価値!G107),0)</f>
        <v>11.304263614738918</v>
      </c>
      <c r="H107" s="4">
        <f>IF(実質付加価値!H107&gt;0,LN(実質付加価値!H107),0)</f>
        <v>12.27394690313721</v>
      </c>
      <c r="I107" s="4">
        <f>IF(実質付加価値!I107&gt;0,LN(実質付加価値!I107),0)</f>
        <v>13.670476339738153</v>
      </c>
    </row>
    <row r="108" spans="1:9" x14ac:dyDescent="0.15">
      <c r="A108" s="1">
        <v>5</v>
      </c>
      <c r="B108" s="1" t="s">
        <v>103</v>
      </c>
      <c r="C108" s="1">
        <v>13</v>
      </c>
      <c r="D108" s="1" t="s">
        <v>164</v>
      </c>
      <c r="E108" s="4">
        <f>IF(実質付加価値!E108&gt;0,LN(実質付加価値!E108),0)</f>
        <v>4.9556165409534358</v>
      </c>
      <c r="F108" s="4">
        <f>IF(実質付加価値!F108&gt;0,LN(実質付加価値!F108),0)</f>
        <v>8.9526962852923901</v>
      </c>
      <c r="G108" s="4">
        <f>IF(実質付加価値!G108&gt;0,LN(実質付加価値!G108),0)</f>
        <v>9.9570970970305837</v>
      </c>
      <c r="H108" s="4">
        <f>IF(実質付加価値!H108&gt;0,LN(実質付加価値!H108),0)</f>
        <v>9.8753019142855223</v>
      </c>
      <c r="I108" s="4">
        <f>IF(実質付加価値!I108&gt;0,LN(実質付加価値!I108),0)</f>
        <v>10.382473781717913</v>
      </c>
    </row>
    <row r="109" spans="1:9" x14ac:dyDescent="0.15">
      <c r="A109" s="1">
        <v>5</v>
      </c>
      <c r="B109" s="1" t="s">
        <v>103</v>
      </c>
      <c r="C109" s="1">
        <v>14</v>
      </c>
      <c r="D109" s="1" t="s">
        <v>165</v>
      </c>
      <c r="E109" s="4">
        <f>IF(実質付加価値!E109&gt;0,LN(実質付加価値!E109),0)</f>
        <v>6.2508523180033153</v>
      </c>
      <c r="F109" s="4">
        <f>IF(実質付加価値!F109&gt;0,LN(実質付加価値!F109),0)</f>
        <v>8.8212860416211782</v>
      </c>
      <c r="G109" s="4">
        <f>IF(実質付加価値!G109&gt;0,LN(実質付加価値!G109),0)</f>
        <v>10.44161965547565</v>
      </c>
      <c r="H109" s="4">
        <f>IF(実質付加価値!H109&gt;0,LN(実質付加価値!H109),0)</f>
        <v>10.102927797150349</v>
      </c>
      <c r="I109" s="4">
        <f>IF(実質付加価値!I109&gt;0,LN(実質付加価値!I109),0)</f>
        <v>10.599032663916338</v>
      </c>
    </row>
    <row r="110" spans="1:9" x14ac:dyDescent="0.15">
      <c r="A110" s="1">
        <v>5</v>
      </c>
      <c r="B110" s="1" t="s">
        <v>103</v>
      </c>
      <c r="C110" s="1">
        <v>15</v>
      </c>
      <c r="D110" s="1" t="s">
        <v>166</v>
      </c>
      <c r="E110" s="4">
        <f>IF(実質付加価値!E110&gt;0,LN(実質付加価値!E110),0)</f>
        <v>11.016118231464512</v>
      </c>
      <c r="F110" s="4">
        <f>IF(実質付加価値!F110&gt;0,LN(実質付加価値!F110),0)</f>
        <v>11.305439668759265</v>
      </c>
      <c r="G110" s="4">
        <f>IF(実質付加価値!G110&gt;0,LN(実質付加価値!G110),0)</f>
        <v>11.520756673504502</v>
      </c>
      <c r="H110" s="4">
        <f>IF(実質付加価値!H110&gt;0,LN(実質付加価値!H110),0)</f>
        <v>11.170650205509833</v>
      </c>
      <c r="I110" s="4">
        <f>IF(実質付加価値!I110&gt;0,LN(実質付加価値!I110),0)</f>
        <v>11.081493914703579</v>
      </c>
    </row>
    <row r="111" spans="1:9" x14ac:dyDescent="0.15">
      <c r="A111" s="1">
        <v>5</v>
      </c>
      <c r="B111" s="1" t="s">
        <v>53</v>
      </c>
      <c r="C111" s="1">
        <v>16</v>
      </c>
      <c r="D111" s="1" t="s">
        <v>149</v>
      </c>
      <c r="E111" s="4">
        <f>IF(実質付加価値!E111&gt;0,LN(実質付加価値!E111),0)</f>
        <v>12.607561295062977</v>
      </c>
      <c r="F111" s="4">
        <f>IF(実質付加価値!F111&gt;0,LN(実質付加価値!F111),0)</f>
        <v>12.966067401277742</v>
      </c>
      <c r="G111" s="4">
        <f>IF(実質付加価値!G111&gt;0,LN(実質付加価値!G111),0)</f>
        <v>13.010089992749</v>
      </c>
      <c r="H111" s="4">
        <f>IF(実質付加価値!H111&gt;0,LN(実質付加価値!H111),0)</f>
        <v>12.89826570109542</v>
      </c>
      <c r="I111" s="4">
        <f>IF(実質付加価値!I111&gt;0,LN(実質付加価値!I111),0)</f>
        <v>12.456202098466491</v>
      </c>
    </row>
    <row r="112" spans="1:9" x14ac:dyDescent="0.15">
      <c r="A112" s="1">
        <v>5</v>
      </c>
      <c r="B112" s="1" t="s">
        <v>53</v>
      </c>
      <c r="C112" s="1">
        <v>17</v>
      </c>
      <c r="D112" s="1" t="s">
        <v>150</v>
      </c>
      <c r="E112" s="4">
        <f>IF(実質付加価値!E112&gt;0,LN(実質付加価値!E112),0)</f>
        <v>10.367163877526597</v>
      </c>
      <c r="F112" s="4">
        <f>IF(実質付加価値!F112&gt;0,LN(実質付加価値!F112),0)</f>
        <v>11.077281974184572</v>
      </c>
      <c r="G112" s="4">
        <f>IF(実質付加価値!G112&gt;0,LN(実質付加価値!G112),0)</f>
        <v>11.333490201828539</v>
      </c>
      <c r="H112" s="4">
        <f>IF(実質付加価値!H112&gt;0,LN(実質付加価値!H112),0)</f>
        <v>11.715986728573117</v>
      </c>
      <c r="I112" s="4">
        <f>IF(実質付加価値!I112&gt;0,LN(実質付加価値!I112),0)</f>
        <v>11.770502169663473</v>
      </c>
    </row>
    <row r="113" spans="1:9" x14ac:dyDescent="0.15">
      <c r="A113" s="1">
        <v>5</v>
      </c>
      <c r="B113" s="1" t="s">
        <v>53</v>
      </c>
      <c r="C113" s="1">
        <v>18</v>
      </c>
      <c r="D113" s="1" t="s">
        <v>151</v>
      </c>
      <c r="E113" s="4">
        <f>IF(実質付加価値!E113&gt;0,LN(実質付加価値!E113),0)</f>
        <v>11.851210743893212</v>
      </c>
      <c r="F113" s="4">
        <f>IF(実質付加価値!F113&gt;0,LN(実質付加価値!F113),0)</f>
        <v>12.435720315260292</v>
      </c>
      <c r="G113" s="4">
        <f>IF(実質付加価値!G113&gt;0,LN(実質付加価値!G113),0)</f>
        <v>12.802209699139043</v>
      </c>
      <c r="H113" s="4">
        <f>IF(実質付加価値!H113&gt;0,LN(実質付加価値!H113),0)</f>
        <v>13.011668263447692</v>
      </c>
      <c r="I113" s="4">
        <f>IF(実質付加価値!I113&gt;0,LN(実質付加価値!I113),0)</f>
        <v>12.863910147021372</v>
      </c>
    </row>
    <row r="114" spans="1:9" x14ac:dyDescent="0.15">
      <c r="A114" s="1">
        <v>5</v>
      </c>
      <c r="B114" s="1" t="s">
        <v>53</v>
      </c>
      <c r="C114" s="1">
        <v>19</v>
      </c>
      <c r="D114" s="1" t="s">
        <v>152</v>
      </c>
      <c r="E114" s="4">
        <f>IF(実質付加価値!E114&gt;0,LN(実質付加価値!E114),0)</f>
        <v>10.420615468710718</v>
      </c>
      <c r="F114" s="4">
        <f>IF(実質付加価値!F114&gt;0,LN(実質付加価値!F114),0)</f>
        <v>11.219648062784563</v>
      </c>
      <c r="G114" s="4">
        <f>IF(実質付加価値!G114&gt;0,LN(実質付加価値!G114),0)</f>
        <v>11.846040069021123</v>
      </c>
      <c r="H114" s="4">
        <f>IF(実質付加価値!H114&gt;0,LN(実質付加価値!H114),0)</f>
        <v>11.89564166638808</v>
      </c>
      <c r="I114" s="4">
        <f>IF(実質付加価値!I114&gt;0,LN(実質付加価値!I114),0)</f>
        <v>11.696096002672141</v>
      </c>
    </row>
    <row r="115" spans="1:9" x14ac:dyDescent="0.15">
      <c r="A115" s="1">
        <v>5</v>
      </c>
      <c r="B115" s="1" t="s">
        <v>53</v>
      </c>
      <c r="C115" s="1">
        <v>20</v>
      </c>
      <c r="D115" s="1" t="s">
        <v>153</v>
      </c>
      <c r="E115" s="4">
        <f>IF(実質付加価値!E115&gt;0,LN(実質付加価値!E115),0)</f>
        <v>10.833386725944207</v>
      </c>
      <c r="F115" s="4">
        <f>IF(実質付加価値!F115&gt;0,LN(実質付加価値!F115),0)</f>
        <v>11.358634642090795</v>
      </c>
      <c r="G115" s="4">
        <f>IF(実質付加価値!G115&gt;0,LN(実質付加価値!G115),0)</f>
        <v>11.125944061100187</v>
      </c>
      <c r="H115" s="4">
        <f>IF(実質付加価値!H115&gt;0,LN(実質付加価値!H115),0)</f>
        <v>10.873951897546762</v>
      </c>
      <c r="I115" s="4">
        <f>IF(実質付加価値!I115&gt;0,LN(実質付加価値!I115),0)</f>
        <v>10.941652032315497</v>
      </c>
    </row>
    <row r="116" spans="1:9" x14ac:dyDescent="0.15">
      <c r="A116" s="1">
        <v>5</v>
      </c>
      <c r="B116" s="1" t="s">
        <v>53</v>
      </c>
      <c r="C116" s="1">
        <v>21</v>
      </c>
      <c r="D116" s="1" t="s">
        <v>154</v>
      </c>
      <c r="E116" s="4">
        <f>IF(実質付加価値!E116&gt;0,LN(実質付加価値!E116),0)</f>
        <v>11.322585340909574</v>
      </c>
      <c r="F116" s="4">
        <f>IF(実質付加価値!F116&gt;0,LN(実質付加価値!F116),0)</f>
        <v>11.72427055072313</v>
      </c>
      <c r="G116" s="4">
        <f>IF(実質付加価値!G116&gt;0,LN(実質付加価値!G116),0)</f>
        <v>12.051780977498009</v>
      </c>
      <c r="H116" s="4">
        <f>IF(実質付加価値!H116&gt;0,LN(実質付加価値!H116),0)</f>
        <v>12.332005904140027</v>
      </c>
      <c r="I116" s="4">
        <f>IF(実質付加価値!I116&gt;0,LN(実質付加価値!I116),0)</f>
        <v>12.354780444612755</v>
      </c>
    </row>
    <row r="117" spans="1:9" x14ac:dyDescent="0.15">
      <c r="A117" s="1">
        <v>5</v>
      </c>
      <c r="B117" s="1" t="s">
        <v>4</v>
      </c>
      <c r="C117" s="1">
        <v>22</v>
      </c>
      <c r="D117" s="1" t="s">
        <v>146</v>
      </c>
      <c r="E117" s="4">
        <f>IF(実質付加価値!E117&gt;0,LN(実質付加価値!E117),0)</f>
        <v>12.472676737612597</v>
      </c>
      <c r="F117" s="4">
        <f>IF(実質付加価値!F117&gt;0,LN(実質付加価値!F117),0)</f>
        <v>13.188093716186627</v>
      </c>
      <c r="G117" s="4">
        <f>IF(実質付加価値!G117&gt;0,LN(実質付加価値!G117),0)</f>
        <v>13.273015703095009</v>
      </c>
      <c r="H117" s="4">
        <f>IF(実質付加価値!H117&gt;0,LN(実質付加価値!H117),0)</f>
        <v>13.505993630598018</v>
      </c>
      <c r="I117" s="4">
        <f>IF(実質付加価値!I117&gt;0,LN(実質付加価値!I117),0)</f>
        <v>13.735256379261463</v>
      </c>
    </row>
    <row r="118" spans="1:9" x14ac:dyDescent="0.15">
      <c r="A118" s="1">
        <v>5</v>
      </c>
      <c r="B118" s="1" t="s">
        <v>4</v>
      </c>
      <c r="C118" s="1">
        <v>23</v>
      </c>
      <c r="D118" s="1" t="s">
        <v>167</v>
      </c>
      <c r="E118" s="4">
        <f>IF(実質付加価値!E118&gt;0,LN(実質付加価値!E118),0)</f>
        <v>12.863699341603684</v>
      </c>
      <c r="F118" s="4">
        <f>IF(実質付加価値!F118&gt;0,LN(実質付加価値!F118),0)</f>
        <v>13.033887347404065</v>
      </c>
      <c r="G118" s="4">
        <f>IF(実質付加価値!G118&gt;0,LN(実質付加価値!G118),0)</f>
        <v>13.124442606277567</v>
      </c>
      <c r="H118" s="4">
        <f>IF(実質付加価値!H118&gt;0,LN(実質付加価値!H118),0)</f>
        <v>13.277704237920069</v>
      </c>
      <c r="I118" s="4">
        <f>IF(実質付加価値!I118&gt;0,LN(実質付加価値!I118),0)</f>
        <v>13.425496507192639</v>
      </c>
    </row>
    <row r="119" spans="1:9" x14ac:dyDescent="0.15">
      <c r="A119" s="1">
        <v>6</v>
      </c>
      <c r="B119" s="1" t="s">
        <v>54</v>
      </c>
      <c r="C119" s="1">
        <v>1</v>
      </c>
      <c r="D119" s="1" t="s">
        <v>147</v>
      </c>
      <c r="E119" s="4">
        <f>IF(実質付加価値!E119&gt;0,LN(実質付加価値!E119),0)</f>
        <v>12.159742747064383</v>
      </c>
      <c r="F119" s="4">
        <f>IF(実質付加価値!F119&gt;0,LN(実質付加価値!F119),0)</f>
        <v>12.151029481997188</v>
      </c>
      <c r="G119" s="4">
        <f>IF(実質付加価値!G119&gt;0,LN(実質付加価値!G119),0)</f>
        <v>12.281289473275287</v>
      </c>
      <c r="H119" s="4">
        <f>IF(実質付加価値!H119&gt;0,LN(実質付加価値!H119),0)</f>
        <v>12.141945335761855</v>
      </c>
      <c r="I119" s="4">
        <f>IF(実質付加価値!I119&gt;0,LN(実質付加価値!I119),0)</f>
        <v>12.122029262707159</v>
      </c>
    </row>
    <row r="120" spans="1:9" x14ac:dyDescent="0.15">
      <c r="A120" s="1">
        <v>6</v>
      </c>
      <c r="B120" s="1" t="s">
        <v>54</v>
      </c>
      <c r="C120" s="1">
        <v>2</v>
      </c>
      <c r="D120" s="1" t="s">
        <v>148</v>
      </c>
      <c r="E120" s="4">
        <f>IF(実質付加価値!E120&gt;0,LN(実質付加価値!E120),0)</f>
        <v>8.9798624557195179</v>
      </c>
      <c r="F120" s="4">
        <f>IF(実質付加価値!F120&gt;0,LN(実質付加価値!F120),0)</f>
        <v>9.6205175078243066</v>
      </c>
      <c r="G120" s="4">
        <f>IF(実質付加価値!G120&gt;0,LN(実質付加価値!G120),0)</f>
        <v>9.3883941602297831</v>
      </c>
      <c r="H120" s="4">
        <f>IF(実質付加価値!H120&gt;0,LN(実質付加価値!H120),0)</f>
        <v>9.2691227569592591</v>
      </c>
      <c r="I120" s="4">
        <f>IF(実質付加価値!I120&gt;0,LN(実質付加価値!I120),0)</f>
        <v>7.9650631886834651</v>
      </c>
    </row>
    <row r="121" spans="1:9" x14ac:dyDescent="0.15">
      <c r="A121" s="1">
        <v>6</v>
      </c>
      <c r="B121" s="1" t="s">
        <v>104</v>
      </c>
      <c r="C121" s="1">
        <v>3</v>
      </c>
      <c r="D121" s="1" t="s">
        <v>155</v>
      </c>
      <c r="E121" s="4">
        <f>IF(実質付加価値!E121&gt;0,LN(実質付加価値!E121),0)</f>
        <v>11.363373515929046</v>
      </c>
      <c r="F121" s="4">
        <f>IF(実質付加価値!F121&gt;0,LN(実質付加価値!F121),0)</f>
        <v>11.456236922627804</v>
      </c>
      <c r="G121" s="4">
        <f>IF(実質付加価値!G121&gt;0,LN(実質付加価値!G121),0)</f>
        <v>11.654185087431298</v>
      </c>
      <c r="H121" s="4">
        <f>IF(実質付加価値!H121&gt;0,LN(実質付加価値!H121),0)</f>
        <v>11.648860120069948</v>
      </c>
      <c r="I121" s="4">
        <f>IF(実質付加価値!I121&gt;0,LN(実質付加価値!I121),0)</f>
        <v>11.603102016662049</v>
      </c>
    </row>
    <row r="122" spans="1:9" x14ac:dyDescent="0.15">
      <c r="A122" s="1">
        <v>6</v>
      </c>
      <c r="B122" s="1" t="s">
        <v>104</v>
      </c>
      <c r="C122" s="1">
        <v>4</v>
      </c>
      <c r="D122" s="1" t="s">
        <v>156</v>
      </c>
      <c r="E122" s="4">
        <f>IF(実質付加価値!E122&gt;0,LN(実質付加価値!E122),0)</f>
        <v>10.1615104032029</v>
      </c>
      <c r="F122" s="4">
        <f>IF(実質付加価値!F122&gt;0,LN(実質付加価値!F122),0)</f>
        <v>10.805258372961054</v>
      </c>
      <c r="G122" s="4">
        <f>IF(実質付加価値!G122&gt;0,LN(実質付加価値!G122),0)</f>
        <v>11.421010890018326</v>
      </c>
      <c r="H122" s="4">
        <f>IF(実質付加価値!H122&gt;0,LN(実質付加価値!H122),0)</f>
        <v>10.742298856138973</v>
      </c>
      <c r="I122" s="4">
        <f>IF(実質付加価値!I122&gt;0,LN(実質付加価値!I122),0)</f>
        <v>10.354499218689467</v>
      </c>
    </row>
    <row r="123" spans="1:9" x14ac:dyDescent="0.15">
      <c r="A123" s="1">
        <v>6</v>
      </c>
      <c r="B123" s="1" t="s">
        <v>104</v>
      </c>
      <c r="C123" s="1">
        <v>5</v>
      </c>
      <c r="D123" s="1" t="s">
        <v>157</v>
      </c>
      <c r="E123" s="4">
        <f>IF(実質付加価値!E123&gt;0,LN(実質付加価値!E123),0)</f>
        <v>8.3808145552859621</v>
      </c>
      <c r="F123" s="4">
        <f>IF(実質付加価値!F123&gt;0,LN(実質付加価値!F123),0)</f>
        <v>8.870422885594202</v>
      </c>
      <c r="G123" s="4">
        <f>IF(実質付加価値!G123&gt;0,LN(実質付加価値!G123),0)</f>
        <v>9.454650849804981</v>
      </c>
      <c r="H123" s="4">
        <f>IF(実質付加価値!H123&gt;0,LN(実質付加価値!H123),0)</f>
        <v>9.2411464616039609</v>
      </c>
      <c r="I123" s="4">
        <f>IF(実質付加価値!I123&gt;0,LN(実質付加価値!I123),0)</f>
        <v>9.1942572275340027</v>
      </c>
    </row>
    <row r="124" spans="1:9" x14ac:dyDescent="0.15">
      <c r="A124" s="1">
        <v>6</v>
      </c>
      <c r="B124" s="1" t="s">
        <v>104</v>
      </c>
      <c r="C124" s="1">
        <v>6</v>
      </c>
      <c r="D124" s="1" t="s">
        <v>49</v>
      </c>
      <c r="E124" s="4">
        <f>IF(実質付加価値!E124&gt;0,LN(実質付加価値!E124),0)</f>
        <v>7.8055165813126948</v>
      </c>
      <c r="F124" s="4">
        <f>IF(実質付加価値!F124&gt;0,LN(実質付加価値!F124),0)</f>
        <v>9.0503681255158135</v>
      </c>
      <c r="G124" s="4">
        <f>IF(実質付加価値!G124&gt;0,LN(実質付加価値!G124),0)</f>
        <v>10.330237048574627</v>
      </c>
      <c r="H124" s="4">
        <f>IF(実質付加価値!H124&gt;0,LN(実質付加価値!H124),0)</f>
        <v>10.958875339256373</v>
      </c>
      <c r="I124" s="4">
        <f>IF(実質付加価値!I124&gt;0,LN(実質付加価値!I124),0)</f>
        <v>10.917283733698927</v>
      </c>
    </row>
    <row r="125" spans="1:9" x14ac:dyDescent="0.15">
      <c r="A125" s="1">
        <v>6</v>
      </c>
      <c r="B125" s="1" t="s">
        <v>104</v>
      </c>
      <c r="C125" s="1">
        <v>7</v>
      </c>
      <c r="D125" s="1" t="s">
        <v>158</v>
      </c>
      <c r="E125" s="4">
        <f>IF(実質付加価値!E125&gt;0,LN(実質付加価値!E125),0)</f>
        <v>9.1661936394836854</v>
      </c>
      <c r="F125" s="4">
        <f>IF(実質付加価値!F125&gt;0,LN(実質付加価値!F125),0)</f>
        <v>7.3882919034150127</v>
      </c>
      <c r="G125" s="4">
        <f>IF(実質付加価値!G125&gt;0,LN(実質付加価値!G125),0)</f>
        <v>8.6108316383834058</v>
      </c>
      <c r="H125" s="4">
        <f>IF(実質付加価値!H125&gt;0,LN(実質付加価値!H125),0)</f>
        <v>8.4705891912011815</v>
      </c>
      <c r="I125" s="4">
        <f>IF(実質付加価値!I125&gt;0,LN(実質付加価値!I125),0)</f>
        <v>7.7160662957974493</v>
      </c>
    </row>
    <row r="126" spans="1:9" x14ac:dyDescent="0.15">
      <c r="A126" s="1">
        <v>6</v>
      </c>
      <c r="B126" s="1" t="s">
        <v>104</v>
      </c>
      <c r="C126" s="1">
        <v>8</v>
      </c>
      <c r="D126" s="1" t="s">
        <v>159</v>
      </c>
      <c r="E126" s="4">
        <f>IF(実質付加価値!E126&gt;0,LN(実質付加価値!E126),0)</f>
        <v>9.7067155582595586</v>
      </c>
      <c r="F126" s="4">
        <f>IF(実質付加価値!F126&gt;0,LN(実質付加価値!F126),0)</f>
        <v>10.184670462606285</v>
      </c>
      <c r="G126" s="4">
        <f>IF(実質付加価値!G126&gt;0,LN(実質付加価値!G126),0)</f>
        <v>10.510462677581723</v>
      </c>
      <c r="H126" s="4">
        <f>IF(実質付加価値!H126&gt;0,LN(実質付加価値!H126),0)</f>
        <v>10.752954507230831</v>
      </c>
      <c r="I126" s="4">
        <f>IF(実質付加価値!I126&gt;0,LN(実質付加価値!I126),0)</f>
        <v>10.579880849774451</v>
      </c>
    </row>
    <row r="127" spans="1:9" x14ac:dyDescent="0.15">
      <c r="A127" s="1">
        <v>6</v>
      </c>
      <c r="B127" s="1" t="s">
        <v>104</v>
      </c>
      <c r="C127" s="1">
        <v>9</v>
      </c>
      <c r="D127" s="1" t="s">
        <v>160</v>
      </c>
      <c r="E127" s="4">
        <f>IF(実質付加価値!E127&gt;0,LN(実質付加価値!E127),0)</f>
        <v>9.1822136659038378</v>
      </c>
      <c r="F127" s="4">
        <f>IF(実質付加価値!F127&gt;0,LN(実質付加価値!F127),0)</f>
        <v>10.19950711935209</v>
      </c>
      <c r="G127" s="4">
        <f>IF(実質付加価値!G127&gt;0,LN(実質付加価値!G127),0)</f>
        <v>10.153419043842131</v>
      </c>
      <c r="H127" s="4">
        <f>IF(実質付加価値!H127&gt;0,LN(実質付加価値!H127),0)</f>
        <v>10.008812030394969</v>
      </c>
      <c r="I127" s="4">
        <f>IF(実質付加価値!I127&gt;0,LN(実質付加価値!I127),0)</f>
        <v>10.049793602849794</v>
      </c>
    </row>
    <row r="128" spans="1:9" x14ac:dyDescent="0.15">
      <c r="A128" s="1">
        <v>6</v>
      </c>
      <c r="B128" s="1" t="s">
        <v>104</v>
      </c>
      <c r="C128" s="1">
        <v>10</v>
      </c>
      <c r="D128" s="1" t="s">
        <v>161</v>
      </c>
      <c r="E128" s="4">
        <f>IF(実質付加価値!E128&gt;0,LN(実質付加価値!E128),0)</f>
        <v>8.6901284739821669</v>
      </c>
      <c r="F128" s="4">
        <f>IF(実質付加価値!F128&gt;0,LN(実質付加価値!F128),0)</f>
        <v>9.5639339508746612</v>
      </c>
      <c r="G128" s="4">
        <f>IF(実質付加価値!G128&gt;0,LN(実質付加価値!G128),0)</f>
        <v>10.482477356350937</v>
      </c>
      <c r="H128" s="4">
        <f>IF(実質付加価値!H128&gt;0,LN(実質付加価値!H128),0)</f>
        <v>10.509297960289551</v>
      </c>
      <c r="I128" s="4">
        <f>IF(実質付加価値!I128&gt;0,LN(実質付加価値!I128),0)</f>
        <v>10.321084459951743</v>
      </c>
    </row>
    <row r="129" spans="1:9" x14ac:dyDescent="0.15">
      <c r="A129" s="1">
        <v>6</v>
      </c>
      <c r="B129" s="1" t="s">
        <v>104</v>
      </c>
      <c r="C129" s="1">
        <v>11</v>
      </c>
      <c r="D129" s="1" t="s">
        <v>162</v>
      </c>
      <c r="E129" s="4">
        <f>IF(実質付加価値!E129&gt;0,LN(実質付加価値!E129),0)</f>
        <v>9.5559722687627797</v>
      </c>
      <c r="F129" s="4">
        <f>IF(実質付加価値!F129&gt;0,LN(実質付加価値!F129),0)</f>
        <v>10.37115746772368</v>
      </c>
      <c r="G129" s="4">
        <f>IF(実質付加価値!G129&gt;0,LN(実質付加価値!G129),0)</f>
        <v>11.34912411269454</v>
      </c>
      <c r="H129" s="4">
        <f>IF(実質付加価値!H129&gt;0,LN(実質付加価値!H129),0)</f>
        <v>11.543691802721103</v>
      </c>
      <c r="I129" s="4">
        <f>IF(実質付加価値!I129&gt;0,LN(実質付加価値!I129),0)</f>
        <v>12.016225377856431</v>
      </c>
    </row>
    <row r="130" spans="1:9" x14ac:dyDescent="0.15">
      <c r="A130" s="1">
        <v>6</v>
      </c>
      <c r="B130" s="1" t="s">
        <v>104</v>
      </c>
      <c r="C130" s="1">
        <v>12</v>
      </c>
      <c r="D130" s="1" t="s">
        <v>163</v>
      </c>
      <c r="E130" s="4">
        <f>IF(実質付加価値!E130&gt;0,LN(実質付加価値!E130),0)</f>
        <v>7.2916449610079654</v>
      </c>
      <c r="F130" s="4">
        <f>IF(実質付加価値!F130&gt;0,LN(実質付加価値!F130),0)</f>
        <v>9.6857877711087799</v>
      </c>
      <c r="G130" s="4">
        <f>IF(実質付加価値!G130&gt;0,LN(実質付加価値!G130),0)</f>
        <v>11.73183930512857</v>
      </c>
      <c r="H130" s="4">
        <f>IF(実質付加価値!H130&gt;0,LN(実質付加価値!H130),0)</f>
        <v>12.756900342000188</v>
      </c>
      <c r="I130" s="4">
        <f>IF(実質付加価値!I130&gt;0,LN(実質付加価値!I130),0)</f>
        <v>13.998015447219384</v>
      </c>
    </row>
    <row r="131" spans="1:9" x14ac:dyDescent="0.15">
      <c r="A131" s="1">
        <v>6</v>
      </c>
      <c r="B131" s="1" t="s">
        <v>104</v>
      </c>
      <c r="C131" s="1">
        <v>13</v>
      </c>
      <c r="D131" s="1" t="s">
        <v>164</v>
      </c>
      <c r="E131" s="4">
        <f>IF(実質付加価値!E131&gt;0,LN(実質付加価値!E131),0)</f>
        <v>7.0254730342519167</v>
      </c>
      <c r="F131" s="4">
        <f>IF(実質付加価値!F131&gt;0,LN(実質付加価値!F131),0)</f>
        <v>9.456883629967848</v>
      </c>
      <c r="G131" s="4">
        <f>IF(実質付加価値!G131&gt;0,LN(実質付加価値!G131),0)</f>
        <v>10.288421007802276</v>
      </c>
      <c r="H131" s="4">
        <f>IF(実質付加価値!H131&gt;0,LN(実質付加価値!H131),0)</f>
        <v>10.616363976327714</v>
      </c>
      <c r="I131" s="4">
        <f>IF(実質付加価値!I131&gt;0,LN(実質付加価値!I131),0)</f>
        <v>11.07386115672343</v>
      </c>
    </row>
    <row r="132" spans="1:9" x14ac:dyDescent="0.15">
      <c r="A132" s="1">
        <v>6</v>
      </c>
      <c r="B132" s="1" t="s">
        <v>104</v>
      </c>
      <c r="C132" s="1">
        <v>14</v>
      </c>
      <c r="D132" s="1" t="s">
        <v>165</v>
      </c>
      <c r="E132" s="4">
        <f>IF(実質付加価値!E132&gt;0,LN(実質付加価値!E132),0)</f>
        <v>6.2999648414341758</v>
      </c>
      <c r="F132" s="4">
        <f>IF(実質付加価値!F132&gt;0,LN(実質付加価値!F132),0)</f>
        <v>8.5039164747632032</v>
      </c>
      <c r="G132" s="4">
        <f>IF(実質付加価値!G132&gt;0,LN(実質付加価値!G132),0)</f>
        <v>9.8349998526921727</v>
      </c>
      <c r="H132" s="4">
        <f>IF(実質付加価値!H132&gt;0,LN(実質付加価値!H132),0)</f>
        <v>9.8191425252231745</v>
      </c>
      <c r="I132" s="4">
        <f>IF(実質付加価値!I132&gt;0,LN(実質付加価値!I132),0)</f>
        <v>10.091633477234311</v>
      </c>
    </row>
    <row r="133" spans="1:9" x14ac:dyDescent="0.15">
      <c r="A133" s="1">
        <v>6</v>
      </c>
      <c r="B133" s="1" t="s">
        <v>104</v>
      </c>
      <c r="C133" s="1">
        <v>15</v>
      </c>
      <c r="D133" s="1" t="s">
        <v>166</v>
      </c>
      <c r="E133" s="4">
        <f>IF(実質付加価値!E133&gt;0,LN(実質付加価値!E133),0)</f>
        <v>10.763281137003506</v>
      </c>
      <c r="F133" s="4">
        <f>IF(実質付加価値!F133&gt;0,LN(実質付加価値!F133),0)</f>
        <v>11.311038141719187</v>
      </c>
      <c r="G133" s="4">
        <f>IF(実質付加価値!G133&gt;0,LN(実質付加価値!G133),0)</f>
        <v>11.679122465559001</v>
      </c>
      <c r="H133" s="4">
        <f>IF(実質付加価値!H133&gt;0,LN(実質付加価値!H133),0)</f>
        <v>11.620406763566717</v>
      </c>
      <c r="I133" s="4">
        <f>IF(実質付加価値!I133&gt;0,LN(実質付加価値!I133),0)</f>
        <v>11.416656747559468</v>
      </c>
    </row>
    <row r="134" spans="1:9" x14ac:dyDescent="0.15">
      <c r="A134" s="1">
        <v>6</v>
      </c>
      <c r="B134" s="1" t="s">
        <v>54</v>
      </c>
      <c r="C134" s="1">
        <v>16</v>
      </c>
      <c r="D134" s="1" t="s">
        <v>149</v>
      </c>
      <c r="E134" s="4">
        <f>IF(実質付加価値!E134&gt;0,LN(実質付加価値!E134),0)</f>
        <v>12.783550121238632</v>
      </c>
      <c r="F134" s="4">
        <f>IF(実質付加価値!F134&gt;0,LN(実質付加価値!F134),0)</f>
        <v>13.06635591729377</v>
      </c>
      <c r="G134" s="4">
        <f>IF(実質付加価値!G134&gt;0,LN(実質付加価値!G134),0)</f>
        <v>13.128059110857308</v>
      </c>
      <c r="H134" s="4">
        <f>IF(実質付加価値!H134&gt;0,LN(実質付加価値!H134),0)</f>
        <v>12.970480079717776</v>
      </c>
      <c r="I134" s="4">
        <f>IF(実質付加価値!I134&gt;0,LN(実質付加価値!I134),0)</f>
        <v>12.305857706625455</v>
      </c>
    </row>
    <row r="135" spans="1:9" x14ac:dyDescent="0.15">
      <c r="A135" s="1">
        <v>6</v>
      </c>
      <c r="B135" s="1" t="s">
        <v>54</v>
      </c>
      <c r="C135" s="1">
        <v>17</v>
      </c>
      <c r="D135" s="1" t="s">
        <v>150</v>
      </c>
      <c r="E135" s="4">
        <f>IF(実質付加価値!E135&gt;0,LN(実質付加価値!E135),0)</f>
        <v>9.9104375514330698</v>
      </c>
      <c r="F135" s="4">
        <f>IF(実質付加価値!F135&gt;0,LN(実質付加価値!F135),0)</f>
        <v>10.717386176819815</v>
      </c>
      <c r="G135" s="4">
        <f>IF(実質付加価値!G135&gt;0,LN(実質付加価値!G135),0)</f>
        <v>11.233060373758969</v>
      </c>
      <c r="H135" s="4">
        <f>IF(実質付加価値!H135&gt;0,LN(実質付加価値!H135),0)</f>
        <v>11.481525389478881</v>
      </c>
      <c r="I135" s="4">
        <f>IF(実質付加価値!I135&gt;0,LN(実質付加価値!I135),0)</f>
        <v>11.567205219230544</v>
      </c>
    </row>
    <row r="136" spans="1:9" x14ac:dyDescent="0.15">
      <c r="A136" s="1">
        <v>6</v>
      </c>
      <c r="B136" s="1" t="s">
        <v>54</v>
      </c>
      <c r="C136" s="1">
        <v>18</v>
      </c>
      <c r="D136" s="1" t="s">
        <v>151</v>
      </c>
      <c r="E136" s="4">
        <f>IF(実質付加価値!E136&gt;0,LN(実質付加価値!E136),0)</f>
        <v>11.647867418130394</v>
      </c>
      <c r="F136" s="4">
        <f>IF(実質付加価値!F136&gt;0,LN(実質付加価値!F136),0)</f>
        <v>12.371509589725902</v>
      </c>
      <c r="G136" s="4">
        <f>IF(実質付加価値!G136&gt;0,LN(実質付加価値!G136),0)</f>
        <v>12.689375829594253</v>
      </c>
      <c r="H136" s="4">
        <f>IF(実質付加価値!H136&gt;0,LN(実質付加価値!H136),0)</f>
        <v>12.766518797814136</v>
      </c>
      <c r="I136" s="4">
        <f>IF(実質付加価値!I136&gt;0,LN(実質付加価値!I136),0)</f>
        <v>12.667552632055447</v>
      </c>
    </row>
    <row r="137" spans="1:9" x14ac:dyDescent="0.15">
      <c r="A137" s="1">
        <v>6</v>
      </c>
      <c r="B137" s="1" t="s">
        <v>54</v>
      </c>
      <c r="C137" s="1">
        <v>19</v>
      </c>
      <c r="D137" s="1" t="s">
        <v>152</v>
      </c>
      <c r="E137" s="4">
        <f>IF(実質付加価値!E137&gt;0,LN(実質付加価値!E137),0)</f>
        <v>10.611249970172874</v>
      </c>
      <c r="F137" s="4">
        <f>IF(実質付加価値!F137&gt;0,LN(実質付加価値!F137),0)</f>
        <v>11.23568517818077</v>
      </c>
      <c r="G137" s="4">
        <f>IF(実質付加価値!G137&gt;0,LN(実質付加価値!G137),0)</f>
        <v>11.924886217112954</v>
      </c>
      <c r="H137" s="4">
        <f>IF(実質付加価値!H137&gt;0,LN(実質付加価値!H137),0)</f>
        <v>12.046092169166297</v>
      </c>
      <c r="I137" s="4">
        <f>IF(実質付加価値!I137&gt;0,LN(実質付加価値!I137),0)</f>
        <v>11.897837391866569</v>
      </c>
    </row>
    <row r="138" spans="1:9" x14ac:dyDescent="0.15">
      <c r="A138" s="1">
        <v>6</v>
      </c>
      <c r="B138" s="1" t="s">
        <v>54</v>
      </c>
      <c r="C138" s="1">
        <v>20</v>
      </c>
      <c r="D138" s="1" t="s">
        <v>153</v>
      </c>
      <c r="E138" s="4">
        <f>IF(実質付加価値!E138&gt;0,LN(実質付加価値!E138),0)</f>
        <v>10.317611722775821</v>
      </c>
      <c r="F138" s="4">
        <f>IF(実質付加価値!F138&gt;0,LN(実質付加価値!F138),0)</f>
        <v>11.075523815179084</v>
      </c>
      <c r="G138" s="4">
        <f>IF(実質付加価値!G138&gt;0,LN(実質付加価値!G138),0)</f>
        <v>10.948510981720137</v>
      </c>
      <c r="H138" s="4">
        <f>IF(実質付加価値!H138&gt;0,LN(実質付加価値!H138),0)</f>
        <v>10.795995680749565</v>
      </c>
      <c r="I138" s="4">
        <f>IF(実質付加価値!I138&gt;0,LN(実質付加価値!I138),0)</f>
        <v>10.852482768558199</v>
      </c>
    </row>
    <row r="139" spans="1:9" x14ac:dyDescent="0.15">
      <c r="A139" s="1">
        <v>6</v>
      </c>
      <c r="B139" s="1" t="s">
        <v>54</v>
      </c>
      <c r="C139" s="1">
        <v>21</v>
      </c>
      <c r="D139" s="1" t="s">
        <v>154</v>
      </c>
      <c r="E139" s="4">
        <f>IF(実質付加価値!E139&gt;0,LN(実質付加価値!E139),0)</f>
        <v>11.335451244008652</v>
      </c>
      <c r="F139" s="4">
        <f>IF(実質付加価値!F139&gt;0,LN(実質付加価値!F139),0)</f>
        <v>11.660076798468586</v>
      </c>
      <c r="G139" s="4">
        <f>IF(実質付加価値!G139&gt;0,LN(実質付加価値!G139),0)</f>
        <v>11.989381314970609</v>
      </c>
      <c r="H139" s="4">
        <f>IF(実質付加価値!H139&gt;0,LN(実質付加価値!H139),0)</f>
        <v>12.215264452633825</v>
      </c>
      <c r="I139" s="4">
        <f>IF(実質付加価値!I139&gt;0,LN(実質付加価値!I139),0)</f>
        <v>12.282965490272712</v>
      </c>
    </row>
    <row r="140" spans="1:9" x14ac:dyDescent="0.15">
      <c r="A140" s="1">
        <v>6</v>
      </c>
      <c r="B140" s="1" t="s">
        <v>5</v>
      </c>
      <c r="C140" s="1">
        <v>22</v>
      </c>
      <c r="D140" s="1" t="s">
        <v>146</v>
      </c>
      <c r="E140" s="4">
        <f>IF(実質付加価値!E140&gt;0,LN(実質付加価値!E140),0)</f>
        <v>12.640184982713368</v>
      </c>
      <c r="F140" s="4">
        <f>IF(実質付加価値!F140&gt;0,LN(実質付加価値!F140),0)</f>
        <v>13.177983623039701</v>
      </c>
      <c r="G140" s="4">
        <f>IF(実質付加価値!G140&gt;0,LN(実質付加価値!G140),0)</f>
        <v>13.330589789296488</v>
      </c>
      <c r="H140" s="4">
        <f>IF(実質付加価値!H140&gt;0,LN(実質付加価値!H140),0)</f>
        <v>13.561144761022213</v>
      </c>
      <c r="I140" s="4">
        <f>IF(実質付加価値!I140&gt;0,LN(実質付加価値!I140),0)</f>
        <v>13.796936205398435</v>
      </c>
    </row>
    <row r="141" spans="1:9" x14ac:dyDescent="0.15">
      <c r="A141" s="1">
        <v>6</v>
      </c>
      <c r="B141" s="1" t="s">
        <v>5</v>
      </c>
      <c r="C141" s="1">
        <v>23</v>
      </c>
      <c r="D141" s="1" t="s">
        <v>167</v>
      </c>
      <c r="E141" s="4">
        <f>IF(実質付加価値!E141&gt;0,LN(実質付加価値!E141),0)</f>
        <v>12.667369095853438</v>
      </c>
      <c r="F141" s="4">
        <f>IF(実質付加価値!F141&gt;0,LN(実質付加価値!F141),0)</f>
        <v>12.89832705727064</v>
      </c>
      <c r="G141" s="4">
        <f>IF(実質付加価値!G141&gt;0,LN(実質付加価値!G141),0)</f>
        <v>12.982640967000478</v>
      </c>
      <c r="H141" s="4">
        <f>IF(実質付加価値!H141&gt;0,LN(実質付加価値!H141),0)</f>
        <v>13.168166601849006</v>
      </c>
      <c r="I141" s="4">
        <f>IF(実質付加価値!I141&gt;0,LN(実質付加価値!I141),0)</f>
        <v>13.26706045524055</v>
      </c>
    </row>
    <row r="142" spans="1:9" x14ac:dyDescent="0.15">
      <c r="A142" s="1">
        <v>7</v>
      </c>
      <c r="B142" s="1" t="s">
        <v>55</v>
      </c>
      <c r="C142" s="1">
        <v>1</v>
      </c>
      <c r="D142" s="1" t="s">
        <v>147</v>
      </c>
      <c r="E142" s="4">
        <f>IF(実質付加価値!E142&gt;0,LN(実質付加価値!E142),0)</f>
        <v>12.591918719514569</v>
      </c>
      <c r="F142" s="4">
        <f>IF(実質付加価値!F142&gt;0,LN(実質付加価値!F142),0)</f>
        <v>12.484331745179592</v>
      </c>
      <c r="G142" s="4">
        <f>IF(実質付加価値!G142&gt;0,LN(実質付加価値!G142),0)</f>
        <v>12.479575853924212</v>
      </c>
      <c r="H142" s="4">
        <f>IF(実質付加価値!H142&gt;0,LN(実質付加価値!H142),0)</f>
        <v>12.20727262929775</v>
      </c>
      <c r="I142" s="4">
        <f>IF(実質付加価値!I142&gt;0,LN(実質付加価値!I142),0)</f>
        <v>12.293717614587413</v>
      </c>
    </row>
    <row r="143" spans="1:9" x14ac:dyDescent="0.15">
      <c r="A143" s="1">
        <v>7</v>
      </c>
      <c r="B143" s="1" t="s">
        <v>55</v>
      </c>
      <c r="C143" s="1">
        <v>2</v>
      </c>
      <c r="D143" s="1" t="s">
        <v>148</v>
      </c>
      <c r="E143" s="4">
        <f>IF(実質付加価値!E143&gt;0,LN(実質付加価値!E143),0)</f>
        <v>9.5912366745129933</v>
      </c>
      <c r="F143" s="4">
        <f>IF(実質付加価値!F143&gt;0,LN(実質付加価値!F143),0)</f>
        <v>9.6473884508813992</v>
      </c>
      <c r="G143" s="4">
        <f>IF(実質付加価値!G143&gt;0,LN(実質付加価値!G143),0)</f>
        <v>9.8042175815331642</v>
      </c>
      <c r="H143" s="4">
        <f>IF(実質付加価値!H143&gt;0,LN(実質付加価値!H143),0)</f>
        <v>9.1277279832531146</v>
      </c>
      <c r="I143" s="4">
        <f>IF(実質付加価値!I143&gt;0,LN(実質付加価値!I143),0)</f>
        <v>7.8391543873977048</v>
      </c>
    </row>
    <row r="144" spans="1:9" x14ac:dyDescent="0.15">
      <c r="A144" s="1">
        <v>7</v>
      </c>
      <c r="B144" s="1" t="s">
        <v>105</v>
      </c>
      <c r="C144" s="1">
        <v>3</v>
      </c>
      <c r="D144" s="1" t="s">
        <v>155</v>
      </c>
      <c r="E144" s="4">
        <f>IF(実質付加価値!E144&gt;0,LN(実質付加価値!E144),0)</f>
        <v>12.05482820818653</v>
      </c>
      <c r="F144" s="4">
        <f>IF(実質付加価値!F144&gt;0,LN(実質付加価値!F144),0)</f>
        <v>12.483530988854568</v>
      </c>
      <c r="G144" s="4">
        <f>IF(実質付加価値!G144&gt;0,LN(実質付加価値!G144),0)</f>
        <v>12.435932551219967</v>
      </c>
      <c r="H144" s="4">
        <f>IF(実質付加価値!H144&gt;0,LN(実質付加価値!H144),0)</f>
        <v>13.144143154823205</v>
      </c>
      <c r="I144" s="4">
        <f>IF(実質付加価値!I144&gt;0,LN(実質付加価値!I144),0)</f>
        <v>12.788793296692509</v>
      </c>
    </row>
    <row r="145" spans="1:9" x14ac:dyDescent="0.15">
      <c r="A145" s="1">
        <v>7</v>
      </c>
      <c r="B145" s="1" t="s">
        <v>105</v>
      </c>
      <c r="C145" s="1">
        <v>4</v>
      </c>
      <c r="D145" s="1" t="s">
        <v>156</v>
      </c>
      <c r="E145" s="4">
        <f>IF(実質付加価値!E145&gt;0,LN(実質付加価値!E145),0)</f>
        <v>10.440431007751434</v>
      </c>
      <c r="F145" s="4">
        <f>IF(実質付加価値!F145&gt;0,LN(実質付加価値!F145),0)</f>
        <v>11.07855676487943</v>
      </c>
      <c r="G145" s="4">
        <f>IF(実質付加価値!G145&gt;0,LN(実質付加価値!G145),0)</f>
        <v>11.608861241770219</v>
      </c>
      <c r="H145" s="4">
        <f>IF(実質付加価値!H145&gt;0,LN(実質付加価値!H145),0)</f>
        <v>10.664156762191977</v>
      </c>
      <c r="I145" s="4">
        <f>IF(実質付加価値!I145&gt;0,LN(実質付加価値!I145),0)</f>
        <v>10.356548177264777</v>
      </c>
    </row>
    <row r="146" spans="1:9" x14ac:dyDescent="0.15">
      <c r="A146" s="1">
        <v>7</v>
      </c>
      <c r="B146" s="1" t="s">
        <v>105</v>
      </c>
      <c r="C146" s="1">
        <v>5</v>
      </c>
      <c r="D146" s="1" t="s">
        <v>157</v>
      </c>
      <c r="E146" s="4">
        <f>IF(実質付加価値!E146&gt;0,LN(実質付加価値!E146),0)</f>
        <v>9.7462525377511149</v>
      </c>
      <c r="F146" s="4">
        <f>IF(実質付加価値!F146&gt;0,LN(実質付加価値!F146),0)</f>
        <v>10.385394624530383</v>
      </c>
      <c r="G146" s="4">
        <f>IF(実質付加価値!G146&gt;0,LN(実質付加価値!G146),0)</f>
        <v>10.643861210800495</v>
      </c>
      <c r="H146" s="4">
        <f>IF(実質付加価値!H146&gt;0,LN(実質付加価値!H146),0)</f>
        <v>10.775600661732799</v>
      </c>
      <c r="I146" s="4">
        <f>IF(実質付加価値!I146&gt;0,LN(実質付加価値!I146),0)</f>
        <v>10.688773722165889</v>
      </c>
    </row>
    <row r="147" spans="1:9" x14ac:dyDescent="0.15">
      <c r="A147" s="1">
        <v>7</v>
      </c>
      <c r="B147" s="1" t="s">
        <v>105</v>
      </c>
      <c r="C147" s="1">
        <v>6</v>
      </c>
      <c r="D147" s="1" t="s">
        <v>49</v>
      </c>
      <c r="E147" s="4">
        <f>IF(実質付加価値!E147&gt;0,LN(実質付加価値!E147),0)</f>
        <v>9.4697280285824856</v>
      </c>
      <c r="F147" s="4">
        <f>IF(実質付加価値!F147&gt;0,LN(実質付加価値!F147),0)</f>
        <v>10.759658601273173</v>
      </c>
      <c r="G147" s="4">
        <f>IF(実質付加価値!G147&gt;0,LN(実質付加価値!G147),0)</f>
        <v>11.607117038793197</v>
      </c>
      <c r="H147" s="4">
        <f>IF(実質付加価値!H147&gt;0,LN(実質付加価値!H147),0)</f>
        <v>12.221095092158212</v>
      </c>
      <c r="I147" s="4">
        <f>IF(実質付加価値!I147&gt;0,LN(実質付加価値!I147),0)</f>
        <v>11.88700391819452</v>
      </c>
    </row>
    <row r="148" spans="1:9" x14ac:dyDescent="0.15">
      <c r="A148" s="1">
        <v>7</v>
      </c>
      <c r="B148" s="1" t="s">
        <v>105</v>
      </c>
      <c r="C148" s="1">
        <v>7</v>
      </c>
      <c r="D148" s="1" t="s">
        <v>158</v>
      </c>
      <c r="E148" s="4">
        <f>IF(実質付加価値!E148&gt;0,LN(実質付加価値!E148),0)</f>
        <v>10.108617512706733</v>
      </c>
      <c r="F148" s="4">
        <f>IF(実質付加価値!F148&gt;0,LN(実質付加価値!F148),0)</f>
        <v>8.3529552851946143</v>
      </c>
      <c r="G148" s="4">
        <f>IF(実質付加価値!G148&gt;0,LN(実質付加価値!G148),0)</f>
        <v>9.3157505817917645</v>
      </c>
      <c r="H148" s="4">
        <f>IF(実質付加価値!H148&gt;0,LN(実質付加価値!H148),0)</f>
        <v>9.3296752383632597</v>
      </c>
      <c r="I148" s="4">
        <f>IF(実質付加価値!I148&gt;0,LN(実質付加価値!I148),0)</f>
        <v>7.2798346747362803</v>
      </c>
    </row>
    <row r="149" spans="1:9" x14ac:dyDescent="0.15">
      <c r="A149" s="1">
        <v>7</v>
      </c>
      <c r="B149" s="1" t="s">
        <v>105</v>
      </c>
      <c r="C149" s="1">
        <v>8</v>
      </c>
      <c r="D149" s="1" t="s">
        <v>159</v>
      </c>
      <c r="E149" s="4">
        <f>IF(実質付加価値!E149&gt;0,LN(実質付加価値!E149),0)</f>
        <v>10.423118758694741</v>
      </c>
      <c r="F149" s="4">
        <f>IF(実質付加価値!F149&gt;0,LN(実質付加価値!F149),0)</f>
        <v>10.740413335381483</v>
      </c>
      <c r="G149" s="4">
        <f>IF(実質付加価値!G149&gt;0,LN(実質付加価値!G149),0)</f>
        <v>11.132643280237831</v>
      </c>
      <c r="H149" s="4">
        <f>IF(実質付加価値!H149&gt;0,LN(実質付加価値!H149),0)</f>
        <v>11.343808626241772</v>
      </c>
      <c r="I149" s="4">
        <f>IF(実質付加価値!I149&gt;0,LN(実質付加価値!I149),0)</f>
        <v>11.481059841245852</v>
      </c>
    </row>
    <row r="150" spans="1:9" x14ac:dyDescent="0.15">
      <c r="A150" s="1">
        <v>7</v>
      </c>
      <c r="B150" s="1" t="s">
        <v>105</v>
      </c>
      <c r="C150" s="1">
        <v>9</v>
      </c>
      <c r="D150" s="1" t="s">
        <v>160</v>
      </c>
      <c r="E150" s="4">
        <f>IF(実質付加価値!E150&gt;0,LN(実質付加価値!E150),0)</f>
        <v>9.2266805876374569</v>
      </c>
      <c r="F150" s="4">
        <f>IF(実質付加価値!F150&gt;0,LN(実質付加価値!F150),0)</f>
        <v>10.499805315364513</v>
      </c>
      <c r="G150" s="4">
        <f>IF(実質付加価値!G150&gt;0,LN(実質付加価値!G150),0)</f>
        <v>11.023103533515195</v>
      </c>
      <c r="H150" s="4">
        <f>IF(実質付加価値!H150&gt;0,LN(実質付加価値!H150),0)</f>
        <v>11.274117384203201</v>
      </c>
      <c r="I150" s="4">
        <f>IF(実質付加価値!I150&gt;0,LN(実質付加価値!I150),0)</f>
        <v>10.894408015004217</v>
      </c>
    </row>
    <row r="151" spans="1:9" x14ac:dyDescent="0.15">
      <c r="A151" s="1">
        <v>7</v>
      </c>
      <c r="B151" s="1" t="s">
        <v>105</v>
      </c>
      <c r="C151" s="1">
        <v>10</v>
      </c>
      <c r="D151" s="1" t="s">
        <v>161</v>
      </c>
      <c r="E151" s="4">
        <f>IF(実質付加価値!E151&gt;0,LN(実質付加価値!E151),0)</f>
        <v>9.6642455488363268</v>
      </c>
      <c r="F151" s="4">
        <f>IF(実質付加価値!F151&gt;0,LN(実質付加価値!F151),0)</f>
        <v>10.383845649430979</v>
      </c>
      <c r="G151" s="4">
        <f>IF(実質付加価値!G151&gt;0,LN(実質付加価値!G151),0)</f>
        <v>11.124446986039064</v>
      </c>
      <c r="H151" s="4">
        <f>IF(実質付加価値!H151&gt;0,LN(実質付加価値!H151),0)</f>
        <v>11.337373638216668</v>
      </c>
      <c r="I151" s="4">
        <f>IF(実質付加価値!I151&gt;0,LN(実質付加価値!I151),0)</f>
        <v>11.208787887486972</v>
      </c>
    </row>
    <row r="152" spans="1:9" x14ac:dyDescent="0.15">
      <c r="A152" s="1">
        <v>7</v>
      </c>
      <c r="B152" s="1" t="s">
        <v>105</v>
      </c>
      <c r="C152" s="1">
        <v>11</v>
      </c>
      <c r="D152" s="1" t="s">
        <v>162</v>
      </c>
      <c r="E152" s="4">
        <f>IF(実質付加価値!E152&gt;0,LN(実質付加価値!E152),0)</f>
        <v>9.0992984860531436</v>
      </c>
      <c r="F152" s="4">
        <f>IF(実質付加価値!F152&gt;0,LN(実質付加価値!F152),0)</f>
        <v>10.393678346781925</v>
      </c>
      <c r="G152" s="4">
        <f>IF(実質付加価値!G152&gt;0,LN(実質付加価値!G152),0)</f>
        <v>11.582702625964467</v>
      </c>
      <c r="H152" s="4">
        <f>IF(実質付加価値!H152&gt;0,LN(実質付加価値!H152),0)</f>
        <v>11.693794802353308</v>
      </c>
      <c r="I152" s="4">
        <f>IF(実質付加価値!I152&gt;0,LN(実質付加価値!I152),0)</f>
        <v>12.380659052077693</v>
      </c>
    </row>
    <row r="153" spans="1:9" x14ac:dyDescent="0.15">
      <c r="A153" s="1">
        <v>7</v>
      </c>
      <c r="B153" s="1" t="s">
        <v>105</v>
      </c>
      <c r="C153" s="1">
        <v>12</v>
      </c>
      <c r="D153" s="1" t="s">
        <v>163</v>
      </c>
      <c r="E153" s="4">
        <f>IF(実質付加価値!E153&gt;0,LN(実質付加価値!E153),0)</f>
        <v>8.2027193739293907</v>
      </c>
      <c r="F153" s="4">
        <f>IF(実質付加価値!F153&gt;0,LN(実質付加価値!F153),0)</f>
        <v>10.613415819518597</v>
      </c>
      <c r="G153" s="4">
        <f>IF(実質付加価値!G153&gt;0,LN(実質付加価値!G153),0)</f>
        <v>12.379685040387796</v>
      </c>
      <c r="H153" s="4">
        <f>IF(実質付加価値!H153&gt;0,LN(実質付加価値!H153),0)</f>
        <v>13.314840718424405</v>
      </c>
      <c r="I153" s="4">
        <f>IF(実質付加価値!I153&gt;0,LN(実質付加価値!I153),0)</f>
        <v>14.396089978077473</v>
      </c>
    </row>
    <row r="154" spans="1:9" x14ac:dyDescent="0.15">
      <c r="A154" s="1">
        <v>7</v>
      </c>
      <c r="B154" s="1" t="s">
        <v>105</v>
      </c>
      <c r="C154" s="1">
        <v>13</v>
      </c>
      <c r="D154" s="1" t="s">
        <v>164</v>
      </c>
      <c r="E154" s="4">
        <f>IF(実質付加価値!E154&gt;0,LN(実質付加価値!E154),0)</f>
        <v>7.3714697576644737</v>
      </c>
      <c r="F154" s="4">
        <f>IF(実質付加価値!F154&gt;0,LN(実質付加価値!F154),0)</f>
        <v>10.072262925857398</v>
      </c>
      <c r="G154" s="4">
        <f>IF(実質付加価値!G154&gt;0,LN(実質付加価値!G154),0)</f>
        <v>10.986672130992378</v>
      </c>
      <c r="H154" s="4">
        <f>IF(実質付加価値!H154&gt;0,LN(実質付加価値!H154),0)</f>
        <v>11.648972858364182</v>
      </c>
      <c r="I154" s="4">
        <f>IF(実質付加価値!I154&gt;0,LN(実質付加価値!I154),0)</f>
        <v>12.340170183470665</v>
      </c>
    </row>
    <row r="155" spans="1:9" x14ac:dyDescent="0.15">
      <c r="A155" s="1">
        <v>7</v>
      </c>
      <c r="B155" s="1" t="s">
        <v>105</v>
      </c>
      <c r="C155" s="1">
        <v>14</v>
      </c>
      <c r="D155" s="1" t="s">
        <v>165</v>
      </c>
      <c r="E155" s="4">
        <f>IF(実質付加価値!E155&gt;0,LN(実質付加価値!E155),0)</f>
        <v>8.8199200018381099</v>
      </c>
      <c r="F155" s="4">
        <f>IF(実質付加価値!F155&gt;0,LN(実質付加価値!F155),0)</f>
        <v>11.002008316489411</v>
      </c>
      <c r="G155" s="4">
        <f>IF(実質付加価値!G155&gt;0,LN(実質付加価値!G155),0)</f>
        <v>11.016561887819387</v>
      </c>
      <c r="H155" s="4">
        <f>IF(実質付加価値!H155&gt;0,LN(実質付加価値!H155),0)</f>
        <v>10.838635014317898</v>
      </c>
      <c r="I155" s="4">
        <f>IF(実質付加価値!I155&gt;0,LN(実質付加価値!I155),0)</f>
        <v>11.841307411762454</v>
      </c>
    </row>
    <row r="156" spans="1:9" x14ac:dyDescent="0.15">
      <c r="A156" s="1">
        <v>7</v>
      </c>
      <c r="B156" s="1" t="s">
        <v>105</v>
      </c>
      <c r="C156" s="1">
        <v>15</v>
      </c>
      <c r="D156" s="1" t="s">
        <v>166</v>
      </c>
      <c r="E156" s="4">
        <f>IF(実質付加価値!E156&gt;0,LN(実質付加価値!E156),0)</f>
        <v>11.261983243742065</v>
      </c>
      <c r="F156" s="4">
        <f>IF(実質付加価値!F156&gt;0,LN(実質付加価値!F156),0)</f>
        <v>11.71587798367003</v>
      </c>
      <c r="G156" s="4">
        <f>IF(実質付加価値!G156&gt;0,LN(実質付加価値!G156),0)</f>
        <v>12.34913080224449</v>
      </c>
      <c r="H156" s="4">
        <f>IF(実質付加価値!H156&gt;0,LN(実質付加価値!H156),0)</f>
        <v>12.296117751536054</v>
      </c>
      <c r="I156" s="4">
        <f>IF(実質付加価値!I156&gt;0,LN(実質付加価値!I156),0)</f>
        <v>12.314553045399533</v>
      </c>
    </row>
    <row r="157" spans="1:9" x14ac:dyDescent="0.15">
      <c r="A157" s="1">
        <v>7</v>
      </c>
      <c r="B157" s="1" t="s">
        <v>55</v>
      </c>
      <c r="C157" s="1">
        <v>16</v>
      </c>
      <c r="D157" s="1" t="s">
        <v>149</v>
      </c>
      <c r="E157" s="4">
        <f>IF(実質付加価値!E157&gt;0,LN(実質付加価値!E157),0)</f>
        <v>13.215904593194868</v>
      </c>
      <c r="F157" s="4">
        <f>IF(実質付加価値!F157&gt;0,LN(実質付加価値!F157),0)</f>
        <v>13.646708897060838</v>
      </c>
      <c r="G157" s="4">
        <f>IF(実質付加価値!G157&gt;0,LN(実質付加価値!G157),0)</f>
        <v>13.796892243843967</v>
      </c>
      <c r="H157" s="4">
        <f>IF(実質付加価値!H157&gt;0,LN(実質付加価値!H157),0)</f>
        <v>13.339563394314171</v>
      </c>
      <c r="I157" s="4">
        <f>IF(実質付加価値!I157&gt;0,LN(実質付加価値!I157),0)</f>
        <v>12.932134621630713</v>
      </c>
    </row>
    <row r="158" spans="1:9" x14ac:dyDescent="0.15">
      <c r="A158" s="1">
        <v>7</v>
      </c>
      <c r="B158" s="1" t="s">
        <v>55</v>
      </c>
      <c r="C158" s="1">
        <v>17</v>
      </c>
      <c r="D158" s="1" t="s">
        <v>150</v>
      </c>
      <c r="E158" s="4">
        <f>IF(実質付加価値!E158&gt;0,LN(実質付加価値!E158),0)</f>
        <v>11.550881952312253</v>
      </c>
      <c r="F158" s="4">
        <f>IF(実質付加価値!F158&gt;0,LN(実質付加価値!F158),0)</f>
        <v>12.44294302142927</v>
      </c>
      <c r="G158" s="4">
        <f>IF(実質付加価値!G158&gt;0,LN(実質付加価値!G158),0)</f>
        <v>13.152544547723226</v>
      </c>
      <c r="H158" s="4">
        <f>IF(実質付加価値!H158&gt;0,LN(実質付加価値!H158),0)</f>
        <v>13.41146855550131</v>
      </c>
      <c r="I158" s="4">
        <f>IF(実質付加価値!I158&gt;0,LN(実質付加価値!I158),0)</f>
        <v>13.689076031966685</v>
      </c>
    </row>
    <row r="159" spans="1:9" x14ac:dyDescent="0.15">
      <c r="A159" s="1">
        <v>7</v>
      </c>
      <c r="B159" s="1" t="s">
        <v>55</v>
      </c>
      <c r="C159" s="1">
        <v>18</v>
      </c>
      <c r="D159" s="1" t="s">
        <v>151</v>
      </c>
      <c r="E159" s="4">
        <f>IF(実質付加価値!E159&gt;0,LN(実質付加価値!E159),0)</f>
        <v>12.064462626790171</v>
      </c>
      <c r="F159" s="4">
        <f>IF(実質付加価値!F159&gt;0,LN(実質付加価値!F159),0)</f>
        <v>12.914990550682116</v>
      </c>
      <c r="G159" s="4">
        <f>IF(実質付加価値!G159&gt;0,LN(実質付加価値!G159),0)</f>
        <v>13.116554991948535</v>
      </c>
      <c r="H159" s="4">
        <f>IF(実質付加価値!H159&gt;0,LN(実質付加価値!H159),0)</f>
        <v>13.311280998099958</v>
      </c>
      <c r="I159" s="4">
        <f>IF(実質付加価値!I159&gt;0,LN(実質付加価値!I159),0)</f>
        <v>13.208917454885901</v>
      </c>
    </row>
    <row r="160" spans="1:9" x14ac:dyDescent="0.15">
      <c r="A160" s="1">
        <v>7</v>
      </c>
      <c r="B160" s="1" t="s">
        <v>55</v>
      </c>
      <c r="C160" s="1">
        <v>19</v>
      </c>
      <c r="D160" s="1" t="s">
        <v>152</v>
      </c>
      <c r="E160" s="4">
        <f>IF(実質付加価値!E160&gt;0,LN(実質付加価値!E160),0)</f>
        <v>10.782942923577687</v>
      </c>
      <c r="F160" s="4">
        <f>IF(実質付加価値!F160&gt;0,LN(実質付加価値!F160),0)</f>
        <v>11.720759749843362</v>
      </c>
      <c r="G160" s="4">
        <f>IF(実質付加価値!G160&gt;0,LN(実質付加価値!G160),0)</f>
        <v>12.307555802977619</v>
      </c>
      <c r="H160" s="4">
        <f>IF(実質付加価値!H160&gt;0,LN(実質付加価値!H160),0)</f>
        <v>12.494157894962111</v>
      </c>
      <c r="I160" s="4">
        <f>IF(実質付加価値!I160&gt;0,LN(実質付加価値!I160),0)</f>
        <v>12.421280074502711</v>
      </c>
    </row>
    <row r="161" spans="1:9" x14ac:dyDescent="0.15">
      <c r="A161" s="1">
        <v>7</v>
      </c>
      <c r="B161" s="1" t="s">
        <v>55</v>
      </c>
      <c r="C161" s="1">
        <v>20</v>
      </c>
      <c r="D161" s="1" t="s">
        <v>153</v>
      </c>
      <c r="E161" s="4">
        <f>IF(実質付加価値!E161&gt;0,LN(実質付加価値!E161),0)</f>
        <v>10.926637695943219</v>
      </c>
      <c r="F161" s="4">
        <f>IF(実質付加価値!F161&gt;0,LN(実質付加価値!F161),0)</f>
        <v>11.539503327069136</v>
      </c>
      <c r="G161" s="4">
        <f>IF(実質付加価値!G161&gt;0,LN(実質付加価値!G161),0)</f>
        <v>11.554927517551251</v>
      </c>
      <c r="H161" s="4">
        <f>IF(実質付加価値!H161&gt;0,LN(実質付加価値!H161),0)</f>
        <v>11.310588036491655</v>
      </c>
      <c r="I161" s="4">
        <f>IF(実質付加価値!I161&gt;0,LN(実質付加価値!I161),0)</f>
        <v>11.400098609662351</v>
      </c>
    </row>
    <row r="162" spans="1:9" x14ac:dyDescent="0.15">
      <c r="A162" s="1">
        <v>7</v>
      </c>
      <c r="B162" s="1" t="s">
        <v>55</v>
      </c>
      <c r="C162" s="1">
        <v>21</v>
      </c>
      <c r="D162" s="1" t="s">
        <v>154</v>
      </c>
      <c r="E162" s="4">
        <f>IF(実質付加価値!E162&gt;0,LN(実質付加価値!E162),0)</f>
        <v>11.865677913833443</v>
      </c>
      <c r="F162" s="4">
        <f>IF(実質付加価値!F162&gt;0,LN(実質付加価値!F162),0)</f>
        <v>12.221868938660881</v>
      </c>
      <c r="G162" s="4">
        <f>IF(実質付加価値!G162&gt;0,LN(実質付加価値!G162),0)</f>
        <v>12.61704481336057</v>
      </c>
      <c r="H162" s="4">
        <f>IF(実質付加価値!H162&gt;0,LN(実質付加価値!H162),0)</f>
        <v>12.894506759103871</v>
      </c>
      <c r="I162" s="4">
        <f>IF(実質付加価値!I162&gt;0,LN(実質付加価値!I162),0)</f>
        <v>13.02984345575198</v>
      </c>
    </row>
    <row r="163" spans="1:9" x14ac:dyDescent="0.15">
      <c r="A163" s="1">
        <v>7</v>
      </c>
      <c r="B163" s="1" t="s">
        <v>6</v>
      </c>
      <c r="C163" s="1">
        <v>22</v>
      </c>
      <c r="D163" s="1" t="s">
        <v>146</v>
      </c>
      <c r="E163" s="4">
        <f>IF(実質付加価値!E163&gt;0,LN(実質付加価値!E163),0)</f>
        <v>12.913832657589625</v>
      </c>
      <c r="F163" s="4">
        <f>IF(実質付加価値!F163&gt;0,LN(実質付加価値!F163),0)</f>
        <v>13.660521258650572</v>
      </c>
      <c r="G163" s="4">
        <f>IF(実質付加価値!G163&gt;0,LN(実質付加価値!G163),0)</f>
        <v>13.901618432498543</v>
      </c>
      <c r="H163" s="4">
        <f>IF(実質付加価値!H163&gt;0,LN(実質付加価値!H163),0)</f>
        <v>14.136475136735566</v>
      </c>
      <c r="I163" s="4">
        <f>IF(実質付加価値!I163&gt;0,LN(実質付加価値!I163),0)</f>
        <v>14.37419464381753</v>
      </c>
    </row>
    <row r="164" spans="1:9" x14ac:dyDescent="0.15">
      <c r="A164" s="1">
        <v>7</v>
      </c>
      <c r="B164" s="1" t="s">
        <v>6</v>
      </c>
      <c r="C164" s="1">
        <v>23</v>
      </c>
      <c r="D164" s="1" t="s">
        <v>167</v>
      </c>
      <c r="E164" s="4">
        <f>IF(実質付加価値!E164&gt;0,LN(実質付加価値!E164),0)</f>
        <v>13.115111758467112</v>
      </c>
      <c r="F164" s="4">
        <f>IF(実質付加価値!F164&gt;0,LN(実質付加価値!F164),0)</f>
        <v>13.344792828616258</v>
      </c>
      <c r="G164" s="4">
        <f>IF(実質付加価値!G164&gt;0,LN(実質付加価値!G164),0)</f>
        <v>13.438214888311787</v>
      </c>
      <c r="H164" s="4">
        <f>IF(実質付加価値!H164&gt;0,LN(実質付加価値!H164),0)</f>
        <v>13.601505442763058</v>
      </c>
      <c r="I164" s="4">
        <f>IF(実質付加価値!I164&gt;0,LN(実質付加価値!I164),0)</f>
        <v>13.716721732739083</v>
      </c>
    </row>
    <row r="165" spans="1:9" x14ac:dyDescent="0.15">
      <c r="A165" s="1">
        <v>8</v>
      </c>
      <c r="B165" s="1" t="s">
        <v>56</v>
      </c>
      <c r="C165" s="1">
        <v>1</v>
      </c>
      <c r="D165" s="1" t="s">
        <v>147</v>
      </c>
      <c r="E165" s="4">
        <f>IF(実質付加価値!E165&gt;0,LN(実質付加価値!E165),0)</f>
        <v>12.623514422823087</v>
      </c>
      <c r="F165" s="4">
        <f>IF(実質付加価値!F165&gt;0,LN(実質付加価値!F165),0)</f>
        <v>12.675861992490672</v>
      </c>
      <c r="G165" s="4">
        <f>IF(実質付加価値!G165&gt;0,LN(実質付加価値!G165),0)</f>
        <v>12.778577411847921</v>
      </c>
      <c r="H165" s="4">
        <f>IF(実質付加価値!H165&gt;0,LN(実質付加価値!H165),0)</f>
        <v>12.630846101751793</v>
      </c>
      <c r="I165" s="4">
        <f>IF(実質付加価値!I165&gt;0,LN(実質付加価値!I165),0)</f>
        <v>12.83560233495373</v>
      </c>
    </row>
    <row r="166" spans="1:9" x14ac:dyDescent="0.15">
      <c r="A166" s="1">
        <v>8</v>
      </c>
      <c r="B166" s="1" t="s">
        <v>56</v>
      </c>
      <c r="C166" s="1">
        <v>2</v>
      </c>
      <c r="D166" s="1" t="s">
        <v>148</v>
      </c>
      <c r="E166" s="4">
        <f>IF(実質付加価値!E166&gt;0,LN(実質付加価値!E166),0)</f>
        <v>10.575216547705542</v>
      </c>
      <c r="F166" s="4">
        <f>IF(実質付加価値!F166&gt;0,LN(実質付加価値!F166),0)</f>
        <v>9.6153992753713258</v>
      </c>
      <c r="G166" s="4">
        <f>IF(実質付加価値!G166&gt;0,LN(実質付加価値!G166),0)</f>
        <v>9.7457906118016222</v>
      </c>
      <c r="H166" s="4">
        <f>IF(実質付加価値!H166&gt;0,LN(実質付加価値!H166),0)</f>
        <v>9.48807116036566</v>
      </c>
      <c r="I166" s="4">
        <f>IF(実質付加価値!I166&gt;0,LN(実質付加価値!I166),0)</f>
        <v>9.1669205450612594</v>
      </c>
    </row>
    <row r="167" spans="1:9" x14ac:dyDescent="0.15">
      <c r="A167" s="1">
        <v>8</v>
      </c>
      <c r="B167" s="1" t="s">
        <v>106</v>
      </c>
      <c r="C167" s="1">
        <v>3</v>
      </c>
      <c r="D167" s="1" t="s">
        <v>155</v>
      </c>
      <c r="E167" s="4">
        <f>IF(実質付加価値!E167&gt;0,LN(実質付加価値!E167),0)</f>
        <v>12.1159003512995</v>
      </c>
      <c r="F167" s="4">
        <f>IF(実質付加価値!F167&gt;0,LN(実質付加価値!F167),0)</f>
        <v>12.866360929206827</v>
      </c>
      <c r="G167" s="4">
        <f>IF(実質付加価値!G167&gt;0,LN(実質付加価値!G167),0)</f>
        <v>13.102494327168609</v>
      </c>
      <c r="H167" s="4">
        <f>IF(実質付加価値!H167&gt;0,LN(実質付加価値!H167),0)</f>
        <v>13.308503442526249</v>
      </c>
      <c r="I167" s="4">
        <f>IF(実質付加価値!I167&gt;0,LN(実質付加価値!I167),0)</f>
        <v>13.327196106663502</v>
      </c>
    </row>
    <row r="168" spans="1:9" x14ac:dyDescent="0.15">
      <c r="A168" s="1">
        <v>8</v>
      </c>
      <c r="B168" s="1" t="s">
        <v>106</v>
      </c>
      <c r="C168" s="1">
        <v>4</v>
      </c>
      <c r="D168" s="1" t="s">
        <v>156</v>
      </c>
      <c r="E168" s="4">
        <f>IF(実質付加価値!E168&gt;0,LN(実質付加価値!E168),0)</f>
        <v>9.9811816041092314</v>
      </c>
      <c r="F168" s="4">
        <f>IF(実質付加価値!F168&gt;0,LN(実質付加価値!F168),0)</f>
        <v>10.634376161233439</v>
      </c>
      <c r="G168" s="4">
        <f>IF(実質付加価値!G168&gt;0,LN(実質付加価値!G168),0)</f>
        <v>11.031659399650289</v>
      </c>
      <c r="H168" s="4">
        <f>IF(実質付加価値!H168&gt;0,LN(実質付加価値!H168),0)</f>
        <v>10.460852398642619</v>
      </c>
      <c r="I168" s="4">
        <f>IF(実質付加価値!I168&gt;0,LN(実質付加価値!I168),0)</f>
        <v>10.00313695927874</v>
      </c>
    </row>
    <row r="169" spans="1:9" x14ac:dyDescent="0.15">
      <c r="A169" s="1">
        <v>8</v>
      </c>
      <c r="B169" s="1" t="s">
        <v>106</v>
      </c>
      <c r="C169" s="1">
        <v>5</v>
      </c>
      <c r="D169" s="1" t="s">
        <v>157</v>
      </c>
      <c r="E169" s="4">
        <f>IF(実質付加価値!E169&gt;0,LN(実質付加価値!E169),0)</f>
        <v>9.5546392728101264</v>
      </c>
      <c r="F169" s="4">
        <f>IF(実質付加価値!F169&gt;0,LN(実質付加価値!F169),0)</f>
        <v>10.574401037270677</v>
      </c>
      <c r="G169" s="4">
        <f>IF(実質付加価値!G169&gt;0,LN(実質付加価値!G169),0)</f>
        <v>11.367346542480057</v>
      </c>
      <c r="H169" s="4">
        <f>IF(実質付加価値!H169&gt;0,LN(実質付加価値!H169),0)</f>
        <v>11.27856603440412</v>
      </c>
      <c r="I169" s="4">
        <f>IF(実質付加価値!I169&gt;0,LN(実質付加価値!I169),0)</f>
        <v>11.063430215022155</v>
      </c>
    </row>
    <row r="170" spans="1:9" x14ac:dyDescent="0.15">
      <c r="A170" s="1">
        <v>8</v>
      </c>
      <c r="B170" s="1" t="s">
        <v>106</v>
      </c>
      <c r="C170" s="1">
        <v>6</v>
      </c>
      <c r="D170" s="1" t="s">
        <v>49</v>
      </c>
      <c r="E170" s="4">
        <f>IF(実質付加価値!E170&gt;0,LN(実質付加価値!E170),0)</f>
        <v>7.9167359308547036</v>
      </c>
      <c r="F170" s="4">
        <f>IF(実質付加価値!F170&gt;0,LN(実質付加価値!F170),0)</f>
        <v>11.085779435287231</v>
      </c>
      <c r="G170" s="4">
        <f>IF(実質付加価値!G170&gt;0,LN(実質付加価値!G170),0)</f>
        <v>12.583327204253751</v>
      </c>
      <c r="H170" s="4">
        <f>IF(実質付加価値!H170&gt;0,LN(実質付加価値!H170),0)</f>
        <v>12.933601212988378</v>
      </c>
      <c r="I170" s="4">
        <f>IF(実質付加価値!I170&gt;0,LN(実質付加価値!I170),0)</f>
        <v>12.774156536487881</v>
      </c>
    </row>
    <row r="171" spans="1:9" x14ac:dyDescent="0.15">
      <c r="A171" s="1">
        <v>8</v>
      </c>
      <c r="B171" s="1" t="s">
        <v>106</v>
      </c>
      <c r="C171" s="1">
        <v>7</v>
      </c>
      <c r="D171" s="1" t="s">
        <v>158</v>
      </c>
      <c r="E171" s="4">
        <f>IF(実質付加価値!E171&gt;0,LN(実質付加価値!E171),0)</f>
        <v>8.9648395704790236</v>
      </c>
      <c r="F171" s="4">
        <f>IF(実質付加価値!F171&gt;0,LN(実質付加価値!F171),0)</f>
        <v>10.231246870431393</v>
      </c>
      <c r="G171" s="4">
        <f>IF(実質付加価値!G171&gt;0,LN(実質付加価値!G171),0)</f>
        <v>10.269730470852434</v>
      </c>
      <c r="H171" s="4">
        <f>IF(実質付加価値!H171&gt;0,LN(実質付加価値!H171),0)</f>
        <v>11.575729872677865</v>
      </c>
      <c r="I171" s="4">
        <f>IF(実質付加価値!I171&gt;0,LN(実質付加価値!I171),0)</f>
        <v>11.410025039877716</v>
      </c>
    </row>
    <row r="172" spans="1:9" x14ac:dyDescent="0.15">
      <c r="A172" s="1">
        <v>8</v>
      </c>
      <c r="B172" s="1" t="s">
        <v>106</v>
      </c>
      <c r="C172" s="1">
        <v>8</v>
      </c>
      <c r="D172" s="1" t="s">
        <v>159</v>
      </c>
      <c r="E172" s="4">
        <f>IF(実質付加価値!E172&gt;0,LN(実質付加価値!E172),0)</f>
        <v>10.845052643187801</v>
      </c>
      <c r="F172" s="4">
        <f>IF(実質付加価値!F172&gt;0,LN(実質付加価値!F172),0)</f>
        <v>11.272145938838454</v>
      </c>
      <c r="G172" s="4">
        <f>IF(実質付加価値!G172&gt;0,LN(実質付加価値!G172),0)</f>
        <v>12.276295421196266</v>
      </c>
      <c r="H172" s="4">
        <f>IF(実質付加価値!H172&gt;0,LN(実質付加価値!H172),0)</f>
        <v>11.846294871890287</v>
      </c>
      <c r="I172" s="4">
        <f>IF(実質付加価値!I172&gt;0,LN(実質付加価値!I172),0)</f>
        <v>11.822744466584417</v>
      </c>
    </row>
    <row r="173" spans="1:9" x14ac:dyDescent="0.15">
      <c r="A173" s="1">
        <v>8</v>
      </c>
      <c r="B173" s="1" t="s">
        <v>106</v>
      </c>
      <c r="C173" s="1">
        <v>9</v>
      </c>
      <c r="D173" s="1" t="s">
        <v>160</v>
      </c>
      <c r="E173" s="4">
        <f>IF(実質付加価値!E173&gt;0,LN(実質付加価値!E173),0)</f>
        <v>11.636554476888209</v>
      </c>
      <c r="F173" s="4">
        <f>IF(実質付加価値!F173&gt;0,LN(実質付加価値!F173),0)</f>
        <v>12.498740131943951</v>
      </c>
      <c r="G173" s="4">
        <f>IF(実質付加価値!G173&gt;0,LN(実質付加価値!G173),0)</f>
        <v>13.01766626577056</v>
      </c>
      <c r="H173" s="4">
        <f>IF(実質付加価値!H173&gt;0,LN(実質付加価値!H173),0)</f>
        <v>13.079326775411765</v>
      </c>
      <c r="I173" s="4">
        <f>IF(実質付加価値!I173&gt;0,LN(実質付加価値!I173),0)</f>
        <v>12.689692424322381</v>
      </c>
    </row>
    <row r="174" spans="1:9" x14ac:dyDescent="0.15">
      <c r="A174" s="1">
        <v>8</v>
      </c>
      <c r="B174" s="1" t="s">
        <v>106</v>
      </c>
      <c r="C174" s="1">
        <v>10</v>
      </c>
      <c r="D174" s="1" t="s">
        <v>161</v>
      </c>
      <c r="E174" s="4">
        <f>IF(実質付加価値!E174&gt;0,LN(実質付加価値!E174),0)</f>
        <v>10.133794410836071</v>
      </c>
      <c r="F174" s="4">
        <f>IF(実質付加価値!F174&gt;0,LN(実質付加価値!F174),0)</f>
        <v>11.157313929318137</v>
      </c>
      <c r="G174" s="4">
        <f>IF(実質付加価値!G174&gt;0,LN(実質付加価値!G174),0)</f>
        <v>11.952366912336663</v>
      </c>
      <c r="H174" s="4">
        <f>IF(実質付加価値!H174&gt;0,LN(実質付加価値!H174),0)</f>
        <v>12.3326108112032</v>
      </c>
      <c r="I174" s="4">
        <f>IF(実質付加価値!I174&gt;0,LN(実質付加価値!I174),0)</f>
        <v>12.052543669830159</v>
      </c>
    </row>
    <row r="175" spans="1:9" x14ac:dyDescent="0.15">
      <c r="A175" s="1">
        <v>8</v>
      </c>
      <c r="B175" s="1" t="s">
        <v>106</v>
      </c>
      <c r="C175" s="1">
        <v>11</v>
      </c>
      <c r="D175" s="1" t="s">
        <v>162</v>
      </c>
      <c r="E175" s="4">
        <f>IF(実質付加価値!E175&gt;0,LN(実質付加価値!E175),0)</f>
        <v>10.977893018955715</v>
      </c>
      <c r="F175" s="4">
        <f>IF(実質付加価値!F175&gt;0,LN(実質付加価値!F175),0)</f>
        <v>12.188162557118568</v>
      </c>
      <c r="G175" s="4">
        <f>IF(実質付加価値!G175&gt;0,LN(実質付加価値!G175),0)</f>
        <v>13.186252009458984</v>
      </c>
      <c r="H175" s="4">
        <f>IF(実質付加価値!H175&gt;0,LN(実質付加価値!H175),0)</f>
        <v>12.907402714020517</v>
      </c>
      <c r="I175" s="4">
        <f>IF(実質付加価値!I175&gt;0,LN(実質付加価値!I175),0)</f>
        <v>13.90152364037278</v>
      </c>
    </row>
    <row r="176" spans="1:9" x14ac:dyDescent="0.15">
      <c r="A176" s="1">
        <v>8</v>
      </c>
      <c r="B176" s="1" t="s">
        <v>106</v>
      </c>
      <c r="C176" s="1">
        <v>12</v>
      </c>
      <c r="D176" s="1" t="s">
        <v>163</v>
      </c>
      <c r="E176" s="4">
        <f>IF(実質付加価値!E176&gt;0,LN(実質付加価値!E176),0)</f>
        <v>9.5638642227648987</v>
      </c>
      <c r="F176" s="4">
        <f>IF(実質付加価値!F176&gt;0,LN(実質付加価値!F176),0)</f>
        <v>11.177834359273168</v>
      </c>
      <c r="G176" s="4">
        <f>IF(実質付加価値!G176&gt;0,LN(実質付加価値!G176),0)</f>
        <v>12.669828334101396</v>
      </c>
      <c r="H176" s="4">
        <f>IF(実質付加価値!H176&gt;0,LN(実質付加価値!H176),0)</f>
        <v>13.290764238095603</v>
      </c>
      <c r="I176" s="4">
        <f>IF(実質付加価値!I176&gt;0,LN(実質付加価値!I176),0)</f>
        <v>14.355901592282169</v>
      </c>
    </row>
    <row r="177" spans="1:9" x14ac:dyDescent="0.15">
      <c r="A177" s="1">
        <v>8</v>
      </c>
      <c r="B177" s="1" t="s">
        <v>106</v>
      </c>
      <c r="C177" s="1">
        <v>13</v>
      </c>
      <c r="D177" s="1" t="s">
        <v>164</v>
      </c>
      <c r="E177" s="4">
        <f>IF(実質付加価値!E177&gt;0,LN(実質付加価値!E177),0)</f>
        <v>9.2922490066009846</v>
      </c>
      <c r="F177" s="4">
        <f>IF(実質付加価値!F177&gt;0,LN(実質付加価値!F177),0)</f>
        <v>11.03241224977376</v>
      </c>
      <c r="G177" s="4">
        <f>IF(実質付加価値!G177&gt;0,LN(実質付加価値!G177),0)</f>
        <v>11.012876945532597</v>
      </c>
      <c r="H177" s="4">
        <f>IF(実質付加価値!H177&gt;0,LN(実質付加価値!H177),0)</f>
        <v>10.911456477988866</v>
      </c>
      <c r="I177" s="4">
        <f>IF(実質付加価値!I177&gt;0,LN(実質付加価値!I177),0)</f>
        <v>11.563316387460411</v>
      </c>
    </row>
    <row r="178" spans="1:9" x14ac:dyDescent="0.15">
      <c r="A178" s="1">
        <v>8</v>
      </c>
      <c r="B178" s="1" t="s">
        <v>106</v>
      </c>
      <c r="C178" s="1">
        <v>14</v>
      </c>
      <c r="D178" s="1" t="s">
        <v>165</v>
      </c>
      <c r="E178" s="4">
        <f>IF(実質付加価値!E178&gt;0,LN(実質付加価値!E178),0)</f>
        <v>8.6895919184721464</v>
      </c>
      <c r="F178" s="4">
        <f>IF(実質付加価値!F178&gt;0,LN(実質付加価値!F178),0)</f>
        <v>9.9360372770849228</v>
      </c>
      <c r="G178" s="4">
        <f>IF(実質付加価値!G178&gt;0,LN(実質付加価値!G178),0)</f>
        <v>10.763883914603907</v>
      </c>
      <c r="H178" s="4">
        <f>IF(実質付加価値!H178&gt;0,LN(実質付加価値!H178),0)</f>
        <v>10.424255035315211</v>
      </c>
      <c r="I178" s="4">
        <f>IF(実質付加価値!I178&gt;0,LN(実質付加価値!I178),0)</f>
        <v>11.219352754845511</v>
      </c>
    </row>
    <row r="179" spans="1:9" x14ac:dyDescent="0.15">
      <c r="A179" s="1">
        <v>8</v>
      </c>
      <c r="B179" s="1" t="s">
        <v>106</v>
      </c>
      <c r="C179" s="1">
        <v>15</v>
      </c>
      <c r="D179" s="1" t="s">
        <v>166</v>
      </c>
      <c r="E179" s="4">
        <f>IF(実質付加価値!E179&gt;0,LN(実質付加価値!E179),0)</f>
        <v>11.651734130479348</v>
      </c>
      <c r="F179" s="4">
        <f>IF(実質付加価値!F179&gt;0,LN(実質付加価値!F179),0)</f>
        <v>12.194263008236648</v>
      </c>
      <c r="G179" s="4">
        <f>IF(実質付加価値!G179&gt;0,LN(実質付加価値!G179),0)</f>
        <v>12.849813825092395</v>
      </c>
      <c r="H179" s="4">
        <f>IF(実質付加価値!H179&gt;0,LN(実質付加価値!H179),0)</f>
        <v>12.936249011926725</v>
      </c>
      <c r="I179" s="4">
        <f>IF(実質付加価値!I179&gt;0,LN(実質付加価値!I179),0)</f>
        <v>12.998712116862299</v>
      </c>
    </row>
    <row r="180" spans="1:9" x14ac:dyDescent="0.15">
      <c r="A180" s="1">
        <v>8</v>
      </c>
      <c r="B180" s="1" t="s">
        <v>56</v>
      </c>
      <c r="C180" s="1">
        <v>16</v>
      </c>
      <c r="D180" s="1" t="s">
        <v>149</v>
      </c>
      <c r="E180" s="4">
        <f>IF(実質付加価値!E180&gt;0,LN(実質付加価値!E180),0)</f>
        <v>13.605415977330937</v>
      </c>
      <c r="F180" s="4">
        <f>IF(実質付加価値!F180&gt;0,LN(実質付加価値!F180),0)</f>
        <v>13.741732203936966</v>
      </c>
      <c r="G180" s="4">
        <f>IF(実質付加価値!G180&gt;0,LN(実質付加価値!G180),0)</f>
        <v>14.127341734233223</v>
      </c>
      <c r="H180" s="4">
        <f>IF(実質付加価値!H180&gt;0,LN(実質付加価値!H180),0)</f>
        <v>13.697973343947218</v>
      </c>
      <c r="I180" s="4">
        <f>IF(実質付加価値!I180&gt;0,LN(実質付加価値!I180),0)</f>
        <v>13.390638697740123</v>
      </c>
    </row>
    <row r="181" spans="1:9" x14ac:dyDescent="0.15">
      <c r="A181" s="1">
        <v>8</v>
      </c>
      <c r="B181" s="1" t="s">
        <v>56</v>
      </c>
      <c r="C181" s="1">
        <v>17</v>
      </c>
      <c r="D181" s="1" t="s">
        <v>150</v>
      </c>
      <c r="E181" s="4">
        <f>IF(実質付加価値!E181&gt;0,LN(実質付加価値!E181),0)</f>
        <v>11.318908120543107</v>
      </c>
      <c r="F181" s="4">
        <f>IF(実質付加価値!F181&gt;0,LN(実質付加価値!F181),0)</f>
        <v>12.223688012891191</v>
      </c>
      <c r="G181" s="4">
        <f>IF(実質付加価値!G181&gt;0,LN(実質付加価値!G181),0)</f>
        <v>12.581099947572344</v>
      </c>
      <c r="H181" s="4">
        <f>IF(実質付加価値!H181&gt;0,LN(実質付加価値!H181),0)</f>
        <v>12.519578240668178</v>
      </c>
      <c r="I181" s="4">
        <f>IF(実質付加価値!I181&gt;0,LN(実質付加価値!I181),0)</f>
        <v>12.864748788705407</v>
      </c>
    </row>
    <row r="182" spans="1:9" x14ac:dyDescent="0.15">
      <c r="A182" s="1">
        <v>8</v>
      </c>
      <c r="B182" s="1" t="s">
        <v>56</v>
      </c>
      <c r="C182" s="1">
        <v>18</v>
      </c>
      <c r="D182" s="1" t="s">
        <v>151</v>
      </c>
      <c r="E182" s="4">
        <f>IF(実質付加価値!E182&gt;0,LN(実質付加価値!E182),0)</f>
        <v>12.180484969674469</v>
      </c>
      <c r="F182" s="4">
        <f>IF(実質付加価値!F182&gt;0,LN(実質付加価値!F182),0)</f>
        <v>12.978559422524789</v>
      </c>
      <c r="G182" s="4">
        <f>IF(実質付加価値!G182&gt;0,LN(実質付加価値!G182),0)</f>
        <v>13.524870840358984</v>
      </c>
      <c r="H182" s="4">
        <f>IF(実質付加価値!H182&gt;0,LN(実質付加価値!H182),0)</f>
        <v>13.688070233305909</v>
      </c>
      <c r="I182" s="4">
        <f>IF(実質付加価値!I182&gt;0,LN(実質付加価値!I182),0)</f>
        <v>13.636378257182784</v>
      </c>
    </row>
    <row r="183" spans="1:9" x14ac:dyDescent="0.15">
      <c r="A183" s="1">
        <v>8</v>
      </c>
      <c r="B183" s="1" t="s">
        <v>56</v>
      </c>
      <c r="C183" s="1">
        <v>19</v>
      </c>
      <c r="D183" s="1" t="s">
        <v>152</v>
      </c>
      <c r="E183" s="4">
        <f>IF(実質付加価値!E183&gt;0,LN(実質付加価値!E183),0)</f>
        <v>10.854066711308317</v>
      </c>
      <c r="F183" s="4">
        <f>IF(実質付加価値!F183&gt;0,LN(実質付加価値!F183),0)</f>
        <v>11.885468919322586</v>
      </c>
      <c r="G183" s="4">
        <f>IF(実質付加価値!G183&gt;0,LN(実質付加価値!G183),0)</f>
        <v>12.794504633272936</v>
      </c>
      <c r="H183" s="4">
        <f>IF(実質付加価値!H183&gt;0,LN(実質付加価値!H183),0)</f>
        <v>12.815288363940146</v>
      </c>
      <c r="I183" s="4">
        <f>IF(実質付加価値!I183&gt;0,LN(実質付加価値!I183),0)</f>
        <v>12.772037500608119</v>
      </c>
    </row>
    <row r="184" spans="1:9" x14ac:dyDescent="0.15">
      <c r="A184" s="1">
        <v>8</v>
      </c>
      <c r="B184" s="1" t="s">
        <v>56</v>
      </c>
      <c r="C184" s="1">
        <v>20</v>
      </c>
      <c r="D184" s="1" t="s">
        <v>153</v>
      </c>
      <c r="E184" s="4">
        <f>IF(実質付加価値!E184&gt;0,LN(実質付加価値!E184),0)</f>
        <v>10.405216857923229</v>
      </c>
      <c r="F184" s="4">
        <f>IF(実質付加価値!F184&gt;0,LN(実質付加価値!F184),0)</f>
        <v>11.667029448022605</v>
      </c>
      <c r="G184" s="4">
        <f>IF(実質付加価値!G184&gt;0,LN(実質付加価値!G184),0)</f>
        <v>11.792357633100952</v>
      </c>
      <c r="H184" s="4">
        <f>IF(実質付加価値!H184&gt;0,LN(実質付加価値!H184),0)</f>
        <v>11.644622465106588</v>
      </c>
      <c r="I184" s="4">
        <f>IF(実質付加価値!I184&gt;0,LN(実質付加価値!I184),0)</f>
        <v>11.761162501636958</v>
      </c>
    </row>
    <row r="185" spans="1:9" x14ac:dyDescent="0.15">
      <c r="A185" s="1">
        <v>8</v>
      </c>
      <c r="B185" s="1" t="s">
        <v>56</v>
      </c>
      <c r="C185" s="1">
        <v>21</v>
      </c>
      <c r="D185" s="1" t="s">
        <v>154</v>
      </c>
      <c r="E185" s="4">
        <f>IF(実質付加価値!E185&gt;0,LN(実質付加価値!E185),0)</f>
        <v>12.448063748324538</v>
      </c>
      <c r="F185" s="4">
        <f>IF(実質付加価値!F185&gt;0,LN(実質付加価値!F185),0)</f>
        <v>12.498185305967571</v>
      </c>
      <c r="G185" s="4">
        <f>IF(実質付加価値!G185&gt;0,LN(実質付加価値!G185),0)</f>
        <v>12.970251960510559</v>
      </c>
      <c r="H185" s="4">
        <f>IF(実質付加価値!H185&gt;0,LN(実質付加価値!H185),0)</f>
        <v>13.333260094808105</v>
      </c>
      <c r="I185" s="4">
        <f>IF(実質付加価値!I185&gt;0,LN(実質付加価値!I185),0)</f>
        <v>13.628685720092207</v>
      </c>
    </row>
    <row r="186" spans="1:9" x14ac:dyDescent="0.15">
      <c r="A186" s="1">
        <v>8</v>
      </c>
      <c r="B186" s="1" t="s">
        <v>7</v>
      </c>
      <c r="C186" s="1">
        <v>22</v>
      </c>
      <c r="D186" s="1" t="s">
        <v>146</v>
      </c>
      <c r="E186" s="4">
        <f>IF(実質付加価値!E186&gt;0,LN(実質付加価値!E186),0)</f>
        <v>13.081037330920045</v>
      </c>
      <c r="F186" s="4">
        <f>IF(実質付加価値!F186&gt;0,LN(実質付加価値!F186),0)</f>
        <v>13.723769024164923</v>
      </c>
      <c r="G186" s="4">
        <f>IF(実質付加価値!G186&gt;0,LN(実質付加価値!G186),0)</f>
        <v>14.157627271284131</v>
      </c>
      <c r="H186" s="4">
        <f>IF(実質付加価値!H186&gt;0,LN(実質付加価値!H186),0)</f>
        <v>14.441173181272772</v>
      </c>
      <c r="I186" s="4">
        <f>IF(実質付加価値!I186&gt;0,LN(実質付加価値!I186),0)</f>
        <v>14.670758854565351</v>
      </c>
    </row>
    <row r="187" spans="1:9" x14ac:dyDescent="0.15">
      <c r="A187" s="1">
        <v>8</v>
      </c>
      <c r="B187" s="1" t="s">
        <v>7</v>
      </c>
      <c r="C187" s="1">
        <v>23</v>
      </c>
      <c r="D187" s="1" t="s">
        <v>167</v>
      </c>
      <c r="E187" s="4">
        <f>IF(実質付加価値!E187&gt;0,LN(実質付加価値!E187),0)</f>
        <v>12.995961196426057</v>
      </c>
      <c r="F187" s="4">
        <f>IF(実質付加価値!F187&gt;0,LN(実質付加価値!F187),0)</f>
        <v>13.639547976898662</v>
      </c>
      <c r="G187" s="4">
        <f>IF(実質付加価値!G187&gt;0,LN(実質付加価値!G187),0)</f>
        <v>13.80407390261457</v>
      </c>
      <c r="H187" s="4">
        <f>IF(実質付加価値!H187&gt;0,LN(実質付加価値!H187),0)</f>
        <v>13.919280295372364</v>
      </c>
      <c r="I187" s="4">
        <f>IF(実質付加価値!I187&gt;0,LN(実質付加価値!I187),0)</f>
        <v>14.053544439898024</v>
      </c>
    </row>
    <row r="188" spans="1:9" x14ac:dyDescent="0.15">
      <c r="A188" s="1">
        <v>9</v>
      </c>
      <c r="B188" s="1" t="s">
        <v>57</v>
      </c>
      <c r="C188" s="1">
        <v>1</v>
      </c>
      <c r="D188" s="1" t="s">
        <v>147</v>
      </c>
      <c r="E188" s="4">
        <f>IF(実質付加価値!E188&gt;0,LN(実質付加価値!E188),0)</f>
        <v>12.282248697501254</v>
      </c>
      <c r="F188" s="4">
        <f>IF(実質付加価値!F188&gt;0,LN(実質付加価値!F188),0)</f>
        <v>12.215420152616796</v>
      </c>
      <c r="G188" s="4">
        <f>IF(実質付加価値!G188&gt;0,LN(実質付加価値!G188),0)</f>
        <v>12.226005877485388</v>
      </c>
      <c r="H188" s="4">
        <f>IF(実質付加価値!H188&gt;0,LN(実質付加価値!H188),0)</f>
        <v>12.261268854647362</v>
      </c>
      <c r="I188" s="4">
        <f>IF(実質付加価値!I188&gt;0,LN(実質付加価値!I188),0)</f>
        <v>12.239258001441007</v>
      </c>
    </row>
    <row r="189" spans="1:9" x14ac:dyDescent="0.15">
      <c r="A189" s="1">
        <v>9</v>
      </c>
      <c r="B189" s="1" t="s">
        <v>57</v>
      </c>
      <c r="C189" s="1">
        <v>2</v>
      </c>
      <c r="D189" s="1" t="s">
        <v>148</v>
      </c>
      <c r="E189" s="4">
        <f>IF(実質付加価値!E189&gt;0,LN(実質付加価値!E189),0)</f>
        <v>10.102963419860941</v>
      </c>
      <c r="F189" s="4">
        <f>IF(実質付加価値!F189&gt;0,LN(実質付加価値!F189),0)</f>
        <v>10.461502400387097</v>
      </c>
      <c r="G189" s="4">
        <f>IF(実質付加価値!G189&gt;0,LN(実質付加価値!G189),0)</f>
        <v>10.468702173862201</v>
      </c>
      <c r="H189" s="4">
        <f>IF(実質付加価値!H189&gt;0,LN(実質付加価値!H189),0)</f>
        <v>9.7364218544685759</v>
      </c>
      <c r="I189" s="4">
        <f>IF(実質付加価値!I189&gt;0,LN(実質付加価値!I189),0)</f>
        <v>9.1733059715466645</v>
      </c>
    </row>
    <row r="190" spans="1:9" x14ac:dyDescent="0.15">
      <c r="A190" s="1">
        <v>9</v>
      </c>
      <c r="B190" s="1" t="s">
        <v>107</v>
      </c>
      <c r="C190" s="1">
        <v>3</v>
      </c>
      <c r="D190" s="1" t="s">
        <v>155</v>
      </c>
      <c r="E190" s="4">
        <f>IF(実質付加価値!E190&gt;0,LN(実質付加価値!E190),0)</f>
        <v>12.225381723333596</v>
      </c>
      <c r="F190" s="4">
        <f>IF(実質付加価値!F190&gt;0,LN(実質付加価値!F190),0)</f>
        <v>13.05150818528346</v>
      </c>
      <c r="G190" s="4">
        <f>IF(実質付加価値!G190&gt;0,LN(実質付加価値!G190),0)</f>
        <v>13.213358180944176</v>
      </c>
      <c r="H190" s="4">
        <f>IF(実質付加価値!H190&gt;0,LN(実質付加価値!H190),0)</f>
        <v>13.308791689796665</v>
      </c>
      <c r="I190" s="4">
        <f>IF(実質付加価値!I190&gt;0,LN(実質付加価値!I190),0)</f>
        <v>13.456591383883191</v>
      </c>
    </row>
    <row r="191" spans="1:9" x14ac:dyDescent="0.15">
      <c r="A191" s="1">
        <v>9</v>
      </c>
      <c r="B191" s="1" t="s">
        <v>107</v>
      </c>
      <c r="C191" s="1">
        <v>4</v>
      </c>
      <c r="D191" s="1" t="s">
        <v>156</v>
      </c>
      <c r="E191" s="4">
        <f>IF(実質付加価値!E191&gt;0,LN(実質付加価値!E191),0)</f>
        <v>10.960428069848094</v>
      </c>
      <c r="F191" s="4">
        <f>IF(実質付加価値!F191&gt;0,LN(実質付加価値!F191),0)</f>
        <v>11.292551879012528</v>
      </c>
      <c r="G191" s="4">
        <f>IF(実質付加価値!G191&gt;0,LN(実質付加価値!G191),0)</f>
        <v>11.467770075538846</v>
      </c>
      <c r="H191" s="4">
        <f>IF(実質付加価値!H191&gt;0,LN(実質付加価値!H191),0)</f>
        <v>10.725855915723594</v>
      </c>
      <c r="I191" s="4">
        <f>IF(実質付加価値!I191&gt;0,LN(実質付加価値!I191),0)</f>
        <v>10.190188443477377</v>
      </c>
    </row>
    <row r="192" spans="1:9" x14ac:dyDescent="0.15">
      <c r="A192" s="1">
        <v>9</v>
      </c>
      <c r="B192" s="1" t="s">
        <v>107</v>
      </c>
      <c r="C192" s="1">
        <v>5</v>
      </c>
      <c r="D192" s="1" t="s">
        <v>157</v>
      </c>
      <c r="E192" s="4">
        <f>IF(実質付加価値!E192&gt;0,LN(実質付加価値!E192),0)</f>
        <v>9.7819124875251351</v>
      </c>
      <c r="F192" s="4">
        <f>IF(実質付加価値!F192&gt;0,LN(実質付加価値!F192),0)</f>
        <v>10.131515742528981</v>
      </c>
      <c r="G192" s="4">
        <f>IF(実質付加価値!G192&gt;0,LN(実質付加価値!G192),0)</f>
        <v>11.215915383905298</v>
      </c>
      <c r="H192" s="4">
        <f>IF(実質付加価値!H192&gt;0,LN(実質付加価値!H192),0)</f>
        <v>11.384117197089475</v>
      </c>
      <c r="I192" s="4">
        <f>IF(実質付加価値!I192&gt;0,LN(実質付加価値!I192),0)</f>
        <v>11.21830762661352</v>
      </c>
    </row>
    <row r="193" spans="1:9" x14ac:dyDescent="0.15">
      <c r="A193" s="1">
        <v>9</v>
      </c>
      <c r="B193" s="1" t="s">
        <v>107</v>
      </c>
      <c r="C193" s="1">
        <v>6</v>
      </c>
      <c r="D193" s="1" t="s">
        <v>49</v>
      </c>
      <c r="E193" s="4">
        <f>IF(実質付加価値!E193&gt;0,LN(実質付加価値!E193),0)</f>
        <v>8.0304647490951613</v>
      </c>
      <c r="F193" s="4">
        <f>IF(実質付加価値!F193&gt;0,LN(実質付加価値!F193),0)</f>
        <v>10.109292095948405</v>
      </c>
      <c r="G193" s="4">
        <f>IF(実質付加価値!G193&gt;0,LN(実質付加価値!G193),0)</f>
        <v>11.378979439245798</v>
      </c>
      <c r="H193" s="4">
        <f>IF(実質付加価値!H193&gt;0,LN(実質付加価値!H193),0)</f>
        <v>12.228530382831236</v>
      </c>
      <c r="I193" s="4">
        <f>IF(実質付加価値!I193&gt;0,LN(実質付加価値!I193),0)</f>
        <v>11.736138434042877</v>
      </c>
    </row>
    <row r="194" spans="1:9" x14ac:dyDescent="0.15">
      <c r="A194" s="1">
        <v>9</v>
      </c>
      <c r="B194" s="1" t="s">
        <v>107</v>
      </c>
      <c r="C194" s="1">
        <v>7</v>
      </c>
      <c r="D194" s="1" t="s">
        <v>158</v>
      </c>
      <c r="E194" s="4">
        <f>IF(実質付加価値!E194&gt;0,LN(実質付加価値!E194),0)</f>
        <v>7.7907520272251389</v>
      </c>
      <c r="F194" s="4">
        <f>IF(実質付加価値!F194&gt;0,LN(実質付加価値!F194),0)</f>
        <v>9.3668676622386151</v>
      </c>
      <c r="G194" s="4">
        <f>IF(実質付加価値!G194&gt;0,LN(実質付加価値!G194),0)</f>
        <v>8.8788341837682232</v>
      </c>
      <c r="H194" s="4">
        <f>IF(実質付加価値!H194&gt;0,LN(実質付加価値!H194),0)</f>
        <v>9.1458270039018235</v>
      </c>
      <c r="I194" s="4">
        <f>IF(実質付加価値!I194&gt;0,LN(実質付加価値!I194),0)</f>
        <v>8.5837380986347718</v>
      </c>
    </row>
    <row r="195" spans="1:9" x14ac:dyDescent="0.15">
      <c r="A195" s="1">
        <v>9</v>
      </c>
      <c r="B195" s="1" t="s">
        <v>107</v>
      </c>
      <c r="C195" s="1">
        <v>8</v>
      </c>
      <c r="D195" s="1" t="s">
        <v>159</v>
      </c>
      <c r="E195" s="4">
        <f>IF(実質付加価値!E195&gt;0,LN(実質付加価値!E195),0)</f>
        <v>10.522929925053221</v>
      </c>
      <c r="F195" s="4">
        <f>IF(実質付加価値!F195&gt;0,LN(実質付加価値!F195),0)</f>
        <v>10.719694940466338</v>
      </c>
      <c r="G195" s="4">
        <f>IF(実質付加価値!G195&gt;0,LN(実質付加価値!G195),0)</f>
        <v>11.129825512686693</v>
      </c>
      <c r="H195" s="4">
        <f>IF(実質付加価値!H195&gt;0,LN(実質付加価値!H195),0)</f>
        <v>11.097518684132524</v>
      </c>
      <c r="I195" s="4">
        <f>IF(実質付加価値!I195&gt;0,LN(実質付加価値!I195),0)</f>
        <v>10.984995615707591</v>
      </c>
    </row>
    <row r="196" spans="1:9" x14ac:dyDescent="0.15">
      <c r="A196" s="1">
        <v>9</v>
      </c>
      <c r="B196" s="1" t="s">
        <v>107</v>
      </c>
      <c r="C196" s="1">
        <v>9</v>
      </c>
      <c r="D196" s="1" t="s">
        <v>160</v>
      </c>
      <c r="E196" s="4">
        <f>IF(実質付加価値!E196&gt;0,LN(実質付加価値!E196),0)</f>
        <v>10.125561431027583</v>
      </c>
      <c r="F196" s="4">
        <f>IF(実質付加価値!F196&gt;0,LN(実質付加価値!F196),0)</f>
        <v>11.241138022242724</v>
      </c>
      <c r="G196" s="4">
        <f>IF(実質付加価値!G196&gt;0,LN(実質付加価値!G196),0)</f>
        <v>11.642910793031421</v>
      </c>
      <c r="H196" s="4">
        <f>IF(実質付加価値!H196&gt;0,LN(実質付加価値!H196),0)</f>
        <v>11.676435078790123</v>
      </c>
      <c r="I196" s="4">
        <f>IF(実質付加価値!I196&gt;0,LN(実質付加価値!I196),0)</f>
        <v>11.644146795065065</v>
      </c>
    </row>
    <row r="197" spans="1:9" x14ac:dyDescent="0.15">
      <c r="A197" s="1">
        <v>9</v>
      </c>
      <c r="B197" s="1" t="s">
        <v>107</v>
      </c>
      <c r="C197" s="1">
        <v>10</v>
      </c>
      <c r="D197" s="1" t="s">
        <v>161</v>
      </c>
      <c r="E197" s="4">
        <f>IF(実質付加価値!E197&gt;0,LN(実質付加価値!E197),0)</f>
        <v>10.25857053929632</v>
      </c>
      <c r="F197" s="4">
        <f>IF(実質付加価値!F197&gt;0,LN(実質付加価値!F197),0)</f>
        <v>11.084748477396166</v>
      </c>
      <c r="G197" s="4">
        <f>IF(実質付加価値!G197&gt;0,LN(実質付加価値!G197),0)</f>
        <v>11.730890280955393</v>
      </c>
      <c r="H197" s="4">
        <f>IF(実質付加価値!H197&gt;0,LN(実質付加価値!H197),0)</f>
        <v>11.97915852970257</v>
      </c>
      <c r="I197" s="4">
        <f>IF(実質付加価値!I197&gt;0,LN(実質付加価値!I197),0)</f>
        <v>11.458721172382685</v>
      </c>
    </row>
    <row r="198" spans="1:9" x14ac:dyDescent="0.15">
      <c r="A198" s="1">
        <v>9</v>
      </c>
      <c r="B198" s="1" t="s">
        <v>107</v>
      </c>
      <c r="C198" s="1">
        <v>11</v>
      </c>
      <c r="D198" s="1" t="s">
        <v>162</v>
      </c>
      <c r="E198" s="4">
        <f>IF(実質付加価値!E198&gt;0,LN(実質付加価値!E198),0)</f>
        <v>10.653582302736552</v>
      </c>
      <c r="F198" s="4">
        <f>IF(実質付加価値!F198&gt;0,LN(実質付加価値!F198),0)</f>
        <v>11.817262842684102</v>
      </c>
      <c r="G198" s="4">
        <f>IF(実質付加価値!G198&gt;0,LN(実質付加価値!G198),0)</f>
        <v>12.301004525889919</v>
      </c>
      <c r="H198" s="4">
        <f>IF(実質付加価値!H198&gt;0,LN(実質付加価値!H198),0)</f>
        <v>12.494659646321505</v>
      </c>
      <c r="I198" s="4">
        <f>IF(実質付加価値!I198&gt;0,LN(実質付加価値!I198),0)</f>
        <v>12.419554707461428</v>
      </c>
    </row>
    <row r="199" spans="1:9" x14ac:dyDescent="0.15">
      <c r="A199" s="1">
        <v>9</v>
      </c>
      <c r="B199" s="1" t="s">
        <v>107</v>
      </c>
      <c r="C199" s="1">
        <v>12</v>
      </c>
      <c r="D199" s="1" t="s">
        <v>163</v>
      </c>
      <c r="E199" s="4">
        <f>IF(実質付加価値!E199&gt;0,LN(実質付加価値!E199),0)</f>
        <v>9.3795712216340803</v>
      </c>
      <c r="F199" s="4">
        <f>IF(実質付加価値!F199&gt;0,LN(実質付加価値!F199),0)</f>
        <v>10.963219600143018</v>
      </c>
      <c r="G199" s="4">
        <f>IF(実質付加価値!G199&gt;0,LN(実質付加価値!G199),0)</f>
        <v>12.346622992922358</v>
      </c>
      <c r="H199" s="4">
        <f>IF(実質付加価値!H199&gt;0,LN(実質付加価値!H199),0)</f>
        <v>12.988020768782983</v>
      </c>
      <c r="I199" s="4">
        <f>IF(実質付加価値!I199&gt;0,LN(実質付加価値!I199),0)</f>
        <v>14.34283705783684</v>
      </c>
    </row>
    <row r="200" spans="1:9" x14ac:dyDescent="0.15">
      <c r="A200" s="1">
        <v>9</v>
      </c>
      <c r="B200" s="1" t="s">
        <v>107</v>
      </c>
      <c r="C200" s="1">
        <v>13</v>
      </c>
      <c r="D200" s="1" t="s">
        <v>164</v>
      </c>
      <c r="E200" s="4">
        <f>IF(実質付加価値!E200&gt;0,LN(実質付加価値!E200),0)</f>
        <v>9.7979944691964143</v>
      </c>
      <c r="F200" s="4">
        <f>IF(実質付加価値!F200&gt;0,LN(実質付加価値!F200),0)</f>
        <v>12.423468794481577</v>
      </c>
      <c r="G200" s="4">
        <f>IF(実質付加価値!G200&gt;0,LN(実質付加価値!G200),0)</f>
        <v>12.853347099307562</v>
      </c>
      <c r="H200" s="4">
        <f>IF(実質付加価値!H200&gt;0,LN(実質付加価値!H200),0)</f>
        <v>12.676885281211334</v>
      </c>
      <c r="I200" s="4">
        <f>IF(実質付加価値!I200&gt;0,LN(実質付加価値!I200),0)</f>
        <v>13.314611021775731</v>
      </c>
    </row>
    <row r="201" spans="1:9" x14ac:dyDescent="0.15">
      <c r="A201" s="1">
        <v>9</v>
      </c>
      <c r="B201" s="1" t="s">
        <v>107</v>
      </c>
      <c r="C201" s="1">
        <v>14</v>
      </c>
      <c r="D201" s="1" t="s">
        <v>165</v>
      </c>
      <c r="E201" s="4">
        <f>IF(実質付加価値!E201&gt;0,LN(実質付加価値!E201),0)</f>
        <v>9.0801855416029476</v>
      </c>
      <c r="F201" s="4">
        <f>IF(実質付加価値!F201&gt;0,LN(実質付加価値!F201),0)</f>
        <v>10.872465497212811</v>
      </c>
      <c r="G201" s="4">
        <f>IF(実質付加価値!G201&gt;0,LN(実質付加価値!G201),0)</f>
        <v>11.201737670757151</v>
      </c>
      <c r="H201" s="4">
        <f>IF(実質付加価値!H201&gt;0,LN(実質付加価値!H201),0)</f>
        <v>11.090631091914481</v>
      </c>
      <c r="I201" s="4">
        <f>IF(実質付加価値!I201&gt;0,LN(実質付加価値!I201),0)</f>
        <v>11.95997492426398</v>
      </c>
    </row>
    <row r="202" spans="1:9" x14ac:dyDescent="0.15">
      <c r="A202" s="1">
        <v>9</v>
      </c>
      <c r="B202" s="1" t="s">
        <v>107</v>
      </c>
      <c r="C202" s="1">
        <v>15</v>
      </c>
      <c r="D202" s="1" t="s">
        <v>166</v>
      </c>
      <c r="E202" s="4">
        <f>IF(実質付加価値!E202&gt;0,LN(実質付加価値!E202),0)</f>
        <v>11.878809468482503</v>
      </c>
      <c r="F202" s="4">
        <f>IF(実質付加価値!F202&gt;0,LN(実質付加価値!F202),0)</f>
        <v>12.299652106481114</v>
      </c>
      <c r="G202" s="4">
        <f>IF(実質付加価値!G202&gt;0,LN(実質付加価値!G202),0)</f>
        <v>12.883066811306342</v>
      </c>
      <c r="H202" s="4">
        <f>IF(実質付加価値!H202&gt;0,LN(実質付加価値!H202),0)</f>
        <v>12.765462315001605</v>
      </c>
      <c r="I202" s="4">
        <f>IF(実質付加価値!I202&gt;0,LN(実質付加価値!I202),0)</f>
        <v>12.822942896206854</v>
      </c>
    </row>
    <row r="203" spans="1:9" x14ac:dyDescent="0.15">
      <c r="A203" s="1">
        <v>9</v>
      </c>
      <c r="B203" s="1" t="s">
        <v>57</v>
      </c>
      <c r="C203" s="1">
        <v>16</v>
      </c>
      <c r="D203" s="1" t="s">
        <v>149</v>
      </c>
      <c r="E203" s="4">
        <f>IF(実質付加価値!E203&gt;0,LN(実質付加価値!E203),0)</f>
        <v>13.301121278734742</v>
      </c>
      <c r="F203" s="4">
        <f>IF(実質付加価値!F203&gt;0,LN(実質付加価値!F203),0)</f>
        <v>13.372628310567986</v>
      </c>
      <c r="G203" s="4">
        <f>IF(実質付加価値!G203&gt;0,LN(実質付加価値!G203),0)</f>
        <v>13.764268976654833</v>
      </c>
      <c r="H203" s="4">
        <f>IF(実質付加価値!H203&gt;0,LN(実質付加価値!H203),0)</f>
        <v>13.203165765837841</v>
      </c>
      <c r="I203" s="4">
        <f>IF(実質付加価値!I203&gt;0,LN(実質付加価値!I203),0)</f>
        <v>13.125569953778196</v>
      </c>
    </row>
    <row r="204" spans="1:9" x14ac:dyDescent="0.15">
      <c r="A204" s="1">
        <v>9</v>
      </c>
      <c r="B204" s="1" t="s">
        <v>57</v>
      </c>
      <c r="C204" s="1">
        <v>17</v>
      </c>
      <c r="D204" s="1" t="s">
        <v>150</v>
      </c>
      <c r="E204" s="4">
        <f>IF(実質付加価値!E204&gt;0,LN(実質付加価値!E204),0)</f>
        <v>10.350589855460541</v>
      </c>
      <c r="F204" s="4">
        <f>IF(実質付加価値!F204&gt;0,LN(実質付加価値!F204),0)</f>
        <v>10.974905099649421</v>
      </c>
      <c r="G204" s="4">
        <f>IF(実質付加価値!G204&gt;0,LN(実質付加価値!G204),0)</f>
        <v>11.619481755163088</v>
      </c>
      <c r="H204" s="4">
        <f>IF(実質付加価値!H204&gt;0,LN(実質付加価値!H204),0)</f>
        <v>11.96369836395432</v>
      </c>
      <c r="I204" s="4">
        <f>IF(実質付加価値!I204&gt;0,LN(実質付加価値!I204),0)</f>
        <v>11.918528394061612</v>
      </c>
    </row>
    <row r="205" spans="1:9" x14ac:dyDescent="0.15">
      <c r="A205" s="1">
        <v>9</v>
      </c>
      <c r="B205" s="1" t="s">
        <v>57</v>
      </c>
      <c r="C205" s="1">
        <v>18</v>
      </c>
      <c r="D205" s="1" t="s">
        <v>151</v>
      </c>
      <c r="E205" s="4">
        <f>IF(実質付加価値!E205&gt;0,LN(実質付加価値!E205),0)</f>
        <v>12.155005681791165</v>
      </c>
      <c r="F205" s="4">
        <f>IF(実質付加価値!F205&gt;0,LN(実質付加価値!F205),0)</f>
        <v>12.883143373298147</v>
      </c>
      <c r="G205" s="4">
        <f>IF(実質付加価値!G205&gt;0,LN(実質付加価値!G205),0)</f>
        <v>13.374522272864441</v>
      </c>
      <c r="H205" s="4">
        <f>IF(実質付加価値!H205&gt;0,LN(実質付加価値!H205),0)</f>
        <v>13.509018588380227</v>
      </c>
      <c r="I205" s="4">
        <f>IF(実質付加価値!I205&gt;0,LN(実質付加価値!I205),0)</f>
        <v>13.512362012416787</v>
      </c>
    </row>
    <row r="206" spans="1:9" x14ac:dyDescent="0.15">
      <c r="A206" s="1">
        <v>9</v>
      </c>
      <c r="B206" s="1" t="s">
        <v>57</v>
      </c>
      <c r="C206" s="1">
        <v>19</v>
      </c>
      <c r="D206" s="1" t="s">
        <v>152</v>
      </c>
      <c r="E206" s="4">
        <f>IF(実質付加価値!E206&gt;0,LN(実質付加価値!E206),0)</f>
        <v>10.688061129685151</v>
      </c>
      <c r="F206" s="4">
        <f>IF(実質付加価値!F206&gt;0,LN(実質付加価値!F206),0)</f>
        <v>11.546308257880616</v>
      </c>
      <c r="G206" s="4">
        <f>IF(実質付加価値!G206&gt;0,LN(実質付加価値!G206),0)</f>
        <v>12.499226167211601</v>
      </c>
      <c r="H206" s="4">
        <f>IF(実質付加価値!H206&gt;0,LN(実質付加価値!H206),0)</f>
        <v>12.560879048038597</v>
      </c>
      <c r="I206" s="4">
        <f>IF(実質付加価値!I206&gt;0,LN(実質付加価値!I206),0)</f>
        <v>12.390137014633302</v>
      </c>
    </row>
    <row r="207" spans="1:9" x14ac:dyDescent="0.15">
      <c r="A207" s="1">
        <v>9</v>
      </c>
      <c r="B207" s="1" t="s">
        <v>57</v>
      </c>
      <c r="C207" s="1">
        <v>20</v>
      </c>
      <c r="D207" s="1" t="s">
        <v>153</v>
      </c>
      <c r="E207" s="4">
        <f>IF(実質付加価値!E207&gt;0,LN(実質付加価値!E207),0)</f>
        <v>10.444583350361377</v>
      </c>
      <c r="F207" s="4">
        <f>IF(実質付加価値!F207&gt;0,LN(実質付加価値!F207),0)</f>
        <v>11.558182152962141</v>
      </c>
      <c r="G207" s="4">
        <f>IF(実質付加価値!G207&gt;0,LN(実質付加価値!G207),0)</f>
        <v>11.71575034458944</v>
      </c>
      <c r="H207" s="4">
        <f>IF(実質付加価値!H207&gt;0,LN(実質付加価値!H207),0)</f>
        <v>11.331742547887869</v>
      </c>
      <c r="I207" s="4">
        <f>IF(実質付加価値!I207&gt;0,LN(実質付加価値!I207),0)</f>
        <v>11.412639103167825</v>
      </c>
    </row>
    <row r="208" spans="1:9" x14ac:dyDescent="0.15">
      <c r="A208" s="1">
        <v>9</v>
      </c>
      <c r="B208" s="1" t="s">
        <v>57</v>
      </c>
      <c r="C208" s="1">
        <v>21</v>
      </c>
      <c r="D208" s="1" t="s">
        <v>154</v>
      </c>
      <c r="E208" s="4">
        <f>IF(実質付加価値!E208&gt;0,LN(実質付加価値!E208),0)</f>
        <v>11.922199811624656</v>
      </c>
      <c r="F208" s="4">
        <f>IF(実質付加価値!F208&gt;0,LN(実質付加価値!F208),0)</f>
        <v>12.087923151122824</v>
      </c>
      <c r="G208" s="4">
        <f>IF(実質付加価値!G208&gt;0,LN(実質付加価値!G208),0)</f>
        <v>12.462924163339789</v>
      </c>
      <c r="H208" s="4">
        <f>IF(実質付加価値!H208&gt;0,LN(実質付加価値!H208),0)</f>
        <v>12.701462374674238</v>
      </c>
      <c r="I208" s="4">
        <f>IF(実質付加価値!I208&gt;0,LN(実質付加価値!I208),0)</f>
        <v>12.909229759872673</v>
      </c>
    </row>
    <row r="209" spans="1:9" x14ac:dyDescent="0.15">
      <c r="A209" s="1">
        <v>9</v>
      </c>
      <c r="B209" s="1" t="s">
        <v>8</v>
      </c>
      <c r="C209" s="1">
        <v>22</v>
      </c>
      <c r="D209" s="1" t="s">
        <v>146</v>
      </c>
      <c r="E209" s="4">
        <f>IF(実質付加価値!E209&gt;0,LN(実質付加価値!E209),0)</f>
        <v>12.780512761830696</v>
      </c>
      <c r="F209" s="4">
        <f>IF(実質付加価値!F209&gt;0,LN(実質付加価値!F209),0)</f>
        <v>13.589194882879571</v>
      </c>
      <c r="G209" s="4">
        <f>IF(実質付加価値!G209&gt;0,LN(実質付加価値!G209),0)</f>
        <v>13.976511706138467</v>
      </c>
      <c r="H209" s="4">
        <f>IF(実質付加価値!H209&gt;0,LN(実質付加価値!H209),0)</f>
        <v>14.171209776905922</v>
      </c>
      <c r="I209" s="4">
        <f>IF(実質付加価値!I209&gt;0,LN(実質付加価値!I209),0)</f>
        <v>14.405252905767702</v>
      </c>
    </row>
    <row r="210" spans="1:9" x14ac:dyDescent="0.15">
      <c r="A210" s="1">
        <v>9</v>
      </c>
      <c r="B210" s="1" t="s">
        <v>8</v>
      </c>
      <c r="C210" s="1">
        <v>23</v>
      </c>
      <c r="D210" s="1" t="s">
        <v>167</v>
      </c>
      <c r="E210" s="4">
        <f>IF(実質付加価値!E210&gt;0,LN(実質付加価値!E210),0)</f>
        <v>12.710184247131636</v>
      </c>
      <c r="F210" s="4">
        <f>IF(実質付加価値!F210&gt;0,LN(実質付加価値!F210),0)</f>
        <v>13.052746088434011</v>
      </c>
      <c r="G210" s="4">
        <f>IF(実質付加価値!G210&gt;0,LN(実質付加価値!G210),0)</f>
        <v>13.214262905081249</v>
      </c>
      <c r="H210" s="4">
        <f>IF(実質付加価値!H210&gt;0,LN(実質付加価値!H210),0)</f>
        <v>13.419638726503342</v>
      </c>
      <c r="I210" s="4">
        <f>IF(実質付加価値!I210&gt;0,LN(実質付加価値!I210),0)</f>
        <v>13.572310555210722</v>
      </c>
    </row>
    <row r="211" spans="1:9" x14ac:dyDescent="0.15">
      <c r="A211" s="1">
        <v>10</v>
      </c>
      <c r="B211" s="1" t="s">
        <v>58</v>
      </c>
      <c r="C211" s="1">
        <v>1</v>
      </c>
      <c r="D211" s="1" t="s">
        <v>147</v>
      </c>
      <c r="E211" s="4">
        <f>IF(実質付加価値!E211&gt;0,LN(実質付加価値!E211),0)</f>
        <v>12.251392560858141</v>
      </c>
      <c r="F211" s="4">
        <f>IF(実質付加価値!F211&gt;0,LN(実質付加価値!F211),0)</f>
        <v>12.131871158334834</v>
      </c>
      <c r="G211" s="4">
        <f>IF(実質付加価値!G211&gt;0,LN(実質付加価値!G211),0)</f>
        <v>12.150229327823842</v>
      </c>
      <c r="H211" s="4">
        <f>IF(実質付加価値!H211&gt;0,LN(実質付加価値!H211),0)</f>
        <v>12.032585952289143</v>
      </c>
      <c r="I211" s="4">
        <f>IF(実質付加価値!I211&gt;0,LN(実質付加価値!I211),0)</f>
        <v>12.014901149467006</v>
      </c>
    </row>
    <row r="212" spans="1:9" x14ac:dyDescent="0.15">
      <c r="A212" s="1">
        <v>10</v>
      </c>
      <c r="B212" s="1" t="s">
        <v>58</v>
      </c>
      <c r="C212" s="1">
        <v>2</v>
      </c>
      <c r="D212" s="1" t="s">
        <v>148</v>
      </c>
      <c r="E212" s="4">
        <f>IF(実質付加価値!E212&gt;0,LN(実質付加価値!E212),0)</f>
        <v>10.079017278075268</v>
      </c>
      <c r="F212" s="4">
        <f>IF(実質付加価値!F212&gt;0,LN(実質付加価値!F212),0)</f>
        <v>9.6817415850290711</v>
      </c>
      <c r="G212" s="4">
        <f>IF(実質付加価値!G212&gt;0,LN(実質付加価値!G212),0)</f>
        <v>9.1801566268434289</v>
      </c>
      <c r="H212" s="4">
        <f>IF(実質付加価値!H212&gt;0,LN(実質付加価値!H212),0)</f>
        <v>8.7363669911343784</v>
      </c>
      <c r="I212" s="4">
        <f>IF(実質付加価値!I212&gt;0,LN(実質付加価値!I212),0)</f>
        <v>7.9718306143128999</v>
      </c>
    </row>
    <row r="213" spans="1:9" x14ac:dyDescent="0.15">
      <c r="A213" s="1">
        <v>10</v>
      </c>
      <c r="B213" s="1" t="s">
        <v>108</v>
      </c>
      <c r="C213" s="1">
        <v>3</v>
      </c>
      <c r="D213" s="1" t="s">
        <v>155</v>
      </c>
      <c r="E213" s="4">
        <f>IF(実質付加価値!E213&gt;0,LN(実質付加価値!E213),0)</f>
        <v>12.156329334630003</v>
      </c>
      <c r="F213" s="4">
        <f>IF(実質付加価値!F213&gt;0,LN(実質付加価値!F213),0)</f>
        <v>12.47736585305014</v>
      </c>
      <c r="G213" s="4">
        <f>IF(実質付加価値!G213&gt;0,LN(実質付加価値!G213),0)</f>
        <v>12.871586618732518</v>
      </c>
      <c r="H213" s="4">
        <f>IF(実質付加価値!H213&gt;0,LN(実質付加価値!H213),0)</f>
        <v>13.000285283786553</v>
      </c>
      <c r="I213" s="4">
        <f>IF(実質付加価値!I213&gt;0,LN(実質付加価値!I213),0)</f>
        <v>12.96284759041095</v>
      </c>
    </row>
    <row r="214" spans="1:9" x14ac:dyDescent="0.15">
      <c r="A214" s="1">
        <v>10</v>
      </c>
      <c r="B214" s="1" t="s">
        <v>108</v>
      </c>
      <c r="C214" s="1">
        <v>4</v>
      </c>
      <c r="D214" s="1" t="s">
        <v>156</v>
      </c>
      <c r="E214" s="4">
        <f>IF(実質付加価値!E214&gt;0,LN(実質付加価値!E214),0)</f>
        <v>11.227348513648812</v>
      </c>
      <c r="F214" s="4">
        <f>IF(実質付加価値!F214&gt;0,LN(実質付加価値!F214),0)</f>
        <v>11.341175676578919</v>
      </c>
      <c r="G214" s="4">
        <f>IF(実質付加価値!G214&gt;0,LN(実質付加価値!G214),0)</f>
        <v>11.537631263303103</v>
      </c>
      <c r="H214" s="4">
        <f>IF(実質付加価値!H214&gt;0,LN(実質付加価値!H214),0)</f>
        <v>10.813702323915813</v>
      </c>
      <c r="I214" s="4">
        <f>IF(実質付加価値!I214&gt;0,LN(実質付加価値!I214),0)</f>
        <v>10.344082175981786</v>
      </c>
    </row>
    <row r="215" spans="1:9" x14ac:dyDescent="0.15">
      <c r="A215" s="1">
        <v>10</v>
      </c>
      <c r="B215" s="1" t="s">
        <v>108</v>
      </c>
      <c r="C215" s="1">
        <v>5</v>
      </c>
      <c r="D215" s="1" t="s">
        <v>157</v>
      </c>
      <c r="E215" s="4">
        <f>IF(実質付加価値!E215&gt;0,LN(実質付加価値!E215),0)</f>
        <v>9.5220215012358764</v>
      </c>
      <c r="F215" s="4">
        <f>IF(実質付加価値!F215&gt;0,LN(実質付加価値!F215),0)</f>
        <v>9.8264504521764824</v>
      </c>
      <c r="G215" s="4">
        <f>IF(実質付加価値!G215&gt;0,LN(実質付加価値!G215),0)</f>
        <v>10.541002226236419</v>
      </c>
      <c r="H215" s="4">
        <f>IF(実質付加価値!H215&gt;0,LN(実質付加価値!H215),0)</f>
        <v>10.386633343638872</v>
      </c>
      <c r="I215" s="4">
        <f>IF(実質付加価値!I215&gt;0,LN(実質付加価値!I215),0)</f>
        <v>10.377821880401601</v>
      </c>
    </row>
    <row r="216" spans="1:9" x14ac:dyDescent="0.15">
      <c r="A216" s="1">
        <v>10</v>
      </c>
      <c r="B216" s="1" t="s">
        <v>108</v>
      </c>
      <c r="C216" s="1">
        <v>6</v>
      </c>
      <c r="D216" s="1" t="s">
        <v>49</v>
      </c>
      <c r="E216" s="4">
        <f>IF(実質付加価値!E216&gt;0,LN(実質付加価値!E216),0)</f>
        <v>8.3515927032699047</v>
      </c>
      <c r="F216" s="4">
        <f>IF(実質付加価値!F216&gt;0,LN(実質付加価値!F216),0)</f>
        <v>9.9285726810290065</v>
      </c>
      <c r="G216" s="4">
        <f>IF(実質付加価値!G216&gt;0,LN(実質付加価値!G216),0)</f>
        <v>11.408547581516149</v>
      </c>
      <c r="H216" s="4">
        <f>IF(実質付加価値!H216&gt;0,LN(実質付加価値!H216),0)</f>
        <v>11.925081005547957</v>
      </c>
      <c r="I216" s="4">
        <f>IF(実質付加価値!I216&gt;0,LN(実質付加価値!I216),0)</f>
        <v>12.068340880993073</v>
      </c>
    </row>
    <row r="217" spans="1:9" x14ac:dyDescent="0.15">
      <c r="A217" s="1">
        <v>10</v>
      </c>
      <c r="B217" s="1" t="s">
        <v>108</v>
      </c>
      <c r="C217" s="1">
        <v>7</v>
      </c>
      <c r="D217" s="1" t="s">
        <v>158</v>
      </c>
      <c r="E217" s="4">
        <f>IF(実質付加価値!E217&gt;0,LN(実質付加価値!E217),0)</f>
        <v>8.3572361809645859</v>
      </c>
      <c r="F217" s="4">
        <f>IF(実質付加価値!F217&gt;0,LN(実質付加価値!F217),0)</f>
        <v>10.320174608185708</v>
      </c>
      <c r="G217" s="4">
        <f>IF(実質付加価値!G217&gt;0,LN(実質付加価値!G217),0)</f>
        <v>8.8790301024205167</v>
      </c>
      <c r="H217" s="4">
        <f>IF(実質付加価値!H217&gt;0,LN(実質付加価値!H217),0)</f>
        <v>8.8211702584129945</v>
      </c>
      <c r="I217" s="4">
        <f>IF(実質付加価値!I217&gt;0,LN(実質付加価値!I217),0)</f>
        <v>8.1398595852115623</v>
      </c>
    </row>
    <row r="218" spans="1:9" x14ac:dyDescent="0.15">
      <c r="A218" s="1">
        <v>10</v>
      </c>
      <c r="B218" s="1" t="s">
        <v>108</v>
      </c>
      <c r="C218" s="1">
        <v>8</v>
      </c>
      <c r="D218" s="1" t="s">
        <v>159</v>
      </c>
      <c r="E218" s="4">
        <f>IF(実質付加価値!E218&gt;0,LN(実質付加価値!E218),0)</f>
        <v>10.318229629106721</v>
      </c>
      <c r="F218" s="4">
        <f>IF(実質付加価値!F218&gt;0,LN(実質付加価値!F218),0)</f>
        <v>10.516975629295667</v>
      </c>
      <c r="G218" s="4">
        <f>IF(実質付加価値!G218&gt;0,LN(実質付加価値!G218),0)</f>
        <v>10.97150742704561</v>
      </c>
      <c r="H218" s="4">
        <f>IF(実質付加価値!H218&gt;0,LN(実質付加価値!H218),0)</f>
        <v>10.809762709263573</v>
      </c>
      <c r="I218" s="4">
        <f>IF(実質付加価値!I218&gt;0,LN(実質付加価値!I218),0)</f>
        <v>10.512554536702389</v>
      </c>
    </row>
    <row r="219" spans="1:9" x14ac:dyDescent="0.15">
      <c r="A219" s="1">
        <v>10</v>
      </c>
      <c r="B219" s="1" t="s">
        <v>108</v>
      </c>
      <c r="C219" s="1">
        <v>9</v>
      </c>
      <c r="D219" s="1" t="s">
        <v>160</v>
      </c>
      <c r="E219" s="4">
        <f>IF(実質付加価値!E219&gt;0,LN(実質付加価値!E219),0)</f>
        <v>10.360416458996982</v>
      </c>
      <c r="F219" s="4">
        <f>IF(実質付加価値!F219&gt;0,LN(実質付加価値!F219),0)</f>
        <v>10.671334277742019</v>
      </c>
      <c r="G219" s="4">
        <f>IF(実質付加価値!G219&gt;0,LN(実質付加価値!G219),0)</f>
        <v>11.277317154649337</v>
      </c>
      <c r="H219" s="4">
        <f>IF(実質付加価値!H219&gt;0,LN(実質付加価値!H219),0)</f>
        <v>10.997364382283612</v>
      </c>
      <c r="I219" s="4">
        <f>IF(実質付加価値!I219&gt;0,LN(実質付加価値!I219),0)</f>
        <v>10.852919397212514</v>
      </c>
    </row>
    <row r="220" spans="1:9" x14ac:dyDescent="0.15">
      <c r="A220" s="1">
        <v>10</v>
      </c>
      <c r="B220" s="1" t="s">
        <v>108</v>
      </c>
      <c r="C220" s="1">
        <v>10</v>
      </c>
      <c r="D220" s="1" t="s">
        <v>161</v>
      </c>
      <c r="E220" s="4">
        <f>IF(実質付加価値!E220&gt;0,LN(実質付加価値!E220),0)</f>
        <v>10.570165245690266</v>
      </c>
      <c r="F220" s="4">
        <f>IF(実質付加価値!F220&gt;0,LN(実質付加価値!F220),0)</f>
        <v>10.989675186289997</v>
      </c>
      <c r="G220" s="4">
        <f>IF(実質付加価値!G220&gt;0,LN(実質付加価値!G220),0)</f>
        <v>11.802877925230785</v>
      </c>
      <c r="H220" s="4">
        <f>IF(実質付加価値!H220&gt;0,LN(実質付加価値!H220),0)</f>
        <v>11.729455606439121</v>
      </c>
      <c r="I220" s="4">
        <f>IF(実質付加価値!I220&gt;0,LN(実質付加価値!I220),0)</f>
        <v>11.63793709917589</v>
      </c>
    </row>
    <row r="221" spans="1:9" x14ac:dyDescent="0.15">
      <c r="A221" s="1">
        <v>10</v>
      </c>
      <c r="B221" s="1" t="s">
        <v>108</v>
      </c>
      <c r="C221" s="1">
        <v>11</v>
      </c>
      <c r="D221" s="1" t="s">
        <v>162</v>
      </c>
      <c r="E221" s="4">
        <f>IF(実質付加価値!E221&gt;0,LN(実質付加価値!E221),0)</f>
        <v>10.277821466288215</v>
      </c>
      <c r="F221" s="4">
        <f>IF(実質付加価値!F221&gt;0,LN(実質付加価値!F221),0)</f>
        <v>11.390920556525028</v>
      </c>
      <c r="G221" s="4">
        <f>IF(実質付加価値!G221&gt;0,LN(実質付加価値!G221),0)</f>
        <v>12.40848447270773</v>
      </c>
      <c r="H221" s="4">
        <f>IF(実質付加価値!H221&gt;0,LN(実質付加価値!H221),0)</f>
        <v>12.64352904035867</v>
      </c>
      <c r="I221" s="4">
        <f>IF(実質付加価値!I221&gt;0,LN(実質付加価値!I221),0)</f>
        <v>12.962089857105999</v>
      </c>
    </row>
    <row r="222" spans="1:9" x14ac:dyDescent="0.15">
      <c r="A222" s="1">
        <v>10</v>
      </c>
      <c r="B222" s="1" t="s">
        <v>108</v>
      </c>
      <c r="C222" s="1">
        <v>12</v>
      </c>
      <c r="D222" s="1" t="s">
        <v>163</v>
      </c>
      <c r="E222" s="4">
        <f>IF(実質付加価値!E222&gt;0,LN(実質付加価値!E222),0)</f>
        <v>9.1937787035007119</v>
      </c>
      <c r="F222" s="4">
        <f>IF(実質付加価値!F222&gt;0,LN(実質付加価値!F222),0)</f>
        <v>10.858227856139976</v>
      </c>
      <c r="G222" s="4">
        <f>IF(実質付加価値!G222&gt;0,LN(実質付加価値!G222),0)</f>
        <v>12.867517878644906</v>
      </c>
      <c r="H222" s="4">
        <f>IF(実質付加価値!H222&gt;0,LN(実質付加価値!H222),0)</f>
        <v>13.357534812726316</v>
      </c>
      <c r="I222" s="4">
        <f>IF(実質付加価値!I222&gt;0,LN(実質付加価値!I222),0)</f>
        <v>13.48325207431858</v>
      </c>
    </row>
    <row r="223" spans="1:9" x14ac:dyDescent="0.15">
      <c r="A223" s="1">
        <v>10</v>
      </c>
      <c r="B223" s="1" t="s">
        <v>108</v>
      </c>
      <c r="C223" s="1">
        <v>13</v>
      </c>
      <c r="D223" s="1" t="s">
        <v>164</v>
      </c>
      <c r="E223" s="4">
        <f>IF(実質付加価値!E223&gt;0,LN(実質付加価値!E223),0)</f>
        <v>10.392421307951173</v>
      </c>
      <c r="F223" s="4">
        <f>IF(実質付加価値!F223&gt;0,LN(実質付加価値!F223),0)</f>
        <v>12.322251352158171</v>
      </c>
      <c r="G223" s="4">
        <f>IF(実質付加価値!G223&gt;0,LN(実質付加価値!G223),0)</f>
        <v>12.393052732245616</v>
      </c>
      <c r="H223" s="4">
        <f>IF(実質付加価値!H223&gt;0,LN(実質付加価値!H223),0)</f>
        <v>13.149624523897518</v>
      </c>
      <c r="I223" s="4">
        <f>IF(実質付加価値!I223&gt;0,LN(実質付加価値!I223),0)</f>
        <v>13.374998563974973</v>
      </c>
    </row>
    <row r="224" spans="1:9" x14ac:dyDescent="0.15">
      <c r="A224" s="1">
        <v>10</v>
      </c>
      <c r="B224" s="1" t="s">
        <v>108</v>
      </c>
      <c r="C224" s="1">
        <v>14</v>
      </c>
      <c r="D224" s="1" t="s">
        <v>165</v>
      </c>
      <c r="E224" s="4">
        <f>IF(実質付加価値!E224&gt;0,LN(実質付加価値!E224),0)</f>
        <v>7.8444620857333582</v>
      </c>
      <c r="F224" s="4">
        <f>IF(実質付加価値!F224&gt;0,LN(実質付加価値!F224),0)</f>
        <v>9.4725818443904739</v>
      </c>
      <c r="G224" s="4">
        <f>IF(実質付加価値!G224&gt;0,LN(実質付加価値!G224),0)</f>
        <v>9.7064058073389372</v>
      </c>
      <c r="H224" s="4">
        <f>IF(実質付加価値!H224&gt;0,LN(実質付加価値!H224),0)</f>
        <v>9.5060188741252389</v>
      </c>
      <c r="I224" s="4">
        <f>IF(実質付加価値!I224&gt;0,LN(実質付加価値!I224),0)</f>
        <v>10.283270210870526</v>
      </c>
    </row>
    <row r="225" spans="1:9" x14ac:dyDescent="0.15">
      <c r="A225" s="1">
        <v>10</v>
      </c>
      <c r="B225" s="1" t="s">
        <v>108</v>
      </c>
      <c r="C225" s="1">
        <v>15</v>
      </c>
      <c r="D225" s="1" t="s">
        <v>166</v>
      </c>
      <c r="E225" s="4">
        <f>IF(実質付加価値!E225&gt;0,LN(実質付加価値!E225),0)</f>
        <v>11.788383389995708</v>
      </c>
      <c r="F225" s="4">
        <f>IF(実質付加価値!F225&gt;0,LN(実質付加価値!F225),0)</f>
        <v>12.017584916726566</v>
      </c>
      <c r="G225" s="4">
        <f>IF(実質付加価値!G225&gt;0,LN(実質付加価値!G225),0)</f>
        <v>12.669697081978036</v>
      </c>
      <c r="H225" s="4">
        <f>IF(実質付加価値!H225&gt;0,LN(実質付加価値!H225),0)</f>
        <v>12.583577042372854</v>
      </c>
      <c r="I225" s="4">
        <f>IF(実質付加価値!I225&gt;0,LN(実質付加価値!I225),0)</f>
        <v>12.576955275739754</v>
      </c>
    </row>
    <row r="226" spans="1:9" x14ac:dyDescent="0.15">
      <c r="A226" s="1">
        <v>10</v>
      </c>
      <c r="B226" s="1" t="s">
        <v>58</v>
      </c>
      <c r="C226" s="1">
        <v>16</v>
      </c>
      <c r="D226" s="1" t="s">
        <v>149</v>
      </c>
      <c r="E226" s="4">
        <f>IF(実質付加価値!E226&gt;0,LN(実質付加価値!E226),0)</f>
        <v>13.035788024648799</v>
      </c>
      <c r="F226" s="4">
        <f>IF(実質付加価値!F226&gt;0,LN(実質付加価値!F226),0)</f>
        <v>13.495260735327934</v>
      </c>
      <c r="G226" s="4">
        <f>IF(実質付加価値!G226&gt;0,LN(実質付加価値!G226),0)</f>
        <v>13.625476914413195</v>
      </c>
      <c r="H226" s="4">
        <f>IF(実質付加価値!H226&gt;0,LN(実質付加価値!H226),0)</f>
        <v>13.204959458804604</v>
      </c>
      <c r="I226" s="4">
        <f>IF(実質付加価値!I226&gt;0,LN(実質付加価値!I226),0)</f>
        <v>13.019990941991392</v>
      </c>
    </row>
    <row r="227" spans="1:9" x14ac:dyDescent="0.15">
      <c r="A227" s="1">
        <v>10</v>
      </c>
      <c r="B227" s="1" t="s">
        <v>58</v>
      </c>
      <c r="C227" s="1">
        <v>17</v>
      </c>
      <c r="D227" s="1" t="s">
        <v>150</v>
      </c>
      <c r="E227" s="4">
        <f>IF(実質付加価値!E227&gt;0,LN(実質付加価値!E227),0)</f>
        <v>10.954803336081074</v>
      </c>
      <c r="F227" s="4">
        <f>IF(実質付加価値!F227&gt;0,LN(実質付加価値!F227),0)</f>
        <v>11.47724628553355</v>
      </c>
      <c r="G227" s="4">
        <f>IF(実質付加価値!G227&gt;0,LN(実質付加価値!G227),0)</f>
        <v>12.284316929007783</v>
      </c>
      <c r="H227" s="4">
        <f>IF(実質付加価値!H227&gt;0,LN(実質付加価値!H227),0)</f>
        <v>12.254030129686567</v>
      </c>
      <c r="I227" s="4">
        <f>IF(実質付加価値!I227&gt;0,LN(実質付加価値!I227),0)</f>
        <v>12.300549434730316</v>
      </c>
    </row>
    <row r="228" spans="1:9" x14ac:dyDescent="0.15">
      <c r="A228" s="1">
        <v>10</v>
      </c>
      <c r="B228" s="1" t="s">
        <v>58</v>
      </c>
      <c r="C228" s="1">
        <v>18</v>
      </c>
      <c r="D228" s="1" t="s">
        <v>151</v>
      </c>
      <c r="E228" s="4">
        <f>IF(実質付加価値!E228&gt;0,LN(実質付加価値!E228),0)</f>
        <v>11.878328835052187</v>
      </c>
      <c r="F228" s="4">
        <f>IF(実質付加価値!F228&gt;0,LN(実質付加価値!F228),0)</f>
        <v>12.748399754719081</v>
      </c>
      <c r="G228" s="4">
        <f>IF(実質付加価値!G228&gt;0,LN(実質付加価値!G228),0)</f>
        <v>13.286204700016395</v>
      </c>
      <c r="H228" s="4">
        <f>IF(実質付加価値!H228&gt;0,LN(実質付加価値!H228),0)</f>
        <v>13.514378775096077</v>
      </c>
      <c r="I228" s="4">
        <f>IF(実質付加価値!I228&gt;0,LN(実質付加価値!I228),0)</f>
        <v>13.485615852483869</v>
      </c>
    </row>
    <row r="229" spans="1:9" x14ac:dyDescent="0.15">
      <c r="A229" s="1">
        <v>10</v>
      </c>
      <c r="B229" s="1" t="s">
        <v>58</v>
      </c>
      <c r="C229" s="1">
        <v>19</v>
      </c>
      <c r="D229" s="1" t="s">
        <v>152</v>
      </c>
      <c r="E229" s="4">
        <f>IF(実質付加価値!E229&gt;0,LN(実質付加価値!E229),0)</f>
        <v>10.69338593347724</v>
      </c>
      <c r="F229" s="4">
        <f>IF(実質付加価値!F229&gt;0,LN(実質付加価値!F229),0)</f>
        <v>11.795940654053624</v>
      </c>
      <c r="G229" s="4">
        <f>IF(実質付加価値!G229&gt;0,LN(実質付加価値!G229),0)</f>
        <v>12.691124887953926</v>
      </c>
      <c r="H229" s="4">
        <f>IF(実質付加価値!H229&gt;0,LN(実質付加価値!H229),0)</f>
        <v>12.626553990432647</v>
      </c>
      <c r="I229" s="4">
        <f>IF(実質付加価値!I229&gt;0,LN(実質付加価値!I229),0)</f>
        <v>12.518060144116387</v>
      </c>
    </row>
    <row r="230" spans="1:9" x14ac:dyDescent="0.15">
      <c r="A230" s="1">
        <v>10</v>
      </c>
      <c r="B230" s="1" t="s">
        <v>58</v>
      </c>
      <c r="C230" s="1">
        <v>20</v>
      </c>
      <c r="D230" s="1" t="s">
        <v>153</v>
      </c>
      <c r="E230" s="4">
        <f>IF(実質付加価値!E230&gt;0,LN(実質付加価値!E230),0)</f>
        <v>10.856841421053895</v>
      </c>
      <c r="F230" s="4">
        <f>IF(実質付加価値!F230&gt;0,LN(実質付加価値!F230),0)</f>
        <v>11.41876738191303</v>
      </c>
      <c r="G230" s="4">
        <f>IF(実質付加価値!G230&gt;0,LN(実質付加価値!G230),0)</f>
        <v>11.543387393612553</v>
      </c>
      <c r="H230" s="4">
        <f>IF(実質付加価値!H230&gt;0,LN(実質付加価値!H230),0)</f>
        <v>11.348316879582775</v>
      </c>
      <c r="I230" s="4">
        <f>IF(実質付加価値!I230&gt;0,LN(実質付加価値!I230),0)</f>
        <v>11.414323851191028</v>
      </c>
    </row>
    <row r="231" spans="1:9" x14ac:dyDescent="0.15">
      <c r="A231" s="1">
        <v>10</v>
      </c>
      <c r="B231" s="1" t="s">
        <v>58</v>
      </c>
      <c r="C231" s="1">
        <v>21</v>
      </c>
      <c r="D231" s="1" t="s">
        <v>154</v>
      </c>
      <c r="E231" s="4">
        <f>IF(実質付加価値!E231&gt;0,LN(実質付加価値!E231),0)</f>
        <v>11.881101028548171</v>
      </c>
      <c r="F231" s="4">
        <f>IF(実質付加価値!F231&gt;0,LN(実質付加価値!F231),0)</f>
        <v>12.087921020173383</v>
      </c>
      <c r="G231" s="4">
        <f>IF(実質付加価値!G231&gt;0,LN(実質付加価値!G231),0)</f>
        <v>12.437656815484416</v>
      </c>
      <c r="H231" s="4">
        <f>IF(実質付加価値!H231&gt;0,LN(実質付加価値!H231),0)</f>
        <v>12.692397646403268</v>
      </c>
      <c r="I231" s="4">
        <f>IF(実質付加価値!I231&gt;0,LN(実質付加価値!I231),0)</f>
        <v>12.86790872022034</v>
      </c>
    </row>
    <row r="232" spans="1:9" x14ac:dyDescent="0.15">
      <c r="A232" s="1">
        <v>10</v>
      </c>
      <c r="B232" s="1" t="s">
        <v>9</v>
      </c>
      <c r="C232" s="1">
        <v>22</v>
      </c>
      <c r="D232" s="1" t="s">
        <v>146</v>
      </c>
      <c r="E232" s="4">
        <f>IF(実質付加価値!E232&gt;0,LN(実質付加価値!E232),0)</f>
        <v>12.912701371569211</v>
      </c>
      <c r="F232" s="4">
        <f>IF(実質付加価値!F232&gt;0,LN(実質付加価値!F232),0)</f>
        <v>13.652947816144374</v>
      </c>
      <c r="G232" s="4">
        <f>IF(実質付加価値!G232&gt;0,LN(実質付加価値!G232),0)</f>
        <v>13.924443869979834</v>
      </c>
      <c r="H232" s="4">
        <f>IF(実質付加価値!H232&gt;0,LN(実質付加価値!H232),0)</f>
        <v>14.09291461061474</v>
      </c>
      <c r="I232" s="4">
        <f>IF(実質付加価値!I232&gt;0,LN(実質付加価値!I232),0)</f>
        <v>14.378477042744214</v>
      </c>
    </row>
    <row r="233" spans="1:9" x14ac:dyDescent="0.15">
      <c r="A233" s="1">
        <v>10</v>
      </c>
      <c r="B233" s="1" t="s">
        <v>9</v>
      </c>
      <c r="C233" s="1">
        <v>23</v>
      </c>
      <c r="D233" s="1" t="s">
        <v>167</v>
      </c>
      <c r="E233" s="4">
        <f>IF(実質付加価値!E233&gt;0,LN(実質付加価値!E233),0)</f>
        <v>12.798480763885161</v>
      </c>
      <c r="F233" s="4">
        <f>IF(実質付加価値!F233&gt;0,LN(実質付加価値!F233),0)</f>
        <v>13.021325976470328</v>
      </c>
      <c r="G233" s="4">
        <f>IF(実質付加価値!G233&gt;0,LN(実質付加価値!G233),0)</f>
        <v>13.194643712902186</v>
      </c>
      <c r="H233" s="4">
        <f>IF(実質付加価値!H233&gt;0,LN(実質付加価値!H233),0)</f>
        <v>13.370227453785851</v>
      </c>
      <c r="I233" s="4">
        <f>IF(実質付加価値!I233&gt;0,LN(実質付加価値!I233),0)</f>
        <v>13.485825565964475</v>
      </c>
    </row>
    <row r="234" spans="1:9" x14ac:dyDescent="0.15">
      <c r="A234" s="1">
        <v>11</v>
      </c>
      <c r="B234" s="1" t="s">
        <v>59</v>
      </c>
      <c r="C234" s="1">
        <v>1</v>
      </c>
      <c r="D234" s="1" t="s">
        <v>147</v>
      </c>
      <c r="E234" s="4">
        <f>IF(実質付加価値!E234&gt;0,LN(実質付加価値!E234),0)</f>
        <v>12.056156740507742</v>
      </c>
      <c r="F234" s="4">
        <f>IF(実質付加価値!F234&gt;0,LN(実質付加価値!F234),0)</f>
        <v>11.951348444012682</v>
      </c>
      <c r="G234" s="4">
        <f>IF(実質付加価値!G234&gt;0,LN(実質付加価値!G234),0)</f>
        <v>12.103140483558969</v>
      </c>
      <c r="H234" s="4">
        <f>IF(実質付加価値!H234&gt;0,LN(実質付加価値!H234),0)</f>
        <v>11.984502085971322</v>
      </c>
      <c r="I234" s="4">
        <f>IF(実質付加価値!I234&gt;0,LN(実質付加価値!I234),0)</f>
        <v>12.110561474710524</v>
      </c>
    </row>
    <row r="235" spans="1:9" x14ac:dyDescent="0.15">
      <c r="A235" s="1">
        <v>11</v>
      </c>
      <c r="B235" s="1" t="s">
        <v>59</v>
      </c>
      <c r="C235" s="1">
        <v>2</v>
      </c>
      <c r="D235" s="1" t="s">
        <v>148</v>
      </c>
      <c r="E235" s="4">
        <f>IF(実質付加価値!E235&gt;0,LN(実質付加価値!E235),0)</f>
        <v>9.8035111002004278</v>
      </c>
      <c r="F235" s="4">
        <f>IF(実質付加価値!F235&gt;0,LN(実質付加価値!F235),0)</f>
        <v>9.0947601788101444</v>
      </c>
      <c r="G235" s="4">
        <f>IF(実質付加価値!G235&gt;0,LN(実質付加価値!G235),0)</f>
        <v>9.2952544781269353</v>
      </c>
      <c r="H235" s="4">
        <f>IF(実質付加価値!H235&gt;0,LN(実質付加価値!H235),0)</f>
        <v>8.7842076925420525</v>
      </c>
      <c r="I235" s="4">
        <f>IF(実質付加価値!I235&gt;0,LN(実質付加価値!I235),0)</f>
        <v>8.2832987099204836</v>
      </c>
    </row>
    <row r="236" spans="1:9" x14ac:dyDescent="0.15">
      <c r="A236" s="1">
        <v>11</v>
      </c>
      <c r="B236" s="1" t="s">
        <v>109</v>
      </c>
      <c r="C236" s="1">
        <v>3</v>
      </c>
      <c r="D236" s="1" t="s">
        <v>155</v>
      </c>
      <c r="E236" s="4">
        <f>IF(実質付加価値!E236&gt;0,LN(実質付加価値!E236),0)</f>
        <v>12.655097147698257</v>
      </c>
      <c r="F236" s="4">
        <f>IF(実質付加価値!F236&gt;0,LN(実質付加価値!F236),0)</f>
        <v>13.094498680225353</v>
      </c>
      <c r="G236" s="4">
        <f>IF(実質付加価値!G236&gt;0,LN(実質付加価値!G236),0)</f>
        <v>13.269062234238977</v>
      </c>
      <c r="H236" s="4">
        <f>IF(実質付加価値!H236&gt;0,LN(実質付加価値!H236),0)</f>
        <v>13.34088964175452</v>
      </c>
      <c r="I236" s="4">
        <f>IF(実質付加価値!I236&gt;0,LN(実質付加価値!I236),0)</f>
        <v>13.376127876464729</v>
      </c>
    </row>
    <row r="237" spans="1:9" x14ac:dyDescent="0.15">
      <c r="A237" s="1">
        <v>11</v>
      </c>
      <c r="B237" s="1" t="s">
        <v>109</v>
      </c>
      <c r="C237" s="1">
        <v>4</v>
      </c>
      <c r="D237" s="1" t="s">
        <v>156</v>
      </c>
      <c r="E237" s="4">
        <f>IF(実質付加価値!E237&gt;0,LN(実質付加価値!E237),0)</f>
        <v>11.374108381950364</v>
      </c>
      <c r="F237" s="4">
        <f>IF(実質付加価値!F237&gt;0,LN(実質付加価値!F237),0)</f>
        <v>11.553934602720339</v>
      </c>
      <c r="G237" s="4">
        <f>IF(実質付加価値!G237&gt;0,LN(実質付加価値!G237),0)</f>
        <v>11.839510978112534</v>
      </c>
      <c r="H237" s="4">
        <f>IF(実質付加価値!H237&gt;0,LN(実質付加価値!H237),0)</f>
        <v>11.149122372280392</v>
      </c>
      <c r="I237" s="4">
        <f>IF(実質付加価値!I237&gt;0,LN(実質付加価値!I237),0)</f>
        <v>10.984997720723312</v>
      </c>
    </row>
    <row r="238" spans="1:9" x14ac:dyDescent="0.15">
      <c r="A238" s="1">
        <v>11</v>
      </c>
      <c r="B238" s="1" t="s">
        <v>109</v>
      </c>
      <c r="C238" s="1">
        <v>5</v>
      </c>
      <c r="D238" s="1" t="s">
        <v>157</v>
      </c>
      <c r="E238" s="4">
        <f>IF(実質付加価値!E238&gt;0,LN(実質付加価値!E238),0)</f>
        <v>11.295030717054274</v>
      </c>
      <c r="F238" s="4">
        <f>IF(実質付加価値!F238&gt;0,LN(実質付加価値!F238),0)</f>
        <v>11.63227121857714</v>
      </c>
      <c r="G238" s="4">
        <f>IF(実質付加価値!G238&gt;0,LN(実質付加価値!G238),0)</f>
        <v>12.3000499021924</v>
      </c>
      <c r="H238" s="4">
        <f>IF(実質付加価値!H238&gt;0,LN(実質付加価値!H238),0)</f>
        <v>12.127500372152907</v>
      </c>
      <c r="I238" s="4">
        <f>IF(実質付加価値!I238&gt;0,LN(実質付加価値!I238),0)</f>
        <v>12.180578192370323</v>
      </c>
    </row>
    <row r="239" spans="1:9" x14ac:dyDescent="0.15">
      <c r="A239" s="1">
        <v>11</v>
      </c>
      <c r="B239" s="1" t="s">
        <v>109</v>
      </c>
      <c r="C239" s="1">
        <v>6</v>
      </c>
      <c r="D239" s="1" t="s">
        <v>49</v>
      </c>
      <c r="E239" s="4">
        <f>IF(実質付加価値!E239&gt;0,LN(実質付加価値!E239),0)</f>
        <v>10.514350576473664</v>
      </c>
      <c r="F239" s="4">
        <f>IF(実質付加価値!F239&gt;0,LN(実質付加価値!F239),0)</f>
        <v>11.657487602156666</v>
      </c>
      <c r="G239" s="4">
        <f>IF(実質付加価値!G239&gt;0,LN(実質付加価値!G239),0)</f>
        <v>12.905983842361151</v>
      </c>
      <c r="H239" s="4">
        <f>IF(実質付加価値!H239&gt;0,LN(実質付加価値!H239),0)</f>
        <v>13.114775281511237</v>
      </c>
      <c r="I239" s="4">
        <f>IF(実質付加価値!I239&gt;0,LN(実質付加価値!I239),0)</f>
        <v>13.28792377326393</v>
      </c>
    </row>
    <row r="240" spans="1:9" x14ac:dyDescent="0.15">
      <c r="A240" s="1">
        <v>11</v>
      </c>
      <c r="B240" s="1" t="s">
        <v>109</v>
      </c>
      <c r="C240" s="1">
        <v>7</v>
      </c>
      <c r="D240" s="1" t="s">
        <v>158</v>
      </c>
      <c r="E240" s="4">
        <f>IF(実質付加価値!E240&gt;0,LN(実質付加価値!E240),0)</f>
        <v>9.0683600562908726</v>
      </c>
      <c r="F240" s="4">
        <f>IF(実質付加価値!F240&gt;0,LN(実質付加価値!F240),0)</f>
        <v>8.5994894923718466</v>
      </c>
      <c r="G240" s="4">
        <f>IF(実質付加価値!G240&gt;0,LN(実質付加価値!G240),0)</f>
        <v>10.147434224348856</v>
      </c>
      <c r="H240" s="4">
        <f>IF(実質付加価値!H240&gt;0,LN(実質付加価値!H240),0)</f>
        <v>9.9453299372814339</v>
      </c>
      <c r="I240" s="4">
        <f>IF(実質付加価値!I240&gt;0,LN(実質付加価値!I240),0)</f>
        <v>9.4993371240415598</v>
      </c>
    </row>
    <row r="241" spans="1:9" x14ac:dyDescent="0.15">
      <c r="A241" s="1">
        <v>11</v>
      </c>
      <c r="B241" s="1" t="s">
        <v>109</v>
      </c>
      <c r="C241" s="1">
        <v>8</v>
      </c>
      <c r="D241" s="1" t="s">
        <v>159</v>
      </c>
      <c r="E241" s="4">
        <f>IF(実質付加価値!E241&gt;0,LN(実質付加価値!E241),0)</f>
        <v>11.452272075358218</v>
      </c>
      <c r="F241" s="4">
        <f>IF(実質付加価値!F241&gt;0,LN(実質付加価値!F241),0)</f>
        <v>11.652192460679572</v>
      </c>
      <c r="G241" s="4">
        <f>IF(実質付加価値!G241&gt;0,LN(実質付加価値!G241),0)</f>
        <v>11.982077637306126</v>
      </c>
      <c r="H241" s="4">
        <f>IF(実質付加価値!H241&gt;0,LN(実質付加価値!H241),0)</f>
        <v>11.716958711231845</v>
      </c>
      <c r="I241" s="4">
        <f>IF(実質付加価値!I241&gt;0,LN(実質付加価値!I241),0)</f>
        <v>11.75592894420307</v>
      </c>
    </row>
    <row r="242" spans="1:9" x14ac:dyDescent="0.15">
      <c r="A242" s="1">
        <v>11</v>
      </c>
      <c r="B242" s="1" t="s">
        <v>109</v>
      </c>
      <c r="C242" s="1">
        <v>9</v>
      </c>
      <c r="D242" s="1" t="s">
        <v>160</v>
      </c>
      <c r="E242" s="4">
        <f>IF(実質付加価値!E242&gt;0,LN(実質付加価値!E242),0)</f>
        <v>11.704426037340614</v>
      </c>
      <c r="F242" s="4">
        <f>IF(実質付加価値!F242&gt;0,LN(実質付加価値!F242),0)</f>
        <v>11.984188469299864</v>
      </c>
      <c r="G242" s="4">
        <f>IF(実質付加価値!G242&gt;0,LN(実質付加価値!G242),0)</f>
        <v>12.457069483102943</v>
      </c>
      <c r="H242" s="4">
        <f>IF(実質付加価値!H242&gt;0,LN(実質付加価値!H242),0)</f>
        <v>12.274550498403116</v>
      </c>
      <c r="I242" s="4">
        <f>IF(実質付加価値!I242&gt;0,LN(実質付加価値!I242),0)</f>
        <v>12.022683015759879</v>
      </c>
    </row>
    <row r="243" spans="1:9" x14ac:dyDescent="0.15">
      <c r="A243" s="1">
        <v>11</v>
      </c>
      <c r="B243" s="1" t="s">
        <v>109</v>
      </c>
      <c r="C243" s="1">
        <v>10</v>
      </c>
      <c r="D243" s="1" t="s">
        <v>161</v>
      </c>
      <c r="E243" s="4">
        <f>IF(実質付加価値!E243&gt;0,LN(実質付加価値!E243),0)</f>
        <v>11.726949954524084</v>
      </c>
      <c r="F243" s="4">
        <f>IF(実質付加価値!F243&gt;0,LN(実質付加価値!F243),0)</f>
        <v>12.308702973210933</v>
      </c>
      <c r="G243" s="4">
        <f>IF(実質付加価値!G243&gt;0,LN(実質付加価値!G243),0)</f>
        <v>12.907847757902529</v>
      </c>
      <c r="H243" s="4">
        <f>IF(実質付加価値!H243&gt;0,LN(実質付加価値!H243),0)</f>
        <v>12.841612059928945</v>
      </c>
      <c r="I243" s="4">
        <f>IF(実質付加価値!I243&gt;0,LN(実質付加価値!I243),0)</f>
        <v>12.477234266743972</v>
      </c>
    </row>
    <row r="244" spans="1:9" x14ac:dyDescent="0.15">
      <c r="A244" s="1">
        <v>11</v>
      </c>
      <c r="B244" s="1" t="s">
        <v>109</v>
      </c>
      <c r="C244" s="1">
        <v>11</v>
      </c>
      <c r="D244" s="1" t="s">
        <v>162</v>
      </c>
      <c r="E244" s="4">
        <f>IF(実質付加価値!E244&gt;0,LN(実質付加価値!E244),0)</f>
        <v>11.819068088133175</v>
      </c>
      <c r="F244" s="4">
        <f>IF(実質付加価値!F244&gt;0,LN(実質付加価値!F244),0)</f>
        <v>12.618943675216652</v>
      </c>
      <c r="G244" s="4">
        <f>IF(実質付加価値!G244&gt;0,LN(実質付加価値!G244),0)</f>
        <v>13.51367241588915</v>
      </c>
      <c r="H244" s="4">
        <f>IF(実質付加価値!H244&gt;0,LN(実質付加価値!H244),0)</f>
        <v>13.241592373203597</v>
      </c>
      <c r="I244" s="4">
        <f>IF(実質付加価値!I244&gt;0,LN(実質付加価値!I244),0)</f>
        <v>13.436426318789898</v>
      </c>
    </row>
    <row r="245" spans="1:9" x14ac:dyDescent="0.15">
      <c r="A245" s="1">
        <v>11</v>
      </c>
      <c r="B245" s="1" t="s">
        <v>109</v>
      </c>
      <c r="C245" s="1">
        <v>12</v>
      </c>
      <c r="D245" s="1" t="s">
        <v>163</v>
      </c>
      <c r="E245" s="4">
        <f>IF(実質付加価値!E245&gt;0,LN(実質付加価値!E245),0)</f>
        <v>9.7602210136096463</v>
      </c>
      <c r="F245" s="4">
        <f>IF(実質付加価値!F245&gt;0,LN(実質付加価値!F245),0)</f>
        <v>11.192288562246542</v>
      </c>
      <c r="G245" s="4">
        <f>IF(実質付加価値!G245&gt;0,LN(実質付加価値!G245),0)</f>
        <v>12.964618374323145</v>
      </c>
      <c r="H245" s="4">
        <f>IF(実質付加価値!H245&gt;0,LN(実質付加価値!H245),0)</f>
        <v>13.486231391074174</v>
      </c>
      <c r="I245" s="4">
        <f>IF(実質付加価値!I245&gt;0,LN(実質付加価値!I245),0)</f>
        <v>14.524353647804849</v>
      </c>
    </row>
    <row r="246" spans="1:9" x14ac:dyDescent="0.15">
      <c r="A246" s="1">
        <v>11</v>
      </c>
      <c r="B246" s="1" t="s">
        <v>109</v>
      </c>
      <c r="C246" s="1">
        <v>13</v>
      </c>
      <c r="D246" s="1" t="s">
        <v>164</v>
      </c>
      <c r="E246" s="4">
        <f>IF(実質付加価値!E246&gt;0,LN(実質付加価値!E246),0)</f>
        <v>11.655432697457416</v>
      </c>
      <c r="F246" s="4">
        <f>IF(実質付加価値!F246&gt;0,LN(実質付加価値!F246),0)</f>
        <v>12.816844588373256</v>
      </c>
      <c r="G246" s="4">
        <f>IF(実質付加価値!G246&gt;0,LN(実質付加価値!G246),0)</f>
        <v>13.054786317352917</v>
      </c>
      <c r="H246" s="4">
        <f>IF(実質付加価値!H246&gt;0,LN(実質付加価値!H246),0)</f>
        <v>12.726752953398009</v>
      </c>
      <c r="I246" s="4">
        <f>IF(実質付加価値!I246&gt;0,LN(実質付加価値!I246),0)</f>
        <v>13.243133510198257</v>
      </c>
    </row>
    <row r="247" spans="1:9" x14ac:dyDescent="0.15">
      <c r="A247" s="1">
        <v>11</v>
      </c>
      <c r="B247" s="1" t="s">
        <v>109</v>
      </c>
      <c r="C247" s="1">
        <v>14</v>
      </c>
      <c r="D247" s="1" t="s">
        <v>165</v>
      </c>
      <c r="E247" s="4">
        <f>IF(実質付加価値!E247&gt;0,LN(実質付加価値!E247),0)</f>
        <v>10.454363124070209</v>
      </c>
      <c r="F247" s="4">
        <f>IF(実質付加価値!F247&gt;0,LN(実質付加価値!F247),0)</f>
        <v>11.502653900784169</v>
      </c>
      <c r="G247" s="4">
        <f>IF(実質付加価値!G247&gt;0,LN(実質付加価値!G247),0)</f>
        <v>12.019205378042905</v>
      </c>
      <c r="H247" s="4">
        <f>IF(実質付加価値!H247&gt;0,LN(実質付加価値!H247),0)</f>
        <v>11.306069388364191</v>
      </c>
      <c r="I247" s="4">
        <f>IF(実質付加価値!I247&gt;0,LN(実質付加価値!I247),0)</f>
        <v>12.008827705956394</v>
      </c>
    </row>
    <row r="248" spans="1:9" x14ac:dyDescent="0.15">
      <c r="A248" s="1">
        <v>11</v>
      </c>
      <c r="B248" s="1" t="s">
        <v>109</v>
      </c>
      <c r="C248" s="1">
        <v>15</v>
      </c>
      <c r="D248" s="1" t="s">
        <v>166</v>
      </c>
      <c r="E248" s="4">
        <f>IF(実質付加価値!E248&gt;0,LN(実質付加価値!E248),0)</f>
        <v>12.773066424729807</v>
      </c>
      <c r="F248" s="4">
        <f>IF(実質付加価値!F248&gt;0,LN(実質付加価値!F248),0)</f>
        <v>13.167238052803478</v>
      </c>
      <c r="G248" s="4">
        <f>IF(実質付加価値!G248&gt;0,LN(実質付加価値!G248),0)</f>
        <v>13.749980593814742</v>
      </c>
      <c r="H248" s="4">
        <f>IF(実質付加価値!H248&gt;0,LN(実質付加価値!H248),0)</f>
        <v>13.667340039121397</v>
      </c>
      <c r="I248" s="4">
        <f>IF(実質付加価値!I248&gt;0,LN(実質付加価値!I248),0)</f>
        <v>13.700103868372226</v>
      </c>
    </row>
    <row r="249" spans="1:9" x14ac:dyDescent="0.15">
      <c r="A249" s="1">
        <v>11</v>
      </c>
      <c r="B249" s="1" t="s">
        <v>59</v>
      </c>
      <c r="C249" s="1">
        <v>16</v>
      </c>
      <c r="D249" s="1" t="s">
        <v>149</v>
      </c>
      <c r="E249" s="4">
        <f>IF(実質付加価値!E249&gt;0,LN(実質付加価値!E249),0)</f>
        <v>13.925293060693122</v>
      </c>
      <c r="F249" s="4">
        <f>IF(実質付加価値!F249&gt;0,LN(実質付加価値!F249),0)</f>
        <v>14.230612251045816</v>
      </c>
      <c r="G249" s="4">
        <f>IF(実質付加価値!G249&gt;0,LN(実質付加価値!G249),0)</f>
        <v>14.528238165698239</v>
      </c>
      <c r="H249" s="4">
        <f>IF(実質付加価値!H249&gt;0,LN(実質付加価値!H249),0)</f>
        <v>14.073485943371349</v>
      </c>
      <c r="I249" s="4">
        <f>IF(実質付加価値!I249&gt;0,LN(実質付加価値!I249),0)</f>
        <v>14.083519237076592</v>
      </c>
    </row>
    <row r="250" spans="1:9" x14ac:dyDescent="0.15">
      <c r="A250" s="1">
        <v>11</v>
      </c>
      <c r="B250" s="1" t="s">
        <v>59</v>
      </c>
      <c r="C250" s="1">
        <v>17</v>
      </c>
      <c r="D250" s="1" t="s">
        <v>150</v>
      </c>
      <c r="E250" s="4">
        <f>IF(実質付加価値!E250&gt;0,LN(実質付加価値!E250),0)</f>
        <v>10.976084280009477</v>
      </c>
      <c r="F250" s="4">
        <f>IF(実質付加価値!F250&gt;0,LN(実質付加価値!F250),0)</f>
        <v>12.192537669431211</v>
      </c>
      <c r="G250" s="4">
        <f>IF(実質付加価値!G250&gt;0,LN(実質付加価値!G250),0)</f>
        <v>12.834550636071961</v>
      </c>
      <c r="H250" s="4">
        <f>IF(実質付加価値!H250&gt;0,LN(実質付加価値!H250),0)</f>
        <v>13.061737374729903</v>
      </c>
      <c r="I250" s="4">
        <f>IF(実質付加価値!I250&gt;0,LN(実質付加価値!I250),0)</f>
        <v>13.166483265152692</v>
      </c>
    </row>
    <row r="251" spans="1:9" x14ac:dyDescent="0.15">
      <c r="A251" s="1">
        <v>11</v>
      </c>
      <c r="B251" s="1" t="s">
        <v>59</v>
      </c>
      <c r="C251" s="1">
        <v>18</v>
      </c>
      <c r="D251" s="1" t="s">
        <v>151</v>
      </c>
      <c r="E251" s="4">
        <f>IF(実質付加価値!E251&gt;0,LN(実質付加価値!E251),0)</f>
        <v>12.703438278987766</v>
      </c>
      <c r="F251" s="4">
        <f>IF(実質付加価値!F251&gt;0,LN(実質付加価値!F251),0)</f>
        <v>13.577710988299017</v>
      </c>
      <c r="G251" s="4">
        <f>IF(実質付加価値!G251&gt;0,LN(実質付加価値!G251),0)</f>
        <v>14.272357218518886</v>
      </c>
      <c r="H251" s="4">
        <f>IF(実質付加価値!H251&gt;0,LN(実質付加価値!H251),0)</f>
        <v>14.542902417588325</v>
      </c>
      <c r="I251" s="4">
        <f>IF(実質付加価値!I251&gt;0,LN(実質付加価値!I251),0)</f>
        <v>14.50294029765406</v>
      </c>
    </row>
    <row r="252" spans="1:9" x14ac:dyDescent="0.15">
      <c r="A252" s="1">
        <v>11</v>
      </c>
      <c r="B252" s="1" t="s">
        <v>59</v>
      </c>
      <c r="C252" s="1">
        <v>19</v>
      </c>
      <c r="D252" s="1" t="s">
        <v>152</v>
      </c>
      <c r="E252" s="4">
        <f>IF(実質付加価値!E252&gt;0,LN(実質付加価値!E252),0)</f>
        <v>11.445163205298201</v>
      </c>
      <c r="F252" s="4">
        <f>IF(実質付加価値!F252&gt;0,LN(実質付加価値!F252),0)</f>
        <v>12.59269192096407</v>
      </c>
      <c r="G252" s="4">
        <f>IF(実質付加価値!G252&gt;0,LN(実質付加価値!G252),0)</f>
        <v>13.702576524876491</v>
      </c>
      <c r="H252" s="4">
        <f>IF(実質付加価値!H252&gt;0,LN(実質付加価値!H252),0)</f>
        <v>13.628457586749787</v>
      </c>
      <c r="I252" s="4">
        <f>IF(実質付加価値!I252&gt;0,LN(実質付加価値!I252),0)</f>
        <v>13.575731039351517</v>
      </c>
    </row>
    <row r="253" spans="1:9" x14ac:dyDescent="0.15">
      <c r="A253" s="1">
        <v>11</v>
      </c>
      <c r="B253" s="1" t="s">
        <v>59</v>
      </c>
      <c r="C253" s="1">
        <v>20</v>
      </c>
      <c r="D253" s="1" t="s">
        <v>153</v>
      </c>
      <c r="E253" s="4">
        <f>IF(実質付加価値!E253&gt;0,LN(実質付加価値!E253),0)</f>
        <v>12.065607476056547</v>
      </c>
      <c r="F253" s="4">
        <f>IF(実質付加価値!F253&gt;0,LN(実質付加価値!F253),0)</f>
        <v>12.915639127346727</v>
      </c>
      <c r="G253" s="4">
        <f>IF(実質付加価値!G253&gt;0,LN(実質付加価値!G253),0)</f>
        <v>13.113894624390287</v>
      </c>
      <c r="H253" s="4">
        <f>IF(実質付加価値!H253&gt;0,LN(実質付加価値!H253),0)</f>
        <v>12.917102181384752</v>
      </c>
      <c r="I253" s="4">
        <f>IF(実質付加価値!I253&gt;0,LN(実質付加価値!I253),0)</f>
        <v>12.973246345175145</v>
      </c>
    </row>
    <row r="254" spans="1:9" x14ac:dyDescent="0.15">
      <c r="A254" s="1">
        <v>11</v>
      </c>
      <c r="B254" s="1" t="s">
        <v>59</v>
      </c>
      <c r="C254" s="1">
        <v>21</v>
      </c>
      <c r="D254" s="1" t="s">
        <v>154</v>
      </c>
      <c r="E254" s="4">
        <f>IF(実質付加価値!E254&gt;0,LN(実質付加価値!E254),0)</f>
        <v>12.402891933995763</v>
      </c>
      <c r="F254" s="4">
        <f>IF(実質付加価値!F254&gt;0,LN(実質付加価値!F254),0)</f>
        <v>13.095851294048519</v>
      </c>
      <c r="G254" s="4">
        <f>IF(実質付加価値!G254&gt;0,LN(実質付加価値!G254),0)</f>
        <v>13.701580756069962</v>
      </c>
      <c r="H254" s="4">
        <f>IF(実質付加価値!H254&gt;0,LN(実質付加価値!H254),0)</f>
        <v>14.020893601729954</v>
      </c>
      <c r="I254" s="4">
        <f>IF(実質付加価値!I254&gt;0,LN(実質付加価値!I254),0)</f>
        <v>14.22653240437589</v>
      </c>
    </row>
    <row r="255" spans="1:9" x14ac:dyDescent="0.15">
      <c r="A255" s="1">
        <v>11</v>
      </c>
      <c r="B255" s="1" t="s">
        <v>10</v>
      </c>
      <c r="C255" s="1">
        <v>22</v>
      </c>
      <c r="D255" s="1" t="s">
        <v>146</v>
      </c>
      <c r="E255" s="4">
        <f>IF(実質付加価値!E255&gt;0,LN(実質付加価値!E255),0)</f>
        <v>13.681275961500665</v>
      </c>
      <c r="F255" s="4">
        <f>IF(実質付加価値!F255&gt;0,LN(実質付加価値!F255),0)</f>
        <v>14.375039858272164</v>
      </c>
      <c r="G255" s="4">
        <f>IF(実質付加価値!G255&gt;0,LN(実質付加価値!G255),0)</f>
        <v>14.810109451105522</v>
      </c>
      <c r="H255" s="4">
        <f>IF(実質付加価値!H255&gt;0,LN(実質付加価値!H255),0)</f>
        <v>15.146160656915962</v>
      </c>
      <c r="I255" s="4">
        <f>IF(実質付加価値!I255&gt;0,LN(実質付加価値!I255),0)</f>
        <v>15.428135904653834</v>
      </c>
    </row>
    <row r="256" spans="1:9" x14ac:dyDescent="0.15">
      <c r="A256" s="1">
        <v>11</v>
      </c>
      <c r="B256" s="1" t="s">
        <v>10</v>
      </c>
      <c r="C256" s="1">
        <v>23</v>
      </c>
      <c r="D256" s="1" t="s">
        <v>167</v>
      </c>
      <c r="E256" s="4">
        <f>IF(実質付加価値!E256&gt;0,LN(実質付加価値!E256),0)</f>
        <v>13.270701398929045</v>
      </c>
      <c r="F256" s="4">
        <f>IF(実質付加価値!F256&gt;0,LN(実質付加価値!F256),0)</f>
        <v>13.818849189640694</v>
      </c>
      <c r="G256" s="4">
        <f>IF(実質付加価値!G256&gt;0,LN(実質付加価値!G256),0)</f>
        <v>14.161414542106023</v>
      </c>
      <c r="H256" s="4">
        <f>IF(実質付加価値!H256&gt;0,LN(実質付加価値!H256),0)</f>
        <v>14.423119518503619</v>
      </c>
      <c r="I256" s="4">
        <f>IF(実質付加価値!I256&gt;0,LN(実質付加価値!I256),0)</f>
        <v>14.591409596719041</v>
      </c>
    </row>
    <row r="257" spans="1:9" x14ac:dyDescent="0.15">
      <c r="A257" s="1">
        <v>12</v>
      </c>
      <c r="B257" s="1" t="s">
        <v>60</v>
      </c>
      <c r="C257" s="1">
        <v>1</v>
      </c>
      <c r="D257" s="1" t="s">
        <v>147</v>
      </c>
      <c r="E257" s="4">
        <f>IF(実質付加価値!E257&gt;0,LN(実質付加価値!E257),0)</f>
        <v>12.430297630540741</v>
      </c>
      <c r="F257" s="4">
        <f>IF(実質付加価値!F257&gt;0,LN(実質付加価値!F257),0)</f>
        <v>12.426199822922424</v>
      </c>
      <c r="G257" s="4">
        <f>IF(実質付加価値!G257&gt;0,LN(実質付加価値!G257),0)</f>
        <v>12.690091740553804</v>
      </c>
      <c r="H257" s="4">
        <f>IF(実質付加価値!H257&gt;0,LN(実質付加価値!H257),0)</f>
        <v>12.726014331932127</v>
      </c>
      <c r="I257" s="4">
        <f>IF(実質付加価値!I257&gt;0,LN(実質付加価値!I257),0)</f>
        <v>12.751824005167293</v>
      </c>
    </row>
    <row r="258" spans="1:9" x14ac:dyDescent="0.15">
      <c r="A258" s="1">
        <v>12</v>
      </c>
      <c r="B258" s="1" t="s">
        <v>60</v>
      </c>
      <c r="C258" s="1">
        <v>2</v>
      </c>
      <c r="D258" s="1" t="s">
        <v>148</v>
      </c>
      <c r="E258" s="4">
        <f>IF(実質付加価値!E258&gt;0,LN(実質付加価値!E258),0)</f>
        <v>9.6153634411887463</v>
      </c>
      <c r="F258" s="4">
        <f>IF(実質付加価値!F258&gt;0,LN(実質付加価値!F258),0)</f>
        <v>10.548380122014827</v>
      </c>
      <c r="G258" s="4">
        <f>IF(実質付加価値!G258&gt;0,LN(実質付加価値!G258),0)</f>
        <v>10.389301660750091</v>
      </c>
      <c r="H258" s="4">
        <f>IF(実質付加価値!H258&gt;0,LN(実質付加価値!H258),0)</f>
        <v>9.7128623906685849</v>
      </c>
      <c r="I258" s="4">
        <f>IF(実質付加価値!I258&gt;0,LN(実質付加価値!I258),0)</f>
        <v>9.8049724187443967</v>
      </c>
    </row>
    <row r="259" spans="1:9" x14ac:dyDescent="0.15">
      <c r="A259" s="1">
        <v>12</v>
      </c>
      <c r="B259" s="1" t="s">
        <v>110</v>
      </c>
      <c r="C259" s="1">
        <v>3</v>
      </c>
      <c r="D259" s="1" t="s">
        <v>155</v>
      </c>
      <c r="E259" s="4">
        <f>IF(実質付加価値!E259&gt;0,LN(実質付加価値!E259),0)</f>
        <v>12.926856303018365</v>
      </c>
      <c r="F259" s="4">
        <f>IF(実質付加価値!F259&gt;0,LN(実質付加価値!F259),0)</f>
        <v>13.272676475690751</v>
      </c>
      <c r="G259" s="4">
        <f>IF(実質付加価値!G259&gt;0,LN(実質付加価値!G259),0)</f>
        <v>13.311317326738072</v>
      </c>
      <c r="H259" s="4">
        <f>IF(実質付加価値!H259&gt;0,LN(実質付加価値!H259),0)</f>
        <v>13.327890391364427</v>
      </c>
      <c r="I259" s="4">
        <f>IF(実質付加価値!I259&gt;0,LN(実質付加価値!I259),0)</f>
        <v>13.481824616714382</v>
      </c>
    </row>
    <row r="260" spans="1:9" x14ac:dyDescent="0.15">
      <c r="A260" s="1">
        <v>12</v>
      </c>
      <c r="B260" s="1" t="s">
        <v>110</v>
      </c>
      <c r="C260" s="1">
        <v>4</v>
      </c>
      <c r="D260" s="1" t="s">
        <v>156</v>
      </c>
      <c r="E260" s="4">
        <f>IF(実質付加価値!E260&gt;0,LN(実質付加価値!E260),0)</f>
        <v>9.9274769770404934</v>
      </c>
      <c r="F260" s="4">
        <f>IF(実質付加価値!F260&gt;0,LN(実質付加価値!F260),0)</f>
        <v>10.433501993498535</v>
      </c>
      <c r="G260" s="4">
        <f>IF(実質付加価値!G260&gt;0,LN(実質付加価値!G260),0)</f>
        <v>10.950747834495505</v>
      </c>
      <c r="H260" s="4">
        <f>IF(実質付加価値!H260&gt;0,LN(実質付加価値!H260),0)</f>
        <v>10.032531661835666</v>
      </c>
      <c r="I260" s="4">
        <f>IF(実質付加価値!I260&gt;0,LN(実質付加価値!I260),0)</f>
        <v>9.5632533544503513</v>
      </c>
    </row>
    <row r="261" spans="1:9" x14ac:dyDescent="0.15">
      <c r="A261" s="1">
        <v>12</v>
      </c>
      <c r="B261" s="1" t="s">
        <v>110</v>
      </c>
      <c r="C261" s="1">
        <v>5</v>
      </c>
      <c r="D261" s="1" t="s">
        <v>157</v>
      </c>
      <c r="E261" s="4">
        <f>IF(実質付加価値!E261&gt;0,LN(実質付加価値!E261),0)</f>
        <v>10.066466562887191</v>
      </c>
      <c r="F261" s="4">
        <f>IF(実質付加価値!F261&gt;0,LN(実質付加価値!F261),0)</f>
        <v>10.474863875359421</v>
      </c>
      <c r="G261" s="4">
        <f>IF(実質付加価値!G261&gt;0,LN(実質付加価値!G261),0)</f>
        <v>11.042682738205976</v>
      </c>
      <c r="H261" s="4">
        <f>IF(実質付加価値!H261&gt;0,LN(実質付加価値!H261),0)</f>
        <v>10.995591062040512</v>
      </c>
      <c r="I261" s="4">
        <f>IF(実質付加価値!I261&gt;0,LN(実質付加価値!I261),0)</f>
        <v>10.945967943718136</v>
      </c>
    </row>
    <row r="262" spans="1:9" x14ac:dyDescent="0.15">
      <c r="A262" s="1">
        <v>12</v>
      </c>
      <c r="B262" s="1" t="s">
        <v>110</v>
      </c>
      <c r="C262" s="1">
        <v>6</v>
      </c>
      <c r="D262" s="1" t="s">
        <v>49</v>
      </c>
      <c r="E262" s="4">
        <f>IF(実質付加価値!E262&gt;0,LN(実質付加価値!E262),0)</f>
        <v>10.577790566641934</v>
      </c>
      <c r="F262" s="4">
        <f>IF(実質付加価値!F262&gt;0,LN(実質付加価値!F262),0)</f>
        <v>11.792314873950405</v>
      </c>
      <c r="G262" s="4">
        <f>IF(実質付加価値!G262&gt;0,LN(実質付加価値!G262),0)</f>
        <v>13.064626675048338</v>
      </c>
      <c r="H262" s="4">
        <f>IF(実質付加価値!H262&gt;0,LN(実質付加価値!H262),0)</f>
        <v>13.330399956232363</v>
      </c>
      <c r="I262" s="4">
        <f>IF(実質付加価値!I262&gt;0,LN(実質付加価値!I262),0)</f>
        <v>13.218019398561836</v>
      </c>
    </row>
    <row r="263" spans="1:9" x14ac:dyDescent="0.15">
      <c r="A263" s="1">
        <v>12</v>
      </c>
      <c r="B263" s="1" t="s">
        <v>110</v>
      </c>
      <c r="C263" s="1">
        <v>7</v>
      </c>
      <c r="D263" s="1" t="s">
        <v>158</v>
      </c>
      <c r="E263" s="4">
        <f>IF(実質付加価値!E263&gt;0,LN(実質付加価値!E263),0)</f>
        <v>13.535009483392683</v>
      </c>
      <c r="F263" s="4">
        <f>IF(実質付加価値!F263&gt;0,LN(実質付加価値!F263),0)</f>
        <v>13.468975815778199</v>
      </c>
      <c r="G263" s="4">
        <f>IF(実質付加価値!G263&gt;0,LN(実質付加価値!G263),0)</f>
        <v>13.836419581903233</v>
      </c>
      <c r="H263" s="4">
        <f>IF(実質付加価値!H263&gt;0,LN(実質付加価値!H263),0)</f>
        <v>13.839620985216271</v>
      </c>
      <c r="I263" s="4">
        <f>IF(実質付加価値!I263&gt;0,LN(実質付加価値!I263),0)</f>
        <v>13.736799443990771</v>
      </c>
    </row>
    <row r="264" spans="1:9" x14ac:dyDescent="0.15">
      <c r="A264" s="1">
        <v>12</v>
      </c>
      <c r="B264" s="1" t="s">
        <v>110</v>
      </c>
      <c r="C264" s="1">
        <v>8</v>
      </c>
      <c r="D264" s="1" t="s">
        <v>159</v>
      </c>
      <c r="E264" s="4">
        <f>IF(実質付加価値!E264&gt;0,LN(実質付加価値!E264),0)</f>
        <v>11.345355762518679</v>
      </c>
      <c r="F264" s="4">
        <f>IF(実質付加価値!F264&gt;0,LN(実質付加価値!F264),0)</f>
        <v>11.305357946776974</v>
      </c>
      <c r="G264" s="4">
        <f>IF(実質付加価値!G264&gt;0,LN(実質付加価値!G264),0)</f>
        <v>11.894369765633742</v>
      </c>
      <c r="H264" s="4">
        <f>IF(実質付加価値!H264&gt;0,LN(実質付加価値!H264),0)</f>
        <v>11.878744258758664</v>
      </c>
      <c r="I264" s="4">
        <f>IF(実質付加価値!I264&gt;0,LN(実質付加価値!I264),0)</f>
        <v>11.750533897035533</v>
      </c>
    </row>
    <row r="265" spans="1:9" x14ac:dyDescent="0.15">
      <c r="A265" s="1">
        <v>12</v>
      </c>
      <c r="B265" s="1" t="s">
        <v>110</v>
      </c>
      <c r="C265" s="1">
        <v>9</v>
      </c>
      <c r="D265" s="1" t="s">
        <v>160</v>
      </c>
      <c r="E265" s="4">
        <f>IF(実質付加価値!E265&gt;0,LN(実質付加価値!E265),0)</f>
        <v>12.262460384587932</v>
      </c>
      <c r="F265" s="4">
        <f>IF(実質付加価値!F265&gt;0,LN(実質付加価値!F265),0)</f>
        <v>12.970876307205209</v>
      </c>
      <c r="G265" s="4">
        <f>IF(実質付加価値!G265&gt;0,LN(実質付加価値!G265),0)</f>
        <v>13.476752136971461</v>
      </c>
      <c r="H265" s="4">
        <f>IF(実質付加価値!H265&gt;0,LN(実質付加価値!H265),0)</f>
        <v>13.222110747237499</v>
      </c>
      <c r="I265" s="4">
        <f>IF(実質付加価値!I265&gt;0,LN(実質付加価値!I265),0)</f>
        <v>13.10445187132505</v>
      </c>
    </row>
    <row r="266" spans="1:9" x14ac:dyDescent="0.15">
      <c r="A266" s="1">
        <v>12</v>
      </c>
      <c r="B266" s="1" t="s">
        <v>110</v>
      </c>
      <c r="C266" s="1">
        <v>10</v>
      </c>
      <c r="D266" s="1" t="s">
        <v>161</v>
      </c>
      <c r="E266" s="4">
        <f>IF(実質付加価値!E266&gt;0,LN(実質付加価値!E266),0)</f>
        <v>11.592054989134143</v>
      </c>
      <c r="F266" s="4">
        <f>IF(実質付加価値!F266&gt;0,LN(実質付加価値!F266),0)</f>
        <v>11.991998123629447</v>
      </c>
      <c r="G266" s="4">
        <f>IF(実質付加価値!G266&gt;0,LN(実質付加価値!G266),0)</f>
        <v>12.579913478186526</v>
      </c>
      <c r="H266" s="4">
        <f>IF(実質付加価値!H266&gt;0,LN(実質付加価値!H266),0)</f>
        <v>12.446878030455215</v>
      </c>
      <c r="I266" s="4">
        <f>IF(実質付加価値!I266&gt;0,LN(実質付加価値!I266),0)</f>
        <v>12.05927474378519</v>
      </c>
    </row>
    <row r="267" spans="1:9" x14ac:dyDescent="0.15">
      <c r="A267" s="1">
        <v>12</v>
      </c>
      <c r="B267" s="1" t="s">
        <v>110</v>
      </c>
      <c r="C267" s="1">
        <v>11</v>
      </c>
      <c r="D267" s="1" t="s">
        <v>162</v>
      </c>
      <c r="E267" s="4">
        <f>IF(実質付加価値!E267&gt;0,LN(実質付加価値!E267),0)</f>
        <v>10.962193919750357</v>
      </c>
      <c r="F267" s="4">
        <f>IF(実質付加価値!F267&gt;0,LN(実質付加価値!F267),0)</f>
        <v>11.839392648922891</v>
      </c>
      <c r="G267" s="4">
        <f>IF(実質付加価値!G267&gt;0,LN(実質付加価値!G267),0)</f>
        <v>12.644113369779046</v>
      </c>
      <c r="H267" s="4">
        <f>IF(実質付加価値!H267&gt;0,LN(実質付加価値!H267),0)</f>
        <v>12.475666950014723</v>
      </c>
      <c r="I267" s="4">
        <f>IF(実質付加価値!I267&gt;0,LN(実質付加価値!I267),0)</f>
        <v>12.803612055931353</v>
      </c>
    </row>
    <row r="268" spans="1:9" x14ac:dyDescent="0.15">
      <c r="A268" s="1">
        <v>12</v>
      </c>
      <c r="B268" s="1" t="s">
        <v>110</v>
      </c>
      <c r="C268" s="1">
        <v>12</v>
      </c>
      <c r="D268" s="1" t="s">
        <v>163</v>
      </c>
      <c r="E268" s="4">
        <f>IF(実質付加価値!E268&gt;0,LN(実質付加価値!E268),0)</f>
        <v>8.6214296760269615</v>
      </c>
      <c r="F268" s="4">
        <f>IF(実質付加価値!F268&gt;0,LN(実質付加価値!F268),0)</f>
        <v>10.214825626797081</v>
      </c>
      <c r="G268" s="4">
        <f>IF(実質付加価値!G268&gt;0,LN(実質付加価値!G268),0)</f>
        <v>12.089480823175021</v>
      </c>
      <c r="H268" s="4">
        <f>IF(実質付加価値!H268&gt;0,LN(実質付加価値!H268),0)</f>
        <v>13.193977638704775</v>
      </c>
      <c r="I268" s="4">
        <f>IF(実質付加価値!I268&gt;0,LN(実質付加価値!I268),0)</f>
        <v>14.038734334134292</v>
      </c>
    </row>
    <row r="269" spans="1:9" x14ac:dyDescent="0.15">
      <c r="A269" s="1">
        <v>12</v>
      </c>
      <c r="B269" s="1" t="s">
        <v>110</v>
      </c>
      <c r="C269" s="1">
        <v>13</v>
      </c>
      <c r="D269" s="1" t="s">
        <v>164</v>
      </c>
      <c r="E269" s="4">
        <f>IF(実質付加価値!E269&gt;0,LN(実質付加価値!E269),0)</f>
        <v>9.5022237365579016</v>
      </c>
      <c r="F269" s="4">
        <f>IF(実質付加価値!F269&gt;0,LN(実質付加価値!F269),0)</f>
        <v>10.768676580157413</v>
      </c>
      <c r="G269" s="4">
        <f>IF(実質付加価値!G269&gt;0,LN(実質付加価値!G269),0)</f>
        <v>11.396533181248513</v>
      </c>
      <c r="H269" s="4">
        <f>IF(実質付加価値!H269&gt;0,LN(実質付加価値!H269),0)</f>
        <v>10.928033495716686</v>
      </c>
      <c r="I269" s="4">
        <f>IF(実質付加価値!I269&gt;0,LN(実質付加価値!I269),0)</f>
        <v>11.298713823788312</v>
      </c>
    </row>
    <row r="270" spans="1:9" x14ac:dyDescent="0.15">
      <c r="A270" s="1">
        <v>12</v>
      </c>
      <c r="B270" s="1" t="s">
        <v>110</v>
      </c>
      <c r="C270" s="1">
        <v>14</v>
      </c>
      <c r="D270" s="1" t="s">
        <v>165</v>
      </c>
      <c r="E270" s="4">
        <f>IF(実質付加価値!E270&gt;0,LN(実質付加価値!E270),0)</f>
        <v>9.6068257163119792</v>
      </c>
      <c r="F270" s="4">
        <f>IF(実質付加価値!F270&gt;0,LN(実質付加価値!F270),0)</f>
        <v>10.427561301812711</v>
      </c>
      <c r="G270" s="4">
        <f>IF(実質付加価値!G270&gt;0,LN(実質付加価値!G270),0)</f>
        <v>10.683353538353471</v>
      </c>
      <c r="H270" s="4">
        <f>IF(実質付加価値!H270&gt;0,LN(実質付加価値!H270),0)</f>
        <v>10.624049602606126</v>
      </c>
      <c r="I270" s="4">
        <f>IF(実質付加価値!I270&gt;0,LN(実質付加価値!I270),0)</f>
        <v>10.692588888294681</v>
      </c>
    </row>
    <row r="271" spans="1:9" x14ac:dyDescent="0.15">
      <c r="A271" s="1">
        <v>12</v>
      </c>
      <c r="B271" s="1" t="s">
        <v>110</v>
      </c>
      <c r="C271" s="1">
        <v>15</v>
      </c>
      <c r="D271" s="1" t="s">
        <v>166</v>
      </c>
      <c r="E271" s="4">
        <f>IF(実質付加価値!E271&gt;0,LN(実質付加価値!E271),0)</f>
        <v>11.864583831956859</v>
      </c>
      <c r="F271" s="4">
        <f>IF(実質付加価値!F271&gt;0,LN(実質付加価値!F271),0)</f>
        <v>12.226480157550467</v>
      </c>
      <c r="G271" s="4">
        <f>IF(実質付加価値!G271&gt;0,LN(実質付加価値!G271),0)</f>
        <v>12.771110081649695</v>
      </c>
      <c r="H271" s="4">
        <f>IF(実質付加価値!H271&gt;0,LN(実質付加価値!H271),0)</f>
        <v>12.597084426668179</v>
      </c>
      <c r="I271" s="4">
        <f>IF(実質付加価値!I271&gt;0,LN(実質付加価値!I271),0)</f>
        <v>12.676472083682883</v>
      </c>
    </row>
    <row r="272" spans="1:9" x14ac:dyDescent="0.15">
      <c r="A272" s="1">
        <v>12</v>
      </c>
      <c r="B272" s="1" t="s">
        <v>60</v>
      </c>
      <c r="C272" s="1">
        <v>16</v>
      </c>
      <c r="D272" s="1" t="s">
        <v>149</v>
      </c>
      <c r="E272" s="4">
        <f>IF(実質付加価値!E272&gt;0,LN(実質付加価値!E272),0)</f>
        <v>13.953201461573725</v>
      </c>
      <c r="F272" s="4">
        <f>IF(実質付加価値!F272&gt;0,LN(実質付加価値!F272),0)</f>
        <v>14.07965373889756</v>
      </c>
      <c r="G272" s="4">
        <f>IF(実質付加価値!G272&gt;0,LN(実質付加価値!G272),0)</f>
        <v>14.598350027129667</v>
      </c>
      <c r="H272" s="4">
        <f>IF(実質付加価値!H272&gt;0,LN(実質付加価値!H272),0)</f>
        <v>14.020400859862491</v>
      </c>
      <c r="I272" s="4">
        <f>IF(実質付加価値!I272&gt;0,LN(実質付加価値!I272),0)</f>
        <v>13.955208989504547</v>
      </c>
    </row>
    <row r="273" spans="1:9" x14ac:dyDescent="0.15">
      <c r="A273" s="1">
        <v>12</v>
      </c>
      <c r="B273" s="1" t="s">
        <v>60</v>
      </c>
      <c r="C273" s="1">
        <v>17</v>
      </c>
      <c r="D273" s="1" t="s">
        <v>150</v>
      </c>
      <c r="E273" s="4">
        <f>IF(実質付加価値!E273&gt;0,LN(実質付加価値!E273),0)</f>
        <v>12.416378070985123</v>
      </c>
      <c r="F273" s="4">
        <f>IF(実質付加価値!F273&gt;0,LN(実質付加価値!F273),0)</f>
        <v>13.049845723573066</v>
      </c>
      <c r="G273" s="4">
        <f>IF(実質付加価値!G273&gt;0,LN(実質付加価値!G273),0)</f>
        <v>13.319500042634862</v>
      </c>
      <c r="H273" s="4">
        <f>IF(実質付加価値!H273&gt;0,LN(実質付加価値!H273),0)</f>
        <v>13.339407181458125</v>
      </c>
      <c r="I273" s="4">
        <f>IF(実質付加価値!I273&gt;0,LN(実質付加価値!I273),0)</f>
        <v>13.605762878165031</v>
      </c>
    </row>
    <row r="274" spans="1:9" x14ac:dyDescent="0.15">
      <c r="A274" s="1">
        <v>12</v>
      </c>
      <c r="B274" s="1" t="s">
        <v>60</v>
      </c>
      <c r="C274" s="1">
        <v>18</v>
      </c>
      <c r="D274" s="1" t="s">
        <v>151</v>
      </c>
      <c r="E274" s="4">
        <f>IF(実質付加価値!E274&gt;0,LN(実質付加価値!E274),0)</f>
        <v>12.511557808230934</v>
      </c>
      <c r="F274" s="4">
        <f>IF(実質付加価値!F274&gt;0,LN(実質付加価値!F274),0)</f>
        <v>13.498393175709193</v>
      </c>
      <c r="G274" s="4">
        <f>IF(実質付加価値!G274&gt;0,LN(実質付加価値!G274),0)</f>
        <v>14.049049077254447</v>
      </c>
      <c r="H274" s="4">
        <f>IF(実質付加価値!H274&gt;0,LN(実質付加価値!H274),0)</f>
        <v>14.446997006502942</v>
      </c>
      <c r="I274" s="4">
        <f>IF(実質付加価値!I274&gt;0,LN(実質付加価値!I274),0)</f>
        <v>14.464573934652282</v>
      </c>
    </row>
    <row r="275" spans="1:9" x14ac:dyDescent="0.15">
      <c r="A275" s="1">
        <v>12</v>
      </c>
      <c r="B275" s="1" t="s">
        <v>60</v>
      </c>
      <c r="C275" s="1">
        <v>19</v>
      </c>
      <c r="D275" s="1" t="s">
        <v>152</v>
      </c>
      <c r="E275" s="4">
        <f>IF(実質付加価値!E275&gt;0,LN(実質付加価値!E275),0)</f>
        <v>11.266662655969879</v>
      </c>
      <c r="F275" s="4">
        <f>IF(実質付加価値!F275&gt;0,LN(実質付加価値!F275),0)</f>
        <v>12.284767608933043</v>
      </c>
      <c r="G275" s="4">
        <f>IF(実質付加価値!G275&gt;0,LN(実質付加価値!G275),0)</f>
        <v>13.407369346696692</v>
      </c>
      <c r="H275" s="4">
        <f>IF(実質付加価値!H275&gt;0,LN(実質付加価値!H275),0)</f>
        <v>13.462528205201176</v>
      </c>
      <c r="I275" s="4">
        <f>IF(実質付加価値!I275&gt;0,LN(実質付加価値!I275),0)</f>
        <v>13.475825094408178</v>
      </c>
    </row>
    <row r="276" spans="1:9" x14ac:dyDescent="0.15">
      <c r="A276" s="1">
        <v>12</v>
      </c>
      <c r="B276" s="1" t="s">
        <v>60</v>
      </c>
      <c r="C276" s="1">
        <v>20</v>
      </c>
      <c r="D276" s="1" t="s">
        <v>153</v>
      </c>
      <c r="E276" s="4">
        <f>IF(実質付加価値!E276&gt;0,LN(実質付加価値!E276),0)</f>
        <v>12.069584751754837</v>
      </c>
      <c r="F276" s="4">
        <f>IF(実質付加価値!F276&gt;0,LN(実質付加価値!F276),0)</f>
        <v>12.87564351600407</v>
      </c>
      <c r="G276" s="4">
        <f>IF(実質付加価値!G276&gt;0,LN(実質付加価値!G276),0)</f>
        <v>13.037232194991663</v>
      </c>
      <c r="H276" s="4">
        <f>IF(実質付加価値!H276&gt;0,LN(実質付加価値!H276),0)</f>
        <v>12.745012342335007</v>
      </c>
      <c r="I276" s="4">
        <f>IF(実質付加価値!I276&gt;0,LN(実質付加価値!I276),0)</f>
        <v>12.875513307804145</v>
      </c>
    </row>
    <row r="277" spans="1:9" x14ac:dyDescent="0.15">
      <c r="A277" s="1">
        <v>12</v>
      </c>
      <c r="B277" s="1" t="s">
        <v>60</v>
      </c>
      <c r="C277" s="1">
        <v>21</v>
      </c>
      <c r="D277" s="1" t="s">
        <v>154</v>
      </c>
      <c r="E277" s="4">
        <f>IF(実質付加価値!E277&gt;0,LN(実質付加価値!E277),0)</f>
        <v>12.663819802945151</v>
      </c>
      <c r="F277" s="4">
        <f>IF(実質付加価値!F277&gt;0,LN(実質付加価値!F277),0)</f>
        <v>13.394611659089978</v>
      </c>
      <c r="G277" s="4">
        <f>IF(実質付加価値!G277&gt;0,LN(実質付加価値!G277),0)</f>
        <v>14.021115107499639</v>
      </c>
      <c r="H277" s="4">
        <f>IF(実質付加価値!H277&gt;0,LN(実質付加価値!H277),0)</f>
        <v>14.219236013843759</v>
      </c>
      <c r="I277" s="4">
        <f>IF(実質付加価値!I277&gt;0,LN(実質付加価値!I277),0)</f>
        <v>14.433891036543168</v>
      </c>
    </row>
    <row r="278" spans="1:9" x14ac:dyDescent="0.15">
      <c r="A278" s="1">
        <v>12</v>
      </c>
      <c r="B278" s="1" t="s">
        <v>11</v>
      </c>
      <c r="C278" s="1">
        <v>22</v>
      </c>
      <c r="D278" s="1" t="s">
        <v>146</v>
      </c>
      <c r="E278" s="4">
        <f>IF(実質付加価値!E278&gt;0,LN(実質付加価値!E278),0)</f>
        <v>13.625642718275204</v>
      </c>
      <c r="F278" s="4">
        <f>IF(実質付加価値!F278&gt;0,LN(実質付加価値!F278),0)</f>
        <v>14.37709562699469</v>
      </c>
      <c r="G278" s="4">
        <f>IF(実質付加価値!G278&gt;0,LN(実質付加価値!G278),0)</f>
        <v>14.897897714521614</v>
      </c>
      <c r="H278" s="4">
        <f>IF(実質付加価値!H278&gt;0,LN(実質付加価値!H278),0)</f>
        <v>15.1205662974688</v>
      </c>
      <c r="I278" s="4">
        <f>IF(実質付加価値!I278&gt;0,LN(実質付加価値!I278),0)</f>
        <v>15.306280024658415</v>
      </c>
    </row>
    <row r="279" spans="1:9" x14ac:dyDescent="0.15">
      <c r="A279" s="1">
        <v>12</v>
      </c>
      <c r="B279" s="1" t="s">
        <v>11</v>
      </c>
      <c r="C279" s="1">
        <v>23</v>
      </c>
      <c r="D279" s="1" t="s">
        <v>167</v>
      </c>
      <c r="E279" s="4">
        <f>IF(実質付加価値!E279&gt;0,LN(実質付加価値!E279),0)</f>
        <v>13.316483320135832</v>
      </c>
      <c r="F279" s="4">
        <f>IF(実質付加価値!F279&gt;0,LN(実質付加価値!F279),0)</f>
        <v>13.787920129358842</v>
      </c>
      <c r="G279" s="4">
        <f>IF(実質付加価値!G279&gt;0,LN(実質付加価値!G279),0)</f>
        <v>14.042644242084473</v>
      </c>
      <c r="H279" s="4">
        <f>IF(実質付加価値!H279&gt;0,LN(実質付加価値!H279),0)</f>
        <v>14.31036627206678</v>
      </c>
      <c r="I279" s="4">
        <f>IF(実質付加価値!I279&gt;0,LN(実質付加価値!I279),0)</f>
        <v>14.422180421867965</v>
      </c>
    </row>
    <row r="280" spans="1:9" x14ac:dyDescent="0.15">
      <c r="A280" s="1">
        <v>13</v>
      </c>
      <c r="B280" s="1" t="s">
        <v>61</v>
      </c>
      <c r="C280" s="1">
        <v>1</v>
      </c>
      <c r="D280" s="1" t="s">
        <v>147</v>
      </c>
      <c r="E280" s="4">
        <f>IF(実質付加価値!E280&gt;0,LN(実質付加価値!E280),0)</f>
        <v>11.426703579230315</v>
      </c>
      <c r="F280" s="4">
        <f>IF(実質付加価値!F280&gt;0,LN(実質付加価値!F280),0)</f>
        <v>11.447785009157647</v>
      </c>
      <c r="G280" s="4">
        <f>IF(実質付加価値!G280&gt;0,LN(実質付加価値!G280),0)</f>
        <v>11.094360337715967</v>
      </c>
      <c r="H280" s="4">
        <f>IF(実質付加価値!H280&gt;0,LN(実質付加価値!H280),0)</f>
        <v>10.809118972881118</v>
      </c>
      <c r="I280" s="4">
        <f>IF(実質付加価値!I280&gt;0,LN(実質付加価値!I280),0)</f>
        <v>10.98187240301236</v>
      </c>
    </row>
    <row r="281" spans="1:9" x14ac:dyDescent="0.15">
      <c r="A281" s="1">
        <v>13</v>
      </c>
      <c r="B281" s="1" t="s">
        <v>61</v>
      </c>
      <c r="C281" s="1">
        <v>2</v>
      </c>
      <c r="D281" s="1" t="s">
        <v>148</v>
      </c>
      <c r="E281" s="4">
        <f>IF(実質付加価値!E281&gt;0,LN(実質付加価値!E281),0)</f>
        <v>9.9056144134516106</v>
      </c>
      <c r="F281" s="4">
        <f>IF(実質付加価値!F281&gt;0,LN(実質付加価値!F281),0)</f>
        <v>11.219620903185756</v>
      </c>
      <c r="G281" s="4">
        <f>IF(実質付加価値!G281&gt;0,LN(実質付加価値!G281),0)</f>
        <v>10.747711083689376</v>
      </c>
      <c r="H281" s="4">
        <f>IF(実質付加価値!H281&gt;0,LN(実質付加価値!H281),0)</f>
        <v>10.20793315880462</v>
      </c>
      <c r="I281" s="4">
        <f>IF(実質付加価値!I281&gt;0,LN(実質付加価値!I281),0)</f>
        <v>9.9050266556725912</v>
      </c>
    </row>
    <row r="282" spans="1:9" x14ac:dyDescent="0.15">
      <c r="A282" s="1">
        <v>13</v>
      </c>
      <c r="B282" s="1" t="s">
        <v>111</v>
      </c>
      <c r="C282" s="1">
        <v>3</v>
      </c>
      <c r="D282" s="1" t="s">
        <v>155</v>
      </c>
      <c r="E282" s="4">
        <f>IF(実質付加価値!E282&gt;0,LN(実質付加価値!E282),0)</f>
        <v>14.191529087751418</v>
      </c>
      <c r="F282" s="4">
        <f>IF(実質付加価値!F282&gt;0,LN(実質付加価値!F282),0)</f>
        <v>14.185283800984074</v>
      </c>
      <c r="G282" s="4">
        <f>IF(実質付加価値!G282&gt;0,LN(実質付加価値!G282),0)</f>
        <v>13.828275314525975</v>
      </c>
      <c r="H282" s="4">
        <f>IF(実質付加価値!H282&gt;0,LN(実質付加価値!H282),0)</f>
        <v>13.66289922761232</v>
      </c>
      <c r="I282" s="4">
        <f>IF(実質付加価値!I282&gt;0,LN(実質付加価値!I282),0)</f>
        <v>13.468555654452038</v>
      </c>
    </row>
    <row r="283" spans="1:9" x14ac:dyDescent="0.15">
      <c r="A283" s="1">
        <v>13</v>
      </c>
      <c r="B283" s="1" t="s">
        <v>111</v>
      </c>
      <c r="C283" s="1">
        <v>4</v>
      </c>
      <c r="D283" s="1" t="s">
        <v>156</v>
      </c>
      <c r="E283" s="4">
        <f>IF(実質付加価値!E283&gt;0,LN(実質付加価値!E283),0)</f>
        <v>12.365768509123928</v>
      </c>
      <c r="F283" s="4">
        <f>IF(実質付加価値!F283&gt;0,LN(実質付加価値!F283),0)</f>
        <v>12.356425224161226</v>
      </c>
      <c r="G283" s="4">
        <f>IF(実質付加価値!G283&gt;0,LN(実質付加価値!G283),0)</f>
        <v>12.375295299166932</v>
      </c>
      <c r="H283" s="4">
        <f>IF(実質付加価値!H283&gt;0,LN(実質付加価値!H283),0)</f>
        <v>11.754398030563593</v>
      </c>
      <c r="I283" s="4">
        <f>IF(実質付加価値!I283&gt;0,LN(実質付加価値!I283),0)</f>
        <v>11.917182908665833</v>
      </c>
    </row>
    <row r="284" spans="1:9" x14ac:dyDescent="0.15">
      <c r="A284" s="1">
        <v>13</v>
      </c>
      <c r="B284" s="1" t="s">
        <v>111</v>
      </c>
      <c r="C284" s="1">
        <v>5</v>
      </c>
      <c r="D284" s="1" t="s">
        <v>157</v>
      </c>
      <c r="E284" s="4">
        <f>IF(実質付加価値!E284&gt;0,LN(実質付加価値!E284),0)</f>
        <v>12.397298107122317</v>
      </c>
      <c r="F284" s="4">
        <f>IF(実質付加価値!F284&gt;0,LN(実質付加価値!F284),0)</f>
        <v>12.20834528477836</v>
      </c>
      <c r="G284" s="4">
        <f>IF(実質付加価値!G284&gt;0,LN(実質付加価値!G284),0)</f>
        <v>12.429872186869227</v>
      </c>
      <c r="H284" s="4">
        <f>IF(実質付加価値!H284&gt;0,LN(実質付加価値!H284),0)</f>
        <v>12.150951204714032</v>
      </c>
      <c r="I284" s="4">
        <f>IF(実質付加価値!I284&gt;0,LN(実質付加価値!I284),0)</f>
        <v>11.826957383943864</v>
      </c>
    </row>
    <row r="285" spans="1:9" x14ac:dyDescent="0.15">
      <c r="A285" s="1">
        <v>13</v>
      </c>
      <c r="B285" s="1" t="s">
        <v>111</v>
      </c>
      <c r="C285" s="1">
        <v>6</v>
      </c>
      <c r="D285" s="1" t="s">
        <v>49</v>
      </c>
      <c r="E285" s="4">
        <f>IF(実質付加価値!E285&gt;0,LN(実質付加価値!E285),0)</f>
        <v>12.424209536186</v>
      </c>
      <c r="F285" s="4">
        <f>IF(実質付加価値!F285&gt;0,LN(実質付加価値!F285),0)</f>
        <v>12.889790626946803</v>
      </c>
      <c r="G285" s="4">
        <f>IF(実質付加価値!G285&gt;0,LN(実質付加価値!G285),0)</f>
        <v>13.753136952855058</v>
      </c>
      <c r="H285" s="4">
        <f>IF(実質付加価値!H285&gt;0,LN(実質付加価値!H285),0)</f>
        <v>13.694408709327719</v>
      </c>
      <c r="I285" s="4">
        <f>IF(実質付加価値!I285&gt;0,LN(実質付加価値!I285),0)</f>
        <v>13.744802739687037</v>
      </c>
    </row>
    <row r="286" spans="1:9" x14ac:dyDescent="0.15">
      <c r="A286" s="1">
        <v>13</v>
      </c>
      <c r="B286" s="1" t="s">
        <v>111</v>
      </c>
      <c r="C286" s="1">
        <v>7</v>
      </c>
      <c r="D286" s="1" t="s">
        <v>158</v>
      </c>
      <c r="E286" s="4">
        <f>IF(実質付加価値!E286&gt;0,LN(実質付加価値!E286),0)</f>
        <v>12.754172354717666</v>
      </c>
      <c r="F286" s="4">
        <f>IF(実質付加価値!F286&gt;0,LN(実質付加価値!F286),0)</f>
        <v>11.488876814696473</v>
      </c>
      <c r="G286" s="4">
        <f>IF(実質付加価値!G286&gt;0,LN(実質付加価値!G286),0)</f>
        <v>12.235986199341379</v>
      </c>
      <c r="H286" s="4">
        <f>IF(実質付加価値!H286&gt;0,LN(実質付加価値!H286),0)</f>
        <v>12.057884426147554</v>
      </c>
      <c r="I286" s="4">
        <f>IF(実質付加価値!I286&gt;0,LN(実質付加価値!I286),0)</f>
        <v>12.416274181616206</v>
      </c>
    </row>
    <row r="287" spans="1:9" x14ac:dyDescent="0.15">
      <c r="A287" s="1">
        <v>13</v>
      </c>
      <c r="B287" s="1" t="s">
        <v>111</v>
      </c>
      <c r="C287" s="1">
        <v>8</v>
      </c>
      <c r="D287" s="1" t="s">
        <v>159</v>
      </c>
      <c r="E287" s="4">
        <f>IF(実質付加価値!E287&gt;0,LN(実質付加価値!E287),0)</f>
        <v>12.387257389907164</v>
      </c>
      <c r="F287" s="4">
        <f>IF(実質付加価値!F287&gt;0,LN(実質付加価値!F287),0)</f>
        <v>12.024266313467706</v>
      </c>
      <c r="G287" s="4">
        <f>IF(実質付加価値!G287&gt;0,LN(実質付加価値!G287),0)</f>
        <v>12.378852321362489</v>
      </c>
      <c r="H287" s="4">
        <f>IF(実質付加価値!H287&gt;0,LN(実質付加価値!H287),0)</f>
        <v>12.036060016337506</v>
      </c>
      <c r="I287" s="4">
        <f>IF(実質付加価値!I287&gt;0,LN(実質付加価値!I287),0)</f>
        <v>12.004467189982895</v>
      </c>
    </row>
    <row r="288" spans="1:9" x14ac:dyDescent="0.15">
      <c r="A288" s="1">
        <v>13</v>
      </c>
      <c r="B288" s="1" t="s">
        <v>111</v>
      </c>
      <c r="C288" s="1">
        <v>9</v>
      </c>
      <c r="D288" s="1" t="s">
        <v>160</v>
      </c>
      <c r="E288" s="4">
        <f>IF(実質付加価値!E288&gt;0,LN(実質付加価値!E288),0)</f>
        <v>13.567451860100425</v>
      </c>
      <c r="F288" s="4">
        <f>IF(実質付加価値!F288&gt;0,LN(実質付加価値!F288),0)</f>
        <v>13.260609382584843</v>
      </c>
      <c r="G288" s="4">
        <f>IF(実質付加価値!G288&gt;0,LN(実質付加価値!G288),0)</f>
        <v>13.330835021521567</v>
      </c>
      <c r="H288" s="4">
        <f>IF(実質付加価値!H288&gt;0,LN(実質付加価値!H288),0)</f>
        <v>12.729258855531903</v>
      </c>
      <c r="I288" s="4">
        <f>IF(実質付加価値!I288&gt;0,LN(実質付加価値!I288),0)</f>
        <v>12.68620782494277</v>
      </c>
    </row>
    <row r="289" spans="1:9" x14ac:dyDescent="0.15">
      <c r="A289" s="1">
        <v>13</v>
      </c>
      <c r="B289" s="1" t="s">
        <v>111</v>
      </c>
      <c r="C289" s="1">
        <v>10</v>
      </c>
      <c r="D289" s="1" t="s">
        <v>161</v>
      </c>
      <c r="E289" s="4">
        <f>IF(実質付加価値!E289&gt;0,LN(実質付加価値!E289),0)</f>
        <v>13.241198481744066</v>
      </c>
      <c r="F289" s="4">
        <f>IF(実質付加価値!F289&gt;0,LN(実質付加価値!F289),0)</f>
        <v>13.083945766690865</v>
      </c>
      <c r="G289" s="4">
        <f>IF(実質付加価値!G289&gt;0,LN(実質付加価値!G289),0)</f>
        <v>13.129139475832281</v>
      </c>
      <c r="H289" s="4">
        <f>IF(実質付加価値!H289&gt;0,LN(実質付加価値!H289),0)</f>
        <v>12.611129525379404</v>
      </c>
      <c r="I289" s="4">
        <f>IF(実質付加価値!I289&gt;0,LN(実質付加価値!I289),0)</f>
        <v>12.285791013096658</v>
      </c>
    </row>
    <row r="290" spans="1:9" x14ac:dyDescent="0.15">
      <c r="A290" s="1">
        <v>13</v>
      </c>
      <c r="B290" s="1" t="s">
        <v>111</v>
      </c>
      <c r="C290" s="1">
        <v>11</v>
      </c>
      <c r="D290" s="1" t="s">
        <v>162</v>
      </c>
      <c r="E290" s="4">
        <f>IF(実質付加価値!E290&gt;0,LN(実質付加価値!E290),0)</f>
        <v>13.281097308628276</v>
      </c>
      <c r="F290" s="4">
        <f>IF(実質付加価値!F290&gt;0,LN(実質付加価値!F290),0)</f>
        <v>13.506118250773952</v>
      </c>
      <c r="G290" s="4">
        <f>IF(実質付加価値!G290&gt;0,LN(実質付加価値!G290),0)</f>
        <v>13.847651567491695</v>
      </c>
      <c r="H290" s="4">
        <f>IF(実質付加価値!H290&gt;0,LN(実質付加価値!H290),0)</f>
        <v>13.614050958904656</v>
      </c>
      <c r="I290" s="4">
        <f>IF(実質付加価値!I290&gt;0,LN(実質付加価値!I290),0)</f>
        <v>13.672916568755394</v>
      </c>
    </row>
    <row r="291" spans="1:9" x14ac:dyDescent="0.15">
      <c r="A291" s="1">
        <v>13</v>
      </c>
      <c r="B291" s="1" t="s">
        <v>111</v>
      </c>
      <c r="C291" s="1">
        <v>12</v>
      </c>
      <c r="D291" s="1" t="s">
        <v>163</v>
      </c>
      <c r="E291" s="4">
        <f>IF(実質付加価値!E291&gt;0,LN(実質付加価値!E291),0)</f>
        <v>11.470297966160867</v>
      </c>
      <c r="F291" s="4">
        <f>IF(実質付加価値!F291&gt;0,LN(実質付加価値!F291),0)</f>
        <v>12.74398015109354</v>
      </c>
      <c r="G291" s="4">
        <f>IF(実質付加価値!G291&gt;0,LN(実質付加価値!G291),0)</f>
        <v>14.035609819848789</v>
      </c>
      <c r="H291" s="4">
        <f>IF(実質付加価値!H291&gt;0,LN(実質付加価値!H291),0)</f>
        <v>14.410649478421115</v>
      </c>
      <c r="I291" s="4">
        <f>IF(実質付加価値!I291&gt;0,LN(実質付加価値!I291),0)</f>
        <v>15.056096963008503</v>
      </c>
    </row>
    <row r="292" spans="1:9" x14ac:dyDescent="0.15">
      <c r="A292" s="1">
        <v>13</v>
      </c>
      <c r="B292" s="1" t="s">
        <v>111</v>
      </c>
      <c r="C292" s="1">
        <v>13</v>
      </c>
      <c r="D292" s="1" t="s">
        <v>164</v>
      </c>
      <c r="E292" s="4">
        <f>IF(実質付加価値!E292&gt;0,LN(実質付加価値!E292),0)</f>
        <v>12.2848746073053</v>
      </c>
      <c r="F292" s="4">
        <f>IF(実質付加価値!F292&gt;0,LN(実質付加価値!F292),0)</f>
        <v>13.156773055135591</v>
      </c>
      <c r="G292" s="4">
        <f>IF(実質付加価値!G292&gt;0,LN(実質付加価値!G292),0)</f>
        <v>13.565791163882052</v>
      </c>
      <c r="H292" s="4">
        <f>IF(実質付加価値!H292&gt;0,LN(実質付加価値!H292),0)</f>
        <v>13.333199226196346</v>
      </c>
      <c r="I292" s="4">
        <f>IF(実質付加価値!I292&gt;0,LN(実質付加価値!I292),0)</f>
        <v>13.940208293263845</v>
      </c>
    </row>
    <row r="293" spans="1:9" x14ac:dyDescent="0.15">
      <c r="A293" s="1">
        <v>13</v>
      </c>
      <c r="B293" s="1" t="s">
        <v>111</v>
      </c>
      <c r="C293" s="1">
        <v>14</v>
      </c>
      <c r="D293" s="1" t="s">
        <v>165</v>
      </c>
      <c r="E293" s="4">
        <f>IF(実質付加価値!E293&gt;0,LN(実質付加価値!E293),0)</f>
        <v>12.15939944287193</v>
      </c>
      <c r="F293" s="4">
        <f>IF(実質付加価値!F293&gt;0,LN(実質付加価値!F293),0)</f>
        <v>12.786830700481918</v>
      </c>
      <c r="G293" s="4">
        <f>IF(実質付加価値!G293&gt;0,LN(実質付加価値!G293),0)</f>
        <v>13.015556707030344</v>
      </c>
      <c r="H293" s="4">
        <f>IF(実質付加価値!H293&gt;0,LN(実質付加価値!H293),0)</f>
        <v>12.541569159700682</v>
      </c>
      <c r="I293" s="4">
        <f>IF(実質付加価値!I293&gt;0,LN(実質付加価値!I293),0)</f>
        <v>12.646997620407088</v>
      </c>
    </row>
    <row r="294" spans="1:9" x14ac:dyDescent="0.15">
      <c r="A294" s="1">
        <v>13</v>
      </c>
      <c r="B294" s="1" t="s">
        <v>111</v>
      </c>
      <c r="C294" s="1">
        <v>15</v>
      </c>
      <c r="D294" s="1" t="s">
        <v>166</v>
      </c>
      <c r="E294" s="4">
        <f>IF(実質付加価値!E294&gt;0,LN(実質付加価値!E294),0)</f>
        <v>14.920167437985603</v>
      </c>
      <c r="F294" s="4">
        <f>IF(実質付加価値!F294&gt;0,LN(実質付加価値!F294),0)</f>
        <v>14.983950825115848</v>
      </c>
      <c r="G294" s="4">
        <f>IF(実質付加価値!G294&gt;0,LN(実質付加価値!G294),0)</f>
        <v>15.299377042994317</v>
      </c>
      <c r="H294" s="4">
        <f>IF(実質付加価値!H294&gt;0,LN(実質付加価値!H294),0)</f>
        <v>15.032528968223788</v>
      </c>
      <c r="I294" s="4">
        <f>IF(実質付加価値!I294&gt;0,LN(実質付加価値!I294),0)</f>
        <v>14.908239977277983</v>
      </c>
    </row>
    <row r="295" spans="1:9" x14ac:dyDescent="0.15">
      <c r="A295" s="1">
        <v>13</v>
      </c>
      <c r="B295" s="1" t="s">
        <v>61</v>
      </c>
      <c r="C295" s="1">
        <v>16</v>
      </c>
      <c r="D295" s="1" t="s">
        <v>149</v>
      </c>
      <c r="E295" s="4">
        <f>IF(実質付加価値!E295&gt;0,LN(実質付加価値!E295),0)</f>
        <v>15.00974136839365</v>
      </c>
      <c r="F295" s="4">
        <f>IF(実質付加価値!F295&gt;0,LN(実質付加価値!F295),0)</f>
        <v>15.132165308546567</v>
      </c>
      <c r="G295" s="4">
        <f>IF(実質付加価値!G295&gt;0,LN(実質付加価値!G295),0)</f>
        <v>15.685634717209821</v>
      </c>
      <c r="H295" s="4">
        <f>IF(実質付加価値!H295&gt;0,LN(実質付加価値!H295),0)</f>
        <v>15.35278905803394</v>
      </c>
      <c r="I295" s="4">
        <f>IF(実質付加価値!I295&gt;0,LN(実質付加価値!I295),0)</f>
        <v>15.413573675872501</v>
      </c>
    </row>
    <row r="296" spans="1:9" x14ac:dyDescent="0.15">
      <c r="A296" s="1">
        <v>13</v>
      </c>
      <c r="B296" s="1" t="s">
        <v>61</v>
      </c>
      <c r="C296" s="1">
        <v>17</v>
      </c>
      <c r="D296" s="1" t="s">
        <v>150</v>
      </c>
      <c r="E296" s="4">
        <f>IF(実質付加価値!E296&gt;0,LN(実質付加価値!E296),0)</f>
        <v>12.462267203619305</v>
      </c>
      <c r="F296" s="4">
        <f>IF(実質付加価値!F296&gt;0,LN(実質付加価値!F296),0)</f>
        <v>13.154270096355303</v>
      </c>
      <c r="G296" s="4">
        <f>IF(実質付加価値!G296&gt;0,LN(実質付加価値!G296),0)</f>
        <v>13.792720655977948</v>
      </c>
      <c r="H296" s="4">
        <f>IF(実質付加価値!H296&gt;0,LN(実質付加価値!H296),0)</f>
        <v>13.921109303289079</v>
      </c>
      <c r="I296" s="4">
        <f>IF(実質付加価値!I296&gt;0,LN(実質付加価値!I296),0)</f>
        <v>14.124925348967873</v>
      </c>
    </row>
    <row r="297" spans="1:9" x14ac:dyDescent="0.15">
      <c r="A297" s="1">
        <v>13</v>
      </c>
      <c r="B297" s="1" t="s">
        <v>61</v>
      </c>
      <c r="C297" s="1">
        <v>18</v>
      </c>
      <c r="D297" s="1" t="s">
        <v>151</v>
      </c>
      <c r="E297" s="4">
        <f>IF(実質付加価値!E297&gt;0,LN(実質付加価値!E297),0)</f>
        <v>14.960757707054531</v>
      </c>
      <c r="F297" s="4">
        <f>IF(実質付加価値!F297&gt;0,LN(実質付加価値!F297),0)</f>
        <v>15.506092811788228</v>
      </c>
      <c r="G297" s="4">
        <f>IF(実質付加価値!G297&gt;0,LN(実質付加価値!G297),0)</f>
        <v>16.216675768872292</v>
      </c>
      <c r="H297" s="4">
        <f>IF(実質付加価値!H297&gt;0,LN(実質付加価値!H297),0)</f>
        <v>16.623880695675368</v>
      </c>
      <c r="I297" s="4">
        <f>IF(実質付加価値!I297&gt;0,LN(実質付加価値!I297),0)</f>
        <v>16.618867618617333</v>
      </c>
    </row>
    <row r="298" spans="1:9" x14ac:dyDescent="0.15">
      <c r="A298" s="1">
        <v>13</v>
      </c>
      <c r="B298" s="1" t="s">
        <v>61</v>
      </c>
      <c r="C298" s="1">
        <v>19</v>
      </c>
      <c r="D298" s="1" t="s">
        <v>152</v>
      </c>
      <c r="E298" s="4">
        <f>IF(実質付加価値!E298&gt;0,LN(実質付加価値!E298),0)</f>
        <v>14.247273692551349</v>
      </c>
      <c r="F298" s="4">
        <f>IF(実質付加価値!F298&gt;0,LN(実質付加価値!F298),0)</f>
        <v>14.903426820867837</v>
      </c>
      <c r="G298" s="4">
        <f>IF(実質付加価値!G298&gt;0,LN(実質付加価値!G298),0)</f>
        <v>16.233242745805427</v>
      </c>
      <c r="H298" s="4">
        <f>IF(実質付加価値!H298&gt;0,LN(実質付加価値!H298),0)</f>
        <v>16.205287481446458</v>
      </c>
      <c r="I298" s="4">
        <f>IF(実質付加価値!I298&gt;0,LN(実質付加価値!I298),0)</f>
        <v>16.128589907202542</v>
      </c>
    </row>
    <row r="299" spans="1:9" x14ac:dyDescent="0.15">
      <c r="A299" s="1">
        <v>13</v>
      </c>
      <c r="B299" s="1" t="s">
        <v>61</v>
      </c>
      <c r="C299" s="1">
        <v>20</v>
      </c>
      <c r="D299" s="1" t="s">
        <v>153</v>
      </c>
      <c r="E299" s="4">
        <f>IF(実質付加価値!E299&gt;0,LN(実質付加価値!E299),0)</f>
        <v>13.663428617995345</v>
      </c>
      <c r="F299" s="4">
        <f>IF(実質付加価値!F299&gt;0,LN(実質付加価値!F299),0)</f>
        <v>14.012674154168733</v>
      </c>
      <c r="G299" s="4">
        <f>IF(実質付加価値!G299&gt;0,LN(実質付加価値!G299),0)</f>
        <v>14.658711160017635</v>
      </c>
      <c r="H299" s="4">
        <f>IF(実質付加価値!H299&gt;0,LN(実質付加価値!H299),0)</f>
        <v>14.154228865036286</v>
      </c>
      <c r="I299" s="4">
        <f>IF(実質付加価値!I299&gt;0,LN(実質付加価値!I299),0)</f>
        <v>14.20591363344912</v>
      </c>
    </row>
    <row r="300" spans="1:9" x14ac:dyDescent="0.15">
      <c r="A300" s="1">
        <v>13</v>
      </c>
      <c r="B300" s="1" t="s">
        <v>61</v>
      </c>
      <c r="C300" s="1">
        <v>21</v>
      </c>
      <c r="D300" s="1" t="s">
        <v>154</v>
      </c>
      <c r="E300" s="4">
        <f>IF(実質付加価値!E300&gt;0,LN(実質付加価値!E300),0)</f>
        <v>14.411607013778495</v>
      </c>
      <c r="F300" s="4">
        <f>IF(実質付加価値!F300&gt;0,LN(実質付加価値!F300),0)</f>
        <v>14.747133257646279</v>
      </c>
      <c r="G300" s="4">
        <f>IF(実質付加価値!G300&gt;0,LN(実質付加価値!G300),0)</f>
        <v>15.212259202210422</v>
      </c>
      <c r="H300" s="4">
        <f>IF(実質付加価値!H300&gt;0,LN(実質付加価値!H300),0)</f>
        <v>15.4841600141095</v>
      </c>
      <c r="I300" s="4">
        <f>IF(実質付加価値!I300&gt;0,LN(実質付加価値!I300),0)</f>
        <v>15.659560025338044</v>
      </c>
    </row>
    <row r="301" spans="1:9" x14ac:dyDescent="0.15">
      <c r="A301" s="1">
        <v>13</v>
      </c>
      <c r="B301" s="1" t="s">
        <v>12</v>
      </c>
      <c r="C301" s="1">
        <v>22</v>
      </c>
      <c r="D301" s="1" t="s">
        <v>146</v>
      </c>
      <c r="E301" s="4">
        <f>IF(実質付加価値!E301&gt;0,LN(実質付加価値!E301),0)</f>
        <v>15.833470517931971</v>
      </c>
      <c r="F301" s="4">
        <f>IF(実質付加価値!F301&gt;0,LN(実質付加価値!F301),0)</f>
        <v>16.265581285131027</v>
      </c>
      <c r="G301" s="4">
        <f>IF(実質付加価値!G301&gt;0,LN(実質付加価値!G301),0)</f>
        <v>16.819802000056239</v>
      </c>
      <c r="H301" s="4">
        <f>IF(実質付加価値!H301&gt;0,LN(実質付加価値!H301),0)</f>
        <v>16.967234691562052</v>
      </c>
      <c r="I301" s="4">
        <f>IF(実質付加価値!I301&gt;0,LN(実質付加価値!I301),0)</f>
        <v>17.19743125006509</v>
      </c>
    </row>
    <row r="302" spans="1:9" x14ac:dyDescent="0.15">
      <c r="A302" s="1">
        <v>13</v>
      </c>
      <c r="B302" s="1" t="s">
        <v>12</v>
      </c>
      <c r="C302" s="1">
        <v>23</v>
      </c>
      <c r="D302" s="1" t="s">
        <v>167</v>
      </c>
      <c r="E302" s="4">
        <f>IF(実質付加価値!E302&gt;0,LN(実質付加価値!E302),0)</f>
        <v>15.031599734975448</v>
      </c>
      <c r="F302" s="4">
        <f>IF(実質付加価値!F302&gt;0,LN(実質付加価値!F302),0)</f>
        <v>15.285477539436727</v>
      </c>
      <c r="G302" s="4">
        <f>IF(実質付加価値!G302&gt;0,LN(実質付加価値!G302),0)</f>
        <v>15.394858401055137</v>
      </c>
      <c r="H302" s="4">
        <f>IF(実質付加価値!H302&gt;0,LN(実質付加価値!H302),0)</f>
        <v>15.481438732405008</v>
      </c>
      <c r="I302" s="4">
        <f>IF(実質付加価値!I302&gt;0,LN(実質付加価値!I302),0)</f>
        <v>15.602024492415675</v>
      </c>
    </row>
    <row r="303" spans="1:9" x14ac:dyDescent="0.15">
      <c r="A303" s="1">
        <v>14</v>
      </c>
      <c r="B303" s="1" t="s">
        <v>62</v>
      </c>
      <c r="C303" s="1">
        <v>1</v>
      </c>
      <c r="D303" s="1" t="s">
        <v>147</v>
      </c>
      <c r="E303" s="4">
        <f>IF(実質付加価値!E303&gt;0,LN(実質付加価値!E303),0)</f>
        <v>11.607571451665097</v>
      </c>
      <c r="F303" s="4">
        <f>IF(実質付加価値!F303&gt;0,LN(実質付加価値!F303),0)</f>
        <v>11.23544067742772</v>
      </c>
      <c r="G303" s="4">
        <f>IF(実質付加価値!G303&gt;0,LN(実質付加価値!G303),0)</f>
        <v>11.383798786883011</v>
      </c>
      <c r="H303" s="4">
        <f>IF(実質付加価値!H303&gt;0,LN(実質付加価値!H303),0)</f>
        <v>11.265419056032075</v>
      </c>
      <c r="I303" s="4">
        <f>IF(実質付加価値!I303&gt;0,LN(実質付加価値!I303),0)</f>
        <v>11.254814784382726</v>
      </c>
    </row>
    <row r="304" spans="1:9" x14ac:dyDescent="0.15">
      <c r="A304" s="1">
        <v>14</v>
      </c>
      <c r="B304" s="1" t="s">
        <v>62</v>
      </c>
      <c r="C304" s="1">
        <v>2</v>
      </c>
      <c r="D304" s="1" t="s">
        <v>148</v>
      </c>
      <c r="E304" s="4">
        <f>IF(実質付加価値!E304&gt;0,LN(実質付加価値!E304),0)</f>
        <v>9.3656068988472629</v>
      </c>
      <c r="F304" s="4">
        <f>IF(実質付加価値!F304&gt;0,LN(実質付加価値!F304),0)</f>
        <v>8.7429406750410408</v>
      </c>
      <c r="G304" s="4">
        <f>IF(実質付加価値!G304&gt;0,LN(実質付加価値!G304),0)</f>
        <v>8.5588888115430866</v>
      </c>
      <c r="H304" s="4">
        <f>IF(実質付加価値!H304&gt;0,LN(実質付加価値!H304),0)</f>
        <v>8.129857264386537</v>
      </c>
      <c r="I304" s="4">
        <f>IF(実質付加価値!I304&gt;0,LN(実質付加価値!I304),0)</f>
        <v>7.722457934214904</v>
      </c>
    </row>
    <row r="305" spans="1:9" x14ac:dyDescent="0.15">
      <c r="A305" s="1">
        <v>14</v>
      </c>
      <c r="B305" s="1" t="s">
        <v>112</v>
      </c>
      <c r="C305" s="1">
        <v>3</v>
      </c>
      <c r="D305" s="1" t="s">
        <v>155</v>
      </c>
      <c r="E305" s="4">
        <f>IF(実質付加価値!E305&gt;0,LN(実質付加価値!E305),0)</f>
        <v>13.700139489741758</v>
      </c>
      <c r="F305" s="4">
        <f>IF(実質付加価値!F305&gt;0,LN(実質付加価値!F305),0)</f>
        <v>13.716860405352364</v>
      </c>
      <c r="G305" s="4">
        <f>IF(実質付加価値!G305&gt;0,LN(実質付加価値!G305),0)</f>
        <v>13.628315399583018</v>
      </c>
      <c r="H305" s="4">
        <f>IF(実質付加価値!H305&gt;0,LN(実質付加価値!H305),0)</f>
        <v>13.728762528501099</v>
      </c>
      <c r="I305" s="4">
        <f>IF(実質付加価値!I305&gt;0,LN(実質付加価値!I305),0)</f>
        <v>13.488886163452785</v>
      </c>
    </row>
    <row r="306" spans="1:9" x14ac:dyDescent="0.15">
      <c r="A306" s="1">
        <v>14</v>
      </c>
      <c r="B306" s="1" t="s">
        <v>112</v>
      </c>
      <c r="C306" s="1">
        <v>4</v>
      </c>
      <c r="D306" s="1" t="s">
        <v>156</v>
      </c>
      <c r="E306" s="4">
        <f>IF(実質付加価値!E306&gt;0,LN(実質付加価値!E306),0)</f>
        <v>10.743139643170421</v>
      </c>
      <c r="F306" s="4">
        <f>IF(実質付加価値!F306&gt;0,LN(実質付加価値!F306),0)</f>
        <v>10.859133649657965</v>
      </c>
      <c r="G306" s="4">
        <f>IF(実質付加価値!G306&gt;0,LN(実質付加価値!G306),0)</f>
        <v>11.03857882609061</v>
      </c>
      <c r="H306" s="4">
        <f>IF(実質付加価値!H306&gt;0,LN(実質付加価値!H306),0)</f>
        <v>10.160748058560143</v>
      </c>
      <c r="I306" s="4">
        <f>IF(実質付加価値!I306&gt;0,LN(実質付加価値!I306),0)</f>
        <v>9.8206708512340519</v>
      </c>
    </row>
    <row r="307" spans="1:9" x14ac:dyDescent="0.15">
      <c r="A307" s="1">
        <v>14</v>
      </c>
      <c r="B307" s="1" t="s">
        <v>112</v>
      </c>
      <c r="C307" s="1">
        <v>5</v>
      </c>
      <c r="D307" s="1" t="s">
        <v>157</v>
      </c>
      <c r="E307" s="4">
        <f>IF(実質付加価値!E307&gt;0,LN(実質付加価値!E307),0)</f>
        <v>10.738017204505464</v>
      </c>
      <c r="F307" s="4">
        <f>IF(実質付加価値!F307&gt;0,LN(実質付加価値!F307),0)</f>
        <v>11.301875739439652</v>
      </c>
      <c r="G307" s="4">
        <f>IF(実質付加価値!G307&gt;0,LN(実質付加価値!G307),0)</f>
        <v>11.687728953903271</v>
      </c>
      <c r="H307" s="4">
        <f>IF(実質付加価値!H307&gt;0,LN(実質付加価値!H307),0)</f>
        <v>11.32335364661607</v>
      </c>
      <c r="I307" s="4">
        <f>IF(実質付加価値!I307&gt;0,LN(実質付加価値!I307),0)</f>
        <v>11.225739000335265</v>
      </c>
    </row>
    <row r="308" spans="1:9" x14ac:dyDescent="0.15">
      <c r="A308" s="1">
        <v>14</v>
      </c>
      <c r="B308" s="1" t="s">
        <v>112</v>
      </c>
      <c r="C308" s="1">
        <v>6</v>
      </c>
      <c r="D308" s="1" t="s">
        <v>49</v>
      </c>
      <c r="E308" s="4">
        <f>IF(実質付加価値!E308&gt;0,LN(実質付加価値!E308),0)</f>
        <v>11.737710977628682</v>
      </c>
      <c r="F308" s="4">
        <f>IF(実質付加価値!F308&gt;0,LN(実質付加価値!F308),0)</f>
        <v>12.501916259227592</v>
      </c>
      <c r="G308" s="4">
        <f>IF(実質付加価値!G308&gt;0,LN(実質付加価値!G308),0)</f>
        <v>13.479323670485087</v>
      </c>
      <c r="H308" s="4">
        <f>IF(実質付加価値!H308&gt;0,LN(実質付加価値!H308),0)</f>
        <v>13.606772891887623</v>
      </c>
      <c r="I308" s="4">
        <f>IF(実質付加価値!I308&gt;0,LN(実質付加価値!I308),0)</f>
        <v>13.162036969898733</v>
      </c>
    </row>
    <row r="309" spans="1:9" x14ac:dyDescent="0.15">
      <c r="A309" s="1">
        <v>14</v>
      </c>
      <c r="B309" s="1" t="s">
        <v>112</v>
      </c>
      <c r="C309" s="1">
        <v>7</v>
      </c>
      <c r="D309" s="1" t="s">
        <v>158</v>
      </c>
      <c r="E309" s="4">
        <f>IF(実質付加価値!E309&gt;0,LN(実質付加価値!E309),0)</f>
        <v>14.116780065420855</v>
      </c>
      <c r="F309" s="4">
        <f>IF(実質付加価値!F309&gt;0,LN(実質付加価値!F309),0)</f>
        <v>13.817602366453769</v>
      </c>
      <c r="G309" s="4">
        <f>IF(実質付加価値!G309&gt;0,LN(実質付加価値!G309),0)</f>
        <v>13.759200974903466</v>
      </c>
      <c r="H309" s="4">
        <f>IF(実質付加価値!H309&gt;0,LN(実質付加価値!H309),0)</f>
        <v>13.806299953121405</v>
      </c>
      <c r="I309" s="4">
        <f>IF(実質付加価値!I309&gt;0,LN(実質付加価値!I309),0)</f>
        <v>13.772756596969987</v>
      </c>
    </row>
    <row r="310" spans="1:9" x14ac:dyDescent="0.15">
      <c r="A310" s="1">
        <v>14</v>
      </c>
      <c r="B310" s="1" t="s">
        <v>112</v>
      </c>
      <c r="C310" s="1">
        <v>8</v>
      </c>
      <c r="D310" s="1" t="s">
        <v>159</v>
      </c>
      <c r="E310" s="4">
        <f>IF(実質付加価値!E310&gt;0,LN(実質付加価値!E310),0)</f>
        <v>12.062959485912121</v>
      </c>
      <c r="F310" s="4">
        <f>IF(実質付加価値!F310&gt;0,LN(実質付加価値!F310),0)</f>
        <v>11.834363283635415</v>
      </c>
      <c r="G310" s="4">
        <f>IF(実質付加価値!G310&gt;0,LN(実質付加価値!G310),0)</f>
        <v>12.093806504819748</v>
      </c>
      <c r="H310" s="4">
        <f>IF(実質付加価値!H310&gt;0,LN(実質付加価値!H310),0)</f>
        <v>11.787064696371308</v>
      </c>
      <c r="I310" s="4">
        <f>IF(実質付加価値!I310&gt;0,LN(実質付加価値!I310),0)</f>
        <v>12.310602077535437</v>
      </c>
    </row>
    <row r="311" spans="1:9" x14ac:dyDescent="0.15">
      <c r="A311" s="1">
        <v>14</v>
      </c>
      <c r="B311" s="1" t="s">
        <v>112</v>
      </c>
      <c r="C311" s="1">
        <v>9</v>
      </c>
      <c r="D311" s="1" t="s">
        <v>160</v>
      </c>
      <c r="E311" s="4">
        <f>IF(実質付加価値!E311&gt;0,LN(実質付加価値!E311),0)</f>
        <v>12.479909119767703</v>
      </c>
      <c r="F311" s="4">
        <f>IF(実質付加価値!F311&gt;0,LN(実質付加価値!F311),0)</f>
        <v>12.790901263973383</v>
      </c>
      <c r="G311" s="4">
        <f>IF(実質付加価値!G311&gt;0,LN(実質付加価値!G311),0)</f>
        <v>13.019024402025073</v>
      </c>
      <c r="H311" s="4">
        <f>IF(実質付加価値!H311&gt;0,LN(実質付加価値!H311),0)</f>
        <v>12.701188519906399</v>
      </c>
      <c r="I311" s="4">
        <f>IF(実質付加価値!I311&gt;0,LN(実質付加価値!I311),0)</f>
        <v>12.207091223692366</v>
      </c>
    </row>
    <row r="312" spans="1:9" x14ac:dyDescent="0.15">
      <c r="A312" s="1">
        <v>14</v>
      </c>
      <c r="B312" s="1" t="s">
        <v>112</v>
      </c>
      <c r="C312" s="1">
        <v>10</v>
      </c>
      <c r="D312" s="1" t="s">
        <v>161</v>
      </c>
      <c r="E312" s="4">
        <f>IF(実質付加価値!E312&gt;0,LN(実質付加価値!E312),0)</f>
        <v>12.145397090131112</v>
      </c>
      <c r="F312" s="4">
        <f>IF(実質付加価値!F312&gt;0,LN(実質付加価値!F312),0)</f>
        <v>12.457130360862999</v>
      </c>
      <c r="G312" s="4">
        <f>IF(実質付加価値!G312&gt;0,LN(実質付加価値!G312),0)</f>
        <v>12.79724278476475</v>
      </c>
      <c r="H312" s="4">
        <f>IF(実質付加価値!H312&gt;0,LN(実質付加価値!H312),0)</f>
        <v>12.649226518427485</v>
      </c>
      <c r="I312" s="4">
        <f>IF(実質付加価値!I312&gt;0,LN(実質付加価値!I312),0)</f>
        <v>12.249931479139379</v>
      </c>
    </row>
    <row r="313" spans="1:9" x14ac:dyDescent="0.15">
      <c r="A313" s="1">
        <v>14</v>
      </c>
      <c r="B313" s="1" t="s">
        <v>112</v>
      </c>
      <c r="C313" s="1">
        <v>11</v>
      </c>
      <c r="D313" s="1" t="s">
        <v>162</v>
      </c>
      <c r="E313" s="4">
        <f>IF(実質付加価値!E313&gt;0,LN(実質付加価値!E313),0)</f>
        <v>12.65601541745947</v>
      </c>
      <c r="F313" s="4">
        <f>IF(実質付加価値!F313&gt;0,LN(実質付加価値!F313),0)</f>
        <v>13.241400951975208</v>
      </c>
      <c r="G313" s="4">
        <f>IF(実質付加価値!G313&gt;0,LN(実質付加価値!G313),0)</f>
        <v>13.905558904539008</v>
      </c>
      <c r="H313" s="4">
        <f>IF(実質付加価値!H313&gt;0,LN(実質付加価値!H313),0)</f>
        <v>13.742090351454978</v>
      </c>
      <c r="I313" s="4">
        <f>IF(実質付加価値!I313&gt;0,LN(実質付加価値!I313),0)</f>
        <v>13.946894398483021</v>
      </c>
    </row>
    <row r="314" spans="1:9" x14ac:dyDescent="0.15">
      <c r="A314" s="1">
        <v>14</v>
      </c>
      <c r="B314" s="1" t="s">
        <v>112</v>
      </c>
      <c r="C314" s="1">
        <v>12</v>
      </c>
      <c r="D314" s="1" t="s">
        <v>163</v>
      </c>
      <c r="E314" s="4">
        <f>IF(実質付加価値!E314&gt;0,LN(実質付加価値!E314),0)</f>
        <v>10.982886619391442</v>
      </c>
      <c r="F314" s="4">
        <f>IF(実質付加価値!F314&gt;0,LN(実質付加価値!F314),0)</f>
        <v>12.665446715977218</v>
      </c>
      <c r="G314" s="4">
        <f>IF(実質付加価値!G314&gt;0,LN(実質付加価値!G314),0)</f>
        <v>14.246960923443613</v>
      </c>
      <c r="H314" s="4">
        <f>IF(実質付加価値!H314&gt;0,LN(実質付加価値!H314),0)</f>
        <v>14.382927211503356</v>
      </c>
      <c r="I314" s="4">
        <f>IF(実質付加価値!I314&gt;0,LN(実質付加価値!I314),0)</f>
        <v>14.945665332059448</v>
      </c>
    </row>
    <row r="315" spans="1:9" x14ac:dyDescent="0.15">
      <c r="A315" s="1">
        <v>14</v>
      </c>
      <c r="B315" s="1" t="s">
        <v>112</v>
      </c>
      <c r="C315" s="1">
        <v>13</v>
      </c>
      <c r="D315" s="1" t="s">
        <v>164</v>
      </c>
      <c r="E315" s="4">
        <f>IF(実質付加価値!E315&gt;0,LN(実質付加価値!E315),0)</f>
        <v>13.064222456662593</v>
      </c>
      <c r="F315" s="4">
        <f>IF(実質付加価値!F315&gt;0,LN(実質付加価値!F315),0)</f>
        <v>13.753555984292763</v>
      </c>
      <c r="G315" s="4">
        <f>IF(実質付加価値!G315&gt;0,LN(実質付加価値!G315),0)</f>
        <v>14.060213577591028</v>
      </c>
      <c r="H315" s="4">
        <f>IF(実質付加価値!H315&gt;0,LN(実質付加価値!H315),0)</f>
        <v>13.678588595543969</v>
      </c>
      <c r="I315" s="4">
        <f>IF(実質付加価値!I315&gt;0,LN(実質付加価値!I315),0)</f>
        <v>14.035199938882117</v>
      </c>
    </row>
    <row r="316" spans="1:9" x14ac:dyDescent="0.15">
      <c r="A316" s="1">
        <v>14</v>
      </c>
      <c r="B316" s="1" t="s">
        <v>112</v>
      </c>
      <c r="C316" s="1">
        <v>14</v>
      </c>
      <c r="D316" s="1" t="s">
        <v>165</v>
      </c>
      <c r="E316" s="4">
        <f>IF(実質付加価値!E316&gt;0,LN(実質付加価値!E316),0)</f>
        <v>10.386473250993967</v>
      </c>
      <c r="F316" s="4">
        <f>IF(実質付加価値!F316&gt;0,LN(実質付加価値!F316),0)</f>
        <v>11.131416551672116</v>
      </c>
      <c r="G316" s="4">
        <f>IF(実質付加価値!G316&gt;0,LN(実質付加価値!G316),0)</f>
        <v>11.73173588606651</v>
      </c>
      <c r="H316" s="4">
        <f>IF(実質付加価値!H316&gt;0,LN(実質付加価値!H316),0)</f>
        <v>11.289284958038438</v>
      </c>
      <c r="I316" s="4">
        <f>IF(実質付加価値!I316&gt;0,LN(実質付加価値!I316),0)</f>
        <v>11.672136413650939</v>
      </c>
    </row>
    <row r="317" spans="1:9" x14ac:dyDescent="0.15">
      <c r="A317" s="1">
        <v>14</v>
      </c>
      <c r="B317" s="1" t="s">
        <v>112</v>
      </c>
      <c r="C317" s="1">
        <v>15</v>
      </c>
      <c r="D317" s="1" t="s">
        <v>166</v>
      </c>
      <c r="E317" s="4">
        <f>IF(実質付加価値!E317&gt;0,LN(実質付加価値!E317),0)</f>
        <v>12.709029826713328</v>
      </c>
      <c r="F317" s="4">
        <f>IF(実質付加価値!F317&gt;0,LN(実質付加価値!F317),0)</f>
        <v>12.772813950943069</v>
      </c>
      <c r="G317" s="4">
        <f>IF(実質付加価値!G317&gt;0,LN(実質付加価値!G317),0)</f>
        <v>13.381364829358667</v>
      </c>
      <c r="H317" s="4">
        <f>IF(実質付加価値!H317&gt;0,LN(実質付加価値!H317),0)</f>
        <v>13.156635361765536</v>
      </c>
      <c r="I317" s="4">
        <f>IF(実質付加価値!I317&gt;0,LN(実質付加価値!I317),0)</f>
        <v>13.087047241993952</v>
      </c>
    </row>
    <row r="318" spans="1:9" x14ac:dyDescent="0.15">
      <c r="A318" s="1">
        <v>14</v>
      </c>
      <c r="B318" s="1" t="s">
        <v>62</v>
      </c>
      <c r="C318" s="1">
        <v>16</v>
      </c>
      <c r="D318" s="1" t="s">
        <v>149</v>
      </c>
      <c r="E318" s="4">
        <f>IF(実質付加価値!E318&gt;0,LN(実質付加価値!E318),0)</f>
        <v>14.678902970351654</v>
      </c>
      <c r="F318" s="4">
        <f>IF(実質付加価値!F318&gt;0,LN(実質付加価値!F318),0)</f>
        <v>14.638808389809871</v>
      </c>
      <c r="G318" s="4">
        <f>IF(実質付加価値!G318&gt;0,LN(実質付加価値!G318),0)</f>
        <v>14.974235906779946</v>
      </c>
      <c r="H318" s="4">
        <f>IF(実質付加価値!H318&gt;0,LN(実質付加価値!H318),0)</f>
        <v>14.484992471096778</v>
      </c>
      <c r="I318" s="4">
        <f>IF(実質付加価値!I318&gt;0,LN(実質付加価値!I318),0)</f>
        <v>14.316029258156005</v>
      </c>
    </row>
    <row r="319" spans="1:9" x14ac:dyDescent="0.15">
      <c r="A319" s="1">
        <v>14</v>
      </c>
      <c r="B319" s="1" t="s">
        <v>62</v>
      </c>
      <c r="C319" s="1">
        <v>17</v>
      </c>
      <c r="D319" s="1" t="s">
        <v>150</v>
      </c>
      <c r="E319" s="4">
        <f>IF(実質付加価値!E319&gt;0,LN(実質付加価値!E319),0)</f>
        <v>12.4687548107933</v>
      </c>
      <c r="F319" s="4">
        <f>IF(実質付加価値!F319&gt;0,LN(実質付加価値!F319),0)</f>
        <v>12.761594741981824</v>
      </c>
      <c r="G319" s="4">
        <f>IF(実質付加価値!G319&gt;0,LN(実質付加価値!G319),0)</f>
        <v>13.312417736045559</v>
      </c>
      <c r="H319" s="4">
        <f>IF(実質付加価値!H319&gt;0,LN(実質付加価値!H319),0)</f>
        <v>13.44571109203558</v>
      </c>
      <c r="I319" s="4">
        <f>IF(実質付加価値!I319&gt;0,LN(実質付加価値!I319),0)</f>
        <v>13.507290484349491</v>
      </c>
    </row>
    <row r="320" spans="1:9" x14ac:dyDescent="0.15">
      <c r="A320" s="1">
        <v>14</v>
      </c>
      <c r="B320" s="1" t="s">
        <v>62</v>
      </c>
      <c r="C320" s="1">
        <v>18</v>
      </c>
      <c r="D320" s="1" t="s">
        <v>151</v>
      </c>
      <c r="E320" s="4">
        <f>IF(実質付加価値!E320&gt;0,LN(実質付加価値!E320),0)</f>
        <v>13.266994998761964</v>
      </c>
      <c r="F320" s="4">
        <f>IF(実質付加価値!F320&gt;0,LN(実質付加価値!F320),0)</f>
        <v>14.235347509506097</v>
      </c>
      <c r="G320" s="4">
        <f>IF(実質付加価値!G320&gt;0,LN(実質付加価値!G320),0)</f>
        <v>14.781716072516941</v>
      </c>
      <c r="H320" s="4">
        <f>IF(実質付加価値!H320&gt;0,LN(実質付加価値!H320),0)</f>
        <v>14.9943533034614</v>
      </c>
      <c r="I320" s="4">
        <f>IF(実質付加価値!I320&gt;0,LN(実質付加価値!I320),0)</f>
        <v>15.072564189808915</v>
      </c>
    </row>
    <row r="321" spans="1:9" x14ac:dyDescent="0.15">
      <c r="A321" s="1">
        <v>14</v>
      </c>
      <c r="B321" s="1" t="s">
        <v>62</v>
      </c>
      <c r="C321" s="1">
        <v>19</v>
      </c>
      <c r="D321" s="1" t="s">
        <v>152</v>
      </c>
      <c r="E321" s="4">
        <f>IF(実質付加価値!E321&gt;0,LN(実質付加価値!E321),0)</f>
        <v>11.781889600121255</v>
      </c>
      <c r="F321" s="4">
        <f>IF(実質付加価値!F321&gt;0,LN(実質付加価値!F321),0)</f>
        <v>12.737986404323756</v>
      </c>
      <c r="G321" s="4">
        <f>IF(実質付加価値!G321&gt;0,LN(実質付加価値!G321),0)</f>
        <v>13.765606764412926</v>
      </c>
      <c r="H321" s="4">
        <f>IF(実質付加価値!H321&gt;0,LN(実質付加価値!H321),0)</f>
        <v>14.000106473048396</v>
      </c>
      <c r="I321" s="4">
        <f>IF(実質付加価値!I321&gt;0,LN(実質付加価値!I321),0)</f>
        <v>13.913175217982907</v>
      </c>
    </row>
    <row r="322" spans="1:9" x14ac:dyDescent="0.15">
      <c r="A322" s="1">
        <v>14</v>
      </c>
      <c r="B322" s="1" t="s">
        <v>62</v>
      </c>
      <c r="C322" s="1">
        <v>20</v>
      </c>
      <c r="D322" s="1" t="s">
        <v>153</v>
      </c>
      <c r="E322" s="4">
        <f>IF(実質付加価値!E322&gt;0,LN(実質付加価値!E322),0)</f>
        <v>12.798109086162233</v>
      </c>
      <c r="F322" s="4">
        <f>IF(実質付加価値!F322&gt;0,LN(実質付加価値!F322),0)</f>
        <v>13.399567379736498</v>
      </c>
      <c r="G322" s="4">
        <f>IF(実質付加価値!G322&gt;0,LN(実質付加価値!G322),0)</f>
        <v>13.52772428957444</v>
      </c>
      <c r="H322" s="4">
        <f>IF(実質付加価値!H322&gt;0,LN(実質付加価値!H322),0)</f>
        <v>13.237998143777247</v>
      </c>
      <c r="I322" s="4">
        <f>IF(実質付加価値!I322&gt;0,LN(実質付加価値!I322),0)</f>
        <v>13.355061156684998</v>
      </c>
    </row>
    <row r="323" spans="1:9" x14ac:dyDescent="0.15">
      <c r="A323" s="1">
        <v>14</v>
      </c>
      <c r="B323" s="1" t="s">
        <v>62</v>
      </c>
      <c r="C323" s="1">
        <v>21</v>
      </c>
      <c r="D323" s="1" t="s">
        <v>154</v>
      </c>
      <c r="E323" s="4">
        <f>IF(実質付加価値!E323&gt;0,LN(実質付加価値!E323),0)</f>
        <v>13.744317573167868</v>
      </c>
      <c r="F323" s="4">
        <f>IF(実質付加価値!F323&gt;0,LN(実質付加価値!F323),0)</f>
        <v>13.878226940585497</v>
      </c>
      <c r="G323" s="4">
        <f>IF(実質付加価値!G323&gt;0,LN(実質付加価値!G323),0)</f>
        <v>14.305177142254465</v>
      </c>
      <c r="H323" s="4">
        <f>IF(実質付加価値!H323&gt;0,LN(実質付加価値!H323),0)</f>
        <v>14.511584528045924</v>
      </c>
      <c r="I323" s="4">
        <f>IF(実質付加価値!I323&gt;0,LN(実質付加価値!I323),0)</f>
        <v>14.73706740106215</v>
      </c>
    </row>
    <row r="324" spans="1:9" x14ac:dyDescent="0.15">
      <c r="A324" s="1">
        <v>14</v>
      </c>
      <c r="B324" s="1" t="s">
        <v>13</v>
      </c>
      <c r="C324" s="1">
        <v>22</v>
      </c>
      <c r="D324" s="1" t="s">
        <v>146</v>
      </c>
      <c r="E324" s="4">
        <f>IF(実質付加価値!E324&gt;0,LN(実質付加価値!E324),0)</f>
        <v>14.359751215128854</v>
      </c>
      <c r="F324" s="4">
        <f>IF(実質付加価値!F324&gt;0,LN(実質付加価値!F324),0)</f>
        <v>15.037636660058475</v>
      </c>
      <c r="G324" s="4">
        <f>IF(実質付加価値!G324&gt;0,LN(実質付加価値!G324),0)</f>
        <v>15.420388380696217</v>
      </c>
      <c r="H324" s="4">
        <f>IF(実質付加価値!H324&gt;0,LN(実質付加価値!H324),0)</f>
        <v>15.724304302070655</v>
      </c>
      <c r="I324" s="4">
        <f>IF(実質付加価値!I324&gt;0,LN(実質付加価値!I324),0)</f>
        <v>16.00594592682716</v>
      </c>
    </row>
    <row r="325" spans="1:9" x14ac:dyDescent="0.15">
      <c r="A325" s="1">
        <v>14</v>
      </c>
      <c r="B325" s="1" t="s">
        <v>13</v>
      </c>
      <c r="C325" s="1">
        <v>23</v>
      </c>
      <c r="D325" s="1" t="s">
        <v>167</v>
      </c>
      <c r="E325" s="4">
        <f>IF(実質付加価値!E325&gt;0,LN(実質付加価値!E325),0)</f>
        <v>13.805839345912865</v>
      </c>
      <c r="F325" s="4">
        <f>IF(実質付加価値!F325&gt;0,LN(実質付加価値!F325),0)</f>
        <v>14.260149861466052</v>
      </c>
      <c r="G325" s="4">
        <f>IF(実質付加価値!G325&gt;0,LN(実質付加価値!G325),0)</f>
        <v>14.540373704921652</v>
      </c>
      <c r="H325" s="4">
        <f>IF(実質付加価値!H325&gt;0,LN(実質付加価値!H325),0)</f>
        <v>14.668296400162536</v>
      </c>
      <c r="I325" s="4">
        <f>IF(実質付加価値!I325&gt;0,LN(実質付加価値!I325),0)</f>
        <v>14.73743309339129</v>
      </c>
    </row>
    <row r="326" spans="1:9" x14ac:dyDescent="0.15">
      <c r="A326" s="1">
        <v>15</v>
      </c>
      <c r="B326" s="1" t="s">
        <v>63</v>
      </c>
      <c r="C326" s="1">
        <v>1</v>
      </c>
      <c r="D326" s="1" t="s">
        <v>147</v>
      </c>
      <c r="E326" s="4">
        <f>IF(実質付加価値!E326&gt;0,LN(実質付加価値!E326),0)</f>
        <v>12.430561167958068</v>
      </c>
      <c r="F326" s="4">
        <f>IF(実質付加価値!F326&gt;0,LN(実質付加価値!F326),0)</f>
        <v>12.362845469216312</v>
      </c>
      <c r="G326" s="4">
        <f>IF(実質付加価値!G326&gt;0,LN(実質付加価値!G326),0)</f>
        <v>12.539336127834391</v>
      </c>
      <c r="H326" s="4">
        <f>IF(実質付加価値!H326&gt;0,LN(実質付加価値!H326),0)</f>
        <v>12.503534433246973</v>
      </c>
      <c r="I326" s="4">
        <f>IF(実質付加価値!I326&gt;0,LN(実質付加価値!I326),0)</f>
        <v>12.509956247164846</v>
      </c>
    </row>
    <row r="327" spans="1:9" x14ac:dyDescent="0.15">
      <c r="A327" s="1">
        <v>15</v>
      </c>
      <c r="B327" s="1" t="s">
        <v>63</v>
      </c>
      <c r="C327" s="1">
        <v>2</v>
      </c>
      <c r="D327" s="1" t="s">
        <v>148</v>
      </c>
      <c r="E327" s="4">
        <f>IF(実質付加価値!E327&gt;0,LN(実質付加価値!E327),0)</f>
        <v>10.482273017483724</v>
      </c>
      <c r="F327" s="4">
        <f>IF(実質付加価値!F327&gt;0,LN(実質付加価値!F327),0)</f>
        <v>11.148661773841903</v>
      </c>
      <c r="G327" s="4">
        <f>IF(実質付加価値!G327&gt;0,LN(実質付加価値!G327),0)</f>
        <v>10.875512453430829</v>
      </c>
      <c r="H327" s="4">
        <f>IF(実質付加価値!H327&gt;0,LN(実質付加価値!H327),0)</f>
        <v>10.716585739337205</v>
      </c>
      <c r="I327" s="4">
        <f>IF(実質付加価値!I327&gt;0,LN(実質付加価値!I327),0)</f>
        <v>10.770572962943884</v>
      </c>
    </row>
    <row r="328" spans="1:9" x14ac:dyDescent="0.15">
      <c r="A328" s="1">
        <v>15</v>
      </c>
      <c r="B328" s="1" t="s">
        <v>113</v>
      </c>
      <c r="C328" s="1">
        <v>3</v>
      </c>
      <c r="D328" s="1" t="s">
        <v>155</v>
      </c>
      <c r="E328" s="4">
        <f>IF(実質付加価値!E328&gt;0,LN(実質付加価値!E328),0)</f>
        <v>11.90292268406232</v>
      </c>
      <c r="F328" s="4">
        <f>IF(実質付加価値!F328&gt;0,LN(実質付加価値!F328),0)</f>
        <v>12.454613685678618</v>
      </c>
      <c r="G328" s="4">
        <f>IF(実質付加価値!G328&gt;0,LN(実質付加価値!G328),0)</f>
        <v>12.588060027212192</v>
      </c>
      <c r="H328" s="4">
        <f>IF(実質付加価値!H328&gt;0,LN(実質付加価値!H328),0)</f>
        <v>12.649396592736567</v>
      </c>
      <c r="I328" s="4">
        <f>IF(実質付加価値!I328&gt;0,LN(実質付加価値!I328),0)</f>
        <v>12.686634469669761</v>
      </c>
    </row>
    <row r="329" spans="1:9" x14ac:dyDescent="0.15">
      <c r="A329" s="1">
        <v>15</v>
      </c>
      <c r="B329" s="1" t="s">
        <v>113</v>
      </c>
      <c r="C329" s="1">
        <v>4</v>
      </c>
      <c r="D329" s="1" t="s">
        <v>156</v>
      </c>
      <c r="E329" s="4">
        <f>IF(実質付加価値!E329&gt;0,LN(実質付加価値!E329),0)</f>
        <v>11.476944145959527</v>
      </c>
      <c r="F329" s="4">
        <f>IF(実質付加価値!F329&gt;0,LN(実質付加価値!F329),0)</f>
        <v>11.841822703459053</v>
      </c>
      <c r="G329" s="4">
        <f>IF(実質付加価値!G329&gt;0,LN(実質付加価値!G329),0)</f>
        <v>12.157552069295505</v>
      </c>
      <c r="H329" s="4">
        <f>IF(実質付加価値!H329&gt;0,LN(実質付加価値!H329),0)</f>
        <v>11.348168905610731</v>
      </c>
      <c r="I329" s="4">
        <f>IF(実質付加価値!I329&gt;0,LN(実質付加価値!I329),0)</f>
        <v>10.860666189941801</v>
      </c>
    </row>
    <row r="330" spans="1:9" x14ac:dyDescent="0.15">
      <c r="A330" s="1">
        <v>15</v>
      </c>
      <c r="B330" s="1" t="s">
        <v>113</v>
      </c>
      <c r="C330" s="1">
        <v>5</v>
      </c>
      <c r="D330" s="1" t="s">
        <v>157</v>
      </c>
      <c r="E330" s="4">
        <f>IF(実質付加価値!E330&gt;0,LN(実質付加価値!E330),0)</f>
        <v>9.7962829506701041</v>
      </c>
      <c r="F330" s="4">
        <f>IF(実質付加価値!F330&gt;0,LN(実質付加価値!F330),0)</f>
        <v>9.7545804461248835</v>
      </c>
      <c r="G330" s="4">
        <f>IF(実質付加価値!G330&gt;0,LN(実質付加価値!G330),0)</f>
        <v>10.630820740807355</v>
      </c>
      <c r="H330" s="4">
        <f>IF(実質付加価値!H330&gt;0,LN(実質付加価値!H330),0)</f>
        <v>10.948680837464167</v>
      </c>
      <c r="I330" s="4">
        <f>IF(実質付加価値!I330&gt;0,LN(実質付加価値!I330),0)</f>
        <v>11.064590356229349</v>
      </c>
    </row>
    <row r="331" spans="1:9" x14ac:dyDescent="0.15">
      <c r="A331" s="1">
        <v>15</v>
      </c>
      <c r="B331" s="1" t="s">
        <v>113</v>
      </c>
      <c r="C331" s="1">
        <v>6</v>
      </c>
      <c r="D331" s="1" t="s">
        <v>49</v>
      </c>
      <c r="E331" s="4">
        <f>IF(実質付加価値!E331&gt;0,LN(実質付加価値!E331),0)</f>
        <v>9.9893357490217127</v>
      </c>
      <c r="F331" s="4">
        <f>IF(実質付加価値!F331&gt;0,LN(実質付加価値!F331),0)</f>
        <v>10.830948265873426</v>
      </c>
      <c r="G331" s="4">
        <f>IF(実質付加価値!G331&gt;0,LN(実質付加価値!G331),0)</f>
        <v>11.409307249586027</v>
      </c>
      <c r="H331" s="4">
        <f>IF(実質付加価値!H331&gt;0,LN(実質付加価値!H331),0)</f>
        <v>11.814528615606468</v>
      </c>
      <c r="I331" s="4">
        <f>IF(実質付加価値!I331&gt;0,LN(実質付加価値!I331),0)</f>
        <v>11.992245569073404</v>
      </c>
    </row>
    <row r="332" spans="1:9" x14ac:dyDescent="0.15">
      <c r="A332" s="1">
        <v>15</v>
      </c>
      <c r="B332" s="1" t="s">
        <v>113</v>
      </c>
      <c r="C332" s="1">
        <v>7</v>
      </c>
      <c r="D332" s="1" t="s">
        <v>158</v>
      </c>
      <c r="E332" s="4">
        <f>IF(実質付加価値!E332&gt;0,LN(実質付加価値!E332),0)</f>
        <v>11.250161279800039</v>
      </c>
      <c r="F332" s="4">
        <f>IF(実質付加価値!F332&gt;0,LN(実質付加価値!F332),0)</f>
        <v>12.348064618098217</v>
      </c>
      <c r="G332" s="4">
        <f>IF(実質付加価値!G332&gt;0,LN(実質付加価値!G332),0)</f>
        <v>11.51839131026364</v>
      </c>
      <c r="H332" s="4">
        <f>IF(実質付加価値!H332&gt;0,LN(実質付加価値!H332),0)</f>
        <v>9.3641435824474097</v>
      </c>
      <c r="I332" s="4">
        <f>IF(実質付加価値!I332&gt;0,LN(実質付加価値!I332),0)</f>
        <v>9.5810178685648957</v>
      </c>
    </row>
    <row r="333" spans="1:9" x14ac:dyDescent="0.15">
      <c r="A333" s="1">
        <v>15</v>
      </c>
      <c r="B333" s="1" t="s">
        <v>113</v>
      </c>
      <c r="C333" s="1">
        <v>8</v>
      </c>
      <c r="D333" s="1" t="s">
        <v>159</v>
      </c>
      <c r="E333" s="4">
        <f>IF(実質付加価値!E333&gt;0,LN(実質付加価値!E333),0)</f>
        <v>10.517475177434019</v>
      </c>
      <c r="F333" s="4">
        <f>IF(実質付加価値!F333&gt;0,LN(実質付加価値!F333),0)</f>
        <v>10.68830292899745</v>
      </c>
      <c r="G333" s="4">
        <f>IF(実質付加価値!G333&gt;0,LN(実質付加価値!G333),0)</f>
        <v>10.865125993806261</v>
      </c>
      <c r="H333" s="4">
        <f>IF(実質付加価値!H333&gt;0,LN(実質付加価値!H333),0)</f>
        <v>10.812508676387992</v>
      </c>
      <c r="I333" s="4">
        <f>IF(実質付加価値!I333&gt;0,LN(実質付加価値!I333),0)</f>
        <v>10.537585827433938</v>
      </c>
    </row>
    <row r="334" spans="1:9" x14ac:dyDescent="0.15">
      <c r="A334" s="1">
        <v>15</v>
      </c>
      <c r="B334" s="1" t="s">
        <v>113</v>
      </c>
      <c r="C334" s="1">
        <v>9</v>
      </c>
      <c r="D334" s="1" t="s">
        <v>160</v>
      </c>
      <c r="E334" s="4">
        <f>IF(実質付加価値!E334&gt;0,LN(実質付加価値!E334),0)</f>
        <v>11.079246319411009</v>
      </c>
      <c r="F334" s="4">
        <f>IF(実質付加価値!F334&gt;0,LN(実質付加価値!F334),0)</f>
        <v>11.028144460223247</v>
      </c>
      <c r="G334" s="4">
        <f>IF(実質付加価値!G334&gt;0,LN(実質付加価値!G334),0)</f>
        <v>11.268338759673464</v>
      </c>
      <c r="H334" s="4">
        <f>IF(実質付加価値!H334&gt;0,LN(実質付加価値!H334),0)</f>
        <v>11.291859901792302</v>
      </c>
      <c r="I334" s="4">
        <f>IF(実質付加価値!I334&gt;0,LN(実質付加価値!I334),0)</f>
        <v>11.092717268343401</v>
      </c>
    </row>
    <row r="335" spans="1:9" x14ac:dyDescent="0.15">
      <c r="A335" s="1">
        <v>15</v>
      </c>
      <c r="B335" s="1" t="s">
        <v>113</v>
      </c>
      <c r="C335" s="1">
        <v>10</v>
      </c>
      <c r="D335" s="1" t="s">
        <v>161</v>
      </c>
      <c r="E335" s="4">
        <f>IF(実質付加価値!E335&gt;0,LN(実質付加価値!E335),0)</f>
        <v>11.20393259030287</v>
      </c>
      <c r="F335" s="4">
        <f>IF(実質付加価値!F335&gt;0,LN(実質付加価値!F335),0)</f>
        <v>11.747765058821992</v>
      </c>
      <c r="G335" s="4">
        <f>IF(実質付加価値!G335&gt;0,LN(実質付加価値!G335),0)</f>
        <v>12.130588393744715</v>
      </c>
      <c r="H335" s="4">
        <f>IF(実質付加価値!H335&gt;0,LN(実質付加価値!H335),0)</f>
        <v>12.178803397516901</v>
      </c>
      <c r="I335" s="4">
        <f>IF(実質付加価値!I335&gt;0,LN(実質付加価値!I335),0)</f>
        <v>11.785109833371884</v>
      </c>
    </row>
    <row r="336" spans="1:9" x14ac:dyDescent="0.15">
      <c r="A336" s="1">
        <v>15</v>
      </c>
      <c r="B336" s="1" t="s">
        <v>113</v>
      </c>
      <c r="C336" s="1">
        <v>11</v>
      </c>
      <c r="D336" s="1" t="s">
        <v>162</v>
      </c>
      <c r="E336" s="4">
        <f>IF(実質付加価値!E336&gt;0,LN(実質付加価値!E336),0)</f>
        <v>11.040464708757234</v>
      </c>
      <c r="F336" s="4">
        <f>IF(実質付加価値!F336&gt;0,LN(実質付加価値!F336),0)</f>
        <v>11.836314888529989</v>
      </c>
      <c r="G336" s="4">
        <f>IF(実質付加価値!G336&gt;0,LN(実質付加価値!G336),0)</f>
        <v>12.425198786482646</v>
      </c>
      <c r="H336" s="4">
        <f>IF(実質付加価値!H336&gt;0,LN(実質付加価値!H336),0)</f>
        <v>12.336482066934504</v>
      </c>
      <c r="I336" s="4">
        <f>IF(実質付加価値!I336&gt;0,LN(実質付加価値!I336),0)</f>
        <v>12.859732232228071</v>
      </c>
    </row>
    <row r="337" spans="1:9" x14ac:dyDescent="0.15">
      <c r="A337" s="1">
        <v>15</v>
      </c>
      <c r="B337" s="1" t="s">
        <v>113</v>
      </c>
      <c r="C337" s="1">
        <v>12</v>
      </c>
      <c r="D337" s="1" t="s">
        <v>163</v>
      </c>
      <c r="E337" s="4">
        <f>IF(実質付加価値!E337&gt;0,LN(実質付加価値!E337),0)</f>
        <v>7.2942332956430258</v>
      </c>
      <c r="F337" s="4">
        <f>IF(実質付加価値!F337&gt;0,LN(実質付加価値!F337),0)</f>
        <v>9.8493963818388224</v>
      </c>
      <c r="G337" s="4">
        <f>IF(実質付加価値!G337&gt;0,LN(実質付加価値!G337),0)</f>
        <v>11.88738405106173</v>
      </c>
      <c r="H337" s="4">
        <f>IF(実質付加価値!H337&gt;0,LN(実質付加価値!H337),0)</f>
        <v>12.937836372382947</v>
      </c>
      <c r="I337" s="4">
        <f>IF(実質付加価値!I337&gt;0,LN(実質付加価値!I337),0)</f>
        <v>14.032461879609013</v>
      </c>
    </row>
    <row r="338" spans="1:9" x14ac:dyDescent="0.15">
      <c r="A338" s="1">
        <v>15</v>
      </c>
      <c r="B338" s="1" t="s">
        <v>113</v>
      </c>
      <c r="C338" s="1">
        <v>13</v>
      </c>
      <c r="D338" s="1" t="s">
        <v>164</v>
      </c>
      <c r="E338" s="4">
        <f>IF(実質付加価値!E338&gt;0,LN(実質付加価値!E338),0)</f>
        <v>8.9443331607760062</v>
      </c>
      <c r="F338" s="4">
        <f>IF(実質付加価値!F338&gt;0,LN(実質付加価値!F338),0)</f>
        <v>10.398535906693429</v>
      </c>
      <c r="G338" s="4">
        <f>IF(実質付加価値!G338&gt;0,LN(実質付加価値!G338),0)</f>
        <v>10.588750051715355</v>
      </c>
      <c r="H338" s="4">
        <f>IF(実質付加価値!H338&gt;0,LN(実質付加価値!H338),0)</f>
        <v>10.630765520662148</v>
      </c>
      <c r="I338" s="4">
        <f>IF(実質付加価値!I338&gt;0,LN(実質付加価値!I338),0)</f>
        <v>11.467294948273794</v>
      </c>
    </row>
    <row r="339" spans="1:9" x14ac:dyDescent="0.15">
      <c r="A339" s="1">
        <v>15</v>
      </c>
      <c r="B339" s="1" t="s">
        <v>113</v>
      </c>
      <c r="C339" s="1">
        <v>14</v>
      </c>
      <c r="D339" s="1" t="s">
        <v>165</v>
      </c>
      <c r="E339" s="4">
        <f>IF(実質付加価値!E339&gt;0,LN(実質付加価値!E339),0)</f>
        <v>8.2110281224924293</v>
      </c>
      <c r="F339" s="4">
        <f>IF(実質付加価値!F339&gt;0,LN(実質付加価値!F339),0)</f>
        <v>9.4905161625053225</v>
      </c>
      <c r="G339" s="4">
        <f>IF(実質付加価値!G339&gt;0,LN(実質付加価値!G339),0)</f>
        <v>10.389584264710381</v>
      </c>
      <c r="H339" s="4">
        <f>IF(実質付加価値!H339&gt;0,LN(実質付加価値!H339),0)</f>
        <v>10.26644327123279</v>
      </c>
      <c r="I339" s="4">
        <f>IF(実質付加価値!I339&gt;0,LN(実質付加価値!I339),0)</f>
        <v>11.003011790458329</v>
      </c>
    </row>
    <row r="340" spans="1:9" x14ac:dyDescent="0.15">
      <c r="A340" s="1">
        <v>15</v>
      </c>
      <c r="B340" s="1" t="s">
        <v>113</v>
      </c>
      <c r="C340" s="1">
        <v>15</v>
      </c>
      <c r="D340" s="1" t="s">
        <v>166</v>
      </c>
      <c r="E340" s="4">
        <f>IF(実質付加価値!E340&gt;0,LN(実質付加価値!E340),0)</f>
        <v>11.521650338630065</v>
      </c>
      <c r="F340" s="4">
        <f>IF(実質付加価値!F340&gt;0,LN(実質付加価値!F340),0)</f>
        <v>11.770341327677285</v>
      </c>
      <c r="G340" s="4">
        <f>IF(実質付加価値!G340&gt;0,LN(実質付加価値!G340),0)</f>
        <v>12.122203322047689</v>
      </c>
      <c r="H340" s="4">
        <f>IF(実質付加価値!H340&gt;0,LN(実質付加価値!H340),0)</f>
        <v>12.078095666420774</v>
      </c>
      <c r="I340" s="4">
        <f>IF(実質付加価値!I340&gt;0,LN(実質付加価値!I340),0)</f>
        <v>12.029219253045296</v>
      </c>
    </row>
    <row r="341" spans="1:9" x14ac:dyDescent="0.15">
      <c r="A341" s="1">
        <v>15</v>
      </c>
      <c r="B341" s="1" t="s">
        <v>63</v>
      </c>
      <c r="C341" s="1">
        <v>16</v>
      </c>
      <c r="D341" s="1" t="s">
        <v>149</v>
      </c>
      <c r="E341" s="4">
        <f>IF(実質付加価値!E341&gt;0,LN(実質付加価値!E341),0)</f>
        <v>13.705649172595475</v>
      </c>
      <c r="F341" s="4">
        <f>IF(実質付加価値!F341&gt;0,LN(実質付加価値!F341),0)</f>
        <v>13.895918969419396</v>
      </c>
      <c r="G341" s="4">
        <f>IF(実質付加価値!G341&gt;0,LN(実質付加価値!G341),0)</f>
        <v>13.894992317965801</v>
      </c>
      <c r="H341" s="4">
        <f>IF(実質付加価値!H341&gt;0,LN(実質付加価値!H341),0)</f>
        <v>13.753629831884481</v>
      </c>
      <c r="I341" s="4">
        <f>IF(実質付加価値!I341&gt;0,LN(実質付加価値!I341),0)</f>
        <v>13.576226233182878</v>
      </c>
    </row>
    <row r="342" spans="1:9" x14ac:dyDescent="0.15">
      <c r="A342" s="1">
        <v>15</v>
      </c>
      <c r="B342" s="1" t="s">
        <v>63</v>
      </c>
      <c r="C342" s="1">
        <v>17</v>
      </c>
      <c r="D342" s="1" t="s">
        <v>150</v>
      </c>
      <c r="E342" s="4">
        <f>IF(実質付加価値!E342&gt;0,LN(実質付加価値!E342),0)</f>
        <v>11.756981982399463</v>
      </c>
      <c r="F342" s="4">
        <f>IF(実質付加価値!F342&gt;0,LN(実質付加価値!F342),0)</f>
        <v>12.033357147850799</v>
      </c>
      <c r="G342" s="4">
        <f>IF(実質付加価値!G342&gt;0,LN(実質付加価値!G342),0)</f>
        <v>12.841839213983922</v>
      </c>
      <c r="H342" s="4">
        <f>IF(実質付加価値!H342&gt;0,LN(実質付加価値!H342),0)</f>
        <v>13.20389707654358</v>
      </c>
      <c r="I342" s="4">
        <f>IF(実質付加価値!I342&gt;0,LN(実質付加価値!I342),0)</f>
        <v>12.602833251391417</v>
      </c>
    </row>
    <row r="343" spans="1:9" x14ac:dyDescent="0.15">
      <c r="A343" s="1">
        <v>15</v>
      </c>
      <c r="B343" s="1" t="s">
        <v>63</v>
      </c>
      <c r="C343" s="1">
        <v>18</v>
      </c>
      <c r="D343" s="1" t="s">
        <v>151</v>
      </c>
      <c r="E343" s="4">
        <f>IF(実質付加価値!E343&gt;0,LN(実質付加価値!E343),0)</f>
        <v>12.277669186014405</v>
      </c>
      <c r="F343" s="4">
        <f>IF(実質付加価値!F343&gt;0,LN(実質付加価値!F343),0)</f>
        <v>13.008230726742076</v>
      </c>
      <c r="G343" s="4">
        <f>IF(実質付加価値!G343&gt;0,LN(実質付加価値!G343),0)</f>
        <v>13.564339192925948</v>
      </c>
      <c r="H343" s="4">
        <f>IF(実質付加価値!H343&gt;0,LN(実質付加価値!H343),0)</f>
        <v>13.703045328803439</v>
      </c>
      <c r="I343" s="4">
        <f>IF(実質付加価値!I343&gt;0,LN(実質付加価値!I343),0)</f>
        <v>13.618176585396608</v>
      </c>
    </row>
    <row r="344" spans="1:9" x14ac:dyDescent="0.15">
      <c r="A344" s="1">
        <v>15</v>
      </c>
      <c r="B344" s="1" t="s">
        <v>63</v>
      </c>
      <c r="C344" s="1">
        <v>19</v>
      </c>
      <c r="D344" s="1" t="s">
        <v>152</v>
      </c>
      <c r="E344" s="4">
        <f>IF(実質付加価値!E344&gt;0,LN(実質付加価値!E344),0)</f>
        <v>11.167190736879341</v>
      </c>
      <c r="F344" s="4">
        <f>IF(実質付加価値!F344&gt;0,LN(実質付加価値!F344),0)</f>
        <v>11.863176057715544</v>
      </c>
      <c r="G344" s="4">
        <f>IF(実質付加価値!G344&gt;0,LN(実質付加価値!G344),0)</f>
        <v>12.544557896684152</v>
      </c>
      <c r="H344" s="4">
        <f>IF(実質付加価値!H344&gt;0,LN(実質付加価値!H344),0)</f>
        <v>12.656004266706455</v>
      </c>
      <c r="I344" s="4">
        <f>IF(実質付加価値!I344&gt;0,LN(実質付加価値!I344),0)</f>
        <v>12.590597655358287</v>
      </c>
    </row>
    <row r="345" spans="1:9" x14ac:dyDescent="0.15">
      <c r="A345" s="1">
        <v>15</v>
      </c>
      <c r="B345" s="1" t="s">
        <v>63</v>
      </c>
      <c r="C345" s="1">
        <v>20</v>
      </c>
      <c r="D345" s="1" t="s">
        <v>153</v>
      </c>
      <c r="E345" s="4">
        <f>IF(実質付加価値!E345&gt;0,LN(実質付加価値!E345),0)</f>
        <v>11.680635596594907</v>
      </c>
      <c r="F345" s="4">
        <f>IF(実質付加価値!F345&gt;0,LN(実質付加価値!F345),0)</f>
        <v>11.922219291686046</v>
      </c>
      <c r="G345" s="4">
        <f>IF(実質付加価値!G345&gt;0,LN(実質付加価値!G345),0)</f>
        <v>11.827260757110851</v>
      </c>
      <c r="H345" s="4">
        <f>IF(実質付加価値!H345&gt;0,LN(実質付加価値!H345),0)</f>
        <v>11.678168346608604</v>
      </c>
      <c r="I345" s="4">
        <f>IF(実質付加価値!I345&gt;0,LN(実質付加価値!I345),0)</f>
        <v>11.70481464928876</v>
      </c>
    </row>
    <row r="346" spans="1:9" x14ac:dyDescent="0.15">
      <c r="A346" s="1">
        <v>15</v>
      </c>
      <c r="B346" s="1" t="s">
        <v>63</v>
      </c>
      <c r="C346" s="1">
        <v>21</v>
      </c>
      <c r="D346" s="1" t="s">
        <v>154</v>
      </c>
      <c r="E346" s="4">
        <f>IF(実質付加価値!E346&gt;0,LN(実質付加価値!E346),0)</f>
        <v>12.127399380535266</v>
      </c>
      <c r="F346" s="4">
        <f>IF(実質付加価値!F346&gt;0,LN(実質付加価値!F346),0)</f>
        <v>12.347144857746699</v>
      </c>
      <c r="G346" s="4">
        <f>IF(実質付加価値!G346&gt;0,LN(実質付加価値!G346),0)</f>
        <v>12.861381039897369</v>
      </c>
      <c r="H346" s="4">
        <f>IF(実質付加価値!H346&gt;0,LN(実質付加価値!H346),0)</f>
        <v>13.117502683854195</v>
      </c>
      <c r="I346" s="4">
        <f>IF(実質付加価値!I346&gt;0,LN(実質付加価値!I346),0)</f>
        <v>13.252943829873692</v>
      </c>
    </row>
    <row r="347" spans="1:9" x14ac:dyDescent="0.15">
      <c r="A347" s="1">
        <v>15</v>
      </c>
      <c r="B347" s="1" t="s">
        <v>14</v>
      </c>
      <c r="C347" s="1">
        <v>22</v>
      </c>
      <c r="D347" s="1" t="s">
        <v>146</v>
      </c>
      <c r="E347" s="4">
        <f>IF(実質付加価値!E347&gt;0,LN(実質付加価値!E347),0)</f>
        <v>13.21480571923852</v>
      </c>
      <c r="F347" s="4">
        <f>IF(実質付加価値!F347&gt;0,LN(実質付加価値!F347),0)</f>
        <v>13.86264537424792</v>
      </c>
      <c r="G347" s="4">
        <f>IF(実質付加価値!G347&gt;0,LN(実質付加価値!G347),0)</f>
        <v>14.093623462902423</v>
      </c>
      <c r="H347" s="4">
        <f>IF(実質付加価値!H347&gt;0,LN(実質付加価値!H347),0)</f>
        <v>14.331987529507158</v>
      </c>
      <c r="I347" s="4">
        <f>IF(実質付加価値!I347&gt;0,LN(実質付加価値!I347),0)</f>
        <v>14.541491353502076</v>
      </c>
    </row>
    <row r="348" spans="1:9" x14ac:dyDescent="0.15">
      <c r="A348" s="1">
        <v>15</v>
      </c>
      <c r="B348" s="1" t="s">
        <v>14</v>
      </c>
      <c r="C348" s="1">
        <v>23</v>
      </c>
      <c r="D348" s="1" t="s">
        <v>167</v>
      </c>
      <c r="E348" s="4">
        <f>IF(実質付加価値!E348&gt;0,LN(実質付加価値!E348),0)</f>
        <v>13.209515849794657</v>
      </c>
      <c r="F348" s="4">
        <f>IF(実質付加価値!F348&gt;0,LN(実質付加価値!F348),0)</f>
        <v>13.483800675286613</v>
      </c>
      <c r="G348" s="4">
        <f>IF(実質付加価値!G348&gt;0,LN(実質付加価値!G348),0)</f>
        <v>13.617485692219855</v>
      </c>
      <c r="H348" s="4">
        <f>IF(実質付加価値!H348&gt;0,LN(実質付加価値!H348),0)</f>
        <v>13.788845153798526</v>
      </c>
      <c r="I348" s="4">
        <f>IF(実質付加価値!I348&gt;0,LN(実質付加価値!I348),0)</f>
        <v>13.901033459505998</v>
      </c>
    </row>
    <row r="349" spans="1:9" x14ac:dyDescent="0.15">
      <c r="A349" s="1">
        <v>16</v>
      </c>
      <c r="B349" s="1" t="s">
        <v>64</v>
      </c>
      <c r="C349" s="1">
        <v>1</v>
      </c>
      <c r="D349" s="1" t="s">
        <v>147</v>
      </c>
      <c r="E349" s="4">
        <f>IF(実質付加価値!E349&gt;0,LN(実質付加価値!E349),0)</f>
        <v>11.652284446801296</v>
      </c>
      <c r="F349" s="4">
        <f>IF(実質付加価値!F349&gt;0,LN(実質付加価値!F349),0)</f>
        <v>11.441809000647501</v>
      </c>
      <c r="G349" s="4">
        <f>IF(実質付加価値!G349&gt;0,LN(実質付加価値!G349),0)</f>
        <v>11.478924976585585</v>
      </c>
      <c r="H349" s="4">
        <f>IF(実質付加価値!H349&gt;0,LN(実質付加価値!H349),0)</f>
        <v>11.199145440510486</v>
      </c>
      <c r="I349" s="4">
        <f>IF(実質付加価値!I349&gt;0,LN(実質付加価値!I349),0)</f>
        <v>11.243734402739472</v>
      </c>
    </row>
    <row r="350" spans="1:9" x14ac:dyDescent="0.15">
      <c r="A350" s="1">
        <v>16</v>
      </c>
      <c r="B350" s="1" t="s">
        <v>64</v>
      </c>
      <c r="C350" s="1">
        <v>2</v>
      </c>
      <c r="D350" s="1" t="s">
        <v>148</v>
      </c>
      <c r="E350" s="4">
        <f>IF(実質付加価値!E350&gt;0,LN(実質付加価値!E350),0)</f>
        <v>8.6291201122189438</v>
      </c>
      <c r="F350" s="4">
        <f>IF(実質付加価値!F350&gt;0,LN(実質付加価値!F350),0)</f>
        <v>9.208126361708409</v>
      </c>
      <c r="G350" s="4">
        <f>IF(実質付加価値!G350&gt;0,LN(実質付加価値!G350),0)</f>
        <v>9.256288987988416</v>
      </c>
      <c r="H350" s="4">
        <f>IF(実質付加価値!H350&gt;0,LN(実質付加価値!H350),0)</f>
        <v>9.2849655346890643</v>
      </c>
      <c r="I350" s="4">
        <f>IF(実質付加価値!I350&gt;0,LN(実質付加価値!I350),0)</f>
        <v>8.3878796678419771</v>
      </c>
    </row>
    <row r="351" spans="1:9" x14ac:dyDescent="0.15">
      <c r="A351" s="1">
        <v>16</v>
      </c>
      <c r="B351" s="1" t="s">
        <v>114</v>
      </c>
      <c r="C351" s="1">
        <v>3</v>
      </c>
      <c r="D351" s="1" t="s">
        <v>155</v>
      </c>
      <c r="E351" s="4">
        <f>IF(実質付加価値!E351&gt;0,LN(実質付加価値!E351),0)</f>
        <v>10.794401570173727</v>
      </c>
      <c r="F351" s="4">
        <f>IF(実質付加価値!F351&gt;0,LN(実質付加価値!F351),0)</f>
        <v>10.949465904635531</v>
      </c>
      <c r="G351" s="4">
        <f>IF(実質付加価値!G351&gt;0,LN(実質付加価値!G351),0)</f>
        <v>11.019939251892623</v>
      </c>
      <c r="H351" s="4">
        <f>IF(実質付加価値!H351&gt;0,LN(実質付加価値!H351),0)</f>
        <v>11.202349595572517</v>
      </c>
      <c r="I351" s="4">
        <f>IF(実質付加価値!I351&gt;0,LN(実質付加価値!I351),0)</f>
        <v>10.971411724461491</v>
      </c>
    </row>
    <row r="352" spans="1:9" x14ac:dyDescent="0.15">
      <c r="A352" s="1">
        <v>16</v>
      </c>
      <c r="B352" s="1" t="s">
        <v>114</v>
      </c>
      <c r="C352" s="1">
        <v>4</v>
      </c>
      <c r="D352" s="1" t="s">
        <v>156</v>
      </c>
      <c r="E352" s="4">
        <f>IF(実質付加価値!E352&gt;0,LN(実質付加価値!E352),0)</f>
        <v>10.663255136066017</v>
      </c>
      <c r="F352" s="4">
        <f>IF(実質付加価値!F352&gt;0,LN(実質付加価値!F352),0)</f>
        <v>11.216142201030367</v>
      </c>
      <c r="G352" s="4">
        <f>IF(実質付加価値!G352&gt;0,LN(実質付加価値!G352),0)</f>
        <v>11.376220407413108</v>
      </c>
      <c r="H352" s="4">
        <f>IF(実質付加価値!H352&gt;0,LN(実質付加価値!H352),0)</f>
        <v>10.6056576784251</v>
      </c>
      <c r="I352" s="4">
        <f>IF(実質付加価値!I352&gt;0,LN(実質付加価値!I352),0)</f>
        <v>10.118695378971093</v>
      </c>
    </row>
    <row r="353" spans="1:9" x14ac:dyDescent="0.15">
      <c r="A353" s="1">
        <v>16</v>
      </c>
      <c r="B353" s="1" t="s">
        <v>114</v>
      </c>
      <c r="C353" s="1">
        <v>5</v>
      </c>
      <c r="D353" s="1" t="s">
        <v>157</v>
      </c>
      <c r="E353" s="4">
        <f>IF(実質付加価値!E353&gt;0,LN(実質付加価値!E353),0)</f>
        <v>10.123265431419155</v>
      </c>
      <c r="F353" s="4">
        <f>IF(実質付加価値!F353&gt;0,LN(実質付加価値!F353),0)</f>
        <v>10.421217580222379</v>
      </c>
      <c r="G353" s="4">
        <f>IF(実質付加価値!G353&gt;0,LN(実質付加価値!G353),0)</f>
        <v>10.91242670956407</v>
      </c>
      <c r="H353" s="4">
        <f>IF(実質付加価値!H353&gt;0,LN(実質付加価値!H353),0)</f>
        <v>11.112519860151243</v>
      </c>
      <c r="I353" s="4">
        <f>IF(実質付加価値!I353&gt;0,LN(実質付加価値!I353),0)</f>
        <v>10.935841933668719</v>
      </c>
    </row>
    <row r="354" spans="1:9" x14ac:dyDescent="0.15">
      <c r="A354" s="1">
        <v>16</v>
      </c>
      <c r="B354" s="1" t="s">
        <v>114</v>
      </c>
      <c r="C354" s="1">
        <v>6</v>
      </c>
      <c r="D354" s="1" t="s">
        <v>49</v>
      </c>
      <c r="E354" s="4">
        <f>IF(実質付加価値!E354&gt;0,LN(実質付加価値!E354),0)</f>
        <v>9.844208328246383</v>
      </c>
      <c r="F354" s="4">
        <f>IF(実質付加価値!F354&gt;0,LN(実質付加価値!F354),0)</f>
        <v>10.602145419153194</v>
      </c>
      <c r="G354" s="4">
        <f>IF(実質付加価値!G354&gt;0,LN(実質付加価値!G354),0)</f>
        <v>12.089420858764365</v>
      </c>
      <c r="H354" s="4">
        <f>IF(実質付加価値!H354&gt;0,LN(実質付加価値!H354),0)</f>
        <v>12.193702803237107</v>
      </c>
      <c r="I354" s="4">
        <f>IF(実質付加価値!I354&gt;0,LN(実質付加価値!I354),0)</f>
        <v>12.365333449171015</v>
      </c>
    </row>
    <row r="355" spans="1:9" x14ac:dyDescent="0.15">
      <c r="A355" s="1">
        <v>16</v>
      </c>
      <c r="B355" s="1" t="s">
        <v>114</v>
      </c>
      <c r="C355" s="1">
        <v>7</v>
      </c>
      <c r="D355" s="1" t="s">
        <v>158</v>
      </c>
      <c r="E355" s="4">
        <f>IF(実質付加価値!E355&gt;0,LN(実質付加価値!E355),0)</f>
        <v>6.726049568918171</v>
      </c>
      <c r="F355" s="4">
        <f>IF(実質付加価値!F355&gt;0,LN(実質付加価値!F355),0)</f>
        <v>8.8538071872469608</v>
      </c>
      <c r="G355" s="4">
        <f>IF(実質付加価値!G355&gt;0,LN(実質付加価値!G355),0)</f>
        <v>6.8702190531360499</v>
      </c>
      <c r="H355" s="4">
        <f>IF(実質付加価値!H355&gt;0,LN(実質付加価値!H355),0)</f>
        <v>9.9593938082305034</v>
      </c>
      <c r="I355" s="4">
        <f>IF(実質付加価値!I355&gt;0,LN(実質付加価値!I355),0)</f>
        <v>10.43784259807058</v>
      </c>
    </row>
    <row r="356" spans="1:9" x14ac:dyDescent="0.15">
      <c r="A356" s="1">
        <v>16</v>
      </c>
      <c r="B356" s="1" t="s">
        <v>114</v>
      </c>
      <c r="C356" s="1">
        <v>8</v>
      </c>
      <c r="D356" s="1" t="s">
        <v>159</v>
      </c>
      <c r="E356" s="4">
        <f>IF(実質付加価値!E356&gt;0,LN(実質付加価値!E356),0)</f>
        <v>9.9826870445990661</v>
      </c>
      <c r="F356" s="4">
        <f>IF(実質付加価値!F356&gt;0,LN(実質付加価値!F356),0)</f>
        <v>9.8859343423299446</v>
      </c>
      <c r="G356" s="4">
        <f>IF(実質付加価値!G356&gt;0,LN(実質付加価値!G356),0)</f>
        <v>10.386885077892284</v>
      </c>
      <c r="H356" s="4">
        <f>IF(実質付加価値!H356&gt;0,LN(実質付加価値!H356),0)</f>
        <v>10.362272164487319</v>
      </c>
      <c r="I356" s="4">
        <f>IF(実質付加価値!I356&gt;0,LN(実質付加価値!I356),0)</f>
        <v>10.162364517977574</v>
      </c>
    </row>
    <row r="357" spans="1:9" x14ac:dyDescent="0.15">
      <c r="A357" s="1">
        <v>16</v>
      </c>
      <c r="B357" s="1" t="s">
        <v>114</v>
      </c>
      <c r="C357" s="1">
        <v>9</v>
      </c>
      <c r="D357" s="1" t="s">
        <v>160</v>
      </c>
      <c r="E357" s="4">
        <f>IF(実質付加価値!E357&gt;0,LN(実質付加価値!E357),0)</f>
        <v>10.627350754923398</v>
      </c>
      <c r="F357" s="4">
        <f>IF(実質付加価値!F357&gt;0,LN(実質付加価値!F357),0)</f>
        <v>12.192190382949731</v>
      </c>
      <c r="G357" s="4">
        <f>IF(実質付加価値!G357&gt;0,LN(実質付加価値!G357),0)</f>
        <v>11.248343183571849</v>
      </c>
      <c r="H357" s="4">
        <f>IF(実質付加価値!H357&gt;0,LN(実質付加価値!H357),0)</f>
        <v>11.426341349908185</v>
      </c>
      <c r="I357" s="4">
        <f>IF(実質付加価値!I357&gt;0,LN(実質付加価値!I357),0)</f>
        <v>11.45259938238793</v>
      </c>
    </row>
    <row r="358" spans="1:9" x14ac:dyDescent="0.15">
      <c r="A358" s="1">
        <v>16</v>
      </c>
      <c r="B358" s="1" t="s">
        <v>114</v>
      </c>
      <c r="C358" s="1">
        <v>10</v>
      </c>
      <c r="D358" s="1" t="s">
        <v>161</v>
      </c>
      <c r="E358" s="4">
        <f>IF(実質付加価値!E358&gt;0,LN(実質付加価値!E358),0)</f>
        <v>10.692628977384416</v>
      </c>
      <c r="F358" s="4">
        <f>IF(実質付加価値!F358&gt;0,LN(実質付加価値!F358),0)</f>
        <v>11.449402115691754</v>
      </c>
      <c r="G358" s="4">
        <f>IF(実質付加価値!G358&gt;0,LN(実質付加価値!G358),0)</f>
        <v>12.615660793049647</v>
      </c>
      <c r="H358" s="4">
        <f>IF(実質付加価値!H358&gt;0,LN(実質付加価値!H358),0)</f>
        <v>12.402033408611928</v>
      </c>
      <c r="I358" s="4">
        <f>IF(実質付加価値!I358&gt;0,LN(実質付加価値!I358),0)</f>
        <v>11.561676609871345</v>
      </c>
    </row>
    <row r="359" spans="1:9" x14ac:dyDescent="0.15">
      <c r="A359" s="1">
        <v>16</v>
      </c>
      <c r="B359" s="1" t="s">
        <v>114</v>
      </c>
      <c r="C359" s="1">
        <v>11</v>
      </c>
      <c r="D359" s="1" t="s">
        <v>162</v>
      </c>
      <c r="E359" s="4">
        <f>IF(実質付加価値!E359&gt;0,LN(実質付加価値!E359),0)</f>
        <v>10.586907506561674</v>
      </c>
      <c r="F359" s="4">
        <f>IF(実質付加価値!F359&gt;0,LN(実質付加価値!F359),0)</f>
        <v>11.257976631670122</v>
      </c>
      <c r="G359" s="4">
        <f>IF(実質付加価値!G359&gt;0,LN(実質付加価値!G359),0)</f>
        <v>11.993935164199334</v>
      </c>
      <c r="H359" s="4">
        <f>IF(実質付加価値!H359&gt;0,LN(実質付加価値!H359),0)</f>
        <v>11.633701566947163</v>
      </c>
      <c r="I359" s="4">
        <f>IF(実質付加価値!I359&gt;0,LN(実質付加価値!I359),0)</f>
        <v>12.197415938647241</v>
      </c>
    </row>
    <row r="360" spans="1:9" x14ac:dyDescent="0.15">
      <c r="A360" s="1">
        <v>16</v>
      </c>
      <c r="B360" s="1" t="s">
        <v>114</v>
      </c>
      <c r="C360" s="1">
        <v>12</v>
      </c>
      <c r="D360" s="1" t="s">
        <v>163</v>
      </c>
      <c r="E360" s="4">
        <f>IF(実質付加価値!E360&gt;0,LN(実質付加価値!E360),0)</f>
        <v>6.9313255697344163</v>
      </c>
      <c r="F360" s="4">
        <f>IF(実質付加価値!F360&gt;0,LN(実質付加価値!F360),0)</f>
        <v>9.0038724206362257</v>
      </c>
      <c r="G360" s="4">
        <f>IF(実質付加価値!G360&gt;0,LN(実質付加価値!G360),0)</f>
        <v>11.223772545775883</v>
      </c>
      <c r="H360" s="4">
        <f>IF(実質付加価値!H360&gt;0,LN(実質付加価値!H360),0)</f>
        <v>12.289779277694389</v>
      </c>
      <c r="I360" s="4">
        <f>IF(実質付加価値!I360&gt;0,LN(実質付加価値!I360),0)</f>
        <v>13.570588313469115</v>
      </c>
    </row>
    <row r="361" spans="1:9" x14ac:dyDescent="0.15">
      <c r="A361" s="1">
        <v>16</v>
      </c>
      <c r="B361" s="1" t="s">
        <v>114</v>
      </c>
      <c r="C361" s="1">
        <v>13</v>
      </c>
      <c r="D361" s="1" t="s">
        <v>164</v>
      </c>
      <c r="E361" s="4">
        <f>IF(実質付加価値!E361&gt;0,LN(実質付加価値!E361),0)</f>
        <v>9.218628241101106</v>
      </c>
      <c r="F361" s="4">
        <f>IF(実質付加価値!F361&gt;0,LN(実質付加価値!F361),0)</f>
        <v>10.293035602625363</v>
      </c>
      <c r="G361" s="4">
        <f>IF(実質付加価値!G361&gt;0,LN(実質付加価値!G361),0)</f>
        <v>10.407795061995598</v>
      </c>
      <c r="H361" s="4">
        <f>IF(実質付加価値!H361&gt;0,LN(実質付加価値!H361),0)</f>
        <v>10.468881893369153</v>
      </c>
      <c r="I361" s="4">
        <f>IF(実質付加価値!I361&gt;0,LN(実質付加価値!I361),0)</f>
        <v>10.914274138781259</v>
      </c>
    </row>
    <row r="362" spans="1:9" x14ac:dyDescent="0.15">
      <c r="A362" s="1">
        <v>16</v>
      </c>
      <c r="B362" s="1" t="s">
        <v>114</v>
      </c>
      <c r="C362" s="1">
        <v>14</v>
      </c>
      <c r="D362" s="1" t="s">
        <v>165</v>
      </c>
      <c r="E362" s="4">
        <f>IF(実質付加価値!E362&gt;0,LN(実質付加価値!E362),0)</f>
        <v>6.533099565806574</v>
      </c>
      <c r="F362" s="4">
        <f>IF(実質付加価値!F362&gt;0,LN(実質付加価値!F362),0)</f>
        <v>7.1357178846740892</v>
      </c>
      <c r="G362" s="4">
        <f>IF(実質付加価値!G362&gt;0,LN(実質付加価値!G362),0)</f>
        <v>7.9532807242791712</v>
      </c>
      <c r="H362" s="4">
        <f>IF(実質付加価値!H362&gt;0,LN(実質付加価値!H362),0)</f>
        <v>8.1622626538787859</v>
      </c>
      <c r="I362" s="4">
        <f>IF(実質付加価値!I362&gt;0,LN(実質付加価値!I362),0)</f>
        <v>8.5480714405746276</v>
      </c>
    </row>
    <row r="363" spans="1:9" x14ac:dyDescent="0.15">
      <c r="A363" s="1">
        <v>16</v>
      </c>
      <c r="B363" s="1" t="s">
        <v>114</v>
      </c>
      <c r="C363" s="1">
        <v>15</v>
      </c>
      <c r="D363" s="1" t="s">
        <v>166</v>
      </c>
      <c r="E363" s="4">
        <f>IF(実質付加価値!E363&gt;0,LN(実質付加価値!E363),0)</f>
        <v>11.571059047766633</v>
      </c>
      <c r="F363" s="4">
        <f>IF(実質付加価値!F363&gt;0,LN(実質付加価値!F363),0)</f>
        <v>11.390392136656084</v>
      </c>
      <c r="G363" s="4">
        <f>IF(実質付加価値!G363&gt;0,LN(実質付加価値!G363),0)</f>
        <v>11.803875673951739</v>
      </c>
      <c r="H363" s="4">
        <f>IF(実質付加価値!H363&gt;0,LN(実質付加価値!H363),0)</f>
        <v>11.932673071650134</v>
      </c>
      <c r="I363" s="4">
        <f>IF(実質付加価値!I363&gt;0,LN(実質付加価値!I363),0)</f>
        <v>12.046748883444304</v>
      </c>
    </row>
    <row r="364" spans="1:9" x14ac:dyDescent="0.15">
      <c r="A364" s="1">
        <v>16</v>
      </c>
      <c r="B364" s="1" t="s">
        <v>64</v>
      </c>
      <c r="C364" s="1">
        <v>16</v>
      </c>
      <c r="D364" s="1" t="s">
        <v>149</v>
      </c>
      <c r="E364" s="4">
        <f>IF(実質付加価値!E364&gt;0,LN(実質付加価値!E364),0)</f>
        <v>12.957493927088645</v>
      </c>
      <c r="F364" s="4">
        <f>IF(実質付加価値!F364&gt;0,LN(実質付加価値!F364),0)</f>
        <v>13.059948475163125</v>
      </c>
      <c r="G364" s="4">
        <f>IF(実質付加価値!G364&gt;0,LN(実質付加価値!G364),0)</f>
        <v>13.215047721575685</v>
      </c>
      <c r="H364" s="4">
        <f>IF(実質付加価値!H364&gt;0,LN(実質付加価値!H364),0)</f>
        <v>12.983618685075855</v>
      </c>
      <c r="I364" s="4">
        <f>IF(実質付加価値!I364&gt;0,LN(実質付加価値!I364),0)</f>
        <v>12.624507470510771</v>
      </c>
    </row>
    <row r="365" spans="1:9" x14ac:dyDescent="0.15">
      <c r="A365" s="1">
        <v>16</v>
      </c>
      <c r="B365" s="1" t="s">
        <v>64</v>
      </c>
      <c r="C365" s="1">
        <v>17</v>
      </c>
      <c r="D365" s="1" t="s">
        <v>150</v>
      </c>
      <c r="E365" s="4">
        <f>IF(実質付加価値!E365&gt;0,LN(実質付加価値!E365),0)</f>
        <v>11.696482089999087</v>
      </c>
      <c r="F365" s="4">
        <f>IF(実質付加価値!F365&gt;0,LN(実質付加価値!F365),0)</f>
        <v>11.745141964915135</v>
      </c>
      <c r="G365" s="4">
        <f>IF(実質付加価値!G365&gt;0,LN(実質付加価値!G365),0)</f>
        <v>11.958364415818593</v>
      </c>
      <c r="H365" s="4">
        <f>IF(実質付加価値!H365&gt;0,LN(実質付加価値!H365),0)</f>
        <v>11.922354545357214</v>
      </c>
      <c r="I365" s="4">
        <f>IF(実質付加価値!I365&gt;0,LN(実質付加価値!I365),0)</f>
        <v>12.143442480341887</v>
      </c>
    </row>
    <row r="366" spans="1:9" x14ac:dyDescent="0.15">
      <c r="A366" s="1">
        <v>16</v>
      </c>
      <c r="B366" s="1" t="s">
        <v>64</v>
      </c>
      <c r="C366" s="1">
        <v>18</v>
      </c>
      <c r="D366" s="1" t="s">
        <v>151</v>
      </c>
      <c r="E366" s="4">
        <f>IF(実質付加価値!E366&gt;0,LN(実質付加価値!E366),0)</f>
        <v>11.907877823785126</v>
      </c>
      <c r="F366" s="4">
        <f>IF(実質付加価値!F366&gt;0,LN(実質付加価値!F366),0)</f>
        <v>12.613128215005341</v>
      </c>
      <c r="G366" s="4">
        <f>IF(実質付加価値!G366&gt;0,LN(実質付加価値!G366),0)</f>
        <v>12.897743736893505</v>
      </c>
      <c r="H366" s="4">
        <f>IF(実質付加価値!H366&gt;0,LN(実質付加価値!H366),0)</f>
        <v>12.969445793919748</v>
      </c>
      <c r="I366" s="4">
        <f>IF(実質付加価値!I366&gt;0,LN(実質付加価値!I366),0)</f>
        <v>12.863855328144121</v>
      </c>
    </row>
    <row r="367" spans="1:9" x14ac:dyDescent="0.15">
      <c r="A367" s="1">
        <v>16</v>
      </c>
      <c r="B367" s="1" t="s">
        <v>64</v>
      </c>
      <c r="C367" s="1">
        <v>19</v>
      </c>
      <c r="D367" s="1" t="s">
        <v>152</v>
      </c>
      <c r="E367" s="4">
        <f>IF(実質付加価値!E367&gt;0,LN(実質付加価値!E367),0)</f>
        <v>11.008750967599513</v>
      </c>
      <c r="F367" s="4">
        <f>IF(実質付加価値!F367&gt;0,LN(実質付加価値!F367),0)</f>
        <v>11.679881244115849</v>
      </c>
      <c r="G367" s="4">
        <f>IF(実質付加価値!G367&gt;0,LN(実質付加価値!G367),0)</f>
        <v>12.336156427391829</v>
      </c>
      <c r="H367" s="4">
        <f>IF(実質付加価値!H367&gt;0,LN(実質付加価値!H367),0)</f>
        <v>12.225476812191809</v>
      </c>
      <c r="I367" s="4">
        <f>IF(実質付加価値!I367&gt;0,LN(実質付加価値!I367),0)</f>
        <v>12.135778193927628</v>
      </c>
    </row>
    <row r="368" spans="1:9" x14ac:dyDescent="0.15">
      <c r="A368" s="1">
        <v>16</v>
      </c>
      <c r="B368" s="1" t="s">
        <v>64</v>
      </c>
      <c r="C368" s="1">
        <v>20</v>
      </c>
      <c r="D368" s="1" t="s">
        <v>153</v>
      </c>
      <c r="E368" s="4">
        <f>IF(実質付加価値!E368&gt;0,LN(実質付加価値!E368),0)</f>
        <v>10.60869401826098</v>
      </c>
      <c r="F368" s="4">
        <f>IF(実質付加価値!F368&gt;0,LN(実質付加価値!F368),0)</f>
        <v>11.190274132269753</v>
      </c>
      <c r="G368" s="4">
        <f>IF(実質付加価値!G368&gt;0,LN(実質付加価値!G368),0)</f>
        <v>11.135072799276331</v>
      </c>
      <c r="H368" s="4">
        <f>IF(実質付加価値!H368&gt;0,LN(実質付加価値!H368),0)</f>
        <v>11.044519131148562</v>
      </c>
      <c r="I368" s="4">
        <f>IF(実質付加価値!I368&gt;0,LN(実質付加価値!I368),0)</f>
        <v>11.109103979679816</v>
      </c>
    </row>
    <row r="369" spans="1:9" x14ac:dyDescent="0.15">
      <c r="A369" s="1">
        <v>16</v>
      </c>
      <c r="B369" s="1" t="s">
        <v>64</v>
      </c>
      <c r="C369" s="1">
        <v>21</v>
      </c>
      <c r="D369" s="1" t="s">
        <v>154</v>
      </c>
      <c r="E369" s="4">
        <f>IF(実質付加価値!E369&gt;0,LN(実質付加価値!E369),0)</f>
        <v>11.410744783080125</v>
      </c>
      <c r="F369" s="4">
        <f>IF(実質付加価値!F369&gt;0,LN(実質付加価値!F369),0)</f>
        <v>11.764630388886781</v>
      </c>
      <c r="G369" s="4">
        <f>IF(実質付加価値!G369&gt;0,LN(実質付加価値!G369),0)</f>
        <v>12.174962648210078</v>
      </c>
      <c r="H369" s="4">
        <f>IF(実質付加価値!H369&gt;0,LN(実質付加価値!H369),0)</f>
        <v>12.33350363798213</v>
      </c>
      <c r="I369" s="4">
        <f>IF(実質付加価値!I369&gt;0,LN(実質付加価値!I369),0)</f>
        <v>12.506671042902758</v>
      </c>
    </row>
    <row r="370" spans="1:9" x14ac:dyDescent="0.15">
      <c r="A370" s="1">
        <v>16</v>
      </c>
      <c r="B370" s="1" t="s">
        <v>15</v>
      </c>
      <c r="C370" s="1">
        <v>22</v>
      </c>
      <c r="D370" s="1" t="s">
        <v>146</v>
      </c>
      <c r="E370" s="4">
        <f>IF(実質付加価値!E370&gt;0,LN(実質付加価値!E370),0)</f>
        <v>12.748194636462721</v>
      </c>
      <c r="F370" s="4">
        <f>IF(実質付加価値!F370&gt;0,LN(実質付加価値!F370),0)</f>
        <v>13.152997501031599</v>
      </c>
      <c r="G370" s="4">
        <f>IF(実質付加価値!G370&gt;0,LN(実質付加価値!G370),0)</f>
        <v>13.330111248498104</v>
      </c>
      <c r="H370" s="4">
        <f>IF(実質付加価値!H370&gt;0,LN(実質付加価値!H370),0)</f>
        <v>13.588599281174286</v>
      </c>
      <c r="I370" s="4">
        <f>IF(実質付加価値!I370&gt;0,LN(実質付加価値!I370),0)</f>
        <v>13.806408900165916</v>
      </c>
    </row>
    <row r="371" spans="1:9" x14ac:dyDescent="0.15">
      <c r="A371" s="1">
        <v>16</v>
      </c>
      <c r="B371" s="1" t="s">
        <v>15</v>
      </c>
      <c r="C371" s="1">
        <v>23</v>
      </c>
      <c r="D371" s="1" t="s">
        <v>167</v>
      </c>
      <c r="E371" s="4">
        <f>IF(実質付加価値!E371&gt;0,LN(実質付加価値!E371),0)</f>
        <v>12.497946333275728</v>
      </c>
      <c r="F371" s="4">
        <f>IF(実質付加価値!F371&gt;0,LN(実質付加価値!F371),0)</f>
        <v>12.73297355892225</v>
      </c>
      <c r="G371" s="4">
        <f>IF(実質付加価値!G371&gt;0,LN(実質付加価値!G371),0)</f>
        <v>12.859379797040098</v>
      </c>
      <c r="H371" s="4">
        <f>IF(実質付加価値!H371&gt;0,LN(実質付加価値!H371),0)</f>
        <v>13.030075995274048</v>
      </c>
      <c r="I371" s="4">
        <f>IF(実質付加価値!I371&gt;0,LN(実質付加価値!I371),0)</f>
        <v>13.111950301086196</v>
      </c>
    </row>
    <row r="372" spans="1:9" x14ac:dyDescent="0.15">
      <c r="A372" s="1">
        <v>17</v>
      </c>
      <c r="B372" s="1" t="s">
        <v>65</v>
      </c>
      <c r="C372" s="1">
        <v>1</v>
      </c>
      <c r="D372" s="1" t="s">
        <v>147</v>
      </c>
      <c r="E372" s="4">
        <f>IF(実質付加価値!E372&gt;0,LN(実質付加価値!E372),0)</f>
        <v>11.44199898260778</v>
      </c>
      <c r="F372" s="4">
        <f>IF(実質付加価値!F372&gt;0,LN(実質付加価値!F372),0)</f>
        <v>11.360451728930073</v>
      </c>
      <c r="G372" s="4">
        <f>IF(実質付加価値!G372&gt;0,LN(実質付加価値!G372),0)</f>
        <v>11.39631417860657</v>
      </c>
      <c r="H372" s="4">
        <f>IF(実質付加価値!H372&gt;0,LN(実質付加価値!H372),0)</f>
        <v>11.127910123415983</v>
      </c>
      <c r="I372" s="4">
        <f>IF(実質付加価値!I372&gt;0,LN(実質付加価値!I372),0)</f>
        <v>11.179679065823187</v>
      </c>
    </row>
    <row r="373" spans="1:9" x14ac:dyDescent="0.15">
      <c r="A373" s="1">
        <v>17</v>
      </c>
      <c r="B373" s="1" t="s">
        <v>65</v>
      </c>
      <c r="C373" s="1">
        <v>2</v>
      </c>
      <c r="D373" s="1" t="s">
        <v>148</v>
      </c>
      <c r="E373" s="4">
        <f>IF(実質付加価値!E373&gt;0,LN(実質付加価値!E373),0)</f>
        <v>8.8426534131056229</v>
      </c>
      <c r="F373" s="4">
        <f>IF(実質付加価値!F373&gt;0,LN(実質付加価値!F373),0)</f>
        <v>8.920648254331649</v>
      </c>
      <c r="G373" s="4">
        <f>IF(実質付加価値!G373&gt;0,LN(実質付加価値!G373),0)</f>
        <v>9.0503713990104142</v>
      </c>
      <c r="H373" s="4">
        <f>IF(実質付加価値!H373&gt;0,LN(実質付加価値!H373),0)</f>
        <v>8.7773028606303853</v>
      </c>
      <c r="I373" s="4">
        <f>IF(実質付加価値!I373&gt;0,LN(実質付加価値!I373),0)</f>
        <v>8.1632776070191966</v>
      </c>
    </row>
    <row r="374" spans="1:9" x14ac:dyDescent="0.15">
      <c r="A374" s="1">
        <v>17</v>
      </c>
      <c r="B374" s="1" t="s">
        <v>115</v>
      </c>
      <c r="C374" s="1">
        <v>3</v>
      </c>
      <c r="D374" s="1" t="s">
        <v>155</v>
      </c>
      <c r="E374" s="4">
        <f>IF(実質付加価値!E374&gt;0,LN(実質付加価値!E374),0)</f>
        <v>11.764984784984222</v>
      </c>
      <c r="F374" s="4">
        <f>IF(実質付加価値!F374&gt;0,LN(実質付加価値!F374),0)</f>
        <v>12.302225025329911</v>
      </c>
      <c r="G374" s="4">
        <f>IF(実質付加価値!G374&gt;0,LN(実質付加価値!G374),0)</f>
        <v>12.384817153313225</v>
      </c>
      <c r="H374" s="4">
        <f>IF(実質付加価値!H374&gt;0,LN(実質付加価値!H374),0)</f>
        <v>12.483070306475138</v>
      </c>
      <c r="I374" s="4">
        <f>IF(実質付加価値!I374&gt;0,LN(実質付加価値!I374),0)</f>
        <v>12.04671886237487</v>
      </c>
    </row>
    <row r="375" spans="1:9" x14ac:dyDescent="0.15">
      <c r="A375" s="1">
        <v>17</v>
      </c>
      <c r="B375" s="1" t="s">
        <v>115</v>
      </c>
      <c r="C375" s="1">
        <v>4</v>
      </c>
      <c r="D375" s="1" t="s">
        <v>156</v>
      </c>
      <c r="E375" s="4">
        <f>IF(実質付加価値!E375&gt;0,LN(実質付加価値!E375),0)</f>
        <v>11.521814427720503</v>
      </c>
      <c r="F375" s="4">
        <f>IF(実質付加価値!F375&gt;0,LN(実質付加価値!F375),0)</f>
        <v>11.943286552775282</v>
      </c>
      <c r="G375" s="4">
        <f>IF(実質付加価値!G375&gt;0,LN(実質付加価値!G375),0)</f>
        <v>12.232437630048498</v>
      </c>
      <c r="H375" s="4">
        <f>IF(実質付加価値!H375&gt;0,LN(実質付加価値!H375),0)</f>
        <v>11.504182547658829</v>
      </c>
      <c r="I375" s="4">
        <f>IF(実質付加価値!I375&gt;0,LN(実質付加価値!I375),0)</f>
        <v>11.149761980655272</v>
      </c>
    </row>
    <row r="376" spans="1:9" x14ac:dyDescent="0.15">
      <c r="A376" s="1">
        <v>17</v>
      </c>
      <c r="B376" s="1" t="s">
        <v>115</v>
      </c>
      <c r="C376" s="1">
        <v>5</v>
      </c>
      <c r="D376" s="1" t="s">
        <v>157</v>
      </c>
      <c r="E376" s="4">
        <f>IF(実質付加価値!E376&gt;0,LN(実質付加価値!E376),0)</f>
        <v>8.6498862741609024</v>
      </c>
      <c r="F376" s="4">
        <f>IF(実質付加価値!F376&gt;0,LN(実質付加価値!F376),0)</f>
        <v>9.1474508545108417</v>
      </c>
      <c r="G376" s="4">
        <f>IF(実質付加価値!G376&gt;0,LN(実質付加価値!G376),0)</f>
        <v>9.6094006908449536</v>
      </c>
      <c r="H376" s="4">
        <f>IF(実質付加価値!H376&gt;0,LN(実質付加価値!H376),0)</f>
        <v>9.2978214698420967</v>
      </c>
      <c r="I376" s="4">
        <f>IF(実質付加価値!I376&gt;0,LN(実質付加価値!I376),0)</f>
        <v>9.144021253181112</v>
      </c>
    </row>
    <row r="377" spans="1:9" x14ac:dyDescent="0.15">
      <c r="A377" s="1">
        <v>17</v>
      </c>
      <c r="B377" s="1" t="s">
        <v>115</v>
      </c>
      <c r="C377" s="1">
        <v>6</v>
      </c>
      <c r="D377" s="1" t="s">
        <v>49</v>
      </c>
      <c r="E377" s="4">
        <f>IF(実質付加価値!E377&gt;0,LN(実質付加価値!E377),0)</f>
        <v>5.9104583296646016</v>
      </c>
      <c r="F377" s="4">
        <f>IF(実質付加価値!F377&gt;0,LN(実質付加価値!F377),0)</f>
        <v>8.2384887071742181</v>
      </c>
      <c r="G377" s="4">
        <f>IF(実質付加価値!G377&gt;0,LN(実質付加価値!G377),0)</f>
        <v>10.129984262052165</v>
      </c>
      <c r="H377" s="4">
        <f>IF(実質付加価値!H377&gt;0,LN(実質付加価値!H377),0)</f>
        <v>11.004213179138754</v>
      </c>
      <c r="I377" s="4">
        <f>IF(実質付加価値!I377&gt;0,LN(実質付加価値!I377),0)</f>
        <v>10.965559855833286</v>
      </c>
    </row>
    <row r="378" spans="1:9" x14ac:dyDescent="0.15">
      <c r="A378" s="1">
        <v>17</v>
      </c>
      <c r="B378" s="1" t="s">
        <v>115</v>
      </c>
      <c r="C378" s="1">
        <v>7</v>
      </c>
      <c r="D378" s="1" t="s">
        <v>158</v>
      </c>
      <c r="E378" s="4">
        <f>IF(実質付加価値!E378&gt;0,LN(実質付加価値!E378),0)</f>
        <v>8.6066310850869847</v>
      </c>
      <c r="F378" s="4">
        <f>IF(実質付加価値!F378&gt;0,LN(実質付加価値!F378),0)</f>
        <v>7.0386973066585785</v>
      </c>
      <c r="G378" s="4">
        <f>IF(実質付加価値!G378&gt;0,LN(実質付加価値!G378),0)</f>
        <v>7.9004787809549626</v>
      </c>
      <c r="H378" s="4">
        <f>IF(実質付加価値!H378&gt;0,LN(実質付加価値!H378),0)</f>
        <v>8.6765712114939912</v>
      </c>
      <c r="I378" s="4">
        <f>IF(実質付加価値!I378&gt;0,LN(実質付加価値!I378),0)</f>
        <v>7.4724612471253398</v>
      </c>
    </row>
    <row r="379" spans="1:9" x14ac:dyDescent="0.15">
      <c r="A379" s="1">
        <v>17</v>
      </c>
      <c r="B379" s="1" t="s">
        <v>115</v>
      </c>
      <c r="C379" s="1">
        <v>8</v>
      </c>
      <c r="D379" s="1" t="s">
        <v>159</v>
      </c>
      <c r="E379" s="4">
        <f>IF(実質付加価値!E379&gt;0,LN(実質付加価値!E379),0)</f>
        <v>9.8432970887925109</v>
      </c>
      <c r="F379" s="4">
        <f>IF(実質付加価値!F379&gt;0,LN(実質付加価値!F379),0)</f>
        <v>9.9685901732598357</v>
      </c>
      <c r="G379" s="4">
        <f>IF(実質付加価値!G379&gt;0,LN(実質付加価値!G379),0)</f>
        <v>10.261279950788509</v>
      </c>
      <c r="H379" s="4">
        <f>IF(実質付加価値!H379&gt;0,LN(実質付加価値!H379),0)</f>
        <v>10.24880164701686</v>
      </c>
      <c r="I379" s="4">
        <f>IF(実質付加価値!I379&gt;0,LN(実質付加価値!I379),0)</f>
        <v>9.8445784262435208</v>
      </c>
    </row>
    <row r="380" spans="1:9" x14ac:dyDescent="0.15">
      <c r="A380" s="1">
        <v>17</v>
      </c>
      <c r="B380" s="1" t="s">
        <v>115</v>
      </c>
      <c r="C380" s="1">
        <v>9</v>
      </c>
      <c r="D380" s="1" t="s">
        <v>160</v>
      </c>
      <c r="E380" s="4">
        <f>IF(実質付加価値!E380&gt;0,LN(実質付加価値!E380),0)</f>
        <v>8.709068383401922</v>
      </c>
      <c r="F380" s="4">
        <f>IF(実質付加価値!F380&gt;0,LN(実質付加価値!F380),0)</f>
        <v>8.9660212932354071</v>
      </c>
      <c r="G380" s="4">
        <f>IF(実質付加価値!G380&gt;0,LN(実質付加価値!G380),0)</f>
        <v>10.017355505481195</v>
      </c>
      <c r="H380" s="4">
        <f>IF(実質付加価値!H380&gt;0,LN(実質付加価値!H380),0)</f>
        <v>10.196048516172738</v>
      </c>
      <c r="I380" s="4">
        <f>IF(実質付加価値!I380&gt;0,LN(実質付加価値!I380),0)</f>
        <v>9.8394164235415857</v>
      </c>
    </row>
    <row r="381" spans="1:9" x14ac:dyDescent="0.15">
      <c r="A381" s="1">
        <v>17</v>
      </c>
      <c r="B381" s="1" t="s">
        <v>115</v>
      </c>
      <c r="C381" s="1">
        <v>10</v>
      </c>
      <c r="D381" s="1" t="s">
        <v>161</v>
      </c>
      <c r="E381" s="4">
        <f>IF(実質付加価値!E381&gt;0,LN(実質付加価値!E381),0)</f>
        <v>9.2934341397765596</v>
      </c>
      <c r="F381" s="4">
        <f>IF(実質付加価値!F381&gt;0,LN(実質付加価値!F381),0)</f>
        <v>9.9275950749920057</v>
      </c>
      <c r="G381" s="4">
        <f>IF(実質付加価値!G381&gt;0,LN(実質付加価値!G381),0)</f>
        <v>10.661846293418986</v>
      </c>
      <c r="H381" s="4">
        <f>IF(実質付加価値!H381&gt;0,LN(実質付加価値!H381),0)</f>
        <v>10.692994904782294</v>
      </c>
      <c r="I381" s="4">
        <f>IF(実質付加価値!I381&gt;0,LN(実質付加価値!I381),0)</f>
        <v>10.492991877213766</v>
      </c>
    </row>
    <row r="382" spans="1:9" x14ac:dyDescent="0.15">
      <c r="A382" s="1">
        <v>17</v>
      </c>
      <c r="B382" s="1" t="s">
        <v>115</v>
      </c>
      <c r="C382" s="1">
        <v>11</v>
      </c>
      <c r="D382" s="1" t="s">
        <v>162</v>
      </c>
      <c r="E382" s="4">
        <f>IF(実質付加価値!E382&gt;0,LN(実質付加価値!E382),0)</f>
        <v>11.303786249882563</v>
      </c>
      <c r="F382" s="4">
        <f>IF(実質付加価値!F382&gt;0,LN(実質付加価値!F382),0)</f>
        <v>11.622128442179953</v>
      </c>
      <c r="G382" s="4">
        <f>IF(実質付加価値!G382&gt;0,LN(実質付加価値!G382),0)</f>
        <v>12.331295676671699</v>
      </c>
      <c r="H382" s="4">
        <f>IF(実質付加価値!H382&gt;0,LN(実質付加価値!H382),0)</f>
        <v>12.110485595878488</v>
      </c>
      <c r="I382" s="4">
        <f>IF(実質付加価値!I382&gt;0,LN(実質付加価値!I382),0)</f>
        <v>12.487389516412808</v>
      </c>
    </row>
    <row r="383" spans="1:9" x14ac:dyDescent="0.15">
      <c r="A383" s="1">
        <v>17</v>
      </c>
      <c r="B383" s="1" t="s">
        <v>115</v>
      </c>
      <c r="C383" s="1">
        <v>12</v>
      </c>
      <c r="D383" s="1" t="s">
        <v>163</v>
      </c>
      <c r="E383" s="4">
        <f>IF(実質付加価値!E383&gt;0,LN(実質付加価値!E383),0)</f>
        <v>6.4044607476975193</v>
      </c>
      <c r="F383" s="4">
        <f>IF(実質付加価値!F383&gt;0,LN(実質付加価値!F383),0)</f>
        <v>8.5808815655117634</v>
      </c>
      <c r="G383" s="4">
        <f>IF(実質付加価値!G383&gt;0,LN(実質付加価値!G383),0)</f>
        <v>10.988691454624039</v>
      </c>
      <c r="H383" s="4">
        <f>IF(実質付加価値!H383&gt;0,LN(実質付加価値!H383),0)</f>
        <v>12.006208928532372</v>
      </c>
      <c r="I383" s="4">
        <f>IF(実質付加価値!I383&gt;0,LN(実質付加価値!I383),0)</f>
        <v>13.446827464097822</v>
      </c>
    </row>
    <row r="384" spans="1:9" x14ac:dyDescent="0.15">
      <c r="A384" s="1">
        <v>17</v>
      </c>
      <c r="B384" s="1" t="s">
        <v>115</v>
      </c>
      <c r="C384" s="1">
        <v>13</v>
      </c>
      <c r="D384" s="1" t="s">
        <v>164</v>
      </c>
      <c r="E384" s="4">
        <f>IF(実質付加価値!E384&gt;0,LN(実質付加価値!E384),0)</f>
        <v>8.161475869114426</v>
      </c>
      <c r="F384" s="4">
        <f>IF(実質付加価値!F384&gt;0,LN(実質付加価値!F384),0)</f>
        <v>9.3206698205064367</v>
      </c>
      <c r="G384" s="4">
        <f>IF(実質付加価値!G384&gt;0,LN(実質付加価値!G384),0)</f>
        <v>9.7923775458959934</v>
      </c>
      <c r="H384" s="4">
        <f>IF(実質付加価値!H384&gt;0,LN(実質付加価値!H384),0)</f>
        <v>9.6870065280983866</v>
      </c>
      <c r="I384" s="4">
        <f>IF(実質付加価値!I384&gt;0,LN(実質付加価値!I384),0)</f>
        <v>10.811881883117161</v>
      </c>
    </row>
    <row r="385" spans="1:9" x14ac:dyDescent="0.15">
      <c r="A385" s="1">
        <v>17</v>
      </c>
      <c r="B385" s="1" t="s">
        <v>115</v>
      </c>
      <c r="C385" s="1">
        <v>14</v>
      </c>
      <c r="D385" s="1" t="s">
        <v>165</v>
      </c>
      <c r="E385" s="4">
        <f>IF(実質付加価値!E385&gt;0,LN(実質付加価値!E385),0)</f>
        <v>4.1236220648839952</v>
      </c>
      <c r="F385" s="4">
        <f>IF(実質付加価値!F385&gt;0,LN(実質付加価値!F385),0)</f>
        <v>4.5024422651071747</v>
      </c>
      <c r="G385" s="4">
        <f>IF(実質付加価値!G385&gt;0,LN(実質付加価値!G385),0)</f>
        <v>6.8751128016401699</v>
      </c>
      <c r="H385" s="4">
        <f>IF(実質付加価値!H385&gt;0,LN(実質付加価値!H385),0)</f>
        <v>6.6461895140101621</v>
      </c>
      <c r="I385" s="4">
        <f>IF(実質付加価値!I385&gt;0,LN(実質付加価値!I385),0)</f>
        <v>9.2023981406218542</v>
      </c>
    </row>
    <row r="386" spans="1:9" x14ac:dyDescent="0.15">
      <c r="A386" s="1">
        <v>17</v>
      </c>
      <c r="B386" s="1" t="s">
        <v>115</v>
      </c>
      <c r="C386" s="1">
        <v>15</v>
      </c>
      <c r="D386" s="1" t="s">
        <v>166</v>
      </c>
      <c r="E386" s="4">
        <f>IF(実質付加価値!E386&gt;0,LN(実質付加価値!E386),0)</f>
        <v>10.931098322485052</v>
      </c>
      <c r="F386" s="4">
        <f>IF(実質付加価値!F386&gt;0,LN(実質付加価値!F386),0)</f>
        <v>11.311809568537198</v>
      </c>
      <c r="G386" s="4">
        <f>IF(実質付加価値!G386&gt;0,LN(実質付加価値!G386),0)</f>
        <v>11.874102410589371</v>
      </c>
      <c r="H386" s="4">
        <f>IF(実質付加価値!H386&gt;0,LN(実質付加価値!H386),0)</f>
        <v>11.601791414759152</v>
      </c>
      <c r="I386" s="4">
        <f>IF(実質付加価値!I386&gt;0,LN(実質付加価値!I386),0)</f>
        <v>11.70664297655483</v>
      </c>
    </row>
    <row r="387" spans="1:9" x14ac:dyDescent="0.15">
      <c r="A387" s="1">
        <v>17</v>
      </c>
      <c r="B387" s="1" t="s">
        <v>65</v>
      </c>
      <c r="C387" s="1">
        <v>16</v>
      </c>
      <c r="D387" s="1" t="s">
        <v>149</v>
      </c>
      <c r="E387" s="4">
        <f>IF(実質付加価値!E387&gt;0,LN(実質付加価値!E387),0)</f>
        <v>12.622147225914182</v>
      </c>
      <c r="F387" s="4">
        <f>IF(実質付加価値!F387&gt;0,LN(実質付加価値!F387),0)</f>
        <v>12.901799907463804</v>
      </c>
      <c r="G387" s="4">
        <f>IF(実質付加価値!G387&gt;0,LN(実質付加価値!G387),0)</f>
        <v>13.078389201459874</v>
      </c>
      <c r="H387" s="4">
        <f>IF(実質付加価値!H387&gt;0,LN(実質付加価値!H387),0)</f>
        <v>12.986619894632424</v>
      </c>
      <c r="I387" s="4">
        <f>IF(実質付加価値!I387&gt;0,LN(実質付加価値!I387),0)</f>
        <v>12.536419713100885</v>
      </c>
    </row>
    <row r="388" spans="1:9" x14ac:dyDescent="0.15">
      <c r="A388" s="1">
        <v>17</v>
      </c>
      <c r="B388" s="1" t="s">
        <v>65</v>
      </c>
      <c r="C388" s="1">
        <v>17</v>
      </c>
      <c r="D388" s="1" t="s">
        <v>150</v>
      </c>
      <c r="E388" s="4">
        <f>IF(実質付加価値!E388&gt;0,LN(実質付加価値!E388),0)</f>
        <v>9.8144128125384196</v>
      </c>
      <c r="F388" s="4">
        <f>IF(実質付加価値!F388&gt;0,LN(実質付加価値!F388),0)</f>
        <v>10.595891808980719</v>
      </c>
      <c r="G388" s="4">
        <f>IF(実質付加価値!G388&gt;0,LN(実質付加価値!G388),0)</f>
        <v>11.071504595383606</v>
      </c>
      <c r="H388" s="4">
        <f>IF(実質付加価値!H388&gt;0,LN(実質付加価値!H388),0)</f>
        <v>11.770912602411766</v>
      </c>
      <c r="I388" s="4">
        <f>IF(実質付加価値!I388&gt;0,LN(実質付加価値!I388),0)</f>
        <v>11.898051216683042</v>
      </c>
    </row>
    <row r="389" spans="1:9" x14ac:dyDescent="0.15">
      <c r="A389" s="1">
        <v>17</v>
      </c>
      <c r="B389" s="1" t="s">
        <v>65</v>
      </c>
      <c r="C389" s="1">
        <v>18</v>
      </c>
      <c r="D389" s="1" t="s">
        <v>151</v>
      </c>
      <c r="E389" s="4">
        <f>IF(実質付加価値!E389&gt;0,LN(実質付加価値!E389),0)</f>
        <v>11.624904648440843</v>
      </c>
      <c r="F389" s="4">
        <f>IF(実質付加価値!F389&gt;0,LN(実質付加価値!F389),0)</f>
        <v>12.426564141762123</v>
      </c>
      <c r="G389" s="4">
        <f>IF(実質付加価値!G389&gt;0,LN(実質付加価値!G389),0)</f>
        <v>13.104908802912613</v>
      </c>
      <c r="H389" s="4">
        <f>IF(実質付加価値!H389&gt;0,LN(実質付加価値!H389),0)</f>
        <v>13.347317574061369</v>
      </c>
      <c r="I389" s="4">
        <f>IF(実質付加価値!I389&gt;0,LN(実質付加価値!I389),0)</f>
        <v>13.216497441451526</v>
      </c>
    </row>
    <row r="390" spans="1:9" x14ac:dyDescent="0.15">
      <c r="A390" s="1">
        <v>17</v>
      </c>
      <c r="B390" s="1" t="s">
        <v>65</v>
      </c>
      <c r="C390" s="1">
        <v>19</v>
      </c>
      <c r="D390" s="1" t="s">
        <v>152</v>
      </c>
      <c r="E390" s="4">
        <f>IF(実質付加価値!E390&gt;0,LN(実質付加価値!E390),0)</f>
        <v>10.840513990898604</v>
      </c>
      <c r="F390" s="4">
        <f>IF(実質付加価値!F390&gt;0,LN(実質付加価値!F390),0)</f>
        <v>11.452584120905641</v>
      </c>
      <c r="G390" s="4">
        <f>IF(実質付加価値!G390&gt;0,LN(実質付加価値!G390),0)</f>
        <v>12.278008655904832</v>
      </c>
      <c r="H390" s="4">
        <f>IF(実質付加価値!H390&gt;0,LN(実質付加価値!H390),0)</f>
        <v>12.225316206752366</v>
      </c>
      <c r="I390" s="4">
        <f>IF(実質付加価値!I390&gt;0,LN(実質付加価値!I390),0)</f>
        <v>12.156837955774735</v>
      </c>
    </row>
    <row r="391" spans="1:9" x14ac:dyDescent="0.15">
      <c r="A391" s="1">
        <v>17</v>
      </c>
      <c r="B391" s="1" t="s">
        <v>65</v>
      </c>
      <c r="C391" s="1">
        <v>20</v>
      </c>
      <c r="D391" s="1" t="s">
        <v>153</v>
      </c>
      <c r="E391" s="4">
        <f>IF(実質付加価値!E391&gt;0,LN(実質付加価値!E391),0)</f>
        <v>11.157440661356942</v>
      </c>
      <c r="F391" s="4">
        <f>IF(実質付加価値!F391&gt;0,LN(実質付加価値!F391),0)</f>
        <v>11.384143214528768</v>
      </c>
      <c r="G391" s="4">
        <f>IF(実質付加価値!G391&gt;0,LN(実質付加価値!G391),0)</f>
        <v>11.133993796992945</v>
      </c>
      <c r="H391" s="4">
        <f>IF(実質付加価値!H391&gt;0,LN(実質付加価値!H391),0)</f>
        <v>10.989116743883313</v>
      </c>
      <c r="I391" s="4">
        <f>IF(実質付加価値!I391&gt;0,LN(実質付加価値!I391),0)</f>
        <v>11.023333973629679</v>
      </c>
    </row>
    <row r="392" spans="1:9" x14ac:dyDescent="0.15">
      <c r="A392" s="1">
        <v>17</v>
      </c>
      <c r="B392" s="1" t="s">
        <v>65</v>
      </c>
      <c r="C392" s="1">
        <v>21</v>
      </c>
      <c r="D392" s="1" t="s">
        <v>154</v>
      </c>
      <c r="E392" s="4">
        <f>IF(実質付加価値!E392&gt;0,LN(実質付加価値!E392),0)</f>
        <v>11.662469343008789</v>
      </c>
      <c r="F392" s="4">
        <f>IF(実質付加価値!F392&gt;0,LN(実質付加価値!F392),0)</f>
        <v>11.790249563334381</v>
      </c>
      <c r="G392" s="4">
        <f>IF(実質付加価値!G392&gt;0,LN(実質付加価値!G392),0)</f>
        <v>12.262544379147315</v>
      </c>
      <c r="H392" s="4">
        <f>IF(実質付加価値!H392&gt;0,LN(実質付加価値!H392),0)</f>
        <v>12.418675099609944</v>
      </c>
      <c r="I392" s="4">
        <f>IF(実質付加価値!I392&gt;0,LN(実質付加価値!I392),0)</f>
        <v>12.5689933724117</v>
      </c>
    </row>
    <row r="393" spans="1:9" x14ac:dyDescent="0.15">
      <c r="A393" s="1">
        <v>17</v>
      </c>
      <c r="B393" s="1" t="s">
        <v>16</v>
      </c>
      <c r="C393" s="1">
        <v>22</v>
      </c>
      <c r="D393" s="1" t="s">
        <v>146</v>
      </c>
      <c r="E393" s="4">
        <f>IF(実質付加価値!E393&gt;0,LN(実質付加価値!E393),0)</f>
        <v>12.734503943002103</v>
      </c>
      <c r="F393" s="4">
        <f>IF(実質付加価値!F393&gt;0,LN(実質付加価値!F393),0)</f>
        <v>13.367981708912895</v>
      </c>
      <c r="G393" s="4">
        <f>IF(実質付加価値!G393&gt;0,LN(実質付加価値!G393),0)</f>
        <v>13.581741628672965</v>
      </c>
      <c r="H393" s="4">
        <f>IF(実質付加価値!H393&gt;0,LN(実質付加価値!H393),0)</f>
        <v>13.780665523600565</v>
      </c>
      <c r="I393" s="4">
        <f>IF(実質付加価値!I393&gt;0,LN(実質付加価値!I393),0)</f>
        <v>13.931851528606712</v>
      </c>
    </row>
    <row r="394" spans="1:9" x14ac:dyDescent="0.15">
      <c r="A394" s="1">
        <v>17</v>
      </c>
      <c r="B394" s="1" t="s">
        <v>16</v>
      </c>
      <c r="C394" s="1">
        <v>23</v>
      </c>
      <c r="D394" s="1" t="s">
        <v>167</v>
      </c>
      <c r="E394" s="4">
        <f>IF(実質付加価値!E394&gt;0,LN(実質付加価値!E394),0)</f>
        <v>12.509852408436579</v>
      </c>
      <c r="F394" s="4">
        <f>IF(実質付加価値!F394&gt;0,LN(実質付加価値!F394),0)</f>
        <v>12.901116098537843</v>
      </c>
      <c r="G394" s="4">
        <f>IF(実質付加価値!G394&gt;0,LN(実質付加価値!G394),0)</f>
        <v>13.004070550616996</v>
      </c>
      <c r="H394" s="4">
        <f>IF(実質付加価値!H394&gt;0,LN(実質付加価値!H394),0)</f>
        <v>13.178726109626295</v>
      </c>
      <c r="I394" s="4">
        <f>IF(実質付加価値!I394&gt;0,LN(実質付加価値!I394),0)</f>
        <v>13.302418944193214</v>
      </c>
    </row>
    <row r="395" spans="1:9" x14ac:dyDescent="0.15">
      <c r="A395" s="1">
        <v>18</v>
      </c>
      <c r="B395" s="1" t="s">
        <v>66</v>
      </c>
      <c r="C395" s="1">
        <v>1</v>
      </c>
      <c r="D395" s="1" t="s">
        <v>147</v>
      </c>
      <c r="E395" s="4">
        <f>IF(実質付加価値!E395&gt;0,LN(実質付加価値!E395),0)</f>
        <v>11.212499942575652</v>
      </c>
      <c r="F395" s="4">
        <f>IF(実質付加価値!F395&gt;0,LN(実質付加価値!F395),0)</f>
        <v>11.023378708035708</v>
      </c>
      <c r="G395" s="4">
        <f>IF(実質付加価値!G395&gt;0,LN(実質付加価値!G395),0)</f>
        <v>11.095272825019148</v>
      </c>
      <c r="H395" s="4">
        <f>IF(実質付加価値!H395&gt;0,LN(実質付加価値!H395),0)</f>
        <v>10.958899429219343</v>
      </c>
      <c r="I395" s="4">
        <f>IF(実質付加価値!I395&gt;0,LN(実質付加価値!I395),0)</f>
        <v>10.853524385748791</v>
      </c>
    </row>
    <row r="396" spans="1:9" x14ac:dyDescent="0.15">
      <c r="A396" s="1">
        <v>18</v>
      </c>
      <c r="B396" s="1" t="s">
        <v>66</v>
      </c>
      <c r="C396" s="1">
        <v>2</v>
      </c>
      <c r="D396" s="1" t="s">
        <v>148</v>
      </c>
      <c r="E396" s="4">
        <f>IF(実質付加価値!E396&gt;0,LN(実質付加価値!E396),0)</f>
        <v>9.0213337767577446</v>
      </c>
      <c r="F396" s="4">
        <f>IF(実質付加価値!F396&gt;0,LN(実質付加価値!F396),0)</f>
        <v>8.7659430096691029</v>
      </c>
      <c r="G396" s="4">
        <f>IF(実質付加価値!G396&gt;0,LN(実質付加価値!G396),0)</f>
        <v>8.2730279341522657</v>
      </c>
      <c r="H396" s="4">
        <f>IF(実質付加価値!H396&gt;0,LN(実質付加価値!H396),0)</f>
        <v>7.9475357075925821</v>
      </c>
      <c r="I396" s="4">
        <f>IF(実質付加価値!I396&gt;0,LN(実質付加価値!I396),0)</f>
        <v>7.3448776565453961</v>
      </c>
    </row>
    <row r="397" spans="1:9" x14ac:dyDescent="0.15">
      <c r="A397" s="1">
        <v>18</v>
      </c>
      <c r="B397" s="1" t="s">
        <v>116</v>
      </c>
      <c r="C397" s="1">
        <v>3</v>
      </c>
      <c r="D397" s="1" t="s">
        <v>155</v>
      </c>
      <c r="E397" s="4">
        <f>IF(実質付加価値!E397&gt;0,LN(実質付加価値!E397),0)</f>
        <v>10.197217475456059</v>
      </c>
      <c r="F397" s="4">
        <f>IF(実質付加価値!F397&gt;0,LN(実質付加価値!F397),0)</f>
        <v>10.635800972810424</v>
      </c>
      <c r="G397" s="4">
        <f>IF(実質付加価値!G397&gt;0,LN(実質付加価値!G397),0)</f>
        <v>10.745232029277012</v>
      </c>
      <c r="H397" s="4">
        <f>IF(実質付加価値!H397&gt;0,LN(実質付加価値!H397),0)</f>
        <v>10.571079629236754</v>
      </c>
      <c r="I397" s="4">
        <f>IF(実質付加価値!I397&gt;0,LN(実質付加価値!I397),0)</f>
        <v>10.262141446582</v>
      </c>
    </row>
    <row r="398" spans="1:9" x14ac:dyDescent="0.15">
      <c r="A398" s="1">
        <v>18</v>
      </c>
      <c r="B398" s="1" t="s">
        <v>116</v>
      </c>
      <c r="C398" s="1">
        <v>4</v>
      </c>
      <c r="D398" s="1" t="s">
        <v>156</v>
      </c>
      <c r="E398" s="4">
        <f>IF(実質付加価値!E398&gt;0,LN(実質付加価値!E398),0)</f>
        <v>11.488805449417519</v>
      </c>
      <c r="F398" s="4">
        <f>IF(実質付加価値!F398&gt;0,LN(実質付加価値!F398),0)</f>
        <v>12.012929662460657</v>
      </c>
      <c r="G398" s="4">
        <f>IF(実質付加価値!G398&gt;0,LN(実質付加価値!G398),0)</f>
        <v>12.246970787480624</v>
      </c>
      <c r="H398" s="4">
        <f>IF(実質付加価値!H398&gt;0,LN(実質付加価値!H398),0)</f>
        <v>11.728403265850295</v>
      </c>
      <c r="I398" s="4">
        <f>IF(実質付加価値!I398&gt;0,LN(実質付加価値!I398),0)</f>
        <v>11.395364787414538</v>
      </c>
    </row>
    <row r="399" spans="1:9" x14ac:dyDescent="0.15">
      <c r="A399" s="1">
        <v>18</v>
      </c>
      <c r="B399" s="1" t="s">
        <v>116</v>
      </c>
      <c r="C399" s="1">
        <v>5</v>
      </c>
      <c r="D399" s="1" t="s">
        <v>157</v>
      </c>
      <c r="E399" s="4">
        <f>IF(実質付加価値!E399&gt;0,LN(実質付加価値!E399),0)</f>
        <v>9.1018151029561221</v>
      </c>
      <c r="F399" s="4">
        <f>IF(実質付加価値!F399&gt;0,LN(実質付加価値!F399),0)</f>
        <v>9.9954152180488745</v>
      </c>
      <c r="G399" s="4">
        <f>IF(実質付加価値!G399&gt;0,LN(実質付加価値!G399),0)</f>
        <v>10.122423530616413</v>
      </c>
      <c r="H399" s="4">
        <f>IF(実質付加価値!H399&gt;0,LN(実質付加価値!H399),0)</f>
        <v>10.114347212863677</v>
      </c>
      <c r="I399" s="4">
        <f>IF(実質付加価値!I399&gt;0,LN(実質付加価値!I399),0)</f>
        <v>10.059229596479035</v>
      </c>
    </row>
    <row r="400" spans="1:9" x14ac:dyDescent="0.15">
      <c r="A400" s="1">
        <v>18</v>
      </c>
      <c r="B400" s="1" t="s">
        <v>116</v>
      </c>
      <c r="C400" s="1">
        <v>6</v>
      </c>
      <c r="D400" s="1" t="s">
        <v>49</v>
      </c>
      <c r="E400" s="4">
        <f>IF(実質付加価値!E400&gt;0,LN(実質付加価値!E400),0)</f>
        <v>9.151876937324861</v>
      </c>
      <c r="F400" s="4">
        <f>IF(実質付加価値!F400&gt;0,LN(実質付加価値!F400),0)</f>
        <v>8.5789828259428837</v>
      </c>
      <c r="G400" s="4">
        <f>IF(実質付加価値!G400&gt;0,LN(実質付加価値!G400),0)</f>
        <v>10.167811363379714</v>
      </c>
      <c r="H400" s="4">
        <f>IF(実質付加価値!H400&gt;0,LN(実質付加価値!H400),0)</f>
        <v>10.931564966494799</v>
      </c>
      <c r="I400" s="4">
        <f>IF(実質付加価値!I400&gt;0,LN(実質付加価値!I400),0)</f>
        <v>11.251944188660179</v>
      </c>
    </row>
    <row r="401" spans="1:9" x14ac:dyDescent="0.15">
      <c r="A401" s="1">
        <v>18</v>
      </c>
      <c r="B401" s="1" t="s">
        <v>116</v>
      </c>
      <c r="C401" s="1">
        <v>7</v>
      </c>
      <c r="D401" s="1" t="s">
        <v>158</v>
      </c>
      <c r="E401" s="4">
        <f>IF(実質付加価値!E401&gt;0,LN(実質付加価値!E401),0)</f>
        <v>6.9448394752103582</v>
      </c>
      <c r="F401" s="4">
        <f>IF(実質付加価値!F401&gt;0,LN(実質付加価値!F401),0)</f>
        <v>6.7859835237833543</v>
      </c>
      <c r="G401" s="4">
        <f>IF(実質付加価値!G401&gt;0,LN(実質付加価値!G401),0)</f>
        <v>8.6406593578362028</v>
      </c>
      <c r="H401" s="4">
        <f>IF(実質付加価値!H401&gt;0,LN(実質付加価値!H401),0)</f>
        <v>8.1126714964811288</v>
      </c>
      <c r="I401" s="4">
        <f>IF(実質付加価値!I401&gt;0,LN(実質付加価値!I401),0)</f>
        <v>7.122665349305656</v>
      </c>
    </row>
    <row r="402" spans="1:9" x14ac:dyDescent="0.15">
      <c r="A402" s="1">
        <v>18</v>
      </c>
      <c r="B402" s="1" t="s">
        <v>116</v>
      </c>
      <c r="C402" s="1">
        <v>8</v>
      </c>
      <c r="D402" s="1" t="s">
        <v>159</v>
      </c>
      <c r="E402" s="4">
        <f>IF(実質付加価値!E402&gt;0,LN(実質付加価値!E402),0)</f>
        <v>9.3798292897971081</v>
      </c>
      <c r="F402" s="4">
        <f>IF(実質付加価値!F402&gt;0,LN(実質付加価値!F402),0)</f>
        <v>9.6197124924035826</v>
      </c>
      <c r="G402" s="4">
        <f>IF(実質付加価値!G402&gt;0,LN(実質付加価値!G402),0)</f>
        <v>10.211499969980826</v>
      </c>
      <c r="H402" s="4">
        <f>IF(実質付加価値!H402&gt;0,LN(実質付加価値!H402),0)</f>
        <v>10.333754537168904</v>
      </c>
      <c r="I402" s="4">
        <f>IF(実質付加価値!I402&gt;0,LN(実質付加価値!I402),0)</f>
        <v>10.749353772635351</v>
      </c>
    </row>
    <row r="403" spans="1:9" x14ac:dyDescent="0.15">
      <c r="A403" s="1">
        <v>18</v>
      </c>
      <c r="B403" s="1" t="s">
        <v>116</v>
      </c>
      <c r="C403" s="1">
        <v>9</v>
      </c>
      <c r="D403" s="1" t="s">
        <v>160</v>
      </c>
      <c r="E403" s="4">
        <f>IF(実質付加価値!E403&gt;0,LN(実質付加価値!E403),0)</f>
        <v>8.2624170545005047</v>
      </c>
      <c r="F403" s="4">
        <f>IF(実質付加価値!F403&gt;0,LN(実質付加価値!F403),0)</f>
        <v>8.8499199940600839</v>
      </c>
      <c r="G403" s="4">
        <f>IF(実質付加価値!G403&gt;0,LN(実質付加価値!G403),0)</f>
        <v>10.23179717655564</v>
      </c>
      <c r="H403" s="4">
        <f>IF(実質付加価値!H403&gt;0,LN(実質付加価値!H403),0)</f>
        <v>10.366700247861644</v>
      </c>
      <c r="I403" s="4">
        <f>IF(実質付加価値!I403&gt;0,LN(実質付加価値!I403),0)</f>
        <v>9.1725479245772483</v>
      </c>
    </row>
    <row r="404" spans="1:9" x14ac:dyDescent="0.15">
      <c r="A404" s="1">
        <v>18</v>
      </c>
      <c r="B404" s="1" t="s">
        <v>116</v>
      </c>
      <c r="C404" s="1">
        <v>10</v>
      </c>
      <c r="D404" s="1" t="s">
        <v>161</v>
      </c>
      <c r="E404" s="4">
        <f>IF(実質付加価値!E404&gt;0,LN(実質付加価値!E404),0)</f>
        <v>8.6817531935716197</v>
      </c>
      <c r="F404" s="4">
        <f>IF(実質付加価値!F404&gt;0,LN(実質付加価値!F404),0)</f>
        <v>9.4974074111863196</v>
      </c>
      <c r="G404" s="4">
        <f>IF(実質付加価値!G404&gt;0,LN(実質付加価値!G404),0)</f>
        <v>10.298438138774497</v>
      </c>
      <c r="H404" s="4">
        <f>IF(実質付加価値!H404&gt;0,LN(実質付加価値!H404),0)</f>
        <v>10.325451527711564</v>
      </c>
      <c r="I404" s="4">
        <f>IF(実質付加価値!I404&gt;0,LN(実質付加価値!I404),0)</f>
        <v>10.086728661162942</v>
      </c>
    </row>
    <row r="405" spans="1:9" x14ac:dyDescent="0.15">
      <c r="A405" s="1">
        <v>18</v>
      </c>
      <c r="B405" s="1" t="s">
        <v>116</v>
      </c>
      <c r="C405" s="1">
        <v>11</v>
      </c>
      <c r="D405" s="1" t="s">
        <v>162</v>
      </c>
      <c r="E405" s="4">
        <f>IF(実質付加価値!E405&gt;0,LN(実質付加価値!E405),0)</f>
        <v>9.1244849224992315</v>
      </c>
      <c r="F405" s="4">
        <f>IF(実質付加価値!F405&gt;0,LN(実質付加価値!F405),0)</f>
        <v>9.7699369511705854</v>
      </c>
      <c r="G405" s="4">
        <f>IF(実質付加価値!G405&gt;0,LN(実質付加価値!G405),0)</f>
        <v>10.832660391967492</v>
      </c>
      <c r="H405" s="4">
        <f>IF(実質付加価値!H405&gt;0,LN(実質付加価値!H405),0)</f>
        <v>10.779098994849933</v>
      </c>
      <c r="I405" s="4">
        <f>IF(実質付加価値!I405&gt;0,LN(実質付加価値!I405),0)</f>
        <v>10.946629865560483</v>
      </c>
    </row>
    <row r="406" spans="1:9" x14ac:dyDescent="0.15">
      <c r="A406" s="1">
        <v>18</v>
      </c>
      <c r="B406" s="1" t="s">
        <v>116</v>
      </c>
      <c r="C406" s="1">
        <v>12</v>
      </c>
      <c r="D406" s="1" t="s">
        <v>163</v>
      </c>
      <c r="E406" s="4">
        <f>IF(実質付加価値!E406&gt;0,LN(実質付加価値!E406),0)</f>
        <v>6.965668418440452</v>
      </c>
      <c r="F406" s="4">
        <f>IF(実質付加価値!F406&gt;0,LN(実質付加価値!F406),0)</f>
        <v>9.1274585246428828</v>
      </c>
      <c r="G406" s="4">
        <f>IF(実質付加価値!G406&gt;0,LN(実質付加価値!G406),0)</f>
        <v>10.956278594019647</v>
      </c>
      <c r="H406" s="4">
        <f>IF(実質付加価値!H406&gt;0,LN(実質付加価値!H406),0)</f>
        <v>11.978935687486137</v>
      </c>
      <c r="I406" s="4">
        <f>IF(実質付加価値!I406&gt;0,LN(実質付加価値!I406),0)</f>
        <v>13.340596492321678</v>
      </c>
    </row>
    <row r="407" spans="1:9" x14ac:dyDescent="0.15">
      <c r="A407" s="1">
        <v>18</v>
      </c>
      <c r="B407" s="1" t="s">
        <v>116</v>
      </c>
      <c r="C407" s="1">
        <v>13</v>
      </c>
      <c r="D407" s="1" t="s">
        <v>164</v>
      </c>
      <c r="E407" s="4">
        <f>IF(実質付加価値!E407&gt;0,LN(実質付加価値!E407),0)</f>
        <v>5.9290145285771478</v>
      </c>
      <c r="F407" s="4">
        <f>IF(実質付加価値!F407&gt;0,LN(実質付加価値!F407),0)</f>
        <v>7.3045944725435614</v>
      </c>
      <c r="G407" s="4">
        <f>IF(実質付加価値!G407&gt;0,LN(実質付加価値!G407),0)</f>
        <v>8.9080817202307117</v>
      </c>
      <c r="H407" s="4">
        <f>IF(実質付加価値!H407&gt;0,LN(実質付加価値!H407),0)</f>
        <v>9.6544281262571037</v>
      </c>
      <c r="I407" s="4">
        <f>IF(実質付加価値!I407&gt;0,LN(実質付加価値!I407),0)</f>
        <v>10.535114735605761</v>
      </c>
    </row>
    <row r="408" spans="1:9" x14ac:dyDescent="0.15">
      <c r="A408" s="1">
        <v>18</v>
      </c>
      <c r="B408" s="1" t="s">
        <v>116</v>
      </c>
      <c r="C408" s="1">
        <v>14</v>
      </c>
      <c r="D408" s="1" t="s">
        <v>165</v>
      </c>
      <c r="E408" s="4">
        <f>IF(実質付加価値!E408&gt;0,LN(実質付加価値!E408),0)</f>
        <v>8.5705721717576377</v>
      </c>
      <c r="F408" s="4">
        <f>IF(実質付加価値!F408&gt;0,LN(実質付加価値!F408),0)</f>
        <v>9.9282153647385929</v>
      </c>
      <c r="G408" s="4">
        <f>IF(実質付加価値!G408&gt;0,LN(実質付加価値!G408),0)</f>
        <v>10.736210885216952</v>
      </c>
      <c r="H408" s="4">
        <f>IF(実質付加価値!H408&gt;0,LN(実質付加価値!H408),0)</f>
        <v>10.843260985603271</v>
      </c>
      <c r="I408" s="4">
        <f>IF(実質付加価値!I408&gt;0,LN(実質付加価値!I408),0)</f>
        <v>10.862849295227585</v>
      </c>
    </row>
    <row r="409" spans="1:9" x14ac:dyDescent="0.15">
      <c r="A409" s="1">
        <v>18</v>
      </c>
      <c r="B409" s="1" t="s">
        <v>116</v>
      </c>
      <c r="C409" s="1">
        <v>15</v>
      </c>
      <c r="D409" s="1" t="s">
        <v>166</v>
      </c>
      <c r="E409" s="4">
        <f>IF(実質付加価値!E409&gt;0,LN(実質付加価値!E409),0)</f>
        <v>10.637468375854795</v>
      </c>
      <c r="F409" s="4">
        <f>IF(実質付加価値!F409&gt;0,LN(実質付加価値!F409),0)</f>
        <v>11.033877333550905</v>
      </c>
      <c r="G409" s="4">
        <f>IF(実質付加価値!G409&gt;0,LN(実質付加価値!G409),0)</f>
        <v>11.38575244881174</v>
      </c>
      <c r="H409" s="4">
        <f>IF(実質付加価値!H409&gt;0,LN(実質付加価値!H409),0)</f>
        <v>11.42292745797463</v>
      </c>
      <c r="I409" s="4">
        <f>IF(実質付加価値!I409&gt;0,LN(実質付加価値!I409),0)</f>
        <v>11.340430084580197</v>
      </c>
    </row>
    <row r="410" spans="1:9" x14ac:dyDescent="0.15">
      <c r="A410" s="1">
        <v>18</v>
      </c>
      <c r="B410" s="1" t="s">
        <v>66</v>
      </c>
      <c r="C410" s="1">
        <v>16</v>
      </c>
      <c r="D410" s="1" t="s">
        <v>149</v>
      </c>
      <c r="E410" s="4">
        <f>IF(実質付加価値!E410&gt;0,LN(実質付加価値!E410),0)</f>
        <v>11.948219409300362</v>
      </c>
      <c r="F410" s="4">
        <f>IF(実質付加価値!F410&gt;0,LN(実質付加価値!F410),0)</f>
        <v>12.425268278112005</v>
      </c>
      <c r="G410" s="4">
        <f>IF(実質付加価値!G410&gt;0,LN(実質付加価値!G410),0)</f>
        <v>12.60300153084113</v>
      </c>
      <c r="H410" s="4">
        <f>IF(実質付加価値!H410&gt;0,LN(実質付加価値!H410),0)</f>
        <v>12.468085373864733</v>
      </c>
      <c r="I410" s="4">
        <f>IF(実質付加価値!I410&gt;0,LN(実質付加価値!I410),0)</f>
        <v>12.382715351753161</v>
      </c>
    </row>
    <row r="411" spans="1:9" x14ac:dyDescent="0.15">
      <c r="A411" s="1">
        <v>18</v>
      </c>
      <c r="B411" s="1" t="s">
        <v>66</v>
      </c>
      <c r="C411" s="1">
        <v>17</v>
      </c>
      <c r="D411" s="1" t="s">
        <v>150</v>
      </c>
      <c r="E411" s="4">
        <f>IF(実質付加価値!E411&gt;0,LN(実質付加価値!E411),0)</f>
        <v>11.016144566716498</v>
      </c>
      <c r="F411" s="4">
        <f>IF(実質付加価値!F411&gt;0,LN(実質付加価値!F411),0)</f>
        <v>11.972251800783727</v>
      </c>
      <c r="G411" s="4">
        <f>IF(実質付加価値!G411&gt;0,LN(実質付加価値!G411),0)</f>
        <v>12.665977512122078</v>
      </c>
      <c r="H411" s="4">
        <f>IF(実質付加価値!H411&gt;0,LN(実質付加価値!H411),0)</f>
        <v>12.87936851378026</v>
      </c>
      <c r="I411" s="4">
        <f>IF(実質付加価値!I411&gt;0,LN(実質付加価値!I411),0)</f>
        <v>13.04789789312796</v>
      </c>
    </row>
    <row r="412" spans="1:9" x14ac:dyDescent="0.15">
      <c r="A412" s="1">
        <v>18</v>
      </c>
      <c r="B412" s="1" t="s">
        <v>66</v>
      </c>
      <c r="C412" s="1">
        <v>18</v>
      </c>
      <c r="D412" s="1" t="s">
        <v>151</v>
      </c>
      <c r="E412" s="4">
        <f>IF(実質付加価値!E412&gt;0,LN(実質付加価値!E412),0)</f>
        <v>11.122586008068712</v>
      </c>
      <c r="F412" s="4">
        <f>IF(実質付加価値!F412&gt;0,LN(実質付加価値!F412),0)</f>
        <v>11.941864677016094</v>
      </c>
      <c r="G412" s="4">
        <f>IF(実質付加価値!G412&gt;0,LN(実質付加価値!G412),0)</f>
        <v>12.483949300501605</v>
      </c>
      <c r="H412" s="4">
        <f>IF(実質付加価値!H412&gt;0,LN(実質付加価値!H412),0)</f>
        <v>12.415984837256229</v>
      </c>
      <c r="I412" s="4">
        <f>IF(実質付加価値!I412&gt;0,LN(実質付加価値!I412),0)</f>
        <v>12.234797129960754</v>
      </c>
    </row>
    <row r="413" spans="1:9" x14ac:dyDescent="0.15">
      <c r="A413" s="1">
        <v>18</v>
      </c>
      <c r="B413" s="1" t="s">
        <v>66</v>
      </c>
      <c r="C413" s="1">
        <v>19</v>
      </c>
      <c r="D413" s="1" t="s">
        <v>152</v>
      </c>
      <c r="E413" s="4">
        <f>IF(実質付加価値!E413&gt;0,LN(実質付加価値!E413),0)</f>
        <v>10.158216473414704</v>
      </c>
      <c r="F413" s="4">
        <f>IF(実質付加価値!F413&gt;0,LN(実質付加価値!F413),0)</f>
        <v>10.986786129668275</v>
      </c>
      <c r="G413" s="4">
        <f>IF(実質付加価値!G413&gt;0,LN(実質付加価値!G413),0)</f>
        <v>11.776253680066779</v>
      </c>
      <c r="H413" s="4">
        <f>IF(実質付加価値!H413&gt;0,LN(実質付加価値!H413),0)</f>
        <v>11.831745601232491</v>
      </c>
      <c r="I413" s="4">
        <f>IF(実質付加価値!I413&gt;0,LN(実質付加価値!I413),0)</f>
        <v>11.751963760567071</v>
      </c>
    </row>
    <row r="414" spans="1:9" x14ac:dyDescent="0.15">
      <c r="A414" s="1">
        <v>18</v>
      </c>
      <c r="B414" s="1" t="s">
        <v>66</v>
      </c>
      <c r="C414" s="1">
        <v>20</v>
      </c>
      <c r="D414" s="1" t="s">
        <v>153</v>
      </c>
      <c r="E414" s="4">
        <f>IF(実質付加価値!E414&gt;0,LN(実質付加価値!E414),0)</f>
        <v>10.580882970186432</v>
      </c>
      <c r="F414" s="4">
        <f>IF(実質付加価値!F414&gt;0,LN(実質付加価値!F414),0)</f>
        <v>10.480203750464421</v>
      </c>
      <c r="G414" s="4">
        <f>IF(実質付加価値!G414&gt;0,LN(実質付加価値!G414),0)</f>
        <v>10.626125646781743</v>
      </c>
      <c r="H414" s="4">
        <f>IF(実質付加価値!H414&gt;0,LN(実質付加価値!H414),0)</f>
        <v>10.412479162065477</v>
      </c>
      <c r="I414" s="4">
        <f>IF(実質付加価値!I414&gt;0,LN(実質付加価値!I414),0)</f>
        <v>10.489413850290822</v>
      </c>
    </row>
    <row r="415" spans="1:9" x14ac:dyDescent="0.15">
      <c r="A415" s="1">
        <v>18</v>
      </c>
      <c r="B415" s="1" t="s">
        <v>66</v>
      </c>
      <c r="C415" s="1">
        <v>21</v>
      </c>
      <c r="D415" s="1" t="s">
        <v>154</v>
      </c>
      <c r="E415" s="4">
        <f>IF(実質付加価値!E415&gt;0,LN(実質付加価値!E415),0)</f>
        <v>11.1556879236817</v>
      </c>
      <c r="F415" s="4">
        <f>IF(実質付加価値!F415&gt;0,LN(実質付加価値!F415),0)</f>
        <v>11.673317904718616</v>
      </c>
      <c r="G415" s="4">
        <f>IF(実質付加価値!G415&gt;0,LN(実質付加価値!G415),0)</f>
        <v>12.068555803113172</v>
      </c>
      <c r="H415" s="4">
        <f>IF(実質付加価値!H415&gt;0,LN(実質付加価値!H415),0)</f>
        <v>12.140688790417132</v>
      </c>
      <c r="I415" s="4">
        <f>IF(実質付加価値!I415&gt;0,LN(実質付加価値!I415),0)</f>
        <v>12.327912790857866</v>
      </c>
    </row>
    <row r="416" spans="1:9" x14ac:dyDescent="0.15">
      <c r="A416" s="1">
        <v>18</v>
      </c>
      <c r="B416" s="1" t="s">
        <v>17</v>
      </c>
      <c r="C416" s="1">
        <v>22</v>
      </c>
      <c r="D416" s="1" t="s">
        <v>146</v>
      </c>
      <c r="E416" s="4">
        <f>IF(実質付加価値!E416&gt;0,LN(実質付加価値!E416),0)</f>
        <v>12.210952434913406</v>
      </c>
      <c r="F416" s="4">
        <f>IF(実質付加価値!F416&gt;0,LN(実質付加価値!F416),0)</f>
        <v>12.828896286185753</v>
      </c>
      <c r="G416" s="4">
        <f>IF(実質付加価値!G416&gt;0,LN(実質付加価値!G416),0)</f>
        <v>13.009320906421825</v>
      </c>
      <c r="H416" s="4">
        <f>IF(実質付加価値!H416&gt;0,LN(実質付加価値!H416),0)</f>
        <v>13.279315745242606</v>
      </c>
      <c r="I416" s="4">
        <f>IF(実質付加価値!I416&gt;0,LN(実質付加価値!I416),0)</f>
        <v>13.497996222164353</v>
      </c>
    </row>
    <row r="417" spans="1:9" x14ac:dyDescent="0.15">
      <c r="A417" s="1">
        <v>18</v>
      </c>
      <c r="B417" s="1" t="s">
        <v>17</v>
      </c>
      <c r="C417" s="1">
        <v>23</v>
      </c>
      <c r="D417" s="1" t="s">
        <v>167</v>
      </c>
      <c r="E417" s="4">
        <f>IF(実質付加価値!E417&gt;0,LN(実質付加価値!E417),0)</f>
        <v>12.149279856391061</v>
      </c>
      <c r="F417" s="4">
        <f>IF(実質付加価値!F417&gt;0,LN(実質付加価値!F417),0)</f>
        <v>12.456189905678819</v>
      </c>
      <c r="G417" s="4">
        <f>IF(実質付加価値!G417&gt;0,LN(実質付加価値!G417),0)</f>
        <v>12.56990922612081</v>
      </c>
      <c r="H417" s="4">
        <f>IF(実質付加価値!H417&gt;0,LN(実質付加価値!H417),0)</f>
        <v>12.785607593597938</v>
      </c>
      <c r="I417" s="4">
        <f>IF(実質付加価値!I417&gt;0,LN(実質付加価値!I417),0)</f>
        <v>12.902874272290052</v>
      </c>
    </row>
    <row r="418" spans="1:9" x14ac:dyDescent="0.15">
      <c r="A418" s="1">
        <v>19</v>
      </c>
      <c r="B418" s="1" t="s">
        <v>67</v>
      </c>
      <c r="C418" s="1">
        <v>1</v>
      </c>
      <c r="D418" s="1" t="s">
        <v>147</v>
      </c>
      <c r="E418" s="4">
        <f>IF(実質付加価値!E418&gt;0,LN(実質付加価値!E418),0)</f>
        <v>11.445396945024925</v>
      </c>
      <c r="F418" s="4">
        <f>IF(実質付加価値!F418&gt;0,LN(実質付加価値!F418),0)</f>
        <v>11.328523982664599</v>
      </c>
      <c r="G418" s="4">
        <f>IF(実質付加価値!G418&gt;0,LN(実質付加価値!G418),0)</f>
        <v>11.362747918533357</v>
      </c>
      <c r="H418" s="4">
        <f>IF(実質付加価値!H418&gt;0,LN(実質付加価値!H418),0)</f>
        <v>11.414299470148729</v>
      </c>
      <c r="I418" s="4">
        <f>IF(実質付加価値!I418&gt;0,LN(実質付加価値!I418),0)</f>
        <v>11.365385357882341</v>
      </c>
    </row>
    <row r="419" spans="1:9" x14ac:dyDescent="0.15">
      <c r="A419" s="1">
        <v>19</v>
      </c>
      <c r="B419" s="1" t="s">
        <v>67</v>
      </c>
      <c r="C419" s="1">
        <v>2</v>
      </c>
      <c r="D419" s="1" t="s">
        <v>148</v>
      </c>
      <c r="E419" s="4">
        <f>IF(実質付加価値!E419&gt;0,LN(実質付加価値!E419),0)</f>
        <v>8.5484170738824297</v>
      </c>
      <c r="F419" s="4">
        <f>IF(実質付加価値!F419&gt;0,LN(実質付加価値!F419),0)</f>
        <v>8.8672428604718672</v>
      </c>
      <c r="G419" s="4">
        <f>IF(実質付加価値!G419&gt;0,LN(実質付加価値!G419),0)</f>
        <v>8.9427339551997953</v>
      </c>
      <c r="H419" s="4">
        <f>IF(実質付加価値!H419&gt;0,LN(実質付加価値!H419),0)</f>
        <v>8.3723483051029781</v>
      </c>
      <c r="I419" s="4">
        <f>IF(実質付加価値!I419&gt;0,LN(実質付加価値!I419),0)</f>
        <v>7.7940686797656555</v>
      </c>
    </row>
    <row r="420" spans="1:9" x14ac:dyDescent="0.15">
      <c r="A420" s="1">
        <v>19</v>
      </c>
      <c r="B420" s="1" t="s">
        <v>117</v>
      </c>
      <c r="C420" s="1">
        <v>3</v>
      </c>
      <c r="D420" s="1" t="s">
        <v>155</v>
      </c>
      <c r="E420" s="4">
        <f>IF(実質付加価値!E420&gt;0,LN(実質付加価値!E420),0)</f>
        <v>10.661364306414194</v>
      </c>
      <c r="F420" s="4">
        <f>IF(実質付加価値!F420&gt;0,LN(実質付加価値!F420),0)</f>
        <v>11.069057461709988</v>
      </c>
      <c r="G420" s="4">
        <f>IF(実質付加価値!G420&gt;0,LN(実質付加価値!G420),0)</f>
        <v>11.602163714342813</v>
      </c>
      <c r="H420" s="4">
        <f>IF(実質付加価値!H420&gt;0,LN(実質付加価値!H420),0)</f>
        <v>11.646833164989683</v>
      </c>
      <c r="I420" s="4">
        <f>IF(実質付加価値!I420&gt;0,LN(実質付加価値!I420),0)</f>
        <v>11.422342642238291</v>
      </c>
    </row>
    <row r="421" spans="1:9" x14ac:dyDescent="0.15">
      <c r="A421" s="1">
        <v>19</v>
      </c>
      <c r="B421" s="1" t="s">
        <v>117</v>
      </c>
      <c r="C421" s="1">
        <v>4</v>
      </c>
      <c r="D421" s="1" t="s">
        <v>156</v>
      </c>
      <c r="E421" s="4">
        <f>IF(実質付加価値!E421&gt;0,LN(実質付加価値!E421),0)</f>
        <v>10.130134356699989</v>
      </c>
      <c r="F421" s="4">
        <f>IF(実質付加価値!F421&gt;0,LN(実質付加価値!F421),0)</f>
        <v>10.271512556991111</v>
      </c>
      <c r="G421" s="4">
        <f>IF(実質付加価値!G421&gt;0,LN(実質付加価値!G421),0)</f>
        <v>10.489692051153153</v>
      </c>
      <c r="H421" s="4">
        <f>IF(実質付加価値!H421&gt;0,LN(実質付加価値!H421),0)</f>
        <v>9.8434806858452593</v>
      </c>
      <c r="I421" s="4">
        <f>IF(実質付加価値!I421&gt;0,LN(実質付加価値!I421),0)</f>
        <v>9.8100367482865902</v>
      </c>
    </row>
    <row r="422" spans="1:9" x14ac:dyDescent="0.15">
      <c r="A422" s="1">
        <v>19</v>
      </c>
      <c r="B422" s="1" t="s">
        <v>117</v>
      </c>
      <c r="C422" s="1">
        <v>5</v>
      </c>
      <c r="D422" s="1" t="s">
        <v>157</v>
      </c>
      <c r="E422" s="4">
        <f>IF(実質付加価値!E422&gt;0,LN(実質付加価値!E422),0)</f>
        <v>8.8305485214145243</v>
      </c>
      <c r="F422" s="4">
        <f>IF(実質付加価値!F422&gt;0,LN(実質付加価値!F422),0)</f>
        <v>8.962865120017419</v>
      </c>
      <c r="G422" s="4">
        <f>IF(実質付加価値!G422&gt;0,LN(実質付加価値!G422),0)</f>
        <v>9.576278863645733</v>
      </c>
      <c r="H422" s="4">
        <f>IF(実質付加価値!H422&gt;0,LN(実質付加価値!H422),0)</f>
        <v>9.338937281969482</v>
      </c>
      <c r="I422" s="4">
        <f>IF(実質付加価値!I422&gt;0,LN(実質付加価値!I422),0)</f>
        <v>8.7611046797530001</v>
      </c>
    </row>
    <row r="423" spans="1:9" x14ac:dyDescent="0.15">
      <c r="A423" s="1">
        <v>19</v>
      </c>
      <c r="B423" s="1" t="s">
        <v>117</v>
      </c>
      <c r="C423" s="1">
        <v>6</v>
      </c>
      <c r="D423" s="1" t="s">
        <v>49</v>
      </c>
      <c r="E423" s="4">
        <f>IF(実質付加価値!E423&gt;0,LN(実質付加価値!E423),0)</f>
        <v>4.7950630883172263</v>
      </c>
      <c r="F423" s="4">
        <f>IF(実質付加価値!F423&gt;0,LN(実質付加価値!F423),0)</f>
        <v>5.9969931610381391</v>
      </c>
      <c r="G423" s="4">
        <f>IF(実質付加価値!G423&gt;0,LN(実質付加価値!G423),0)</f>
        <v>8.1384971266594093</v>
      </c>
      <c r="H423" s="4">
        <f>IF(実質付加価値!H423&gt;0,LN(実質付加価値!H423),0)</f>
        <v>8.886598816232258</v>
      </c>
      <c r="I423" s="4">
        <f>IF(実質付加価値!I423&gt;0,LN(実質付加価値!I423),0)</f>
        <v>9.9085405911316968</v>
      </c>
    </row>
    <row r="424" spans="1:9" x14ac:dyDescent="0.15">
      <c r="A424" s="1">
        <v>19</v>
      </c>
      <c r="B424" s="1" t="s">
        <v>117</v>
      </c>
      <c r="C424" s="1">
        <v>7</v>
      </c>
      <c r="D424" s="1" t="s">
        <v>158</v>
      </c>
      <c r="E424" s="4">
        <f>IF(実質付加価値!E424&gt;0,LN(実質付加価値!E424),0)</f>
        <v>5.3450191459941916</v>
      </c>
      <c r="F424" s="4">
        <f>IF(実質付加価値!F424&gt;0,LN(実質付加価値!F424),0)</f>
        <v>5.1335858299255932</v>
      </c>
      <c r="G424" s="4">
        <f>IF(実質付加価値!G424&gt;0,LN(実質付加価値!G424),0)</f>
        <v>6.7873163248106838</v>
      </c>
      <c r="H424" s="4">
        <f>IF(実質付加価値!H424&gt;0,LN(実質付加価値!H424),0)</f>
        <v>7.5879326047981532</v>
      </c>
      <c r="I424" s="4">
        <f>IF(実質付加価値!I424&gt;0,LN(実質付加価値!I424),0)</f>
        <v>6.2115771561076301</v>
      </c>
    </row>
    <row r="425" spans="1:9" x14ac:dyDescent="0.15">
      <c r="A425" s="1">
        <v>19</v>
      </c>
      <c r="B425" s="1" t="s">
        <v>117</v>
      </c>
      <c r="C425" s="1">
        <v>8</v>
      </c>
      <c r="D425" s="1" t="s">
        <v>159</v>
      </c>
      <c r="E425" s="4">
        <f>IF(実質付加価値!E425&gt;0,LN(実質付加価値!E425),0)</f>
        <v>9.2049727758561311</v>
      </c>
      <c r="F425" s="4">
        <f>IF(実質付加価値!F425&gt;0,LN(実質付加価値!F425),0)</f>
        <v>9.2701937609280698</v>
      </c>
      <c r="G425" s="4">
        <f>IF(実質付加価値!G425&gt;0,LN(実質付加価値!G425),0)</f>
        <v>9.8272940145429111</v>
      </c>
      <c r="H425" s="4">
        <f>IF(実質付加価値!H425&gt;0,LN(実質付加価値!H425),0)</f>
        <v>9.727140259870259</v>
      </c>
      <c r="I425" s="4">
        <f>IF(実質付加価値!I425&gt;0,LN(実質付加価値!I425),0)</f>
        <v>10.734806011812477</v>
      </c>
    </row>
    <row r="426" spans="1:9" x14ac:dyDescent="0.15">
      <c r="A426" s="1">
        <v>19</v>
      </c>
      <c r="B426" s="1" t="s">
        <v>117</v>
      </c>
      <c r="C426" s="1">
        <v>9</v>
      </c>
      <c r="D426" s="1" t="s">
        <v>160</v>
      </c>
      <c r="E426" s="4">
        <f>IF(実質付加価値!E426&gt;0,LN(実質付加価値!E426),0)</f>
        <v>7.7823982989682632</v>
      </c>
      <c r="F426" s="4">
        <f>IF(実質付加価値!F426&gt;0,LN(実質付加価値!F426),0)</f>
        <v>8.7736026930088133</v>
      </c>
      <c r="G426" s="4">
        <f>IF(実質付加価値!G426&gt;0,LN(実質付加価値!G426),0)</f>
        <v>9.6800421395757006</v>
      </c>
      <c r="H426" s="4">
        <f>IF(実質付加価値!H426&gt;0,LN(実質付加価値!H426),0)</f>
        <v>10.089531067356537</v>
      </c>
      <c r="I426" s="4">
        <f>IF(実質付加価値!I426&gt;0,LN(実質付加価値!I426),0)</f>
        <v>9.6486612479046894</v>
      </c>
    </row>
    <row r="427" spans="1:9" x14ac:dyDescent="0.15">
      <c r="A427" s="1">
        <v>19</v>
      </c>
      <c r="B427" s="1" t="s">
        <v>117</v>
      </c>
      <c r="C427" s="1">
        <v>10</v>
      </c>
      <c r="D427" s="1" t="s">
        <v>161</v>
      </c>
      <c r="E427" s="4">
        <f>IF(実質付加価値!E427&gt;0,LN(実質付加価値!E427),0)</f>
        <v>8.6915132248587064</v>
      </c>
      <c r="F427" s="4">
        <f>IF(実質付加価値!F427&gt;0,LN(実質付加価値!F427),0)</f>
        <v>9.3804100278595381</v>
      </c>
      <c r="G427" s="4">
        <f>IF(実質付加価値!G427&gt;0,LN(実質付加価値!G427),0)</f>
        <v>10.285612896140041</v>
      </c>
      <c r="H427" s="4">
        <f>IF(実質付加価値!H427&gt;0,LN(実質付加価値!H427),0)</f>
        <v>10.280734608828338</v>
      </c>
      <c r="I427" s="4">
        <f>IF(実質付加価値!I427&gt;0,LN(実質付加価値!I427),0)</f>
        <v>10.022840354093292</v>
      </c>
    </row>
    <row r="428" spans="1:9" x14ac:dyDescent="0.15">
      <c r="A428" s="1">
        <v>19</v>
      </c>
      <c r="B428" s="1" t="s">
        <v>117</v>
      </c>
      <c r="C428" s="1">
        <v>11</v>
      </c>
      <c r="D428" s="1" t="s">
        <v>162</v>
      </c>
      <c r="E428" s="4">
        <f>IF(実質付加価値!E428&gt;0,LN(実質付加価値!E428),0)</f>
        <v>9.3872114594674638</v>
      </c>
      <c r="F428" s="4">
        <f>IF(実質付加価値!F428&gt;0,LN(実質付加価値!F428),0)</f>
        <v>10.632191000930026</v>
      </c>
      <c r="G428" s="4">
        <f>IF(実質付加価値!G428&gt;0,LN(実質付加価値!G428),0)</f>
        <v>11.837503258414424</v>
      </c>
      <c r="H428" s="4">
        <f>IF(実質付加価値!H428&gt;0,LN(実質付加価値!H428),0)</f>
        <v>12.136724240893676</v>
      </c>
      <c r="I428" s="4">
        <f>IF(実質付加価値!I428&gt;0,LN(実質付加価値!I428),0)</f>
        <v>12.503510422478454</v>
      </c>
    </row>
    <row r="429" spans="1:9" x14ac:dyDescent="0.15">
      <c r="A429" s="1">
        <v>19</v>
      </c>
      <c r="B429" s="1" t="s">
        <v>117</v>
      </c>
      <c r="C429" s="1">
        <v>12</v>
      </c>
      <c r="D429" s="1" t="s">
        <v>163</v>
      </c>
      <c r="E429" s="4">
        <f>IF(実質付加価値!E429&gt;0,LN(実質付加価値!E429),0)</f>
        <v>7.4573322597778624</v>
      </c>
      <c r="F429" s="4">
        <f>IF(実質付加価値!F429&gt;0,LN(実質付加価値!F429),0)</f>
        <v>9.6328481916447206</v>
      </c>
      <c r="G429" s="4">
        <f>IF(実質付加価値!G429&gt;0,LN(実質付加価値!G429),0)</f>
        <v>12.01963006520435</v>
      </c>
      <c r="H429" s="4">
        <f>IF(実質付加価値!H429&gt;0,LN(実質付加価値!H429),0)</f>
        <v>12.433241312983542</v>
      </c>
      <c r="I429" s="4">
        <f>IF(実質付加価値!I429&gt;0,LN(実質付加価値!I429),0)</f>
        <v>13.656422430799928</v>
      </c>
    </row>
    <row r="430" spans="1:9" x14ac:dyDescent="0.15">
      <c r="A430" s="1">
        <v>19</v>
      </c>
      <c r="B430" s="1" t="s">
        <v>117</v>
      </c>
      <c r="C430" s="1">
        <v>13</v>
      </c>
      <c r="D430" s="1" t="s">
        <v>164</v>
      </c>
      <c r="E430" s="4">
        <f>IF(実質付加価値!E430&gt;0,LN(実質付加価値!E430),0)</f>
        <v>8.0280401626565272</v>
      </c>
      <c r="F430" s="4">
        <f>IF(実質付加価値!F430&gt;0,LN(実質付加価値!F430),0)</f>
        <v>9.5754203771259441</v>
      </c>
      <c r="G430" s="4">
        <f>IF(実質付加価値!G430&gt;0,LN(実質付加価値!G430),0)</f>
        <v>10.394426348327901</v>
      </c>
      <c r="H430" s="4">
        <f>IF(実質付加価値!H430&gt;0,LN(実質付加価値!H430),0)</f>
        <v>10.367193035355159</v>
      </c>
      <c r="I430" s="4">
        <f>IF(実質付加価値!I430&gt;0,LN(実質付加価値!I430),0)</f>
        <v>10.824667021277088</v>
      </c>
    </row>
    <row r="431" spans="1:9" x14ac:dyDescent="0.15">
      <c r="A431" s="1">
        <v>19</v>
      </c>
      <c r="B431" s="1" t="s">
        <v>117</v>
      </c>
      <c r="C431" s="1">
        <v>14</v>
      </c>
      <c r="D431" s="1" t="s">
        <v>165</v>
      </c>
      <c r="E431" s="4">
        <f>IF(実質付加価値!E431&gt;0,LN(実質付加価値!E431),0)</f>
        <v>8.3307464241250493</v>
      </c>
      <c r="F431" s="4">
        <f>IF(実質付加価値!F431&gt;0,LN(実質付加価値!F431),0)</f>
        <v>10.010755263616126</v>
      </c>
      <c r="G431" s="4">
        <f>IF(実質付加価値!G431&gt;0,LN(実質付加価値!G431),0)</f>
        <v>10.619868104013927</v>
      </c>
      <c r="H431" s="4">
        <f>IF(実質付加価値!H431&gt;0,LN(実質付加価値!H431),0)</f>
        <v>10.964718217050768</v>
      </c>
      <c r="I431" s="4">
        <f>IF(実質付加価値!I431&gt;0,LN(実質付加価値!I431),0)</f>
        <v>11.45212298368155</v>
      </c>
    </row>
    <row r="432" spans="1:9" x14ac:dyDescent="0.15">
      <c r="A432" s="1">
        <v>19</v>
      </c>
      <c r="B432" s="1" t="s">
        <v>117</v>
      </c>
      <c r="C432" s="1">
        <v>15</v>
      </c>
      <c r="D432" s="1" t="s">
        <v>166</v>
      </c>
      <c r="E432" s="4">
        <f>IF(実質付加価値!E432&gt;0,LN(実質付加価値!E432),0)</f>
        <v>10.672165913579791</v>
      </c>
      <c r="F432" s="4">
        <f>IF(実質付加価値!F432&gt;0,LN(実質付加価値!F432),0)</f>
        <v>11.104811936469615</v>
      </c>
      <c r="G432" s="4">
        <f>IF(実質付加価値!G432&gt;0,LN(実質付加価値!G432),0)</f>
        <v>11.698321010031885</v>
      </c>
      <c r="H432" s="4">
        <f>IF(実質付加価値!H432&gt;0,LN(実質付加価値!H432),0)</f>
        <v>11.591460750338685</v>
      </c>
      <c r="I432" s="4">
        <f>IF(実質付加価値!I432&gt;0,LN(実質付加価値!I432),0)</f>
        <v>11.320654729131686</v>
      </c>
    </row>
    <row r="433" spans="1:9" x14ac:dyDescent="0.15">
      <c r="A433" s="1">
        <v>19</v>
      </c>
      <c r="B433" s="1" t="s">
        <v>67</v>
      </c>
      <c r="C433" s="1">
        <v>16</v>
      </c>
      <c r="D433" s="1" t="s">
        <v>149</v>
      </c>
      <c r="E433" s="4">
        <f>IF(実質付加価値!E433&gt;0,LN(実質付加価値!E433),0)</f>
        <v>12.569042857114679</v>
      </c>
      <c r="F433" s="4">
        <f>IF(実質付加価値!F433&gt;0,LN(実質付加価値!F433),0)</f>
        <v>12.525471767158949</v>
      </c>
      <c r="G433" s="4">
        <f>IF(実質付加価値!G433&gt;0,LN(実質付加価値!G433),0)</f>
        <v>12.966785039163668</v>
      </c>
      <c r="H433" s="4">
        <f>IF(実質付加価値!H433&gt;0,LN(実質付加価値!H433),0)</f>
        <v>12.642999649437307</v>
      </c>
      <c r="I433" s="4">
        <f>IF(実質付加価値!I433&gt;0,LN(実質付加価値!I433),0)</f>
        <v>12.38886378773654</v>
      </c>
    </row>
    <row r="434" spans="1:9" x14ac:dyDescent="0.15">
      <c r="A434" s="1">
        <v>19</v>
      </c>
      <c r="B434" s="1" t="s">
        <v>67</v>
      </c>
      <c r="C434" s="1">
        <v>17</v>
      </c>
      <c r="D434" s="1" t="s">
        <v>150</v>
      </c>
      <c r="E434" s="4">
        <f>IF(実質付加価値!E434&gt;0,LN(実質付加価値!E434),0)</f>
        <v>9.8410592658696103</v>
      </c>
      <c r="F434" s="4">
        <f>IF(実質付加価値!F434&gt;0,LN(実質付加価値!F434),0)</f>
        <v>10.243820414043032</v>
      </c>
      <c r="G434" s="4">
        <f>IF(実質付加価値!G434&gt;0,LN(実質付加価値!G434),0)</f>
        <v>10.855569062772151</v>
      </c>
      <c r="H434" s="4">
        <f>IF(実質付加価値!H434&gt;0,LN(実質付加価値!H434),0)</f>
        <v>11.110063853802684</v>
      </c>
      <c r="I434" s="4">
        <f>IF(実質付加価値!I434&gt;0,LN(実質付加価値!I434),0)</f>
        <v>10.898170042145102</v>
      </c>
    </row>
    <row r="435" spans="1:9" x14ac:dyDescent="0.15">
      <c r="A435" s="1">
        <v>19</v>
      </c>
      <c r="B435" s="1" t="s">
        <v>67</v>
      </c>
      <c r="C435" s="1">
        <v>18</v>
      </c>
      <c r="D435" s="1" t="s">
        <v>151</v>
      </c>
      <c r="E435" s="4">
        <f>IF(実質付加価値!E435&gt;0,LN(実質付加価値!E435),0)</f>
        <v>10.943416599922598</v>
      </c>
      <c r="F435" s="4">
        <f>IF(実質付加価値!F435&gt;0,LN(実質付加価値!F435),0)</f>
        <v>11.828381135434942</v>
      </c>
      <c r="G435" s="4">
        <f>IF(実質付加価値!G435&gt;0,LN(実質付加価値!G435),0)</f>
        <v>12.250116187406979</v>
      </c>
      <c r="H435" s="4">
        <f>IF(実質付加価値!H435&gt;0,LN(実質付加価値!H435),0)</f>
        <v>12.40516875112837</v>
      </c>
      <c r="I435" s="4">
        <f>IF(実質付加価値!I435&gt;0,LN(実質付加価値!I435),0)</f>
        <v>12.297711337047289</v>
      </c>
    </row>
    <row r="436" spans="1:9" x14ac:dyDescent="0.15">
      <c r="A436" s="1">
        <v>19</v>
      </c>
      <c r="B436" s="1" t="s">
        <v>67</v>
      </c>
      <c r="C436" s="1">
        <v>19</v>
      </c>
      <c r="D436" s="1" t="s">
        <v>152</v>
      </c>
      <c r="E436" s="4">
        <f>IF(実質付加価値!E436&gt;0,LN(実質付加価値!E436),0)</f>
        <v>10.046188388715899</v>
      </c>
      <c r="F436" s="4">
        <f>IF(実質付加価値!F436&gt;0,LN(実質付加価値!F436),0)</f>
        <v>10.914495426152451</v>
      </c>
      <c r="G436" s="4">
        <f>IF(実質付加価値!G436&gt;0,LN(実質付加価値!G436),0)</f>
        <v>11.767951395086117</v>
      </c>
      <c r="H436" s="4">
        <f>IF(実質付加価値!H436&gt;0,LN(実質付加価値!H436),0)</f>
        <v>11.726099600538211</v>
      </c>
      <c r="I436" s="4">
        <f>IF(実質付加価値!I436&gt;0,LN(実質付加価値!I436),0)</f>
        <v>11.613393265465731</v>
      </c>
    </row>
    <row r="437" spans="1:9" x14ac:dyDescent="0.15">
      <c r="A437" s="1">
        <v>19</v>
      </c>
      <c r="B437" s="1" t="s">
        <v>67</v>
      </c>
      <c r="C437" s="1">
        <v>20</v>
      </c>
      <c r="D437" s="1" t="s">
        <v>153</v>
      </c>
      <c r="E437" s="4">
        <f>IF(実質付加価値!E437&gt;0,LN(実質付加価値!E437),0)</f>
        <v>9.4836672124095589</v>
      </c>
      <c r="F437" s="4">
        <f>IF(実質付加価値!F437&gt;0,LN(実質付加価値!F437),0)</f>
        <v>10.68109034428776</v>
      </c>
      <c r="G437" s="4">
        <f>IF(実質付加価値!G437&gt;0,LN(実質付加価値!G437),0)</f>
        <v>10.736505233169868</v>
      </c>
      <c r="H437" s="4">
        <f>IF(実質付加価値!H437&gt;0,LN(実質付加価値!H437),0)</f>
        <v>10.656776926911464</v>
      </c>
      <c r="I437" s="4">
        <f>IF(実質付加価値!I437&gt;0,LN(実質付加価値!I437),0)</f>
        <v>10.734190734150825</v>
      </c>
    </row>
    <row r="438" spans="1:9" x14ac:dyDescent="0.15">
      <c r="A438" s="1">
        <v>19</v>
      </c>
      <c r="B438" s="1" t="s">
        <v>67</v>
      </c>
      <c r="C438" s="1">
        <v>21</v>
      </c>
      <c r="D438" s="1" t="s">
        <v>154</v>
      </c>
      <c r="E438" s="4">
        <f>IF(実質付加価値!E438&gt;0,LN(実質付加価値!E438),0)</f>
        <v>10.869986971460884</v>
      </c>
      <c r="F438" s="4">
        <f>IF(実質付加価値!F438&gt;0,LN(実質付加価値!F438),0)</f>
        <v>11.296315031851467</v>
      </c>
      <c r="G438" s="4">
        <f>IF(実質付加価値!G438&gt;0,LN(実質付加価値!G438),0)</f>
        <v>11.758712702081102</v>
      </c>
      <c r="H438" s="4">
        <f>IF(実質付加価値!H438&gt;0,LN(実質付加価値!H438),0)</f>
        <v>11.991684632050877</v>
      </c>
      <c r="I438" s="4">
        <f>IF(実質付加価値!I438&gt;0,LN(実質付加価値!I438),0)</f>
        <v>12.096895882219606</v>
      </c>
    </row>
    <row r="439" spans="1:9" x14ac:dyDescent="0.15">
      <c r="A439" s="1">
        <v>19</v>
      </c>
      <c r="B439" s="1" t="s">
        <v>18</v>
      </c>
      <c r="C439" s="1">
        <v>22</v>
      </c>
      <c r="D439" s="1" t="s">
        <v>146</v>
      </c>
      <c r="E439" s="4">
        <f>IF(実質付加価値!E439&gt;0,LN(実質付加価値!E439),0)</f>
        <v>12.179580937558185</v>
      </c>
      <c r="F439" s="4">
        <f>IF(実質付加価値!F439&gt;0,LN(実質付加価値!F439),0)</f>
        <v>12.739776332661501</v>
      </c>
      <c r="G439" s="4">
        <f>IF(実質付加価値!G439&gt;0,LN(実質付加価値!G439),0)</f>
        <v>13.054806451755233</v>
      </c>
      <c r="H439" s="4">
        <f>IF(実質付加価値!H439&gt;0,LN(実質付加価値!H439),0)</f>
        <v>13.319281353309721</v>
      </c>
      <c r="I439" s="4">
        <f>IF(実質付加価値!I439&gt;0,LN(実質付加価値!I439),0)</f>
        <v>13.587573419574538</v>
      </c>
    </row>
    <row r="440" spans="1:9" x14ac:dyDescent="0.15">
      <c r="A440" s="1">
        <v>19</v>
      </c>
      <c r="B440" s="1" t="s">
        <v>18</v>
      </c>
      <c r="C440" s="1">
        <v>23</v>
      </c>
      <c r="D440" s="1" t="s">
        <v>167</v>
      </c>
      <c r="E440" s="4">
        <f>IF(実質付加価値!E440&gt;0,LN(実質付加価値!E440),0)</f>
        <v>12.062973256075342</v>
      </c>
      <c r="F440" s="4">
        <f>IF(実質付加価値!F440&gt;0,LN(実質付加価値!F440),0)</f>
        <v>12.37387337961823</v>
      </c>
      <c r="G440" s="4">
        <f>IF(実質付加価値!G440&gt;0,LN(実質付加価値!G440),0)</f>
        <v>12.493554629922523</v>
      </c>
      <c r="H440" s="4">
        <f>IF(実質付加価値!H440&gt;0,LN(実質付加価値!H440),0)</f>
        <v>12.737744493489602</v>
      </c>
      <c r="I440" s="4">
        <f>IF(実質付加価値!I440&gt;0,LN(実質付加価値!I440),0)</f>
        <v>12.906109316630024</v>
      </c>
    </row>
    <row r="441" spans="1:9" x14ac:dyDescent="0.15">
      <c r="A441" s="1">
        <v>20</v>
      </c>
      <c r="B441" s="1" t="s">
        <v>68</v>
      </c>
      <c r="C441" s="1">
        <v>1</v>
      </c>
      <c r="D441" s="1" t="s">
        <v>147</v>
      </c>
      <c r="E441" s="4">
        <f>IF(実質付加価値!E441&gt;0,LN(実質付加価値!E441),0)</f>
        <v>12.52830734108934</v>
      </c>
      <c r="F441" s="4">
        <f>IF(実質付加価値!F441&gt;0,LN(実質付加価値!F441),0)</f>
        <v>12.502505035105145</v>
      </c>
      <c r="G441" s="4">
        <f>IF(実質付加価値!G441&gt;0,LN(実質付加価値!G441),0)</f>
        <v>12.696290325833068</v>
      </c>
      <c r="H441" s="4">
        <f>IF(実質付加価値!H441&gt;0,LN(実質付加価値!H441),0)</f>
        <v>12.305356132147216</v>
      </c>
      <c r="I441" s="4">
        <f>IF(実質付加価値!I441&gt;0,LN(実質付加価値!I441),0)</f>
        <v>12.348731477536418</v>
      </c>
    </row>
    <row r="442" spans="1:9" x14ac:dyDescent="0.15">
      <c r="A442" s="1">
        <v>20</v>
      </c>
      <c r="B442" s="1" t="s">
        <v>68</v>
      </c>
      <c r="C442" s="1">
        <v>2</v>
      </c>
      <c r="D442" s="1" t="s">
        <v>148</v>
      </c>
      <c r="E442" s="4">
        <f>IF(実質付加価値!E442&gt;0,LN(実質付加価値!E442),0)</f>
        <v>8.9992093905423243</v>
      </c>
      <c r="F442" s="4">
        <f>IF(実質付加価値!F442&gt;0,LN(実質付加価値!F442),0)</f>
        <v>9.5419100652562481</v>
      </c>
      <c r="G442" s="4">
        <f>IF(実質付加価値!G442&gt;0,LN(実質付加価値!G442),0)</f>
        <v>10.039601337836743</v>
      </c>
      <c r="H442" s="4">
        <f>IF(実質付加価値!H442&gt;0,LN(実質付加価値!H442),0)</f>
        <v>9.867469418497727</v>
      </c>
      <c r="I442" s="4">
        <f>IF(実質付加価値!I442&gt;0,LN(実質付加価値!I442),0)</f>
        <v>9.1053330414359674</v>
      </c>
    </row>
    <row r="443" spans="1:9" x14ac:dyDescent="0.15">
      <c r="A443" s="1">
        <v>20</v>
      </c>
      <c r="B443" s="1" t="s">
        <v>118</v>
      </c>
      <c r="C443" s="1">
        <v>3</v>
      </c>
      <c r="D443" s="1" t="s">
        <v>155</v>
      </c>
      <c r="E443" s="4">
        <f>IF(実質付加価値!E443&gt;0,LN(実質付加価値!E443),0)</f>
        <v>12.184541447784101</v>
      </c>
      <c r="F443" s="4">
        <f>IF(実質付加価値!F443&gt;0,LN(実質付加価値!F443),0)</f>
        <v>12.436050850714469</v>
      </c>
      <c r="G443" s="4">
        <f>IF(実質付加価値!G443&gt;0,LN(実質付加価値!G443),0)</f>
        <v>12.528551807423634</v>
      </c>
      <c r="H443" s="4">
        <f>IF(実質付加価値!H443&gt;0,LN(実質付加価値!H443),0)</f>
        <v>12.658918072824106</v>
      </c>
      <c r="I443" s="4">
        <f>IF(実質付加価値!I443&gt;0,LN(実質付加価値!I443),0)</f>
        <v>12.604647201547841</v>
      </c>
    </row>
    <row r="444" spans="1:9" x14ac:dyDescent="0.15">
      <c r="A444" s="1">
        <v>20</v>
      </c>
      <c r="B444" s="1" t="s">
        <v>118</v>
      </c>
      <c r="C444" s="1">
        <v>4</v>
      </c>
      <c r="D444" s="1" t="s">
        <v>156</v>
      </c>
      <c r="E444" s="4">
        <f>IF(実質付加価値!E444&gt;0,LN(実質付加価値!E444),0)</f>
        <v>10.461147594828052</v>
      </c>
      <c r="F444" s="4">
        <f>IF(実質付加価値!F444&gt;0,LN(実質付加価値!F444),0)</f>
        <v>10.578646980069877</v>
      </c>
      <c r="G444" s="4">
        <f>IF(実質付加価値!G444&gt;0,LN(実質付加価値!G444),0)</f>
        <v>10.877683076339233</v>
      </c>
      <c r="H444" s="4">
        <f>IF(実質付加価値!H444&gt;0,LN(実質付加価値!H444),0)</f>
        <v>9.4974907447568189</v>
      </c>
      <c r="I444" s="4">
        <f>IF(実質付加価値!I444&gt;0,LN(実質付加価値!I444),0)</f>
        <v>9.2136740201772991</v>
      </c>
    </row>
    <row r="445" spans="1:9" x14ac:dyDescent="0.15">
      <c r="A445" s="1">
        <v>20</v>
      </c>
      <c r="B445" s="1" t="s">
        <v>118</v>
      </c>
      <c r="C445" s="1">
        <v>5</v>
      </c>
      <c r="D445" s="1" t="s">
        <v>157</v>
      </c>
      <c r="E445" s="4">
        <f>IF(実質付加価値!E445&gt;0,LN(実質付加価値!E445),0)</f>
        <v>9.5634237639580668</v>
      </c>
      <c r="F445" s="4">
        <f>IF(実質付加価値!F445&gt;0,LN(実質付加価値!F445),0)</f>
        <v>9.9980709047281966</v>
      </c>
      <c r="G445" s="4">
        <f>IF(実質付加価値!G445&gt;0,LN(実質付加価値!G445),0)</f>
        <v>10.356842515638569</v>
      </c>
      <c r="H445" s="4">
        <f>IF(実質付加価値!H445&gt;0,LN(実質付加価値!H445),0)</f>
        <v>10.024089865157015</v>
      </c>
      <c r="I445" s="4">
        <f>IF(実質付加価値!I445&gt;0,LN(実質付加価値!I445),0)</f>
        <v>9.9916434110855139</v>
      </c>
    </row>
    <row r="446" spans="1:9" x14ac:dyDescent="0.15">
      <c r="A446" s="1">
        <v>20</v>
      </c>
      <c r="B446" s="1" t="s">
        <v>118</v>
      </c>
      <c r="C446" s="1">
        <v>6</v>
      </c>
      <c r="D446" s="1" t="s">
        <v>49</v>
      </c>
      <c r="E446" s="4">
        <f>IF(実質付加価値!E446&gt;0,LN(実質付加価値!E446),0)</f>
        <v>7.7798979087190139</v>
      </c>
      <c r="F446" s="4">
        <f>IF(実質付加価値!F446&gt;0,LN(実質付加価値!F446),0)</f>
        <v>9.0663097310190892</v>
      </c>
      <c r="G446" s="4">
        <f>IF(実質付加価値!G446&gt;0,LN(実質付加価値!G446),0)</f>
        <v>10.392066653813304</v>
      </c>
      <c r="H446" s="4">
        <f>IF(実質付加価値!H446&gt;0,LN(実質付加価値!H446),0)</f>
        <v>10.95222288080468</v>
      </c>
      <c r="I446" s="4">
        <f>IF(実質付加価値!I446&gt;0,LN(実質付加価値!I446),0)</f>
        <v>11.127305806229298</v>
      </c>
    </row>
    <row r="447" spans="1:9" x14ac:dyDescent="0.15">
      <c r="A447" s="1">
        <v>20</v>
      </c>
      <c r="B447" s="1" t="s">
        <v>118</v>
      </c>
      <c r="C447" s="1">
        <v>7</v>
      </c>
      <c r="D447" s="1" t="s">
        <v>158</v>
      </c>
      <c r="E447" s="4">
        <f>IF(実質付加価値!E447&gt;0,LN(実質付加価値!E447),0)</f>
        <v>8.4618268419624716</v>
      </c>
      <c r="F447" s="4">
        <f>IF(実質付加価値!F447&gt;0,LN(実質付加価値!F447),0)</f>
        <v>7.7862195280126825</v>
      </c>
      <c r="G447" s="4">
        <f>IF(実質付加価値!G447&gt;0,LN(実質付加価値!G447),0)</f>
        <v>9.0713696176680827</v>
      </c>
      <c r="H447" s="4">
        <f>IF(実質付加価値!H447&gt;0,LN(実質付加価値!H447),0)</f>
        <v>8.9745396515777003</v>
      </c>
      <c r="I447" s="4">
        <f>IF(実質付加価値!I447&gt;0,LN(実質付加価値!I447),0)</f>
        <v>8.7482464736783268</v>
      </c>
    </row>
    <row r="448" spans="1:9" x14ac:dyDescent="0.15">
      <c r="A448" s="1">
        <v>20</v>
      </c>
      <c r="B448" s="1" t="s">
        <v>118</v>
      </c>
      <c r="C448" s="1">
        <v>8</v>
      </c>
      <c r="D448" s="1" t="s">
        <v>159</v>
      </c>
      <c r="E448" s="4">
        <f>IF(実質付加価値!E448&gt;0,LN(実質付加価値!E448),0)</f>
        <v>10.143018174232743</v>
      </c>
      <c r="F448" s="4">
        <f>IF(実質付加価値!F448&gt;0,LN(実質付加価値!F448),0)</f>
        <v>10.60696848977892</v>
      </c>
      <c r="G448" s="4">
        <f>IF(実質付加価値!G448&gt;0,LN(実質付加価値!G448),0)</f>
        <v>10.882061002289483</v>
      </c>
      <c r="H448" s="4">
        <f>IF(実質付加価値!H448&gt;0,LN(実質付加価値!H448),0)</f>
        <v>10.906628272684985</v>
      </c>
      <c r="I448" s="4">
        <f>IF(実質付加価値!I448&gt;0,LN(実質付加価値!I448),0)</f>
        <v>10.963713614994795</v>
      </c>
    </row>
    <row r="449" spans="1:9" x14ac:dyDescent="0.15">
      <c r="A449" s="1">
        <v>20</v>
      </c>
      <c r="B449" s="1" t="s">
        <v>118</v>
      </c>
      <c r="C449" s="1">
        <v>9</v>
      </c>
      <c r="D449" s="1" t="s">
        <v>160</v>
      </c>
      <c r="E449" s="4">
        <f>IF(実質付加価値!E449&gt;0,LN(実質付加価値!E449),0)</f>
        <v>10.13103446389041</v>
      </c>
      <c r="F449" s="4">
        <f>IF(実質付加価値!F449&gt;0,LN(実質付加価値!F449),0)</f>
        <v>9.8999765600059284</v>
      </c>
      <c r="G449" s="4">
        <f>IF(実質付加価値!G449&gt;0,LN(実質付加価値!G449),0)</f>
        <v>10.584626841445392</v>
      </c>
      <c r="H449" s="4">
        <f>IF(実質付加価値!H449&gt;0,LN(実質付加価値!H449),0)</f>
        <v>10.571765367448489</v>
      </c>
      <c r="I449" s="4">
        <f>IF(実質付加価値!I449&gt;0,LN(実質付加価値!I449),0)</f>
        <v>10.683335895956155</v>
      </c>
    </row>
    <row r="450" spans="1:9" x14ac:dyDescent="0.15">
      <c r="A450" s="1">
        <v>20</v>
      </c>
      <c r="B450" s="1" t="s">
        <v>118</v>
      </c>
      <c r="C450" s="1">
        <v>10</v>
      </c>
      <c r="D450" s="1" t="s">
        <v>161</v>
      </c>
      <c r="E450" s="4">
        <f>IF(実質付加価値!E450&gt;0,LN(実質付加価値!E450),0)</f>
        <v>10.314878845302472</v>
      </c>
      <c r="F450" s="4">
        <f>IF(実質付加価値!F450&gt;0,LN(実質付加価値!F450),0)</f>
        <v>10.969472397347483</v>
      </c>
      <c r="G450" s="4">
        <f>IF(実質付加価値!G450&gt;0,LN(実質付加価値!G450),0)</f>
        <v>11.437913796209354</v>
      </c>
      <c r="H450" s="4">
        <f>IF(実質付加価値!H450&gt;0,LN(実質付加価値!H450),0)</f>
        <v>11.482456069064689</v>
      </c>
      <c r="I450" s="4">
        <f>IF(実質付加価値!I450&gt;0,LN(実質付加価値!I450),0)</f>
        <v>11.405588449742032</v>
      </c>
    </row>
    <row r="451" spans="1:9" x14ac:dyDescent="0.15">
      <c r="A451" s="1">
        <v>20</v>
      </c>
      <c r="B451" s="1" t="s">
        <v>118</v>
      </c>
      <c r="C451" s="1">
        <v>11</v>
      </c>
      <c r="D451" s="1" t="s">
        <v>162</v>
      </c>
      <c r="E451" s="4">
        <f>IF(実質付加価値!E451&gt;0,LN(実質付加価値!E451),0)</f>
        <v>10.779762647995437</v>
      </c>
      <c r="F451" s="4">
        <f>IF(実質付加価値!F451&gt;0,LN(実質付加価値!F451),0)</f>
        <v>11.767191666564768</v>
      </c>
      <c r="G451" s="4">
        <f>IF(実質付加価値!G451&gt;0,LN(実質付加価値!G451),0)</f>
        <v>12.627579242942067</v>
      </c>
      <c r="H451" s="4">
        <f>IF(実質付加価値!H451&gt;0,LN(実質付加価値!H451),0)</f>
        <v>12.802145290375551</v>
      </c>
      <c r="I451" s="4">
        <f>IF(実質付加価値!I451&gt;0,LN(実質付加価値!I451),0)</f>
        <v>13.136159074581188</v>
      </c>
    </row>
    <row r="452" spans="1:9" x14ac:dyDescent="0.15">
      <c r="A452" s="1">
        <v>20</v>
      </c>
      <c r="B452" s="1" t="s">
        <v>118</v>
      </c>
      <c r="C452" s="1">
        <v>12</v>
      </c>
      <c r="D452" s="1" t="s">
        <v>163</v>
      </c>
      <c r="E452" s="4">
        <f>IF(実質付加価値!E452&gt;0,LN(実質付加価値!E452),0)</f>
        <v>9.0847234932682674</v>
      </c>
      <c r="F452" s="4">
        <f>IF(実質付加価値!F452&gt;0,LN(実質付加価値!F452),0)</f>
        <v>11.013630153992695</v>
      </c>
      <c r="G452" s="4">
        <f>IF(実質付加価値!G452&gt;0,LN(実質付加価値!G452),0)</f>
        <v>12.718279933101218</v>
      </c>
      <c r="H452" s="4">
        <f>IF(実質付加価値!H452&gt;0,LN(実質付加価値!H452),0)</f>
        <v>13.907593046559425</v>
      </c>
      <c r="I452" s="4">
        <f>IF(実質付加価値!I452&gt;0,LN(実質付加価値!I452),0)</f>
        <v>14.694903034826103</v>
      </c>
    </row>
    <row r="453" spans="1:9" x14ac:dyDescent="0.15">
      <c r="A453" s="1">
        <v>20</v>
      </c>
      <c r="B453" s="1" t="s">
        <v>118</v>
      </c>
      <c r="C453" s="1">
        <v>13</v>
      </c>
      <c r="D453" s="1" t="s">
        <v>164</v>
      </c>
      <c r="E453" s="4">
        <f>IF(実質付加価値!E453&gt;0,LN(実質付加価値!E453),0)</f>
        <v>9.3248129240385129</v>
      </c>
      <c r="F453" s="4">
        <f>IF(実質付加価値!F453&gt;0,LN(実質付加価値!F453),0)</f>
        <v>10.776101112201401</v>
      </c>
      <c r="G453" s="4">
        <f>IF(実質付加価値!G453&gt;0,LN(実質付加価値!G453),0)</f>
        <v>11.521345288972446</v>
      </c>
      <c r="H453" s="4">
        <f>IF(実質付加価値!H453&gt;0,LN(実質付加価値!H453),0)</f>
        <v>11.636207428732083</v>
      </c>
      <c r="I453" s="4">
        <f>IF(実質付加価値!I453&gt;0,LN(実質付加価値!I453),0)</f>
        <v>12.251347336752275</v>
      </c>
    </row>
    <row r="454" spans="1:9" x14ac:dyDescent="0.15">
      <c r="A454" s="1">
        <v>20</v>
      </c>
      <c r="B454" s="1" t="s">
        <v>118</v>
      </c>
      <c r="C454" s="1">
        <v>14</v>
      </c>
      <c r="D454" s="1" t="s">
        <v>165</v>
      </c>
      <c r="E454" s="4">
        <f>IF(実質付加価値!E454&gt;0,LN(実質付加価値!E454),0)</f>
        <v>10.718790079743714</v>
      </c>
      <c r="F454" s="4">
        <f>IF(実質付加価値!F454&gt;0,LN(実質付加価値!F454),0)</f>
        <v>11.712443428190236</v>
      </c>
      <c r="G454" s="4">
        <f>IF(実質付加価値!G454&gt;0,LN(実質付加価値!G454),0)</f>
        <v>12.23917373943952</v>
      </c>
      <c r="H454" s="4">
        <f>IF(実質付加価値!H454&gt;0,LN(実質付加価値!H454),0)</f>
        <v>11.615384495503205</v>
      </c>
      <c r="I454" s="4">
        <f>IF(実質付加価値!I454&gt;0,LN(実質付加価値!I454),0)</f>
        <v>12.05820620146252</v>
      </c>
    </row>
    <row r="455" spans="1:9" x14ac:dyDescent="0.15">
      <c r="A455" s="1">
        <v>20</v>
      </c>
      <c r="B455" s="1" t="s">
        <v>118</v>
      </c>
      <c r="C455" s="1">
        <v>15</v>
      </c>
      <c r="D455" s="1" t="s">
        <v>166</v>
      </c>
      <c r="E455" s="4">
        <f>IF(実質付加価値!E455&gt;0,LN(実質付加価値!E455),0)</f>
        <v>11.933758304474045</v>
      </c>
      <c r="F455" s="4">
        <f>IF(実質付加価値!F455&gt;0,LN(実質付加価値!F455),0)</f>
        <v>12.0932160248523</v>
      </c>
      <c r="G455" s="4">
        <f>IF(実質付加価値!G455&gt;0,LN(実質付加価値!G455),0)</f>
        <v>12.435814861614066</v>
      </c>
      <c r="H455" s="4">
        <f>IF(実質付加価値!H455&gt;0,LN(実質付加価値!H455),0)</f>
        <v>12.230722451412287</v>
      </c>
      <c r="I455" s="4">
        <f>IF(実質付加価値!I455&gt;0,LN(実質付加価値!I455),0)</f>
        <v>12.229481221329436</v>
      </c>
    </row>
    <row r="456" spans="1:9" x14ac:dyDescent="0.15">
      <c r="A456" s="1">
        <v>20</v>
      </c>
      <c r="B456" s="1" t="s">
        <v>68</v>
      </c>
      <c r="C456" s="1">
        <v>16</v>
      </c>
      <c r="D456" s="1" t="s">
        <v>149</v>
      </c>
      <c r="E456" s="4">
        <f>IF(実質付加価値!E456&gt;0,LN(実質付加価値!E456),0)</f>
        <v>13.388662093962813</v>
      </c>
      <c r="F456" s="4">
        <f>IF(実質付加価値!F456&gt;0,LN(実質付加価値!F456),0)</f>
        <v>13.571557082694708</v>
      </c>
      <c r="G456" s="4">
        <f>IF(実質付加価値!G456&gt;0,LN(実質付加価値!G456),0)</f>
        <v>13.806201343110303</v>
      </c>
      <c r="H456" s="4">
        <f>IF(実質付加価値!H456&gt;0,LN(実質付加価値!H456),0)</f>
        <v>13.534823526892271</v>
      </c>
      <c r="I456" s="4">
        <f>IF(実質付加価値!I456&gt;0,LN(実質付加価値!I456),0)</f>
        <v>12.970524017843077</v>
      </c>
    </row>
    <row r="457" spans="1:9" x14ac:dyDescent="0.15">
      <c r="A457" s="1">
        <v>20</v>
      </c>
      <c r="B457" s="1" t="s">
        <v>68</v>
      </c>
      <c r="C457" s="1">
        <v>17</v>
      </c>
      <c r="D457" s="1" t="s">
        <v>150</v>
      </c>
      <c r="E457" s="4">
        <f>IF(実質付加価値!E457&gt;0,LN(実質付加価値!E457),0)</f>
        <v>11.224490278823055</v>
      </c>
      <c r="F457" s="4">
        <f>IF(実質付加価値!F457&gt;0,LN(実質付加価値!F457),0)</f>
        <v>11.83379644071379</v>
      </c>
      <c r="G457" s="4">
        <f>IF(実質付加価値!G457&gt;0,LN(実質付加価値!G457),0)</f>
        <v>12.212234925631618</v>
      </c>
      <c r="H457" s="4">
        <f>IF(実質付加価値!H457&gt;0,LN(実質付加価値!H457),0)</f>
        <v>12.195018426979891</v>
      </c>
      <c r="I457" s="4">
        <f>IF(実質付加価値!I457&gt;0,LN(実質付加価値!I457),0)</f>
        <v>12.296348711908223</v>
      </c>
    </row>
    <row r="458" spans="1:9" x14ac:dyDescent="0.15">
      <c r="A458" s="1">
        <v>20</v>
      </c>
      <c r="B458" s="1" t="s">
        <v>68</v>
      </c>
      <c r="C458" s="1">
        <v>18</v>
      </c>
      <c r="D458" s="1" t="s">
        <v>151</v>
      </c>
      <c r="E458" s="4">
        <f>IF(実質付加価値!E458&gt;0,LN(実質付加価値!E458),0)</f>
        <v>11.979585212994458</v>
      </c>
      <c r="F458" s="4">
        <f>IF(実質付加価値!F458&gt;0,LN(実質付加価値!F458),0)</f>
        <v>12.90675832551525</v>
      </c>
      <c r="G458" s="4">
        <f>IF(実質付加価値!G458&gt;0,LN(実質付加価値!G458),0)</f>
        <v>13.246948679204788</v>
      </c>
      <c r="H458" s="4">
        <f>IF(実質付加価値!H458&gt;0,LN(実質付加価値!H458),0)</f>
        <v>13.303518869587702</v>
      </c>
      <c r="I458" s="4">
        <f>IF(実質付加価値!I458&gt;0,LN(実質付加価値!I458),0)</f>
        <v>13.110644997395875</v>
      </c>
    </row>
    <row r="459" spans="1:9" x14ac:dyDescent="0.15">
      <c r="A459" s="1">
        <v>20</v>
      </c>
      <c r="B459" s="1" t="s">
        <v>68</v>
      </c>
      <c r="C459" s="1">
        <v>19</v>
      </c>
      <c r="D459" s="1" t="s">
        <v>152</v>
      </c>
      <c r="E459" s="4">
        <f>IF(実質付加価値!E459&gt;0,LN(実質付加価値!E459),0)</f>
        <v>11.118660617699021</v>
      </c>
      <c r="F459" s="4">
        <f>IF(実質付加価値!F459&gt;0,LN(実質付加価値!F459),0)</f>
        <v>11.887926778434952</v>
      </c>
      <c r="G459" s="4">
        <f>IF(実質付加価値!G459&gt;0,LN(実質付加価値!G459),0)</f>
        <v>12.684214174659141</v>
      </c>
      <c r="H459" s="4">
        <f>IF(実質付加価値!H459&gt;0,LN(実質付加価値!H459),0)</f>
        <v>12.776893506462919</v>
      </c>
      <c r="I459" s="4">
        <f>IF(実質付加価値!I459&gt;0,LN(実質付加価値!I459),0)</f>
        <v>12.688591106165898</v>
      </c>
    </row>
    <row r="460" spans="1:9" x14ac:dyDescent="0.15">
      <c r="A460" s="1">
        <v>20</v>
      </c>
      <c r="B460" s="1" t="s">
        <v>68</v>
      </c>
      <c r="C460" s="1">
        <v>20</v>
      </c>
      <c r="D460" s="1" t="s">
        <v>153</v>
      </c>
      <c r="E460" s="4">
        <f>IF(実質付加価値!E460&gt;0,LN(実質付加価値!E460),0)</f>
        <v>10.987676369702955</v>
      </c>
      <c r="F460" s="4">
        <f>IF(実質付加価値!F460&gt;0,LN(実質付加価値!F460),0)</f>
        <v>11.598812300353792</v>
      </c>
      <c r="G460" s="4">
        <f>IF(実質付加価値!G460&gt;0,LN(実質付加価値!G460),0)</f>
        <v>11.658813631882317</v>
      </c>
      <c r="H460" s="4">
        <f>IF(実質付加価値!H460&gt;0,LN(実質付加価値!H460),0)</f>
        <v>11.624198903947397</v>
      </c>
      <c r="I460" s="4">
        <f>IF(実質付加価値!I460&gt;0,LN(実質付加価値!I460),0)</f>
        <v>11.646021685541349</v>
      </c>
    </row>
    <row r="461" spans="1:9" x14ac:dyDescent="0.15">
      <c r="A461" s="1">
        <v>20</v>
      </c>
      <c r="B461" s="1" t="s">
        <v>68</v>
      </c>
      <c r="C461" s="1">
        <v>21</v>
      </c>
      <c r="D461" s="1" t="s">
        <v>154</v>
      </c>
      <c r="E461" s="4">
        <f>IF(実質付加価値!E461&gt;0,LN(実質付加価値!E461),0)</f>
        <v>12.092950750114367</v>
      </c>
      <c r="F461" s="4">
        <f>IF(実質付加価値!F461&gt;0,LN(実質付加価値!F461),0)</f>
        <v>12.355246751084231</v>
      </c>
      <c r="G461" s="4">
        <f>IF(実質付加価値!G461&gt;0,LN(実質付加価値!G461),0)</f>
        <v>12.87654455947094</v>
      </c>
      <c r="H461" s="4">
        <f>IF(実質付加価値!H461&gt;0,LN(実質付加価値!H461),0)</f>
        <v>13.097562270203246</v>
      </c>
      <c r="I461" s="4">
        <f>IF(実質付加価値!I461&gt;0,LN(実質付加価値!I461),0)</f>
        <v>13.130027618997948</v>
      </c>
    </row>
    <row r="462" spans="1:9" x14ac:dyDescent="0.15">
      <c r="A462" s="1">
        <v>20</v>
      </c>
      <c r="B462" s="1" t="s">
        <v>19</v>
      </c>
      <c r="C462" s="1">
        <v>22</v>
      </c>
      <c r="D462" s="1" t="s">
        <v>146</v>
      </c>
      <c r="E462" s="4">
        <f>IF(実質付加価値!E462&gt;0,LN(実質付加価値!E462),0)</f>
        <v>13.170511678336808</v>
      </c>
      <c r="F462" s="4">
        <f>IF(実質付加価値!F462&gt;0,LN(実質付加価値!F462),0)</f>
        <v>13.717961833519119</v>
      </c>
      <c r="G462" s="4">
        <f>IF(実質付加価値!G462&gt;0,LN(実質付加価値!G462),0)</f>
        <v>13.924289155120693</v>
      </c>
      <c r="H462" s="4">
        <f>IF(実質付加価値!H462&gt;0,LN(実質付加価値!H462),0)</f>
        <v>14.26278414958788</v>
      </c>
      <c r="I462" s="4">
        <f>IF(実質付加価値!I462&gt;0,LN(実質付加価値!I462),0)</f>
        <v>14.564028227046476</v>
      </c>
    </row>
    <row r="463" spans="1:9" x14ac:dyDescent="0.15">
      <c r="A463" s="1">
        <v>20</v>
      </c>
      <c r="B463" s="1" t="s">
        <v>19</v>
      </c>
      <c r="C463" s="1">
        <v>23</v>
      </c>
      <c r="D463" s="1" t="s">
        <v>167</v>
      </c>
      <c r="E463" s="4">
        <f>IF(実質付加価値!E463&gt;0,LN(実質付加価値!E463),0)</f>
        <v>13.215581227775685</v>
      </c>
      <c r="F463" s="4">
        <f>IF(実質付加価値!F463&gt;0,LN(実質付加価値!F463),0)</f>
        <v>13.346072208390986</v>
      </c>
      <c r="G463" s="4">
        <f>IF(実質付加価値!G463&gt;0,LN(実質付加価値!G463),0)</f>
        <v>13.479523172616483</v>
      </c>
      <c r="H463" s="4">
        <f>IF(実質付加価値!H463&gt;0,LN(実質付加価値!H463),0)</f>
        <v>13.671940329139549</v>
      </c>
      <c r="I463" s="4">
        <f>IF(実質付加価値!I463&gt;0,LN(実質付加価値!I463),0)</f>
        <v>13.822055922329971</v>
      </c>
    </row>
    <row r="464" spans="1:9" x14ac:dyDescent="0.15">
      <c r="A464" s="1">
        <v>21</v>
      </c>
      <c r="B464" s="1" t="s">
        <v>69</v>
      </c>
      <c r="C464" s="1">
        <v>1</v>
      </c>
      <c r="D464" s="1" t="s">
        <v>147</v>
      </c>
      <c r="E464" s="4">
        <f>IF(実質付加価値!E464&gt;0,LN(実質付加価値!E464),0)</f>
        <v>12.08459261497279</v>
      </c>
      <c r="F464" s="4">
        <f>IF(実質付加価値!F464&gt;0,LN(実質付加価値!F464),0)</f>
        <v>11.820338707858477</v>
      </c>
      <c r="G464" s="4">
        <f>IF(実質付加価値!G464&gt;0,LN(実質付加価値!G464),0)</f>
        <v>11.821708674398606</v>
      </c>
      <c r="H464" s="4">
        <f>IF(実質付加価値!H464&gt;0,LN(実質付加価値!H464),0)</f>
        <v>11.611268054564469</v>
      </c>
      <c r="I464" s="4">
        <f>IF(実質付加価値!I464&gt;0,LN(実質付加価値!I464),0)</f>
        <v>11.603057009759461</v>
      </c>
    </row>
    <row r="465" spans="1:9" x14ac:dyDescent="0.15">
      <c r="A465" s="1">
        <v>21</v>
      </c>
      <c r="B465" s="1" t="s">
        <v>69</v>
      </c>
      <c r="C465" s="1">
        <v>2</v>
      </c>
      <c r="D465" s="1" t="s">
        <v>148</v>
      </c>
      <c r="E465" s="4">
        <f>IF(実質付加価値!E465&gt;0,LN(実質付加価値!E465),0)</f>
        <v>10.754702207777314</v>
      </c>
      <c r="F465" s="4">
        <f>IF(実質付加価値!F465&gt;0,LN(実質付加価値!F465),0)</f>
        <v>10.645558565200837</v>
      </c>
      <c r="G465" s="4">
        <f>IF(実質付加価値!G465&gt;0,LN(実質付加価値!G465),0)</f>
        <v>10.591541562738053</v>
      </c>
      <c r="H465" s="4">
        <f>IF(実質付加価値!H465&gt;0,LN(実質付加価値!H465),0)</f>
        <v>10.093429977494148</v>
      </c>
      <c r="I465" s="4">
        <f>IF(実質付加価値!I465&gt;0,LN(実質付加価値!I465),0)</f>
        <v>9.5231677537985195</v>
      </c>
    </row>
    <row r="466" spans="1:9" x14ac:dyDescent="0.15">
      <c r="A466" s="1">
        <v>21</v>
      </c>
      <c r="B466" s="1" t="s">
        <v>119</v>
      </c>
      <c r="C466" s="1">
        <v>3</v>
      </c>
      <c r="D466" s="1" t="s">
        <v>155</v>
      </c>
      <c r="E466" s="4">
        <f>IF(実質付加価値!E466&gt;0,LN(実質付加価値!E466),0)</f>
        <v>11.310922633269927</v>
      </c>
      <c r="F466" s="4">
        <f>IF(実質付加価値!F466&gt;0,LN(実質付加価値!F466),0)</f>
        <v>11.700639422068804</v>
      </c>
      <c r="G466" s="4">
        <f>IF(実質付加価値!G466&gt;0,LN(実質付加価値!G466),0)</f>
        <v>11.737240339364831</v>
      </c>
      <c r="H466" s="4">
        <f>IF(実質付加価値!H466&gt;0,LN(実質付加価値!H466),0)</f>
        <v>11.660041733700401</v>
      </c>
      <c r="I466" s="4">
        <f>IF(実質付加価値!I466&gt;0,LN(実質付加価値!I466),0)</f>
        <v>11.605721049700042</v>
      </c>
    </row>
    <row r="467" spans="1:9" x14ac:dyDescent="0.15">
      <c r="A467" s="1">
        <v>21</v>
      </c>
      <c r="B467" s="1" t="s">
        <v>119</v>
      </c>
      <c r="C467" s="1">
        <v>4</v>
      </c>
      <c r="D467" s="1" t="s">
        <v>156</v>
      </c>
      <c r="E467" s="4">
        <f>IF(実質付加価値!E467&gt;0,LN(実質付加価値!E467),0)</f>
        <v>11.811912276211093</v>
      </c>
      <c r="F467" s="4">
        <f>IF(実質付加価値!F467&gt;0,LN(実質付加価値!F467),0)</f>
        <v>12.038802030958049</v>
      </c>
      <c r="G467" s="4">
        <f>IF(実質付加価値!G467&gt;0,LN(実質付加価値!G467),0)</f>
        <v>12.478562870179172</v>
      </c>
      <c r="H467" s="4">
        <f>IF(実質付加価値!H467&gt;0,LN(実質付加価値!H467),0)</f>
        <v>11.497886855504863</v>
      </c>
      <c r="I467" s="4">
        <f>IF(実質付加価値!I467&gt;0,LN(実質付加価値!I467),0)</f>
        <v>11.116230467923494</v>
      </c>
    </row>
    <row r="468" spans="1:9" x14ac:dyDescent="0.15">
      <c r="A468" s="1">
        <v>21</v>
      </c>
      <c r="B468" s="1" t="s">
        <v>119</v>
      </c>
      <c r="C468" s="1">
        <v>5</v>
      </c>
      <c r="D468" s="1" t="s">
        <v>157</v>
      </c>
      <c r="E468" s="4">
        <f>IF(実質付加価値!E468&gt;0,LN(実質付加価値!E468),0)</f>
        <v>10.487037784374982</v>
      </c>
      <c r="F468" s="4">
        <f>IF(実質付加価値!F468&gt;0,LN(実質付加価値!F468),0)</f>
        <v>11.056223003306227</v>
      </c>
      <c r="G468" s="4">
        <f>IF(実質付加価値!G468&gt;0,LN(実質付加価値!G468),0)</f>
        <v>11.540376484383193</v>
      </c>
      <c r="H468" s="4">
        <f>IF(実質付加価値!H468&gt;0,LN(実質付加価値!H468),0)</f>
        <v>11.441721257153926</v>
      </c>
      <c r="I468" s="4">
        <f>IF(実質付加価値!I468&gt;0,LN(実質付加価値!I468),0)</f>
        <v>10.95999274394476</v>
      </c>
    </row>
    <row r="469" spans="1:9" x14ac:dyDescent="0.15">
      <c r="A469" s="1">
        <v>21</v>
      </c>
      <c r="B469" s="1" t="s">
        <v>119</v>
      </c>
      <c r="C469" s="1">
        <v>6</v>
      </c>
      <c r="D469" s="1" t="s">
        <v>49</v>
      </c>
      <c r="E469" s="4">
        <f>IF(実質付加価値!E469&gt;0,LN(実質付加価値!E469),0)</f>
        <v>8.9790342568820236</v>
      </c>
      <c r="F469" s="4">
        <f>IF(実質付加価値!F469&gt;0,LN(実質付加価値!F469),0)</f>
        <v>10.386122009386574</v>
      </c>
      <c r="G469" s="4">
        <f>IF(実質付加価値!G469&gt;0,LN(実質付加価値!G469),0)</f>
        <v>11.196359486442857</v>
      </c>
      <c r="H469" s="4">
        <f>IF(実質付加価値!H469&gt;0,LN(実質付加価値!H469),0)</f>
        <v>11.496376078055574</v>
      </c>
      <c r="I469" s="4">
        <f>IF(実質付加価値!I469&gt;0,LN(実質付加価値!I469),0)</f>
        <v>11.997101250325496</v>
      </c>
    </row>
    <row r="470" spans="1:9" x14ac:dyDescent="0.15">
      <c r="A470" s="1">
        <v>21</v>
      </c>
      <c r="B470" s="1" t="s">
        <v>119</v>
      </c>
      <c r="C470" s="1">
        <v>7</v>
      </c>
      <c r="D470" s="1" t="s">
        <v>158</v>
      </c>
      <c r="E470" s="4">
        <f>IF(実質付加価値!E470&gt;0,LN(実質付加価値!E470),0)</f>
        <v>9.7859032370933612</v>
      </c>
      <c r="F470" s="4">
        <f>IF(実質付加価値!F470&gt;0,LN(実質付加価値!F470),0)</f>
        <v>8.0615799991558745</v>
      </c>
      <c r="G470" s="4">
        <f>IF(実質付加価値!G470&gt;0,LN(実質付加価値!G470),0)</f>
        <v>9.0423725425136663</v>
      </c>
      <c r="H470" s="4">
        <f>IF(実質付加価値!H470&gt;0,LN(実質付加価値!H470),0)</f>
        <v>8.798911084677302</v>
      </c>
      <c r="I470" s="4">
        <f>IF(実質付加価値!I470&gt;0,LN(実質付加価値!I470),0)</f>
        <v>8.1877357523263683</v>
      </c>
    </row>
    <row r="471" spans="1:9" x14ac:dyDescent="0.15">
      <c r="A471" s="1">
        <v>21</v>
      </c>
      <c r="B471" s="1" t="s">
        <v>119</v>
      </c>
      <c r="C471" s="1">
        <v>8</v>
      </c>
      <c r="D471" s="1" t="s">
        <v>159</v>
      </c>
      <c r="E471" s="4">
        <f>IF(実質付加価値!E471&gt;0,LN(実質付加価値!E471),0)</f>
        <v>11.847608499345215</v>
      </c>
      <c r="F471" s="4">
        <f>IF(実質付加価値!F471&gt;0,LN(実質付加価値!F471),0)</f>
        <v>11.950988772415128</v>
      </c>
      <c r="G471" s="4">
        <f>IF(実質付加価値!G471&gt;0,LN(実質付加価値!G471),0)</f>
        <v>12.481341608371077</v>
      </c>
      <c r="H471" s="4">
        <f>IF(実質付加価値!H471&gt;0,LN(実質付加価値!H471),0)</f>
        <v>12.157603831555564</v>
      </c>
      <c r="I471" s="4">
        <f>IF(実質付加価値!I471&gt;0,LN(実質付加価値!I471),0)</f>
        <v>11.814088527405863</v>
      </c>
    </row>
    <row r="472" spans="1:9" x14ac:dyDescent="0.15">
      <c r="A472" s="1">
        <v>21</v>
      </c>
      <c r="B472" s="1" t="s">
        <v>119</v>
      </c>
      <c r="C472" s="1">
        <v>9</v>
      </c>
      <c r="D472" s="1" t="s">
        <v>160</v>
      </c>
      <c r="E472" s="4">
        <f>IF(実質付加価値!E472&gt;0,LN(実質付加価値!E472),0)</f>
        <v>9.8312222940641973</v>
      </c>
      <c r="F472" s="4">
        <f>IF(実質付加価値!F472&gt;0,LN(実質付加価値!F472),0)</f>
        <v>10.506221298953941</v>
      </c>
      <c r="G472" s="4">
        <f>IF(実質付加価値!G472&gt;0,LN(実質付加価値!G472),0)</f>
        <v>10.931985605277781</v>
      </c>
      <c r="H472" s="4">
        <f>IF(実質付加価値!H472&gt;0,LN(実質付加価値!H472),0)</f>
        <v>10.787919759085034</v>
      </c>
      <c r="I472" s="4">
        <f>IF(実質付加価値!I472&gt;0,LN(実質付加価値!I472),0)</f>
        <v>10.882486013147332</v>
      </c>
    </row>
    <row r="473" spans="1:9" x14ac:dyDescent="0.15">
      <c r="A473" s="1">
        <v>21</v>
      </c>
      <c r="B473" s="1" t="s">
        <v>119</v>
      </c>
      <c r="C473" s="1">
        <v>10</v>
      </c>
      <c r="D473" s="1" t="s">
        <v>161</v>
      </c>
      <c r="E473" s="4">
        <f>IF(実質付加価値!E473&gt;0,LN(実質付加価値!E473),0)</f>
        <v>10.685966606695489</v>
      </c>
      <c r="F473" s="4">
        <f>IF(実質付加価値!F473&gt;0,LN(実質付加価値!F473),0)</f>
        <v>11.169982113606212</v>
      </c>
      <c r="G473" s="4">
        <f>IF(実質付加価値!G473&gt;0,LN(実質付加価値!G473),0)</f>
        <v>11.839851179972646</v>
      </c>
      <c r="H473" s="4">
        <f>IF(実質付加価値!H473&gt;0,LN(実質付加価値!H473),0)</f>
        <v>11.940651612253925</v>
      </c>
      <c r="I473" s="4">
        <f>IF(実質付加価値!I473&gt;0,LN(実質付加価値!I473),0)</f>
        <v>11.644190437577604</v>
      </c>
    </row>
    <row r="474" spans="1:9" x14ac:dyDescent="0.15">
      <c r="A474" s="1">
        <v>21</v>
      </c>
      <c r="B474" s="1" t="s">
        <v>119</v>
      </c>
      <c r="C474" s="1">
        <v>11</v>
      </c>
      <c r="D474" s="1" t="s">
        <v>162</v>
      </c>
      <c r="E474" s="4">
        <f>IF(実質付加価値!E474&gt;0,LN(実質付加価値!E474),0)</f>
        <v>10.254518615008621</v>
      </c>
      <c r="F474" s="4">
        <f>IF(実質付加価値!F474&gt;0,LN(実質付加価値!F474),0)</f>
        <v>11.249094247000603</v>
      </c>
      <c r="G474" s="4">
        <f>IF(実質付加価値!G474&gt;0,LN(実質付加価値!G474),0)</f>
        <v>12.361758664791545</v>
      </c>
      <c r="H474" s="4">
        <f>IF(実質付加価値!H474&gt;0,LN(実質付加価値!H474),0)</f>
        <v>12.297262899912763</v>
      </c>
      <c r="I474" s="4">
        <f>IF(実質付加価値!I474&gt;0,LN(実質付加価値!I474),0)</f>
        <v>12.928570815695677</v>
      </c>
    </row>
    <row r="475" spans="1:9" x14ac:dyDescent="0.15">
      <c r="A475" s="1">
        <v>21</v>
      </c>
      <c r="B475" s="1" t="s">
        <v>119</v>
      </c>
      <c r="C475" s="1">
        <v>12</v>
      </c>
      <c r="D475" s="1" t="s">
        <v>163</v>
      </c>
      <c r="E475" s="4">
        <f>IF(実質付加価値!E475&gt;0,LN(実質付加価値!E475),0)</f>
        <v>8.0728978247513439</v>
      </c>
      <c r="F475" s="4">
        <f>IF(実質付加価値!F475&gt;0,LN(実質付加価値!F475),0)</f>
        <v>9.5005423962186164</v>
      </c>
      <c r="G475" s="4">
        <f>IF(実質付加価値!G475&gt;0,LN(実質付加価値!G475),0)</f>
        <v>11.359993910904304</v>
      </c>
      <c r="H475" s="4">
        <f>IF(実質付加価値!H475&gt;0,LN(実質付加価値!H475),0)</f>
        <v>12.29523383973171</v>
      </c>
      <c r="I475" s="4">
        <f>IF(実質付加価値!I475&gt;0,LN(実質付加価値!I475),0)</f>
        <v>13.562460230142099</v>
      </c>
    </row>
    <row r="476" spans="1:9" x14ac:dyDescent="0.15">
      <c r="A476" s="1">
        <v>21</v>
      </c>
      <c r="B476" s="1" t="s">
        <v>119</v>
      </c>
      <c r="C476" s="1">
        <v>13</v>
      </c>
      <c r="D476" s="1" t="s">
        <v>164</v>
      </c>
      <c r="E476" s="4">
        <f>IF(実質付加価値!E476&gt;0,LN(実質付加価値!E476),0)</f>
        <v>10.30013913599292</v>
      </c>
      <c r="F476" s="4">
        <f>IF(実質付加価値!F476&gt;0,LN(実質付加価値!F476),0)</f>
        <v>11.429292649893435</v>
      </c>
      <c r="G476" s="4">
        <f>IF(実質付加価値!G476&gt;0,LN(実質付加価値!G476),0)</f>
        <v>12.118836627532239</v>
      </c>
      <c r="H476" s="4">
        <f>IF(実質付加価値!H476&gt;0,LN(実質付加価値!H476),0)</f>
        <v>12.168529493734081</v>
      </c>
      <c r="I476" s="4">
        <f>IF(実質付加価値!I476&gt;0,LN(実質付加価値!I476),0)</f>
        <v>12.747085888969197</v>
      </c>
    </row>
    <row r="477" spans="1:9" x14ac:dyDescent="0.15">
      <c r="A477" s="1">
        <v>21</v>
      </c>
      <c r="B477" s="1" t="s">
        <v>119</v>
      </c>
      <c r="C477" s="1">
        <v>14</v>
      </c>
      <c r="D477" s="1" t="s">
        <v>165</v>
      </c>
      <c r="E477" s="4">
        <f>IF(実質付加価値!E477&gt;0,LN(実質付加価値!E477),0)</f>
        <v>7.3033014590885026</v>
      </c>
      <c r="F477" s="4">
        <f>IF(実質付加価値!F477&gt;0,LN(実質付加価値!F477),0)</f>
        <v>9.0928700026438669</v>
      </c>
      <c r="G477" s="4">
        <f>IF(実質付加価値!G477&gt;0,LN(実質付加価値!G477),0)</f>
        <v>8.9863744659862572</v>
      </c>
      <c r="H477" s="4">
        <f>IF(実質付加価値!H477&gt;0,LN(実質付加価値!H477),0)</f>
        <v>9.0660433716284281</v>
      </c>
      <c r="I477" s="4">
        <f>IF(実質付加価値!I477&gt;0,LN(実質付加価値!I477),0)</f>
        <v>9.6431853051853924</v>
      </c>
    </row>
    <row r="478" spans="1:9" x14ac:dyDescent="0.15">
      <c r="A478" s="1">
        <v>21</v>
      </c>
      <c r="B478" s="1" t="s">
        <v>119</v>
      </c>
      <c r="C478" s="1">
        <v>15</v>
      </c>
      <c r="D478" s="1" t="s">
        <v>166</v>
      </c>
      <c r="E478" s="4">
        <f>IF(実質付加価値!E478&gt;0,LN(実質付加価値!E478),0)</f>
        <v>11.63457128931628</v>
      </c>
      <c r="F478" s="4">
        <f>IF(実質付加価値!F478&gt;0,LN(実質付加価値!F478),0)</f>
        <v>12.064349915092228</v>
      </c>
      <c r="G478" s="4">
        <f>IF(実質付加価値!G478&gt;0,LN(実質付加価値!G478),0)</f>
        <v>12.629638031640638</v>
      </c>
      <c r="H478" s="4">
        <f>IF(実質付加価値!H478&gt;0,LN(実質付加価値!H478),0)</f>
        <v>12.523062778117946</v>
      </c>
      <c r="I478" s="4">
        <f>IF(実質付加価値!I478&gt;0,LN(実質付加価値!I478),0)</f>
        <v>12.529938653989428</v>
      </c>
    </row>
    <row r="479" spans="1:9" x14ac:dyDescent="0.15">
      <c r="A479" s="1">
        <v>21</v>
      </c>
      <c r="B479" s="1" t="s">
        <v>69</v>
      </c>
      <c r="C479" s="1">
        <v>16</v>
      </c>
      <c r="D479" s="1" t="s">
        <v>149</v>
      </c>
      <c r="E479" s="4">
        <f>IF(実質付加価値!E479&gt;0,LN(実質付加価値!E479),0)</f>
        <v>13.013857594989943</v>
      </c>
      <c r="F479" s="4">
        <f>IF(実質付加価値!F479&gt;0,LN(実質付加価値!F479),0)</f>
        <v>13.413691778077203</v>
      </c>
      <c r="G479" s="4">
        <f>IF(実質付加価値!G479&gt;0,LN(実質付加価値!G479),0)</f>
        <v>13.567056505406562</v>
      </c>
      <c r="H479" s="4">
        <f>IF(実質付加価値!H479&gt;0,LN(実質付加価値!H479),0)</f>
        <v>13.395492866327755</v>
      </c>
      <c r="I479" s="4">
        <f>IF(実質付加価値!I479&gt;0,LN(実質付加価値!I479),0)</f>
        <v>13.078500830381715</v>
      </c>
    </row>
    <row r="480" spans="1:9" x14ac:dyDescent="0.15">
      <c r="A480" s="1">
        <v>21</v>
      </c>
      <c r="B480" s="1" t="s">
        <v>69</v>
      </c>
      <c r="C480" s="1">
        <v>17</v>
      </c>
      <c r="D480" s="1" t="s">
        <v>150</v>
      </c>
      <c r="E480" s="4">
        <f>IF(実質付加価値!E480&gt;0,LN(実質付加価値!E480),0)</f>
        <v>11.172694330606259</v>
      </c>
      <c r="F480" s="4">
        <f>IF(実質付加価値!F480&gt;0,LN(実質付加価値!F480),0)</f>
        <v>11.471929236649027</v>
      </c>
      <c r="G480" s="4">
        <f>IF(実質付加価値!G480&gt;0,LN(実質付加価値!G480),0)</f>
        <v>11.834407059639178</v>
      </c>
      <c r="H480" s="4">
        <f>IF(実質付加価値!H480&gt;0,LN(実質付加価値!H480),0)</f>
        <v>12.237506004114197</v>
      </c>
      <c r="I480" s="4">
        <f>IF(実質付加価値!I480&gt;0,LN(実質付加価値!I480),0)</f>
        <v>12.110318477551088</v>
      </c>
    </row>
    <row r="481" spans="1:9" x14ac:dyDescent="0.15">
      <c r="A481" s="1">
        <v>21</v>
      </c>
      <c r="B481" s="1" t="s">
        <v>69</v>
      </c>
      <c r="C481" s="1">
        <v>18</v>
      </c>
      <c r="D481" s="1" t="s">
        <v>151</v>
      </c>
      <c r="E481" s="4">
        <f>IF(実質付加価値!E481&gt;0,LN(実質付加価値!E481),0)</f>
        <v>12.281391293663198</v>
      </c>
      <c r="F481" s="4">
        <f>IF(実質付加価値!F481&gt;0,LN(実質付加価値!F481),0)</f>
        <v>13.022668821714648</v>
      </c>
      <c r="G481" s="4">
        <f>IF(実質付加価値!G481&gt;0,LN(実質付加価値!G481),0)</f>
        <v>13.494989904176782</v>
      </c>
      <c r="H481" s="4">
        <f>IF(実質付加価値!H481&gt;0,LN(実質付加価値!H481),0)</f>
        <v>13.686292334956393</v>
      </c>
      <c r="I481" s="4">
        <f>IF(実質付加価値!I481&gt;0,LN(実質付加価値!I481),0)</f>
        <v>13.518726381132813</v>
      </c>
    </row>
    <row r="482" spans="1:9" x14ac:dyDescent="0.15">
      <c r="A482" s="1">
        <v>21</v>
      </c>
      <c r="B482" s="1" t="s">
        <v>69</v>
      </c>
      <c r="C482" s="1">
        <v>19</v>
      </c>
      <c r="D482" s="1" t="s">
        <v>152</v>
      </c>
      <c r="E482" s="4">
        <f>IF(実質付加価値!E482&gt;0,LN(実質付加価値!E482),0)</f>
        <v>11.097942315603692</v>
      </c>
      <c r="F482" s="4">
        <f>IF(実質付加価値!F482&gt;0,LN(実質付加価値!F482),0)</f>
        <v>12.021567977056922</v>
      </c>
      <c r="G482" s="4">
        <f>IF(実質付加価値!G482&gt;0,LN(実質付加価値!G482),0)</f>
        <v>12.784454206797223</v>
      </c>
      <c r="H482" s="4">
        <f>IF(実質付加価値!H482&gt;0,LN(実質付加価値!H482),0)</f>
        <v>12.664042624079604</v>
      </c>
      <c r="I482" s="4">
        <f>IF(実質付加価値!I482&gt;0,LN(実質付加価値!I482),0)</f>
        <v>12.620002289471314</v>
      </c>
    </row>
    <row r="483" spans="1:9" x14ac:dyDescent="0.15">
      <c r="A483" s="1">
        <v>21</v>
      </c>
      <c r="B483" s="1" t="s">
        <v>69</v>
      </c>
      <c r="C483" s="1">
        <v>20</v>
      </c>
      <c r="D483" s="1" t="s">
        <v>153</v>
      </c>
      <c r="E483" s="4">
        <f>IF(実質付加価値!E483&gt;0,LN(実質付加価値!E483),0)</f>
        <v>10.753464455645272</v>
      </c>
      <c r="F483" s="4">
        <f>IF(実質付加価値!F483&gt;0,LN(実質付加価値!F483),0)</f>
        <v>11.686511589226134</v>
      </c>
      <c r="G483" s="4">
        <f>IF(実質付加価値!G483&gt;0,LN(実質付加価値!G483),0)</f>
        <v>11.620434138405589</v>
      </c>
      <c r="H483" s="4">
        <f>IF(実質付加価値!H483&gt;0,LN(実質付加価値!H483),0)</f>
        <v>11.420870973287689</v>
      </c>
      <c r="I483" s="4">
        <f>IF(実質付加価値!I483&gt;0,LN(実質付加価値!I483),0)</f>
        <v>11.451079122302341</v>
      </c>
    </row>
    <row r="484" spans="1:9" x14ac:dyDescent="0.15">
      <c r="A484" s="1">
        <v>21</v>
      </c>
      <c r="B484" s="1" t="s">
        <v>69</v>
      </c>
      <c r="C484" s="1">
        <v>21</v>
      </c>
      <c r="D484" s="1" t="s">
        <v>154</v>
      </c>
      <c r="E484" s="4">
        <f>IF(実質付加価値!E484&gt;0,LN(実質付加価値!E484),0)</f>
        <v>11.748228931907043</v>
      </c>
      <c r="F484" s="4">
        <f>IF(実質付加価値!F484&gt;0,LN(実質付加価値!F484),0)</f>
        <v>12.266845110781643</v>
      </c>
      <c r="G484" s="4">
        <f>IF(実質付加価値!G484&gt;0,LN(実質付加価値!G484),0)</f>
        <v>12.692978621607505</v>
      </c>
      <c r="H484" s="4">
        <f>IF(実質付加価値!H484&gt;0,LN(実質付加価値!H484),0)</f>
        <v>12.904047074386471</v>
      </c>
      <c r="I484" s="4">
        <f>IF(実質付加価値!I484&gt;0,LN(実質付加価値!I484),0)</f>
        <v>13.161151667752168</v>
      </c>
    </row>
    <row r="485" spans="1:9" x14ac:dyDescent="0.15">
      <c r="A485" s="1">
        <v>21</v>
      </c>
      <c r="B485" s="1" t="s">
        <v>20</v>
      </c>
      <c r="C485" s="1">
        <v>22</v>
      </c>
      <c r="D485" s="1" t="s">
        <v>146</v>
      </c>
      <c r="E485" s="4">
        <f>IF(実質付加価値!E485&gt;0,LN(実質付加価値!E485),0)</f>
        <v>13.219697811900993</v>
      </c>
      <c r="F485" s="4">
        <f>IF(実質付加価値!F485&gt;0,LN(実質付加価値!F485),0)</f>
        <v>13.708997503112352</v>
      </c>
      <c r="G485" s="4">
        <f>IF(実質付加価値!G485&gt;0,LN(実質付加価値!G485),0)</f>
        <v>13.901559594514401</v>
      </c>
      <c r="H485" s="4">
        <f>IF(実質付加価値!H485&gt;0,LN(実質付加価値!H485),0)</f>
        <v>14.116838346587649</v>
      </c>
      <c r="I485" s="4">
        <f>IF(実質付加価値!I485&gt;0,LN(実質付加価値!I485),0)</f>
        <v>14.365097032407997</v>
      </c>
    </row>
    <row r="486" spans="1:9" x14ac:dyDescent="0.15">
      <c r="A486" s="1">
        <v>21</v>
      </c>
      <c r="B486" s="1" t="s">
        <v>20</v>
      </c>
      <c r="C486" s="1">
        <v>23</v>
      </c>
      <c r="D486" s="1" t="s">
        <v>167</v>
      </c>
      <c r="E486" s="4">
        <f>IF(実質付加価値!E486&gt;0,LN(実質付加価値!E486),0)</f>
        <v>12.800437034654868</v>
      </c>
      <c r="F486" s="4">
        <f>IF(実質付加価値!F486&gt;0,LN(実質付加価値!F486),0)</f>
        <v>13.08991076239508</v>
      </c>
      <c r="G486" s="4">
        <f>IF(実質付加価値!G486&gt;0,LN(実質付加価値!G486),0)</f>
        <v>13.239695871061649</v>
      </c>
      <c r="H486" s="4">
        <f>IF(実質付加価値!H486&gt;0,LN(実質付加価値!H486),0)</f>
        <v>13.463680847334658</v>
      </c>
      <c r="I486" s="4">
        <f>IF(実質付加価値!I486&gt;0,LN(実質付加価値!I486),0)</f>
        <v>13.610082555552287</v>
      </c>
    </row>
    <row r="487" spans="1:9" x14ac:dyDescent="0.15">
      <c r="A487" s="1">
        <v>22</v>
      </c>
      <c r="B487" s="1" t="s">
        <v>70</v>
      </c>
      <c r="C487" s="1">
        <v>1</v>
      </c>
      <c r="D487" s="1" t="s">
        <v>147</v>
      </c>
      <c r="E487" s="4">
        <f>IF(実質付加価値!E487&gt;0,LN(実質付加価値!E487),0)</f>
        <v>12.500897256535518</v>
      </c>
      <c r="F487" s="4">
        <f>IF(実質付加価値!F487&gt;0,LN(実質付加価値!F487),0)</f>
        <v>12.337345702620617</v>
      </c>
      <c r="G487" s="4">
        <f>IF(実質付加価値!G487&gt;0,LN(実質付加価値!G487),0)</f>
        <v>12.433177599381001</v>
      </c>
      <c r="H487" s="4">
        <f>IF(実質付加価値!H487&gt;0,LN(実質付加価値!H487),0)</f>
        <v>12.481275016932733</v>
      </c>
      <c r="I487" s="4">
        <f>IF(実質付加価値!I487&gt;0,LN(実質付加価値!I487),0)</f>
        <v>12.466728677544028</v>
      </c>
    </row>
    <row r="488" spans="1:9" x14ac:dyDescent="0.15">
      <c r="A488" s="1">
        <v>22</v>
      </c>
      <c r="B488" s="1" t="s">
        <v>70</v>
      </c>
      <c r="C488" s="1">
        <v>2</v>
      </c>
      <c r="D488" s="1" t="s">
        <v>148</v>
      </c>
      <c r="E488" s="4">
        <f>IF(実質付加価値!E488&gt;0,LN(実質付加価値!E488),0)</f>
        <v>9.8558614595465119</v>
      </c>
      <c r="F488" s="4">
        <f>IF(実質付加価値!F488&gt;0,LN(実質付加価値!F488),0)</f>
        <v>10.20999049676916</v>
      </c>
      <c r="G488" s="4">
        <f>IF(実質付加価値!G488&gt;0,LN(実質付加価値!G488),0)</f>
        <v>10.095146307790257</v>
      </c>
      <c r="H488" s="4">
        <f>IF(実質付加価値!H488&gt;0,LN(実質付加価値!H488),0)</f>
        <v>9.2904500848612095</v>
      </c>
      <c r="I488" s="4">
        <f>IF(実質付加価値!I488&gt;0,LN(実質付加価値!I488),0)</f>
        <v>8.4557852559589417</v>
      </c>
    </row>
    <row r="489" spans="1:9" x14ac:dyDescent="0.15">
      <c r="A489" s="1">
        <v>22</v>
      </c>
      <c r="B489" s="1" t="s">
        <v>120</v>
      </c>
      <c r="C489" s="1">
        <v>3</v>
      </c>
      <c r="D489" s="1" t="s">
        <v>155</v>
      </c>
      <c r="E489" s="4">
        <f>IF(実質付加価値!E489&gt;0,LN(実質付加価値!E489),0)</f>
        <v>12.877204337639695</v>
      </c>
      <c r="F489" s="4">
        <f>IF(実質付加価値!F489&gt;0,LN(実質付加価値!F489),0)</f>
        <v>13.288317722976723</v>
      </c>
      <c r="G489" s="4">
        <f>IF(実質付加価値!G489&gt;0,LN(実質付加価値!G489),0)</f>
        <v>13.369307983440207</v>
      </c>
      <c r="H489" s="4">
        <f>IF(実質付加価値!H489&gt;0,LN(実質付加価値!H489),0)</f>
        <v>13.78415227594912</v>
      </c>
      <c r="I489" s="4">
        <f>IF(実質付加価値!I489&gt;0,LN(実質付加価値!I489),0)</f>
        <v>14.040512689199076</v>
      </c>
    </row>
    <row r="490" spans="1:9" x14ac:dyDescent="0.15">
      <c r="A490" s="1">
        <v>22</v>
      </c>
      <c r="B490" s="1" t="s">
        <v>120</v>
      </c>
      <c r="C490" s="1">
        <v>4</v>
      </c>
      <c r="D490" s="1" t="s">
        <v>156</v>
      </c>
      <c r="E490" s="4">
        <f>IF(実質付加価値!E490&gt;0,LN(実質付加価値!E490),0)</f>
        <v>11.606259123709139</v>
      </c>
      <c r="F490" s="4">
        <f>IF(実質付加価値!F490&gt;0,LN(実質付加価値!F490),0)</f>
        <v>11.731802061378589</v>
      </c>
      <c r="G490" s="4">
        <f>IF(実質付加価値!G490&gt;0,LN(実質付加価値!G490),0)</f>
        <v>11.896816382452728</v>
      </c>
      <c r="H490" s="4">
        <f>IF(実質付加価値!H490&gt;0,LN(実質付加価値!H490),0)</f>
        <v>11.237004757837495</v>
      </c>
      <c r="I490" s="4">
        <f>IF(実質付加価値!I490&gt;0,LN(実質付加価値!I490),0)</f>
        <v>10.827660747121664</v>
      </c>
    </row>
    <row r="491" spans="1:9" x14ac:dyDescent="0.15">
      <c r="A491" s="1">
        <v>22</v>
      </c>
      <c r="B491" s="1" t="s">
        <v>120</v>
      </c>
      <c r="C491" s="1">
        <v>5</v>
      </c>
      <c r="D491" s="1" t="s">
        <v>157</v>
      </c>
      <c r="E491" s="4">
        <f>IF(実質付加価値!E491&gt;0,LN(実質付加価値!E491),0)</f>
        <v>12.011180395666742</v>
      </c>
      <c r="F491" s="4">
        <f>IF(実質付加価値!F491&gt;0,LN(実質付加価値!F491),0)</f>
        <v>12.309197801704792</v>
      </c>
      <c r="G491" s="4">
        <f>IF(実質付加価値!G491&gt;0,LN(実質付加価値!G491),0)</f>
        <v>12.813043220366856</v>
      </c>
      <c r="H491" s="4">
        <f>IF(実質付加価値!H491&gt;0,LN(実質付加価値!H491),0)</f>
        <v>12.679748833438294</v>
      </c>
      <c r="I491" s="4">
        <f>IF(実質付加価値!I491&gt;0,LN(実質付加価値!I491),0)</f>
        <v>12.452523508041887</v>
      </c>
    </row>
    <row r="492" spans="1:9" x14ac:dyDescent="0.15">
      <c r="A492" s="1">
        <v>22</v>
      </c>
      <c r="B492" s="1" t="s">
        <v>120</v>
      </c>
      <c r="C492" s="1">
        <v>6</v>
      </c>
      <c r="D492" s="1" t="s">
        <v>49</v>
      </c>
      <c r="E492" s="4">
        <f>IF(実質付加価値!E492&gt;0,LN(実質付加価値!E492),0)</f>
        <v>11.135021335952128</v>
      </c>
      <c r="F492" s="4">
        <f>IF(実質付加価値!F492&gt;0,LN(実質付加価値!F492),0)</f>
        <v>12.048406867275597</v>
      </c>
      <c r="G492" s="4">
        <f>IF(実質付加価値!G492&gt;0,LN(実質付加価値!G492),0)</f>
        <v>13.292985005960592</v>
      </c>
      <c r="H492" s="4">
        <f>IF(実質付加価値!H492&gt;0,LN(実質付加価値!H492),0)</f>
        <v>13.253631331025838</v>
      </c>
      <c r="I492" s="4">
        <f>IF(実質付加価値!I492&gt;0,LN(実質付加価値!I492),0)</f>
        <v>13.109777020629139</v>
      </c>
    </row>
    <row r="493" spans="1:9" x14ac:dyDescent="0.15">
      <c r="A493" s="1">
        <v>22</v>
      </c>
      <c r="B493" s="1" t="s">
        <v>120</v>
      </c>
      <c r="C493" s="1">
        <v>7</v>
      </c>
      <c r="D493" s="1" t="s">
        <v>158</v>
      </c>
      <c r="E493" s="4">
        <f>IF(実質付加価値!E493&gt;0,LN(実質付加価値!E493),0)</f>
        <v>9.8103083886630937</v>
      </c>
      <c r="F493" s="4">
        <f>IF(実質付加価値!F493&gt;0,LN(実質付加価値!F493),0)</f>
        <v>9.9732283915193136</v>
      </c>
      <c r="G493" s="4">
        <f>IF(実質付加価値!G493&gt;0,LN(実質付加価値!G493),0)</f>
        <v>9.6685477572103959</v>
      </c>
      <c r="H493" s="4">
        <f>IF(実質付加価値!H493&gt;0,LN(実質付加価値!H493),0)</f>
        <v>9.2330052004764589</v>
      </c>
      <c r="I493" s="4">
        <f>IF(実質付加価値!I493&gt;0,LN(実質付加価値!I493),0)</f>
        <v>9.0734602909135749</v>
      </c>
    </row>
    <row r="494" spans="1:9" x14ac:dyDescent="0.15">
      <c r="A494" s="1">
        <v>22</v>
      </c>
      <c r="B494" s="1" t="s">
        <v>120</v>
      </c>
      <c r="C494" s="1">
        <v>8</v>
      </c>
      <c r="D494" s="1" t="s">
        <v>159</v>
      </c>
      <c r="E494" s="4">
        <f>IF(実質付加価値!E494&gt;0,LN(実質付加価値!E494),0)</f>
        <v>10.25110202609905</v>
      </c>
      <c r="F494" s="4">
        <f>IF(実質付加価値!F494&gt;0,LN(実質付加価値!F494),0)</f>
        <v>10.49251746177819</v>
      </c>
      <c r="G494" s="4">
        <f>IF(実質付加価値!G494&gt;0,LN(実質付加価値!G494),0)</f>
        <v>10.981364511084196</v>
      </c>
      <c r="H494" s="4">
        <f>IF(実質付加価値!H494&gt;0,LN(実質付加価値!H494),0)</f>
        <v>11.247920608964295</v>
      </c>
      <c r="I494" s="4">
        <f>IF(実質付加価値!I494&gt;0,LN(実質付加価値!I494),0)</f>
        <v>11.708995977269888</v>
      </c>
    </row>
    <row r="495" spans="1:9" x14ac:dyDescent="0.15">
      <c r="A495" s="1">
        <v>22</v>
      </c>
      <c r="B495" s="1" t="s">
        <v>120</v>
      </c>
      <c r="C495" s="1">
        <v>9</v>
      </c>
      <c r="D495" s="1" t="s">
        <v>160</v>
      </c>
      <c r="E495" s="4">
        <f>IF(実質付加価値!E495&gt;0,LN(実質付加価値!E495),0)</f>
        <v>11.168976398751086</v>
      </c>
      <c r="F495" s="4">
        <f>IF(実質付加価値!F495&gt;0,LN(実質付加価値!F495),0)</f>
        <v>11.5747081230103</v>
      </c>
      <c r="G495" s="4">
        <f>IF(実質付加価値!G495&gt;0,LN(実質付加価値!G495),0)</f>
        <v>12.195172083885828</v>
      </c>
      <c r="H495" s="4">
        <f>IF(実質付加価値!H495&gt;0,LN(実質付加価値!H495),0)</f>
        <v>12.077419098843595</v>
      </c>
      <c r="I495" s="4">
        <f>IF(実質付加価値!I495&gt;0,LN(実質付加価値!I495),0)</f>
        <v>11.826218356563228</v>
      </c>
    </row>
    <row r="496" spans="1:9" x14ac:dyDescent="0.15">
      <c r="A496" s="1">
        <v>22</v>
      </c>
      <c r="B496" s="1" t="s">
        <v>120</v>
      </c>
      <c r="C496" s="1">
        <v>10</v>
      </c>
      <c r="D496" s="1" t="s">
        <v>161</v>
      </c>
      <c r="E496" s="4">
        <f>IF(実質付加価値!E496&gt;0,LN(実質付加価値!E496),0)</f>
        <v>11.17517946112809</v>
      </c>
      <c r="F496" s="4">
        <f>IF(実質付加価値!F496&gt;0,LN(実質付加価値!F496),0)</f>
        <v>11.766676259542862</v>
      </c>
      <c r="G496" s="4">
        <f>IF(実質付加価値!G496&gt;0,LN(実質付加価値!G496),0)</f>
        <v>12.271174740761548</v>
      </c>
      <c r="H496" s="4">
        <f>IF(実質付加価値!H496&gt;0,LN(実質付加価値!H496),0)</f>
        <v>12.303953461869968</v>
      </c>
      <c r="I496" s="4">
        <f>IF(実質付加価値!I496&gt;0,LN(実質付加価値!I496),0)</f>
        <v>12.040669679950877</v>
      </c>
    </row>
    <row r="497" spans="1:9" x14ac:dyDescent="0.15">
      <c r="A497" s="1">
        <v>22</v>
      </c>
      <c r="B497" s="1" t="s">
        <v>120</v>
      </c>
      <c r="C497" s="1">
        <v>11</v>
      </c>
      <c r="D497" s="1" t="s">
        <v>162</v>
      </c>
      <c r="E497" s="4">
        <f>IF(実質付加価値!E497&gt;0,LN(実質付加価値!E497),0)</f>
        <v>11.65187332325433</v>
      </c>
      <c r="F497" s="4">
        <f>IF(実質付加価値!F497&gt;0,LN(実質付加価値!F497),0)</f>
        <v>12.362380105167007</v>
      </c>
      <c r="G497" s="4">
        <f>IF(実質付加価値!G497&gt;0,LN(実質付加価値!G497),0)</f>
        <v>13.139243830217815</v>
      </c>
      <c r="H497" s="4">
        <f>IF(実質付加価値!H497&gt;0,LN(実質付加価値!H497),0)</f>
        <v>12.98982701938557</v>
      </c>
      <c r="I497" s="4">
        <f>IF(実質付加価値!I497&gt;0,LN(実質付加価値!I497),0)</f>
        <v>13.450680132716927</v>
      </c>
    </row>
    <row r="498" spans="1:9" x14ac:dyDescent="0.15">
      <c r="A498" s="1">
        <v>22</v>
      </c>
      <c r="B498" s="1" t="s">
        <v>120</v>
      </c>
      <c r="C498" s="1">
        <v>12</v>
      </c>
      <c r="D498" s="1" t="s">
        <v>163</v>
      </c>
      <c r="E498" s="4">
        <f>IF(実質付加価値!E498&gt;0,LN(実質付加価値!E498),0)</f>
        <v>8.955924204406946</v>
      </c>
      <c r="F498" s="4">
        <f>IF(実質付加価値!F498&gt;0,LN(実質付加価値!F498),0)</f>
        <v>11.035393454999737</v>
      </c>
      <c r="G498" s="4">
        <f>IF(実質付加価値!G498&gt;0,LN(実質付加価値!G498),0)</f>
        <v>12.859853677839832</v>
      </c>
      <c r="H498" s="4">
        <f>IF(実質付加価値!H498&gt;0,LN(実質付加価値!H498),0)</f>
        <v>13.891670775198081</v>
      </c>
      <c r="I498" s="4">
        <f>IF(実質付加価値!I498&gt;0,LN(実質付加価値!I498),0)</f>
        <v>15.074200536126572</v>
      </c>
    </row>
    <row r="499" spans="1:9" x14ac:dyDescent="0.15">
      <c r="A499" s="1">
        <v>22</v>
      </c>
      <c r="B499" s="1" t="s">
        <v>120</v>
      </c>
      <c r="C499" s="1">
        <v>13</v>
      </c>
      <c r="D499" s="1" t="s">
        <v>164</v>
      </c>
      <c r="E499" s="4">
        <f>IF(実質付加価値!E499&gt;0,LN(実質付加価値!E499),0)</f>
        <v>11.694058866774572</v>
      </c>
      <c r="F499" s="4">
        <f>IF(実質付加価値!F499&gt;0,LN(実質付加価値!F499),0)</f>
        <v>13.041468051734645</v>
      </c>
      <c r="G499" s="4">
        <f>IF(実質付加価値!G499&gt;0,LN(実質付加価値!G499),0)</f>
        <v>13.514810010754715</v>
      </c>
      <c r="H499" s="4">
        <f>IF(実質付加価値!H499&gt;0,LN(実質付加価値!H499),0)</f>
        <v>13.868038392952922</v>
      </c>
      <c r="I499" s="4">
        <f>IF(実質付加価値!I499&gt;0,LN(実質付加価値!I499),0)</f>
        <v>14.367732174119523</v>
      </c>
    </row>
    <row r="500" spans="1:9" x14ac:dyDescent="0.15">
      <c r="A500" s="1">
        <v>22</v>
      </c>
      <c r="B500" s="1" t="s">
        <v>120</v>
      </c>
      <c r="C500" s="1">
        <v>14</v>
      </c>
      <c r="D500" s="1" t="s">
        <v>165</v>
      </c>
      <c r="E500" s="4">
        <f>IF(実質付加価値!E500&gt;0,LN(実質付加価値!E500),0)</f>
        <v>9.1046978384272599</v>
      </c>
      <c r="F500" s="4">
        <f>IF(実質付加価値!F500&gt;0,LN(実質付加価値!F500),0)</f>
        <v>9.9899970903143434</v>
      </c>
      <c r="G500" s="4">
        <f>IF(実質付加価値!G500&gt;0,LN(実質付加価値!G500),0)</f>
        <v>10.976721584011798</v>
      </c>
      <c r="H500" s="4">
        <f>IF(実質付加価値!H500&gt;0,LN(実質付加価値!H500),0)</f>
        <v>11.705851611349329</v>
      </c>
      <c r="I500" s="4">
        <f>IF(実質付加価値!I500&gt;0,LN(実質付加価値!I500),0)</f>
        <v>12.456643619933873</v>
      </c>
    </row>
    <row r="501" spans="1:9" x14ac:dyDescent="0.15">
      <c r="A501" s="1">
        <v>22</v>
      </c>
      <c r="B501" s="1" t="s">
        <v>120</v>
      </c>
      <c r="C501" s="1">
        <v>15</v>
      </c>
      <c r="D501" s="1" t="s">
        <v>166</v>
      </c>
      <c r="E501" s="4">
        <f>IF(実質付加価値!E501&gt;0,LN(実質付加価値!E501),0)</f>
        <v>12.751643927948335</v>
      </c>
      <c r="F501" s="4">
        <f>IF(実質付加価値!F501&gt;0,LN(実質付加価値!F501),0)</f>
        <v>13.111955812195191</v>
      </c>
      <c r="G501" s="4">
        <f>IF(実質付加価値!G501&gt;0,LN(実質付加価値!G501),0)</f>
        <v>13.630708530809798</v>
      </c>
      <c r="H501" s="4">
        <f>IF(実質付加価値!H501&gt;0,LN(実質付加価値!H501),0)</f>
        <v>13.384295883103828</v>
      </c>
      <c r="I501" s="4">
        <f>IF(実質付加価値!I501&gt;0,LN(実質付加価値!I501),0)</f>
        <v>13.430474653516894</v>
      </c>
    </row>
    <row r="502" spans="1:9" x14ac:dyDescent="0.15">
      <c r="A502" s="1">
        <v>22</v>
      </c>
      <c r="B502" s="1" t="s">
        <v>70</v>
      </c>
      <c r="C502" s="1">
        <v>16</v>
      </c>
      <c r="D502" s="1" t="s">
        <v>149</v>
      </c>
      <c r="E502" s="4">
        <f>IF(実質付加価値!E502&gt;0,LN(実質付加価値!E502),0)</f>
        <v>13.880473299761512</v>
      </c>
      <c r="F502" s="4">
        <f>IF(実質付加価値!F502&gt;0,LN(実質付加価値!F502),0)</f>
        <v>13.755076238801381</v>
      </c>
      <c r="G502" s="4">
        <f>IF(実質付加価値!G502&gt;0,LN(実質付加価値!G502),0)</f>
        <v>14.216253709513506</v>
      </c>
      <c r="H502" s="4">
        <f>IF(実質付加価値!H502&gt;0,LN(実質付加価値!H502),0)</f>
        <v>13.902048246468343</v>
      </c>
      <c r="I502" s="4">
        <f>IF(実質付加価値!I502&gt;0,LN(実質付加価値!I502),0)</f>
        <v>13.859867162559375</v>
      </c>
    </row>
    <row r="503" spans="1:9" x14ac:dyDescent="0.15">
      <c r="A503" s="1">
        <v>22</v>
      </c>
      <c r="B503" s="1" t="s">
        <v>70</v>
      </c>
      <c r="C503" s="1">
        <v>17</v>
      </c>
      <c r="D503" s="1" t="s">
        <v>150</v>
      </c>
      <c r="E503" s="4">
        <f>IF(実質付加価値!E503&gt;0,LN(実質付加価値!E503),0)</f>
        <v>11.374285838942656</v>
      </c>
      <c r="F503" s="4">
        <f>IF(実質付加価値!F503&gt;0,LN(実質付加価値!F503),0)</f>
        <v>11.852616824025484</v>
      </c>
      <c r="G503" s="4">
        <f>IF(実質付加価値!G503&gt;0,LN(実質付加価値!G503),0)</f>
        <v>12.638910773852803</v>
      </c>
      <c r="H503" s="4">
        <f>IF(実質付加価値!H503&gt;0,LN(実質付加価値!H503),0)</f>
        <v>12.961051012722656</v>
      </c>
      <c r="I503" s="4">
        <f>IF(実質付加価値!I503&gt;0,LN(実質付加価値!I503),0)</f>
        <v>12.795167923839271</v>
      </c>
    </row>
    <row r="504" spans="1:9" x14ac:dyDescent="0.15">
      <c r="A504" s="1">
        <v>22</v>
      </c>
      <c r="B504" s="1" t="s">
        <v>70</v>
      </c>
      <c r="C504" s="1">
        <v>18</v>
      </c>
      <c r="D504" s="1" t="s">
        <v>151</v>
      </c>
      <c r="E504" s="4">
        <f>IF(実質付加価値!E504&gt;0,LN(実質付加価値!E504),0)</f>
        <v>12.820945534537252</v>
      </c>
      <c r="F504" s="4">
        <f>IF(実質付加価値!F504&gt;0,LN(実質付加価値!F504),0)</f>
        <v>13.585996389703443</v>
      </c>
      <c r="G504" s="4">
        <f>IF(実質付加価値!G504&gt;0,LN(実質付加価値!G504),0)</f>
        <v>13.94956127998063</v>
      </c>
      <c r="H504" s="4">
        <f>IF(実質付加価値!H504&gt;0,LN(実質付加価値!H504),0)</f>
        <v>14.155600324187112</v>
      </c>
      <c r="I504" s="4">
        <f>IF(実質付加価値!I504&gt;0,LN(実質付加価値!I504),0)</f>
        <v>14.043987549649202</v>
      </c>
    </row>
    <row r="505" spans="1:9" x14ac:dyDescent="0.15">
      <c r="A505" s="1">
        <v>22</v>
      </c>
      <c r="B505" s="1" t="s">
        <v>70</v>
      </c>
      <c r="C505" s="1">
        <v>19</v>
      </c>
      <c r="D505" s="1" t="s">
        <v>152</v>
      </c>
      <c r="E505" s="4">
        <f>IF(実質付加価値!E505&gt;0,LN(実質付加価値!E505),0)</f>
        <v>11.540591813505699</v>
      </c>
      <c r="F505" s="4">
        <f>IF(実質付加価値!F505&gt;0,LN(実質付加価値!F505),0)</f>
        <v>12.469875165009066</v>
      </c>
      <c r="G505" s="4">
        <f>IF(実質付加価値!G505&gt;0,LN(実質付加価値!G505),0)</f>
        <v>13.090764954006685</v>
      </c>
      <c r="H505" s="4">
        <f>IF(実質付加価値!H505&gt;0,LN(実質付加価値!H505),0)</f>
        <v>13.382819691258991</v>
      </c>
      <c r="I505" s="4">
        <f>IF(実質付加価値!I505&gt;0,LN(実質付加価値!I505),0)</f>
        <v>13.403886547692773</v>
      </c>
    </row>
    <row r="506" spans="1:9" x14ac:dyDescent="0.15">
      <c r="A506" s="1">
        <v>22</v>
      </c>
      <c r="B506" s="1" t="s">
        <v>70</v>
      </c>
      <c r="C506" s="1">
        <v>20</v>
      </c>
      <c r="D506" s="1" t="s">
        <v>153</v>
      </c>
      <c r="E506" s="4">
        <f>IF(実質付加価値!E506&gt;0,LN(実質付加価値!E506),0)</f>
        <v>12.690159833862213</v>
      </c>
      <c r="F506" s="4">
        <f>IF(実質付加価値!F506&gt;0,LN(実質付加価値!F506),0)</f>
        <v>12.544584837287255</v>
      </c>
      <c r="G506" s="4">
        <f>IF(実質付加価値!G506&gt;0,LN(実質付加価値!G506),0)</f>
        <v>12.428805208363185</v>
      </c>
      <c r="H506" s="4">
        <f>IF(実質付加価値!H506&gt;0,LN(実質付加価値!H506),0)</f>
        <v>12.21417451251593</v>
      </c>
      <c r="I506" s="4">
        <f>IF(実質付加価値!I506&gt;0,LN(実質付加価値!I506),0)</f>
        <v>12.324266414426324</v>
      </c>
    </row>
    <row r="507" spans="1:9" x14ac:dyDescent="0.15">
      <c r="A507" s="1">
        <v>22</v>
      </c>
      <c r="B507" s="1" t="s">
        <v>70</v>
      </c>
      <c r="C507" s="1">
        <v>21</v>
      </c>
      <c r="D507" s="1" t="s">
        <v>154</v>
      </c>
      <c r="E507" s="4">
        <f>IF(実質付加価値!E507&gt;0,LN(実質付加価値!E507),0)</f>
        <v>12.879301358878966</v>
      </c>
      <c r="F507" s="4">
        <f>IF(実質付加価値!F507&gt;0,LN(実質付加価値!F507),0)</f>
        <v>13.179623977777824</v>
      </c>
      <c r="G507" s="4">
        <f>IF(実質付加価値!G507&gt;0,LN(実質付加価値!G507),0)</f>
        <v>13.624126654107396</v>
      </c>
      <c r="H507" s="4">
        <f>IF(実質付加価値!H507&gt;0,LN(実質付加価値!H507),0)</f>
        <v>13.766767775924146</v>
      </c>
      <c r="I507" s="4">
        <f>IF(実質付加価値!I507&gt;0,LN(実質付加価値!I507),0)</f>
        <v>13.926004782180254</v>
      </c>
    </row>
    <row r="508" spans="1:9" x14ac:dyDescent="0.15">
      <c r="A508" s="1">
        <v>22</v>
      </c>
      <c r="B508" s="1" t="s">
        <v>21</v>
      </c>
      <c r="C508" s="1">
        <v>22</v>
      </c>
      <c r="D508" s="1" t="s">
        <v>146</v>
      </c>
      <c r="E508" s="4">
        <f>IF(実質付加価値!E508&gt;0,LN(実質付加価値!E508),0)</f>
        <v>13.882001093576505</v>
      </c>
      <c r="F508" s="4">
        <f>IF(実質付加価値!F508&gt;0,LN(実質付加価値!F508),0)</f>
        <v>14.433535339587868</v>
      </c>
      <c r="G508" s="4">
        <f>IF(実質付加価値!G508&gt;0,LN(実質付加価値!G508),0)</f>
        <v>14.62938269505776</v>
      </c>
      <c r="H508" s="4">
        <f>IF(実質付加価値!H508&gt;0,LN(実質付加価値!H508),0)</f>
        <v>14.797494082463139</v>
      </c>
      <c r="I508" s="4">
        <f>IF(実質付加価値!I508&gt;0,LN(実質付加価値!I508),0)</f>
        <v>15.041559477261536</v>
      </c>
    </row>
    <row r="509" spans="1:9" x14ac:dyDescent="0.15">
      <c r="A509" s="1">
        <v>22</v>
      </c>
      <c r="B509" s="1" t="s">
        <v>21</v>
      </c>
      <c r="C509" s="1">
        <v>23</v>
      </c>
      <c r="D509" s="1" t="s">
        <v>167</v>
      </c>
      <c r="E509" s="4">
        <f>IF(実質付加価値!E509&gt;0,LN(実質付加価値!E509),0)</f>
        <v>13.344796741841128</v>
      </c>
      <c r="F509" s="4">
        <f>IF(実質付加価値!F509&gt;0,LN(実質付加価値!F509),0)</f>
        <v>13.656834690664727</v>
      </c>
      <c r="G509" s="4">
        <f>IF(実質付加価値!G509&gt;0,LN(実質付加価値!G509),0)</f>
        <v>13.797271902859816</v>
      </c>
      <c r="H509" s="4">
        <f>IF(実質付加価値!H509&gt;0,LN(実質付加価値!H509),0)</f>
        <v>13.990025713445354</v>
      </c>
      <c r="I509" s="4">
        <f>IF(実質付加価値!I509&gt;0,LN(実質付加価値!I509),0)</f>
        <v>14.113826613951046</v>
      </c>
    </row>
    <row r="510" spans="1:9" x14ac:dyDescent="0.15">
      <c r="A510" s="1">
        <v>23</v>
      </c>
      <c r="B510" s="1" t="s">
        <v>71</v>
      </c>
      <c r="C510" s="1">
        <v>1</v>
      </c>
      <c r="D510" s="1" t="s">
        <v>147</v>
      </c>
      <c r="E510" s="4">
        <f>IF(実質付加価値!E510&gt;0,LN(実質付加価値!E510),0)</f>
        <v>12.264331286475633</v>
      </c>
      <c r="F510" s="4">
        <f>IF(実質付加価値!F510&gt;0,LN(実質付加価値!F510),0)</f>
        <v>12.168449440888061</v>
      </c>
      <c r="G510" s="4">
        <f>IF(実質付加価値!G510&gt;0,LN(実質付加価値!G510),0)</f>
        <v>12.445754565699877</v>
      </c>
      <c r="H510" s="4">
        <f>IF(実質付加価値!H510&gt;0,LN(実質付加価値!H510),0)</f>
        <v>12.483128393821929</v>
      </c>
      <c r="I510" s="4">
        <f>IF(実質付加価値!I510&gt;0,LN(実質付加価値!I510),0)</f>
        <v>12.471485333889706</v>
      </c>
    </row>
    <row r="511" spans="1:9" x14ac:dyDescent="0.15">
      <c r="A511" s="1">
        <v>23</v>
      </c>
      <c r="B511" s="1" t="s">
        <v>71</v>
      </c>
      <c r="C511" s="1">
        <v>2</v>
      </c>
      <c r="D511" s="1" t="s">
        <v>148</v>
      </c>
      <c r="E511" s="4">
        <f>IF(実質付加価値!E511&gt;0,LN(実質付加価値!E511),0)</f>
        <v>9.4512269513233171</v>
      </c>
      <c r="F511" s="4">
        <f>IF(実質付加価値!F511&gt;0,LN(実質付加価値!F511),0)</f>
        <v>9.6303840019131179</v>
      </c>
      <c r="G511" s="4">
        <f>IF(実質付加価値!G511&gt;0,LN(実質付加価値!G511),0)</f>
        <v>9.8207082830879884</v>
      </c>
      <c r="H511" s="4">
        <f>IF(実質付加価値!H511&gt;0,LN(実質付加価値!H511),0)</f>
        <v>9.247641138231101</v>
      </c>
      <c r="I511" s="4">
        <f>IF(実質付加価値!I511&gt;0,LN(実質付加価値!I511),0)</f>
        <v>8.5666600151963941</v>
      </c>
    </row>
    <row r="512" spans="1:9" x14ac:dyDescent="0.15">
      <c r="A512" s="1">
        <v>23</v>
      </c>
      <c r="B512" s="1" t="s">
        <v>121</v>
      </c>
      <c r="C512" s="1">
        <v>3</v>
      </c>
      <c r="D512" s="1" t="s">
        <v>155</v>
      </c>
      <c r="E512" s="4">
        <f>IF(実質付加価値!E512&gt;0,LN(実質付加価値!E512),0)</f>
        <v>13.399404050586364</v>
      </c>
      <c r="F512" s="4">
        <f>IF(実質付加価値!F512&gt;0,LN(実質付加価値!F512),0)</f>
        <v>13.737525257321995</v>
      </c>
      <c r="G512" s="4">
        <f>IF(実質付加価値!G512&gt;0,LN(実質付加価値!G512),0)</f>
        <v>13.710838319149451</v>
      </c>
      <c r="H512" s="4">
        <f>IF(実質付加価値!H512&gt;0,LN(実質付加価値!H512),0)</f>
        <v>13.764049854066739</v>
      </c>
      <c r="I512" s="4">
        <f>IF(実質付加価値!I512&gt;0,LN(実質付加価値!I512),0)</f>
        <v>13.679215197042961</v>
      </c>
    </row>
    <row r="513" spans="1:9" x14ac:dyDescent="0.15">
      <c r="A513" s="1">
        <v>23</v>
      </c>
      <c r="B513" s="1" t="s">
        <v>121</v>
      </c>
      <c r="C513" s="1">
        <v>4</v>
      </c>
      <c r="D513" s="1" t="s">
        <v>156</v>
      </c>
      <c r="E513" s="4">
        <f>IF(実質付加価値!E513&gt;0,LN(実質付加価値!E513),0)</f>
        <v>12.980984504451969</v>
      </c>
      <c r="F513" s="4">
        <f>IF(実質付加価値!F513&gt;0,LN(実質付加価値!F513),0)</f>
        <v>12.970636687535762</v>
      </c>
      <c r="G513" s="4">
        <f>IF(実質付加価値!G513&gt;0,LN(実質付加価値!G513),0)</f>
        <v>13.261206959235489</v>
      </c>
      <c r="H513" s="4">
        <f>IF(実質付加価値!H513&gt;0,LN(実質付加価値!H513),0)</f>
        <v>12.349672694611442</v>
      </c>
      <c r="I513" s="4">
        <f>IF(実質付加価値!I513&gt;0,LN(実質付加価値!I513),0)</f>
        <v>11.997473037053542</v>
      </c>
    </row>
    <row r="514" spans="1:9" x14ac:dyDescent="0.15">
      <c r="A514" s="1">
        <v>23</v>
      </c>
      <c r="B514" s="1" t="s">
        <v>121</v>
      </c>
      <c r="C514" s="1">
        <v>5</v>
      </c>
      <c r="D514" s="1" t="s">
        <v>157</v>
      </c>
      <c r="E514" s="4">
        <f>IF(実質付加価値!E514&gt;0,LN(実質付加価値!E514),0)</f>
        <v>11.435116680807869</v>
      </c>
      <c r="F514" s="4">
        <f>IF(実質付加価値!F514&gt;0,LN(実質付加価値!F514),0)</f>
        <v>11.597748988029466</v>
      </c>
      <c r="G514" s="4">
        <f>IF(実質付加価値!G514&gt;0,LN(実質付加価値!G514),0)</f>
        <v>12.173563977271238</v>
      </c>
      <c r="H514" s="4">
        <f>IF(実質付加価値!H514&gt;0,LN(実質付加価値!H514),0)</f>
        <v>11.939369182355593</v>
      </c>
      <c r="I514" s="4">
        <f>IF(実質付加価値!I514&gt;0,LN(実質付加価値!I514),0)</f>
        <v>11.890332844370972</v>
      </c>
    </row>
    <row r="515" spans="1:9" x14ac:dyDescent="0.15">
      <c r="A515" s="1">
        <v>23</v>
      </c>
      <c r="B515" s="1" t="s">
        <v>121</v>
      </c>
      <c r="C515" s="1">
        <v>6</v>
      </c>
      <c r="D515" s="1" t="s">
        <v>49</v>
      </c>
      <c r="E515" s="4">
        <f>IF(実質付加価値!E515&gt;0,LN(実質付加価値!E515),0)</f>
        <v>10.836609122486626</v>
      </c>
      <c r="F515" s="4">
        <f>IF(実質付加価値!F515&gt;0,LN(実質付加価値!F515),0)</f>
        <v>11.648890532122119</v>
      </c>
      <c r="G515" s="4">
        <f>IF(実質付加価値!G515&gt;0,LN(実質付加価値!G515),0)</f>
        <v>12.331611391459159</v>
      </c>
      <c r="H515" s="4">
        <f>IF(実質付加価値!H515&gt;0,LN(実質付加価値!H515),0)</f>
        <v>12.344872817497317</v>
      </c>
      <c r="I515" s="4">
        <f>IF(実質付加価値!I515&gt;0,LN(実質付加価値!I515),0)</f>
        <v>12.445972581157365</v>
      </c>
    </row>
    <row r="516" spans="1:9" x14ac:dyDescent="0.15">
      <c r="A516" s="1">
        <v>23</v>
      </c>
      <c r="B516" s="1" t="s">
        <v>121</v>
      </c>
      <c r="C516" s="1">
        <v>7</v>
      </c>
      <c r="D516" s="1" t="s">
        <v>158</v>
      </c>
      <c r="E516" s="4">
        <f>IF(実質付加価値!E516&gt;0,LN(実質付加価値!E516),0)</f>
        <v>11.45598328415409</v>
      </c>
      <c r="F516" s="4">
        <f>IF(実質付加価値!F516&gt;0,LN(実質付加価値!F516),0)</f>
        <v>11.895676081264915</v>
      </c>
      <c r="G516" s="4">
        <f>IF(実質付加価値!G516&gt;0,LN(実質付加価値!G516),0)</f>
        <v>12.559905029595685</v>
      </c>
      <c r="H516" s="4">
        <f>IF(実質付加価値!H516&gt;0,LN(実質付加価値!H516),0)</f>
        <v>12.776477826199907</v>
      </c>
      <c r="I516" s="4">
        <f>IF(実質付加価値!I516&gt;0,LN(実質付加価値!I516),0)</f>
        <v>11.84480353447686</v>
      </c>
    </row>
    <row r="517" spans="1:9" x14ac:dyDescent="0.15">
      <c r="A517" s="1">
        <v>23</v>
      </c>
      <c r="B517" s="1" t="s">
        <v>121</v>
      </c>
      <c r="C517" s="1">
        <v>8</v>
      </c>
      <c r="D517" s="1" t="s">
        <v>159</v>
      </c>
      <c r="E517" s="4">
        <f>IF(実質付加価値!E517&gt;0,LN(実質付加価値!E517),0)</f>
        <v>12.528788672811755</v>
      </c>
      <c r="F517" s="4">
        <f>IF(実質付加価値!F517&gt;0,LN(実質付加価値!F517),0)</f>
        <v>12.535813772663088</v>
      </c>
      <c r="G517" s="4">
        <f>IF(実質付加価値!G517&gt;0,LN(実質付加価値!G517),0)</f>
        <v>12.917728368145589</v>
      </c>
      <c r="H517" s="4">
        <f>IF(実質付加価値!H517&gt;0,LN(実質付加価値!H517),0)</f>
        <v>12.839846175637991</v>
      </c>
      <c r="I517" s="4">
        <f>IF(実質付加価値!I517&gt;0,LN(実質付加価値!I517),0)</f>
        <v>12.882596407982954</v>
      </c>
    </row>
    <row r="518" spans="1:9" x14ac:dyDescent="0.15">
      <c r="A518" s="1">
        <v>23</v>
      </c>
      <c r="B518" s="1" t="s">
        <v>121</v>
      </c>
      <c r="C518" s="1">
        <v>9</v>
      </c>
      <c r="D518" s="1" t="s">
        <v>160</v>
      </c>
      <c r="E518" s="4">
        <f>IF(実質付加価値!E518&gt;0,LN(実質付加価値!E518),0)</f>
        <v>12.388115278646485</v>
      </c>
      <c r="F518" s="4">
        <f>IF(実質付加価値!F518&gt;0,LN(実質付加価値!F518),0)</f>
        <v>13.201108434362324</v>
      </c>
      <c r="G518" s="4">
        <f>IF(実質付加価値!G518&gt;0,LN(実質付加価値!G518),0)</f>
        <v>13.477878094251087</v>
      </c>
      <c r="H518" s="4">
        <f>IF(実質付加価値!H518&gt;0,LN(実質付加価値!H518),0)</f>
        <v>13.460583466868165</v>
      </c>
      <c r="I518" s="4">
        <f>IF(実質付加価値!I518&gt;0,LN(実質付加価値!I518),0)</f>
        <v>12.909220339602122</v>
      </c>
    </row>
    <row r="519" spans="1:9" x14ac:dyDescent="0.15">
      <c r="A519" s="1">
        <v>23</v>
      </c>
      <c r="B519" s="1" t="s">
        <v>121</v>
      </c>
      <c r="C519" s="1">
        <v>10</v>
      </c>
      <c r="D519" s="1" t="s">
        <v>161</v>
      </c>
      <c r="E519" s="4">
        <f>IF(実質付加価値!E519&gt;0,LN(実質付加価値!E519),0)</f>
        <v>12.189891296663459</v>
      </c>
      <c r="F519" s="4">
        <f>IF(実質付加価値!F519&gt;0,LN(実質付加価値!F519),0)</f>
        <v>12.523570041788098</v>
      </c>
      <c r="G519" s="4">
        <f>IF(実質付加価値!G519&gt;0,LN(実質付加価値!G519),0)</f>
        <v>13.127354478924969</v>
      </c>
      <c r="H519" s="4">
        <f>IF(実質付加価値!H519&gt;0,LN(実質付加価値!H519),0)</f>
        <v>13.095047190950812</v>
      </c>
      <c r="I519" s="4">
        <f>IF(実質付加価値!I519&gt;0,LN(実質付加価値!I519),0)</f>
        <v>12.937883860311585</v>
      </c>
    </row>
    <row r="520" spans="1:9" x14ac:dyDescent="0.15">
      <c r="A520" s="1">
        <v>23</v>
      </c>
      <c r="B520" s="1" t="s">
        <v>121</v>
      </c>
      <c r="C520" s="1">
        <v>11</v>
      </c>
      <c r="D520" s="1" t="s">
        <v>162</v>
      </c>
      <c r="E520" s="4">
        <f>IF(実質付加価値!E520&gt;0,LN(実質付加価値!E520),0)</f>
        <v>12.581993790876773</v>
      </c>
      <c r="F520" s="4">
        <f>IF(実質付加価値!F520&gt;0,LN(実質付加価値!F520),0)</f>
        <v>13.285142681877335</v>
      </c>
      <c r="G520" s="4">
        <f>IF(実質付加価値!G520&gt;0,LN(実質付加価値!G520),0)</f>
        <v>14.209311587190605</v>
      </c>
      <c r="H520" s="4">
        <f>IF(実質付加価値!H520&gt;0,LN(実質付加価値!H520),0)</f>
        <v>13.878039227247202</v>
      </c>
      <c r="I520" s="4">
        <f>IF(実質付加価値!I520&gt;0,LN(実質付加価値!I520),0)</f>
        <v>14.338693737608857</v>
      </c>
    </row>
    <row r="521" spans="1:9" x14ac:dyDescent="0.15">
      <c r="A521" s="1">
        <v>23</v>
      </c>
      <c r="B521" s="1" t="s">
        <v>121</v>
      </c>
      <c r="C521" s="1">
        <v>12</v>
      </c>
      <c r="D521" s="1" t="s">
        <v>163</v>
      </c>
      <c r="E521" s="4">
        <f>IF(実質付加価値!E521&gt;0,LN(実質付加価値!E521),0)</f>
        <v>9.4327917616056638</v>
      </c>
      <c r="F521" s="4">
        <f>IF(実質付加価値!F521&gt;0,LN(実質付加価値!F521),0)</f>
        <v>11.316845165479428</v>
      </c>
      <c r="G521" s="4">
        <f>IF(実質付加価値!G521&gt;0,LN(実質付加価値!G521),0)</f>
        <v>12.914511101598805</v>
      </c>
      <c r="H521" s="4">
        <f>IF(実質付加価値!H521&gt;0,LN(実質付加価値!H521),0)</f>
        <v>13.67090406608834</v>
      </c>
      <c r="I521" s="4">
        <f>IF(実質付加価値!I521&gt;0,LN(実質付加価値!I521),0)</f>
        <v>15.025699615979791</v>
      </c>
    </row>
    <row r="522" spans="1:9" x14ac:dyDescent="0.15">
      <c r="A522" s="1">
        <v>23</v>
      </c>
      <c r="B522" s="1" t="s">
        <v>121</v>
      </c>
      <c r="C522" s="1">
        <v>13</v>
      </c>
      <c r="D522" s="1" t="s">
        <v>164</v>
      </c>
      <c r="E522" s="4">
        <f>IF(実質付加価値!E522&gt;0,LN(実質付加価値!E522),0)</f>
        <v>12.886144271365055</v>
      </c>
      <c r="F522" s="4">
        <f>IF(実質付加価値!F522&gt;0,LN(実質付加価値!F522),0)</f>
        <v>14.019075822943329</v>
      </c>
      <c r="G522" s="4">
        <f>IF(実質付加価値!G522&gt;0,LN(実質付加価値!G522),0)</f>
        <v>15.00600188255347</v>
      </c>
      <c r="H522" s="4">
        <f>IF(実質付加価値!H522&gt;0,LN(実質付加価値!H522),0)</f>
        <v>15.096847212666603</v>
      </c>
      <c r="I522" s="4">
        <f>IF(実質付加価値!I522&gt;0,LN(実質付加価値!I522),0)</f>
        <v>15.550618558992694</v>
      </c>
    </row>
    <row r="523" spans="1:9" x14ac:dyDescent="0.15">
      <c r="A523" s="1">
        <v>23</v>
      </c>
      <c r="B523" s="1" t="s">
        <v>121</v>
      </c>
      <c r="C523" s="1">
        <v>14</v>
      </c>
      <c r="D523" s="1" t="s">
        <v>165</v>
      </c>
      <c r="E523" s="4">
        <f>IF(実質付加価値!E523&gt;0,LN(実質付加価値!E523),0)</f>
        <v>9.6548524561906568</v>
      </c>
      <c r="F523" s="4">
        <f>IF(実質付加価値!F523&gt;0,LN(実質付加価値!F523),0)</f>
        <v>10.896228668605589</v>
      </c>
      <c r="G523" s="4">
        <f>IF(実質付加価値!G523&gt;0,LN(実質付加価値!G523),0)</f>
        <v>11.628084351621199</v>
      </c>
      <c r="H523" s="4">
        <f>IF(実質付加価値!H523&gt;0,LN(実質付加価値!H523),0)</f>
        <v>11.582227295542237</v>
      </c>
      <c r="I523" s="4">
        <f>IF(実質付加価値!I523&gt;0,LN(実質付加価値!I523),0)</f>
        <v>11.589622118989688</v>
      </c>
    </row>
    <row r="524" spans="1:9" x14ac:dyDescent="0.15">
      <c r="A524" s="1">
        <v>23</v>
      </c>
      <c r="B524" s="1" t="s">
        <v>121</v>
      </c>
      <c r="C524" s="1">
        <v>15</v>
      </c>
      <c r="D524" s="1" t="s">
        <v>166</v>
      </c>
      <c r="E524" s="4">
        <f>IF(実質付加価値!E524&gt;0,LN(実質付加価値!E524),0)</f>
        <v>13.318575887755646</v>
      </c>
      <c r="F524" s="4">
        <f>IF(実質付加価値!F524&gt;0,LN(実質付加価値!F524),0)</f>
        <v>13.605023403888547</v>
      </c>
      <c r="G524" s="4">
        <f>IF(実質付加価値!G524&gt;0,LN(実質付加価値!G524),0)</f>
        <v>14.162728435842819</v>
      </c>
      <c r="H524" s="4">
        <f>IF(実質付加価値!H524&gt;0,LN(実質付加価値!H524),0)</f>
        <v>13.987378155969004</v>
      </c>
      <c r="I524" s="4">
        <f>IF(実質付加価値!I524&gt;0,LN(実質付加価値!I524),0)</f>
        <v>13.990771488371671</v>
      </c>
    </row>
    <row r="525" spans="1:9" x14ac:dyDescent="0.15">
      <c r="A525" s="1">
        <v>23</v>
      </c>
      <c r="B525" s="1" t="s">
        <v>71</v>
      </c>
      <c r="C525" s="1">
        <v>16</v>
      </c>
      <c r="D525" s="1" t="s">
        <v>149</v>
      </c>
      <c r="E525" s="4">
        <f>IF(実質付加価値!E525&gt;0,LN(実質付加価値!E525),0)</f>
        <v>14.434276417393855</v>
      </c>
      <c r="F525" s="4">
        <f>IF(実質付加価値!F525&gt;0,LN(実質付加価値!F525),0)</f>
        <v>14.482566511232463</v>
      </c>
      <c r="G525" s="4">
        <f>IF(実質付加価値!G525&gt;0,LN(実質付加価値!G525),0)</f>
        <v>14.742207065600891</v>
      </c>
      <c r="H525" s="4">
        <f>IF(実質付加価値!H525&gt;0,LN(実質付加価値!H525),0)</f>
        <v>14.496128808160694</v>
      </c>
      <c r="I525" s="4">
        <f>IF(実質付加価値!I525&gt;0,LN(実質付加価値!I525),0)</f>
        <v>14.492392580987712</v>
      </c>
    </row>
    <row r="526" spans="1:9" x14ac:dyDescent="0.15">
      <c r="A526" s="1">
        <v>23</v>
      </c>
      <c r="B526" s="1" t="s">
        <v>71</v>
      </c>
      <c r="C526" s="1">
        <v>17</v>
      </c>
      <c r="D526" s="1" t="s">
        <v>150</v>
      </c>
      <c r="E526" s="4">
        <f>IF(実質付加価値!E526&gt;0,LN(実質付加価値!E526),0)</f>
        <v>12.615172698259927</v>
      </c>
      <c r="F526" s="4">
        <f>IF(実質付加価値!F526&gt;0,LN(実質付加価値!F526),0)</f>
        <v>13.029524617431688</v>
      </c>
      <c r="G526" s="4">
        <f>IF(実質付加価値!G526&gt;0,LN(実質付加価値!G526),0)</f>
        <v>13.422184450403245</v>
      </c>
      <c r="H526" s="4">
        <f>IF(実質付加価値!H526&gt;0,LN(実質付加価値!H526),0)</f>
        <v>13.557926376645014</v>
      </c>
      <c r="I526" s="4">
        <f>IF(実質付加価値!I526&gt;0,LN(実質付加価値!I526),0)</f>
        <v>13.753385758464628</v>
      </c>
    </row>
    <row r="527" spans="1:9" x14ac:dyDescent="0.15">
      <c r="A527" s="1">
        <v>23</v>
      </c>
      <c r="B527" s="1" t="s">
        <v>71</v>
      </c>
      <c r="C527" s="1">
        <v>18</v>
      </c>
      <c r="D527" s="1" t="s">
        <v>151</v>
      </c>
      <c r="E527" s="4">
        <f>IF(実質付加価値!E527&gt;0,LN(実質付加価値!E527),0)</f>
        <v>13.81672028720223</v>
      </c>
      <c r="F527" s="4">
        <f>IF(実質付加価値!F527&gt;0,LN(実質付加価値!F527),0)</f>
        <v>14.504302216286279</v>
      </c>
      <c r="G527" s="4">
        <f>IF(実質付加価値!G527&gt;0,LN(実質付加価値!G527),0)</f>
        <v>14.932503310048501</v>
      </c>
      <c r="H527" s="4">
        <f>IF(実質付加価値!H527&gt;0,LN(実質付加価値!H527),0)</f>
        <v>15.33143909996452</v>
      </c>
      <c r="I527" s="4">
        <f>IF(実質付加価値!I527&gt;0,LN(実質付加価値!I527),0)</f>
        <v>15.40523956471524</v>
      </c>
    </row>
    <row r="528" spans="1:9" x14ac:dyDescent="0.15">
      <c r="A528" s="1">
        <v>23</v>
      </c>
      <c r="B528" s="1" t="s">
        <v>71</v>
      </c>
      <c r="C528" s="1">
        <v>19</v>
      </c>
      <c r="D528" s="1" t="s">
        <v>152</v>
      </c>
      <c r="E528" s="4">
        <f>IF(実質付加価値!E528&gt;0,LN(実質付加価値!E528),0)</f>
        <v>12.350671352779173</v>
      </c>
      <c r="F528" s="4">
        <f>IF(実質付加価値!F528&gt;0,LN(実質付加価値!F528),0)</f>
        <v>13.018733585922664</v>
      </c>
      <c r="G528" s="4">
        <f>IF(実質付加価値!G528&gt;0,LN(実質付加価値!G528),0)</f>
        <v>13.993400031190005</v>
      </c>
      <c r="H528" s="4">
        <f>IF(実質付加価値!H528&gt;0,LN(実質付加価値!H528),0)</f>
        <v>14.052765617610163</v>
      </c>
      <c r="I528" s="4">
        <f>IF(実質付加価値!I528&gt;0,LN(実質付加価値!I528),0)</f>
        <v>14.055497438703538</v>
      </c>
    </row>
    <row r="529" spans="1:9" x14ac:dyDescent="0.15">
      <c r="A529" s="1">
        <v>23</v>
      </c>
      <c r="B529" s="1" t="s">
        <v>71</v>
      </c>
      <c r="C529" s="1">
        <v>20</v>
      </c>
      <c r="D529" s="1" t="s">
        <v>153</v>
      </c>
      <c r="E529" s="4">
        <f>IF(実質付加価値!E529&gt;0,LN(実質付加価値!E529),0)</f>
        <v>12.284512405806961</v>
      </c>
      <c r="F529" s="4">
        <f>IF(実質付加価値!F529&gt;0,LN(実質付加価値!F529),0)</f>
        <v>13.141263215952867</v>
      </c>
      <c r="G529" s="4">
        <f>IF(実質付加価値!G529&gt;0,LN(実質付加価値!G529),0)</f>
        <v>13.133676170923126</v>
      </c>
      <c r="H529" s="4">
        <f>IF(実質付加価値!H529&gt;0,LN(実質付加価値!H529),0)</f>
        <v>12.875882428243383</v>
      </c>
      <c r="I529" s="4">
        <f>IF(実質付加価値!I529&gt;0,LN(実質付加価値!I529),0)</f>
        <v>13.023954939714773</v>
      </c>
    </row>
    <row r="530" spans="1:9" x14ac:dyDescent="0.15">
      <c r="A530" s="1">
        <v>23</v>
      </c>
      <c r="B530" s="1" t="s">
        <v>71</v>
      </c>
      <c r="C530" s="1">
        <v>21</v>
      </c>
      <c r="D530" s="1" t="s">
        <v>154</v>
      </c>
      <c r="E530" s="4">
        <f>IF(実質付加価値!E530&gt;0,LN(実質付加価値!E530),0)</f>
        <v>13.566964020736656</v>
      </c>
      <c r="F530" s="4">
        <f>IF(実質付加価値!F530&gt;0,LN(実質付加価値!F530),0)</f>
        <v>13.814359635081271</v>
      </c>
      <c r="G530" s="4">
        <f>IF(実質付加価値!G530&gt;0,LN(実質付加価値!G530),0)</f>
        <v>14.259680452203888</v>
      </c>
      <c r="H530" s="4">
        <f>IF(実質付加価値!H530&gt;0,LN(実質付加価値!H530),0)</f>
        <v>14.471306114111613</v>
      </c>
      <c r="I530" s="4">
        <f>IF(実質付加価値!I530&gt;0,LN(実質付加価値!I530),0)</f>
        <v>14.796810114154189</v>
      </c>
    </row>
    <row r="531" spans="1:9" x14ac:dyDescent="0.15">
      <c r="A531" s="1">
        <v>23</v>
      </c>
      <c r="B531" s="1" t="s">
        <v>22</v>
      </c>
      <c r="C531" s="1">
        <v>22</v>
      </c>
      <c r="D531" s="1" t="s">
        <v>146</v>
      </c>
      <c r="E531" s="4">
        <f>IF(実質付加価値!E531&gt;0,LN(実質付加価値!E531),0)</f>
        <v>14.326212577160398</v>
      </c>
      <c r="F531" s="4">
        <f>IF(実質付加価値!F531&gt;0,LN(実質付加価値!F531),0)</f>
        <v>14.916972238518053</v>
      </c>
      <c r="G531" s="4">
        <f>IF(実質付加価値!G531&gt;0,LN(実質付加価値!G531),0)</f>
        <v>15.253701965566307</v>
      </c>
      <c r="H531" s="4">
        <f>IF(実質付加価値!H531&gt;0,LN(実質付加価値!H531),0)</f>
        <v>15.530811986982483</v>
      </c>
      <c r="I531" s="4">
        <f>IF(実質付加価値!I531&gt;0,LN(実質付加価値!I531),0)</f>
        <v>15.789512971033394</v>
      </c>
    </row>
    <row r="532" spans="1:9" x14ac:dyDescent="0.15">
      <c r="A532" s="1">
        <v>23</v>
      </c>
      <c r="B532" s="1" t="s">
        <v>22</v>
      </c>
      <c r="C532" s="1">
        <v>23</v>
      </c>
      <c r="D532" s="1" t="s">
        <v>167</v>
      </c>
      <c r="E532" s="4">
        <f>IF(実質付加価値!E532&gt;0,LN(実質付加価値!E532),0)</f>
        <v>13.805923865818064</v>
      </c>
      <c r="F532" s="4">
        <f>IF(実質付加価値!F532&gt;0,LN(実質付加価値!F532),0)</f>
        <v>14.176146569931296</v>
      </c>
      <c r="G532" s="4">
        <f>IF(実質付加価値!G532&gt;0,LN(実質付加価値!G532),0)</f>
        <v>14.36094593823467</v>
      </c>
      <c r="H532" s="4">
        <f>IF(実質付加価値!H532&gt;0,LN(実質付加価値!H532),0)</f>
        <v>14.533358234394658</v>
      </c>
      <c r="I532" s="4">
        <f>IF(実質付加価値!I532&gt;0,LN(実質付加価値!I532),0)</f>
        <v>14.666275423826431</v>
      </c>
    </row>
    <row r="533" spans="1:9" x14ac:dyDescent="0.15">
      <c r="A533" s="1">
        <v>24</v>
      </c>
      <c r="B533" s="1" t="s">
        <v>72</v>
      </c>
      <c r="C533" s="1">
        <v>1</v>
      </c>
      <c r="D533" s="1" t="s">
        <v>147</v>
      </c>
      <c r="E533" s="4">
        <f>IF(実質付加価値!E533&gt;0,LN(実質付加価値!E533),0)</f>
        <v>12.198801692276877</v>
      </c>
      <c r="F533" s="4">
        <f>IF(実質付加価値!F533&gt;0,LN(実質付加価値!F533),0)</f>
        <v>12.064911403048075</v>
      </c>
      <c r="G533" s="4">
        <f>IF(実質付加価値!G533&gt;0,LN(実質付加価値!G533),0)</f>
        <v>12.171304468439843</v>
      </c>
      <c r="H533" s="4">
        <f>IF(実質付加価値!H533&gt;0,LN(実質付加価値!H533),0)</f>
        <v>12.114280086816795</v>
      </c>
      <c r="I533" s="4">
        <f>IF(実質付加価値!I533&gt;0,LN(実質付加価値!I533),0)</f>
        <v>11.882771809737509</v>
      </c>
    </row>
    <row r="534" spans="1:9" x14ac:dyDescent="0.15">
      <c r="A534" s="1">
        <v>24</v>
      </c>
      <c r="B534" s="1" t="s">
        <v>72</v>
      </c>
      <c r="C534" s="1">
        <v>2</v>
      </c>
      <c r="D534" s="1" t="s">
        <v>148</v>
      </c>
      <c r="E534" s="4">
        <f>IF(実質付加価値!E534&gt;0,LN(実質付加価値!E534),0)</f>
        <v>9.2136632365931295</v>
      </c>
      <c r="F534" s="4">
        <f>IF(実質付加価値!F534&gt;0,LN(実質付加価値!F534),0)</f>
        <v>9.7190463925551267</v>
      </c>
      <c r="G534" s="4">
        <f>IF(実質付加価値!G534&gt;0,LN(実質付加価値!G534),0)</f>
        <v>9.3522608620715264</v>
      </c>
      <c r="H534" s="4">
        <f>IF(実質付加価値!H534&gt;0,LN(実質付加価値!H534),0)</f>
        <v>8.9770420984950103</v>
      </c>
      <c r="I534" s="4">
        <f>IF(実質付加価値!I534&gt;0,LN(実質付加価値!I534),0)</f>
        <v>8.7037813574270366</v>
      </c>
    </row>
    <row r="535" spans="1:9" x14ac:dyDescent="0.15">
      <c r="A535" s="1">
        <v>24</v>
      </c>
      <c r="B535" s="1" t="s">
        <v>122</v>
      </c>
      <c r="C535" s="1">
        <v>3</v>
      </c>
      <c r="D535" s="1" t="s">
        <v>155</v>
      </c>
      <c r="E535" s="4">
        <f>IF(実質付加価値!E535&gt;0,LN(実質付加価値!E535),0)</f>
        <v>11.762234778367054</v>
      </c>
      <c r="F535" s="4">
        <f>IF(実質付加価値!F535&gt;0,LN(実質付加価値!F535),0)</f>
        <v>11.882012390280579</v>
      </c>
      <c r="G535" s="4">
        <f>IF(実質付加価値!G535&gt;0,LN(実質付加価値!G535),0)</f>
        <v>12.033244136817238</v>
      </c>
      <c r="H535" s="4">
        <f>IF(実質付加価値!H535&gt;0,LN(実質付加価値!H535),0)</f>
        <v>12.042009377909659</v>
      </c>
      <c r="I535" s="4">
        <f>IF(実質付加価値!I535&gt;0,LN(実質付加価値!I535),0)</f>
        <v>11.760145607173701</v>
      </c>
    </row>
    <row r="536" spans="1:9" x14ac:dyDescent="0.15">
      <c r="A536" s="1">
        <v>24</v>
      </c>
      <c r="B536" s="1" t="s">
        <v>122</v>
      </c>
      <c r="C536" s="1">
        <v>4</v>
      </c>
      <c r="D536" s="1" t="s">
        <v>156</v>
      </c>
      <c r="E536" s="4">
        <f>IF(実質付加価値!E536&gt;0,LN(実質付加価値!E536),0)</f>
        <v>10.933591193971575</v>
      </c>
      <c r="F536" s="4">
        <f>IF(実質付加価値!F536&gt;0,LN(実質付加価値!F536),0)</f>
        <v>11.115805597669445</v>
      </c>
      <c r="G536" s="4">
        <f>IF(実質付加価値!G536&gt;0,LN(実質付加価値!G536),0)</f>
        <v>11.271787397139349</v>
      </c>
      <c r="H536" s="4">
        <f>IF(実質付加価値!H536&gt;0,LN(実質付加価値!H536),0)</f>
        <v>10.317680452627652</v>
      </c>
      <c r="I536" s="4">
        <f>IF(実質付加価値!I536&gt;0,LN(実質付加価値!I536),0)</f>
        <v>9.7387261484316507</v>
      </c>
    </row>
    <row r="537" spans="1:9" x14ac:dyDescent="0.15">
      <c r="A537" s="1">
        <v>24</v>
      </c>
      <c r="B537" s="1" t="s">
        <v>122</v>
      </c>
      <c r="C537" s="1">
        <v>5</v>
      </c>
      <c r="D537" s="1" t="s">
        <v>157</v>
      </c>
      <c r="E537" s="4">
        <f>IF(実質付加価値!E537&gt;0,LN(実質付加価値!E537),0)</f>
        <v>9.4065620224059998</v>
      </c>
      <c r="F537" s="4">
        <f>IF(実質付加価値!F537&gt;0,LN(実質付加価値!F537),0)</f>
        <v>9.5242520068468277</v>
      </c>
      <c r="G537" s="4">
        <f>IF(実質付加価値!G537&gt;0,LN(実質付加価値!G537),0)</f>
        <v>10.289381606923143</v>
      </c>
      <c r="H537" s="4">
        <f>IF(実質付加価値!H537&gt;0,LN(実質付加価値!H537),0)</f>
        <v>10.220441985023355</v>
      </c>
      <c r="I537" s="4">
        <f>IF(実質付加価値!I537&gt;0,LN(実質付加価値!I537),0)</f>
        <v>10.104899036434526</v>
      </c>
    </row>
    <row r="538" spans="1:9" x14ac:dyDescent="0.15">
      <c r="A538" s="1">
        <v>24</v>
      </c>
      <c r="B538" s="1" t="s">
        <v>122</v>
      </c>
      <c r="C538" s="1">
        <v>6</v>
      </c>
      <c r="D538" s="1" t="s">
        <v>49</v>
      </c>
      <c r="E538" s="4">
        <f>IF(実質付加価値!E538&gt;0,LN(実質付加価値!E538),0)</f>
        <v>10.399152925374374</v>
      </c>
      <c r="F538" s="4">
        <f>IF(実質付加価値!F538&gt;0,LN(実質付加価値!F538),0)</f>
        <v>11.201402150219836</v>
      </c>
      <c r="G538" s="4">
        <f>IF(実質付加価値!G538&gt;0,LN(実質付加価値!G538),0)</f>
        <v>12.196562080587199</v>
      </c>
      <c r="H538" s="4">
        <f>IF(実質付加価値!H538&gt;0,LN(実質付加価値!H538),0)</f>
        <v>12.028032508162608</v>
      </c>
      <c r="I538" s="4">
        <f>IF(実質付加価値!I538&gt;0,LN(実質付加価値!I538),0)</f>
        <v>12.228171512460939</v>
      </c>
    </row>
    <row r="539" spans="1:9" x14ac:dyDescent="0.15">
      <c r="A539" s="1">
        <v>24</v>
      </c>
      <c r="B539" s="1" t="s">
        <v>122</v>
      </c>
      <c r="C539" s="1">
        <v>7</v>
      </c>
      <c r="D539" s="1" t="s">
        <v>158</v>
      </c>
      <c r="E539" s="4">
        <f>IF(実質付加価値!E539&gt;0,LN(実質付加価値!E539),0)</f>
        <v>13.043099411408395</v>
      </c>
      <c r="F539" s="4">
        <f>IF(実質付加価値!F539&gt;0,LN(実質付加価値!F539),0)</f>
        <v>12.109885085967711</v>
      </c>
      <c r="G539" s="4">
        <f>IF(実質付加価値!G539&gt;0,LN(実質付加価値!G539),0)</f>
        <v>13.063890282063445</v>
      </c>
      <c r="H539" s="4">
        <f>IF(実質付加価値!H539&gt;0,LN(実質付加価値!H539),0)</f>
        <v>11.840825041586948</v>
      </c>
      <c r="I539" s="4">
        <f>IF(実質付加価値!I539&gt;0,LN(実質付加価値!I539),0)</f>
        <v>11.959987568444586</v>
      </c>
    </row>
    <row r="540" spans="1:9" x14ac:dyDescent="0.15">
      <c r="A540" s="1">
        <v>24</v>
      </c>
      <c r="B540" s="1" t="s">
        <v>122</v>
      </c>
      <c r="C540" s="1">
        <v>8</v>
      </c>
      <c r="D540" s="1" t="s">
        <v>159</v>
      </c>
      <c r="E540" s="4">
        <f>IF(実質付加価値!E540&gt;0,LN(実質付加価値!E540),0)</f>
        <v>11.342148766434665</v>
      </c>
      <c r="F540" s="4">
        <f>IF(実質付加価値!F540&gt;0,LN(実質付加価値!F540),0)</f>
        <v>11.484479319292063</v>
      </c>
      <c r="G540" s="4">
        <f>IF(実質付加価値!G540&gt;0,LN(実質付加価値!G540),0)</f>
        <v>11.926800219762065</v>
      </c>
      <c r="H540" s="4">
        <f>IF(実質付加価値!H540&gt;0,LN(実質付加価値!H540),0)</f>
        <v>11.953175908593229</v>
      </c>
      <c r="I540" s="4">
        <f>IF(実質付加価値!I540&gt;0,LN(実質付加価値!I540),0)</f>
        <v>11.947132780078896</v>
      </c>
    </row>
    <row r="541" spans="1:9" x14ac:dyDescent="0.15">
      <c r="A541" s="1">
        <v>24</v>
      </c>
      <c r="B541" s="1" t="s">
        <v>122</v>
      </c>
      <c r="C541" s="1">
        <v>9</v>
      </c>
      <c r="D541" s="1" t="s">
        <v>160</v>
      </c>
      <c r="E541" s="4">
        <f>IF(実質付加価値!E541&gt;0,LN(実質付加価値!E541),0)</f>
        <v>10.297245115737805</v>
      </c>
      <c r="F541" s="4">
        <f>IF(実質付加価値!F541&gt;0,LN(実質付加価値!F541),0)</f>
        <v>11.386165542899523</v>
      </c>
      <c r="G541" s="4">
        <f>IF(実質付加価値!G541&gt;0,LN(実質付加価値!G541),0)</f>
        <v>11.140145649345307</v>
      </c>
      <c r="H541" s="4">
        <f>IF(実質付加価値!H541&gt;0,LN(実質付加価値!H541),0)</f>
        <v>11.855262913767634</v>
      </c>
      <c r="I541" s="4">
        <f>IF(実質付加価値!I541&gt;0,LN(実質付加価値!I541),0)</f>
        <v>11.017226319653352</v>
      </c>
    </row>
    <row r="542" spans="1:9" x14ac:dyDescent="0.15">
      <c r="A542" s="1">
        <v>24</v>
      </c>
      <c r="B542" s="1" t="s">
        <v>122</v>
      </c>
      <c r="C542" s="1">
        <v>10</v>
      </c>
      <c r="D542" s="1" t="s">
        <v>161</v>
      </c>
      <c r="E542" s="4">
        <f>IF(実質付加価値!E542&gt;0,LN(実質付加価値!E542),0)</f>
        <v>9.8664432493615912</v>
      </c>
      <c r="F542" s="4">
        <f>IF(実質付加価値!F542&gt;0,LN(実質付加価値!F542),0)</f>
        <v>10.552210770418064</v>
      </c>
      <c r="G542" s="4">
        <f>IF(実質付加価値!G542&gt;0,LN(実質付加価値!G542),0)</f>
        <v>11.200386830942733</v>
      </c>
      <c r="H542" s="4">
        <f>IF(実質付加価値!H542&gt;0,LN(実質付加価値!H542),0)</f>
        <v>11.468490828463969</v>
      </c>
      <c r="I542" s="4">
        <f>IF(実質付加価値!I542&gt;0,LN(実質付加価値!I542),0)</f>
        <v>11.288544850610165</v>
      </c>
    </row>
    <row r="543" spans="1:9" x14ac:dyDescent="0.15">
      <c r="A543" s="1">
        <v>24</v>
      </c>
      <c r="B543" s="1" t="s">
        <v>122</v>
      </c>
      <c r="C543" s="1">
        <v>11</v>
      </c>
      <c r="D543" s="1" t="s">
        <v>162</v>
      </c>
      <c r="E543" s="4">
        <f>IF(実質付加価値!E543&gt;0,LN(実質付加価値!E543),0)</f>
        <v>10.47382072403356</v>
      </c>
      <c r="F543" s="4">
        <f>IF(実質付加価値!F543&gt;0,LN(実質付加価値!F543),0)</f>
        <v>11.236871028827037</v>
      </c>
      <c r="G543" s="4">
        <f>IF(実質付加価値!G543&gt;0,LN(実質付加価値!G543),0)</f>
        <v>12.193544103626721</v>
      </c>
      <c r="H543" s="4">
        <f>IF(実質付加価値!H543&gt;0,LN(実質付加価値!H543),0)</f>
        <v>12.205252745274057</v>
      </c>
      <c r="I543" s="4">
        <f>IF(実質付加価値!I543&gt;0,LN(実質付加価値!I543),0)</f>
        <v>12.88601254141903</v>
      </c>
    </row>
    <row r="544" spans="1:9" x14ac:dyDescent="0.15">
      <c r="A544" s="1">
        <v>24</v>
      </c>
      <c r="B544" s="1" t="s">
        <v>122</v>
      </c>
      <c r="C544" s="1">
        <v>12</v>
      </c>
      <c r="D544" s="1" t="s">
        <v>163</v>
      </c>
      <c r="E544" s="4">
        <f>IF(実質付加価値!E544&gt;0,LN(実質付加価値!E544),0)</f>
        <v>8.464446667478132</v>
      </c>
      <c r="F544" s="4">
        <f>IF(実質付加価値!F544&gt;0,LN(実質付加価値!F544),0)</f>
        <v>9.9781350886064946</v>
      </c>
      <c r="G544" s="4">
        <f>IF(実質付加価値!G544&gt;0,LN(実質付加価値!G544),0)</f>
        <v>11.89648596838393</v>
      </c>
      <c r="H544" s="4">
        <f>IF(実質付加価値!H544&gt;0,LN(実質付加価値!H544),0)</f>
        <v>13.108281048236876</v>
      </c>
      <c r="I544" s="4">
        <f>IF(実質付加価値!I544&gt;0,LN(実質付加価値!I544),0)</f>
        <v>14.727304223990021</v>
      </c>
    </row>
    <row r="545" spans="1:9" x14ac:dyDescent="0.15">
      <c r="A545" s="1">
        <v>24</v>
      </c>
      <c r="B545" s="1" t="s">
        <v>122</v>
      </c>
      <c r="C545" s="1">
        <v>13</v>
      </c>
      <c r="D545" s="1" t="s">
        <v>164</v>
      </c>
      <c r="E545" s="4">
        <f>IF(実質付加価値!E545&gt;0,LN(実質付加価値!E545),0)</f>
        <v>10.731192122087966</v>
      </c>
      <c r="F545" s="4">
        <f>IF(実質付加価値!F545&gt;0,LN(実質付加価値!F545),0)</f>
        <v>11.261943374484927</v>
      </c>
      <c r="G545" s="4">
        <f>IF(実質付加価値!G545&gt;0,LN(実質付加価値!G545),0)</f>
        <v>12.715685515408081</v>
      </c>
      <c r="H545" s="4">
        <f>IF(実質付加価値!H545&gt;0,LN(実質付加価値!H545),0)</f>
        <v>13.01535493980848</v>
      </c>
      <c r="I545" s="4">
        <f>IF(実質付加価値!I545&gt;0,LN(実質付加価値!I545),0)</f>
        <v>13.533028434053696</v>
      </c>
    </row>
    <row r="546" spans="1:9" x14ac:dyDescent="0.15">
      <c r="A546" s="1">
        <v>24</v>
      </c>
      <c r="B546" s="1" t="s">
        <v>122</v>
      </c>
      <c r="C546" s="1">
        <v>14</v>
      </c>
      <c r="D546" s="1" t="s">
        <v>165</v>
      </c>
      <c r="E546" s="4">
        <f>IF(実質付加価値!E546&gt;0,LN(実質付加価値!E546),0)</f>
        <v>6.6135402067351325</v>
      </c>
      <c r="F546" s="4">
        <f>IF(実質付加価値!F546&gt;0,LN(実質付加価値!F546),0)</f>
        <v>6.7933386375243403</v>
      </c>
      <c r="G546" s="4">
        <f>IF(実質付加価値!G546&gt;0,LN(実質付加価値!G546),0)</f>
        <v>8.5314310931237056</v>
      </c>
      <c r="H546" s="4">
        <f>IF(実質付加価値!H546&gt;0,LN(実質付加価値!H546),0)</f>
        <v>9.2158489402264205</v>
      </c>
      <c r="I546" s="4">
        <f>IF(実質付加価値!I546&gt;0,LN(実質付加価値!I546),0)</f>
        <v>8.6551817926318222</v>
      </c>
    </row>
    <row r="547" spans="1:9" x14ac:dyDescent="0.15">
      <c r="A547" s="1">
        <v>24</v>
      </c>
      <c r="B547" s="1" t="s">
        <v>122</v>
      </c>
      <c r="C547" s="1">
        <v>15</v>
      </c>
      <c r="D547" s="1" t="s">
        <v>166</v>
      </c>
      <c r="E547" s="4">
        <f>IF(実質付加価値!E547&gt;0,LN(実質付加価値!E547),0)</f>
        <v>11.537194277338688</v>
      </c>
      <c r="F547" s="4">
        <f>IF(実質付加価値!F547&gt;0,LN(実質付加価値!F547),0)</f>
        <v>11.613773786813734</v>
      </c>
      <c r="G547" s="4">
        <f>IF(実質付加価値!G547&gt;0,LN(実質付加価値!G547),0)</f>
        <v>12.408817166212975</v>
      </c>
      <c r="H547" s="4">
        <f>IF(実質付加価値!H547&gt;0,LN(実質付加価値!H547),0)</f>
        <v>12.405275114949681</v>
      </c>
      <c r="I547" s="4">
        <f>IF(実質付加価値!I547&gt;0,LN(実質付加価値!I547),0)</f>
        <v>12.374919234971447</v>
      </c>
    </row>
    <row r="548" spans="1:9" x14ac:dyDescent="0.15">
      <c r="A548" s="1">
        <v>24</v>
      </c>
      <c r="B548" s="1" t="s">
        <v>72</v>
      </c>
      <c r="C548" s="1">
        <v>16</v>
      </c>
      <c r="D548" s="1" t="s">
        <v>149</v>
      </c>
      <c r="E548" s="4">
        <f>IF(実質付加価値!E548&gt;0,LN(実質付加価値!E548),0)</f>
        <v>13.085769193637251</v>
      </c>
      <c r="F548" s="4">
        <f>IF(実質付加価値!F548&gt;0,LN(実質付加価値!F548),0)</f>
        <v>13.323150185040124</v>
      </c>
      <c r="G548" s="4">
        <f>IF(実質付加価値!G548&gt;0,LN(実質付加価値!G548),0)</f>
        <v>13.573077752701188</v>
      </c>
      <c r="H548" s="4">
        <f>IF(実質付加価値!H548&gt;0,LN(実質付加価値!H548),0)</f>
        <v>13.266181943496447</v>
      </c>
      <c r="I548" s="4">
        <f>IF(実質付加価値!I548&gt;0,LN(実質付加価値!I548),0)</f>
        <v>13.174707528874837</v>
      </c>
    </row>
    <row r="549" spans="1:9" x14ac:dyDescent="0.15">
      <c r="A549" s="1">
        <v>24</v>
      </c>
      <c r="B549" s="1" t="s">
        <v>72</v>
      </c>
      <c r="C549" s="1">
        <v>17</v>
      </c>
      <c r="D549" s="1" t="s">
        <v>150</v>
      </c>
      <c r="E549" s="4">
        <f>IF(実質付加価値!E549&gt;0,LN(実質付加価値!E549),0)</f>
        <v>11.066133772578231</v>
      </c>
      <c r="F549" s="4">
        <f>IF(実質付加価値!F549&gt;0,LN(実質付加価値!F549),0)</f>
        <v>11.55195204692326</v>
      </c>
      <c r="G549" s="4">
        <f>IF(実質付加価値!G549&gt;0,LN(実質付加価値!G549),0)</f>
        <v>12.056696309442417</v>
      </c>
      <c r="H549" s="4">
        <f>IF(実質付加価値!H549&gt;0,LN(実質付加価値!H549),0)</f>
        <v>12.400424488758256</v>
      </c>
      <c r="I549" s="4">
        <f>IF(実質付加価値!I549&gt;0,LN(実質付加価値!I549),0)</f>
        <v>12.340479760933684</v>
      </c>
    </row>
    <row r="550" spans="1:9" x14ac:dyDescent="0.15">
      <c r="A550" s="1">
        <v>24</v>
      </c>
      <c r="B550" s="1" t="s">
        <v>72</v>
      </c>
      <c r="C550" s="1">
        <v>18</v>
      </c>
      <c r="D550" s="1" t="s">
        <v>151</v>
      </c>
      <c r="E550" s="4">
        <f>IF(実質付加価値!E550&gt;0,LN(実質付加価値!E550),0)</f>
        <v>11.839508447316934</v>
      </c>
      <c r="F550" s="4">
        <f>IF(実質付加価値!F550&gt;0,LN(実質付加価値!F550),0)</f>
        <v>12.486874938670988</v>
      </c>
      <c r="G550" s="4">
        <f>IF(実質付加価値!G550&gt;0,LN(実質付加価値!G550),0)</f>
        <v>12.901070332380861</v>
      </c>
      <c r="H550" s="4">
        <f>IF(実質付加価値!H550&gt;0,LN(実質付加価値!H550),0)</f>
        <v>13.225566447033438</v>
      </c>
      <c r="I550" s="4">
        <f>IF(実質付加価値!I550&gt;0,LN(実質付加価値!I550),0)</f>
        <v>13.224848052627676</v>
      </c>
    </row>
    <row r="551" spans="1:9" x14ac:dyDescent="0.15">
      <c r="A551" s="1">
        <v>24</v>
      </c>
      <c r="B551" s="1" t="s">
        <v>72</v>
      </c>
      <c r="C551" s="1">
        <v>19</v>
      </c>
      <c r="D551" s="1" t="s">
        <v>152</v>
      </c>
      <c r="E551" s="4">
        <f>IF(実質付加価値!E551&gt;0,LN(実質付加価値!E551),0)</f>
        <v>11.071872356880428</v>
      </c>
      <c r="F551" s="4">
        <f>IF(実質付加価値!F551&gt;0,LN(実質付加価値!F551),0)</f>
        <v>11.876558148608193</v>
      </c>
      <c r="G551" s="4">
        <f>IF(実質付加価値!G551&gt;0,LN(実質付加価値!G551),0)</f>
        <v>12.730198613951524</v>
      </c>
      <c r="H551" s="4">
        <f>IF(実質付加価値!H551&gt;0,LN(実質付加価値!H551),0)</f>
        <v>12.655383246859026</v>
      </c>
      <c r="I551" s="4">
        <f>IF(実質付加価値!I551&gt;0,LN(実質付加価値!I551),0)</f>
        <v>12.64915228722195</v>
      </c>
    </row>
    <row r="552" spans="1:9" x14ac:dyDescent="0.15">
      <c r="A552" s="1">
        <v>24</v>
      </c>
      <c r="B552" s="1" t="s">
        <v>72</v>
      </c>
      <c r="C552" s="1">
        <v>20</v>
      </c>
      <c r="D552" s="1" t="s">
        <v>153</v>
      </c>
      <c r="E552" s="4">
        <f>IF(実質付加価値!E552&gt;0,LN(実質付加価値!E552),0)</f>
        <v>11.186558143447193</v>
      </c>
      <c r="F552" s="4">
        <f>IF(実質付加価値!F552&gt;0,LN(実質付加価値!F552),0)</f>
        <v>11.370089256920506</v>
      </c>
      <c r="G552" s="4">
        <f>IF(実質付加価値!G552&gt;0,LN(実質付加価値!G552),0)</f>
        <v>11.416455155180346</v>
      </c>
      <c r="H552" s="4">
        <f>IF(実質付加価値!H552&gt;0,LN(実質付加価値!H552),0)</f>
        <v>11.182547324329487</v>
      </c>
      <c r="I552" s="4">
        <f>IF(実質付加価値!I552&gt;0,LN(実質付加価値!I552),0)</f>
        <v>11.290339097793044</v>
      </c>
    </row>
    <row r="553" spans="1:9" x14ac:dyDescent="0.15">
      <c r="A553" s="1">
        <v>24</v>
      </c>
      <c r="B553" s="1" t="s">
        <v>72</v>
      </c>
      <c r="C553" s="1">
        <v>21</v>
      </c>
      <c r="D553" s="1" t="s">
        <v>154</v>
      </c>
      <c r="E553" s="4">
        <f>IF(実質付加価値!E553&gt;0,LN(実質付加価値!E553),0)</f>
        <v>11.976364317938259</v>
      </c>
      <c r="F553" s="4">
        <f>IF(実質付加価値!F553&gt;0,LN(実質付加価値!F553),0)</f>
        <v>12.250723267468508</v>
      </c>
      <c r="G553" s="4">
        <f>IF(実質付加価値!G553&gt;0,LN(実質付加価値!G553),0)</f>
        <v>12.782043083283563</v>
      </c>
      <c r="H553" s="4">
        <f>IF(実質付加価値!H553&gt;0,LN(実質付加価値!H553),0)</f>
        <v>13.032625333530923</v>
      </c>
      <c r="I553" s="4">
        <f>IF(実質付加価値!I553&gt;0,LN(実質付加価値!I553),0)</f>
        <v>13.297072664241414</v>
      </c>
    </row>
    <row r="554" spans="1:9" x14ac:dyDescent="0.15">
      <c r="A554" s="1">
        <v>24</v>
      </c>
      <c r="B554" s="1" t="s">
        <v>23</v>
      </c>
      <c r="C554" s="1">
        <v>22</v>
      </c>
      <c r="D554" s="1" t="s">
        <v>146</v>
      </c>
      <c r="E554" s="4">
        <f>IF(実質付加価値!E554&gt;0,LN(実質付加価値!E554),0)</f>
        <v>13.130608003548089</v>
      </c>
      <c r="F554" s="4">
        <f>IF(実質付加価値!F554&gt;0,LN(実質付加価値!F554),0)</f>
        <v>13.477627593344721</v>
      </c>
      <c r="G554" s="4">
        <f>IF(実質付加価値!G554&gt;0,LN(実質付加価値!G554),0)</f>
        <v>13.769067260710916</v>
      </c>
      <c r="H554" s="4">
        <f>IF(実質付加価値!H554&gt;0,LN(実質付加価値!H554),0)</f>
        <v>13.991499520754026</v>
      </c>
      <c r="I554" s="4">
        <f>IF(実質付加価値!I554&gt;0,LN(実質付加価値!I554),0)</f>
        <v>14.224801008213639</v>
      </c>
    </row>
    <row r="555" spans="1:9" x14ac:dyDescent="0.15">
      <c r="A555" s="1">
        <v>24</v>
      </c>
      <c r="B555" s="1" t="s">
        <v>23</v>
      </c>
      <c r="C555" s="1">
        <v>23</v>
      </c>
      <c r="D555" s="1" t="s">
        <v>167</v>
      </c>
      <c r="E555" s="4">
        <f>IF(実質付加価値!E555&gt;0,LN(実質付加価値!E555),0)</f>
        <v>12.822243164891512</v>
      </c>
      <c r="F555" s="4">
        <f>IF(実質付加価値!F555&gt;0,LN(実質付加価値!F555),0)</f>
        <v>13.059948031742298</v>
      </c>
      <c r="G555" s="4">
        <f>IF(実質付加価値!G555&gt;0,LN(実質付加価値!G555),0)</f>
        <v>13.149485046372442</v>
      </c>
      <c r="H555" s="4">
        <f>IF(実質付加価値!H555&gt;0,LN(実質付加価値!H555),0)</f>
        <v>13.391185288659738</v>
      </c>
      <c r="I555" s="4">
        <f>IF(実質付加価値!I555&gt;0,LN(実質付加価値!I555),0)</f>
        <v>13.533162134263902</v>
      </c>
    </row>
    <row r="556" spans="1:9" x14ac:dyDescent="0.15">
      <c r="A556" s="1">
        <v>25</v>
      </c>
      <c r="B556" s="1" t="s">
        <v>73</v>
      </c>
      <c r="C556" s="1">
        <v>1</v>
      </c>
      <c r="D556" s="1" t="s">
        <v>147</v>
      </c>
      <c r="E556" s="4">
        <f>IF(実質付加価値!E556&gt;0,LN(実質付加価値!E556),0)</f>
        <v>11.578285587620501</v>
      </c>
      <c r="F556" s="4">
        <f>IF(実質付加価値!F556&gt;0,LN(実質付加価値!F556),0)</f>
        <v>11.258496259031441</v>
      </c>
      <c r="G556" s="4">
        <f>IF(実質付加価値!G556&gt;0,LN(実質付加価値!G556),0)</f>
        <v>11.195467840747991</v>
      </c>
      <c r="H556" s="4">
        <f>IF(実質付加価値!H556&gt;0,LN(実質付加価値!H556),0)</f>
        <v>11.121399678183773</v>
      </c>
      <c r="I556" s="4">
        <f>IF(実質付加価値!I556&gt;0,LN(実質付加価値!I556),0)</f>
        <v>11.028201279710252</v>
      </c>
    </row>
    <row r="557" spans="1:9" x14ac:dyDescent="0.15">
      <c r="A557" s="1">
        <v>25</v>
      </c>
      <c r="B557" s="1" t="s">
        <v>73</v>
      </c>
      <c r="C557" s="1">
        <v>2</v>
      </c>
      <c r="D557" s="1" t="s">
        <v>148</v>
      </c>
      <c r="E557" s="4">
        <f>IF(実質付加価値!E557&gt;0,LN(実質付加価値!E557),0)</f>
        <v>8.5189333187198599</v>
      </c>
      <c r="F557" s="4">
        <f>IF(実質付加価値!F557&gt;0,LN(実質付加価値!F557),0)</f>
        <v>9.0029312083584916</v>
      </c>
      <c r="G557" s="4">
        <f>IF(実質付加価値!G557&gt;0,LN(実質付加価値!G557),0)</f>
        <v>9.1394613983660697</v>
      </c>
      <c r="H557" s="4">
        <f>IF(実質付加価値!H557&gt;0,LN(実質付加価値!H557),0)</f>
        <v>8.2690686975267624</v>
      </c>
      <c r="I557" s="4">
        <f>IF(実質付加価値!I557&gt;0,LN(実質付加価値!I557),0)</f>
        <v>7.4342534541987222</v>
      </c>
    </row>
    <row r="558" spans="1:9" x14ac:dyDescent="0.15">
      <c r="A558" s="1">
        <v>25</v>
      </c>
      <c r="B558" s="1" t="s">
        <v>123</v>
      </c>
      <c r="C558" s="1">
        <v>3</v>
      </c>
      <c r="D558" s="1" t="s">
        <v>155</v>
      </c>
      <c r="E558" s="4">
        <f>IF(実質付加価値!E558&gt;0,LN(実質付加価値!E558),0)</f>
        <v>10.596274344014962</v>
      </c>
      <c r="F558" s="4">
        <f>IF(実質付加価値!F558&gt;0,LN(実質付加価値!F558),0)</f>
        <v>11.637437422476589</v>
      </c>
      <c r="G558" s="4">
        <f>IF(実質付加価値!G558&gt;0,LN(実質付加価値!G558),0)</f>
        <v>12.040451745030374</v>
      </c>
      <c r="H558" s="4">
        <f>IF(実質付加価値!H558&gt;0,LN(実質付加価値!H558),0)</f>
        <v>12.613111242402587</v>
      </c>
      <c r="I558" s="4">
        <f>IF(実質付加価値!I558&gt;0,LN(実質付加価値!I558),0)</f>
        <v>12.371916534051294</v>
      </c>
    </row>
    <row r="559" spans="1:9" x14ac:dyDescent="0.15">
      <c r="A559" s="1">
        <v>25</v>
      </c>
      <c r="B559" s="1" t="s">
        <v>123</v>
      </c>
      <c r="C559" s="1">
        <v>4</v>
      </c>
      <c r="D559" s="1" t="s">
        <v>156</v>
      </c>
      <c r="E559" s="4">
        <f>IF(実質付加価値!E559&gt;0,LN(実質付加価値!E559),0)</f>
        <v>11.253242667504656</v>
      </c>
      <c r="F559" s="4">
        <f>IF(実質付加価値!F559&gt;0,LN(実質付加価値!F559),0)</f>
        <v>11.599305052668589</v>
      </c>
      <c r="G559" s="4">
        <f>IF(実質付加価値!G559&gt;0,LN(実質付加価値!G559),0)</f>
        <v>11.914750254295885</v>
      </c>
      <c r="H559" s="4">
        <f>IF(実質付加価値!H559&gt;0,LN(実質付加価値!H559),0)</f>
        <v>11.133096399831828</v>
      </c>
      <c r="I559" s="4">
        <f>IF(実質付加価値!I559&gt;0,LN(実質付加価値!I559),0)</f>
        <v>10.819944330202011</v>
      </c>
    </row>
    <row r="560" spans="1:9" x14ac:dyDescent="0.15">
      <c r="A560" s="1">
        <v>25</v>
      </c>
      <c r="B560" s="1" t="s">
        <v>123</v>
      </c>
      <c r="C560" s="1">
        <v>5</v>
      </c>
      <c r="D560" s="1" t="s">
        <v>157</v>
      </c>
      <c r="E560" s="4">
        <f>IF(実質付加価値!E560&gt;0,LN(実質付加価値!E560),0)</f>
        <v>8.7680878563099451</v>
      </c>
      <c r="F560" s="4">
        <f>IF(実質付加価値!F560&gt;0,LN(実質付加価値!F560),0)</f>
        <v>9.765331891521738</v>
      </c>
      <c r="G560" s="4">
        <f>IF(実質付加価値!G560&gt;0,LN(実質付加価値!G560),0)</f>
        <v>10.461422445560656</v>
      </c>
      <c r="H560" s="4">
        <f>IF(実質付加価値!H560&gt;0,LN(実質付加価値!H560),0)</f>
        <v>10.886411667581658</v>
      </c>
      <c r="I560" s="4">
        <f>IF(実質付加価値!I560&gt;0,LN(実質付加価値!I560),0)</f>
        <v>10.127955031079498</v>
      </c>
    </row>
    <row r="561" spans="1:9" x14ac:dyDescent="0.15">
      <c r="A561" s="1">
        <v>25</v>
      </c>
      <c r="B561" s="1" t="s">
        <v>123</v>
      </c>
      <c r="C561" s="1">
        <v>6</v>
      </c>
      <c r="D561" s="1" t="s">
        <v>49</v>
      </c>
      <c r="E561" s="4">
        <f>IF(実質付加価値!E561&gt;0,LN(実質付加価値!E561),0)</f>
        <v>9.2260868725051743</v>
      </c>
      <c r="F561" s="4">
        <f>IF(実質付加価値!F561&gt;0,LN(実質付加価値!F561),0)</f>
        <v>10.314766065838993</v>
      </c>
      <c r="G561" s="4">
        <f>IF(実質付加価値!G561&gt;0,LN(実質付加価値!G561),0)</f>
        <v>11.727322799282796</v>
      </c>
      <c r="H561" s="4">
        <f>IF(実質付加価値!H561&gt;0,LN(実質付加価値!H561),0)</f>
        <v>12.086198916799182</v>
      </c>
      <c r="I561" s="4">
        <f>IF(実質付加価値!I561&gt;0,LN(実質付加価値!I561),0)</f>
        <v>12.458788111681354</v>
      </c>
    </row>
    <row r="562" spans="1:9" x14ac:dyDescent="0.15">
      <c r="A562" s="1">
        <v>25</v>
      </c>
      <c r="B562" s="1" t="s">
        <v>123</v>
      </c>
      <c r="C562" s="1">
        <v>7</v>
      </c>
      <c r="D562" s="1" t="s">
        <v>158</v>
      </c>
      <c r="E562" s="4">
        <f>IF(実質付加価値!E562&gt;0,LN(実質付加価値!E562),0)</f>
        <v>7.6997751619935446</v>
      </c>
      <c r="F562" s="4">
        <f>IF(実質付加価値!F562&gt;0,LN(実質付加価値!F562),0)</f>
        <v>6.1109935774846633</v>
      </c>
      <c r="G562" s="4">
        <f>IF(実質付加価値!G562&gt;0,LN(実質付加価値!G562),0)</f>
        <v>7.1004827084389381</v>
      </c>
      <c r="H562" s="4">
        <f>IF(実質付加価値!H562&gt;0,LN(実質付加価値!H562),0)</f>
        <v>9.0517646622616112</v>
      </c>
      <c r="I562" s="4">
        <f>IF(実質付加価値!I562&gt;0,LN(実質付加価値!I562),0)</f>
        <v>8.4037647713886798</v>
      </c>
    </row>
    <row r="563" spans="1:9" x14ac:dyDescent="0.15">
      <c r="A563" s="1">
        <v>25</v>
      </c>
      <c r="B563" s="1" t="s">
        <v>123</v>
      </c>
      <c r="C563" s="1">
        <v>8</v>
      </c>
      <c r="D563" s="1" t="s">
        <v>159</v>
      </c>
      <c r="E563" s="4">
        <f>IF(実質付加価値!E563&gt;0,LN(実質付加価値!E563),0)</f>
        <v>11.128738653361969</v>
      </c>
      <c r="F563" s="4">
        <f>IF(実質付加価値!F563&gt;0,LN(実質付加価値!F563),0)</f>
        <v>11.398712273086696</v>
      </c>
      <c r="G563" s="4">
        <f>IF(実質付加価値!G563&gt;0,LN(実質付加価値!G563),0)</f>
        <v>12.076034159581635</v>
      </c>
      <c r="H563" s="4">
        <f>IF(実質付加価値!H563&gt;0,LN(実質付加価値!H563),0)</f>
        <v>12.012185824625911</v>
      </c>
      <c r="I563" s="4">
        <f>IF(実質付加価値!I563&gt;0,LN(実質付加価値!I563),0)</f>
        <v>12.397992477714716</v>
      </c>
    </row>
    <row r="564" spans="1:9" x14ac:dyDescent="0.15">
      <c r="A564" s="1">
        <v>25</v>
      </c>
      <c r="B564" s="1" t="s">
        <v>123</v>
      </c>
      <c r="C564" s="1">
        <v>9</v>
      </c>
      <c r="D564" s="1" t="s">
        <v>160</v>
      </c>
      <c r="E564" s="4">
        <f>IF(実質付加価値!E564&gt;0,LN(実質付加価値!E564),0)</f>
        <v>9.2734634794834658</v>
      </c>
      <c r="F564" s="4">
        <f>IF(実質付加価値!F564&gt;0,LN(実質付加価値!F564),0)</f>
        <v>9.8932851971411679</v>
      </c>
      <c r="G564" s="4">
        <f>IF(実質付加価値!G564&gt;0,LN(実質付加価値!G564),0)</f>
        <v>10.478977012066755</v>
      </c>
      <c r="H564" s="4">
        <f>IF(実質付加価値!H564&gt;0,LN(実質付加価値!H564),0)</f>
        <v>10.721758771313892</v>
      </c>
      <c r="I564" s="4">
        <f>IF(実質付加価値!I564&gt;0,LN(実質付加価値!I564),0)</f>
        <v>10.56205986878421</v>
      </c>
    </row>
    <row r="565" spans="1:9" x14ac:dyDescent="0.15">
      <c r="A565" s="1">
        <v>25</v>
      </c>
      <c r="B565" s="1" t="s">
        <v>123</v>
      </c>
      <c r="C565" s="1">
        <v>10</v>
      </c>
      <c r="D565" s="1" t="s">
        <v>161</v>
      </c>
      <c r="E565" s="4">
        <f>IF(実質付加価値!E565&gt;0,LN(実質付加価値!E565),0)</f>
        <v>9.6090351293656173</v>
      </c>
      <c r="F565" s="4">
        <f>IF(実質付加価値!F565&gt;0,LN(実質付加価値!F565),0)</f>
        <v>10.649059850258142</v>
      </c>
      <c r="G565" s="4">
        <f>IF(実質付加価値!G565&gt;0,LN(実質付加価値!G565),0)</f>
        <v>11.612195281384361</v>
      </c>
      <c r="H565" s="4">
        <f>IF(実質付加価値!H565&gt;0,LN(実質付加価値!H565),0)</f>
        <v>11.682749127293894</v>
      </c>
      <c r="I565" s="4">
        <f>IF(実質付加価値!I565&gt;0,LN(実質付加価値!I565),0)</f>
        <v>11.445105829157335</v>
      </c>
    </row>
    <row r="566" spans="1:9" x14ac:dyDescent="0.15">
      <c r="A566" s="1">
        <v>25</v>
      </c>
      <c r="B566" s="1" t="s">
        <v>123</v>
      </c>
      <c r="C566" s="1">
        <v>11</v>
      </c>
      <c r="D566" s="1" t="s">
        <v>162</v>
      </c>
      <c r="E566" s="4">
        <f>IF(実質付加価値!E566&gt;0,LN(実質付加価値!E566),0)</f>
        <v>10.209563314611502</v>
      </c>
      <c r="F566" s="4">
        <f>IF(実質付加価値!F566&gt;0,LN(実質付加価値!F566),0)</f>
        <v>11.493331976012916</v>
      </c>
      <c r="G566" s="4">
        <f>IF(実質付加価値!G566&gt;0,LN(実質付加価値!G566),0)</f>
        <v>12.272433827479867</v>
      </c>
      <c r="H566" s="4">
        <f>IF(実質付加価値!H566&gt;0,LN(実質付加価値!H566),0)</f>
        <v>12.349820046350317</v>
      </c>
      <c r="I566" s="4">
        <f>IF(実質付加価値!I566&gt;0,LN(実質付加価値!I566),0)</f>
        <v>13.084772808370863</v>
      </c>
    </row>
    <row r="567" spans="1:9" x14ac:dyDescent="0.15">
      <c r="A567" s="1">
        <v>25</v>
      </c>
      <c r="B567" s="1" t="s">
        <v>123</v>
      </c>
      <c r="C567" s="1">
        <v>12</v>
      </c>
      <c r="D567" s="1" t="s">
        <v>163</v>
      </c>
      <c r="E567" s="4">
        <f>IF(実質付加価値!E567&gt;0,LN(実質付加価値!E567),0)</f>
        <v>8.3416208515600552</v>
      </c>
      <c r="F567" s="4">
        <f>IF(実質付加価値!F567&gt;0,LN(実質付加価値!F567),0)</f>
        <v>10.822162780908167</v>
      </c>
      <c r="G567" s="4">
        <f>IF(実質付加価値!G567&gt;0,LN(実質付加価値!G567),0)</f>
        <v>12.783685666039904</v>
      </c>
      <c r="H567" s="4">
        <f>IF(実質付加価値!H567&gt;0,LN(実質付加価値!H567),0)</f>
        <v>13.40370806442748</v>
      </c>
      <c r="I567" s="4">
        <f>IF(実質付加価値!I567&gt;0,LN(実質付加価値!I567),0)</f>
        <v>14.034624571002871</v>
      </c>
    </row>
    <row r="568" spans="1:9" x14ac:dyDescent="0.15">
      <c r="A568" s="1">
        <v>25</v>
      </c>
      <c r="B568" s="1" t="s">
        <v>123</v>
      </c>
      <c r="C568" s="1">
        <v>13</v>
      </c>
      <c r="D568" s="1" t="s">
        <v>164</v>
      </c>
      <c r="E568" s="4">
        <f>IF(実質付加価値!E568&gt;0,LN(実質付加価値!E568),0)</f>
        <v>8.9113108788592132</v>
      </c>
      <c r="F568" s="4">
        <f>IF(実質付加価値!F568&gt;0,LN(実質付加価値!F568),0)</f>
        <v>10.673061744285977</v>
      </c>
      <c r="G568" s="4">
        <f>IF(実質付加価値!G568&gt;0,LN(実質付加価値!G568),0)</f>
        <v>11.603937556743695</v>
      </c>
      <c r="H568" s="4">
        <f>IF(実質付加価値!H568&gt;0,LN(実質付加価値!H568),0)</f>
        <v>12.252677965406463</v>
      </c>
      <c r="I568" s="4">
        <f>IF(実質付加価値!I568&gt;0,LN(実質付加価値!I568),0)</f>
        <v>12.510875943355812</v>
      </c>
    </row>
    <row r="569" spans="1:9" x14ac:dyDescent="0.15">
      <c r="A569" s="1">
        <v>25</v>
      </c>
      <c r="B569" s="1" t="s">
        <v>123</v>
      </c>
      <c r="C569" s="1">
        <v>14</v>
      </c>
      <c r="D569" s="1" t="s">
        <v>165</v>
      </c>
      <c r="E569" s="4">
        <f>IF(実質付加価値!E569&gt;0,LN(実質付加価値!E569),0)</f>
        <v>7.6664512870036701</v>
      </c>
      <c r="F569" s="4">
        <f>IF(実質付加価値!F569&gt;0,LN(実質付加価値!F569),0)</f>
        <v>8.8148602118560895</v>
      </c>
      <c r="G569" s="4">
        <f>IF(実質付加価値!G569&gt;0,LN(実質付加価値!G569),0)</f>
        <v>10.344821425286385</v>
      </c>
      <c r="H569" s="4">
        <f>IF(実質付加価値!H569&gt;0,LN(実質付加価値!H569),0)</f>
        <v>10.419858646963933</v>
      </c>
      <c r="I569" s="4">
        <f>IF(実質付加価値!I569&gt;0,LN(実質付加価値!I569),0)</f>
        <v>10.584456932975746</v>
      </c>
    </row>
    <row r="570" spans="1:9" x14ac:dyDescent="0.15">
      <c r="A570" s="1">
        <v>25</v>
      </c>
      <c r="B570" s="1" t="s">
        <v>123</v>
      </c>
      <c r="C570" s="1">
        <v>15</v>
      </c>
      <c r="D570" s="1" t="s">
        <v>166</v>
      </c>
      <c r="E570" s="4">
        <f>IF(実質付加価値!E570&gt;0,LN(実質付加価値!E570),0)</f>
        <v>11.274272990306185</v>
      </c>
      <c r="F570" s="4">
        <f>IF(実質付加価値!F570&gt;0,LN(実質付加価値!F570),0)</f>
        <v>11.867506925109449</v>
      </c>
      <c r="G570" s="4">
        <f>IF(実質付加価値!G570&gt;0,LN(実質付加価値!G570),0)</f>
        <v>12.637317134814193</v>
      </c>
      <c r="H570" s="4">
        <f>IF(実質付加価値!H570&gt;0,LN(実質付加価値!H570),0)</f>
        <v>12.446183315368859</v>
      </c>
      <c r="I570" s="4">
        <f>IF(実質付加価値!I570&gt;0,LN(実質付加価値!I570),0)</f>
        <v>12.710696692517933</v>
      </c>
    </row>
    <row r="571" spans="1:9" x14ac:dyDescent="0.15">
      <c r="A571" s="1">
        <v>25</v>
      </c>
      <c r="B571" s="1" t="s">
        <v>73</v>
      </c>
      <c r="C571" s="1">
        <v>16</v>
      </c>
      <c r="D571" s="1" t="s">
        <v>149</v>
      </c>
      <c r="E571" s="4">
        <f>IF(実質付加価値!E571&gt;0,LN(実質付加価値!E571),0)</f>
        <v>12.954561606383679</v>
      </c>
      <c r="F571" s="4">
        <f>IF(実質付加価値!F571&gt;0,LN(実質付加価値!F571),0)</f>
        <v>12.939978416035649</v>
      </c>
      <c r="G571" s="4">
        <f>IF(実質付加価値!G571&gt;0,LN(実質付加価値!G571),0)</f>
        <v>13.210041540631051</v>
      </c>
      <c r="H571" s="4">
        <f>IF(実質付加価値!H571&gt;0,LN(実質付加価値!H571),0)</f>
        <v>12.918169988938249</v>
      </c>
      <c r="I571" s="4">
        <f>IF(実質付加価値!I571&gt;0,LN(実質付加価値!I571),0)</f>
        <v>12.79116270265013</v>
      </c>
    </row>
    <row r="572" spans="1:9" x14ac:dyDescent="0.15">
      <c r="A572" s="1">
        <v>25</v>
      </c>
      <c r="B572" s="1" t="s">
        <v>73</v>
      </c>
      <c r="C572" s="1">
        <v>17</v>
      </c>
      <c r="D572" s="1" t="s">
        <v>150</v>
      </c>
      <c r="E572" s="4">
        <f>IF(実質付加価値!E572&gt;0,LN(実質付加価値!E572),0)</f>
        <v>9.5462564360856259</v>
      </c>
      <c r="F572" s="4">
        <f>IF(実質付加価値!F572&gt;0,LN(実質付加価値!F572),0)</f>
        <v>10.651639285104574</v>
      </c>
      <c r="G572" s="4">
        <f>IF(実質付加価値!G572&gt;0,LN(実質付加価値!G572),0)</f>
        <v>11.121876069977484</v>
      </c>
      <c r="H572" s="4">
        <f>IF(実質付加価値!H572&gt;0,LN(実質付加価値!H572),0)</f>
        <v>11.537513549818355</v>
      </c>
      <c r="I572" s="4">
        <f>IF(実質付加価値!I572&gt;0,LN(実質付加価値!I572),0)</f>
        <v>11.73987848649403</v>
      </c>
    </row>
    <row r="573" spans="1:9" x14ac:dyDescent="0.15">
      <c r="A573" s="1">
        <v>25</v>
      </c>
      <c r="B573" s="1" t="s">
        <v>73</v>
      </c>
      <c r="C573" s="1">
        <v>18</v>
      </c>
      <c r="D573" s="1" t="s">
        <v>151</v>
      </c>
      <c r="E573" s="4">
        <f>IF(実質付加価値!E573&gt;0,LN(実質付加価値!E573),0)</f>
        <v>11.338676488964984</v>
      </c>
      <c r="F573" s="4">
        <f>IF(実質付加価値!F573&gt;0,LN(実質付加価値!F573),0)</f>
        <v>12.066559345159977</v>
      </c>
      <c r="G573" s="4">
        <f>IF(実質付加価値!G573&gt;0,LN(実質付加価値!G573),0)</f>
        <v>12.564356286381209</v>
      </c>
      <c r="H573" s="4">
        <f>IF(実質付加価値!H573&gt;0,LN(実質付加価値!H573),0)</f>
        <v>12.860477971049786</v>
      </c>
      <c r="I573" s="4">
        <f>IF(実質付加価値!I573&gt;0,LN(実質付加価値!I573),0)</f>
        <v>12.757466600560221</v>
      </c>
    </row>
    <row r="574" spans="1:9" x14ac:dyDescent="0.15">
      <c r="A574" s="1">
        <v>25</v>
      </c>
      <c r="B574" s="1" t="s">
        <v>73</v>
      </c>
      <c r="C574" s="1">
        <v>19</v>
      </c>
      <c r="D574" s="1" t="s">
        <v>152</v>
      </c>
      <c r="E574" s="4">
        <f>IF(実質付加価値!E574&gt;0,LN(実質付加価値!E574),0)</f>
        <v>10.096983827067834</v>
      </c>
      <c r="F574" s="4">
        <f>IF(実質付加価値!F574&gt;0,LN(実質付加価値!F574),0)</f>
        <v>11.064864906469436</v>
      </c>
      <c r="G574" s="4">
        <f>IF(実質付加価値!G574&gt;0,LN(実質付加価値!G574),0)</f>
        <v>11.996227199383531</v>
      </c>
      <c r="H574" s="4">
        <f>IF(実質付加価値!H574&gt;0,LN(実質付加価値!H574),0)</f>
        <v>12.096971744972411</v>
      </c>
      <c r="I574" s="4">
        <f>IF(実質付加価値!I574&gt;0,LN(実質付加価値!I574),0)</f>
        <v>12.053934865132529</v>
      </c>
    </row>
    <row r="575" spans="1:9" x14ac:dyDescent="0.15">
      <c r="A575" s="1">
        <v>25</v>
      </c>
      <c r="B575" s="1" t="s">
        <v>73</v>
      </c>
      <c r="C575" s="1">
        <v>20</v>
      </c>
      <c r="D575" s="1" t="s">
        <v>153</v>
      </c>
      <c r="E575" s="4">
        <f>IF(実質付加価値!E575&gt;0,LN(実質付加価値!E575),0)</f>
        <v>10.112185336563337</v>
      </c>
      <c r="F575" s="4">
        <f>IF(実質付加価値!F575&gt;0,LN(実質付加価値!F575),0)</f>
        <v>10.960834291583897</v>
      </c>
      <c r="G575" s="4">
        <f>IF(実質付加価値!G575&gt;0,LN(実質付加価値!G575),0)</f>
        <v>11.132129409953839</v>
      </c>
      <c r="H575" s="4">
        <f>IF(実質付加価値!H575&gt;0,LN(実質付加価値!H575),0)</f>
        <v>11.304017092167291</v>
      </c>
      <c r="I575" s="4">
        <f>IF(実質付加価値!I575&gt;0,LN(実質付加価値!I575),0)</f>
        <v>11.529312395065915</v>
      </c>
    </row>
    <row r="576" spans="1:9" x14ac:dyDescent="0.15">
      <c r="A576" s="1">
        <v>25</v>
      </c>
      <c r="B576" s="1" t="s">
        <v>73</v>
      </c>
      <c r="C576" s="1">
        <v>21</v>
      </c>
      <c r="D576" s="1" t="s">
        <v>154</v>
      </c>
      <c r="E576" s="4">
        <f>IF(実質付加価値!E576&gt;0,LN(実質付加価値!E576),0)</f>
        <v>11.679174788951851</v>
      </c>
      <c r="F576" s="4">
        <f>IF(実質付加価値!F576&gt;0,LN(実質付加価値!F576),0)</f>
        <v>11.868890992930329</v>
      </c>
      <c r="G576" s="4">
        <f>IF(実質付加価値!G576&gt;0,LN(実質付加価値!G576),0)</f>
        <v>12.294971932537686</v>
      </c>
      <c r="H576" s="4">
        <f>IF(実質付加価値!H576&gt;0,LN(実質付加価値!H576),0)</f>
        <v>12.540289457796726</v>
      </c>
      <c r="I576" s="4">
        <f>IF(実質付加価値!I576&gt;0,LN(実質付加価値!I576),0)</f>
        <v>12.780817293072856</v>
      </c>
    </row>
    <row r="577" spans="1:9" x14ac:dyDescent="0.15">
      <c r="A577" s="1">
        <v>25</v>
      </c>
      <c r="B577" s="1" t="s">
        <v>24</v>
      </c>
      <c r="C577" s="1">
        <v>22</v>
      </c>
      <c r="D577" s="1" t="s">
        <v>146</v>
      </c>
      <c r="E577" s="4">
        <f>IF(実質付加価値!E577&gt;0,LN(実質付加価値!E577),0)</f>
        <v>12.422621826012204</v>
      </c>
      <c r="F577" s="4">
        <f>IF(実質付加価値!F577&gt;0,LN(実質付加価値!F577),0)</f>
        <v>12.965728563279782</v>
      </c>
      <c r="G577" s="4">
        <f>IF(実質付加価値!G577&gt;0,LN(実質付加価値!G577),0)</f>
        <v>13.324085478364138</v>
      </c>
      <c r="H577" s="4">
        <f>IF(実質付加価値!H577&gt;0,LN(実質付加価値!H577),0)</f>
        <v>13.642268150956797</v>
      </c>
      <c r="I577" s="4">
        <f>IF(実質付加価値!I577&gt;0,LN(実質付加価値!I577),0)</f>
        <v>13.966891479843394</v>
      </c>
    </row>
    <row r="578" spans="1:9" x14ac:dyDescent="0.15">
      <c r="A578" s="1">
        <v>25</v>
      </c>
      <c r="B578" s="1" t="s">
        <v>24</v>
      </c>
      <c r="C578" s="1">
        <v>23</v>
      </c>
      <c r="D578" s="1" t="s">
        <v>167</v>
      </c>
      <c r="E578" s="4">
        <f>IF(実質付加価値!E578&gt;0,LN(実質付加価値!E578),0)</f>
        <v>12.44860479916181</v>
      </c>
      <c r="F578" s="4">
        <f>IF(実質付加価値!F578&gt;0,LN(実質付加価値!F578),0)</f>
        <v>12.711361794719489</v>
      </c>
      <c r="G578" s="4">
        <f>IF(実質付加価値!G578&gt;0,LN(実質付加価値!G578),0)</f>
        <v>12.916202467242503</v>
      </c>
      <c r="H578" s="4">
        <f>IF(実質付加価値!H578&gt;0,LN(実質付加価値!H578),0)</f>
        <v>13.052709228640859</v>
      </c>
      <c r="I578" s="4">
        <f>IF(実質付加価値!I578&gt;0,LN(実質付加価値!I578),0)</f>
        <v>13.189818591124828</v>
      </c>
    </row>
    <row r="579" spans="1:9" x14ac:dyDescent="0.15">
      <c r="A579" s="1">
        <v>26</v>
      </c>
      <c r="B579" s="1" t="s">
        <v>74</v>
      </c>
      <c r="C579" s="1">
        <v>1</v>
      </c>
      <c r="D579" s="1" t="s">
        <v>147</v>
      </c>
      <c r="E579" s="4">
        <f>IF(実質付加価値!E579&gt;0,LN(実質付加価値!E579),0)</f>
        <v>11.306252405986969</v>
      </c>
      <c r="F579" s="4">
        <f>IF(実質付加価値!F579&gt;0,LN(実質付加価値!F579),0)</f>
        <v>11.093256779862173</v>
      </c>
      <c r="G579" s="4">
        <f>IF(実質付加価値!G579&gt;0,LN(実質付加価値!G579),0)</f>
        <v>11.030598927690857</v>
      </c>
      <c r="H579" s="4">
        <f>IF(実質付加価値!H579&gt;0,LN(実質付加価値!H579),0)</f>
        <v>11.08156835369962</v>
      </c>
      <c r="I579" s="4">
        <f>IF(実質付加価値!I579&gt;0,LN(実質付加価値!I579),0)</f>
        <v>11.111424152310375</v>
      </c>
    </row>
    <row r="580" spans="1:9" x14ac:dyDescent="0.15">
      <c r="A580" s="1">
        <v>26</v>
      </c>
      <c r="B580" s="1" t="s">
        <v>74</v>
      </c>
      <c r="C580" s="1">
        <v>2</v>
      </c>
      <c r="D580" s="1" t="s">
        <v>148</v>
      </c>
      <c r="E580" s="4">
        <f>IF(実質付加価値!E580&gt;0,LN(実質付加価値!E580),0)</f>
        <v>9.0321411386306476</v>
      </c>
      <c r="F580" s="4">
        <f>IF(実質付加価値!F580&gt;0,LN(実質付加価値!F580),0)</f>
        <v>9.0487912701434663</v>
      </c>
      <c r="G580" s="4">
        <f>IF(実質付加価値!G580&gt;0,LN(実質付加価値!G580),0)</f>
        <v>9.240713249939617</v>
      </c>
      <c r="H580" s="4">
        <f>IF(実質付加価値!H580&gt;0,LN(実質付加価値!H580),0)</f>
        <v>8.7824241582027032</v>
      </c>
      <c r="I580" s="4">
        <f>IF(実質付加価値!I580&gt;0,LN(実質付加価値!I580),0)</f>
        <v>7.6491818062502421</v>
      </c>
    </row>
    <row r="581" spans="1:9" x14ac:dyDescent="0.15">
      <c r="A581" s="1">
        <v>26</v>
      </c>
      <c r="B581" s="1" t="s">
        <v>124</v>
      </c>
      <c r="C581" s="1">
        <v>3</v>
      </c>
      <c r="D581" s="1" t="s">
        <v>155</v>
      </c>
      <c r="E581" s="4">
        <f>IF(実質付加価値!E581&gt;0,LN(実質付加価値!E581),0)</f>
        <v>12.645334710632126</v>
      </c>
      <c r="F581" s="4">
        <f>IF(実質付加価値!F581&gt;0,LN(実質付加価値!F581),0)</f>
        <v>13.095053715594679</v>
      </c>
      <c r="G581" s="4">
        <f>IF(実質付加価値!G581&gt;0,LN(実質付加価値!G581),0)</f>
        <v>13.059753836332295</v>
      </c>
      <c r="H581" s="4">
        <f>IF(実質付加価値!H581&gt;0,LN(実質付加価値!H581),0)</f>
        <v>13.360597060720313</v>
      </c>
      <c r="I581" s="4">
        <f>IF(実質付加価値!I581&gt;0,LN(実質付加価値!I581),0)</f>
        <v>13.690269992369965</v>
      </c>
    </row>
    <row r="582" spans="1:9" x14ac:dyDescent="0.15">
      <c r="A582" s="1">
        <v>26</v>
      </c>
      <c r="B582" s="1" t="s">
        <v>124</v>
      </c>
      <c r="C582" s="1">
        <v>4</v>
      </c>
      <c r="D582" s="1" t="s">
        <v>156</v>
      </c>
      <c r="E582" s="4">
        <f>IF(実質付加価値!E582&gt;0,LN(実質付加価値!E582),0)</f>
        <v>12.520577527797254</v>
      </c>
      <c r="F582" s="4">
        <f>IF(実質付加価値!F582&gt;0,LN(実質付加価値!F582),0)</f>
        <v>12.69829709396703</v>
      </c>
      <c r="G582" s="4">
        <f>IF(実質付加価値!G582&gt;0,LN(実質付加価値!G582),0)</f>
        <v>12.726440054970851</v>
      </c>
      <c r="H582" s="4">
        <f>IF(実質付加価値!H582&gt;0,LN(実質付加価値!H582),0)</f>
        <v>11.874531351640089</v>
      </c>
      <c r="I582" s="4">
        <f>IF(実質付加価値!I582&gt;0,LN(実質付加価値!I582),0)</f>
        <v>11.494903430072977</v>
      </c>
    </row>
    <row r="583" spans="1:9" x14ac:dyDescent="0.15">
      <c r="A583" s="1">
        <v>26</v>
      </c>
      <c r="B583" s="1" t="s">
        <v>124</v>
      </c>
      <c r="C583" s="1">
        <v>5</v>
      </c>
      <c r="D583" s="1" t="s">
        <v>157</v>
      </c>
      <c r="E583" s="4">
        <f>IF(実質付加価値!E583&gt;0,LN(実質付加価値!E583),0)</f>
        <v>10.396891785432734</v>
      </c>
      <c r="F583" s="4">
        <f>IF(実質付加価値!F583&gt;0,LN(実質付加価値!F583),0)</f>
        <v>10.686035315829642</v>
      </c>
      <c r="G583" s="4">
        <f>IF(実質付加価値!G583&gt;0,LN(実質付加価値!G583),0)</f>
        <v>11.063418459897628</v>
      </c>
      <c r="H583" s="4">
        <f>IF(実質付加価値!H583&gt;0,LN(実質付加価値!H583),0)</f>
        <v>10.458649715587127</v>
      </c>
      <c r="I583" s="4">
        <f>IF(実質付加価値!I583&gt;0,LN(実質付加価値!I583),0)</f>
        <v>10.813106780806102</v>
      </c>
    </row>
    <row r="584" spans="1:9" x14ac:dyDescent="0.15">
      <c r="A584" s="1">
        <v>26</v>
      </c>
      <c r="B584" s="1" t="s">
        <v>124</v>
      </c>
      <c r="C584" s="1">
        <v>6</v>
      </c>
      <c r="D584" s="1" t="s">
        <v>49</v>
      </c>
      <c r="E584" s="4">
        <f>IF(実質付加価値!E584&gt;0,LN(実質付加価値!E584),0)</f>
        <v>9.7945487656824337</v>
      </c>
      <c r="F584" s="4">
        <f>IF(実質付加価値!F584&gt;0,LN(実質付加価値!F584),0)</f>
        <v>10.036903295789616</v>
      </c>
      <c r="G584" s="4">
        <f>IF(実質付加価値!G584&gt;0,LN(実質付加価値!G584),0)</f>
        <v>11.06092903525132</v>
      </c>
      <c r="H584" s="4">
        <f>IF(実質付加価値!H584&gt;0,LN(実質付加価値!H584),0)</f>
        <v>11.063013660706112</v>
      </c>
      <c r="I584" s="4">
        <f>IF(実質付加価値!I584&gt;0,LN(実質付加価値!I584),0)</f>
        <v>11.256413638009006</v>
      </c>
    </row>
    <row r="585" spans="1:9" x14ac:dyDescent="0.15">
      <c r="A585" s="1">
        <v>26</v>
      </c>
      <c r="B585" s="1" t="s">
        <v>124</v>
      </c>
      <c r="C585" s="1">
        <v>7</v>
      </c>
      <c r="D585" s="1" t="s">
        <v>158</v>
      </c>
      <c r="E585" s="4">
        <f>IF(実質付加価値!E585&gt;0,LN(実質付加価値!E585),0)</f>
        <v>8.3851300241778226</v>
      </c>
      <c r="F585" s="4">
        <f>IF(実質付加価値!F585&gt;0,LN(実質付加価値!F585),0)</f>
        <v>6.2447168160013948</v>
      </c>
      <c r="G585" s="4">
        <f>IF(実質付加価値!G585&gt;0,LN(実質付加価値!G585),0)</f>
        <v>8.1333874909620665</v>
      </c>
      <c r="H585" s="4">
        <f>IF(実質付加価値!H585&gt;0,LN(実質付加価値!H585),0)</f>
        <v>8.3007744827497412</v>
      </c>
      <c r="I585" s="4">
        <f>IF(実質付加価値!I585&gt;0,LN(実質付加価値!I585),0)</f>
        <v>8.5124558273499158</v>
      </c>
    </row>
    <row r="586" spans="1:9" x14ac:dyDescent="0.15">
      <c r="A586" s="1">
        <v>26</v>
      </c>
      <c r="B586" s="1" t="s">
        <v>124</v>
      </c>
      <c r="C586" s="1">
        <v>8</v>
      </c>
      <c r="D586" s="1" t="s">
        <v>159</v>
      </c>
      <c r="E586" s="4">
        <f>IF(実質付加価値!E586&gt;0,LN(実質付加価値!E586),0)</f>
        <v>10.792080043456782</v>
      </c>
      <c r="F586" s="4">
        <f>IF(実質付加価値!F586&gt;0,LN(実質付加価値!F586),0)</f>
        <v>10.988362262277528</v>
      </c>
      <c r="G586" s="4">
        <f>IF(実質付加価値!G586&gt;0,LN(実質付加価値!G586),0)</f>
        <v>11.718461873373602</v>
      </c>
      <c r="H586" s="4">
        <f>IF(実質付加価値!H586&gt;0,LN(実質付加価値!H586),0)</f>
        <v>11.47924520339107</v>
      </c>
      <c r="I586" s="4">
        <f>IF(実質付加価値!I586&gt;0,LN(実質付加価値!I586),0)</f>
        <v>11.756111686778031</v>
      </c>
    </row>
    <row r="587" spans="1:9" x14ac:dyDescent="0.15">
      <c r="A587" s="1">
        <v>26</v>
      </c>
      <c r="B587" s="1" t="s">
        <v>124</v>
      </c>
      <c r="C587" s="1">
        <v>9</v>
      </c>
      <c r="D587" s="1" t="s">
        <v>160</v>
      </c>
      <c r="E587" s="4">
        <f>IF(実質付加価値!E587&gt;0,LN(実質付加価値!E587),0)</f>
        <v>9.7781383118550131</v>
      </c>
      <c r="F587" s="4">
        <f>IF(実質付加価値!F587&gt;0,LN(実質付加価値!F587),0)</f>
        <v>10.185474100149486</v>
      </c>
      <c r="G587" s="4">
        <f>IF(実質付加価値!G587&gt;0,LN(実質付加価値!G587),0)</f>
        <v>10.686975164196429</v>
      </c>
      <c r="H587" s="4">
        <f>IF(実質付加価値!H587&gt;0,LN(実質付加価値!H587),0)</f>
        <v>10.623951817474348</v>
      </c>
      <c r="I587" s="4">
        <f>IF(実質付加価値!I587&gt;0,LN(実質付加価値!I587),0)</f>
        <v>9.8197063617403995</v>
      </c>
    </row>
    <row r="588" spans="1:9" x14ac:dyDescent="0.15">
      <c r="A588" s="1">
        <v>26</v>
      </c>
      <c r="B588" s="1" t="s">
        <v>124</v>
      </c>
      <c r="C588" s="1">
        <v>10</v>
      </c>
      <c r="D588" s="1" t="s">
        <v>161</v>
      </c>
      <c r="E588" s="4">
        <f>IF(実質付加価値!E588&gt;0,LN(実質付加価値!E588),0)</f>
        <v>10.394838290318901</v>
      </c>
      <c r="F588" s="4">
        <f>IF(実質付加価値!F588&gt;0,LN(実質付加価値!F588),0)</f>
        <v>10.810901609940595</v>
      </c>
      <c r="G588" s="4">
        <f>IF(実質付加価値!G588&gt;0,LN(実質付加価値!G588),0)</f>
        <v>11.298982477641088</v>
      </c>
      <c r="H588" s="4">
        <f>IF(実質付加価値!H588&gt;0,LN(実質付加価値!H588),0)</f>
        <v>11.387526030214433</v>
      </c>
      <c r="I588" s="4">
        <f>IF(実質付加価値!I588&gt;0,LN(実質付加価値!I588),0)</f>
        <v>11.002195311096591</v>
      </c>
    </row>
    <row r="589" spans="1:9" x14ac:dyDescent="0.15">
      <c r="A589" s="1">
        <v>26</v>
      </c>
      <c r="B589" s="1" t="s">
        <v>124</v>
      </c>
      <c r="C589" s="1">
        <v>11</v>
      </c>
      <c r="D589" s="1" t="s">
        <v>162</v>
      </c>
      <c r="E589" s="4">
        <f>IF(実質付加価値!E589&gt;0,LN(実質付加価値!E589),0)</f>
        <v>10.900176610426364</v>
      </c>
      <c r="F589" s="4">
        <f>IF(実質付加価値!F589&gt;0,LN(実質付加価値!F589),0)</f>
        <v>11.380529753324744</v>
      </c>
      <c r="G589" s="4">
        <f>IF(実質付加価値!G589&gt;0,LN(実質付加価値!G589),0)</f>
        <v>12.263326935249982</v>
      </c>
      <c r="H589" s="4">
        <f>IF(実質付加価値!H589&gt;0,LN(実質付加価値!H589),0)</f>
        <v>12.229862146152634</v>
      </c>
      <c r="I589" s="4">
        <f>IF(実質付加価値!I589&gt;0,LN(実質付加価値!I589),0)</f>
        <v>12.583056220509535</v>
      </c>
    </row>
    <row r="590" spans="1:9" x14ac:dyDescent="0.15">
      <c r="A590" s="1">
        <v>26</v>
      </c>
      <c r="B590" s="1" t="s">
        <v>124</v>
      </c>
      <c r="C590" s="1">
        <v>12</v>
      </c>
      <c r="D590" s="1" t="s">
        <v>163</v>
      </c>
      <c r="E590" s="4">
        <f>IF(実質付加価値!E590&gt;0,LN(実質付加価値!E590),0)</f>
        <v>9.3493612213478752</v>
      </c>
      <c r="F590" s="4">
        <f>IF(実質付加価値!F590&gt;0,LN(実質付加価値!F590),0)</f>
        <v>11.013477299118959</v>
      </c>
      <c r="G590" s="4">
        <f>IF(実質付加価値!G590&gt;0,LN(実質付加価値!G590),0)</f>
        <v>12.097889994512739</v>
      </c>
      <c r="H590" s="4">
        <f>IF(実質付加価値!H590&gt;0,LN(実質付加価値!H590),0)</f>
        <v>12.986872580440185</v>
      </c>
      <c r="I590" s="4">
        <f>IF(実質付加価値!I590&gt;0,LN(実質付加価値!I590),0)</f>
        <v>13.996421683652548</v>
      </c>
    </row>
    <row r="591" spans="1:9" x14ac:dyDescent="0.15">
      <c r="A591" s="1">
        <v>26</v>
      </c>
      <c r="B591" s="1" t="s">
        <v>124</v>
      </c>
      <c r="C591" s="1">
        <v>13</v>
      </c>
      <c r="D591" s="1" t="s">
        <v>164</v>
      </c>
      <c r="E591" s="4">
        <f>IF(実質付加価値!E591&gt;0,LN(実質付加価値!E591),0)</f>
        <v>10.17809346428877</v>
      </c>
      <c r="F591" s="4">
        <f>IF(実質付加価値!F591&gt;0,LN(実質付加価値!F591),0)</f>
        <v>11.415810560141606</v>
      </c>
      <c r="G591" s="4">
        <f>IF(実質付加価値!G591&gt;0,LN(実質付加価値!G591),0)</f>
        <v>11.871345640977799</v>
      </c>
      <c r="H591" s="4">
        <f>IF(実質付加価値!H591&gt;0,LN(実質付加価値!H591),0)</f>
        <v>12.027967650453736</v>
      </c>
      <c r="I591" s="4">
        <f>IF(実質付加価値!I591&gt;0,LN(実質付加価値!I591),0)</f>
        <v>11.946209601448757</v>
      </c>
    </row>
    <row r="592" spans="1:9" x14ac:dyDescent="0.15">
      <c r="A592" s="1">
        <v>26</v>
      </c>
      <c r="B592" s="1" t="s">
        <v>124</v>
      </c>
      <c r="C592" s="1">
        <v>14</v>
      </c>
      <c r="D592" s="1" t="s">
        <v>165</v>
      </c>
      <c r="E592" s="4">
        <f>IF(実質付加価値!E592&gt;0,LN(実質付加価値!E592),0)</f>
        <v>9.1458677625115463</v>
      </c>
      <c r="F592" s="4">
        <f>IF(実質付加価値!F592&gt;0,LN(実質付加価値!F592),0)</f>
        <v>10.299964904517809</v>
      </c>
      <c r="G592" s="4">
        <f>IF(実質付加価値!G592&gt;0,LN(実質付加価値!G592),0)</f>
        <v>11.480102318409751</v>
      </c>
      <c r="H592" s="4">
        <f>IF(実質付加価値!H592&gt;0,LN(実質付加価値!H592),0)</f>
        <v>11.326894536546432</v>
      </c>
      <c r="I592" s="4">
        <f>IF(実質付加価値!I592&gt;0,LN(実質付加価値!I592),0)</f>
        <v>12.025826785980216</v>
      </c>
    </row>
    <row r="593" spans="1:9" x14ac:dyDescent="0.15">
      <c r="A593" s="1">
        <v>26</v>
      </c>
      <c r="B593" s="1" t="s">
        <v>124</v>
      </c>
      <c r="C593" s="1">
        <v>15</v>
      </c>
      <c r="D593" s="1" t="s">
        <v>166</v>
      </c>
      <c r="E593" s="4">
        <f>IF(実質付加価値!E593&gt;0,LN(実質付加価値!E593),0)</f>
        <v>11.909543255923106</v>
      </c>
      <c r="F593" s="4">
        <f>IF(実質付加価値!F593&gt;0,LN(実質付加価値!F593),0)</f>
        <v>12.130773000707</v>
      </c>
      <c r="G593" s="4">
        <f>IF(実質付加価値!G593&gt;0,LN(実質付加価値!G593),0)</f>
        <v>12.884068812912391</v>
      </c>
      <c r="H593" s="4">
        <f>IF(実質付加価値!H593&gt;0,LN(実質付加価値!H593),0)</f>
        <v>12.564994423133358</v>
      </c>
      <c r="I593" s="4">
        <f>IF(実質付加価値!I593&gt;0,LN(実質付加価値!I593),0)</f>
        <v>12.63039285861716</v>
      </c>
    </row>
    <row r="594" spans="1:9" x14ac:dyDescent="0.15">
      <c r="A594" s="1">
        <v>26</v>
      </c>
      <c r="B594" s="1" t="s">
        <v>74</v>
      </c>
      <c r="C594" s="1">
        <v>16</v>
      </c>
      <c r="D594" s="1" t="s">
        <v>149</v>
      </c>
      <c r="E594" s="4">
        <f>IF(実質付加価値!E594&gt;0,LN(実質付加価値!E594),0)</f>
        <v>13.457074736693137</v>
      </c>
      <c r="F594" s="4">
        <f>IF(実質付加価値!F594&gt;0,LN(実質付加価値!F594),0)</f>
        <v>13.427751457337356</v>
      </c>
      <c r="G594" s="4">
        <f>IF(実質付加価値!G594&gt;0,LN(実質付加価値!G594),0)</f>
        <v>13.578924419492123</v>
      </c>
      <c r="H594" s="4">
        <f>IF(実質付加価値!H594&gt;0,LN(実質付加価値!H594),0)</f>
        <v>13.446367753638121</v>
      </c>
      <c r="I594" s="4">
        <f>IF(実質付加価値!I594&gt;0,LN(実質付加価値!I594),0)</f>
        <v>13.008815037630104</v>
      </c>
    </row>
    <row r="595" spans="1:9" x14ac:dyDescent="0.15">
      <c r="A595" s="1">
        <v>26</v>
      </c>
      <c r="B595" s="1" t="s">
        <v>74</v>
      </c>
      <c r="C595" s="1">
        <v>17</v>
      </c>
      <c r="D595" s="1" t="s">
        <v>150</v>
      </c>
      <c r="E595" s="4">
        <f>IF(実質付加価値!E595&gt;0,LN(実質付加価値!E595),0)</f>
        <v>11.243056426897253</v>
      </c>
      <c r="F595" s="4">
        <f>IF(実質付加価値!F595&gt;0,LN(実質付加価値!F595),0)</f>
        <v>11.579681663588261</v>
      </c>
      <c r="G595" s="4">
        <f>IF(実質付加価値!G595&gt;0,LN(実質付加価値!G595),0)</f>
        <v>12.189082222008407</v>
      </c>
      <c r="H595" s="4">
        <f>IF(実質付加価値!H595&gt;0,LN(実質付加価値!H595),0)</f>
        <v>12.290123250166804</v>
      </c>
      <c r="I595" s="4">
        <f>IF(実質付加価値!I595&gt;0,LN(実質付加価値!I595),0)</f>
        <v>12.692281873412306</v>
      </c>
    </row>
    <row r="596" spans="1:9" x14ac:dyDescent="0.15">
      <c r="A596" s="1">
        <v>26</v>
      </c>
      <c r="B596" s="1" t="s">
        <v>74</v>
      </c>
      <c r="C596" s="1">
        <v>18</v>
      </c>
      <c r="D596" s="1" t="s">
        <v>151</v>
      </c>
      <c r="E596" s="4">
        <f>IF(実質付加価値!E596&gt;0,LN(実質付加価値!E596),0)</f>
        <v>12.588749536343316</v>
      </c>
      <c r="F596" s="4">
        <f>IF(実質付加価値!F596&gt;0,LN(実質付加価値!F596),0)</f>
        <v>13.613819108730013</v>
      </c>
      <c r="G596" s="4">
        <f>IF(実質付加価値!G596&gt;0,LN(実質付加価値!G596),0)</f>
        <v>13.954741571512727</v>
      </c>
      <c r="H596" s="4">
        <f>IF(実質付加価値!H596&gt;0,LN(実質付加価値!H596),0)</f>
        <v>14.022675510230801</v>
      </c>
      <c r="I596" s="4">
        <f>IF(実質付加価値!I596&gt;0,LN(実質付加価値!I596),0)</f>
        <v>14.006082595427857</v>
      </c>
    </row>
    <row r="597" spans="1:9" x14ac:dyDescent="0.15">
      <c r="A597" s="1">
        <v>26</v>
      </c>
      <c r="B597" s="1" t="s">
        <v>74</v>
      </c>
      <c r="C597" s="1">
        <v>19</v>
      </c>
      <c r="D597" s="1" t="s">
        <v>152</v>
      </c>
      <c r="E597" s="4">
        <f>IF(実質付加価値!E597&gt;0,LN(実質付加価値!E597),0)</f>
        <v>11.647415188684915</v>
      </c>
      <c r="F597" s="4">
        <f>IF(実質付加価値!F597&gt;0,LN(実質付加価値!F597),0)</f>
        <v>12.311154550715198</v>
      </c>
      <c r="G597" s="4">
        <f>IF(実質付加価値!G597&gt;0,LN(実質付加価値!G597),0)</f>
        <v>13.184476429623261</v>
      </c>
      <c r="H597" s="4">
        <f>IF(実質付加価値!H597&gt;0,LN(実質付加価値!H597),0)</f>
        <v>13.064034987912708</v>
      </c>
      <c r="I597" s="4">
        <f>IF(実質付加価値!I597&gt;0,LN(実質付加価値!I597),0)</f>
        <v>12.958502404039296</v>
      </c>
    </row>
    <row r="598" spans="1:9" x14ac:dyDescent="0.15">
      <c r="A598" s="1">
        <v>26</v>
      </c>
      <c r="B598" s="1" t="s">
        <v>74</v>
      </c>
      <c r="C598" s="1">
        <v>20</v>
      </c>
      <c r="D598" s="1" t="s">
        <v>153</v>
      </c>
      <c r="E598" s="4">
        <f>IF(実質付加価値!E598&gt;0,LN(実質付加価値!E598),0)</f>
        <v>11.238273373900784</v>
      </c>
      <c r="F598" s="4">
        <f>IF(実質付加価値!F598&gt;0,LN(実質付加価値!F598),0)</f>
        <v>12.160108808192772</v>
      </c>
      <c r="G598" s="4">
        <f>IF(実質付加価値!G598&gt;0,LN(実質付加価値!G598),0)</f>
        <v>12.195577268270501</v>
      </c>
      <c r="H598" s="4">
        <f>IF(実質付加価値!H598&gt;0,LN(実質付加価値!H598),0)</f>
        <v>11.960941784534157</v>
      </c>
      <c r="I598" s="4">
        <f>IF(実質付加価値!I598&gt;0,LN(実質付加価値!I598),0)</f>
        <v>12.091052262827931</v>
      </c>
    </row>
    <row r="599" spans="1:9" x14ac:dyDescent="0.15">
      <c r="A599" s="1">
        <v>26</v>
      </c>
      <c r="B599" s="1" t="s">
        <v>74</v>
      </c>
      <c r="C599" s="1">
        <v>21</v>
      </c>
      <c r="D599" s="1" t="s">
        <v>154</v>
      </c>
      <c r="E599" s="4">
        <f>IF(実質付加価値!E599&gt;0,LN(実質付加価値!E599),0)</f>
        <v>12.55064204246937</v>
      </c>
      <c r="F599" s="4">
        <f>IF(実質付加価値!F599&gt;0,LN(実質付加価値!F599),0)</f>
        <v>12.866695500094588</v>
      </c>
      <c r="G599" s="4">
        <f>IF(実質付加価値!G599&gt;0,LN(実質付加価値!G599),0)</f>
        <v>12.994228126524565</v>
      </c>
      <c r="H599" s="4">
        <f>IF(実質付加価値!H599&gt;0,LN(実質付加価値!H599),0)</f>
        <v>13.223615607230615</v>
      </c>
      <c r="I599" s="4">
        <f>IF(実質付加価値!I599&gt;0,LN(実質付加価値!I599),0)</f>
        <v>13.375280893140152</v>
      </c>
    </row>
    <row r="600" spans="1:9" x14ac:dyDescent="0.15">
      <c r="A600" s="1">
        <v>26</v>
      </c>
      <c r="B600" s="1" t="s">
        <v>25</v>
      </c>
      <c r="C600" s="1">
        <v>22</v>
      </c>
      <c r="D600" s="1" t="s">
        <v>146</v>
      </c>
      <c r="E600" s="4">
        <f>IF(実質付加価値!E600&gt;0,LN(実質付加価値!E600),0)</f>
        <v>13.611649000090727</v>
      </c>
      <c r="F600" s="4">
        <f>IF(実質付加価値!F600&gt;0,LN(実質付加価値!F600),0)</f>
        <v>14.116774103668096</v>
      </c>
      <c r="G600" s="4">
        <f>IF(実質付加価値!G600&gt;0,LN(実質付加価値!G600),0)</f>
        <v>14.326686446021368</v>
      </c>
      <c r="H600" s="4">
        <f>IF(実質付加価値!H600&gt;0,LN(実質付加価値!H600),0)</f>
        <v>14.471370383930855</v>
      </c>
      <c r="I600" s="4">
        <f>IF(実質付加価値!I600&gt;0,LN(実質付加価値!I600),0)</f>
        <v>14.715577572732858</v>
      </c>
    </row>
    <row r="601" spans="1:9" x14ac:dyDescent="0.15">
      <c r="A601" s="1">
        <v>26</v>
      </c>
      <c r="B601" s="1" t="s">
        <v>25</v>
      </c>
      <c r="C601" s="1">
        <v>23</v>
      </c>
      <c r="D601" s="1" t="s">
        <v>167</v>
      </c>
      <c r="E601" s="4">
        <f>IF(実質付加価値!E601&gt;0,LN(実質付加価値!E601),0)</f>
        <v>13.254005827804338</v>
      </c>
      <c r="F601" s="4">
        <f>IF(実質付加価値!F601&gt;0,LN(実質付加価値!F601),0)</f>
        <v>13.483872557497495</v>
      </c>
      <c r="G601" s="4">
        <f>IF(実質付加価値!G601&gt;0,LN(実質付加価値!G601),0)</f>
        <v>13.601914041825422</v>
      </c>
      <c r="H601" s="4">
        <f>IF(実質付加価値!H601&gt;0,LN(実質付加価値!H601),0)</f>
        <v>13.760310777523761</v>
      </c>
      <c r="I601" s="4">
        <f>IF(実質付加価値!I601&gt;0,LN(実質付加価値!I601),0)</f>
        <v>13.875636843000292</v>
      </c>
    </row>
    <row r="602" spans="1:9" x14ac:dyDescent="0.15">
      <c r="A602" s="1">
        <v>27</v>
      </c>
      <c r="B602" s="1" t="s">
        <v>75</v>
      </c>
      <c r="C602" s="1">
        <v>1</v>
      </c>
      <c r="D602" s="1" t="s">
        <v>147</v>
      </c>
      <c r="E602" s="4">
        <f>IF(実質付加価値!E602&gt;0,LN(実質付加価値!E602),0)</f>
        <v>11.088400376790645</v>
      </c>
      <c r="F602" s="4">
        <f>IF(実質付加価値!F602&gt;0,LN(実質付加価値!F602),0)</f>
        <v>10.721580950593861</v>
      </c>
      <c r="G602" s="4">
        <f>IF(実質付加価値!G602&gt;0,LN(実質付加価値!G602),0)</f>
        <v>10.861218807830671</v>
      </c>
      <c r="H602" s="4">
        <f>IF(実質付加価値!H602&gt;0,LN(実質付加価値!H602),0)</f>
        <v>10.703254633398453</v>
      </c>
      <c r="I602" s="4">
        <f>IF(実質付加価値!I602&gt;0,LN(実質付加価値!I602),0)</f>
        <v>10.799585934808023</v>
      </c>
    </row>
    <row r="603" spans="1:9" x14ac:dyDescent="0.15">
      <c r="A603" s="1">
        <v>27</v>
      </c>
      <c r="B603" s="1" t="s">
        <v>75</v>
      </c>
      <c r="C603" s="1">
        <v>2</v>
      </c>
      <c r="D603" s="1" t="s">
        <v>148</v>
      </c>
      <c r="E603" s="4">
        <f>IF(実質付加価値!E603&gt;0,LN(実質付加価値!E603),0)</f>
        <v>8.4851789220259946</v>
      </c>
      <c r="F603" s="4">
        <f>IF(実質付加価値!F603&gt;0,LN(実質付加価値!F603),0)</f>
        <v>8.8996897770591783</v>
      </c>
      <c r="G603" s="4">
        <f>IF(実質付加価値!G603&gt;0,LN(実質付加価値!G603),0)</f>
        <v>8.7128671113235328</v>
      </c>
      <c r="H603" s="4">
        <f>IF(実質付加価値!H603&gt;0,LN(実質付加価値!H603),0)</f>
        <v>7.8864006707264185</v>
      </c>
      <c r="I603" s="4">
        <f>IF(実質付加価値!I603&gt;0,LN(実質付加価値!I603),0)</f>
        <v>7.07374629649384</v>
      </c>
    </row>
    <row r="604" spans="1:9" x14ac:dyDescent="0.15">
      <c r="A604" s="1">
        <v>27</v>
      </c>
      <c r="B604" s="1" t="s">
        <v>125</v>
      </c>
      <c r="C604" s="1">
        <v>3</v>
      </c>
      <c r="D604" s="1" t="s">
        <v>155</v>
      </c>
      <c r="E604" s="4">
        <f>IF(実質付加価値!E604&gt;0,LN(実質付加価値!E604),0)</f>
        <v>13.575476750731168</v>
      </c>
      <c r="F604" s="4">
        <f>IF(実質付加価値!F604&gt;0,LN(実質付加価値!F604),0)</f>
        <v>13.607957179034919</v>
      </c>
      <c r="G604" s="4">
        <f>IF(実質付加価値!G604&gt;0,LN(実質付加価値!G604),0)</f>
        <v>13.589605079510836</v>
      </c>
      <c r="H604" s="4">
        <f>IF(実質付加価値!H604&gt;0,LN(実質付加価値!H604),0)</f>
        <v>13.439373059405733</v>
      </c>
      <c r="I604" s="4">
        <f>IF(実質付加価値!I604&gt;0,LN(実質付加価値!I604),0)</f>
        <v>13.299118112104468</v>
      </c>
    </row>
    <row r="605" spans="1:9" x14ac:dyDescent="0.15">
      <c r="A605" s="1">
        <v>27</v>
      </c>
      <c r="B605" s="1" t="s">
        <v>125</v>
      </c>
      <c r="C605" s="1">
        <v>4</v>
      </c>
      <c r="D605" s="1" t="s">
        <v>156</v>
      </c>
      <c r="E605" s="4">
        <f>IF(実質付加価値!E605&gt;0,LN(実質付加価値!E605),0)</f>
        <v>12.93265878768244</v>
      </c>
      <c r="F605" s="4">
        <f>IF(実質付加価値!F605&gt;0,LN(実質付加価値!F605),0)</f>
        <v>13.080961226711688</v>
      </c>
      <c r="G605" s="4">
        <f>IF(実質付加価値!G605&gt;0,LN(実質付加価値!G605),0)</f>
        <v>13.333702675680279</v>
      </c>
      <c r="H605" s="4">
        <f>IF(実質付加価値!H605&gt;0,LN(実質付加価値!H605),0)</f>
        <v>12.503856514751194</v>
      </c>
      <c r="I605" s="4">
        <f>IF(実質付加価値!I605&gt;0,LN(実質付加価値!I605),0)</f>
        <v>12.20667229273406</v>
      </c>
    </row>
    <row r="606" spans="1:9" x14ac:dyDescent="0.15">
      <c r="A606" s="1">
        <v>27</v>
      </c>
      <c r="B606" s="1" t="s">
        <v>125</v>
      </c>
      <c r="C606" s="1">
        <v>5</v>
      </c>
      <c r="D606" s="1" t="s">
        <v>157</v>
      </c>
      <c r="E606" s="4">
        <f>IF(実質付加価値!E606&gt;0,LN(実質付加価値!E606),0)</f>
        <v>12.14115293224763</v>
      </c>
      <c r="F606" s="4">
        <f>IF(実質付加価値!F606&gt;0,LN(実質付加価値!F606),0)</f>
        <v>12.197919645946177</v>
      </c>
      <c r="G606" s="4">
        <f>IF(実質付加価値!G606&gt;0,LN(実質付加価値!G606),0)</f>
        <v>12.681971502895427</v>
      </c>
      <c r="H606" s="4">
        <f>IF(実質付加価値!H606&gt;0,LN(実質付加価値!H606),0)</f>
        <v>12.190835508305346</v>
      </c>
      <c r="I606" s="4">
        <f>IF(実質付加価値!I606&gt;0,LN(実質付加価値!I606),0)</f>
        <v>12.019967442910831</v>
      </c>
    </row>
    <row r="607" spans="1:9" x14ac:dyDescent="0.15">
      <c r="A607" s="1">
        <v>27</v>
      </c>
      <c r="B607" s="1" t="s">
        <v>125</v>
      </c>
      <c r="C607" s="1">
        <v>6</v>
      </c>
      <c r="D607" s="1" t="s">
        <v>49</v>
      </c>
      <c r="E607" s="4">
        <f>IF(実質付加価値!E607&gt;0,LN(実質付加価値!E607),0)</f>
        <v>11.770402752036297</v>
      </c>
      <c r="F607" s="4">
        <f>IF(実質付加価値!F607&gt;0,LN(実質付加価値!F607),0)</f>
        <v>12.655094523088611</v>
      </c>
      <c r="G607" s="4">
        <f>IF(実質付加価値!G607&gt;0,LN(実質付加価値!G607),0)</f>
        <v>13.507468621901225</v>
      </c>
      <c r="H607" s="4">
        <f>IF(実質付加価値!H607&gt;0,LN(実質付加価値!H607),0)</f>
        <v>13.61629029624652</v>
      </c>
      <c r="I607" s="4">
        <f>IF(実質付加価値!I607&gt;0,LN(実質付加価値!I607),0)</f>
        <v>13.707999895413137</v>
      </c>
    </row>
    <row r="608" spans="1:9" x14ac:dyDescent="0.15">
      <c r="A608" s="1">
        <v>27</v>
      </c>
      <c r="B608" s="1" t="s">
        <v>125</v>
      </c>
      <c r="C608" s="1">
        <v>7</v>
      </c>
      <c r="D608" s="1" t="s">
        <v>158</v>
      </c>
      <c r="E608" s="4">
        <f>IF(実質付加価値!E608&gt;0,LN(実質付加価値!E608),0)</f>
        <v>13.163169090869495</v>
      </c>
      <c r="F608" s="4">
        <f>IF(実質付加価値!F608&gt;0,LN(実質付加価値!F608),0)</f>
        <v>14.143541732676761</v>
      </c>
      <c r="G608" s="4">
        <f>IF(実質付加価値!G608&gt;0,LN(実質付加価値!G608),0)</f>
        <v>13.465985065719121</v>
      </c>
      <c r="H608" s="4">
        <f>IF(実質付加価値!H608&gt;0,LN(実質付加価値!H608),0)</f>
        <v>13.115018901429593</v>
      </c>
      <c r="I608" s="4">
        <f>IF(実質付加価値!I608&gt;0,LN(実質付加価値!I608),0)</f>
        <v>13.216777943806827</v>
      </c>
    </row>
    <row r="609" spans="1:9" x14ac:dyDescent="0.15">
      <c r="A609" s="1">
        <v>27</v>
      </c>
      <c r="B609" s="1" t="s">
        <v>125</v>
      </c>
      <c r="C609" s="1">
        <v>8</v>
      </c>
      <c r="D609" s="1" t="s">
        <v>159</v>
      </c>
      <c r="E609" s="4">
        <f>IF(実質付加価値!E609&gt;0,LN(実質付加価値!E609),0)</f>
        <v>11.843336077000879</v>
      </c>
      <c r="F609" s="4">
        <f>IF(実質付加価値!F609&gt;0,LN(実質付加価値!F609),0)</f>
        <v>11.509593509858206</v>
      </c>
      <c r="G609" s="4">
        <f>IF(実質付加価値!G609&gt;0,LN(実質付加価値!G609),0)</f>
        <v>11.778928032523668</v>
      </c>
      <c r="H609" s="4">
        <f>IF(実質付加価値!H609&gt;0,LN(実質付加価値!H609),0)</f>
        <v>11.625987023221562</v>
      </c>
      <c r="I609" s="4">
        <f>IF(実質付加価値!I609&gt;0,LN(実質付加価値!I609),0)</f>
        <v>11.729373063063564</v>
      </c>
    </row>
    <row r="610" spans="1:9" x14ac:dyDescent="0.15">
      <c r="A610" s="1">
        <v>27</v>
      </c>
      <c r="B610" s="1" t="s">
        <v>125</v>
      </c>
      <c r="C610" s="1">
        <v>9</v>
      </c>
      <c r="D610" s="1" t="s">
        <v>160</v>
      </c>
      <c r="E610" s="4">
        <f>IF(実質付加価値!E610&gt;0,LN(実質付加価値!E610),0)</f>
        <v>12.914809529095685</v>
      </c>
      <c r="F610" s="4">
        <f>IF(実質付加価値!F610&gt;0,LN(実質付加価値!F610),0)</f>
        <v>13.131480755075883</v>
      </c>
      <c r="G610" s="4">
        <f>IF(実質付加価値!G610&gt;0,LN(実質付加価値!G610),0)</f>
        <v>13.325304693202398</v>
      </c>
      <c r="H610" s="4">
        <f>IF(実質付加価値!H610&gt;0,LN(実質付加価値!H610),0)</f>
        <v>12.847986673413601</v>
      </c>
      <c r="I610" s="4">
        <f>IF(実質付加価値!I610&gt;0,LN(実質付加価値!I610),0)</f>
        <v>12.550762139972514</v>
      </c>
    </row>
    <row r="611" spans="1:9" x14ac:dyDescent="0.15">
      <c r="A611" s="1">
        <v>27</v>
      </c>
      <c r="B611" s="1" t="s">
        <v>125</v>
      </c>
      <c r="C611" s="1">
        <v>10</v>
      </c>
      <c r="D611" s="1" t="s">
        <v>161</v>
      </c>
      <c r="E611" s="4">
        <f>IF(実質付加価値!E611&gt;0,LN(実質付加価値!E611),0)</f>
        <v>13.060649225957739</v>
      </c>
      <c r="F611" s="4">
        <f>IF(実質付加価値!F611&gt;0,LN(実質付加価値!F611),0)</f>
        <v>13.342910098649174</v>
      </c>
      <c r="G611" s="4">
        <f>IF(実質付加価値!G611&gt;0,LN(実質付加価値!G611),0)</f>
        <v>13.643632149635096</v>
      </c>
      <c r="H611" s="4">
        <f>IF(実質付加価値!H611&gt;0,LN(実質付加価値!H611),0)</f>
        <v>13.429401554252161</v>
      </c>
      <c r="I611" s="4">
        <f>IF(実質付加価値!I611&gt;0,LN(実質付加価値!I611),0)</f>
        <v>13.115886359937049</v>
      </c>
    </row>
    <row r="612" spans="1:9" x14ac:dyDescent="0.15">
      <c r="A612" s="1">
        <v>27</v>
      </c>
      <c r="B612" s="1" t="s">
        <v>125</v>
      </c>
      <c r="C612" s="1">
        <v>11</v>
      </c>
      <c r="D612" s="1" t="s">
        <v>162</v>
      </c>
      <c r="E612" s="4">
        <f>IF(実質付加価値!E612&gt;0,LN(実質付加価値!E612),0)</f>
        <v>12.98174837730776</v>
      </c>
      <c r="F612" s="4">
        <f>IF(実質付加価値!F612&gt;0,LN(実質付加価値!F612),0)</f>
        <v>13.530376938383705</v>
      </c>
      <c r="G612" s="4">
        <f>IF(実質付加価値!G612&gt;0,LN(実質付加価値!G612),0)</f>
        <v>14.040513708021066</v>
      </c>
      <c r="H612" s="4">
        <f>IF(実質付加価値!H612&gt;0,LN(実質付加価値!H612),0)</f>
        <v>13.643651815691937</v>
      </c>
      <c r="I612" s="4">
        <f>IF(実質付加価値!I612&gt;0,LN(実質付加価値!I612),0)</f>
        <v>13.947422784723697</v>
      </c>
    </row>
    <row r="613" spans="1:9" x14ac:dyDescent="0.15">
      <c r="A613" s="1">
        <v>27</v>
      </c>
      <c r="B613" s="1" t="s">
        <v>125</v>
      </c>
      <c r="C613" s="1">
        <v>12</v>
      </c>
      <c r="D613" s="1" t="s">
        <v>163</v>
      </c>
      <c r="E613" s="4">
        <f>IF(実質付加価値!E613&gt;0,LN(実質付加価値!E613),0)</f>
        <v>10.369195216386256</v>
      </c>
      <c r="F613" s="4">
        <f>IF(実質付加価値!F613&gt;0,LN(実質付加価値!F613),0)</f>
        <v>11.69332395190245</v>
      </c>
      <c r="G613" s="4">
        <f>IF(実質付加価値!G613&gt;0,LN(実質付加価値!G613),0)</f>
        <v>12.853878797235462</v>
      </c>
      <c r="H613" s="4">
        <f>IF(実質付加価値!H613&gt;0,LN(実質付加価値!H613),0)</f>
        <v>13.457001463216839</v>
      </c>
      <c r="I613" s="4">
        <f>IF(実質付加価値!I613&gt;0,LN(実質付加価値!I613),0)</f>
        <v>14.785712397964122</v>
      </c>
    </row>
    <row r="614" spans="1:9" x14ac:dyDescent="0.15">
      <c r="A614" s="1">
        <v>27</v>
      </c>
      <c r="B614" s="1" t="s">
        <v>125</v>
      </c>
      <c r="C614" s="1">
        <v>13</v>
      </c>
      <c r="D614" s="1" t="s">
        <v>164</v>
      </c>
      <c r="E614" s="4">
        <f>IF(実質付加価値!E614&gt;0,LN(実質付加価値!E614),0)</f>
        <v>11.383511711630581</v>
      </c>
      <c r="F614" s="4">
        <f>IF(実質付加価値!F614&gt;0,LN(実質付加価値!F614),0)</f>
        <v>12.416603674043435</v>
      </c>
      <c r="G614" s="4">
        <f>IF(実質付加価値!G614&gt;0,LN(実質付加価値!G614),0)</f>
        <v>12.636778807240564</v>
      </c>
      <c r="H614" s="4">
        <f>IF(実質付加価値!H614&gt;0,LN(実質付加価値!H614),0)</f>
        <v>12.457265991617923</v>
      </c>
      <c r="I614" s="4">
        <f>IF(実質付加価値!I614&gt;0,LN(実質付加価値!I614),0)</f>
        <v>12.842035365435109</v>
      </c>
    </row>
    <row r="615" spans="1:9" x14ac:dyDescent="0.15">
      <c r="A615" s="1">
        <v>27</v>
      </c>
      <c r="B615" s="1" t="s">
        <v>125</v>
      </c>
      <c r="C615" s="1">
        <v>14</v>
      </c>
      <c r="D615" s="1" t="s">
        <v>165</v>
      </c>
      <c r="E615" s="4">
        <f>IF(実質付加価値!E615&gt;0,LN(実質付加価値!E615),0)</f>
        <v>10.110749858160906</v>
      </c>
      <c r="F615" s="4">
        <f>IF(実質付加価値!F615&gt;0,LN(実質付加価値!F615),0)</f>
        <v>10.609445027787428</v>
      </c>
      <c r="G615" s="4">
        <f>IF(実質付加価値!G615&gt;0,LN(実質付加価値!G615),0)</f>
        <v>11.19082275762729</v>
      </c>
      <c r="H615" s="4">
        <f>IF(実質付加価値!H615&gt;0,LN(実質付加価値!H615),0)</f>
        <v>11.024473614284927</v>
      </c>
      <c r="I615" s="4">
        <f>IF(実質付加価値!I615&gt;0,LN(実質付加価値!I615),0)</f>
        <v>11.467303395616</v>
      </c>
    </row>
    <row r="616" spans="1:9" x14ac:dyDescent="0.15">
      <c r="A616" s="1">
        <v>27</v>
      </c>
      <c r="B616" s="1" t="s">
        <v>125</v>
      </c>
      <c r="C616" s="1">
        <v>15</v>
      </c>
      <c r="D616" s="1" t="s">
        <v>166</v>
      </c>
      <c r="E616" s="4">
        <f>IF(実質付加価値!E616&gt;0,LN(実質付加価値!E616),0)</f>
        <v>13.851154182387614</v>
      </c>
      <c r="F616" s="4">
        <f>IF(実質付加価値!F616&gt;0,LN(実質付加価値!F616),0)</f>
        <v>13.91378918216672</v>
      </c>
      <c r="G616" s="4">
        <f>IF(実質付加価値!G616&gt;0,LN(実質付加価値!G616),0)</f>
        <v>14.361743969357217</v>
      </c>
      <c r="H616" s="4">
        <f>IF(実質付加価値!H616&gt;0,LN(実質付加価値!H616),0)</f>
        <v>14.01541579760937</v>
      </c>
      <c r="I616" s="4">
        <f>IF(実質付加価値!I616&gt;0,LN(実質付加価値!I616),0)</f>
        <v>13.847959800430623</v>
      </c>
    </row>
    <row r="617" spans="1:9" x14ac:dyDescent="0.15">
      <c r="A617" s="1">
        <v>27</v>
      </c>
      <c r="B617" s="1" t="s">
        <v>75</v>
      </c>
      <c r="C617" s="1">
        <v>16</v>
      </c>
      <c r="D617" s="1" t="s">
        <v>149</v>
      </c>
      <c r="E617" s="4">
        <f>IF(実質付加価値!E617&gt;0,LN(実質付加価値!E617),0)</f>
        <v>15.041046438344383</v>
      </c>
      <c r="F617" s="4">
        <f>IF(実質付加価値!F617&gt;0,LN(実質付加価値!F617),0)</f>
        <v>14.630208023143418</v>
      </c>
      <c r="G617" s="4">
        <f>IF(実質付加価値!G617&gt;0,LN(実質付加価値!G617),0)</f>
        <v>14.87456555438064</v>
      </c>
      <c r="H617" s="4">
        <f>IF(実質付加価値!H617&gt;0,LN(実質付加価値!H617),0)</f>
        <v>14.474338335076936</v>
      </c>
      <c r="I617" s="4">
        <f>IF(実質付加価値!I617&gt;0,LN(実質付加価値!I617),0)</f>
        <v>14.458214683836898</v>
      </c>
    </row>
    <row r="618" spans="1:9" x14ac:dyDescent="0.15">
      <c r="A618" s="1">
        <v>27</v>
      </c>
      <c r="B618" s="1" t="s">
        <v>75</v>
      </c>
      <c r="C618" s="1">
        <v>17</v>
      </c>
      <c r="D618" s="1" t="s">
        <v>150</v>
      </c>
      <c r="E618" s="4">
        <f>IF(実質付加価値!E618&gt;0,LN(実質付加価値!E618),0)</f>
        <v>12.886538596096862</v>
      </c>
      <c r="F618" s="4">
        <f>IF(実質付加価値!F618&gt;0,LN(実質付加価値!F618),0)</f>
        <v>13.203210806982016</v>
      </c>
      <c r="G618" s="4">
        <f>IF(実質付加価値!G618&gt;0,LN(実質付加価値!G618),0)</f>
        <v>13.708710542703191</v>
      </c>
      <c r="H618" s="4">
        <f>IF(実質付加価値!H618&gt;0,LN(実質付加価値!H618),0)</f>
        <v>13.892715331533585</v>
      </c>
      <c r="I618" s="4">
        <f>IF(実質付加価値!I618&gt;0,LN(実質付加価値!I618),0)</f>
        <v>13.952370970205674</v>
      </c>
    </row>
    <row r="619" spans="1:9" x14ac:dyDescent="0.15">
      <c r="A619" s="1">
        <v>27</v>
      </c>
      <c r="B619" s="1" t="s">
        <v>75</v>
      </c>
      <c r="C619" s="1">
        <v>18</v>
      </c>
      <c r="D619" s="1" t="s">
        <v>151</v>
      </c>
      <c r="E619" s="4">
        <f>IF(実質付加価値!E619&gt;0,LN(実質付加価値!E619),0)</f>
        <v>14.730623674798558</v>
      </c>
      <c r="F619" s="4">
        <f>IF(実質付加価値!F619&gt;0,LN(実質付加価値!F619),0)</f>
        <v>15.242400610958359</v>
      </c>
      <c r="G619" s="4">
        <f>IF(実質付加価値!G619&gt;0,LN(実質付加価値!G619),0)</f>
        <v>15.62625502457437</v>
      </c>
      <c r="H619" s="4">
        <f>IF(実質付加価値!H619&gt;0,LN(実質付加価値!H619),0)</f>
        <v>15.743346909509055</v>
      </c>
      <c r="I619" s="4">
        <f>IF(実質付加価値!I619&gt;0,LN(実質付加価値!I619),0)</f>
        <v>15.728258514884139</v>
      </c>
    </row>
    <row r="620" spans="1:9" x14ac:dyDescent="0.15">
      <c r="A620" s="1">
        <v>27</v>
      </c>
      <c r="B620" s="1" t="s">
        <v>75</v>
      </c>
      <c r="C620" s="1">
        <v>19</v>
      </c>
      <c r="D620" s="1" t="s">
        <v>152</v>
      </c>
      <c r="E620" s="4">
        <f>IF(実質付加価値!E620&gt;0,LN(実質付加価値!E620),0)</f>
        <v>13.157083414191501</v>
      </c>
      <c r="F620" s="4">
        <f>IF(実質付加価値!F620&gt;0,LN(実質付加価値!F620),0)</f>
        <v>14.04556451211702</v>
      </c>
      <c r="G620" s="4">
        <f>IF(実質付加価値!G620&gt;0,LN(実質付加価値!G620),0)</f>
        <v>14.848533322588846</v>
      </c>
      <c r="H620" s="4">
        <f>IF(実質付加価値!H620&gt;0,LN(実質付加価値!H620),0)</f>
        <v>14.634550847166635</v>
      </c>
      <c r="I620" s="4">
        <f>IF(実質付加価値!I620&gt;0,LN(実質付加価値!I620),0)</f>
        <v>14.429121106209861</v>
      </c>
    </row>
    <row r="621" spans="1:9" x14ac:dyDescent="0.15">
      <c r="A621" s="1">
        <v>27</v>
      </c>
      <c r="B621" s="1" t="s">
        <v>75</v>
      </c>
      <c r="C621" s="1">
        <v>20</v>
      </c>
      <c r="D621" s="1" t="s">
        <v>153</v>
      </c>
      <c r="E621" s="4">
        <f>IF(実質付加価値!E621&gt;0,LN(実質付加価値!E621),0)</f>
        <v>13.394823637768109</v>
      </c>
      <c r="F621" s="4">
        <f>IF(実質付加価値!F621&gt;0,LN(実質付加価値!F621),0)</f>
        <v>13.807278569017965</v>
      </c>
      <c r="G621" s="4">
        <f>IF(実質付加価値!G621&gt;0,LN(実質付加価値!G621),0)</f>
        <v>13.820816876746953</v>
      </c>
      <c r="H621" s="4">
        <f>IF(実質付加価値!H621&gt;0,LN(実質付加価値!H621),0)</f>
        <v>13.377238311420548</v>
      </c>
      <c r="I621" s="4">
        <f>IF(実質付加価値!I621&gt;0,LN(実質付加価値!I621),0)</f>
        <v>13.397740740438575</v>
      </c>
    </row>
    <row r="622" spans="1:9" x14ac:dyDescent="0.15">
      <c r="A622" s="1">
        <v>27</v>
      </c>
      <c r="B622" s="1" t="s">
        <v>75</v>
      </c>
      <c r="C622" s="1">
        <v>21</v>
      </c>
      <c r="D622" s="1" t="s">
        <v>154</v>
      </c>
      <c r="E622" s="4">
        <f>IF(実質付加価値!E622&gt;0,LN(実質付加価値!E622),0)</f>
        <v>14.142329524458875</v>
      </c>
      <c r="F622" s="4">
        <f>IF(実質付加価値!F622&gt;0,LN(実質付加価値!F622),0)</f>
        <v>14.31393501116966</v>
      </c>
      <c r="G622" s="4">
        <f>IF(実質付加価値!G622&gt;0,LN(実質付加価値!G622),0)</f>
        <v>14.647347962894164</v>
      </c>
      <c r="H622" s="4">
        <f>IF(実質付加価値!H622&gt;0,LN(実質付加価値!H622),0)</f>
        <v>14.803995909775807</v>
      </c>
      <c r="I622" s="4">
        <f>IF(実質付加価値!I622&gt;0,LN(実質付加価値!I622),0)</f>
        <v>14.932207443698092</v>
      </c>
    </row>
    <row r="623" spans="1:9" x14ac:dyDescent="0.15">
      <c r="A623" s="1">
        <v>27</v>
      </c>
      <c r="B623" s="1" t="s">
        <v>26</v>
      </c>
      <c r="C623" s="1">
        <v>22</v>
      </c>
      <c r="D623" s="1" t="s">
        <v>146</v>
      </c>
      <c r="E623" s="4">
        <f>IF(実質付加価値!E623&gt;0,LN(実質付加価値!E623),0)</f>
        <v>14.924455015685066</v>
      </c>
      <c r="F623" s="4">
        <f>IF(実質付加価値!F623&gt;0,LN(実質付加価値!F623),0)</f>
        <v>15.488158602632236</v>
      </c>
      <c r="G623" s="4">
        <f>IF(実質付加価値!G623&gt;0,LN(実質付加価値!G623),0)</f>
        <v>15.820773436409281</v>
      </c>
      <c r="H623" s="4">
        <f>IF(実質付加価値!H623&gt;0,LN(実質付加価値!H623),0)</f>
        <v>15.987407121384646</v>
      </c>
      <c r="I623" s="4">
        <f>IF(実質付加価値!I623&gt;0,LN(実質付加価値!I623),0)</f>
        <v>16.21122584734918</v>
      </c>
    </row>
    <row r="624" spans="1:9" x14ac:dyDescent="0.15">
      <c r="A624" s="1">
        <v>27</v>
      </c>
      <c r="B624" s="1" t="s">
        <v>26</v>
      </c>
      <c r="C624" s="1">
        <v>23</v>
      </c>
      <c r="D624" s="1" t="s">
        <v>167</v>
      </c>
      <c r="E624" s="4">
        <f>IF(実質付加価値!E624&gt;0,LN(実質付加価値!E624),0)</f>
        <v>14.16225101069519</v>
      </c>
      <c r="F624" s="4">
        <f>IF(実質付加価値!F624&gt;0,LN(実質付加価値!F624),0)</f>
        <v>14.539628397142032</v>
      </c>
      <c r="G624" s="4">
        <f>IF(実質付加価値!G624&gt;0,LN(実質付加価値!G624),0)</f>
        <v>14.672644107775843</v>
      </c>
      <c r="H624" s="4">
        <f>IF(実質付加価値!H624&gt;0,LN(実質付加価値!H624),0)</f>
        <v>14.818846651097758</v>
      </c>
      <c r="I624" s="4">
        <f>IF(実質付加価値!I624&gt;0,LN(実質付加価値!I624),0)</f>
        <v>14.8288159473151</v>
      </c>
    </row>
    <row r="625" spans="1:9" x14ac:dyDescent="0.15">
      <c r="A625" s="1">
        <v>28</v>
      </c>
      <c r="B625" s="1" t="s">
        <v>76</v>
      </c>
      <c r="C625" s="1">
        <v>1</v>
      </c>
      <c r="D625" s="1" t="s">
        <v>147</v>
      </c>
      <c r="E625" s="4">
        <f>IF(実質付加価値!E625&gt;0,LN(実質付加価値!E625),0)</f>
        <v>12.087984019922729</v>
      </c>
      <c r="F625" s="4">
        <f>IF(実質付加価値!F625&gt;0,LN(実質付加価値!F625),0)</f>
        <v>11.977245477097357</v>
      </c>
      <c r="G625" s="4">
        <f>IF(実質付加価値!G625&gt;0,LN(実質付加価値!G625),0)</f>
        <v>12.093826092648294</v>
      </c>
      <c r="H625" s="4">
        <f>IF(実質付加価値!H625&gt;0,LN(実質付加価値!H625),0)</f>
        <v>11.975662874294777</v>
      </c>
      <c r="I625" s="4">
        <f>IF(実質付加価値!I625&gt;0,LN(実質付加価値!I625),0)</f>
        <v>11.837459559241543</v>
      </c>
    </row>
    <row r="626" spans="1:9" x14ac:dyDescent="0.15">
      <c r="A626" s="1">
        <v>28</v>
      </c>
      <c r="B626" s="1" t="s">
        <v>76</v>
      </c>
      <c r="C626" s="1">
        <v>2</v>
      </c>
      <c r="D626" s="1" t="s">
        <v>148</v>
      </c>
      <c r="E626" s="4">
        <f>IF(実質付加価値!E626&gt;0,LN(実質付加価値!E626),0)</f>
        <v>10.813096189120081</v>
      </c>
      <c r="F626" s="4">
        <f>IF(実質付加価値!F626&gt;0,LN(実質付加価値!F626),0)</f>
        <v>11.057225554295931</v>
      </c>
      <c r="G626" s="4">
        <f>IF(実質付加価値!G626&gt;0,LN(実質付加価値!G626),0)</f>
        <v>11.214978604175997</v>
      </c>
      <c r="H626" s="4">
        <f>IF(実質付加価値!H626&gt;0,LN(実質付加価値!H626),0)</f>
        <v>11.238970022689521</v>
      </c>
      <c r="I626" s="4">
        <f>IF(実質付加価値!I626&gt;0,LN(実質付加価値!I626),0)</f>
        <v>9.4447207865047176</v>
      </c>
    </row>
    <row r="627" spans="1:9" x14ac:dyDescent="0.15">
      <c r="A627" s="1">
        <v>28</v>
      </c>
      <c r="B627" s="1" t="s">
        <v>126</v>
      </c>
      <c r="C627" s="1">
        <v>3</v>
      </c>
      <c r="D627" s="1" t="s">
        <v>155</v>
      </c>
      <c r="E627" s="4">
        <f>IF(実質付加価値!E627&gt;0,LN(実質付加価値!E627),0)</f>
        <v>13.807671532420146</v>
      </c>
      <c r="F627" s="4">
        <f>IF(実質付加価値!F627&gt;0,LN(実質付加価値!F627),0)</f>
        <v>13.89010730924171</v>
      </c>
      <c r="G627" s="4">
        <f>IF(実質付加価値!G627&gt;0,LN(実質付加価値!G627),0)</f>
        <v>13.845897016909351</v>
      </c>
      <c r="H627" s="4">
        <f>IF(実質付加価値!H627&gt;0,LN(実質付加価値!H627),0)</f>
        <v>13.734637424307961</v>
      </c>
      <c r="I627" s="4">
        <f>IF(実質付加価値!I627&gt;0,LN(実質付加価値!I627),0)</f>
        <v>13.605192995914853</v>
      </c>
    </row>
    <row r="628" spans="1:9" x14ac:dyDescent="0.15">
      <c r="A628" s="1">
        <v>28</v>
      </c>
      <c r="B628" s="1" t="s">
        <v>126</v>
      </c>
      <c r="C628" s="1">
        <v>4</v>
      </c>
      <c r="D628" s="1" t="s">
        <v>156</v>
      </c>
      <c r="E628" s="4">
        <f>IF(実質付加価値!E628&gt;0,LN(実質付加価値!E628),0)</f>
        <v>11.725204601936884</v>
      </c>
      <c r="F628" s="4">
        <f>IF(実質付加価値!F628&gt;0,LN(実質付加価値!F628),0)</f>
        <v>11.99423584861254</v>
      </c>
      <c r="G628" s="4">
        <f>IF(実質付加価値!G628&gt;0,LN(実質付加価値!G628),0)</f>
        <v>12.139844794323718</v>
      </c>
      <c r="H628" s="4">
        <f>IF(実質付加価値!H628&gt;0,LN(実質付加価値!H628),0)</f>
        <v>11.257855981346246</v>
      </c>
      <c r="I628" s="4">
        <f>IF(実質付加価値!I628&gt;0,LN(実質付加価値!I628),0)</f>
        <v>10.835647942064764</v>
      </c>
    </row>
    <row r="629" spans="1:9" x14ac:dyDescent="0.15">
      <c r="A629" s="1">
        <v>28</v>
      </c>
      <c r="B629" s="1" t="s">
        <v>126</v>
      </c>
      <c r="C629" s="1">
        <v>5</v>
      </c>
      <c r="D629" s="1" t="s">
        <v>157</v>
      </c>
      <c r="E629" s="4">
        <f>IF(実質付加価値!E629&gt;0,LN(実質付加価値!E629),0)</f>
        <v>11.013354119311931</v>
      </c>
      <c r="F629" s="4">
        <f>IF(実質付加価値!F629&gt;0,LN(実質付加価値!F629),0)</f>
        <v>11.104515701106042</v>
      </c>
      <c r="G629" s="4">
        <f>IF(実質付加価値!G629&gt;0,LN(実質付加価値!G629),0)</f>
        <v>12.363169144074105</v>
      </c>
      <c r="H629" s="4">
        <f>IF(実質付加価値!H629&gt;0,LN(実質付加価値!H629),0)</f>
        <v>11.859366433935826</v>
      </c>
      <c r="I629" s="4">
        <f>IF(実質付加価値!I629&gt;0,LN(実質付加価値!I629),0)</f>
        <v>11.569792676460974</v>
      </c>
    </row>
    <row r="630" spans="1:9" x14ac:dyDescent="0.15">
      <c r="A630" s="1">
        <v>28</v>
      </c>
      <c r="B630" s="1" t="s">
        <v>126</v>
      </c>
      <c r="C630" s="1">
        <v>6</v>
      </c>
      <c r="D630" s="1" t="s">
        <v>49</v>
      </c>
      <c r="E630" s="4">
        <f>IF(実質付加価値!E630&gt;0,LN(実質付加価値!E630),0)</f>
        <v>10.55710924757094</v>
      </c>
      <c r="F630" s="4">
        <f>IF(実質付加価値!F630&gt;0,LN(実質付加価値!F630),0)</f>
        <v>11.653508840318676</v>
      </c>
      <c r="G630" s="4">
        <f>IF(実質付加価値!G630&gt;0,LN(実質付加価値!G630),0)</f>
        <v>12.75236854423367</v>
      </c>
      <c r="H630" s="4">
        <f>IF(実質付加価値!H630&gt;0,LN(実質付加価値!H630),0)</f>
        <v>12.696586200695897</v>
      </c>
      <c r="I630" s="4">
        <f>IF(実質付加価値!I630&gt;0,LN(実質付加価値!I630),0)</f>
        <v>12.266959222727731</v>
      </c>
    </row>
    <row r="631" spans="1:9" x14ac:dyDescent="0.15">
      <c r="A631" s="1">
        <v>28</v>
      </c>
      <c r="B631" s="1" t="s">
        <v>126</v>
      </c>
      <c r="C631" s="1">
        <v>7</v>
      </c>
      <c r="D631" s="1" t="s">
        <v>158</v>
      </c>
      <c r="E631" s="4">
        <f>IF(実質付加価値!E631&gt;0,LN(実質付加価値!E631),0)</f>
        <v>10.887689184821273</v>
      </c>
      <c r="F631" s="4">
        <f>IF(実質付加価値!F631&gt;0,LN(実質付加価値!F631),0)</f>
        <v>12.018567631836689</v>
      </c>
      <c r="G631" s="4">
        <f>IF(実質付加価値!G631&gt;0,LN(実質付加価値!G631),0)</f>
        <v>12.329179687884874</v>
      </c>
      <c r="H631" s="4">
        <f>IF(実質付加価値!H631&gt;0,LN(実質付加価値!H631),0)</f>
        <v>12.203786076147335</v>
      </c>
      <c r="I631" s="4">
        <f>IF(実質付加価値!I631&gt;0,LN(実質付加価値!I631),0)</f>
        <v>10.086000668705616</v>
      </c>
    </row>
    <row r="632" spans="1:9" x14ac:dyDescent="0.15">
      <c r="A632" s="1">
        <v>28</v>
      </c>
      <c r="B632" s="1" t="s">
        <v>126</v>
      </c>
      <c r="C632" s="1">
        <v>8</v>
      </c>
      <c r="D632" s="1" t="s">
        <v>159</v>
      </c>
      <c r="E632" s="4">
        <f>IF(実質付加価値!E632&gt;0,LN(実質付加価値!E632),0)</f>
        <v>11.969346783028582</v>
      </c>
      <c r="F632" s="4">
        <f>IF(実質付加価値!F632&gt;0,LN(実質付加価値!F632),0)</f>
        <v>11.770264028381106</v>
      </c>
      <c r="G632" s="4">
        <f>IF(実質付加価値!G632&gt;0,LN(実質付加価値!G632),0)</f>
        <v>11.957508624406335</v>
      </c>
      <c r="H632" s="4">
        <f>IF(実質付加価値!H632&gt;0,LN(実質付加価値!H632),0)</f>
        <v>11.827753394587138</v>
      </c>
      <c r="I632" s="4">
        <f>IF(実質付加価値!I632&gt;0,LN(実質付加価値!I632),0)</f>
        <v>12.023557422859717</v>
      </c>
    </row>
    <row r="633" spans="1:9" x14ac:dyDescent="0.15">
      <c r="A633" s="1">
        <v>28</v>
      </c>
      <c r="B633" s="1" t="s">
        <v>126</v>
      </c>
      <c r="C633" s="1">
        <v>9</v>
      </c>
      <c r="D633" s="1" t="s">
        <v>160</v>
      </c>
      <c r="E633" s="4">
        <f>IF(実質付加価値!E633&gt;0,LN(実質付加価値!E633),0)</f>
        <v>12.80614916247098</v>
      </c>
      <c r="F633" s="4">
        <f>IF(実質付加価値!F633&gt;0,LN(実質付加価値!F633),0)</f>
        <v>13.2197948725195</v>
      </c>
      <c r="G633" s="4">
        <f>IF(実質付加価値!G633&gt;0,LN(実質付加価値!G633),0)</f>
        <v>13.334814720429375</v>
      </c>
      <c r="H633" s="4">
        <f>IF(実質付加価値!H633&gt;0,LN(実質付加価値!H633),0)</f>
        <v>13.262172571201498</v>
      </c>
      <c r="I633" s="4">
        <f>IF(実質付加価値!I633&gt;0,LN(実質付加価値!I633),0)</f>
        <v>12.938238015988755</v>
      </c>
    </row>
    <row r="634" spans="1:9" x14ac:dyDescent="0.15">
      <c r="A634" s="1">
        <v>28</v>
      </c>
      <c r="B634" s="1" t="s">
        <v>126</v>
      </c>
      <c r="C634" s="1">
        <v>10</v>
      </c>
      <c r="D634" s="1" t="s">
        <v>161</v>
      </c>
      <c r="E634" s="4">
        <f>IF(実質付加価値!E634&gt;0,LN(実質付加価値!E634),0)</f>
        <v>11.990764065605632</v>
      </c>
      <c r="F634" s="4">
        <f>IF(実質付加価値!F634&gt;0,LN(実質付加価値!F634),0)</f>
        <v>12.149856787386813</v>
      </c>
      <c r="G634" s="4">
        <f>IF(実質付加価値!G634&gt;0,LN(実質付加価値!G634),0)</f>
        <v>12.688048723466251</v>
      </c>
      <c r="H634" s="4">
        <f>IF(実質付加価値!H634&gt;0,LN(実質付加価値!H634),0)</f>
        <v>12.565447251637567</v>
      </c>
      <c r="I634" s="4">
        <f>IF(実質付加価値!I634&gt;0,LN(実質付加価値!I634),0)</f>
        <v>12.328130777769077</v>
      </c>
    </row>
    <row r="635" spans="1:9" x14ac:dyDescent="0.15">
      <c r="A635" s="1">
        <v>28</v>
      </c>
      <c r="B635" s="1" t="s">
        <v>126</v>
      </c>
      <c r="C635" s="1">
        <v>11</v>
      </c>
      <c r="D635" s="1" t="s">
        <v>162</v>
      </c>
      <c r="E635" s="4">
        <f>IF(実質付加価値!E635&gt;0,LN(実質付加価値!E635),0)</f>
        <v>12.489911198200218</v>
      </c>
      <c r="F635" s="4">
        <f>IF(実質付加価値!F635&gt;0,LN(実質付加価値!F635),0)</f>
        <v>13.209042116292602</v>
      </c>
      <c r="G635" s="4">
        <f>IF(実質付加価値!G635&gt;0,LN(実質付加価値!G635),0)</f>
        <v>13.785191577082875</v>
      </c>
      <c r="H635" s="4">
        <f>IF(実質付加価値!H635&gt;0,LN(実質付加価値!H635),0)</f>
        <v>13.619143893403846</v>
      </c>
      <c r="I635" s="4">
        <f>IF(実質付加価値!I635&gt;0,LN(実質付加価値!I635),0)</f>
        <v>14.145056322617158</v>
      </c>
    </row>
    <row r="636" spans="1:9" x14ac:dyDescent="0.15">
      <c r="A636" s="1">
        <v>28</v>
      </c>
      <c r="B636" s="1" t="s">
        <v>126</v>
      </c>
      <c r="C636" s="1">
        <v>12</v>
      </c>
      <c r="D636" s="1" t="s">
        <v>163</v>
      </c>
      <c r="E636" s="4">
        <f>IF(実質付加価値!E636&gt;0,LN(実質付加価値!E636),0)</f>
        <v>9.7192708382429363</v>
      </c>
      <c r="F636" s="4">
        <f>IF(実質付加価値!F636&gt;0,LN(実質付加価値!F636),0)</f>
        <v>11.358721479306341</v>
      </c>
      <c r="G636" s="4">
        <f>IF(実質付加価値!G636&gt;0,LN(実質付加価値!G636),0)</f>
        <v>12.82847429764441</v>
      </c>
      <c r="H636" s="4">
        <f>IF(実質付加価値!H636&gt;0,LN(実質付加価値!H636),0)</f>
        <v>13.884082736401048</v>
      </c>
      <c r="I636" s="4">
        <f>IF(実質付加価値!I636&gt;0,LN(実質付加価値!I636),0)</f>
        <v>14.53809266440213</v>
      </c>
    </row>
    <row r="637" spans="1:9" x14ac:dyDescent="0.15">
      <c r="A637" s="1">
        <v>28</v>
      </c>
      <c r="B637" s="1" t="s">
        <v>126</v>
      </c>
      <c r="C637" s="1">
        <v>13</v>
      </c>
      <c r="D637" s="1" t="s">
        <v>164</v>
      </c>
      <c r="E637" s="4">
        <f>IF(実質付加価値!E637&gt;0,LN(実質付加価値!E637),0)</f>
        <v>11.459236304317026</v>
      </c>
      <c r="F637" s="4">
        <f>IF(実質付加価値!F637&gt;0,LN(実質付加価値!F637),0)</f>
        <v>12.169979626619606</v>
      </c>
      <c r="G637" s="4">
        <f>IF(実質付加価値!G637&gt;0,LN(実質付加価値!G637),0)</f>
        <v>12.407872664193437</v>
      </c>
      <c r="H637" s="4">
        <f>IF(実質付加価値!H637&gt;0,LN(実質付加価値!H637),0)</f>
        <v>12.332870517514905</v>
      </c>
      <c r="I637" s="4">
        <f>IF(実質付加価値!I637&gt;0,LN(実質付加価値!I637),0)</f>
        <v>13.174236814531138</v>
      </c>
    </row>
    <row r="638" spans="1:9" x14ac:dyDescent="0.15">
      <c r="A638" s="1">
        <v>28</v>
      </c>
      <c r="B638" s="1" t="s">
        <v>126</v>
      </c>
      <c r="C638" s="1">
        <v>14</v>
      </c>
      <c r="D638" s="1" t="s">
        <v>165</v>
      </c>
      <c r="E638" s="4">
        <f>IF(実質付加価値!E638&gt;0,LN(実質付加価値!E638),0)</f>
        <v>8.9279456608905328</v>
      </c>
      <c r="F638" s="4">
        <f>IF(実質付加価値!F638&gt;0,LN(実質付加価値!F638),0)</f>
        <v>10.170941377040776</v>
      </c>
      <c r="G638" s="4">
        <f>IF(実質付加価値!G638&gt;0,LN(実質付加価値!G638),0)</f>
        <v>10.837669550717306</v>
      </c>
      <c r="H638" s="4">
        <f>IF(実質付加価値!H638&gt;0,LN(実質付加価値!H638),0)</f>
        <v>10.146526300802311</v>
      </c>
      <c r="I638" s="4">
        <f>IF(実質付加価値!I638&gt;0,LN(実質付加価値!I638),0)</f>
        <v>10.693440174199642</v>
      </c>
    </row>
    <row r="639" spans="1:9" x14ac:dyDescent="0.15">
      <c r="A639" s="1">
        <v>28</v>
      </c>
      <c r="B639" s="1" t="s">
        <v>126</v>
      </c>
      <c r="C639" s="1">
        <v>15</v>
      </c>
      <c r="D639" s="1" t="s">
        <v>166</v>
      </c>
      <c r="E639" s="4">
        <f>IF(実質付加価値!E639&gt;0,LN(実質付加価値!E639),0)</f>
        <v>12.901581176815636</v>
      </c>
      <c r="F639" s="4">
        <f>IF(実質付加価値!F639&gt;0,LN(実質付加価値!F639),0)</f>
        <v>12.941053900828043</v>
      </c>
      <c r="G639" s="4">
        <f>IF(実質付加価値!G639&gt;0,LN(実質付加価値!G639),0)</f>
        <v>13.351956438618673</v>
      </c>
      <c r="H639" s="4">
        <f>IF(実質付加価値!H639&gt;0,LN(実質付加価値!H639),0)</f>
        <v>12.97213899794686</v>
      </c>
      <c r="I639" s="4">
        <f>IF(実質付加価値!I639&gt;0,LN(実質付加価値!I639),0)</f>
        <v>12.965638072143424</v>
      </c>
    </row>
    <row r="640" spans="1:9" x14ac:dyDescent="0.15">
      <c r="A640" s="1">
        <v>28</v>
      </c>
      <c r="B640" s="1" t="s">
        <v>76</v>
      </c>
      <c r="C640" s="1">
        <v>16</v>
      </c>
      <c r="D640" s="1" t="s">
        <v>149</v>
      </c>
      <c r="E640" s="4">
        <f>IF(実質付加価値!E640&gt;0,LN(実質付加価値!E640),0)</f>
        <v>13.801826620722675</v>
      </c>
      <c r="F640" s="4">
        <f>IF(実質付加価値!F640&gt;0,LN(実質付加価値!F640),0)</f>
        <v>14.028782730975282</v>
      </c>
      <c r="G640" s="4">
        <f>IF(実質付加価値!G640&gt;0,LN(実質付加価値!G640),0)</f>
        <v>14.461317008637442</v>
      </c>
      <c r="H640" s="4">
        <f>IF(実質付加価値!H640&gt;0,LN(実質付加価値!H640),0)</f>
        <v>14.199155358345942</v>
      </c>
      <c r="I640" s="4">
        <f>IF(実質付加価値!I640&gt;0,LN(実質付加価値!I640),0)</f>
        <v>13.898443196372158</v>
      </c>
    </row>
    <row r="641" spans="1:9" x14ac:dyDescent="0.15">
      <c r="A641" s="1">
        <v>28</v>
      </c>
      <c r="B641" s="1" t="s">
        <v>76</v>
      </c>
      <c r="C641" s="1">
        <v>17</v>
      </c>
      <c r="D641" s="1" t="s">
        <v>150</v>
      </c>
      <c r="E641" s="4">
        <f>IF(実質付加価値!E641&gt;0,LN(実質付加価値!E641),0)</f>
        <v>12.15970398690591</v>
      </c>
      <c r="F641" s="4">
        <f>IF(実質付加価値!F641&gt;0,LN(実質付加価値!F641),0)</f>
        <v>12.573945640708027</v>
      </c>
      <c r="G641" s="4">
        <f>IF(実質付加価値!G641&gt;0,LN(実質付加価値!G641),0)</f>
        <v>13.078369361318829</v>
      </c>
      <c r="H641" s="4">
        <f>IF(実質付加価値!H641&gt;0,LN(実質付加価値!H641),0)</f>
        <v>13.25038363422348</v>
      </c>
      <c r="I641" s="4">
        <f>IF(実質付加価値!I641&gt;0,LN(実質付加価値!I641),0)</f>
        <v>13.394325002785324</v>
      </c>
    </row>
    <row r="642" spans="1:9" x14ac:dyDescent="0.15">
      <c r="A642" s="1">
        <v>28</v>
      </c>
      <c r="B642" s="1" t="s">
        <v>76</v>
      </c>
      <c r="C642" s="1">
        <v>18</v>
      </c>
      <c r="D642" s="1" t="s">
        <v>151</v>
      </c>
      <c r="E642" s="4">
        <f>IF(実質付加価値!E642&gt;0,LN(実質付加価値!E642),0)</f>
        <v>13.447172115873411</v>
      </c>
      <c r="F642" s="4">
        <f>IF(実質付加価値!F642&gt;0,LN(実質付加価値!F642),0)</f>
        <v>14.020309700583667</v>
      </c>
      <c r="G642" s="4">
        <f>IF(実質付加価値!G642&gt;0,LN(実質付加価値!G642),0)</f>
        <v>14.561124517668638</v>
      </c>
      <c r="H642" s="4">
        <f>IF(実質付加価値!H642&gt;0,LN(実質付加価値!H642),0)</f>
        <v>14.51504508382409</v>
      </c>
      <c r="I642" s="4">
        <f>IF(実質付加価値!I642&gt;0,LN(実質付加価値!I642),0)</f>
        <v>14.43352508907156</v>
      </c>
    </row>
    <row r="643" spans="1:9" x14ac:dyDescent="0.15">
      <c r="A643" s="1">
        <v>28</v>
      </c>
      <c r="B643" s="1" t="s">
        <v>76</v>
      </c>
      <c r="C643" s="1">
        <v>19</v>
      </c>
      <c r="D643" s="1" t="s">
        <v>152</v>
      </c>
      <c r="E643" s="4">
        <f>IF(実質付加価値!E643&gt;0,LN(実質付加価値!E643),0)</f>
        <v>12.039779190287263</v>
      </c>
      <c r="F643" s="4">
        <f>IF(実質付加価値!F643&gt;0,LN(実質付加価値!F643),0)</f>
        <v>12.809395223051213</v>
      </c>
      <c r="G643" s="4">
        <f>IF(実質付加価値!G643&gt;0,LN(実質付加価値!G643),0)</f>
        <v>13.560889980965133</v>
      </c>
      <c r="H643" s="4">
        <f>IF(実質付加価値!H643&gt;0,LN(実質付加価値!H643),0)</f>
        <v>13.606428891304347</v>
      </c>
      <c r="I643" s="4">
        <f>IF(実質付加価値!I643&gt;0,LN(実質付加価値!I643),0)</f>
        <v>13.580339563074448</v>
      </c>
    </row>
    <row r="644" spans="1:9" x14ac:dyDescent="0.15">
      <c r="A644" s="1">
        <v>28</v>
      </c>
      <c r="B644" s="1" t="s">
        <v>76</v>
      </c>
      <c r="C644" s="1">
        <v>20</v>
      </c>
      <c r="D644" s="1" t="s">
        <v>153</v>
      </c>
      <c r="E644" s="4">
        <f>IF(実質付加価値!E644&gt;0,LN(実質付加価値!E644),0)</f>
        <v>12.005393321953621</v>
      </c>
      <c r="F644" s="4">
        <f>IF(実質付加価値!F644&gt;0,LN(実質付加価値!F644),0)</f>
        <v>12.86618138071052</v>
      </c>
      <c r="G644" s="4">
        <f>IF(実質付加価値!G644&gt;0,LN(実質付加価値!G644),0)</f>
        <v>12.928235664205761</v>
      </c>
      <c r="H644" s="4">
        <f>IF(実質付加価値!H644&gt;0,LN(実質付加価値!H644),0)</f>
        <v>12.633702103557063</v>
      </c>
      <c r="I644" s="4">
        <f>IF(実質付加価値!I644&gt;0,LN(実質付加価値!I644),0)</f>
        <v>12.625576168607129</v>
      </c>
    </row>
    <row r="645" spans="1:9" x14ac:dyDescent="0.15">
      <c r="A645" s="1">
        <v>28</v>
      </c>
      <c r="B645" s="1" t="s">
        <v>76</v>
      </c>
      <c r="C645" s="1">
        <v>21</v>
      </c>
      <c r="D645" s="1" t="s">
        <v>154</v>
      </c>
      <c r="E645" s="4">
        <f>IF(実質付加価値!E645&gt;0,LN(実質付加価値!E645),0)</f>
        <v>13.646902191347067</v>
      </c>
      <c r="F645" s="4">
        <f>IF(実質付加価値!F645&gt;0,LN(実質付加価値!F645),0)</f>
        <v>13.803558913646413</v>
      </c>
      <c r="G645" s="4">
        <f>IF(実質付加価値!G645&gt;0,LN(実質付加価値!G645),0)</f>
        <v>14.069243892540582</v>
      </c>
      <c r="H645" s="4">
        <f>IF(実質付加価値!H645&gt;0,LN(実質付加価値!H645),0)</f>
        <v>14.09033434970879</v>
      </c>
      <c r="I645" s="4">
        <f>IF(実質付加価値!I645&gt;0,LN(実質付加価値!I645),0)</f>
        <v>14.257401485063182</v>
      </c>
    </row>
    <row r="646" spans="1:9" x14ac:dyDescent="0.15">
      <c r="A646" s="1">
        <v>28</v>
      </c>
      <c r="B646" s="1" t="s">
        <v>27</v>
      </c>
      <c r="C646" s="1">
        <v>22</v>
      </c>
      <c r="D646" s="1" t="s">
        <v>146</v>
      </c>
      <c r="E646" s="4">
        <f>IF(実質付加価値!E646&gt;0,LN(実質付加価値!E646),0)</f>
        <v>14.452339541317382</v>
      </c>
      <c r="F646" s="4">
        <f>IF(実質付加価値!F646&gt;0,LN(実質付加価値!F646),0)</f>
        <v>14.768983339447018</v>
      </c>
      <c r="G646" s="4">
        <f>IF(実質付加価値!G646&gt;0,LN(実質付加価値!G646),0)</f>
        <v>14.936815321508416</v>
      </c>
      <c r="H646" s="4">
        <f>IF(実質付加価値!H646&gt;0,LN(実質付加価値!H646),0)</f>
        <v>15.127861732630924</v>
      </c>
      <c r="I646" s="4">
        <f>IF(実質付加価値!I646&gt;0,LN(実質付加価値!I646),0)</f>
        <v>15.375689952338563</v>
      </c>
    </row>
    <row r="647" spans="1:9" x14ac:dyDescent="0.15">
      <c r="A647" s="1">
        <v>28</v>
      </c>
      <c r="B647" s="1" t="s">
        <v>27</v>
      </c>
      <c r="C647" s="1">
        <v>23</v>
      </c>
      <c r="D647" s="1" t="s">
        <v>167</v>
      </c>
      <c r="E647" s="4">
        <f>IF(実質付加価値!E647&gt;0,LN(実質付加価値!E647),0)</f>
        <v>13.777050421495581</v>
      </c>
      <c r="F647" s="4">
        <f>IF(実質付加価値!F647&gt;0,LN(実質付加価値!F647),0)</f>
        <v>14.094756026755723</v>
      </c>
      <c r="G647" s="4">
        <f>IF(実質付加価値!G647&gt;0,LN(実質付加価値!G647),0)</f>
        <v>14.223927588808031</v>
      </c>
      <c r="H647" s="4">
        <f>IF(実質付加価値!H647&gt;0,LN(実質付加価値!H647),0)</f>
        <v>14.38622280827288</v>
      </c>
      <c r="I647" s="4">
        <f>IF(実質付加価値!I647&gt;0,LN(実質付加価値!I647),0)</f>
        <v>14.451312253110761</v>
      </c>
    </row>
    <row r="648" spans="1:9" x14ac:dyDescent="0.15">
      <c r="A648" s="1">
        <v>29</v>
      </c>
      <c r="B648" s="1" t="s">
        <v>77</v>
      </c>
      <c r="C648" s="1">
        <v>1</v>
      </c>
      <c r="D648" s="1" t="s">
        <v>147</v>
      </c>
      <c r="E648" s="4">
        <f>IF(実質付加価値!E648&gt;0,LN(実質付加価値!E648),0)</f>
        <v>11.324029716205002</v>
      </c>
      <c r="F648" s="4">
        <f>IF(実質付加価値!F648&gt;0,LN(実質付加価値!F648),0)</f>
        <v>11.11322818462212</v>
      </c>
      <c r="G648" s="4">
        <f>IF(実質付加価値!G648&gt;0,LN(実質付加価値!G648),0)</f>
        <v>11.047908505573268</v>
      </c>
      <c r="H648" s="4">
        <f>IF(実質付加価値!H648&gt;0,LN(実質付加価値!H648),0)</f>
        <v>10.816661548623223</v>
      </c>
      <c r="I648" s="4">
        <f>IF(実質付加価値!I648&gt;0,LN(実質付加価値!I648),0)</f>
        <v>10.743754289645016</v>
      </c>
    </row>
    <row r="649" spans="1:9" x14ac:dyDescent="0.15">
      <c r="A649" s="1">
        <v>29</v>
      </c>
      <c r="B649" s="1" t="s">
        <v>77</v>
      </c>
      <c r="C649" s="1">
        <v>2</v>
      </c>
      <c r="D649" s="1" t="s">
        <v>148</v>
      </c>
      <c r="E649" s="4">
        <f>IF(実質付加価値!E649&gt;0,LN(実質付加価値!E649),0)</f>
        <v>6.0475126469882676</v>
      </c>
      <c r="F649" s="4">
        <f>IF(実質付加価値!F649&gt;0,LN(実質付加価値!F649),0)</f>
        <v>5.7396576346387533</v>
      </c>
      <c r="G649" s="4">
        <f>IF(実質付加価値!G649&gt;0,LN(実質付加価値!G649),0)</f>
        <v>6.9076353790114107</v>
      </c>
      <c r="H649" s="4">
        <f>IF(実質付加価値!H649&gt;0,LN(実質付加価値!H649),0)</f>
        <v>6.5340392586677067</v>
      </c>
      <c r="I649" s="4">
        <f>IF(実質付加価値!I649&gt;0,LN(実質付加価値!I649),0)</f>
        <v>5.3084672477639216</v>
      </c>
    </row>
    <row r="650" spans="1:9" x14ac:dyDescent="0.15">
      <c r="A650" s="1">
        <v>29</v>
      </c>
      <c r="B650" s="1" t="s">
        <v>127</v>
      </c>
      <c r="C650" s="1">
        <v>3</v>
      </c>
      <c r="D650" s="1" t="s">
        <v>155</v>
      </c>
      <c r="E650" s="4">
        <f>IF(実質付加価値!E650&gt;0,LN(実質付加価値!E650),0)</f>
        <v>10.82048012542205</v>
      </c>
      <c r="F650" s="4">
        <f>IF(実質付加価値!F650&gt;0,LN(実質付加価値!F650),0)</f>
        <v>11.363139723852276</v>
      </c>
      <c r="G650" s="4">
        <f>IF(実質付加価値!G650&gt;0,LN(実質付加価値!G650),0)</f>
        <v>11.508907049367233</v>
      </c>
      <c r="H650" s="4">
        <f>IF(実質付加価値!H650&gt;0,LN(実質付加価値!H650),0)</f>
        <v>11.616994711942661</v>
      </c>
      <c r="I650" s="4">
        <f>IF(実質付加価値!I650&gt;0,LN(実質付加価値!I650),0)</f>
        <v>11.654088602585256</v>
      </c>
    </row>
    <row r="651" spans="1:9" x14ac:dyDescent="0.15">
      <c r="A651" s="1">
        <v>29</v>
      </c>
      <c r="B651" s="1" t="s">
        <v>127</v>
      </c>
      <c r="C651" s="1">
        <v>4</v>
      </c>
      <c r="D651" s="1" t="s">
        <v>156</v>
      </c>
      <c r="E651" s="4">
        <f>IF(実質付加価値!E651&gt;0,LN(実質付加価値!E651),0)</f>
        <v>10.666403183219936</v>
      </c>
      <c r="F651" s="4">
        <f>IF(実質付加価値!F651&gt;0,LN(実質付加価値!F651),0)</f>
        <v>11.158065586122961</v>
      </c>
      <c r="G651" s="4">
        <f>IF(実質付加価値!G651&gt;0,LN(実質付加価値!G651),0)</f>
        <v>11.547444915655307</v>
      </c>
      <c r="H651" s="4">
        <f>IF(実質付加価値!H651&gt;0,LN(実質付加価値!H651),0)</f>
        <v>10.796427078841036</v>
      </c>
      <c r="I651" s="4">
        <f>IF(実質付加価値!I651&gt;0,LN(実質付加価値!I651),0)</f>
        <v>10.294050836911721</v>
      </c>
    </row>
    <row r="652" spans="1:9" x14ac:dyDescent="0.15">
      <c r="A652" s="1">
        <v>29</v>
      </c>
      <c r="B652" s="1" t="s">
        <v>127</v>
      </c>
      <c r="C652" s="1">
        <v>5</v>
      </c>
      <c r="D652" s="1" t="s">
        <v>157</v>
      </c>
      <c r="E652" s="4">
        <f>IF(実質付加価値!E652&gt;0,LN(実質付加価値!E652),0)</f>
        <v>8.1676822584900162</v>
      </c>
      <c r="F652" s="4">
        <f>IF(実質付加価値!F652&gt;0,LN(実質付加価値!F652),0)</f>
        <v>9.2116800547300546</v>
      </c>
      <c r="G652" s="4">
        <f>IF(実質付加価値!G652&gt;0,LN(実質付加価値!G652),0)</f>
        <v>9.7680191710938189</v>
      </c>
      <c r="H652" s="4">
        <f>IF(実質付加価値!H652&gt;0,LN(実質付加価値!H652),0)</f>
        <v>9.8631527926915723</v>
      </c>
      <c r="I652" s="4">
        <f>IF(実質付加価値!I652&gt;0,LN(実質付加価値!I652),0)</f>
        <v>9.9059809884710859</v>
      </c>
    </row>
    <row r="653" spans="1:9" x14ac:dyDescent="0.15">
      <c r="A653" s="1">
        <v>29</v>
      </c>
      <c r="B653" s="1" t="s">
        <v>127</v>
      </c>
      <c r="C653" s="1">
        <v>6</v>
      </c>
      <c r="D653" s="1" t="s">
        <v>49</v>
      </c>
      <c r="E653" s="4">
        <f>IF(実質付加価値!E653&gt;0,LN(実質付加価値!E653),0)</f>
        <v>7.9816883427293437</v>
      </c>
      <c r="F653" s="4">
        <f>IF(実質付加価値!F653&gt;0,LN(実質付加価値!F653),0)</f>
        <v>8.6666823867254124</v>
      </c>
      <c r="G653" s="4">
        <f>IF(実質付加価値!G653&gt;0,LN(実質付加価値!G653),0)</f>
        <v>9.5010615164186021</v>
      </c>
      <c r="H653" s="4">
        <f>IF(実質付加価値!H653&gt;0,LN(実質付加価値!H653),0)</f>
        <v>9.680620619245822</v>
      </c>
      <c r="I653" s="4">
        <f>IF(実質付加価値!I653&gt;0,LN(実質付加価値!I653),0)</f>
        <v>9.8360436718421056</v>
      </c>
    </row>
    <row r="654" spans="1:9" x14ac:dyDescent="0.15">
      <c r="A654" s="1">
        <v>29</v>
      </c>
      <c r="B654" s="1" t="s">
        <v>127</v>
      </c>
      <c r="C654" s="1">
        <v>7</v>
      </c>
      <c r="D654" s="1" t="s">
        <v>158</v>
      </c>
      <c r="E654" s="4">
        <f>IF(実質付加価値!E654&gt;0,LN(実質付加価値!E654),0)</f>
        <v>8.8778420918635774</v>
      </c>
      <c r="F654" s="4">
        <f>IF(実質付加価値!F654&gt;0,LN(実質付加価値!F654),0)</f>
        <v>8.6382929010085743</v>
      </c>
      <c r="G654" s="4">
        <f>IF(実質付加価値!G654&gt;0,LN(実質付加価値!G654),0)</f>
        <v>7.0604633665729519</v>
      </c>
      <c r="H654" s="4">
        <f>IF(実質付加価値!H654&gt;0,LN(実質付加価値!H654),0)</f>
        <v>8.2172915456112321</v>
      </c>
      <c r="I654" s="4">
        <f>IF(実質付加価値!I654&gt;0,LN(実質付加価値!I654),0)</f>
        <v>7.5919235443014434</v>
      </c>
    </row>
    <row r="655" spans="1:9" x14ac:dyDescent="0.15">
      <c r="A655" s="1">
        <v>29</v>
      </c>
      <c r="B655" s="1" t="s">
        <v>127</v>
      </c>
      <c r="C655" s="1">
        <v>8</v>
      </c>
      <c r="D655" s="1" t="s">
        <v>159</v>
      </c>
      <c r="E655" s="4">
        <f>IF(実質付加価値!E655&gt;0,LN(実質付加価値!E655),0)</f>
        <v>9.0799410959167819</v>
      </c>
      <c r="F655" s="4">
        <f>IF(実質付加価値!F655&gt;0,LN(実質付加価値!F655),0)</f>
        <v>9.3763688959810896</v>
      </c>
      <c r="G655" s="4">
        <f>IF(実質付加価値!G655&gt;0,LN(実質付加価値!G655),0)</f>
        <v>9.8644224220724954</v>
      </c>
      <c r="H655" s="4">
        <f>IF(実質付加価値!H655&gt;0,LN(実質付加価値!H655),0)</f>
        <v>9.4361925838725327</v>
      </c>
      <c r="I655" s="4">
        <f>IF(実質付加価値!I655&gt;0,LN(実質付加価値!I655),0)</f>
        <v>8.8879216861480046</v>
      </c>
    </row>
    <row r="656" spans="1:9" x14ac:dyDescent="0.15">
      <c r="A656" s="1">
        <v>29</v>
      </c>
      <c r="B656" s="1" t="s">
        <v>127</v>
      </c>
      <c r="C656" s="1">
        <v>9</v>
      </c>
      <c r="D656" s="1" t="s">
        <v>160</v>
      </c>
      <c r="E656" s="4">
        <f>IF(実質付加価値!E656&gt;0,LN(実質付加価値!E656),0)</f>
        <v>8.3712061496383967</v>
      </c>
      <c r="F656" s="4">
        <f>IF(実質付加価値!F656&gt;0,LN(実質付加価値!F656),0)</f>
        <v>9.0248047313571931</v>
      </c>
      <c r="G656" s="4">
        <f>IF(実質付加価値!G656&gt;0,LN(実質付加価値!G656),0)</f>
        <v>9.8415098857877386</v>
      </c>
      <c r="H656" s="4">
        <f>IF(実質付加価値!H656&gt;0,LN(実質付加価値!H656),0)</f>
        <v>9.8804529492949698</v>
      </c>
      <c r="I656" s="4">
        <f>IF(実質付加価値!I656&gt;0,LN(実質付加価値!I656),0)</f>
        <v>9.7180345612766352</v>
      </c>
    </row>
    <row r="657" spans="1:9" x14ac:dyDescent="0.15">
      <c r="A657" s="1">
        <v>29</v>
      </c>
      <c r="B657" s="1" t="s">
        <v>127</v>
      </c>
      <c r="C657" s="1">
        <v>10</v>
      </c>
      <c r="D657" s="1" t="s">
        <v>161</v>
      </c>
      <c r="E657" s="4">
        <f>IF(実質付加価値!E657&gt;0,LN(実質付加価値!E657),0)</f>
        <v>10.439220171027586</v>
      </c>
      <c r="F657" s="4">
        <f>IF(実質付加価値!F657&gt;0,LN(実質付加価値!F657),0)</f>
        <v>10.428833395674937</v>
      </c>
      <c r="G657" s="4">
        <f>IF(実質付加価値!G657&gt;0,LN(実質付加価値!G657),0)</f>
        <v>10.735919608694065</v>
      </c>
      <c r="H657" s="4">
        <f>IF(実質付加価値!H657&gt;0,LN(実質付加価値!H657),0)</f>
        <v>11.012765483285406</v>
      </c>
      <c r="I657" s="4">
        <f>IF(実質付加価値!I657&gt;0,LN(実質付加価値!I657),0)</f>
        <v>10.337215921602168</v>
      </c>
    </row>
    <row r="658" spans="1:9" x14ac:dyDescent="0.15">
      <c r="A658" s="1">
        <v>29</v>
      </c>
      <c r="B658" s="1" t="s">
        <v>127</v>
      </c>
      <c r="C658" s="1">
        <v>11</v>
      </c>
      <c r="D658" s="1" t="s">
        <v>162</v>
      </c>
      <c r="E658" s="4">
        <f>IF(実質付加価値!E658&gt;0,LN(実質付加価値!E658),0)</f>
        <v>10.341384043065812</v>
      </c>
      <c r="F658" s="4">
        <f>IF(実質付加価値!F658&gt;0,LN(実質付加価値!F658),0)</f>
        <v>11.174886023295578</v>
      </c>
      <c r="G658" s="4">
        <f>IF(実質付加価値!G658&gt;0,LN(実質付加価値!G658),0)</f>
        <v>11.962012595757919</v>
      </c>
      <c r="H658" s="4">
        <f>IF(実質付加価値!H658&gt;0,LN(実質付加価値!H658),0)</f>
        <v>11.460578019375507</v>
      </c>
      <c r="I658" s="4">
        <f>IF(実質付加価値!I658&gt;0,LN(実質付加価値!I658),0)</f>
        <v>12.059697016787201</v>
      </c>
    </row>
    <row r="659" spans="1:9" x14ac:dyDescent="0.15">
      <c r="A659" s="1">
        <v>29</v>
      </c>
      <c r="B659" s="1" t="s">
        <v>127</v>
      </c>
      <c r="C659" s="1">
        <v>12</v>
      </c>
      <c r="D659" s="1" t="s">
        <v>163</v>
      </c>
      <c r="E659" s="4">
        <f>IF(実質付加価値!E659&gt;0,LN(実質付加価値!E659),0)</f>
        <v>7.5436918555659451</v>
      </c>
      <c r="F659" s="4">
        <f>IF(実質付加価値!F659&gt;0,LN(実質付加価値!F659),0)</f>
        <v>9.4142417072098006</v>
      </c>
      <c r="G659" s="4">
        <f>IF(実質付加価値!G659&gt;0,LN(実質付加価値!G659),0)</f>
        <v>11.342714944223122</v>
      </c>
      <c r="H659" s="4">
        <f>IF(実質付加価値!H659&gt;0,LN(実質付加価値!H659),0)</f>
        <v>12.207954473205595</v>
      </c>
      <c r="I659" s="4">
        <f>IF(実質付加価値!I659&gt;0,LN(実質付加価値!I659),0)</f>
        <v>12.056422631282457</v>
      </c>
    </row>
    <row r="660" spans="1:9" x14ac:dyDescent="0.15">
      <c r="A660" s="1">
        <v>29</v>
      </c>
      <c r="B660" s="1" t="s">
        <v>127</v>
      </c>
      <c r="C660" s="1">
        <v>13</v>
      </c>
      <c r="D660" s="1" t="s">
        <v>164</v>
      </c>
      <c r="E660" s="4">
        <f>IF(実質付加価値!E660&gt;0,LN(実質付加価値!E660),0)</f>
        <v>5.0603906613425114</v>
      </c>
      <c r="F660" s="4">
        <f>IF(実質付加価値!F660&gt;0,LN(実質付加価値!F660),0)</f>
        <v>8.7294394770778361</v>
      </c>
      <c r="G660" s="4">
        <f>IF(実質付加価値!G660&gt;0,LN(実質付加価値!G660),0)</f>
        <v>10.205982099705338</v>
      </c>
      <c r="H660" s="4">
        <f>IF(実質付加価値!H660&gt;0,LN(実質付加価値!H660),0)</f>
        <v>10.092847573307425</v>
      </c>
      <c r="I660" s="4">
        <f>IF(実質付加価値!I660&gt;0,LN(実質付加価値!I660),0)</f>
        <v>11.232314899929026</v>
      </c>
    </row>
    <row r="661" spans="1:9" x14ac:dyDescent="0.15">
      <c r="A661" s="1">
        <v>29</v>
      </c>
      <c r="B661" s="1" t="s">
        <v>127</v>
      </c>
      <c r="C661" s="1">
        <v>14</v>
      </c>
      <c r="D661" s="1" t="s">
        <v>165</v>
      </c>
      <c r="E661" s="4">
        <f>IF(実質付加価値!E661&gt;0,LN(実質付加価値!E661),0)</f>
        <v>4.6537334538569537</v>
      </c>
      <c r="F661" s="4">
        <f>IF(実質付加価値!F661&gt;0,LN(実質付加価値!F661),0)</f>
        <v>6.4925482002476134</v>
      </c>
      <c r="G661" s="4">
        <f>IF(実質付加価値!G661&gt;0,LN(実質付加価値!G661),0)</f>
        <v>6.8079789337805403</v>
      </c>
      <c r="H661" s="4">
        <f>IF(実質付加価値!H661&gt;0,LN(実質付加価値!H661),0)</f>
        <v>7.3139529691803027</v>
      </c>
      <c r="I661" s="4">
        <f>IF(実質付加価値!I661&gt;0,LN(実質付加価値!I661),0)</f>
        <v>7.7379423107523868</v>
      </c>
    </row>
    <row r="662" spans="1:9" x14ac:dyDescent="0.15">
      <c r="A662" s="1">
        <v>29</v>
      </c>
      <c r="B662" s="1" t="s">
        <v>127</v>
      </c>
      <c r="C662" s="1">
        <v>15</v>
      </c>
      <c r="D662" s="1" t="s">
        <v>166</v>
      </c>
      <c r="E662" s="4">
        <f>IF(実質付加価値!E662&gt;0,LN(実質付加価値!E662),0)</f>
        <v>11.484282175029524</v>
      </c>
      <c r="F662" s="4">
        <f>IF(実質付加価値!F662&gt;0,LN(実質付加価値!F662),0)</f>
        <v>11.705200717252664</v>
      </c>
      <c r="G662" s="4">
        <f>IF(実質付加価値!G662&gt;0,LN(実質付加価値!G662),0)</f>
        <v>12.289860859044385</v>
      </c>
      <c r="H662" s="4">
        <f>IF(実質付加価値!H662&gt;0,LN(実質付加価値!H662),0)</f>
        <v>12.025482093329327</v>
      </c>
      <c r="I662" s="4">
        <f>IF(実質付加価値!I662&gt;0,LN(実質付加価値!I662),0)</f>
        <v>11.884766380027148</v>
      </c>
    </row>
    <row r="663" spans="1:9" x14ac:dyDescent="0.15">
      <c r="A663" s="1">
        <v>29</v>
      </c>
      <c r="B663" s="1" t="s">
        <v>77</v>
      </c>
      <c r="C663" s="1">
        <v>16</v>
      </c>
      <c r="D663" s="1" t="s">
        <v>149</v>
      </c>
      <c r="E663" s="4">
        <f>IF(実質付加価値!E663&gt;0,LN(実質付加価値!E663),0)</f>
        <v>12.624642740937237</v>
      </c>
      <c r="F663" s="4">
        <f>IF(実質付加価値!F663&gt;0,LN(実質付加価値!F663),0)</f>
        <v>12.750350118984734</v>
      </c>
      <c r="G663" s="4">
        <f>IF(実質付加価値!G663&gt;0,LN(実質付加価値!G663),0)</f>
        <v>12.996113822948825</v>
      </c>
      <c r="H663" s="4">
        <f>IF(実質付加価値!H663&gt;0,LN(実質付加価値!H663),0)</f>
        <v>12.670316104622833</v>
      </c>
      <c r="I663" s="4">
        <f>IF(実質付加価値!I663&gt;0,LN(実質付加価値!I663),0)</f>
        <v>12.283454871120366</v>
      </c>
    </row>
    <row r="664" spans="1:9" x14ac:dyDescent="0.15">
      <c r="A664" s="1">
        <v>29</v>
      </c>
      <c r="B664" s="1" t="s">
        <v>77</v>
      </c>
      <c r="C664" s="1">
        <v>17</v>
      </c>
      <c r="D664" s="1" t="s">
        <v>150</v>
      </c>
      <c r="E664" s="4">
        <f>IF(実質付加価値!E664&gt;0,LN(実質付加価値!E664),0)</f>
        <v>9.7590514017661629</v>
      </c>
      <c r="F664" s="4">
        <f>IF(実質付加価値!F664&gt;0,LN(実質付加価値!F664),0)</f>
        <v>10.827336678054342</v>
      </c>
      <c r="G664" s="4">
        <f>IF(実質付加価値!G664&gt;0,LN(実質付加価値!G664),0)</f>
        <v>11.20091016977292</v>
      </c>
      <c r="H664" s="4">
        <f>IF(実質付加価値!H664&gt;0,LN(実質付加価値!H664),0)</f>
        <v>11.536488228222465</v>
      </c>
      <c r="I664" s="4">
        <f>IF(実質付加価値!I664&gt;0,LN(実質付加価値!I664),0)</f>
        <v>11.700118324047896</v>
      </c>
    </row>
    <row r="665" spans="1:9" x14ac:dyDescent="0.15">
      <c r="A665" s="1">
        <v>29</v>
      </c>
      <c r="B665" s="1" t="s">
        <v>77</v>
      </c>
      <c r="C665" s="1">
        <v>18</v>
      </c>
      <c r="D665" s="1" t="s">
        <v>151</v>
      </c>
      <c r="E665" s="4">
        <f>IF(実質付加価値!E665&gt;0,LN(実質付加価値!E665),0)</f>
        <v>11.306574699309982</v>
      </c>
      <c r="F665" s="4">
        <f>IF(実質付加価値!F665&gt;0,LN(実質付加価値!F665),0)</f>
        <v>11.740050998632073</v>
      </c>
      <c r="G665" s="4">
        <f>IF(実質付加価値!G665&gt;0,LN(実質付加価値!G665),0)</f>
        <v>12.497503553961185</v>
      </c>
      <c r="H665" s="4">
        <f>IF(実質付加価値!H665&gt;0,LN(実質付加価値!H665),0)</f>
        <v>12.671514342295197</v>
      </c>
      <c r="I665" s="4">
        <f>IF(実質付加価値!I665&gt;0,LN(実質付加価値!I665),0)</f>
        <v>12.629327558221389</v>
      </c>
    </row>
    <row r="666" spans="1:9" x14ac:dyDescent="0.15">
      <c r="A666" s="1">
        <v>29</v>
      </c>
      <c r="B666" s="1" t="s">
        <v>77</v>
      </c>
      <c r="C666" s="1">
        <v>19</v>
      </c>
      <c r="D666" s="1" t="s">
        <v>152</v>
      </c>
      <c r="E666" s="4">
        <f>IF(実質付加価値!E666&gt;0,LN(実質付加価値!E666),0)</f>
        <v>10.166744579800953</v>
      </c>
      <c r="F666" s="4">
        <f>IF(実質付加価値!F666&gt;0,LN(実質付加価値!F666),0)</f>
        <v>11.007672744269222</v>
      </c>
      <c r="G666" s="4">
        <f>IF(実質付加価値!G666&gt;0,LN(実質付加価値!G666),0)</f>
        <v>11.933838111013642</v>
      </c>
      <c r="H666" s="4">
        <f>IF(実質付加価値!H666&gt;0,LN(実質付加価値!H666),0)</f>
        <v>12.195763026136822</v>
      </c>
      <c r="I666" s="4">
        <f>IF(実質付加価値!I666&gt;0,LN(実質付加価値!I666),0)</f>
        <v>12.09975646687368</v>
      </c>
    </row>
    <row r="667" spans="1:9" x14ac:dyDescent="0.15">
      <c r="A667" s="1">
        <v>29</v>
      </c>
      <c r="B667" s="1" t="s">
        <v>77</v>
      </c>
      <c r="C667" s="1">
        <v>20</v>
      </c>
      <c r="D667" s="1" t="s">
        <v>153</v>
      </c>
      <c r="E667" s="4">
        <f>IF(実質付加価値!E667&gt;0,LN(実質付加価値!E667),0)</f>
        <v>10.784712820895693</v>
      </c>
      <c r="F667" s="4">
        <f>IF(実質付加価値!F667&gt;0,LN(実質付加価値!F667),0)</f>
        <v>11.277375950360049</v>
      </c>
      <c r="G667" s="4">
        <f>IF(実質付加価値!G667&gt;0,LN(実質付加価値!G667),0)</f>
        <v>11.546434297618068</v>
      </c>
      <c r="H667" s="4">
        <f>IF(実質付加価値!H667&gt;0,LN(実質付加価値!H667),0)</f>
        <v>11.323421884299268</v>
      </c>
      <c r="I667" s="4">
        <f>IF(実質付加価値!I667&gt;0,LN(実質付加価値!I667),0)</f>
        <v>11.337224517862618</v>
      </c>
    </row>
    <row r="668" spans="1:9" x14ac:dyDescent="0.15">
      <c r="A668" s="1">
        <v>29</v>
      </c>
      <c r="B668" s="1" t="s">
        <v>77</v>
      </c>
      <c r="C668" s="1">
        <v>21</v>
      </c>
      <c r="D668" s="1" t="s">
        <v>154</v>
      </c>
      <c r="E668" s="4">
        <f>IF(実質付加価値!E668&gt;0,LN(実質付加価値!E668),0)</f>
        <v>11.092897240288549</v>
      </c>
      <c r="F668" s="4">
        <f>IF(実質付加価値!F668&gt;0,LN(実質付加価値!F668),0)</f>
        <v>11.561805493551338</v>
      </c>
      <c r="G668" s="4">
        <f>IF(実質付加価値!G668&gt;0,LN(実質付加価値!G668),0)</f>
        <v>12.031636258298054</v>
      </c>
      <c r="H668" s="4">
        <f>IF(実質付加価値!H668&gt;0,LN(実質付加価値!H668),0)</f>
        <v>12.325669833329925</v>
      </c>
      <c r="I668" s="4">
        <f>IF(実質付加価値!I668&gt;0,LN(実質付加価値!I668),0)</f>
        <v>12.506873738758321</v>
      </c>
    </row>
    <row r="669" spans="1:9" x14ac:dyDescent="0.15">
      <c r="A669" s="1">
        <v>29</v>
      </c>
      <c r="B669" s="1" t="s">
        <v>28</v>
      </c>
      <c r="C669" s="1">
        <v>22</v>
      </c>
      <c r="D669" s="1" t="s">
        <v>146</v>
      </c>
      <c r="E669" s="4">
        <f>IF(実質付加価値!E669&gt;0,LN(実質付加価値!E669),0)</f>
        <v>12.610457216629159</v>
      </c>
      <c r="F669" s="4">
        <f>IF(実質付加価値!F669&gt;0,LN(実質付加価値!F669),0)</f>
        <v>12.959633311872553</v>
      </c>
      <c r="G669" s="4">
        <f>IF(実質付加価値!G669&gt;0,LN(実質付加価値!G669),0)</f>
        <v>13.265580908818022</v>
      </c>
      <c r="H669" s="4">
        <f>IF(実質付加価値!H669&gt;0,LN(実質付加価値!H669),0)</f>
        <v>13.510260057822659</v>
      </c>
      <c r="I669" s="4">
        <f>IF(実質付加価値!I669&gt;0,LN(実質付加価値!I669),0)</f>
        <v>13.801390382997457</v>
      </c>
    </row>
    <row r="670" spans="1:9" x14ac:dyDescent="0.15">
      <c r="A670" s="1">
        <v>29</v>
      </c>
      <c r="B670" s="1" t="s">
        <v>28</v>
      </c>
      <c r="C670" s="1">
        <v>23</v>
      </c>
      <c r="D670" s="1" t="s">
        <v>167</v>
      </c>
      <c r="E670" s="4">
        <f>IF(実質付加価値!E670&gt;0,LN(実質付加価値!E670),0)</f>
        <v>12.174287274553571</v>
      </c>
      <c r="F670" s="4">
        <f>IF(実質付加価値!F670&gt;0,LN(実質付加価値!F670),0)</f>
        <v>12.60472998811349</v>
      </c>
      <c r="G670" s="4">
        <f>IF(実質付加価値!G670&gt;0,LN(実質付加価値!G670),0)</f>
        <v>12.844589199455283</v>
      </c>
      <c r="H670" s="4">
        <f>IF(実質付加価値!H670&gt;0,LN(実質付加価値!H670),0)</f>
        <v>13.080022436982423</v>
      </c>
      <c r="I670" s="4">
        <f>IF(実質付加価値!I670&gt;0,LN(実質付加価値!I670),0)</f>
        <v>13.195752706634655</v>
      </c>
    </row>
    <row r="671" spans="1:9" x14ac:dyDescent="0.15">
      <c r="A671" s="1">
        <v>30</v>
      </c>
      <c r="B671" s="1" t="s">
        <v>78</v>
      </c>
      <c r="C671" s="1">
        <v>1</v>
      </c>
      <c r="D671" s="1" t="s">
        <v>147</v>
      </c>
      <c r="E671" s="4">
        <f>IF(実質付加価値!E671&gt;0,LN(実質付加価値!E671),0)</f>
        <v>11.850274272793634</v>
      </c>
      <c r="F671" s="4">
        <f>IF(実質付加価値!F671&gt;0,LN(実質付加価値!F671),0)</f>
        <v>11.511112167128035</v>
      </c>
      <c r="G671" s="4">
        <f>IF(実質付加価値!G671&gt;0,LN(実質付加価値!G671),0)</f>
        <v>11.873976390575475</v>
      </c>
      <c r="H671" s="4">
        <f>IF(実質付加価値!H671&gt;0,LN(実質付加価値!H671),0)</f>
        <v>11.770327103614157</v>
      </c>
      <c r="I671" s="4">
        <f>IF(実質付加価値!I671&gt;0,LN(実質付加価値!I671),0)</f>
        <v>11.637442355901047</v>
      </c>
    </row>
    <row r="672" spans="1:9" x14ac:dyDescent="0.15">
      <c r="A672" s="1">
        <v>30</v>
      </c>
      <c r="B672" s="1" t="s">
        <v>78</v>
      </c>
      <c r="C672" s="1">
        <v>2</v>
      </c>
      <c r="D672" s="1" t="s">
        <v>148</v>
      </c>
      <c r="E672" s="4">
        <f>IF(実質付加価値!E672&gt;0,LN(実質付加価値!E672),0)</f>
        <v>8.1900498384617002</v>
      </c>
      <c r="F672" s="4">
        <f>IF(実質付加価値!F672&gt;0,LN(実質付加価値!F672),0)</f>
        <v>8.341443384217234</v>
      </c>
      <c r="G672" s="4">
        <f>IF(実質付加価値!G672&gt;0,LN(実質付加価値!G672),0)</f>
        <v>9.1010683791350271</v>
      </c>
      <c r="H672" s="4">
        <f>IF(実質付加価値!H672&gt;0,LN(実質付加価値!H672),0)</f>
        <v>7.9860867710693615</v>
      </c>
      <c r="I672" s="4">
        <f>IF(実質付加価値!I672&gt;0,LN(実質付加価値!I672),0)</f>
        <v>6.797700512569544</v>
      </c>
    </row>
    <row r="673" spans="1:9" x14ac:dyDescent="0.15">
      <c r="A673" s="1">
        <v>30</v>
      </c>
      <c r="B673" s="1" t="s">
        <v>128</v>
      </c>
      <c r="C673" s="1">
        <v>3</v>
      </c>
      <c r="D673" s="1" t="s">
        <v>155</v>
      </c>
      <c r="E673" s="4">
        <f>IF(実質付加価値!E673&gt;0,LN(実質付加価値!E673),0)</f>
        <v>11.37061854611232</v>
      </c>
      <c r="F673" s="4">
        <f>IF(実質付加価値!F673&gt;0,LN(実質付加価値!F673),0)</f>
        <v>11.548240762182491</v>
      </c>
      <c r="G673" s="4">
        <f>IF(実質付加価値!G673&gt;0,LN(実質付加価値!G673),0)</f>
        <v>11.619531755617714</v>
      </c>
      <c r="H673" s="4">
        <f>IF(実質付加価値!H673&gt;0,LN(実質付加価値!H673),0)</f>
        <v>11.973285125654586</v>
      </c>
      <c r="I673" s="4">
        <f>IF(実質付加価値!I673&gt;0,LN(実質付加価値!I673),0)</f>
        <v>11.049917590741641</v>
      </c>
    </row>
    <row r="674" spans="1:9" x14ac:dyDescent="0.15">
      <c r="A674" s="1">
        <v>30</v>
      </c>
      <c r="B674" s="1" t="s">
        <v>128</v>
      </c>
      <c r="C674" s="1">
        <v>4</v>
      </c>
      <c r="D674" s="1" t="s">
        <v>156</v>
      </c>
      <c r="E674" s="4">
        <f>IF(実質付加価値!E674&gt;0,LN(実質付加価値!E674),0)</f>
        <v>10.926687440468136</v>
      </c>
      <c r="F674" s="4">
        <f>IF(実質付加価値!F674&gt;0,LN(実質付加価値!F674),0)</f>
        <v>11.199386831298641</v>
      </c>
      <c r="G674" s="4">
        <f>IF(実質付加価値!G674&gt;0,LN(実質付加価値!G674),0)</f>
        <v>11.523190211839738</v>
      </c>
      <c r="H674" s="4">
        <f>IF(実質付加価値!H674&gt;0,LN(実質付加価値!H674),0)</f>
        <v>10.687140508758668</v>
      </c>
      <c r="I674" s="4">
        <f>IF(実質付加価値!I674&gt;0,LN(実質付加価値!I674),0)</f>
        <v>10.282275480501237</v>
      </c>
    </row>
    <row r="675" spans="1:9" x14ac:dyDescent="0.15">
      <c r="A675" s="1">
        <v>30</v>
      </c>
      <c r="B675" s="1" t="s">
        <v>128</v>
      </c>
      <c r="C675" s="1">
        <v>5</v>
      </c>
      <c r="D675" s="1" t="s">
        <v>157</v>
      </c>
      <c r="E675" s="4">
        <f>IF(実質付加価値!E675&gt;0,LN(実質付加価値!E675),0)</f>
        <v>9.1502765356662277</v>
      </c>
      <c r="F675" s="4">
        <f>IF(実質付加価値!F675&gt;0,LN(実質付加価値!F675),0)</f>
        <v>9.0879780276243967</v>
      </c>
      <c r="G675" s="4">
        <f>IF(実質付加価値!G675&gt;0,LN(実質付加価値!G675),0)</f>
        <v>9.1834413959704158</v>
      </c>
      <c r="H675" s="4">
        <f>IF(実質付加価値!H675&gt;0,LN(実質付加価値!H675),0)</f>
        <v>9.0464446565834731</v>
      </c>
      <c r="I675" s="4">
        <f>IF(実質付加価値!I675&gt;0,LN(実質付加価値!I675),0)</f>
        <v>8.8818539643043088</v>
      </c>
    </row>
    <row r="676" spans="1:9" x14ac:dyDescent="0.15">
      <c r="A676" s="1">
        <v>30</v>
      </c>
      <c r="B676" s="1" t="s">
        <v>128</v>
      </c>
      <c r="C676" s="1">
        <v>6</v>
      </c>
      <c r="D676" s="1" t="s">
        <v>49</v>
      </c>
      <c r="E676" s="4">
        <f>IF(実質付加価値!E676&gt;0,LN(実質付加価値!E676),0)</f>
        <v>8.8638687285513953</v>
      </c>
      <c r="F676" s="4">
        <f>IF(実質付加価値!F676&gt;0,LN(実質付加価値!F676),0)</f>
        <v>10.006288619152155</v>
      </c>
      <c r="G676" s="4">
        <f>IF(実質付加価値!G676&gt;0,LN(実質付加価値!G676),0)</f>
        <v>11.377618333733906</v>
      </c>
      <c r="H676" s="4">
        <f>IF(実質付加価値!H676&gt;0,LN(実質付加価値!H676),0)</f>
        <v>11.789518100659247</v>
      </c>
      <c r="I676" s="4">
        <f>IF(実質付加価値!I676&gt;0,LN(実質付加価値!I676),0)</f>
        <v>11.438754782354419</v>
      </c>
    </row>
    <row r="677" spans="1:9" x14ac:dyDescent="0.15">
      <c r="A677" s="1">
        <v>30</v>
      </c>
      <c r="B677" s="1" t="s">
        <v>128</v>
      </c>
      <c r="C677" s="1">
        <v>7</v>
      </c>
      <c r="D677" s="1" t="s">
        <v>158</v>
      </c>
      <c r="E677" s="4">
        <f>IF(実質付加価値!E677&gt;0,LN(実質付加価値!E677),0)</f>
        <v>13.245723475680947</v>
      </c>
      <c r="F677" s="4">
        <f>IF(実質付加価値!F677&gt;0,LN(実質付加価値!F677),0)</f>
        <v>12.898393502762938</v>
      </c>
      <c r="G677" s="4">
        <f>IF(実質付加価値!G677&gt;0,LN(実質付加価値!G677),0)</f>
        <v>11.57450582282708</v>
      </c>
      <c r="H677" s="4">
        <f>IF(実質付加価値!H677&gt;0,LN(実質付加価値!H677),0)</f>
        <v>12.510485145083214</v>
      </c>
      <c r="I677" s="4">
        <f>IF(実質付加価値!I677&gt;0,LN(実質付加価値!I677),0)</f>
        <v>12.117385294357181</v>
      </c>
    </row>
    <row r="678" spans="1:9" x14ac:dyDescent="0.15">
      <c r="A678" s="1">
        <v>30</v>
      </c>
      <c r="B678" s="1" t="s">
        <v>128</v>
      </c>
      <c r="C678" s="1">
        <v>8</v>
      </c>
      <c r="D678" s="1" t="s">
        <v>159</v>
      </c>
      <c r="E678" s="4">
        <f>IF(実質付加価値!E678&gt;0,LN(実質付加価値!E678),0)</f>
        <v>8.8364394717578154</v>
      </c>
      <c r="F678" s="4">
        <f>IF(実質付加価値!F678&gt;0,LN(実質付加価値!F678),0)</f>
        <v>9.4731822900331899</v>
      </c>
      <c r="G678" s="4">
        <f>IF(実質付加価値!G678&gt;0,LN(実質付加価値!G678),0)</f>
        <v>9.6844406295532508</v>
      </c>
      <c r="H678" s="4">
        <f>IF(実質付加価値!H678&gt;0,LN(実質付加価値!H678),0)</f>
        <v>9.64073575006711</v>
      </c>
      <c r="I678" s="4">
        <f>IF(実質付加価値!I678&gt;0,LN(実質付加価値!I678),0)</f>
        <v>9.2905744282268987</v>
      </c>
    </row>
    <row r="679" spans="1:9" x14ac:dyDescent="0.15">
      <c r="A679" s="1">
        <v>30</v>
      </c>
      <c r="B679" s="1" t="s">
        <v>128</v>
      </c>
      <c r="C679" s="1">
        <v>9</v>
      </c>
      <c r="D679" s="1" t="s">
        <v>160</v>
      </c>
      <c r="E679" s="4">
        <f>IF(実質付加価値!E679&gt;0,LN(実質付加価値!E679),0)</f>
        <v>11.885705957414359</v>
      </c>
      <c r="F679" s="4">
        <f>IF(実質付加価値!F679&gt;0,LN(実質付加価値!F679),0)</f>
        <v>12.162389080008442</v>
      </c>
      <c r="G679" s="4">
        <f>IF(実質付加価値!G679&gt;0,LN(実質付加価値!G679),0)</f>
        <v>11.60942973281168</v>
      </c>
      <c r="H679" s="4">
        <f>IF(実質付加価値!H679&gt;0,LN(実質付加価値!H679),0)</f>
        <v>11.773345189312574</v>
      </c>
      <c r="I679" s="4">
        <f>IF(実質付加価値!I679&gt;0,LN(実質付加価値!I679),0)</f>
        <v>12.083853663348826</v>
      </c>
    </row>
    <row r="680" spans="1:9" x14ac:dyDescent="0.15">
      <c r="A680" s="1">
        <v>30</v>
      </c>
      <c r="B680" s="1" t="s">
        <v>128</v>
      </c>
      <c r="C680" s="1">
        <v>10</v>
      </c>
      <c r="D680" s="1" t="s">
        <v>161</v>
      </c>
      <c r="E680" s="4">
        <f>IF(実質付加価値!E680&gt;0,LN(実質付加価値!E680),0)</f>
        <v>8.9239898301223413</v>
      </c>
      <c r="F680" s="4">
        <f>IF(実質付加価値!F680&gt;0,LN(実質付加価値!F680),0)</f>
        <v>9.3724149836164479</v>
      </c>
      <c r="G680" s="4">
        <f>IF(実質付加価値!G680&gt;0,LN(実質付加価値!G680),0)</f>
        <v>10.015002598613233</v>
      </c>
      <c r="H680" s="4">
        <f>IF(実質付加価値!H680&gt;0,LN(実質付加価値!H680),0)</f>
        <v>10.628160105451588</v>
      </c>
      <c r="I680" s="4">
        <f>IF(実質付加価値!I680&gt;0,LN(実質付加価値!I680),0)</f>
        <v>10.308147292813693</v>
      </c>
    </row>
    <row r="681" spans="1:9" x14ac:dyDescent="0.15">
      <c r="A681" s="1">
        <v>30</v>
      </c>
      <c r="B681" s="1" t="s">
        <v>128</v>
      </c>
      <c r="C681" s="1">
        <v>11</v>
      </c>
      <c r="D681" s="1" t="s">
        <v>162</v>
      </c>
      <c r="E681" s="4">
        <f>IF(実質付加価値!E681&gt;0,LN(実質付加価値!E681),0)</f>
        <v>9.4867667681229566</v>
      </c>
      <c r="F681" s="4">
        <f>IF(実質付加価値!F681&gt;0,LN(実質付加価値!F681),0)</f>
        <v>10.115268234459428</v>
      </c>
      <c r="G681" s="4">
        <f>IF(実質付加価値!G681&gt;0,LN(実質付加価値!G681),0)</f>
        <v>11.239521014828908</v>
      </c>
      <c r="H681" s="4">
        <f>IF(実質付加価値!H681&gt;0,LN(実質付加価値!H681),0)</f>
        <v>11.471164643696943</v>
      </c>
      <c r="I681" s="4">
        <f>IF(実質付加価値!I681&gt;0,LN(実質付加価値!I681),0)</f>
        <v>12.427987255952527</v>
      </c>
    </row>
    <row r="682" spans="1:9" x14ac:dyDescent="0.15">
      <c r="A682" s="1">
        <v>30</v>
      </c>
      <c r="B682" s="1" t="s">
        <v>128</v>
      </c>
      <c r="C682" s="1">
        <v>12</v>
      </c>
      <c r="D682" s="1" t="s">
        <v>163</v>
      </c>
      <c r="E682" s="4">
        <f>IF(実質付加価値!E682&gt;0,LN(実質付加価値!E682),0)</f>
        <v>4.3805713037397256</v>
      </c>
      <c r="F682" s="4">
        <f>IF(実質付加価値!F682&gt;0,LN(実質付加価値!F682),0)</f>
        <v>5.7853904467892194</v>
      </c>
      <c r="G682" s="4">
        <f>IF(実質付加価値!G682&gt;0,LN(実質付加価値!G682),0)</f>
        <v>8.1881843310039528</v>
      </c>
      <c r="H682" s="4">
        <f>IF(実質付加価値!H682&gt;0,LN(実質付加価値!H682),0)</f>
        <v>9.7459996130081539</v>
      </c>
      <c r="I682" s="4">
        <f>IF(実質付加価値!I682&gt;0,LN(実質付加価値!I682),0)</f>
        <v>11.07191059713776</v>
      </c>
    </row>
    <row r="683" spans="1:9" x14ac:dyDescent="0.15">
      <c r="A683" s="1">
        <v>30</v>
      </c>
      <c r="B683" s="1" t="s">
        <v>128</v>
      </c>
      <c r="C683" s="1">
        <v>13</v>
      </c>
      <c r="D683" s="1" t="s">
        <v>164</v>
      </c>
      <c r="E683" s="4">
        <f>IF(実質付加価値!E683&gt;0,LN(実質付加価値!E683),0)</f>
        <v>6.6971075224743455</v>
      </c>
      <c r="F683" s="4">
        <f>IF(実質付加価値!F683&gt;0,LN(実質付加価値!F683),0)</f>
        <v>8.8340090643628919</v>
      </c>
      <c r="G683" s="4">
        <f>IF(実質付加価値!G683&gt;0,LN(実質付加価値!G683),0)</f>
        <v>8.4252523125877641</v>
      </c>
      <c r="H683" s="4">
        <f>IF(実質付加価値!H683&gt;0,LN(実質付加価値!H683),0)</f>
        <v>8.3503662873888391</v>
      </c>
      <c r="I683" s="4">
        <f>IF(実質付加価値!I683&gt;0,LN(実質付加価値!I683),0)</f>
        <v>9.5083558254896197</v>
      </c>
    </row>
    <row r="684" spans="1:9" x14ac:dyDescent="0.15">
      <c r="A684" s="1">
        <v>30</v>
      </c>
      <c r="B684" s="1" t="s">
        <v>128</v>
      </c>
      <c r="C684" s="1">
        <v>14</v>
      </c>
      <c r="D684" s="1" t="s">
        <v>165</v>
      </c>
      <c r="E684" s="4">
        <f>IF(実質付加価値!E684&gt;0,LN(実質付加価値!E684),0)</f>
        <v>5.9271024266013947</v>
      </c>
      <c r="F684" s="4">
        <f>IF(実質付加価値!F684&gt;0,LN(実質付加価値!F684),0)</f>
        <v>8.0217280757723923</v>
      </c>
      <c r="G684" s="4">
        <f>IF(実質付加価値!G684&gt;0,LN(実質付加価値!G684),0)</f>
        <v>9.9383332186209454</v>
      </c>
      <c r="H684" s="4">
        <f>IF(実質付加価値!H684&gt;0,LN(実質付加価値!H684),0)</f>
        <v>10.209602651539806</v>
      </c>
      <c r="I684" s="4">
        <f>IF(実質付加価値!I684&gt;0,LN(実質付加価値!I684),0)</f>
        <v>10.245972633516287</v>
      </c>
    </row>
    <row r="685" spans="1:9" x14ac:dyDescent="0.15">
      <c r="A685" s="1">
        <v>30</v>
      </c>
      <c r="B685" s="1" t="s">
        <v>128</v>
      </c>
      <c r="C685" s="1">
        <v>15</v>
      </c>
      <c r="D685" s="1" t="s">
        <v>166</v>
      </c>
      <c r="E685" s="4">
        <f>IF(実質付加価値!E685&gt;0,LN(実質付加価値!E685),0)</f>
        <v>11.232255348892849</v>
      </c>
      <c r="F685" s="4">
        <f>IF(実質付加価値!F685&gt;0,LN(実質付加価値!F685),0)</f>
        <v>11.061852498619116</v>
      </c>
      <c r="G685" s="4">
        <f>IF(実質付加価値!G685&gt;0,LN(実質付加価値!G685),0)</f>
        <v>11.534274192290196</v>
      </c>
      <c r="H685" s="4">
        <f>IF(実質付加価値!H685&gt;0,LN(実質付加価値!H685),0)</f>
        <v>11.190195044209384</v>
      </c>
      <c r="I685" s="4">
        <f>IF(実質付加価値!I685&gt;0,LN(実質付加価値!I685),0)</f>
        <v>11.042887132466916</v>
      </c>
    </row>
    <row r="686" spans="1:9" x14ac:dyDescent="0.15">
      <c r="A686" s="1">
        <v>30</v>
      </c>
      <c r="B686" s="1" t="s">
        <v>78</v>
      </c>
      <c r="C686" s="1">
        <v>16</v>
      </c>
      <c r="D686" s="1" t="s">
        <v>149</v>
      </c>
      <c r="E686" s="4">
        <f>IF(実質付加価値!E686&gt;0,LN(実質付加価値!E686),0)</f>
        <v>12.644619282610916</v>
      </c>
      <c r="F686" s="4">
        <f>IF(実質付加価値!F686&gt;0,LN(実質付加価値!F686),0)</f>
        <v>12.672702885322323</v>
      </c>
      <c r="G686" s="4">
        <f>IF(実質付加価値!G686&gt;0,LN(実質付加価値!G686),0)</f>
        <v>12.793072262383893</v>
      </c>
      <c r="H686" s="4">
        <f>IF(実質付加価値!H686&gt;0,LN(実質付加価値!H686),0)</f>
        <v>12.349307840765404</v>
      </c>
      <c r="I686" s="4">
        <f>IF(実質付加価値!I686&gt;0,LN(実質付加価値!I686),0)</f>
        <v>12.144344078694317</v>
      </c>
    </row>
    <row r="687" spans="1:9" x14ac:dyDescent="0.15">
      <c r="A687" s="1">
        <v>30</v>
      </c>
      <c r="B687" s="1" t="s">
        <v>78</v>
      </c>
      <c r="C687" s="1">
        <v>17</v>
      </c>
      <c r="D687" s="1" t="s">
        <v>150</v>
      </c>
      <c r="E687" s="4">
        <f>IF(実質付加価値!E687&gt;0,LN(実質付加価値!E687),0)</f>
        <v>10.695636967298396</v>
      </c>
      <c r="F687" s="4">
        <f>IF(実質付加価値!F687&gt;0,LN(実質付加価値!F687),0)</f>
        <v>11.008887382456928</v>
      </c>
      <c r="G687" s="4">
        <f>IF(実質付加価値!G687&gt;0,LN(実質付加価値!G687),0)</f>
        <v>11.48801438085674</v>
      </c>
      <c r="H687" s="4">
        <f>IF(実質付加価値!H687&gt;0,LN(実質付加価値!H687),0)</f>
        <v>11.5630621288096</v>
      </c>
      <c r="I687" s="4">
        <f>IF(実質付加価値!I687&gt;0,LN(実質付加価値!I687),0)</f>
        <v>11.561237163267016</v>
      </c>
    </row>
    <row r="688" spans="1:9" x14ac:dyDescent="0.15">
      <c r="A688" s="1">
        <v>30</v>
      </c>
      <c r="B688" s="1" t="s">
        <v>78</v>
      </c>
      <c r="C688" s="1">
        <v>18</v>
      </c>
      <c r="D688" s="1" t="s">
        <v>151</v>
      </c>
      <c r="E688" s="4">
        <f>IF(実質付加価値!E688&gt;0,LN(実質付加価値!E688),0)</f>
        <v>11.263095566803457</v>
      </c>
      <c r="F688" s="4">
        <f>IF(実質付加価値!F688&gt;0,LN(実質付加価値!F688),0)</f>
        <v>12.082780375251357</v>
      </c>
      <c r="G688" s="4">
        <f>IF(実質付加価値!G688&gt;0,LN(実質付加価値!G688),0)</f>
        <v>12.326184683803602</v>
      </c>
      <c r="H688" s="4">
        <f>IF(実質付加価値!H688&gt;0,LN(実質付加価値!H688),0)</f>
        <v>12.409579166561464</v>
      </c>
      <c r="I688" s="4">
        <f>IF(実質付加価値!I688&gt;0,LN(実質付加価値!I688),0)</f>
        <v>12.271883558349419</v>
      </c>
    </row>
    <row r="689" spans="1:9" x14ac:dyDescent="0.15">
      <c r="A689" s="1">
        <v>30</v>
      </c>
      <c r="B689" s="1" t="s">
        <v>78</v>
      </c>
      <c r="C689" s="1">
        <v>19</v>
      </c>
      <c r="D689" s="1" t="s">
        <v>152</v>
      </c>
      <c r="E689" s="4">
        <f>IF(実質付加価値!E689&gt;0,LN(実質付加価値!E689),0)</f>
        <v>10.466332967342197</v>
      </c>
      <c r="F689" s="4">
        <f>IF(実質付加価値!F689&gt;0,LN(実質付加価値!F689),0)</f>
        <v>11.427145661932027</v>
      </c>
      <c r="G689" s="4">
        <f>IF(実質付加価値!G689&gt;0,LN(実質付加価値!G689),0)</f>
        <v>12.093623516753583</v>
      </c>
      <c r="H689" s="4">
        <f>IF(実質付加価値!H689&gt;0,LN(実質付加価値!H689),0)</f>
        <v>11.985318152486016</v>
      </c>
      <c r="I689" s="4">
        <f>IF(実質付加価値!I689&gt;0,LN(実質付加価値!I689),0)</f>
        <v>11.976980174004447</v>
      </c>
    </row>
    <row r="690" spans="1:9" x14ac:dyDescent="0.15">
      <c r="A690" s="1">
        <v>30</v>
      </c>
      <c r="B690" s="1" t="s">
        <v>78</v>
      </c>
      <c r="C690" s="1">
        <v>20</v>
      </c>
      <c r="D690" s="1" t="s">
        <v>153</v>
      </c>
      <c r="E690" s="4">
        <f>IF(実質付加価値!E690&gt;0,LN(実質付加価値!E690),0)</f>
        <v>9.7540873843810427</v>
      </c>
      <c r="F690" s="4">
        <f>IF(実質付加価値!F690&gt;0,LN(実質付加価値!F690),0)</f>
        <v>11.011768986787239</v>
      </c>
      <c r="G690" s="4">
        <f>IF(実質付加価値!G690&gt;0,LN(実質付加価値!G690),0)</f>
        <v>11.002596348036981</v>
      </c>
      <c r="H690" s="4">
        <f>IF(実質付加価値!H690&gt;0,LN(実質付加価値!H690),0)</f>
        <v>10.547165067909713</v>
      </c>
      <c r="I690" s="4">
        <f>IF(実質付加価値!I690&gt;0,LN(実質付加価値!I690),0)</f>
        <v>10.625704827015882</v>
      </c>
    </row>
    <row r="691" spans="1:9" x14ac:dyDescent="0.15">
      <c r="A691" s="1">
        <v>30</v>
      </c>
      <c r="B691" s="1" t="s">
        <v>78</v>
      </c>
      <c r="C691" s="1">
        <v>21</v>
      </c>
      <c r="D691" s="1" t="s">
        <v>154</v>
      </c>
      <c r="E691" s="4">
        <f>IF(実質付加価値!E691&gt;0,LN(実質付加価値!E691),0)</f>
        <v>11.877036259193815</v>
      </c>
      <c r="F691" s="4">
        <f>IF(実質付加価値!F691&gt;0,LN(実質付加価値!F691),0)</f>
        <v>11.749946293013345</v>
      </c>
      <c r="G691" s="4">
        <f>IF(実質付加価値!G691&gt;0,LN(実質付加価値!G691),0)</f>
        <v>11.891986956411431</v>
      </c>
      <c r="H691" s="4">
        <f>IF(実質付加価値!H691&gt;0,LN(実質付加価値!H691),0)</f>
        <v>12.054014655417227</v>
      </c>
      <c r="I691" s="4">
        <f>IF(実質付加価値!I691&gt;0,LN(実質付加価値!I691),0)</f>
        <v>12.397335317689361</v>
      </c>
    </row>
    <row r="692" spans="1:9" x14ac:dyDescent="0.15">
      <c r="A692" s="1">
        <v>30</v>
      </c>
      <c r="B692" s="1" t="s">
        <v>29</v>
      </c>
      <c r="C692" s="1">
        <v>22</v>
      </c>
      <c r="D692" s="1" t="s">
        <v>146</v>
      </c>
      <c r="E692" s="4">
        <f>IF(実質付加価値!E692&gt;0,LN(実質付加価値!E692),0)</f>
        <v>13.028754552651357</v>
      </c>
      <c r="F692" s="4">
        <f>IF(実質付加価値!F692&gt;0,LN(実質付加価値!F692),0)</f>
        <v>13.145850610771893</v>
      </c>
      <c r="G692" s="4">
        <f>IF(実質付加価値!G692&gt;0,LN(実質付加価値!G692),0)</f>
        <v>13.168448865883217</v>
      </c>
      <c r="H692" s="4">
        <f>IF(実質付加価値!H692&gt;0,LN(実質付加価値!H692),0)</f>
        <v>13.365604846182411</v>
      </c>
      <c r="I692" s="4">
        <f>IF(実質付加価値!I692&gt;0,LN(実質付加価値!I692),0)</f>
        <v>13.53548263550854</v>
      </c>
    </row>
    <row r="693" spans="1:9" x14ac:dyDescent="0.15">
      <c r="A693" s="1">
        <v>30</v>
      </c>
      <c r="B693" s="1" t="s">
        <v>29</v>
      </c>
      <c r="C693" s="1">
        <v>23</v>
      </c>
      <c r="D693" s="1" t="s">
        <v>167</v>
      </c>
      <c r="E693" s="4">
        <f>IF(実質付加価値!E693&gt;0,LN(実質付加価値!E693),0)</f>
        <v>12.167450612587235</v>
      </c>
      <c r="F693" s="4">
        <f>IF(実質付加価値!F693&gt;0,LN(実質付加価値!F693),0)</f>
        <v>12.667376906268288</v>
      </c>
      <c r="G693" s="4">
        <f>IF(実質付加価値!G693&gt;0,LN(実質付加価値!G693),0)</f>
        <v>12.742140025391432</v>
      </c>
      <c r="H693" s="4">
        <f>IF(実質付加価値!H693&gt;0,LN(実質付加価値!H693),0)</f>
        <v>12.941857206538248</v>
      </c>
      <c r="I693" s="4">
        <f>IF(実質付加価値!I693&gt;0,LN(実質付加価値!I693),0)</f>
        <v>13.009625131129846</v>
      </c>
    </row>
    <row r="694" spans="1:9" x14ac:dyDescent="0.15">
      <c r="A694" s="1">
        <v>31</v>
      </c>
      <c r="B694" s="1" t="s">
        <v>79</v>
      </c>
      <c r="C694" s="1">
        <v>1</v>
      </c>
      <c r="D694" s="1" t="s">
        <v>147</v>
      </c>
      <c r="E694" s="4">
        <f>IF(実質付加価値!E694&gt;0,LN(実質付加価値!E694),0)</f>
        <v>11.2088087665293</v>
      </c>
      <c r="F694" s="4">
        <f>IF(実質付加価値!F694&gt;0,LN(実質付加価値!F694),0)</f>
        <v>11.250634436156727</v>
      </c>
      <c r="G694" s="4">
        <f>IF(実質付加価値!G694&gt;0,LN(実質付加価値!G694),0)</f>
        <v>11.401287925353802</v>
      </c>
      <c r="H694" s="4">
        <f>IF(実質付加価値!H694&gt;0,LN(実質付加価値!H694),0)</f>
        <v>11.214445277766087</v>
      </c>
      <c r="I694" s="4">
        <f>IF(実質付加価値!I694&gt;0,LN(実質付加価値!I694),0)</f>
        <v>11.108294192658953</v>
      </c>
    </row>
    <row r="695" spans="1:9" x14ac:dyDescent="0.15">
      <c r="A695" s="1">
        <v>31</v>
      </c>
      <c r="B695" s="1" t="s">
        <v>79</v>
      </c>
      <c r="C695" s="1">
        <v>2</v>
      </c>
      <c r="D695" s="1" t="s">
        <v>148</v>
      </c>
      <c r="E695" s="4">
        <f>IF(実質付加価値!E695&gt;0,LN(実質付加価値!E695),0)</f>
        <v>7.4499252091375894</v>
      </c>
      <c r="F695" s="4">
        <f>IF(実質付加価値!F695&gt;0,LN(実質付加価値!F695),0)</f>
        <v>8.8731930240928687</v>
      </c>
      <c r="G695" s="4">
        <f>IF(実質付加価値!G695&gt;0,LN(実質付加価値!G695),0)</f>
        <v>8.6117377934300752</v>
      </c>
      <c r="H695" s="4">
        <f>IF(実質付加価値!H695&gt;0,LN(実質付加価値!H695),0)</f>
        <v>8.2173212463893535</v>
      </c>
      <c r="I695" s="4">
        <f>IF(実質付加価値!I695&gt;0,LN(実質付加価値!I695),0)</f>
        <v>6.9209031637759759</v>
      </c>
    </row>
    <row r="696" spans="1:9" x14ac:dyDescent="0.15">
      <c r="A696" s="1">
        <v>31</v>
      </c>
      <c r="B696" s="1" t="s">
        <v>129</v>
      </c>
      <c r="C696" s="1">
        <v>3</v>
      </c>
      <c r="D696" s="1" t="s">
        <v>155</v>
      </c>
      <c r="E696" s="4">
        <f>IF(実質付加価値!E696&gt;0,LN(実質付加価値!E696),0)</f>
        <v>11.545742730340084</v>
      </c>
      <c r="F696" s="4">
        <f>IF(実質付加価値!F696&gt;0,LN(実質付加価値!F696),0)</f>
        <v>11.84130334806833</v>
      </c>
      <c r="G696" s="4">
        <f>IF(実質付加価値!G696&gt;0,LN(実質付加価値!G696),0)</f>
        <v>11.981567620934985</v>
      </c>
      <c r="H696" s="4">
        <f>IF(実質付加価値!H696&gt;0,LN(実質付加価値!H696),0)</f>
        <v>11.921289163982488</v>
      </c>
      <c r="I696" s="4">
        <f>IF(実質付加価値!I696&gt;0,LN(実質付加価値!I696),0)</f>
        <v>11.799975846512238</v>
      </c>
    </row>
    <row r="697" spans="1:9" x14ac:dyDescent="0.15">
      <c r="A697" s="1">
        <v>31</v>
      </c>
      <c r="B697" s="1" t="s">
        <v>129</v>
      </c>
      <c r="C697" s="1">
        <v>4</v>
      </c>
      <c r="D697" s="1" t="s">
        <v>156</v>
      </c>
      <c r="E697" s="4">
        <f>IF(実質付加価値!E697&gt;0,LN(実質付加価値!E697),0)</f>
        <v>9.3945435639307178</v>
      </c>
      <c r="F697" s="4">
        <f>IF(実質付加価値!F697&gt;0,LN(実質付加価値!F697),0)</f>
        <v>10.040579985404765</v>
      </c>
      <c r="G697" s="4">
        <f>IF(実質付加価値!G697&gt;0,LN(実質付加価値!G697),0)</f>
        <v>10.570795560600471</v>
      </c>
      <c r="H697" s="4">
        <f>IF(実質付加価値!H697&gt;0,LN(実質付加価値!H697),0)</f>
        <v>9.8136582144675923</v>
      </c>
      <c r="I697" s="4">
        <f>IF(実質付加価値!I697&gt;0,LN(実質付加価値!I697),0)</f>
        <v>9.1917404987978664</v>
      </c>
    </row>
    <row r="698" spans="1:9" x14ac:dyDescent="0.15">
      <c r="A698" s="1">
        <v>31</v>
      </c>
      <c r="B698" s="1" t="s">
        <v>129</v>
      </c>
      <c r="C698" s="1">
        <v>5</v>
      </c>
      <c r="D698" s="1" t="s">
        <v>157</v>
      </c>
      <c r="E698" s="4">
        <f>IF(実質付加価値!E698&gt;0,LN(実質付加価値!E698),0)</f>
        <v>9.6877453227781718</v>
      </c>
      <c r="F698" s="4">
        <f>IF(実質付加価値!F698&gt;0,LN(実質付加価値!F698),0)</f>
        <v>9.9240523512894789</v>
      </c>
      <c r="G698" s="4">
        <f>IF(実質付加価値!G698&gt;0,LN(実質付加価値!G698),0)</f>
        <v>10.385812282737152</v>
      </c>
      <c r="H698" s="4">
        <f>IF(実質付加価値!H698&gt;0,LN(実質付加価値!H698),0)</f>
        <v>9.9362354826334052</v>
      </c>
      <c r="I698" s="4">
        <f>IF(実質付加価値!I698&gt;0,LN(実質付加価値!I698),0)</f>
        <v>7.2337940398137741</v>
      </c>
    </row>
    <row r="699" spans="1:9" x14ac:dyDescent="0.15">
      <c r="A699" s="1">
        <v>31</v>
      </c>
      <c r="B699" s="1" t="s">
        <v>129</v>
      </c>
      <c r="C699" s="1">
        <v>6</v>
      </c>
      <c r="D699" s="1" t="s">
        <v>49</v>
      </c>
      <c r="E699" s="4">
        <f>IF(実質付加価値!E699&gt;0,LN(実質付加価値!E699),0)</f>
        <v>2.8113213764150564</v>
      </c>
      <c r="F699" s="4">
        <f>IF(実質付加価値!F699&gt;0,LN(実質付加価値!F699),0)</f>
        <v>4.9170290338024492</v>
      </c>
      <c r="G699" s="4">
        <f>IF(実質付加価値!G699&gt;0,LN(実質付加価値!G699),0)</f>
        <v>6.7387084309680088</v>
      </c>
      <c r="H699" s="4">
        <f>IF(実質付加価値!H699&gt;0,LN(実質付加価値!H699),0)</f>
        <v>6.5023979412824486</v>
      </c>
      <c r="I699" s="4">
        <f>IF(実質付加価値!I699&gt;0,LN(実質付加価値!I699),0)</f>
        <v>6.3925809403353213</v>
      </c>
    </row>
    <row r="700" spans="1:9" x14ac:dyDescent="0.15">
      <c r="A700" s="1">
        <v>31</v>
      </c>
      <c r="B700" s="1" t="s">
        <v>129</v>
      </c>
      <c r="C700" s="1">
        <v>7</v>
      </c>
      <c r="D700" s="1" t="s">
        <v>158</v>
      </c>
      <c r="E700" s="4">
        <f>IF(実質付加価値!E700&gt;0,LN(実質付加価値!E700),0)</f>
        <v>7.6901206093616308</v>
      </c>
      <c r="F700" s="4">
        <f>IF(実質付加価値!F700&gt;0,LN(実質付加価値!F700),0)</f>
        <v>7.0539381504552896</v>
      </c>
      <c r="G700" s="4">
        <f>IF(実質付加価値!G700&gt;0,LN(実質付加価値!G700),0)</f>
        <v>8.2379153217774075</v>
      </c>
      <c r="H700" s="4">
        <f>IF(実質付加価値!H700&gt;0,LN(実質付加価値!H700),0)</f>
        <v>7.7199304227985301</v>
      </c>
      <c r="I700" s="4">
        <f>IF(実質付加価値!I700&gt;0,LN(実質付加価値!I700),0)</f>
        <v>7.2576859454816471</v>
      </c>
    </row>
    <row r="701" spans="1:9" x14ac:dyDescent="0.15">
      <c r="A701" s="1">
        <v>31</v>
      </c>
      <c r="B701" s="1" t="s">
        <v>129</v>
      </c>
      <c r="C701" s="1">
        <v>8</v>
      </c>
      <c r="D701" s="1" t="s">
        <v>159</v>
      </c>
      <c r="E701" s="4">
        <f>IF(実質付加価値!E701&gt;0,LN(実質付加価値!E701),0)</f>
        <v>8.7732101074865927</v>
      </c>
      <c r="F701" s="4">
        <f>IF(実質付加価値!F701&gt;0,LN(実質付加価値!F701),0)</f>
        <v>8.8611668831543913</v>
      </c>
      <c r="G701" s="4">
        <f>IF(実質付加価値!G701&gt;0,LN(実質付加価値!G701),0)</f>
        <v>9.0750297896862708</v>
      </c>
      <c r="H701" s="4">
        <f>IF(実質付加価値!H701&gt;0,LN(実質付加価値!H701),0)</f>
        <v>9.1786425094603246</v>
      </c>
      <c r="I701" s="4">
        <f>IF(実質付加価値!I701&gt;0,LN(実質付加価値!I701),0)</f>
        <v>8.1692524283762182</v>
      </c>
    </row>
    <row r="702" spans="1:9" x14ac:dyDescent="0.15">
      <c r="A702" s="1">
        <v>31</v>
      </c>
      <c r="B702" s="1" t="s">
        <v>129</v>
      </c>
      <c r="C702" s="1">
        <v>9</v>
      </c>
      <c r="D702" s="1" t="s">
        <v>160</v>
      </c>
      <c r="E702" s="4">
        <f>IF(実質付加価値!E702&gt;0,LN(実質付加価値!E702),0)</f>
        <v>7.9936822361804012</v>
      </c>
      <c r="F702" s="4">
        <f>IF(実質付加価値!F702&gt;0,LN(実質付加価値!F702),0)</f>
        <v>7.7117022872728054</v>
      </c>
      <c r="G702" s="4">
        <f>IF(実質付加価値!G702&gt;0,LN(実質付加価値!G702),0)</f>
        <v>8.49019141733522</v>
      </c>
      <c r="H702" s="4">
        <f>IF(実質付加価値!H702&gt;0,LN(実質付加価値!H702),0)</f>
        <v>8.5311533477821158</v>
      </c>
      <c r="I702" s="4">
        <f>IF(実質付加価値!I702&gt;0,LN(実質付加価値!I702),0)</f>
        <v>8.3432185698712846</v>
      </c>
    </row>
    <row r="703" spans="1:9" x14ac:dyDescent="0.15">
      <c r="A703" s="1">
        <v>31</v>
      </c>
      <c r="B703" s="1" t="s">
        <v>129</v>
      </c>
      <c r="C703" s="1">
        <v>10</v>
      </c>
      <c r="D703" s="1" t="s">
        <v>161</v>
      </c>
      <c r="E703" s="4">
        <f>IF(実質付加価値!E703&gt;0,LN(実質付加価値!E703),0)</f>
        <v>9.1146975673758437</v>
      </c>
      <c r="F703" s="4">
        <f>IF(実質付加価値!F703&gt;0,LN(実質付加価値!F703),0)</f>
        <v>9.328042337823808</v>
      </c>
      <c r="G703" s="4">
        <f>IF(実質付加価値!G703&gt;0,LN(実質付加価値!G703),0)</f>
        <v>9.417198406567687</v>
      </c>
      <c r="H703" s="4">
        <f>IF(実質付加価値!H703&gt;0,LN(実質付加価値!H703),0)</f>
        <v>9.298594865753282</v>
      </c>
      <c r="I703" s="4">
        <f>IF(実質付加価値!I703&gt;0,LN(実質付加価値!I703),0)</f>
        <v>9.3136300522826811</v>
      </c>
    </row>
    <row r="704" spans="1:9" x14ac:dyDescent="0.15">
      <c r="A704" s="1">
        <v>31</v>
      </c>
      <c r="B704" s="1" t="s">
        <v>129</v>
      </c>
      <c r="C704" s="1">
        <v>11</v>
      </c>
      <c r="D704" s="1" t="s">
        <v>162</v>
      </c>
      <c r="E704" s="4">
        <f>IF(実質付加価値!E704&gt;0,LN(実質付加価値!E704),0)</f>
        <v>8.0965157837398518</v>
      </c>
      <c r="F704" s="4">
        <f>IF(実質付加価値!F704&gt;0,LN(実質付加価値!F704),0)</f>
        <v>8.9222722823737755</v>
      </c>
      <c r="G704" s="4">
        <f>IF(実質付加価値!G704&gt;0,LN(実質付加価値!G704),0)</f>
        <v>9.7495358866860347</v>
      </c>
      <c r="H704" s="4">
        <f>IF(実質付加価値!H704&gt;0,LN(実質付加価値!H704),0)</f>
        <v>10.06405014657545</v>
      </c>
      <c r="I704" s="4">
        <f>IF(実質付加価値!I704&gt;0,LN(実質付加価値!I704),0)</f>
        <v>9.8407339782392889</v>
      </c>
    </row>
    <row r="705" spans="1:9" x14ac:dyDescent="0.15">
      <c r="A705" s="1">
        <v>31</v>
      </c>
      <c r="B705" s="1" t="s">
        <v>129</v>
      </c>
      <c r="C705" s="1">
        <v>12</v>
      </c>
      <c r="D705" s="1" t="s">
        <v>163</v>
      </c>
      <c r="E705" s="4">
        <f>IF(実質付加価値!E705&gt;0,LN(実質付加価値!E705),0)</f>
        <v>6.589616398699385</v>
      </c>
      <c r="F705" s="4">
        <f>IF(実質付加価値!F705&gt;0,LN(実質付加価値!F705),0)</f>
        <v>8.7719303974976448</v>
      </c>
      <c r="G705" s="4">
        <f>IF(実質付加価値!G705&gt;0,LN(実質付加価値!G705),0)</f>
        <v>10.595755753324397</v>
      </c>
      <c r="H705" s="4">
        <f>IF(実質付加価値!H705&gt;0,LN(実質付加価値!H705),0)</f>
        <v>11.928988111070085</v>
      </c>
      <c r="I705" s="4">
        <f>IF(実質付加価値!I705&gt;0,LN(実質付加価値!I705),0)</f>
        <v>13.218976783215449</v>
      </c>
    </row>
    <row r="706" spans="1:9" x14ac:dyDescent="0.15">
      <c r="A706" s="1">
        <v>31</v>
      </c>
      <c r="B706" s="1" t="s">
        <v>129</v>
      </c>
      <c r="C706" s="1">
        <v>13</v>
      </c>
      <c r="D706" s="1" t="s">
        <v>164</v>
      </c>
      <c r="E706" s="4">
        <f>IF(実質付加価値!E706&gt;0,LN(実質付加価値!E706),0)</f>
        <v>5.5344869143114463</v>
      </c>
      <c r="F706" s="4">
        <f>IF(実質付加価値!F706&gt;0,LN(実質付加価値!F706),0)</f>
        <v>7.0587885467165679</v>
      </c>
      <c r="G706" s="4">
        <f>IF(実質付加価値!G706&gt;0,LN(実質付加価値!G706),0)</f>
        <v>7.4288581192295045</v>
      </c>
      <c r="H706" s="4">
        <f>IF(実質付加価値!H706&gt;0,LN(実質付加価値!H706),0)</f>
        <v>8.0405458631857929</v>
      </c>
      <c r="I706" s="4">
        <f>IF(実質付加価値!I706&gt;0,LN(実質付加価値!I706),0)</f>
        <v>8.9369714893186867</v>
      </c>
    </row>
    <row r="707" spans="1:9" x14ac:dyDescent="0.15">
      <c r="A707" s="1">
        <v>31</v>
      </c>
      <c r="B707" s="1" t="s">
        <v>129</v>
      </c>
      <c r="C707" s="1">
        <v>14</v>
      </c>
      <c r="D707" s="1" t="s">
        <v>165</v>
      </c>
      <c r="E707" s="4">
        <f>IF(実質付加価値!E707&gt;0,LN(実質付加価値!E707),0)</f>
        <v>4.8671362867394903</v>
      </c>
      <c r="F707" s="4">
        <f>IF(実質付加価値!F707&gt;0,LN(実質付加価値!F707),0)</f>
        <v>6.1160741500251188</v>
      </c>
      <c r="G707" s="4">
        <f>IF(実質付加価値!G707&gt;0,LN(実質付加価値!G707),0)</f>
        <v>6.1118834961522026</v>
      </c>
      <c r="H707" s="4">
        <f>IF(実質付加価値!H707&gt;0,LN(実質付加価値!H707),0)</f>
        <v>5.3785347196482709</v>
      </c>
      <c r="I707" s="4">
        <f>IF(実質付加価値!I707&gt;0,LN(実質付加価値!I707),0)</f>
        <v>6.5092329484162832</v>
      </c>
    </row>
    <row r="708" spans="1:9" x14ac:dyDescent="0.15">
      <c r="A708" s="1">
        <v>31</v>
      </c>
      <c r="B708" s="1" t="s">
        <v>129</v>
      </c>
      <c r="C708" s="1">
        <v>15</v>
      </c>
      <c r="D708" s="1" t="s">
        <v>166</v>
      </c>
      <c r="E708" s="4">
        <f>IF(実質付加価値!E708&gt;0,LN(実質付加価値!E708),0)</f>
        <v>10.025156419784025</v>
      </c>
      <c r="F708" s="4">
        <f>IF(実質付加価値!F708&gt;0,LN(実質付加価値!F708),0)</f>
        <v>10.208012357726719</v>
      </c>
      <c r="G708" s="4">
        <f>IF(実質付加価値!G708&gt;0,LN(実質付加価値!G708),0)</f>
        <v>10.455656035385408</v>
      </c>
      <c r="H708" s="4">
        <f>IF(実質付加価値!H708&gt;0,LN(実質付加価値!H708),0)</f>
        <v>10.198173899776995</v>
      </c>
      <c r="I708" s="4">
        <f>IF(実質付加価値!I708&gt;0,LN(実質付加価値!I708),0)</f>
        <v>10.128110539235866</v>
      </c>
    </row>
    <row r="709" spans="1:9" x14ac:dyDescent="0.15">
      <c r="A709" s="1">
        <v>31</v>
      </c>
      <c r="B709" s="1" t="s">
        <v>79</v>
      </c>
      <c r="C709" s="1">
        <v>16</v>
      </c>
      <c r="D709" s="1" t="s">
        <v>149</v>
      </c>
      <c r="E709" s="4">
        <f>IF(実質付加価値!E709&gt;0,LN(実質付加価値!E709),0)</f>
        <v>11.922257480270902</v>
      </c>
      <c r="F709" s="4">
        <f>IF(実質付加価値!F709&gt;0,LN(実質付加価値!F709),0)</f>
        <v>12.366280986498229</v>
      </c>
      <c r="G709" s="4">
        <f>IF(実質付加価値!G709&gt;0,LN(実質付加価値!G709),0)</f>
        <v>12.33418456878392</v>
      </c>
      <c r="H709" s="4">
        <f>IF(実質付加価値!H709&gt;0,LN(実質付加価値!H709),0)</f>
        <v>12.276594908138906</v>
      </c>
      <c r="I709" s="4">
        <f>IF(実質付加価値!I709&gt;0,LN(実質付加価値!I709),0)</f>
        <v>11.893184411105425</v>
      </c>
    </row>
    <row r="710" spans="1:9" x14ac:dyDescent="0.15">
      <c r="A710" s="1">
        <v>31</v>
      </c>
      <c r="B710" s="1" t="s">
        <v>79</v>
      </c>
      <c r="C710" s="1">
        <v>17</v>
      </c>
      <c r="D710" s="1" t="s">
        <v>150</v>
      </c>
      <c r="E710" s="4">
        <f>IF(実質付加価値!E710&gt;0,LN(実質付加価値!E710),0)</f>
        <v>8.9885996265060193</v>
      </c>
      <c r="F710" s="4">
        <f>IF(実質付加価値!F710&gt;0,LN(実質付加価値!F710),0)</f>
        <v>9.8877121364906237</v>
      </c>
      <c r="G710" s="4">
        <f>IF(実質付加価値!G710&gt;0,LN(実質付加価値!G710),0)</f>
        <v>11.079485164406863</v>
      </c>
      <c r="H710" s="4">
        <f>IF(実質付加価値!H710&gt;0,LN(実質付加価値!H710),0)</f>
        <v>11.036991151360386</v>
      </c>
      <c r="I710" s="4">
        <f>IF(実質付加価値!I710&gt;0,LN(実質付加価値!I710),0)</f>
        <v>11.297363103051127</v>
      </c>
    </row>
    <row r="711" spans="1:9" x14ac:dyDescent="0.15">
      <c r="A711" s="1">
        <v>31</v>
      </c>
      <c r="B711" s="1" t="s">
        <v>79</v>
      </c>
      <c r="C711" s="1">
        <v>18</v>
      </c>
      <c r="D711" s="1" t="s">
        <v>151</v>
      </c>
      <c r="E711" s="4">
        <f>IF(実質付加価値!E711&gt;0,LN(実質付加価値!E711),0)</f>
        <v>11.019175199889855</v>
      </c>
      <c r="F711" s="4">
        <f>IF(実質付加価値!F711&gt;0,LN(実質付加価値!F711),0)</f>
        <v>11.76010267892025</v>
      </c>
      <c r="G711" s="4">
        <f>IF(実質付加価値!G711&gt;0,LN(実質付加価値!G711),0)</f>
        <v>12.179785529589626</v>
      </c>
      <c r="H711" s="4">
        <f>IF(実質付加価値!H711&gt;0,LN(実質付加価値!H711),0)</f>
        <v>12.191801526427611</v>
      </c>
      <c r="I711" s="4">
        <f>IF(実質付加価値!I711&gt;0,LN(実質付加価値!I711),0)</f>
        <v>11.896032861256623</v>
      </c>
    </row>
    <row r="712" spans="1:9" x14ac:dyDescent="0.15">
      <c r="A712" s="1">
        <v>31</v>
      </c>
      <c r="B712" s="1" t="s">
        <v>79</v>
      </c>
      <c r="C712" s="1">
        <v>19</v>
      </c>
      <c r="D712" s="1" t="s">
        <v>152</v>
      </c>
      <c r="E712" s="4">
        <f>IF(実質付加価値!E712&gt;0,LN(実質付加価値!E712),0)</f>
        <v>9.8257445288823728</v>
      </c>
      <c r="F712" s="4">
        <f>IF(実質付加価値!F712&gt;0,LN(実質付加価値!F712),0)</f>
        <v>10.677657718570952</v>
      </c>
      <c r="G712" s="4">
        <f>IF(実質付加価値!G712&gt;0,LN(実質付加価値!G712),0)</f>
        <v>11.28530261118768</v>
      </c>
      <c r="H712" s="4">
        <f>IF(実質付加価値!H712&gt;0,LN(実質付加価値!H712),0)</f>
        <v>11.396075468256216</v>
      </c>
      <c r="I712" s="4">
        <f>IF(実質付加価値!I712&gt;0,LN(実質付加価値!I712),0)</f>
        <v>11.284065082989912</v>
      </c>
    </row>
    <row r="713" spans="1:9" x14ac:dyDescent="0.15">
      <c r="A713" s="1">
        <v>31</v>
      </c>
      <c r="B713" s="1" t="s">
        <v>79</v>
      </c>
      <c r="C713" s="1">
        <v>20</v>
      </c>
      <c r="D713" s="1" t="s">
        <v>153</v>
      </c>
      <c r="E713" s="4">
        <f>IF(実質付加価値!E713&gt;0,LN(実質付加価値!E713),0)</f>
        <v>9.6631226479367722</v>
      </c>
      <c r="F713" s="4">
        <f>IF(実質付加価値!F713&gt;0,LN(実質付加価値!F713),0)</f>
        <v>10.388543685501858</v>
      </c>
      <c r="G713" s="4">
        <f>IF(実質付加価値!G713&gt;0,LN(実質付加価値!G713),0)</f>
        <v>10.200324239005948</v>
      </c>
      <c r="H713" s="4">
        <f>IF(実質付加価値!H713&gt;0,LN(実質付加価値!H713),0)</f>
        <v>10.07523681163279</v>
      </c>
      <c r="I713" s="4">
        <f>IF(実質付加価値!I713&gt;0,LN(実質付加価値!I713),0)</f>
        <v>10.090556040890663</v>
      </c>
    </row>
    <row r="714" spans="1:9" x14ac:dyDescent="0.15">
      <c r="A714" s="1">
        <v>31</v>
      </c>
      <c r="B714" s="1" t="s">
        <v>79</v>
      </c>
      <c r="C714" s="1">
        <v>21</v>
      </c>
      <c r="D714" s="1" t="s">
        <v>154</v>
      </c>
      <c r="E714" s="4">
        <f>IF(実質付加価値!E714&gt;0,LN(実質付加価値!E714),0)</f>
        <v>10.760867952820691</v>
      </c>
      <c r="F714" s="4">
        <f>IF(実質付加価値!F714&gt;0,LN(実質付加価値!F714),0)</f>
        <v>10.986099316613492</v>
      </c>
      <c r="G714" s="4">
        <f>IF(実質付加価値!G714&gt;0,LN(実質付加価値!G714),0)</f>
        <v>11.317275257849094</v>
      </c>
      <c r="H714" s="4">
        <f>IF(実質付加価値!H714&gt;0,LN(実質付加価値!H714),0)</f>
        <v>11.524273505619741</v>
      </c>
      <c r="I714" s="4">
        <f>IF(実質付加価値!I714&gt;0,LN(実質付加価値!I714),0)</f>
        <v>11.700433180982662</v>
      </c>
    </row>
    <row r="715" spans="1:9" x14ac:dyDescent="0.15">
      <c r="A715" s="1">
        <v>31</v>
      </c>
      <c r="B715" s="1" t="s">
        <v>30</v>
      </c>
      <c r="C715" s="1">
        <v>22</v>
      </c>
      <c r="D715" s="1" t="s">
        <v>146</v>
      </c>
      <c r="E715" s="4">
        <f>IF(実質付加価値!E715&gt;0,LN(実質付加価値!E715),0)</f>
        <v>12.187891257898045</v>
      </c>
      <c r="F715" s="4">
        <f>IF(実質付加価値!F715&gt;0,LN(実質付加価値!F715),0)</f>
        <v>12.599106623185186</v>
      </c>
      <c r="G715" s="4">
        <f>IF(実質付加価値!G715&gt;0,LN(実質付加価値!G715),0)</f>
        <v>12.818410085903334</v>
      </c>
      <c r="H715" s="4">
        <f>IF(実質付加価値!H715&gt;0,LN(実質付加価値!H715),0)</f>
        <v>12.975539780548873</v>
      </c>
      <c r="I715" s="4">
        <f>IF(実質付加価値!I715&gt;0,LN(実質付加価値!I715),0)</f>
        <v>13.173899567538246</v>
      </c>
    </row>
    <row r="716" spans="1:9" x14ac:dyDescent="0.15">
      <c r="A716" s="1">
        <v>31</v>
      </c>
      <c r="B716" s="1" t="s">
        <v>30</v>
      </c>
      <c r="C716" s="1">
        <v>23</v>
      </c>
      <c r="D716" s="1" t="s">
        <v>167</v>
      </c>
      <c r="E716" s="4">
        <f>IF(実質付加価値!E716&gt;0,LN(実質付加価値!E716),0)</f>
        <v>12.21282441372993</v>
      </c>
      <c r="F716" s="4">
        <f>IF(実質付加価値!F716&gt;0,LN(実質付加価値!F716),0)</f>
        <v>12.392143091039326</v>
      </c>
      <c r="G716" s="4">
        <f>IF(実質付加価値!G716&gt;0,LN(実質付加価値!G716),0)</f>
        <v>12.493969768656571</v>
      </c>
      <c r="H716" s="4">
        <f>IF(実質付加価値!H716&gt;0,LN(実質付加価値!H716),0)</f>
        <v>12.716345633497143</v>
      </c>
      <c r="I716" s="4">
        <f>IF(実質付加価値!I716&gt;0,LN(実質付加価値!I716),0)</f>
        <v>12.850084444685841</v>
      </c>
    </row>
    <row r="717" spans="1:9" x14ac:dyDescent="0.15">
      <c r="A717" s="1">
        <v>32</v>
      </c>
      <c r="B717" s="1" t="s">
        <v>80</v>
      </c>
      <c r="C717" s="1">
        <v>1</v>
      </c>
      <c r="D717" s="1" t="s">
        <v>147</v>
      </c>
      <c r="E717" s="4">
        <f>IF(実質付加価値!E717&gt;0,LN(実質付加価値!E717),0)</f>
        <v>11.550495307553019</v>
      </c>
      <c r="F717" s="4">
        <f>IF(実質付加価値!F717&gt;0,LN(実質付加価値!F717),0)</f>
        <v>11.411315194823707</v>
      </c>
      <c r="G717" s="4">
        <f>IF(実質付加価値!G717&gt;0,LN(実質付加価値!G717),0)</f>
        <v>11.494008070944119</v>
      </c>
      <c r="H717" s="4">
        <f>IF(実質付加価値!H717&gt;0,LN(実質付加価値!H717),0)</f>
        <v>11.3451593010916</v>
      </c>
      <c r="I717" s="4">
        <f>IF(実質付加価値!I717&gt;0,LN(実質付加価値!I717),0)</f>
        <v>11.190756885964657</v>
      </c>
    </row>
    <row r="718" spans="1:9" x14ac:dyDescent="0.15">
      <c r="A718" s="1">
        <v>32</v>
      </c>
      <c r="B718" s="1" t="s">
        <v>80</v>
      </c>
      <c r="C718" s="1">
        <v>2</v>
      </c>
      <c r="D718" s="1" t="s">
        <v>148</v>
      </c>
      <c r="E718" s="4">
        <f>IF(実質付加価値!E718&gt;0,LN(実質付加価値!E718),0)</f>
        <v>9.012367355226484</v>
      </c>
      <c r="F718" s="4">
        <f>IF(実質付加価値!F718&gt;0,LN(実質付加価値!F718),0)</f>
        <v>8.9519788359828976</v>
      </c>
      <c r="G718" s="4">
        <f>IF(実質付加価値!G718&gt;0,LN(実質付加価値!G718),0)</f>
        <v>8.8915480918372545</v>
      </c>
      <c r="H718" s="4">
        <f>IF(実質付加価値!H718&gt;0,LN(実質付加価値!H718),0)</f>
        <v>8.7418161270223056</v>
      </c>
      <c r="I718" s="4">
        <f>IF(実質付加価値!I718&gt;0,LN(実質付加価値!I718),0)</f>
        <v>8.0137892380483482</v>
      </c>
    </row>
    <row r="719" spans="1:9" x14ac:dyDescent="0.15">
      <c r="A719" s="1">
        <v>32</v>
      </c>
      <c r="B719" s="1" t="s">
        <v>130</v>
      </c>
      <c r="C719" s="1">
        <v>3</v>
      </c>
      <c r="D719" s="1" t="s">
        <v>155</v>
      </c>
      <c r="E719" s="4">
        <f>IF(実質付加価値!E719&gt;0,LN(実質付加価値!E719),0)</f>
        <v>10.414579907095197</v>
      </c>
      <c r="F719" s="4">
        <f>IF(実質付加価値!F719&gt;0,LN(実質付加価値!F719),0)</f>
        <v>10.657406397735935</v>
      </c>
      <c r="G719" s="4">
        <f>IF(実質付加価値!G719&gt;0,LN(実質付加価値!G719),0)</f>
        <v>10.650782567334177</v>
      </c>
      <c r="H719" s="4">
        <f>IF(実質付加価値!H719&gt;0,LN(実質付加価値!H719),0)</f>
        <v>10.599573298058388</v>
      </c>
      <c r="I719" s="4">
        <f>IF(実質付加価値!I719&gt;0,LN(実質付加価値!I719),0)</f>
        <v>10.465941243143668</v>
      </c>
    </row>
    <row r="720" spans="1:9" x14ac:dyDescent="0.15">
      <c r="A720" s="1">
        <v>32</v>
      </c>
      <c r="B720" s="1" t="s">
        <v>130</v>
      </c>
      <c r="C720" s="1">
        <v>4</v>
      </c>
      <c r="D720" s="1" t="s">
        <v>156</v>
      </c>
      <c r="E720" s="4">
        <f>IF(実質付加価値!E720&gt;0,LN(実質付加価値!E720),0)</f>
        <v>9.2316759512945232</v>
      </c>
      <c r="F720" s="4">
        <f>IF(実質付加価値!F720&gt;0,LN(実質付加価値!F720),0)</f>
        <v>10.240190547239802</v>
      </c>
      <c r="G720" s="4">
        <f>IF(実質付加価値!G720&gt;0,LN(実質付加価値!G720),0)</f>
        <v>10.766976655932606</v>
      </c>
      <c r="H720" s="4">
        <f>IF(実質付加価値!H720&gt;0,LN(実質付加価値!H720),0)</f>
        <v>9.8393406304242106</v>
      </c>
      <c r="I720" s="4">
        <f>IF(実質付加価値!I720&gt;0,LN(実質付加価値!I720),0)</f>
        <v>9.254803994173594</v>
      </c>
    </row>
    <row r="721" spans="1:9" x14ac:dyDescent="0.15">
      <c r="A721" s="1">
        <v>32</v>
      </c>
      <c r="B721" s="1" t="s">
        <v>130</v>
      </c>
      <c r="C721" s="1">
        <v>5</v>
      </c>
      <c r="D721" s="1" t="s">
        <v>157</v>
      </c>
      <c r="E721" s="4">
        <f>IF(実質付加価値!E721&gt;0,LN(実質付加価値!E721),0)</f>
        <v>9.0095947282951538</v>
      </c>
      <c r="F721" s="4">
        <f>IF(実質付加価値!F721&gt;0,LN(実質付加価値!F721),0)</f>
        <v>8.8861745150182756</v>
      </c>
      <c r="G721" s="4">
        <f>IF(実質付加価値!G721&gt;0,LN(実質付加価値!G721),0)</f>
        <v>9.6531476930647493</v>
      </c>
      <c r="H721" s="4">
        <f>IF(実質付加価値!H721&gt;0,LN(実質付加価値!H721),0)</f>
        <v>9.3919166110596652</v>
      </c>
      <c r="I721" s="4">
        <f>IF(実質付加価値!I721&gt;0,LN(実質付加価値!I721),0)</f>
        <v>9.0846291769773462</v>
      </c>
    </row>
    <row r="722" spans="1:9" x14ac:dyDescent="0.15">
      <c r="A722" s="1">
        <v>32</v>
      </c>
      <c r="B722" s="1" t="s">
        <v>130</v>
      </c>
      <c r="C722" s="1">
        <v>6</v>
      </c>
      <c r="D722" s="1" t="s">
        <v>49</v>
      </c>
      <c r="E722" s="4">
        <f>IF(実質付加価値!E722&gt;0,LN(実質付加価値!E722),0)</f>
        <v>6.348496026240098</v>
      </c>
      <c r="F722" s="4">
        <f>IF(実質付加価値!F722&gt;0,LN(実質付加価値!F722),0)</f>
        <v>7.1040113405748659</v>
      </c>
      <c r="G722" s="4">
        <f>IF(実質付加価値!G722&gt;0,LN(実質付加価値!G722),0)</f>
        <v>7.8150950170611839</v>
      </c>
      <c r="H722" s="4">
        <f>IF(実質付加価値!H722&gt;0,LN(実質付加価値!H722),0)</f>
        <v>7.6116480325227345</v>
      </c>
      <c r="I722" s="4">
        <f>IF(実質付加価値!I722&gt;0,LN(実質付加価値!I722),0)</f>
        <v>8.928691028465483</v>
      </c>
    </row>
    <row r="723" spans="1:9" x14ac:dyDescent="0.15">
      <c r="A723" s="1">
        <v>32</v>
      </c>
      <c r="B723" s="1" t="s">
        <v>130</v>
      </c>
      <c r="C723" s="1">
        <v>7</v>
      </c>
      <c r="D723" s="1" t="s">
        <v>158</v>
      </c>
      <c r="E723" s="4">
        <f>IF(実質付加価値!E723&gt;0,LN(実質付加価値!E723),0)</f>
        <v>5.476157118727027</v>
      </c>
      <c r="F723" s="4">
        <f>IF(実質付加価値!F723&gt;0,LN(実質付加価値!F723),0)</f>
        <v>5.7441347988808573</v>
      </c>
      <c r="G723" s="4">
        <f>IF(実質付加価値!G723&gt;0,LN(実質付加価値!G723),0)</f>
        <v>7.6229349826291513</v>
      </c>
      <c r="H723" s="4">
        <f>IF(実質付加価値!H723&gt;0,LN(実質付加価値!H723),0)</f>
        <v>7.9237255300004756</v>
      </c>
      <c r="I723" s="4">
        <f>IF(実質付加価値!I723&gt;0,LN(実質付加価値!I723),0)</f>
        <v>6.8603904996184877</v>
      </c>
    </row>
    <row r="724" spans="1:9" x14ac:dyDescent="0.15">
      <c r="A724" s="1">
        <v>32</v>
      </c>
      <c r="B724" s="1" t="s">
        <v>130</v>
      </c>
      <c r="C724" s="1">
        <v>8</v>
      </c>
      <c r="D724" s="1" t="s">
        <v>159</v>
      </c>
      <c r="E724" s="4">
        <f>IF(実質付加価値!E724&gt;0,LN(実質付加価値!E724),0)</f>
        <v>9.2151503041555447</v>
      </c>
      <c r="F724" s="4">
        <f>IF(実質付加価値!F724&gt;0,LN(実質付加価値!F724),0)</f>
        <v>9.8525498199128734</v>
      </c>
      <c r="G724" s="4">
        <f>IF(実質付加価値!G724&gt;0,LN(実質付加価値!G724),0)</f>
        <v>10.232829713152556</v>
      </c>
      <c r="H724" s="4">
        <f>IF(実質付加価値!H724&gt;0,LN(実質付加価値!H724),0)</f>
        <v>10.253706794121868</v>
      </c>
      <c r="I724" s="4">
        <f>IF(実質付加価値!I724&gt;0,LN(実質付加価値!I724),0)</f>
        <v>9.7423663474157802</v>
      </c>
    </row>
    <row r="725" spans="1:9" x14ac:dyDescent="0.15">
      <c r="A725" s="1">
        <v>32</v>
      </c>
      <c r="B725" s="1" t="s">
        <v>130</v>
      </c>
      <c r="C725" s="1">
        <v>9</v>
      </c>
      <c r="D725" s="1" t="s">
        <v>160</v>
      </c>
      <c r="E725" s="4">
        <f>IF(実質付加価値!E725&gt;0,LN(実質付加価値!E725),0)</f>
        <v>9.6375425504080212</v>
      </c>
      <c r="F725" s="4">
        <f>IF(実質付加価値!F725&gt;0,LN(実質付加価値!F725),0)</f>
        <v>10.407174860830438</v>
      </c>
      <c r="G725" s="4">
        <f>IF(実質付加価値!G725&gt;0,LN(実質付加価値!G725),0)</f>
        <v>11.007817999793311</v>
      </c>
      <c r="H725" s="4">
        <f>IF(実質付加価値!H725&gt;0,LN(実質付加価値!H725),0)</f>
        <v>11.244134072298401</v>
      </c>
      <c r="I725" s="4">
        <f>IF(実質付加価値!I725&gt;0,LN(実質付加価値!I725),0)</f>
        <v>10.647542544570866</v>
      </c>
    </row>
    <row r="726" spans="1:9" x14ac:dyDescent="0.15">
      <c r="A726" s="1">
        <v>32</v>
      </c>
      <c r="B726" s="1" t="s">
        <v>130</v>
      </c>
      <c r="C726" s="1">
        <v>10</v>
      </c>
      <c r="D726" s="1" t="s">
        <v>161</v>
      </c>
      <c r="E726" s="4">
        <f>IF(実質付加価値!E726&gt;0,LN(実質付加価値!E726),0)</f>
        <v>7.4696459710773651</v>
      </c>
      <c r="F726" s="4">
        <f>IF(実質付加価値!F726&gt;0,LN(実質付加価値!F726),0)</f>
        <v>8.5346206672945044</v>
      </c>
      <c r="G726" s="4">
        <f>IF(実質付加価値!G726&gt;0,LN(実質付加価値!G726),0)</f>
        <v>9.0065561380909269</v>
      </c>
      <c r="H726" s="4">
        <f>IF(実質付加価値!H726&gt;0,LN(実質付加価値!H726),0)</f>
        <v>9.7492185279842438</v>
      </c>
      <c r="I726" s="4">
        <f>IF(実質付加価値!I726&gt;0,LN(実質付加価値!I726),0)</f>
        <v>9.0993347048968474</v>
      </c>
    </row>
    <row r="727" spans="1:9" x14ac:dyDescent="0.15">
      <c r="A727" s="1">
        <v>32</v>
      </c>
      <c r="B727" s="1" t="s">
        <v>130</v>
      </c>
      <c r="C727" s="1">
        <v>11</v>
      </c>
      <c r="D727" s="1" t="s">
        <v>162</v>
      </c>
      <c r="E727" s="4">
        <f>IF(実質付加価値!E727&gt;0,LN(実質付加価値!E727),0)</f>
        <v>8.9353437799103599</v>
      </c>
      <c r="F727" s="4">
        <f>IF(実質付加価値!F727&gt;0,LN(実質付加価値!F727),0)</f>
        <v>10.175145528242046</v>
      </c>
      <c r="G727" s="4">
        <f>IF(実質付加価値!G727&gt;0,LN(実質付加価値!G727),0)</f>
        <v>10.778663191977031</v>
      </c>
      <c r="H727" s="4">
        <f>IF(実質付加価値!H727&gt;0,LN(実質付加価値!H727),0)</f>
        <v>10.701097918829197</v>
      </c>
      <c r="I727" s="4">
        <f>IF(実質付加価値!I727&gt;0,LN(実質付加価値!I727),0)</f>
        <v>10.977729645740185</v>
      </c>
    </row>
    <row r="728" spans="1:9" x14ac:dyDescent="0.15">
      <c r="A728" s="1">
        <v>32</v>
      </c>
      <c r="B728" s="1" t="s">
        <v>130</v>
      </c>
      <c r="C728" s="1">
        <v>12</v>
      </c>
      <c r="D728" s="1" t="s">
        <v>163</v>
      </c>
      <c r="E728" s="4">
        <f>IF(実質付加価値!E728&gt;0,LN(実質付加価値!E728),0)</f>
        <v>5.8699170831356886</v>
      </c>
      <c r="F728" s="4">
        <f>IF(実質付加価値!F728&gt;0,LN(実質付加価値!F728),0)</f>
        <v>8.0316844987636742</v>
      </c>
      <c r="G728" s="4">
        <f>IF(実質付加価値!G728&gt;0,LN(実質付加価値!G728),0)</f>
        <v>9.963372089256092</v>
      </c>
      <c r="H728" s="4">
        <f>IF(実質付加価値!H728&gt;0,LN(実質付加価値!H728),0)</f>
        <v>11.105013091367882</v>
      </c>
      <c r="I728" s="4">
        <f>IF(実質付加価値!I728&gt;0,LN(実質付加価値!I728),0)</f>
        <v>12.316033361134778</v>
      </c>
    </row>
    <row r="729" spans="1:9" x14ac:dyDescent="0.15">
      <c r="A729" s="1">
        <v>32</v>
      </c>
      <c r="B729" s="1" t="s">
        <v>130</v>
      </c>
      <c r="C729" s="1">
        <v>13</v>
      </c>
      <c r="D729" s="1" t="s">
        <v>164</v>
      </c>
      <c r="E729" s="4">
        <f>IF(実質付加価値!E729&gt;0,LN(実質付加価値!E729),0)</f>
        <v>7.4684773030910625</v>
      </c>
      <c r="F729" s="4">
        <f>IF(実質付加価値!F729&gt;0,LN(実質付加価値!F729),0)</f>
        <v>9.1285791209830336</v>
      </c>
      <c r="G729" s="4">
        <f>IF(実質付加価値!G729&gt;0,LN(実質付加価値!G729),0)</f>
        <v>9.7649284630093156</v>
      </c>
      <c r="H729" s="4">
        <f>IF(実質付加価値!H729&gt;0,LN(実質付加価値!H729),0)</f>
        <v>9.6457944104646174</v>
      </c>
      <c r="I729" s="4">
        <f>IF(実質付加価値!I729&gt;0,LN(実質付加価値!I729),0)</f>
        <v>10.364401514219576</v>
      </c>
    </row>
    <row r="730" spans="1:9" x14ac:dyDescent="0.15">
      <c r="A730" s="1">
        <v>32</v>
      </c>
      <c r="B730" s="1" t="s">
        <v>130</v>
      </c>
      <c r="C730" s="1">
        <v>14</v>
      </c>
      <c r="D730" s="1" t="s">
        <v>165</v>
      </c>
      <c r="E730" s="4">
        <f>IF(実質付加価値!E730&gt;0,LN(実質付加価値!E730),0)</f>
        <v>3.4389730951736452</v>
      </c>
      <c r="F730" s="4">
        <f>IF(実質付加価値!F730&gt;0,LN(実質付加価値!F730),0)</f>
        <v>8.0231028574951715</v>
      </c>
      <c r="G730" s="4">
        <f>IF(実質付加価値!G730&gt;0,LN(実質付加価値!G730),0)</f>
        <v>8.1441059926769963</v>
      </c>
      <c r="H730" s="4">
        <f>IF(実質付加価値!H730&gt;0,LN(実質付加価値!H730),0)</f>
        <v>8.5450111351244722</v>
      </c>
      <c r="I730" s="4">
        <f>IF(実質付加価値!I730&gt;0,LN(実質付加価値!I730),0)</f>
        <v>9.4197540254847922</v>
      </c>
    </row>
    <row r="731" spans="1:9" x14ac:dyDescent="0.15">
      <c r="A731" s="1">
        <v>32</v>
      </c>
      <c r="B731" s="1" t="s">
        <v>130</v>
      </c>
      <c r="C731" s="1">
        <v>15</v>
      </c>
      <c r="D731" s="1" t="s">
        <v>166</v>
      </c>
      <c r="E731" s="4">
        <f>IF(実質付加価値!E731&gt;0,LN(実質付加価値!E731),0)</f>
        <v>10.351300263988046</v>
      </c>
      <c r="F731" s="4">
        <f>IF(実質付加価値!F731&gt;0,LN(実質付加価値!F731),0)</f>
        <v>10.63371330843027</v>
      </c>
      <c r="G731" s="4">
        <f>IF(実質付加価値!G731&gt;0,LN(実質付加価値!G731),0)</f>
        <v>10.943488366210754</v>
      </c>
      <c r="H731" s="4">
        <f>IF(実質付加価値!H731&gt;0,LN(実質付加価値!H731),0)</f>
        <v>10.790627849993097</v>
      </c>
      <c r="I731" s="4">
        <f>IF(実質付加価値!I731&gt;0,LN(実質付加価値!I731),0)</f>
        <v>10.497468910445983</v>
      </c>
    </row>
    <row r="732" spans="1:9" x14ac:dyDescent="0.15">
      <c r="A732" s="1">
        <v>32</v>
      </c>
      <c r="B732" s="1" t="s">
        <v>80</v>
      </c>
      <c r="C732" s="1">
        <v>16</v>
      </c>
      <c r="D732" s="1" t="s">
        <v>149</v>
      </c>
      <c r="E732" s="4">
        <f>IF(実質付加価値!E732&gt;0,LN(実質付加価値!E732),0)</f>
        <v>12.133721135101627</v>
      </c>
      <c r="F732" s="4">
        <f>IF(実質付加価値!F732&gt;0,LN(実質付加価値!F732),0)</f>
        <v>12.590017507367225</v>
      </c>
      <c r="G732" s="4">
        <f>IF(実質付加価値!G732&gt;0,LN(実質付加価値!G732),0)</f>
        <v>12.556683247437963</v>
      </c>
      <c r="H732" s="4">
        <f>IF(実質付加価値!H732&gt;0,LN(実質付加価値!H732),0)</f>
        <v>12.656082342484316</v>
      </c>
      <c r="I732" s="4">
        <f>IF(実質付加価値!I732&gt;0,LN(実質付加価値!I732),0)</f>
        <v>12.440529970951394</v>
      </c>
    </row>
    <row r="733" spans="1:9" x14ac:dyDescent="0.15">
      <c r="A733" s="1">
        <v>32</v>
      </c>
      <c r="B733" s="1" t="s">
        <v>80</v>
      </c>
      <c r="C733" s="1">
        <v>17</v>
      </c>
      <c r="D733" s="1" t="s">
        <v>150</v>
      </c>
      <c r="E733" s="4">
        <f>IF(実質付加価値!E733&gt;0,LN(実質付加価値!E733),0)</f>
        <v>9.8985577664376816</v>
      </c>
      <c r="F733" s="4">
        <f>IF(実質付加価値!F733&gt;0,LN(実質付加価値!F733),0)</f>
        <v>10.377893131699883</v>
      </c>
      <c r="G733" s="4">
        <f>IF(実質付加価値!G733&gt;0,LN(実質付加価値!G733),0)</f>
        <v>11.566309483556843</v>
      </c>
      <c r="H733" s="4">
        <f>IF(実質付加価値!H733&gt;0,LN(実質付加価値!H733),0)</f>
        <v>11.78697429593999</v>
      </c>
      <c r="I733" s="4">
        <f>IF(実質付加価値!I733&gt;0,LN(実質付加価値!I733),0)</f>
        <v>11.840848501768319</v>
      </c>
    </row>
    <row r="734" spans="1:9" x14ac:dyDescent="0.15">
      <c r="A734" s="1">
        <v>32</v>
      </c>
      <c r="B734" s="1" t="s">
        <v>80</v>
      </c>
      <c r="C734" s="1">
        <v>18</v>
      </c>
      <c r="D734" s="1" t="s">
        <v>151</v>
      </c>
      <c r="E734" s="4">
        <f>IF(実質付加価値!E734&gt;0,LN(実質付加価値!E734),0)</f>
        <v>10.613099752907809</v>
      </c>
      <c r="F734" s="4">
        <f>IF(実質付加価値!F734&gt;0,LN(実質付加価値!F734),0)</f>
        <v>11.724223547881888</v>
      </c>
      <c r="G734" s="4">
        <f>IF(実質付加価値!G734&gt;0,LN(実質付加価値!G734),0)</f>
        <v>12.165216338339125</v>
      </c>
      <c r="H734" s="4">
        <f>IF(実質付加価値!H734&gt;0,LN(実質付加価値!H734),0)</f>
        <v>12.379620401883725</v>
      </c>
      <c r="I734" s="4">
        <f>IF(実質付加価値!I734&gt;0,LN(実質付加価値!I734),0)</f>
        <v>12.144539987246732</v>
      </c>
    </row>
    <row r="735" spans="1:9" x14ac:dyDescent="0.15">
      <c r="A735" s="1">
        <v>32</v>
      </c>
      <c r="B735" s="1" t="s">
        <v>80</v>
      </c>
      <c r="C735" s="1">
        <v>19</v>
      </c>
      <c r="D735" s="1" t="s">
        <v>152</v>
      </c>
      <c r="E735" s="4">
        <f>IF(実質付加価値!E735&gt;0,LN(実質付加価値!E735),0)</f>
        <v>10.127443256491508</v>
      </c>
      <c r="F735" s="4">
        <f>IF(実質付加価値!F735&gt;0,LN(実質付加価値!F735),0)</f>
        <v>11.024302303939642</v>
      </c>
      <c r="G735" s="4">
        <f>IF(実質付加価値!G735&gt;0,LN(実質付加価値!G735),0)</f>
        <v>11.662921127336698</v>
      </c>
      <c r="H735" s="4">
        <f>IF(実質付加価値!H735&gt;0,LN(実質付加価値!H735),0)</f>
        <v>11.487675924263883</v>
      </c>
      <c r="I735" s="4">
        <f>IF(実質付加価値!I735&gt;0,LN(実質付加価値!I735),0)</f>
        <v>11.386777636911807</v>
      </c>
    </row>
    <row r="736" spans="1:9" x14ac:dyDescent="0.15">
      <c r="A736" s="1">
        <v>32</v>
      </c>
      <c r="B736" s="1" t="s">
        <v>80</v>
      </c>
      <c r="C736" s="1">
        <v>20</v>
      </c>
      <c r="D736" s="1" t="s">
        <v>153</v>
      </c>
      <c r="E736" s="4">
        <f>IF(実質付加価値!E736&gt;0,LN(実質付加価値!E736),0)</f>
        <v>9.6710069145452682</v>
      </c>
      <c r="F736" s="4">
        <f>IF(実質付加価値!F736&gt;0,LN(実質付加価値!F736),0)</f>
        <v>10.539364851264965</v>
      </c>
      <c r="G736" s="4">
        <f>IF(実質付加価値!G736&gt;0,LN(実質付加価値!G736),0)</f>
        <v>10.433693681453237</v>
      </c>
      <c r="H736" s="4">
        <f>IF(実質付加価値!H736&gt;0,LN(実質付加価値!H736),0)</f>
        <v>10.199038197414684</v>
      </c>
      <c r="I736" s="4">
        <f>IF(実質付加価値!I736&gt;0,LN(実質付加価値!I736),0)</f>
        <v>10.263554482119273</v>
      </c>
    </row>
    <row r="737" spans="1:9" x14ac:dyDescent="0.15">
      <c r="A737" s="1">
        <v>32</v>
      </c>
      <c r="B737" s="1" t="s">
        <v>80</v>
      </c>
      <c r="C737" s="1">
        <v>21</v>
      </c>
      <c r="D737" s="1" t="s">
        <v>154</v>
      </c>
      <c r="E737" s="4">
        <f>IF(実質付加価値!E737&gt;0,LN(実質付加価値!E737),0)</f>
        <v>10.993675599774708</v>
      </c>
      <c r="F737" s="4">
        <f>IF(実質付加価値!F737&gt;0,LN(実質付加価値!F737),0)</f>
        <v>11.134500329149521</v>
      </c>
      <c r="G737" s="4">
        <f>IF(実質付加価値!G737&gt;0,LN(実質付加価値!G737),0)</f>
        <v>11.497975246154414</v>
      </c>
      <c r="H737" s="4">
        <f>IF(実質付加価値!H737&gt;0,LN(実質付加価値!H737),0)</f>
        <v>11.702200421865951</v>
      </c>
      <c r="I737" s="4">
        <f>IF(実質付加価値!I737&gt;0,LN(実質付加価値!I737),0)</f>
        <v>11.851551549742872</v>
      </c>
    </row>
    <row r="738" spans="1:9" x14ac:dyDescent="0.15">
      <c r="A738" s="1">
        <v>32</v>
      </c>
      <c r="B738" s="1" t="s">
        <v>31</v>
      </c>
      <c r="C738" s="1">
        <v>22</v>
      </c>
      <c r="D738" s="1" t="s">
        <v>146</v>
      </c>
      <c r="E738" s="4">
        <f>IF(実質付加価値!E738&gt;0,LN(実質付加価値!E738),0)</f>
        <v>11.974529283829037</v>
      </c>
      <c r="F738" s="4">
        <f>IF(実質付加価値!F738&gt;0,LN(実質付加価値!F738),0)</f>
        <v>12.776559392821007</v>
      </c>
      <c r="G738" s="4">
        <f>IF(実質付加価値!G738&gt;0,LN(実質付加価値!G738),0)</f>
        <v>12.861677435853817</v>
      </c>
      <c r="H738" s="4">
        <f>IF(実質付加価値!H738&gt;0,LN(実質付加価値!H738),0)</f>
        <v>13.136313037657908</v>
      </c>
      <c r="I738" s="4">
        <f>IF(実質付加価値!I738&gt;0,LN(実質付加価値!I738),0)</f>
        <v>13.348400743666323</v>
      </c>
    </row>
    <row r="739" spans="1:9" x14ac:dyDescent="0.15">
      <c r="A739" s="1">
        <v>32</v>
      </c>
      <c r="B739" s="1" t="s">
        <v>31</v>
      </c>
      <c r="C739" s="1">
        <v>23</v>
      </c>
      <c r="D739" s="1" t="s">
        <v>167</v>
      </c>
      <c r="E739" s="4">
        <f>IF(実質付加価値!E739&gt;0,LN(実質付加価値!E739),0)</f>
        <v>12.424981760742789</v>
      </c>
      <c r="F739" s="4">
        <f>IF(実質付加価値!F739&gt;0,LN(実質付加価値!F739),0)</f>
        <v>12.644923166331456</v>
      </c>
      <c r="G739" s="4">
        <f>IF(実質付加価値!G739&gt;0,LN(実質付加価値!G739),0)</f>
        <v>12.746712068168938</v>
      </c>
      <c r="H739" s="4">
        <f>IF(実質付加価値!H739&gt;0,LN(実質付加価値!H739),0)</f>
        <v>12.935700464211092</v>
      </c>
      <c r="I739" s="4">
        <f>IF(実質付加価値!I739&gt;0,LN(実質付加価値!I739),0)</f>
        <v>13.02230805316907</v>
      </c>
    </row>
    <row r="740" spans="1:9" x14ac:dyDescent="0.15">
      <c r="A740" s="1">
        <v>33</v>
      </c>
      <c r="B740" s="1" t="s">
        <v>81</v>
      </c>
      <c r="C740" s="1">
        <v>1</v>
      </c>
      <c r="D740" s="1" t="s">
        <v>147</v>
      </c>
      <c r="E740" s="4">
        <f>IF(実質付加価値!E740&gt;0,LN(実質付加価値!E740),0)</f>
        <v>11.947692973809479</v>
      </c>
      <c r="F740" s="4">
        <f>IF(実質付加価値!F740&gt;0,LN(実質付加価値!F740),0)</f>
        <v>11.823820196004277</v>
      </c>
      <c r="G740" s="4">
        <f>IF(実質付加価値!G740&gt;0,LN(実質付加価値!G740),0)</f>
        <v>11.835016991640325</v>
      </c>
      <c r="H740" s="4">
        <f>IF(実質付加価値!H740&gt;0,LN(実質付加価値!H740),0)</f>
        <v>11.721728229512925</v>
      </c>
      <c r="I740" s="4">
        <f>IF(実質付加価値!I740&gt;0,LN(実質付加価値!I740),0)</f>
        <v>11.586442266579153</v>
      </c>
    </row>
    <row r="741" spans="1:9" x14ac:dyDescent="0.15">
      <c r="A741" s="1">
        <v>33</v>
      </c>
      <c r="B741" s="1" t="s">
        <v>81</v>
      </c>
      <c r="C741" s="1">
        <v>2</v>
      </c>
      <c r="D741" s="1" t="s">
        <v>148</v>
      </c>
      <c r="E741" s="4">
        <f>IF(実質付加価値!E741&gt;0,LN(実質付加価値!E741),0)</f>
        <v>10.256761505072019</v>
      </c>
      <c r="F741" s="4">
        <f>IF(実質付加価値!F741&gt;0,LN(実質付加価値!F741),0)</f>
        <v>9.8692008674022951</v>
      </c>
      <c r="G741" s="4">
        <f>IF(実質付加価値!G741&gt;0,LN(実質付加価値!G741),0)</f>
        <v>10.055544875258871</v>
      </c>
      <c r="H741" s="4">
        <f>IF(実質付加価値!H741&gt;0,LN(実質付加価値!H741),0)</f>
        <v>9.6389035428677712</v>
      </c>
      <c r="I741" s="4">
        <f>IF(実質付加価値!I741&gt;0,LN(実質付加価値!I741),0)</f>
        <v>8.5824439546536428</v>
      </c>
    </row>
    <row r="742" spans="1:9" x14ac:dyDescent="0.15">
      <c r="A742" s="1">
        <v>33</v>
      </c>
      <c r="B742" s="1" t="s">
        <v>131</v>
      </c>
      <c r="C742" s="1">
        <v>3</v>
      </c>
      <c r="D742" s="1" t="s">
        <v>155</v>
      </c>
      <c r="E742" s="4">
        <f>IF(実質付加価値!E742&gt;0,LN(実質付加価値!E742),0)</f>
        <v>12.027657328071159</v>
      </c>
      <c r="F742" s="4">
        <f>IF(実質付加価値!F742&gt;0,LN(実質付加価値!F742),0)</f>
        <v>12.306704982030297</v>
      </c>
      <c r="G742" s="4">
        <f>IF(実質付加価値!G742&gt;0,LN(実質付加価値!G742),0)</f>
        <v>12.5247886669757</v>
      </c>
      <c r="H742" s="4">
        <f>IF(実質付加価値!H742&gt;0,LN(実質付加価値!H742),0)</f>
        <v>12.418902907744009</v>
      </c>
      <c r="I742" s="4">
        <f>IF(実質付加価値!I742&gt;0,LN(実質付加価値!I742),0)</f>
        <v>12.476093492951955</v>
      </c>
    </row>
    <row r="743" spans="1:9" x14ac:dyDescent="0.15">
      <c r="A743" s="1">
        <v>33</v>
      </c>
      <c r="B743" s="1" t="s">
        <v>131</v>
      </c>
      <c r="C743" s="1">
        <v>4</v>
      </c>
      <c r="D743" s="1" t="s">
        <v>156</v>
      </c>
      <c r="E743" s="4">
        <f>IF(実質付加価値!E743&gt;0,LN(実質付加価値!E743),0)</f>
        <v>11.520087328513418</v>
      </c>
      <c r="F743" s="4">
        <f>IF(実質付加価値!F743&gt;0,LN(実質付加価値!F743),0)</f>
        <v>12.01834198435974</v>
      </c>
      <c r="G743" s="4">
        <f>IF(実質付加価値!G743&gt;0,LN(実質付加価値!G743),0)</f>
        <v>12.314368665250109</v>
      </c>
      <c r="H743" s="4">
        <f>IF(実質付加価値!H743&gt;0,LN(実質付加価値!H743),0)</f>
        <v>11.795329968474054</v>
      </c>
      <c r="I743" s="4">
        <f>IF(実質付加価値!I743&gt;0,LN(実質付加価値!I743),0)</f>
        <v>11.459865445614746</v>
      </c>
    </row>
    <row r="744" spans="1:9" x14ac:dyDescent="0.15">
      <c r="A744" s="1">
        <v>33</v>
      </c>
      <c r="B744" s="1" t="s">
        <v>131</v>
      </c>
      <c r="C744" s="1">
        <v>5</v>
      </c>
      <c r="D744" s="1" t="s">
        <v>157</v>
      </c>
      <c r="E744" s="4">
        <f>IF(実質付加価値!E744&gt;0,LN(実質付加価値!E744),0)</f>
        <v>10.200091447032737</v>
      </c>
      <c r="F744" s="4">
        <f>IF(実質付加価値!F744&gt;0,LN(実質付加価値!F744),0)</f>
        <v>10.186518620248574</v>
      </c>
      <c r="G744" s="4">
        <f>IF(実質付加価値!G744&gt;0,LN(実質付加価値!G744),0)</f>
        <v>10.4900561524297</v>
      </c>
      <c r="H744" s="4">
        <f>IF(実質付加価値!H744&gt;0,LN(実質付加価値!H744),0)</f>
        <v>10.484470667629035</v>
      </c>
      <c r="I744" s="4">
        <f>IF(実質付加価値!I744&gt;0,LN(実質付加価値!I744),0)</f>
        <v>10.399489835567019</v>
      </c>
    </row>
    <row r="745" spans="1:9" x14ac:dyDescent="0.15">
      <c r="A745" s="1">
        <v>33</v>
      </c>
      <c r="B745" s="1" t="s">
        <v>131</v>
      </c>
      <c r="C745" s="1">
        <v>6</v>
      </c>
      <c r="D745" s="1" t="s">
        <v>49</v>
      </c>
      <c r="E745" s="4">
        <f>IF(実質付加価値!E745&gt;0,LN(実質付加価値!E745),0)</f>
        <v>10.616145283756175</v>
      </c>
      <c r="F745" s="4">
        <f>IF(実質付加価値!F745&gt;0,LN(実質付加価値!F745),0)</f>
        <v>10.721704245877957</v>
      </c>
      <c r="G745" s="4">
        <f>IF(実質付加価値!G745&gt;0,LN(実質付加価値!G745),0)</f>
        <v>12.179005220910957</v>
      </c>
      <c r="H745" s="4">
        <f>IF(実質付加価値!H745&gt;0,LN(実質付加価値!H745),0)</f>
        <v>12.20603856190621</v>
      </c>
      <c r="I745" s="4">
        <f>IF(実質付加価値!I745&gt;0,LN(実質付加価値!I745),0)</f>
        <v>11.450583863064717</v>
      </c>
    </row>
    <row r="746" spans="1:9" x14ac:dyDescent="0.15">
      <c r="A746" s="1">
        <v>33</v>
      </c>
      <c r="B746" s="1" t="s">
        <v>131</v>
      </c>
      <c r="C746" s="1">
        <v>7</v>
      </c>
      <c r="D746" s="1" t="s">
        <v>158</v>
      </c>
      <c r="E746" s="4">
        <f>IF(実質付加価値!E746&gt;0,LN(実質付加価値!E746),0)</f>
        <v>13.214559345878477</v>
      </c>
      <c r="F746" s="4">
        <f>IF(実質付加価値!F746&gt;0,LN(実質付加価値!F746),0)</f>
        <v>12.598187075009834</v>
      </c>
      <c r="G746" s="4">
        <f>IF(実質付加価値!G746&gt;0,LN(実質付加価値!G746),0)</f>
        <v>12.969748365816814</v>
      </c>
      <c r="H746" s="4">
        <f>IF(実質付加価値!H746&gt;0,LN(実質付加価値!H746),0)</f>
        <v>13.140411093120651</v>
      </c>
      <c r="I746" s="4">
        <f>IF(実質付加価値!I746&gt;0,LN(実質付加価値!I746),0)</f>
        <v>11.719205256782026</v>
      </c>
    </row>
    <row r="747" spans="1:9" x14ac:dyDescent="0.15">
      <c r="A747" s="1">
        <v>33</v>
      </c>
      <c r="B747" s="1" t="s">
        <v>131</v>
      </c>
      <c r="C747" s="1">
        <v>8</v>
      </c>
      <c r="D747" s="1" t="s">
        <v>159</v>
      </c>
      <c r="E747" s="4">
        <f>IF(実質付加価値!E747&gt;0,LN(実質付加価値!E747),0)</f>
        <v>11.144755177000683</v>
      </c>
      <c r="F747" s="4">
        <f>IF(実質付加価値!F747&gt;0,LN(実質付加価値!F747),0)</f>
        <v>11.04891955802305</v>
      </c>
      <c r="G747" s="4">
        <f>IF(実質付加価値!G747&gt;0,LN(実質付加価値!G747),0)</f>
        <v>11.362483119778528</v>
      </c>
      <c r="H747" s="4">
        <f>IF(実質付加価値!H747&gt;0,LN(実質付加価値!H747),0)</f>
        <v>11.303980899726842</v>
      </c>
      <c r="I747" s="4">
        <f>IF(実質付加価値!I747&gt;0,LN(実質付加価値!I747),0)</f>
        <v>11.261586931526129</v>
      </c>
    </row>
    <row r="748" spans="1:9" x14ac:dyDescent="0.15">
      <c r="A748" s="1">
        <v>33</v>
      </c>
      <c r="B748" s="1" t="s">
        <v>131</v>
      </c>
      <c r="C748" s="1">
        <v>9</v>
      </c>
      <c r="D748" s="1" t="s">
        <v>160</v>
      </c>
      <c r="E748" s="4">
        <f>IF(実質付加価値!E748&gt;0,LN(実質付加価値!E748),0)</f>
        <v>11.264895950163858</v>
      </c>
      <c r="F748" s="4">
        <f>IF(実質付加価値!F748&gt;0,LN(実質付加価値!F748),0)</f>
        <v>12.176605850382593</v>
      </c>
      <c r="G748" s="4">
        <f>IF(実質付加価値!G748&gt;0,LN(実質付加価値!G748),0)</f>
        <v>12.774340431881006</v>
      </c>
      <c r="H748" s="4">
        <f>IF(実質付加価値!H748&gt;0,LN(実質付加価値!H748),0)</f>
        <v>12.532817679522299</v>
      </c>
      <c r="I748" s="4">
        <f>IF(実質付加価値!I748&gt;0,LN(実質付加価値!I748),0)</f>
        <v>12.459330210597216</v>
      </c>
    </row>
    <row r="749" spans="1:9" x14ac:dyDescent="0.15">
      <c r="A749" s="1">
        <v>33</v>
      </c>
      <c r="B749" s="1" t="s">
        <v>131</v>
      </c>
      <c r="C749" s="1">
        <v>10</v>
      </c>
      <c r="D749" s="1" t="s">
        <v>161</v>
      </c>
      <c r="E749" s="4">
        <f>IF(実質付加価値!E749&gt;0,LN(実質付加価値!E749),0)</f>
        <v>9.8332855885490638</v>
      </c>
      <c r="F749" s="4">
        <f>IF(実質付加価値!F749&gt;0,LN(実質付加価値!F749),0)</f>
        <v>10.203112670041305</v>
      </c>
      <c r="G749" s="4">
        <f>IF(実質付加価値!G749&gt;0,LN(実質付加価値!G749),0)</f>
        <v>10.978283613396799</v>
      </c>
      <c r="H749" s="4">
        <f>IF(実質付加価値!H749&gt;0,LN(実質付加価値!H749),0)</f>
        <v>11.006937904976708</v>
      </c>
      <c r="I749" s="4">
        <f>IF(実質付加価値!I749&gt;0,LN(実質付加価値!I749),0)</f>
        <v>10.910865411980295</v>
      </c>
    </row>
    <row r="750" spans="1:9" x14ac:dyDescent="0.15">
      <c r="A750" s="1">
        <v>33</v>
      </c>
      <c r="B750" s="1" t="s">
        <v>131</v>
      </c>
      <c r="C750" s="1">
        <v>11</v>
      </c>
      <c r="D750" s="1" t="s">
        <v>162</v>
      </c>
      <c r="E750" s="4">
        <f>IF(実質付加価値!E750&gt;0,LN(実質付加価値!E750),0)</f>
        <v>10.070564637937339</v>
      </c>
      <c r="F750" s="4">
        <f>IF(実質付加価値!F750&gt;0,LN(実質付加価値!F750),0)</f>
        <v>11.009822527933915</v>
      </c>
      <c r="G750" s="4">
        <f>IF(実質付加価値!G750&gt;0,LN(実質付加価値!G750),0)</f>
        <v>11.726558881863633</v>
      </c>
      <c r="H750" s="4">
        <f>IF(実質付加価値!H750&gt;0,LN(実質付加価値!H750),0)</f>
        <v>11.725560448321584</v>
      </c>
      <c r="I750" s="4">
        <f>IF(実質付加価値!I750&gt;0,LN(実質付加価値!I750),0)</f>
        <v>12.409830036934141</v>
      </c>
    </row>
    <row r="751" spans="1:9" x14ac:dyDescent="0.15">
      <c r="A751" s="1">
        <v>33</v>
      </c>
      <c r="B751" s="1" t="s">
        <v>131</v>
      </c>
      <c r="C751" s="1">
        <v>12</v>
      </c>
      <c r="D751" s="1" t="s">
        <v>163</v>
      </c>
      <c r="E751" s="4">
        <f>IF(実質付加価値!E751&gt;0,LN(実質付加価値!E751),0)</f>
        <v>6.3061702652434048</v>
      </c>
      <c r="F751" s="4">
        <f>IF(実質付加価値!F751&gt;0,LN(実質付加価値!F751),0)</f>
        <v>9.3103801732997233</v>
      </c>
      <c r="G751" s="4">
        <f>IF(実質付加価値!G751&gt;0,LN(実質付加価値!G751),0)</f>
        <v>11.330267528654305</v>
      </c>
      <c r="H751" s="4">
        <f>IF(実質付加価値!H751&gt;0,LN(実質付加価値!H751),0)</f>
        <v>12.334890880653552</v>
      </c>
      <c r="I751" s="4">
        <f>IF(実質付加価値!I751&gt;0,LN(実質付加価値!I751),0)</f>
        <v>13.209053279313977</v>
      </c>
    </row>
    <row r="752" spans="1:9" x14ac:dyDescent="0.15">
      <c r="A752" s="1">
        <v>33</v>
      </c>
      <c r="B752" s="1" t="s">
        <v>131</v>
      </c>
      <c r="C752" s="1">
        <v>13</v>
      </c>
      <c r="D752" s="1" t="s">
        <v>164</v>
      </c>
      <c r="E752" s="4">
        <f>IF(実質付加価値!E752&gt;0,LN(実質付加価値!E752),0)</f>
        <v>10.932090910450356</v>
      </c>
      <c r="F752" s="4">
        <f>IF(実質付加価値!F752&gt;0,LN(実質付加価値!F752),0)</f>
        <v>11.870300183149389</v>
      </c>
      <c r="G752" s="4">
        <f>IF(実質付加価値!G752&gt;0,LN(実質付加価値!G752),0)</f>
        <v>11.655385750646026</v>
      </c>
      <c r="H752" s="4">
        <f>IF(実質付加価値!H752&gt;0,LN(実質付加価値!H752),0)</f>
        <v>12.091512201666649</v>
      </c>
      <c r="I752" s="4">
        <f>IF(実質付加価値!I752&gt;0,LN(実質付加価値!I752),0)</f>
        <v>13.31050294775455</v>
      </c>
    </row>
    <row r="753" spans="1:9" x14ac:dyDescent="0.15">
      <c r="A753" s="1">
        <v>33</v>
      </c>
      <c r="B753" s="1" t="s">
        <v>131</v>
      </c>
      <c r="C753" s="1">
        <v>14</v>
      </c>
      <c r="D753" s="1" t="s">
        <v>165</v>
      </c>
      <c r="E753" s="4">
        <f>IF(実質付加価値!E753&gt;0,LN(実質付加価値!E753),0)</f>
        <v>7.0303424017558571</v>
      </c>
      <c r="F753" s="4">
        <f>IF(実質付加価値!F753&gt;0,LN(実質付加価値!F753),0)</f>
        <v>8.0269742453590034</v>
      </c>
      <c r="G753" s="4">
        <f>IF(実質付加価値!G753&gt;0,LN(実質付加価値!G753),0)</f>
        <v>9.4014183933284183</v>
      </c>
      <c r="H753" s="4">
        <f>IF(実質付加価値!H753&gt;0,LN(実質付加価値!H753),0)</f>
        <v>9.8422754778894816</v>
      </c>
      <c r="I753" s="4">
        <f>IF(実質付加価値!I753&gt;0,LN(実質付加価値!I753),0)</f>
        <v>9.5951023393701202</v>
      </c>
    </row>
    <row r="754" spans="1:9" x14ac:dyDescent="0.15">
      <c r="A754" s="1">
        <v>33</v>
      </c>
      <c r="B754" s="1" t="s">
        <v>131</v>
      </c>
      <c r="C754" s="1">
        <v>15</v>
      </c>
      <c r="D754" s="1" t="s">
        <v>166</v>
      </c>
      <c r="E754" s="4">
        <f>IF(実質付加価値!E754&gt;0,LN(実質付加価値!E754),0)</f>
        <v>11.561720483470495</v>
      </c>
      <c r="F754" s="4">
        <f>IF(実質付加価値!F754&gt;0,LN(実質付加価値!F754),0)</f>
        <v>11.900566198289042</v>
      </c>
      <c r="G754" s="4">
        <f>IF(実質付加価値!G754&gt;0,LN(実質付加価値!G754),0)</f>
        <v>12.305881598972187</v>
      </c>
      <c r="H754" s="4">
        <f>IF(実質付加価値!H754&gt;0,LN(実質付加価値!H754),0)</f>
        <v>12.188184267663047</v>
      </c>
      <c r="I754" s="4">
        <f>IF(実質付加価値!I754&gt;0,LN(実質付加価値!I754),0)</f>
        <v>12.350813311110029</v>
      </c>
    </row>
    <row r="755" spans="1:9" x14ac:dyDescent="0.15">
      <c r="A755" s="1">
        <v>33</v>
      </c>
      <c r="B755" s="1" t="s">
        <v>81</v>
      </c>
      <c r="C755" s="1">
        <v>16</v>
      </c>
      <c r="D755" s="1" t="s">
        <v>149</v>
      </c>
      <c r="E755" s="4">
        <f>IF(実質付加価値!E755&gt;0,LN(実質付加価値!E755),0)</f>
        <v>12.976611728772651</v>
      </c>
      <c r="F755" s="4">
        <f>IF(実質付加価値!F755&gt;0,LN(実質付加価値!F755),0)</f>
        <v>13.202912674534147</v>
      </c>
      <c r="G755" s="4">
        <f>IF(実質付加価値!G755&gt;0,LN(実質付加価値!G755),0)</f>
        <v>13.43190089685171</v>
      </c>
      <c r="H755" s="4">
        <f>IF(実質付加価値!H755&gt;0,LN(実質付加価値!H755),0)</f>
        <v>13.068190350776463</v>
      </c>
      <c r="I755" s="4">
        <f>IF(実質付加価値!I755&gt;0,LN(実質付加価値!I755),0)</f>
        <v>12.971480735336119</v>
      </c>
    </row>
    <row r="756" spans="1:9" x14ac:dyDescent="0.15">
      <c r="A756" s="1">
        <v>33</v>
      </c>
      <c r="B756" s="1" t="s">
        <v>81</v>
      </c>
      <c r="C756" s="1">
        <v>17</v>
      </c>
      <c r="D756" s="1" t="s">
        <v>150</v>
      </c>
      <c r="E756" s="4">
        <f>IF(実質付加価値!E756&gt;0,LN(実質付加価値!E756),0)</f>
        <v>10.997262849747452</v>
      </c>
      <c r="F756" s="4">
        <f>IF(実質付加価値!F756&gt;0,LN(実質付加価値!F756),0)</f>
        <v>11.640172527149607</v>
      </c>
      <c r="G756" s="4">
        <f>IF(実質付加価値!G756&gt;0,LN(実質付加価値!G756),0)</f>
        <v>12.029281707910412</v>
      </c>
      <c r="H756" s="4">
        <f>IF(実質付加価値!H756&gt;0,LN(実質付加価値!H756),0)</f>
        <v>12.142565768166161</v>
      </c>
      <c r="I756" s="4">
        <f>IF(実質付加価値!I756&gt;0,LN(実質付加価値!I756),0)</f>
        <v>12.289108502711262</v>
      </c>
    </row>
    <row r="757" spans="1:9" x14ac:dyDescent="0.15">
      <c r="A757" s="1">
        <v>33</v>
      </c>
      <c r="B757" s="1" t="s">
        <v>81</v>
      </c>
      <c r="C757" s="1">
        <v>18</v>
      </c>
      <c r="D757" s="1" t="s">
        <v>151</v>
      </c>
      <c r="E757" s="4">
        <f>IF(実質付加価値!E757&gt;0,LN(実質付加価値!E757),0)</f>
        <v>12.228997978196</v>
      </c>
      <c r="F757" s="4">
        <f>IF(実質付加価値!F757&gt;0,LN(実質付加価値!F757),0)</f>
        <v>12.974491291485924</v>
      </c>
      <c r="G757" s="4">
        <f>IF(実質付加価値!G757&gt;0,LN(実質付加価値!G757),0)</f>
        <v>13.405941195531311</v>
      </c>
      <c r="H757" s="4">
        <f>IF(実質付加価値!H757&gt;0,LN(実質付加価値!H757),0)</f>
        <v>13.41924296208289</v>
      </c>
      <c r="I757" s="4">
        <f>IF(実質付加価値!I757&gt;0,LN(実質付加価値!I757),0)</f>
        <v>13.287277564880975</v>
      </c>
    </row>
    <row r="758" spans="1:9" x14ac:dyDescent="0.15">
      <c r="A758" s="1">
        <v>33</v>
      </c>
      <c r="B758" s="1" t="s">
        <v>81</v>
      </c>
      <c r="C758" s="1">
        <v>19</v>
      </c>
      <c r="D758" s="1" t="s">
        <v>152</v>
      </c>
      <c r="E758" s="4">
        <f>IF(実質付加価値!E758&gt;0,LN(実質付加価値!E758),0)</f>
        <v>11.000196741279172</v>
      </c>
      <c r="F758" s="4">
        <f>IF(実質付加価値!F758&gt;0,LN(実質付加価値!F758),0)</f>
        <v>11.62968014683333</v>
      </c>
      <c r="G758" s="4">
        <f>IF(実質付加価値!G758&gt;0,LN(実質付加価値!G758),0)</f>
        <v>12.366294473666036</v>
      </c>
      <c r="H758" s="4">
        <f>IF(実質付加価値!H758&gt;0,LN(実質付加価値!H758),0)</f>
        <v>12.513351197422336</v>
      </c>
      <c r="I758" s="4">
        <f>IF(実質付加価値!I758&gt;0,LN(実質付加価値!I758),0)</f>
        <v>12.465527662211777</v>
      </c>
    </row>
    <row r="759" spans="1:9" x14ac:dyDescent="0.15">
      <c r="A759" s="1">
        <v>33</v>
      </c>
      <c r="B759" s="1" t="s">
        <v>81</v>
      </c>
      <c r="C759" s="1">
        <v>20</v>
      </c>
      <c r="D759" s="1" t="s">
        <v>153</v>
      </c>
      <c r="E759" s="4">
        <f>IF(実質付加価値!E759&gt;0,LN(実質付加価値!E759),0)</f>
        <v>11.528378072748652</v>
      </c>
      <c r="F759" s="4">
        <f>IF(実質付加価値!F759&gt;0,LN(実質付加価値!F759),0)</f>
        <v>11.833099354611889</v>
      </c>
      <c r="G759" s="4">
        <f>IF(実質付加価値!G759&gt;0,LN(実質付加価値!G759),0)</f>
        <v>11.552360317801554</v>
      </c>
      <c r="H759" s="4">
        <f>IF(実質付加価値!H759&gt;0,LN(実質付加価値!H759),0)</f>
        <v>11.382225519167468</v>
      </c>
      <c r="I759" s="4">
        <f>IF(実質付加価値!I759&gt;0,LN(実質付加価値!I759),0)</f>
        <v>11.45974777993103</v>
      </c>
    </row>
    <row r="760" spans="1:9" x14ac:dyDescent="0.15">
      <c r="A760" s="1">
        <v>33</v>
      </c>
      <c r="B760" s="1" t="s">
        <v>81</v>
      </c>
      <c r="C760" s="1">
        <v>21</v>
      </c>
      <c r="D760" s="1" t="s">
        <v>154</v>
      </c>
      <c r="E760" s="4">
        <f>IF(実質付加価値!E760&gt;0,LN(実質付加価値!E760),0)</f>
        <v>12.144159393728813</v>
      </c>
      <c r="F760" s="4">
        <f>IF(実質付加価値!F760&gt;0,LN(実質付加価値!F760),0)</f>
        <v>12.536776344942684</v>
      </c>
      <c r="G760" s="4">
        <f>IF(実質付加価値!G760&gt;0,LN(実質付加価値!G760),0)</f>
        <v>12.850649544701993</v>
      </c>
      <c r="H760" s="4">
        <f>IF(実質付加価値!H760&gt;0,LN(実質付加価値!H760),0)</f>
        <v>13.091521933814748</v>
      </c>
      <c r="I760" s="4">
        <f>IF(実質付加価値!I760&gt;0,LN(実質付加価値!I760),0)</f>
        <v>13.328621117661291</v>
      </c>
    </row>
    <row r="761" spans="1:9" x14ac:dyDescent="0.15">
      <c r="A761" s="1">
        <v>33</v>
      </c>
      <c r="B761" s="1" t="s">
        <v>32</v>
      </c>
      <c r="C761" s="1">
        <v>22</v>
      </c>
      <c r="D761" s="1" t="s">
        <v>146</v>
      </c>
      <c r="E761" s="4">
        <f>IF(実質付加価値!E761&gt;0,LN(実質付加価値!E761),0)</f>
        <v>13.112944530301448</v>
      </c>
      <c r="F761" s="4">
        <f>IF(実質付加価値!F761&gt;0,LN(実質付加価値!F761),0)</f>
        <v>13.695368250040135</v>
      </c>
      <c r="G761" s="4">
        <f>IF(実質付加価値!G761&gt;0,LN(実質付加価値!G761),0)</f>
        <v>13.860250263100628</v>
      </c>
      <c r="H761" s="4">
        <f>IF(実質付加価値!H761&gt;0,LN(実質付加価値!H761),0)</f>
        <v>14.074718484340634</v>
      </c>
      <c r="I761" s="4">
        <f>IF(実質付加価値!I761&gt;0,LN(実質付加価値!I761),0)</f>
        <v>14.33277854075989</v>
      </c>
    </row>
    <row r="762" spans="1:9" x14ac:dyDescent="0.15">
      <c r="A762" s="1">
        <v>33</v>
      </c>
      <c r="B762" s="1" t="s">
        <v>32</v>
      </c>
      <c r="C762" s="1">
        <v>23</v>
      </c>
      <c r="D762" s="1" t="s">
        <v>167</v>
      </c>
      <c r="E762" s="4">
        <f>IF(実質付加価値!E762&gt;0,LN(実質付加価値!E762),0)</f>
        <v>12.814081249672029</v>
      </c>
      <c r="F762" s="4">
        <f>IF(実質付加価値!F762&gt;0,LN(実質付加価値!F762),0)</f>
        <v>13.156511844420848</v>
      </c>
      <c r="G762" s="4">
        <f>IF(実質付加価値!G762&gt;0,LN(実質付加価値!G762),0)</f>
        <v>13.234430811964616</v>
      </c>
      <c r="H762" s="4">
        <f>IF(実質付加価値!H762&gt;0,LN(実質付加価値!H762),0)</f>
        <v>13.430872535192659</v>
      </c>
      <c r="I762" s="4">
        <f>IF(実質付加価値!I762&gt;0,LN(実質付加価値!I762),0)</f>
        <v>13.515917500991145</v>
      </c>
    </row>
    <row r="763" spans="1:9" x14ac:dyDescent="0.15">
      <c r="A763" s="1">
        <v>34</v>
      </c>
      <c r="B763" s="1" t="s">
        <v>82</v>
      </c>
      <c r="C763" s="1">
        <v>1</v>
      </c>
      <c r="D763" s="1" t="s">
        <v>147</v>
      </c>
      <c r="E763" s="4">
        <f>IF(実質付加価値!E763&gt;0,LN(実質付加価値!E763),0)</f>
        <v>12.318487573880498</v>
      </c>
      <c r="F763" s="4">
        <f>IF(実質付加価値!F763&gt;0,LN(実質付加価値!F763),0)</f>
        <v>11.822030255814344</v>
      </c>
      <c r="G763" s="4">
        <f>IF(実質付加価値!G763&gt;0,LN(実質付加価値!G763),0)</f>
        <v>11.856310469854808</v>
      </c>
      <c r="H763" s="4">
        <f>IF(実質付加価値!H763&gt;0,LN(実質付加価値!H763),0)</f>
        <v>11.664310237492984</v>
      </c>
      <c r="I763" s="4">
        <f>IF(実質付加価値!I763&gt;0,LN(実質付加価値!I763),0)</f>
        <v>11.704993625619625</v>
      </c>
    </row>
    <row r="764" spans="1:9" x14ac:dyDescent="0.15">
      <c r="A764" s="1">
        <v>34</v>
      </c>
      <c r="B764" s="1" t="s">
        <v>82</v>
      </c>
      <c r="C764" s="1">
        <v>2</v>
      </c>
      <c r="D764" s="1" t="s">
        <v>148</v>
      </c>
      <c r="E764" s="4">
        <f>IF(実質付加価値!E764&gt;0,LN(実質付加価値!E764),0)</f>
        <v>10.368390178924152</v>
      </c>
      <c r="F764" s="4">
        <f>IF(実質付加価値!F764&gt;0,LN(実質付加価値!F764),0)</f>
        <v>9.8396099547267912</v>
      </c>
      <c r="G764" s="4">
        <f>IF(実質付加価値!G764&gt;0,LN(実質付加価値!G764),0)</f>
        <v>9.8677905335920162</v>
      </c>
      <c r="H764" s="4">
        <f>IF(実質付加価値!H764&gt;0,LN(実質付加価値!H764),0)</f>
        <v>9.1488340526625649</v>
      </c>
      <c r="I764" s="4">
        <f>IF(実質付加価値!I764&gt;0,LN(実質付加価値!I764),0)</f>
        <v>8.3647947064061405</v>
      </c>
    </row>
    <row r="765" spans="1:9" x14ac:dyDescent="0.15">
      <c r="A765" s="1">
        <v>34</v>
      </c>
      <c r="B765" s="1" t="s">
        <v>132</v>
      </c>
      <c r="C765" s="1">
        <v>3</v>
      </c>
      <c r="D765" s="1" t="s">
        <v>155</v>
      </c>
      <c r="E765" s="4">
        <f>IF(実質付加価値!E765&gt;0,LN(実質付加価値!E765),0)</f>
        <v>12.550737695222361</v>
      </c>
      <c r="F765" s="4">
        <f>IF(実質付加価値!F765&gt;0,LN(実質付加価値!F765),0)</f>
        <v>12.674746861348892</v>
      </c>
      <c r="G765" s="4">
        <f>IF(実質付加価値!G765&gt;0,LN(実質付加価値!G765),0)</f>
        <v>12.709718351400522</v>
      </c>
      <c r="H765" s="4">
        <f>IF(実質付加価値!H765&gt;0,LN(実質付加価値!H765),0)</f>
        <v>12.66755968484757</v>
      </c>
      <c r="I765" s="4">
        <f>IF(実質付加価値!I765&gt;0,LN(実質付加価値!I765),0)</f>
        <v>12.330579116942403</v>
      </c>
    </row>
    <row r="766" spans="1:9" x14ac:dyDescent="0.15">
      <c r="A766" s="1">
        <v>34</v>
      </c>
      <c r="B766" s="1" t="s">
        <v>132</v>
      </c>
      <c r="C766" s="1">
        <v>4</v>
      </c>
      <c r="D766" s="1" t="s">
        <v>156</v>
      </c>
      <c r="E766" s="4">
        <f>IF(実質付加価値!E766&gt;0,LN(実質付加価値!E766),0)</f>
        <v>11.007599177129672</v>
      </c>
      <c r="F766" s="4">
        <f>IF(実質付加価値!F766&gt;0,LN(実質付加価値!F766),0)</f>
        <v>11.427140141652959</v>
      </c>
      <c r="G766" s="4">
        <f>IF(実質付加価値!G766&gt;0,LN(実質付加価値!G766),0)</f>
        <v>11.905348391505951</v>
      </c>
      <c r="H766" s="4">
        <f>IF(実質付加価値!H766&gt;0,LN(実質付加価値!H766),0)</f>
        <v>11.151413026669992</v>
      </c>
      <c r="I766" s="4">
        <f>IF(実質付加価値!I766&gt;0,LN(実質付加価値!I766),0)</f>
        <v>10.770356045484098</v>
      </c>
    </row>
    <row r="767" spans="1:9" x14ac:dyDescent="0.15">
      <c r="A767" s="1">
        <v>34</v>
      </c>
      <c r="B767" s="1" t="s">
        <v>132</v>
      </c>
      <c r="C767" s="1">
        <v>5</v>
      </c>
      <c r="D767" s="1" t="s">
        <v>157</v>
      </c>
      <c r="E767" s="4">
        <f>IF(実質付加価値!E767&gt;0,LN(実質付加価値!E767),0)</f>
        <v>10.263261453644329</v>
      </c>
      <c r="F767" s="4">
        <f>IF(実質付加価値!F767&gt;0,LN(実質付加価値!F767),0)</f>
        <v>9.9507149665277428</v>
      </c>
      <c r="G767" s="4">
        <f>IF(実質付加価値!G767&gt;0,LN(実質付加価値!G767),0)</f>
        <v>10.779933151179257</v>
      </c>
      <c r="H767" s="4">
        <f>IF(実質付加価値!H767&gt;0,LN(実質付加価値!H767),0)</f>
        <v>10.392547459881991</v>
      </c>
      <c r="I767" s="4">
        <f>IF(実質付加価値!I767&gt;0,LN(実質付加価値!I767),0)</f>
        <v>10.478283975178412</v>
      </c>
    </row>
    <row r="768" spans="1:9" x14ac:dyDescent="0.15">
      <c r="A768" s="1">
        <v>34</v>
      </c>
      <c r="B768" s="1" t="s">
        <v>132</v>
      </c>
      <c r="C768" s="1">
        <v>6</v>
      </c>
      <c r="D768" s="1" t="s">
        <v>49</v>
      </c>
      <c r="E768" s="4">
        <f>IF(実質付加価値!E768&gt;0,LN(実質付加価値!E768),0)</f>
        <v>10.134133451782644</v>
      </c>
      <c r="F768" s="4">
        <f>IF(実質付加価値!F768&gt;0,LN(実質付加価値!F768),0)</f>
        <v>10.589555390394807</v>
      </c>
      <c r="G768" s="4">
        <f>IF(実質付加価値!G768&gt;0,LN(実質付加価値!G768),0)</f>
        <v>11.410138908449419</v>
      </c>
      <c r="H768" s="4">
        <f>IF(実質付加価値!H768&gt;0,LN(実質付加価値!H768),0)</f>
        <v>11.36791700914099</v>
      </c>
      <c r="I768" s="4">
        <f>IF(実質付加価値!I768&gt;0,LN(実質付加価値!I768),0)</f>
        <v>11.34305168999094</v>
      </c>
    </row>
    <row r="769" spans="1:9" x14ac:dyDescent="0.15">
      <c r="A769" s="1">
        <v>34</v>
      </c>
      <c r="B769" s="1" t="s">
        <v>132</v>
      </c>
      <c r="C769" s="1">
        <v>7</v>
      </c>
      <c r="D769" s="1" t="s">
        <v>158</v>
      </c>
      <c r="E769" s="4">
        <f>IF(実質付加価値!E769&gt;0,LN(実質付加価値!E769),0)</f>
        <v>8.3069026483338781</v>
      </c>
      <c r="F769" s="4">
        <f>IF(実質付加価値!F769&gt;0,LN(実質付加価値!F769),0)</f>
        <v>7.7908408131697113</v>
      </c>
      <c r="G769" s="4">
        <f>IF(実質付加価値!G769&gt;0,LN(実質付加価値!G769),0)</f>
        <v>8.861377701402013</v>
      </c>
      <c r="H769" s="4">
        <f>IF(実質付加価値!H769&gt;0,LN(実質付加価値!H769),0)</f>
        <v>9.1920524232213516</v>
      </c>
      <c r="I769" s="4">
        <f>IF(実質付加価値!I769&gt;0,LN(実質付加価値!I769),0)</f>
        <v>9.6843306315660023</v>
      </c>
    </row>
    <row r="770" spans="1:9" x14ac:dyDescent="0.15">
      <c r="A770" s="1">
        <v>34</v>
      </c>
      <c r="B770" s="1" t="s">
        <v>132</v>
      </c>
      <c r="C770" s="1">
        <v>8</v>
      </c>
      <c r="D770" s="1" t="s">
        <v>159</v>
      </c>
      <c r="E770" s="4">
        <f>IF(実質付加価値!E770&gt;0,LN(実質付加価値!E770),0)</f>
        <v>10.438370752521474</v>
      </c>
      <c r="F770" s="4">
        <f>IF(実質付加価値!F770&gt;0,LN(実質付加価値!F770),0)</f>
        <v>10.502979394847426</v>
      </c>
      <c r="G770" s="4">
        <f>IF(実質付加価値!G770&gt;0,LN(実質付加価値!G770),0)</f>
        <v>10.882216585672493</v>
      </c>
      <c r="H770" s="4">
        <f>IF(実質付加価値!H770&gt;0,LN(実質付加価値!H770),0)</f>
        <v>10.82534146593038</v>
      </c>
      <c r="I770" s="4">
        <f>IF(実質付加価値!I770&gt;0,LN(実質付加価値!I770),0)</f>
        <v>10.978592641962546</v>
      </c>
    </row>
    <row r="771" spans="1:9" x14ac:dyDescent="0.15">
      <c r="A771" s="1">
        <v>34</v>
      </c>
      <c r="B771" s="1" t="s">
        <v>132</v>
      </c>
      <c r="C771" s="1">
        <v>9</v>
      </c>
      <c r="D771" s="1" t="s">
        <v>160</v>
      </c>
      <c r="E771" s="4">
        <f>IF(実質付加価値!E771&gt;0,LN(実質付加価値!E771),0)</f>
        <v>11.880901704776392</v>
      </c>
      <c r="F771" s="4">
        <f>IF(実質付加価値!F771&gt;0,LN(実質付加価値!F771),0)</f>
        <v>12.193997327719719</v>
      </c>
      <c r="G771" s="4">
        <f>IF(実質付加価値!G771&gt;0,LN(実質付加価値!G771),0)</f>
        <v>13.12404124768738</v>
      </c>
      <c r="H771" s="4">
        <f>IF(実質付加価値!H771&gt;0,LN(実質付加価値!H771),0)</f>
        <v>13.222730029480166</v>
      </c>
      <c r="I771" s="4">
        <f>IF(実質付加価値!I771&gt;0,LN(実質付加価値!I771),0)</f>
        <v>12.373191172081775</v>
      </c>
    </row>
    <row r="772" spans="1:9" x14ac:dyDescent="0.15">
      <c r="A772" s="1">
        <v>34</v>
      </c>
      <c r="B772" s="1" t="s">
        <v>132</v>
      </c>
      <c r="C772" s="1">
        <v>10</v>
      </c>
      <c r="D772" s="1" t="s">
        <v>161</v>
      </c>
      <c r="E772" s="4">
        <f>IF(実質付加価値!E772&gt;0,LN(実質付加価値!E772),0)</f>
        <v>11.041163637113447</v>
      </c>
      <c r="F772" s="4">
        <f>IF(実質付加価値!F772&gt;0,LN(実質付加価値!F772),0)</f>
        <v>11.502518910415636</v>
      </c>
      <c r="G772" s="4">
        <f>IF(実質付加価値!G772&gt;0,LN(実質付加価値!G772),0)</f>
        <v>11.902899435890301</v>
      </c>
      <c r="H772" s="4">
        <f>IF(実質付加価値!H772&gt;0,LN(実質付加価値!H772),0)</f>
        <v>11.810493445024468</v>
      </c>
      <c r="I772" s="4">
        <f>IF(実質付加価値!I772&gt;0,LN(実質付加価値!I772),0)</f>
        <v>11.540108075157484</v>
      </c>
    </row>
    <row r="773" spans="1:9" x14ac:dyDescent="0.15">
      <c r="A773" s="1">
        <v>34</v>
      </c>
      <c r="B773" s="1" t="s">
        <v>132</v>
      </c>
      <c r="C773" s="1">
        <v>11</v>
      </c>
      <c r="D773" s="1" t="s">
        <v>162</v>
      </c>
      <c r="E773" s="4">
        <f>IF(実質付加価値!E773&gt;0,LN(実質付加価値!E773),0)</f>
        <v>11.762390634309428</v>
      </c>
      <c r="F773" s="4">
        <f>IF(実質付加価値!F773&gt;0,LN(実質付加価値!F773),0)</f>
        <v>12.469137425340413</v>
      </c>
      <c r="G773" s="4">
        <f>IF(実質付加価値!G773&gt;0,LN(実質付加価値!G773),0)</f>
        <v>12.892753031824173</v>
      </c>
      <c r="H773" s="4">
        <f>IF(実質付加価値!H773&gt;0,LN(実質付加価値!H773),0)</f>
        <v>12.856762584031376</v>
      </c>
      <c r="I773" s="4">
        <f>IF(実質付加価値!I773&gt;0,LN(実質付加価値!I773),0)</f>
        <v>13.249111191016091</v>
      </c>
    </row>
    <row r="774" spans="1:9" x14ac:dyDescent="0.15">
      <c r="A774" s="1">
        <v>34</v>
      </c>
      <c r="B774" s="1" t="s">
        <v>132</v>
      </c>
      <c r="C774" s="1">
        <v>12</v>
      </c>
      <c r="D774" s="1" t="s">
        <v>163</v>
      </c>
      <c r="E774" s="4">
        <f>IF(実質付加価値!E774&gt;0,LN(実質付加価値!E774),0)</f>
        <v>7.6229684968608762</v>
      </c>
      <c r="F774" s="4">
        <f>IF(実質付加価値!F774&gt;0,LN(実質付加価値!F774),0)</f>
        <v>9.7696091069581801</v>
      </c>
      <c r="G774" s="4">
        <f>IF(実質付加価値!G774&gt;0,LN(実質付加価値!G774),0)</f>
        <v>11.436831654155842</v>
      </c>
      <c r="H774" s="4">
        <f>IF(実質付加価値!H774&gt;0,LN(実質付加価値!H774),0)</f>
        <v>12.757397929135776</v>
      </c>
      <c r="I774" s="4">
        <f>IF(実質付加価値!I774&gt;0,LN(実質付加価値!I774),0)</f>
        <v>14.443107641221401</v>
      </c>
    </row>
    <row r="775" spans="1:9" x14ac:dyDescent="0.15">
      <c r="A775" s="1">
        <v>34</v>
      </c>
      <c r="B775" s="1" t="s">
        <v>132</v>
      </c>
      <c r="C775" s="1">
        <v>13</v>
      </c>
      <c r="D775" s="1" t="s">
        <v>164</v>
      </c>
      <c r="E775" s="4">
        <f>IF(実質付加価値!E775&gt;0,LN(実質付加価値!E775),0)</f>
        <v>11.78578706374341</v>
      </c>
      <c r="F775" s="4">
        <f>IF(実質付加価値!F775&gt;0,LN(実質付加価値!F775),0)</f>
        <v>13.052646355384658</v>
      </c>
      <c r="G775" s="4">
        <f>IF(実質付加価値!G775&gt;0,LN(実質付加価値!G775),0)</f>
        <v>13.033357887974352</v>
      </c>
      <c r="H775" s="4">
        <f>IF(実質付加価値!H775&gt;0,LN(実質付加価値!H775),0)</f>
        <v>12.815665988253855</v>
      </c>
      <c r="I775" s="4">
        <f>IF(実質付加価値!I775&gt;0,LN(実質付加価値!I775),0)</f>
        <v>13.66597022919402</v>
      </c>
    </row>
    <row r="776" spans="1:9" x14ac:dyDescent="0.15">
      <c r="A776" s="1">
        <v>34</v>
      </c>
      <c r="B776" s="1" t="s">
        <v>132</v>
      </c>
      <c r="C776" s="1">
        <v>14</v>
      </c>
      <c r="D776" s="1" t="s">
        <v>165</v>
      </c>
      <c r="E776" s="4">
        <f>IF(実質付加価値!E776&gt;0,LN(実質付加価値!E776),0)</f>
        <v>8.3455380163055342</v>
      </c>
      <c r="F776" s="4">
        <f>IF(実質付加価値!F776&gt;0,LN(実質付加価値!F776),0)</f>
        <v>8.9690300912748349</v>
      </c>
      <c r="G776" s="4">
        <f>IF(実質付加価値!G776&gt;0,LN(実質付加価値!G776),0)</f>
        <v>9.5197918615326937</v>
      </c>
      <c r="H776" s="4">
        <f>IF(実質付加価値!H776&gt;0,LN(実質付加価値!H776),0)</f>
        <v>10.167347887289512</v>
      </c>
      <c r="I776" s="4">
        <f>IF(実質付加価値!I776&gt;0,LN(実質付加価値!I776),0)</f>
        <v>11.015475006299438</v>
      </c>
    </row>
    <row r="777" spans="1:9" x14ac:dyDescent="0.15">
      <c r="A777" s="1">
        <v>34</v>
      </c>
      <c r="B777" s="1" t="s">
        <v>132</v>
      </c>
      <c r="C777" s="1">
        <v>15</v>
      </c>
      <c r="D777" s="1" t="s">
        <v>166</v>
      </c>
      <c r="E777" s="4">
        <f>IF(実質付加価値!E777&gt;0,LN(実質付加価値!E777),0)</f>
        <v>12.346789033233442</v>
      </c>
      <c r="F777" s="4">
        <f>IF(実質付加価値!F777&gt;0,LN(実質付加価値!F777),0)</f>
        <v>12.550784943904581</v>
      </c>
      <c r="G777" s="4">
        <f>IF(実質付加価値!G777&gt;0,LN(実質付加価値!G777),0)</f>
        <v>12.907100228860767</v>
      </c>
      <c r="H777" s="4">
        <f>IF(実質付加価値!H777&gt;0,LN(実質付加価値!H777),0)</f>
        <v>12.630457950669555</v>
      </c>
      <c r="I777" s="4">
        <f>IF(実質付加価値!I777&gt;0,LN(実質付加価値!I777),0)</f>
        <v>12.734261260327219</v>
      </c>
    </row>
    <row r="778" spans="1:9" x14ac:dyDescent="0.15">
      <c r="A778" s="1">
        <v>34</v>
      </c>
      <c r="B778" s="1" t="s">
        <v>82</v>
      </c>
      <c r="C778" s="1">
        <v>16</v>
      </c>
      <c r="D778" s="1" t="s">
        <v>149</v>
      </c>
      <c r="E778" s="4">
        <f>IF(実質付加価値!E778&gt;0,LN(実質付加価値!E778),0)</f>
        <v>13.5100351775489</v>
      </c>
      <c r="F778" s="4">
        <f>IF(実質付加価値!F778&gt;0,LN(実質付加価値!F778),0)</f>
        <v>13.757924762421606</v>
      </c>
      <c r="G778" s="4">
        <f>IF(実質付加価値!G778&gt;0,LN(実質付加価値!G778),0)</f>
        <v>13.840494053420503</v>
      </c>
      <c r="H778" s="4">
        <f>IF(実質付加価値!H778&gt;0,LN(実質付加価値!H778),0)</f>
        <v>13.50802720235848</v>
      </c>
      <c r="I778" s="4">
        <f>IF(実質付加価値!I778&gt;0,LN(実質付加価値!I778),0)</f>
        <v>13.272113738404361</v>
      </c>
    </row>
    <row r="779" spans="1:9" x14ac:dyDescent="0.15">
      <c r="A779" s="1">
        <v>34</v>
      </c>
      <c r="B779" s="1" t="s">
        <v>82</v>
      </c>
      <c r="C779" s="1">
        <v>17</v>
      </c>
      <c r="D779" s="1" t="s">
        <v>150</v>
      </c>
      <c r="E779" s="4">
        <f>IF(実質付加価値!E779&gt;0,LN(実質付加価値!E779),0)</f>
        <v>11.180537824104823</v>
      </c>
      <c r="F779" s="4">
        <f>IF(実質付加価値!F779&gt;0,LN(実質付加価値!F779),0)</f>
        <v>11.82128256126242</v>
      </c>
      <c r="G779" s="4">
        <f>IF(実質付加価値!G779&gt;0,LN(実質付加価値!G779),0)</f>
        <v>12.417231065569037</v>
      </c>
      <c r="H779" s="4">
        <f>IF(実質付加価値!H779&gt;0,LN(実質付加価値!H779),0)</f>
        <v>12.442804691058983</v>
      </c>
      <c r="I779" s="4">
        <f>IF(実質付加価値!I779&gt;0,LN(実質付加価値!I779),0)</f>
        <v>12.721033015150716</v>
      </c>
    </row>
    <row r="780" spans="1:9" x14ac:dyDescent="0.15">
      <c r="A780" s="1">
        <v>34</v>
      </c>
      <c r="B780" s="1" t="s">
        <v>82</v>
      </c>
      <c r="C780" s="1">
        <v>18</v>
      </c>
      <c r="D780" s="1" t="s">
        <v>151</v>
      </c>
      <c r="E780" s="4">
        <f>IF(実質付加価値!E780&gt;0,LN(実質付加価値!E780),0)</f>
        <v>12.987137486012267</v>
      </c>
      <c r="F780" s="4">
        <f>IF(実質付加価値!F780&gt;0,LN(実質付加価値!F780),0)</f>
        <v>13.960674701019679</v>
      </c>
      <c r="G780" s="4">
        <f>IF(実質付加価値!G780&gt;0,LN(実質付加価値!G780),0)</f>
        <v>14.334156637279438</v>
      </c>
      <c r="H780" s="4">
        <f>IF(実質付加価値!H780&gt;0,LN(実質付加価値!H780),0)</f>
        <v>14.38344043842819</v>
      </c>
      <c r="I780" s="4">
        <f>IF(実質付加価値!I780&gt;0,LN(実質付加価値!I780),0)</f>
        <v>14.27337133090572</v>
      </c>
    </row>
    <row r="781" spans="1:9" x14ac:dyDescent="0.15">
      <c r="A781" s="1">
        <v>34</v>
      </c>
      <c r="B781" s="1" t="s">
        <v>82</v>
      </c>
      <c r="C781" s="1">
        <v>19</v>
      </c>
      <c r="D781" s="1" t="s">
        <v>152</v>
      </c>
      <c r="E781" s="4">
        <f>IF(実質付加価値!E781&gt;0,LN(実質付加価値!E781),0)</f>
        <v>11.582030875331972</v>
      </c>
      <c r="F781" s="4">
        <f>IF(実質付加価値!F781&gt;0,LN(実質付加価値!F781),0)</f>
        <v>12.414259182905944</v>
      </c>
      <c r="G781" s="4">
        <f>IF(実質付加価値!G781&gt;0,LN(実質付加価値!G781),0)</f>
        <v>13.087416880704803</v>
      </c>
      <c r="H781" s="4">
        <f>IF(実質付加価値!H781&gt;0,LN(実質付加価値!H781),0)</f>
        <v>13.253202281699023</v>
      </c>
      <c r="I781" s="4">
        <f>IF(実質付加価値!I781&gt;0,LN(実質付加価値!I781),0)</f>
        <v>13.141550617534358</v>
      </c>
    </row>
    <row r="782" spans="1:9" x14ac:dyDescent="0.15">
      <c r="A782" s="1">
        <v>34</v>
      </c>
      <c r="B782" s="1" t="s">
        <v>82</v>
      </c>
      <c r="C782" s="1">
        <v>20</v>
      </c>
      <c r="D782" s="1" t="s">
        <v>153</v>
      </c>
      <c r="E782" s="4">
        <f>IF(実質付加価値!E782&gt;0,LN(実質付加価値!E782),0)</f>
        <v>11.693336376067146</v>
      </c>
      <c r="F782" s="4">
        <f>IF(実質付加価値!F782&gt;0,LN(実質付加価値!F782),0)</f>
        <v>12.325861976754135</v>
      </c>
      <c r="G782" s="4">
        <f>IF(実質付加価値!G782&gt;0,LN(実質付加価値!G782),0)</f>
        <v>12.218405098737007</v>
      </c>
      <c r="H782" s="4">
        <f>IF(実質付加価値!H782&gt;0,LN(実質付加価値!H782),0)</f>
        <v>11.986284548125845</v>
      </c>
      <c r="I782" s="4">
        <f>IF(実質付加価値!I782&gt;0,LN(実質付加価値!I782),0)</f>
        <v>12.055149585053439</v>
      </c>
    </row>
    <row r="783" spans="1:9" x14ac:dyDescent="0.15">
      <c r="A783" s="1">
        <v>34</v>
      </c>
      <c r="B783" s="1" t="s">
        <v>82</v>
      </c>
      <c r="C783" s="1">
        <v>21</v>
      </c>
      <c r="D783" s="1" t="s">
        <v>154</v>
      </c>
      <c r="E783" s="4">
        <f>IF(実質付加価値!E783&gt;0,LN(実質付加価値!E783),0)</f>
        <v>12.924780335790828</v>
      </c>
      <c r="F783" s="4">
        <f>IF(実質付加価値!F783&gt;0,LN(実質付加価値!F783),0)</f>
        <v>12.98367269527677</v>
      </c>
      <c r="G783" s="4">
        <f>IF(実質付加価値!G783&gt;0,LN(実質付加価値!G783),0)</f>
        <v>13.338949816164954</v>
      </c>
      <c r="H783" s="4">
        <f>IF(実質付加価値!H783&gt;0,LN(実質付加価値!H783),0)</f>
        <v>13.557697299112251</v>
      </c>
      <c r="I783" s="4">
        <f>IF(実質付加価値!I783&gt;0,LN(実質付加価値!I783),0)</f>
        <v>13.697213470786668</v>
      </c>
    </row>
    <row r="784" spans="1:9" x14ac:dyDescent="0.15">
      <c r="A784" s="1">
        <v>34</v>
      </c>
      <c r="B784" s="1" t="s">
        <v>33</v>
      </c>
      <c r="C784" s="1">
        <v>22</v>
      </c>
      <c r="D784" s="1" t="s">
        <v>146</v>
      </c>
      <c r="E784" s="4">
        <f>IF(実質付加価値!E784&gt;0,LN(実質付加価値!E784),0)</f>
        <v>13.729435781119424</v>
      </c>
      <c r="F784" s="4">
        <f>IF(実質付加価値!F784&gt;0,LN(実質付加価値!F784),0)</f>
        <v>14.180236780831097</v>
      </c>
      <c r="G784" s="4">
        <f>IF(実質付加価値!G784&gt;0,LN(実質付加価値!G784),0)</f>
        <v>14.304886051377007</v>
      </c>
      <c r="H784" s="4">
        <f>IF(実質付加価値!H784&gt;0,LN(実質付加価値!H784),0)</f>
        <v>14.545742457166524</v>
      </c>
      <c r="I784" s="4">
        <f>IF(実質付加価値!I784&gt;0,LN(実質付加価値!I784),0)</f>
        <v>14.797462405251769</v>
      </c>
    </row>
    <row r="785" spans="1:9" x14ac:dyDescent="0.15">
      <c r="A785" s="1">
        <v>34</v>
      </c>
      <c r="B785" s="1" t="s">
        <v>33</v>
      </c>
      <c r="C785" s="1">
        <v>23</v>
      </c>
      <c r="D785" s="1" t="s">
        <v>167</v>
      </c>
      <c r="E785" s="4">
        <f>IF(実質付加価値!E785&gt;0,LN(実質付加価値!E785),0)</f>
        <v>13.285938571259388</v>
      </c>
      <c r="F785" s="4">
        <f>IF(実質付加価値!F785&gt;0,LN(実質付加価値!F785),0)</f>
        <v>13.567266569515839</v>
      </c>
      <c r="G785" s="4">
        <f>IF(実質付加価値!G785&gt;0,LN(実質付加価値!G785),0)</f>
        <v>13.698672973855206</v>
      </c>
      <c r="H785" s="4">
        <f>IF(実質付加価値!H785&gt;0,LN(実質付加価値!H785),0)</f>
        <v>13.879373276781903</v>
      </c>
      <c r="I785" s="4">
        <f>IF(実質付加価値!I785&gt;0,LN(実質付加価値!I785),0)</f>
        <v>14.042421008366498</v>
      </c>
    </row>
    <row r="786" spans="1:9" x14ac:dyDescent="0.15">
      <c r="A786" s="1">
        <v>35</v>
      </c>
      <c r="B786" s="1" t="s">
        <v>83</v>
      </c>
      <c r="C786" s="1">
        <v>1</v>
      </c>
      <c r="D786" s="1" t="s">
        <v>147</v>
      </c>
      <c r="E786" s="4">
        <f>IF(実質付加価値!E786&gt;0,LN(実質付加価値!E786),0)</f>
        <v>12.125673525630289</v>
      </c>
      <c r="F786" s="4">
        <f>IF(実質付加価値!F786&gt;0,LN(実質付加価値!F786),0)</f>
        <v>11.659087979896629</v>
      </c>
      <c r="G786" s="4">
        <f>IF(実質付加価値!G786&gt;0,LN(実質付加価値!G786),0)</f>
        <v>11.709986882894061</v>
      </c>
      <c r="H786" s="4">
        <f>IF(実質付加価値!H786&gt;0,LN(実質付加価値!H786),0)</f>
        <v>11.389519762486346</v>
      </c>
      <c r="I786" s="4">
        <f>IF(実質付加価値!I786&gt;0,LN(実質付加価値!I786),0)</f>
        <v>11.284713387911284</v>
      </c>
    </row>
    <row r="787" spans="1:9" x14ac:dyDescent="0.15">
      <c r="A787" s="1">
        <v>35</v>
      </c>
      <c r="B787" s="1" t="s">
        <v>83</v>
      </c>
      <c r="C787" s="1">
        <v>2</v>
      </c>
      <c r="D787" s="1" t="s">
        <v>148</v>
      </c>
      <c r="E787" s="4">
        <f>IF(実質付加価値!E787&gt;0,LN(実質付加価値!E787),0)</f>
        <v>9.8677164394381762</v>
      </c>
      <c r="F787" s="4">
        <f>IF(実質付加価値!F787&gt;0,LN(実質付加価値!F787),0)</f>
        <v>9.7749453455128918</v>
      </c>
      <c r="G787" s="4">
        <f>IF(実質付加価値!G787&gt;0,LN(実質付加価値!G787),0)</f>
        <v>9.8060740174678642</v>
      </c>
      <c r="H787" s="4">
        <f>IF(実質付加価値!H787&gt;0,LN(実質付加価値!H787),0)</f>
        <v>9.5730338350076263</v>
      </c>
      <c r="I787" s="4">
        <f>IF(実質付加価値!I787&gt;0,LN(実質付加価値!I787),0)</f>
        <v>8.5403687941460618</v>
      </c>
    </row>
    <row r="788" spans="1:9" x14ac:dyDescent="0.15">
      <c r="A788" s="1">
        <v>35</v>
      </c>
      <c r="B788" s="1" t="s">
        <v>133</v>
      </c>
      <c r="C788" s="1">
        <v>3</v>
      </c>
      <c r="D788" s="1" t="s">
        <v>155</v>
      </c>
      <c r="E788" s="4">
        <f>IF(実質付加価値!E788&gt;0,LN(実質付加価値!E788),0)</f>
        <v>11.886119499953978</v>
      </c>
      <c r="F788" s="4">
        <f>IF(実質付加価値!F788&gt;0,LN(実質付加価値!F788),0)</f>
        <v>11.936554021679893</v>
      </c>
      <c r="G788" s="4">
        <f>IF(実質付加価値!G788&gt;0,LN(実質付加価値!G788),0)</f>
        <v>11.709385994760959</v>
      </c>
      <c r="H788" s="4">
        <f>IF(実質付加価値!H788&gt;0,LN(実質付加価値!H788),0)</f>
        <v>11.626346728053331</v>
      </c>
      <c r="I788" s="4">
        <f>IF(実質付加価値!I788&gt;0,LN(実質付加価値!I788),0)</f>
        <v>11.455799103988822</v>
      </c>
    </row>
    <row r="789" spans="1:9" x14ac:dyDescent="0.15">
      <c r="A789" s="1">
        <v>35</v>
      </c>
      <c r="B789" s="1" t="s">
        <v>133</v>
      </c>
      <c r="C789" s="1">
        <v>4</v>
      </c>
      <c r="D789" s="1" t="s">
        <v>156</v>
      </c>
      <c r="E789" s="4">
        <f>IF(実質付加価値!E789&gt;0,LN(実質付加価値!E789),0)</f>
        <v>9.6361930162639151</v>
      </c>
      <c r="F789" s="4">
        <f>IF(実質付加価値!F789&gt;0,LN(実質付加価値!F789),0)</f>
        <v>9.7368948472760906</v>
      </c>
      <c r="G789" s="4">
        <f>IF(実質付加価値!G789&gt;0,LN(実質付加価値!G789),0)</f>
        <v>10.44116791582049</v>
      </c>
      <c r="H789" s="4">
        <f>IF(実質付加価値!H789&gt;0,LN(実質付加価値!H789),0)</f>
        <v>9.4679532618062758</v>
      </c>
      <c r="I789" s="4">
        <f>IF(実質付加価値!I789&gt;0,LN(実質付加価値!I789),0)</f>
        <v>9.1041683297176572</v>
      </c>
    </row>
    <row r="790" spans="1:9" x14ac:dyDescent="0.15">
      <c r="A790" s="1">
        <v>35</v>
      </c>
      <c r="B790" s="1" t="s">
        <v>133</v>
      </c>
      <c r="C790" s="1">
        <v>5</v>
      </c>
      <c r="D790" s="1" t="s">
        <v>157</v>
      </c>
      <c r="E790" s="4">
        <f>IF(実質付加価値!E790&gt;0,LN(実質付加価値!E790),0)</f>
        <v>10.129676741938544</v>
      </c>
      <c r="F790" s="4">
        <f>IF(実質付加価値!F790&gt;0,LN(実質付加価値!F790),0)</f>
        <v>8.9449614923664935</v>
      </c>
      <c r="G790" s="4">
        <f>IF(実質付加価値!G790&gt;0,LN(実質付加価値!G790),0)</f>
        <v>10.369658957697125</v>
      </c>
      <c r="H790" s="4">
        <f>IF(実質付加価値!H790&gt;0,LN(実質付加価値!H790),0)</f>
        <v>10.608317996932252</v>
      </c>
      <c r="I790" s="4">
        <f>IF(実質付加価値!I790&gt;0,LN(実質付加価値!I790),0)</f>
        <v>10.395514634789835</v>
      </c>
    </row>
    <row r="791" spans="1:9" x14ac:dyDescent="0.15">
      <c r="A791" s="1">
        <v>35</v>
      </c>
      <c r="B791" s="1" t="s">
        <v>133</v>
      </c>
      <c r="C791" s="1">
        <v>6</v>
      </c>
      <c r="D791" s="1" t="s">
        <v>49</v>
      </c>
      <c r="E791" s="4">
        <f>IF(実質付加価値!E791&gt;0,LN(実質付加価値!E791),0)</f>
        <v>11.237868380766558</v>
      </c>
      <c r="F791" s="4">
        <f>IF(実質付加価値!F791&gt;0,LN(実質付加価値!F791),0)</f>
        <v>11.688185230405884</v>
      </c>
      <c r="G791" s="4">
        <f>IF(実質付加価値!G791&gt;0,LN(実質付加価値!G791),0)</f>
        <v>12.942644230156944</v>
      </c>
      <c r="H791" s="4">
        <f>IF(実質付加価値!H791&gt;0,LN(実質付加価値!H791),0)</f>
        <v>13.239277159374186</v>
      </c>
      <c r="I791" s="4">
        <f>IF(実質付加価値!I791&gt;0,LN(実質付加価値!I791),0)</f>
        <v>13.279294397475461</v>
      </c>
    </row>
    <row r="792" spans="1:9" x14ac:dyDescent="0.15">
      <c r="A792" s="1">
        <v>35</v>
      </c>
      <c r="B792" s="1" t="s">
        <v>133</v>
      </c>
      <c r="C792" s="1">
        <v>7</v>
      </c>
      <c r="D792" s="1" t="s">
        <v>158</v>
      </c>
      <c r="E792" s="4">
        <f>IF(実質付加価値!E792&gt;0,LN(実質付加価値!E792),0)</f>
        <v>13.264185616339097</v>
      </c>
      <c r="F792" s="4">
        <f>IF(実質付加価値!F792&gt;0,LN(実質付加価値!F792),0)</f>
        <v>13.349264102785463</v>
      </c>
      <c r="G792" s="4">
        <f>IF(実質付加価値!G792&gt;0,LN(実質付加価値!G792),0)</f>
        <v>13.112440001289171</v>
      </c>
      <c r="H792" s="4">
        <f>IF(実質付加価値!H792&gt;0,LN(実質付加価値!H792),0)</f>
        <v>12.840669623929088</v>
      </c>
      <c r="I792" s="4">
        <f>IF(実質付加価値!I792&gt;0,LN(実質付加価値!I792),0)</f>
        <v>12.636030394581148</v>
      </c>
    </row>
    <row r="793" spans="1:9" x14ac:dyDescent="0.15">
      <c r="A793" s="1">
        <v>35</v>
      </c>
      <c r="B793" s="1" t="s">
        <v>133</v>
      </c>
      <c r="C793" s="1">
        <v>8</v>
      </c>
      <c r="D793" s="1" t="s">
        <v>159</v>
      </c>
      <c r="E793" s="4">
        <f>IF(実質付加価値!E793&gt;0,LN(実質付加価値!E793),0)</f>
        <v>11.007403959519749</v>
      </c>
      <c r="F793" s="4">
        <f>IF(実質付加価値!F793&gt;0,LN(実質付加価値!F793),0)</f>
        <v>11.394002590568075</v>
      </c>
      <c r="G793" s="4">
        <f>IF(実質付加価値!G793&gt;0,LN(実質付加価値!G793),0)</f>
        <v>11.57351014276923</v>
      </c>
      <c r="H793" s="4">
        <f>IF(実質付加価値!H793&gt;0,LN(実質付加価値!H793),0)</f>
        <v>11.331455768135159</v>
      </c>
      <c r="I793" s="4">
        <f>IF(実質付加価値!I793&gt;0,LN(実質付加価値!I793),0)</f>
        <v>11.212677982747833</v>
      </c>
    </row>
    <row r="794" spans="1:9" x14ac:dyDescent="0.15">
      <c r="A794" s="1">
        <v>35</v>
      </c>
      <c r="B794" s="1" t="s">
        <v>133</v>
      </c>
      <c r="C794" s="1">
        <v>9</v>
      </c>
      <c r="D794" s="1" t="s">
        <v>160</v>
      </c>
      <c r="E794" s="4">
        <f>IF(実質付加価値!E794&gt;0,LN(実質付加価値!E794),0)</f>
        <v>10.797169606121981</v>
      </c>
      <c r="F794" s="4">
        <f>IF(実質付加価値!F794&gt;0,LN(実質付加価値!F794),0)</f>
        <v>10.90239747436631</v>
      </c>
      <c r="G794" s="4">
        <f>IF(実質付加価値!G794&gt;0,LN(実質付加価値!G794),0)</f>
        <v>11.411259576040854</v>
      </c>
      <c r="H794" s="4">
        <f>IF(実質付加価値!H794&gt;0,LN(実質付加価値!H794),0)</f>
        <v>11.633647021990974</v>
      </c>
      <c r="I794" s="4">
        <f>IF(実質付加価値!I794&gt;0,LN(実質付加価値!I794),0)</f>
        <v>11.458173349605154</v>
      </c>
    </row>
    <row r="795" spans="1:9" x14ac:dyDescent="0.15">
      <c r="A795" s="1">
        <v>35</v>
      </c>
      <c r="B795" s="1" t="s">
        <v>133</v>
      </c>
      <c r="C795" s="1">
        <v>10</v>
      </c>
      <c r="D795" s="1" t="s">
        <v>161</v>
      </c>
      <c r="E795" s="4">
        <f>IF(実質付加価値!E795&gt;0,LN(実質付加価値!E795),0)</f>
        <v>9.8452524477668764</v>
      </c>
      <c r="F795" s="4">
        <f>IF(実質付加価値!F795&gt;0,LN(実質付加価値!F795),0)</f>
        <v>10.103841280530782</v>
      </c>
      <c r="G795" s="4">
        <f>IF(実質付加価値!G795&gt;0,LN(実質付加価値!G795),0)</f>
        <v>10.746252573748817</v>
      </c>
      <c r="H795" s="4">
        <f>IF(実質付加価値!H795&gt;0,LN(実質付加価値!H795),0)</f>
        <v>10.854447185957156</v>
      </c>
      <c r="I795" s="4">
        <f>IF(実質付加価値!I795&gt;0,LN(実質付加価値!I795),0)</f>
        <v>10.859943265859275</v>
      </c>
    </row>
    <row r="796" spans="1:9" x14ac:dyDescent="0.15">
      <c r="A796" s="1">
        <v>35</v>
      </c>
      <c r="B796" s="1" t="s">
        <v>133</v>
      </c>
      <c r="C796" s="1">
        <v>11</v>
      </c>
      <c r="D796" s="1" t="s">
        <v>162</v>
      </c>
      <c r="E796" s="4">
        <f>IF(実質付加価値!E796&gt;0,LN(実質付加価値!E796),0)</f>
        <v>10.709258782237276</v>
      </c>
      <c r="F796" s="4">
        <f>IF(実質付加価値!F796&gt;0,LN(実質付加価値!F796),0)</f>
        <v>11.262850155156078</v>
      </c>
      <c r="G796" s="4">
        <f>IF(実質付加価値!G796&gt;0,LN(実質付加価値!G796),0)</f>
        <v>11.872798602021154</v>
      </c>
      <c r="H796" s="4">
        <f>IF(実質付加価値!H796&gt;0,LN(実質付加価値!H796),0)</f>
        <v>11.637304582549987</v>
      </c>
      <c r="I796" s="4">
        <f>IF(実質付加価値!I796&gt;0,LN(実質付加価値!I796),0)</f>
        <v>11.937546624818173</v>
      </c>
    </row>
    <row r="797" spans="1:9" x14ac:dyDescent="0.15">
      <c r="A797" s="1">
        <v>35</v>
      </c>
      <c r="B797" s="1" t="s">
        <v>133</v>
      </c>
      <c r="C797" s="1">
        <v>12</v>
      </c>
      <c r="D797" s="1" t="s">
        <v>163</v>
      </c>
      <c r="E797" s="4">
        <f>IF(実質付加価値!E797&gt;0,LN(実質付加価値!E797),0)</f>
        <v>5.766891609479968</v>
      </c>
      <c r="F797" s="4">
        <f>IF(実質付加価値!F797&gt;0,LN(実質付加価値!F797),0)</f>
        <v>7.9592539557131774</v>
      </c>
      <c r="G797" s="4">
        <f>IF(実質付加価値!G797&gt;0,LN(実質付加価値!G797),0)</f>
        <v>10.242802161305896</v>
      </c>
      <c r="H797" s="4">
        <f>IF(実質付加価値!H797&gt;0,LN(実質付加価値!H797),0)</f>
        <v>11.473783775576592</v>
      </c>
      <c r="I797" s="4">
        <f>IF(実質付加価値!I797&gt;0,LN(実質付加価値!I797),0)</f>
        <v>12.754888574182287</v>
      </c>
    </row>
    <row r="798" spans="1:9" x14ac:dyDescent="0.15">
      <c r="A798" s="1">
        <v>35</v>
      </c>
      <c r="B798" s="1" t="s">
        <v>133</v>
      </c>
      <c r="C798" s="1">
        <v>13</v>
      </c>
      <c r="D798" s="1" t="s">
        <v>164</v>
      </c>
      <c r="E798" s="4">
        <f>IF(実質付加価値!E798&gt;0,LN(実質付加価値!E798),0)</f>
        <v>9.6858891379390606</v>
      </c>
      <c r="F798" s="4">
        <f>IF(実質付加価値!F798&gt;0,LN(実質付加価値!F798),0)</f>
        <v>10.667679238626791</v>
      </c>
      <c r="G798" s="4">
        <f>IF(実質付加価値!G798&gt;0,LN(実質付加価値!G798),0)</f>
        <v>11.653909687379851</v>
      </c>
      <c r="H798" s="4">
        <f>IF(実質付加価値!H798&gt;0,LN(実質付加価値!H798),0)</f>
        <v>11.504627159813108</v>
      </c>
      <c r="I798" s="4">
        <f>IF(実質付加価値!I798&gt;0,LN(実質付加価値!I798),0)</f>
        <v>12.601867559179976</v>
      </c>
    </row>
    <row r="799" spans="1:9" x14ac:dyDescent="0.15">
      <c r="A799" s="1">
        <v>35</v>
      </c>
      <c r="B799" s="1" t="s">
        <v>133</v>
      </c>
      <c r="C799" s="1">
        <v>14</v>
      </c>
      <c r="D799" s="1" t="s">
        <v>165</v>
      </c>
      <c r="E799" s="4">
        <f>IF(実質付加価値!E799&gt;0,LN(実質付加価値!E799),0)</f>
        <v>4.8718688057071819</v>
      </c>
      <c r="F799" s="4">
        <f>IF(実質付加価値!F799&gt;0,LN(実質付加価値!F799),0)</f>
        <v>6.1052449848152834</v>
      </c>
      <c r="G799" s="4">
        <f>IF(実質付加価値!G799&gt;0,LN(実質付加価値!G799),0)</f>
        <v>7.3739810385381723</v>
      </c>
      <c r="H799" s="4">
        <f>IF(実質付加価値!H799&gt;0,LN(実質付加価値!H799),0)</f>
        <v>7.2742839024003736</v>
      </c>
      <c r="I799" s="4">
        <f>IF(実質付加価値!I799&gt;0,LN(実質付加価値!I799),0)</f>
        <v>8.0250529420580428</v>
      </c>
    </row>
    <row r="800" spans="1:9" x14ac:dyDescent="0.15">
      <c r="A800" s="1">
        <v>35</v>
      </c>
      <c r="B800" s="1" t="s">
        <v>133</v>
      </c>
      <c r="C800" s="1">
        <v>15</v>
      </c>
      <c r="D800" s="1" t="s">
        <v>166</v>
      </c>
      <c r="E800" s="4">
        <f>IF(実質付加価値!E800&gt;0,LN(実質付加価値!E800),0)</f>
        <v>11.035140318337044</v>
      </c>
      <c r="F800" s="4">
        <f>IF(実質付加価値!F800&gt;0,LN(実質付加価値!F800),0)</f>
        <v>11.250620185693601</v>
      </c>
      <c r="G800" s="4">
        <f>IF(実質付加価値!G800&gt;0,LN(実質付加価値!G800),0)</f>
        <v>11.688192866635378</v>
      </c>
      <c r="H800" s="4">
        <f>IF(実質付加価値!H800&gt;0,LN(実質付加価値!H800),0)</f>
        <v>11.600146245172631</v>
      </c>
      <c r="I800" s="4">
        <f>IF(実質付加価値!I800&gt;0,LN(実質付加価値!I800),0)</f>
        <v>11.734132574525473</v>
      </c>
    </row>
    <row r="801" spans="1:9" x14ac:dyDescent="0.15">
      <c r="A801" s="1">
        <v>35</v>
      </c>
      <c r="B801" s="1" t="s">
        <v>83</v>
      </c>
      <c r="C801" s="1">
        <v>16</v>
      </c>
      <c r="D801" s="1" t="s">
        <v>149</v>
      </c>
      <c r="E801" s="4">
        <f>IF(実質付加価値!E801&gt;0,LN(実質付加価値!E801),0)</f>
        <v>13.003370194988747</v>
      </c>
      <c r="F801" s="4">
        <f>IF(実質付加価値!F801&gt;0,LN(実質付加価値!F801),0)</f>
        <v>13.186584122058559</v>
      </c>
      <c r="G801" s="4">
        <f>IF(実質付加価値!G801&gt;0,LN(実質付加価値!G801),0)</f>
        <v>13.171293935093621</v>
      </c>
      <c r="H801" s="4">
        <f>IF(実質付加価値!H801&gt;0,LN(実質付加価値!H801),0)</f>
        <v>12.922801384171041</v>
      </c>
      <c r="I801" s="4">
        <f>IF(実質付加価値!I801&gt;0,LN(実質付加価値!I801),0)</f>
        <v>12.664842493371703</v>
      </c>
    </row>
    <row r="802" spans="1:9" x14ac:dyDescent="0.15">
      <c r="A802" s="1">
        <v>35</v>
      </c>
      <c r="B802" s="1" t="s">
        <v>83</v>
      </c>
      <c r="C802" s="1">
        <v>17</v>
      </c>
      <c r="D802" s="1" t="s">
        <v>150</v>
      </c>
      <c r="E802" s="4">
        <f>IF(実質付加価値!E802&gt;0,LN(実質付加価値!E802),0)</f>
        <v>11.158434319370746</v>
      </c>
      <c r="F802" s="4">
        <f>IF(実質付加価値!F802&gt;0,LN(実質付加価値!F802),0)</f>
        <v>11.708369835584019</v>
      </c>
      <c r="G802" s="4">
        <f>IF(実質付加価値!G802&gt;0,LN(実質付加価値!G802),0)</f>
        <v>12.234707078669352</v>
      </c>
      <c r="H802" s="4">
        <f>IF(実質付加価値!H802&gt;0,LN(実質付加価値!H802),0)</f>
        <v>12.370435403059178</v>
      </c>
      <c r="I802" s="4">
        <f>IF(実質付加価値!I802&gt;0,LN(実質付加価値!I802),0)</f>
        <v>12.525434491425626</v>
      </c>
    </row>
    <row r="803" spans="1:9" x14ac:dyDescent="0.15">
      <c r="A803" s="1">
        <v>35</v>
      </c>
      <c r="B803" s="1" t="s">
        <v>83</v>
      </c>
      <c r="C803" s="1">
        <v>18</v>
      </c>
      <c r="D803" s="1" t="s">
        <v>151</v>
      </c>
      <c r="E803" s="4">
        <f>IF(実質付加価値!E803&gt;0,LN(実質付加価値!E803),0)</f>
        <v>12.142495024396947</v>
      </c>
      <c r="F803" s="4">
        <f>IF(実質付加価値!F803&gt;0,LN(実質付加価値!F803),0)</f>
        <v>12.686535288872408</v>
      </c>
      <c r="G803" s="4">
        <f>IF(実質付加価値!G803&gt;0,LN(実質付加価値!G803),0)</f>
        <v>12.929170595001084</v>
      </c>
      <c r="H803" s="4">
        <f>IF(実質付加価値!H803&gt;0,LN(実質付加価値!H803),0)</f>
        <v>13.109745224647181</v>
      </c>
      <c r="I803" s="4">
        <f>IF(実質付加価値!I803&gt;0,LN(実質付加価値!I803),0)</f>
        <v>12.999300473332763</v>
      </c>
    </row>
    <row r="804" spans="1:9" x14ac:dyDescent="0.15">
      <c r="A804" s="1">
        <v>35</v>
      </c>
      <c r="B804" s="1" t="s">
        <v>83</v>
      </c>
      <c r="C804" s="1">
        <v>19</v>
      </c>
      <c r="D804" s="1" t="s">
        <v>152</v>
      </c>
      <c r="E804" s="4">
        <f>IF(実質付加価値!E804&gt;0,LN(実質付加価値!E804),0)</f>
        <v>10.845519224463079</v>
      </c>
      <c r="F804" s="4">
        <f>IF(実質付加価値!F804&gt;0,LN(実質付加価値!F804),0)</f>
        <v>11.523214097100636</v>
      </c>
      <c r="G804" s="4">
        <f>IF(実質付加価値!G804&gt;0,LN(実質付加価値!G804),0)</f>
        <v>12.252372632604795</v>
      </c>
      <c r="H804" s="4">
        <f>IF(実質付加価値!H804&gt;0,LN(実質付加価値!H804),0)</f>
        <v>12.166965531869879</v>
      </c>
      <c r="I804" s="4">
        <f>IF(実質付加価値!I804&gt;0,LN(実質付加価値!I804),0)</f>
        <v>12.159104983935688</v>
      </c>
    </row>
    <row r="805" spans="1:9" x14ac:dyDescent="0.15">
      <c r="A805" s="1">
        <v>35</v>
      </c>
      <c r="B805" s="1" t="s">
        <v>83</v>
      </c>
      <c r="C805" s="1">
        <v>20</v>
      </c>
      <c r="D805" s="1" t="s">
        <v>153</v>
      </c>
      <c r="E805" s="4">
        <f>IF(実質付加価値!E805&gt;0,LN(実質付加価値!E805),0)</f>
        <v>10.794522536885344</v>
      </c>
      <c r="F805" s="4">
        <f>IF(実質付加価値!F805&gt;0,LN(実質付加価値!F805),0)</f>
        <v>11.356476108493331</v>
      </c>
      <c r="G805" s="4">
        <f>IF(実質付加価値!G805&gt;0,LN(実質付加価値!G805),0)</f>
        <v>11.260631714593082</v>
      </c>
      <c r="H805" s="4">
        <f>IF(実質付加価値!H805&gt;0,LN(実質付加価値!H805),0)</f>
        <v>10.930171127491594</v>
      </c>
      <c r="I805" s="4">
        <f>IF(実質付加価値!I805&gt;0,LN(実質付加価値!I805),0)</f>
        <v>11.006770335734769</v>
      </c>
    </row>
    <row r="806" spans="1:9" x14ac:dyDescent="0.15">
      <c r="A806" s="1">
        <v>35</v>
      </c>
      <c r="B806" s="1" t="s">
        <v>83</v>
      </c>
      <c r="C806" s="1">
        <v>21</v>
      </c>
      <c r="D806" s="1" t="s">
        <v>154</v>
      </c>
      <c r="E806" s="4">
        <f>IF(実質付加価値!E806&gt;0,LN(実質付加価値!E806),0)</f>
        <v>12.535117061422174</v>
      </c>
      <c r="F806" s="4">
        <f>IF(実質付加価値!F806&gt;0,LN(実質付加価値!F806),0)</f>
        <v>12.537909700029967</v>
      </c>
      <c r="G806" s="4">
        <f>IF(実質付加価値!G806&gt;0,LN(実質付加価値!G806),0)</f>
        <v>12.688740658262974</v>
      </c>
      <c r="H806" s="4">
        <f>IF(実質付加価値!H806&gt;0,LN(実質付加価値!H806),0)</f>
        <v>12.826845944466763</v>
      </c>
      <c r="I806" s="4">
        <f>IF(実質付加価値!I806&gt;0,LN(実質付加価値!I806),0)</f>
        <v>13.071893195056255</v>
      </c>
    </row>
    <row r="807" spans="1:9" x14ac:dyDescent="0.15">
      <c r="A807" s="1">
        <v>35</v>
      </c>
      <c r="B807" s="1" t="s">
        <v>34</v>
      </c>
      <c r="C807" s="1">
        <v>22</v>
      </c>
      <c r="D807" s="1" t="s">
        <v>146</v>
      </c>
      <c r="E807" s="4">
        <f>IF(実質付加価値!E807&gt;0,LN(実質付加価値!E807),0)</f>
        <v>13.139001921387228</v>
      </c>
      <c r="F807" s="4">
        <f>IF(実質付加価値!F807&gt;0,LN(実質付加価値!F807),0)</f>
        <v>13.597715628445938</v>
      </c>
      <c r="G807" s="4">
        <f>IF(実質付加価値!G807&gt;0,LN(実質付加価値!G807),0)</f>
        <v>13.712525819937408</v>
      </c>
      <c r="H807" s="4">
        <f>IF(実質付加価値!H807&gt;0,LN(実質付加価値!H807),0)</f>
        <v>13.878875308627832</v>
      </c>
      <c r="I807" s="4">
        <f>IF(実質付加価値!I807&gt;0,LN(実質付加価値!I807),0)</f>
        <v>14.066228978749384</v>
      </c>
    </row>
    <row r="808" spans="1:9" x14ac:dyDescent="0.15">
      <c r="A808" s="1">
        <v>35</v>
      </c>
      <c r="B808" s="1" t="s">
        <v>34</v>
      </c>
      <c r="C808" s="1">
        <v>23</v>
      </c>
      <c r="D808" s="1" t="s">
        <v>167</v>
      </c>
      <c r="E808" s="4">
        <f>IF(実質付加価値!E808&gt;0,LN(実質付加価値!E808),0)</f>
        <v>12.881858994049239</v>
      </c>
      <c r="F808" s="4">
        <f>IF(実質付加価値!F808&gt;0,LN(実質付加価値!F808),0)</f>
        <v>13.091892160986841</v>
      </c>
      <c r="G808" s="4">
        <f>IF(実質付加価値!G808&gt;0,LN(実質付加価値!G808),0)</f>
        <v>13.190082975029052</v>
      </c>
      <c r="H808" s="4">
        <f>IF(実質付加価値!H808&gt;0,LN(実質付加価値!H808),0)</f>
        <v>13.3305588094359</v>
      </c>
      <c r="I808" s="4">
        <f>IF(実質付加価値!I808&gt;0,LN(実質付加価値!I808),0)</f>
        <v>13.447315596700268</v>
      </c>
    </row>
    <row r="809" spans="1:9" x14ac:dyDescent="0.15">
      <c r="A809" s="1">
        <v>36</v>
      </c>
      <c r="B809" s="1" t="s">
        <v>84</v>
      </c>
      <c r="C809" s="1">
        <v>1</v>
      </c>
      <c r="D809" s="1" t="s">
        <v>147</v>
      </c>
      <c r="E809" s="4">
        <f>IF(実質付加価値!E809&gt;0,LN(実質付加価値!E809),0)</f>
        <v>11.725127334511066</v>
      </c>
      <c r="F809" s="4">
        <f>IF(実質付加価値!F809&gt;0,LN(実質付加価値!F809),0)</f>
        <v>11.583831009287492</v>
      </c>
      <c r="G809" s="4">
        <f>IF(実質付加価値!G809&gt;0,LN(実質付加価値!G809),0)</f>
        <v>11.667539879227199</v>
      </c>
      <c r="H809" s="4">
        <f>IF(実質付加価値!H809&gt;0,LN(実質付加価値!H809),0)</f>
        <v>11.567094376448852</v>
      </c>
      <c r="I809" s="4">
        <f>IF(実質付加価値!I809&gt;0,LN(実質付加価値!I809),0)</f>
        <v>11.385757248928352</v>
      </c>
    </row>
    <row r="810" spans="1:9" x14ac:dyDescent="0.15">
      <c r="A810" s="1">
        <v>36</v>
      </c>
      <c r="B810" s="1" t="s">
        <v>84</v>
      </c>
      <c r="C810" s="1">
        <v>2</v>
      </c>
      <c r="D810" s="1" t="s">
        <v>148</v>
      </c>
      <c r="E810" s="4">
        <f>IF(実質付加価値!E810&gt;0,LN(実質付加価値!E810),0)</f>
        <v>8.6135719574751359</v>
      </c>
      <c r="F810" s="4">
        <f>IF(実質付加価値!F810&gt;0,LN(実質付加価値!F810),0)</f>
        <v>7.643614151288487</v>
      </c>
      <c r="G810" s="4">
        <f>IF(実質付加価値!G810&gt;0,LN(実質付加価値!G810),0)</f>
        <v>7.4670524436633166</v>
      </c>
      <c r="H810" s="4">
        <f>IF(実質付加価値!H810&gt;0,LN(実質付加価値!H810),0)</f>
        <v>7.5207370540954672</v>
      </c>
      <c r="I810" s="4">
        <f>IF(実質付加価値!I810&gt;0,LN(実質付加価値!I810),0)</f>
        <v>7.1209991813443851</v>
      </c>
    </row>
    <row r="811" spans="1:9" x14ac:dyDescent="0.15">
      <c r="A811" s="1">
        <v>36</v>
      </c>
      <c r="B811" s="1" t="s">
        <v>134</v>
      </c>
      <c r="C811" s="1">
        <v>3</v>
      </c>
      <c r="D811" s="1" t="s">
        <v>155</v>
      </c>
      <c r="E811" s="4">
        <f>IF(実質付加価値!E811&gt;0,LN(実質付加価値!E811),0)</f>
        <v>11.280748388534658</v>
      </c>
      <c r="F811" s="4">
        <f>IF(実質付加価値!F811&gt;0,LN(実質付加価値!F811),0)</f>
        <v>11.36012410825791</v>
      </c>
      <c r="G811" s="4">
        <f>IF(実質付加価値!G811&gt;0,LN(実質付加価値!G811),0)</f>
        <v>12.202235384910621</v>
      </c>
      <c r="H811" s="4">
        <f>IF(実質付加価値!H811&gt;0,LN(実質付加価値!H811),0)</f>
        <v>11.975716166788015</v>
      </c>
      <c r="I811" s="4">
        <f>IF(実質付加価値!I811&gt;0,LN(実質付加価値!I811),0)</f>
        <v>11.105920122641939</v>
      </c>
    </row>
    <row r="812" spans="1:9" x14ac:dyDescent="0.15">
      <c r="A812" s="1">
        <v>36</v>
      </c>
      <c r="B812" s="1" t="s">
        <v>134</v>
      </c>
      <c r="C812" s="1">
        <v>4</v>
      </c>
      <c r="D812" s="1" t="s">
        <v>156</v>
      </c>
      <c r="E812" s="4">
        <f>IF(実質付加価値!E812&gt;0,LN(実質付加価値!E812),0)</f>
        <v>9.7645807860229645</v>
      </c>
      <c r="F812" s="4">
        <f>IF(実質付加価値!F812&gt;0,LN(実質付加価値!F812),0)</f>
        <v>10.254953041330378</v>
      </c>
      <c r="G812" s="4">
        <f>IF(実質付加価値!G812&gt;0,LN(実質付加価値!G812),0)</f>
        <v>10.662346444567296</v>
      </c>
      <c r="H812" s="4">
        <f>IF(実質付加価値!H812&gt;0,LN(実質付加価値!H812),0)</f>
        <v>10.159559136990918</v>
      </c>
      <c r="I812" s="4">
        <f>IF(実質付加価値!I812&gt;0,LN(実質付加価値!I812),0)</f>
        <v>9.8313873495030819</v>
      </c>
    </row>
    <row r="813" spans="1:9" x14ac:dyDescent="0.15">
      <c r="A813" s="1">
        <v>36</v>
      </c>
      <c r="B813" s="1" t="s">
        <v>134</v>
      </c>
      <c r="C813" s="1">
        <v>5</v>
      </c>
      <c r="D813" s="1" t="s">
        <v>157</v>
      </c>
      <c r="E813" s="4">
        <f>IF(実質付加価値!E813&gt;0,LN(実質付加価値!E813),0)</f>
        <v>9.4518791747887558</v>
      </c>
      <c r="F813" s="4">
        <f>IF(実質付加価値!F813&gt;0,LN(実質付加価値!F813),0)</f>
        <v>9.6076071002361783</v>
      </c>
      <c r="G813" s="4">
        <f>IF(実質付加価値!G813&gt;0,LN(実質付加価値!G813),0)</f>
        <v>10.490027091480981</v>
      </c>
      <c r="H813" s="4">
        <f>IF(実質付加価値!H813&gt;0,LN(実質付加価値!H813),0)</f>
        <v>10.690306493068135</v>
      </c>
      <c r="I813" s="4">
        <f>IF(実質付加価値!I813&gt;0,LN(実質付加価値!I813),0)</f>
        <v>10.526409833052254</v>
      </c>
    </row>
    <row r="814" spans="1:9" x14ac:dyDescent="0.15">
      <c r="A814" s="1">
        <v>36</v>
      </c>
      <c r="B814" s="1" t="s">
        <v>134</v>
      </c>
      <c r="C814" s="1">
        <v>6</v>
      </c>
      <c r="D814" s="1" t="s">
        <v>49</v>
      </c>
      <c r="E814" s="4">
        <f>IF(実質付加価値!E814&gt;0,LN(実質付加価値!E814),0)</f>
        <v>8.744420587918011</v>
      </c>
      <c r="F814" s="4">
        <f>IF(実質付加価値!F814&gt;0,LN(実質付加価値!F814),0)</f>
        <v>9.9908563127181136</v>
      </c>
      <c r="G814" s="4">
        <f>IF(実質付加価値!G814&gt;0,LN(実質付加価値!G814),0)</f>
        <v>11.030869658771021</v>
      </c>
      <c r="H814" s="4">
        <f>IF(実質付加価値!H814&gt;0,LN(実質付加価値!H814),0)</f>
        <v>11.79990444218703</v>
      </c>
      <c r="I814" s="4">
        <f>IF(実質付加価値!I814&gt;0,LN(実質付加価値!I814),0)</f>
        <v>12.379609659460892</v>
      </c>
    </row>
    <row r="815" spans="1:9" x14ac:dyDescent="0.15">
      <c r="A815" s="1">
        <v>36</v>
      </c>
      <c r="B815" s="1" t="s">
        <v>134</v>
      </c>
      <c r="C815" s="1">
        <v>7</v>
      </c>
      <c r="D815" s="1" t="s">
        <v>158</v>
      </c>
      <c r="E815" s="4">
        <f>IF(実質付加価値!E815&gt;0,LN(実質付加価値!E815),0)</f>
        <v>9.052268321063984</v>
      </c>
      <c r="F815" s="4">
        <f>IF(実質付加価値!F815&gt;0,LN(実質付加価値!F815),0)</f>
        <v>6.293602354672803</v>
      </c>
      <c r="G815" s="4">
        <f>IF(実質付加価値!G815&gt;0,LN(実質付加価値!G815),0)</f>
        <v>8.0332856414223368</v>
      </c>
      <c r="H815" s="4">
        <f>IF(実質付加価値!H815&gt;0,LN(実質付加価値!H815),0)</f>
        <v>7.0732633934126392</v>
      </c>
      <c r="I815" s="4">
        <f>IF(実質付加価値!I815&gt;0,LN(実質付加価値!I815),0)</f>
        <v>6.5360106813071637</v>
      </c>
    </row>
    <row r="816" spans="1:9" x14ac:dyDescent="0.15">
      <c r="A816" s="1">
        <v>36</v>
      </c>
      <c r="B816" s="1" t="s">
        <v>134</v>
      </c>
      <c r="C816" s="1">
        <v>8</v>
      </c>
      <c r="D816" s="1" t="s">
        <v>159</v>
      </c>
      <c r="E816" s="4">
        <f>IF(実質付加価値!E816&gt;0,LN(実質付加価値!E816),0)</f>
        <v>8.3593441143662179</v>
      </c>
      <c r="F816" s="4">
        <f>IF(実質付加価値!F816&gt;0,LN(実質付加価値!F816),0)</f>
        <v>9.0188751417802511</v>
      </c>
      <c r="G816" s="4">
        <f>IF(実質付加価値!G816&gt;0,LN(実質付加価値!G816),0)</f>
        <v>9.3824881060613023</v>
      </c>
      <c r="H816" s="4">
        <f>IF(実質付加価値!H816&gt;0,LN(実質付加価値!H816),0)</f>
        <v>9.4840998705103523</v>
      </c>
      <c r="I816" s="4">
        <f>IF(実質付加価値!I816&gt;0,LN(実質付加価値!I816),0)</f>
        <v>9.1157112905683437</v>
      </c>
    </row>
    <row r="817" spans="1:9" x14ac:dyDescent="0.15">
      <c r="A817" s="1">
        <v>36</v>
      </c>
      <c r="B817" s="1" t="s">
        <v>134</v>
      </c>
      <c r="C817" s="1">
        <v>9</v>
      </c>
      <c r="D817" s="1" t="s">
        <v>160</v>
      </c>
      <c r="E817" s="4">
        <f>IF(実質付加価値!E817&gt;0,LN(実質付加価値!E817),0)</f>
        <v>7.2122669750241357</v>
      </c>
      <c r="F817" s="4">
        <f>IF(実質付加価値!F817&gt;0,LN(実質付加価値!F817),0)</f>
        <v>9.0012255104680818</v>
      </c>
      <c r="G817" s="4">
        <f>IF(実質付加価値!G817&gt;0,LN(実質付加価値!G817),0)</f>
        <v>8.7280733243921667</v>
      </c>
      <c r="H817" s="4">
        <f>IF(実質付加価値!H817&gt;0,LN(実質付加価値!H817),0)</f>
        <v>8.4607055358380574</v>
      </c>
      <c r="I817" s="4">
        <f>IF(実質付加価値!I817&gt;0,LN(実質付加価値!I817),0)</f>
        <v>8.6964263645926803</v>
      </c>
    </row>
    <row r="818" spans="1:9" x14ac:dyDescent="0.15">
      <c r="A818" s="1">
        <v>36</v>
      </c>
      <c r="B818" s="1" t="s">
        <v>134</v>
      </c>
      <c r="C818" s="1">
        <v>10</v>
      </c>
      <c r="D818" s="1" t="s">
        <v>161</v>
      </c>
      <c r="E818" s="4">
        <f>IF(実質付加価値!E818&gt;0,LN(実質付加価値!E818),0)</f>
        <v>8.7279085873619984</v>
      </c>
      <c r="F818" s="4">
        <f>IF(実質付加価値!F818&gt;0,LN(実質付加価値!F818),0)</f>
        <v>9.1955052829201787</v>
      </c>
      <c r="G818" s="4">
        <f>IF(実質付加価値!G818&gt;0,LN(実質付加価値!G818),0)</f>
        <v>9.7388933281378041</v>
      </c>
      <c r="H818" s="4">
        <f>IF(実質付加価値!H818&gt;0,LN(実質付加価値!H818),0)</f>
        <v>9.9153516001882132</v>
      </c>
      <c r="I818" s="4">
        <f>IF(実質付加価値!I818&gt;0,LN(実質付加価値!I818),0)</f>
        <v>9.8879791585009151</v>
      </c>
    </row>
    <row r="819" spans="1:9" x14ac:dyDescent="0.15">
      <c r="A819" s="1">
        <v>36</v>
      </c>
      <c r="B819" s="1" t="s">
        <v>134</v>
      </c>
      <c r="C819" s="1">
        <v>11</v>
      </c>
      <c r="D819" s="1" t="s">
        <v>162</v>
      </c>
      <c r="E819" s="4">
        <f>IF(実質付加価値!E819&gt;0,LN(実質付加価値!E819),0)</f>
        <v>9.3336508431918972</v>
      </c>
      <c r="F819" s="4">
        <f>IF(実質付加価値!F819&gt;0,LN(実質付加価値!F819),0)</f>
        <v>9.5877807000418418</v>
      </c>
      <c r="G819" s="4">
        <f>IF(実質付加価値!G819&gt;0,LN(実質付加価値!G819),0)</f>
        <v>10.705351353649551</v>
      </c>
      <c r="H819" s="4">
        <f>IF(実質付加価値!H819&gt;0,LN(実質付加価値!H819),0)</f>
        <v>10.727057735303834</v>
      </c>
      <c r="I819" s="4">
        <f>IF(実質付加価値!I819&gt;0,LN(実質付加価値!I819),0)</f>
        <v>11.054387704167659</v>
      </c>
    </row>
    <row r="820" spans="1:9" x14ac:dyDescent="0.15">
      <c r="A820" s="1">
        <v>36</v>
      </c>
      <c r="B820" s="1" t="s">
        <v>134</v>
      </c>
      <c r="C820" s="1">
        <v>12</v>
      </c>
      <c r="D820" s="1" t="s">
        <v>163</v>
      </c>
      <c r="E820" s="4">
        <f>IF(実質付加価値!E820&gt;0,LN(実質付加価値!E820),0)</f>
        <v>5.8989656459292936</v>
      </c>
      <c r="F820" s="4">
        <f>IF(実質付加価値!F820&gt;0,LN(実質付加価値!F820),0)</f>
        <v>7.6438132761407234</v>
      </c>
      <c r="G820" s="4">
        <f>IF(実質付加価値!G820&gt;0,LN(実質付加価値!G820),0)</f>
        <v>9.242980590438151</v>
      </c>
      <c r="H820" s="4">
        <f>IF(実質付加価値!H820&gt;0,LN(実質付加価値!H820),0)</f>
        <v>10.764402967623489</v>
      </c>
      <c r="I820" s="4">
        <f>IF(実質付加価値!I820&gt;0,LN(実質付加価値!I820),0)</f>
        <v>13.066166039195254</v>
      </c>
    </row>
    <row r="821" spans="1:9" x14ac:dyDescent="0.15">
      <c r="A821" s="1">
        <v>36</v>
      </c>
      <c r="B821" s="1" t="s">
        <v>134</v>
      </c>
      <c r="C821" s="1">
        <v>13</v>
      </c>
      <c r="D821" s="1" t="s">
        <v>164</v>
      </c>
      <c r="E821" s="4">
        <f>IF(実質付加価値!E821&gt;0,LN(実質付加価値!E821),0)</f>
        <v>7.6582106783229182</v>
      </c>
      <c r="F821" s="4">
        <f>IF(実質付加価値!F821&gt;0,LN(実質付加価値!F821),0)</f>
        <v>8.1139347071309427</v>
      </c>
      <c r="G821" s="4">
        <f>IF(実質付加価値!G821&gt;0,LN(実質付加価値!G821),0)</f>
        <v>8.4413113037648859</v>
      </c>
      <c r="H821" s="4">
        <f>IF(実質付加価値!H821&gt;0,LN(実質付加価値!H821),0)</f>
        <v>8.2827226940041037</v>
      </c>
      <c r="I821" s="4">
        <f>IF(実質付加価値!I821&gt;0,LN(実質付加価値!I821),0)</f>
        <v>9.0505178331331564</v>
      </c>
    </row>
    <row r="822" spans="1:9" x14ac:dyDescent="0.15">
      <c r="A822" s="1">
        <v>36</v>
      </c>
      <c r="B822" s="1" t="s">
        <v>134</v>
      </c>
      <c r="C822" s="1">
        <v>14</v>
      </c>
      <c r="D822" s="1" t="s">
        <v>165</v>
      </c>
      <c r="E822" s="4">
        <f>IF(実質付加価値!E822&gt;0,LN(実質付加価値!E822),0)</f>
        <v>4.732073858601817</v>
      </c>
      <c r="F822" s="4">
        <f>IF(実質付加価値!F822&gt;0,LN(実質付加価値!F822),0)</f>
        <v>5.8779682596941178</v>
      </c>
      <c r="G822" s="4">
        <f>IF(実質付加価値!G822&gt;0,LN(実質付加価値!G822),0)</f>
        <v>5.9915152797292413</v>
      </c>
      <c r="H822" s="4">
        <f>IF(実質付加価値!H822&gt;0,LN(実質付加価値!H822),0)</f>
        <v>7.2436408362882885</v>
      </c>
      <c r="I822" s="4">
        <f>IF(実質付加価値!I822&gt;0,LN(実質付加価値!I822),0)</f>
        <v>8.0885521421250974</v>
      </c>
    </row>
    <row r="823" spans="1:9" x14ac:dyDescent="0.15">
      <c r="A823" s="1">
        <v>36</v>
      </c>
      <c r="B823" s="1" t="s">
        <v>134</v>
      </c>
      <c r="C823" s="1">
        <v>15</v>
      </c>
      <c r="D823" s="1" t="s">
        <v>166</v>
      </c>
      <c r="E823" s="4">
        <f>IF(実質付加価値!E823&gt;0,LN(実質付加価値!E823),0)</f>
        <v>11.046298398327451</v>
      </c>
      <c r="F823" s="4">
        <f>IF(実質付加価値!F823&gt;0,LN(実質付加価値!F823),0)</f>
        <v>11.350242619042271</v>
      </c>
      <c r="G823" s="4">
        <f>IF(実質付加価値!G823&gt;0,LN(実質付加価値!G823),0)</f>
        <v>11.612188286780652</v>
      </c>
      <c r="H823" s="4">
        <f>IF(実質付加価値!H823&gt;0,LN(実質付加価値!H823),0)</f>
        <v>11.389404353630079</v>
      </c>
      <c r="I823" s="4">
        <f>IF(実質付加価値!I823&gt;0,LN(実質付加価値!I823),0)</f>
        <v>11.246633248177769</v>
      </c>
    </row>
    <row r="824" spans="1:9" x14ac:dyDescent="0.15">
      <c r="A824" s="1">
        <v>36</v>
      </c>
      <c r="B824" s="1" t="s">
        <v>84</v>
      </c>
      <c r="C824" s="1">
        <v>16</v>
      </c>
      <c r="D824" s="1" t="s">
        <v>149</v>
      </c>
      <c r="E824" s="4">
        <f>IF(実質付加価値!E824&gt;0,LN(実質付加価値!E824),0)</f>
        <v>12.281720868580681</v>
      </c>
      <c r="F824" s="4">
        <f>IF(実質付加価値!F824&gt;0,LN(実質付加価値!F824),0)</f>
        <v>12.481884294148024</v>
      </c>
      <c r="G824" s="4">
        <f>IF(実質付加価値!G824&gt;0,LN(実質付加価値!G824),0)</f>
        <v>12.592614303484774</v>
      </c>
      <c r="H824" s="4">
        <f>IF(実質付加価値!H824&gt;0,LN(実質付加価値!H824),0)</f>
        <v>12.442253191043735</v>
      </c>
      <c r="I824" s="4">
        <f>IF(実質付加価値!I824&gt;0,LN(実質付加価値!I824),0)</f>
        <v>11.795467040323267</v>
      </c>
    </row>
    <row r="825" spans="1:9" x14ac:dyDescent="0.15">
      <c r="A825" s="1">
        <v>36</v>
      </c>
      <c r="B825" s="1" t="s">
        <v>84</v>
      </c>
      <c r="C825" s="1">
        <v>17</v>
      </c>
      <c r="D825" s="1" t="s">
        <v>150</v>
      </c>
      <c r="E825" s="4">
        <f>IF(実質付加価値!E825&gt;0,LN(実質付加価値!E825),0)</f>
        <v>10.18956634713963</v>
      </c>
      <c r="F825" s="4">
        <f>IF(実質付加価値!F825&gt;0,LN(実質付加価値!F825),0)</f>
        <v>10.801523518910027</v>
      </c>
      <c r="G825" s="4">
        <f>IF(実質付加価値!G825&gt;0,LN(実質付加価値!G825),0)</f>
        <v>11.079438954599858</v>
      </c>
      <c r="H825" s="4">
        <f>IF(実質付加価値!H825&gt;0,LN(実質付加価値!H825),0)</f>
        <v>11.628270028308661</v>
      </c>
      <c r="I825" s="4">
        <f>IF(実質付加価値!I825&gt;0,LN(実質付加価値!I825),0)</f>
        <v>12.065236399506906</v>
      </c>
    </row>
    <row r="826" spans="1:9" x14ac:dyDescent="0.15">
      <c r="A826" s="1">
        <v>36</v>
      </c>
      <c r="B826" s="1" t="s">
        <v>84</v>
      </c>
      <c r="C826" s="1">
        <v>18</v>
      </c>
      <c r="D826" s="1" t="s">
        <v>151</v>
      </c>
      <c r="E826" s="4">
        <f>IF(実質付加価値!E826&gt;0,LN(実質付加価値!E826),0)</f>
        <v>11.038746200598299</v>
      </c>
      <c r="F826" s="4">
        <f>IF(実質付加価値!F826&gt;0,LN(実質付加価値!F826),0)</f>
        <v>11.782014014065707</v>
      </c>
      <c r="G826" s="4">
        <f>IF(実質付加価値!G826&gt;0,LN(実質付加価値!G826),0)</f>
        <v>12.179821963946662</v>
      </c>
      <c r="H826" s="4">
        <f>IF(実質付加価値!H826&gt;0,LN(実質付加価値!H826),0)</f>
        <v>12.297367132357312</v>
      </c>
      <c r="I826" s="4">
        <f>IF(実質付加価値!I826&gt;0,LN(実質付加価値!I826),0)</f>
        <v>12.105859406213179</v>
      </c>
    </row>
    <row r="827" spans="1:9" x14ac:dyDescent="0.15">
      <c r="A827" s="1">
        <v>36</v>
      </c>
      <c r="B827" s="1" t="s">
        <v>84</v>
      </c>
      <c r="C827" s="1">
        <v>19</v>
      </c>
      <c r="D827" s="1" t="s">
        <v>152</v>
      </c>
      <c r="E827" s="4">
        <f>IF(実質付加価値!E827&gt;0,LN(実質付加価値!E827),0)</f>
        <v>9.9765702522134543</v>
      </c>
      <c r="F827" s="4">
        <f>IF(実質付加価値!F827&gt;0,LN(実質付加価値!F827),0)</f>
        <v>10.909092339713006</v>
      </c>
      <c r="G827" s="4">
        <f>IF(実質付加価値!G827&gt;0,LN(実質付加価値!G827),0)</f>
        <v>11.620088725421818</v>
      </c>
      <c r="H827" s="4">
        <f>IF(実質付加価値!H827&gt;0,LN(実質付加価値!H827),0)</f>
        <v>11.741009729113646</v>
      </c>
      <c r="I827" s="4">
        <f>IF(実質付加価値!I827&gt;0,LN(実質付加価値!I827),0)</f>
        <v>11.671600031702003</v>
      </c>
    </row>
    <row r="828" spans="1:9" x14ac:dyDescent="0.15">
      <c r="A828" s="1">
        <v>36</v>
      </c>
      <c r="B828" s="1" t="s">
        <v>84</v>
      </c>
      <c r="C828" s="1">
        <v>20</v>
      </c>
      <c r="D828" s="1" t="s">
        <v>153</v>
      </c>
      <c r="E828" s="4">
        <f>IF(実質付加価値!E828&gt;0,LN(実質付加価値!E828),0)</f>
        <v>9.6343312794161839</v>
      </c>
      <c r="F828" s="4">
        <f>IF(実質付加価値!F828&gt;0,LN(実質付加価値!F828),0)</f>
        <v>10.491064704897163</v>
      </c>
      <c r="G828" s="4">
        <f>IF(実質付加価値!G828&gt;0,LN(実質付加価値!G828),0)</f>
        <v>10.466016666201421</v>
      </c>
      <c r="H828" s="4">
        <f>IF(実質付加価値!H828&gt;0,LN(実質付加価値!H828),0)</f>
        <v>10.344955481891693</v>
      </c>
      <c r="I828" s="4">
        <f>IF(実質付加価値!I828&gt;0,LN(実質付加価値!I828),0)</f>
        <v>10.453903489662615</v>
      </c>
    </row>
    <row r="829" spans="1:9" x14ac:dyDescent="0.15">
      <c r="A829" s="1">
        <v>36</v>
      </c>
      <c r="B829" s="1" t="s">
        <v>84</v>
      </c>
      <c r="C829" s="1">
        <v>21</v>
      </c>
      <c r="D829" s="1" t="s">
        <v>154</v>
      </c>
      <c r="E829" s="4">
        <f>IF(実質付加価値!E829&gt;0,LN(実質付加価値!E829),0)</f>
        <v>11.126087775128672</v>
      </c>
      <c r="F829" s="4">
        <f>IF(実質付加価値!F829&gt;0,LN(実質付加価値!F829),0)</f>
        <v>11.440087529869388</v>
      </c>
      <c r="G829" s="4">
        <f>IF(実質付加価値!G829&gt;0,LN(実質付加価値!G829),0)</f>
        <v>11.770634194064478</v>
      </c>
      <c r="H829" s="4">
        <f>IF(実質付加価値!H829&gt;0,LN(実質付加価値!H829),0)</f>
        <v>12.010885794509541</v>
      </c>
      <c r="I829" s="4">
        <f>IF(実質付加価値!I829&gt;0,LN(実質付加価値!I829),0)</f>
        <v>12.111350323547418</v>
      </c>
    </row>
    <row r="830" spans="1:9" x14ac:dyDescent="0.15">
      <c r="A830" s="1">
        <v>36</v>
      </c>
      <c r="B830" s="1" t="s">
        <v>35</v>
      </c>
      <c r="C830" s="1">
        <v>22</v>
      </c>
      <c r="D830" s="1" t="s">
        <v>146</v>
      </c>
      <c r="E830" s="4">
        <f>IF(実質付加価値!E830&gt;0,LN(実質付加価値!E830),0)</f>
        <v>12.542319257093048</v>
      </c>
      <c r="F830" s="4">
        <f>IF(実質付加価値!F830&gt;0,LN(実質付加価値!F830),0)</f>
        <v>12.847200561869517</v>
      </c>
      <c r="G830" s="4">
        <f>IF(実質付加価値!G830&gt;0,LN(実質付加価値!G830),0)</f>
        <v>12.974042307800694</v>
      </c>
      <c r="H830" s="4">
        <f>IF(実質付加価値!H830&gt;0,LN(実質付加価値!H830),0)</f>
        <v>13.200006007420534</v>
      </c>
      <c r="I830" s="4">
        <f>IF(実質付加価値!I830&gt;0,LN(実質付加価値!I830),0)</f>
        <v>13.447391927214069</v>
      </c>
    </row>
    <row r="831" spans="1:9" x14ac:dyDescent="0.15">
      <c r="A831" s="1">
        <v>36</v>
      </c>
      <c r="B831" s="1" t="s">
        <v>35</v>
      </c>
      <c r="C831" s="1">
        <v>23</v>
      </c>
      <c r="D831" s="1" t="s">
        <v>167</v>
      </c>
      <c r="E831" s="4">
        <f>IF(実質付加価値!E831&gt;0,LN(実質付加価値!E831),0)</f>
        <v>12.226776056097293</v>
      </c>
      <c r="F831" s="4">
        <f>IF(実質付加価値!F831&gt;0,LN(実質付加価値!F831),0)</f>
        <v>12.544780936175243</v>
      </c>
      <c r="G831" s="4">
        <f>IF(実質付加価値!G831&gt;0,LN(実質付加価値!G831),0)</f>
        <v>12.659297680432534</v>
      </c>
      <c r="H831" s="4">
        <f>IF(実質付加価値!H831&gt;0,LN(実質付加価値!H831),0)</f>
        <v>12.814822258809752</v>
      </c>
      <c r="I831" s="4">
        <f>IF(実質付加価値!I831&gt;0,LN(実質付加価値!I831),0)</f>
        <v>12.929227735295568</v>
      </c>
    </row>
    <row r="832" spans="1:9" x14ac:dyDescent="0.15">
      <c r="A832" s="1">
        <v>37</v>
      </c>
      <c r="B832" s="1" t="s">
        <v>85</v>
      </c>
      <c r="C832" s="1">
        <v>1</v>
      </c>
      <c r="D832" s="1" t="s">
        <v>147</v>
      </c>
      <c r="E832" s="4">
        <f>IF(実質付加価値!E832&gt;0,LN(実質付加価値!E832),0)</f>
        <v>11.483385582966015</v>
      </c>
      <c r="F832" s="4">
        <f>IF(実質付加価値!F832&gt;0,LN(実質付加価値!F832),0)</f>
        <v>11.379677280232173</v>
      </c>
      <c r="G832" s="4">
        <f>IF(実質付加価値!G832&gt;0,LN(実質付加価値!G832),0)</f>
        <v>11.428807686549154</v>
      </c>
      <c r="H832" s="4">
        <f>IF(実質付加価値!H832&gt;0,LN(実質付加価値!H832),0)</f>
        <v>11.268920725126856</v>
      </c>
      <c r="I832" s="4">
        <f>IF(実質付加価値!I832&gt;0,LN(実質付加価値!I832),0)</f>
        <v>11.330964203567264</v>
      </c>
    </row>
    <row r="833" spans="1:9" x14ac:dyDescent="0.15">
      <c r="A833" s="1">
        <v>37</v>
      </c>
      <c r="B833" s="1" t="s">
        <v>85</v>
      </c>
      <c r="C833" s="1">
        <v>2</v>
      </c>
      <c r="D833" s="1" t="s">
        <v>148</v>
      </c>
      <c r="E833" s="4">
        <f>IF(実質付加価値!E833&gt;0,LN(実質付加価値!E833),0)</f>
        <v>8.3748603802275436</v>
      </c>
      <c r="F833" s="4">
        <f>IF(実質付加価値!F833&gt;0,LN(実質付加価値!F833),0)</f>
        <v>9.0530038277890768</v>
      </c>
      <c r="G833" s="4">
        <f>IF(実質付加価値!G833&gt;0,LN(実質付加価値!G833),0)</f>
        <v>9.4814147139644813</v>
      </c>
      <c r="H833" s="4">
        <f>IF(実質付加価値!H833&gt;0,LN(実質付加価値!H833),0)</f>
        <v>9.0134242753316851</v>
      </c>
      <c r="I833" s="4">
        <f>IF(実質付加価値!I833&gt;0,LN(実質付加価値!I833),0)</f>
        <v>8.4362807386761638</v>
      </c>
    </row>
    <row r="834" spans="1:9" x14ac:dyDescent="0.15">
      <c r="A834" s="1">
        <v>37</v>
      </c>
      <c r="B834" s="1" t="s">
        <v>135</v>
      </c>
      <c r="C834" s="1">
        <v>3</v>
      </c>
      <c r="D834" s="1" t="s">
        <v>155</v>
      </c>
      <c r="E834" s="4">
        <f>IF(実質付加価値!E834&gt;0,LN(実質付加価値!E834),0)</f>
        <v>11.810664360026603</v>
      </c>
      <c r="F834" s="4">
        <f>IF(実質付加価値!F834&gt;0,LN(実質付加価値!F834),0)</f>
        <v>12.185822794476117</v>
      </c>
      <c r="G834" s="4">
        <f>IF(実質付加価値!G834&gt;0,LN(実質付加価値!G834),0)</f>
        <v>12.057282827171839</v>
      </c>
      <c r="H834" s="4">
        <f>IF(実質付加価値!H834&gt;0,LN(実質付加価値!H834),0)</f>
        <v>12.210032074926737</v>
      </c>
      <c r="I834" s="4">
        <f>IF(実質付加価値!I834&gt;0,LN(実質付加価値!I834),0)</f>
        <v>11.328400810010862</v>
      </c>
    </row>
    <row r="835" spans="1:9" x14ac:dyDescent="0.15">
      <c r="A835" s="1">
        <v>37</v>
      </c>
      <c r="B835" s="1" t="s">
        <v>135</v>
      </c>
      <c r="C835" s="1">
        <v>4</v>
      </c>
      <c r="D835" s="1" t="s">
        <v>156</v>
      </c>
      <c r="E835" s="4">
        <f>IF(実質付加価値!E835&gt;0,LN(実質付加価値!E835),0)</f>
        <v>10.227854464404082</v>
      </c>
      <c r="F835" s="4">
        <f>IF(実質付加価値!F835&gt;0,LN(実質付加価値!F835),0)</f>
        <v>10.740382069886239</v>
      </c>
      <c r="G835" s="4">
        <f>IF(実質付加価値!G835&gt;0,LN(実質付加価値!G835),0)</f>
        <v>10.966683173767374</v>
      </c>
      <c r="H835" s="4">
        <f>IF(実質付加価値!H835&gt;0,LN(実質付加価値!H835),0)</f>
        <v>10.273188200853019</v>
      </c>
      <c r="I835" s="4">
        <f>IF(実質付加価値!I835&gt;0,LN(実質付加価値!I835),0)</f>
        <v>9.7970508163223951</v>
      </c>
    </row>
    <row r="836" spans="1:9" x14ac:dyDescent="0.15">
      <c r="A836" s="1">
        <v>37</v>
      </c>
      <c r="B836" s="1" t="s">
        <v>135</v>
      </c>
      <c r="C836" s="1">
        <v>5</v>
      </c>
      <c r="D836" s="1" t="s">
        <v>157</v>
      </c>
      <c r="E836" s="4">
        <f>IF(実質付加価値!E836&gt;0,LN(実質付加価値!E836),0)</f>
        <v>9.6407353559766378</v>
      </c>
      <c r="F836" s="4">
        <f>IF(実質付加価値!F836&gt;0,LN(実質付加価値!F836),0)</f>
        <v>9.9007235116620134</v>
      </c>
      <c r="G836" s="4">
        <f>IF(実質付加価値!G836&gt;0,LN(実質付加価値!G836),0)</f>
        <v>10.513956019093873</v>
      </c>
      <c r="H836" s="4">
        <f>IF(実質付加価値!H836&gt;0,LN(実質付加価値!H836),0)</f>
        <v>10.54352127902745</v>
      </c>
      <c r="I836" s="4">
        <f>IF(実質付加価値!I836&gt;0,LN(実質付加価値!I836),0)</f>
        <v>10.242711446438399</v>
      </c>
    </row>
    <row r="837" spans="1:9" x14ac:dyDescent="0.15">
      <c r="A837" s="1">
        <v>37</v>
      </c>
      <c r="B837" s="1" t="s">
        <v>135</v>
      </c>
      <c r="C837" s="1">
        <v>6</v>
      </c>
      <c r="D837" s="1" t="s">
        <v>49</v>
      </c>
      <c r="E837" s="4">
        <f>IF(実質付加価値!E837&gt;0,LN(実質付加価値!E837),0)</f>
        <v>8.1521128248683361</v>
      </c>
      <c r="F837" s="4">
        <f>IF(実質付加価値!F837&gt;0,LN(実質付加価値!F837),0)</f>
        <v>8.8146914630268487</v>
      </c>
      <c r="G837" s="4">
        <f>IF(実質付加価値!G837&gt;0,LN(実質付加価値!G837),0)</f>
        <v>9.608314982234031</v>
      </c>
      <c r="H837" s="4">
        <f>IF(実質付加価値!H837&gt;0,LN(実質付加価値!H837),0)</f>
        <v>10.230233415012083</v>
      </c>
      <c r="I837" s="4">
        <f>IF(実質付加価値!I837&gt;0,LN(実質付加価値!I837),0)</f>
        <v>10.792646844415911</v>
      </c>
    </row>
    <row r="838" spans="1:9" x14ac:dyDescent="0.15">
      <c r="A838" s="1">
        <v>37</v>
      </c>
      <c r="B838" s="1" t="s">
        <v>135</v>
      </c>
      <c r="C838" s="1">
        <v>7</v>
      </c>
      <c r="D838" s="1" t="s">
        <v>158</v>
      </c>
      <c r="E838" s="4">
        <f>IF(実質付加価値!E838&gt;0,LN(実質付加価値!E838),0)</f>
        <v>10.726221134584609</v>
      </c>
      <c r="F838" s="4">
        <f>IF(実質付加価値!F838&gt;0,LN(実質付加価値!F838),0)</f>
        <v>12.350102403595827</v>
      </c>
      <c r="G838" s="4">
        <f>IF(実質付加価値!G838&gt;0,LN(実質付加価値!G838),0)</f>
        <v>0</v>
      </c>
      <c r="H838" s="4">
        <f>IF(実質付加価値!H838&gt;0,LN(実質付加価値!H838),0)</f>
        <v>10.897152583865275</v>
      </c>
      <c r="I838" s="4">
        <f>IF(実質付加価値!I838&gt;0,LN(実質付加価値!I838),0)</f>
        <v>10.6493764743286</v>
      </c>
    </row>
    <row r="839" spans="1:9" x14ac:dyDescent="0.15">
      <c r="A839" s="1">
        <v>37</v>
      </c>
      <c r="B839" s="1" t="s">
        <v>135</v>
      </c>
      <c r="C839" s="1">
        <v>8</v>
      </c>
      <c r="D839" s="1" t="s">
        <v>159</v>
      </c>
      <c r="E839" s="4">
        <f>IF(実質付加価値!E839&gt;0,LN(実質付加価値!E839),0)</f>
        <v>9.6154590358496197</v>
      </c>
      <c r="F839" s="4">
        <f>IF(実質付加価値!F839&gt;0,LN(実質付加価値!F839),0)</f>
        <v>10.103333428659342</v>
      </c>
      <c r="G839" s="4">
        <f>IF(実質付加価値!G839&gt;0,LN(実質付加価値!G839),0)</f>
        <v>10.679630806681674</v>
      </c>
      <c r="H839" s="4">
        <f>IF(実質付加価値!H839&gt;0,LN(実質付加価値!H839),0)</f>
        <v>10.498234954758782</v>
      </c>
      <c r="I839" s="4">
        <f>IF(実質付加価値!I839&gt;0,LN(実質付加価値!I839),0)</f>
        <v>10.512961819528227</v>
      </c>
    </row>
    <row r="840" spans="1:9" x14ac:dyDescent="0.15">
      <c r="A840" s="1">
        <v>37</v>
      </c>
      <c r="B840" s="1" t="s">
        <v>135</v>
      </c>
      <c r="C840" s="1">
        <v>9</v>
      </c>
      <c r="D840" s="1" t="s">
        <v>160</v>
      </c>
      <c r="E840" s="4">
        <f>IF(実質付加価値!E840&gt;0,LN(実質付加価値!E840),0)</f>
        <v>9.8081229002089643</v>
      </c>
      <c r="F840" s="4">
        <f>IF(実質付加価値!F840&gt;0,LN(実質付加価値!F840),0)</f>
        <v>10.195124976504736</v>
      </c>
      <c r="G840" s="4">
        <f>IF(実質付加価値!G840&gt;0,LN(実質付加価値!G840),0)</f>
        <v>10.482653176720042</v>
      </c>
      <c r="H840" s="4">
        <f>IF(実質付加価値!H840&gt;0,LN(実質付加価値!H840),0)</f>
        <v>10.426058796333692</v>
      </c>
      <c r="I840" s="4">
        <f>IF(実質付加価値!I840&gt;0,LN(実質付加価値!I840),0)</f>
        <v>11.240478798972489</v>
      </c>
    </row>
    <row r="841" spans="1:9" x14ac:dyDescent="0.15">
      <c r="A841" s="1">
        <v>37</v>
      </c>
      <c r="B841" s="1" t="s">
        <v>135</v>
      </c>
      <c r="C841" s="1">
        <v>10</v>
      </c>
      <c r="D841" s="1" t="s">
        <v>161</v>
      </c>
      <c r="E841" s="4">
        <f>IF(実質付加価値!E841&gt;0,LN(実質付加価値!E841),0)</f>
        <v>9.4439307006407613</v>
      </c>
      <c r="F841" s="4">
        <f>IF(実質付加価値!F841&gt;0,LN(実質付加価値!F841),0)</f>
        <v>10.41319515430046</v>
      </c>
      <c r="G841" s="4">
        <f>IF(実質付加価値!G841&gt;0,LN(実質付加価値!G841),0)</f>
        <v>11.044323171561059</v>
      </c>
      <c r="H841" s="4">
        <f>IF(実質付加価値!H841&gt;0,LN(実質付加価値!H841),0)</f>
        <v>11.244250834923861</v>
      </c>
      <c r="I841" s="4">
        <f>IF(実質付加価値!I841&gt;0,LN(実質付加価値!I841),0)</f>
        <v>11.09554537051662</v>
      </c>
    </row>
    <row r="842" spans="1:9" x14ac:dyDescent="0.15">
      <c r="A842" s="1">
        <v>37</v>
      </c>
      <c r="B842" s="1" t="s">
        <v>135</v>
      </c>
      <c r="C842" s="1">
        <v>11</v>
      </c>
      <c r="D842" s="1" t="s">
        <v>162</v>
      </c>
      <c r="E842" s="4">
        <f>IF(実質付加価値!E842&gt;0,LN(実質付加価値!E842),0)</f>
        <v>9.8460335394553198</v>
      </c>
      <c r="F842" s="4">
        <f>IF(実質付加価値!F842&gt;0,LN(実質付加価値!F842),0)</f>
        <v>10.227477497324633</v>
      </c>
      <c r="G842" s="4">
        <f>IF(実質付加価値!G842&gt;0,LN(実質付加価値!G842),0)</f>
        <v>11.46054116228129</v>
      </c>
      <c r="H842" s="4">
        <f>IF(実質付加価値!H842&gt;0,LN(実質付加価値!H842),0)</f>
        <v>10.837669575857559</v>
      </c>
      <c r="I842" s="4">
        <f>IF(実質付加価値!I842&gt;0,LN(実質付加価値!I842),0)</f>
        <v>11.293011874373798</v>
      </c>
    </row>
    <row r="843" spans="1:9" x14ac:dyDescent="0.15">
      <c r="A843" s="1">
        <v>37</v>
      </c>
      <c r="B843" s="1" t="s">
        <v>135</v>
      </c>
      <c r="C843" s="1">
        <v>12</v>
      </c>
      <c r="D843" s="1" t="s">
        <v>163</v>
      </c>
      <c r="E843" s="4">
        <f>IF(実質付加価値!E843&gt;0,LN(実質付加価値!E843),0)</f>
        <v>6.8501324592048833</v>
      </c>
      <c r="F843" s="4">
        <f>IF(実質付加価値!F843&gt;0,LN(実質付加価値!F843),0)</f>
        <v>8.7341023199280521</v>
      </c>
      <c r="G843" s="4">
        <f>IF(実質付加価値!G843&gt;0,LN(実質付加価値!G843),0)</f>
        <v>10.176406075516816</v>
      </c>
      <c r="H843" s="4">
        <f>IF(実質付加価値!H843&gt;0,LN(実質付加価値!H843),0)</f>
        <v>11.067733503147771</v>
      </c>
      <c r="I843" s="4">
        <f>IF(実質付加価値!I843&gt;0,LN(実質付加価値!I843),0)</f>
        <v>12.1432686422506</v>
      </c>
    </row>
    <row r="844" spans="1:9" x14ac:dyDescent="0.15">
      <c r="A844" s="1">
        <v>37</v>
      </c>
      <c r="B844" s="1" t="s">
        <v>135</v>
      </c>
      <c r="C844" s="1">
        <v>13</v>
      </c>
      <c r="D844" s="1" t="s">
        <v>164</v>
      </c>
      <c r="E844" s="4">
        <f>IF(実質付加価値!E844&gt;0,LN(実質付加価値!E844),0)</f>
        <v>8.2045613474199399</v>
      </c>
      <c r="F844" s="4">
        <f>IF(実質付加価値!F844&gt;0,LN(実質付加価値!F844),0)</f>
        <v>10.818918429672737</v>
      </c>
      <c r="G844" s="4">
        <f>IF(実質付加価値!G844&gt;0,LN(実質付加価値!G844),0)</f>
        <v>10.540480429413325</v>
      </c>
      <c r="H844" s="4">
        <f>IF(実質付加価値!H844&gt;0,LN(実質付加価値!H844),0)</f>
        <v>10.805485306852871</v>
      </c>
      <c r="I844" s="4">
        <f>IF(実質付加価値!I844&gt;0,LN(実質付加価値!I844),0)</f>
        <v>11.833145114272789</v>
      </c>
    </row>
    <row r="845" spans="1:9" x14ac:dyDescent="0.15">
      <c r="A845" s="1">
        <v>37</v>
      </c>
      <c r="B845" s="1" t="s">
        <v>135</v>
      </c>
      <c r="C845" s="1">
        <v>14</v>
      </c>
      <c r="D845" s="1" t="s">
        <v>165</v>
      </c>
      <c r="E845" s="4">
        <f>IF(実質付加価値!E845&gt;0,LN(実質付加価値!E845),0)</f>
        <v>7.4301504581556204</v>
      </c>
      <c r="F845" s="4">
        <f>IF(実質付加価値!F845&gt;0,LN(実質付加価値!F845),0)</f>
        <v>7.6717747576236528</v>
      </c>
      <c r="G845" s="4">
        <f>IF(実質付加価値!G845&gt;0,LN(実質付加価値!G845),0)</f>
        <v>8.215941564299893</v>
      </c>
      <c r="H845" s="4">
        <f>IF(実質付加価値!H845&gt;0,LN(実質付加価値!H845),0)</f>
        <v>8.0390496766019943</v>
      </c>
      <c r="I845" s="4">
        <f>IF(実質付加価値!I845&gt;0,LN(実質付加価値!I845),0)</f>
        <v>8.1815187645100469</v>
      </c>
    </row>
    <row r="846" spans="1:9" x14ac:dyDescent="0.15">
      <c r="A846" s="1">
        <v>37</v>
      </c>
      <c r="B846" s="1" t="s">
        <v>135</v>
      </c>
      <c r="C846" s="1">
        <v>15</v>
      </c>
      <c r="D846" s="1" t="s">
        <v>166</v>
      </c>
      <c r="E846" s="4">
        <f>IF(実質付加価値!E846&gt;0,LN(実質付加価値!E846),0)</f>
        <v>11.23171738047045</v>
      </c>
      <c r="F846" s="4">
        <f>IF(実質付加価値!F846&gt;0,LN(実質付加価値!F846),0)</f>
        <v>11.57384905267787</v>
      </c>
      <c r="G846" s="4">
        <f>IF(実質付加価値!G846&gt;0,LN(実質付加価値!G846),0)</f>
        <v>11.838833447270227</v>
      </c>
      <c r="H846" s="4">
        <f>IF(実質付加価値!H846&gt;0,LN(実質付加価値!H846),0)</f>
        <v>11.605701611459432</v>
      </c>
      <c r="I846" s="4">
        <f>IF(実質付加価値!I846&gt;0,LN(実質付加価値!I846),0)</f>
        <v>11.489173184856403</v>
      </c>
    </row>
    <row r="847" spans="1:9" x14ac:dyDescent="0.15">
      <c r="A847" s="1">
        <v>37</v>
      </c>
      <c r="B847" s="1" t="s">
        <v>85</v>
      </c>
      <c r="C847" s="1">
        <v>16</v>
      </c>
      <c r="D847" s="1" t="s">
        <v>149</v>
      </c>
      <c r="E847" s="4">
        <f>IF(実質付加価値!E847&gt;0,LN(実質付加価値!E847),0)</f>
        <v>12.459673894535634</v>
      </c>
      <c r="F847" s="4">
        <f>IF(実質付加価値!F847&gt;0,LN(実質付加価値!F847),0)</f>
        <v>12.643567384995873</v>
      </c>
      <c r="G847" s="4">
        <f>IF(実質付加価値!G847&gt;0,LN(実質付加価値!G847),0)</f>
        <v>12.628569266169968</v>
      </c>
      <c r="H847" s="4">
        <f>IF(実質付加価値!H847&gt;0,LN(実質付加価値!H847),0)</f>
        <v>12.286779276860303</v>
      </c>
      <c r="I847" s="4">
        <f>IF(実質付加価値!I847&gt;0,LN(実質付加価値!I847),0)</f>
        <v>12.088861789571791</v>
      </c>
    </row>
    <row r="848" spans="1:9" x14ac:dyDescent="0.15">
      <c r="A848" s="1">
        <v>37</v>
      </c>
      <c r="B848" s="1" t="s">
        <v>85</v>
      </c>
      <c r="C848" s="1">
        <v>17</v>
      </c>
      <c r="D848" s="1" t="s">
        <v>150</v>
      </c>
      <c r="E848" s="4">
        <f>IF(実質付加価値!E848&gt;0,LN(実質付加価値!E848),0)</f>
        <v>10.162338974102704</v>
      </c>
      <c r="F848" s="4">
        <f>IF(実質付加価値!F848&gt;0,LN(実質付加価値!F848),0)</f>
        <v>10.963996970604189</v>
      </c>
      <c r="G848" s="4">
        <f>IF(実質付加価値!G848&gt;0,LN(実質付加価値!G848),0)</f>
        <v>11.282781686700579</v>
      </c>
      <c r="H848" s="4">
        <f>IF(実質付加価値!H848&gt;0,LN(実質付加価値!H848),0)</f>
        <v>11.360814502346406</v>
      </c>
      <c r="I848" s="4">
        <f>IF(実質付加価値!I848&gt;0,LN(実質付加価値!I848),0)</f>
        <v>11.506454900909686</v>
      </c>
    </row>
    <row r="849" spans="1:9" x14ac:dyDescent="0.15">
      <c r="A849" s="1">
        <v>37</v>
      </c>
      <c r="B849" s="1" t="s">
        <v>85</v>
      </c>
      <c r="C849" s="1">
        <v>18</v>
      </c>
      <c r="D849" s="1" t="s">
        <v>151</v>
      </c>
      <c r="E849" s="4">
        <f>IF(実質付加価値!E849&gt;0,LN(実質付加価値!E849),0)</f>
        <v>11.889165437761045</v>
      </c>
      <c r="F849" s="4">
        <f>IF(実質付加価値!F849&gt;0,LN(実質付加価値!F849),0)</f>
        <v>12.534933154618626</v>
      </c>
      <c r="G849" s="4">
        <f>IF(実質付加価値!G849&gt;0,LN(実質付加価値!G849),0)</f>
        <v>13.009653455988053</v>
      </c>
      <c r="H849" s="4">
        <f>IF(実質付加価値!H849&gt;0,LN(実質付加価値!H849),0)</f>
        <v>13.230161579286442</v>
      </c>
      <c r="I849" s="4">
        <f>IF(実質付加価値!I849&gt;0,LN(実質付加価値!I849),0)</f>
        <v>13.057954417501417</v>
      </c>
    </row>
    <row r="850" spans="1:9" x14ac:dyDescent="0.15">
      <c r="A850" s="1">
        <v>37</v>
      </c>
      <c r="B850" s="1" t="s">
        <v>85</v>
      </c>
      <c r="C850" s="1">
        <v>19</v>
      </c>
      <c r="D850" s="1" t="s">
        <v>152</v>
      </c>
      <c r="E850" s="4">
        <f>IF(実質付加価値!E850&gt;0,LN(実質付加価値!E850),0)</f>
        <v>10.39397803260041</v>
      </c>
      <c r="F850" s="4">
        <f>IF(実質付加価値!F850&gt;0,LN(実質付加価値!F850),0)</f>
        <v>11.357449367600807</v>
      </c>
      <c r="G850" s="4">
        <f>IF(実質付加価値!G850&gt;0,LN(実質付加価値!G850),0)</f>
        <v>12.035479370413031</v>
      </c>
      <c r="H850" s="4">
        <f>IF(実質付加価値!H850&gt;0,LN(実質付加価値!H850),0)</f>
        <v>12.179432209004759</v>
      </c>
      <c r="I850" s="4">
        <f>IF(実質付加価値!I850&gt;0,LN(実質付加価値!I850),0)</f>
        <v>12.066446420261835</v>
      </c>
    </row>
    <row r="851" spans="1:9" x14ac:dyDescent="0.15">
      <c r="A851" s="1">
        <v>37</v>
      </c>
      <c r="B851" s="1" t="s">
        <v>85</v>
      </c>
      <c r="C851" s="1">
        <v>20</v>
      </c>
      <c r="D851" s="1" t="s">
        <v>153</v>
      </c>
      <c r="E851" s="4">
        <f>IF(実質付加価値!E851&gt;0,LN(実質付加価値!E851),0)</f>
        <v>10.675621075343292</v>
      </c>
      <c r="F851" s="4">
        <f>IF(実質付加価値!F851&gt;0,LN(実質付加価値!F851),0)</f>
        <v>11.304003676848257</v>
      </c>
      <c r="G851" s="4">
        <f>IF(実質付加価値!G851&gt;0,LN(実質付加価値!G851),0)</f>
        <v>11.256385069648063</v>
      </c>
      <c r="H851" s="4">
        <f>IF(実質付加価値!H851&gt;0,LN(実質付加価値!H851),0)</f>
        <v>11.054277895949284</v>
      </c>
      <c r="I851" s="4">
        <f>IF(実質付加価値!I851&gt;0,LN(実質付加価値!I851),0)</f>
        <v>11.162582427798492</v>
      </c>
    </row>
    <row r="852" spans="1:9" x14ac:dyDescent="0.15">
      <c r="A852" s="1">
        <v>37</v>
      </c>
      <c r="B852" s="1" t="s">
        <v>85</v>
      </c>
      <c r="C852" s="1">
        <v>21</v>
      </c>
      <c r="D852" s="1" t="s">
        <v>154</v>
      </c>
      <c r="E852" s="4">
        <f>IF(実質付加価値!E852&gt;0,LN(実質付加価値!E852),0)</f>
        <v>11.454112914603991</v>
      </c>
      <c r="F852" s="4">
        <f>IF(実質付加価値!F852&gt;0,LN(実質付加価値!F852),0)</f>
        <v>11.735251738373593</v>
      </c>
      <c r="G852" s="4">
        <f>IF(実質付加価値!G852&gt;0,LN(実質付加価値!G852),0)</f>
        <v>12.147901806422151</v>
      </c>
      <c r="H852" s="4">
        <f>IF(実質付加価値!H852&gt;0,LN(実質付加価値!H852),0)</f>
        <v>12.387130855328943</v>
      </c>
      <c r="I852" s="4">
        <f>IF(実質付加価値!I852&gt;0,LN(実質付加価値!I852),0)</f>
        <v>12.579005990968769</v>
      </c>
    </row>
    <row r="853" spans="1:9" x14ac:dyDescent="0.15">
      <c r="A853" s="1">
        <v>37</v>
      </c>
      <c r="B853" s="1" t="s">
        <v>36</v>
      </c>
      <c r="C853" s="1">
        <v>22</v>
      </c>
      <c r="D853" s="1" t="s">
        <v>146</v>
      </c>
      <c r="E853" s="4">
        <f>IF(実質付加価値!E853&gt;0,LN(実質付加価値!E853),0)</f>
        <v>12.657481242528402</v>
      </c>
      <c r="F853" s="4">
        <f>IF(実質付加価値!F853&gt;0,LN(実質付加価値!F853),0)</f>
        <v>13.077757118407916</v>
      </c>
      <c r="G853" s="4">
        <f>IF(実質付加価値!G853&gt;0,LN(実質付加価値!G853),0)</f>
        <v>13.273179079308557</v>
      </c>
      <c r="H853" s="4">
        <f>IF(実質付加価値!H853&gt;0,LN(実質付加価値!H853),0)</f>
        <v>13.511318441663661</v>
      </c>
      <c r="I853" s="4">
        <f>IF(実質付加価値!I853&gt;0,LN(実質付加価値!I853),0)</f>
        <v>13.72859474179168</v>
      </c>
    </row>
    <row r="854" spans="1:9" x14ac:dyDescent="0.15">
      <c r="A854" s="1">
        <v>37</v>
      </c>
      <c r="B854" s="1" t="s">
        <v>36</v>
      </c>
      <c r="C854" s="1">
        <v>23</v>
      </c>
      <c r="D854" s="1" t="s">
        <v>167</v>
      </c>
      <c r="E854" s="4">
        <f>IF(実質付加価値!E854&gt;0,LN(実質付加価値!E854),0)</f>
        <v>12.280997092434303</v>
      </c>
      <c r="F854" s="4">
        <f>IF(実質付加価値!F854&gt;0,LN(実質付加価値!F854),0)</f>
        <v>12.578289392291623</v>
      </c>
      <c r="G854" s="4">
        <f>IF(実質付加価値!G854&gt;0,LN(実質付加価値!G854),0)</f>
        <v>12.676839908462121</v>
      </c>
      <c r="H854" s="4">
        <f>IF(実質付加価値!H854&gt;0,LN(実質付加価値!H854),0)</f>
        <v>12.8694454240312</v>
      </c>
      <c r="I854" s="4">
        <f>IF(実質付加価値!I854&gt;0,LN(実質付加価値!I854),0)</f>
        <v>12.980204314468592</v>
      </c>
    </row>
    <row r="855" spans="1:9" x14ac:dyDescent="0.15">
      <c r="A855" s="1">
        <v>38</v>
      </c>
      <c r="B855" s="1" t="s">
        <v>86</v>
      </c>
      <c r="C855" s="1">
        <v>1</v>
      </c>
      <c r="D855" s="1" t="s">
        <v>147</v>
      </c>
      <c r="E855" s="4">
        <f>IF(実質付加価値!E855&gt;0,LN(実質付加価値!E855),0)</f>
        <v>12.146338774788793</v>
      </c>
      <c r="F855" s="4">
        <f>IF(実質付加価値!F855&gt;0,LN(実質付加価値!F855),0)</f>
        <v>12.012096886209269</v>
      </c>
      <c r="G855" s="4">
        <f>IF(実質付加価値!G855&gt;0,LN(実質付加価値!G855),0)</f>
        <v>12.196102407539149</v>
      </c>
      <c r="H855" s="4">
        <f>IF(実質付加価値!H855&gt;0,LN(実質付加価値!H855),0)</f>
        <v>12.1448241511353</v>
      </c>
      <c r="I855" s="4">
        <f>IF(実質付加価値!I855&gt;0,LN(実質付加価値!I855),0)</f>
        <v>11.988286151777748</v>
      </c>
    </row>
    <row r="856" spans="1:9" x14ac:dyDescent="0.15">
      <c r="A856" s="1">
        <v>38</v>
      </c>
      <c r="B856" s="1" t="s">
        <v>86</v>
      </c>
      <c r="C856" s="1">
        <v>2</v>
      </c>
      <c r="D856" s="1" t="s">
        <v>148</v>
      </c>
      <c r="E856" s="4">
        <f>IF(実質付加価値!E856&gt;0,LN(実質付加価値!E856),0)</f>
        <v>10.202366610981082</v>
      </c>
      <c r="F856" s="4">
        <f>IF(実質付加価値!F856&gt;0,LN(実質付加価値!F856),0)</f>
        <v>9.5073318228857158</v>
      </c>
      <c r="G856" s="4">
        <f>IF(実質付加価値!G856&gt;0,LN(実質付加価値!G856),0)</f>
        <v>9.5041503938596179</v>
      </c>
      <c r="H856" s="4">
        <f>IF(実質付加価値!H856&gt;0,LN(実質付加価値!H856),0)</f>
        <v>9.1611705445439764</v>
      </c>
      <c r="I856" s="4">
        <f>IF(実質付加価値!I856&gt;0,LN(実質付加価値!I856),0)</f>
        <v>8.1311757236846649</v>
      </c>
    </row>
    <row r="857" spans="1:9" x14ac:dyDescent="0.15">
      <c r="A857" s="1">
        <v>38</v>
      </c>
      <c r="B857" s="1" t="s">
        <v>136</v>
      </c>
      <c r="C857" s="1">
        <v>3</v>
      </c>
      <c r="D857" s="1" t="s">
        <v>155</v>
      </c>
      <c r="E857" s="4">
        <f>IF(実質付加価値!E857&gt;0,LN(実質付加価値!E857),0)</f>
        <v>11.248504916796497</v>
      </c>
      <c r="F857" s="4">
        <f>IF(実質付加価値!F857&gt;0,LN(実質付加価値!F857),0)</f>
        <v>11.796813138178898</v>
      </c>
      <c r="G857" s="4">
        <f>IF(実質付加価値!G857&gt;0,LN(実質付加価値!G857),0)</f>
        <v>11.932998531726637</v>
      </c>
      <c r="H857" s="4">
        <f>IF(実質付加価値!H857&gt;0,LN(実質付加価値!H857),0)</f>
        <v>12.209530727890437</v>
      </c>
      <c r="I857" s="4">
        <f>IF(実質付加価値!I857&gt;0,LN(実質付加価値!I857),0)</f>
        <v>11.953484499916557</v>
      </c>
    </row>
    <row r="858" spans="1:9" x14ac:dyDescent="0.15">
      <c r="A858" s="1">
        <v>38</v>
      </c>
      <c r="B858" s="1" t="s">
        <v>136</v>
      </c>
      <c r="C858" s="1">
        <v>4</v>
      </c>
      <c r="D858" s="1" t="s">
        <v>156</v>
      </c>
      <c r="E858" s="4">
        <f>IF(実質付加価値!E858&gt;0,LN(実質付加価値!E858),0)</f>
        <v>10.680176054524585</v>
      </c>
      <c r="F858" s="4">
        <f>IF(実質付加価値!F858&gt;0,LN(実質付加価値!F858),0)</f>
        <v>11.436305193709019</v>
      </c>
      <c r="G858" s="4">
        <f>IF(実質付加価値!G858&gt;0,LN(実質付加価値!G858),0)</f>
        <v>11.887263284601586</v>
      </c>
      <c r="H858" s="4">
        <f>IF(実質付加価値!H858&gt;0,LN(実質付加価値!H858),0)</f>
        <v>11.114977663811787</v>
      </c>
      <c r="I858" s="4">
        <f>IF(実質付加価値!I858&gt;0,LN(実質付加価値!I858),0)</f>
        <v>10.359006454631597</v>
      </c>
    </row>
    <row r="859" spans="1:9" x14ac:dyDescent="0.15">
      <c r="A859" s="1">
        <v>38</v>
      </c>
      <c r="B859" s="1" t="s">
        <v>136</v>
      </c>
      <c r="C859" s="1">
        <v>5</v>
      </c>
      <c r="D859" s="1" t="s">
        <v>157</v>
      </c>
      <c r="E859" s="4">
        <f>IF(実質付加価値!E859&gt;0,LN(実質付加価値!E859),0)</f>
        <v>10.83907873846336</v>
      </c>
      <c r="F859" s="4">
        <f>IF(実質付加価値!F859&gt;0,LN(実質付加価値!F859),0)</f>
        <v>11.413130060001881</v>
      </c>
      <c r="G859" s="4">
        <f>IF(実質付加価値!G859&gt;0,LN(実質付加価値!G859),0)</f>
        <v>12.305762975947093</v>
      </c>
      <c r="H859" s="4">
        <f>IF(実質付加価値!H859&gt;0,LN(実質付加価値!H859),0)</f>
        <v>12.363612576212972</v>
      </c>
      <c r="I859" s="4">
        <f>IF(実質付加価値!I859&gt;0,LN(実質付加価値!I859),0)</f>
        <v>12.306264893201803</v>
      </c>
    </row>
    <row r="860" spans="1:9" x14ac:dyDescent="0.15">
      <c r="A860" s="1">
        <v>38</v>
      </c>
      <c r="B860" s="1" t="s">
        <v>136</v>
      </c>
      <c r="C860" s="1">
        <v>6</v>
      </c>
      <c r="D860" s="1" t="s">
        <v>49</v>
      </c>
      <c r="E860" s="4">
        <f>IF(実質付加価値!E860&gt;0,LN(実質付加価値!E860),0)</f>
        <v>10.713534980312851</v>
      </c>
      <c r="F860" s="4">
        <f>IF(実質付加価値!F860&gt;0,LN(実質付加価値!F860),0)</f>
        <v>10.520968303419739</v>
      </c>
      <c r="G860" s="4">
        <f>IF(実質付加価値!G860&gt;0,LN(実質付加価値!G860),0)</f>
        <v>11.456178920986304</v>
      </c>
      <c r="H860" s="4">
        <f>IF(実質付加価値!H860&gt;0,LN(実質付加価値!H860),0)</f>
        <v>11.221080734486629</v>
      </c>
      <c r="I860" s="4">
        <f>IF(実質付加価値!I860&gt;0,LN(実質付加価値!I860),0)</f>
        <v>10.903291747276157</v>
      </c>
    </row>
    <row r="861" spans="1:9" x14ac:dyDescent="0.15">
      <c r="A861" s="1">
        <v>38</v>
      </c>
      <c r="B861" s="1" t="s">
        <v>136</v>
      </c>
      <c r="C861" s="1">
        <v>7</v>
      </c>
      <c r="D861" s="1" t="s">
        <v>158</v>
      </c>
      <c r="E861" s="4">
        <f>IF(実質付加価値!E861&gt;0,LN(実質付加価値!E861),0)</f>
        <v>11.628018945746362</v>
      </c>
      <c r="F861" s="4">
        <f>IF(実質付加価値!F861&gt;0,LN(実質付加価値!F861),0)</f>
        <v>12.500926144594224</v>
      </c>
      <c r="G861" s="4">
        <f>IF(実質付加価値!G861&gt;0,LN(実質付加価値!G861),0)</f>
        <v>10.409408940890431</v>
      </c>
      <c r="H861" s="4">
        <f>IF(実質付加価値!H861&gt;0,LN(実質付加価値!H861),0)</f>
        <v>11.831526473395586</v>
      </c>
      <c r="I861" s="4">
        <f>IF(実質付加価値!I861&gt;0,LN(実質付加価値!I861),0)</f>
        <v>0</v>
      </c>
    </row>
    <row r="862" spans="1:9" x14ac:dyDescent="0.15">
      <c r="A862" s="1">
        <v>38</v>
      </c>
      <c r="B862" s="1" t="s">
        <v>136</v>
      </c>
      <c r="C862" s="1">
        <v>8</v>
      </c>
      <c r="D862" s="1" t="s">
        <v>159</v>
      </c>
      <c r="E862" s="4">
        <f>IF(実質付加価値!E862&gt;0,LN(実質付加価値!E862),0)</f>
        <v>8.9633973653532433</v>
      </c>
      <c r="F862" s="4">
        <f>IF(実質付加価値!F862&gt;0,LN(実質付加価値!F862),0)</f>
        <v>9.8199856163036756</v>
      </c>
      <c r="G862" s="4">
        <f>IF(実質付加価値!G862&gt;0,LN(実質付加価値!G862),0)</f>
        <v>10.137094651637732</v>
      </c>
      <c r="H862" s="4">
        <f>IF(実質付加価値!H862&gt;0,LN(実質付加価値!H862),0)</f>
        <v>10.105066819143817</v>
      </c>
      <c r="I862" s="4">
        <f>IF(実質付加価値!I862&gt;0,LN(実質付加価値!I862),0)</f>
        <v>10.06419356608744</v>
      </c>
    </row>
    <row r="863" spans="1:9" x14ac:dyDescent="0.15">
      <c r="A863" s="1">
        <v>38</v>
      </c>
      <c r="B863" s="1" t="s">
        <v>136</v>
      </c>
      <c r="C863" s="1">
        <v>9</v>
      </c>
      <c r="D863" s="1" t="s">
        <v>160</v>
      </c>
      <c r="E863" s="4">
        <f>IF(実質付加価値!E863&gt;0,LN(実質付加価値!E863),0)</f>
        <v>10.496401762731072</v>
      </c>
      <c r="F863" s="4">
        <f>IF(実質付加価値!F863&gt;0,LN(実質付加価値!F863),0)</f>
        <v>10.938741558695719</v>
      </c>
      <c r="G863" s="4">
        <f>IF(実質付加価値!G863&gt;0,LN(実質付加価値!G863),0)</f>
        <v>11.018242557160892</v>
      </c>
      <c r="H863" s="4">
        <f>IF(実質付加価値!H863&gt;0,LN(実質付加価値!H863),0)</f>
        <v>10.269797239153359</v>
      </c>
      <c r="I863" s="4">
        <f>IF(実質付加価値!I863&gt;0,LN(実質付加価値!I863),0)</f>
        <v>10.152624773235836</v>
      </c>
    </row>
    <row r="864" spans="1:9" x14ac:dyDescent="0.15">
      <c r="A864" s="1">
        <v>38</v>
      </c>
      <c r="B864" s="1" t="s">
        <v>136</v>
      </c>
      <c r="C864" s="1">
        <v>10</v>
      </c>
      <c r="D864" s="1" t="s">
        <v>161</v>
      </c>
      <c r="E864" s="4">
        <f>IF(実質付加価値!E864&gt;0,LN(実質付加価値!E864),0)</f>
        <v>9.1783816066867541</v>
      </c>
      <c r="F864" s="4">
        <f>IF(実質付加価値!F864&gt;0,LN(実質付加価値!F864),0)</f>
        <v>9.8966529019367648</v>
      </c>
      <c r="G864" s="4">
        <f>IF(実質付加価値!G864&gt;0,LN(実質付加価値!G864),0)</f>
        <v>10.334636066667279</v>
      </c>
      <c r="H864" s="4">
        <f>IF(実質付加価値!H864&gt;0,LN(実質付加価値!H864),0)</f>
        <v>10.515286312103946</v>
      </c>
      <c r="I864" s="4">
        <f>IF(実質付加価値!I864&gt;0,LN(実質付加価値!I864),0)</f>
        <v>10.121237611439255</v>
      </c>
    </row>
    <row r="865" spans="1:9" x14ac:dyDescent="0.15">
      <c r="A865" s="1">
        <v>38</v>
      </c>
      <c r="B865" s="1" t="s">
        <v>136</v>
      </c>
      <c r="C865" s="1">
        <v>11</v>
      </c>
      <c r="D865" s="1" t="s">
        <v>162</v>
      </c>
      <c r="E865" s="4">
        <f>IF(実質付加価値!E865&gt;0,LN(実質付加価値!E865),0)</f>
        <v>10.65986026527086</v>
      </c>
      <c r="F865" s="4">
        <f>IF(実質付加価値!F865&gt;0,LN(実質付加価値!F865),0)</f>
        <v>11.81142073916498</v>
      </c>
      <c r="G865" s="4">
        <f>IF(実質付加価値!G865&gt;0,LN(実質付加価値!G865),0)</f>
        <v>11.846035049095423</v>
      </c>
      <c r="H865" s="4">
        <f>IF(実質付加価値!H865&gt;0,LN(実質付加価値!H865),0)</f>
        <v>11.76143510751556</v>
      </c>
      <c r="I865" s="4">
        <f>IF(実質付加価値!I865&gt;0,LN(実質付加価値!I865),0)</f>
        <v>11.950369502313816</v>
      </c>
    </row>
    <row r="866" spans="1:9" x14ac:dyDescent="0.15">
      <c r="A866" s="1">
        <v>38</v>
      </c>
      <c r="B866" s="1" t="s">
        <v>136</v>
      </c>
      <c r="C866" s="1">
        <v>12</v>
      </c>
      <c r="D866" s="1" t="s">
        <v>163</v>
      </c>
      <c r="E866" s="4">
        <f>IF(実質付加価値!E866&gt;0,LN(実質付加価値!E866),0)</f>
        <v>6.9659374845508317</v>
      </c>
      <c r="F866" s="4">
        <f>IF(実質付加価値!F866&gt;0,LN(実質付加価値!F866),0)</f>
        <v>8.9976950368362143</v>
      </c>
      <c r="G866" s="4">
        <f>IF(実質付加価値!G866&gt;0,LN(実質付加価値!G866),0)</f>
        <v>10.877889843407431</v>
      </c>
      <c r="H866" s="4">
        <f>IF(実質付加価値!H866&gt;0,LN(実質付加価値!H866),0)</f>
        <v>11.799911169181533</v>
      </c>
      <c r="I866" s="4">
        <f>IF(実質付加価値!I866&gt;0,LN(実質付加価値!I866),0)</f>
        <v>13.002627774582166</v>
      </c>
    </row>
    <row r="867" spans="1:9" x14ac:dyDescent="0.15">
      <c r="A867" s="1">
        <v>38</v>
      </c>
      <c r="B867" s="1" t="s">
        <v>136</v>
      </c>
      <c r="C867" s="1">
        <v>13</v>
      </c>
      <c r="D867" s="1" t="s">
        <v>164</v>
      </c>
      <c r="E867" s="4">
        <f>IF(実質付加価値!E867&gt;0,LN(実質付加価値!E867),0)</f>
        <v>9.4366360543854917</v>
      </c>
      <c r="F867" s="4">
        <f>IF(実質付加価値!F867&gt;0,LN(実質付加価値!F867),0)</f>
        <v>10.473811096750172</v>
      </c>
      <c r="G867" s="4">
        <f>IF(実質付加価値!G867&gt;0,LN(実質付加価値!G867),0)</f>
        <v>10.118937732416308</v>
      </c>
      <c r="H867" s="4">
        <f>IF(実質付加価値!H867&gt;0,LN(実質付加価値!H867),0)</f>
        <v>10.450078840064373</v>
      </c>
      <c r="I867" s="4">
        <f>IF(実質付加価値!I867&gt;0,LN(実質付加価値!I867),0)</f>
        <v>11.665588842293108</v>
      </c>
    </row>
    <row r="868" spans="1:9" x14ac:dyDescent="0.15">
      <c r="A868" s="1">
        <v>38</v>
      </c>
      <c r="B868" s="1" t="s">
        <v>136</v>
      </c>
      <c r="C868" s="1">
        <v>14</v>
      </c>
      <c r="D868" s="1" t="s">
        <v>165</v>
      </c>
      <c r="E868" s="4">
        <f>IF(実質付加価値!E868&gt;0,LN(実質付加価値!E868),0)</f>
        <v>3.303484721028322</v>
      </c>
      <c r="F868" s="4">
        <f>IF(実質付加価値!F868&gt;0,LN(実質付加価値!F868),0)</f>
        <v>5.9208811910458152</v>
      </c>
      <c r="G868" s="4">
        <f>IF(実質付加価値!G868&gt;0,LN(実質付加価値!G868),0)</f>
        <v>6.9480826523494335</v>
      </c>
      <c r="H868" s="4">
        <f>IF(実質付加価値!H868&gt;0,LN(実質付加価値!H868),0)</f>
        <v>6.2712623377942851</v>
      </c>
      <c r="I868" s="4">
        <f>IF(実質付加価値!I868&gt;0,LN(実質付加価値!I868),0)</f>
        <v>7.4460914861165506</v>
      </c>
    </row>
    <row r="869" spans="1:9" x14ac:dyDescent="0.15">
      <c r="A869" s="1">
        <v>38</v>
      </c>
      <c r="B869" s="1" t="s">
        <v>136</v>
      </c>
      <c r="C869" s="1">
        <v>15</v>
      </c>
      <c r="D869" s="1" t="s">
        <v>166</v>
      </c>
      <c r="E869" s="4">
        <f>IF(実質付加価値!E869&gt;0,LN(実質付加価値!E869),0)</f>
        <v>10.735212339577798</v>
      </c>
      <c r="F869" s="4">
        <f>IF(実質付加価値!F869&gt;0,LN(実質付加価値!F869),0)</f>
        <v>11.152505452560408</v>
      </c>
      <c r="G869" s="4">
        <f>IF(実質付加価値!G869&gt;0,LN(実質付加価値!G869),0)</f>
        <v>11.482354535061489</v>
      </c>
      <c r="H869" s="4">
        <f>IF(実質付加価値!H869&gt;0,LN(実質付加価値!H869),0)</f>
        <v>11.425218209306866</v>
      </c>
      <c r="I869" s="4">
        <f>IF(実質付加価値!I869&gt;0,LN(実質付加価値!I869),0)</f>
        <v>11.355657017786784</v>
      </c>
    </row>
    <row r="870" spans="1:9" x14ac:dyDescent="0.15">
      <c r="A870" s="1">
        <v>38</v>
      </c>
      <c r="B870" s="1" t="s">
        <v>86</v>
      </c>
      <c r="C870" s="1">
        <v>16</v>
      </c>
      <c r="D870" s="1" t="s">
        <v>149</v>
      </c>
      <c r="E870" s="4">
        <f>IF(実質付加価値!E870&gt;0,LN(実質付加価値!E870),0)</f>
        <v>12.803713259144779</v>
      </c>
      <c r="F870" s="4">
        <f>IF(実質付加価値!F870&gt;0,LN(実質付加価値!F870),0)</f>
        <v>13.037798025903191</v>
      </c>
      <c r="G870" s="4">
        <f>IF(実質付加価値!G870&gt;0,LN(実質付加価値!G870),0)</f>
        <v>13.182636270448347</v>
      </c>
      <c r="H870" s="4">
        <f>IF(実質付加価値!H870&gt;0,LN(実質付加価値!H870),0)</f>
        <v>13.065721933386801</v>
      </c>
      <c r="I870" s="4">
        <f>IF(実質付加価値!I870&gt;0,LN(実質付加価値!I870),0)</f>
        <v>12.497581766005947</v>
      </c>
    </row>
    <row r="871" spans="1:9" x14ac:dyDescent="0.15">
      <c r="A871" s="1">
        <v>38</v>
      </c>
      <c r="B871" s="1" t="s">
        <v>86</v>
      </c>
      <c r="C871" s="1">
        <v>17</v>
      </c>
      <c r="D871" s="1" t="s">
        <v>150</v>
      </c>
      <c r="E871" s="4">
        <f>IF(実質付加価値!E871&gt;0,LN(実質付加価値!E871),0)</f>
        <v>10.131242574445441</v>
      </c>
      <c r="F871" s="4">
        <f>IF(実質付加価値!F871&gt;0,LN(実質付加価値!F871),0)</f>
        <v>11.111799543914897</v>
      </c>
      <c r="G871" s="4">
        <f>IF(実質付加価値!G871&gt;0,LN(実質付加価値!G871),0)</f>
        <v>11.859202614475524</v>
      </c>
      <c r="H871" s="4">
        <f>IF(実質付加価値!H871&gt;0,LN(実質付加価値!H871),0)</f>
        <v>12.096492344142144</v>
      </c>
      <c r="I871" s="4">
        <f>IF(実質付加価値!I871&gt;0,LN(実質付加価値!I871),0)</f>
        <v>12.399095652477238</v>
      </c>
    </row>
    <row r="872" spans="1:9" x14ac:dyDescent="0.15">
      <c r="A872" s="1">
        <v>38</v>
      </c>
      <c r="B872" s="1" t="s">
        <v>86</v>
      </c>
      <c r="C872" s="1">
        <v>18</v>
      </c>
      <c r="D872" s="1" t="s">
        <v>151</v>
      </c>
      <c r="E872" s="4">
        <f>IF(実質付加価値!E872&gt;0,LN(実質付加価値!E872),0)</f>
        <v>11.631947163028865</v>
      </c>
      <c r="F872" s="4">
        <f>IF(実質付加価値!F872&gt;0,LN(実質付加価値!F872),0)</f>
        <v>12.502053471739218</v>
      </c>
      <c r="G872" s="4">
        <f>IF(実質付加価値!G872&gt;0,LN(実質付加価値!G872),0)</f>
        <v>12.909116979480158</v>
      </c>
      <c r="H872" s="4">
        <f>IF(実質付加価値!H872&gt;0,LN(実質付加価値!H872),0)</f>
        <v>13.248196622680183</v>
      </c>
      <c r="I872" s="4">
        <f>IF(実質付加価値!I872&gt;0,LN(実質付加価値!I872),0)</f>
        <v>13.145128096037739</v>
      </c>
    </row>
    <row r="873" spans="1:9" x14ac:dyDescent="0.15">
      <c r="A873" s="1">
        <v>38</v>
      </c>
      <c r="B873" s="1" t="s">
        <v>86</v>
      </c>
      <c r="C873" s="1">
        <v>19</v>
      </c>
      <c r="D873" s="1" t="s">
        <v>152</v>
      </c>
      <c r="E873" s="4">
        <f>IF(実質付加価値!E873&gt;0,LN(実質付加価値!E873),0)</f>
        <v>10.664394533806886</v>
      </c>
      <c r="F873" s="4">
        <f>IF(実質付加価値!F873&gt;0,LN(実質付加価値!F873),0)</f>
        <v>11.555108552363926</v>
      </c>
      <c r="G873" s="4">
        <f>IF(実質付加価値!G873&gt;0,LN(実質付加価値!G873),0)</f>
        <v>12.252599084723458</v>
      </c>
      <c r="H873" s="4">
        <f>IF(実質付加価値!H873&gt;0,LN(実質付加価値!H873),0)</f>
        <v>12.322337756065213</v>
      </c>
      <c r="I873" s="4">
        <f>IF(実質付加価値!I873&gt;0,LN(実質付加価値!I873),0)</f>
        <v>12.352553152536387</v>
      </c>
    </row>
    <row r="874" spans="1:9" x14ac:dyDescent="0.15">
      <c r="A874" s="1">
        <v>38</v>
      </c>
      <c r="B874" s="1" t="s">
        <v>86</v>
      </c>
      <c r="C874" s="1">
        <v>20</v>
      </c>
      <c r="D874" s="1" t="s">
        <v>153</v>
      </c>
      <c r="E874" s="4">
        <f>IF(実質付加価値!E874&gt;0,LN(実質付加価値!E874),0)</f>
        <v>10.960477682986559</v>
      </c>
      <c r="F874" s="4">
        <f>IF(実質付加価値!F874&gt;0,LN(実質付加価値!F874),0)</f>
        <v>11.227090776884188</v>
      </c>
      <c r="G874" s="4">
        <f>IF(実質付加価値!G874&gt;0,LN(実質付加価値!G874),0)</f>
        <v>11.257684357273925</v>
      </c>
      <c r="H874" s="4">
        <f>IF(実質付加価値!H874&gt;0,LN(実質付加価値!H874),0)</f>
        <v>10.878540513192942</v>
      </c>
      <c r="I874" s="4">
        <f>IF(実質付加価値!I874&gt;0,LN(実質付加価値!I874),0)</f>
        <v>10.994282830434116</v>
      </c>
    </row>
    <row r="875" spans="1:9" x14ac:dyDescent="0.15">
      <c r="A875" s="1">
        <v>38</v>
      </c>
      <c r="B875" s="1" t="s">
        <v>86</v>
      </c>
      <c r="C875" s="1">
        <v>21</v>
      </c>
      <c r="D875" s="1" t="s">
        <v>154</v>
      </c>
      <c r="E875" s="4">
        <f>IF(実質付加価値!E875&gt;0,LN(実質付加価値!E875),0)</f>
        <v>11.906785155977587</v>
      </c>
      <c r="F875" s="4">
        <f>IF(実質付加価値!F875&gt;0,LN(実質付加価値!F875),0)</f>
        <v>12.147091135520933</v>
      </c>
      <c r="G875" s="4">
        <f>IF(実質付加価値!G875&gt;0,LN(実質付加価値!G875),0)</f>
        <v>12.543935916082969</v>
      </c>
      <c r="H875" s="4">
        <f>IF(実質付加価値!H875&gt;0,LN(実質付加価値!H875),0)</f>
        <v>12.828212087617462</v>
      </c>
      <c r="I875" s="4">
        <f>IF(実質付加価値!I875&gt;0,LN(実質付加価値!I875),0)</f>
        <v>12.93037955724377</v>
      </c>
    </row>
    <row r="876" spans="1:9" x14ac:dyDescent="0.15">
      <c r="A876" s="1">
        <v>38</v>
      </c>
      <c r="B876" s="1" t="s">
        <v>37</v>
      </c>
      <c r="C876" s="1">
        <v>22</v>
      </c>
      <c r="D876" s="1" t="s">
        <v>146</v>
      </c>
      <c r="E876" s="4">
        <f>IF(実質付加価値!E876&gt;0,LN(実質付加価値!E876),0)</f>
        <v>12.976257872236282</v>
      </c>
      <c r="F876" s="4">
        <f>IF(実質付加価値!F876&gt;0,LN(実質付加価値!F876),0)</f>
        <v>13.431063731774371</v>
      </c>
      <c r="G876" s="4">
        <f>IF(実質付加価値!G876&gt;0,LN(実質付加価値!G876),0)</f>
        <v>13.52219960049729</v>
      </c>
      <c r="H876" s="4">
        <f>IF(実質付加価値!H876&gt;0,LN(実質付加価値!H876),0)</f>
        <v>13.77381773873805</v>
      </c>
      <c r="I876" s="4">
        <f>IF(実質付加価値!I876&gt;0,LN(実質付加価値!I876),0)</f>
        <v>13.980177330916698</v>
      </c>
    </row>
    <row r="877" spans="1:9" x14ac:dyDescent="0.15">
      <c r="A877" s="1">
        <v>38</v>
      </c>
      <c r="B877" s="1" t="s">
        <v>37</v>
      </c>
      <c r="C877" s="1">
        <v>23</v>
      </c>
      <c r="D877" s="1" t="s">
        <v>167</v>
      </c>
      <c r="E877" s="4">
        <f>IF(実質付加価値!E877&gt;0,LN(実質付加価値!E877),0)</f>
        <v>12.685832795365398</v>
      </c>
      <c r="F877" s="4">
        <f>IF(実質付加価値!F877&gt;0,LN(実質付加価値!F877),0)</f>
        <v>12.886201914344772</v>
      </c>
      <c r="G877" s="4">
        <f>IF(実質付加価値!G877&gt;0,LN(実質付加価値!G877),0)</f>
        <v>12.995611173924189</v>
      </c>
      <c r="H877" s="4">
        <f>IF(実質付加価値!H877&gt;0,LN(実質付加価値!H877),0)</f>
        <v>13.184706639474669</v>
      </c>
      <c r="I877" s="4">
        <f>IF(実質付加価値!I877&gt;0,LN(実質付加価値!I877),0)</f>
        <v>13.299097420208643</v>
      </c>
    </row>
    <row r="878" spans="1:9" x14ac:dyDescent="0.15">
      <c r="A878" s="1">
        <v>39</v>
      </c>
      <c r="B878" s="1" t="s">
        <v>87</v>
      </c>
      <c r="C878" s="1">
        <v>1</v>
      </c>
      <c r="D878" s="1" t="s">
        <v>147</v>
      </c>
      <c r="E878" s="4">
        <f>IF(実質付加価値!E878&gt;0,LN(実質付加価値!E878),0)</f>
        <v>11.459631242686021</v>
      </c>
      <c r="F878" s="4">
        <f>IF(実質付加価値!F878&gt;0,LN(実質付加価値!F878),0)</f>
        <v>11.754421228056882</v>
      </c>
      <c r="G878" s="4">
        <f>IF(実質付加価値!G878&gt;0,LN(実質付加価値!G878),0)</f>
        <v>11.905212820039543</v>
      </c>
      <c r="H878" s="4">
        <f>IF(実質付加価値!H878&gt;0,LN(実質付加価値!H878),0)</f>
        <v>11.872562373498726</v>
      </c>
      <c r="I878" s="4">
        <f>IF(実質付加価値!I878&gt;0,LN(実質付加価値!I878),0)</f>
        <v>11.784274365844238</v>
      </c>
    </row>
    <row r="879" spans="1:9" x14ac:dyDescent="0.15">
      <c r="A879" s="1">
        <v>39</v>
      </c>
      <c r="B879" s="1" t="s">
        <v>87</v>
      </c>
      <c r="C879" s="1">
        <v>2</v>
      </c>
      <c r="D879" s="1" t="s">
        <v>148</v>
      </c>
      <c r="E879" s="4">
        <f>IF(実質付加価値!E879&gt;0,LN(実質付加価値!E879),0)</f>
        <v>8.7442979908110363</v>
      </c>
      <c r="F879" s="4">
        <f>IF(実質付加価値!F879&gt;0,LN(実質付加価値!F879),0)</f>
        <v>9.2253229204368061</v>
      </c>
      <c r="G879" s="4">
        <f>IF(実質付加価値!G879&gt;0,LN(実質付加価値!G879),0)</f>
        <v>9.1738683101608682</v>
      </c>
      <c r="H879" s="4">
        <f>IF(実質付加価値!H879&gt;0,LN(実質付加価値!H879),0)</f>
        <v>8.8233735751217921</v>
      </c>
      <c r="I879" s="4">
        <f>IF(実質付加価値!I879&gt;0,LN(実質付加価値!I879),0)</f>
        <v>8.4811550246072294</v>
      </c>
    </row>
    <row r="880" spans="1:9" x14ac:dyDescent="0.15">
      <c r="A880" s="1">
        <v>39</v>
      </c>
      <c r="B880" s="1" t="s">
        <v>137</v>
      </c>
      <c r="C880" s="1">
        <v>3</v>
      </c>
      <c r="D880" s="1" t="s">
        <v>155</v>
      </c>
      <c r="E880" s="4">
        <f>IF(実質付加価値!E880&gt;0,LN(実質付加価値!E880),0)</f>
        <v>10.350169965354954</v>
      </c>
      <c r="F880" s="4">
        <f>IF(実質付加価値!F880&gt;0,LN(実質付加価値!F880),0)</f>
        <v>10.600418360207021</v>
      </c>
      <c r="G880" s="4">
        <f>IF(実質付加価値!G880&gt;0,LN(実質付加価値!G880),0)</f>
        <v>10.461159402698048</v>
      </c>
      <c r="H880" s="4">
        <f>IF(実質付加価値!H880&gt;0,LN(実質付加価値!H880),0)</f>
        <v>10.706638804048048</v>
      </c>
      <c r="I880" s="4">
        <f>IF(実質付加価値!I880&gt;0,LN(実質付加価値!I880),0)</f>
        <v>10.760240208220305</v>
      </c>
    </row>
    <row r="881" spans="1:9" x14ac:dyDescent="0.15">
      <c r="A881" s="1">
        <v>39</v>
      </c>
      <c r="B881" s="1" t="s">
        <v>137</v>
      </c>
      <c r="C881" s="1">
        <v>4</v>
      </c>
      <c r="D881" s="1" t="s">
        <v>156</v>
      </c>
      <c r="E881" s="4">
        <f>IF(実質付加価値!E881&gt;0,LN(実質付加価値!E881),0)</f>
        <v>8.5694177271981555</v>
      </c>
      <c r="F881" s="4">
        <f>IF(実質付加価値!F881&gt;0,LN(実質付加価値!F881),0)</f>
        <v>9.4410900112298268</v>
      </c>
      <c r="G881" s="4">
        <f>IF(実質付加価値!G881&gt;0,LN(実質付加価値!G881),0)</f>
        <v>10.001425556417137</v>
      </c>
      <c r="H881" s="4">
        <f>IF(実質付加価値!H881&gt;0,LN(実質付加価値!H881),0)</f>
        <v>9.2569176739516177</v>
      </c>
      <c r="I881" s="4">
        <f>IF(実質付加価値!I881&gt;0,LN(実質付加価値!I881),0)</f>
        <v>9.0612956861300074</v>
      </c>
    </row>
    <row r="882" spans="1:9" x14ac:dyDescent="0.15">
      <c r="A882" s="1">
        <v>39</v>
      </c>
      <c r="B882" s="1" t="s">
        <v>137</v>
      </c>
      <c r="C882" s="1">
        <v>5</v>
      </c>
      <c r="D882" s="1" t="s">
        <v>157</v>
      </c>
      <c r="E882" s="4">
        <f>IF(実質付加価値!E882&gt;0,LN(実質付加価値!E882),0)</f>
        <v>9.4353960749004564</v>
      </c>
      <c r="F882" s="4">
        <f>IF(実質付加価値!F882&gt;0,LN(実質付加価値!F882),0)</f>
        <v>9.4060482357611868</v>
      </c>
      <c r="G882" s="4">
        <f>IF(実質付加価値!G882&gt;0,LN(実質付加価値!G882),0)</f>
        <v>10.03585447975845</v>
      </c>
      <c r="H882" s="4">
        <f>IF(実質付加価値!H882&gt;0,LN(実質付加価値!H882),0)</f>
        <v>10.195433833034148</v>
      </c>
      <c r="I882" s="4">
        <f>IF(実質付加価値!I882&gt;0,LN(実質付加価値!I882),0)</f>
        <v>10.038929746890581</v>
      </c>
    </row>
    <row r="883" spans="1:9" x14ac:dyDescent="0.15">
      <c r="A883" s="1">
        <v>39</v>
      </c>
      <c r="B883" s="1" t="s">
        <v>137</v>
      </c>
      <c r="C883" s="1">
        <v>6</v>
      </c>
      <c r="D883" s="1" t="s">
        <v>49</v>
      </c>
      <c r="E883" s="4">
        <f>IF(実質付加価値!E883&gt;0,LN(実質付加価値!E883),0)</f>
        <v>5.5250933561938682</v>
      </c>
      <c r="F883" s="4">
        <f>IF(実質付加価値!F883&gt;0,LN(実質付加価値!F883),0)</f>
        <v>6.5780551111721071</v>
      </c>
      <c r="G883" s="4">
        <f>IF(実質付加価値!G883&gt;0,LN(実質付加価値!G883),0)</f>
        <v>7.8124841001748377</v>
      </c>
      <c r="H883" s="4">
        <f>IF(実質付加価値!H883&gt;0,LN(実質付加価値!H883),0)</f>
        <v>7.4201061078375767</v>
      </c>
      <c r="I883" s="4">
        <f>IF(実質付加価値!I883&gt;0,LN(実質付加価値!I883),0)</f>
        <v>8.1076161268671019</v>
      </c>
    </row>
    <row r="884" spans="1:9" x14ac:dyDescent="0.15">
      <c r="A884" s="1">
        <v>39</v>
      </c>
      <c r="B884" s="1" t="s">
        <v>137</v>
      </c>
      <c r="C884" s="1">
        <v>7</v>
      </c>
      <c r="D884" s="1" t="s">
        <v>158</v>
      </c>
      <c r="E884" s="4">
        <f>IF(実質付加価値!E884&gt;0,LN(実質付加価値!E884),0)</f>
        <v>5.7028590754966952</v>
      </c>
      <c r="F884" s="4">
        <f>IF(実質付加価値!F884&gt;0,LN(実質付加価値!F884),0)</f>
        <v>5.5036199109963384</v>
      </c>
      <c r="G884" s="4">
        <f>IF(実質付加価値!G884&gt;0,LN(実質付加価値!G884),0)</f>
        <v>6.987127957835594</v>
      </c>
      <c r="H884" s="4">
        <f>IF(実質付加価値!H884&gt;0,LN(実質付加価値!H884),0)</f>
        <v>7.0766064805212139</v>
      </c>
      <c r="I884" s="4">
        <f>IF(実質付加価値!I884&gt;0,LN(実質付加価値!I884),0)</f>
        <v>6.7893475955549727</v>
      </c>
    </row>
    <row r="885" spans="1:9" x14ac:dyDescent="0.15">
      <c r="A885" s="1">
        <v>39</v>
      </c>
      <c r="B885" s="1" t="s">
        <v>137</v>
      </c>
      <c r="C885" s="1">
        <v>8</v>
      </c>
      <c r="D885" s="1" t="s">
        <v>159</v>
      </c>
      <c r="E885" s="4">
        <f>IF(実質付加価値!E885&gt;0,LN(実質付加価値!E885),0)</f>
        <v>9.6465703201417021</v>
      </c>
      <c r="F885" s="4">
        <f>IF(実質付加価値!F885&gt;0,LN(実質付加価値!F885),0)</f>
        <v>10.138631224222339</v>
      </c>
      <c r="G885" s="4">
        <f>IF(実質付加価値!G885&gt;0,LN(実質付加価値!G885),0)</f>
        <v>10.211243247012151</v>
      </c>
      <c r="H885" s="4">
        <f>IF(実質付加価値!H885&gt;0,LN(実質付加価値!H885),0)</f>
        <v>10.527955424553905</v>
      </c>
      <c r="I885" s="4">
        <f>IF(実質付加価値!I885&gt;0,LN(実質付加価値!I885),0)</f>
        <v>9.2586027116148077</v>
      </c>
    </row>
    <row r="886" spans="1:9" x14ac:dyDescent="0.15">
      <c r="A886" s="1">
        <v>39</v>
      </c>
      <c r="B886" s="1" t="s">
        <v>137</v>
      </c>
      <c r="C886" s="1">
        <v>9</v>
      </c>
      <c r="D886" s="1" t="s">
        <v>160</v>
      </c>
      <c r="E886" s="4">
        <f>IF(実質付加価値!E886&gt;0,LN(実質付加価値!E886),0)</f>
        <v>8.7033427497258078</v>
      </c>
      <c r="F886" s="4">
        <f>IF(実質付加価値!F886&gt;0,LN(実質付加価値!F886),0)</f>
        <v>8.877465582292281</v>
      </c>
      <c r="G886" s="4">
        <f>IF(実質付加価値!G886&gt;0,LN(実質付加価値!G886),0)</f>
        <v>9.6870762680240485</v>
      </c>
      <c r="H886" s="4">
        <f>IF(実質付加価値!H886&gt;0,LN(実質付加価値!H886),0)</f>
        <v>9.1460995287307689</v>
      </c>
      <c r="I886" s="4">
        <f>IF(実質付加価値!I886&gt;0,LN(実質付加価値!I886),0)</f>
        <v>9.0268129205122367</v>
      </c>
    </row>
    <row r="887" spans="1:9" x14ac:dyDescent="0.15">
      <c r="A887" s="1">
        <v>39</v>
      </c>
      <c r="B887" s="1" t="s">
        <v>137</v>
      </c>
      <c r="C887" s="1">
        <v>10</v>
      </c>
      <c r="D887" s="1" t="s">
        <v>161</v>
      </c>
      <c r="E887" s="4">
        <f>IF(実質付加価値!E887&gt;0,LN(実質付加価値!E887),0)</f>
        <v>7.4671076492978168</v>
      </c>
      <c r="F887" s="4">
        <f>IF(実質付加価値!F887&gt;0,LN(実質付加価値!F887),0)</f>
        <v>8.2129304844990756</v>
      </c>
      <c r="G887" s="4">
        <f>IF(実質付加価値!G887&gt;0,LN(実質付加価値!G887),0)</f>
        <v>8.5741197649300105</v>
      </c>
      <c r="H887" s="4">
        <f>IF(実質付加価値!H887&gt;0,LN(実質付加価値!H887),0)</f>
        <v>8.9120602893527074</v>
      </c>
      <c r="I887" s="4">
        <f>IF(実質付加価値!I887&gt;0,LN(実質付加価値!I887),0)</f>
        <v>8.4483141658179122</v>
      </c>
    </row>
    <row r="888" spans="1:9" x14ac:dyDescent="0.15">
      <c r="A888" s="1">
        <v>39</v>
      </c>
      <c r="B888" s="1" t="s">
        <v>137</v>
      </c>
      <c r="C888" s="1">
        <v>11</v>
      </c>
      <c r="D888" s="1" t="s">
        <v>162</v>
      </c>
      <c r="E888" s="4">
        <f>IF(実質付加価値!E888&gt;0,LN(実質付加価値!E888),0)</f>
        <v>9.2032264033680171</v>
      </c>
      <c r="F888" s="4">
        <f>IF(実質付加価値!F888&gt;0,LN(実質付加価値!F888),0)</f>
        <v>9.5213196225608172</v>
      </c>
      <c r="G888" s="4">
        <f>IF(実質付加価値!G888&gt;0,LN(実質付加価値!G888),0)</f>
        <v>10.383455829966623</v>
      </c>
      <c r="H888" s="4">
        <f>IF(実質付加価値!H888&gt;0,LN(実質付加価値!H888),0)</f>
        <v>10.265898751086162</v>
      </c>
      <c r="I888" s="4">
        <f>IF(実質付加価値!I888&gt;0,LN(実質付加価値!I888),0)</f>
        <v>10.560806556923477</v>
      </c>
    </row>
    <row r="889" spans="1:9" x14ac:dyDescent="0.15">
      <c r="A889" s="1">
        <v>39</v>
      </c>
      <c r="B889" s="1" t="s">
        <v>137</v>
      </c>
      <c r="C889" s="1">
        <v>12</v>
      </c>
      <c r="D889" s="1" t="s">
        <v>163</v>
      </c>
      <c r="E889" s="4">
        <f>IF(実質付加価値!E889&gt;0,LN(実質付加価値!E889),0)</f>
        <v>3.1701840902514116</v>
      </c>
      <c r="F889" s="4">
        <f>IF(実質付加価値!F889&gt;0,LN(実質付加価値!F889),0)</f>
        <v>6.5889492685974096</v>
      </c>
      <c r="G889" s="4">
        <f>IF(実質付加価値!G889&gt;0,LN(実質付加価値!G889),0)</f>
        <v>9.0729945009135182</v>
      </c>
      <c r="H889" s="4">
        <f>IF(実質付加価値!H889&gt;0,LN(実質付加価値!H889),0)</f>
        <v>11.187764582881467</v>
      </c>
      <c r="I889" s="4">
        <f>IF(実質付加価値!I889&gt;0,LN(実質付加価値!I889),0)</f>
        <v>11.77582597397593</v>
      </c>
    </row>
    <row r="890" spans="1:9" x14ac:dyDescent="0.15">
      <c r="A890" s="1">
        <v>39</v>
      </c>
      <c r="B890" s="1" t="s">
        <v>137</v>
      </c>
      <c r="C890" s="1">
        <v>13</v>
      </c>
      <c r="D890" s="1" t="s">
        <v>164</v>
      </c>
      <c r="E890" s="4">
        <f>IF(実質付加価値!E890&gt;0,LN(実質付加価値!E890),0)</f>
        <v>7.7016095640034061</v>
      </c>
      <c r="F890" s="4">
        <f>IF(実質付加価値!F890&gt;0,LN(実質付加価値!F890),0)</f>
        <v>8.8852659343615752</v>
      </c>
      <c r="G890" s="4">
        <f>IF(実質付加価値!G890&gt;0,LN(実質付加価値!G890),0)</f>
        <v>7.7654836831873348</v>
      </c>
      <c r="H890" s="4">
        <f>IF(実質付加価値!H890&gt;0,LN(実質付加価値!H890),0)</f>
        <v>8.9472130578698916</v>
      </c>
      <c r="I890" s="4">
        <f>IF(実質付加価値!I890&gt;0,LN(実質付加価値!I890),0)</f>
        <v>9.3763491042903375</v>
      </c>
    </row>
    <row r="891" spans="1:9" x14ac:dyDescent="0.15">
      <c r="A891" s="1">
        <v>39</v>
      </c>
      <c r="B891" s="1" t="s">
        <v>137</v>
      </c>
      <c r="C891" s="1">
        <v>14</v>
      </c>
      <c r="D891" s="1" t="s">
        <v>165</v>
      </c>
      <c r="E891" s="4">
        <f>IF(実質付加価値!E891&gt;0,LN(実質付加価値!E891),0)</f>
        <v>1.6965590727816866</v>
      </c>
      <c r="F891" s="4">
        <f>IF(実質付加価値!F891&gt;0,LN(実質付加価値!F891),0)</f>
        <v>5.7296705978575835</v>
      </c>
      <c r="G891" s="4">
        <f>IF(実質付加価値!G891&gt;0,LN(実質付加価値!G891),0)</f>
        <v>6.5174586734321185</v>
      </c>
      <c r="H891" s="4">
        <f>IF(実質付加価値!H891&gt;0,LN(実質付加価値!H891),0)</f>
        <v>7.0484360805565283</v>
      </c>
      <c r="I891" s="4">
        <f>IF(実質付加価値!I891&gt;0,LN(実質付加価値!I891),0)</f>
        <v>0</v>
      </c>
    </row>
    <row r="892" spans="1:9" x14ac:dyDescent="0.15">
      <c r="A892" s="1">
        <v>39</v>
      </c>
      <c r="B892" s="1" t="s">
        <v>137</v>
      </c>
      <c r="C892" s="1">
        <v>15</v>
      </c>
      <c r="D892" s="1" t="s">
        <v>166</v>
      </c>
      <c r="E892" s="4">
        <f>IF(実質付加価値!E892&gt;0,LN(実質付加価値!E892),0)</f>
        <v>10.309678653443825</v>
      </c>
      <c r="F892" s="4">
        <f>IF(実質付加価値!F892&gt;0,LN(実質付加価値!F892),0)</f>
        <v>10.528473328624463</v>
      </c>
      <c r="G892" s="4">
        <f>IF(実質付加価値!G892&gt;0,LN(実質付加価値!G892),0)</f>
        <v>10.58437381505941</v>
      </c>
      <c r="H892" s="4">
        <f>IF(実質付加価値!H892&gt;0,LN(実質付加価値!H892),0)</f>
        <v>10.626847013041116</v>
      </c>
      <c r="I892" s="4">
        <f>IF(実質付加価値!I892&gt;0,LN(実質付加価値!I892),0)</f>
        <v>10.411266370923279</v>
      </c>
    </row>
    <row r="893" spans="1:9" x14ac:dyDescent="0.15">
      <c r="A893" s="1">
        <v>39</v>
      </c>
      <c r="B893" s="1" t="s">
        <v>87</v>
      </c>
      <c r="C893" s="1">
        <v>16</v>
      </c>
      <c r="D893" s="1" t="s">
        <v>149</v>
      </c>
      <c r="E893" s="4">
        <f>IF(実質付加価値!E893&gt;0,LN(実質付加価値!E893),0)</f>
        <v>12.238307084631577</v>
      </c>
      <c r="F893" s="4">
        <f>IF(実質付加価値!F893&gt;0,LN(実質付加価値!F893),0)</f>
        <v>12.428273252289216</v>
      </c>
      <c r="G893" s="4">
        <f>IF(実質付加価値!G893&gt;0,LN(実質付加価値!G893),0)</f>
        <v>12.463535343583061</v>
      </c>
      <c r="H893" s="4">
        <f>IF(実質付加価値!H893&gt;0,LN(実質付加価値!H893),0)</f>
        <v>12.538068437550759</v>
      </c>
      <c r="I893" s="4">
        <f>IF(実質付加価値!I893&gt;0,LN(実質付加価値!I893),0)</f>
        <v>11.917715909118934</v>
      </c>
    </row>
    <row r="894" spans="1:9" x14ac:dyDescent="0.15">
      <c r="A894" s="1">
        <v>39</v>
      </c>
      <c r="B894" s="1" t="s">
        <v>87</v>
      </c>
      <c r="C894" s="1">
        <v>17</v>
      </c>
      <c r="D894" s="1" t="s">
        <v>150</v>
      </c>
      <c r="E894" s="4">
        <f>IF(実質付加価値!E894&gt;0,LN(実質付加価値!E894),0)</f>
        <v>10.138567746354031</v>
      </c>
      <c r="F894" s="4">
        <f>IF(実質付加価値!F894&gt;0,LN(実質付加価値!F894),0)</f>
        <v>10.676819676709869</v>
      </c>
      <c r="G894" s="4">
        <f>IF(実質付加価値!G894&gt;0,LN(実質付加価値!G894),0)</f>
        <v>11.074827147267367</v>
      </c>
      <c r="H894" s="4">
        <f>IF(実質付加価値!H894&gt;0,LN(実質付加価値!H894),0)</f>
        <v>10.933832929497626</v>
      </c>
      <c r="I894" s="4">
        <f>IF(実質付加価値!I894&gt;0,LN(実質付加価値!I894),0)</f>
        <v>11.293376140871967</v>
      </c>
    </row>
    <row r="895" spans="1:9" x14ac:dyDescent="0.15">
      <c r="A895" s="1">
        <v>39</v>
      </c>
      <c r="B895" s="1" t="s">
        <v>87</v>
      </c>
      <c r="C895" s="1">
        <v>18</v>
      </c>
      <c r="D895" s="1" t="s">
        <v>151</v>
      </c>
      <c r="E895" s="4">
        <f>IF(実質付加価値!E895&gt;0,LN(実質付加価値!E895),0)</f>
        <v>11.386005384525117</v>
      </c>
      <c r="F895" s="4">
        <f>IF(実質付加価値!F895&gt;0,LN(実質付加価値!F895),0)</f>
        <v>12.085151536556996</v>
      </c>
      <c r="G895" s="4">
        <f>IF(実質付加価値!G895&gt;0,LN(実質付加価値!G895),0)</f>
        <v>12.271412110309415</v>
      </c>
      <c r="H895" s="4">
        <f>IF(実質付加価値!H895&gt;0,LN(実質付加価値!H895),0)</f>
        <v>12.404974304931544</v>
      </c>
      <c r="I895" s="4">
        <f>IF(実質付加価値!I895&gt;0,LN(実質付加価値!I895),0)</f>
        <v>12.216015529523322</v>
      </c>
    </row>
    <row r="896" spans="1:9" x14ac:dyDescent="0.15">
      <c r="A896" s="1">
        <v>39</v>
      </c>
      <c r="B896" s="1" t="s">
        <v>87</v>
      </c>
      <c r="C896" s="1">
        <v>19</v>
      </c>
      <c r="D896" s="1" t="s">
        <v>152</v>
      </c>
      <c r="E896" s="4">
        <f>IF(実質付加価値!E896&gt;0,LN(実質付加価値!E896),0)</f>
        <v>10.269211036289612</v>
      </c>
      <c r="F896" s="4">
        <f>IF(実質付加価値!F896&gt;0,LN(実質付加価値!F896),0)</f>
        <v>10.996260963113851</v>
      </c>
      <c r="G896" s="4">
        <f>IF(実質付加価値!G896&gt;0,LN(実質付加価値!G896),0)</f>
        <v>11.640276355864389</v>
      </c>
      <c r="H896" s="4">
        <f>IF(実質付加価値!H896&gt;0,LN(実質付加価値!H896),0)</f>
        <v>11.652731402987015</v>
      </c>
      <c r="I896" s="4">
        <f>IF(実質付加価値!I896&gt;0,LN(実質付加価値!I896),0)</f>
        <v>11.543004623250045</v>
      </c>
    </row>
    <row r="897" spans="1:9" x14ac:dyDescent="0.15">
      <c r="A897" s="1">
        <v>39</v>
      </c>
      <c r="B897" s="1" t="s">
        <v>87</v>
      </c>
      <c r="C897" s="1">
        <v>20</v>
      </c>
      <c r="D897" s="1" t="s">
        <v>153</v>
      </c>
      <c r="E897" s="4">
        <f>IF(実質付加価値!E897&gt;0,LN(実質付加価値!E897),0)</f>
        <v>10.070546080920623</v>
      </c>
      <c r="F897" s="4">
        <f>IF(実質付加価値!F897&gt;0,LN(実質付加価値!F897),0)</f>
        <v>10.894824035467936</v>
      </c>
      <c r="G897" s="4">
        <f>IF(実質付加価値!G897&gt;0,LN(実質付加価値!G897),0)</f>
        <v>10.637570438134615</v>
      </c>
      <c r="H897" s="4">
        <f>IF(実質付加価値!H897&gt;0,LN(実質付加価値!H897),0)</f>
        <v>10.292088305661194</v>
      </c>
      <c r="I897" s="4">
        <f>IF(実質付加価値!I897&gt;0,LN(実質付加価値!I897),0)</f>
        <v>10.318435766230415</v>
      </c>
    </row>
    <row r="898" spans="1:9" x14ac:dyDescent="0.15">
      <c r="A898" s="1">
        <v>39</v>
      </c>
      <c r="B898" s="1" t="s">
        <v>87</v>
      </c>
      <c r="C898" s="1">
        <v>21</v>
      </c>
      <c r="D898" s="1" t="s">
        <v>154</v>
      </c>
      <c r="E898" s="4">
        <f>IF(実質付加価値!E898&gt;0,LN(実質付加価値!E898),0)</f>
        <v>11.278760126318417</v>
      </c>
      <c r="F898" s="4">
        <f>IF(実質付加価値!F898&gt;0,LN(実質付加価値!F898),0)</f>
        <v>11.615510992083605</v>
      </c>
      <c r="G898" s="4">
        <f>IF(実質付加価値!G898&gt;0,LN(実質付加価値!G898),0)</f>
        <v>11.795030700624961</v>
      </c>
      <c r="H898" s="4">
        <f>IF(実質付加価値!H898&gt;0,LN(実質付加価値!H898),0)</f>
        <v>12.00338712784845</v>
      </c>
      <c r="I898" s="4">
        <f>IF(実質付加価値!I898&gt;0,LN(実質付加価値!I898),0)</f>
        <v>12.076895027610746</v>
      </c>
    </row>
    <row r="899" spans="1:9" x14ac:dyDescent="0.15">
      <c r="A899" s="1">
        <v>39</v>
      </c>
      <c r="B899" s="1" t="s">
        <v>38</v>
      </c>
      <c r="C899" s="1">
        <v>22</v>
      </c>
      <c r="D899" s="1" t="s">
        <v>146</v>
      </c>
      <c r="E899" s="4">
        <f>IF(実質付加価値!E899&gt;0,LN(実質付加価値!E899),0)</f>
        <v>12.63809609536581</v>
      </c>
      <c r="F899" s="4">
        <f>IF(実質付加価値!F899&gt;0,LN(実質付加価値!F899),0)</f>
        <v>12.956411623385636</v>
      </c>
      <c r="G899" s="4">
        <f>IF(実質付加価値!G899&gt;0,LN(実質付加価値!G899),0)</f>
        <v>13.00347258309324</v>
      </c>
      <c r="H899" s="4">
        <f>IF(実質付加価値!H899&gt;0,LN(実質付加価値!H899),0)</f>
        <v>13.230978790348447</v>
      </c>
      <c r="I899" s="4">
        <f>IF(実質付加価値!I899&gt;0,LN(実質付加価値!I899),0)</f>
        <v>13.395199306907747</v>
      </c>
    </row>
    <row r="900" spans="1:9" x14ac:dyDescent="0.15">
      <c r="A900" s="1">
        <v>39</v>
      </c>
      <c r="B900" s="1" t="s">
        <v>38</v>
      </c>
      <c r="C900" s="1">
        <v>23</v>
      </c>
      <c r="D900" s="1" t="s">
        <v>167</v>
      </c>
      <c r="E900" s="4">
        <f>IF(実質付加価値!E900&gt;0,LN(実質付加価値!E900),0)</f>
        <v>12.330785309099532</v>
      </c>
      <c r="F900" s="4">
        <f>IF(実質付加価値!F900&gt;0,LN(実質付加価値!F900),0)</f>
        <v>12.581920493982949</v>
      </c>
      <c r="G900" s="4">
        <f>IF(実質付加価値!G900&gt;0,LN(実質付加価値!G900),0)</f>
        <v>12.695432880867399</v>
      </c>
      <c r="H900" s="4">
        <f>IF(実質付加価値!H900&gt;0,LN(実質付加価値!H900),0)</f>
        <v>12.851860584913087</v>
      </c>
      <c r="I900" s="4">
        <f>IF(実質付加価値!I900&gt;0,LN(実質付加価値!I900),0)</f>
        <v>12.944341140729332</v>
      </c>
    </row>
    <row r="901" spans="1:9" x14ac:dyDescent="0.15">
      <c r="A901" s="1">
        <v>40</v>
      </c>
      <c r="B901" s="1" t="s">
        <v>88</v>
      </c>
      <c r="C901" s="1">
        <v>1</v>
      </c>
      <c r="D901" s="1" t="s">
        <v>147</v>
      </c>
      <c r="E901" s="4">
        <f>IF(実質付加価値!E901&gt;0,LN(実質付加価値!E901),0)</f>
        <v>12.526767986919644</v>
      </c>
      <c r="F901" s="4">
        <f>IF(実質付加価値!F901&gt;0,LN(実質付加価値!F901),0)</f>
        <v>12.35937243745513</v>
      </c>
      <c r="G901" s="4">
        <f>IF(実質付加価値!G901&gt;0,LN(実質付加価値!G901),0)</f>
        <v>12.377058157035929</v>
      </c>
      <c r="H901" s="4">
        <f>IF(実質付加価値!H901&gt;0,LN(実質付加価値!H901),0)</f>
        <v>12.23251900667695</v>
      </c>
      <c r="I901" s="4">
        <f>IF(実質付加価値!I901&gt;0,LN(実質付加価値!I901),0)</f>
        <v>12.255543969631628</v>
      </c>
    </row>
    <row r="902" spans="1:9" x14ac:dyDescent="0.15">
      <c r="A902" s="1">
        <v>40</v>
      </c>
      <c r="B902" s="1" t="s">
        <v>88</v>
      </c>
      <c r="C902" s="1">
        <v>2</v>
      </c>
      <c r="D902" s="1" t="s">
        <v>148</v>
      </c>
      <c r="E902" s="4">
        <f>IF(実質付加価値!E902&gt;0,LN(実質付加価値!E902),0)</f>
        <v>11.283439198004098</v>
      </c>
      <c r="F902" s="4">
        <f>IF(実質付加価値!F902&gt;0,LN(実質付加価値!F902),0)</f>
        <v>11.677955717729862</v>
      </c>
      <c r="G902" s="4">
        <f>IF(実質付加価値!G902&gt;0,LN(実質付加価値!G902),0)</f>
        <v>11.204107063287317</v>
      </c>
      <c r="H902" s="4">
        <f>IF(実質付加価値!H902&gt;0,LN(実質付加価値!H902),0)</f>
        <v>10.361543285074905</v>
      </c>
      <c r="I902" s="4">
        <f>IF(実質付加価値!I902&gt;0,LN(実質付加価値!I902),0)</f>
        <v>9.5487193866268871</v>
      </c>
    </row>
    <row r="903" spans="1:9" x14ac:dyDescent="0.15">
      <c r="A903" s="1">
        <v>40</v>
      </c>
      <c r="B903" s="1" t="s">
        <v>138</v>
      </c>
      <c r="C903" s="1">
        <v>3</v>
      </c>
      <c r="D903" s="1" t="s">
        <v>155</v>
      </c>
      <c r="E903" s="4">
        <f>IF(実質付加価値!E903&gt;0,LN(実質付加価値!E903),0)</f>
        <v>13.12595797966239</v>
      </c>
      <c r="F903" s="4">
        <f>IF(実質付加価値!F903&gt;0,LN(実質付加価値!F903),0)</f>
        <v>13.293957319267031</v>
      </c>
      <c r="G903" s="4">
        <f>IF(実質付加価値!G903&gt;0,LN(実質付加価値!G903),0)</f>
        <v>13.338617821532818</v>
      </c>
      <c r="H903" s="4">
        <f>IF(実質付加価値!H903&gt;0,LN(実質付加価値!H903),0)</f>
        <v>13.380144541218067</v>
      </c>
      <c r="I903" s="4">
        <f>IF(実質付加価値!I903&gt;0,LN(実質付加価値!I903),0)</f>
        <v>13.692077653617408</v>
      </c>
    </row>
    <row r="904" spans="1:9" x14ac:dyDescent="0.15">
      <c r="A904" s="1">
        <v>40</v>
      </c>
      <c r="B904" s="1" t="s">
        <v>138</v>
      </c>
      <c r="C904" s="1">
        <v>4</v>
      </c>
      <c r="D904" s="1" t="s">
        <v>156</v>
      </c>
      <c r="E904" s="4">
        <f>IF(実質付加価値!E904&gt;0,LN(実質付加価値!E904),0)</f>
        <v>10.243713699937622</v>
      </c>
      <c r="F904" s="4">
        <f>IF(実質付加価値!F904&gt;0,LN(実質付加価値!F904),0)</f>
        <v>10.893345769862716</v>
      </c>
      <c r="G904" s="4">
        <f>IF(実質付加価値!G904&gt;0,LN(実質付加価値!G904),0)</f>
        <v>11.216095770395347</v>
      </c>
      <c r="H904" s="4">
        <f>IF(実質付加価値!H904&gt;0,LN(実質付加価値!H904),0)</f>
        <v>10.423560751368028</v>
      </c>
      <c r="I904" s="4">
        <f>IF(実質付加価値!I904&gt;0,LN(実質付加価値!I904),0)</f>
        <v>10.24224406419898</v>
      </c>
    </row>
    <row r="905" spans="1:9" x14ac:dyDescent="0.15">
      <c r="A905" s="1">
        <v>40</v>
      </c>
      <c r="B905" s="1" t="s">
        <v>138</v>
      </c>
      <c r="C905" s="1">
        <v>5</v>
      </c>
      <c r="D905" s="1" t="s">
        <v>157</v>
      </c>
      <c r="E905" s="4">
        <f>IF(実質付加価値!E905&gt;0,LN(実質付加価値!E905),0)</f>
        <v>10.122397845671399</v>
      </c>
      <c r="F905" s="4">
        <f>IF(実質付加価値!F905&gt;0,LN(実質付加価値!F905),0)</f>
        <v>10.50184377437288</v>
      </c>
      <c r="G905" s="4">
        <f>IF(実質付加価値!G905&gt;0,LN(実質付加価値!G905),0)</f>
        <v>10.726379037623044</v>
      </c>
      <c r="H905" s="4">
        <f>IF(実質付加価値!H905&gt;0,LN(実質付加価値!H905),0)</f>
        <v>10.47839917546596</v>
      </c>
      <c r="I905" s="4">
        <f>IF(実質付加価値!I905&gt;0,LN(実質付加価値!I905),0)</f>
        <v>10.491821181582626</v>
      </c>
    </row>
    <row r="906" spans="1:9" x14ac:dyDescent="0.15">
      <c r="A906" s="1">
        <v>40</v>
      </c>
      <c r="B906" s="1" t="s">
        <v>138</v>
      </c>
      <c r="C906" s="1">
        <v>6</v>
      </c>
      <c r="D906" s="1" t="s">
        <v>49</v>
      </c>
      <c r="E906" s="4">
        <f>IF(実質付加価値!E906&gt;0,LN(実質付加価値!E906),0)</f>
        <v>10.51579132941777</v>
      </c>
      <c r="F906" s="4">
        <f>IF(実質付加価値!F906&gt;0,LN(実質付加価値!F906),0)</f>
        <v>11.492832927868202</v>
      </c>
      <c r="G906" s="4">
        <f>IF(実質付加価値!G906&gt;0,LN(実質付加価値!G906),0)</f>
        <v>12.406784185243884</v>
      </c>
      <c r="H906" s="4">
        <f>IF(実質付加価値!H906&gt;0,LN(実質付加価値!H906),0)</f>
        <v>12.033827246351743</v>
      </c>
      <c r="I906" s="4">
        <f>IF(実質付加価値!I906&gt;0,LN(実質付加価値!I906),0)</f>
        <v>11.862462776899161</v>
      </c>
    </row>
    <row r="907" spans="1:9" x14ac:dyDescent="0.15">
      <c r="A907" s="1">
        <v>40</v>
      </c>
      <c r="B907" s="1" t="s">
        <v>138</v>
      </c>
      <c r="C907" s="1">
        <v>7</v>
      </c>
      <c r="D907" s="1" t="s">
        <v>158</v>
      </c>
      <c r="E907" s="4">
        <f>IF(実質付加価値!E907&gt;0,LN(実質付加価値!E907),0)</f>
        <v>10.918066441894924</v>
      </c>
      <c r="F907" s="4">
        <f>IF(実質付加価値!F907&gt;0,LN(実質付加価値!F907),0)</f>
        <v>10.667619356379459</v>
      </c>
      <c r="G907" s="4">
        <f>IF(実質付加価値!G907&gt;0,LN(実質付加価値!G907),0)</f>
        <v>10.593974436160009</v>
      </c>
      <c r="H907" s="4">
        <f>IF(実質付加価値!H907&gt;0,LN(実質付加価値!H907),0)</f>
        <v>9.4341805752037136</v>
      </c>
      <c r="I907" s="4">
        <f>IF(実質付加価値!I907&gt;0,LN(実質付加価値!I907),0)</f>
        <v>9.3938228308380278</v>
      </c>
    </row>
    <row r="908" spans="1:9" x14ac:dyDescent="0.15">
      <c r="A908" s="1">
        <v>40</v>
      </c>
      <c r="B908" s="1" t="s">
        <v>138</v>
      </c>
      <c r="C908" s="1">
        <v>8</v>
      </c>
      <c r="D908" s="1" t="s">
        <v>159</v>
      </c>
      <c r="E908" s="4">
        <f>IF(実質付加価値!E908&gt;0,LN(実質付加価値!E908),0)</f>
        <v>11.669469435140716</v>
      </c>
      <c r="F908" s="4">
        <f>IF(実質付加価値!F908&gt;0,LN(実質付加価値!F908),0)</f>
        <v>11.611495421768877</v>
      </c>
      <c r="G908" s="4">
        <f>IF(実質付加価値!G908&gt;0,LN(実質付加価値!G908),0)</f>
        <v>11.851323340968683</v>
      </c>
      <c r="H908" s="4">
        <f>IF(実質付加価値!H908&gt;0,LN(実質付加価値!H908),0)</f>
        <v>11.867952623969439</v>
      </c>
      <c r="I908" s="4">
        <f>IF(実質付加価値!I908&gt;0,LN(実質付加価値!I908),0)</f>
        <v>11.850926366866698</v>
      </c>
    </row>
    <row r="909" spans="1:9" x14ac:dyDescent="0.15">
      <c r="A909" s="1">
        <v>40</v>
      </c>
      <c r="B909" s="1" t="s">
        <v>138</v>
      </c>
      <c r="C909" s="1">
        <v>9</v>
      </c>
      <c r="D909" s="1" t="s">
        <v>160</v>
      </c>
      <c r="E909" s="4">
        <f>IF(実質付加価値!E909&gt;0,LN(実質付加価値!E909),0)</f>
        <v>12.25645649444372</v>
      </c>
      <c r="F909" s="4">
        <f>IF(実質付加価値!F909&gt;0,LN(実質付加価値!F909),0)</f>
        <v>12.83163036868411</v>
      </c>
      <c r="G909" s="4">
        <f>IF(実質付加価値!G909&gt;0,LN(実質付加価値!G909),0)</f>
        <v>12.783814064945098</v>
      </c>
      <c r="H909" s="4">
        <f>IF(実質付加価値!H909&gt;0,LN(実質付加価値!H909),0)</f>
        <v>12.735052318837296</v>
      </c>
      <c r="I909" s="4">
        <f>IF(実質付加価値!I909&gt;0,LN(実質付加価値!I909),0)</f>
        <v>12.384980821782946</v>
      </c>
    </row>
    <row r="910" spans="1:9" x14ac:dyDescent="0.15">
      <c r="A910" s="1">
        <v>40</v>
      </c>
      <c r="B910" s="1" t="s">
        <v>138</v>
      </c>
      <c r="C910" s="1">
        <v>10</v>
      </c>
      <c r="D910" s="1" t="s">
        <v>161</v>
      </c>
      <c r="E910" s="4">
        <f>IF(実質付加価値!E910&gt;0,LN(実質付加価値!E910),0)</f>
        <v>11.179788872819245</v>
      </c>
      <c r="F910" s="4">
        <f>IF(実質付加価値!F910&gt;0,LN(実質付加価値!F910),0)</f>
        <v>11.647613464937645</v>
      </c>
      <c r="G910" s="4">
        <f>IF(実質付加価値!G910&gt;0,LN(実質付加価値!G910),0)</f>
        <v>11.809728625409896</v>
      </c>
      <c r="H910" s="4">
        <f>IF(実質付加価値!H910&gt;0,LN(実質付加価値!H910),0)</f>
        <v>11.96393169898611</v>
      </c>
      <c r="I910" s="4">
        <f>IF(実質付加価値!I910&gt;0,LN(実質付加価値!I910),0)</f>
        <v>11.589297322335382</v>
      </c>
    </row>
    <row r="911" spans="1:9" x14ac:dyDescent="0.15">
      <c r="A911" s="1">
        <v>40</v>
      </c>
      <c r="B911" s="1" t="s">
        <v>138</v>
      </c>
      <c r="C911" s="1">
        <v>11</v>
      </c>
      <c r="D911" s="1" t="s">
        <v>162</v>
      </c>
      <c r="E911" s="4">
        <f>IF(実質付加価値!E911&gt;0,LN(実質付加価値!E911),0)</f>
        <v>11.063237701792406</v>
      </c>
      <c r="F911" s="4">
        <f>IF(実質付加価値!F911&gt;0,LN(実質付加価値!F911),0)</f>
        <v>11.983924335519662</v>
      </c>
      <c r="G911" s="4">
        <f>IF(実質付加価値!G911&gt;0,LN(実質付加価値!G911),0)</f>
        <v>12.368384191070042</v>
      </c>
      <c r="H911" s="4">
        <f>IF(実質付加価値!H911&gt;0,LN(実質付加価値!H911),0)</f>
        <v>12.112557831808259</v>
      </c>
      <c r="I911" s="4">
        <f>IF(実質付加価値!I911&gt;0,LN(実質付加価値!I911),0)</f>
        <v>12.68492830206606</v>
      </c>
    </row>
    <row r="912" spans="1:9" x14ac:dyDescent="0.15">
      <c r="A912" s="1">
        <v>40</v>
      </c>
      <c r="B912" s="1" t="s">
        <v>138</v>
      </c>
      <c r="C912" s="1">
        <v>12</v>
      </c>
      <c r="D912" s="1" t="s">
        <v>163</v>
      </c>
      <c r="E912" s="4">
        <f>IF(実質付加価値!E912&gt;0,LN(実質付加価値!E912),0)</f>
        <v>8.4182139710184778</v>
      </c>
      <c r="F912" s="4">
        <f>IF(実質付加価値!F912&gt;0,LN(実質付加価値!F912),0)</f>
        <v>9.8825479313957292</v>
      </c>
      <c r="G912" s="4">
        <f>IF(実質付加価値!G912&gt;0,LN(実質付加価値!G912),0)</f>
        <v>11.737464046174109</v>
      </c>
      <c r="H912" s="4">
        <f>IF(実質付加価値!H912&gt;0,LN(実質付加価値!H912),0)</f>
        <v>12.656100299961878</v>
      </c>
      <c r="I912" s="4">
        <f>IF(実質付加価値!I912&gt;0,LN(実質付加価値!I912),0)</f>
        <v>13.271566899901106</v>
      </c>
    </row>
    <row r="913" spans="1:9" x14ac:dyDescent="0.15">
      <c r="A913" s="1">
        <v>40</v>
      </c>
      <c r="B913" s="1" t="s">
        <v>138</v>
      </c>
      <c r="C913" s="1">
        <v>13</v>
      </c>
      <c r="D913" s="1" t="s">
        <v>164</v>
      </c>
      <c r="E913" s="4">
        <f>IF(実質付加価値!E913&gt;0,LN(実質付加価値!E913),0)</f>
        <v>9.1925327945617266</v>
      </c>
      <c r="F913" s="4">
        <f>IF(実質付加価値!F913&gt;0,LN(実質付加価値!F913),0)</f>
        <v>11.57931228091064</v>
      </c>
      <c r="G913" s="4">
        <f>IF(実質付加価値!G913&gt;0,LN(実質付加価値!G913),0)</f>
        <v>12.368076217520564</v>
      </c>
      <c r="H913" s="4">
        <f>IF(実質付加価値!H913&gt;0,LN(実質付加価値!H913),0)</f>
        <v>12.449479950779599</v>
      </c>
      <c r="I913" s="4">
        <f>IF(実質付加価値!I913&gt;0,LN(実質付加価値!I913),0)</f>
        <v>12.49517606724017</v>
      </c>
    </row>
    <row r="914" spans="1:9" x14ac:dyDescent="0.15">
      <c r="A914" s="1">
        <v>40</v>
      </c>
      <c r="B914" s="1" t="s">
        <v>138</v>
      </c>
      <c r="C914" s="1">
        <v>14</v>
      </c>
      <c r="D914" s="1" t="s">
        <v>165</v>
      </c>
      <c r="E914" s="4">
        <f>IF(実質付加価値!E914&gt;0,LN(実質付加価値!E914),0)</f>
        <v>6.893351717705273</v>
      </c>
      <c r="F914" s="4">
        <f>IF(実質付加価値!F914&gt;0,LN(実質付加価値!F914),0)</f>
        <v>7.9855214505619756</v>
      </c>
      <c r="G914" s="4">
        <f>IF(実質付加価値!G914&gt;0,LN(実質付加価値!G914),0)</f>
        <v>8.6207835559307409</v>
      </c>
      <c r="H914" s="4">
        <f>IF(実質付加価値!H914&gt;0,LN(実質付加価値!H914),0)</f>
        <v>8.9897919551923344</v>
      </c>
      <c r="I914" s="4">
        <f>IF(実質付加価値!I914&gt;0,LN(実質付加価値!I914),0)</f>
        <v>8.810315411525794</v>
      </c>
    </row>
    <row r="915" spans="1:9" x14ac:dyDescent="0.15">
      <c r="A915" s="1">
        <v>40</v>
      </c>
      <c r="B915" s="1" t="s">
        <v>138</v>
      </c>
      <c r="C915" s="1">
        <v>15</v>
      </c>
      <c r="D915" s="1" t="s">
        <v>166</v>
      </c>
      <c r="E915" s="4">
        <f>IF(実質付加価値!E915&gt;0,LN(実質付加価値!E915),0)</f>
        <v>12.451486396506471</v>
      </c>
      <c r="F915" s="4">
        <f>IF(実質付加価値!F915&gt;0,LN(実質付加価値!F915),0)</f>
        <v>12.905445396044188</v>
      </c>
      <c r="G915" s="4">
        <f>IF(実質付加価値!G915&gt;0,LN(実質付加価値!G915),0)</f>
        <v>13.221367477839463</v>
      </c>
      <c r="H915" s="4">
        <f>IF(実質付加価値!H915&gt;0,LN(実質付加価値!H915),0)</f>
        <v>12.896690769698635</v>
      </c>
      <c r="I915" s="4">
        <f>IF(実質付加価値!I915&gt;0,LN(実質付加価値!I915),0)</f>
        <v>12.881398232338968</v>
      </c>
    </row>
    <row r="916" spans="1:9" x14ac:dyDescent="0.15">
      <c r="A916" s="1">
        <v>40</v>
      </c>
      <c r="B916" s="1" t="s">
        <v>88</v>
      </c>
      <c r="C916" s="1">
        <v>16</v>
      </c>
      <c r="D916" s="1" t="s">
        <v>149</v>
      </c>
      <c r="E916" s="4">
        <f>IF(実質付加価値!E916&gt;0,LN(実質付加価値!E916),0)</f>
        <v>13.732450253529684</v>
      </c>
      <c r="F916" s="4">
        <f>IF(実質付加価値!F916&gt;0,LN(実質付加価値!F916),0)</f>
        <v>14.186779127130436</v>
      </c>
      <c r="G916" s="4">
        <f>IF(実質付加価値!G916&gt;0,LN(実質付加価値!G916),0)</f>
        <v>14.222408114582448</v>
      </c>
      <c r="H916" s="4">
        <f>IF(実質付加価値!H916&gt;0,LN(実質付加価値!H916),0)</f>
        <v>14.003908258346124</v>
      </c>
      <c r="I916" s="4">
        <f>IF(実質付加価値!I916&gt;0,LN(実質付加価値!I916),0)</f>
        <v>13.82044322132958</v>
      </c>
    </row>
    <row r="917" spans="1:9" x14ac:dyDescent="0.15">
      <c r="A917" s="1">
        <v>40</v>
      </c>
      <c r="B917" s="1" t="s">
        <v>88</v>
      </c>
      <c r="C917" s="1">
        <v>17</v>
      </c>
      <c r="D917" s="1" t="s">
        <v>150</v>
      </c>
      <c r="E917" s="4">
        <f>IF(実質付加価値!E917&gt;0,LN(実質付加価値!E917),0)</f>
        <v>11.87945723632955</v>
      </c>
      <c r="F917" s="4">
        <f>IF(実質付加価値!F917&gt;0,LN(実質付加価値!F917),0)</f>
        <v>12.576477888435132</v>
      </c>
      <c r="G917" s="4">
        <f>IF(実質付加価値!G917&gt;0,LN(実質付加価値!G917),0)</f>
        <v>12.94426442784728</v>
      </c>
      <c r="H917" s="4">
        <f>IF(実質付加価値!H917&gt;0,LN(実質付加価値!H917),0)</f>
        <v>12.917863833565695</v>
      </c>
      <c r="I917" s="4">
        <f>IF(実質付加価値!I917&gt;0,LN(実質付加価値!I917),0)</f>
        <v>13.065761971862495</v>
      </c>
    </row>
    <row r="918" spans="1:9" x14ac:dyDescent="0.15">
      <c r="A918" s="1">
        <v>40</v>
      </c>
      <c r="B918" s="1" t="s">
        <v>88</v>
      </c>
      <c r="C918" s="1">
        <v>18</v>
      </c>
      <c r="D918" s="1" t="s">
        <v>151</v>
      </c>
      <c r="E918" s="4">
        <f>IF(実質付加価値!E918&gt;0,LN(実質付加価値!E918),0)</f>
        <v>13.534871650195235</v>
      </c>
      <c r="F918" s="4">
        <f>IF(実質付加価値!F918&gt;0,LN(実質付加価値!F918),0)</f>
        <v>14.549408738753256</v>
      </c>
      <c r="G918" s="4">
        <f>IF(実質付加価値!G918&gt;0,LN(実質付加価値!G918),0)</f>
        <v>14.730833656708951</v>
      </c>
      <c r="H918" s="4">
        <f>IF(実質付加価値!H918&gt;0,LN(実質付加価値!H918),0)</f>
        <v>14.933805613259768</v>
      </c>
      <c r="I918" s="4">
        <f>IF(実質付加価値!I918&gt;0,LN(実質付加価値!I918),0)</f>
        <v>14.895572144738333</v>
      </c>
    </row>
    <row r="919" spans="1:9" x14ac:dyDescent="0.15">
      <c r="A919" s="1">
        <v>40</v>
      </c>
      <c r="B919" s="1" t="s">
        <v>88</v>
      </c>
      <c r="C919" s="1">
        <v>19</v>
      </c>
      <c r="D919" s="1" t="s">
        <v>152</v>
      </c>
      <c r="E919" s="4">
        <f>IF(実質付加価値!E919&gt;0,LN(実質付加価値!E919),0)</f>
        <v>11.761200041426848</v>
      </c>
      <c r="F919" s="4">
        <f>IF(実質付加価値!F919&gt;0,LN(実質付加価値!F919),0)</f>
        <v>12.624230486525702</v>
      </c>
      <c r="G919" s="4">
        <f>IF(実質付加価値!G919&gt;0,LN(実質付加価値!G919),0)</f>
        <v>13.490933771997526</v>
      </c>
      <c r="H919" s="4">
        <f>IF(実質付加価値!H919&gt;0,LN(実質付加価値!H919),0)</f>
        <v>13.58385907107415</v>
      </c>
      <c r="I919" s="4">
        <f>IF(実質付加価値!I919&gt;0,LN(実質付加価値!I919),0)</f>
        <v>13.500400479724751</v>
      </c>
    </row>
    <row r="920" spans="1:9" x14ac:dyDescent="0.15">
      <c r="A920" s="1">
        <v>40</v>
      </c>
      <c r="B920" s="1" t="s">
        <v>88</v>
      </c>
      <c r="C920" s="1">
        <v>20</v>
      </c>
      <c r="D920" s="1" t="s">
        <v>153</v>
      </c>
      <c r="E920" s="4">
        <f>IF(実質付加価値!E920&gt;0,LN(実質付加価値!E920),0)</f>
        <v>12.061114523996192</v>
      </c>
      <c r="F920" s="4">
        <f>IF(実質付加価値!F920&gt;0,LN(実質付加価値!F920),0)</f>
        <v>12.754133065996641</v>
      </c>
      <c r="G920" s="4">
        <f>IF(実質付加価値!G920&gt;0,LN(実質付加価値!G920),0)</f>
        <v>12.712350887025821</v>
      </c>
      <c r="H920" s="4">
        <f>IF(実質付加価値!H920&gt;0,LN(実質付加価値!H920),0)</f>
        <v>12.405831383130904</v>
      </c>
      <c r="I920" s="4">
        <f>IF(実質付加価値!I920&gt;0,LN(実質付加価値!I920),0)</f>
        <v>12.530231219530725</v>
      </c>
    </row>
    <row r="921" spans="1:9" x14ac:dyDescent="0.15">
      <c r="A921" s="1">
        <v>40</v>
      </c>
      <c r="B921" s="1" t="s">
        <v>88</v>
      </c>
      <c r="C921" s="1">
        <v>21</v>
      </c>
      <c r="D921" s="1" t="s">
        <v>154</v>
      </c>
      <c r="E921" s="4">
        <f>IF(実質付加価値!E921&gt;0,LN(実質付加価値!E921),0)</f>
        <v>13.240019485602319</v>
      </c>
      <c r="F921" s="4">
        <f>IF(実質付加価値!F921&gt;0,LN(実質付加価値!F921),0)</f>
        <v>13.521991418248303</v>
      </c>
      <c r="G921" s="4">
        <f>IF(実質付加価値!G921&gt;0,LN(実質付加価値!G921),0)</f>
        <v>13.844737635349379</v>
      </c>
      <c r="H921" s="4">
        <f>IF(実質付加価値!H921&gt;0,LN(実質付加価値!H921),0)</f>
        <v>14.092016344180156</v>
      </c>
      <c r="I921" s="4">
        <f>IF(実質付加価値!I921&gt;0,LN(実質付加価値!I921),0)</f>
        <v>14.314377473824045</v>
      </c>
    </row>
    <row r="922" spans="1:9" x14ac:dyDescent="0.15">
      <c r="A922" s="1">
        <v>40</v>
      </c>
      <c r="B922" s="1" t="s">
        <v>39</v>
      </c>
      <c r="C922" s="1">
        <v>22</v>
      </c>
      <c r="D922" s="1" t="s">
        <v>146</v>
      </c>
      <c r="E922" s="4">
        <f>IF(実質付加価値!E922&gt;0,LN(実質付加価値!E922),0)</f>
        <v>14.209565895909741</v>
      </c>
      <c r="F922" s="4">
        <f>IF(実質付加価値!F922&gt;0,LN(実質付加価値!F922),0)</f>
        <v>14.741460371405134</v>
      </c>
      <c r="G922" s="4">
        <f>IF(実質付加価値!G922&gt;0,LN(実質付加価値!G922),0)</f>
        <v>14.919324698200899</v>
      </c>
      <c r="H922" s="4">
        <f>IF(実質付加価値!H922&gt;0,LN(実質付加価値!H922),0)</f>
        <v>15.206144810724982</v>
      </c>
      <c r="I922" s="4">
        <f>IF(実質付加価値!I922&gt;0,LN(実質付加価値!I922),0)</f>
        <v>15.481128296682501</v>
      </c>
    </row>
    <row r="923" spans="1:9" x14ac:dyDescent="0.15">
      <c r="A923" s="1">
        <v>40</v>
      </c>
      <c r="B923" s="1" t="s">
        <v>39</v>
      </c>
      <c r="C923" s="1">
        <v>23</v>
      </c>
      <c r="D923" s="1" t="s">
        <v>167</v>
      </c>
      <c r="E923" s="4">
        <f>IF(実質付加価値!E923&gt;0,LN(実質付加価値!E923),0)</f>
        <v>13.766081708532882</v>
      </c>
      <c r="F923" s="4">
        <f>IF(実質付加価値!F923&gt;0,LN(実質付加価値!F923),0)</f>
        <v>13.961880350491057</v>
      </c>
      <c r="G923" s="4">
        <f>IF(実質付加価値!G923&gt;0,LN(実質付加価値!G923),0)</f>
        <v>14.079075474806951</v>
      </c>
      <c r="H923" s="4">
        <f>IF(実質付加価値!H923&gt;0,LN(実質付加価値!H923),0)</f>
        <v>14.212915936854875</v>
      </c>
      <c r="I923" s="4">
        <f>IF(実質付加価値!I923&gt;0,LN(実質付加価値!I923),0)</f>
        <v>14.357156258880126</v>
      </c>
    </row>
    <row r="924" spans="1:9" x14ac:dyDescent="0.15">
      <c r="A924" s="1">
        <v>41</v>
      </c>
      <c r="B924" s="1" t="s">
        <v>89</v>
      </c>
      <c r="C924" s="1">
        <v>1</v>
      </c>
      <c r="D924" s="1" t="s">
        <v>147</v>
      </c>
      <c r="E924" s="4">
        <f>IF(実質付加価値!E924&gt;0,LN(実質付加価値!E924),0)</f>
        <v>11.75431491677894</v>
      </c>
      <c r="F924" s="4">
        <f>IF(実質付加価値!F924&gt;0,LN(実質付加価値!F924),0)</f>
        <v>11.682018892477409</v>
      </c>
      <c r="G924" s="4">
        <f>IF(実質付加価値!G924&gt;0,LN(実質付加価値!G924),0)</f>
        <v>11.821641756339107</v>
      </c>
      <c r="H924" s="4">
        <f>IF(実質付加価値!H924&gt;0,LN(実質付加価値!H924),0)</f>
        <v>11.659122576713985</v>
      </c>
      <c r="I924" s="4">
        <f>IF(実質付加価値!I924&gt;0,LN(実質付加価値!I924),0)</f>
        <v>11.667818580992204</v>
      </c>
    </row>
    <row r="925" spans="1:9" x14ac:dyDescent="0.15">
      <c r="A925" s="1">
        <v>41</v>
      </c>
      <c r="B925" s="1" t="s">
        <v>89</v>
      </c>
      <c r="C925" s="1">
        <v>2</v>
      </c>
      <c r="D925" s="1" t="s">
        <v>148</v>
      </c>
      <c r="E925" s="4">
        <f>IF(実質付加価値!E925&gt;0,LN(実質付加価値!E925),0)</f>
        <v>8.1780665051809986</v>
      </c>
      <c r="F925" s="4">
        <f>IF(実質付加価値!F925&gt;0,LN(実質付加価値!F925),0)</f>
        <v>8.537922186020257</v>
      </c>
      <c r="G925" s="4">
        <f>IF(実質付加価値!G925&gt;0,LN(実質付加価値!G925),0)</f>
        <v>8.6942463636984204</v>
      </c>
      <c r="H925" s="4">
        <f>IF(実質付加価値!H925&gt;0,LN(実質付加価値!H925),0)</f>
        <v>8.0208567517548275</v>
      </c>
      <c r="I925" s="4">
        <f>IF(実質付加価値!I925&gt;0,LN(実質付加価値!I925),0)</f>
        <v>7.4954458338261034</v>
      </c>
    </row>
    <row r="926" spans="1:9" x14ac:dyDescent="0.15">
      <c r="A926" s="1">
        <v>41</v>
      </c>
      <c r="B926" s="1" t="s">
        <v>139</v>
      </c>
      <c r="C926" s="1">
        <v>3</v>
      </c>
      <c r="D926" s="1" t="s">
        <v>155</v>
      </c>
      <c r="E926" s="4">
        <f>IF(実質付加価値!E926&gt;0,LN(実質付加価値!E926),0)</f>
        <v>11.537335340799737</v>
      </c>
      <c r="F926" s="4">
        <f>IF(実質付加価値!F926&gt;0,LN(実質付加価値!F926),0)</f>
        <v>11.774399229662087</v>
      </c>
      <c r="G926" s="4">
        <f>IF(実質付加価値!G926&gt;0,LN(実質付加価値!G926),0)</f>
        <v>11.851946712937387</v>
      </c>
      <c r="H926" s="4">
        <f>IF(実質付加価値!H926&gt;0,LN(実質付加価値!H926),0)</f>
        <v>11.979373360978224</v>
      </c>
      <c r="I926" s="4">
        <f>IF(実質付加価値!I926&gt;0,LN(実質付加価値!I926),0)</f>
        <v>11.806875127201691</v>
      </c>
    </row>
    <row r="927" spans="1:9" x14ac:dyDescent="0.15">
      <c r="A927" s="1">
        <v>41</v>
      </c>
      <c r="B927" s="1" t="s">
        <v>139</v>
      </c>
      <c r="C927" s="1">
        <v>4</v>
      </c>
      <c r="D927" s="1" t="s">
        <v>156</v>
      </c>
      <c r="E927" s="4">
        <f>IF(実質付加価値!E927&gt;0,LN(実質付加価値!E927),0)</f>
        <v>8.9577077510230136</v>
      </c>
      <c r="F927" s="4">
        <f>IF(実質付加価値!F927&gt;0,LN(実質付加価値!F927),0)</f>
        <v>9.6837581388699991</v>
      </c>
      <c r="G927" s="4">
        <f>IF(実質付加価値!G927&gt;0,LN(実質付加価値!G927),0)</f>
        <v>10.283830487616413</v>
      </c>
      <c r="H927" s="4">
        <f>IF(実質付加価値!H927&gt;0,LN(実質付加価値!H927),0)</f>
        <v>9.629605086902588</v>
      </c>
      <c r="I927" s="4">
        <f>IF(実質付加価値!I927&gt;0,LN(実質付加価値!I927),0)</f>
        <v>9.2993843116716519</v>
      </c>
    </row>
    <row r="928" spans="1:9" x14ac:dyDescent="0.15">
      <c r="A928" s="1">
        <v>41</v>
      </c>
      <c r="B928" s="1" t="s">
        <v>139</v>
      </c>
      <c r="C928" s="1">
        <v>5</v>
      </c>
      <c r="D928" s="1" t="s">
        <v>157</v>
      </c>
      <c r="E928" s="4">
        <f>IF(実質付加価値!E928&gt;0,LN(実質付加価値!E928),0)</f>
        <v>8.7693460566776196</v>
      </c>
      <c r="F928" s="4">
        <f>IF(実質付加価値!F928&gt;0,LN(実質付加価値!F928),0)</f>
        <v>9.5818480360642972</v>
      </c>
      <c r="G928" s="4">
        <f>IF(実質付加価値!G928&gt;0,LN(実質付加価値!G928),0)</f>
        <v>10.226090627133654</v>
      </c>
      <c r="H928" s="4">
        <f>IF(実質付加価値!H928&gt;0,LN(実質付加価値!H928),0)</f>
        <v>9.9902491519641785</v>
      </c>
      <c r="I928" s="4">
        <f>IF(実質付加価値!I928&gt;0,LN(実質付加価値!I928),0)</f>
        <v>10.185565470584452</v>
      </c>
    </row>
    <row r="929" spans="1:9" x14ac:dyDescent="0.15">
      <c r="A929" s="1">
        <v>41</v>
      </c>
      <c r="B929" s="1" t="s">
        <v>139</v>
      </c>
      <c r="C929" s="1">
        <v>6</v>
      </c>
      <c r="D929" s="1" t="s">
        <v>49</v>
      </c>
      <c r="E929" s="4">
        <f>IF(実質付加価値!E929&gt;0,LN(実質付加価値!E929),0)</f>
        <v>7.8889799508345648</v>
      </c>
      <c r="F929" s="4">
        <f>IF(実質付加価値!F929&gt;0,LN(実質付加価値!F929),0)</f>
        <v>9.3149907314487006</v>
      </c>
      <c r="G929" s="4">
        <f>IF(実質付加価値!G929&gt;0,LN(実質付加価値!G929),0)</f>
        <v>9.9057617615177929</v>
      </c>
      <c r="H929" s="4">
        <f>IF(実質付加価値!H929&gt;0,LN(実質付加価値!H929),0)</f>
        <v>10.382146132528982</v>
      </c>
      <c r="I929" s="4">
        <f>IF(実質付加価値!I929&gt;0,LN(実質付加価値!I929),0)</f>
        <v>10.983725101524771</v>
      </c>
    </row>
    <row r="930" spans="1:9" x14ac:dyDescent="0.15">
      <c r="A930" s="1">
        <v>41</v>
      </c>
      <c r="B930" s="1" t="s">
        <v>139</v>
      </c>
      <c r="C930" s="1">
        <v>7</v>
      </c>
      <c r="D930" s="1" t="s">
        <v>158</v>
      </c>
      <c r="E930" s="4">
        <f>IF(実質付加価値!E930&gt;0,LN(実質付加価値!E930),0)</f>
        <v>7.1773847307145111</v>
      </c>
      <c r="F930" s="4">
        <f>IF(実質付加価値!F930&gt;0,LN(実質付加価値!F930),0)</f>
        <v>5.2723830668698115</v>
      </c>
      <c r="G930" s="4">
        <f>IF(実質付加価値!G930&gt;0,LN(実質付加価値!G930),0)</f>
        <v>7.5761169792164145</v>
      </c>
      <c r="H930" s="4">
        <f>IF(実質付加価値!H930&gt;0,LN(実質付加価値!H930),0)</f>
        <v>7.4173012694332368</v>
      </c>
      <c r="I930" s="4">
        <f>IF(実質付加価値!I930&gt;0,LN(実質付加価値!I930),0)</f>
        <v>6.3809664262260943</v>
      </c>
    </row>
    <row r="931" spans="1:9" x14ac:dyDescent="0.15">
      <c r="A931" s="1">
        <v>41</v>
      </c>
      <c r="B931" s="1" t="s">
        <v>139</v>
      </c>
      <c r="C931" s="1">
        <v>8</v>
      </c>
      <c r="D931" s="1" t="s">
        <v>159</v>
      </c>
      <c r="E931" s="4">
        <f>IF(実質付加価値!E931&gt;0,LN(実質付加価値!E931),0)</f>
        <v>10.101774188212381</v>
      </c>
      <c r="F931" s="4">
        <f>IF(実質付加価値!F931&gt;0,LN(実質付加価値!F931),0)</f>
        <v>10.374931067672227</v>
      </c>
      <c r="G931" s="4">
        <f>IF(実質付加価値!G931&gt;0,LN(実質付加価値!G931),0)</f>
        <v>10.769226516204666</v>
      </c>
      <c r="H931" s="4">
        <f>IF(実質付加価値!H931&gt;0,LN(実質付加価値!H931),0)</f>
        <v>10.384155797294724</v>
      </c>
      <c r="I931" s="4">
        <f>IF(実質付加価値!I931&gt;0,LN(実質付加価値!I931),0)</f>
        <v>10.295341658847839</v>
      </c>
    </row>
    <row r="932" spans="1:9" x14ac:dyDescent="0.15">
      <c r="A932" s="1">
        <v>41</v>
      </c>
      <c r="B932" s="1" t="s">
        <v>139</v>
      </c>
      <c r="C932" s="1">
        <v>9</v>
      </c>
      <c r="D932" s="1" t="s">
        <v>160</v>
      </c>
      <c r="E932" s="4">
        <f>IF(実質付加価値!E932&gt;0,LN(実質付加価値!E932),0)</f>
        <v>8.1976846591335839</v>
      </c>
      <c r="F932" s="4">
        <f>IF(実質付加価値!F932&gt;0,LN(実質付加価値!F932),0)</f>
        <v>8.7601657374740487</v>
      </c>
      <c r="G932" s="4">
        <f>IF(実質付加価値!G932&gt;0,LN(実質付加価値!G932),0)</f>
        <v>9.7660563050007632</v>
      </c>
      <c r="H932" s="4">
        <f>IF(実質付加価値!H932&gt;0,LN(実質付加価値!H932),0)</f>
        <v>10.137348293918155</v>
      </c>
      <c r="I932" s="4">
        <f>IF(実質付加価値!I932&gt;0,LN(実質付加価値!I932),0)</f>
        <v>10.094633098733777</v>
      </c>
    </row>
    <row r="933" spans="1:9" x14ac:dyDescent="0.15">
      <c r="A933" s="1">
        <v>41</v>
      </c>
      <c r="B933" s="1" t="s">
        <v>139</v>
      </c>
      <c r="C933" s="1">
        <v>10</v>
      </c>
      <c r="D933" s="1" t="s">
        <v>161</v>
      </c>
      <c r="E933" s="4">
        <f>IF(実質付加価値!E933&gt;0,LN(実質付加価値!E933),0)</f>
        <v>8.3948636279597384</v>
      </c>
      <c r="F933" s="4">
        <f>IF(実質付加価値!F933&gt;0,LN(実質付加価値!F933),0)</f>
        <v>9.502814172195631</v>
      </c>
      <c r="G933" s="4">
        <f>IF(実質付加価値!G933&gt;0,LN(実質付加価値!G933),0)</f>
        <v>10.248541961900987</v>
      </c>
      <c r="H933" s="4">
        <f>IF(実質付加価値!H933&gt;0,LN(実質付加価値!H933),0)</f>
        <v>10.369203948400857</v>
      </c>
      <c r="I933" s="4">
        <f>IF(実質付加価値!I933&gt;0,LN(実質付加価値!I933),0)</f>
        <v>10.194825396071796</v>
      </c>
    </row>
    <row r="934" spans="1:9" x14ac:dyDescent="0.15">
      <c r="A934" s="1">
        <v>41</v>
      </c>
      <c r="B934" s="1" t="s">
        <v>139</v>
      </c>
      <c r="C934" s="1">
        <v>11</v>
      </c>
      <c r="D934" s="1" t="s">
        <v>162</v>
      </c>
      <c r="E934" s="4">
        <f>IF(実質付加価値!E934&gt;0,LN(実質付加価値!E934),0)</f>
        <v>8.4935961994470066</v>
      </c>
      <c r="F934" s="4">
        <f>IF(実質付加価値!F934&gt;0,LN(実質付加価値!F934),0)</f>
        <v>9.566032230049581</v>
      </c>
      <c r="G934" s="4">
        <f>IF(実質付加価値!G934&gt;0,LN(実質付加価値!G934),0)</f>
        <v>10.175010943828598</v>
      </c>
      <c r="H934" s="4">
        <f>IF(実質付加価値!H934&gt;0,LN(実質付加価値!H934),0)</f>
        <v>10.95912876590309</v>
      </c>
      <c r="I934" s="4">
        <f>IF(実質付加価値!I934&gt;0,LN(実質付加価値!I934),0)</f>
        <v>11.263385924817348</v>
      </c>
    </row>
    <row r="935" spans="1:9" x14ac:dyDescent="0.15">
      <c r="A935" s="1">
        <v>41</v>
      </c>
      <c r="B935" s="1" t="s">
        <v>139</v>
      </c>
      <c r="C935" s="1">
        <v>12</v>
      </c>
      <c r="D935" s="1" t="s">
        <v>163</v>
      </c>
      <c r="E935" s="4">
        <f>IF(実質付加価値!E935&gt;0,LN(実質付加価値!E935),0)</f>
        <v>6.3989928545737511</v>
      </c>
      <c r="F935" s="4">
        <f>IF(実質付加価値!F935&gt;0,LN(実質付加価値!F935),0)</f>
        <v>8.3062753003962477</v>
      </c>
      <c r="G935" s="4">
        <f>IF(実質付加価値!G935&gt;0,LN(実質付加価値!G935),0)</f>
        <v>10.367867314171509</v>
      </c>
      <c r="H935" s="4">
        <f>IF(実質付加価値!H935&gt;0,LN(実質付加価値!H935),0)</f>
        <v>11.458012769549027</v>
      </c>
      <c r="I935" s="4">
        <f>IF(実質付加価値!I935&gt;0,LN(実質付加価値!I935),0)</f>
        <v>13.250501513394479</v>
      </c>
    </row>
    <row r="936" spans="1:9" x14ac:dyDescent="0.15">
      <c r="A936" s="1">
        <v>41</v>
      </c>
      <c r="B936" s="1" t="s">
        <v>139</v>
      </c>
      <c r="C936" s="1">
        <v>13</v>
      </c>
      <c r="D936" s="1" t="s">
        <v>164</v>
      </c>
      <c r="E936" s="4">
        <f>IF(実質付加価値!E936&gt;0,LN(実質付加価値!E936),0)</f>
        <v>7.390347623789185</v>
      </c>
      <c r="F936" s="4">
        <f>IF(実質付加価値!F936&gt;0,LN(実質付加価値!F936),0)</f>
        <v>9.4329320281094287</v>
      </c>
      <c r="G936" s="4">
        <f>IF(実質付加価値!G936&gt;0,LN(実質付加価値!G936),0)</f>
        <v>9.7101578005191538</v>
      </c>
      <c r="H936" s="4">
        <f>IF(実質付加価値!H936&gt;0,LN(実質付加価値!H936),0)</f>
        <v>9.954066795435061</v>
      </c>
      <c r="I936" s="4">
        <f>IF(実質付加価値!I936&gt;0,LN(実質付加価値!I936),0)</f>
        <v>10.952952522540171</v>
      </c>
    </row>
    <row r="937" spans="1:9" x14ac:dyDescent="0.15">
      <c r="A937" s="1">
        <v>41</v>
      </c>
      <c r="B937" s="1" t="s">
        <v>139</v>
      </c>
      <c r="C937" s="1">
        <v>14</v>
      </c>
      <c r="D937" s="1" t="s">
        <v>165</v>
      </c>
      <c r="E937" s="4">
        <f>IF(実質付加価値!E937&gt;0,LN(実質付加価値!E937),0)</f>
        <v>4.5138764141584966</v>
      </c>
      <c r="F937" s="4">
        <f>IF(実質付加価値!F937&gt;0,LN(実質付加価値!F937),0)</f>
        <v>4.9656872781916404</v>
      </c>
      <c r="G937" s="4">
        <f>IF(実質付加価値!G937&gt;0,LN(実質付加価値!G937),0)</f>
        <v>5.8612134256858557</v>
      </c>
      <c r="H937" s="4">
        <f>IF(実質付加価値!H937&gt;0,LN(実質付加価値!H937),0)</f>
        <v>6.2557143214058009</v>
      </c>
      <c r="I937" s="4">
        <f>IF(実質付加価値!I937&gt;0,LN(実質付加価値!I937),0)</f>
        <v>6.366824865454511</v>
      </c>
    </row>
    <row r="938" spans="1:9" x14ac:dyDescent="0.15">
      <c r="A938" s="1">
        <v>41</v>
      </c>
      <c r="B938" s="1" t="s">
        <v>139</v>
      </c>
      <c r="C938" s="1">
        <v>15</v>
      </c>
      <c r="D938" s="1" t="s">
        <v>166</v>
      </c>
      <c r="E938" s="4">
        <f>IF(実質付加価値!E938&gt;0,LN(実質付加価値!E938),0)</f>
        <v>10.689771249282575</v>
      </c>
      <c r="F938" s="4">
        <f>IF(実質付加価値!F938&gt;0,LN(実質付加価値!F938),0)</f>
        <v>10.959387234068402</v>
      </c>
      <c r="G938" s="4">
        <f>IF(実質付加価値!G938&gt;0,LN(実質付加価値!G938),0)</f>
        <v>11.408017199872692</v>
      </c>
      <c r="H938" s="4">
        <f>IF(実質付加価値!H938&gt;0,LN(実質付加価値!H938),0)</f>
        <v>11.243084444382497</v>
      </c>
      <c r="I938" s="4">
        <f>IF(実質付加価値!I938&gt;0,LN(実質付加価値!I938),0)</f>
        <v>11.087621378396561</v>
      </c>
    </row>
    <row r="939" spans="1:9" x14ac:dyDescent="0.15">
      <c r="A939" s="1">
        <v>41</v>
      </c>
      <c r="B939" s="1" t="s">
        <v>89</v>
      </c>
      <c r="C939" s="1">
        <v>16</v>
      </c>
      <c r="D939" s="1" t="s">
        <v>149</v>
      </c>
      <c r="E939" s="4">
        <f>IF(実質付加価値!E939&gt;0,LN(実質付加価値!E939),0)</f>
        <v>12.239373545570514</v>
      </c>
      <c r="F939" s="4">
        <f>IF(実質付加価値!F939&gt;0,LN(実質付加価値!F939),0)</f>
        <v>12.724384642778578</v>
      </c>
      <c r="G939" s="4">
        <f>IF(実質付加価値!G939&gt;0,LN(実質付加価値!G939),0)</f>
        <v>12.654920425759457</v>
      </c>
      <c r="H939" s="4">
        <f>IF(実質付加価値!H939&gt;0,LN(実質付加価値!H939),0)</f>
        <v>12.547427342814528</v>
      </c>
      <c r="I939" s="4">
        <f>IF(実質付加価値!I939&gt;0,LN(実質付加価値!I939),0)</f>
        <v>12.358953841395884</v>
      </c>
    </row>
    <row r="940" spans="1:9" x14ac:dyDescent="0.15">
      <c r="A940" s="1">
        <v>41</v>
      </c>
      <c r="B940" s="1" t="s">
        <v>89</v>
      </c>
      <c r="C940" s="1">
        <v>17</v>
      </c>
      <c r="D940" s="1" t="s">
        <v>150</v>
      </c>
      <c r="E940" s="4">
        <f>IF(実質付加価値!E940&gt;0,LN(実質付加価値!E940),0)</f>
        <v>10.134628235789346</v>
      </c>
      <c r="F940" s="4">
        <f>IF(実質付加価値!F940&gt;0,LN(実質付加価値!F940),0)</f>
        <v>11.330272545076182</v>
      </c>
      <c r="G940" s="4">
        <f>IF(実質付加価値!G940&gt;0,LN(実質付加価値!G940),0)</f>
        <v>11.293648786980325</v>
      </c>
      <c r="H940" s="4">
        <f>IF(実質付加価値!H940&gt;0,LN(実質付加価値!H940),0)</f>
        <v>12.090788818491026</v>
      </c>
      <c r="I940" s="4">
        <f>IF(実質付加価値!I940&gt;0,LN(実質付加価値!I940),0)</f>
        <v>12.182605342765079</v>
      </c>
    </row>
    <row r="941" spans="1:9" x14ac:dyDescent="0.15">
      <c r="A941" s="1">
        <v>41</v>
      </c>
      <c r="B941" s="1" t="s">
        <v>89</v>
      </c>
      <c r="C941" s="1">
        <v>18</v>
      </c>
      <c r="D941" s="1" t="s">
        <v>151</v>
      </c>
      <c r="E941" s="4">
        <f>IF(実質付加価値!E941&gt;0,LN(実質付加価値!E941),0)</f>
        <v>11.214987362936913</v>
      </c>
      <c r="F941" s="4">
        <f>IF(実質付加価値!F941&gt;0,LN(実質付加価値!F941),0)</f>
        <v>11.996134092704814</v>
      </c>
      <c r="G941" s="4">
        <f>IF(実質付加価値!G941&gt;0,LN(実質付加価値!G941),0)</f>
        <v>12.35525623491238</v>
      </c>
      <c r="H941" s="4">
        <f>IF(実質付加価値!H941&gt;0,LN(実質付加価値!H941),0)</f>
        <v>12.511775189635831</v>
      </c>
      <c r="I941" s="4">
        <f>IF(実質付加価値!I941&gt;0,LN(実質付加価値!I941),0)</f>
        <v>12.337609585258882</v>
      </c>
    </row>
    <row r="942" spans="1:9" x14ac:dyDescent="0.15">
      <c r="A942" s="1">
        <v>41</v>
      </c>
      <c r="B942" s="1" t="s">
        <v>89</v>
      </c>
      <c r="C942" s="1">
        <v>19</v>
      </c>
      <c r="D942" s="1" t="s">
        <v>152</v>
      </c>
      <c r="E942" s="4">
        <f>IF(実質付加価値!E942&gt;0,LN(実質付加価値!E942),0)</f>
        <v>9.9628489712911676</v>
      </c>
      <c r="F942" s="4">
        <f>IF(実質付加価値!F942&gt;0,LN(実質付加価値!F942),0)</f>
        <v>10.871840142891219</v>
      </c>
      <c r="G942" s="4">
        <f>IF(実質付加価値!G942&gt;0,LN(実質付加価値!G942),0)</f>
        <v>11.557629871443917</v>
      </c>
      <c r="H942" s="4">
        <f>IF(実質付加価値!H942&gt;0,LN(実質付加価値!H942),0)</f>
        <v>11.562391228430709</v>
      </c>
      <c r="I942" s="4">
        <f>IF(実質付加価値!I942&gt;0,LN(実質付加価値!I942),0)</f>
        <v>11.486194455037996</v>
      </c>
    </row>
    <row r="943" spans="1:9" x14ac:dyDescent="0.15">
      <c r="A943" s="1">
        <v>41</v>
      </c>
      <c r="B943" s="1" t="s">
        <v>89</v>
      </c>
      <c r="C943" s="1">
        <v>20</v>
      </c>
      <c r="D943" s="1" t="s">
        <v>153</v>
      </c>
      <c r="E943" s="4">
        <f>IF(実質付加価値!E943&gt;0,LN(実質付加価値!E943),0)</f>
        <v>10.10534437461982</v>
      </c>
      <c r="F943" s="4">
        <f>IF(実質付加価値!F943&gt;0,LN(実質付加価値!F943),0)</f>
        <v>10.511265480188776</v>
      </c>
      <c r="G943" s="4">
        <f>IF(実質付加価値!G943&gt;0,LN(実質付加価値!G943),0)</f>
        <v>10.438258177650965</v>
      </c>
      <c r="H943" s="4">
        <f>IF(実質付加価値!H943&gt;0,LN(実質付加価値!H943),0)</f>
        <v>10.293402480591718</v>
      </c>
      <c r="I943" s="4">
        <f>IF(実質付加価値!I943&gt;0,LN(実質付加価値!I943),0)</f>
        <v>10.386994204741619</v>
      </c>
    </row>
    <row r="944" spans="1:9" x14ac:dyDescent="0.15">
      <c r="A944" s="1">
        <v>41</v>
      </c>
      <c r="B944" s="1" t="s">
        <v>89</v>
      </c>
      <c r="C944" s="1">
        <v>21</v>
      </c>
      <c r="D944" s="1" t="s">
        <v>154</v>
      </c>
      <c r="E944" s="4">
        <f>IF(実質付加価値!E944&gt;0,LN(実質付加価値!E944),0)</f>
        <v>10.909246507403223</v>
      </c>
      <c r="F944" s="4">
        <f>IF(実質付加価値!F944&gt;0,LN(実質付加価値!F944),0)</f>
        <v>11.311121442506828</v>
      </c>
      <c r="G944" s="4">
        <f>IF(実質付加価値!G944&gt;0,LN(実質付加価値!G944),0)</f>
        <v>11.683515306735845</v>
      </c>
      <c r="H944" s="4">
        <f>IF(実質付加価値!H944&gt;0,LN(実質付加価値!H944),0)</f>
        <v>11.963939825125351</v>
      </c>
      <c r="I944" s="4">
        <f>IF(実質付加価値!I944&gt;0,LN(実質付加価値!I944),0)</f>
        <v>12.1439378947517</v>
      </c>
    </row>
    <row r="945" spans="1:9" x14ac:dyDescent="0.15">
      <c r="A945" s="1">
        <v>41</v>
      </c>
      <c r="B945" s="1" t="s">
        <v>40</v>
      </c>
      <c r="C945" s="1">
        <v>22</v>
      </c>
      <c r="D945" s="1" t="s">
        <v>146</v>
      </c>
      <c r="E945" s="4">
        <f>IF(実質付加価値!E945&gt;0,LN(実質付加価値!E945),0)</f>
        <v>12.366437817643067</v>
      </c>
      <c r="F945" s="4">
        <f>IF(実質付加価値!F945&gt;0,LN(実質付加価値!F945),0)</f>
        <v>12.923040162804652</v>
      </c>
      <c r="G945" s="4">
        <f>IF(実質付加価値!G945&gt;0,LN(実質付加価値!G945),0)</f>
        <v>13.029142120564085</v>
      </c>
      <c r="H945" s="4">
        <f>IF(実質付加価値!H945&gt;0,LN(実質付加価値!H945),0)</f>
        <v>13.281919098037115</v>
      </c>
      <c r="I945" s="4">
        <f>IF(実質付加価値!I945&gt;0,LN(実質付加価値!I945),0)</f>
        <v>13.500663773841735</v>
      </c>
    </row>
    <row r="946" spans="1:9" x14ac:dyDescent="0.15">
      <c r="A946" s="1">
        <v>41</v>
      </c>
      <c r="B946" s="1" t="s">
        <v>40</v>
      </c>
      <c r="C946" s="1">
        <v>23</v>
      </c>
      <c r="D946" s="1" t="s">
        <v>167</v>
      </c>
      <c r="E946" s="4">
        <f>IF(実質付加価値!E946&gt;0,LN(実質付加価値!E946),0)</f>
        <v>12.289714460043458</v>
      </c>
      <c r="F946" s="4">
        <f>IF(実質付加価値!F946&gt;0,LN(実質付加価値!F946),0)</f>
        <v>12.515138975506162</v>
      </c>
      <c r="G946" s="4">
        <f>IF(実質付加価値!G946&gt;0,LN(実質付加価値!G946),0)</f>
        <v>12.590421622034215</v>
      </c>
      <c r="H946" s="4">
        <f>IF(実質付加価値!H946&gt;0,LN(実質付加価値!H946),0)</f>
        <v>12.764807595793151</v>
      </c>
      <c r="I946" s="4">
        <f>IF(実質付加価値!I946&gt;0,LN(実質付加価値!I946),0)</f>
        <v>12.88998639832233</v>
      </c>
    </row>
    <row r="947" spans="1:9" x14ac:dyDescent="0.15">
      <c r="A947" s="1">
        <v>42</v>
      </c>
      <c r="B947" s="1" t="s">
        <v>90</v>
      </c>
      <c r="C947" s="1">
        <v>1</v>
      </c>
      <c r="D947" s="1" t="s">
        <v>147</v>
      </c>
      <c r="E947" s="4">
        <f>IF(実質付加価値!E947&gt;0,LN(実質付加価値!E947),0)</f>
        <v>12.078259790321363</v>
      </c>
      <c r="F947" s="4">
        <f>IF(実質付加価値!F947&gt;0,LN(実質付加価値!F947),0)</f>
        <v>12.141238432391964</v>
      </c>
      <c r="G947" s="4">
        <f>IF(実質付加価値!G947&gt;0,LN(実質付加価値!G947),0)</f>
        <v>12.293859268723013</v>
      </c>
      <c r="H947" s="4">
        <f>IF(実質付加価値!H947&gt;0,LN(実質付加価値!H947),0)</f>
        <v>12.067796792859792</v>
      </c>
      <c r="I947" s="4">
        <f>IF(実質付加価値!I947&gt;0,LN(実質付加価値!I947),0)</f>
        <v>12.03354618765084</v>
      </c>
    </row>
    <row r="948" spans="1:9" x14ac:dyDescent="0.15">
      <c r="A948" s="1">
        <v>42</v>
      </c>
      <c r="B948" s="1" t="s">
        <v>90</v>
      </c>
      <c r="C948" s="1">
        <v>2</v>
      </c>
      <c r="D948" s="1" t="s">
        <v>148</v>
      </c>
      <c r="E948" s="4">
        <f>IF(実質付加価値!E948&gt;0,LN(実質付加価値!E948),0)</f>
        <v>9.9491377932575453</v>
      </c>
      <c r="F948" s="4">
        <f>IF(実質付加価値!F948&gt;0,LN(実質付加価値!F948),0)</f>
        <v>10.140788796129952</v>
      </c>
      <c r="G948" s="4">
        <f>IF(実質付加価値!G948&gt;0,LN(実質付加価値!G948),0)</f>
        <v>9.95720276151172</v>
      </c>
      <c r="H948" s="4">
        <f>IF(実質付加価値!H948&gt;0,LN(実質付加価値!H948),0)</f>
        <v>9.5168502210941437</v>
      </c>
      <c r="I948" s="4">
        <f>IF(実質付加価値!I948&gt;0,LN(実質付加価値!I948),0)</f>
        <v>7.9371648931228869</v>
      </c>
    </row>
    <row r="949" spans="1:9" x14ac:dyDescent="0.15">
      <c r="A949" s="1">
        <v>42</v>
      </c>
      <c r="B949" s="1" t="s">
        <v>140</v>
      </c>
      <c r="C949" s="1">
        <v>3</v>
      </c>
      <c r="D949" s="1" t="s">
        <v>155</v>
      </c>
      <c r="E949" s="4">
        <f>IF(実質付加価値!E949&gt;0,LN(実質付加価値!E949),0)</f>
        <v>11.154763236197942</v>
      </c>
      <c r="F949" s="4">
        <f>IF(実質付加価値!F949&gt;0,LN(実質付加価値!F949),0)</f>
        <v>11.390763082843325</v>
      </c>
      <c r="G949" s="4">
        <f>IF(実質付加価値!G949&gt;0,LN(実質付加価値!G949),0)</f>
        <v>11.381550207216449</v>
      </c>
      <c r="H949" s="4">
        <f>IF(実質付加価値!H949&gt;0,LN(実質付加価値!H949),0)</f>
        <v>11.605136850631347</v>
      </c>
      <c r="I949" s="4">
        <f>IF(実質付加価値!I949&gt;0,LN(実質付加価値!I949),0)</f>
        <v>11.465010798043627</v>
      </c>
    </row>
    <row r="950" spans="1:9" x14ac:dyDescent="0.15">
      <c r="A950" s="1">
        <v>42</v>
      </c>
      <c r="B950" s="1" t="s">
        <v>140</v>
      </c>
      <c r="C950" s="1">
        <v>4</v>
      </c>
      <c r="D950" s="1" t="s">
        <v>156</v>
      </c>
      <c r="E950" s="4">
        <f>IF(実質付加価値!E950&gt;0,LN(実質付加価値!E950),0)</f>
        <v>8.6639789148742974</v>
      </c>
      <c r="F950" s="4">
        <f>IF(実質付加価値!F950&gt;0,LN(実質付加価値!F950),0)</f>
        <v>9.8415352119703474</v>
      </c>
      <c r="G950" s="4">
        <f>IF(実質付加価値!G950&gt;0,LN(実質付加価値!G950),0)</f>
        <v>10.744560792384105</v>
      </c>
      <c r="H950" s="4">
        <f>IF(実質付加価値!H950&gt;0,LN(実質付加価値!H950),0)</f>
        <v>10.036707336212398</v>
      </c>
      <c r="I950" s="4">
        <f>IF(実質付加価値!I950&gt;0,LN(実質付加価値!I950),0)</f>
        <v>9.7836286510181569</v>
      </c>
    </row>
    <row r="951" spans="1:9" x14ac:dyDescent="0.15">
      <c r="A951" s="1">
        <v>42</v>
      </c>
      <c r="B951" s="1" t="s">
        <v>140</v>
      </c>
      <c r="C951" s="1">
        <v>5</v>
      </c>
      <c r="D951" s="1" t="s">
        <v>157</v>
      </c>
      <c r="E951" s="4">
        <f>IF(実質付加価値!E951&gt;0,LN(実質付加価値!E951),0)</f>
        <v>6.4965662202340786</v>
      </c>
      <c r="F951" s="4">
        <f>IF(実質付加価値!F951&gt;0,LN(実質付加価値!F951),0)</f>
        <v>7.5617072027696803</v>
      </c>
      <c r="G951" s="4">
        <f>IF(実質付加価値!G951&gt;0,LN(実質付加価値!G951),0)</f>
        <v>7.6580856778655448</v>
      </c>
      <c r="H951" s="4">
        <f>IF(実質付加価値!H951&gt;0,LN(実質付加価値!H951),0)</f>
        <v>7.9067378522007701</v>
      </c>
      <c r="I951" s="4">
        <f>IF(実質付加価値!I951&gt;0,LN(実質付加価値!I951),0)</f>
        <v>7.777889531798083</v>
      </c>
    </row>
    <row r="952" spans="1:9" x14ac:dyDescent="0.15">
      <c r="A952" s="1">
        <v>42</v>
      </c>
      <c r="B952" s="1" t="s">
        <v>140</v>
      </c>
      <c r="C952" s="1">
        <v>6</v>
      </c>
      <c r="D952" s="1" t="s">
        <v>49</v>
      </c>
      <c r="E952" s="4">
        <f>IF(実質付加価値!E952&gt;0,LN(実質付加価値!E952),0)</f>
        <v>6.0952023813086118</v>
      </c>
      <c r="F952" s="4">
        <f>IF(実質付加価値!F952&gt;0,LN(実質付加価値!F952),0)</f>
        <v>6.994248950645277</v>
      </c>
      <c r="G952" s="4">
        <f>IF(実質付加価値!G952&gt;0,LN(実質付加価値!G952),0)</f>
        <v>7.1570388203944164</v>
      </c>
      <c r="H952" s="4">
        <f>IF(実質付加価値!H952&gt;0,LN(実質付加価値!H952),0)</f>
        <v>8.504772053188363</v>
      </c>
      <c r="I952" s="4">
        <f>IF(実質付加価値!I952&gt;0,LN(実質付加価値!I952),0)</f>
        <v>8.4979003868157257</v>
      </c>
    </row>
    <row r="953" spans="1:9" x14ac:dyDescent="0.15">
      <c r="A953" s="1">
        <v>42</v>
      </c>
      <c r="B953" s="1" t="s">
        <v>140</v>
      </c>
      <c r="C953" s="1">
        <v>7</v>
      </c>
      <c r="D953" s="1" t="s">
        <v>158</v>
      </c>
      <c r="E953" s="4">
        <f>IF(実質付加価値!E953&gt;0,LN(実質付加価値!E953),0)</f>
        <v>8.2763209565706912</v>
      </c>
      <c r="F953" s="4">
        <f>IF(実質付加価値!F953&gt;0,LN(実質付加価値!F953),0)</f>
        <v>5.8834806656649894</v>
      </c>
      <c r="G953" s="4">
        <f>IF(実質付加価値!G953&gt;0,LN(実質付加価値!G953),0)</f>
        <v>7.9145147341722852</v>
      </c>
      <c r="H953" s="4">
        <f>IF(実質付加価値!H953&gt;0,LN(実質付加価値!H953),0)</f>
        <v>7.7146545257507935</v>
      </c>
      <c r="I953" s="4">
        <f>IF(実質付加価値!I953&gt;0,LN(実質付加価値!I953),0)</f>
        <v>6.8623258592316771</v>
      </c>
    </row>
    <row r="954" spans="1:9" x14ac:dyDescent="0.15">
      <c r="A954" s="1">
        <v>42</v>
      </c>
      <c r="B954" s="1" t="s">
        <v>140</v>
      </c>
      <c r="C954" s="1">
        <v>8</v>
      </c>
      <c r="D954" s="1" t="s">
        <v>159</v>
      </c>
      <c r="E954" s="4">
        <f>IF(実質付加価値!E954&gt;0,LN(実質付加価値!E954),0)</f>
        <v>9.5943413942867721</v>
      </c>
      <c r="F954" s="4">
        <f>IF(実質付加価値!F954&gt;0,LN(実質付加価値!F954),0)</f>
        <v>10.115989075017383</v>
      </c>
      <c r="G954" s="4">
        <f>IF(実質付加価値!G954&gt;0,LN(実質付加価値!G954),0)</f>
        <v>10.265021771420681</v>
      </c>
      <c r="H954" s="4">
        <f>IF(実質付加価値!H954&gt;0,LN(実質付加価値!H954),0)</f>
        <v>10.195816500531755</v>
      </c>
      <c r="I954" s="4">
        <f>IF(実質付加価値!I954&gt;0,LN(実質付加価値!I954),0)</f>
        <v>9.7927809049757268</v>
      </c>
    </row>
    <row r="955" spans="1:9" x14ac:dyDescent="0.15">
      <c r="A955" s="1">
        <v>42</v>
      </c>
      <c r="B955" s="1" t="s">
        <v>140</v>
      </c>
      <c r="C955" s="1">
        <v>9</v>
      </c>
      <c r="D955" s="1" t="s">
        <v>160</v>
      </c>
      <c r="E955" s="4">
        <f>IF(実質付加価値!E955&gt;0,LN(実質付加価値!E955),0)</f>
        <v>9.0091697386602902</v>
      </c>
      <c r="F955" s="4">
        <f>IF(実質付加価値!F955&gt;0,LN(実質付加価値!F955),0)</f>
        <v>9.1312437452127835</v>
      </c>
      <c r="G955" s="4">
        <f>IF(実質付加価値!G955&gt;0,LN(実質付加価値!G955),0)</f>
        <v>9.3298512273426457</v>
      </c>
      <c r="H955" s="4">
        <f>IF(実質付加価値!H955&gt;0,LN(実質付加価値!H955),0)</f>
        <v>8.8478990382217066</v>
      </c>
      <c r="I955" s="4">
        <f>IF(実質付加価値!I955&gt;0,LN(実質付加価値!I955),0)</f>
        <v>8.2216371769130596</v>
      </c>
    </row>
    <row r="956" spans="1:9" x14ac:dyDescent="0.15">
      <c r="A956" s="1">
        <v>42</v>
      </c>
      <c r="B956" s="1" t="s">
        <v>140</v>
      </c>
      <c r="C956" s="1">
        <v>10</v>
      </c>
      <c r="D956" s="1" t="s">
        <v>161</v>
      </c>
      <c r="E956" s="4">
        <f>IF(実質付加価値!E956&gt;0,LN(実質付加価値!E956),0)</f>
        <v>9.2248686567223537</v>
      </c>
      <c r="F956" s="4">
        <f>IF(実質付加価値!F956&gt;0,LN(実質付加価値!F956),0)</f>
        <v>9.6379077153059214</v>
      </c>
      <c r="G956" s="4">
        <f>IF(実質付加価値!G956&gt;0,LN(実質付加価値!G956),0)</f>
        <v>9.933191595568541</v>
      </c>
      <c r="H956" s="4">
        <f>IF(実質付加価値!H956&gt;0,LN(実質付加価値!H956),0)</f>
        <v>10.018345616742431</v>
      </c>
      <c r="I956" s="4">
        <f>IF(実質付加価値!I956&gt;0,LN(実質付加価値!I956),0)</f>
        <v>9.8790308732257408</v>
      </c>
    </row>
    <row r="957" spans="1:9" x14ac:dyDescent="0.15">
      <c r="A957" s="1">
        <v>42</v>
      </c>
      <c r="B957" s="1" t="s">
        <v>140</v>
      </c>
      <c r="C957" s="1">
        <v>11</v>
      </c>
      <c r="D957" s="1" t="s">
        <v>162</v>
      </c>
      <c r="E957" s="4">
        <f>IF(実質付加価値!E957&gt;0,LN(実質付加価値!E957),0)</f>
        <v>9.0628851514678406</v>
      </c>
      <c r="F957" s="4">
        <f>IF(実質付加価値!F957&gt;0,LN(実質付加価値!F957),0)</f>
        <v>11.669068490061072</v>
      </c>
      <c r="G957" s="4">
        <f>IF(実質付加価値!G957&gt;0,LN(実質付加価値!G957),0)</f>
        <v>11.428783904653812</v>
      </c>
      <c r="H957" s="4">
        <f>IF(実質付加価値!H957&gt;0,LN(実質付加価値!H957),0)</f>
        <v>11.456254351403814</v>
      </c>
      <c r="I957" s="4">
        <f>IF(実質付加価値!I957&gt;0,LN(実質付加価値!I957),0)</f>
        <v>12.100183760726967</v>
      </c>
    </row>
    <row r="958" spans="1:9" x14ac:dyDescent="0.15">
      <c r="A958" s="1">
        <v>42</v>
      </c>
      <c r="B958" s="1" t="s">
        <v>140</v>
      </c>
      <c r="C958" s="1">
        <v>12</v>
      </c>
      <c r="D958" s="1" t="s">
        <v>163</v>
      </c>
      <c r="E958" s="4">
        <f>IF(実質付加価値!E958&gt;0,LN(実質付加価値!E958),0)</f>
        <v>7.2125974544584066</v>
      </c>
      <c r="F958" s="4">
        <f>IF(実質付加価値!F958&gt;0,LN(実質付加価値!F958),0)</f>
        <v>8.0260377019772751</v>
      </c>
      <c r="G958" s="4">
        <f>IF(実質付加価値!G958&gt;0,LN(実質付加価値!G958),0)</f>
        <v>10.63780149054487</v>
      </c>
      <c r="H958" s="4">
        <f>IF(実質付加価値!H958&gt;0,LN(実質付加価値!H958),0)</f>
        <v>11.416462717424059</v>
      </c>
      <c r="I958" s="4">
        <f>IF(実質付加価値!I958&gt;0,LN(実質付加価値!I958),0)</f>
        <v>12.886907469695952</v>
      </c>
    </row>
    <row r="959" spans="1:9" x14ac:dyDescent="0.15">
      <c r="A959" s="1">
        <v>42</v>
      </c>
      <c r="B959" s="1" t="s">
        <v>140</v>
      </c>
      <c r="C959" s="1">
        <v>13</v>
      </c>
      <c r="D959" s="1" t="s">
        <v>164</v>
      </c>
      <c r="E959" s="4">
        <f>IF(実質付加価値!E959&gt;0,LN(実質付加価値!E959),0)</f>
        <v>10.638791279174082</v>
      </c>
      <c r="F959" s="4">
        <f>IF(実質付加価値!F959&gt;0,LN(実質付加価値!F959),0)</f>
        <v>10.015422173192389</v>
      </c>
      <c r="G959" s="4">
        <f>IF(実質付加価値!G959&gt;0,LN(実質付加価値!G959),0)</f>
        <v>10.773785964523654</v>
      </c>
      <c r="H959" s="4">
        <f>IF(実質付加価値!H959&gt;0,LN(実質付加価値!H959),0)</f>
        <v>10.508820590980799</v>
      </c>
      <c r="I959" s="4">
        <f>IF(実質付加価値!I959&gt;0,LN(実質付加価値!I959),0)</f>
        <v>12.262066511849349</v>
      </c>
    </row>
    <row r="960" spans="1:9" x14ac:dyDescent="0.15">
      <c r="A960" s="1">
        <v>42</v>
      </c>
      <c r="B960" s="1" t="s">
        <v>140</v>
      </c>
      <c r="C960" s="1">
        <v>14</v>
      </c>
      <c r="D960" s="1" t="s">
        <v>165</v>
      </c>
      <c r="E960" s="4">
        <f>IF(実質付加価値!E960&gt;0,LN(実質付加価値!E960),0)</f>
        <v>6.7558168914951935</v>
      </c>
      <c r="F960" s="4">
        <f>IF(実質付加価値!F960&gt;0,LN(実質付加価値!F960),0)</f>
        <v>7.2338599597381315</v>
      </c>
      <c r="G960" s="4">
        <f>IF(実質付加価値!G960&gt;0,LN(実質付加価値!G960),0)</f>
        <v>7.6949542959380643</v>
      </c>
      <c r="H960" s="4">
        <f>IF(実質付加価値!H960&gt;0,LN(実質付加価値!H960),0)</f>
        <v>7.0282465312203115</v>
      </c>
      <c r="I960" s="4">
        <f>IF(実質付加価値!I960&gt;0,LN(実質付加価値!I960),0)</f>
        <v>7.2421204576257434</v>
      </c>
    </row>
    <row r="961" spans="1:9" x14ac:dyDescent="0.15">
      <c r="A961" s="1">
        <v>42</v>
      </c>
      <c r="B961" s="1" t="s">
        <v>140</v>
      </c>
      <c r="C961" s="1">
        <v>15</v>
      </c>
      <c r="D961" s="1" t="s">
        <v>166</v>
      </c>
      <c r="E961" s="4">
        <f>IF(実質付加価値!E961&gt;0,LN(実質付加価値!E961),0)</f>
        <v>10.11298904690968</v>
      </c>
      <c r="F961" s="4">
        <f>IF(実質付加価値!F961&gt;0,LN(実質付加価値!F961),0)</f>
        <v>10.247461931024075</v>
      </c>
      <c r="G961" s="4">
        <f>IF(実質付加価値!G961&gt;0,LN(実質付加価値!G961),0)</f>
        <v>10.561370646920654</v>
      </c>
      <c r="H961" s="4">
        <f>IF(実質付加価値!H961&gt;0,LN(実質付加価値!H961),0)</f>
        <v>10.511950931615829</v>
      </c>
      <c r="I961" s="4">
        <f>IF(実質付加価値!I961&gt;0,LN(実質付加価値!I961),0)</f>
        <v>10.62384324164281</v>
      </c>
    </row>
    <row r="962" spans="1:9" x14ac:dyDescent="0.15">
      <c r="A962" s="1">
        <v>42</v>
      </c>
      <c r="B962" s="1" t="s">
        <v>90</v>
      </c>
      <c r="C962" s="1">
        <v>16</v>
      </c>
      <c r="D962" s="1" t="s">
        <v>149</v>
      </c>
      <c r="E962" s="4">
        <f>IF(実質付加価値!E962&gt;0,LN(実質付加価値!E962),0)</f>
        <v>12.733256584970693</v>
      </c>
      <c r="F962" s="4">
        <f>IF(実質付加価値!F962&gt;0,LN(実質付加価値!F962),0)</f>
        <v>12.974650324576158</v>
      </c>
      <c r="G962" s="4">
        <f>IF(実質付加価値!G962&gt;0,LN(実質付加価値!G962),0)</f>
        <v>13.138632856933128</v>
      </c>
      <c r="H962" s="4">
        <f>IF(実質付加価値!H962&gt;0,LN(実質付加価値!H962),0)</f>
        <v>12.895694411936621</v>
      </c>
      <c r="I962" s="4">
        <f>IF(実質付加価値!I962&gt;0,LN(実質付加価値!I962),0)</f>
        <v>12.396322668055459</v>
      </c>
    </row>
    <row r="963" spans="1:9" x14ac:dyDescent="0.15">
      <c r="A963" s="1">
        <v>42</v>
      </c>
      <c r="B963" s="1" t="s">
        <v>90</v>
      </c>
      <c r="C963" s="1">
        <v>17</v>
      </c>
      <c r="D963" s="1" t="s">
        <v>150</v>
      </c>
      <c r="E963" s="4">
        <f>IF(実質付加価値!E963&gt;0,LN(実質付加価値!E963),0)</f>
        <v>10.160034207129669</v>
      </c>
      <c r="F963" s="4">
        <f>IF(実質付加価値!F963&gt;0,LN(実質付加価値!F963),0)</f>
        <v>10.79906349511829</v>
      </c>
      <c r="G963" s="4">
        <f>IF(実質付加価値!G963&gt;0,LN(実質付加価値!G963),0)</f>
        <v>11.978548498893719</v>
      </c>
      <c r="H963" s="4">
        <f>IF(実質付加価値!H963&gt;0,LN(実質付加価値!H963),0)</f>
        <v>11.954910487673367</v>
      </c>
      <c r="I963" s="4">
        <f>IF(実質付加価値!I963&gt;0,LN(実質付加価値!I963),0)</f>
        <v>12.007596550507369</v>
      </c>
    </row>
    <row r="964" spans="1:9" x14ac:dyDescent="0.15">
      <c r="A964" s="1">
        <v>42</v>
      </c>
      <c r="B964" s="1" t="s">
        <v>90</v>
      </c>
      <c r="C964" s="1">
        <v>18</v>
      </c>
      <c r="D964" s="1" t="s">
        <v>151</v>
      </c>
      <c r="E964" s="4">
        <f>IF(実質付加価値!E964&gt;0,LN(実質付加価値!E964),0)</f>
        <v>11.671580553796803</v>
      </c>
      <c r="F964" s="4">
        <f>IF(実質付加価値!F964&gt;0,LN(実質付加価値!F964),0)</f>
        <v>12.512601063600638</v>
      </c>
      <c r="G964" s="4">
        <f>IF(実質付加価値!G964&gt;0,LN(実質付加価値!G964),0)</f>
        <v>12.827362765282869</v>
      </c>
      <c r="H964" s="4">
        <f>IF(実質付加価値!H964&gt;0,LN(実質付加価値!H964),0)</f>
        <v>13.221170872929005</v>
      </c>
      <c r="I964" s="4">
        <f>IF(実質付加価値!I964&gt;0,LN(実質付加価値!I964),0)</f>
        <v>13.035472728156286</v>
      </c>
    </row>
    <row r="965" spans="1:9" x14ac:dyDescent="0.15">
      <c r="A965" s="1">
        <v>42</v>
      </c>
      <c r="B965" s="1" t="s">
        <v>90</v>
      </c>
      <c r="C965" s="1">
        <v>19</v>
      </c>
      <c r="D965" s="1" t="s">
        <v>152</v>
      </c>
      <c r="E965" s="4">
        <f>IF(実質付加価値!E965&gt;0,LN(実質付加価値!E965),0)</f>
        <v>10.169242299991437</v>
      </c>
      <c r="F965" s="4">
        <f>IF(実質付加価値!F965&gt;0,LN(実質付加価値!F965),0)</f>
        <v>11.30802448694304</v>
      </c>
      <c r="G965" s="4">
        <f>IF(実質付加価値!G965&gt;0,LN(実質付加価値!G965),0)</f>
        <v>11.992106952314648</v>
      </c>
      <c r="H965" s="4">
        <f>IF(実質付加価値!H965&gt;0,LN(実質付加価値!H965),0)</f>
        <v>12.109326445005347</v>
      </c>
      <c r="I965" s="4">
        <f>IF(実質付加価値!I965&gt;0,LN(実質付加価値!I965),0)</f>
        <v>11.96683977972215</v>
      </c>
    </row>
    <row r="966" spans="1:9" x14ac:dyDescent="0.15">
      <c r="A966" s="1">
        <v>42</v>
      </c>
      <c r="B966" s="1" t="s">
        <v>90</v>
      </c>
      <c r="C966" s="1">
        <v>20</v>
      </c>
      <c r="D966" s="1" t="s">
        <v>153</v>
      </c>
      <c r="E966" s="4">
        <f>IF(実質付加価値!E966&gt;0,LN(実質付加価値!E966),0)</f>
        <v>10.528648827544441</v>
      </c>
      <c r="F966" s="4">
        <f>IF(実質付加価値!F966&gt;0,LN(実質付加価値!F966),0)</f>
        <v>11.161001757171356</v>
      </c>
      <c r="G966" s="4">
        <f>IF(実質付加価値!G966&gt;0,LN(実質付加価値!G966),0)</f>
        <v>11.080273871806336</v>
      </c>
      <c r="H966" s="4">
        <f>IF(実質付加価値!H966&gt;0,LN(実質付加価値!H966),0)</f>
        <v>10.836746406265783</v>
      </c>
      <c r="I966" s="4">
        <f>IF(実質付加価値!I966&gt;0,LN(実質付加価値!I966),0)</f>
        <v>10.912761004285345</v>
      </c>
    </row>
    <row r="967" spans="1:9" x14ac:dyDescent="0.15">
      <c r="A967" s="1">
        <v>42</v>
      </c>
      <c r="B967" s="1" t="s">
        <v>90</v>
      </c>
      <c r="C967" s="1">
        <v>21</v>
      </c>
      <c r="D967" s="1" t="s">
        <v>154</v>
      </c>
      <c r="E967" s="4">
        <f>IF(実質付加価値!E967&gt;0,LN(実質付加価値!E967),0)</f>
        <v>11.681286092977166</v>
      </c>
      <c r="F967" s="4">
        <f>IF(実質付加価値!F967&gt;0,LN(実質付加価値!F967),0)</f>
        <v>12.058994219854885</v>
      </c>
      <c r="G967" s="4">
        <f>IF(実質付加価値!G967&gt;0,LN(実質付加価値!G967),0)</f>
        <v>12.554782734636847</v>
      </c>
      <c r="H967" s="4">
        <f>IF(実質付加価値!H967&gt;0,LN(実質付加価値!H967),0)</f>
        <v>12.627105297318829</v>
      </c>
      <c r="I967" s="4">
        <f>IF(実質付加価値!I967&gt;0,LN(実質付加価値!I967),0)</f>
        <v>12.70749851088671</v>
      </c>
    </row>
    <row r="968" spans="1:9" x14ac:dyDescent="0.15">
      <c r="A968" s="1">
        <v>42</v>
      </c>
      <c r="B968" s="1" t="s">
        <v>41</v>
      </c>
      <c r="C968" s="1">
        <v>22</v>
      </c>
      <c r="D968" s="1" t="s">
        <v>146</v>
      </c>
      <c r="E968" s="4">
        <f>IF(実質付加価値!E968&gt;0,LN(実質付加価値!E968),0)</f>
        <v>12.970188077606409</v>
      </c>
      <c r="F968" s="4">
        <f>IF(実質付加価値!F968&gt;0,LN(実質付加価値!F968),0)</f>
        <v>13.551794412382812</v>
      </c>
      <c r="G968" s="4">
        <f>IF(実質付加価値!G968&gt;0,LN(実質付加価値!G968),0)</f>
        <v>13.626897918225602</v>
      </c>
      <c r="H968" s="4">
        <f>IF(実質付加価値!H968&gt;0,LN(実質付加価値!H968),0)</f>
        <v>13.836293078317585</v>
      </c>
      <c r="I968" s="4">
        <f>IF(実質付加価値!I968&gt;0,LN(実質付加価値!I968),0)</f>
        <v>14.025566799105622</v>
      </c>
    </row>
    <row r="969" spans="1:9" x14ac:dyDescent="0.15">
      <c r="A969" s="1">
        <v>42</v>
      </c>
      <c r="B969" s="1" t="s">
        <v>41</v>
      </c>
      <c r="C969" s="1">
        <v>23</v>
      </c>
      <c r="D969" s="1" t="s">
        <v>167</v>
      </c>
      <c r="E969" s="4">
        <f>IF(実質付加価値!E969&gt;0,LN(実質付加価値!E969),0)</f>
        <v>12.808495548636426</v>
      </c>
      <c r="F969" s="4">
        <f>IF(実質付加価値!F969&gt;0,LN(実質付加価値!F969),0)</f>
        <v>13.141424586293745</v>
      </c>
      <c r="G969" s="4">
        <f>IF(実質付加価値!G969&gt;0,LN(実質付加価値!G969),0)</f>
        <v>13.246271114102942</v>
      </c>
      <c r="H969" s="4">
        <f>IF(実質付加価値!H969&gt;0,LN(実質付加価値!H969),0)</f>
        <v>13.391924479993797</v>
      </c>
      <c r="I969" s="4">
        <f>IF(実質付加価値!I969&gt;0,LN(実質付加価値!I969),0)</f>
        <v>13.545398671075185</v>
      </c>
    </row>
    <row r="970" spans="1:9" x14ac:dyDescent="0.15">
      <c r="A970" s="1">
        <v>43</v>
      </c>
      <c r="B970" s="1" t="s">
        <v>91</v>
      </c>
      <c r="C970" s="1">
        <v>1</v>
      </c>
      <c r="D970" s="1" t="s">
        <v>147</v>
      </c>
      <c r="E970" s="4">
        <f>IF(実質付加価値!E970&gt;0,LN(実質付加価値!E970),0)</f>
        <v>12.339038222448853</v>
      </c>
      <c r="F970" s="4">
        <f>IF(実質付加価値!F970&gt;0,LN(実質付加価値!F970),0)</f>
        <v>12.468073497631377</v>
      </c>
      <c r="G970" s="4">
        <f>IF(実質付加価値!G970&gt;0,LN(実質付加価値!G970),0)</f>
        <v>12.711103147516045</v>
      </c>
      <c r="H970" s="4">
        <f>IF(実質付加価値!H970&gt;0,LN(実質付加価値!H970),0)</f>
        <v>12.519108446234402</v>
      </c>
      <c r="I970" s="4">
        <f>IF(実質付加価値!I970&gt;0,LN(実質付加価値!I970),0)</f>
        <v>12.3687398244183</v>
      </c>
    </row>
    <row r="971" spans="1:9" x14ac:dyDescent="0.15">
      <c r="A971" s="1">
        <v>43</v>
      </c>
      <c r="B971" s="1" t="s">
        <v>91</v>
      </c>
      <c r="C971" s="1">
        <v>2</v>
      </c>
      <c r="D971" s="1" t="s">
        <v>148</v>
      </c>
      <c r="E971" s="4">
        <f>IF(実質付加価値!E971&gt;0,LN(実質付加価値!E971),0)</f>
        <v>10.089278200831687</v>
      </c>
      <c r="F971" s="4">
        <f>IF(実質付加価値!F971&gt;0,LN(実質付加価値!F971),0)</f>
        <v>9.9452030794152595</v>
      </c>
      <c r="G971" s="4">
        <f>IF(実質付加価値!G971&gt;0,LN(実質付加価値!G971),0)</f>
        <v>10.008939351283352</v>
      </c>
      <c r="H971" s="4">
        <f>IF(実質付加価値!H971&gt;0,LN(実質付加価値!H971),0)</f>
        <v>9.5053471588860923</v>
      </c>
      <c r="I971" s="4">
        <f>IF(実質付加価値!I971&gt;0,LN(実質付加価値!I971),0)</f>
        <v>8.7133276371848147</v>
      </c>
    </row>
    <row r="972" spans="1:9" x14ac:dyDescent="0.15">
      <c r="A972" s="1">
        <v>43</v>
      </c>
      <c r="B972" s="1" t="s">
        <v>141</v>
      </c>
      <c r="C972" s="1">
        <v>3</v>
      </c>
      <c r="D972" s="1" t="s">
        <v>155</v>
      </c>
      <c r="E972" s="4">
        <f>IF(実質付加価値!E972&gt;0,LN(実質付加価値!E972),0)</f>
        <v>11.412680151705176</v>
      </c>
      <c r="F972" s="4">
        <f>IF(実質付加価値!F972&gt;0,LN(実質付加価値!F972),0)</f>
        <v>11.745419926597993</v>
      </c>
      <c r="G972" s="4">
        <f>IF(実質付加価値!G972&gt;0,LN(実質付加価値!G972),0)</f>
        <v>11.819611319826549</v>
      </c>
      <c r="H972" s="4">
        <f>IF(実質付加価値!H972&gt;0,LN(実質付加価値!H972),0)</f>
        <v>11.904971997276837</v>
      </c>
      <c r="I972" s="4">
        <f>IF(実質付加価値!I972&gt;0,LN(実質付加価値!I972),0)</f>
        <v>12.073489064913064</v>
      </c>
    </row>
    <row r="973" spans="1:9" x14ac:dyDescent="0.15">
      <c r="A973" s="1">
        <v>43</v>
      </c>
      <c r="B973" s="1" t="s">
        <v>141</v>
      </c>
      <c r="C973" s="1">
        <v>4</v>
      </c>
      <c r="D973" s="1" t="s">
        <v>156</v>
      </c>
      <c r="E973" s="4">
        <f>IF(実質付加価値!E973&gt;0,LN(実質付加価値!E973),0)</f>
        <v>9.4463415163984852</v>
      </c>
      <c r="F973" s="4">
        <f>IF(実質付加価値!F973&gt;0,LN(実質付加価値!F973),0)</f>
        <v>10.378838703277717</v>
      </c>
      <c r="G973" s="4">
        <f>IF(実質付加価値!G973&gt;0,LN(実質付加価値!G973),0)</f>
        <v>10.9975735113988</v>
      </c>
      <c r="H973" s="4">
        <f>IF(実質付加価値!H973&gt;0,LN(実質付加価値!H973),0)</f>
        <v>10.128082115678179</v>
      </c>
      <c r="I973" s="4">
        <f>IF(実質付加価値!I973&gt;0,LN(実質付加価値!I973),0)</f>
        <v>9.8593843013964797</v>
      </c>
    </row>
    <row r="974" spans="1:9" x14ac:dyDescent="0.15">
      <c r="A974" s="1">
        <v>43</v>
      </c>
      <c r="B974" s="1" t="s">
        <v>141</v>
      </c>
      <c r="C974" s="1">
        <v>5</v>
      </c>
      <c r="D974" s="1" t="s">
        <v>157</v>
      </c>
      <c r="E974" s="4">
        <f>IF(実質付加価値!E974&gt;0,LN(実質付加価値!E974),0)</f>
        <v>10.036182762635914</v>
      </c>
      <c r="F974" s="4">
        <f>IF(実質付加価値!F974&gt;0,LN(実質付加価値!F974),0)</f>
        <v>9.5729012277425518</v>
      </c>
      <c r="G974" s="4">
        <f>IF(実質付加価値!G974&gt;0,LN(実質付加価値!G974),0)</f>
        <v>10.121400587303068</v>
      </c>
      <c r="H974" s="4">
        <f>IF(実質付加価値!H974&gt;0,LN(実質付加価値!H974),0)</f>
        <v>10.365601091046928</v>
      </c>
      <c r="I974" s="4">
        <f>IF(実質付加価値!I974&gt;0,LN(実質付加価値!I974),0)</f>
        <v>10.426715744050037</v>
      </c>
    </row>
    <row r="975" spans="1:9" x14ac:dyDescent="0.15">
      <c r="A975" s="1">
        <v>43</v>
      </c>
      <c r="B975" s="1" t="s">
        <v>141</v>
      </c>
      <c r="C975" s="1">
        <v>6</v>
      </c>
      <c r="D975" s="1" t="s">
        <v>49</v>
      </c>
      <c r="E975" s="4">
        <f>IF(実質付加価値!E975&gt;0,LN(実質付加価値!E975),0)</f>
        <v>8.5056990703183892</v>
      </c>
      <c r="F975" s="4">
        <f>IF(実質付加価値!F975&gt;0,LN(実質付加価値!F975),0)</f>
        <v>8.8471419514238825</v>
      </c>
      <c r="G975" s="4">
        <f>IF(実質付加価値!G975&gt;0,LN(実質付加価値!G975),0)</f>
        <v>10.036480239830022</v>
      </c>
      <c r="H975" s="4">
        <f>IF(実質付加価値!H975&gt;0,LN(実質付加価値!H975),0)</f>
        <v>10.698550617558007</v>
      </c>
      <c r="I975" s="4">
        <f>IF(実質付加価値!I975&gt;0,LN(実質付加価値!I975),0)</f>
        <v>10.922585512611557</v>
      </c>
    </row>
    <row r="976" spans="1:9" x14ac:dyDescent="0.15">
      <c r="A976" s="1">
        <v>43</v>
      </c>
      <c r="B976" s="1" t="s">
        <v>141</v>
      </c>
      <c r="C976" s="1">
        <v>7</v>
      </c>
      <c r="D976" s="1" t="s">
        <v>158</v>
      </c>
      <c r="E976" s="4">
        <f>IF(実質付加価値!E976&gt;0,LN(実質付加価値!E976),0)</f>
        <v>8.0138327640085674</v>
      </c>
      <c r="F976" s="4">
        <f>IF(実質付加価値!F976&gt;0,LN(実質付加価値!F976),0)</f>
        <v>7.8097112421320967</v>
      </c>
      <c r="G976" s="4">
        <f>IF(実質付加価値!G976&gt;0,LN(実質付加価値!G976),0)</f>
        <v>9.0957816120079666</v>
      </c>
      <c r="H976" s="4">
        <f>IF(実質付加価値!H976&gt;0,LN(実質付加価値!H976),0)</f>
        <v>8.5934422660506211</v>
      </c>
      <c r="I976" s="4">
        <f>IF(実質付加価値!I976&gt;0,LN(実質付加価値!I976),0)</f>
        <v>8.0650217465578287</v>
      </c>
    </row>
    <row r="977" spans="1:9" x14ac:dyDescent="0.15">
      <c r="A977" s="1">
        <v>43</v>
      </c>
      <c r="B977" s="1" t="s">
        <v>141</v>
      </c>
      <c r="C977" s="1">
        <v>8</v>
      </c>
      <c r="D977" s="1" t="s">
        <v>159</v>
      </c>
      <c r="E977" s="4">
        <f>IF(実質付加価値!E977&gt;0,LN(実質付加価値!E977),0)</f>
        <v>9.943524631437473</v>
      </c>
      <c r="F977" s="4">
        <f>IF(実質付加価値!F977&gt;0,LN(実質付加価値!F977),0)</f>
        <v>10.209190941481248</v>
      </c>
      <c r="G977" s="4">
        <f>IF(実質付加価値!G977&gt;0,LN(実質付加価値!G977),0)</f>
        <v>10.354953770824743</v>
      </c>
      <c r="H977" s="4">
        <f>IF(実質付加価値!H977&gt;0,LN(実質付加価値!H977),0)</f>
        <v>10.465864948926523</v>
      </c>
      <c r="I977" s="4">
        <f>IF(実質付加価値!I977&gt;0,LN(実質付加価値!I977),0)</f>
        <v>10.475883697143239</v>
      </c>
    </row>
    <row r="978" spans="1:9" x14ac:dyDescent="0.15">
      <c r="A978" s="1">
        <v>43</v>
      </c>
      <c r="B978" s="1" t="s">
        <v>141</v>
      </c>
      <c r="C978" s="1">
        <v>9</v>
      </c>
      <c r="D978" s="1" t="s">
        <v>160</v>
      </c>
      <c r="E978" s="4">
        <f>IF(実質付加価値!E978&gt;0,LN(実質付加価値!E978),0)</f>
        <v>7.5260674148596074</v>
      </c>
      <c r="F978" s="4">
        <f>IF(実質付加価値!F978&gt;0,LN(実質付加価値!F978),0)</f>
        <v>9.5227420384009669</v>
      </c>
      <c r="G978" s="4">
        <f>IF(実質付加価値!G978&gt;0,LN(実質付加価値!G978),0)</f>
        <v>9.6670922045812056</v>
      </c>
      <c r="H978" s="4">
        <f>IF(実質付加価値!H978&gt;0,LN(実質付加価値!H978),0)</f>
        <v>9.6137304236709262</v>
      </c>
      <c r="I978" s="4">
        <f>IF(実質付加価値!I978&gt;0,LN(実質付加価値!I978),0)</f>
        <v>9.7081903308609423</v>
      </c>
    </row>
    <row r="979" spans="1:9" x14ac:dyDescent="0.15">
      <c r="A979" s="1">
        <v>43</v>
      </c>
      <c r="B979" s="1" t="s">
        <v>141</v>
      </c>
      <c r="C979" s="1">
        <v>10</v>
      </c>
      <c r="D979" s="1" t="s">
        <v>161</v>
      </c>
      <c r="E979" s="4">
        <f>IF(実質付加価値!E979&gt;0,LN(実質付加価値!E979),0)</f>
        <v>8.6394128307683857</v>
      </c>
      <c r="F979" s="4">
        <f>IF(実質付加価値!F979&gt;0,LN(実質付加価値!F979),0)</f>
        <v>9.7603337793317095</v>
      </c>
      <c r="G979" s="4">
        <f>IF(実質付加価値!G979&gt;0,LN(実質付加価値!G979),0)</f>
        <v>10.65989793867411</v>
      </c>
      <c r="H979" s="4">
        <f>IF(実質付加価値!H979&gt;0,LN(実質付加価値!H979),0)</f>
        <v>10.916917700414469</v>
      </c>
      <c r="I979" s="4">
        <f>IF(実質付加価値!I979&gt;0,LN(実質付加価値!I979),0)</f>
        <v>10.597463727577585</v>
      </c>
    </row>
    <row r="980" spans="1:9" x14ac:dyDescent="0.15">
      <c r="A980" s="1">
        <v>43</v>
      </c>
      <c r="B980" s="1" t="s">
        <v>141</v>
      </c>
      <c r="C980" s="1">
        <v>11</v>
      </c>
      <c r="D980" s="1" t="s">
        <v>162</v>
      </c>
      <c r="E980" s="4">
        <f>IF(実質付加価値!E980&gt;0,LN(実質付加価値!E980),0)</f>
        <v>8.806120150222883</v>
      </c>
      <c r="F980" s="4">
        <f>IF(実質付加価値!F980&gt;0,LN(実質付加価値!F980),0)</f>
        <v>9.9912101767549863</v>
      </c>
      <c r="G980" s="4">
        <f>IF(実質付加価値!G980&gt;0,LN(実質付加価値!G980),0)</f>
        <v>10.545973158238217</v>
      </c>
      <c r="H980" s="4">
        <f>IF(実質付加価値!H980&gt;0,LN(実質付加価値!H980),0)</f>
        <v>10.857803163689487</v>
      </c>
      <c r="I980" s="4">
        <f>IF(実質付加価値!I980&gt;0,LN(実質付加価値!I980),0)</f>
        <v>11.615106645840447</v>
      </c>
    </row>
    <row r="981" spans="1:9" x14ac:dyDescent="0.15">
      <c r="A981" s="1">
        <v>43</v>
      </c>
      <c r="B981" s="1" t="s">
        <v>141</v>
      </c>
      <c r="C981" s="1">
        <v>12</v>
      </c>
      <c r="D981" s="1" t="s">
        <v>163</v>
      </c>
      <c r="E981" s="4">
        <f>IF(実質付加価値!E981&gt;0,LN(実質付加価値!E981),0)</f>
        <v>6.7420079968295985</v>
      </c>
      <c r="F981" s="4">
        <f>IF(実質付加価値!F981&gt;0,LN(実質付加価値!F981),0)</f>
        <v>9.3955371356401578</v>
      </c>
      <c r="G981" s="4">
        <f>IF(実質付加価値!G981&gt;0,LN(実質付加価値!G981),0)</f>
        <v>11.396106982445923</v>
      </c>
      <c r="H981" s="4">
        <f>IF(実質付加価値!H981&gt;0,LN(実質付加価値!H981),0)</f>
        <v>12.550484170437297</v>
      </c>
      <c r="I981" s="4">
        <f>IF(実質付加価値!I981&gt;0,LN(実質付加価値!I981),0)</f>
        <v>13.705356664500371</v>
      </c>
    </row>
    <row r="982" spans="1:9" x14ac:dyDescent="0.15">
      <c r="A982" s="1">
        <v>43</v>
      </c>
      <c r="B982" s="1" t="s">
        <v>141</v>
      </c>
      <c r="C982" s="1">
        <v>13</v>
      </c>
      <c r="D982" s="1" t="s">
        <v>164</v>
      </c>
      <c r="E982" s="4">
        <f>IF(実質付加価値!E982&gt;0,LN(実質付加価値!E982),0)</f>
        <v>6.8002270411861954</v>
      </c>
      <c r="F982" s="4">
        <f>IF(実質付加価値!F982&gt;0,LN(実質付加価値!F982),0)</f>
        <v>10.429824211662938</v>
      </c>
      <c r="G982" s="4">
        <f>IF(実質付加価値!G982&gt;0,LN(実質付加価値!G982),0)</f>
        <v>10.636753006469476</v>
      </c>
      <c r="H982" s="4">
        <f>IF(実質付加価値!H982&gt;0,LN(実質付加価値!H982),0)</f>
        <v>11.785559698500849</v>
      </c>
      <c r="I982" s="4">
        <f>IF(実質付加価値!I982&gt;0,LN(実質付加価値!I982),0)</f>
        <v>11.852541349503202</v>
      </c>
    </row>
    <row r="983" spans="1:9" x14ac:dyDescent="0.15">
      <c r="A983" s="1">
        <v>43</v>
      </c>
      <c r="B983" s="1" t="s">
        <v>141</v>
      </c>
      <c r="C983" s="1">
        <v>14</v>
      </c>
      <c r="D983" s="1" t="s">
        <v>165</v>
      </c>
      <c r="E983" s="4">
        <f>IF(実質付加価値!E983&gt;0,LN(実質付加価値!E983),0)</f>
        <v>4.9348423399428363</v>
      </c>
      <c r="F983" s="4">
        <f>IF(実質付加価値!F983&gt;0,LN(実質付加価値!F983),0)</f>
        <v>6.1143233149706644</v>
      </c>
      <c r="G983" s="4">
        <f>IF(実質付加価値!G983&gt;0,LN(実質付加価値!G983),0)</f>
        <v>7.2985588327903326</v>
      </c>
      <c r="H983" s="4">
        <f>IF(実質付加価値!H983&gt;0,LN(実質付加価値!H983),0)</f>
        <v>8.3962272874786184</v>
      </c>
      <c r="I983" s="4">
        <f>IF(実質付加価値!I983&gt;0,LN(実質付加価値!I983),0)</f>
        <v>9.0684370275993249</v>
      </c>
    </row>
    <row r="984" spans="1:9" x14ac:dyDescent="0.15">
      <c r="A984" s="1">
        <v>43</v>
      </c>
      <c r="B984" s="1" t="s">
        <v>141</v>
      </c>
      <c r="C984" s="1">
        <v>15</v>
      </c>
      <c r="D984" s="1" t="s">
        <v>166</v>
      </c>
      <c r="E984" s="4">
        <f>IF(実質付加価値!E984&gt;0,LN(実質付加価値!E984),0)</f>
        <v>10.750643818693202</v>
      </c>
      <c r="F984" s="4">
        <f>IF(実質付加価値!F984&gt;0,LN(実質付加価値!F984),0)</f>
        <v>11.247047528020989</v>
      </c>
      <c r="G984" s="4">
        <f>IF(実質付加価値!G984&gt;0,LN(実質付加価値!G984),0)</f>
        <v>11.717991597076368</v>
      </c>
      <c r="H984" s="4">
        <f>IF(実質付加価値!H984&gt;0,LN(実質付加価値!H984),0)</f>
        <v>11.575525563196402</v>
      </c>
      <c r="I984" s="4">
        <f>IF(実質付加価値!I984&gt;0,LN(実質付加価値!I984),0)</f>
        <v>11.803557424772023</v>
      </c>
    </row>
    <row r="985" spans="1:9" x14ac:dyDescent="0.15">
      <c r="A985" s="1">
        <v>43</v>
      </c>
      <c r="B985" s="1" t="s">
        <v>91</v>
      </c>
      <c r="C985" s="1">
        <v>16</v>
      </c>
      <c r="D985" s="1" t="s">
        <v>149</v>
      </c>
      <c r="E985" s="4">
        <f>IF(実質付加価値!E985&gt;0,LN(実質付加価値!E985),0)</f>
        <v>12.531002457012955</v>
      </c>
      <c r="F985" s="4">
        <f>IF(実質付加価値!F985&gt;0,LN(実質付加価値!F985),0)</f>
        <v>13.082364043226374</v>
      </c>
      <c r="G985" s="4">
        <f>IF(実質付加価値!G985&gt;0,LN(実質付加価値!G985),0)</f>
        <v>13.235593829904342</v>
      </c>
      <c r="H985" s="4">
        <f>IF(実質付加価値!H985&gt;0,LN(実質付加価値!H985),0)</f>
        <v>12.932913418023359</v>
      </c>
      <c r="I985" s="4">
        <f>IF(実質付加価値!I985&gt;0,LN(実質付加価値!I985),0)</f>
        <v>12.693071090018011</v>
      </c>
    </row>
    <row r="986" spans="1:9" x14ac:dyDescent="0.15">
      <c r="A986" s="1">
        <v>43</v>
      </c>
      <c r="B986" s="1" t="s">
        <v>91</v>
      </c>
      <c r="C986" s="1">
        <v>17</v>
      </c>
      <c r="D986" s="1" t="s">
        <v>150</v>
      </c>
      <c r="E986" s="4">
        <f>IF(実質付加価値!E986&gt;0,LN(実質付加価値!E986),0)</f>
        <v>9.8372890475203505</v>
      </c>
      <c r="F986" s="4">
        <f>IF(実質付加価値!F986&gt;0,LN(実質付加価値!F986),0)</f>
        <v>11.270693132608653</v>
      </c>
      <c r="G986" s="4">
        <f>IF(実質付加価値!G986&gt;0,LN(実質付加価値!G986),0)</f>
        <v>11.55747273693154</v>
      </c>
      <c r="H986" s="4">
        <f>IF(実質付加価値!H986&gt;0,LN(実質付加価値!H986),0)</f>
        <v>11.688585418719983</v>
      </c>
      <c r="I986" s="4">
        <f>IF(実質付加価値!I986&gt;0,LN(実質付加価値!I986),0)</f>
        <v>11.985817612215298</v>
      </c>
    </row>
    <row r="987" spans="1:9" x14ac:dyDescent="0.15">
      <c r="A987" s="1">
        <v>43</v>
      </c>
      <c r="B987" s="1" t="s">
        <v>91</v>
      </c>
      <c r="C987" s="1">
        <v>18</v>
      </c>
      <c r="D987" s="1" t="s">
        <v>151</v>
      </c>
      <c r="E987" s="4">
        <f>IF(実質付加価値!E987&gt;0,LN(実質付加価値!E987),0)</f>
        <v>11.703190602113613</v>
      </c>
      <c r="F987" s="4">
        <f>IF(実質付加価値!F987&gt;0,LN(実質付加価値!F987),0)</f>
        <v>12.647253471797729</v>
      </c>
      <c r="G987" s="4">
        <f>IF(実質付加価値!G987&gt;0,LN(実質付加価値!G987),0)</f>
        <v>13.015683182991088</v>
      </c>
      <c r="H987" s="4">
        <f>IF(実質付加価値!H987&gt;0,LN(実質付加価値!H987),0)</f>
        <v>13.205552748549895</v>
      </c>
      <c r="I987" s="4">
        <f>IF(実質付加価値!I987&gt;0,LN(実質付加価値!I987),0)</f>
        <v>13.141622228651956</v>
      </c>
    </row>
    <row r="988" spans="1:9" x14ac:dyDescent="0.15">
      <c r="A988" s="1">
        <v>43</v>
      </c>
      <c r="B988" s="1" t="s">
        <v>91</v>
      </c>
      <c r="C988" s="1">
        <v>19</v>
      </c>
      <c r="D988" s="1" t="s">
        <v>152</v>
      </c>
      <c r="E988" s="4">
        <f>IF(実質付加価値!E988&gt;0,LN(実質付加価値!E988),0)</f>
        <v>10.593018254061324</v>
      </c>
      <c r="F988" s="4">
        <f>IF(実質付加価値!F988&gt;0,LN(実質付加価値!F988),0)</f>
        <v>11.556658280962626</v>
      </c>
      <c r="G988" s="4">
        <f>IF(実質付加価値!G988&gt;0,LN(実質付加価値!G988),0)</f>
        <v>12.466966111058314</v>
      </c>
      <c r="H988" s="4">
        <f>IF(実質付加価値!H988&gt;0,LN(実質付加価値!H988),0)</f>
        <v>12.164336710099532</v>
      </c>
      <c r="I988" s="4">
        <f>IF(実質付加価値!I988&gt;0,LN(実質付加価値!I988),0)</f>
        <v>12.197354543331009</v>
      </c>
    </row>
    <row r="989" spans="1:9" x14ac:dyDescent="0.15">
      <c r="A989" s="1">
        <v>43</v>
      </c>
      <c r="B989" s="1" t="s">
        <v>91</v>
      </c>
      <c r="C989" s="1">
        <v>20</v>
      </c>
      <c r="D989" s="1" t="s">
        <v>153</v>
      </c>
      <c r="E989" s="4">
        <f>IF(実質付加価値!E989&gt;0,LN(実質付加価値!E989),0)</f>
        <v>10.578784409196818</v>
      </c>
      <c r="F989" s="4">
        <f>IF(実質付加価値!F989&gt;0,LN(実質付加価値!F989),0)</f>
        <v>11.409055623738842</v>
      </c>
      <c r="G989" s="4">
        <f>IF(実質付加価値!G989&gt;0,LN(実質付加価値!G989),0)</f>
        <v>11.54340580907097</v>
      </c>
      <c r="H989" s="4">
        <f>IF(実質付加価値!H989&gt;0,LN(実質付加価値!H989),0)</f>
        <v>11.26524241397534</v>
      </c>
      <c r="I989" s="4">
        <f>IF(実質付加価値!I989&gt;0,LN(実質付加価値!I989),0)</f>
        <v>11.265452006336757</v>
      </c>
    </row>
    <row r="990" spans="1:9" x14ac:dyDescent="0.15">
      <c r="A990" s="1">
        <v>43</v>
      </c>
      <c r="B990" s="1" t="s">
        <v>91</v>
      </c>
      <c r="C990" s="1">
        <v>21</v>
      </c>
      <c r="D990" s="1" t="s">
        <v>154</v>
      </c>
      <c r="E990" s="4">
        <f>IF(実質付加価値!E990&gt;0,LN(実質付加価値!E990),0)</f>
        <v>12.025608658506984</v>
      </c>
      <c r="F990" s="4">
        <f>IF(実質付加価値!F990&gt;0,LN(実質付加価値!F990),0)</f>
        <v>12.372265270072635</v>
      </c>
      <c r="G990" s="4">
        <f>IF(実質付加価値!G990&gt;0,LN(実質付加価値!G990),0)</f>
        <v>12.605962483765042</v>
      </c>
      <c r="H990" s="4">
        <f>IF(実質付加価値!H990&gt;0,LN(実質付加価値!H990),0)</f>
        <v>12.797002278870167</v>
      </c>
      <c r="I990" s="4">
        <f>IF(実質付加価値!I990&gt;0,LN(実質付加価値!I990),0)</f>
        <v>12.978400901332794</v>
      </c>
    </row>
    <row r="991" spans="1:9" x14ac:dyDescent="0.15">
      <c r="A991" s="1">
        <v>43</v>
      </c>
      <c r="B991" s="1" t="s">
        <v>42</v>
      </c>
      <c r="C991" s="1">
        <v>22</v>
      </c>
      <c r="D991" s="1" t="s">
        <v>146</v>
      </c>
      <c r="E991" s="4">
        <f>IF(実質付加価値!E991&gt;0,LN(実質付加価値!E991),0)</f>
        <v>13.173178010195194</v>
      </c>
      <c r="F991" s="4">
        <f>IF(実質付加価値!F991&gt;0,LN(実質付加価値!F991),0)</f>
        <v>13.654121971768324</v>
      </c>
      <c r="G991" s="4">
        <f>IF(実質付加価値!G991&gt;0,LN(実質付加価値!G991),0)</f>
        <v>13.907399446829425</v>
      </c>
      <c r="H991" s="4">
        <f>IF(実質付加価値!H991&gt;0,LN(実質付加価値!H991),0)</f>
        <v>14.048938124986375</v>
      </c>
      <c r="I991" s="4">
        <f>IF(実質付加価値!I991&gt;0,LN(実質付加価値!I991),0)</f>
        <v>14.279825457056482</v>
      </c>
    </row>
    <row r="992" spans="1:9" x14ac:dyDescent="0.15">
      <c r="A992" s="1">
        <v>43</v>
      </c>
      <c r="B992" s="1" t="s">
        <v>42</v>
      </c>
      <c r="C992" s="1">
        <v>23</v>
      </c>
      <c r="D992" s="1" t="s">
        <v>167</v>
      </c>
      <c r="E992" s="4">
        <f>IF(実質付加価値!E992&gt;0,LN(実質付加価値!E992),0)</f>
        <v>13.00091714248588</v>
      </c>
      <c r="F992" s="4">
        <f>IF(実質付加価値!F992&gt;0,LN(実質付加価値!F992),0)</f>
        <v>13.211775314606145</v>
      </c>
      <c r="G992" s="4">
        <f>IF(実質付加価値!G992&gt;0,LN(実質付加価値!G992),0)</f>
        <v>13.264908305223878</v>
      </c>
      <c r="H992" s="4">
        <f>IF(実質付加価値!H992&gt;0,LN(実質付加価値!H992),0)</f>
        <v>13.461743866536732</v>
      </c>
      <c r="I992" s="4">
        <f>IF(実質付加価値!I992&gt;0,LN(実質付加価値!I992),0)</f>
        <v>13.57545448409593</v>
      </c>
    </row>
    <row r="993" spans="1:9" x14ac:dyDescent="0.15">
      <c r="A993" s="1">
        <v>44</v>
      </c>
      <c r="B993" s="1" t="s">
        <v>92</v>
      </c>
      <c r="C993" s="1">
        <v>1</v>
      </c>
      <c r="D993" s="1" t="s">
        <v>147</v>
      </c>
      <c r="E993" s="4">
        <f>IF(実質付加価値!E993&gt;0,LN(実質付加価値!E993),0)</f>
        <v>11.852488662846266</v>
      </c>
      <c r="F993" s="4">
        <f>IF(実質付加価値!F993&gt;0,LN(実質付加価値!F993),0)</f>
        <v>11.845095873715662</v>
      </c>
      <c r="G993" s="4">
        <f>IF(実質付加価値!G993&gt;0,LN(実質付加価値!G993),0)</f>
        <v>12.056413821954555</v>
      </c>
      <c r="H993" s="4">
        <f>IF(実質付加価値!H993&gt;0,LN(実質付加価値!H993),0)</f>
        <v>11.931941675456914</v>
      </c>
      <c r="I993" s="4">
        <f>IF(実質付加価値!I993&gt;0,LN(実質付加価値!I993),0)</f>
        <v>11.83558325328827</v>
      </c>
    </row>
    <row r="994" spans="1:9" x14ac:dyDescent="0.15">
      <c r="A994" s="1">
        <v>44</v>
      </c>
      <c r="B994" s="1" t="s">
        <v>92</v>
      </c>
      <c r="C994" s="1">
        <v>2</v>
      </c>
      <c r="D994" s="1" t="s">
        <v>148</v>
      </c>
      <c r="E994" s="4">
        <f>IF(実質付加価値!E994&gt;0,LN(実質付加価値!E994),0)</f>
        <v>9.6696834770989781</v>
      </c>
      <c r="F994" s="4">
        <f>IF(実質付加価値!F994&gt;0,LN(実質付加価値!F994),0)</f>
        <v>9.9235640970049541</v>
      </c>
      <c r="G994" s="4">
        <f>IF(実質付加価値!G994&gt;0,LN(実質付加価値!G994),0)</f>
        <v>9.8872817598921117</v>
      </c>
      <c r="H994" s="4">
        <f>IF(実質付加価値!H994&gt;0,LN(実質付加価値!H994),0)</f>
        <v>9.8085693027040417</v>
      </c>
      <c r="I994" s="4">
        <f>IF(実質付加価値!I994&gt;0,LN(実質付加価値!I994),0)</f>
        <v>9.1317638572280018</v>
      </c>
    </row>
    <row r="995" spans="1:9" x14ac:dyDescent="0.15">
      <c r="A995" s="1">
        <v>44</v>
      </c>
      <c r="B995" s="1" t="s">
        <v>142</v>
      </c>
      <c r="C995" s="1">
        <v>3</v>
      </c>
      <c r="D995" s="1" t="s">
        <v>155</v>
      </c>
      <c r="E995" s="4">
        <f>IF(実質付加価値!E995&gt;0,LN(実質付加価値!E995),0)</f>
        <v>11.806749647905043</v>
      </c>
      <c r="F995" s="4">
        <f>IF(実質付加価値!F995&gt;0,LN(実質付加価値!F995),0)</f>
        <v>11.745750138345239</v>
      </c>
      <c r="G995" s="4">
        <f>IF(実質付加価値!G995&gt;0,LN(実質付加価値!G995),0)</f>
        <v>11.859752046472501</v>
      </c>
      <c r="H995" s="4">
        <f>IF(実質付加価値!H995&gt;0,LN(実質付加価値!H995),0)</f>
        <v>12.233049883468675</v>
      </c>
      <c r="I995" s="4">
        <f>IF(実質付加価値!I995&gt;0,LN(実質付加価値!I995),0)</f>
        <v>11.870524613578466</v>
      </c>
    </row>
    <row r="996" spans="1:9" x14ac:dyDescent="0.15">
      <c r="A996" s="1">
        <v>44</v>
      </c>
      <c r="B996" s="1" t="s">
        <v>142</v>
      </c>
      <c r="C996" s="1">
        <v>4</v>
      </c>
      <c r="D996" s="1" t="s">
        <v>156</v>
      </c>
      <c r="E996" s="4">
        <f>IF(実質付加価値!E996&gt;0,LN(実質付加価値!E996),0)</f>
        <v>8.9574563673983736</v>
      </c>
      <c r="F996" s="4">
        <f>IF(実質付加価値!F996&gt;0,LN(実質付加価値!F996),0)</f>
        <v>9.4319300634045824</v>
      </c>
      <c r="G996" s="4">
        <f>IF(実質付加価値!G996&gt;0,LN(実質付加価値!G996),0)</f>
        <v>10.026888813227783</v>
      </c>
      <c r="H996" s="4">
        <f>IF(実質付加価値!H996&gt;0,LN(実質付加価値!H996),0)</f>
        <v>9.325810260041413</v>
      </c>
      <c r="I996" s="4">
        <f>IF(実質付加価値!I996&gt;0,LN(実質付加価値!I996),0)</f>
        <v>9.1580181830306007</v>
      </c>
    </row>
    <row r="997" spans="1:9" x14ac:dyDescent="0.15">
      <c r="A997" s="1">
        <v>44</v>
      </c>
      <c r="B997" s="1" t="s">
        <v>142</v>
      </c>
      <c r="C997" s="1">
        <v>5</v>
      </c>
      <c r="D997" s="1" t="s">
        <v>157</v>
      </c>
      <c r="E997" s="4">
        <f>IF(実質付加価値!E997&gt;0,LN(実質付加価値!E997),0)</f>
        <v>9.4558555803227868</v>
      </c>
      <c r="F997" s="4">
        <f>IF(実質付加価値!F997&gt;0,LN(実質付加価値!F997),0)</f>
        <v>9.144176729700547</v>
      </c>
      <c r="G997" s="4">
        <f>IF(実質付加価値!G997&gt;0,LN(実質付加価値!G997),0)</f>
        <v>9.6863416398798616</v>
      </c>
      <c r="H997" s="4">
        <f>IF(実質付加価値!H997&gt;0,LN(実質付加価値!H997),0)</f>
        <v>9.4914877979143597</v>
      </c>
      <c r="I997" s="4">
        <f>IF(実質付加価値!I997&gt;0,LN(実質付加価値!I997),0)</f>
        <v>9.4041485240566871</v>
      </c>
    </row>
    <row r="998" spans="1:9" x14ac:dyDescent="0.15">
      <c r="A998" s="1">
        <v>44</v>
      </c>
      <c r="B998" s="1" t="s">
        <v>142</v>
      </c>
      <c r="C998" s="1">
        <v>6</v>
      </c>
      <c r="D998" s="1" t="s">
        <v>49</v>
      </c>
      <c r="E998" s="4">
        <f>IF(実質付加価値!E998&gt;0,LN(実質付加価値!E998),0)</f>
        <v>8.6694348442012732</v>
      </c>
      <c r="F998" s="4">
        <f>IF(実質付加価値!F998&gt;0,LN(実質付加価値!F998),0)</f>
        <v>10.026393279908133</v>
      </c>
      <c r="G998" s="4">
        <f>IF(実質付加価値!G998&gt;0,LN(実質付加価値!G998),0)</f>
        <v>11.363206597875813</v>
      </c>
      <c r="H998" s="4">
        <f>IF(実質付加価値!H998&gt;0,LN(実質付加価値!H998),0)</f>
        <v>11.000209293741165</v>
      </c>
      <c r="I998" s="4">
        <f>IF(実質付加価値!I998&gt;0,LN(実質付加価値!I998),0)</f>
        <v>10.545427074718903</v>
      </c>
    </row>
    <row r="999" spans="1:9" x14ac:dyDescent="0.15">
      <c r="A999" s="1">
        <v>44</v>
      </c>
      <c r="B999" s="1" t="s">
        <v>142</v>
      </c>
      <c r="C999" s="1">
        <v>7</v>
      </c>
      <c r="D999" s="1" t="s">
        <v>158</v>
      </c>
      <c r="E999" s="4">
        <f>IF(実質付加価値!E999&gt;0,LN(実質付加価値!E999),0)</f>
        <v>11.044011767192206</v>
      </c>
      <c r="F999" s="4">
        <f>IF(実質付加価値!F999&gt;0,LN(実質付加価値!F999),0)</f>
        <v>11.866714240686319</v>
      </c>
      <c r="G999" s="4">
        <f>IF(実質付加価値!G999&gt;0,LN(実質付加価値!G999),0)</f>
        <v>0</v>
      </c>
      <c r="H999" s="4">
        <f>IF(実質付加価値!H999&gt;0,LN(実質付加価値!H999),0)</f>
        <v>11.552804861360984</v>
      </c>
      <c r="I999" s="4">
        <f>IF(実質付加価値!I999&gt;0,LN(実質付加価値!I999),0)</f>
        <v>12.017970632386476</v>
      </c>
    </row>
    <row r="1000" spans="1:9" x14ac:dyDescent="0.15">
      <c r="A1000" s="1">
        <v>44</v>
      </c>
      <c r="B1000" s="1" t="s">
        <v>142</v>
      </c>
      <c r="C1000" s="1">
        <v>8</v>
      </c>
      <c r="D1000" s="1" t="s">
        <v>159</v>
      </c>
      <c r="E1000" s="4">
        <f>IF(実質付加価値!E1000&gt;0,LN(実質付加価値!E1000),0)</f>
        <v>10.472514295930948</v>
      </c>
      <c r="F1000" s="4">
        <f>IF(実質付加価値!F1000&gt;0,LN(実質付加価値!F1000),0)</f>
        <v>10.88096167978191</v>
      </c>
      <c r="G1000" s="4">
        <f>IF(実質付加価値!G1000&gt;0,LN(実質付加価値!G1000),0)</f>
        <v>11.248830562017838</v>
      </c>
      <c r="H1000" s="4">
        <f>IF(実質付加価値!H1000&gt;0,LN(実質付加価値!H1000),0)</f>
        <v>11.088099761944324</v>
      </c>
      <c r="I1000" s="4">
        <f>IF(実質付加価値!I1000&gt;0,LN(実質付加価値!I1000),0)</f>
        <v>10.862654605101877</v>
      </c>
    </row>
    <row r="1001" spans="1:9" x14ac:dyDescent="0.15">
      <c r="A1001" s="1">
        <v>44</v>
      </c>
      <c r="B1001" s="1" t="s">
        <v>142</v>
      </c>
      <c r="C1001" s="1">
        <v>9</v>
      </c>
      <c r="D1001" s="1" t="s">
        <v>160</v>
      </c>
      <c r="E1001" s="4">
        <f>IF(実質付加価値!E1001&gt;0,LN(実質付加価値!E1001),0)</f>
        <v>10.181543299353377</v>
      </c>
      <c r="F1001" s="4">
        <f>IF(実質付加価値!F1001&gt;0,LN(実質付加価値!F1001),0)</f>
        <v>11.73962774665288</v>
      </c>
      <c r="G1001" s="4">
        <f>IF(実質付加価値!G1001&gt;0,LN(実質付加価値!G1001),0)</f>
        <v>11.921804945200499</v>
      </c>
      <c r="H1001" s="4">
        <f>IF(実質付加価値!H1001&gt;0,LN(実質付加価値!H1001),0)</f>
        <v>11.938368583812981</v>
      </c>
      <c r="I1001" s="4">
        <f>IF(実質付加価値!I1001&gt;0,LN(実質付加価値!I1001),0)</f>
        <v>11.953995253300789</v>
      </c>
    </row>
    <row r="1002" spans="1:9" x14ac:dyDescent="0.15">
      <c r="A1002" s="1">
        <v>44</v>
      </c>
      <c r="B1002" s="1" t="s">
        <v>142</v>
      </c>
      <c r="C1002" s="1">
        <v>10</v>
      </c>
      <c r="D1002" s="1" t="s">
        <v>161</v>
      </c>
      <c r="E1002" s="4">
        <f>IF(実質付加価値!E1002&gt;0,LN(実質付加価値!E1002),0)</f>
        <v>8.57042373443754</v>
      </c>
      <c r="F1002" s="4">
        <f>IF(実質付加価値!F1002&gt;0,LN(実質付加価値!F1002),0)</f>
        <v>9.8863912130022751</v>
      </c>
      <c r="G1002" s="4">
        <f>IF(実質付加価値!G1002&gt;0,LN(実質付加価値!G1002),0)</f>
        <v>10.072761160976523</v>
      </c>
      <c r="H1002" s="4">
        <f>IF(実質付加価値!H1002&gt;0,LN(実質付加価値!H1002),0)</f>
        <v>10.487082683619365</v>
      </c>
      <c r="I1002" s="4">
        <f>IF(実質付加価値!I1002&gt;0,LN(実質付加価値!I1002),0)</f>
        <v>9.7661155707440752</v>
      </c>
    </row>
    <row r="1003" spans="1:9" x14ac:dyDescent="0.15">
      <c r="A1003" s="1">
        <v>44</v>
      </c>
      <c r="B1003" s="1" t="s">
        <v>142</v>
      </c>
      <c r="C1003" s="1">
        <v>11</v>
      </c>
      <c r="D1003" s="1" t="s">
        <v>162</v>
      </c>
      <c r="E1003" s="4">
        <f>IF(実質付加価値!E1003&gt;0,LN(実質付加価値!E1003),0)</f>
        <v>8.3114283705604173</v>
      </c>
      <c r="F1003" s="4">
        <f>IF(実質付加価値!F1003&gt;0,LN(実質付加価値!F1003),0)</f>
        <v>9.0810992511489737</v>
      </c>
      <c r="G1003" s="4">
        <f>IF(実質付加価値!G1003&gt;0,LN(実質付加価値!G1003),0)</f>
        <v>10.420312691954521</v>
      </c>
      <c r="H1003" s="4">
        <f>IF(実質付加価値!H1003&gt;0,LN(実質付加価値!H1003),0)</f>
        <v>10.678095185711513</v>
      </c>
      <c r="I1003" s="4">
        <f>IF(実質付加価値!I1003&gt;0,LN(実質付加価値!I1003),0)</f>
        <v>11.601148658051669</v>
      </c>
    </row>
    <row r="1004" spans="1:9" x14ac:dyDescent="0.15">
      <c r="A1004" s="1">
        <v>44</v>
      </c>
      <c r="B1004" s="1" t="s">
        <v>142</v>
      </c>
      <c r="C1004" s="1">
        <v>12</v>
      </c>
      <c r="D1004" s="1" t="s">
        <v>163</v>
      </c>
      <c r="E1004" s="4">
        <f>IF(実質付加価値!E1004&gt;0,LN(実質付加価値!E1004),0)</f>
        <v>5.4370191002325905</v>
      </c>
      <c r="F1004" s="4">
        <f>IF(実質付加価値!F1004&gt;0,LN(実質付加価値!F1004),0)</f>
        <v>8.8432309430186162</v>
      </c>
      <c r="G1004" s="4">
        <f>IF(実質付加価値!G1004&gt;0,LN(実質付加価値!G1004),0)</f>
        <v>11.373305858882402</v>
      </c>
      <c r="H1004" s="4">
        <f>IF(実質付加価値!H1004&gt;0,LN(実質付加価値!H1004),0)</f>
        <v>12.675459753706155</v>
      </c>
      <c r="I1004" s="4">
        <f>IF(実質付加価値!I1004&gt;0,LN(実質付加価値!I1004),0)</f>
        <v>13.409915650107697</v>
      </c>
    </row>
    <row r="1005" spans="1:9" x14ac:dyDescent="0.15">
      <c r="A1005" s="1">
        <v>44</v>
      </c>
      <c r="B1005" s="1" t="s">
        <v>142</v>
      </c>
      <c r="C1005" s="1">
        <v>13</v>
      </c>
      <c r="D1005" s="1" t="s">
        <v>164</v>
      </c>
      <c r="E1005" s="4">
        <f>IF(実質付加価値!E1005&gt;0,LN(実質付加価値!E1005),0)</f>
        <v>8.094282708465915</v>
      </c>
      <c r="F1005" s="4">
        <f>IF(実質付加価値!F1005&gt;0,LN(実質付加価値!F1005),0)</f>
        <v>9.5068071530911151</v>
      </c>
      <c r="G1005" s="4">
        <f>IF(実質付加価値!G1005&gt;0,LN(実質付加価値!G1005),0)</f>
        <v>9.9574733870762895</v>
      </c>
      <c r="H1005" s="4">
        <f>IF(実質付加価値!H1005&gt;0,LN(実質付加価値!H1005),0)</f>
        <v>10.276088034799189</v>
      </c>
      <c r="I1005" s="4">
        <f>IF(実質付加価値!I1005&gt;0,LN(実質付加価値!I1005),0)</f>
        <v>10.98358959491846</v>
      </c>
    </row>
    <row r="1006" spans="1:9" x14ac:dyDescent="0.15">
      <c r="A1006" s="1">
        <v>44</v>
      </c>
      <c r="B1006" s="1" t="s">
        <v>142</v>
      </c>
      <c r="C1006" s="1">
        <v>14</v>
      </c>
      <c r="D1006" s="1" t="s">
        <v>165</v>
      </c>
      <c r="E1006" s="4">
        <f>IF(実質付加価値!E1006&gt;0,LN(実質付加価値!E1006),0)</f>
        <v>5.687758138298781</v>
      </c>
      <c r="F1006" s="4">
        <f>IF(実質付加価値!F1006&gt;0,LN(実質付加価値!F1006),0)</f>
        <v>8.8506496619032298</v>
      </c>
      <c r="G1006" s="4">
        <f>IF(実質付加価値!G1006&gt;0,LN(実質付加価値!G1006),0)</f>
        <v>10.248910566978092</v>
      </c>
      <c r="H1006" s="4">
        <f>IF(実質付加価値!H1006&gt;0,LN(実質付加価値!H1006),0)</f>
        <v>11.321561780114818</v>
      </c>
      <c r="I1006" s="4">
        <f>IF(実質付加価値!I1006&gt;0,LN(実質付加価値!I1006),0)</f>
        <v>11.922657769103969</v>
      </c>
    </row>
    <row r="1007" spans="1:9" x14ac:dyDescent="0.15">
      <c r="A1007" s="1">
        <v>44</v>
      </c>
      <c r="B1007" s="1" t="s">
        <v>142</v>
      </c>
      <c r="C1007" s="1">
        <v>15</v>
      </c>
      <c r="D1007" s="1" t="s">
        <v>166</v>
      </c>
      <c r="E1007" s="4">
        <f>IF(実質付加価値!E1007&gt;0,LN(実質付加価値!E1007),0)</f>
        <v>10.605763615188424</v>
      </c>
      <c r="F1007" s="4">
        <f>IF(実質付加価値!F1007&gt;0,LN(実質付加価値!F1007),0)</f>
        <v>10.865041848894581</v>
      </c>
      <c r="G1007" s="4">
        <f>IF(実質付加価値!G1007&gt;0,LN(実質付加価値!G1007),0)</f>
        <v>11.234556041189537</v>
      </c>
      <c r="H1007" s="4">
        <f>IF(実質付加価値!H1007&gt;0,LN(実質付加価値!H1007),0)</f>
        <v>11.046901222206039</v>
      </c>
      <c r="I1007" s="4">
        <f>IF(実質付加価値!I1007&gt;0,LN(実質付加価値!I1007),0)</f>
        <v>11.038221338777921</v>
      </c>
    </row>
    <row r="1008" spans="1:9" x14ac:dyDescent="0.15">
      <c r="A1008" s="1">
        <v>44</v>
      </c>
      <c r="B1008" s="1" t="s">
        <v>92</v>
      </c>
      <c r="C1008" s="1">
        <v>16</v>
      </c>
      <c r="D1008" s="1" t="s">
        <v>149</v>
      </c>
      <c r="E1008" s="4">
        <f>IF(実質付加価値!E1008&gt;0,LN(実質付加価値!E1008),0)</f>
        <v>12.976900409005658</v>
      </c>
      <c r="F1008" s="4">
        <f>IF(実質付加価値!F1008&gt;0,LN(実質付加価値!F1008),0)</f>
        <v>12.948717704172793</v>
      </c>
      <c r="G1008" s="4">
        <f>IF(実質付加価値!G1008&gt;0,LN(実質付加価値!G1008),0)</f>
        <v>13.074319134427572</v>
      </c>
      <c r="H1008" s="4">
        <f>IF(実質付加価値!H1008&gt;0,LN(実質付加価値!H1008),0)</f>
        <v>12.90716434330691</v>
      </c>
      <c r="I1008" s="4">
        <f>IF(実質付加価値!I1008&gt;0,LN(実質付加価値!I1008),0)</f>
        <v>12.563131635599294</v>
      </c>
    </row>
    <row r="1009" spans="1:9" x14ac:dyDescent="0.15">
      <c r="A1009" s="1">
        <v>44</v>
      </c>
      <c r="B1009" s="1" t="s">
        <v>92</v>
      </c>
      <c r="C1009" s="1">
        <v>17</v>
      </c>
      <c r="D1009" s="1" t="s">
        <v>150</v>
      </c>
      <c r="E1009" s="4">
        <f>IF(実質付加価値!E1009&gt;0,LN(実質付加価値!E1009),0)</f>
        <v>10.558405437557703</v>
      </c>
      <c r="F1009" s="4">
        <f>IF(実質付加価値!F1009&gt;0,LN(実質付加価値!F1009),0)</f>
        <v>11.096953600227856</v>
      </c>
      <c r="G1009" s="4">
        <f>IF(実質付加価値!G1009&gt;0,LN(実質付加価値!G1009),0)</f>
        <v>11.493827466195347</v>
      </c>
      <c r="H1009" s="4">
        <f>IF(実質付加価値!H1009&gt;0,LN(実質付加価値!H1009),0)</f>
        <v>11.897298464907669</v>
      </c>
      <c r="I1009" s="4">
        <f>IF(実質付加価値!I1009&gt;0,LN(実質付加価値!I1009),0)</f>
        <v>12.107938137491864</v>
      </c>
    </row>
    <row r="1010" spans="1:9" x14ac:dyDescent="0.15">
      <c r="A1010" s="1">
        <v>44</v>
      </c>
      <c r="B1010" s="1" t="s">
        <v>92</v>
      </c>
      <c r="C1010" s="1">
        <v>18</v>
      </c>
      <c r="D1010" s="1" t="s">
        <v>151</v>
      </c>
      <c r="E1010" s="4">
        <f>IF(実質付加価値!E1010&gt;0,LN(実質付加価値!E1010),0)</f>
        <v>11.398128009815499</v>
      </c>
      <c r="F1010" s="4">
        <f>IF(実質付加価値!F1010&gt;0,LN(実質付加価値!F1010),0)</f>
        <v>12.222599366337889</v>
      </c>
      <c r="G1010" s="4">
        <f>IF(実質付加価値!G1010&gt;0,LN(実質付加価値!G1010),0)</f>
        <v>12.586954182250988</v>
      </c>
      <c r="H1010" s="4">
        <f>IF(実質付加価値!H1010&gt;0,LN(実質付加価値!H1010),0)</f>
        <v>12.905528479150888</v>
      </c>
      <c r="I1010" s="4">
        <f>IF(実質付加価値!I1010&gt;0,LN(実質付加価値!I1010),0)</f>
        <v>12.790743435573113</v>
      </c>
    </row>
    <row r="1011" spans="1:9" x14ac:dyDescent="0.15">
      <c r="A1011" s="1">
        <v>44</v>
      </c>
      <c r="B1011" s="1" t="s">
        <v>92</v>
      </c>
      <c r="C1011" s="1">
        <v>19</v>
      </c>
      <c r="D1011" s="1" t="s">
        <v>152</v>
      </c>
      <c r="E1011" s="4">
        <f>IF(実質付加価値!E1011&gt;0,LN(実質付加価値!E1011),0)</f>
        <v>10.544374250598267</v>
      </c>
      <c r="F1011" s="4">
        <f>IF(実質付加価値!F1011&gt;0,LN(実質付加価値!F1011),0)</f>
        <v>11.321437605799369</v>
      </c>
      <c r="G1011" s="4">
        <f>IF(実質付加価値!G1011&gt;0,LN(実質付加価値!G1011),0)</f>
        <v>12.040862793587195</v>
      </c>
      <c r="H1011" s="4">
        <f>IF(実質付加価値!H1011&gt;0,LN(実質付加価値!H1011),0)</f>
        <v>12.056079159778625</v>
      </c>
      <c r="I1011" s="4">
        <f>IF(実質付加価値!I1011&gt;0,LN(実質付加価値!I1011),0)</f>
        <v>11.951152283076649</v>
      </c>
    </row>
    <row r="1012" spans="1:9" x14ac:dyDescent="0.15">
      <c r="A1012" s="1">
        <v>44</v>
      </c>
      <c r="B1012" s="1" t="s">
        <v>92</v>
      </c>
      <c r="C1012" s="1">
        <v>20</v>
      </c>
      <c r="D1012" s="1" t="s">
        <v>153</v>
      </c>
      <c r="E1012" s="4">
        <f>IF(実質付加価値!E1012&gt;0,LN(実質付加価値!E1012),0)</f>
        <v>10.38383717434467</v>
      </c>
      <c r="F1012" s="4">
        <f>IF(実質付加価値!F1012&gt;0,LN(実質付加価値!F1012),0)</f>
        <v>11.071258760176573</v>
      </c>
      <c r="G1012" s="4">
        <f>IF(実質付加価値!G1012&gt;0,LN(実質付加価値!G1012),0)</f>
        <v>10.907874856319708</v>
      </c>
      <c r="H1012" s="4">
        <f>IF(実質付加価値!H1012&gt;0,LN(実質付加価値!H1012),0)</f>
        <v>10.682712667153604</v>
      </c>
      <c r="I1012" s="4">
        <f>IF(実質付加価値!I1012&gt;0,LN(実質付加価値!I1012),0)</f>
        <v>10.834823693354853</v>
      </c>
    </row>
    <row r="1013" spans="1:9" x14ac:dyDescent="0.15">
      <c r="A1013" s="1">
        <v>44</v>
      </c>
      <c r="B1013" s="1" t="s">
        <v>92</v>
      </c>
      <c r="C1013" s="1">
        <v>21</v>
      </c>
      <c r="D1013" s="1" t="s">
        <v>154</v>
      </c>
      <c r="E1013" s="4">
        <f>IF(実質付加価値!E1013&gt;0,LN(実質付加価値!E1013),0)</f>
        <v>11.49678097534396</v>
      </c>
      <c r="F1013" s="4">
        <f>IF(実質付加価値!F1013&gt;0,LN(実質付加価値!F1013),0)</f>
        <v>11.862075688957821</v>
      </c>
      <c r="G1013" s="4">
        <f>IF(実質付加価値!G1013&gt;0,LN(実質付加価値!G1013),0)</f>
        <v>12.177619130984501</v>
      </c>
      <c r="H1013" s="4">
        <f>IF(実質付加価値!H1013&gt;0,LN(実質付加価値!H1013),0)</f>
        <v>12.430158603232048</v>
      </c>
      <c r="I1013" s="4">
        <f>IF(実質付加価値!I1013&gt;0,LN(実質付加価値!I1013),0)</f>
        <v>12.620519504072305</v>
      </c>
    </row>
    <row r="1014" spans="1:9" x14ac:dyDescent="0.15">
      <c r="A1014" s="1">
        <v>44</v>
      </c>
      <c r="B1014" s="1" t="s">
        <v>43</v>
      </c>
      <c r="C1014" s="1">
        <v>22</v>
      </c>
      <c r="D1014" s="1" t="s">
        <v>146</v>
      </c>
      <c r="E1014" s="4">
        <f>IF(実質付加価値!E1014&gt;0,LN(実質付加価値!E1014),0)</f>
        <v>12.689820853215927</v>
      </c>
      <c r="F1014" s="4">
        <f>IF(実質付加価値!F1014&gt;0,LN(実質付加価値!F1014),0)</f>
        <v>13.332600198787572</v>
      </c>
      <c r="G1014" s="4">
        <f>IF(実質付加価値!G1014&gt;0,LN(実質付加価値!G1014),0)</f>
        <v>13.400262540370965</v>
      </c>
      <c r="H1014" s="4">
        <f>IF(実質付加価値!H1014&gt;0,LN(実質付加価値!H1014),0)</f>
        <v>13.682945204531055</v>
      </c>
      <c r="I1014" s="4">
        <f>IF(実質付加価値!I1014&gt;0,LN(実質付加価値!I1014),0)</f>
        <v>13.931409923376441</v>
      </c>
    </row>
    <row r="1015" spans="1:9" x14ac:dyDescent="0.15">
      <c r="A1015" s="1">
        <v>44</v>
      </c>
      <c r="B1015" s="1" t="s">
        <v>43</v>
      </c>
      <c r="C1015" s="1">
        <v>23</v>
      </c>
      <c r="D1015" s="1" t="s">
        <v>167</v>
      </c>
      <c r="E1015" s="4">
        <f>IF(実質付加価値!E1015&gt;0,LN(実質付加価値!E1015),0)</f>
        <v>12.7129838481783</v>
      </c>
      <c r="F1015" s="4">
        <f>IF(実質付加価値!F1015&gt;0,LN(実質付加価値!F1015),0)</f>
        <v>12.918593265595756</v>
      </c>
      <c r="G1015" s="4">
        <f>IF(実質付加価値!G1015&gt;0,LN(実質付加価値!G1015),0)</f>
        <v>12.994944492257792</v>
      </c>
      <c r="H1015" s="4">
        <f>IF(実質付加価値!H1015&gt;0,LN(実質付加価値!H1015),0)</f>
        <v>13.134483894417482</v>
      </c>
      <c r="I1015" s="4">
        <f>IF(実質付加価値!I1015&gt;0,LN(実質付加価値!I1015),0)</f>
        <v>13.22447914274785</v>
      </c>
    </row>
    <row r="1016" spans="1:9" x14ac:dyDescent="0.15">
      <c r="A1016" s="1">
        <v>45</v>
      </c>
      <c r="B1016" s="1" t="s">
        <v>93</v>
      </c>
      <c r="C1016" s="1">
        <v>1</v>
      </c>
      <c r="D1016" s="1" t="s">
        <v>147</v>
      </c>
      <c r="E1016" s="4">
        <f>IF(実質付加価値!E1016&gt;0,LN(実質付加価値!E1016),0)</f>
        <v>11.853531461392073</v>
      </c>
      <c r="F1016" s="4">
        <f>IF(実質付加価値!F1016&gt;0,LN(実質付加価値!F1016),0)</f>
        <v>12.142709815609793</v>
      </c>
      <c r="G1016" s="4">
        <f>IF(実質付加価値!G1016&gt;0,LN(実質付加価値!G1016),0)</f>
        <v>12.460328171630385</v>
      </c>
      <c r="H1016" s="4">
        <f>IF(実質付加価値!H1016&gt;0,LN(実質付加価値!H1016),0)</f>
        <v>12.320273200898507</v>
      </c>
      <c r="I1016" s="4">
        <f>IF(実質付加価値!I1016&gt;0,LN(実質付加価値!I1016),0)</f>
        <v>12.437367729252408</v>
      </c>
    </row>
    <row r="1017" spans="1:9" x14ac:dyDescent="0.15">
      <c r="A1017" s="1">
        <v>45</v>
      </c>
      <c r="B1017" s="1" t="s">
        <v>93</v>
      </c>
      <c r="C1017" s="1">
        <v>2</v>
      </c>
      <c r="D1017" s="1" t="s">
        <v>148</v>
      </c>
      <c r="E1017" s="4">
        <f>IF(実質付加価値!E1017&gt;0,LN(実質付加価値!E1017),0)</f>
        <v>7.949882427310814</v>
      </c>
      <c r="F1017" s="4">
        <f>IF(実質付加価値!F1017&gt;0,LN(実質付加価値!F1017),0)</f>
        <v>8.7450936849939627</v>
      </c>
      <c r="G1017" s="4">
        <f>IF(実質付加価値!G1017&gt;0,LN(実質付加価値!G1017),0)</f>
        <v>8.3482901853548057</v>
      </c>
      <c r="H1017" s="4">
        <f>IF(実質付加価値!H1017&gt;0,LN(実質付加価値!H1017),0)</f>
        <v>8.5387973404520903</v>
      </c>
      <c r="I1017" s="4">
        <f>IF(実質付加価値!I1017&gt;0,LN(実質付加価値!I1017),0)</f>
        <v>7.4802575790281089</v>
      </c>
    </row>
    <row r="1018" spans="1:9" x14ac:dyDescent="0.15">
      <c r="A1018" s="1">
        <v>45</v>
      </c>
      <c r="B1018" s="1" t="s">
        <v>143</v>
      </c>
      <c r="C1018" s="1">
        <v>3</v>
      </c>
      <c r="D1018" s="1" t="s">
        <v>155</v>
      </c>
      <c r="E1018" s="4">
        <f>IF(実質付加価値!E1018&gt;0,LN(実質付加価値!E1018),0)</f>
        <v>10.713647954331378</v>
      </c>
      <c r="F1018" s="4">
        <f>IF(実質付加価値!F1018&gt;0,LN(実質付加価値!F1018),0)</f>
        <v>11.399784342131468</v>
      </c>
      <c r="G1018" s="4">
        <f>IF(実質付加価値!G1018&gt;0,LN(実質付加価値!G1018),0)</f>
        <v>11.500163987237402</v>
      </c>
      <c r="H1018" s="4">
        <f>IF(実質付加価値!H1018&gt;0,LN(実質付加価値!H1018),0)</f>
        <v>11.702749109676066</v>
      </c>
      <c r="I1018" s="4">
        <f>IF(実質付加価値!I1018&gt;0,LN(実質付加価値!I1018),0)</f>
        <v>11.980602750862822</v>
      </c>
    </row>
    <row r="1019" spans="1:9" x14ac:dyDescent="0.15">
      <c r="A1019" s="1">
        <v>45</v>
      </c>
      <c r="B1019" s="1" t="s">
        <v>143</v>
      </c>
      <c r="C1019" s="1">
        <v>4</v>
      </c>
      <c r="D1019" s="1" t="s">
        <v>156</v>
      </c>
      <c r="E1019" s="4">
        <f>IF(実質付加価値!E1019&gt;0,LN(実質付加価値!E1019),0)</f>
        <v>8.8276200390501618</v>
      </c>
      <c r="F1019" s="4">
        <f>IF(実質付加価値!F1019&gt;0,LN(実質付加価値!F1019),0)</f>
        <v>10.098259608038877</v>
      </c>
      <c r="G1019" s="4">
        <f>IF(実質付加価値!G1019&gt;0,LN(実質付加価値!G1019),0)</f>
        <v>10.67061613193936</v>
      </c>
      <c r="H1019" s="4">
        <f>IF(実質付加価値!H1019&gt;0,LN(実質付加価値!H1019),0)</f>
        <v>10.086936900057587</v>
      </c>
      <c r="I1019" s="4">
        <f>IF(実質付加価値!I1019&gt;0,LN(実質付加価値!I1019),0)</f>
        <v>9.8779040365694399</v>
      </c>
    </row>
    <row r="1020" spans="1:9" x14ac:dyDescent="0.15">
      <c r="A1020" s="1">
        <v>45</v>
      </c>
      <c r="B1020" s="1" t="s">
        <v>143</v>
      </c>
      <c r="C1020" s="1">
        <v>5</v>
      </c>
      <c r="D1020" s="1" t="s">
        <v>157</v>
      </c>
      <c r="E1020" s="4">
        <f>IF(実質付加価値!E1020&gt;0,LN(実質付加価値!E1020),0)</f>
        <v>9.3703803529163441</v>
      </c>
      <c r="F1020" s="4">
        <f>IF(実質付加価値!F1020&gt;0,LN(実質付加価値!F1020),0)</f>
        <v>9.5151910685262262</v>
      </c>
      <c r="G1020" s="4">
        <f>IF(実質付加価値!G1020&gt;0,LN(実質付加価値!G1020),0)</f>
        <v>9.7204698016695392</v>
      </c>
      <c r="H1020" s="4">
        <f>IF(実質付加価値!H1020&gt;0,LN(実質付加価値!H1020),0)</f>
        <v>9.4523610505889071</v>
      </c>
      <c r="I1020" s="4">
        <f>IF(実質付加価値!I1020&gt;0,LN(実質付加価値!I1020),0)</f>
        <v>9.9619092150981512</v>
      </c>
    </row>
    <row r="1021" spans="1:9" x14ac:dyDescent="0.15">
      <c r="A1021" s="1">
        <v>45</v>
      </c>
      <c r="B1021" s="1" t="s">
        <v>143</v>
      </c>
      <c r="C1021" s="1">
        <v>6</v>
      </c>
      <c r="D1021" s="1" t="s">
        <v>49</v>
      </c>
      <c r="E1021" s="4">
        <f>IF(実質付加価値!E1021&gt;0,LN(実質付加価値!E1021),0)</f>
        <v>9.8000712940848569</v>
      </c>
      <c r="F1021" s="4">
        <f>IF(実質付加価値!F1021&gt;0,LN(実質付加価値!F1021),0)</f>
        <v>10.300120096992611</v>
      </c>
      <c r="G1021" s="4">
        <f>IF(実質付加価値!G1021&gt;0,LN(実質付加価値!G1021),0)</f>
        <v>11.175891515557534</v>
      </c>
      <c r="H1021" s="4">
        <f>IF(実質付加価値!H1021&gt;0,LN(実質付加価値!H1021),0)</f>
        <v>10.939063542243909</v>
      </c>
      <c r="I1021" s="4">
        <f>IF(実質付加価値!I1021&gt;0,LN(実質付加価値!I1021),0)</f>
        <v>10.277856157205871</v>
      </c>
    </row>
    <row r="1022" spans="1:9" x14ac:dyDescent="0.15">
      <c r="A1022" s="1">
        <v>45</v>
      </c>
      <c r="B1022" s="1" t="s">
        <v>143</v>
      </c>
      <c r="C1022" s="1">
        <v>7</v>
      </c>
      <c r="D1022" s="1" t="s">
        <v>158</v>
      </c>
      <c r="E1022" s="4">
        <f>IF(実質付加価値!E1022&gt;0,LN(実質付加価値!E1022),0)</f>
        <v>6.2291153341446108</v>
      </c>
      <c r="F1022" s="4">
        <f>IF(実質付加価値!F1022&gt;0,LN(実質付加価値!F1022),0)</f>
        <v>7.0448993777146729</v>
      </c>
      <c r="G1022" s="4">
        <f>IF(実質付加価値!G1022&gt;0,LN(実質付加価値!G1022),0)</f>
        <v>7.4818372651917899</v>
      </c>
      <c r="H1022" s="4">
        <f>IF(実質付加価値!H1022&gt;0,LN(実質付加価値!H1022),0)</f>
        <v>8.1196052116539708</v>
      </c>
      <c r="I1022" s="4">
        <f>IF(実質付加価値!I1022&gt;0,LN(実質付加価値!I1022),0)</f>
        <v>7.3885771370907696</v>
      </c>
    </row>
    <row r="1023" spans="1:9" x14ac:dyDescent="0.15">
      <c r="A1023" s="1">
        <v>45</v>
      </c>
      <c r="B1023" s="1" t="s">
        <v>143</v>
      </c>
      <c r="C1023" s="1">
        <v>8</v>
      </c>
      <c r="D1023" s="1" t="s">
        <v>159</v>
      </c>
      <c r="E1023" s="4">
        <f>IF(実質付加価値!E1023&gt;0,LN(実質付加価値!E1023),0)</f>
        <v>8.7870842483136986</v>
      </c>
      <c r="F1023" s="4">
        <f>IF(実質付加価値!F1023&gt;0,LN(実質付加価値!F1023),0)</f>
        <v>9.7750525091319336</v>
      </c>
      <c r="G1023" s="4">
        <f>IF(実質付加価値!G1023&gt;0,LN(実質付加価値!G1023),0)</f>
        <v>9.8144516400193087</v>
      </c>
      <c r="H1023" s="4">
        <f>IF(実質付加価値!H1023&gt;0,LN(実質付加価値!H1023),0)</f>
        <v>9.9470923338755401</v>
      </c>
      <c r="I1023" s="4">
        <f>IF(実質付加価値!I1023&gt;0,LN(実質付加価値!I1023),0)</f>
        <v>9.5302430842786805</v>
      </c>
    </row>
    <row r="1024" spans="1:9" x14ac:dyDescent="0.15">
      <c r="A1024" s="1">
        <v>45</v>
      </c>
      <c r="B1024" s="1" t="s">
        <v>143</v>
      </c>
      <c r="C1024" s="1">
        <v>9</v>
      </c>
      <c r="D1024" s="1" t="s">
        <v>160</v>
      </c>
      <c r="E1024" s="4">
        <f>IF(実質付加価値!E1024&gt;0,LN(実質付加価値!E1024),0)</f>
        <v>7.9894304334582351</v>
      </c>
      <c r="F1024" s="4">
        <f>IF(実質付加価値!F1024&gt;0,LN(実質付加価値!F1024),0)</f>
        <v>8.784467792971494</v>
      </c>
      <c r="G1024" s="4">
        <f>IF(実質付加価値!G1024&gt;0,LN(実質付加価値!G1024),0)</f>
        <v>8.2415853527194081</v>
      </c>
      <c r="H1024" s="4">
        <f>IF(実質付加価値!H1024&gt;0,LN(実質付加価値!H1024),0)</f>
        <v>8.8377443147711414</v>
      </c>
      <c r="I1024" s="4">
        <f>IF(実質付加価値!I1024&gt;0,LN(実質付加価値!I1024),0)</f>
        <v>8.7202051960962823</v>
      </c>
    </row>
    <row r="1025" spans="1:9" x14ac:dyDescent="0.15">
      <c r="A1025" s="1">
        <v>45</v>
      </c>
      <c r="B1025" s="1" t="s">
        <v>143</v>
      </c>
      <c r="C1025" s="1">
        <v>10</v>
      </c>
      <c r="D1025" s="1" t="s">
        <v>161</v>
      </c>
      <c r="E1025" s="4">
        <f>IF(実質付加価値!E1025&gt;0,LN(実質付加価値!E1025),0)</f>
        <v>8.2117988859503956</v>
      </c>
      <c r="F1025" s="4">
        <f>IF(実質付加価値!F1025&gt;0,LN(実質付加価値!F1025),0)</f>
        <v>8.5003984595888245</v>
      </c>
      <c r="G1025" s="4">
        <f>IF(実質付加価値!G1025&gt;0,LN(実質付加価値!G1025),0)</f>
        <v>9.3597971928715147</v>
      </c>
      <c r="H1025" s="4">
        <f>IF(実質付加価値!H1025&gt;0,LN(実質付加価値!H1025),0)</f>
        <v>9.5290332911307907</v>
      </c>
      <c r="I1025" s="4">
        <f>IF(実質付加価値!I1025&gt;0,LN(実質付加価値!I1025),0)</f>
        <v>9.3191521388276239</v>
      </c>
    </row>
    <row r="1026" spans="1:9" x14ac:dyDescent="0.15">
      <c r="A1026" s="1">
        <v>45</v>
      </c>
      <c r="B1026" s="1" t="s">
        <v>143</v>
      </c>
      <c r="C1026" s="1">
        <v>11</v>
      </c>
      <c r="D1026" s="1" t="s">
        <v>162</v>
      </c>
      <c r="E1026" s="4">
        <f>IF(実質付加価値!E1026&gt;0,LN(実質付加価値!E1026),0)</f>
        <v>7.7644292423553436</v>
      </c>
      <c r="F1026" s="4">
        <f>IF(実質付加価値!F1026&gt;0,LN(実質付加価値!F1026),0)</f>
        <v>8.5804032145934244</v>
      </c>
      <c r="G1026" s="4">
        <f>IF(実質付加価値!G1026&gt;0,LN(実質付加価値!G1026),0)</f>
        <v>9.6774444532881176</v>
      </c>
      <c r="H1026" s="4">
        <f>IF(実質付加価値!H1026&gt;0,LN(実質付加価値!H1026),0)</f>
        <v>9.91780672145015</v>
      </c>
      <c r="I1026" s="4">
        <f>IF(実質付加価値!I1026&gt;0,LN(実質付加価値!I1026),0)</f>
        <v>10.388116331146273</v>
      </c>
    </row>
    <row r="1027" spans="1:9" x14ac:dyDescent="0.15">
      <c r="A1027" s="1">
        <v>45</v>
      </c>
      <c r="B1027" s="1" t="s">
        <v>143</v>
      </c>
      <c r="C1027" s="1">
        <v>12</v>
      </c>
      <c r="D1027" s="1" t="s">
        <v>163</v>
      </c>
      <c r="E1027" s="4">
        <f>IF(実質付加価値!E1027&gt;0,LN(実質付加価値!E1027),0)</f>
        <v>5.1625148442867337</v>
      </c>
      <c r="F1027" s="4">
        <f>IF(実質付加価値!F1027&gt;0,LN(実質付加価値!F1027),0)</f>
        <v>7.4115496516294561</v>
      </c>
      <c r="G1027" s="4">
        <f>IF(実質付加価値!G1027&gt;0,LN(実質付加価値!G1027),0)</f>
        <v>9.9454496689598351</v>
      </c>
      <c r="H1027" s="4">
        <f>IF(実質付加価値!H1027&gt;0,LN(実質付加価値!H1027),0)</f>
        <v>11.532345329406713</v>
      </c>
      <c r="I1027" s="4">
        <f>IF(実質付加価値!I1027&gt;0,LN(実質付加価値!I1027),0)</f>
        <v>12.67442740306697</v>
      </c>
    </row>
    <row r="1028" spans="1:9" x14ac:dyDescent="0.15">
      <c r="A1028" s="1">
        <v>45</v>
      </c>
      <c r="B1028" s="1" t="s">
        <v>143</v>
      </c>
      <c r="C1028" s="1">
        <v>13</v>
      </c>
      <c r="D1028" s="1" t="s">
        <v>164</v>
      </c>
      <c r="E1028" s="4">
        <f>IF(実質付加価値!E1028&gt;0,LN(実質付加価値!E1028),0)</f>
        <v>6.5275503388402516</v>
      </c>
      <c r="F1028" s="4">
        <f>IF(実質付加価値!F1028&gt;0,LN(実質付加価値!F1028),0)</f>
        <v>8.2069132505727627</v>
      </c>
      <c r="G1028" s="4">
        <f>IF(実質付加価値!G1028&gt;0,LN(実質付加価値!G1028),0)</f>
        <v>8.9088748930827197</v>
      </c>
      <c r="H1028" s="4">
        <f>IF(実質付加価値!H1028&gt;0,LN(実質付加価値!H1028),0)</f>
        <v>9.313709147931247</v>
      </c>
      <c r="I1028" s="4">
        <f>IF(実質付加価値!I1028&gt;0,LN(実質付加価値!I1028),0)</f>
        <v>10.129536306115769</v>
      </c>
    </row>
    <row r="1029" spans="1:9" x14ac:dyDescent="0.15">
      <c r="A1029" s="1">
        <v>45</v>
      </c>
      <c r="B1029" s="1" t="s">
        <v>143</v>
      </c>
      <c r="C1029" s="1">
        <v>14</v>
      </c>
      <c r="D1029" s="1" t="s">
        <v>165</v>
      </c>
      <c r="E1029" s="4">
        <f>IF(実質付加価値!E1029&gt;0,LN(実質付加価値!E1029),0)</f>
        <v>4.8354547043745812</v>
      </c>
      <c r="F1029" s="4">
        <f>IF(実質付加価値!F1029&gt;0,LN(実質付加価値!F1029),0)</f>
        <v>7.566742396975453</v>
      </c>
      <c r="G1029" s="4">
        <f>IF(実質付加価値!G1029&gt;0,LN(実質付加価値!G1029),0)</f>
        <v>8.6739339208906294</v>
      </c>
      <c r="H1029" s="4">
        <f>IF(実質付加価値!H1029&gt;0,LN(実質付加価値!H1029),0)</f>
        <v>9.2645137431767086</v>
      </c>
      <c r="I1029" s="4">
        <f>IF(実質付加価値!I1029&gt;0,LN(実質付加価値!I1029),0)</f>
        <v>10.161208522963637</v>
      </c>
    </row>
    <row r="1030" spans="1:9" x14ac:dyDescent="0.15">
      <c r="A1030" s="1">
        <v>45</v>
      </c>
      <c r="B1030" s="1" t="s">
        <v>143</v>
      </c>
      <c r="C1030" s="1">
        <v>15</v>
      </c>
      <c r="D1030" s="1" t="s">
        <v>166</v>
      </c>
      <c r="E1030" s="4">
        <f>IF(実質付加価値!E1030&gt;0,LN(実質付加価値!E1030),0)</f>
        <v>10.487189083251849</v>
      </c>
      <c r="F1030" s="4">
        <f>IF(実質付加価値!F1030&gt;0,LN(実質付加価値!F1030),0)</f>
        <v>10.901183613683477</v>
      </c>
      <c r="G1030" s="4">
        <f>IF(実質付加価値!G1030&gt;0,LN(実質付加価値!G1030),0)</f>
        <v>11.282964071011779</v>
      </c>
      <c r="H1030" s="4">
        <f>IF(実質付加価値!H1030&gt;0,LN(実質付加価値!H1030),0)</f>
        <v>11.154690897428978</v>
      </c>
      <c r="I1030" s="4">
        <f>IF(実質付加価値!I1030&gt;0,LN(実質付加価値!I1030),0)</f>
        <v>11.439637899153551</v>
      </c>
    </row>
    <row r="1031" spans="1:9" x14ac:dyDescent="0.15">
      <c r="A1031" s="1">
        <v>45</v>
      </c>
      <c r="B1031" s="1" t="s">
        <v>93</v>
      </c>
      <c r="C1031" s="1">
        <v>16</v>
      </c>
      <c r="D1031" s="1" t="s">
        <v>149</v>
      </c>
      <c r="E1031" s="4">
        <f>IF(実質付加価値!E1031&gt;0,LN(実質付加価値!E1031),0)</f>
        <v>12.573799347993386</v>
      </c>
      <c r="F1031" s="4">
        <f>IF(実質付加価値!F1031&gt;0,LN(実質付加価値!F1031),0)</f>
        <v>12.843466309515922</v>
      </c>
      <c r="G1031" s="4">
        <f>IF(実質付加価値!G1031&gt;0,LN(実質付加価値!G1031),0)</f>
        <v>12.988923979388804</v>
      </c>
      <c r="H1031" s="4">
        <f>IF(実質付加価値!H1031&gt;0,LN(実質付加価値!H1031),0)</f>
        <v>12.903944129019299</v>
      </c>
      <c r="I1031" s="4">
        <f>IF(実質付加価値!I1031&gt;0,LN(実質付加価値!I1031),0)</f>
        <v>12.528232732888123</v>
      </c>
    </row>
    <row r="1032" spans="1:9" x14ac:dyDescent="0.15">
      <c r="A1032" s="1">
        <v>45</v>
      </c>
      <c r="B1032" s="1" t="s">
        <v>93</v>
      </c>
      <c r="C1032" s="1">
        <v>17</v>
      </c>
      <c r="D1032" s="1" t="s">
        <v>150</v>
      </c>
      <c r="E1032" s="4">
        <f>IF(実質付加価値!E1032&gt;0,LN(実質付加価値!E1032),0)</f>
        <v>10.919767014496795</v>
      </c>
      <c r="F1032" s="4">
        <f>IF(実質付加価値!F1032&gt;0,LN(実質付加価値!F1032),0)</f>
        <v>10.856037738059962</v>
      </c>
      <c r="G1032" s="4">
        <f>IF(実質付加価値!G1032&gt;0,LN(実質付加価値!G1032),0)</f>
        <v>11.257123261462276</v>
      </c>
      <c r="H1032" s="4">
        <f>IF(実質付加価値!H1032&gt;0,LN(実質付加価値!H1032),0)</f>
        <v>11.372162366174074</v>
      </c>
      <c r="I1032" s="4">
        <f>IF(実質付加価値!I1032&gt;0,LN(実質付加価値!I1032),0)</f>
        <v>11.517476241782711</v>
      </c>
    </row>
    <row r="1033" spans="1:9" x14ac:dyDescent="0.15">
      <c r="A1033" s="1">
        <v>45</v>
      </c>
      <c r="B1033" s="1" t="s">
        <v>93</v>
      </c>
      <c r="C1033" s="1">
        <v>18</v>
      </c>
      <c r="D1033" s="1" t="s">
        <v>151</v>
      </c>
      <c r="E1033" s="4">
        <f>IF(実質付加価値!E1033&gt;0,LN(実質付加価値!E1033),0)</f>
        <v>11.342470418105002</v>
      </c>
      <c r="F1033" s="4">
        <f>IF(実質付加価値!F1033&gt;0,LN(実質付加価値!F1033),0)</f>
        <v>12.204085468142701</v>
      </c>
      <c r="G1033" s="4">
        <f>IF(実質付加価値!G1033&gt;0,LN(実質付加価値!G1033),0)</f>
        <v>12.598207923618457</v>
      </c>
      <c r="H1033" s="4">
        <f>IF(実質付加価値!H1033&gt;0,LN(実質付加価値!H1033),0)</f>
        <v>12.907690527466897</v>
      </c>
      <c r="I1033" s="4">
        <f>IF(実質付加価値!I1033&gt;0,LN(実質付加価値!I1033),0)</f>
        <v>12.878262946101595</v>
      </c>
    </row>
    <row r="1034" spans="1:9" x14ac:dyDescent="0.15">
      <c r="A1034" s="1">
        <v>45</v>
      </c>
      <c r="B1034" s="1" t="s">
        <v>93</v>
      </c>
      <c r="C1034" s="1">
        <v>19</v>
      </c>
      <c r="D1034" s="1" t="s">
        <v>152</v>
      </c>
      <c r="E1034" s="4">
        <f>IF(実質付加価値!E1034&gt;0,LN(実質付加価値!E1034),0)</f>
        <v>9.7544550149880465</v>
      </c>
      <c r="F1034" s="4">
        <f>IF(実質付加価値!F1034&gt;0,LN(実質付加価値!F1034),0)</f>
        <v>11.057418293638381</v>
      </c>
      <c r="G1034" s="4">
        <f>IF(実質付加価値!G1034&gt;0,LN(実質付加価値!G1034),0)</f>
        <v>11.734344871129798</v>
      </c>
      <c r="H1034" s="4">
        <f>IF(実質付加価値!H1034&gt;0,LN(実質付加価値!H1034),0)</f>
        <v>11.745922595533052</v>
      </c>
      <c r="I1034" s="4">
        <f>IF(実質付加価値!I1034&gt;0,LN(実質付加価値!I1034),0)</f>
        <v>11.6701366486982</v>
      </c>
    </row>
    <row r="1035" spans="1:9" x14ac:dyDescent="0.15">
      <c r="A1035" s="1">
        <v>45</v>
      </c>
      <c r="B1035" s="1" t="s">
        <v>93</v>
      </c>
      <c r="C1035" s="1">
        <v>20</v>
      </c>
      <c r="D1035" s="1" t="s">
        <v>153</v>
      </c>
      <c r="E1035" s="4">
        <f>IF(実質付加価値!E1035&gt;0,LN(実質付加価値!E1035),0)</f>
        <v>10.456012465025175</v>
      </c>
      <c r="F1035" s="4">
        <f>IF(実質付加価値!F1035&gt;0,LN(実質付加価値!F1035),0)</f>
        <v>10.999714752034937</v>
      </c>
      <c r="G1035" s="4">
        <f>IF(実質付加価値!G1035&gt;0,LN(実質付加価値!G1035),0)</f>
        <v>10.967827610553215</v>
      </c>
      <c r="H1035" s="4">
        <f>IF(実質付加価値!H1035&gt;0,LN(実質付加価値!H1035),0)</f>
        <v>10.703290524687755</v>
      </c>
      <c r="I1035" s="4">
        <f>IF(実質付加価値!I1035&gt;0,LN(実質付加価値!I1035),0)</f>
        <v>10.809837424086501</v>
      </c>
    </row>
    <row r="1036" spans="1:9" x14ac:dyDescent="0.15">
      <c r="A1036" s="1">
        <v>45</v>
      </c>
      <c r="B1036" s="1" t="s">
        <v>93</v>
      </c>
      <c r="C1036" s="1">
        <v>21</v>
      </c>
      <c r="D1036" s="1" t="s">
        <v>154</v>
      </c>
      <c r="E1036" s="4">
        <f>IF(実質付加価値!E1036&gt;0,LN(実質付加価値!E1036),0)</f>
        <v>11.313331727741049</v>
      </c>
      <c r="F1036" s="4">
        <f>IF(実質付加価値!F1036&gt;0,LN(実質付加価値!F1036),0)</f>
        <v>11.863660977884839</v>
      </c>
      <c r="G1036" s="4">
        <f>IF(実質付加価値!G1036&gt;0,LN(実質付加価値!G1036),0)</f>
        <v>12.034768297826457</v>
      </c>
      <c r="H1036" s="4">
        <f>IF(実質付加価値!H1036&gt;0,LN(実質付加価値!H1036),0)</f>
        <v>12.271018289809351</v>
      </c>
      <c r="I1036" s="4">
        <f>IF(実質付加価値!I1036&gt;0,LN(実質付加価値!I1036),0)</f>
        <v>12.421894904252845</v>
      </c>
    </row>
    <row r="1037" spans="1:9" x14ac:dyDescent="0.15">
      <c r="A1037" s="1">
        <v>45</v>
      </c>
      <c r="B1037" s="1" t="s">
        <v>44</v>
      </c>
      <c r="C1037" s="1">
        <v>22</v>
      </c>
      <c r="D1037" s="1" t="s">
        <v>146</v>
      </c>
      <c r="E1037" s="4">
        <f>IF(実質付加価値!E1037&gt;0,LN(実質付加価値!E1037),0)</f>
        <v>12.579484614902068</v>
      </c>
      <c r="F1037" s="4">
        <f>IF(実質付加価値!F1037&gt;0,LN(実質付加価値!F1037),0)</f>
        <v>13.170012986487233</v>
      </c>
      <c r="G1037" s="4">
        <f>IF(実質付加価値!G1037&gt;0,LN(実質付加価値!G1037),0)</f>
        <v>13.351049872004864</v>
      </c>
      <c r="H1037" s="4">
        <f>IF(実質付加価値!H1037&gt;0,LN(実質付加価値!H1037),0)</f>
        <v>13.609303913150578</v>
      </c>
      <c r="I1037" s="4">
        <f>IF(実質付加価値!I1037&gt;0,LN(実質付加価値!I1037),0)</f>
        <v>13.804161075275102</v>
      </c>
    </row>
    <row r="1038" spans="1:9" x14ac:dyDescent="0.15">
      <c r="A1038" s="1">
        <v>45</v>
      </c>
      <c r="B1038" s="1" t="s">
        <v>44</v>
      </c>
      <c r="C1038" s="1">
        <v>23</v>
      </c>
      <c r="D1038" s="1" t="s">
        <v>167</v>
      </c>
      <c r="E1038" s="4">
        <f>IF(実質付加価値!E1038&gt;0,LN(実質付加価値!E1038),0)</f>
        <v>12.512572291975754</v>
      </c>
      <c r="F1038" s="4">
        <f>IF(実質付加価値!F1038&gt;0,LN(実質付加価値!F1038),0)</f>
        <v>12.760254236761101</v>
      </c>
      <c r="G1038" s="4">
        <f>IF(実質付加価値!G1038&gt;0,LN(実質付加価値!G1038),0)</f>
        <v>12.878492130608958</v>
      </c>
      <c r="H1038" s="4">
        <f>IF(実質付加価値!H1038&gt;0,LN(実質付加価値!H1038),0)</f>
        <v>13.035928114370883</v>
      </c>
      <c r="I1038" s="4">
        <f>IF(実質付加価値!I1038&gt;0,LN(実質付加価値!I1038),0)</f>
        <v>13.200836818421669</v>
      </c>
    </row>
    <row r="1039" spans="1:9" x14ac:dyDescent="0.15">
      <c r="A1039" s="1">
        <v>46</v>
      </c>
      <c r="B1039" s="1" t="s">
        <v>94</v>
      </c>
      <c r="C1039" s="1">
        <v>1</v>
      </c>
      <c r="D1039" s="1" t="s">
        <v>147</v>
      </c>
      <c r="E1039" s="4">
        <f>IF(実質付加価値!E1039&gt;0,LN(実質付加価値!E1039),0)</f>
        <v>12.058284270349517</v>
      </c>
      <c r="F1039" s="4">
        <f>IF(実質付加価値!F1039&gt;0,LN(実質付加価値!F1039),0)</f>
        <v>12.338550943874141</v>
      </c>
      <c r="G1039" s="4">
        <f>IF(実質付加価値!G1039&gt;0,LN(実質付加価値!G1039),0)</f>
        <v>12.622374572418044</v>
      </c>
      <c r="H1039" s="4">
        <f>IF(実質付加価値!H1039&gt;0,LN(実質付加価値!H1039),0)</f>
        <v>12.623418846237913</v>
      </c>
      <c r="I1039" s="4">
        <f>IF(実質付加価値!I1039&gt;0,LN(実質付加価値!I1039),0)</f>
        <v>12.576111883830038</v>
      </c>
    </row>
    <row r="1040" spans="1:9" x14ac:dyDescent="0.15">
      <c r="A1040" s="1">
        <v>46</v>
      </c>
      <c r="B1040" s="1" t="s">
        <v>94</v>
      </c>
      <c r="C1040" s="1">
        <v>2</v>
      </c>
      <c r="D1040" s="1" t="s">
        <v>148</v>
      </c>
      <c r="E1040" s="4">
        <f>IF(実質付加価値!E1040&gt;0,LN(実質付加価値!E1040),0)</f>
        <v>8.801774333152002</v>
      </c>
      <c r="F1040" s="4">
        <f>IF(実質付加価値!F1040&gt;0,LN(実質付加価値!F1040),0)</f>
        <v>9.5343736667624004</v>
      </c>
      <c r="G1040" s="4">
        <f>IF(実質付加価値!G1040&gt;0,LN(実質付加価値!G1040),0)</f>
        <v>9.76549020725699</v>
      </c>
      <c r="H1040" s="4">
        <f>IF(実質付加価値!H1040&gt;0,LN(実質付加価値!H1040),0)</f>
        <v>9.2765394793469564</v>
      </c>
      <c r="I1040" s="4">
        <f>IF(実質付加価値!I1040&gt;0,LN(実質付加価値!I1040),0)</f>
        <v>9.5359886777223135</v>
      </c>
    </row>
    <row r="1041" spans="1:9" x14ac:dyDescent="0.15">
      <c r="A1041" s="1">
        <v>46</v>
      </c>
      <c r="B1041" s="1" t="s">
        <v>144</v>
      </c>
      <c r="C1041" s="1">
        <v>3</v>
      </c>
      <c r="D1041" s="1" t="s">
        <v>155</v>
      </c>
      <c r="E1041" s="4">
        <f>IF(実質付加価値!E1041&gt;0,LN(実質付加価値!E1041),0)</f>
        <v>11.544893779559898</v>
      </c>
      <c r="F1041" s="4">
        <f>IF(実質付加価値!F1041&gt;0,LN(実質付加価値!F1041),0)</f>
        <v>12.182972945490157</v>
      </c>
      <c r="G1041" s="4">
        <f>IF(実質付加価値!G1041&gt;0,LN(実質付加価値!G1041),0)</f>
        <v>12.355667973299511</v>
      </c>
      <c r="H1041" s="4">
        <f>IF(実質付加価値!H1041&gt;0,LN(実質付加価値!H1041),0)</f>
        <v>12.487337956195722</v>
      </c>
      <c r="I1041" s="4">
        <f>IF(実質付加価値!I1041&gt;0,LN(実質付加価値!I1041),0)</f>
        <v>12.653953903036987</v>
      </c>
    </row>
    <row r="1042" spans="1:9" x14ac:dyDescent="0.15">
      <c r="A1042" s="1">
        <v>46</v>
      </c>
      <c r="B1042" s="1" t="s">
        <v>144</v>
      </c>
      <c r="C1042" s="1">
        <v>4</v>
      </c>
      <c r="D1042" s="1" t="s">
        <v>156</v>
      </c>
      <c r="E1042" s="4">
        <f>IF(実質付加価値!E1042&gt;0,LN(実質付加価値!E1042),0)</f>
        <v>9.6910439468674756</v>
      </c>
      <c r="F1042" s="4">
        <f>IF(実質付加価値!F1042&gt;0,LN(実質付加価値!F1042),0)</f>
        <v>10.443543684603116</v>
      </c>
      <c r="G1042" s="4">
        <f>IF(実質付加価値!G1042&gt;0,LN(実質付加価値!G1042),0)</f>
        <v>10.411955282217084</v>
      </c>
      <c r="H1042" s="4">
        <f>IF(実質付加価値!H1042&gt;0,LN(実質付加価値!H1042),0)</f>
        <v>9.755762932268075</v>
      </c>
      <c r="I1042" s="4">
        <f>IF(実質付加価値!I1042&gt;0,LN(実質付加価値!I1042),0)</f>
        <v>9.0575963292861417</v>
      </c>
    </row>
    <row r="1043" spans="1:9" x14ac:dyDescent="0.15">
      <c r="A1043" s="1">
        <v>46</v>
      </c>
      <c r="B1043" s="1" t="s">
        <v>144</v>
      </c>
      <c r="C1043" s="1">
        <v>5</v>
      </c>
      <c r="D1043" s="1" t="s">
        <v>157</v>
      </c>
      <c r="E1043" s="4">
        <f>IF(実質付加価値!E1043&gt;0,LN(実質付加価値!E1043),0)</f>
        <v>9.3345541620464694</v>
      </c>
      <c r="F1043" s="4">
        <f>IF(実質付加価値!F1043&gt;0,LN(実質付加価値!F1043),0)</f>
        <v>9.5035127460922979</v>
      </c>
      <c r="G1043" s="4">
        <f>IF(実質付加価値!G1043&gt;0,LN(実質付加価値!G1043),0)</f>
        <v>9.9608269073567008</v>
      </c>
      <c r="H1043" s="4">
        <f>IF(実質付加価値!H1043&gt;0,LN(実質付加価値!H1043),0)</f>
        <v>9.7336456006067227</v>
      </c>
      <c r="I1043" s="4">
        <f>IF(実質付加価値!I1043&gt;0,LN(実質付加価値!I1043),0)</f>
        <v>9.6849468880420346</v>
      </c>
    </row>
    <row r="1044" spans="1:9" x14ac:dyDescent="0.15">
      <c r="A1044" s="1">
        <v>46</v>
      </c>
      <c r="B1044" s="1" t="s">
        <v>144</v>
      </c>
      <c r="C1044" s="1">
        <v>6</v>
      </c>
      <c r="D1044" s="1" t="s">
        <v>49</v>
      </c>
      <c r="E1044" s="4">
        <f>IF(実質付加価値!E1044&gt;0,LN(実質付加価値!E1044),0)</f>
        <v>5.7785628971857914</v>
      </c>
      <c r="F1044" s="4">
        <f>IF(実質付加価値!F1044&gt;0,LN(実質付加価値!F1044),0)</f>
        <v>6.9236709606215605</v>
      </c>
      <c r="G1044" s="4">
        <f>IF(実質付加価値!G1044&gt;0,LN(実質付加価値!G1044),0)</f>
        <v>8.1215419720291031</v>
      </c>
      <c r="H1044" s="4">
        <f>IF(実質付加価値!H1044&gt;0,LN(実質付加価値!H1044),0)</f>
        <v>8.0458057332496598</v>
      </c>
      <c r="I1044" s="4">
        <f>IF(実質付加価値!I1044&gt;0,LN(実質付加価値!I1044),0)</f>
        <v>8.7963019932840432</v>
      </c>
    </row>
    <row r="1045" spans="1:9" x14ac:dyDescent="0.15">
      <c r="A1045" s="1">
        <v>46</v>
      </c>
      <c r="B1045" s="1" t="s">
        <v>144</v>
      </c>
      <c r="C1045" s="1">
        <v>7</v>
      </c>
      <c r="D1045" s="1" t="s">
        <v>158</v>
      </c>
      <c r="E1045" s="4">
        <f>IF(実質付加価値!E1045&gt;0,LN(実質付加価値!E1045),0)</f>
        <v>7.2934492910177378</v>
      </c>
      <c r="F1045" s="4">
        <f>IF(実質付加価値!F1045&gt;0,LN(実質付加価値!F1045),0)</f>
        <v>7.3986129448275566</v>
      </c>
      <c r="G1045" s="4">
        <f>IF(実質付加価値!G1045&gt;0,LN(実質付加価値!G1045),0)</f>
        <v>8.8064671320175627</v>
      </c>
      <c r="H1045" s="4">
        <f>IF(実質付加価値!H1045&gt;0,LN(実質付加価値!H1045),0)</f>
        <v>8.4033837623013792</v>
      </c>
      <c r="I1045" s="4">
        <f>IF(実質付加価値!I1045&gt;0,LN(実質付加価値!I1045),0)</f>
        <v>7.8390865219172401</v>
      </c>
    </row>
    <row r="1046" spans="1:9" x14ac:dyDescent="0.15">
      <c r="A1046" s="1">
        <v>46</v>
      </c>
      <c r="B1046" s="1" t="s">
        <v>144</v>
      </c>
      <c r="C1046" s="1">
        <v>8</v>
      </c>
      <c r="D1046" s="1" t="s">
        <v>159</v>
      </c>
      <c r="E1046" s="4">
        <f>IF(実質付加価値!E1046&gt;0,LN(実質付加価値!E1046),0)</f>
        <v>9.6613358853274107</v>
      </c>
      <c r="F1046" s="4">
        <f>IF(実質付加価値!F1046&gt;0,LN(実質付加価値!F1046),0)</f>
        <v>10.53872998287383</v>
      </c>
      <c r="G1046" s="4">
        <f>IF(実質付加価値!G1046&gt;0,LN(実質付加価値!G1046),0)</f>
        <v>10.828086536680544</v>
      </c>
      <c r="H1046" s="4">
        <f>IF(実質付加価値!H1046&gt;0,LN(実質付加価値!H1046),0)</f>
        <v>11.392657865632513</v>
      </c>
      <c r="I1046" s="4">
        <f>IF(実質付加価値!I1046&gt;0,LN(実質付加価値!I1046),0)</f>
        <v>11.188501860095165</v>
      </c>
    </row>
    <row r="1047" spans="1:9" x14ac:dyDescent="0.15">
      <c r="A1047" s="1">
        <v>46</v>
      </c>
      <c r="B1047" s="1" t="s">
        <v>144</v>
      </c>
      <c r="C1047" s="1">
        <v>9</v>
      </c>
      <c r="D1047" s="1" t="s">
        <v>160</v>
      </c>
      <c r="E1047" s="4">
        <f>IF(実質付加価値!E1047&gt;0,LN(実質付加価値!E1047),0)</f>
        <v>8.1242911507888351</v>
      </c>
      <c r="F1047" s="4">
        <f>IF(実質付加価値!F1047&gt;0,LN(実質付加価値!F1047),0)</f>
        <v>7.6427578116184902</v>
      </c>
      <c r="G1047" s="4">
        <f>IF(実質付加価値!G1047&gt;0,LN(実質付加価値!G1047),0)</f>
        <v>8.5750014240367509</v>
      </c>
      <c r="H1047" s="4">
        <f>IF(実質付加価値!H1047&gt;0,LN(実質付加価値!H1047),0)</f>
        <v>9.0084010297617141</v>
      </c>
      <c r="I1047" s="4">
        <f>IF(実質付加価値!I1047&gt;0,LN(実質付加価値!I1047),0)</f>
        <v>8.8874852008406631</v>
      </c>
    </row>
    <row r="1048" spans="1:9" x14ac:dyDescent="0.15">
      <c r="A1048" s="1">
        <v>46</v>
      </c>
      <c r="B1048" s="1" t="s">
        <v>144</v>
      </c>
      <c r="C1048" s="1">
        <v>10</v>
      </c>
      <c r="D1048" s="1" t="s">
        <v>161</v>
      </c>
      <c r="E1048" s="4">
        <f>IF(実質付加価値!E1048&gt;0,LN(実質付加価値!E1048),0)</f>
        <v>8.5202704869460693</v>
      </c>
      <c r="F1048" s="4">
        <f>IF(実質付加価値!F1048&gt;0,LN(実質付加価値!F1048),0)</f>
        <v>9.0500038250708936</v>
      </c>
      <c r="G1048" s="4">
        <f>IF(実質付加価値!G1048&gt;0,LN(実質付加価値!G1048),0)</f>
        <v>9.9295600109233551</v>
      </c>
      <c r="H1048" s="4">
        <f>IF(実質付加価値!H1048&gt;0,LN(実質付加価値!H1048),0)</f>
        <v>10.042125694466561</v>
      </c>
      <c r="I1048" s="4">
        <f>IF(実質付加価値!I1048&gt;0,LN(実質付加価値!I1048),0)</f>
        <v>9.5365995570943909</v>
      </c>
    </row>
    <row r="1049" spans="1:9" x14ac:dyDescent="0.15">
      <c r="A1049" s="1">
        <v>46</v>
      </c>
      <c r="B1049" s="1" t="s">
        <v>144</v>
      </c>
      <c r="C1049" s="1">
        <v>11</v>
      </c>
      <c r="D1049" s="1" t="s">
        <v>162</v>
      </c>
      <c r="E1049" s="4">
        <f>IF(実質付加価値!E1049&gt;0,LN(実質付加価値!E1049),0)</f>
        <v>6.9036073623732808</v>
      </c>
      <c r="F1049" s="4">
        <f>IF(実質付加価値!F1049&gt;0,LN(実質付加価値!F1049),0)</f>
        <v>8.2401335924268384</v>
      </c>
      <c r="G1049" s="4">
        <f>IF(実質付加価値!G1049&gt;0,LN(実質付加価値!G1049),0)</f>
        <v>9.165305803777553</v>
      </c>
      <c r="H1049" s="4">
        <f>IF(実質付加価値!H1049&gt;0,LN(実質付加価値!H1049),0)</f>
        <v>10.239050035892518</v>
      </c>
      <c r="I1049" s="4">
        <f>IF(実質付加価値!I1049&gt;0,LN(実質付加価値!I1049),0)</f>
        <v>10.561528252116247</v>
      </c>
    </row>
    <row r="1050" spans="1:9" x14ac:dyDescent="0.15">
      <c r="A1050" s="1">
        <v>46</v>
      </c>
      <c r="B1050" s="1" t="s">
        <v>144</v>
      </c>
      <c r="C1050" s="1">
        <v>12</v>
      </c>
      <c r="D1050" s="1" t="s">
        <v>163</v>
      </c>
      <c r="E1050" s="4">
        <f>IF(実質付加価値!E1050&gt;0,LN(実質付加価値!E1050),0)</f>
        <v>5.1738215521188291</v>
      </c>
      <c r="F1050" s="4">
        <f>IF(実質付加価値!F1050&gt;0,LN(実質付加価値!F1050),0)</f>
        <v>9.0032436023801843</v>
      </c>
      <c r="G1050" s="4">
        <f>IF(実質付加価値!G1050&gt;0,LN(実質付加価値!G1050),0)</f>
        <v>11.049340479002955</v>
      </c>
      <c r="H1050" s="4">
        <f>IF(実質付加価値!H1050&gt;0,LN(実質付加価値!H1050),0)</f>
        <v>12.537095251343258</v>
      </c>
      <c r="I1050" s="4">
        <f>IF(実質付加価値!I1050&gt;0,LN(実質付加価値!I1050),0)</f>
        <v>13.645831250047125</v>
      </c>
    </row>
    <row r="1051" spans="1:9" x14ac:dyDescent="0.15">
      <c r="A1051" s="1">
        <v>46</v>
      </c>
      <c r="B1051" s="1" t="s">
        <v>144</v>
      </c>
      <c r="C1051" s="1">
        <v>13</v>
      </c>
      <c r="D1051" s="1" t="s">
        <v>164</v>
      </c>
      <c r="E1051" s="4">
        <f>IF(実質付加価値!E1051&gt;0,LN(実質付加価値!E1051),0)</f>
        <v>6.9177032898519384</v>
      </c>
      <c r="F1051" s="4">
        <f>IF(実質付加価値!F1051&gt;0,LN(実質付加価値!F1051),0)</f>
        <v>7.3615874781795041</v>
      </c>
      <c r="G1051" s="4">
        <f>IF(実質付加価値!G1051&gt;0,LN(実質付加価値!G1051),0)</f>
        <v>7.6315583644318608</v>
      </c>
      <c r="H1051" s="4">
        <f>IF(実質付加価値!H1051&gt;0,LN(実質付加価値!H1051),0)</f>
        <v>8.7758519368608354</v>
      </c>
      <c r="I1051" s="4">
        <f>IF(実質付加価値!I1051&gt;0,LN(実質付加価値!I1051),0)</f>
        <v>9.2805824894666333</v>
      </c>
    </row>
    <row r="1052" spans="1:9" x14ac:dyDescent="0.15">
      <c r="A1052" s="1">
        <v>46</v>
      </c>
      <c r="B1052" s="1" t="s">
        <v>144</v>
      </c>
      <c r="C1052" s="1">
        <v>14</v>
      </c>
      <c r="D1052" s="1" t="s">
        <v>165</v>
      </c>
      <c r="E1052" s="4">
        <f>IF(実質付加価値!E1052&gt;0,LN(実質付加価値!E1052),0)</f>
        <v>5.4132327906350026</v>
      </c>
      <c r="F1052" s="4">
        <f>IF(実質付加価値!F1052&gt;0,LN(実質付加価値!F1052),0)</f>
        <v>6.3255418802437635</v>
      </c>
      <c r="G1052" s="4">
        <f>IF(実質付加価値!G1052&gt;0,LN(実質付加価値!G1052),0)</f>
        <v>7.1000707905476101</v>
      </c>
      <c r="H1052" s="4">
        <f>IF(実質付加価値!H1052&gt;0,LN(実質付加価値!H1052),0)</f>
        <v>7.6971998782876794</v>
      </c>
      <c r="I1052" s="4">
        <f>IF(実質付加価値!I1052&gt;0,LN(実質付加価値!I1052),0)</f>
        <v>8.5794731279451053</v>
      </c>
    </row>
    <row r="1053" spans="1:9" x14ac:dyDescent="0.15">
      <c r="A1053" s="1">
        <v>46</v>
      </c>
      <c r="B1053" s="1" t="s">
        <v>144</v>
      </c>
      <c r="C1053" s="1">
        <v>15</v>
      </c>
      <c r="D1053" s="1" t="s">
        <v>166</v>
      </c>
      <c r="E1053" s="4">
        <f>IF(実質付加価値!E1053&gt;0,LN(実質付加価値!E1053),0)</f>
        <v>10.579264358118611</v>
      </c>
      <c r="F1053" s="4">
        <f>IF(実質付加価値!F1053&gt;0,LN(実質付加価値!F1053),0)</f>
        <v>10.94364259772383</v>
      </c>
      <c r="G1053" s="4">
        <f>IF(実質付加価値!G1053&gt;0,LN(実質付加価値!G1053),0)</f>
        <v>11.11700589566024</v>
      </c>
      <c r="H1053" s="4">
        <f>IF(実質付加価値!H1053&gt;0,LN(実質付加価値!H1053),0)</f>
        <v>10.958855725092388</v>
      </c>
      <c r="I1053" s="4">
        <f>IF(実質付加価値!I1053&gt;0,LN(実質付加価値!I1053),0)</f>
        <v>10.726248573585126</v>
      </c>
    </row>
    <row r="1054" spans="1:9" x14ac:dyDescent="0.15">
      <c r="A1054" s="1">
        <v>46</v>
      </c>
      <c r="B1054" s="1" t="s">
        <v>94</v>
      </c>
      <c r="C1054" s="1">
        <v>16</v>
      </c>
      <c r="D1054" s="1" t="s">
        <v>149</v>
      </c>
      <c r="E1054" s="4">
        <f>IF(実質付加価値!E1054&gt;0,LN(実質付加価値!E1054),0)</f>
        <v>12.692025307110034</v>
      </c>
      <c r="F1054" s="4">
        <f>IF(実質付加価値!F1054&gt;0,LN(実質付加価値!F1054),0)</f>
        <v>13.252388439797702</v>
      </c>
      <c r="G1054" s="4">
        <f>IF(実質付加価値!G1054&gt;0,LN(実質付加価値!G1054),0)</f>
        <v>13.288191648505311</v>
      </c>
      <c r="H1054" s="4">
        <f>IF(実質付加価値!H1054&gt;0,LN(実質付加価値!H1054),0)</f>
        <v>13.111853011798825</v>
      </c>
      <c r="I1054" s="4">
        <f>IF(実質付加価値!I1054&gt;0,LN(実質付加価値!I1054),0)</f>
        <v>12.736787751632992</v>
      </c>
    </row>
    <row r="1055" spans="1:9" x14ac:dyDescent="0.15">
      <c r="A1055" s="1">
        <v>46</v>
      </c>
      <c r="B1055" s="1" t="s">
        <v>94</v>
      </c>
      <c r="C1055" s="1">
        <v>17</v>
      </c>
      <c r="D1055" s="1" t="s">
        <v>150</v>
      </c>
      <c r="E1055" s="4">
        <f>IF(実質付加価値!E1055&gt;0,LN(実質付加価値!E1055),0)</f>
        <v>10.516260369605408</v>
      </c>
      <c r="F1055" s="4">
        <f>IF(実質付加価値!F1055&gt;0,LN(実質付加価値!F1055),0)</f>
        <v>11.301521219650621</v>
      </c>
      <c r="G1055" s="4">
        <f>IF(実質付加価値!G1055&gt;0,LN(実質付加価値!G1055),0)</f>
        <v>12.108281192502623</v>
      </c>
      <c r="H1055" s="4">
        <f>IF(実質付加価値!H1055&gt;0,LN(実質付加価値!H1055),0)</f>
        <v>12.025049067010482</v>
      </c>
      <c r="I1055" s="4">
        <f>IF(実質付加価値!I1055&gt;0,LN(実質付加価値!I1055),0)</f>
        <v>12.212374589698261</v>
      </c>
    </row>
    <row r="1056" spans="1:9" x14ac:dyDescent="0.15">
      <c r="A1056" s="1">
        <v>46</v>
      </c>
      <c r="B1056" s="1" t="s">
        <v>94</v>
      </c>
      <c r="C1056" s="1">
        <v>18</v>
      </c>
      <c r="D1056" s="1" t="s">
        <v>151</v>
      </c>
      <c r="E1056" s="4">
        <f>IF(実質付加価値!E1056&gt;0,LN(実質付加価値!E1056),0)</f>
        <v>11.802716523175992</v>
      </c>
      <c r="F1056" s="4">
        <f>IF(実質付加価値!F1056&gt;0,LN(実質付加価値!F1056),0)</f>
        <v>12.611590289363734</v>
      </c>
      <c r="G1056" s="4">
        <f>IF(実質付加価値!G1056&gt;0,LN(実質付加価値!G1056),0)</f>
        <v>12.984963541614835</v>
      </c>
      <c r="H1056" s="4">
        <f>IF(実質付加価値!H1056&gt;0,LN(実質付加価値!H1056),0)</f>
        <v>13.198463133841676</v>
      </c>
      <c r="I1056" s="4">
        <f>IF(実質付加価値!I1056&gt;0,LN(実質付加価値!I1056),0)</f>
        <v>13.1587233788145</v>
      </c>
    </row>
    <row r="1057" spans="1:9" x14ac:dyDescent="0.15">
      <c r="A1057" s="1">
        <v>46</v>
      </c>
      <c r="B1057" s="1" t="s">
        <v>94</v>
      </c>
      <c r="C1057" s="1">
        <v>19</v>
      </c>
      <c r="D1057" s="1" t="s">
        <v>152</v>
      </c>
      <c r="E1057" s="4">
        <f>IF(実質付加価値!E1057&gt;0,LN(実質付加価値!E1057),0)</f>
        <v>10.539262312857405</v>
      </c>
      <c r="F1057" s="4">
        <f>IF(実質付加価値!F1057&gt;0,LN(実質付加価値!F1057),0)</f>
        <v>11.65067102127982</v>
      </c>
      <c r="G1057" s="4">
        <f>IF(実質付加価値!G1057&gt;0,LN(実質付加価値!G1057),0)</f>
        <v>12.413063206767372</v>
      </c>
      <c r="H1057" s="4">
        <f>IF(実質付加価値!H1057&gt;0,LN(実質付加価値!H1057),0)</f>
        <v>12.401531033055184</v>
      </c>
      <c r="I1057" s="4">
        <f>IF(実質付加価値!I1057&gt;0,LN(実質付加価値!I1057),0)</f>
        <v>12.419416868462964</v>
      </c>
    </row>
    <row r="1058" spans="1:9" x14ac:dyDescent="0.15">
      <c r="A1058" s="1">
        <v>46</v>
      </c>
      <c r="B1058" s="1" t="s">
        <v>94</v>
      </c>
      <c r="C1058" s="1">
        <v>20</v>
      </c>
      <c r="D1058" s="1" t="s">
        <v>153</v>
      </c>
      <c r="E1058" s="4">
        <f>IF(実質付加価値!E1058&gt;0,LN(実質付加価値!E1058),0)</f>
        <v>10.859001566524794</v>
      </c>
      <c r="F1058" s="4">
        <f>IF(実質付加価値!F1058&gt;0,LN(実質付加価値!F1058),0)</f>
        <v>11.43276036487288</v>
      </c>
      <c r="G1058" s="4">
        <f>IF(実質付加価値!G1058&gt;0,LN(実質付加価値!G1058),0)</f>
        <v>11.353791304624881</v>
      </c>
      <c r="H1058" s="4">
        <f>IF(実質付加価値!H1058&gt;0,LN(実質付加価値!H1058),0)</f>
        <v>11.082298135242761</v>
      </c>
      <c r="I1058" s="4">
        <f>IF(実質付加価値!I1058&gt;0,LN(実質付加価値!I1058),0)</f>
        <v>11.115968150598158</v>
      </c>
    </row>
    <row r="1059" spans="1:9" x14ac:dyDescent="0.15">
      <c r="A1059" s="1">
        <v>46</v>
      </c>
      <c r="B1059" s="1" t="s">
        <v>94</v>
      </c>
      <c r="C1059" s="1">
        <v>21</v>
      </c>
      <c r="D1059" s="1" t="s">
        <v>154</v>
      </c>
      <c r="E1059" s="4">
        <f>IF(実質付加価値!E1059&gt;0,LN(実質付加価値!E1059),0)</f>
        <v>11.829561804659091</v>
      </c>
      <c r="F1059" s="4">
        <f>IF(実質付加価値!F1059&gt;0,LN(実質付加価値!F1059),0)</f>
        <v>12.463657525738288</v>
      </c>
      <c r="G1059" s="4">
        <f>IF(実質付加価値!G1059&gt;0,LN(実質付加価値!G1059),0)</f>
        <v>12.74803100396754</v>
      </c>
      <c r="H1059" s="4">
        <f>IF(実質付加価値!H1059&gt;0,LN(実質付加価値!H1059),0)</f>
        <v>12.973390275394738</v>
      </c>
      <c r="I1059" s="4">
        <f>IF(実質付加価値!I1059&gt;0,LN(実質付加価値!I1059),0)</f>
        <v>13.172323946301821</v>
      </c>
    </row>
    <row r="1060" spans="1:9" x14ac:dyDescent="0.15">
      <c r="A1060" s="1">
        <v>46</v>
      </c>
      <c r="B1060" s="1" t="s">
        <v>45</v>
      </c>
      <c r="C1060" s="1">
        <v>22</v>
      </c>
      <c r="D1060" s="1" t="s">
        <v>146</v>
      </c>
      <c r="E1060" s="4">
        <f>IF(実質付加価値!E1060&gt;0,LN(実質付加価値!E1060),0)</f>
        <v>13.034807291755062</v>
      </c>
      <c r="F1060" s="4">
        <f>IF(実質付加価値!F1060&gt;0,LN(実質付加価値!F1060),0)</f>
        <v>13.529069183964806</v>
      </c>
      <c r="G1060" s="4">
        <f>IF(実質付加価値!G1060&gt;0,LN(実質付加価値!G1060),0)</f>
        <v>13.731494989987873</v>
      </c>
      <c r="H1060" s="4">
        <f>IF(実質付加価値!H1060&gt;0,LN(実質付加価値!H1060),0)</f>
        <v>13.995372202170389</v>
      </c>
      <c r="I1060" s="4">
        <f>IF(実質付加価値!I1060&gt;0,LN(実質付加価値!I1060),0)</f>
        <v>14.234359470380433</v>
      </c>
    </row>
    <row r="1061" spans="1:9" x14ac:dyDescent="0.15">
      <c r="A1061" s="1">
        <v>46</v>
      </c>
      <c r="B1061" s="1" t="s">
        <v>45</v>
      </c>
      <c r="C1061" s="1">
        <v>23</v>
      </c>
      <c r="D1061" s="1" t="s">
        <v>167</v>
      </c>
      <c r="E1061" s="4">
        <f>IF(実質付加価値!E1061&gt;0,LN(実質付加価値!E1061),0)</f>
        <v>13.082271250842979</v>
      </c>
      <c r="F1061" s="4">
        <f>IF(実質付加価値!F1061&gt;0,LN(実質付加価値!F1061),0)</f>
        <v>13.262579079831733</v>
      </c>
      <c r="G1061" s="4">
        <f>IF(実質付加価値!G1061&gt;0,LN(実質付加価値!G1061),0)</f>
        <v>13.325243117868538</v>
      </c>
      <c r="H1061" s="4">
        <f>IF(実質付加価値!H1061&gt;0,LN(実質付加価値!H1061),0)</f>
        <v>13.491482826506914</v>
      </c>
      <c r="I1061" s="4">
        <f>IF(実質付加価値!I1061&gt;0,LN(実質付加価値!I1061),0)</f>
        <v>13.586826916684489</v>
      </c>
    </row>
    <row r="1062" spans="1:9" x14ac:dyDescent="0.15">
      <c r="A1062" s="1">
        <v>47</v>
      </c>
      <c r="B1062" s="1" t="s">
        <v>95</v>
      </c>
      <c r="C1062" s="1">
        <v>1</v>
      </c>
      <c r="D1062" s="1" t="s">
        <v>147</v>
      </c>
      <c r="E1062" s="2"/>
      <c r="F1062" s="4">
        <f>IF(実質付加価値!F1062&gt;0,LN(実質付加価値!F1062),0)</f>
        <v>11.145577255377617</v>
      </c>
      <c r="G1062" s="4">
        <f>IF(実質付加価値!G1062&gt;0,LN(実質付加価値!G1062),0)</f>
        <v>11.38221733005283</v>
      </c>
      <c r="H1062" s="4">
        <f>IF(実質付加価値!H1062&gt;0,LN(実質付加価値!H1062),0)</f>
        <v>11.31340307647203</v>
      </c>
      <c r="I1062" s="4">
        <f>IF(実質付加価値!I1062&gt;0,LN(実質付加価値!I1062),0)</f>
        <v>11.438079107509896</v>
      </c>
    </row>
    <row r="1063" spans="1:9" x14ac:dyDescent="0.15">
      <c r="A1063" s="1">
        <v>47</v>
      </c>
      <c r="B1063" s="1" t="s">
        <v>95</v>
      </c>
      <c r="C1063" s="1">
        <v>2</v>
      </c>
      <c r="D1063" s="1" t="s">
        <v>148</v>
      </c>
      <c r="E1063" s="2"/>
      <c r="F1063" s="4">
        <f>IF(実質付加価値!F1063&gt;0,LN(実質付加価値!F1063),0)</f>
        <v>8.8052520334944511</v>
      </c>
      <c r="G1063" s="4">
        <f>IF(実質付加価値!G1063&gt;0,LN(実質付加価値!G1063),0)</f>
        <v>9.2511806842456874</v>
      </c>
      <c r="H1063" s="4">
        <f>IF(実質付加価値!H1063&gt;0,LN(実質付加価値!H1063),0)</f>
        <v>9.178027180859063</v>
      </c>
      <c r="I1063" s="4">
        <f>IF(実質付加価値!I1063&gt;0,LN(実質付加価値!I1063),0)</f>
        <v>8.4202202785420521</v>
      </c>
    </row>
    <row r="1064" spans="1:9" x14ac:dyDescent="0.15">
      <c r="A1064" s="1">
        <v>47</v>
      </c>
      <c r="B1064" s="1" t="s">
        <v>145</v>
      </c>
      <c r="C1064" s="1">
        <v>3</v>
      </c>
      <c r="D1064" s="1" t="s">
        <v>155</v>
      </c>
      <c r="E1064" s="2"/>
      <c r="F1064" s="4">
        <f>IF(実質付加価値!F1064&gt;0,LN(実質付加価値!F1064),0)</f>
        <v>11.215196185446219</v>
      </c>
      <c r="G1064" s="4">
        <f>IF(実質付加価値!G1064&gt;0,LN(実質付加価値!G1064),0)</f>
        <v>11.327325109946591</v>
      </c>
      <c r="H1064" s="4">
        <f>IF(実質付加価値!H1064&gt;0,LN(実質付加価値!H1064),0)</f>
        <v>11.462748515618179</v>
      </c>
      <c r="I1064" s="4">
        <f>IF(実質付加価値!I1064&gt;0,LN(実質付加価値!I1064),0)</f>
        <v>11.432341318843427</v>
      </c>
    </row>
    <row r="1065" spans="1:9" x14ac:dyDescent="0.15">
      <c r="A1065" s="1">
        <v>47</v>
      </c>
      <c r="B1065" s="1" t="s">
        <v>145</v>
      </c>
      <c r="C1065" s="1">
        <v>4</v>
      </c>
      <c r="D1065" s="1" t="s">
        <v>156</v>
      </c>
      <c r="E1065" s="2"/>
      <c r="F1065" s="4">
        <f>IF(実質付加価値!F1065&gt;0,LN(実質付加価値!F1065),0)</f>
        <v>7.7135700394915236</v>
      </c>
      <c r="G1065" s="4">
        <f>IF(実質付加価値!G1065&gt;0,LN(実質付加価値!G1065),0)</f>
        <v>8.0989178138866667</v>
      </c>
      <c r="H1065" s="4">
        <f>IF(実質付加価値!H1065&gt;0,LN(実質付加価値!H1065),0)</f>
        <v>7.7869876608731845</v>
      </c>
      <c r="I1065" s="4">
        <f>IF(実質付加価値!I1065&gt;0,LN(実質付加価値!I1065),0)</f>
        <v>8.4897538326249204</v>
      </c>
    </row>
    <row r="1066" spans="1:9" x14ac:dyDescent="0.15">
      <c r="A1066" s="1">
        <v>47</v>
      </c>
      <c r="B1066" s="1" t="s">
        <v>145</v>
      </c>
      <c r="C1066" s="1">
        <v>5</v>
      </c>
      <c r="D1066" s="1" t="s">
        <v>157</v>
      </c>
      <c r="E1066" s="2"/>
      <c r="F1066" s="4">
        <f>IF(実質付加価値!F1066&gt;0,LN(実質付加価値!F1066),0)</f>
        <v>7.1288288337795871</v>
      </c>
      <c r="G1066" s="4">
        <f>IF(実質付加価値!G1066&gt;0,LN(実質付加価値!G1066),0)</f>
        <v>7.8490717121362783</v>
      </c>
      <c r="H1066" s="4">
        <f>IF(実質付加価値!H1066&gt;0,LN(実質付加価値!H1066),0)</f>
        <v>7.8704696211104439</v>
      </c>
      <c r="I1066" s="4">
        <f>IF(実質付加価値!I1066&gt;0,LN(実質付加価値!I1066),0)</f>
        <v>7.6777509601214087</v>
      </c>
    </row>
    <row r="1067" spans="1:9" x14ac:dyDescent="0.15">
      <c r="A1067" s="1">
        <v>47</v>
      </c>
      <c r="B1067" s="1" t="s">
        <v>145</v>
      </c>
      <c r="C1067" s="1">
        <v>6</v>
      </c>
      <c r="D1067" s="1" t="s">
        <v>49</v>
      </c>
      <c r="E1067" s="2"/>
      <c r="F1067" s="4">
        <f>IF(実質付加価値!F1067&gt;0,LN(実質付加価値!F1067),0)</f>
        <v>6.5196040500412282</v>
      </c>
      <c r="G1067" s="4">
        <f>IF(実質付加価値!G1067&gt;0,LN(実質付加価値!G1067),0)</f>
        <v>7.4522667395510851</v>
      </c>
      <c r="H1067" s="4">
        <f>IF(実質付加価値!H1067&gt;0,LN(実質付加価値!H1067),0)</f>
        <v>7.5882076985470857</v>
      </c>
      <c r="I1067" s="4">
        <f>IF(実質付加価値!I1067&gt;0,LN(実質付加価値!I1067),0)</f>
        <v>8.4452942365615051</v>
      </c>
    </row>
    <row r="1068" spans="1:9" x14ac:dyDescent="0.15">
      <c r="A1068" s="1">
        <v>47</v>
      </c>
      <c r="B1068" s="1" t="s">
        <v>145</v>
      </c>
      <c r="C1068" s="1">
        <v>7</v>
      </c>
      <c r="D1068" s="1" t="s">
        <v>158</v>
      </c>
      <c r="E1068" s="2"/>
      <c r="F1068" s="4">
        <f>IF(実質付加価値!F1068&gt;0,LN(実質付加価値!F1068),0)</f>
        <v>10.131103152609017</v>
      </c>
      <c r="G1068" s="4">
        <f>IF(実質付加価値!G1068&gt;0,LN(実質付加価値!G1068),0)</f>
        <v>10.658788026070939</v>
      </c>
      <c r="H1068" s="4">
        <f>IF(実質付加価値!H1068&gt;0,LN(実質付加価値!H1068),0)</f>
        <v>10.968341634568032</v>
      </c>
      <c r="I1068" s="4">
        <f>IF(実質付加価値!I1068&gt;0,LN(実質付加価値!I1068),0)</f>
        <v>0</v>
      </c>
    </row>
    <row r="1069" spans="1:9" x14ac:dyDescent="0.15">
      <c r="A1069" s="1">
        <v>47</v>
      </c>
      <c r="B1069" s="1" t="s">
        <v>145</v>
      </c>
      <c r="C1069" s="1">
        <v>8</v>
      </c>
      <c r="D1069" s="1" t="s">
        <v>159</v>
      </c>
      <c r="E1069" s="2"/>
      <c r="F1069" s="4">
        <f>IF(実質付加価値!F1069&gt;0,LN(実質付加価値!F1069),0)</f>
        <v>9.1705458409563736</v>
      </c>
      <c r="G1069" s="4">
        <f>IF(実質付加価値!G1069&gt;0,LN(実質付加価値!G1069),0)</f>
        <v>9.7268475676549677</v>
      </c>
      <c r="H1069" s="4">
        <f>IF(実質付加価値!H1069&gt;0,LN(実質付加価値!H1069),0)</f>
        <v>9.9923926114511499</v>
      </c>
      <c r="I1069" s="4">
        <f>IF(実質付加価値!I1069&gt;0,LN(実質付加価値!I1069),0)</f>
        <v>9.6427742192034422</v>
      </c>
    </row>
    <row r="1070" spans="1:9" x14ac:dyDescent="0.15">
      <c r="A1070" s="1">
        <v>47</v>
      </c>
      <c r="B1070" s="1" t="s">
        <v>145</v>
      </c>
      <c r="C1070" s="1">
        <v>9</v>
      </c>
      <c r="D1070" s="1" t="s">
        <v>160</v>
      </c>
      <c r="E1070" s="2"/>
      <c r="F1070" s="4">
        <f>IF(実質付加価値!F1070&gt;0,LN(実質付加価値!F1070),0)</f>
        <v>7.6352636198265804</v>
      </c>
      <c r="G1070" s="4">
        <f>IF(実質付加価値!G1070&gt;0,LN(実質付加価値!G1070),0)</f>
        <v>8.4550989171039017</v>
      </c>
      <c r="H1070" s="4">
        <f>IF(実質付加価値!H1070&gt;0,LN(実質付加価値!H1070),0)</f>
        <v>8.3396567343055494</v>
      </c>
      <c r="I1070" s="4">
        <f>IF(実質付加価値!I1070&gt;0,LN(実質付加価値!I1070),0)</f>
        <v>7.9462425102972913</v>
      </c>
    </row>
    <row r="1071" spans="1:9" x14ac:dyDescent="0.15">
      <c r="A1071" s="1">
        <v>47</v>
      </c>
      <c r="B1071" s="1" t="s">
        <v>145</v>
      </c>
      <c r="C1071" s="1">
        <v>10</v>
      </c>
      <c r="D1071" s="1" t="s">
        <v>161</v>
      </c>
      <c r="E1071" s="2"/>
      <c r="F1071" s="4">
        <f>IF(実質付加価値!F1071&gt;0,LN(実質付加価値!F1071),0)</f>
        <v>8.8686081129867702</v>
      </c>
      <c r="G1071" s="4">
        <f>IF(実質付加価値!G1071&gt;0,LN(実質付加価値!G1071),0)</f>
        <v>9.3255044720782045</v>
      </c>
      <c r="H1071" s="4">
        <f>IF(実質付加価値!H1071&gt;0,LN(実質付加価値!H1071),0)</f>
        <v>9.3032790578796174</v>
      </c>
      <c r="I1071" s="4">
        <f>IF(実質付加価値!I1071&gt;0,LN(実質付加価値!I1071),0)</f>
        <v>9.1728194168192552</v>
      </c>
    </row>
    <row r="1072" spans="1:9" x14ac:dyDescent="0.15">
      <c r="A1072" s="1">
        <v>47</v>
      </c>
      <c r="B1072" s="1" t="s">
        <v>145</v>
      </c>
      <c r="C1072" s="1">
        <v>11</v>
      </c>
      <c r="D1072" s="1" t="s">
        <v>162</v>
      </c>
      <c r="E1072" s="2"/>
      <c r="F1072" s="4">
        <f>IF(実質付加価値!F1072&gt;0,LN(実質付加価値!F1072),0)</f>
        <v>5.0096676882506115</v>
      </c>
      <c r="G1072" s="4">
        <f>IF(実質付加価値!G1072&gt;0,LN(実質付加価値!G1072),0)</f>
        <v>6.315835865267263</v>
      </c>
      <c r="H1072" s="4">
        <f>IF(実質付加価値!H1072&gt;0,LN(実質付加価値!H1072),0)</f>
        <v>8.0445956140457948</v>
      </c>
      <c r="I1072" s="4">
        <f>IF(実質付加価値!I1072&gt;0,LN(実質付加価値!I1072),0)</f>
        <v>7.3898828328637833</v>
      </c>
    </row>
    <row r="1073" spans="1:9" x14ac:dyDescent="0.15">
      <c r="A1073" s="1">
        <v>47</v>
      </c>
      <c r="B1073" s="1" t="s">
        <v>145</v>
      </c>
      <c r="C1073" s="1">
        <v>12</v>
      </c>
      <c r="D1073" s="1" t="s">
        <v>163</v>
      </c>
      <c r="E1073" s="2"/>
      <c r="F1073" s="4">
        <f>IF(実質付加価値!F1073&gt;0,LN(実質付加価値!F1073),0)</f>
        <v>3.4651760351200056</v>
      </c>
      <c r="G1073" s="4">
        <f>IF(実質付加価値!G1073&gt;0,LN(実質付加価値!G1073),0)</f>
        <v>5.529823460452536</v>
      </c>
      <c r="H1073" s="4">
        <f>IF(実質付加価値!H1073&gt;0,LN(実質付加価値!H1073),0)</f>
        <v>7.1053807344204492</v>
      </c>
      <c r="I1073" s="4">
        <f>IF(実質付加価値!I1073&gt;0,LN(実質付加価値!I1073),0)</f>
        <v>8.3220122359120925</v>
      </c>
    </row>
    <row r="1074" spans="1:9" x14ac:dyDescent="0.15">
      <c r="A1074" s="1">
        <v>47</v>
      </c>
      <c r="B1074" s="1" t="s">
        <v>145</v>
      </c>
      <c r="C1074" s="1">
        <v>13</v>
      </c>
      <c r="D1074" s="1" t="s">
        <v>164</v>
      </c>
      <c r="E1074" s="2"/>
      <c r="F1074" s="4">
        <f>IF(実質付加価値!F1074&gt;0,LN(実質付加価値!F1074),0)</f>
        <v>5.8651618582815717</v>
      </c>
      <c r="G1074" s="4">
        <f>IF(実質付加価値!G1074&gt;0,LN(実質付加価値!G1074),0)</f>
        <v>6.3830323350403733</v>
      </c>
      <c r="H1074" s="4">
        <f>IF(実質付加価値!H1074&gt;0,LN(実質付加価値!H1074),0)</f>
        <v>5.9907605310888457</v>
      </c>
      <c r="I1074" s="4">
        <f>IF(実質付加価値!I1074&gt;0,LN(実質付加価値!I1074),0)</f>
        <v>7.7618731060918877</v>
      </c>
    </row>
    <row r="1075" spans="1:9" x14ac:dyDescent="0.15">
      <c r="A1075" s="1">
        <v>47</v>
      </c>
      <c r="B1075" s="1" t="s">
        <v>145</v>
      </c>
      <c r="C1075" s="1">
        <v>14</v>
      </c>
      <c r="D1075" s="1" t="s">
        <v>165</v>
      </c>
      <c r="E1075" s="2"/>
      <c r="F1075" s="4">
        <f>IF(実質付加価値!F1075&gt;0,LN(実質付加価値!F1075),0)</f>
        <v>2.5396592111167355</v>
      </c>
      <c r="G1075" s="4">
        <f>IF(実質付加価値!G1075&gt;0,LN(実質付加価値!G1075),0)</f>
        <v>4.499276902486506</v>
      </c>
      <c r="H1075" s="4">
        <f>IF(実質付加価値!H1075&gt;0,LN(実質付加価値!H1075),0)</f>
        <v>4.809744555436807</v>
      </c>
      <c r="I1075" s="4">
        <f>IF(実質付加価値!I1075&gt;0,LN(実質付加価値!I1075),0)</f>
        <v>5.9257612848155778</v>
      </c>
    </row>
    <row r="1076" spans="1:9" x14ac:dyDescent="0.15">
      <c r="A1076" s="1">
        <v>47</v>
      </c>
      <c r="B1076" s="1" t="s">
        <v>145</v>
      </c>
      <c r="C1076" s="1">
        <v>15</v>
      </c>
      <c r="D1076" s="1" t="s">
        <v>166</v>
      </c>
      <c r="E1076" s="2"/>
      <c r="F1076" s="4">
        <f>IF(実質付加価値!F1076&gt;0,LN(実質付加価値!F1076),0)</f>
        <v>9.8324895388446549</v>
      </c>
      <c r="G1076" s="4">
        <f>IF(実質付加価値!G1076&gt;0,LN(実質付加価値!G1076),0)</f>
        <v>10.389725258737695</v>
      </c>
      <c r="H1076" s="4">
        <f>IF(実質付加価値!H1076&gt;0,LN(実質付加価値!H1076),0)</f>
        <v>10.361903212565599</v>
      </c>
      <c r="I1076" s="4">
        <f>IF(実質付加価値!I1076&gt;0,LN(実質付加価値!I1076),0)</f>
        <v>10.437995289883846</v>
      </c>
    </row>
    <row r="1077" spans="1:9" x14ac:dyDescent="0.15">
      <c r="A1077" s="1">
        <v>47</v>
      </c>
      <c r="B1077" s="1" t="s">
        <v>95</v>
      </c>
      <c r="C1077" s="1">
        <v>16</v>
      </c>
      <c r="D1077" s="1" t="s">
        <v>149</v>
      </c>
      <c r="E1077" s="2"/>
      <c r="F1077" s="4">
        <f>IF(実質付加価値!F1077&gt;0,LN(実質付加価値!F1077),0)</f>
        <v>12.749262066420387</v>
      </c>
      <c r="G1077" s="4">
        <f>IF(実質付加価値!G1077&gt;0,LN(実質付加価値!G1077),0)</f>
        <v>13.006171369472479</v>
      </c>
      <c r="H1077" s="4">
        <f>IF(実質付加価値!H1077&gt;0,LN(実質付加価値!H1077),0)</f>
        <v>12.814126990170344</v>
      </c>
      <c r="I1077" s="4">
        <f>IF(実質付加価値!I1077&gt;0,LN(実質付加価値!I1077),0)</f>
        <v>12.667213590575638</v>
      </c>
    </row>
    <row r="1078" spans="1:9" x14ac:dyDescent="0.15">
      <c r="A1078" s="1">
        <v>47</v>
      </c>
      <c r="B1078" s="1" t="s">
        <v>95</v>
      </c>
      <c r="C1078" s="1">
        <v>17</v>
      </c>
      <c r="D1078" s="1" t="s">
        <v>150</v>
      </c>
      <c r="E1078" s="2"/>
      <c r="F1078" s="4">
        <f>IF(実質付加価値!F1078&gt;0,LN(実質付加価値!F1078),0)</f>
        <v>10.453047644116664</v>
      </c>
      <c r="G1078" s="4">
        <f>IF(実質付加価値!G1078&gt;0,LN(実質付加価値!G1078),0)</f>
        <v>11.293442927929943</v>
      </c>
      <c r="H1078" s="4">
        <f>IF(実質付加価値!H1078&gt;0,LN(実質付加価値!H1078),0)</f>
        <v>11.546625155847623</v>
      </c>
      <c r="I1078" s="4">
        <f>IF(実質付加価値!I1078&gt;0,LN(実質付加価値!I1078),0)</f>
        <v>11.860414549133102</v>
      </c>
    </row>
    <row r="1079" spans="1:9" x14ac:dyDescent="0.15">
      <c r="A1079" s="1">
        <v>47</v>
      </c>
      <c r="B1079" s="1" t="s">
        <v>95</v>
      </c>
      <c r="C1079" s="1">
        <v>18</v>
      </c>
      <c r="D1079" s="1" t="s">
        <v>151</v>
      </c>
      <c r="E1079" s="2"/>
      <c r="F1079" s="4">
        <f>IF(実質付加価値!F1079&gt;0,LN(実質付加価値!F1079),0)</f>
        <v>12.032089191957798</v>
      </c>
      <c r="G1079" s="4">
        <f>IF(実質付加価値!G1079&gt;0,LN(実質付加価値!G1079),0)</f>
        <v>12.48739652908929</v>
      </c>
      <c r="H1079" s="4">
        <f>IF(実質付加価値!H1079&gt;0,LN(実質付加価値!H1079),0)</f>
        <v>12.825744294537838</v>
      </c>
      <c r="I1079" s="4">
        <f>IF(実質付加価値!I1079&gt;0,LN(実質付加価値!I1079),0)</f>
        <v>12.895747900984276</v>
      </c>
    </row>
    <row r="1080" spans="1:9" x14ac:dyDescent="0.15">
      <c r="A1080" s="1">
        <v>47</v>
      </c>
      <c r="B1080" s="1" t="s">
        <v>95</v>
      </c>
      <c r="C1080" s="1">
        <v>19</v>
      </c>
      <c r="D1080" s="1" t="s">
        <v>152</v>
      </c>
      <c r="E1080" s="2"/>
      <c r="F1080" s="4">
        <f>IF(実質付加価値!F1080&gt;0,LN(実質付加価値!F1080),0)</f>
        <v>10.809530980701954</v>
      </c>
      <c r="G1080" s="4">
        <f>IF(実質付加価値!G1080&gt;0,LN(実質付加価値!G1080),0)</f>
        <v>11.740327324671213</v>
      </c>
      <c r="H1080" s="4">
        <f>IF(実質付加価値!H1080&gt;0,LN(実質付加価値!H1080),0)</f>
        <v>11.844772410040077</v>
      </c>
      <c r="I1080" s="4">
        <f>IF(実質付加価値!I1080&gt;0,LN(実質付加価値!I1080),0)</f>
        <v>11.762589941768145</v>
      </c>
    </row>
    <row r="1081" spans="1:9" x14ac:dyDescent="0.15">
      <c r="A1081" s="1">
        <v>47</v>
      </c>
      <c r="B1081" s="1" t="s">
        <v>95</v>
      </c>
      <c r="C1081" s="1">
        <v>20</v>
      </c>
      <c r="D1081" s="1" t="s">
        <v>153</v>
      </c>
      <c r="E1081" s="2"/>
      <c r="F1081" s="4">
        <f>IF(実質付加価値!F1081&gt;0,LN(実質付加価値!F1081),0)</f>
        <v>11.084269502762696</v>
      </c>
      <c r="G1081" s="4">
        <f>IF(実質付加価値!G1081&gt;0,LN(実質付加価値!G1081),0)</f>
        <v>11.016143602232324</v>
      </c>
      <c r="H1081" s="4">
        <f>IF(実質付加価値!H1081&gt;0,LN(実質付加価値!H1081),0)</f>
        <v>10.647096633299443</v>
      </c>
      <c r="I1081" s="4">
        <f>IF(実質付加価値!I1081&gt;0,LN(実質付加価値!I1081),0)</f>
        <v>10.887668580337634</v>
      </c>
    </row>
    <row r="1082" spans="1:9" x14ac:dyDescent="0.15">
      <c r="A1082" s="1">
        <v>47</v>
      </c>
      <c r="B1082" s="1" t="s">
        <v>95</v>
      </c>
      <c r="C1082" s="1">
        <v>21</v>
      </c>
      <c r="D1082" s="1" t="s">
        <v>154</v>
      </c>
      <c r="E1082" s="2"/>
      <c r="F1082" s="4">
        <f>IF(実質付加価値!F1082&gt;0,LN(実質付加価値!F1082),0)</f>
        <v>11.932258961955336</v>
      </c>
      <c r="G1082" s="4">
        <f>IF(実質付加価値!G1082&gt;0,LN(実質付加価値!G1082),0)</f>
        <v>12.319919062769655</v>
      </c>
      <c r="H1082" s="4">
        <f>IF(実質付加価値!H1082&gt;0,LN(実質付加価値!H1082),0)</f>
        <v>12.470305252578981</v>
      </c>
      <c r="I1082" s="4">
        <f>IF(実質付加価値!I1082&gt;0,LN(実質付加価値!I1082),0)</f>
        <v>12.742232528091057</v>
      </c>
    </row>
    <row r="1083" spans="1:9" x14ac:dyDescent="0.15">
      <c r="A1083" s="1">
        <v>47</v>
      </c>
      <c r="B1083" s="1" t="s">
        <v>46</v>
      </c>
      <c r="C1083" s="1">
        <v>22</v>
      </c>
      <c r="D1083" s="1" t="s">
        <v>146</v>
      </c>
      <c r="E1083" s="2"/>
      <c r="F1083" s="4">
        <f>IF(実質付加価値!F1083&gt;0,LN(実質付加価値!F1083),0)</f>
        <v>13.023304980257063</v>
      </c>
      <c r="G1083" s="4">
        <f>IF(実質付加価値!G1083&gt;0,LN(実質付加価値!G1083),0)</f>
        <v>13.488338787898316</v>
      </c>
      <c r="H1083" s="4">
        <f>IF(実質付加価値!H1083&gt;0,LN(実質付加価値!H1083),0)</f>
        <v>13.763939688401695</v>
      </c>
      <c r="I1083" s="4">
        <f>IF(実質付加価値!I1083&gt;0,LN(実質付加価値!I1083),0)</f>
        <v>14.049200084215622</v>
      </c>
    </row>
    <row r="1084" spans="1:9" x14ac:dyDescent="0.15">
      <c r="A1084" s="1">
        <v>47</v>
      </c>
      <c r="B1084" s="1" t="s">
        <v>46</v>
      </c>
      <c r="C1084" s="1">
        <v>23</v>
      </c>
      <c r="D1084" s="1" t="s">
        <v>167</v>
      </c>
      <c r="E1084" s="2"/>
      <c r="F1084" s="4">
        <f>IF(実質付加価値!F1084&gt;0,LN(実質付加価値!F1084),0)</f>
        <v>12.854363382664104</v>
      </c>
      <c r="G1084" s="4">
        <f>IF(実質付加価値!G1084&gt;0,LN(実質付加価値!G1084),0)</f>
        <v>13.093010754465821</v>
      </c>
      <c r="H1084" s="4">
        <f>IF(実質付加価値!H1084&gt;0,LN(実質付加価値!H1084),0)</f>
        <v>13.290557245438995</v>
      </c>
      <c r="I1084" s="4">
        <f>IF(実質付加価値!I1084&gt;0,LN(実質付加価値!I1084),0)</f>
        <v>13.426154241184554</v>
      </c>
    </row>
    <row r="1085" spans="1:9" x14ac:dyDescent="0.15">
      <c r="A1085" s="1">
        <v>0</v>
      </c>
      <c r="B1085" s="1" t="s">
        <v>172</v>
      </c>
      <c r="C1085" s="1">
        <v>1</v>
      </c>
      <c r="D1085" s="1" t="s">
        <v>147</v>
      </c>
      <c r="E1085" s="5">
        <f>AVERAGEIFS(E$4:E$1084,$C$4:$C$1084,"=1",E$4:E$1084,"&lt;&gt;0")</f>
        <v>11.998037393953901</v>
      </c>
      <c r="F1085" s="5">
        <f t="shared" ref="F1085:I1085" si="0">AVERAGEIFS(F$4:F$1084,$C$4:$C$1084,"=1",F$4:F$1084,"&lt;&gt;0")</f>
        <v>11.883058740947131</v>
      </c>
      <c r="G1085" s="5">
        <f t="shared" si="0"/>
        <v>11.999063139046232</v>
      </c>
      <c r="H1085" s="5">
        <f t="shared" si="0"/>
        <v>11.857025384073342</v>
      </c>
      <c r="I1085" s="5">
        <f t="shared" si="0"/>
        <v>11.842341662534634</v>
      </c>
    </row>
    <row r="1086" spans="1:9" x14ac:dyDescent="0.15">
      <c r="A1086" s="1">
        <v>0</v>
      </c>
      <c r="B1086" s="1" t="s">
        <v>172</v>
      </c>
      <c r="C1086" s="1">
        <v>2</v>
      </c>
      <c r="D1086" s="1" t="s">
        <v>148</v>
      </c>
      <c r="E1086" s="5">
        <f>AVERAGEIFS(E$4:E$1084,$C$4:$C$1084,"=2",E$4:E$1084,"&lt;&gt;0")</f>
        <v>9.4260637363602982</v>
      </c>
      <c r="F1086" s="5">
        <f t="shared" ref="F1086:I1086" si="1">AVERAGEIFS(F$4:F$1084,$C$4:$C$1084,"=2",F$4:F$1084,"&lt;&gt;0")</f>
        <v>9.5518171743242384</v>
      </c>
      <c r="G1086" s="5">
        <f t="shared" si="1"/>
        <v>9.521830224059082</v>
      </c>
      <c r="H1086" s="5">
        <f t="shared" si="1"/>
        <v>9.0897848626067805</v>
      </c>
      <c r="I1086" s="5">
        <f t="shared" si="1"/>
        <v>8.340795490867368</v>
      </c>
    </row>
    <row r="1087" spans="1:9" x14ac:dyDescent="0.15">
      <c r="A1087" s="1">
        <v>0</v>
      </c>
      <c r="B1087" s="1" t="s">
        <v>172</v>
      </c>
      <c r="C1087" s="1">
        <v>3</v>
      </c>
      <c r="D1087" s="1" t="s">
        <v>155</v>
      </c>
      <c r="E1087" s="5">
        <f>AVERAGEIFS(E$4:E$1084,$C$4:$C$1084,"=3",E$4:E$1084,"&lt;&gt;0")</f>
        <v>11.897540993278103</v>
      </c>
      <c r="F1087" s="5">
        <f t="shared" ref="F1087:I1087" si="2">AVERAGEIFS(F$4:F$1084,$C$4:$C$1084,"=3",F$4:F$1084,"&lt;&gt;0")</f>
        <v>12.190759970107626</v>
      </c>
      <c r="G1087" s="5">
        <f t="shared" si="2"/>
        <v>12.289888361615768</v>
      </c>
      <c r="H1087" s="5">
        <f t="shared" si="2"/>
        <v>12.385601290614781</v>
      </c>
      <c r="I1087" s="5">
        <f t="shared" si="2"/>
        <v>12.251658456980621</v>
      </c>
    </row>
    <row r="1088" spans="1:9" x14ac:dyDescent="0.15">
      <c r="A1088" s="1">
        <v>0</v>
      </c>
      <c r="B1088" s="1" t="s">
        <v>172</v>
      </c>
      <c r="C1088" s="1">
        <v>4</v>
      </c>
      <c r="D1088" s="1" t="s">
        <v>156</v>
      </c>
      <c r="E1088" s="5">
        <f>AVERAGEIFS(E$4:E$1084,$C$4:$C$1084,"=4",E$4:E$1084,"&lt;&gt;0")</f>
        <v>10.406117411108314</v>
      </c>
      <c r="F1088" s="5">
        <f t="shared" ref="F1088:I1088" si="3">AVERAGEIFS(F$4:F$1084,$C$4:$C$1084,"=4",F$4:F$1084,"&lt;&gt;0")</f>
        <v>10.873688884427112</v>
      </c>
      <c r="G1088" s="5">
        <f t="shared" si="3"/>
        <v>11.275749233598983</v>
      </c>
      <c r="H1088" s="5">
        <f t="shared" si="3"/>
        <v>10.541134158711062</v>
      </c>
      <c r="I1088" s="5">
        <f t="shared" si="3"/>
        <v>10.199553811284725</v>
      </c>
    </row>
    <row r="1089" spans="1:9" x14ac:dyDescent="0.15">
      <c r="A1089" s="1">
        <v>0</v>
      </c>
      <c r="B1089" s="1" t="s">
        <v>172</v>
      </c>
      <c r="C1089" s="1">
        <v>5</v>
      </c>
      <c r="D1089" s="1" t="s">
        <v>157</v>
      </c>
      <c r="E1089" s="5">
        <f>AVERAGEIFS(E$4:E$1084,$C$4:$C$1084,"=5",E$4:E$1084,"&lt;&gt;0")</f>
        <v>9.839253500366631</v>
      </c>
      <c r="F1089" s="5">
        <f t="shared" ref="F1089:I1089" si="4">AVERAGEIFS(F$4:F$1084,$C$4:$C$1084,"=5",F$4:F$1084,"&lt;&gt;0")</f>
        <v>10.039984860420283</v>
      </c>
      <c r="G1089" s="5">
        <f t="shared" si="4"/>
        <v>10.611646393273029</v>
      </c>
      <c r="H1089" s="5">
        <f t="shared" si="4"/>
        <v>10.521944863289487</v>
      </c>
      <c r="I1089" s="5">
        <f t="shared" si="4"/>
        <v>10.36325759420831</v>
      </c>
    </row>
    <row r="1090" spans="1:9" x14ac:dyDescent="0.15">
      <c r="A1090" s="1">
        <v>0</v>
      </c>
      <c r="B1090" s="1" t="s">
        <v>172</v>
      </c>
      <c r="C1090" s="1">
        <v>6</v>
      </c>
      <c r="D1090" s="1" t="s">
        <v>49</v>
      </c>
      <c r="E1090" s="5">
        <f>AVERAGEIFS(E$4:E$1084,$C$4:$C$1084,"=6",E$4:E$1084,"&lt;&gt;0")</f>
        <v>8.709874013107477</v>
      </c>
      <c r="F1090" s="5">
        <f t="shared" ref="F1090:I1090" si="5">AVERAGEIFS(F$4:F$1084,$C$4:$C$1084,"=6",F$4:F$1084,"&lt;&gt;0")</f>
        <v>9.6840066943576613</v>
      </c>
      <c r="G1090" s="5">
        <f t="shared" si="5"/>
        <v>10.79773558719732</v>
      </c>
      <c r="H1090" s="5">
        <f t="shared" si="5"/>
        <v>11.039588117454789</v>
      </c>
      <c r="I1090" s="5">
        <f t="shared" si="5"/>
        <v>11.193872630335081</v>
      </c>
    </row>
    <row r="1091" spans="1:9" x14ac:dyDescent="0.15">
      <c r="A1091" s="1">
        <v>0</v>
      </c>
      <c r="B1091" s="1" t="s">
        <v>172</v>
      </c>
      <c r="C1091" s="1">
        <v>7</v>
      </c>
      <c r="D1091" s="1" t="s">
        <v>158</v>
      </c>
      <c r="E1091" s="5">
        <f>AVERAGEIFS(E$4:E$1084,$C$4:$C$1084,"=7",E$4:E$1084,"&lt;&gt;0")</f>
        <v>9.5545828062845857</v>
      </c>
      <c r="F1091" s="5">
        <f t="shared" ref="F1091:I1091" si="6">AVERAGEIFS(F$4:F$1084,$C$4:$C$1084,"=7",F$4:F$1084,"&lt;&gt;0")</f>
        <v>9.3651836443938148</v>
      </c>
      <c r="G1091" s="5">
        <f t="shared" si="6"/>
        <v>9.7260659675648657</v>
      </c>
      <c r="H1091" s="5">
        <f t="shared" si="6"/>
        <v>9.8798806592560915</v>
      </c>
      <c r="I1091" s="5">
        <f t="shared" si="6"/>
        <v>9.2886345108381985</v>
      </c>
    </row>
    <row r="1092" spans="1:9" x14ac:dyDescent="0.15">
      <c r="A1092" s="1">
        <v>0</v>
      </c>
      <c r="B1092" s="1" t="s">
        <v>172</v>
      </c>
      <c r="C1092" s="1">
        <v>8</v>
      </c>
      <c r="D1092" s="1" t="s">
        <v>159</v>
      </c>
      <c r="E1092" s="5">
        <f>AVERAGEIFS(E$4:E$1084,$C$4:$C$1084,"=8",E$4:E$1084,"&lt;&gt;0")</f>
        <v>10.293252678560828</v>
      </c>
      <c r="F1092" s="5">
        <f t="shared" ref="F1092:I1092" si="7">AVERAGEIFS(F$4:F$1084,$C$4:$C$1084,"=8",F$4:F$1084,"&lt;&gt;0")</f>
        <v>10.550729300549875</v>
      </c>
      <c r="G1092" s="5">
        <f t="shared" si="7"/>
        <v>10.92484505311316</v>
      </c>
      <c r="H1092" s="5">
        <f t="shared" si="7"/>
        <v>10.888880160844476</v>
      </c>
      <c r="I1092" s="5">
        <f t="shared" si="7"/>
        <v>10.767442842232159</v>
      </c>
    </row>
    <row r="1093" spans="1:9" x14ac:dyDescent="0.15">
      <c r="A1093" s="1">
        <v>0</v>
      </c>
      <c r="B1093" s="1" t="s">
        <v>172</v>
      </c>
      <c r="C1093" s="1">
        <v>9</v>
      </c>
      <c r="D1093" s="1" t="s">
        <v>160</v>
      </c>
      <c r="E1093" s="5">
        <f>AVERAGEIFS(E$4:E$1084,$C$4:$C$1084,"=9",E$4:E$1084,"&lt;&gt;0")</f>
        <v>10.167389267116876</v>
      </c>
      <c r="F1093" s="5">
        <f t="shared" ref="F1093:I1093" si="8">AVERAGEIFS(F$4:F$1084,$C$4:$C$1084,"=9",F$4:F$1084,"&lt;&gt;0")</f>
        <v>10.670153480845126</v>
      </c>
      <c r="G1093" s="5">
        <f t="shared" si="8"/>
        <v>11.019253466348614</v>
      </c>
      <c r="H1093" s="5">
        <f t="shared" si="8"/>
        <v>11.029237555054884</v>
      </c>
      <c r="I1093" s="5">
        <f t="shared" si="8"/>
        <v>10.83659129170109</v>
      </c>
    </row>
    <row r="1094" spans="1:9" x14ac:dyDescent="0.15">
      <c r="A1094" s="1">
        <v>0</v>
      </c>
      <c r="B1094" s="1" t="s">
        <v>172</v>
      </c>
      <c r="C1094" s="1">
        <v>10</v>
      </c>
      <c r="D1094" s="1" t="s">
        <v>161</v>
      </c>
      <c r="E1094" s="5">
        <f>AVERAGEIFS(E$4:E$1084,$C$4:$C$1084,"=10",E$4:E$1084,"&lt;&gt;0")</f>
        <v>9.8873484213279035</v>
      </c>
      <c r="F1094" s="5">
        <f t="shared" ref="F1094:I1094" si="9">AVERAGEIFS(F$4:F$1084,$C$4:$C$1084,"=10",F$4:F$1084,"&lt;&gt;0")</f>
        <v>10.469065445213166</v>
      </c>
      <c r="G1094" s="5">
        <f t="shared" si="9"/>
        <v>11.053519694591074</v>
      </c>
      <c r="H1094" s="5">
        <f t="shared" si="9"/>
        <v>11.149893862352437</v>
      </c>
      <c r="I1094" s="5">
        <f t="shared" si="9"/>
        <v>10.861877167754935</v>
      </c>
    </row>
    <row r="1095" spans="1:9" x14ac:dyDescent="0.15">
      <c r="A1095" s="1">
        <v>0</v>
      </c>
      <c r="B1095" s="1" t="s">
        <v>172</v>
      </c>
      <c r="C1095" s="1">
        <v>11</v>
      </c>
      <c r="D1095" s="1" t="s">
        <v>162</v>
      </c>
      <c r="E1095" s="5">
        <f>AVERAGEIFS(E$4:E$1084,$C$4:$C$1084,"=11",E$4:E$1084,"&lt;&gt;0")</f>
        <v>10.110199866834408</v>
      </c>
      <c r="F1095" s="5">
        <f t="shared" ref="F1095:I1095" si="10">AVERAGEIFS(F$4:F$1084,$C$4:$C$1084,"=11",F$4:F$1084,"&lt;&gt;0")</f>
        <v>10.847180264691605</v>
      </c>
      <c r="G1095" s="5">
        <f t="shared" si="10"/>
        <v>11.655959370702764</v>
      </c>
      <c r="H1095" s="5">
        <f t="shared" si="10"/>
        <v>11.727442195640599</v>
      </c>
      <c r="I1095" s="5">
        <f t="shared" si="10"/>
        <v>12.136487317155002</v>
      </c>
    </row>
    <row r="1096" spans="1:9" x14ac:dyDescent="0.15">
      <c r="A1096" s="1">
        <v>0</v>
      </c>
      <c r="B1096" s="1" t="s">
        <v>172</v>
      </c>
      <c r="C1096" s="1">
        <v>12</v>
      </c>
      <c r="D1096" s="1" t="s">
        <v>163</v>
      </c>
      <c r="E1096" s="5">
        <f>AVERAGEIFS(E$4:E$1084,$C$4:$C$1084,"=12",E$4:E$1084,"&lt;&gt;0")</f>
        <v>7.5326290808240488</v>
      </c>
      <c r="F1096" s="5">
        <f t="shared" ref="F1096:I1096" si="11">AVERAGEIFS(F$4:F$1084,$C$4:$C$1084,"=12",F$4:F$1084,"&lt;&gt;0")</f>
        <v>9.4632570173277699</v>
      </c>
      <c r="G1096" s="5">
        <f t="shared" si="11"/>
        <v>11.371296636413636</v>
      </c>
      <c r="H1096" s="5">
        <f t="shared" si="11"/>
        <v>12.395116484291728</v>
      </c>
      <c r="I1096" s="5">
        <f t="shared" si="11"/>
        <v>13.482271637038606</v>
      </c>
    </row>
    <row r="1097" spans="1:9" x14ac:dyDescent="0.15">
      <c r="A1097" s="1">
        <v>0</v>
      </c>
      <c r="B1097" s="1" t="s">
        <v>172</v>
      </c>
      <c r="C1097" s="1">
        <v>13</v>
      </c>
      <c r="D1097" s="1" t="s">
        <v>164</v>
      </c>
      <c r="E1097" s="5">
        <f>AVERAGEIFS(E$4:E$1084,$C$4:$C$1084,"=13",E$4:E$1084,"&lt;&gt;0")</f>
        <v>8.9208042586426757</v>
      </c>
      <c r="F1097" s="5">
        <f t="shared" ref="F1097:I1097" si="12">AVERAGEIFS(F$4:F$1084,$C$4:$C$1084,"=13",F$4:F$1084,"&lt;&gt;0")</f>
        <v>10.328048224515552</v>
      </c>
      <c r="G1097" s="5">
        <f t="shared" si="12"/>
        <v>10.770813111467236</v>
      </c>
      <c r="H1097" s="5">
        <f t="shared" si="12"/>
        <v>10.968956169231213</v>
      </c>
      <c r="I1097" s="5">
        <f t="shared" si="12"/>
        <v>11.653622681713522</v>
      </c>
    </row>
    <row r="1098" spans="1:9" x14ac:dyDescent="0.15">
      <c r="A1098" s="1">
        <v>0</v>
      </c>
      <c r="B1098" s="1" t="s">
        <v>172</v>
      </c>
      <c r="C1098" s="1">
        <v>14</v>
      </c>
      <c r="D1098" s="1" t="s">
        <v>165</v>
      </c>
      <c r="E1098" s="5">
        <f>AVERAGEIFS(E$4:E$1084,$C$4:$C$1084,"=14",E$4:E$1084,"&lt;&gt;0")</f>
        <v>7.0757988049015106</v>
      </c>
      <c r="F1098" s="5">
        <f t="shared" ref="F1098:I1098" si="13">AVERAGEIFS(F$4:F$1084,$C$4:$C$1084,"=14",F$4:F$1084,"&lt;&gt;0")</f>
        <v>8.4316681499786768</v>
      </c>
      <c r="G1098" s="5">
        <f t="shared" si="13"/>
        <v>9.247895624287553</v>
      </c>
      <c r="H1098" s="5">
        <f t="shared" si="13"/>
        <v>9.3269039042454054</v>
      </c>
      <c r="I1098" s="5">
        <f t="shared" si="13"/>
        <v>9.9042046600000262</v>
      </c>
    </row>
    <row r="1099" spans="1:9" x14ac:dyDescent="0.15">
      <c r="A1099" s="1">
        <v>0</v>
      </c>
      <c r="B1099" s="1" t="s">
        <v>172</v>
      </c>
      <c r="C1099" s="1">
        <v>15</v>
      </c>
      <c r="D1099" s="1" t="s">
        <v>166</v>
      </c>
      <c r="E1099" s="5">
        <f>AVERAGEIFS(E$4:E$1084,$C$4:$C$1084,"=15",E$4:E$1084,"&lt;&gt;0")</f>
        <v>11.503033258713046</v>
      </c>
      <c r="F1099" s="5">
        <f t="shared" ref="F1099:I1099" si="14">AVERAGEIFS(F$4:F$1084,$C$4:$C$1084,"=15",F$4:F$1084,"&lt;&gt;0")</f>
        <v>11.743231229979196</v>
      </c>
      <c r="G1099" s="5">
        <f t="shared" si="14"/>
        <v>12.178386080203675</v>
      </c>
      <c r="H1099" s="5">
        <f t="shared" si="14"/>
        <v>12.021342526585654</v>
      </c>
      <c r="I1099" s="5">
        <f t="shared" si="14"/>
        <v>11.996951855081573</v>
      </c>
    </row>
    <row r="1100" spans="1:9" x14ac:dyDescent="0.15">
      <c r="A1100" s="1">
        <v>0</v>
      </c>
      <c r="B1100" s="1" t="s">
        <v>172</v>
      </c>
      <c r="C1100" s="1">
        <v>16</v>
      </c>
      <c r="D1100" s="1" t="s">
        <v>149</v>
      </c>
      <c r="E1100" s="5">
        <f>AVERAGEIFS(E$4:E$1084,$C$4:$C$1084,"=16",E$4:E$1084,"&lt;&gt;0")</f>
        <v>13.130030991253532</v>
      </c>
      <c r="F1100" s="5">
        <f t="shared" ref="F1100:I1100" si="15">AVERAGEIFS(F$4:F$1084,$C$4:$C$1084,"=16",F$4:F$1084,"&lt;&gt;0")</f>
        <v>13.343527801440036</v>
      </c>
      <c r="G1100" s="5">
        <f t="shared" si="15"/>
        <v>13.519795682699375</v>
      </c>
      <c r="H1100" s="5">
        <f t="shared" si="15"/>
        <v>13.27829115055394</v>
      </c>
      <c r="I1100" s="5">
        <f t="shared" si="15"/>
        <v>12.996631265281856</v>
      </c>
    </row>
    <row r="1101" spans="1:9" x14ac:dyDescent="0.15">
      <c r="A1101" s="1">
        <v>0</v>
      </c>
      <c r="B1101" s="1" t="s">
        <v>172</v>
      </c>
      <c r="C1101" s="1">
        <v>17</v>
      </c>
      <c r="D1101" s="1" t="s">
        <v>150</v>
      </c>
      <c r="E1101" s="5">
        <f>AVERAGEIFS(E$4:E$1084,$C$4:$C$1084,"=17",E$4:E$1084,"&lt;&gt;0")</f>
        <v>10.862239039979057</v>
      </c>
      <c r="F1101" s="5">
        <f t="shared" ref="F1101:I1101" si="16">AVERAGEIFS(F$4:F$1084,$C$4:$C$1084,"=17",F$4:F$1084,"&lt;&gt;0")</f>
        <v>11.489180300475905</v>
      </c>
      <c r="G1101" s="5">
        <f t="shared" si="16"/>
        <v>12.037494581485175</v>
      </c>
      <c r="H1101" s="5">
        <f t="shared" si="16"/>
        <v>12.238482310782429</v>
      </c>
      <c r="I1101" s="5">
        <f t="shared" si="16"/>
        <v>12.370841091354887</v>
      </c>
    </row>
    <row r="1102" spans="1:9" x14ac:dyDescent="0.15">
      <c r="A1102" s="1">
        <v>0</v>
      </c>
      <c r="B1102" s="1" t="s">
        <v>172</v>
      </c>
      <c r="C1102" s="1">
        <v>18</v>
      </c>
      <c r="D1102" s="1" t="s">
        <v>151</v>
      </c>
      <c r="E1102" s="5">
        <f>AVERAGEIFS(E$4:E$1084,$C$4:$C$1084,"=18",E$4:E$1084,"&lt;&gt;0")</f>
        <v>12.116828323451097</v>
      </c>
      <c r="F1102" s="5">
        <f t="shared" ref="F1102:I1102" si="17">AVERAGEIFS(F$4:F$1084,$C$4:$C$1084,"=18",F$4:F$1084,"&lt;&gt;0")</f>
        <v>12.883955379485046</v>
      </c>
      <c r="G1102" s="5">
        <f t="shared" si="17"/>
        <v>13.306270210603287</v>
      </c>
      <c r="H1102" s="5">
        <f t="shared" si="17"/>
        <v>13.50397599131551</v>
      </c>
      <c r="I1102" s="5">
        <f t="shared" si="17"/>
        <v>13.40660370319155</v>
      </c>
    </row>
    <row r="1103" spans="1:9" x14ac:dyDescent="0.15">
      <c r="A1103" s="1">
        <v>0</v>
      </c>
      <c r="B1103" s="1" t="s">
        <v>172</v>
      </c>
      <c r="C1103" s="1">
        <v>19</v>
      </c>
      <c r="D1103" s="1" t="s">
        <v>152</v>
      </c>
      <c r="E1103" s="5">
        <f>AVERAGEIFS(E$4:E$1084,$C$4:$C$1084,"=19",E$4:E$1084,"&lt;&gt;0")</f>
        <v>10.924054828475482</v>
      </c>
      <c r="F1103" s="5">
        <f t="shared" ref="F1103:I1103" si="18">AVERAGEIFS(F$4:F$1084,$C$4:$C$1084,"=19",F$4:F$1084,"&lt;&gt;0")</f>
        <v>11.77248612222936</v>
      </c>
      <c r="G1103" s="5">
        <f t="shared" si="18"/>
        <v>12.561222146418972</v>
      </c>
      <c r="H1103" s="5">
        <f t="shared" si="18"/>
        <v>12.597336238035735</v>
      </c>
      <c r="I1103" s="5">
        <f t="shared" si="18"/>
        <v>12.521110507751372</v>
      </c>
    </row>
    <row r="1104" spans="1:9" x14ac:dyDescent="0.15">
      <c r="A1104" s="1">
        <v>0</v>
      </c>
      <c r="B1104" s="1" t="s">
        <v>172</v>
      </c>
      <c r="C1104" s="1">
        <v>20</v>
      </c>
      <c r="D1104" s="1" t="s">
        <v>153</v>
      </c>
      <c r="E1104" s="5">
        <f>AVERAGEIFS(E$4:E$1084,$C$4:$C$1084,"=20",E$4:E$1084,"&lt;&gt;0")</f>
        <v>11.039451492759108</v>
      </c>
      <c r="F1104" s="5">
        <f t="shared" ref="F1104:I1104" si="19">AVERAGEIFS(F$4:F$1084,$C$4:$C$1084,"=20",F$4:F$1084,"&lt;&gt;0")</f>
        <v>11.670426842458587</v>
      </c>
      <c r="G1104" s="5">
        <f t="shared" si="19"/>
        <v>11.657262287143883</v>
      </c>
      <c r="H1104" s="5">
        <f t="shared" si="19"/>
        <v>11.420015751359754</v>
      </c>
      <c r="I1104" s="5">
        <f t="shared" si="19"/>
        <v>11.500556940655409</v>
      </c>
    </row>
    <row r="1105" spans="1:9" x14ac:dyDescent="0.15">
      <c r="A1105" s="1">
        <v>0</v>
      </c>
      <c r="B1105" s="1" t="s">
        <v>172</v>
      </c>
      <c r="C1105" s="1">
        <v>21</v>
      </c>
      <c r="D1105" s="1" t="s">
        <v>154</v>
      </c>
      <c r="E1105" s="5">
        <f>AVERAGEIFS(E$4:E$1084,$C$4:$C$1084,"=21",E$4:E$1084,"&lt;&gt;0")</f>
        <v>12.05895784824019</v>
      </c>
      <c r="F1105" s="5">
        <f t="shared" ref="F1105:I1105" si="20">AVERAGEIFS(F$4:F$1084,$C$4:$C$1084,"=21",F$4:F$1084,"&lt;&gt;0")</f>
        <v>12.360039412366543</v>
      </c>
      <c r="G1105" s="5">
        <f t="shared" si="20"/>
        <v>12.74005899091881</v>
      </c>
      <c r="H1105" s="5">
        <f t="shared" si="20"/>
        <v>12.96254060889455</v>
      </c>
      <c r="I1105" s="5">
        <f t="shared" si="20"/>
        <v>13.133303592450408</v>
      </c>
    </row>
    <row r="1106" spans="1:9" x14ac:dyDescent="0.15">
      <c r="A1106" s="1">
        <v>0</v>
      </c>
      <c r="B1106" s="1" t="s">
        <v>172</v>
      </c>
      <c r="C1106" s="1">
        <v>22</v>
      </c>
      <c r="D1106" s="1" t="s">
        <v>146</v>
      </c>
      <c r="E1106" s="5">
        <f>AVERAGEIFS(E$4:E$1084,$C$4:$C$1084,"=22",E$4:E$1084,"&lt;&gt;0")</f>
        <v>13.147775039869517</v>
      </c>
      <c r="F1106" s="5">
        <f t="shared" ref="F1106:I1106" si="21">AVERAGEIFS(F$4:F$1084,$C$4:$C$1084,"=22",F$4:F$1084,"&lt;&gt;0")</f>
        <v>13.685822521868371</v>
      </c>
      <c r="G1106" s="5">
        <f t="shared" si="21"/>
        <v>13.910285607080917</v>
      </c>
      <c r="H1106" s="5">
        <f t="shared" si="21"/>
        <v>14.143854721450625</v>
      </c>
      <c r="I1106" s="5">
        <f t="shared" si="21"/>
        <v>14.377146131121304</v>
      </c>
    </row>
    <row r="1107" spans="1:9" x14ac:dyDescent="0.15">
      <c r="A1107" s="1">
        <v>0</v>
      </c>
      <c r="B1107" s="1" t="s">
        <v>172</v>
      </c>
      <c r="C1107" s="1">
        <v>23</v>
      </c>
      <c r="D1107" s="1" t="s">
        <v>167</v>
      </c>
      <c r="E1107" s="5">
        <f>AVERAGEIFS(E$4:E$1084,$C$4:$C$1084,"=23",E$4:E$1084,"&lt;&gt;0")</f>
        <v>12.946120873440002</v>
      </c>
      <c r="F1107" s="5">
        <f t="shared" ref="F1107:I1107" si="22">AVERAGEIFS(F$4:F$1084,$C$4:$C$1084,"=23",F$4:F$1084,"&lt;&gt;0")</f>
        <v>13.230304319093271</v>
      </c>
      <c r="G1107" s="5">
        <f t="shared" si="22"/>
        <v>13.365906975507013</v>
      </c>
      <c r="H1107" s="5">
        <f t="shared" si="22"/>
        <v>13.543649431249198</v>
      </c>
      <c r="I1107" s="5">
        <f t="shared" si="22"/>
        <v>13.659341584516691</v>
      </c>
    </row>
  </sheetData>
  <phoneticPr fontId="4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U1107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Q4" sqref="Q4"/>
    </sheetView>
  </sheetViews>
  <sheetFormatPr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5" width="9.5" style="1" bestFit="1" customWidth="1"/>
    <col min="6" max="9" width="10.5" style="1" bestFit="1" customWidth="1"/>
    <col min="10" max="16384" width="9.33203125" style="1"/>
  </cols>
  <sheetData>
    <row r="1" spans="1:21" x14ac:dyDescent="0.15">
      <c r="A1" s="1" t="s">
        <v>173</v>
      </c>
      <c r="K1" s="1" t="s">
        <v>190</v>
      </c>
      <c r="Q1" s="1" t="s">
        <v>191</v>
      </c>
    </row>
    <row r="3" spans="1:21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  <c r="K3" s="1">
        <v>1970</v>
      </c>
      <c r="L3" s="1">
        <v>1980</v>
      </c>
      <c r="M3" s="1">
        <v>1990</v>
      </c>
      <c r="N3" s="1">
        <v>2000</v>
      </c>
      <c r="O3" s="1">
        <v>2008</v>
      </c>
      <c r="Q3" s="1">
        <v>1970</v>
      </c>
      <c r="R3" s="1">
        <v>1980</v>
      </c>
      <c r="S3" s="1">
        <v>1990</v>
      </c>
      <c r="T3" s="1">
        <v>2000</v>
      </c>
      <c r="U3" s="1">
        <v>2008</v>
      </c>
    </row>
    <row r="4" spans="1:21" x14ac:dyDescent="0.15">
      <c r="A4" s="1">
        <v>1</v>
      </c>
      <c r="B4" s="1" t="s">
        <v>48</v>
      </c>
      <c r="C4" s="1">
        <v>1</v>
      </c>
      <c r="D4" s="1" t="s">
        <v>147</v>
      </c>
      <c r="E4" s="4">
        <f>IF(資本ストック!E4&gt;0,LN(資本ストック!E4),0)</f>
        <v>14.852701794740806</v>
      </c>
      <c r="F4" s="4">
        <f>IF(資本ストック!F4&gt;0,LN(資本ストック!F4),0)</f>
        <v>15.084672539950933</v>
      </c>
      <c r="G4" s="4">
        <f>IF(資本ストック!G4&gt;0,LN(資本ストック!G4),0)</f>
        <v>15.456690086265592</v>
      </c>
      <c r="H4" s="4">
        <f>IF(資本ストック!H4&gt;0,LN(資本ストック!H4),0)</f>
        <v>15.770434604215327</v>
      </c>
      <c r="I4" s="4">
        <f>IF(資本ストック!I4&gt;0,LN(資本ストック!I4),0)</f>
        <v>15.993949335372529</v>
      </c>
      <c r="K4" s="6">
        <f>E4-E$1085</f>
        <v>1.4395530863231762</v>
      </c>
      <c r="L4" s="6">
        <f t="shared" ref="L4:O4" si="0">F4-F$1085</f>
        <v>1.4460868188643445</v>
      </c>
      <c r="M4" s="6">
        <f t="shared" si="0"/>
        <v>1.4698435951353286</v>
      </c>
      <c r="N4" s="6">
        <f t="shared" si="0"/>
        <v>1.5845235557359629</v>
      </c>
      <c r="O4" s="6">
        <f t="shared" si="0"/>
        <v>1.7927532838475475</v>
      </c>
      <c r="Q4" s="6">
        <f>K4-logHir!K4</f>
        <v>0.46583064940060126</v>
      </c>
      <c r="R4" s="6">
        <f>L4-logHir!L4</f>
        <v>0.30817739268771227</v>
      </c>
      <c r="S4" s="6">
        <f>M4-logHir!M4</f>
        <v>0.18449131883923719</v>
      </c>
      <c r="T4" s="6">
        <f>N4-logHir!N4</f>
        <v>0.24989290548730736</v>
      </c>
      <c r="U4" s="6">
        <f>O4-logHir!O4</f>
        <v>0.43600952638757384</v>
      </c>
    </row>
    <row r="5" spans="1:21" x14ac:dyDescent="0.15">
      <c r="A5" s="1">
        <v>1</v>
      </c>
      <c r="B5" s="1" t="s">
        <v>48</v>
      </c>
      <c r="C5" s="1">
        <v>2</v>
      </c>
      <c r="D5" s="1" t="s">
        <v>148</v>
      </c>
      <c r="E5" s="4">
        <f>IF(資本ストック!E5&gt;0,LN(資本ストック!E5),0)</f>
        <v>12.815620849307019</v>
      </c>
      <c r="F5" s="4">
        <f>IF(資本ストック!F5&gt;0,LN(資本ストック!F5),0)</f>
        <v>12.380682311586716</v>
      </c>
      <c r="G5" s="4">
        <f>IF(資本ストック!G5&gt;0,LN(資本ストック!G5),0)</f>
        <v>12.016144648185234</v>
      </c>
      <c r="H5" s="4">
        <f>IF(資本ストック!H5&gt;0,LN(資本ストック!H5),0)</f>
        <v>11.526875944247218</v>
      </c>
      <c r="I5" s="4">
        <f>IF(資本ストック!I5&gt;0,LN(資本ストック!I5),0)</f>
        <v>11.642602006017391</v>
      </c>
      <c r="K5" s="6">
        <f>E5-E$1086</f>
        <v>2.8705056220712653</v>
      </c>
      <c r="L5" s="6">
        <f t="shared" ref="L5:O5" si="1">F5-F$1086</f>
        <v>2.2661027355699144</v>
      </c>
      <c r="M5" s="6">
        <f t="shared" si="1"/>
        <v>1.8099702737892649</v>
      </c>
      <c r="N5" s="6">
        <f t="shared" si="1"/>
        <v>1.3351328249157284</v>
      </c>
      <c r="O5" s="6">
        <f t="shared" si="1"/>
        <v>1.5877118475684249</v>
      </c>
      <c r="Q5" s="6">
        <f>K5-logHir!K5</f>
        <v>-8.99247831755563E-2</v>
      </c>
      <c r="R5" s="6">
        <f>L5-logHir!L5</f>
        <v>-0.71191624140291765</v>
      </c>
      <c r="S5" s="6">
        <f>M5-logHir!M5</f>
        <v>-0.53151983438372419</v>
      </c>
      <c r="T5" s="6">
        <f>N5-logHir!N5</f>
        <v>-0.64947240880343404</v>
      </c>
      <c r="U5" s="6">
        <f>O5-logHir!O5</f>
        <v>-0.14275247890854192</v>
      </c>
    </row>
    <row r="6" spans="1:21" x14ac:dyDescent="0.15">
      <c r="A6" s="1">
        <v>1</v>
      </c>
      <c r="B6" s="1" t="s">
        <v>99</v>
      </c>
      <c r="C6" s="1">
        <v>3</v>
      </c>
      <c r="D6" s="1" t="s">
        <v>155</v>
      </c>
      <c r="E6" s="4">
        <f>IF(資本ストック!E6&gt;0,LN(資本ストック!E6),0)</f>
        <v>12.790256720274501</v>
      </c>
      <c r="F6" s="4">
        <f>IF(資本ストック!F6&gt;0,LN(資本ストック!F6),0)</f>
        <v>13.310042770917329</v>
      </c>
      <c r="G6" s="4">
        <f>IF(資本ストック!G6&gt;0,LN(資本ストック!G6),0)</f>
        <v>13.658045142231135</v>
      </c>
      <c r="H6" s="4">
        <f>IF(資本ストック!H6&gt;0,LN(資本ストック!H6),0)</f>
        <v>13.949027292301079</v>
      </c>
      <c r="I6" s="4">
        <f>IF(資本ストック!I6&gt;0,LN(資本ストック!I6),0)</f>
        <v>13.965269362475128</v>
      </c>
      <c r="K6" s="6">
        <f>E6-E$1087</f>
        <v>1.7850458028812</v>
      </c>
      <c r="L6" s="6">
        <f t="shared" ref="L6:O6" si="2">F6-F$1087</f>
        <v>1.7113585047534006</v>
      </c>
      <c r="M6" s="6">
        <f t="shared" si="2"/>
        <v>1.5238700112650623</v>
      </c>
      <c r="N6" s="6">
        <f t="shared" si="2"/>
        <v>1.4537118109055598</v>
      </c>
      <c r="O6" s="6">
        <f t="shared" si="2"/>
        <v>1.437131230915325</v>
      </c>
      <c r="Q6" s="6">
        <f>K6-logHir!K6</f>
        <v>0.18609029715881498</v>
      </c>
      <c r="R6" s="6">
        <f>L6-logHir!L6</f>
        <v>0.27747773286647437</v>
      </c>
      <c r="S6" s="6">
        <f>M6-logHir!M6</f>
        <v>7.5068997012639471E-2</v>
      </c>
      <c r="T6" s="6">
        <f>N6-logHir!N6</f>
        <v>-1.5804254508818616E-2</v>
      </c>
      <c r="U6" s="6">
        <f>O6-logHir!O6</f>
        <v>2.8640922181502049E-3</v>
      </c>
    </row>
    <row r="7" spans="1:21" x14ac:dyDescent="0.15">
      <c r="A7" s="1">
        <v>1</v>
      </c>
      <c r="B7" s="1" t="s">
        <v>99</v>
      </c>
      <c r="C7" s="1">
        <v>4</v>
      </c>
      <c r="D7" s="1" t="s">
        <v>156</v>
      </c>
      <c r="E7" s="4">
        <f>IF(資本ストック!E7&gt;0,LN(資本ストック!E7),0)</f>
        <v>8.7077799198698429</v>
      </c>
      <c r="F7" s="4">
        <f>IF(資本ストック!F7&gt;0,LN(資本ストック!F7),0)</f>
        <v>10.02985769871499</v>
      </c>
      <c r="G7" s="4">
        <f>IF(資本ストック!G7&gt;0,LN(資本ストック!G7),0)</f>
        <v>10.520501723309108</v>
      </c>
      <c r="H7" s="4">
        <f>IF(資本ストック!H7&gt;0,LN(資本ストック!H7),0)</f>
        <v>10.849944564126806</v>
      </c>
      <c r="I7" s="4">
        <f>IF(資本ストック!I7&gt;0,LN(資本ストック!I7),0)</f>
        <v>10.586110405269686</v>
      </c>
      <c r="K7" s="6">
        <f>E7-E$1088</f>
        <v>-1.9997266585381421</v>
      </c>
      <c r="L7" s="6">
        <f t="shared" ref="L7:O7" si="3">F7-F$1088</f>
        <v>-1.1385190231304527</v>
      </c>
      <c r="M7" s="6">
        <f t="shared" si="3"/>
        <v>-0.94123843765225779</v>
      </c>
      <c r="N7" s="6">
        <f t="shared" si="3"/>
        <v>-0.67121757128839832</v>
      </c>
      <c r="O7" s="6">
        <f t="shared" si="3"/>
        <v>-0.76047098394830392</v>
      </c>
      <c r="Q7" s="6">
        <f>K7-logHir!K7</f>
        <v>-1.2340826788709478</v>
      </c>
      <c r="R7" s="6">
        <f>L7-logHir!L7</f>
        <v>-0.25333039985944517</v>
      </c>
      <c r="S7" s="6">
        <f>M7-logHir!M7</f>
        <v>-0.37469315360359268</v>
      </c>
      <c r="T7" s="6">
        <f>N7-logHir!N7</f>
        <v>-0.23945058538480168</v>
      </c>
      <c r="U7" s="6">
        <f>O7-logHir!O7</f>
        <v>-0.42108377359994442</v>
      </c>
    </row>
    <row r="8" spans="1:21" x14ac:dyDescent="0.15">
      <c r="A8" s="1">
        <v>1</v>
      </c>
      <c r="B8" s="1" t="s">
        <v>99</v>
      </c>
      <c r="C8" s="1">
        <v>5</v>
      </c>
      <c r="D8" s="1" t="s">
        <v>157</v>
      </c>
      <c r="E8" s="4">
        <f>IF(資本ストック!E8&gt;0,LN(資本ストック!E8),0)</f>
        <v>13.21412277561566</v>
      </c>
      <c r="F8" s="4">
        <f>IF(資本ストック!F8&gt;0,LN(資本ストック!F8),0)</f>
        <v>13.302068664155064</v>
      </c>
      <c r="G8" s="4">
        <f>IF(資本ストック!G8&gt;0,LN(資本ストック!G8),0)</f>
        <v>13.434656505352329</v>
      </c>
      <c r="H8" s="4">
        <f>IF(資本ストック!H8&gt;0,LN(資本ストック!H8),0)</f>
        <v>13.394656475594472</v>
      </c>
      <c r="I8" s="4">
        <f>IF(資本ストック!I8&gt;0,LN(資本ストック!I8),0)</f>
        <v>13.2742645184121</v>
      </c>
      <c r="K8" s="6">
        <f>E8-E$1089</f>
        <v>3.0356897287303575</v>
      </c>
      <c r="L8" s="6">
        <f t="shared" ref="L8:O8" si="4">F8-F$1089</f>
        <v>2.7396129354821639</v>
      </c>
      <c r="M8" s="6">
        <f t="shared" si="4"/>
        <v>2.4291883403136829</v>
      </c>
      <c r="N8" s="6">
        <f t="shared" si="4"/>
        <v>2.0853334993095238</v>
      </c>
      <c r="O8" s="6">
        <f t="shared" si="4"/>
        <v>1.9235453301033889</v>
      </c>
      <c r="Q8" s="6">
        <f>K8-logHir!K8</f>
        <v>1.9424979797222424</v>
      </c>
      <c r="R8" s="6">
        <f>L8-logHir!L8</f>
        <v>1.6486343680932745</v>
      </c>
      <c r="S8" s="6">
        <f>M8-logHir!M8</f>
        <v>1.4566723277417282</v>
      </c>
      <c r="T8" s="6">
        <f>N8-logHir!N8</f>
        <v>1.1818434959119397</v>
      </c>
      <c r="U8" s="6">
        <f>O8-logHir!O8</f>
        <v>1.1022194395326732</v>
      </c>
    </row>
    <row r="9" spans="1:21" x14ac:dyDescent="0.15">
      <c r="A9" s="1">
        <v>1</v>
      </c>
      <c r="B9" s="1" t="s">
        <v>99</v>
      </c>
      <c r="C9" s="1">
        <v>6</v>
      </c>
      <c r="D9" s="1" t="s">
        <v>49</v>
      </c>
      <c r="E9" s="4">
        <f>IF(資本ストック!E9&gt;0,LN(資本ストック!E9),0)</f>
        <v>11.537220514526675</v>
      </c>
      <c r="F9" s="4">
        <f>IF(資本ストック!F9&gt;0,LN(資本ストック!F9),0)</f>
        <v>11.501864449716347</v>
      </c>
      <c r="G9" s="4">
        <f>IF(資本ストック!G9&gt;0,LN(資本ストック!G9),0)</f>
        <v>11.718910984216153</v>
      </c>
      <c r="H9" s="4">
        <f>IF(資本ストック!H9&gt;0,LN(資本ストック!H9),0)</f>
        <v>11.884507944076264</v>
      </c>
      <c r="I9" s="4">
        <f>IF(資本ストック!I9&gt;0,LN(資本ストック!I9),0)</f>
        <v>12.045755525574776</v>
      </c>
      <c r="K9" s="6">
        <f>E9-E$1090</f>
        <v>0.45801460679850159</v>
      </c>
      <c r="L9" s="6">
        <f t="shared" ref="L9:O9" si="5">F9-F$1090</f>
        <v>0.10711553199446122</v>
      </c>
      <c r="M9" s="6">
        <f t="shared" si="5"/>
        <v>-5.6534312080598781E-2</v>
      </c>
      <c r="N9" s="6">
        <f t="shared" si="5"/>
        <v>-0.14866825586062404</v>
      </c>
      <c r="O9" s="6">
        <f t="shared" si="5"/>
        <v>-0.24137922493957475</v>
      </c>
      <c r="Q9" s="6">
        <f>K9-logHir!K9</f>
        <v>0.41906548216484119</v>
      </c>
      <c r="R9" s="6">
        <f>L9-logHir!L9</f>
        <v>0.13377853544324125</v>
      </c>
      <c r="S9" s="6">
        <f>M9-logHir!M9</f>
        <v>-5.3016579614268977E-2</v>
      </c>
      <c r="T9" s="6">
        <f>N9-logHir!N9</f>
        <v>-0.11229126283205915</v>
      </c>
      <c r="U9" s="6">
        <f>O9-logHir!O9</f>
        <v>2.0793909191585414E-2</v>
      </c>
    </row>
    <row r="10" spans="1:21" x14ac:dyDescent="0.15">
      <c r="A10" s="1">
        <v>1</v>
      </c>
      <c r="B10" s="1" t="s">
        <v>99</v>
      </c>
      <c r="C10" s="1">
        <v>7</v>
      </c>
      <c r="D10" s="1" t="s">
        <v>158</v>
      </c>
      <c r="E10" s="4">
        <f>IF(資本ストック!E10&gt;0,LN(資本ストック!E10),0)</f>
        <v>10.443446297400987</v>
      </c>
      <c r="F10" s="4">
        <f>IF(資本ストック!F10&gt;0,LN(資本ストック!F10),0)</f>
        <v>11.850117054825821</v>
      </c>
      <c r="G10" s="4">
        <f>IF(資本ストック!G10&gt;0,LN(資本ストック!G10),0)</f>
        <v>11.931461437626108</v>
      </c>
      <c r="H10" s="4">
        <f>IF(資本ストック!H10&gt;0,LN(資本ストック!H10),0)</f>
        <v>12.77400968712127</v>
      </c>
      <c r="I10" s="4">
        <f>IF(資本ストック!I10&gt;0,LN(資本ストック!I10),0)</f>
        <v>12.959340287706461</v>
      </c>
      <c r="K10" s="6">
        <f>E10-E$1091</f>
        <v>1.164807161029028</v>
      </c>
      <c r="L10" s="6">
        <f t="shared" ref="L10:O10" si="6">F10-F$1091</f>
        <v>1.8487540008214225</v>
      </c>
      <c r="M10" s="6">
        <f t="shared" si="6"/>
        <v>1.9589212748236609</v>
      </c>
      <c r="N10" s="6">
        <f t="shared" si="6"/>
        <v>2.2861811716002389</v>
      </c>
      <c r="O10" s="6">
        <f t="shared" si="6"/>
        <v>2.4302936986363051</v>
      </c>
      <c r="Q10" s="6">
        <f>K10-logHir!K10</f>
        <v>-0.29285751852465758</v>
      </c>
      <c r="R10" s="6">
        <f>L10-logHir!L10</f>
        <v>0.31631361681120573</v>
      </c>
      <c r="S10" s="6">
        <f>M10-logHir!M10</f>
        <v>0.798612596008895</v>
      </c>
      <c r="T10" s="6">
        <f>N10-logHir!N10</f>
        <v>1.0128281795041181</v>
      </c>
      <c r="U10" s="6">
        <f>O10-logHir!O10</f>
        <v>1.2583675419979956</v>
      </c>
    </row>
    <row r="11" spans="1:21" x14ac:dyDescent="0.15">
      <c r="A11" s="1">
        <v>1</v>
      </c>
      <c r="B11" s="1" t="s">
        <v>99</v>
      </c>
      <c r="C11" s="1">
        <v>8</v>
      </c>
      <c r="D11" s="1" t="s">
        <v>159</v>
      </c>
      <c r="E11" s="4">
        <f>IF(資本ストック!E11&gt;0,LN(資本ストック!E11),0)</f>
        <v>12.216392599821045</v>
      </c>
      <c r="F11" s="4">
        <f>IF(資本ストック!F11&gt;0,LN(資本ストック!F11),0)</f>
        <v>12.233948613031483</v>
      </c>
      <c r="G11" s="4">
        <f>IF(資本ストック!G11&gt;0,LN(資本ストック!G11),0)</f>
        <v>12.277642966955453</v>
      </c>
      <c r="H11" s="4">
        <f>IF(資本ストック!H11&gt;0,LN(資本ストック!H11),0)</f>
        <v>12.254477915134338</v>
      </c>
      <c r="I11" s="4">
        <f>IF(資本ストック!I11&gt;0,LN(資本ストック!I11),0)</f>
        <v>12.054945761428757</v>
      </c>
      <c r="K11" s="6">
        <f>E11-E$1092</f>
        <v>1.4329086257450161</v>
      </c>
      <c r="L11" s="6">
        <f t="shared" ref="L11:O11" si="7">F11-F$1092</f>
        <v>1.1987950889408712</v>
      </c>
      <c r="M11" s="6">
        <f t="shared" si="7"/>
        <v>0.97619541071549598</v>
      </c>
      <c r="N11" s="6">
        <f t="shared" si="7"/>
        <v>0.89692935843425303</v>
      </c>
      <c r="O11" s="6">
        <f t="shared" si="7"/>
        <v>0.7502639254873138</v>
      </c>
      <c r="Q11" s="6">
        <f>K11-logHir!K11</f>
        <v>0.59762183356294329</v>
      </c>
      <c r="R11" s="6">
        <f>L11-logHir!L11</f>
        <v>0.26013949495592392</v>
      </c>
      <c r="S11" s="6">
        <f>M11-logHir!M11</f>
        <v>0.12281107775951838</v>
      </c>
      <c r="T11" s="6">
        <f>N11-logHir!N11</f>
        <v>0.16266527343140069</v>
      </c>
      <c r="U11" s="6">
        <f>O11-logHir!O11</f>
        <v>0.13330428005578021</v>
      </c>
    </row>
    <row r="12" spans="1:21" x14ac:dyDescent="0.15">
      <c r="A12" s="1">
        <v>1</v>
      </c>
      <c r="B12" s="1" t="s">
        <v>99</v>
      </c>
      <c r="C12" s="1">
        <v>9</v>
      </c>
      <c r="D12" s="1" t="s">
        <v>160</v>
      </c>
      <c r="E12" s="4">
        <f>IF(資本ストック!E12&gt;0,LN(資本ストック!E12),0)</f>
        <v>13.049611512643246</v>
      </c>
      <c r="F12" s="4">
        <f>IF(資本ストック!F12&gt;0,LN(資本ストック!F12),0)</f>
        <v>13.178483818314335</v>
      </c>
      <c r="G12" s="4">
        <f>IF(資本ストック!G12&gt;0,LN(資本ストック!G12),0)</f>
        <v>13.143970598058418</v>
      </c>
      <c r="H12" s="4">
        <f>IF(資本ストック!H12&gt;0,LN(資本ストック!H12),0)</f>
        <v>13.002443293018533</v>
      </c>
      <c r="I12" s="4">
        <f>IF(資本ストック!I12&gt;0,LN(資本ストック!I12),0)</f>
        <v>13.031637879622268</v>
      </c>
      <c r="K12" s="6">
        <f>E12-E$1093</f>
        <v>1.7928033529355094</v>
      </c>
      <c r="L12" s="6">
        <f t="shared" ref="L12:O12" si="8">F12-F$1093</f>
        <v>1.3358124323385798</v>
      </c>
      <c r="M12" s="6">
        <f t="shared" si="8"/>
        <v>0.99078574580494205</v>
      </c>
      <c r="N12" s="6">
        <f t="shared" si="8"/>
        <v>0.76203814261430658</v>
      </c>
      <c r="O12" s="6">
        <f t="shared" si="8"/>
        <v>0.70070173411350822</v>
      </c>
      <c r="Q12" s="6">
        <f>K12-logHir!K12</f>
        <v>0.83171572330345001</v>
      </c>
      <c r="R12" s="6">
        <f>L12-logHir!L12</f>
        <v>0.4167869697145683</v>
      </c>
      <c r="S12" s="6">
        <f>M12-logHir!M12</f>
        <v>0.64147507096442702</v>
      </c>
      <c r="T12" s="6">
        <f>N12-logHir!N12</f>
        <v>0.521790391816916</v>
      </c>
      <c r="U12" s="6">
        <f>O12-logHir!O12</f>
        <v>0.43993345710839371</v>
      </c>
    </row>
    <row r="13" spans="1:21" x14ac:dyDescent="0.15">
      <c r="A13" s="1">
        <v>1</v>
      </c>
      <c r="B13" s="1" t="s">
        <v>99</v>
      </c>
      <c r="C13" s="1">
        <v>10</v>
      </c>
      <c r="D13" s="1" t="s">
        <v>161</v>
      </c>
      <c r="E13" s="4">
        <f>IF(資本ストック!E13&gt;0,LN(資本ストック!E13),0)</f>
        <v>10.670595753685271</v>
      </c>
      <c r="F13" s="4">
        <f>IF(資本ストック!F13&gt;0,LN(資本ストック!F13),0)</f>
        <v>11.039513394593207</v>
      </c>
      <c r="G13" s="4">
        <f>IF(資本ストック!G13&gt;0,LN(資本ストック!G13),0)</f>
        <v>11.441048235208699</v>
      </c>
      <c r="H13" s="4">
        <f>IF(資本ストック!H13&gt;0,LN(資本ストック!H13),0)</f>
        <v>11.654818093364961</v>
      </c>
      <c r="I13" s="4">
        <f>IF(資本ストック!I13&gt;0,LN(資本ストック!I13),0)</f>
        <v>11.635320743453505</v>
      </c>
      <c r="K13" s="6">
        <f>E13-E$1094</f>
        <v>0.42927577573833808</v>
      </c>
      <c r="L13" s="6">
        <f t="shared" ref="L13:O13" si="9">F13-F$1094</f>
        <v>0.42818157260890288</v>
      </c>
      <c r="M13" s="6">
        <f t="shared" si="9"/>
        <v>0.37607459228374829</v>
      </c>
      <c r="N13" s="6">
        <f t="shared" si="9"/>
        <v>0.32214960387079827</v>
      </c>
      <c r="O13" s="6">
        <f t="shared" si="9"/>
        <v>0.29921040551296585</v>
      </c>
      <c r="Q13" s="6">
        <f>K13-logHir!K13</f>
        <v>-0.16670391218000269</v>
      </c>
      <c r="R13" s="6">
        <f>L13-logHir!L13</f>
        <v>-0.12550087078263239</v>
      </c>
      <c r="S13" s="6">
        <f>M13-logHir!M13</f>
        <v>-5.3875117817929308E-2</v>
      </c>
      <c r="T13" s="6">
        <f>N13-logHir!N13</f>
        <v>-6.5130502604903384E-2</v>
      </c>
      <c r="U13" s="6">
        <f>O13-logHir!O13</f>
        <v>-2.5112871357000799E-2</v>
      </c>
    </row>
    <row r="14" spans="1:21" x14ac:dyDescent="0.15">
      <c r="A14" s="1">
        <v>1</v>
      </c>
      <c r="B14" s="1" t="s">
        <v>99</v>
      </c>
      <c r="C14" s="1">
        <v>11</v>
      </c>
      <c r="D14" s="1" t="s">
        <v>162</v>
      </c>
      <c r="E14" s="4">
        <f>IF(資本ストック!E14&gt;0,LN(資本ストック!E14),0)</f>
        <v>11.537853338934092</v>
      </c>
      <c r="F14" s="4">
        <f>IF(資本ストック!F14&gt;0,LN(資本ストック!F14),0)</f>
        <v>11.707866015377082</v>
      </c>
      <c r="G14" s="4">
        <f>IF(資本ストック!G14&gt;0,LN(資本ストック!G14),0)</f>
        <v>11.825837506954587</v>
      </c>
      <c r="H14" s="4">
        <f>IF(資本ストック!H14&gt;0,LN(資本ストック!H14),0)</f>
        <v>12.022362460809928</v>
      </c>
      <c r="I14" s="4">
        <f>IF(資本ストック!I14&gt;0,LN(資本ストック!I14),0)</f>
        <v>11.839434325720246</v>
      </c>
      <c r="K14" s="6">
        <f>E14-E$1095</f>
        <v>0.72165272795572655</v>
      </c>
      <c r="L14" s="6">
        <f t="shared" ref="L14:O14" si="10">F14-F$1095</f>
        <v>0.49010771747353843</v>
      </c>
      <c r="M14" s="6">
        <f t="shared" si="10"/>
        <v>-0.1007918230343634</v>
      </c>
      <c r="N14" s="6">
        <f t="shared" si="10"/>
        <v>-0.32155262397924922</v>
      </c>
      <c r="O14" s="6">
        <f t="shared" si="10"/>
        <v>-0.66731387197742009</v>
      </c>
      <c r="Q14" s="6">
        <f>K14-logHir!K14</f>
        <v>0.55609590815664056</v>
      </c>
      <c r="R14" s="6">
        <f>L14-logHir!L14</f>
        <v>0.46025864276024642</v>
      </c>
      <c r="S14" s="6">
        <f>M14-logHir!M14</f>
        <v>6.9105336587258037E-2</v>
      </c>
      <c r="T14" s="6">
        <f>N14-logHir!N14</f>
        <v>-9.2107560555044543E-2</v>
      </c>
      <c r="U14" s="6">
        <f>O14-logHir!O14</f>
        <v>-0.24953295834270328</v>
      </c>
    </row>
    <row r="15" spans="1:21" x14ac:dyDescent="0.15">
      <c r="A15" s="1">
        <v>1</v>
      </c>
      <c r="B15" s="1" t="s">
        <v>99</v>
      </c>
      <c r="C15" s="1">
        <v>12</v>
      </c>
      <c r="D15" s="1" t="s">
        <v>163</v>
      </c>
      <c r="E15" s="4">
        <f>IF(資本ストック!E15&gt;0,LN(資本ストック!E15),0)</f>
        <v>7.0132699187894287</v>
      </c>
      <c r="F15" s="4">
        <f>IF(資本ストック!F15&gt;0,LN(資本ストック!F15),0)</f>
        <v>10.226154884827054</v>
      </c>
      <c r="G15" s="4">
        <f>IF(資本ストック!G15&gt;0,LN(資本ストック!G15),0)</f>
        <v>11.960078283482686</v>
      </c>
      <c r="H15" s="4">
        <f>IF(資本ストック!H15&gt;0,LN(資本ストック!H15),0)</f>
        <v>12.765281327584001</v>
      </c>
      <c r="I15" s="4">
        <f>IF(資本ストック!I15&gt;0,LN(資本ストック!I15),0)</f>
        <v>12.780298184026213</v>
      </c>
      <c r="K15" s="6">
        <f>E15-E$1096</f>
        <v>-3.1179767196275838</v>
      </c>
      <c r="L15" s="6">
        <f t="shared" ref="L15:O15" si="11">F15-F$1096</f>
        <v>-0.79508346836143851</v>
      </c>
      <c r="M15" s="6">
        <f t="shared" si="11"/>
        <v>-0.52487732999968095</v>
      </c>
      <c r="N15" s="6">
        <f t="shared" si="11"/>
        <v>-0.38209972600546216</v>
      </c>
      <c r="O15" s="6">
        <f t="shared" si="11"/>
        <v>-0.58688392146838986</v>
      </c>
      <c r="Q15" s="6">
        <f>K15-logHir!K15</f>
        <v>-1.696368105900393</v>
      </c>
      <c r="R15" s="6">
        <f>L15-logHir!L15</f>
        <v>1.3168028672881249E-2</v>
      </c>
      <c r="S15" s="6">
        <f>M15-logHir!M15</f>
        <v>0.18959969152318834</v>
      </c>
      <c r="T15" s="6">
        <f>N15-logHir!N15</f>
        <v>0.15606012320171025</v>
      </c>
      <c r="U15" s="6">
        <f>O15-logHir!O15</f>
        <v>0.22844653877864651</v>
      </c>
    </row>
    <row r="16" spans="1:21" x14ac:dyDescent="0.15">
      <c r="A16" s="1">
        <v>1</v>
      </c>
      <c r="B16" s="1" t="s">
        <v>99</v>
      </c>
      <c r="C16" s="1">
        <v>13</v>
      </c>
      <c r="D16" s="1" t="s">
        <v>164</v>
      </c>
      <c r="E16" s="4">
        <f>IF(資本ストック!E16&gt;0,LN(資本ストック!E16),0)</f>
        <v>9.9021199695363524</v>
      </c>
      <c r="F16" s="4">
        <f>IF(資本ストック!F16&gt;0,LN(資本ストック!F16),0)</f>
        <v>11.209858730374084</v>
      </c>
      <c r="G16" s="4">
        <f>IF(資本ストック!G16&gt;0,LN(資本ストック!G16),0)</f>
        <v>11.398066745630882</v>
      </c>
      <c r="H16" s="4">
        <f>IF(資本ストック!H16&gt;0,LN(資本ストック!H16),0)</f>
        <v>12.385262634425297</v>
      </c>
      <c r="I16" s="4">
        <f>IF(資本ストック!I16&gt;0,LN(資本ストック!I16),0)</f>
        <v>12.931650038325952</v>
      </c>
      <c r="K16" s="6">
        <f>E16-E$1097</f>
        <v>0.27138426222488654</v>
      </c>
      <c r="L16" s="6">
        <f t="shared" ref="L16:O16" si="12">F16-F$1097</f>
        <v>0.16736113923479756</v>
      </c>
      <c r="M16" s="6">
        <f t="shared" si="12"/>
        <v>-0.23480219153831428</v>
      </c>
      <c r="N16" s="6">
        <f t="shared" si="12"/>
        <v>0.40256196705287373</v>
      </c>
      <c r="O16" s="6">
        <f t="shared" si="12"/>
        <v>0.76605805295121243</v>
      </c>
      <c r="Q16" s="6">
        <f>K16-logHir!K16</f>
        <v>-0.32199203972700907</v>
      </c>
      <c r="R16" s="6">
        <f>L16-logHir!L16</f>
        <v>0.13665468511528722</v>
      </c>
      <c r="S16" s="6">
        <f>M16-logHir!M16</f>
        <v>0.16471860772369062</v>
      </c>
      <c r="T16" s="6">
        <f>N16-logHir!N16</f>
        <v>0.59425958764722253</v>
      </c>
      <c r="U16" s="6">
        <f>O16-logHir!O16</f>
        <v>0.8940948139167304</v>
      </c>
    </row>
    <row r="17" spans="1:21" x14ac:dyDescent="0.15">
      <c r="A17" s="1">
        <v>1</v>
      </c>
      <c r="B17" s="1" t="s">
        <v>99</v>
      </c>
      <c r="C17" s="1">
        <v>14</v>
      </c>
      <c r="D17" s="1" t="s">
        <v>165</v>
      </c>
      <c r="E17" s="4">
        <f>IF(資本ストック!E17&gt;0,LN(資本ストック!E17),0)</f>
        <v>5.1526516299198377</v>
      </c>
      <c r="F17" s="4">
        <f>IF(資本ストック!F17&gt;0,LN(資本ストック!F17),0)</f>
        <v>7.2312780794631637</v>
      </c>
      <c r="G17" s="4">
        <f>IF(資本ストック!G17&gt;0,LN(資本ストック!G17),0)</f>
        <v>7.8867872080793004</v>
      </c>
      <c r="H17" s="4">
        <f>IF(資本ストック!H17&gt;0,LN(資本ストック!H17),0)</f>
        <v>8.6569349307809293</v>
      </c>
      <c r="I17" s="4">
        <f>IF(資本ストック!I17&gt;0,LN(資本ストック!I17),0)</f>
        <v>8.6907737773966325</v>
      </c>
      <c r="K17" s="6">
        <f>E17-E$1098</f>
        <v>-1.1815931594026869</v>
      </c>
      <c r="L17" s="6">
        <f t="shared" ref="L17:O17" si="13">F17-F$1098</f>
        <v>-1.1456924844412226</v>
      </c>
      <c r="M17" s="6">
        <f t="shared" si="13"/>
        <v>-1.5096345363847403</v>
      </c>
      <c r="N17" s="6">
        <f t="shared" si="13"/>
        <v>-1.2502545670603933</v>
      </c>
      <c r="O17" s="6">
        <f t="shared" si="13"/>
        <v>-1.4489558688573378</v>
      </c>
      <c r="Q17" s="6">
        <f>K17-logHir!K17</f>
        <v>-0.52100154538322307</v>
      </c>
      <c r="R17" s="6">
        <f>L17-logHir!L17</f>
        <v>-0.40992101244937995</v>
      </c>
      <c r="S17" s="6">
        <f>M17-logHir!M17</f>
        <v>-0.91207601471313993</v>
      </c>
      <c r="T17" s="6">
        <f>N17-logHir!N17</f>
        <v>-0.84283967911731317</v>
      </c>
      <c r="U17" s="6">
        <f>O17-logHir!O17</f>
        <v>-0.94621501183121648</v>
      </c>
    </row>
    <row r="18" spans="1:21" x14ac:dyDescent="0.15">
      <c r="A18" s="1">
        <v>1</v>
      </c>
      <c r="B18" s="1" t="s">
        <v>99</v>
      </c>
      <c r="C18" s="1">
        <v>15</v>
      </c>
      <c r="D18" s="1" t="s">
        <v>166</v>
      </c>
      <c r="E18" s="4">
        <f>IF(資本ストック!E18&gt;0,LN(資本ストック!E18),0)</f>
        <v>11.671890278721795</v>
      </c>
      <c r="F18" s="4">
        <f>IF(資本ストック!F18&gt;0,LN(資本ストック!F18),0)</f>
        <v>12.617866734887578</v>
      </c>
      <c r="G18" s="4">
        <f>IF(資本ストック!G18&gt;0,LN(資本ストック!G18),0)</f>
        <v>13.075610931699595</v>
      </c>
      <c r="H18" s="4">
        <f>IF(資本ストック!H18&gt;0,LN(資本ストック!H18),0)</f>
        <v>13.168158144509995</v>
      </c>
      <c r="I18" s="4">
        <f>IF(資本ストック!I18&gt;0,LN(資本ストック!I18),0)</f>
        <v>13.051042339014483</v>
      </c>
      <c r="K18" s="6">
        <f>E18-E$1099</f>
        <v>0.61942596483874901</v>
      </c>
      <c r="L18" s="6">
        <f t="shared" ref="L18:O18" si="14">F18-F$1099</f>
        <v>0.9239457209216031</v>
      </c>
      <c r="M18" s="6">
        <f t="shared" si="14"/>
        <v>0.77737290755506017</v>
      </c>
      <c r="N18" s="6">
        <f t="shared" si="14"/>
        <v>0.56498023479298176</v>
      </c>
      <c r="O18" s="6">
        <f t="shared" si="14"/>
        <v>0.37254337759771694</v>
      </c>
      <c r="Q18" s="6">
        <f>K18-logHir!K18</f>
        <v>-0.42359730223494019</v>
      </c>
      <c r="R18" s="6">
        <f>L18-logHir!L18</f>
        <v>4.652489883769384E-2</v>
      </c>
      <c r="S18" s="6">
        <f>M18-logHir!M18</f>
        <v>1.2264870056739596E-3</v>
      </c>
      <c r="T18" s="6">
        <f>N18-logHir!N18</f>
        <v>-7.8384273874329224E-2</v>
      </c>
      <c r="U18" s="6">
        <f>O18-logHir!O18</f>
        <v>-0.13212479085978046</v>
      </c>
    </row>
    <row r="19" spans="1:21" x14ac:dyDescent="0.15">
      <c r="A19" s="1">
        <v>1</v>
      </c>
      <c r="B19" s="1" t="s">
        <v>48</v>
      </c>
      <c r="C19" s="1">
        <v>16</v>
      </c>
      <c r="D19" s="1" t="s">
        <v>149</v>
      </c>
      <c r="E19" s="4">
        <f>IF(資本ストック!E19&gt;0,LN(資本ストック!E19),0)</f>
        <v>12.626307179128606</v>
      </c>
      <c r="F19" s="4">
        <f>IF(資本ストック!F19&gt;0,LN(資本ストック!F19),0)</f>
        <v>13.586519259761801</v>
      </c>
      <c r="G19" s="4">
        <f>IF(資本ストック!G19&gt;0,LN(資本ストック!G19),0)</f>
        <v>13.64176409674789</v>
      </c>
      <c r="H19" s="4">
        <f>IF(資本ストック!H19&gt;0,LN(資本ストック!H19),0)</f>
        <v>14.31168337376829</v>
      </c>
      <c r="I19" s="4">
        <f>IF(資本ストック!I19&gt;0,LN(資本ストック!I19),0)</f>
        <v>14.10408979651354</v>
      </c>
      <c r="K19" s="6">
        <f>E19-E$1100</f>
        <v>0.76779504730814807</v>
      </c>
      <c r="L19" s="6">
        <f t="shared" ref="L19:O19" si="15">F19-F$1100</f>
        <v>1.3360040331760317</v>
      </c>
      <c r="M19" s="6">
        <f t="shared" si="15"/>
        <v>1.0209474255184521</v>
      </c>
      <c r="N19" s="6">
        <f t="shared" si="15"/>
        <v>1.2969497454842109</v>
      </c>
      <c r="O19" s="6">
        <f t="shared" si="15"/>
        <v>1.186570399312302</v>
      </c>
      <c r="Q19" s="6">
        <f>K19-logHir!K19</f>
        <v>-0.78884279165429128</v>
      </c>
      <c r="R19" s="6">
        <f>L19-logHir!L19</f>
        <v>-9.478008080265532E-2</v>
      </c>
      <c r="S19" s="6">
        <f>M19-logHir!M19</f>
        <v>-0.32315113906010318</v>
      </c>
      <c r="T19" s="6">
        <f>N19-logHir!N19</f>
        <v>0.10852503407508607</v>
      </c>
      <c r="U19" s="6">
        <f>O19-logHir!O19</f>
        <v>3.4517068090030634E-2</v>
      </c>
    </row>
    <row r="20" spans="1:21" x14ac:dyDescent="0.15">
      <c r="A20" s="1">
        <v>1</v>
      </c>
      <c r="B20" s="1" t="s">
        <v>48</v>
      </c>
      <c r="C20" s="1">
        <v>17</v>
      </c>
      <c r="D20" s="1" t="s">
        <v>150</v>
      </c>
      <c r="E20" s="4">
        <f>IF(資本ストック!E20&gt;0,LN(資本ストック!E20),0)</f>
        <v>13.585896371552037</v>
      </c>
      <c r="F20" s="4">
        <f>IF(資本ストック!F20&gt;0,LN(資本ストック!F20),0)</f>
        <v>14.764581515516133</v>
      </c>
      <c r="G20" s="4">
        <f>IF(資本ストック!G20&gt;0,LN(資本ストック!G20),0)</f>
        <v>15.078873565594181</v>
      </c>
      <c r="H20" s="4">
        <f>IF(資本ストック!H20&gt;0,LN(資本ストック!H20),0)</f>
        <v>15.262097109820006</v>
      </c>
      <c r="I20" s="4">
        <f>IF(資本ストック!I20&gt;0,LN(資本ストック!I20),0)</f>
        <v>15.265214806580262</v>
      </c>
      <c r="K20" s="6">
        <f>E20-E$1101</f>
        <v>0.98546026691532518</v>
      </c>
      <c r="L20" s="6">
        <f t="shared" ref="L20:O20" si="16">F20-F$1101</f>
        <v>1.1111826424797915</v>
      </c>
      <c r="M20" s="6">
        <f t="shared" si="16"/>
        <v>1.0740338255869712</v>
      </c>
      <c r="N20" s="6">
        <f t="shared" si="16"/>
        <v>0.89756091252004921</v>
      </c>
      <c r="O20" s="6">
        <f t="shared" si="16"/>
        <v>0.9222496170193768</v>
      </c>
      <c r="Q20" s="6">
        <f>K20-logHir!K20</f>
        <v>7.2162402876330134E-4</v>
      </c>
      <c r="R20" s="6">
        <f>L20-logHir!L20</f>
        <v>7.7491986351837738E-2</v>
      </c>
      <c r="S20" s="6">
        <f>M20-logHir!M20</f>
        <v>4.1590713505161858E-2</v>
      </c>
      <c r="T20" s="6">
        <f>N20-logHir!N20</f>
        <v>-0.13878139927429345</v>
      </c>
      <c r="U20" s="6">
        <f>O20-logHir!O20</f>
        <v>-0.11928198443114368</v>
      </c>
    </row>
    <row r="21" spans="1:21" x14ac:dyDescent="0.15">
      <c r="A21" s="1">
        <v>1</v>
      </c>
      <c r="B21" s="1" t="s">
        <v>48</v>
      </c>
      <c r="C21" s="1">
        <v>18</v>
      </c>
      <c r="D21" s="1" t="s">
        <v>151</v>
      </c>
      <c r="E21" s="4">
        <f>IF(資本ストック!E21&gt;0,LN(資本ストック!E21),0)</f>
        <v>13.430271692807658</v>
      </c>
      <c r="F21" s="4">
        <f>IF(資本ストック!F21&gt;0,LN(資本ストック!F21),0)</f>
        <v>14.599386500112654</v>
      </c>
      <c r="G21" s="4">
        <f>IF(資本ストック!G21&gt;0,LN(資本ストック!G21),0)</f>
        <v>14.626789334382511</v>
      </c>
      <c r="H21" s="4">
        <f>IF(資本ストック!H21&gt;0,LN(資本ストック!H21),0)</f>
        <v>14.778439471491286</v>
      </c>
      <c r="I21" s="4">
        <f>IF(資本ストック!I21&gt;0,LN(資本ストック!I21),0)</f>
        <v>14.612217734272321</v>
      </c>
      <c r="K21" s="6">
        <f>E21-E$1102</f>
        <v>1.5107872918473575</v>
      </c>
      <c r="L21" s="6">
        <f t="shared" ref="L21:O21" si="17">F21-F$1102</f>
        <v>1.4639011484768485</v>
      </c>
      <c r="M21" s="6">
        <f t="shared" si="17"/>
        <v>1.2036997920970247</v>
      </c>
      <c r="N21" s="6">
        <f t="shared" si="17"/>
        <v>1.2513448405866541</v>
      </c>
      <c r="O21" s="6">
        <f t="shared" si="17"/>
        <v>1.2040542984264064</v>
      </c>
      <c r="Q21" s="6">
        <f>K21-logHir!K21</f>
        <v>0.3010259124703687</v>
      </c>
      <c r="R21" s="6">
        <f>L21-logHir!L21</f>
        <v>0.35011975417932106</v>
      </c>
      <c r="S21" s="6">
        <f>M21-logHir!M21</f>
        <v>6.3703944357209608E-2</v>
      </c>
      <c r="T21" s="6">
        <f>N21-logHir!N21</f>
        <v>0.14284018337576754</v>
      </c>
      <c r="U21" s="6">
        <f>O21-logHir!O21</f>
        <v>0.20561889560399216</v>
      </c>
    </row>
    <row r="22" spans="1:21" x14ac:dyDescent="0.15">
      <c r="A22" s="1">
        <v>1</v>
      </c>
      <c r="B22" s="1" t="s">
        <v>48</v>
      </c>
      <c r="C22" s="1">
        <v>19</v>
      </c>
      <c r="D22" s="1" t="s">
        <v>152</v>
      </c>
      <c r="E22" s="4">
        <f>IF(資本ストック!E22&gt;0,LN(資本ストック!E22),0)</f>
        <v>11.988270798990879</v>
      </c>
      <c r="F22" s="4">
        <f>IF(資本ストック!F22&gt;0,LN(資本ストック!F22),0)</f>
        <v>12.598816829004388</v>
      </c>
      <c r="G22" s="4">
        <f>IF(資本ストック!G22&gt;0,LN(資本ストック!G22),0)</f>
        <v>12.645339206725415</v>
      </c>
      <c r="H22" s="4">
        <f>IF(資本ストック!H22&gt;0,LN(資本ストック!H22),0)</f>
        <v>13.318524249495228</v>
      </c>
      <c r="I22" s="4">
        <f>IF(資本ストック!I22&gt;0,LN(資本ストック!I22),0)</f>
        <v>13.483275572052742</v>
      </c>
      <c r="K22" s="6">
        <f>E22-E$1103</f>
        <v>0.76368942101631632</v>
      </c>
      <c r="L22" s="6">
        <f t="shared" ref="L22:O22" si="18">F22-F$1103</f>
        <v>1.0096942431657983</v>
      </c>
      <c r="M22" s="6">
        <f t="shared" si="18"/>
        <v>0.84360535488819899</v>
      </c>
      <c r="N22" s="6">
        <f t="shared" si="18"/>
        <v>1.0957145076051766</v>
      </c>
      <c r="O22" s="6">
        <f t="shared" si="18"/>
        <v>0.97070849310132701</v>
      </c>
      <c r="Q22" s="6">
        <f>K22-logHir!K22</f>
        <v>-0.41062628043915517</v>
      </c>
      <c r="R22" s="6">
        <f>L22-logHir!L22</f>
        <v>-0.13939262848494494</v>
      </c>
      <c r="S22" s="6">
        <f>M22-logHir!M22</f>
        <v>-0.29713754017368821</v>
      </c>
      <c r="T22" s="6">
        <f>N22-logHir!N22</f>
        <v>3.327125779654061E-2</v>
      </c>
      <c r="U22" s="6">
        <f>O22-logHir!O22</f>
        <v>1.6848075569836141E-2</v>
      </c>
    </row>
    <row r="23" spans="1:21" x14ac:dyDescent="0.15">
      <c r="A23" s="1">
        <v>1</v>
      </c>
      <c r="B23" s="1" t="s">
        <v>48</v>
      </c>
      <c r="C23" s="1">
        <v>20</v>
      </c>
      <c r="D23" s="1" t="s">
        <v>153</v>
      </c>
      <c r="E23" s="4">
        <f>IF(資本ストック!E23&gt;0,LN(資本ストック!E23),0)</f>
        <v>12.372797571770409</v>
      </c>
      <c r="F23" s="4">
        <f>IF(資本ストック!F23&gt;0,LN(資本ストック!F23),0)</f>
        <v>14.483687304565143</v>
      </c>
      <c r="G23" s="4">
        <f>IF(資本ストック!G23&gt;0,LN(資本ストック!G23),0)</f>
        <v>15.186253672872184</v>
      </c>
      <c r="H23" s="4">
        <f>IF(資本ストック!H23&gt;0,LN(資本ストック!H23),0)</f>
        <v>15.331391047035472</v>
      </c>
      <c r="I23" s="4">
        <f>IF(資本ストック!I23&gt;0,LN(資本ストック!I23),0)</f>
        <v>15.307762743758138</v>
      </c>
      <c r="K23" s="6">
        <f>E23-E$1104</f>
        <v>1.4422977991517119</v>
      </c>
      <c r="L23" s="6">
        <f t="shared" ref="L23:O23" si="19">F23-F$1104</f>
        <v>1.5154202997165616</v>
      </c>
      <c r="M23" s="6">
        <f t="shared" si="19"/>
        <v>1.3653002073897689</v>
      </c>
      <c r="N23" s="6">
        <f t="shared" si="19"/>
        <v>1.1202886039476621</v>
      </c>
      <c r="O23" s="6">
        <f t="shared" si="19"/>
        <v>1.1048101022682975</v>
      </c>
      <c r="Q23" s="6">
        <f>K23-logHir!K23</f>
        <v>-0.34694809310656538</v>
      </c>
      <c r="R23" s="6">
        <f>L23-logHir!L23</f>
        <v>-4.136748975991722E-2</v>
      </c>
      <c r="S23" s="6">
        <f>M23-logHir!M23</f>
        <v>-0.11758554728164761</v>
      </c>
      <c r="T23" s="6">
        <f>N23-logHir!N23</f>
        <v>-0.22955140224533466</v>
      </c>
      <c r="U23" s="6">
        <f>O23-logHir!O23</f>
        <v>-0.31978461513212331</v>
      </c>
    </row>
    <row r="24" spans="1:21" x14ac:dyDescent="0.15">
      <c r="A24" s="1">
        <v>1</v>
      </c>
      <c r="B24" s="1" t="s">
        <v>48</v>
      </c>
      <c r="C24" s="1">
        <v>21</v>
      </c>
      <c r="D24" s="1" t="s">
        <v>154</v>
      </c>
      <c r="E24" s="4">
        <f>IF(資本ストック!E24&gt;0,LN(資本ストック!E24),0)</f>
        <v>13.814863946014277</v>
      </c>
      <c r="F24" s="4">
        <f>IF(資本ストック!F24&gt;0,LN(資本ストック!F24),0)</f>
        <v>15.162692632766056</v>
      </c>
      <c r="G24" s="4">
        <f>IF(資本ストック!G24&gt;0,LN(資本ストック!G24),0)</f>
        <v>15.5767010485539</v>
      </c>
      <c r="H24" s="4">
        <f>IF(資本ストック!H24&gt;0,LN(資本ストック!H24),0)</f>
        <v>15.945071759562216</v>
      </c>
      <c r="I24" s="4">
        <f>IF(資本ストック!I24&gt;0,LN(資本ストック!I24),0)</f>
        <v>16.042183838416705</v>
      </c>
      <c r="K24" s="6">
        <f>E24-E$1105</f>
        <v>1.2228684559945915</v>
      </c>
      <c r="L24" s="6">
        <f t="shared" ref="L24:O24" si="20">F24-F$1105</f>
        <v>1.4849392476060057</v>
      </c>
      <c r="M24" s="6">
        <f t="shared" si="20"/>
        <v>1.4378243037773277</v>
      </c>
      <c r="N24" s="6">
        <f t="shared" si="20"/>
        <v>1.3945501353103094</v>
      </c>
      <c r="O24" s="6">
        <f t="shared" si="20"/>
        <v>1.4374172904296767</v>
      </c>
      <c r="Q24" s="6">
        <f>K24-logHir!K24</f>
        <v>-0.17021889000123736</v>
      </c>
      <c r="R24" s="6">
        <f>L24-logHir!L24</f>
        <v>6.9066650838088606E-2</v>
      </c>
      <c r="S24" s="6">
        <f>M24-logHir!M24</f>
        <v>0.14309591087131501</v>
      </c>
      <c r="T24" s="6">
        <f>N24-logHir!N24</f>
        <v>0.11549456155060689</v>
      </c>
      <c r="U24" s="6">
        <f>O24-logHir!O24</f>
        <v>0.19008027158488794</v>
      </c>
    </row>
    <row r="25" spans="1:21" x14ac:dyDescent="0.15">
      <c r="A25" s="1">
        <v>1</v>
      </c>
      <c r="B25" s="1" t="s">
        <v>0</v>
      </c>
      <c r="C25" s="1">
        <v>22</v>
      </c>
      <c r="D25" s="1" t="s">
        <v>146</v>
      </c>
      <c r="E25" s="4">
        <f>IF(資本ストック!E25&gt;0,LN(資本ストック!E25),0)</f>
        <v>13.370985790085159</v>
      </c>
      <c r="F25" s="4">
        <f>IF(資本ストック!F25&gt;0,LN(資本ストック!F25),0)</f>
        <v>14.817798500946987</v>
      </c>
      <c r="G25" s="4">
        <f>IF(資本ストック!G25&gt;0,LN(資本ストック!G25),0)</f>
        <v>15.510408708758087</v>
      </c>
      <c r="H25" s="4">
        <f>IF(資本ストック!H25&gt;0,LN(資本ストック!H25),0)</f>
        <v>15.892313455633532</v>
      </c>
      <c r="I25" s="4">
        <f>IF(資本ストック!I25&gt;0,LN(資本ストック!I25),0)</f>
        <v>15.86071611232596</v>
      </c>
      <c r="K25" s="6">
        <f>E25-E$1106</f>
        <v>1.18489980539192</v>
      </c>
      <c r="L25" s="6">
        <f t="shared" ref="L25:O25" si="21">F25-F$1106</f>
        <v>1.3286866050762072</v>
      </c>
      <c r="M25" s="6">
        <f t="shared" si="21"/>
        <v>1.1099766176378036</v>
      </c>
      <c r="N25" s="6">
        <f t="shared" si="21"/>
        <v>1.0374012443560545</v>
      </c>
      <c r="O25" s="6">
        <f t="shared" si="21"/>
        <v>0.95937986896576888</v>
      </c>
      <c r="Q25" s="6">
        <f>K25-logHir!K25</f>
        <v>-0.14355895351198988</v>
      </c>
      <c r="R25" s="6">
        <f>L25-logHir!L25</f>
        <v>0.10681674903108451</v>
      </c>
      <c r="S25" s="6">
        <f>M25-logHir!M25</f>
        <v>-0.10160837910012255</v>
      </c>
      <c r="T25" s="6">
        <f>N25-logHir!N25</f>
        <v>-0.12385769651894485</v>
      </c>
      <c r="U25" s="6">
        <f>O25-logHir!O25</f>
        <v>-9.2085309439921659E-2</v>
      </c>
    </row>
    <row r="26" spans="1:21" x14ac:dyDescent="0.15">
      <c r="A26" s="1">
        <v>1</v>
      </c>
      <c r="B26" s="1" t="s">
        <v>0</v>
      </c>
      <c r="C26" s="1">
        <v>23</v>
      </c>
      <c r="D26" s="1" t="s">
        <v>167</v>
      </c>
      <c r="E26" s="4">
        <f>IF(資本ストック!E26&gt;0,LN(資本ストック!E26),0)</f>
        <v>14.324197585851458</v>
      </c>
      <c r="F26" s="4">
        <f>IF(資本ストック!F26&gt;0,LN(資本ストック!F26),0)</f>
        <v>14.855926255885819</v>
      </c>
      <c r="G26" s="4">
        <f>IF(資本ストック!G26&gt;0,LN(資本ストック!G26),0)</f>
        <v>15.485358723002642</v>
      </c>
      <c r="H26" s="4">
        <f>IF(資本ストック!H26&gt;0,LN(資本ストック!H26),0)</f>
        <v>15.919438376894103</v>
      </c>
      <c r="I26" s="4">
        <f>IF(資本ストック!I26&gt;0,LN(資本ストック!I26),0)</f>
        <v>15.909531599943106</v>
      </c>
      <c r="K26" s="6">
        <f>E26-E$1107</f>
        <v>1.6243518427201415</v>
      </c>
      <c r="L26" s="6">
        <f t="shared" ref="L26:O26" si="22">F26-F$1107</f>
        <v>1.3590165685711959</v>
      </c>
      <c r="M26" s="6">
        <f t="shared" si="22"/>
        <v>1.4916664066481164</v>
      </c>
      <c r="N26" s="6">
        <f t="shared" si="22"/>
        <v>1.3310072762398555</v>
      </c>
      <c r="O26" s="6">
        <f t="shared" si="22"/>
        <v>1.2832466975798766</v>
      </c>
      <c r="Q26" s="6">
        <f>K26-logHir!K26</f>
        <v>0.26937881243103767</v>
      </c>
      <c r="R26" s="6">
        <f>L26-logHir!L26</f>
        <v>4.4528903032261979E-2</v>
      </c>
      <c r="S26" s="6">
        <f>M26-logHir!M26</f>
        <v>0.17428588410996149</v>
      </c>
      <c r="T26" s="6">
        <f>N26-logHir!N26</f>
        <v>4.6866266225407571E-2</v>
      </c>
      <c r="U26" s="6">
        <f>O26-logHir!O26</f>
        <v>9.4832674965637409E-2</v>
      </c>
    </row>
    <row r="27" spans="1:21" x14ac:dyDescent="0.15">
      <c r="A27" s="1">
        <v>2</v>
      </c>
      <c r="B27" s="1" t="s">
        <v>50</v>
      </c>
      <c r="C27" s="1">
        <v>1</v>
      </c>
      <c r="D27" s="1" t="s">
        <v>147</v>
      </c>
      <c r="E27" s="4">
        <f>IF(資本ストック!E27&gt;0,LN(資本ストック!E27),0)</f>
        <v>13.65409526816412</v>
      </c>
      <c r="F27" s="4">
        <f>IF(資本ストック!F27&gt;0,LN(資本ストック!F27),0)</f>
        <v>14.07596981007136</v>
      </c>
      <c r="G27" s="4">
        <f>IF(資本ストック!G27&gt;0,LN(資本ストック!G27),0)</f>
        <v>14.39677585435102</v>
      </c>
      <c r="H27" s="4">
        <f>IF(資本ストック!H27&gt;0,LN(資本ストック!H27),0)</f>
        <v>14.544019233351552</v>
      </c>
      <c r="I27" s="4">
        <f>IF(資本ストック!I27&gt;0,LN(資本ストック!I27),0)</f>
        <v>14.552943243659724</v>
      </c>
      <c r="K27" s="6">
        <f t="shared" ref="K27" si="23">E27-E$1085</f>
        <v>0.24094655974649015</v>
      </c>
      <c r="L27" s="6">
        <f t="shared" ref="L27" si="24">F27-F$1085</f>
        <v>0.43738408898477132</v>
      </c>
      <c r="M27" s="6">
        <f t="shared" ref="M27" si="25">G27-G$1085</f>
        <v>0.40992936322075657</v>
      </c>
      <c r="N27" s="6">
        <f t="shared" ref="N27" si="26">H27-H$1085</f>
        <v>0.35810818487218832</v>
      </c>
      <c r="O27" s="6">
        <f t="shared" ref="O27" si="27">I27-I$1085</f>
        <v>0.35174719213474326</v>
      </c>
      <c r="Q27" s="6">
        <f>K27-logHir!K27</f>
        <v>-0.10965963538217949</v>
      </c>
      <c r="R27" s="6">
        <f>L27-logHir!L27</f>
        <v>-3.9307637450614052E-2</v>
      </c>
      <c r="S27" s="6">
        <f>M27-logHir!M27</f>
        <v>-0.18775302756787404</v>
      </c>
      <c r="T27" s="6">
        <f>N27-logHir!N27</f>
        <v>-0.22676402100746706</v>
      </c>
      <c r="U27" s="6">
        <f>O27-logHir!O27</f>
        <v>-0.20074075460936847</v>
      </c>
    </row>
    <row r="28" spans="1:21" x14ac:dyDescent="0.15">
      <c r="A28" s="1">
        <v>2</v>
      </c>
      <c r="B28" s="1" t="s">
        <v>50</v>
      </c>
      <c r="C28" s="1">
        <v>2</v>
      </c>
      <c r="D28" s="1" t="s">
        <v>148</v>
      </c>
      <c r="E28" s="4">
        <f>IF(資本ストック!E28&gt;0,LN(資本ストック!E28),0)</f>
        <v>9.8409479294539128</v>
      </c>
      <c r="F28" s="4">
        <f>IF(資本ストック!F28&gt;0,LN(資本ストック!F28),0)</f>
        <v>10.497414144968639</v>
      </c>
      <c r="G28" s="4">
        <f>IF(資本ストック!G28&gt;0,LN(資本ストック!G28),0)</f>
        <v>10.451960603551919</v>
      </c>
      <c r="H28" s="4">
        <f>IF(資本ストック!H28&gt;0,LN(資本ストック!H28),0)</f>
        <v>11.096864256248919</v>
      </c>
      <c r="I28" s="4">
        <f>IF(資本ストック!I28&gt;0,LN(資本ストック!I28),0)</f>
        <v>10.831998992167328</v>
      </c>
      <c r="K28" s="6">
        <f t="shared" ref="K28" si="28">E28-E$1086</f>
        <v>-0.10416729778184042</v>
      </c>
      <c r="L28" s="6">
        <f t="shared" ref="L28" si="29">F28-F$1086</f>
        <v>0.38283456895183754</v>
      </c>
      <c r="M28" s="6">
        <f t="shared" ref="M28" si="30">G28-G$1086</f>
        <v>0.24578622915595005</v>
      </c>
      <c r="N28" s="6">
        <f t="shared" ref="N28" si="31">H28-H$1086</f>
        <v>0.90512113691742968</v>
      </c>
      <c r="O28" s="6">
        <f t="shared" ref="O28" si="32">I28-I$1086</f>
        <v>0.77710883371836204</v>
      </c>
      <c r="Q28" s="6">
        <f>K28-logHir!K28</f>
        <v>0.11179545713414285</v>
      </c>
      <c r="R28" s="6">
        <f>L28-logHir!L28</f>
        <v>0.58959482798086071</v>
      </c>
      <c r="S28" s="6">
        <f>M28-logHir!M28</f>
        <v>0.2530140023692109</v>
      </c>
      <c r="T28" s="6">
        <f>N28-logHir!N28</f>
        <v>0.69055899240921459</v>
      </c>
      <c r="U28" s="6">
        <f>O28-logHir!O28</f>
        <v>0.50269375020688489</v>
      </c>
    </row>
    <row r="29" spans="1:21" x14ac:dyDescent="0.15">
      <c r="A29" s="1">
        <v>2</v>
      </c>
      <c r="B29" s="1" t="s">
        <v>100</v>
      </c>
      <c r="C29" s="1">
        <v>3</v>
      </c>
      <c r="D29" s="1" t="s">
        <v>155</v>
      </c>
      <c r="E29" s="4">
        <f>IF(資本ストック!E29&gt;0,LN(資本ストック!E29),0)</f>
        <v>10.639420180030369</v>
      </c>
      <c r="F29" s="4">
        <f>IF(資本ストック!F29&gt;0,LN(資本ストック!F29),0)</f>
        <v>11.507691412157971</v>
      </c>
      <c r="G29" s="4">
        <f>IF(資本ストック!G29&gt;0,LN(資本ストック!G29),0)</f>
        <v>11.947197637997906</v>
      </c>
      <c r="H29" s="4">
        <f>IF(資本ストック!H29&gt;0,LN(資本ストック!H29),0)</f>
        <v>12.272893501762265</v>
      </c>
      <c r="I29" s="4">
        <f>IF(資本ストック!I29&gt;0,LN(資本ストック!I29),0)</f>
        <v>12.152343061831042</v>
      </c>
      <c r="K29" s="6">
        <f t="shared" ref="K29" si="33">E29-E$1087</f>
        <v>-0.36579073736293211</v>
      </c>
      <c r="L29" s="6">
        <f t="shared" ref="L29" si="34">F29-F$1087</f>
        <v>-9.0992854005957469E-2</v>
      </c>
      <c r="M29" s="6">
        <f t="shared" ref="M29" si="35">G29-G$1087</f>
        <v>-0.18697749296816646</v>
      </c>
      <c r="N29" s="6">
        <f t="shared" ref="N29" si="36">H29-H$1087</f>
        <v>-0.22242197963325339</v>
      </c>
      <c r="O29" s="6">
        <f t="shared" ref="O29" si="37">I29-I$1087</f>
        <v>-0.37579506972876153</v>
      </c>
      <c r="Q29" s="6">
        <f>K29-logHir!K29</f>
        <v>-0.45241930142257303</v>
      </c>
      <c r="R29" s="6">
        <f>L29-logHir!L29</f>
        <v>-0.16235373540053644</v>
      </c>
      <c r="S29" s="6">
        <f>M29-logHir!M29</f>
        <v>-0.28405013596647777</v>
      </c>
      <c r="T29" s="6">
        <f>N29-logHir!N29</f>
        <v>-0.18794394417757765</v>
      </c>
      <c r="U29" s="6">
        <f>O29-logHir!O29</f>
        <v>-0.3346292871212988</v>
      </c>
    </row>
    <row r="30" spans="1:21" x14ac:dyDescent="0.15">
      <c r="A30" s="1">
        <v>2</v>
      </c>
      <c r="B30" s="1" t="s">
        <v>100</v>
      </c>
      <c r="C30" s="1">
        <v>4</v>
      </c>
      <c r="D30" s="1" t="s">
        <v>156</v>
      </c>
      <c r="E30" s="4">
        <f>IF(資本ストック!E30&gt;0,LN(資本ストック!E30),0)</f>
        <v>9.2985175598635337</v>
      </c>
      <c r="F30" s="4">
        <f>IF(資本ストック!F30&gt;0,LN(資本ストック!F30),0)</f>
        <v>10.264668361444665</v>
      </c>
      <c r="G30" s="4">
        <f>IF(資本ストック!G30&gt;0,LN(資本ストック!G30),0)</f>
        <v>11.098039256934033</v>
      </c>
      <c r="H30" s="4">
        <f>IF(資本ストック!H30&gt;0,LN(資本ストック!H30),0)</f>
        <v>11.317631368719423</v>
      </c>
      <c r="I30" s="4">
        <f>IF(資本ストック!I30&gt;0,LN(資本ストック!I30),0)</f>
        <v>10.999361497056997</v>
      </c>
      <c r="K30" s="6">
        <f t="shared" ref="K30" si="38">E30-E$1088</f>
        <v>-1.4089890185444514</v>
      </c>
      <c r="L30" s="6">
        <f t="shared" ref="L30" si="39">F30-F$1088</f>
        <v>-0.90370836040077762</v>
      </c>
      <c r="M30" s="6">
        <f t="shared" ref="M30" si="40">G30-G$1088</f>
        <v>-0.36370090402733268</v>
      </c>
      <c r="N30" s="6">
        <f t="shared" ref="N30" si="41">H30-H$1088</f>
        <v>-0.2035307666957813</v>
      </c>
      <c r="O30" s="6">
        <f t="shared" ref="O30" si="42">I30-I$1088</f>
        <v>-0.34721989216099303</v>
      </c>
      <c r="Q30" s="6">
        <f>K30-logHir!K30</f>
        <v>0.58275139625124162</v>
      </c>
      <c r="R30" s="6">
        <f>L30-logHir!L30</f>
        <v>0.62209589220361039</v>
      </c>
      <c r="S30" s="6">
        <f>M30-logHir!M30</f>
        <v>1.2275415374880083E-2</v>
      </c>
      <c r="T30" s="6">
        <f>N30-logHir!N30</f>
        <v>1.5428697597503316E-2</v>
      </c>
      <c r="U30" s="6">
        <f>O30-logHir!O30</f>
        <v>-0.23263338484096074</v>
      </c>
    </row>
    <row r="31" spans="1:21" x14ac:dyDescent="0.15">
      <c r="A31" s="1">
        <v>2</v>
      </c>
      <c r="B31" s="1" t="s">
        <v>100</v>
      </c>
      <c r="C31" s="1">
        <v>5</v>
      </c>
      <c r="D31" s="1" t="s">
        <v>157</v>
      </c>
      <c r="E31" s="4">
        <f>IF(資本ストック!E31&gt;0,LN(資本ストック!E31),0)</f>
        <v>10.602092587617651</v>
      </c>
      <c r="F31" s="4">
        <f>IF(資本ストック!F31&gt;0,LN(資本ストック!F31),0)</f>
        <v>10.88662328249729</v>
      </c>
      <c r="G31" s="4">
        <f>IF(資本ストック!G31&gt;0,LN(資本ストック!G31),0)</f>
        <v>11.668735803003504</v>
      </c>
      <c r="H31" s="4">
        <f>IF(資本ストック!H31&gt;0,LN(資本ストック!H31),0)</f>
        <v>11.898531148983235</v>
      </c>
      <c r="I31" s="4">
        <f>IF(資本ストック!I31&gt;0,LN(資本ストック!I31),0)</f>
        <v>11.808682083435279</v>
      </c>
      <c r="K31" s="6">
        <f t="shared" ref="K31" si="43">E31-E$1089</f>
        <v>0.42365954073234846</v>
      </c>
      <c r="L31" s="6">
        <f t="shared" ref="L31" si="44">F31-F$1089</f>
        <v>0.32416755382439</v>
      </c>
      <c r="M31" s="6">
        <f t="shared" ref="M31" si="45">G31-G$1089</f>
        <v>0.66326763796485722</v>
      </c>
      <c r="N31" s="6">
        <f t="shared" ref="N31" si="46">H31-H$1089</f>
        <v>0.58920817269828696</v>
      </c>
      <c r="O31" s="6">
        <f t="shared" ref="O31" si="47">I31-I$1089</f>
        <v>0.45796289512656863</v>
      </c>
      <c r="Q31" s="6">
        <f>K31-logHir!K31</f>
        <v>1.1241280824100937</v>
      </c>
      <c r="R31" s="6">
        <f>L31-logHir!L31</f>
        <v>0.87356875901940434</v>
      </c>
      <c r="S31" s="6">
        <f>M31-logHir!M31</f>
        <v>1.1558689623697127</v>
      </c>
      <c r="T31" s="6">
        <f>N31-logHir!N31</f>
        <v>1.1597435192654544</v>
      </c>
      <c r="U31" s="6">
        <f>O31-logHir!O31</f>
        <v>0.70108241790656045</v>
      </c>
    </row>
    <row r="32" spans="1:21" x14ac:dyDescent="0.15">
      <c r="A32" s="1">
        <v>2</v>
      </c>
      <c r="B32" s="1" t="s">
        <v>100</v>
      </c>
      <c r="C32" s="1">
        <v>6</v>
      </c>
      <c r="D32" s="1" t="s">
        <v>49</v>
      </c>
      <c r="E32" s="4">
        <f>IF(資本ストック!E32&gt;0,LN(資本ストック!E32),0)</f>
        <v>9.8818030730583146</v>
      </c>
      <c r="F32" s="4">
        <f>IF(資本ストック!F32&gt;0,LN(資本ストック!F32),0)</f>
        <v>10.174643667456275</v>
      </c>
      <c r="G32" s="4">
        <f>IF(資本ストック!G32&gt;0,LN(資本ストック!G32),0)</f>
        <v>10.280212411953288</v>
      </c>
      <c r="H32" s="4">
        <f>IF(資本ストック!H32&gt;0,LN(資本ストック!H32),0)</f>
        <v>10.39080728730416</v>
      </c>
      <c r="I32" s="4">
        <f>IF(資本ストック!I32&gt;0,LN(資本ストック!I32),0)</f>
        <v>10.380276113549792</v>
      </c>
      <c r="K32" s="6">
        <f t="shared" ref="K32" si="48">E32-E$1090</f>
        <v>-1.1974028346698589</v>
      </c>
      <c r="L32" s="6">
        <f t="shared" ref="L32" si="49">F32-F$1090</f>
        <v>-1.2201052502656111</v>
      </c>
      <c r="M32" s="6">
        <f t="shared" ref="M32" si="50">G32-G$1090</f>
        <v>-1.4952328843434639</v>
      </c>
      <c r="N32" s="6">
        <f t="shared" ref="N32" si="51">H32-H$1090</f>
        <v>-1.6423689126327279</v>
      </c>
      <c r="O32" s="6">
        <f t="shared" ref="O32" si="52">I32-I$1090</f>
        <v>-1.906858636964559</v>
      </c>
      <c r="Q32" s="6">
        <f>K32-logHir!K32</f>
        <v>0.39173943685176926</v>
      </c>
      <c r="R32" s="6">
        <f>L32-logHir!L32</f>
        <v>0.48145280094318021</v>
      </c>
      <c r="S32" s="6">
        <f>M32-logHir!M32</f>
        <v>0.49334972675218314</v>
      </c>
      <c r="T32" s="6">
        <f>N32-logHir!N32</f>
        <v>0.34320339960621382</v>
      </c>
      <c r="U32" s="6">
        <f>O32-logHir!O32</f>
        <v>7.4644682031237863E-2</v>
      </c>
    </row>
    <row r="33" spans="1:21" x14ac:dyDescent="0.15">
      <c r="A33" s="1">
        <v>2</v>
      </c>
      <c r="B33" s="1" t="s">
        <v>100</v>
      </c>
      <c r="C33" s="1">
        <v>7</v>
      </c>
      <c r="D33" s="1" t="s">
        <v>158</v>
      </c>
      <c r="E33" s="4">
        <f>IF(資本ストック!E33&gt;0,LN(資本ストック!E33),0)</f>
        <v>8.3924044761274263</v>
      </c>
      <c r="F33" s="4">
        <f>IF(資本ストック!F33&gt;0,LN(資本ストック!F33),0)</f>
        <v>9.6167687123978762</v>
      </c>
      <c r="G33" s="4">
        <f>IF(資本ストック!G33&gt;0,LN(資本ストック!G33),0)</f>
        <v>9.0473716597522724</v>
      </c>
      <c r="H33" s="4">
        <f>IF(資本ストック!H33&gt;0,LN(資本ストック!H33),0)</f>
        <v>9.3748961470377949</v>
      </c>
      <c r="I33" s="4">
        <f>IF(資本ストック!I33&gt;0,LN(資本ストック!I33),0)</f>
        <v>9.2222267054134477</v>
      </c>
      <c r="K33" s="6">
        <f t="shared" ref="K33" si="53">E33-E$1091</f>
        <v>-0.88623466024453279</v>
      </c>
      <c r="L33" s="6">
        <f t="shared" ref="L33" si="54">F33-F$1091</f>
        <v>-0.38459434160652251</v>
      </c>
      <c r="M33" s="6">
        <f t="shared" ref="M33" si="55">G33-G$1091</f>
        <v>-0.92516850305017506</v>
      </c>
      <c r="N33" s="6">
        <f t="shared" ref="N33" si="56">H33-H$1091</f>
        <v>-1.1129323684832357</v>
      </c>
      <c r="O33" s="6">
        <f t="shared" ref="O33" si="57">I33-I$1091</f>
        <v>-1.3068198836567078</v>
      </c>
      <c r="Q33" s="6">
        <f>K33-logHir!K33</f>
        <v>0.82106902449283581</v>
      </c>
      <c r="R33" s="6">
        <f>L33-logHir!L33</f>
        <v>0.83822719097966036</v>
      </c>
      <c r="S33" s="6">
        <f>M33-logHir!M33</f>
        <v>1.0122741114846185</v>
      </c>
      <c r="T33" s="6">
        <f>N33-logHir!N33</f>
        <v>0.18873965501415224</v>
      </c>
      <c r="U33" s="6">
        <f>O33-logHir!O33</f>
        <v>-0.60843634558587123</v>
      </c>
    </row>
    <row r="34" spans="1:21" x14ac:dyDescent="0.15">
      <c r="A34" s="1">
        <v>2</v>
      </c>
      <c r="B34" s="1" t="s">
        <v>100</v>
      </c>
      <c r="C34" s="1">
        <v>8</v>
      </c>
      <c r="D34" s="1" t="s">
        <v>159</v>
      </c>
      <c r="E34" s="4">
        <f>IF(資本ストック!E34&gt;0,LN(資本ストック!E34),0)</f>
        <v>10.196896240164451</v>
      </c>
      <c r="F34" s="4">
        <f>IF(資本ストック!F34&gt;0,LN(資本ストック!F34),0)</f>
        <v>10.811904273132804</v>
      </c>
      <c r="G34" s="4">
        <f>IF(資本ストック!G34&gt;0,LN(資本ストック!G34),0)</f>
        <v>10.835566708687043</v>
      </c>
      <c r="H34" s="4">
        <f>IF(資本ストック!H34&gt;0,LN(資本ストック!H34),0)</f>
        <v>10.704234047443363</v>
      </c>
      <c r="I34" s="4">
        <f>IF(資本ストック!I34&gt;0,LN(資本ストック!I34),0)</f>
        <v>10.578674858582165</v>
      </c>
      <c r="K34" s="6">
        <f t="shared" ref="K34" si="58">E34-E$1092</f>
        <v>-0.58658773391157837</v>
      </c>
      <c r="L34" s="6">
        <f t="shared" ref="L34" si="59">F34-F$1092</f>
        <v>-0.22324925095780834</v>
      </c>
      <c r="M34" s="6">
        <f t="shared" ref="M34" si="60">G34-G$1092</f>
        <v>-0.46588084755291348</v>
      </c>
      <c r="N34" s="6">
        <f t="shared" ref="N34" si="61">H34-H$1092</f>
        <v>-0.65331450925672208</v>
      </c>
      <c r="O34" s="6">
        <f t="shared" ref="O34" si="62">I34-I$1092</f>
        <v>-0.72600697735927788</v>
      </c>
      <c r="Q34" s="6">
        <f>K34-logHir!K34</f>
        <v>0.3262928946217194</v>
      </c>
      <c r="R34" s="6">
        <f>L34-logHir!L34</f>
        <v>0.44276519301836359</v>
      </c>
      <c r="S34" s="6">
        <f>M34-logHir!M34</f>
        <v>0.34826932311516501</v>
      </c>
      <c r="T34" s="6">
        <f>N34-logHir!N34</f>
        <v>4.0747525637666371E-2</v>
      </c>
      <c r="U34" s="6">
        <f>O34-logHir!O34</f>
        <v>-2.8851391371986779E-5</v>
      </c>
    </row>
    <row r="35" spans="1:21" x14ac:dyDescent="0.15">
      <c r="A35" s="1">
        <v>2</v>
      </c>
      <c r="B35" s="1" t="s">
        <v>100</v>
      </c>
      <c r="C35" s="1">
        <v>9</v>
      </c>
      <c r="D35" s="1" t="s">
        <v>160</v>
      </c>
      <c r="E35" s="4">
        <f>IF(資本ストック!E35&gt;0,LN(資本ストック!E35),0)</f>
        <v>10.744862557485389</v>
      </c>
      <c r="F35" s="4">
        <f>IF(資本ストック!F35&gt;0,LN(資本ストック!F35),0)</f>
        <v>11.176043106442247</v>
      </c>
      <c r="G35" s="4">
        <f>IF(資本ストック!G35&gt;0,LN(資本ストック!G35),0)</f>
        <v>11.447756553136802</v>
      </c>
      <c r="H35" s="4">
        <f>IF(資本ストック!H35&gt;0,LN(資本ストック!H35),0)</f>
        <v>13.487712706604317</v>
      </c>
      <c r="I35" s="4">
        <f>IF(資本ストック!I35&gt;0,LN(資本ストック!I35),0)</f>
        <v>13.326777731860583</v>
      </c>
      <c r="K35" s="6">
        <f t="shared" ref="K35" si="63">E35-E$1093</f>
        <v>-0.51194560222234742</v>
      </c>
      <c r="L35" s="6">
        <f t="shared" ref="L35" si="64">F35-F$1093</f>
        <v>-0.66662827953350856</v>
      </c>
      <c r="M35" s="6">
        <f t="shared" ref="M35" si="65">G35-G$1093</f>
        <v>-0.70542829911667404</v>
      </c>
      <c r="N35" s="6">
        <f t="shared" ref="N35" si="66">H35-H$1093</f>
        <v>1.2473075562000897</v>
      </c>
      <c r="O35" s="6">
        <f t="shared" ref="O35" si="67">I35-I$1093</f>
        <v>0.99584158635182263</v>
      </c>
      <c r="Q35" s="6">
        <f>K35-logHir!K35</f>
        <v>0.25748899029395744</v>
      </c>
      <c r="R35" s="6">
        <f>L35-logHir!L35</f>
        <v>0.12701034590938853</v>
      </c>
      <c r="S35" s="6">
        <f>M35-logHir!M35</f>
        <v>3.6735996196748388E-2</v>
      </c>
      <c r="T35" s="6">
        <f>N35-logHir!N35</f>
        <v>1.4452790493387653</v>
      </c>
      <c r="U35" s="6">
        <f>O35-logHir!O35</f>
        <v>0.79484219764215069</v>
      </c>
    </row>
    <row r="36" spans="1:21" x14ac:dyDescent="0.15">
      <c r="A36" s="1">
        <v>2</v>
      </c>
      <c r="B36" s="1" t="s">
        <v>100</v>
      </c>
      <c r="C36" s="1">
        <v>10</v>
      </c>
      <c r="D36" s="1" t="s">
        <v>161</v>
      </c>
      <c r="E36" s="4">
        <f>IF(資本ストック!E36&gt;0,LN(資本ストック!E36),0)</f>
        <v>8.3607834114994386</v>
      </c>
      <c r="F36" s="4">
        <f>IF(資本ストック!F36&gt;0,LN(資本ストック!F36),0)</f>
        <v>8.733352001784553</v>
      </c>
      <c r="G36" s="4">
        <f>IF(資本ストック!G36&gt;0,LN(資本ストック!G36),0)</f>
        <v>9.0878334537722942</v>
      </c>
      <c r="H36" s="4">
        <f>IF(資本ストック!H36&gt;0,LN(資本ストック!H36),0)</f>
        <v>9.690243460881625</v>
      </c>
      <c r="I36" s="4">
        <f>IF(資本ストック!I36&gt;0,LN(資本ストック!I36),0)</f>
        <v>9.7611294994919326</v>
      </c>
      <c r="K36" s="6">
        <f t="shared" ref="K36" si="68">E36-E$1094</f>
        <v>-1.8805365664474945</v>
      </c>
      <c r="L36" s="6">
        <f t="shared" ref="L36" si="69">F36-F$1094</f>
        <v>-1.8779798201997515</v>
      </c>
      <c r="M36" s="6">
        <f t="shared" ref="M36" si="70">G36-G$1094</f>
        <v>-1.9771401891526565</v>
      </c>
      <c r="N36" s="6">
        <f t="shared" ref="N36" si="71">H36-H$1094</f>
        <v>-1.6424250286125375</v>
      </c>
      <c r="O36" s="6">
        <f t="shared" ref="O36" si="72">I36-I$1094</f>
        <v>-1.5749808384486066</v>
      </c>
      <c r="Q36" s="6">
        <f>K36-logHir!K36</f>
        <v>-0.80084329759476169</v>
      </c>
      <c r="R36" s="6">
        <f>L36-logHir!L36</f>
        <v>-0.61713491995743297</v>
      </c>
      <c r="S36" s="6">
        <f>M36-logHir!M36</f>
        <v>-0.57012513269193654</v>
      </c>
      <c r="T36" s="6">
        <f>N36-logHir!N36</f>
        <v>-0.40783513441124519</v>
      </c>
      <c r="U36" s="6">
        <f>O36-logHir!O36</f>
        <v>-0.4234013357785944</v>
      </c>
    </row>
    <row r="37" spans="1:21" x14ac:dyDescent="0.15">
      <c r="A37" s="1">
        <v>2</v>
      </c>
      <c r="B37" s="1" t="s">
        <v>100</v>
      </c>
      <c r="C37" s="1">
        <v>11</v>
      </c>
      <c r="D37" s="1" t="s">
        <v>162</v>
      </c>
      <c r="E37" s="4">
        <f>IF(資本ストック!E37&gt;0,LN(資本ストック!E37),0)</f>
        <v>7.5071503738108918</v>
      </c>
      <c r="F37" s="4">
        <f>IF(資本ストック!F37&gt;0,LN(資本ストック!F37),0)</f>
        <v>8.1186588625240823</v>
      </c>
      <c r="G37" s="4">
        <f>IF(資本ストック!G37&gt;0,LN(資本ストック!G37),0)</f>
        <v>8.7924569423268828</v>
      </c>
      <c r="H37" s="4">
        <f>IF(資本ストック!H37&gt;0,LN(資本ストック!H37),0)</f>
        <v>10.40909736011459</v>
      </c>
      <c r="I37" s="4">
        <f>IF(資本ストック!I37&gt;0,LN(資本ストック!I37),0)</f>
        <v>10.950920273535964</v>
      </c>
      <c r="K37" s="6">
        <f t="shared" ref="K37" si="73">E37-E$1095</f>
        <v>-3.3090502371674733</v>
      </c>
      <c r="L37" s="6">
        <f t="shared" ref="L37" si="74">F37-F$1095</f>
        <v>-3.0990994353794612</v>
      </c>
      <c r="M37" s="6">
        <f t="shared" ref="M37" si="75">G37-G$1095</f>
        <v>-3.1341723876620673</v>
      </c>
      <c r="N37" s="6">
        <f t="shared" ref="N37" si="76">H37-H$1095</f>
        <v>-1.9348177246745877</v>
      </c>
      <c r="O37" s="6">
        <f t="shared" ref="O37" si="77">I37-I$1095</f>
        <v>-1.5558279241617026</v>
      </c>
      <c r="Q37" s="6">
        <f>K37-logHir!K37</f>
        <v>-0.65540349609956206</v>
      </c>
      <c r="R37" s="6">
        <f>L37-logHir!L37</f>
        <v>-0.53583266427258547</v>
      </c>
      <c r="S37" s="6">
        <f>M37-logHir!M37</f>
        <v>-0.76831991539580713</v>
      </c>
      <c r="T37" s="6">
        <f>N37-logHir!N37</f>
        <v>-0.41690672321314715</v>
      </c>
      <c r="U37" s="6">
        <f>O37-logHir!O37</f>
        <v>1.8321651021953045E-3</v>
      </c>
    </row>
    <row r="38" spans="1:21" x14ac:dyDescent="0.15">
      <c r="A38" s="1">
        <v>2</v>
      </c>
      <c r="B38" s="1" t="s">
        <v>100</v>
      </c>
      <c r="C38" s="1">
        <v>12</v>
      </c>
      <c r="D38" s="1" t="s">
        <v>163</v>
      </c>
      <c r="E38" s="4">
        <f>IF(資本ストック!E38&gt;0,LN(資本ストック!E38),0)</f>
        <v>8.4150623441190664</v>
      </c>
      <c r="F38" s="4">
        <f>IF(資本ストック!F38&gt;0,LN(資本ストック!F38),0)</f>
        <v>9.2251879322046868</v>
      </c>
      <c r="G38" s="4">
        <f>IF(資本ストック!G38&gt;0,LN(資本ストック!G38),0)</f>
        <v>11.142365276273898</v>
      </c>
      <c r="H38" s="4">
        <f>IF(資本ストック!H38&gt;0,LN(資本ストック!H38),0)</f>
        <v>12.245313272711465</v>
      </c>
      <c r="I38" s="4">
        <f>IF(資本ストック!I38&gt;0,LN(資本ストック!I38),0)</f>
        <v>12.30702929499169</v>
      </c>
      <c r="K38" s="6">
        <f t="shared" ref="K38" si="78">E38-E$1096</f>
        <v>-1.7161842942979462</v>
      </c>
      <c r="L38" s="6">
        <f t="shared" ref="L38" si="79">F38-F$1096</f>
        <v>-1.7960504209838053</v>
      </c>
      <c r="M38" s="6">
        <f t="shared" ref="M38" si="80">G38-G$1096</f>
        <v>-1.3425903372084687</v>
      </c>
      <c r="N38" s="6">
        <f t="shared" ref="N38" si="81">H38-H$1096</f>
        <v>-0.90206778087799755</v>
      </c>
      <c r="O38" s="6">
        <f t="shared" ref="O38" si="82">I38-I$1096</f>
        <v>-1.0601528105029132</v>
      </c>
      <c r="Q38" s="6">
        <f>K38-logHir!K38</f>
        <v>-0.61681538479868081</v>
      </c>
      <c r="R38" s="6">
        <f>L38-logHir!L38</f>
        <v>-1.0813660875753008</v>
      </c>
      <c r="S38" s="6">
        <f>M38-logHir!M38</f>
        <v>-0.94161630152229669</v>
      </c>
      <c r="T38" s="6">
        <f>N38-logHir!N38</f>
        <v>-0.63633616519399361</v>
      </c>
      <c r="U38" s="6">
        <f>O38-logHir!O38</f>
        <v>-0.85033693151646972</v>
      </c>
    </row>
    <row r="39" spans="1:21" x14ac:dyDescent="0.15">
      <c r="A39" s="1">
        <v>2</v>
      </c>
      <c r="B39" s="1" t="s">
        <v>100</v>
      </c>
      <c r="C39" s="1">
        <v>13</v>
      </c>
      <c r="D39" s="1" t="s">
        <v>164</v>
      </c>
      <c r="E39" s="4">
        <f>IF(資本ストック!E39&gt;0,LN(資本ストック!E39),0)</f>
        <v>7.4563032793249739</v>
      </c>
      <c r="F39" s="4">
        <f>IF(資本ストック!F39&gt;0,LN(資本ストック!F39),0)</f>
        <v>8.244458263178176</v>
      </c>
      <c r="G39" s="4">
        <f>IF(資本ストック!G39&gt;0,LN(資本ストック!G39),0)</f>
        <v>8.3952023752877931</v>
      </c>
      <c r="H39" s="4">
        <f>IF(資本ストック!H39&gt;0,LN(資本ストック!H39),0)</f>
        <v>9.0502614936311989</v>
      </c>
      <c r="I39" s="4">
        <f>IF(資本ストック!I39&gt;0,LN(資本ストック!I39),0)</f>
        <v>9.2912789728337177</v>
      </c>
      <c r="K39" s="6">
        <f t="shared" ref="K39" si="83">E39-E$1097</f>
        <v>-2.1744324279864919</v>
      </c>
      <c r="L39" s="6">
        <f t="shared" ref="L39" si="84">F39-F$1097</f>
        <v>-2.79803932796111</v>
      </c>
      <c r="M39" s="6">
        <f t="shared" ref="M39" si="85">G39-G$1097</f>
        <v>-3.2376665618814027</v>
      </c>
      <c r="N39" s="6">
        <f t="shared" ref="N39" si="86">H39-H$1097</f>
        <v>-2.9324391737412245</v>
      </c>
      <c r="O39" s="6">
        <f t="shared" ref="O39" si="87">I39-I$1097</f>
        <v>-2.8743130125410215</v>
      </c>
      <c r="Q39" s="6">
        <f>K39-logHir!K39</f>
        <v>-0.27745735651531866</v>
      </c>
      <c r="R39" s="6">
        <f>L39-logHir!L39</f>
        <v>-1.0006846200976849</v>
      </c>
      <c r="S39" s="6">
        <f>M39-logHir!M39</f>
        <v>-0.88516511304360801</v>
      </c>
      <c r="T39" s="6">
        <f>N39-logHir!N39</f>
        <v>-0.82039921253481207</v>
      </c>
      <c r="U39" s="6">
        <f>O39-logHir!O39</f>
        <v>-1.003489285906296</v>
      </c>
    </row>
    <row r="40" spans="1:21" x14ac:dyDescent="0.15">
      <c r="A40" s="1">
        <v>2</v>
      </c>
      <c r="B40" s="1" t="s">
        <v>100</v>
      </c>
      <c r="C40" s="1">
        <v>14</v>
      </c>
      <c r="D40" s="1" t="s">
        <v>165</v>
      </c>
      <c r="E40" s="4">
        <f>IF(資本ストック!E40&gt;0,LN(資本ストック!E40),0)</f>
        <v>2.3034331757553033</v>
      </c>
      <c r="F40" s="4">
        <f>IF(資本ストック!F40&gt;0,LN(資本ストック!F40),0)</f>
        <v>7.8670456506794562</v>
      </c>
      <c r="G40" s="4">
        <f>IF(資本ストック!G40&gt;0,LN(資本ストック!G40),0)</f>
        <v>8.8439878250328796</v>
      </c>
      <c r="H40" s="4">
        <f>IF(資本ストック!H40&gt;0,LN(資本ストック!H40),0)</f>
        <v>9.3284721935904642</v>
      </c>
      <c r="I40" s="4">
        <f>IF(資本ストック!I40&gt;0,LN(資本ストック!I40),0)</f>
        <v>9.6448443251007028</v>
      </c>
      <c r="K40" s="6">
        <f t="shared" ref="K40" si="88">E40-E$1098</f>
        <v>-4.0308116135672218</v>
      </c>
      <c r="L40" s="6">
        <f t="shared" ref="L40" si="89">F40-F$1098</f>
        <v>-0.50992491322493017</v>
      </c>
      <c r="M40" s="6">
        <f t="shared" ref="M40" si="90">G40-G$1098</f>
        <v>-0.55243391943116116</v>
      </c>
      <c r="N40" s="6">
        <f t="shared" ref="N40" si="91">H40-H$1098</f>
        <v>-0.57871730425085843</v>
      </c>
      <c r="O40" s="6">
        <f t="shared" ref="O40" si="92">I40-I$1098</f>
        <v>-0.49488532115326755</v>
      </c>
      <c r="Q40" s="6">
        <f>K40-logHir!K40</f>
        <v>-2.2574010346485318</v>
      </c>
      <c r="R40" s="6">
        <f>L40-logHir!L40</f>
        <v>-3.9587340512349911E-2</v>
      </c>
      <c r="S40" s="6">
        <f>M40-logHir!M40</f>
        <v>-0.54737246413202278</v>
      </c>
      <c r="T40" s="6">
        <f>N40-logHir!N40</f>
        <v>-0.67222518216991567</v>
      </c>
      <c r="U40" s="6">
        <f>O40-logHir!O40</f>
        <v>-0.85351200433305507</v>
      </c>
    </row>
    <row r="41" spans="1:21" x14ac:dyDescent="0.15">
      <c r="A41" s="1">
        <v>2</v>
      </c>
      <c r="B41" s="1" t="s">
        <v>100</v>
      </c>
      <c r="C41" s="1">
        <v>15</v>
      </c>
      <c r="D41" s="1" t="s">
        <v>166</v>
      </c>
      <c r="E41" s="4">
        <f>IF(資本ストック!E41&gt;0,LN(資本ストック!E41),0)</f>
        <v>9.7507786833558807</v>
      </c>
      <c r="F41" s="4">
        <f>IF(資本ストック!F41&gt;0,LN(資本ストック!F41),0)</f>
        <v>10.666850582891497</v>
      </c>
      <c r="G41" s="4">
        <f>IF(資本ストック!G41&gt;0,LN(資本ストック!G41),0)</f>
        <v>10.849266085605393</v>
      </c>
      <c r="H41" s="4">
        <f>IF(資本ストック!H41&gt;0,LN(資本ストック!H41),0)</f>
        <v>11.041450213813809</v>
      </c>
      <c r="I41" s="4">
        <f>IF(資本ストック!I41&gt;0,LN(資本ストック!I41),0)</f>
        <v>10.869291714787192</v>
      </c>
      <c r="K41" s="6">
        <f t="shared" ref="K41" si="93">E41-E$1099</f>
        <v>-1.3016856305271656</v>
      </c>
      <c r="L41" s="6">
        <f t="shared" ref="L41" si="94">F41-F$1099</f>
        <v>-1.0270704310744776</v>
      </c>
      <c r="M41" s="6">
        <f t="shared" ref="M41" si="95">G41-G$1099</f>
        <v>-1.4489719385391417</v>
      </c>
      <c r="N41" s="6">
        <f t="shared" ref="N41" si="96">H41-H$1099</f>
        <v>-1.5617276959032047</v>
      </c>
      <c r="O41" s="6">
        <f t="shared" ref="O41" si="97">I41-I$1099</f>
        <v>-1.8092072466295743</v>
      </c>
      <c r="Q41" s="6">
        <f>K41-logHir!K41</f>
        <v>-0.5612318677903847</v>
      </c>
      <c r="R41" s="6">
        <f>L41-logHir!L41</f>
        <v>-0.29279383037570383</v>
      </c>
      <c r="S41" s="6">
        <f>M41-logHir!M41</f>
        <v>-0.52683437311720027</v>
      </c>
      <c r="T41" s="6">
        <f>N41-logHir!N41</f>
        <v>-0.58399895380267175</v>
      </c>
      <c r="U41" s="6">
        <f>O41-logHir!O41</f>
        <v>-0.7208430570685973</v>
      </c>
    </row>
    <row r="42" spans="1:21" x14ac:dyDescent="0.15">
      <c r="A42" s="1">
        <v>2</v>
      </c>
      <c r="B42" s="1" t="s">
        <v>50</v>
      </c>
      <c r="C42" s="1">
        <v>16</v>
      </c>
      <c r="D42" s="1" t="s">
        <v>149</v>
      </c>
      <c r="E42" s="4">
        <f>IF(資本ストック!E42&gt;0,LN(資本ストック!E42),0)</f>
        <v>11.577129133038138</v>
      </c>
      <c r="F42" s="4">
        <f>IF(資本ストック!F42&gt;0,LN(資本ストック!F42),0)</f>
        <v>11.849984307740684</v>
      </c>
      <c r="G42" s="4">
        <f>IF(資本ストック!G42&gt;0,LN(資本ストック!G42),0)</f>
        <v>12.502741788864661</v>
      </c>
      <c r="H42" s="4">
        <f>IF(資本ストック!H42&gt;0,LN(資本ストック!H42),0)</f>
        <v>13.681627418942902</v>
      </c>
      <c r="I42" s="4">
        <f>IF(資本ストック!I42&gt;0,LN(資本ストック!I42),0)</f>
        <v>13.33258527957681</v>
      </c>
      <c r="K42" s="6">
        <f t="shared" ref="K42" si="98">E42-E$1100</f>
        <v>-0.28138299878231976</v>
      </c>
      <c r="L42" s="6">
        <f t="shared" ref="L42" si="99">F42-F$1100</f>
        <v>-0.40053091884508518</v>
      </c>
      <c r="M42" s="6">
        <f t="shared" ref="M42" si="100">G42-G$1100</f>
        <v>-0.11807488236477681</v>
      </c>
      <c r="N42" s="6">
        <f t="shared" ref="N42" si="101">H42-H$1100</f>
        <v>0.6668937906588237</v>
      </c>
      <c r="O42" s="6">
        <f t="shared" ref="O42" si="102">I42-I$1100</f>
        <v>0.41506588237557196</v>
      </c>
      <c r="Q42" s="6">
        <f>K42-logHir!K42</f>
        <v>-0.2857462298052944</v>
      </c>
      <c r="R42" s="6">
        <f>L42-logHir!L42</f>
        <v>-0.41849891824249141</v>
      </c>
      <c r="S42" s="6">
        <f>M42-logHir!M42</f>
        <v>0.14184597805981092</v>
      </c>
      <c r="T42" s="6">
        <f>N42-logHir!N42</f>
        <v>0.76782557659192108</v>
      </c>
      <c r="U42" s="6">
        <f>O42-logHir!O42</f>
        <v>0.55353864295415711</v>
      </c>
    </row>
    <row r="43" spans="1:21" x14ac:dyDescent="0.15">
      <c r="A43" s="1">
        <v>2</v>
      </c>
      <c r="B43" s="1" t="s">
        <v>50</v>
      </c>
      <c r="C43" s="1">
        <v>17</v>
      </c>
      <c r="D43" s="1" t="s">
        <v>150</v>
      </c>
      <c r="E43" s="4">
        <f>IF(資本ストック!E43&gt;0,LN(資本ストック!E43),0)</f>
        <v>11.8816079574692</v>
      </c>
      <c r="F43" s="4">
        <f>IF(資本ストック!F43&gt;0,LN(資本ストック!F43),0)</f>
        <v>13.04264761819922</v>
      </c>
      <c r="G43" s="4">
        <f>IF(資本ストック!G43&gt;0,LN(資本ストック!G43),0)</f>
        <v>13.260166768228046</v>
      </c>
      <c r="H43" s="4">
        <f>IF(資本ストック!H43&gt;0,LN(資本ストック!H43),0)</f>
        <v>14.424672461628887</v>
      </c>
      <c r="I43" s="4">
        <f>IF(資本ストック!I43&gt;0,LN(資本ストック!I43),0)</f>
        <v>14.390956833801347</v>
      </c>
      <c r="K43" s="6">
        <f t="shared" ref="K43" si="103">E43-E$1101</f>
        <v>-0.7188281471675122</v>
      </c>
      <c r="L43" s="6">
        <f t="shared" ref="L43" si="104">F43-F$1101</f>
        <v>-0.61075125483712078</v>
      </c>
      <c r="M43" s="6">
        <f t="shared" ref="M43" si="105">G43-G$1101</f>
        <v>-0.74467297177916336</v>
      </c>
      <c r="N43" s="6">
        <f t="shared" ref="N43" si="106">H43-H$1101</f>
        <v>6.0136264328930267E-2</v>
      </c>
      <c r="O43" s="6">
        <f t="shared" ref="O43" si="107">I43-I$1101</f>
        <v>4.799164424046154E-2</v>
      </c>
      <c r="Q43" s="6">
        <f>K43-logHir!K43</f>
        <v>-0.2965328462465866</v>
      </c>
      <c r="R43" s="6">
        <f>L43-logHir!L43</f>
        <v>-0.15751267623569198</v>
      </c>
      <c r="S43" s="6">
        <f>M43-logHir!M43</f>
        <v>-0.38001701977661106</v>
      </c>
      <c r="T43" s="6">
        <f>N43-logHir!N43</f>
        <v>0.48087627471365302</v>
      </c>
      <c r="U43" s="6">
        <f>O43-logHir!O43</f>
        <v>0.26621949962771119</v>
      </c>
    </row>
    <row r="44" spans="1:21" x14ac:dyDescent="0.15">
      <c r="A44" s="1">
        <v>2</v>
      </c>
      <c r="B44" s="1" t="s">
        <v>50</v>
      </c>
      <c r="C44" s="1">
        <v>18</v>
      </c>
      <c r="D44" s="1" t="s">
        <v>151</v>
      </c>
      <c r="E44" s="4">
        <f>IF(資本ストック!E44&gt;0,LN(資本ストック!E44),0)</f>
        <v>11.645488251267457</v>
      </c>
      <c r="F44" s="4">
        <f>IF(資本ストック!F44&gt;0,LN(資本ストック!F44),0)</f>
        <v>13.143797979390458</v>
      </c>
      <c r="G44" s="4">
        <f>IF(資本ストック!G44&gt;0,LN(資本ストック!G44),0)</f>
        <v>13.164977434597329</v>
      </c>
      <c r="H44" s="4">
        <f>IF(資本ストック!H44&gt;0,LN(資本ストック!H44),0)</f>
        <v>13.457295586629973</v>
      </c>
      <c r="I44" s="4">
        <f>IF(資本ストック!I44&gt;0,LN(資本ストック!I44),0)</f>
        <v>13.144493021180571</v>
      </c>
      <c r="K44" s="6">
        <f t="shared" ref="K44" si="108">E44-E$1102</f>
        <v>-0.27399614969284336</v>
      </c>
      <c r="L44" s="6">
        <f t="shared" ref="L44" si="109">F44-F$1102</f>
        <v>8.3126277546519134E-3</v>
      </c>
      <c r="M44" s="6">
        <f t="shared" ref="M44" si="110">G44-G$1102</f>
        <v>-0.25811210768815762</v>
      </c>
      <c r="N44" s="6">
        <f t="shared" ref="N44" si="111">H44-H$1102</f>
        <v>-6.9799044274658328E-2</v>
      </c>
      <c r="O44" s="6">
        <f t="shared" ref="O44" si="112">I44-I$1102</f>
        <v>-0.26367041466534324</v>
      </c>
      <c r="Q44" s="6">
        <f>K44-logHir!K44</f>
        <v>-6.412712515198038E-3</v>
      </c>
      <c r="R44" s="6">
        <f>L44-logHir!L44</f>
        <v>0.18533711927020313</v>
      </c>
      <c r="S44" s="6">
        <f>M44-logHir!M44</f>
        <v>-1.7805768384095089E-2</v>
      </c>
      <c r="T44" s="6">
        <f>N44-logHir!N44</f>
        <v>0.15961204396479189</v>
      </c>
      <c r="U44" s="6">
        <f>O44-logHir!O44</f>
        <v>-8.2476466236615309E-2</v>
      </c>
    </row>
    <row r="45" spans="1:21" x14ac:dyDescent="0.15">
      <c r="A45" s="1">
        <v>2</v>
      </c>
      <c r="B45" s="1" t="s">
        <v>50</v>
      </c>
      <c r="C45" s="1">
        <v>19</v>
      </c>
      <c r="D45" s="1" t="s">
        <v>152</v>
      </c>
      <c r="E45" s="4">
        <f>IF(資本ストック!E45&gt;0,LN(資本ストック!E45),0)</f>
        <v>10.392959153827324</v>
      </c>
      <c r="F45" s="4">
        <f>IF(資本ストック!F45&gt;0,LN(資本ストック!F45),0)</f>
        <v>11.110881166024772</v>
      </c>
      <c r="G45" s="4">
        <f>IF(資本ストック!G45&gt;0,LN(資本ストック!G45),0)</f>
        <v>11.505799285087217</v>
      </c>
      <c r="H45" s="4">
        <f>IF(資本ストック!H45&gt;0,LN(資本ストック!H45),0)</f>
        <v>11.755553668275615</v>
      </c>
      <c r="I45" s="4">
        <f>IF(資本ストック!I45&gt;0,LN(資本ストック!I45),0)</f>
        <v>12.022309145631642</v>
      </c>
      <c r="K45" s="6">
        <f t="shared" ref="K45" si="113">E45-E$1103</f>
        <v>-0.83162222414723885</v>
      </c>
      <c r="L45" s="6">
        <f t="shared" ref="L45" si="114">F45-F$1103</f>
        <v>-0.47824141981381807</v>
      </c>
      <c r="M45" s="6">
        <f t="shared" ref="M45" si="115">G45-G$1103</f>
        <v>-0.29593456674999885</v>
      </c>
      <c r="N45" s="6">
        <f t="shared" ref="N45" si="116">H45-H$1103</f>
        <v>-0.46725607361443622</v>
      </c>
      <c r="O45" s="6">
        <f t="shared" ref="O45" si="117">I45-I$1103</f>
        <v>-0.49025793331977319</v>
      </c>
      <c r="Q45" s="6">
        <f>K45-logHir!K45</f>
        <v>-0.43777006514056716</v>
      </c>
      <c r="R45" s="6">
        <f>L45-logHir!L45</f>
        <v>-0.18229113159813437</v>
      </c>
      <c r="S45" s="6">
        <f>M45-logHir!M45</f>
        <v>6.5945361420563842E-2</v>
      </c>
      <c r="T45" s="6">
        <f>N45-logHir!N45</f>
        <v>-9.9579102788359464E-2</v>
      </c>
      <c r="U45" s="6">
        <f>O45-logHir!O45</f>
        <v>-8.473829419883927E-2</v>
      </c>
    </row>
    <row r="46" spans="1:21" x14ac:dyDescent="0.15">
      <c r="A46" s="1">
        <v>2</v>
      </c>
      <c r="B46" s="1" t="s">
        <v>50</v>
      </c>
      <c r="C46" s="1">
        <v>20</v>
      </c>
      <c r="D46" s="1" t="s">
        <v>153</v>
      </c>
      <c r="E46" s="4">
        <f>IF(資本ストック!E46&gt;0,LN(資本ストック!E46),0)</f>
        <v>9.7533831089464798</v>
      </c>
      <c r="F46" s="4">
        <f>IF(資本ストック!F46&gt;0,LN(資本ストック!F46),0)</f>
        <v>12.679683597852335</v>
      </c>
      <c r="G46" s="4">
        <f>IF(資本ストック!G46&gt;0,LN(資本ストック!G46),0)</f>
        <v>13.408775645670289</v>
      </c>
      <c r="H46" s="4">
        <f>IF(資本ストック!H46&gt;0,LN(資本ストック!H46),0)</f>
        <v>13.684684540453276</v>
      </c>
      <c r="I46" s="4">
        <f>IF(資本ストック!I46&gt;0,LN(資本ストック!I46),0)</f>
        <v>13.633868186609988</v>
      </c>
      <c r="K46" s="6">
        <f t="shared" ref="K46" si="118">E46-E$1104</f>
        <v>-1.1771166636722175</v>
      </c>
      <c r="L46" s="6">
        <f t="shared" ref="L46" si="119">F46-F$1104</f>
        <v>-0.28858340699624563</v>
      </c>
      <c r="M46" s="6">
        <f t="shared" ref="M46" si="120">G46-G$1104</f>
        <v>-0.41217781981212553</v>
      </c>
      <c r="N46" s="6">
        <f t="shared" ref="N46" si="121">H46-H$1104</f>
        <v>-0.52641790263453458</v>
      </c>
      <c r="O46" s="6">
        <f t="shared" ref="O46" si="122">I46-I$1104</f>
        <v>-0.56908445487985304</v>
      </c>
      <c r="Q46" s="6">
        <f>K46-logHir!K46</f>
        <v>-0.67214571260696587</v>
      </c>
      <c r="R46" s="6">
        <f>L46-logHir!L46</f>
        <v>-0.12982130255023527</v>
      </c>
      <c r="S46" s="6">
        <f>M46-logHir!M46</f>
        <v>0.12630026082980272</v>
      </c>
      <c r="T46" s="6">
        <f>N46-logHir!N46</f>
        <v>6.3237850050118283E-2</v>
      </c>
      <c r="U46" s="6">
        <f>O46-logHir!O46</f>
        <v>1.8878032305417847E-2</v>
      </c>
    </row>
    <row r="47" spans="1:21" x14ac:dyDescent="0.15">
      <c r="A47" s="1">
        <v>2</v>
      </c>
      <c r="B47" s="1" t="s">
        <v>50</v>
      </c>
      <c r="C47" s="1">
        <v>21</v>
      </c>
      <c r="D47" s="1" t="s">
        <v>154</v>
      </c>
      <c r="E47" s="4">
        <f>IF(資本ストック!E47&gt;0,LN(資本ストック!E47),0)</f>
        <v>11.624767188752074</v>
      </c>
      <c r="F47" s="4">
        <f>IF(資本ストック!F47&gt;0,LN(資本ストック!F47),0)</f>
        <v>13.211572223627842</v>
      </c>
      <c r="G47" s="4">
        <f>IF(資本ストック!G47&gt;0,LN(資本ストック!G47),0)</f>
        <v>13.665723391349994</v>
      </c>
      <c r="H47" s="4">
        <f>IF(資本ストック!H47&gt;0,LN(資本ストック!H47),0)</f>
        <v>14.880766141954057</v>
      </c>
      <c r="I47" s="4">
        <f>IF(資本ストック!I47&gt;0,LN(資本ストック!I47),0)</f>
        <v>14.843976893713526</v>
      </c>
      <c r="K47" s="6">
        <f t="shared" ref="K47" si="123">E47-E$1105</f>
        <v>-0.96722830126761217</v>
      </c>
      <c r="L47" s="6">
        <f t="shared" ref="L47" si="124">F47-F$1105</f>
        <v>-0.46618116153220868</v>
      </c>
      <c r="M47" s="6">
        <f t="shared" ref="M47" si="125">G47-G$1105</f>
        <v>-0.4731533534265786</v>
      </c>
      <c r="N47" s="6">
        <f t="shared" ref="N47" si="126">H47-H$1105</f>
        <v>0.33024451770215002</v>
      </c>
      <c r="O47" s="6">
        <f t="shared" ref="O47" si="127">I47-I$1105</f>
        <v>0.23921034572649802</v>
      </c>
      <c r="Q47" s="6">
        <f>K47-logHir!K47</f>
        <v>-0.74034147706568909</v>
      </c>
      <c r="R47" s="6">
        <f>L47-logHir!L47</f>
        <v>-0.22838703256280901</v>
      </c>
      <c r="S47" s="6">
        <f>M47-logHir!M47</f>
        <v>-0.19964552139777325</v>
      </c>
      <c r="T47" s="6">
        <f>N47-logHir!N47</f>
        <v>0.64402875401115445</v>
      </c>
      <c r="U47" s="6">
        <f>O47-logHir!O47</f>
        <v>0.57270722430547671</v>
      </c>
    </row>
    <row r="48" spans="1:21" x14ac:dyDescent="0.15">
      <c r="A48" s="1">
        <v>2</v>
      </c>
      <c r="B48" s="1" t="s">
        <v>1</v>
      </c>
      <c r="C48" s="1">
        <v>22</v>
      </c>
      <c r="D48" s="1" t="s">
        <v>146</v>
      </c>
      <c r="E48" s="4">
        <f>IF(資本ストック!E48&gt;0,LN(資本ストック!E48),0)</f>
        <v>11.582734784312603</v>
      </c>
      <c r="F48" s="4">
        <f>IF(資本ストック!F48&gt;0,LN(資本ストック!F48),0)</f>
        <v>13.241395349917402</v>
      </c>
      <c r="G48" s="4">
        <f>IF(資本ストック!G48&gt;0,LN(資本ストック!G48),0)</f>
        <v>14.056496044414621</v>
      </c>
      <c r="H48" s="4">
        <f>IF(資本ストック!H48&gt;0,LN(資本ストック!H48),0)</f>
        <v>14.59862037829769</v>
      </c>
      <c r="I48" s="4">
        <f>IF(資本ストック!I48&gt;0,LN(資本ストック!I48),0)</f>
        <v>14.528608255107077</v>
      </c>
      <c r="K48" s="6">
        <f t="shared" ref="K48" si="128">E48-E$1106</f>
        <v>-0.6033512003806365</v>
      </c>
      <c r="L48" s="6">
        <f t="shared" ref="L48" si="129">F48-F$1106</f>
        <v>-0.24771654595337722</v>
      </c>
      <c r="M48" s="6">
        <f t="shared" ref="M48" si="130">G48-G$1106</f>
        <v>-0.34393604670566269</v>
      </c>
      <c r="N48" s="6">
        <f t="shared" ref="N48" si="131">H48-H$1106</f>
        <v>-0.25629183297978742</v>
      </c>
      <c r="O48" s="6">
        <f t="shared" ref="O48" si="132">I48-I$1106</f>
        <v>-0.37272798825311426</v>
      </c>
      <c r="Q48" s="6">
        <f>K48-logHir!K48</f>
        <v>-0.36075588936077274</v>
      </c>
      <c r="R48" s="6">
        <f>L48-logHir!L48</f>
        <v>-4.3189748116885696E-2</v>
      </c>
      <c r="S48" s="6">
        <f>M48-logHir!M48</f>
        <v>7.4185510096651086E-2</v>
      </c>
      <c r="T48" s="6">
        <f>N48-logHir!N48</f>
        <v>9.7803675589510419E-2</v>
      </c>
      <c r="U48" s="6">
        <f>O48-logHir!O48</f>
        <v>7.6542850766676551E-2</v>
      </c>
    </row>
    <row r="49" spans="1:21" x14ac:dyDescent="0.15">
      <c r="A49" s="1">
        <v>2</v>
      </c>
      <c r="B49" s="1" t="s">
        <v>1</v>
      </c>
      <c r="C49" s="1">
        <v>23</v>
      </c>
      <c r="D49" s="1" t="s">
        <v>167</v>
      </c>
      <c r="E49" s="4">
        <f>IF(資本ストック!E49&gt;0,LN(資本ストック!E49),0)</f>
        <v>12.53405993167655</v>
      </c>
      <c r="F49" s="4">
        <f>IF(資本ストック!F49&gt;0,LN(資本ストック!F49),0)</f>
        <v>13.419495454499996</v>
      </c>
      <c r="G49" s="4">
        <f>IF(資本ストック!G49&gt;0,LN(資本ストック!G49),0)</f>
        <v>13.946293876540819</v>
      </c>
      <c r="H49" s="4">
        <f>IF(資本ストック!H49&gt;0,LN(資本ストック!H49),0)</f>
        <v>14.680488659701366</v>
      </c>
      <c r="I49" s="4">
        <f>IF(資本ストック!I49&gt;0,LN(資本ストック!I49),0)</f>
        <v>14.70232477720038</v>
      </c>
      <c r="K49" s="6">
        <f t="shared" ref="K49" si="133">E49-E$1107</f>
        <v>-0.16578581145476612</v>
      </c>
      <c r="L49" s="6">
        <f t="shared" ref="L49" si="134">F49-F$1107</f>
        <v>-7.7414232814627226E-2</v>
      </c>
      <c r="M49" s="6">
        <f t="shared" ref="M49" si="135">G49-G$1107</f>
        <v>-4.7398439813706617E-2</v>
      </c>
      <c r="N49" s="6">
        <f t="shared" ref="N49" si="136">H49-H$1107</f>
        <v>9.2057559047118431E-2</v>
      </c>
      <c r="O49" s="6">
        <f t="shared" ref="O49" si="137">I49-I$1107</f>
        <v>7.6039874837150023E-2</v>
      </c>
      <c r="Q49" s="6">
        <f>K49-logHir!K49</f>
        <v>-0.11662501351868748</v>
      </c>
      <c r="R49" s="6">
        <f>L49-logHir!L49</f>
        <v>-3.2630058204130563E-2</v>
      </c>
      <c r="S49" s="6">
        <f>M49-logHir!M49</f>
        <v>1.5315948468170859E-2</v>
      </c>
      <c r="T49" s="6">
        <f>N49-logHir!N49</f>
        <v>0.14419678167840466</v>
      </c>
      <c r="U49" s="6">
        <f>O49-logHir!O49</f>
        <v>0.20383996658755166</v>
      </c>
    </row>
    <row r="50" spans="1:21" x14ac:dyDescent="0.15">
      <c r="A50" s="1">
        <v>3</v>
      </c>
      <c r="B50" s="1" t="s">
        <v>51</v>
      </c>
      <c r="C50" s="1">
        <v>1</v>
      </c>
      <c r="D50" s="1" t="s">
        <v>147</v>
      </c>
      <c r="E50" s="4">
        <f>IF(資本ストック!E50&gt;0,LN(資本ストック!E50),0)</f>
        <v>13.648546900588322</v>
      </c>
      <c r="F50" s="4">
        <f>IF(資本ストック!F50&gt;0,LN(資本ストック!F50),0)</f>
        <v>13.86559926917854</v>
      </c>
      <c r="G50" s="4">
        <f>IF(資本ストック!G50&gt;0,LN(資本ストック!G50),0)</f>
        <v>14.247401831886748</v>
      </c>
      <c r="H50" s="4">
        <f>IF(資本ストック!H50&gt;0,LN(資本ストック!H50),0)</f>
        <v>14.61789523080979</v>
      </c>
      <c r="I50" s="4">
        <f>IF(資本ストック!I50&gt;0,LN(資本ストック!I50),0)</f>
        <v>14.697379587862324</v>
      </c>
      <c r="K50" s="6">
        <f t="shared" ref="K50" si="138">E50-E$1085</f>
        <v>0.2353981921706918</v>
      </c>
      <c r="L50" s="6">
        <f t="shared" ref="L50" si="139">F50-F$1085</f>
        <v>0.22701354809195173</v>
      </c>
      <c r="M50" s="6">
        <f t="shared" ref="M50" si="140">G50-G$1085</f>
        <v>0.26055534075648445</v>
      </c>
      <c r="N50" s="6">
        <f t="shared" ref="N50" si="141">H50-H$1085</f>
        <v>0.43198418233042624</v>
      </c>
      <c r="O50" s="6">
        <f t="shared" ref="O50" si="142">I50-I$1085</f>
        <v>0.4961835363373428</v>
      </c>
      <c r="Q50" s="6">
        <f>K50-logHir!K50</f>
        <v>-0.18688009613419254</v>
      </c>
      <c r="R50" s="6">
        <f>L50-logHir!L50</f>
        <v>-0.29517286377678253</v>
      </c>
      <c r="S50" s="6">
        <f>M50-logHir!M50</f>
        <v>-0.37239651129670648</v>
      </c>
      <c r="T50" s="6">
        <f>N50-logHir!N50</f>
        <v>-0.12765325404359551</v>
      </c>
      <c r="U50" s="6">
        <f>O50-logHir!O50</f>
        <v>-2.24987076757035E-2</v>
      </c>
    </row>
    <row r="51" spans="1:21" x14ac:dyDescent="0.15">
      <c r="A51" s="1">
        <v>3</v>
      </c>
      <c r="B51" s="1" t="s">
        <v>51</v>
      </c>
      <c r="C51" s="1">
        <v>2</v>
      </c>
      <c r="D51" s="1" t="s">
        <v>148</v>
      </c>
      <c r="E51" s="4">
        <f>IF(資本ストック!E51&gt;0,LN(資本ストック!E51),0)</f>
        <v>11.143257031536375</v>
      </c>
      <c r="F51" s="4">
        <f>IF(資本ストック!F51&gt;0,LN(資本ストック!F51),0)</f>
        <v>10.630708382562304</v>
      </c>
      <c r="G51" s="4">
        <f>IF(資本ストック!G51&gt;0,LN(資本ストック!G51),0)</f>
        <v>10.234766579026095</v>
      </c>
      <c r="H51" s="4">
        <f>IF(資本ストック!H51&gt;0,LN(資本ストック!H51),0)</f>
        <v>10.025666886432514</v>
      </c>
      <c r="I51" s="4">
        <f>IF(資本ストック!I51&gt;0,LN(資本ストック!I51),0)</f>
        <v>9.6366073044573355</v>
      </c>
      <c r="K51" s="6">
        <f t="shared" ref="K51" si="143">E51-E$1086</f>
        <v>1.1981418043006222</v>
      </c>
      <c r="L51" s="6">
        <f t="shared" ref="L51" si="144">F51-F$1086</f>
        <v>0.51612880654550253</v>
      </c>
      <c r="M51" s="6">
        <f t="shared" ref="M51" si="145">G51-G$1086</f>
        <v>2.8592204630125906E-2</v>
      </c>
      <c r="N51" s="6">
        <f t="shared" ref="N51" si="146">H51-H$1086</f>
        <v>-0.16607623289897511</v>
      </c>
      <c r="O51" s="6">
        <f t="shared" ref="O51" si="147">I51-I$1086</f>
        <v>-0.41828285399163079</v>
      </c>
      <c r="Q51" s="6">
        <f>K51-logHir!K51</f>
        <v>0.44860234443916802</v>
      </c>
      <c r="R51" s="6">
        <f>L51-logHir!L51</f>
        <v>-0.14224366244871156</v>
      </c>
      <c r="S51" s="6">
        <f>M51-logHir!M51</f>
        <v>-0.32996163917353805</v>
      </c>
      <c r="T51" s="6">
        <f>N51-logHir!N51</f>
        <v>-0.60399672842150753</v>
      </c>
      <c r="U51" s="6">
        <f>O51-logHir!O51</f>
        <v>-1.1243813489288126</v>
      </c>
    </row>
    <row r="52" spans="1:21" x14ac:dyDescent="0.15">
      <c r="A52" s="1">
        <v>3</v>
      </c>
      <c r="B52" s="1" t="s">
        <v>101</v>
      </c>
      <c r="C52" s="1">
        <v>3</v>
      </c>
      <c r="D52" s="1" t="s">
        <v>155</v>
      </c>
      <c r="E52" s="4">
        <f>IF(資本ストック!E52&gt;0,LN(資本ストック!E52),0)</f>
        <v>10.444075371472058</v>
      </c>
      <c r="F52" s="4">
        <f>IF(資本ストック!F52&gt;0,LN(資本ストック!F52),0)</f>
        <v>11.259862829200745</v>
      </c>
      <c r="G52" s="4">
        <f>IF(資本ストック!G52&gt;0,LN(資本ストック!G52),0)</f>
        <v>11.780134041482343</v>
      </c>
      <c r="H52" s="4">
        <f>IF(資本ストック!H52&gt;0,LN(資本ストック!H52),0)</f>
        <v>12.129341433571506</v>
      </c>
      <c r="I52" s="4">
        <f>IF(資本ストック!I52&gt;0,LN(資本ストック!I52),0)</f>
        <v>12.143307271524911</v>
      </c>
      <c r="K52" s="6">
        <f t="shared" ref="K52" si="148">E52-E$1087</f>
        <v>-0.5611355459212426</v>
      </c>
      <c r="L52" s="6">
        <f t="shared" ref="L52" si="149">F52-F$1087</f>
        <v>-0.33882143696318323</v>
      </c>
      <c r="M52" s="6">
        <f t="shared" ref="M52" si="150">G52-G$1087</f>
        <v>-0.35404108948372937</v>
      </c>
      <c r="N52" s="6">
        <f t="shared" ref="N52" si="151">H52-H$1087</f>
        <v>-0.36597404782401277</v>
      </c>
      <c r="O52" s="6">
        <f t="shared" ref="O52" si="152">I52-I$1087</f>
        <v>-0.3848308600348922</v>
      </c>
      <c r="Q52" s="6">
        <f>K52-logHir!K52</f>
        <v>-0.46923103713862346</v>
      </c>
      <c r="R52" s="6">
        <f>L52-logHir!L52</f>
        <v>-0.32166764094939992</v>
      </c>
      <c r="S52" s="6">
        <f>M52-logHir!M52</f>
        <v>-0.428683853749245</v>
      </c>
      <c r="T52" s="6">
        <f>N52-logHir!N52</f>
        <v>-0.43854045104969153</v>
      </c>
      <c r="U52" s="6">
        <f>O52-logHir!O52</f>
        <v>-0.47840304158250646</v>
      </c>
    </row>
    <row r="53" spans="1:21" x14ac:dyDescent="0.15">
      <c r="A53" s="1">
        <v>3</v>
      </c>
      <c r="B53" s="1" t="s">
        <v>101</v>
      </c>
      <c r="C53" s="1">
        <v>4</v>
      </c>
      <c r="D53" s="1" t="s">
        <v>156</v>
      </c>
      <c r="E53" s="4">
        <f>IF(資本ストック!E53&gt;0,LN(資本ストック!E53),0)</f>
        <v>9.6247930347524306</v>
      </c>
      <c r="F53" s="4">
        <f>IF(資本ストック!F53&gt;0,LN(資本ストック!F53),0)</f>
        <v>10.81961591651625</v>
      </c>
      <c r="G53" s="4">
        <f>IF(資本ストック!G53&gt;0,LN(資本ストック!G53),0)</f>
        <v>10.937180547380834</v>
      </c>
      <c r="H53" s="4">
        <f>IF(資本ストック!H53&gt;0,LN(資本ストック!H53),0)</f>
        <v>10.922511404450582</v>
      </c>
      <c r="I53" s="4">
        <f>IF(資本ストック!I53&gt;0,LN(資本ストック!I53),0)</f>
        <v>10.665238697597312</v>
      </c>
      <c r="K53" s="6">
        <f t="shared" ref="K53" si="153">E53-E$1088</f>
        <v>-1.0827135436555544</v>
      </c>
      <c r="L53" s="6">
        <f t="shared" ref="L53" si="154">F53-F$1088</f>
        <v>-0.34876080532919218</v>
      </c>
      <c r="M53" s="6">
        <f t="shared" ref="M53" si="155">G53-G$1088</f>
        <v>-0.52455961358053216</v>
      </c>
      <c r="N53" s="6">
        <f t="shared" ref="N53" si="156">H53-H$1088</f>
        <v>-0.59865073096462318</v>
      </c>
      <c r="O53" s="6">
        <f t="shared" ref="O53" si="157">I53-I$1088</f>
        <v>-0.68134269162067795</v>
      </c>
      <c r="Q53" s="6">
        <f>K53-logHir!K53</f>
        <v>0.29200651178070203</v>
      </c>
      <c r="R53" s="6">
        <f>L53-logHir!L53</f>
        <v>0.41471256897738051</v>
      </c>
      <c r="S53" s="6">
        <f>M53-logHir!M53</f>
        <v>-0.20416323974517248</v>
      </c>
      <c r="T53" s="6">
        <f>N53-logHir!N53</f>
        <v>-0.47006995222633563</v>
      </c>
      <c r="U53" s="6">
        <f>O53-logHir!O53</f>
        <v>-0.67976005341714796</v>
      </c>
    </row>
    <row r="54" spans="1:21" x14ac:dyDescent="0.15">
      <c r="A54" s="1">
        <v>3</v>
      </c>
      <c r="B54" s="1" t="s">
        <v>101</v>
      </c>
      <c r="C54" s="1">
        <v>5</v>
      </c>
      <c r="D54" s="1" t="s">
        <v>157</v>
      </c>
      <c r="E54" s="4">
        <f>IF(資本ストック!E54&gt;0,LN(資本ストック!E54),0)</f>
        <v>9.6346106639255709</v>
      </c>
      <c r="F54" s="4">
        <f>IF(資本ストック!F54&gt;0,LN(資本ストック!F54),0)</f>
        <v>9.6936549883277277</v>
      </c>
      <c r="G54" s="4">
        <f>IF(資本ストック!G54&gt;0,LN(資本ストック!G54),0)</f>
        <v>10.033305016374877</v>
      </c>
      <c r="H54" s="4">
        <f>IF(資本ストック!H54&gt;0,LN(資本ストック!H54),0)</f>
        <v>10.315611637455154</v>
      </c>
      <c r="I54" s="4">
        <f>IF(資本ストック!I54&gt;0,LN(資本ストック!I54),0)</f>
        <v>11.03511582056786</v>
      </c>
      <c r="K54" s="6">
        <f t="shared" ref="K54" si="158">E54-E$1089</f>
        <v>-0.54382238295973195</v>
      </c>
      <c r="L54" s="6">
        <f t="shared" ref="L54" si="159">F54-F$1089</f>
        <v>-0.86880074034517207</v>
      </c>
      <c r="M54" s="6">
        <f t="shared" ref="M54" si="160">G54-G$1089</f>
        <v>-0.97216314866376941</v>
      </c>
      <c r="N54" s="6">
        <f t="shared" ref="N54" si="161">H54-H$1089</f>
        <v>-0.99371133882979379</v>
      </c>
      <c r="O54" s="6">
        <f t="shared" ref="O54" si="162">I54-I$1089</f>
        <v>-0.31560336774085052</v>
      </c>
      <c r="Q54" s="6">
        <f>K54-logHir!K54</f>
        <v>0.59084274666013314</v>
      </c>
      <c r="R54" s="6">
        <f>L54-logHir!L54</f>
        <v>0.18593641110234671</v>
      </c>
      <c r="S54" s="6">
        <f>M54-logHir!M54</f>
        <v>-5.5729630365195959E-2</v>
      </c>
      <c r="T54" s="6">
        <f>N54-logHir!N54</f>
        <v>-0.10639421305080532</v>
      </c>
      <c r="U54" s="6">
        <f>O54-logHir!O54</f>
        <v>0.28058687026019768</v>
      </c>
    </row>
    <row r="55" spans="1:21" x14ac:dyDescent="0.15">
      <c r="A55" s="1">
        <v>3</v>
      </c>
      <c r="B55" s="1" t="s">
        <v>101</v>
      </c>
      <c r="C55" s="1">
        <v>6</v>
      </c>
      <c r="D55" s="1" t="s">
        <v>49</v>
      </c>
      <c r="E55" s="4">
        <f>IF(資本ストック!E55&gt;0,LN(資本ストック!E55),0)</f>
        <v>10.071098895876778</v>
      </c>
      <c r="F55" s="4">
        <f>IF(資本ストック!F55&gt;0,LN(資本ストック!F55),0)</f>
        <v>10.412599151039377</v>
      </c>
      <c r="G55" s="4">
        <f>IF(資本ストック!G55&gt;0,LN(資本ストック!G55),0)</f>
        <v>11.266447205188845</v>
      </c>
      <c r="H55" s="4">
        <f>IF(資本ストック!H55&gt;0,LN(資本ストック!H55),0)</f>
        <v>11.416833970433672</v>
      </c>
      <c r="I55" s="4">
        <f>IF(資本ストック!I55&gt;0,LN(資本ストック!I55),0)</f>
        <v>11.549174607371018</v>
      </c>
      <c r="K55" s="6">
        <f t="shared" ref="K55" si="163">E55-E$1090</f>
        <v>-1.0081070118513953</v>
      </c>
      <c r="L55" s="6">
        <f t="shared" ref="L55" si="164">F55-F$1090</f>
        <v>-0.9821497666825092</v>
      </c>
      <c r="M55" s="6">
        <f t="shared" ref="M55" si="165">G55-G$1090</f>
        <v>-0.50899809110790706</v>
      </c>
      <c r="N55" s="6">
        <f t="shared" ref="N55" si="166">H55-H$1090</f>
        <v>-0.61634222950321593</v>
      </c>
      <c r="O55" s="6">
        <f t="shared" ref="O55" si="167">I55-I$1090</f>
        <v>-0.73796014314333291</v>
      </c>
      <c r="Q55" s="6">
        <f>K55-logHir!K55</f>
        <v>0.25279288658101606</v>
      </c>
      <c r="R55" s="6">
        <f>L55-logHir!L55</f>
        <v>0.21346760206639281</v>
      </c>
      <c r="S55" s="6">
        <f>M55-logHir!M55</f>
        <v>0.78560852876520482</v>
      </c>
      <c r="T55" s="6">
        <f>N55-logHir!N55</f>
        <v>0.64682670003944676</v>
      </c>
      <c r="U55" s="6">
        <f>O55-logHir!O55</f>
        <v>0.27418299345706565</v>
      </c>
    </row>
    <row r="56" spans="1:21" x14ac:dyDescent="0.15">
      <c r="A56" s="1">
        <v>3</v>
      </c>
      <c r="B56" s="1" t="s">
        <v>101</v>
      </c>
      <c r="C56" s="1">
        <v>7</v>
      </c>
      <c r="D56" s="1" t="s">
        <v>158</v>
      </c>
      <c r="E56" s="4">
        <f>IF(資本ストック!E56&gt;0,LN(資本ストック!E56),0)</f>
        <v>8.5336945507911146</v>
      </c>
      <c r="F56" s="4">
        <f>IF(資本ストック!F56&gt;0,LN(資本ストック!F56),0)</f>
        <v>9.5392758353106828</v>
      </c>
      <c r="G56" s="4">
        <f>IF(資本ストック!G56&gt;0,LN(資本ストック!G56),0)</f>
        <v>8.9218470650419412</v>
      </c>
      <c r="H56" s="4">
        <f>IF(資本ストック!H56&gt;0,LN(資本ストック!H56),0)</f>
        <v>9.2297998643952255</v>
      </c>
      <c r="I56" s="4">
        <f>IF(資本ストック!I56&gt;0,LN(資本ストック!I56),0)</f>
        <v>9.0442914690353504</v>
      </c>
      <c r="K56" s="6">
        <f t="shared" ref="K56" si="168">E56-E$1091</f>
        <v>-0.74494458558084453</v>
      </c>
      <c r="L56" s="6">
        <f t="shared" ref="L56" si="169">F56-F$1091</f>
        <v>-0.46208721869371594</v>
      </c>
      <c r="M56" s="6">
        <f t="shared" ref="M56" si="170">G56-G$1091</f>
        <v>-1.0506930977605062</v>
      </c>
      <c r="N56" s="6">
        <f t="shared" ref="N56" si="171">H56-H$1091</f>
        <v>-1.2580286511258052</v>
      </c>
      <c r="O56" s="6">
        <f t="shared" ref="O56" si="172">I56-I$1091</f>
        <v>-1.484755120034805</v>
      </c>
      <c r="Q56" s="6">
        <f>K56-logHir!K56</f>
        <v>0.81899746532008422</v>
      </c>
      <c r="R56" s="6">
        <f>L56-logHir!L56</f>
        <v>0.96774685736760535</v>
      </c>
      <c r="S56" s="6">
        <f>M56-logHir!M56</f>
        <v>0.22057204132379127</v>
      </c>
      <c r="T56" s="6">
        <f>N56-logHir!N56</f>
        <v>-0.36939422826632029</v>
      </c>
      <c r="U56" s="6">
        <f>O56-logHir!O56</f>
        <v>-0.92627864807082361</v>
      </c>
    </row>
    <row r="57" spans="1:21" x14ac:dyDescent="0.15">
      <c r="A57" s="1">
        <v>3</v>
      </c>
      <c r="B57" s="1" t="s">
        <v>101</v>
      </c>
      <c r="C57" s="1">
        <v>8</v>
      </c>
      <c r="D57" s="1" t="s">
        <v>159</v>
      </c>
      <c r="E57" s="4">
        <f>IF(資本ストック!E57&gt;0,LN(資本ストック!E57),0)</f>
        <v>11.186488188345775</v>
      </c>
      <c r="F57" s="4">
        <f>IF(資本ストック!F57&gt;0,LN(資本ストック!F57),0)</f>
        <v>11.331443391154853</v>
      </c>
      <c r="G57" s="4">
        <f>IF(資本ストック!G57&gt;0,LN(資本ストック!G57),0)</f>
        <v>11.373516434276173</v>
      </c>
      <c r="H57" s="4">
        <f>IF(資本ストック!H57&gt;0,LN(資本ストック!H57),0)</f>
        <v>11.315412744506689</v>
      </c>
      <c r="I57" s="4">
        <f>IF(資本ストック!I57&gt;0,LN(資本ストック!I57),0)</f>
        <v>11.161826464391963</v>
      </c>
      <c r="K57" s="6">
        <f t="shared" ref="K57" si="173">E57-E$1092</f>
        <v>0.40300421426974609</v>
      </c>
      <c r="L57" s="6">
        <f t="shared" ref="L57" si="174">F57-F$1092</f>
        <v>0.29628986706424065</v>
      </c>
      <c r="M57" s="6">
        <f t="shared" ref="M57" si="175">G57-G$1092</f>
        <v>7.2068878036215978E-2</v>
      </c>
      <c r="N57" s="6">
        <f t="shared" ref="N57" si="176">H57-H$1092</f>
        <v>-4.2135812193395239E-2</v>
      </c>
      <c r="O57" s="6">
        <f t="shared" ref="O57" si="177">I57-I$1092</f>
        <v>-0.14285537154948003</v>
      </c>
      <c r="Q57" s="6">
        <f>K57-logHir!K57</f>
        <v>1.0986641478284795</v>
      </c>
      <c r="R57" s="6">
        <f>L57-logHir!L57</f>
        <v>0.69612141905837888</v>
      </c>
      <c r="S57" s="6">
        <f>M57-logHir!M57</f>
        <v>0.53384069972675974</v>
      </c>
      <c r="T57" s="6">
        <f>N57-logHir!N57</f>
        <v>0.23758582429242558</v>
      </c>
      <c r="U57" s="6">
        <f>O57-logHir!O57</f>
        <v>0.29319280695831829</v>
      </c>
    </row>
    <row r="58" spans="1:21" x14ac:dyDescent="0.15">
      <c r="A58" s="1">
        <v>3</v>
      </c>
      <c r="B58" s="1" t="s">
        <v>101</v>
      </c>
      <c r="C58" s="1">
        <v>9</v>
      </c>
      <c r="D58" s="1" t="s">
        <v>160</v>
      </c>
      <c r="E58" s="4">
        <f>IF(資本ストック!E58&gt;0,LN(資本ストック!E58),0)</f>
        <v>11.794436739445329</v>
      </c>
      <c r="F58" s="4">
        <f>IF(資本ストック!F58&gt;0,LN(資本ストック!F58),0)</f>
        <v>12.072252880464386</v>
      </c>
      <c r="G58" s="4">
        <f>IF(資本ストック!G58&gt;0,LN(資本ストック!G58),0)</f>
        <v>12.042289972302637</v>
      </c>
      <c r="H58" s="4">
        <f>IF(資本ストック!H58&gt;0,LN(資本ストック!H58),0)</f>
        <v>12.193457692421916</v>
      </c>
      <c r="I58" s="4">
        <f>IF(資本ストック!I58&gt;0,LN(資本ストック!I58),0)</f>
        <v>11.956825214556947</v>
      </c>
      <c r="K58" s="6">
        <f t="shared" ref="K58" si="178">E58-E$1093</f>
        <v>0.53762857973759282</v>
      </c>
      <c r="L58" s="6">
        <f t="shared" ref="L58" si="179">F58-F$1093</f>
        <v>0.22958149448863097</v>
      </c>
      <c r="M58" s="6">
        <f t="shared" ref="M58" si="180">G58-G$1093</f>
        <v>-0.11089487995083935</v>
      </c>
      <c r="N58" s="6">
        <f t="shared" ref="N58" si="181">H58-H$1093</f>
        <v>-4.6947457982311036E-2</v>
      </c>
      <c r="O58" s="6">
        <f t="shared" ref="O58" si="182">I58-I$1093</f>
        <v>-0.37411093095181336</v>
      </c>
      <c r="Q58" s="6">
        <f>K58-logHir!K58</f>
        <v>0.37321701336141899</v>
      </c>
      <c r="R58" s="6">
        <f>L58-logHir!L58</f>
        <v>0.29178328339131632</v>
      </c>
      <c r="S58" s="6">
        <f>M58-logHir!M58</f>
        <v>0.38628587529139224</v>
      </c>
      <c r="T58" s="6">
        <f>N58-logHir!N58</f>
        <v>0.32794732346452093</v>
      </c>
      <c r="U58" s="6">
        <f>O58-logHir!O58</f>
        <v>0.30073783881567451</v>
      </c>
    </row>
    <row r="59" spans="1:21" x14ac:dyDescent="0.15">
      <c r="A59" s="1">
        <v>3</v>
      </c>
      <c r="B59" s="1" t="s">
        <v>101</v>
      </c>
      <c r="C59" s="1">
        <v>10</v>
      </c>
      <c r="D59" s="1" t="s">
        <v>161</v>
      </c>
      <c r="E59" s="4">
        <f>IF(資本ストック!E59&gt;0,LN(資本ストック!E59),0)</f>
        <v>8.4263884225957018</v>
      </c>
      <c r="F59" s="4">
        <f>IF(資本ストック!F59&gt;0,LN(資本ストック!F59),0)</f>
        <v>9.387901233743861</v>
      </c>
      <c r="G59" s="4">
        <f>IF(資本ストック!G59&gt;0,LN(資本ストック!G59),0)</f>
        <v>10.211505791491538</v>
      </c>
      <c r="H59" s="4">
        <f>IF(資本ストック!H59&gt;0,LN(資本ストック!H59),0)</f>
        <v>10.547495127502483</v>
      </c>
      <c r="I59" s="4">
        <f>IF(資本ストック!I59&gt;0,LN(資本ストック!I59),0)</f>
        <v>10.771325356858249</v>
      </c>
      <c r="K59" s="6">
        <f t="shared" ref="K59" si="183">E59-E$1094</f>
        <v>-1.8149315553512313</v>
      </c>
      <c r="L59" s="6">
        <f t="shared" ref="L59" si="184">F59-F$1094</f>
        <v>-1.2234305882404435</v>
      </c>
      <c r="M59" s="6">
        <f t="shared" ref="M59" si="185">G59-G$1094</f>
        <v>-0.85346785143341286</v>
      </c>
      <c r="N59" s="6">
        <f t="shared" ref="N59" si="186">H59-H$1094</f>
        <v>-0.78517336199167964</v>
      </c>
      <c r="O59" s="6">
        <f t="shared" ref="O59" si="187">I59-I$1094</f>
        <v>-0.56478498108229047</v>
      </c>
      <c r="Q59" s="6">
        <f>K59-logHir!K59</f>
        <v>-0.43529766007653947</v>
      </c>
      <c r="R59" s="6">
        <f>L59-logHir!L59</f>
        <v>-0.24696246958534829</v>
      </c>
      <c r="S59" s="6">
        <f>M59-logHir!M59</f>
        <v>-0.19247101935351019</v>
      </c>
      <c r="T59" s="6">
        <f>N59-logHir!N59</f>
        <v>-0.24811775383365564</v>
      </c>
      <c r="U59" s="6">
        <f>O59-logHir!O59</f>
        <v>-0.12194836258626829</v>
      </c>
    </row>
    <row r="60" spans="1:21" x14ac:dyDescent="0.15">
      <c r="A60" s="1">
        <v>3</v>
      </c>
      <c r="B60" s="1" t="s">
        <v>101</v>
      </c>
      <c r="C60" s="1">
        <v>11</v>
      </c>
      <c r="D60" s="1" t="s">
        <v>162</v>
      </c>
      <c r="E60" s="4">
        <f>IF(資本ストック!E60&gt;0,LN(資本ストック!E60),0)</f>
        <v>8.621343910888017</v>
      </c>
      <c r="F60" s="4">
        <f>IF(資本ストック!F60&gt;0,LN(資本ストック!F60),0)</f>
        <v>9.8652062660664761</v>
      </c>
      <c r="G60" s="4">
        <f>IF(資本ストック!G60&gt;0,LN(資本ストック!G60),0)</f>
        <v>10.960732228664424</v>
      </c>
      <c r="H60" s="4">
        <f>IF(資本ストック!H60&gt;0,LN(資本ストック!H60),0)</f>
        <v>11.59832141668125</v>
      </c>
      <c r="I60" s="4">
        <f>IF(資本ストック!I60&gt;0,LN(資本ストック!I60),0)</f>
        <v>11.965821031906064</v>
      </c>
      <c r="K60" s="6">
        <f t="shared" ref="K60" si="188">E60-E$1095</f>
        <v>-2.1948567000903481</v>
      </c>
      <c r="L60" s="6">
        <f t="shared" ref="L60" si="189">F60-F$1095</f>
        <v>-1.3525520318370674</v>
      </c>
      <c r="M60" s="6">
        <f t="shared" ref="M60" si="190">G60-G$1095</f>
        <v>-0.96589710132452566</v>
      </c>
      <c r="N60" s="6">
        <f t="shared" ref="N60" si="191">H60-H$1095</f>
        <v>-0.7455936681079276</v>
      </c>
      <c r="O60" s="6">
        <f t="shared" ref="O60" si="192">I60-I$1095</f>
        <v>-0.5409271657916026</v>
      </c>
      <c r="Q60" s="6">
        <f>K60-logHir!K60</f>
        <v>-0.47711715967388635</v>
      </c>
      <c r="R60" s="6">
        <f>L60-logHir!L60</f>
        <v>-0.31821202207159338</v>
      </c>
      <c r="S60" s="6">
        <f>M60-logHir!M60</f>
        <v>-0.23597735967525679</v>
      </c>
      <c r="T60" s="6">
        <f>N60-logHir!N60</f>
        <v>-0.38850557778542516</v>
      </c>
      <c r="U60" s="6">
        <f>O60-logHir!O60</f>
        <v>-0.40465344135712833</v>
      </c>
    </row>
    <row r="61" spans="1:21" x14ac:dyDescent="0.15">
      <c r="A61" s="1">
        <v>3</v>
      </c>
      <c r="B61" s="1" t="s">
        <v>101</v>
      </c>
      <c r="C61" s="1">
        <v>12</v>
      </c>
      <c r="D61" s="1" t="s">
        <v>163</v>
      </c>
      <c r="E61" s="4">
        <f>IF(資本ストック!E61&gt;0,LN(資本ストック!E61),0)</f>
        <v>9.8826640776944839</v>
      </c>
      <c r="F61" s="4">
        <f>IF(資本ストック!F61&gt;0,LN(資本ストック!F61),0)</f>
        <v>10.962199125791305</v>
      </c>
      <c r="G61" s="4">
        <f>IF(資本ストック!G61&gt;0,LN(資本ストック!G61),0)</f>
        <v>13.073762199474073</v>
      </c>
      <c r="H61" s="4">
        <f>IF(資本ストック!H61&gt;0,LN(資本ストック!H61),0)</f>
        <v>13.549101265339761</v>
      </c>
      <c r="I61" s="4">
        <f>IF(資本ストック!I61&gt;0,LN(資本ストック!I61),0)</f>
        <v>13.31799774864248</v>
      </c>
      <c r="K61" s="6">
        <f t="shared" ref="K61" si="193">E61-E$1096</f>
        <v>-0.24858256072252871</v>
      </c>
      <c r="L61" s="6">
        <f t="shared" ref="L61" si="194">F61-F$1096</f>
        <v>-5.9039227397187588E-2</v>
      </c>
      <c r="M61" s="6">
        <f t="shared" ref="M61" si="195">G61-G$1096</f>
        <v>0.58880658599170665</v>
      </c>
      <c r="N61" s="6">
        <f t="shared" ref="N61" si="196">H61-H$1096</f>
        <v>0.40172021175029826</v>
      </c>
      <c r="O61" s="6">
        <f t="shared" ref="O61" si="197">I61-I$1096</f>
        <v>-4.9184356852123301E-2</v>
      </c>
      <c r="Q61" s="6">
        <f>K61-logHir!K61</f>
        <v>-0.11594707633418544</v>
      </c>
      <c r="R61" s="6">
        <f>L61-logHir!L61</f>
        <v>-0.27360148798660155</v>
      </c>
      <c r="S61" s="6">
        <f>M61-logHir!M61</f>
        <v>0.29649950936794234</v>
      </c>
      <c r="T61" s="6">
        <f>N61-logHir!N61</f>
        <v>0.186875080448484</v>
      </c>
      <c r="U61" s="6">
        <f>O61-logHir!O61</f>
        <v>-0.13227603357791473</v>
      </c>
    </row>
    <row r="62" spans="1:21" x14ac:dyDescent="0.15">
      <c r="A62" s="1">
        <v>3</v>
      </c>
      <c r="B62" s="1" t="s">
        <v>101</v>
      </c>
      <c r="C62" s="1">
        <v>13</v>
      </c>
      <c r="D62" s="1" t="s">
        <v>164</v>
      </c>
      <c r="E62" s="4">
        <f>IF(資本ストック!E62&gt;0,LN(資本ストック!E62),0)</f>
        <v>7.7361527281922688</v>
      </c>
      <c r="F62" s="4">
        <f>IF(資本ストック!F62&gt;0,LN(資本ストック!F62),0)</f>
        <v>9.1074924464099887</v>
      </c>
      <c r="G62" s="4">
        <f>IF(資本ストック!G62&gt;0,LN(資本ストック!G62),0)</f>
        <v>9.8897540784093518</v>
      </c>
      <c r="H62" s="4">
        <f>IF(資本ストック!H62&gt;0,LN(資本ストック!H62),0)</f>
        <v>11.704577286864144</v>
      </c>
      <c r="I62" s="4">
        <f>IF(資本ストック!I62&gt;0,LN(資本ストック!I62),0)</f>
        <v>12.344650093465839</v>
      </c>
      <c r="K62" s="6">
        <f t="shared" ref="K62" si="198">E62-E$1097</f>
        <v>-1.894582979119197</v>
      </c>
      <c r="L62" s="6">
        <f t="shared" ref="L62" si="199">F62-F$1097</f>
        <v>-1.9350051447292973</v>
      </c>
      <c r="M62" s="6">
        <f t="shared" ref="M62" si="200">G62-G$1097</f>
        <v>-1.743114858759844</v>
      </c>
      <c r="N62" s="6">
        <f t="shared" ref="N62" si="201">H62-H$1097</f>
        <v>-0.27812338050827989</v>
      </c>
      <c r="O62" s="6">
        <f t="shared" ref="O62" si="202">I62-I$1097</f>
        <v>0.17905810809110001</v>
      </c>
      <c r="Q62" s="6">
        <f>K62-logHir!K62</f>
        <v>-0.21107910767149018</v>
      </c>
      <c r="R62" s="6">
        <f>L62-logHir!L62</f>
        <v>-0.70927957541244702</v>
      </c>
      <c r="S62" s="6">
        <f>M62-logHir!M62</f>
        <v>-0.55107295818479329</v>
      </c>
      <c r="T62" s="6">
        <f>N62-logHir!N62</f>
        <v>0.22613027936955099</v>
      </c>
      <c r="U62" s="6">
        <f>O62-logHir!O62</f>
        <v>0.45156542715513837</v>
      </c>
    </row>
    <row r="63" spans="1:21" x14ac:dyDescent="0.15">
      <c r="A63" s="1">
        <v>3</v>
      </c>
      <c r="B63" s="1" t="s">
        <v>101</v>
      </c>
      <c r="C63" s="1">
        <v>14</v>
      </c>
      <c r="D63" s="1" t="s">
        <v>165</v>
      </c>
      <c r="E63" s="4">
        <f>IF(資本ストック!E63&gt;0,LN(資本ストック!E63),0)</f>
        <v>3.9613482657109622</v>
      </c>
      <c r="F63" s="4">
        <f>IF(資本ストック!F63&gt;0,LN(資本ストック!F63),0)</f>
        <v>9.3807000201661186</v>
      </c>
      <c r="G63" s="4">
        <f>IF(資本ストック!G63&gt;0,LN(資本ストック!G63),0)</f>
        <v>10.470935892471534</v>
      </c>
      <c r="H63" s="4">
        <f>IF(資本ストック!H63&gt;0,LN(資本ストック!H63),0)</f>
        <v>10.834008303893393</v>
      </c>
      <c r="I63" s="4">
        <f>IF(資本ストック!I63&gt;0,LN(資本ストック!I63),0)</f>
        <v>11.106808247847772</v>
      </c>
      <c r="K63" s="6">
        <f t="shared" ref="K63" si="203">E63-E$1098</f>
        <v>-2.3728965236115624</v>
      </c>
      <c r="L63" s="6">
        <f t="shared" ref="L63" si="204">F63-F$1098</f>
        <v>1.0037294562617323</v>
      </c>
      <c r="M63" s="6">
        <f t="shared" ref="M63" si="205">G63-G$1098</f>
        <v>1.0745141480074931</v>
      </c>
      <c r="N63" s="6">
        <f t="shared" ref="N63" si="206">H63-H$1098</f>
        <v>0.92681880605207034</v>
      </c>
      <c r="O63" s="6">
        <f t="shared" ref="O63" si="207">I63-I$1098</f>
        <v>0.96707860159380132</v>
      </c>
      <c r="Q63" s="6">
        <f>K63-logHir!K63</f>
        <v>-1.5666811995815491</v>
      </c>
      <c r="R63" s="6">
        <f>L63-logHir!L63</f>
        <v>0.32510573715139834</v>
      </c>
      <c r="S63" s="6">
        <f>M63-logHir!M63</f>
        <v>0.12383034372911617</v>
      </c>
      <c r="T63" s="6">
        <f>N63-logHir!N63</f>
        <v>0.32236771517190199</v>
      </c>
      <c r="U63" s="6">
        <f>O63-logHir!O63</f>
        <v>0.60269260890022203</v>
      </c>
    </row>
    <row r="64" spans="1:21" x14ac:dyDescent="0.15">
      <c r="A64" s="1">
        <v>3</v>
      </c>
      <c r="B64" s="1" t="s">
        <v>101</v>
      </c>
      <c r="C64" s="1">
        <v>15</v>
      </c>
      <c r="D64" s="1" t="s">
        <v>166</v>
      </c>
      <c r="E64" s="4">
        <f>IF(資本ストック!E64&gt;0,LN(資本ストック!E64),0)</f>
        <v>10.24095549055663</v>
      </c>
      <c r="F64" s="4">
        <f>IF(資本ストック!F64&gt;0,LN(資本ストック!F64),0)</f>
        <v>10.957066692685155</v>
      </c>
      <c r="G64" s="4">
        <f>IF(資本ストック!G64&gt;0,LN(資本ストック!G64),0)</f>
        <v>11.48514899003667</v>
      </c>
      <c r="H64" s="4">
        <f>IF(資本ストック!H64&gt;0,LN(資本ストック!H64),0)</f>
        <v>11.832194595034126</v>
      </c>
      <c r="I64" s="4">
        <f>IF(資本ストック!I64&gt;0,LN(資本ストック!I64),0)</f>
        <v>11.781916881810869</v>
      </c>
      <c r="K64" s="6">
        <f t="shared" ref="K64" si="208">E64-E$1099</f>
        <v>-0.81150882332641672</v>
      </c>
      <c r="L64" s="6">
        <f t="shared" ref="L64" si="209">F64-F$1099</f>
        <v>-0.73685432128081985</v>
      </c>
      <c r="M64" s="6">
        <f t="shared" ref="M64" si="210">G64-G$1099</f>
        <v>-0.81308903410786471</v>
      </c>
      <c r="N64" s="6">
        <f t="shared" ref="N64" si="211">H64-H$1099</f>
        <v>-0.77098331468288706</v>
      </c>
      <c r="O64" s="6">
        <f t="shared" ref="O64" si="212">I64-I$1099</f>
        <v>-0.89658207960589742</v>
      </c>
      <c r="Q64" s="6">
        <f>K64-logHir!K64</f>
        <v>-0.26002144999785948</v>
      </c>
      <c r="R64" s="6">
        <f>L64-logHir!L64</f>
        <v>-0.16845012325451059</v>
      </c>
      <c r="S64" s="6">
        <f>M64-logHir!M64</f>
        <v>-0.17746784107329105</v>
      </c>
      <c r="T64" s="6">
        <f>N64-logHir!N64</f>
        <v>-0.18318306555967112</v>
      </c>
      <c r="U64" s="6">
        <f>O64-logHir!O64</f>
        <v>-0.45339943546937</v>
      </c>
    </row>
    <row r="65" spans="1:21" x14ac:dyDescent="0.15">
      <c r="A65" s="1">
        <v>3</v>
      </c>
      <c r="B65" s="1" t="s">
        <v>51</v>
      </c>
      <c r="C65" s="1">
        <v>16</v>
      </c>
      <c r="D65" s="1" t="s">
        <v>149</v>
      </c>
      <c r="E65" s="4">
        <f>IF(資本ストック!E65&gt;0,LN(資本ストック!E65),0)</f>
        <v>11.455670361648101</v>
      </c>
      <c r="F65" s="4">
        <f>IF(資本ストック!F65&gt;0,LN(資本ストック!F65),0)</f>
        <v>12.068615025110619</v>
      </c>
      <c r="G65" s="4">
        <f>IF(資本ストック!G65&gt;0,LN(資本ストック!G65),0)</f>
        <v>12.528227272349087</v>
      </c>
      <c r="H65" s="4">
        <f>IF(資本ストック!H65&gt;0,LN(資本ストック!H65),0)</f>
        <v>12.886430603025643</v>
      </c>
      <c r="I65" s="4">
        <f>IF(資本ストック!I65&gt;0,LN(資本ストック!I65),0)</f>
        <v>12.774023688443927</v>
      </c>
      <c r="K65" s="6">
        <f t="shared" ref="K65" si="213">E65-E$1100</f>
        <v>-0.40284177017235656</v>
      </c>
      <c r="L65" s="6">
        <f t="shared" ref="L65" si="214">F65-F$1100</f>
        <v>-0.18190020147515007</v>
      </c>
      <c r="M65" s="6">
        <f t="shared" ref="M65" si="215">G65-G$1100</f>
        <v>-9.2589398880351226E-2</v>
      </c>
      <c r="N65" s="6">
        <f t="shared" ref="N65" si="216">H65-H$1100</f>
        <v>-0.12830302525843607</v>
      </c>
      <c r="O65" s="6">
        <f t="shared" ref="O65" si="217">I65-I$1100</f>
        <v>-0.14349570875731033</v>
      </c>
      <c r="Q65" s="6">
        <f>K65-logHir!K65</f>
        <v>-0.26818178968581741</v>
      </c>
      <c r="R65" s="6">
        <f>L65-logHir!L65</f>
        <v>-0.14778422118542522</v>
      </c>
      <c r="S65" s="6">
        <f>M65-logHir!M65</f>
        <v>0.1733253915657933</v>
      </c>
      <c r="T65" s="6">
        <f>N65-logHir!N65</f>
        <v>1.2474890429494678E-3</v>
      </c>
      <c r="U65" s="6">
        <f>O65-logHir!O65</f>
        <v>0.36124844847444137</v>
      </c>
    </row>
    <row r="66" spans="1:21" x14ac:dyDescent="0.15">
      <c r="A66" s="1">
        <v>3</v>
      </c>
      <c r="B66" s="1" t="s">
        <v>51</v>
      </c>
      <c r="C66" s="1">
        <v>17</v>
      </c>
      <c r="D66" s="1" t="s">
        <v>150</v>
      </c>
      <c r="E66" s="4">
        <f>IF(資本ストック!E66&gt;0,LN(資本ストック!E66),0)</f>
        <v>11.245235952338113</v>
      </c>
      <c r="F66" s="4">
        <f>IF(資本ストック!F66&gt;0,LN(資本ストック!F66),0)</f>
        <v>12.774604285124049</v>
      </c>
      <c r="G66" s="4">
        <f>IF(資本ストック!G66&gt;0,LN(資本ストック!G66),0)</f>
        <v>13.075393103931187</v>
      </c>
      <c r="H66" s="4">
        <f>IF(資本ストック!H66&gt;0,LN(資本ストック!H66),0)</f>
        <v>13.740792083577171</v>
      </c>
      <c r="I66" s="4">
        <f>IF(資本ストック!I66&gt;0,LN(資本ストック!I66),0)</f>
        <v>13.719305722686428</v>
      </c>
      <c r="K66" s="6">
        <f t="shared" ref="K66" si="218">E66-E$1101</f>
        <v>-1.3552001522985986</v>
      </c>
      <c r="L66" s="6">
        <f t="shared" ref="L66" si="219">F66-F$1101</f>
        <v>-0.87879458791229226</v>
      </c>
      <c r="M66" s="6">
        <f t="shared" ref="M66" si="220">G66-G$1101</f>
        <v>-0.92944663607602251</v>
      </c>
      <c r="N66" s="6">
        <f t="shared" ref="N66" si="221">H66-H$1101</f>
        <v>-0.62374411372278615</v>
      </c>
      <c r="O66" s="6">
        <f t="shared" ref="O66" si="222">I66-I$1101</f>
        <v>-0.62365946687445728</v>
      </c>
      <c r="Q66" s="6">
        <f>K66-logHir!K66</f>
        <v>-0.91298694521536561</v>
      </c>
      <c r="R66" s="6">
        <f>L66-logHir!L66</f>
        <v>-0.35971035314508626</v>
      </c>
      <c r="S66" s="6">
        <f>M66-logHir!M66</f>
        <v>-0.56527504640581228</v>
      </c>
      <c r="T66" s="6">
        <f>N66-logHir!N66</f>
        <v>-0.28725124529001356</v>
      </c>
      <c r="U66" s="6">
        <f>O66-logHir!O66</f>
        <v>-0.26206869298279578</v>
      </c>
    </row>
    <row r="67" spans="1:21" x14ac:dyDescent="0.15">
      <c r="A67" s="1">
        <v>3</v>
      </c>
      <c r="B67" s="1" t="s">
        <v>51</v>
      </c>
      <c r="C67" s="1">
        <v>18</v>
      </c>
      <c r="D67" s="1" t="s">
        <v>151</v>
      </c>
      <c r="E67" s="4">
        <f>IF(資本ストック!E67&gt;0,LN(資本ストック!E67),0)</f>
        <v>11.570714560972032</v>
      </c>
      <c r="F67" s="4">
        <f>IF(資本ストック!F67&gt;0,LN(資本ストック!F67),0)</f>
        <v>12.788919870653078</v>
      </c>
      <c r="G67" s="4">
        <f>IF(資本ストック!G67&gt;0,LN(資本ストック!G67),0)</f>
        <v>12.779023634942513</v>
      </c>
      <c r="H67" s="4">
        <f>IF(資本ストック!H67&gt;0,LN(資本ストック!H67),0)</f>
        <v>13.07088914059949</v>
      </c>
      <c r="I67" s="4">
        <f>IF(資本ストック!I67&gt;0,LN(資本ストック!I67),0)</f>
        <v>12.820519307299332</v>
      </c>
      <c r="K67" s="6">
        <f t="shared" ref="K67" si="223">E67-E$1102</f>
        <v>-0.34876983998826816</v>
      </c>
      <c r="L67" s="6">
        <f t="shared" ref="L67" si="224">F67-F$1102</f>
        <v>-0.34656548098272744</v>
      </c>
      <c r="M67" s="6">
        <f t="shared" ref="M67" si="225">G67-G$1102</f>
        <v>-0.64406590734297353</v>
      </c>
      <c r="N67" s="6">
        <f t="shared" ref="N67" si="226">H67-H$1102</f>
        <v>-0.45620549030514113</v>
      </c>
      <c r="O67" s="6">
        <f t="shared" ref="O67" si="227">I67-I$1102</f>
        <v>-0.58764412854658232</v>
      </c>
      <c r="Q67" s="6">
        <f>K67-logHir!K67</f>
        <v>8.8524882609455346E-2</v>
      </c>
      <c r="R67" s="6">
        <f>L67-logHir!L67</f>
        <v>1.8367315547235918E-2</v>
      </c>
      <c r="S67" s="6">
        <f>M67-logHir!M67</f>
        <v>-0.30813113139535631</v>
      </c>
      <c r="T67" s="6">
        <f>N67-logHir!N67</f>
        <v>-0.17916322722390277</v>
      </c>
      <c r="U67" s="6">
        <f>O67-logHir!O67</f>
        <v>-0.38042186850063153</v>
      </c>
    </row>
    <row r="68" spans="1:21" x14ac:dyDescent="0.15">
      <c r="A68" s="1">
        <v>3</v>
      </c>
      <c r="B68" s="1" t="s">
        <v>51</v>
      </c>
      <c r="C68" s="1">
        <v>19</v>
      </c>
      <c r="D68" s="1" t="s">
        <v>152</v>
      </c>
      <c r="E68" s="4">
        <f>IF(資本ストック!E68&gt;0,LN(資本ストック!E68),0)</f>
        <v>10.357621045716156</v>
      </c>
      <c r="F68" s="4">
        <f>IF(資本ストック!F68&gt;0,LN(資本ストック!F68),0)</f>
        <v>11.306249919782887</v>
      </c>
      <c r="G68" s="4">
        <f>IF(資本ストック!G68&gt;0,LN(資本ストック!G68),0)</f>
        <v>11.366364985306786</v>
      </c>
      <c r="H68" s="4">
        <f>IF(資本ストック!H68&gt;0,LN(資本ストック!H68),0)</f>
        <v>11.665028245345425</v>
      </c>
      <c r="I68" s="4">
        <f>IF(資本ストック!I68&gt;0,LN(資本ストック!I68),0)</f>
        <v>12.309856088303652</v>
      </c>
      <c r="K68" s="6">
        <f t="shared" ref="K68" si="228">E68-E$1103</f>
        <v>-0.8669603322584063</v>
      </c>
      <c r="L68" s="6">
        <f t="shared" ref="L68" si="229">F68-F$1103</f>
        <v>-0.28287266605570238</v>
      </c>
      <c r="M68" s="6">
        <f t="shared" ref="M68" si="230">G68-G$1103</f>
        <v>-0.43536886653043005</v>
      </c>
      <c r="N68" s="6">
        <f t="shared" ref="N68" si="231">H68-H$1103</f>
        <v>-0.55778149654462617</v>
      </c>
      <c r="O68" s="6">
        <f t="shared" ref="O68" si="232">I68-I$1103</f>
        <v>-0.20271099064776266</v>
      </c>
      <c r="Q68" s="6">
        <f>K68-logHir!K68</f>
        <v>-0.34498204155234014</v>
      </c>
      <c r="R68" s="6">
        <f>L68-logHir!L68</f>
        <v>0.16299579423726662</v>
      </c>
      <c r="S68" s="6">
        <f>M68-logHir!M68</f>
        <v>7.288924097163374E-2</v>
      </c>
      <c r="T68" s="6">
        <f>N68-logHir!N68</f>
        <v>-0.13966589765644777</v>
      </c>
      <c r="U68" s="6">
        <f>O68-logHir!O68</f>
        <v>0.27851771288893801</v>
      </c>
    </row>
    <row r="69" spans="1:21" x14ac:dyDescent="0.15">
      <c r="A69" s="1">
        <v>3</v>
      </c>
      <c r="B69" s="1" t="s">
        <v>51</v>
      </c>
      <c r="C69" s="1">
        <v>20</v>
      </c>
      <c r="D69" s="1" t="s">
        <v>153</v>
      </c>
      <c r="E69" s="4">
        <f>IF(資本ストック!E69&gt;0,LN(資本ストック!E69),0)</f>
        <v>9.7808666861913629</v>
      </c>
      <c r="F69" s="4">
        <f>IF(資本ストック!F69&gt;0,LN(資本ストック!F69),0)</f>
        <v>12.701683250550994</v>
      </c>
      <c r="G69" s="4">
        <f>IF(資本ストック!G69&gt;0,LN(資本ストック!G69),0)</f>
        <v>13.236434769439819</v>
      </c>
      <c r="H69" s="4">
        <f>IF(資本ストック!H69&gt;0,LN(資本ストック!H69),0)</f>
        <v>13.586813140690232</v>
      </c>
      <c r="I69" s="4">
        <f>IF(資本ストック!I69&gt;0,LN(資本ストック!I69),0)</f>
        <v>13.737256778855777</v>
      </c>
      <c r="K69" s="6">
        <f t="shared" ref="K69" si="233">E69-E$1104</f>
        <v>-1.1496330864273343</v>
      </c>
      <c r="L69" s="6">
        <f t="shared" ref="L69" si="234">F69-F$1104</f>
        <v>-0.26658375429758685</v>
      </c>
      <c r="M69" s="6">
        <f t="shared" ref="M69" si="235">G69-G$1104</f>
        <v>-0.58451869604259521</v>
      </c>
      <c r="N69" s="6">
        <f t="shared" ref="N69" si="236">H69-H$1104</f>
        <v>-0.62428930239757818</v>
      </c>
      <c r="O69" s="6">
        <f t="shared" ref="O69" si="237">I69-I$1104</f>
        <v>-0.46569586263406393</v>
      </c>
      <c r="Q69" s="6">
        <f>K69-logHir!K69</f>
        <v>-0.11185760487731589</v>
      </c>
      <c r="R69" s="6">
        <f>L69-logHir!L69</f>
        <v>0.43970261763498542</v>
      </c>
      <c r="S69" s="6">
        <f>M69-logHir!M69</f>
        <v>0.29539950227308864</v>
      </c>
      <c r="T69" s="6">
        <f>N69-logHir!N69</f>
        <v>0.11014093448577889</v>
      </c>
      <c r="U69" s="6">
        <f>O69-logHir!O69</f>
        <v>0.3250065157633113</v>
      </c>
    </row>
    <row r="70" spans="1:21" x14ac:dyDescent="0.15">
      <c r="A70" s="1">
        <v>3</v>
      </c>
      <c r="B70" s="1" t="s">
        <v>51</v>
      </c>
      <c r="C70" s="1">
        <v>21</v>
      </c>
      <c r="D70" s="1" t="s">
        <v>154</v>
      </c>
      <c r="E70" s="4">
        <f>IF(資本ストック!E70&gt;0,LN(資本ストック!E70),0)</f>
        <v>11.551684062110086</v>
      </c>
      <c r="F70" s="4">
        <f>IF(資本ストック!F70&gt;0,LN(資本ストック!F70),0)</f>
        <v>13.345213071862471</v>
      </c>
      <c r="G70" s="4">
        <f>IF(資本ストック!G70&gt;0,LN(資本ストック!G70),0)</f>
        <v>13.645437815381719</v>
      </c>
      <c r="H70" s="4">
        <f>IF(資本ストック!H70&gt;0,LN(資本ストック!H70),0)</f>
        <v>14.183218947987296</v>
      </c>
      <c r="I70" s="4">
        <f>IF(資本ストック!I70&gt;0,LN(資本ストック!I70),0)</f>
        <v>14.116904348346152</v>
      </c>
      <c r="K70" s="6">
        <f t="shared" ref="K70" si="238">E70-E$1105</f>
        <v>-1.0403114279096002</v>
      </c>
      <c r="L70" s="6">
        <f t="shared" ref="L70" si="239">F70-F$1105</f>
        <v>-0.33254031329757971</v>
      </c>
      <c r="M70" s="6">
        <f t="shared" ref="M70" si="240">G70-G$1105</f>
        <v>-0.49343892939485379</v>
      </c>
      <c r="N70" s="6">
        <f t="shared" ref="N70" si="241">H70-H$1105</f>
        <v>-0.36730267626461099</v>
      </c>
      <c r="O70" s="6">
        <f t="shared" ref="O70" si="242">I70-I$1105</f>
        <v>-0.48786219964087607</v>
      </c>
      <c r="Q70" s="6">
        <f>K70-logHir!K70</f>
        <v>-0.72061121846881626</v>
      </c>
      <c r="R70" s="6">
        <f>L70-logHir!L70</f>
        <v>-5.8858954894848381E-2</v>
      </c>
      <c r="S70" s="6">
        <f>M70-logHir!M70</f>
        <v>-0.1450033480736046</v>
      </c>
      <c r="T70" s="6">
        <f>N70-logHir!N70</f>
        <v>2.7685088759946908E-2</v>
      </c>
      <c r="U70" s="6">
        <f>O70-logHir!O70</f>
        <v>-0.15990289810371117</v>
      </c>
    </row>
    <row r="71" spans="1:21" x14ac:dyDescent="0.15">
      <c r="A71" s="1">
        <v>3</v>
      </c>
      <c r="B71" s="1" t="s">
        <v>2</v>
      </c>
      <c r="C71" s="1">
        <v>22</v>
      </c>
      <c r="D71" s="1" t="s">
        <v>146</v>
      </c>
      <c r="E71" s="4">
        <f>IF(資本ストック!E71&gt;0,LN(資本ストック!E71),0)</f>
        <v>11.533899782710614</v>
      </c>
      <c r="F71" s="4">
        <f>IF(資本ストック!F71&gt;0,LN(資本ストック!F71),0)</f>
        <v>13.256578487656643</v>
      </c>
      <c r="G71" s="4">
        <f>IF(資本ストック!G71&gt;0,LN(資本ストック!G71),0)</f>
        <v>14.03103229958408</v>
      </c>
      <c r="H71" s="4">
        <f>IF(資本ストック!H71&gt;0,LN(資本ストック!H71),0)</f>
        <v>14.500445997426521</v>
      </c>
      <c r="I71" s="4">
        <f>IF(資本ストック!I71&gt;0,LN(資本ストック!I71),0)</f>
        <v>14.500290240398487</v>
      </c>
      <c r="K71" s="6">
        <f t="shared" ref="K71" si="243">E71-E$1106</f>
        <v>-0.65218620198262478</v>
      </c>
      <c r="L71" s="6">
        <f t="shared" ref="L71" si="244">F71-F$1106</f>
        <v>-0.23253340821413637</v>
      </c>
      <c r="M71" s="6">
        <f t="shared" ref="M71" si="245">G71-G$1106</f>
        <v>-0.36939979153620328</v>
      </c>
      <c r="N71" s="6">
        <f t="shared" ref="N71" si="246">H71-H$1106</f>
        <v>-0.35446621385095689</v>
      </c>
      <c r="O71" s="6">
        <f t="shared" ref="O71" si="247">I71-I$1106</f>
        <v>-0.40104600296170467</v>
      </c>
      <c r="Q71" s="6">
        <f>K71-logHir!K71</f>
        <v>-0.34199558159671994</v>
      </c>
      <c r="R71" s="6">
        <f>L71-logHir!L71</f>
        <v>7.2006968605073496E-2</v>
      </c>
      <c r="S71" s="6">
        <f>M71-logHir!M71</f>
        <v>-2.2934377841240305E-2</v>
      </c>
      <c r="T71" s="6">
        <f>N71-logHir!N71</f>
        <v>1.6955107303752825E-2</v>
      </c>
      <c r="U71" s="6">
        <f>O71-logHir!O71</f>
        <v>0.12845145150126491</v>
      </c>
    </row>
    <row r="72" spans="1:21" x14ac:dyDescent="0.15">
      <c r="A72" s="1">
        <v>3</v>
      </c>
      <c r="B72" s="1" t="s">
        <v>2</v>
      </c>
      <c r="C72" s="1">
        <v>23</v>
      </c>
      <c r="D72" s="1" t="s">
        <v>167</v>
      </c>
      <c r="E72" s="4">
        <f>IF(資本ストック!E72&gt;0,LN(資本ストック!E72),0)</f>
        <v>12.752141450789779</v>
      </c>
      <c r="F72" s="4">
        <f>IF(資本ストック!F72&gt;0,LN(資本ストック!F72),0)</f>
        <v>13.275847277217641</v>
      </c>
      <c r="G72" s="4">
        <f>IF(資本ストック!G72&gt;0,LN(資本ストック!G72),0)</f>
        <v>13.786505411831616</v>
      </c>
      <c r="H72" s="4">
        <f>IF(資本ストック!H72&gt;0,LN(資本ストック!H72),0)</f>
        <v>14.398253877106811</v>
      </c>
      <c r="I72" s="4">
        <f>IF(資本ストック!I72&gt;0,LN(資本ストック!I72),0)</f>
        <v>14.365273369176006</v>
      </c>
      <c r="K72" s="6">
        <f t="shared" ref="K72" si="248">E72-E$1107</f>
        <v>5.2295707658462476E-2</v>
      </c>
      <c r="L72" s="6">
        <f t="shared" ref="L72" si="249">F72-F$1107</f>
        <v>-0.22106241009698202</v>
      </c>
      <c r="M72" s="6">
        <f t="shared" ref="M72" si="250">G72-G$1107</f>
        <v>-0.20718690452291</v>
      </c>
      <c r="N72" s="6">
        <f t="shared" ref="N72" si="251">H72-H$1107</f>
        <v>-0.19017722354743682</v>
      </c>
      <c r="O72" s="6">
        <f t="shared" ref="O72" si="252">I72-I$1107</f>
        <v>-0.26101153318722403</v>
      </c>
      <c r="Q72" s="6">
        <f>K72-logHir!K72</f>
        <v>0.22910812728330399</v>
      </c>
      <c r="R72" s="6">
        <f>L72-logHir!L72</f>
        <v>4.4118980347676029E-3</v>
      </c>
      <c r="S72" s="6">
        <f>M72-logHir!M72</f>
        <v>-9.247990935143946E-4</v>
      </c>
      <c r="T72" s="6">
        <f>N72-logHir!N72</f>
        <v>2.4310756578895365E-2</v>
      </c>
      <c r="U72" s="6">
        <f>O72-logHir!O72</f>
        <v>1.8731794925047396E-2</v>
      </c>
    </row>
    <row r="73" spans="1:21" x14ac:dyDescent="0.15">
      <c r="A73" s="1">
        <v>4</v>
      </c>
      <c r="B73" s="1" t="s">
        <v>52</v>
      </c>
      <c r="C73" s="1">
        <v>1</v>
      </c>
      <c r="D73" s="1" t="s">
        <v>147</v>
      </c>
      <c r="E73" s="4">
        <f>IF(資本ストック!E73&gt;0,LN(資本ストック!E73),0)</f>
        <v>13.707325446887621</v>
      </c>
      <c r="F73" s="4">
        <f>IF(資本ストック!F73&gt;0,LN(資本ストック!F73),0)</f>
        <v>14.161856113875579</v>
      </c>
      <c r="G73" s="4">
        <f>IF(資本ストック!G73&gt;0,LN(資本ストック!G73),0)</f>
        <v>14.4990826543753</v>
      </c>
      <c r="H73" s="4">
        <f>IF(資本ストック!H73&gt;0,LN(資本ストック!H73),0)</f>
        <v>14.718550053498314</v>
      </c>
      <c r="I73" s="4">
        <f>IF(資本ストック!I73&gt;0,LN(資本ストック!I73),0)</f>
        <v>14.751841263775054</v>
      </c>
      <c r="K73" s="6">
        <f t="shared" ref="K73" si="253">E73-E$1085</f>
        <v>0.29417673846999115</v>
      </c>
      <c r="L73" s="6">
        <f t="shared" ref="L73" si="254">F73-F$1085</f>
        <v>0.52327039278899079</v>
      </c>
      <c r="M73" s="6">
        <f t="shared" ref="M73" si="255">G73-G$1085</f>
        <v>0.51223616324503674</v>
      </c>
      <c r="N73" s="6">
        <f t="shared" ref="N73" si="256">H73-H$1085</f>
        <v>0.53263900501895023</v>
      </c>
      <c r="O73" s="6">
        <f t="shared" ref="O73" si="257">I73-I$1085</f>
        <v>0.5506452122500729</v>
      </c>
      <c r="Q73" s="6">
        <f>K73-logHir!K73</f>
        <v>-5.4390940641335206E-2</v>
      </c>
      <c r="R73" s="6">
        <f>L73-logHir!L73</f>
        <v>0.19269013124497647</v>
      </c>
      <c r="S73" s="6">
        <f>M73-logHir!M73</f>
        <v>0.10653548317354122</v>
      </c>
      <c r="T73" s="6">
        <f>N73-logHir!N73</f>
        <v>0.30965082542855527</v>
      </c>
      <c r="U73" s="6">
        <f>O73-logHir!O73</f>
        <v>0.35966920318730722</v>
      </c>
    </row>
    <row r="74" spans="1:21" x14ac:dyDescent="0.15">
      <c r="A74" s="1">
        <v>4</v>
      </c>
      <c r="B74" s="1" t="s">
        <v>52</v>
      </c>
      <c r="C74" s="1">
        <v>2</v>
      </c>
      <c r="D74" s="1" t="s">
        <v>148</v>
      </c>
      <c r="E74" s="4">
        <f>IF(資本ストック!E74&gt;0,LN(資本ストック!E74),0)</f>
        <v>10.432070496500263</v>
      </c>
      <c r="F74" s="4">
        <f>IF(資本ストック!F74&gt;0,LN(資本ストック!F74),0)</f>
        <v>9.9179916607277061</v>
      </c>
      <c r="G74" s="4">
        <f>IF(資本ストック!G74&gt;0,LN(資本ストック!G74),0)</f>
        <v>10.116878701196997</v>
      </c>
      <c r="H74" s="4">
        <f>IF(資本ストック!H74&gt;0,LN(資本ストック!H74),0)</f>
        <v>9.8528420118688036</v>
      </c>
      <c r="I74" s="4">
        <f>IF(資本ストック!I74&gt;0,LN(資本ストック!I74),0)</f>
        <v>9.7532589124008116</v>
      </c>
      <c r="K74" s="6">
        <f t="shared" ref="K74" si="258">E74-E$1086</f>
        <v>0.48695526926450938</v>
      </c>
      <c r="L74" s="6">
        <f t="shared" ref="L74" si="259">F74-F$1086</f>
        <v>-0.19658791528909525</v>
      </c>
      <c r="M74" s="6">
        <f t="shared" ref="M74" si="260">G74-G$1086</f>
        <v>-8.9295673198972025E-2</v>
      </c>
      <c r="N74" s="6">
        <f t="shared" ref="N74" si="261">H74-H$1086</f>
        <v>-0.33890110746268576</v>
      </c>
      <c r="O74" s="6">
        <f t="shared" ref="O74" si="262">I74-I$1086</f>
        <v>-0.30163124604815472</v>
      </c>
      <c r="Q74" s="6">
        <f>K74-logHir!K74</f>
        <v>0.20995001781450817</v>
      </c>
      <c r="R74" s="6">
        <f>L74-logHir!L74</f>
        <v>-0.63828934747471777</v>
      </c>
      <c r="S74" s="6">
        <f>M74-logHir!M74</f>
        <v>-6.6169313917914252E-2</v>
      </c>
      <c r="T74" s="6">
        <f>N74-logHir!N74</f>
        <v>-0.35838614443442562</v>
      </c>
      <c r="U74" s="6">
        <f>O74-logHir!O74</f>
        <v>0.27194477175654885</v>
      </c>
    </row>
    <row r="75" spans="1:21" x14ac:dyDescent="0.15">
      <c r="A75" s="1">
        <v>4</v>
      </c>
      <c r="B75" s="1" t="s">
        <v>102</v>
      </c>
      <c r="C75" s="1">
        <v>3</v>
      </c>
      <c r="D75" s="1" t="s">
        <v>155</v>
      </c>
      <c r="E75" s="4">
        <f>IF(資本ストック!E75&gt;0,LN(資本ストック!E75),0)</f>
        <v>11.135131647744792</v>
      </c>
      <c r="F75" s="4">
        <f>IF(資本ストック!F75&gt;0,LN(資本ストック!F75),0)</f>
        <v>12.00405051523871</v>
      </c>
      <c r="G75" s="4">
        <f>IF(資本ストック!G75&gt;0,LN(資本ストック!G75),0)</f>
        <v>12.611059597784191</v>
      </c>
      <c r="H75" s="4">
        <f>IF(資本ストック!H75&gt;0,LN(資本ストック!H75),0)</f>
        <v>12.98523650211169</v>
      </c>
      <c r="I75" s="4">
        <f>IF(資本ストック!I75&gt;0,LN(資本ストック!I75),0)</f>
        <v>12.942174091503936</v>
      </c>
      <c r="K75" s="6">
        <f t="shared" ref="K75" si="263">E75-E$1087</f>
        <v>0.12992073035149154</v>
      </c>
      <c r="L75" s="6">
        <f t="shared" ref="L75" si="264">F75-F$1087</f>
        <v>0.40536624907478114</v>
      </c>
      <c r="M75" s="6">
        <f t="shared" ref="M75" si="265">G75-G$1087</f>
        <v>0.47688446681811847</v>
      </c>
      <c r="N75" s="6">
        <f t="shared" ref="N75" si="266">H75-H$1087</f>
        <v>0.48992102071617083</v>
      </c>
      <c r="O75" s="6">
        <f t="shared" ref="O75" si="267">I75-I$1087</f>
        <v>0.41403595994413323</v>
      </c>
      <c r="Q75" s="6">
        <f>K75-logHir!K75</f>
        <v>-0.31536609026709428</v>
      </c>
      <c r="R75" s="6">
        <f>L75-logHir!L75</f>
        <v>-6.1600462362349617E-2</v>
      </c>
      <c r="S75" s="6">
        <f>M75-logHir!M75</f>
        <v>-1.1475587672277854E-2</v>
      </c>
      <c r="T75" s="6">
        <f>N75-logHir!N75</f>
        <v>-3.98826243032957E-2</v>
      </c>
      <c r="U75" s="6">
        <f>O75-logHir!O75</f>
        <v>-9.4009217243455012E-2</v>
      </c>
    </row>
    <row r="76" spans="1:21" x14ac:dyDescent="0.15">
      <c r="A76" s="1">
        <v>4</v>
      </c>
      <c r="B76" s="1" t="s">
        <v>102</v>
      </c>
      <c r="C76" s="1">
        <v>4</v>
      </c>
      <c r="D76" s="1" t="s">
        <v>156</v>
      </c>
      <c r="E76" s="4">
        <f>IF(資本ストック!E76&gt;0,LN(資本ストック!E76),0)</f>
        <v>9.1901164926076877</v>
      </c>
      <c r="F76" s="4">
        <f>IF(資本ストック!F76&gt;0,LN(資本ストック!F76),0)</f>
        <v>10.689681301452955</v>
      </c>
      <c r="G76" s="4">
        <f>IF(資本ストック!G76&gt;0,LN(資本ストック!G76),0)</f>
        <v>11.362823331169341</v>
      </c>
      <c r="H76" s="4">
        <f>IF(資本ストック!H76&gt;0,LN(資本ストック!H76),0)</f>
        <v>11.399352506068409</v>
      </c>
      <c r="I76" s="4">
        <f>IF(資本ストック!I76&gt;0,LN(資本ストック!I76),0)</f>
        <v>11.114789494820686</v>
      </c>
      <c r="K76" s="6">
        <f t="shared" ref="K76" si="268">E76-E$1088</f>
        <v>-1.5173900858002973</v>
      </c>
      <c r="L76" s="6">
        <f t="shared" ref="L76" si="269">F76-F$1088</f>
        <v>-0.47869542039248714</v>
      </c>
      <c r="M76" s="6">
        <f t="shared" ref="M76" si="270">G76-G$1088</f>
        <v>-9.891682979202443E-2</v>
      </c>
      <c r="N76" s="6">
        <f t="shared" ref="N76" si="271">H76-H$1088</f>
        <v>-0.12180962934679584</v>
      </c>
      <c r="O76" s="6">
        <f t="shared" ref="O76" si="272">I76-I$1088</f>
        <v>-0.23179189439730408</v>
      </c>
      <c r="Q76" s="6">
        <f>K76-logHir!K76</f>
        <v>-0.61476103177069774</v>
      </c>
      <c r="R76" s="6">
        <f>L76-logHir!L76</f>
        <v>0.2294657829138913</v>
      </c>
      <c r="S76" s="6">
        <f>M76-logHir!M76</f>
        <v>0.32487152087041871</v>
      </c>
      <c r="T76" s="6">
        <f>N76-logHir!N76</f>
        <v>0.18713997231194135</v>
      </c>
      <c r="U76" s="6">
        <f>O76-logHir!O76</f>
        <v>-4.6012738188540681E-2</v>
      </c>
    </row>
    <row r="77" spans="1:21" x14ac:dyDescent="0.15">
      <c r="A77" s="1">
        <v>4</v>
      </c>
      <c r="B77" s="1" t="s">
        <v>102</v>
      </c>
      <c r="C77" s="1">
        <v>5</v>
      </c>
      <c r="D77" s="1" t="s">
        <v>157</v>
      </c>
      <c r="E77" s="4">
        <f>IF(資本ストック!E77&gt;0,LN(資本ストック!E77),0)</f>
        <v>11.414033440459079</v>
      </c>
      <c r="F77" s="4">
        <f>IF(資本ストック!F77&gt;0,LN(資本ストック!F77),0)</f>
        <v>11.71278300427733</v>
      </c>
      <c r="G77" s="4">
        <f>IF(資本ストック!G77&gt;0,LN(資本ストック!G77),0)</f>
        <v>12.203988592881636</v>
      </c>
      <c r="H77" s="4">
        <f>IF(資本ストック!H77&gt;0,LN(資本ストック!H77),0)</f>
        <v>12.280709182504092</v>
      </c>
      <c r="I77" s="4">
        <f>IF(資本ストック!I77&gt;0,LN(資本ストック!I77),0)</f>
        <v>12.597699313928455</v>
      </c>
      <c r="K77" s="6">
        <f t="shared" ref="K77" si="273">E77-E$1089</f>
        <v>1.235600393573776</v>
      </c>
      <c r="L77" s="6">
        <f t="shared" ref="L77" si="274">F77-F$1089</f>
        <v>1.1503272756044307</v>
      </c>
      <c r="M77" s="6">
        <f t="shared" ref="M77" si="275">G77-G$1089</f>
        <v>1.1985204278429897</v>
      </c>
      <c r="N77" s="6">
        <f t="shared" ref="N77" si="276">H77-H$1089</f>
        <v>0.97138620621914384</v>
      </c>
      <c r="O77" s="6">
        <f t="shared" ref="O77" si="277">I77-I$1089</f>
        <v>1.2469801256197446</v>
      </c>
      <c r="Q77" s="6">
        <f>K77-logHir!K77</f>
        <v>1.3609140172553023</v>
      </c>
      <c r="R77" s="6">
        <f>L77-logHir!L77</f>
        <v>0.97310906681838638</v>
      </c>
      <c r="S77" s="6">
        <f>M77-logHir!M77</f>
        <v>0.98281356542331011</v>
      </c>
      <c r="T77" s="6">
        <f>N77-logHir!N77</f>
        <v>0.83041995745337438</v>
      </c>
      <c r="U77" s="6">
        <f>O77-logHir!O77</f>
        <v>1.1713741201412233</v>
      </c>
    </row>
    <row r="78" spans="1:21" x14ac:dyDescent="0.15">
      <c r="A78" s="1">
        <v>4</v>
      </c>
      <c r="B78" s="1" t="s">
        <v>102</v>
      </c>
      <c r="C78" s="1">
        <v>6</v>
      </c>
      <c r="D78" s="1" t="s">
        <v>49</v>
      </c>
      <c r="E78" s="4">
        <f>IF(資本ストック!E78&gt;0,LN(資本ストック!E78),0)</f>
        <v>9.181573777609378</v>
      </c>
      <c r="F78" s="4">
        <f>IF(資本ストック!F78&gt;0,LN(資本ストック!F78),0)</f>
        <v>9.6230344555366383</v>
      </c>
      <c r="G78" s="4">
        <f>IF(資本ストック!G78&gt;0,LN(資本ストック!G78),0)</f>
        <v>10.187789988014721</v>
      </c>
      <c r="H78" s="4">
        <f>IF(資本ストック!H78&gt;0,LN(資本ストック!H78),0)</f>
        <v>10.393400770953443</v>
      </c>
      <c r="I78" s="4">
        <f>IF(資本ストック!I78&gt;0,LN(資本ストック!I78),0)</f>
        <v>10.921742313559326</v>
      </c>
      <c r="K78" s="6">
        <f t="shared" ref="K78" si="278">E78-E$1090</f>
        <v>-1.8976321301187955</v>
      </c>
      <c r="L78" s="6">
        <f t="shared" ref="L78" si="279">F78-F$1090</f>
        <v>-1.7717144621852476</v>
      </c>
      <c r="M78" s="6">
        <f t="shared" ref="M78" si="280">G78-G$1090</f>
        <v>-1.5876553082820308</v>
      </c>
      <c r="N78" s="6">
        <f t="shared" ref="N78" si="281">H78-H$1090</f>
        <v>-1.6397754289834445</v>
      </c>
      <c r="O78" s="6">
        <f t="shared" ref="O78" si="282">I78-I$1090</f>
        <v>-1.365392436955025</v>
      </c>
      <c r="Q78" s="6">
        <f>K78-logHir!K78</f>
        <v>-0.4706512429731724</v>
      </c>
      <c r="R78" s="6">
        <f>L78-logHir!L78</f>
        <v>-0.73943605664727663</v>
      </c>
      <c r="S78" s="6">
        <f>M78-logHir!M78</f>
        <v>-0.84979470808021595</v>
      </c>
      <c r="T78" s="6">
        <f>N78-logHir!N78</f>
        <v>-0.98489646431171529</v>
      </c>
      <c r="U78" s="6">
        <f>O78-logHir!O78</f>
        <v>-0.68174812685969677</v>
      </c>
    </row>
    <row r="79" spans="1:21" x14ac:dyDescent="0.15">
      <c r="A79" s="1">
        <v>4</v>
      </c>
      <c r="B79" s="1" t="s">
        <v>102</v>
      </c>
      <c r="C79" s="1">
        <v>7</v>
      </c>
      <c r="D79" s="1" t="s">
        <v>158</v>
      </c>
      <c r="E79" s="4">
        <f>IF(資本ストック!E79&gt;0,LN(資本ストック!E79),0)</f>
        <v>7.6338095237007613</v>
      </c>
      <c r="F79" s="4">
        <f>IF(資本ストック!F79&gt;0,LN(資本ストック!F79),0)</f>
        <v>11.114310324973998</v>
      </c>
      <c r="G79" s="4">
        <f>IF(資本ストック!G79&gt;0,LN(資本ストック!G79),0)</f>
        <v>10.913855176963898</v>
      </c>
      <c r="H79" s="4">
        <f>IF(資本ストック!H79&gt;0,LN(資本ストック!H79),0)</f>
        <v>11.94366192449364</v>
      </c>
      <c r="I79" s="4">
        <f>IF(資本ストック!I79&gt;0,LN(資本ストック!I79),0)</f>
        <v>12.50619563791987</v>
      </c>
      <c r="K79" s="6">
        <f t="shared" ref="K79" si="283">E79-E$1091</f>
        <v>-1.6448296126711979</v>
      </c>
      <c r="L79" s="6">
        <f t="shared" ref="L79" si="284">F79-F$1091</f>
        <v>1.1129472709695989</v>
      </c>
      <c r="M79" s="6">
        <f t="shared" ref="M79" si="285">G79-G$1091</f>
        <v>0.94131501416145014</v>
      </c>
      <c r="N79" s="6">
        <f t="shared" ref="N79" si="286">H79-H$1091</f>
        <v>1.4558334089726088</v>
      </c>
      <c r="O79" s="6">
        <f t="shared" ref="O79" si="287">I79-I$1091</f>
        <v>1.9771490488497143</v>
      </c>
      <c r="Q79" s="6">
        <f>K79-logHir!K79</f>
        <v>-1.6693061069802946</v>
      </c>
      <c r="R79" s="6">
        <f>L79-logHir!L79</f>
        <v>0.39544285508447707</v>
      </c>
      <c r="S79" s="6">
        <f>M79-logHir!M79</f>
        <v>0.19601802576943594</v>
      </c>
      <c r="T79" s="6">
        <f>N79-logHir!N79</f>
        <v>0.94944971565251191</v>
      </c>
      <c r="U79" s="6">
        <f>O79-logHir!O79</f>
        <v>1.3262907605019754</v>
      </c>
    </row>
    <row r="80" spans="1:21" x14ac:dyDescent="0.15">
      <c r="A80" s="1">
        <v>4</v>
      </c>
      <c r="B80" s="1" t="s">
        <v>102</v>
      </c>
      <c r="C80" s="1">
        <v>8</v>
      </c>
      <c r="D80" s="1" t="s">
        <v>159</v>
      </c>
      <c r="E80" s="4">
        <f>IF(資本ストック!E80&gt;0,LN(資本ストック!E80),0)</f>
        <v>9.9933038797236442</v>
      </c>
      <c r="F80" s="4">
        <f>IF(資本ストック!F80&gt;0,LN(資本ストック!F80),0)</f>
        <v>10.561188385686828</v>
      </c>
      <c r="G80" s="4">
        <f>IF(資本ストック!G80&gt;0,LN(資本ストック!G80),0)</f>
        <v>10.935786273462798</v>
      </c>
      <c r="H80" s="4">
        <f>IF(資本ストック!H80&gt;0,LN(資本ストック!H80),0)</f>
        <v>11.097080052802577</v>
      </c>
      <c r="I80" s="4">
        <f>IF(資本ストック!I80&gt;0,LN(資本ストック!I80),0)</f>
        <v>11.201126128402707</v>
      </c>
      <c r="K80" s="6">
        <f t="shared" ref="K80" si="288">E80-E$1092</f>
        <v>-0.7901800943523849</v>
      </c>
      <c r="L80" s="6">
        <f t="shared" ref="L80" si="289">F80-F$1092</f>
        <v>-0.47396513840378418</v>
      </c>
      <c r="M80" s="6">
        <f t="shared" ref="M80" si="290">G80-G$1092</f>
        <v>-0.36566128277715926</v>
      </c>
      <c r="N80" s="6">
        <f t="shared" ref="N80" si="291">H80-H$1092</f>
        <v>-0.26046850389750809</v>
      </c>
      <c r="O80" s="6">
        <f t="shared" ref="O80" si="292">I80-I$1092</f>
        <v>-0.10355570753873522</v>
      </c>
      <c r="Q80" s="6">
        <f>K80-logHir!K80</f>
        <v>-0.36891040346775839</v>
      </c>
      <c r="R80" s="6">
        <f>L80-logHir!L80</f>
        <v>-0.23719067960802676</v>
      </c>
      <c r="S80" s="6">
        <f>M80-logHir!M80</f>
        <v>-9.7007942968639682E-2</v>
      </c>
      <c r="T80" s="6">
        <f>N80-logHir!N80</f>
        <v>-4.4926715610161594E-2</v>
      </c>
      <c r="U80" s="6">
        <f>O80-logHir!O80</f>
        <v>-0.11206192197340847</v>
      </c>
    </row>
    <row r="81" spans="1:21" x14ac:dyDescent="0.15">
      <c r="A81" s="1">
        <v>4</v>
      </c>
      <c r="B81" s="1" t="s">
        <v>102</v>
      </c>
      <c r="C81" s="1">
        <v>9</v>
      </c>
      <c r="D81" s="1" t="s">
        <v>160</v>
      </c>
      <c r="E81" s="4">
        <f>IF(資本ストック!E81&gt;0,LN(資本ストック!E81),0)</f>
        <v>9.838439020742495</v>
      </c>
      <c r="F81" s="4">
        <f>IF(資本ストック!F81&gt;0,LN(資本ストック!F81),0)</f>
        <v>11.520671911072437</v>
      </c>
      <c r="G81" s="4">
        <f>IF(資本ストック!G81&gt;0,LN(資本ストック!G81),0)</f>
        <v>11.9772867193946</v>
      </c>
      <c r="H81" s="4">
        <f>IF(資本ストック!H81&gt;0,LN(資本ストック!H81),0)</f>
        <v>12.306649418091851</v>
      </c>
      <c r="I81" s="4">
        <f>IF(資本ストック!I81&gt;0,LN(資本ストック!I81),0)</f>
        <v>12.350274013980483</v>
      </c>
      <c r="K81" s="6">
        <f t="shared" ref="K81" si="293">E81-E$1093</f>
        <v>-1.4183691389652413</v>
      </c>
      <c r="L81" s="6">
        <f t="shared" ref="L81" si="294">F81-F$1093</f>
        <v>-0.32199947490331837</v>
      </c>
      <c r="M81" s="6">
        <f t="shared" ref="M81" si="295">G81-G$1093</f>
        <v>-0.17589813285887601</v>
      </c>
      <c r="N81" s="6">
        <f t="shared" ref="N81" si="296">H81-H$1093</f>
        <v>6.6244267687624259E-2</v>
      </c>
      <c r="O81" s="6">
        <f t="shared" ref="O81" si="297">I81-I$1093</f>
        <v>1.9337868471723141E-2</v>
      </c>
      <c r="Q81" s="6">
        <f>K81-logHir!K81</f>
        <v>-0.54248776026167711</v>
      </c>
      <c r="R81" s="6">
        <f>L81-logHir!L81</f>
        <v>0.13610063758383717</v>
      </c>
      <c r="S81" s="6">
        <f>M81-logHir!M81</f>
        <v>3.785591907866781E-2</v>
      </c>
      <c r="T81" s="6">
        <f>N81-logHir!N81</f>
        <v>0.17368530960888329</v>
      </c>
      <c r="U81" s="6">
        <f>O81-logHir!O81</f>
        <v>-6.5187577635617444E-2</v>
      </c>
    </row>
    <row r="82" spans="1:21" x14ac:dyDescent="0.15">
      <c r="A82" s="1">
        <v>4</v>
      </c>
      <c r="B82" s="1" t="s">
        <v>102</v>
      </c>
      <c r="C82" s="1">
        <v>10</v>
      </c>
      <c r="D82" s="1" t="s">
        <v>161</v>
      </c>
      <c r="E82" s="4">
        <f>IF(資本ストック!E82&gt;0,LN(資本ストック!E82),0)</f>
        <v>9.9767265985717</v>
      </c>
      <c r="F82" s="4">
        <f>IF(資本ストック!F82&gt;0,LN(資本ストック!F82),0)</f>
        <v>10.81237784149223</v>
      </c>
      <c r="G82" s="4">
        <f>IF(資本ストック!G82&gt;0,LN(資本ストック!G82),0)</f>
        <v>11.256963766268484</v>
      </c>
      <c r="H82" s="4">
        <f>IF(資本ストック!H82&gt;0,LN(資本ストック!H82),0)</f>
        <v>11.578888929803773</v>
      </c>
      <c r="I82" s="4">
        <f>IF(資本ストック!I82&gt;0,LN(資本ストック!I82),0)</f>
        <v>11.574092426274982</v>
      </c>
      <c r="K82" s="6">
        <f t="shared" ref="K82" si="298">E82-E$1094</f>
        <v>-0.26459337937523308</v>
      </c>
      <c r="L82" s="6">
        <f t="shared" ref="L82" si="299">F82-F$1094</f>
        <v>0.20104601950792578</v>
      </c>
      <c r="M82" s="6">
        <f t="shared" ref="M82" si="300">G82-G$1094</f>
        <v>0.19199012334353327</v>
      </c>
      <c r="N82" s="6">
        <f t="shared" ref="N82" si="301">H82-H$1094</f>
        <v>0.24622044030961021</v>
      </c>
      <c r="O82" s="6">
        <f t="shared" ref="O82" si="302">I82-I$1094</f>
        <v>0.23798208833444257</v>
      </c>
      <c r="Q82" s="6">
        <f>K82-logHir!K82</f>
        <v>0.12974185382820558</v>
      </c>
      <c r="R82" s="6">
        <f>L82-logHir!L82</f>
        <v>0.44717711929725645</v>
      </c>
      <c r="S82" s="6">
        <f>M82-logHir!M82</f>
        <v>0.48364470847290164</v>
      </c>
      <c r="T82" s="6">
        <f>N82-logHir!N82</f>
        <v>0.49400023841289986</v>
      </c>
      <c r="U82" s="6">
        <f>O82-logHir!O82</f>
        <v>0.38915948633372821</v>
      </c>
    </row>
    <row r="83" spans="1:21" x14ac:dyDescent="0.15">
      <c r="A83" s="1">
        <v>4</v>
      </c>
      <c r="B83" s="1" t="s">
        <v>102</v>
      </c>
      <c r="C83" s="1">
        <v>11</v>
      </c>
      <c r="D83" s="1" t="s">
        <v>162</v>
      </c>
      <c r="E83" s="4">
        <f>IF(資本ストック!E83&gt;0,LN(資本ストック!E83),0)</f>
        <v>9.4860976624924032</v>
      </c>
      <c r="F83" s="4">
        <f>IF(資本ストック!F83&gt;0,LN(資本ストック!F83),0)</f>
        <v>10.286597343382368</v>
      </c>
      <c r="G83" s="4">
        <f>IF(資本ストック!G83&gt;0,LN(資本ストック!G83),0)</f>
        <v>11.087794248494856</v>
      </c>
      <c r="H83" s="4">
        <f>IF(資本ストック!H83&gt;0,LN(資本ストック!H83),0)</f>
        <v>11.604101923307372</v>
      </c>
      <c r="I83" s="4">
        <f>IF(資本ストック!I83&gt;0,LN(資本ストック!I83),0)</f>
        <v>11.8165661466802</v>
      </c>
      <c r="K83" s="6">
        <f t="shared" ref="K83" si="303">E83-E$1095</f>
        <v>-1.3301029484859619</v>
      </c>
      <c r="L83" s="6">
        <f t="shared" ref="L83" si="304">F83-F$1095</f>
        <v>-0.9311609545211752</v>
      </c>
      <c r="M83" s="6">
        <f t="shared" ref="M83" si="305">G83-G$1095</f>
        <v>-0.83883508149409458</v>
      </c>
      <c r="N83" s="6">
        <f t="shared" ref="N83" si="306">H83-H$1095</f>
        <v>-0.73981316148180554</v>
      </c>
      <c r="O83" s="6">
        <f t="shared" ref="O83" si="307">I83-I$1095</f>
        <v>-0.69018205101746588</v>
      </c>
      <c r="Q83" s="6">
        <f>K83-logHir!K83</f>
        <v>-0.67812492112030398</v>
      </c>
      <c r="R83" s="6">
        <f>L83-logHir!L83</f>
        <v>-0.51797231279031486</v>
      </c>
      <c r="S83" s="6">
        <f>M83-logHir!M83</f>
        <v>-0.52108868082210691</v>
      </c>
      <c r="T83" s="6">
        <f>N83-logHir!N83</f>
        <v>-0.39587315825223968</v>
      </c>
      <c r="U83" s="6">
        <f>O83-logHir!O83</f>
        <v>-0.39366605700168655</v>
      </c>
    </row>
    <row r="84" spans="1:21" x14ac:dyDescent="0.15">
      <c r="A84" s="1">
        <v>4</v>
      </c>
      <c r="B84" s="1" t="s">
        <v>102</v>
      </c>
      <c r="C84" s="1">
        <v>12</v>
      </c>
      <c r="D84" s="1" t="s">
        <v>163</v>
      </c>
      <c r="E84" s="4">
        <f>IF(資本ストック!E84&gt;0,LN(資本ストック!E84),0)</f>
        <v>10.949342956943244</v>
      </c>
      <c r="F84" s="4">
        <f>IF(資本ストック!F84&gt;0,LN(資本ストック!F84),0)</f>
        <v>11.72136288180689</v>
      </c>
      <c r="G84" s="4">
        <f>IF(資本ストック!G84&gt;0,LN(資本ストック!G84),0)</f>
        <v>13.078536106494527</v>
      </c>
      <c r="H84" s="4">
        <f>IF(資本ストック!H84&gt;0,LN(資本ストック!H84),0)</f>
        <v>13.625410320449564</v>
      </c>
      <c r="I84" s="4">
        <f>IF(資本ストック!I84&gt;0,LN(資本ストック!I84),0)</f>
        <v>13.559628516254651</v>
      </c>
      <c r="K84" s="6">
        <f t="shared" ref="K84" si="308">E84-E$1096</f>
        <v>0.81809631852623177</v>
      </c>
      <c r="L84" s="6">
        <f t="shared" ref="L84" si="309">F84-F$1096</f>
        <v>0.70012452861839769</v>
      </c>
      <c r="M84" s="6">
        <f t="shared" ref="M84" si="310">G84-G$1096</f>
        <v>0.5935804930121602</v>
      </c>
      <c r="N84" s="6">
        <f t="shared" ref="N84" si="311">H84-H$1096</f>
        <v>0.47802926686010139</v>
      </c>
      <c r="O84" s="6">
        <f t="shared" ref="O84" si="312">I84-I$1096</f>
        <v>0.19244641076004854</v>
      </c>
      <c r="Q84" s="6">
        <f>K84-logHir!K84</f>
        <v>0.41048946609192427</v>
      </c>
      <c r="R84" s="6">
        <f>L84-logHir!L84</f>
        <v>-3.5856149687392147E-2</v>
      </c>
      <c r="S84" s="6">
        <f>M84-logHir!M84</f>
        <v>-5.0261935436452632E-2</v>
      </c>
      <c r="T84" s="6">
        <f>N84-logHir!N84</f>
        <v>3.8287954945790403E-3</v>
      </c>
      <c r="U84" s="6">
        <f>O84-logHir!O84</f>
        <v>-0.26788749215149821</v>
      </c>
    </row>
    <row r="85" spans="1:21" x14ac:dyDescent="0.15">
      <c r="A85" s="1">
        <v>4</v>
      </c>
      <c r="B85" s="1" t="s">
        <v>102</v>
      </c>
      <c r="C85" s="1">
        <v>13</v>
      </c>
      <c r="D85" s="1" t="s">
        <v>164</v>
      </c>
      <c r="E85" s="4">
        <f>IF(資本ストック!E85&gt;0,LN(資本ストック!E85),0)</f>
        <v>9.6585079825664337</v>
      </c>
      <c r="F85" s="4">
        <f>IF(資本ストック!F85&gt;0,LN(資本ストック!F85),0)</f>
        <v>10.626304574600242</v>
      </c>
      <c r="G85" s="4">
        <f>IF(資本ストック!G85&gt;0,LN(資本ストック!G85),0)</f>
        <v>11.256996959295174</v>
      </c>
      <c r="H85" s="4">
        <f>IF(資本ストック!H85&gt;0,LN(資本ストック!H85),0)</f>
        <v>11.536422895141854</v>
      </c>
      <c r="I85" s="4">
        <f>IF(資本ストック!I85&gt;0,LN(資本ストック!I85),0)</f>
        <v>11.731201509298968</v>
      </c>
      <c r="K85" s="6">
        <f t="shared" ref="K85" si="313">E85-E$1097</f>
        <v>2.7772275254967838E-2</v>
      </c>
      <c r="L85" s="6">
        <f t="shared" ref="L85" si="314">F85-F$1097</f>
        <v>-0.41619301653904373</v>
      </c>
      <c r="M85" s="6">
        <f t="shared" ref="M85" si="315">G85-G$1097</f>
        <v>-0.37587197787402182</v>
      </c>
      <c r="N85" s="6">
        <f t="shared" ref="N85" si="316">H85-H$1097</f>
        <v>-0.44627777223056952</v>
      </c>
      <c r="O85" s="6">
        <f t="shared" ref="O85" si="317">I85-I$1097</f>
        <v>-0.4343904760757713</v>
      </c>
      <c r="Q85" s="6">
        <f>K85-logHir!K85</f>
        <v>0.14234777760678341</v>
      </c>
      <c r="R85" s="6">
        <f>L85-logHir!L85</f>
        <v>-0.16399405143887691</v>
      </c>
      <c r="S85" s="6">
        <f>M85-logHir!M85</f>
        <v>-0.30977185339802915</v>
      </c>
      <c r="T85" s="6">
        <f>N85-logHir!N85</f>
        <v>-0.45576762617577238</v>
      </c>
      <c r="U85" s="6">
        <f>O85-logHir!O85</f>
        <v>-0.38657590387697205</v>
      </c>
    </row>
    <row r="86" spans="1:21" x14ac:dyDescent="0.15">
      <c r="A86" s="1">
        <v>4</v>
      </c>
      <c r="B86" s="1" t="s">
        <v>102</v>
      </c>
      <c r="C86" s="1">
        <v>14</v>
      </c>
      <c r="D86" s="1" t="s">
        <v>165</v>
      </c>
      <c r="E86" s="4">
        <f>IF(資本ストック!E86&gt;0,LN(資本ストック!E86),0)</f>
        <v>6.3051559462563134</v>
      </c>
      <c r="F86" s="4">
        <f>IF(資本ストック!F86&gt;0,LN(資本ストック!F86),0)</f>
        <v>9.3205463917564622</v>
      </c>
      <c r="G86" s="4">
        <f>IF(資本ストック!G86&gt;0,LN(資本ストック!G86),0)</f>
        <v>10.247490903981262</v>
      </c>
      <c r="H86" s="4">
        <f>IF(資本ストック!H86&gt;0,LN(資本ストック!H86),0)</f>
        <v>10.329574195573732</v>
      </c>
      <c r="I86" s="4">
        <f>IF(資本ストック!I86&gt;0,LN(資本ストック!I86),0)</f>
        <v>10.096969756491394</v>
      </c>
      <c r="K86" s="6">
        <f t="shared" ref="K86" si="318">E86-E$1098</f>
        <v>-2.908884306621129E-2</v>
      </c>
      <c r="L86" s="6">
        <f t="shared" ref="L86" si="319">F86-F$1098</f>
        <v>0.94357582785207583</v>
      </c>
      <c r="M86" s="6">
        <f t="shared" ref="M86" si="320">G86-G$1098</f>
        <v>0.85106915951722151</v>
      </c>
      <c r="N86" s="6">
        <f t="shared" ref="N86" si="321">H86-H$1098</f>
        <v>0.42238469773240972</v>
      </c>
      <c r="O86" s="6">
        <f t="shared" ref="O86" si="322">I86-I$1098</f>
        <v>-4.2759889762576719E-2</v>
      </c>
      <c r="Q86" s="6">
        <f>K86-logHir!K86</f>
        <v>-0.49935301414888222</v>
      </c>
      <c r="R86" s="6">
        <f>L86-logHir!L86</f>
        <v>0.26086069877324825</v>
      </c>
      <c r="S86" s="6">
        <f>M86-logHir!M86</f>
        <v>0.17480613851280147</v>
      </c>
      <c r="T86" s="6">
        <f>N86-logHir!N86</f>
        <v>-4.3635933314650543E-2</v>
      </c>
      <c r="U86" s="6">
        <f>O86-logHir!O86</f>
        <v>-0.670475412456641</v>
      </c>
    </row>
    <row r="87" spans="1:21" x14ac:dyDescent="0.15">
      <c r="A87" s="1">
        <v>4</v>
      </c>
      <c r="B87" s="1" t="s">
        <v>102</v>
      </c>
      <c r="C87" s="1">
        <v>15</v>
      </c>
      <c r="D87" s="1" t="s">
        <v>166</v>
      </c>
      <c r="E87" s="4">
        <f>IF(資本ストック!E87&gt;0,LN(資本ストック!E87),0)</f>
        <v>10.677640029601516</v>
      </c>
      <c r="F87" s="4">
        <f>IF(資本ストック!F87&gt;0,LN(資本ストック!F87),0)</f>
        <v>11.63779830009082</v>
      </c>
      <c r="G87" s="4">
        <f>IF(資本ストック!G87&gt;0,LN(資本ストック!G87),0)</f>
        <v>12.389248845117667</v>
      </c>
      <c r="H87" s="4">
        <f>IF(資本ストック!H87&gt;0,LN(資本ストック!H87),0)</f>
        <v>12.869634744375727</v>
      </c>
      <c r="I87" s="4">
        <f>IF(資本ストック!I87&gt;0,LN(資本ストック!I87),0)</f>
        <v>12.93790508468973</v>
      </c>
      <c r="K87" s="6">
        <f t="shared" ref="K87" si="323">E87-E$1099</f>
        <v>-0.37482428428153014</v>
      </c>
      <c r="L87" s="6">
        <f t="shared" ref="L87" si="324">F87-F$1099</f>
        <v>-5.6122713875154773E-2</v>
      </c>
      <c r="M87" s="6">
        <f t="shared" ref="M87" si="325">G87-G$1099</f>
        <v>9.1010820973131956E-2</v>
      </c>
      <c r="N87" s="6">
        <f t="shared" ref="N87" si="326">H87-H$1099</f>
        <v>0.2664568346587135</v>
      </c>
      <c r="O87" s="6">
        <f t="shared" ref="O87" si="327">I87-I$1099</f>
        <v>0.25940612327296364</v>
      </c>
      <c r="Q87" s="6">
        <f>K87-logHir!K87</f>
        <v>-0.10983484265023868</v>
      </c>
      <c r="R87" s="6">
        <f>L87-logHir!L87</f>
        <v>0.10643520417649022</v>
      </c>
      <c r="S87" s="6">
        <f>M87-logHir!M87</f>
        <v>0.25728274848357735</v>
      </c>
      <c r="T87" s="6">
        <f>N87-logHir!N87</f>
        <v>0.29241426606890464</v>
      </c>
      <c r="U87" s="6">
        <f>O87-logHir!O87</f>
        <v>0.16949302892450646</v>
      </c>
    </row>
    <row r="88" spans="1:21" x14ac:dyDescent="0.15">
      <c r="A88" s="1">
        <v>4</v>
      </c>
      <c r="B88" s="1" t="s">
        <v>52</v>
      </c>
      <c r="C88" s="1">
        <v>16</v>
      </c>
      <c r="D88" s="1" t="s">
        <v>149</v>
      </c>
      <c r="E88" s="4">
        <f>IF(資本ストック!E88&gt;0,LN(資本ストック!E88),0)</f>
        <v>11.638677122611806</v>
      </c>
      <c r="F88" s="4">
        <f>IF(資本ストック!F88&gt;0,LN(資本ストック!F88),0)</f>
        <v>12.572351023597808</v>
      </c>
      <c r="G88" s="4">
        <f>IF(資本ストック!G88&gt;0,LN(資本ストック!G88),0)</f>
        <v>13.143980444514836</v>
      </c>
      <c r="H88" s="4">
        <f>IF(資本ストック!H88&gt;0,LN(資本ストック!H88),0)</f>
        <v>13.287367156533248</v>
      </c>
      <c r="I88" s="4">
        <f>IF(資本ストック!I88&gt;0,LN(資本ストック!I88),0)</f>
        <v>13.043256073201803</v>
      </c>
      <c r="K88" s="6">
        <f t="shared" ref="K88" si="328">E88-E$1100</f>
        <v>-0.2198350092086514</v>
      </c>
      <c r="L88" s="6">
        <f t="shared" ref="L88" si="329">F88-F$1100</f>
        <v>0.32183579701203868</v>
      </c>
      <c r="M88" s="6">
        <f t="shared" ref="M88" si="330">G88-G$1100</f>
        <v>0.52316377328539865</v>
      </c>
      <c r="N88" s="6">
        <f t="shared" ref="N88" si="331">H88-H$1100</f>
        <v>0.27263352824916964</v>
      </c>
      <c r="O88" s="6">
        <f t="shared" ref="O88" si="332">I88-I$1100</f>
        <v>0.12573667600056559</v>
      </c>
      <c r="Q88" s="6">
        <f>K88-logHir!K88</f>
        <v>-0.32799231998427736</v>
      </c>
      <c r="R88" s="6">
        <f>L88-logHir!L88</f>
        <v>6.717399885341635E-2</v>
      </c>
      <c r="S88" s="6">
        <f>M88-logHir!M88</f>
        <v>0.37023425514612462</v>
      </c>
      <c r="T88" s="6">
        <f>N88-logHir!N88</f>
        <v>6.2704941353858956E-2</v>
      </c>
      <c r="U88" s="6">
        <f>O88-logHir!O88</f>
        <v>-0.28778460516226545</v>
      </c>
    </row>
    <row r="89" spans="1:21" x14ac:dyDescent="0.15">
      <c r="A89" s="1">
        <v>4</v>
      </c>
      <c r="B89" s="1" t="s">
        <v>52</v>
      </c>
      <c r="C89" s="1">
        <v>17</v>
      </c>
      <c r="D89" s="1" t="s">
        <v>150</v>
      </c>
      <c r="E89" s="4">
        <f>IF(資本ストック!E89&gt;0,LN(資本ストック!E89),0)</f>
        <v>12.59022770387088</v>
      </c>
      <c r="F89" s="4">
        <f>IF(資本ストック!F89&gt;0,LN(資本ストック!F89),0)</f>
        <v>13.779235606791609</v>
      </c>
      <c r="G89" s="4">
        <f>IF(資本ストック!G89&gt;0,LN(資本ストック!G89),0)</f>
        <v>14.301405037602962</v>
      </c>
      <c r="H89" s="4">
        <f>IF(資本ストック!H89&gt;0,LN(資本ストック!H89),0)</f>
        <v>14.557434590332257</v>
      </c>
      <c r="I89" s="4">
        <f>IF(資本ストック!I89&gt;0,LN(資本ストック!I89),0)</f>
        <v>14.529675450523275</v>
      </c>
      <c r="K89" s="6">
        <f t="shared" ref="K89" si="333">E89-E$1101</f>
        <v>-1.0208400765831627E-2</v>
      </c>
      <c r="L89" s="6">
        <f t="shared" ref="L89" si="334">F89-F$1101</f>
        <v>0.12583673375526772</v>
      </c>
      <c r="M89" s="6">
        <f t="shared" ref="M89" si="335">G89-G$1101</f>
        <v>0.29656529759575179</v>
      </c>
      <c r="N89" s="6">
        <f t="shared" ref="N89" si="336">H89-H$1101</f>
        <v>0.19289839303229961</v>
      </c>
      <c r="O89" s="6">
        <f t="shared" ref="O89" si="337">I89-I$1101</f>
        <v>0.18671026096238919</v>
      </c>
      <c r="Q89" s="6">
        <f>K89-logHir!K89</f>
        <v>-0.23628064785239467</v>
      </c>
      <c r="R89" s="6">
        <f>L89-logHir!L89</f>
        <v>-0.10293637102427589</v>
      </c>
      <c r="S89" s="6">
        <f>M89-logHir!M89</f>
        <v>2.9772527935367776E-2</v>
      </c>
      <c r="T89" s="6">
        <f>N89-logHir!N89</f>
        <v>-0.17835322425231048</v>
      </c>
      <c r="U89" s="6">
        <f>O89-logHir!O89</f>
        <v>-0.17749303440436393</v>
      </c>
    </row>
    <row r="90" spans="1:21" x14ac:dyDescent="0.15">
      <c r="A90" s="1">
        <v>4</v>
      </c>
      <c r="B90" s="1" t="s">
        <v>52</v>
      </c>
      <c r="C90" s="1">
        <v>18</v>
      </c>
      <c r="D90" s="1" t="s">
        <v>151</v>
      </c>
      <c r="E90" s="4">
        <f>IF(資本ストック!E90&gt;0,LN(資本ストック!E90),0)</f>
        <v>12.201325728438428</v>
      </c>
      <c r="F90" s="4">
        <f>IF(資本ストック!F90&gt;0,LN(資本ストック!F90),0)</f>
        <v>13.405346669540574</v>
      </c>
      <c r="G90" s="4">
        <f>IF(資本ストック!G90&gt;0,LN(資本ストック!G90),0)</f>
        <v>13.816419987575804</v>
      </c>
      <c r="H90" s="4">
        <f>IF(資本ストック!H90&gt;0,LN(資本ストック!H90),0)</f>
        <v>14.059276840051226</v>
      </c>
      <c r="I90" s="4">
        <f>IF(資本ストック!I90&gt;0,LN(資本ストック!I90),0)</f>
        <v>14.253409058733627</v>
      </c>
      <c r="K90" s="6">
        <f t="shared" ref="K90" si="338">E90-E$1102</f>
        <v>0.28184132747812818</v>
      </c>
      <c r="L90" s="6">
        <f t="shared" ref="L90" si="339">F90-F$1102</f>
        <v>0.26986131790476797</v>
      </c>
      <c r="M90" s="6">
        <f t="shared" ref="M90" si="340">G90-G$1102</f>
        <v>0.39333044529031724</v>
      </c>
      <c r="N90" s="6">
        <f t="shared" ref="N90" si="341">H90-H$1102</f>
        <v>0.53218220914659398</v>
      </c>
      <c r="O90" s="6">
        <f t="shared" ref="O90" si="342">I90-I$1102</f>
        <v>0.84524562288771321</v>
      </c>
      <c r="Q90" s="6">
        <f>K90-logHir!K90</f>
        <v>0.20982669003536181</v>
      </c>
      <c r="R90" s="6">
        <f>L90-logHir!L90</f>
        <v>0.13041741308930632</v>
      </c>
      <c r="S90" s="6">
        <f>M90-logHir!M90</f>
        <v>0.15220404612773564</v>
      </c>
      <c r="T90" s="6">
        <f>N90-logHir!N90</f>
        <v>0.1262180869615932</v>
      </c>
      <c r="U90" s="6">
        <f>O90-logHir!O90</f>
        <v>0.64621886643775284</v>
      </c>
    </row>
    <row r="91" spans="1:21" x14ac:dyDescent="0.15">
      <c r="A91" s="1">
        <v>4</v>
      </c>
      <c r="B91" s="1" t="s">
        <v>52</v>
      </c>
      <c r="C91" s="1">
        <v>19</v>
      </c>
      <c r="D91" s="1" t="s">
        <v>152</v>
      </c>
      <c r="E91" s="4">
        <f>IF(資本ストック!E91&gt;0,LN(資本ストック!E91),0)</f>
        <v>10.967511745804741</v>
      </c>
      <c r="F91" s="4">
        <f>IF(資本ストック!F91&gt;0,LN(資本ストック!F91),0)</f>
        <v>11.221915259663396</v>
      </c>
      <c r="G91" s="4">
        <f>IF(資本ストック!G91&gt;0,LN(資本ストック!G91),0)</f>
        <v>12.054839471714498</v>
      </c>
      <c r="H91" s="4">
        <f>IF(資本ストック!H91&gt;0,LN(資本ストック!H91),0)</f>
        <v>12.631857293188354</v>
      </c>
      <c r="I91" s="4">
        <f>IF(資本ストック!I91&gt;0,LN(資本ストック!I91),0)</f>
        <v>13.112790658228882</v>
      </c>
      <c r="K91" s="6">
        <f t="shared" ref="K91" si="343">E91-E$1103</f>
        <v>-0.25706963216982182</v>
      </c>
      <c r="L91" s="6">
        <f t="shared" ref="L91" si="344">F91-F$1103</f>
        <v>-0.36720732617519403</v>
      </c>
      <c r="M91" s="6">
        <f t="shared" ref="M91" si="345">G91-G$1103</f>
        <v>0.25310561987728164</v>
      </c>
      <c r="N91" s="6">
        <f t="shared" ref="N91" si="346">H91-H$1103</f>
        <v>0.40904755129830228</v>
      </c>
      <c r="O91" s="6">
        <f t="shared" ref="O91" si="347">I91-I$1103</f>
        <v>0.60022357927746661</v>
      </c>
      <c r="Q91" s="6">
        <f>K91-logHir!K91</f>
        <v>-0.4499961236563319</v>
      </c>
      <c r="R91" s="6">
        <f>L91-logHir!L91</f>
        <v>-0.54527890184279038</v>
      </c>
      <c r="S91" s="6">
        <f>M91-logHir!M91</f>
        <v>4.0655051593672553E-2</v>
      </c>
      <c r="T91" s="6">
        <f>N91-logHir!N91</f>
        <v>0.3275763795409059</v>
      </c>
      <c r="U91" s="6">
        <f>O91-logHir!O91</f>
        <v>0.4509653093371</v>
      </c>
    </row>
    <row r="92" spans="1:21" x14ac:dyDescent="0.15">
      <c r="A92" s="1">
        <v>4</v>
      </c>
      <c r="B92" s="1" t="s">
        <v>52</v>
      </c>
      <c r="C92" s="1">
        <v>20</v>
      </c>
      <c r="D92" s="1" t="s">
        <v>153</v>
      </c>
      <c r="E92" s="4">
        <f>IF(資本ストック!E92&gt;0,LN(資本ストック!E92),0)</f>
        <v>10.643747494148792</v>
      </c>
      <c r="F92" s="4">
        <f>IF(資本ストック!F92&gt;0,LN(資本ストック!F92),0)</f>
        <v>13.261685096014675</v>
      </c>
      <c r="G92" s="4">
        <f>IF(資本ストック!G92&gt;0,LN(資本ストック!G92),0)</f>
        <v>14.274721031923253</v>
      </c>
      <c r="H92" s="4">
        <f>IF(資本ストック!H92&gt;0,LN(資本ストック!H92),0)</f>
        <v>14.669726604597674</v>
      </c>
      <c r="I92" s="4">
        <f>IF(資本ストック!I92&gt;0,LN(資本ストック!I92),0)</f>
        <v>14.644767961052887</v>
      </c>
      <c r="K92" s="6">
        <f t="shared" ref="K92" si="348">E92-E$1104</f>
        <v>-0.28675227846990481</v>
      </c>
      <c r="L92" s="6">
        <f t="shared" ref="L92" si="349">F92-F$1104</f>
        <v>0.29341809116609419</v>
      </c>
      <c r="M92" s="6">
        <f t="shared" ref="M92" si="350">G92-G$1104</f>
        <v>0.45376756644083827</v>
      </c>
      <c r="N92" s="6">
        <f t="shared" ref="N92" si="351">H92-H$1104</f>
        <v>0.45862416150986363</v>
      </c>
      <c r="O92" s="6">
        <f t="shared" ref="O92" si="352">I92-I$1104</f>
        <v>0.44181531956304632</v>
      </c>
      <c r="Q92" s="6">
        <f>K92-logHir!K92</f>
        <v>-0.34758908558799639</v>
      </c>
      <c r="R92" s="6">
        <f>L92-logHir!L92</f>
        <v>-7.6492215617161463E-2</v>
      </c>
      <c r="S92" s="6">
        <f>M92-logHir!M92</f>
        <v>2.0683548700437981E-2</v>
      </c>
      <c r="T92" s="6">
        <f>N92-logHir!N92</f>
        <v>1.0201671734790807E-2</v>
      </c>
      <c r="U92" s="6">
        <f>O92-logHir!O92</f>
        <v>3.96258019525213E-2</v>
      </c>
    </row>
    <row r="93" spans="1:21" x14ac:dyDescent="0.15">
      <c r="A93" s="1">
        <v>4</v>
      </c>
      <c r="B93" s="1" t="s">
        <v>52</v>
      </c>
      <c r="C93" s="1">
        <v>21</v>
      </c>
      <c r="D93" s="1" t="s">
        <v>154</v>
      </c>
      <c r="E93" s="4">
        <f>IF(資本ストック!E93&gt;0,LN(資本ストック!E93),0)</f>
        <v>11.992068619591709</v>
      </c>
      <c r="F93" s="4">
        <f>IF(資本ストック!F93&gt;0,LN(資本ストック!F93),0)</f>
        <v>14.138222366051755</v>
      </c>
      <c r="G93" s="4">
        <f>IF(資本ストック!G93&gt;0,LN(資本ストック!G93),0)</f>
        <v>14.740583063371721</v>
      </c>
      <c r="H93" s="4">
        <f>IF(資本ストック!H93&gt;0,LN(資本ストック!H93),0)</f>
        <v>15.099910421842885</v>
      </c>
      <c r="I93" s="4">
        <f>IF(資本ストック!I93&gt;0,LN(資本ストック!I93),0)</f>
        <v>15.140741824897384</v>
      </c>
      <c r="K93" s="6">
        <f t="shared" ref="K93" si="353">E93-E$1105</f>
        <v>-0.59992687042797677</v>
      </c>
      <c r="L93" s="6">
        <f t="shared" ref="L93" si="354">F93-F$1105</f>
        <v>0.4604689808917044</v>
      </c>
      <c r="M93" s="6">
        <f t="shared" ref="M93" si="355">G93-G$1105</f>
        <v>0.60170631859514856</v>
      </c>
      <c r="N93" s="6">
        <f t="shared" ref="N93" si="356">H93-H$1105</f>
        <v>0.54938879759097858</v>
      </c>
      <c r="O93" s="6">
        <f t="shared" ref="O93" si="357">I93-I$1105</f>
        <v>0.53597527691035651</v>
      </c>
      <c r="Q93" s="6">
        <f>K93-logHir!K93</f>
        <v>-0.6794335166446519</v>
      </c>
      <c r="R93" s="6">
        <f>L93-logHir!L93</f>
        <v>0.22999293660436493</v>
      </c>
      <c r="S93" s="6">
        <f>M93-logHir!M93</f>
        <v>0.22548681732275888</v>
      </c>
      <c r="T93" s="6">
        <f>N93-logHir!N93</f>
        <v>0.1987466540830205</v>
      </c>
      <c r="U93" s="6">
        <f>O93-logHir!O93</f>
        <v>0.14755351663099248</v>
      </c>
    </row>
    <row r="94" spans="1:21" x14ac:dyDescent="0.15">
      <c r="A94" s="1">
        <v>4</v>
      </c>
      <c r="B94" s="1" t="s">
        <v>3</v>
      </c>
      <c r="C94" s="1">
        <v>22</v>
      </c>
      <c r="D94" s="1" t="s">
        <v>146</v>
      </c>
      <c r="E94" s="4">
        <f>IF(資本ストック!E94&gt;0,LN(資本ストック!E94),0)</f>
        <v>12.467282049330676</v>
      </c>
      <c r="F94" s="4">
        <f>IF(資本ストック!F94&gt;0,LN(資本ストック!F94),0)</f>
        <v>13.504757613870623</v>
      </c>
      <c r="G94" s="4">
        <f>IF(資本ストック!G94&gt;0,LN(資本ストック!G94),0)</f>
        <v>14.639412319075733</v>
      </c>
      <c r="H94" s="4">
        <f>IF(資本ストック!H94&gt;0,LN(資本ストック!H94),0)</f>
        <v>15.083402352367409</v>
      </c>
      <c r="I94" s="4">
        <f>IF(資本ストック!I94&gt;0,LN(資本ストック!I94),0)</f>
        <v>15.132693872357416</v>
      </c>
      <c r="K94" s="6">
        <f t="shared" ref="K94" si="358">E94-E$1106</f>
        <v>0.28119606463743629</v>
      </c>
      <c r="L94" s="6">
        <f t="shared" ref="L94" si="359">F94-F$1106</f>
        <v>1.5645717999843711E-2</v>
      </c>
      <c r="M94" s="6">
        <f t="shared" ref="M94" si="360">G94-G$1106</f>
        <v>0.23898022795544982</v>
      </c>
      <c r="N94" s="6">
        <f t="shared" ref="N94" si="361">H94-H$1106</f>
        <v>0.2284901410899316</v>
      </c>
      <c r="O94" s="6">
        <f t="shared" ref="O94" si="362">I94-I$1106</f>
        <v>0.23135762899722501</v>
      </c>
      <c r="Q94" s="6">
        <f>K94-logHir!K94</f>
        <v>0.22486801415250923</v>
      </c>
      <c r="R94" s="6">
        <f>L94-logHir!L94</f>
        <v>-0.11225352920756393</v>
      </c>
      <c r="S94" s="6">
        <f>M94-logHir!M94</f>
        <v>5.7781515747610257E-2</v>
      </c>
      <c r="T94" s="6">
        <f>N94-logHir!N94</f>
        <v>2.7994389759136595E-2</v>
      </c>
      <c r="U94" s="6">
        <f>O94-logHir!O94</f>
        <v>-2.8510076794805883E-2</v>
      </c>
    </row>
    <row r="95" spans="1:21" x14ac:dyDescent="0.15">
      <c r="A95" s="1">
        <v>4</v>
      </c>
      <c r="B95" s="1" t="s">
        <v>3</v>
      </c>
      <c r="C95" s="1">
        <v>23</v>
      </c>
      <c r="D95" s="1" t="s">
        <v>167</v>
      </c>
      <c r="E95" s="4">
        <f>IF(資本ストック!E95&gt;0,LN(資本ストック!E95),0)</f>
        <v>12.748891950764875</v>
      </c>
      <c r="F95" s="4">
        <f>IF(資本ストック!F95&gt;0,LN(資本ストック!F95),0)</f>
        <v>13.808454563306327</v>
      </c>
      <c r="G95" s="4">
        <f>IF(資本ストック!G95&gt;0,LN(資本ストック!G95),0)</f>
        <v>14.347378083930133</v>
      </c>
      <c r="H95" s="4">
        <f>IF(資本ストック!H95&gt;0,LN(資本ストック!H95),0)</f>
        <v>14.852026805031244</v>
      </c>
      <c r="I95" s="4">
        <f>IF(資本ストック!I95&gt;0,LN(資本ストック!I95),0)</f>
        <v>14.863690394849675</v>
      </c>
      <c r="K95" s="6">
        <f t="shared" ref="K95" si="363">E95-E$1107</f>
        <v>4.9046207633558936E-2</v>
      </c>
      <c r="L95" s="6">
        <f t="shared" ref="L95" si="364">F95-F$1107</f>
        <v>0.31154487599170366</v>
      </c>
      <c r="M95" s="6">
        <f t="shared" ref="M95" si="365">G95-G$1107</f>
        <v>0.3536857675756071</v>
      </c>
      <c r="N95" s="6">
        <f t="shared" ref="N95" si="366">H95-H$1107</f>
        <v>0.26359570437699631</v>
      </c>
      <c r="O95" s="6">
        <f t="shared" ref="O95" si="367">I95-I$1107</f>
        <v>0.23740549248644527</v>
      </c>
      <c r="Q95" s="6">
        <f>K95-logHir!K95</f>
        <v>-0.17283527882163874</v>
      </c>
      <c r="R95" s="6">
        <f>L95-logHir!L95</f>
        <v>0.12102274955325143</v>
      </c>
      <c r="S95" s="6">
        <f>M95-logHir!M95</f>
        <v>0.13088887759805345</v>
      </c>
      <c r="T95" s="6">
        <f>N95-logHir!N95</f>
        <v>3.5547632050759503E-2</v>
      </c>
      <c r="U95" s="6">
        <f>O95-logHir!O95</f>
        <v>-8.2564810689493839E-3</v>
      </c>
    </row>
    <row r="96" spans="1:21" x14ac:dyDescent="0.15">
      <c r="A96" s="1">
        <v>5</v>
      </c>
      <c r="B96" s="1" t="s">
        <v>53</v>
      </c>
      <c r="C96" s="1">
        <v>1</v>
      </c>
      <c r="D96" s="1" t="s">
        <v>147</v>
      </c>
      <c r="E96" s="4">
        <f>IF(資本ストック!E96&gt;0,LN(資本ストック!E96),0)</f>
        <v>13.341752802696627</v>
      </c>
      <c r="F96" s="4">
        <f>IF(資本ストック!F96&gt;0,LN(資本ストック!F96),0)</f>
        <v>13.809559422389105</v>
      </c>
      <c r="G96" s="4">
        <f>IF(資本ストック!G96&gt;0,LN(資本ストック!G96),0)</f>
        <v>14.08823022302307</v>
      </c>
      <c r="H96" s="4">
        <f>IF(資本ストック!H96&gt;0,LN(資本ストック!H96),0)</f>
        <v>14.40085181453462</v>
      </c>
      <c r="I96" s="4">
        <f>IF(資本ストック!I96&gt;0,LN(資本ストック!I96),0)</f>
        <v>14.416688310690585</v>
      </c>
      <c r="K96" s="6">
        <f t="shared" ref="K96" si="368">E96-E$1085</f>
        <v>-7.1395905721002961E-2</v>
      </c>
      <c r="L96" s="6">
        <f t="shared" ref="L96" si="369">F96-F$1085</f>
        <v>0.17097370130251655</v>
      </c>
      <c r="M96" s="6">
        <f t="shared" ref="M96" si="370">G96-G$1085</f>
        <v>0.10138373189280614</v>
      </c>
      <c r="N96" s="6">
        <f t="shared" ref="N96" si="371">H96-H$1085</f>
        <v>0.21494076605525692</v>
      </c>
      <c r="O96" s="6">
        <f t="shared" ref="O96" si="372">I96-I$1085</f>
        <v>0.21549225916560388</v>
      </c>
      <c r="Q96" s="6">
        <f>K96-logHir!K96</f>
        <v>-0.38224131505106662</v>
      </c>
      <c r="R96" s="6">
        <f>L96-logHir!L96</f>
        <v>-9.0395325286563022E-2</v>
      </c>
      <c r="S96" s="6">
        <f>M96-logHir!M96</f>
        <v>-0.15835620783601279</v>
      </c>
      <c r="T96" s="6">
        <f>N96-logHir!N96</f>
        <v>0.11985088747050554</v>
      </c>
      <c r="U96" s="6">
        <f>O96-logHir!O96</f>
        <v>0.13512212496816467</v>
      </c>
    </row>
    <row r="97" spans="1:21" x14ac:dyDescent="0.15">
      <c r="A97" s="1">
        <v>5</v>
      </c>
      <c r="B97" s="1" t="s">
        <v>53</v>
      </c>
      <c r="C97" s="1">
        <v>2</v>
      </c>
      <c r="D97" s="1" t="s">
        <v>148</v>
      </c>
      <c r="E97" s="4">
        <f>IF(資本ストック!E97&gt;0,LN(資本ストック!E97),0)</f>
        <v>11.297738735257369</v>
      </c>
      <c r="F97" s="4">
        <f>IF(資本ストック!F97&gt;0,LN(資本ストック!F97),0)</f>
        <v>11.401961613764669</v>
      </c>
      <c r="G97" s="4">
        <f>IF(資本ストック!G97&gt;0,LN(資本ストック!G97),0)</f>
        <v>11.338570802156603</v>
      </c>
      <c r="H97" s="4">
        <f>IF(資本ストック!H97&gt;0,LN(資本ストック!H97),0)</f>
        <v>10.892368058909303</v>
      </c>
      <c r="I97" s="4">
        <f>IF(資本ストック!I97&gt;0,LN(資本ストック!I97),0)</f>
        <v>10.895097108042155</v>
      </c>
      <c r="K97" s="6">
        <f t="shared" ref="K97" si="373">E97-E$1086</f>
        <v>1.3526235080216154</v>
      </c>
      <c r="L97" s="6">
        <f t="shared" ref="L97" si="374">F97-F$1086</f>
        <v>1.287382037747868</v>
      </c>
      <c r="M97" s="6">
        <f t="shared" ref="M97" si="375">G97-G$1086</f>
        <v>1.132396427760634</v>
      </c>
      <c r="N97" s="6">
        <f t="shared" ref="N97" si="376">H97-H$1086</f>
        <v>0.70062493957781413</v>
      </c>
      <c r="O97" s="6">
        <f t="shared" ref="O97" si="377">I97-I$1086</f>
        <v>0.84020694959318831</v>
      </c>
      <c r="Q97" s="6">
        <f>K97-logHir!K97</f>
        <v>0.21147466857476793</v>
      </c>
      <c r="R97" s="6">
        <f>L97-logHir!L97</f>
        <v>9.4019399157199146E-2</v>
      </c>
      <c r="S97" s="6">
        <f>M97-logHir!M97</f>
        <v>0.5189685693594992</v>
      </c>
      <c r="T97" s="6">
        <f>N97-logHir!N97</f>
        <v>0.37438500373169692</v>
      </c>
      <c r="U97" s="6">
        <f>O97-logHir!O97</f>
        <v>0.4550405017890089</v>
      </c>
    </row>
    <row r="98" spans="1:21" x14ac:dyDescent="0.15">
      <c r="A98" s="1">
        <v>5</v>
      </c>
      <c r="B98" s="1" t="s">
        <v>103</v>
      </c>
      <c r="C98" s="1">
        <v>3</v>
      </c>
      <c r="D98" s="1" t="s">
        <v>155</v>
      </c>
      <c r="E98" s="4">
        <f>IF(資本ストック!E98&gt;0,LN(資本ストック!E98),0)</f>
        <v>9.8078041656739199</v>
      </c>
      <c r="F98" s="4">
        <f>IF(資本ストック!F98&gt;0,LN(資本ストック!F98),0)</f>
        <v>10.648166877131304</v>
      </c>
      <c r="G98" s="4">
        <f>IF(資本ストック!G98&gt;0,LN(資本ストック!G98),0)</f>
        <v>10.884833907941896</v>
      </c>
      <c r="H98" s="4">
        <f>IF(資本ストック!H98&gt;0,LN(資本ストック!H98),0)</f>
        <v>11.207765416869277</v>
      </c>
      <c r="I98" s="4">
        <f>IF(資本ストック!I98&gt;0,LN(資本ストック!I98),0)</f>
        <v>11.088262174307532</v>
      </c>
      <c r="K98" s="6">
        <f t="shared" ref="K98" si="378">E98-E$1087</f>
        <v>-1.1974067517193809</v>
      </c>
      <c r="L98" s="6">
        <f t="shared" ref="L98" si="379">F98-F$1087</f>
        <v>-0.95051738903262439</v>
      </c>
      <c r="M98" s="6">
        <f t="shared" ref="M98" si="380">G98-G$1087</f>
        <v>-1.2493412230241763</v>
      </c>
      <c r="N98" s="6">
        <f t="shared" ref="N98" si="381">H98-H$1087</f>
        <v>-1.2875500645262417</v>
      </c>
      <c r="O98" s="6">
        <f t="shared" ref="O98" si="382">I98-I$1087</f>
        <v>-1.439875957252271</v>
      </c>
      <c r="Q98" s="6">
        <f>K98-logHir!K98</f>
        <v>-0.46735558324721183</v>
      </c>
      <c r="R98" s="6">
        <f>L98-logHir!L98</f>
        <v>-0.27430019794513072</v>
      </c>
      <c r="S98" s="6">
        <f>M98-logHir!M98</f>
        <v>-0.46792931417768813</v>
      </c>
      <c r="T98" s="6">
        <f>N98-logHir!N98</f>
        <v>-0.47646360938384191</v>
      </c>
      <c r="U98" s="6">
        <f>O98-logHir!O98</f>
        <v>-0.58260639595109076</v>
      </c>
    </row>
    <row r="99" spans="1:21" x14ac:dyDescent="0.15">
      <c r="A99" s="1">
        <v>5</v>
      </c>
      <c r="B99" s="1" t="s">
        <v>103</v>
      </c>
      <c r="C99" s="1">
        <v>4</v>
      </c>
      <c r="D99" s="1" t="s">
        <v>156</v>
      </c>
      <c r="E99" s="4">
        <f>IF(資本ストック!E99&gt;0,LN(資本ストック!E99),0)</f>
        <v>7.3016895720176302</v>
      </c>
      <c r="F99" s="4">
        <f>IF(資本ストック!F99&gt;0,LN(資本ストック!F99),0)</f>
        <v>8.7248171395156469</v>
      </c>
      <c r="G99" s="4">
        <f>IF(資本ストック!G99&gt;0,LN(資本ストック!G99),0)</f>
        <v>10.108089019580369</v>
      </c>
      <c r="H99" s="4">
        <f>IF(資本ストック!H99&gt;0,LN(資本ストック!H99),0)</f>
        <v>10.369618735542922</v>
      </c>
      <c r="I99" s="4">
        <f>IF(資本ストック!I99&gt;0,LN(資本ストック!I99),0)</f>
        <v>10.212231990950094</v>
      </c>
      <c r="K99" s="6">
        <f t="shared" ref="K99" si="383">E99-E$1088</f>
        <v>-3.4058170063903548</v>
      </c>
      <c r="L99" s="6">
        <f t="shared" ref="L99" si="384">F99-F$1088</f>
        <v>-2.4435595823297955</v>
      </c>
      <c r="M99" s="6">
        <f t="shared" ref="M99" si="385">G99-G$1088</f>
        <v>-1.3536511413809968</v>
      </c>
      <c r="N99" s="6">
        <f t="shared" ref="N99" si="386">H99-H$1088</f>
        <v>-1.151543399872283</v>
      </c>
      <c r="O99" s="6">
        <f t="shared" ref="O99" si="387">I99-I$1088</f>
        <v>-1.1343493982678954</v>
      </c>
      <c r="Q99" s="6">
        <f>K99-logHir!K99</f>
        <v>-1.8261547914972747</v>
      </c>
      <c r="R99" s="6">
        <f>L99-logHir!L99</f>
        <v>-1.9576842221721922</v>
      </c>
      <c r="S99" s="6">
        <f>M99-logHir!M99</f>
        <v>-1.4590894704261679</v>
      </c>
      <c r="T99" s="6">
        <f>N99-logHir!N99</f>
        <v>-1.4108931813579808</v>
      </c>
      <c r="U99" s="6">
        <f>O99-logHir!O99</f>
        <v>-1.4864529827850035</v>
      </c>
    </row>
    <row r="100" spans="1:21" x14ac:dyDescent="0.15">
      <c r="A100" s="1">
        <v>5</v>
      </c>
      <c r="B100" s="1" t="s">
        <v>103</v>
      </c>
      <c r="C100" s="1">
        <v>5</v>
      </c>
      <c r="D100" s="1" t="s">
        <v>157</v>
      </c>
      <c r="E100" s="4">
        <f>IF(資本ストック!E100&gt;0,LN(資本ストック!E100),0)</f>
        <v>9.6208620789399859</v>
      </c>
      <c r="F100" s="4">
        <f>IF(資本ストック!F100&gt;0,LN(資本ストック!F100),0)</f>
        <v>10.526391659450008</v>
      </c>
      <c r="G100" s="4">
        <f>IF(資本ストック!G100&gt;0,LN(資本ストック!G100),0)</f>
        <v>10.427066238567017</v>
      </c>
      <c r="H100" s="4">
        <f>IF(資本ストック!H100&gt;0,LN(資本ストック!H100),0)</f>
        <v>11.099595630541014</v>
      </c>
      <c r="I100" s="4">
        <f>IF(資本ストック!I100&gt;0,LN(資本ストック!I100),0)</f>
        <v>11.068340609978897</v>
      </c>
      <c r="K100" s="6">
        <f t="shared" ref="K100" si="388">E100-E$1089</f>
        <v>-0.55757096794531691</v>
      </c>
      <c r="L100" s="6">
        <f t="shared" ref="L100" si="389">F100-F$1089</f>
        <v>-3.6064069222891959E-2</v>
      </c>
      <c r="M100" s="6">
        <f t="shared" ref="M100" si="390">G100-G$1089</f>
        <v>-0.57840192647162958</v>
      </c>
      <c r="N100" s="6">
        <f t="shared" ref="N100" si="391">H100-H$1089</f>
        <v>-0.20972734574393392</v>
      </c>
      <c r="O100" s="6">
        <f t="shared" ref="O100" si="392">I100-I$1089</f>
        <v>-0.28237857832981383</v>
      </c>
      <c r="Q100" s="6">
        <f>K100-logHir!K100</f>
        <v>0.72288866749850378</v>
      </c>
      <c r="R100" s="6">
        <f>L100-logHir!L100</f>
        <v>1.1665844666848342</v>
      </c>
      <c r="S100" s="6">
        <f>M100-logHir!M100</f>
        <v>0.72706115821393613</v>
      </c>
      <c r="T100" s="6">
        <f>N100-logHir!N100</f>
        <v>1.1219285258433853</v>
      </c>
      <c r="U100" s="6">
        <f>O100-logHir!O100</f>
        <v>1.0791226012098365</v>
      </c>
    </row>
    <row r="101" spans="1:21" x14ac:dyDescent="0.15">
      <c r="A101" s="1">
        <v>5</v>
      </c>
      <c r="B101" s="1" t="s">
        <v>103</v>
      </c>
      <c r="C101" s="1">
        <v>6</v>
      </c>
      <c r="D101" s="1" t="s">
        <v>49</v>
      </c>
      <c r="E101" s="4">
        <f>IF(資本ストック!E101&gt;0,LN(資本ストック!E101),0)</f>
        <v>10.324977577190957</v>
      </c>
      <c r="F101" s="4">
        <f>IF(資本ストック!F101&gt;0,LN(資本ストック!F101),0)</f>
        <v>10.31153165080088</v>
      </c>
      <c r="G101" s="4">
        <f>IF(資本ストック!G101&gt;0,LN(資本ストック!G101),0)</f>
        <v>10.716631910403564</v>
      </c>
      <c r="H101" s="4">
        <f>IF(資本ストック!H101&gt;0,LN(資本ストック!H101),0)</f>
        <v>10.824600142496516</v>
      </c>
      <c r="I101" s="4">
        <f>IF(資本ストック!I101&gt;0,LN(資本ストック!I101),0)</f>
        <v>11.554898369058575</v>
      </c>
      <c r="K101" s="6">
        <f t="shared" ref="K101" si="393">E101-E$1090</f>
        <v>-0.75422833053721661</v>
      </c>
      <c r="L101" s="6">
        <f t="shared" ref="L101" si="394">F101-F$1090</f>
        <v>-1.0832172669210056</v>
      </c>
      <c r="M101" s="6">
        <f t="shared" ref="M101" si="395">G101-G$1090</f>
        <v>-1.0588133858931883</v>
      </c>
      <c r="N101" s="6">
        <f t="shared" ref="N101" si="396">H101-H$1090</f>
        <v>-1.2085760574403714</v>
      </c>
      <c r="O101" s="6">
        <f t="shared" ref="O101" si="397">I101-I$1090</f>
        <v>-0.73223638145577574</v>
      </c>
      <c r="Q101" s="6">
        <f>K101-logHir!K101</f>
        <v>0.71355376569898876</v>
      </c>
      <c r="R101" s="6">
        <f>L101-logHir!L101</f>
        <v>0.29270246818691259</v>
      </c>
      <c r="S101" s="6">
        <f>M101-logHir!M101</f>
        <v>0.5432653054095109</v>
      </c>
      <c r="T101" s="6">
        <f>N101-logHir!N101</f>
        <v>0.3655579605787711</v>
      </c>
      <c r="U101" s="6">
        <f>O101-logHir!O101</f>
        <v>0.478235498088174</v>
      </c>
    </row>
    <row r="102" spans="1:21" x14ac:dyDescent="0.15">
      <c r="A102" s="1">
        <v>5</v>
      </c>
      <c r="B102" s="1" t="s">
        <v>103</v>
      </c>
      <c r="C102" s="1">
        <v>7</v>
      </c>
      <c r="D102" s="1" t="s">
        <v>158</v>
      </c>
      <c r="E102" s="4">
        <f>IF(資本ストック!E102&gt;0,LN(資本ストック!E102),0)</f>
        <v>9.1987013620046323</v>
      </c>
      <c r="F102" s="4">
        <f>IF(資本ストック!F102&gt;0,LN(資本ストック!F102),0)</f>
        <v>10.18671401920691</v>
      </c>
      <c r="G102" s="4">
        <f>IF(資本ストック!G102&gt;0,LN(資本ストック!G102),0)</f>
        <v>9.871246282383991</v>
      </c>
      <c r="H102" s="4">
        <f>IF(資本ストック!H102&gt;0,LN(資本ストック!H102),0)</f>
        <v>10.092577495654769</v>
      </c>
      <c r="I102" s="4">
        <f>IF(資本ストック!I102&gt;0,LN(資本ストック!I102),0)</f>
        <v>9.9072582107399754</v>
      </c>
      <c r="K102" s="6">
        <f t="shared" ref="K102" si="398">E102-E$1091</f>
        <v>-7.9937774367326853E-2</v>
      </c>
      <c r="L102" s="6">
        <f t="shared" ref="L102" si="399">F102-F$1091</f>
        <v>0.18535096520251138</v>
      </c>
      <c r="M102" s="6">
        <f t="shared" ref="M102" si="400">G102-G$1091</f>
        <v>-0.10129388041845644</v>
      </c>
      <c r="N102" s="6">
        <f t="shared" ref="N102" si="401">H102-H$1091</f>
        <v>-0.39525101986626154</v>
      </c>
      <c r="O102" s="6">
        <f t="shared" ref="O102" si="402">I102-I$1091</f>
        <v>-0.62178837833018008</v>
      </c>
      <c r="Q102" s="6">
        <f>K102-logHir!K102</f>
        <v>-0.43280201116950323</v>
      </c>
      <c r="R102" s="6">
        <f>L102-logHir!L102</f>
        <v>0.20733907601435764</v>
      </c>
      <c r="S102" s="6">
        <f>M102-logHir!M102</f>
        <v>6.7664523742468674E-2</v>
      </c>
      <c r="T102" s="6">
        <f>N102-logHir!N102</f>
        <v>4.4219541233156079E-2</v>
      </c>
      <c r="U102" s="6">
        <f>O102-logHir!O102</f>
        <v>4.9935436379303866E-2</v>
      </c>
    </row>
    <row r="103" spans="1:21" x14ac:dyDescent="0.15">
      <c r="A103" s="1">
        <v>5</v>
      </c>
      <c r="B103" s="1" t="s">
        <v>103</v>
      </c>
      <c r="C103" s="1">
        <v>8</v>
      </c>
      <c r="D103" s="1" t="s">
        <v>159</v>
      </c>
      <c r="E103" s="4">
        <f>IF(資本ストック!E103&gt;0,LN(資本ストック!E103),0)</f>
        <v>9.269438387105815</v>
      </c>
      <c r="F103" s="4">
        <f>IF(資本ストック!F103&gt;0,LN(資本ストック!F103),0)</f>
        <v>9.8213534425361662</v>
      </c>
      <c r="G103" s="4">
        <f>IF(資本ストック!G103&gt;0,LN(資本ストック!G103),0)</f>
        <v>10.0593841574278</v>
      </c>
      <c r="H103" s="4">
        <f>IF(資本ストック!H103&gt;0,LN(資本ストック!H103),0)</f>
        <v>10.183118149531014</v>
      </c>
      <c r="I103" s="4">
        <f>IF(資本ストック!I103&gt;0,LN(資本ストック!I103),0)</f>
        <v>10.162095746869259</v>
      </c>
      <c r="K103" s="6">
        <f t="shared" ref="K103" si="403">E103-E$1092</f>
        <v>-1.5140455869702141</v>
      </c>
      <c r="L103" s="6">
        <f t="shared" ref="L103" si="404">F103-F$1092</f>
        <v>-1.2138000815544459</v>
      </c>
      <c r="M103" s="6">
        <f t="shared" ref="M103" si="405">G103-G$1092</f>
        <v>-1.2420633988121565</v>
      </c>
      <c r="N103" s="6">
        <f t="shared" ref="N103" si="406">H103-H$1092</f>
        <v>-1.174430407169071</v>
      </c>
      <c r="O103" s="6">
        <f t="shared" ref="O103" si="407">I103-I$1092</f>
        <v>-1.142586089072184</v>
      </c>
      <c r="Q103" s="6">
        <f>K103-logHir!K103</f>
        <v>-0.44832326794098343</v>
      </c>
      <c r="R103" s="6">
        <f>L103-logHir!L103</f>
        <v>-0.42125281297285788</v>
      </c>
      <c r="S103" s="6">
        <f>M103-logHir!M103</f>
        <v>-0.3963856683701561</v>
      </c>
      <c r="T103" s="6">
        <f>N103-logHir!N103</f>
        <v>-0.50619541809973256</v>
      </c>
      <c r="U103" s="6">
        <f>O103-logHir!O103</f>
        <v>-0.317384015804274</v>
      </c>
    </row>
    <row r="104" spans="1:21" x14ac:dyDescent="0.15">
      <c r="A104" s="1">
        <v>5</v>
      </c>
      <c r="B104" s="1" t="s">
        <v>103</v>
      </c>
      <c r="C104" s="1">
        <v>9</v>
      </c>
      <c r="D104" s="1" t="s">
        <v>160</v>
      </c>
      <c r="E104" s="4">
        <f>IF(資本ストック!E104&gt;0,LN(資本ストック!E104),0)</f>
        <v>10.754115304494951</v>
      </c>
      <c r="F104" s="4">
        <f>IF(資本ストック!F104&gt;0,LN(資本ストック!F104),0)</f>
        <v>11.116340865049262</v>
      </c>
      <c r="G104" s="4">
        <f>IF(資本ストック!G104&gt;0,LN(資本ストック!G104),0)</f>
        <v>11.296052593823612</v>
      </c>
      <c r="H104" s="4">
        <f>IF(資本ストック!H104&gt;0,LN(資本ストック!H104),0)</f>
        <v>11.382581957690892</v>
      </c>
      <c r="I104" s="4">
        <f>IF(資本ストック!I104&gt;0,LN(資本ストック!I104),0)</f>
        <v>11.644493591336534</v>
      </c>
      <c r="K104" s="6">
        <f t="shared" ref="K104" si="408">E104-E$1093</f>
        <v>-0.50269285521278562</v>
      </c>
      <c r="L104" s="6">
        <f t="shared" ref="L104" si="409">F104-F$1093</f>
        <v>-0.72633052092649386</v>
      </c>
      <c r="M104" s="6">
        <f t="shared" ref="M104" si="410">G104-G$1093</f>
        <v>-0.85713225842986418</v>
      </c>
      <c r="N104" s="6">
        <f t="shared" ref="N104" si="411">H104-H$1093</f>
        <v>-0.85782319271333485</v>
      </c>
      <c r="O104" s="6">
        <f t="shared" ref="O104" si="412">I104-I$1093</f>
        <v>-0.68644255417222588</v>
      </c>
      <c r="Q104" s="6">
        <f>K104-logHir!K104</f>
        <v>0.6639676998298274</v>
      </c>
      <c r="R104" s="6">
        <f>L104-logHir!L104</f>
        <v>0.16018911299268623</v>
      </c>
      <c r="S104" s="6">
        <f>M104-logHir!M104</f>
        <v>4.4596418975775265E-2</v>
      </c>
      <c r="T104" s="6">
        <f>N104-logHir!N104</f>
        <v>-9.1504695743955367E-2</v>
      </c>
      <c r="U104" s="6">
        <f>O104-logHir!O104</f>
        <v>0.11984201575077158</v>
      </c>
    </row>
    <row r="105" spans="1:21" x14ac:dyDescent="0.15">
      <c r="A105" s="1">
        <v>5</v>
      </c>
      <c r="B105" s="1" t="s">
        <v>103</v>
      </c>
      <c r="C105" s="1">
        <v>10</v>
      </c>
      <c r="D105" s="1" t="s">
        <v>161</v>
      </c>
      <c r="E105" s="4">
        <f>IF(資本ストック!E105&gt;0,LN(資本ストック!E105),0)</f>
        <v>8.7112183954988236</v>
      </c>
      <c r="F105" s="4">
        <f>IF(資本ストック!F105&gt;0,LN(資本ストック!F105),0)</f>
        <v>9.1185218949791089</v>
      </c>
      <c r="G105" s="4">
        <f>IF(資本ストック!G105&gt;0,LN(資本ストック!G105),0)</f>
        <v>9.7782706123171703</v>
      </c>
      <c r="H105" s="4">
        <f>IF(資本ストック!H105&gt;0,LN(資本ストック!H105),0)</f>
        <v>10.267423150731126</v>
      </c>
      <c r="I105" s="4">
        <f>IF(資本ストック!I105&gt;0,LN(資本ストック!I105),0)</f>
        <v>10.293244765793656</v>
      </c>
      <c r="K105" s="6">
        <f t="shared" ref="K105" si="413">E105-E$1094</f>
        <v>-1.5301015824481095</v>
      </c>
      <c r="L105" s="6">
        <f t="shared" ref="L105" si="414">F105-F$1094</f>
        <v>-1.4928099270051955</v>
      </c>
      <c r="M105" s="6">
        <f t="shared" ref="M105" si="415">G105-G$1094</f>
        <v>-1.2867030306077805</v>
      </c>
      <c r="N105" s="6">
        <f t="shared" ref="N105" si="416">H105-H$1094</f>
        <v>-1.0652453387630363</v>
      </c>
      <c r="O105" s="6">
        <f t="shared" ref="O105" si="417">I105-I$1094</f>
        <v>-1.0428655721468836</v>
      </c>
      <c r="Q105" s="6">
        <f>K105-logHir!K105</f>
        <v>-0.30870372937542001</v>
      </c>
      <c r="R105" s="6">
        <f>L105-logHir!L105</f>
        <v>-0.34867526548429773</v>
      </c>
      <c r="S105" s="6">
        <f>M105-logHir!M105</f>
        <v>-0.2649361270236632</v>
      </c>
      <c r="T105" s="6">
        <f>N105-logHir!N105</f>
        <v>-0.17083175162782815</v>
      </c>
      <c r="U105" s="6">
        <f>O105-logHir!O105</f>
        <v>-0.24024022064767614</v>
      </c>
    </row>
    <row r="106" spans="1:21" x14ac:dyDescent="0.15">
      <c r="A106" s="1">
        <v>5</v>
      </c>
      <c r="B106" s="1" t="s">
        <v>103</v>
      </c>
      <c r="C106" s="1">
        <v>11</v>
      </c>
      <c r="D106" s="1" t="s">
        <v>162</v>
      </c>
      <c r="E106" s="4">
        <f>IF(資本ストック!E106&gt;0,LN(資本ストック!E106),0)</f>
        <v>8.3221121527135491</v>
      </c>
      <c r="F106" s="4">
        <f>IF(資本ストック!F106&gt;0,LN(資本ストック!F106),0)</f>
        <v>9.3628721918761606</v>
      </c>
      <c r="G106" s="4">
        <f>IF(資本ストック!G106&gt;0,LN(資本ストック!G106),0)</f>
        <v>10.657172923333253</v>
      </c>
      <c r="H106" s="4">
        <f>IF(資本ストック!H106&gt;0,LN(資本ストック!H106),0)</f>
        <v>11.039076595168106</v>
      </c>
      <c r="I106" s="4">
        <f>IF(資本ストック!I106&gt;0,LN(資本ストック!I106),0)</f>
        <v>11.24122972720871</v>
      </c>
      <c r="K106" s="6">
        <f t="shared" ref="K106" si="418">E106-E$1095</f>
        <v>-2.494088458264816</v>
      </c>
      <c r="L106" s="6">
        <f t="shared" ref="L106" si="419">F106-F$1095</f>
        <v>-1.8548861060273829</v>
      </c>
      <c r="M106" s="6">
        <f t="shared" ref="M106" si="420">G106-G$1095</f>
        <v>-1.2694564066556975</v>
      </c>
      <c r="N106" s="6">
        <f t="shared" ref="N106" si="421">H106-H$1095</f>
        <v>-1.304838489621071</v>
      </c>
      <c r="O106" s="6">
        <f t="shared" ref="O106" si="422">I106-I$1095</f>
        <v>-1.2655184704889564</v>
      </c>
      <c r="Q106" s="6">
        <f>K106-logHir!K106</f>
        <v>-0.84140824702125272</v>
      </c>
      <c r="R106" s="6">
        <f>L106-logHir!L106</f>
        <v>-0.42585021637454545</v>
      </c>
      <c r="S106" s="6">
        <f>M106-logHir!M106</f>
        <v>-0.28830058943143122</v>
      </c>
      <c r="T106" s="6">
        <f>N106-logHir!N106</f>
        <v>-0.4239960786911503</v>
      </c>
      <c r="U106" s="6">
        <f>O106-logHir!O106</f>
        <v>-0.37156805890986355</v>
      </c>
    </row>
    <row r="107" spans="1:21" x14ac:dyDescent="0.15">
      <c r="A107" s="1">
        <v>5</v>
      </c>
      <c r="B107" s="1" t="s">
        <v>103</v>
      </c>
      <c r="C107" s="1">
        <v>12</v>
      </c>
      <c r="D107" s="1" t="s">
        <v>163</v>
      </c>
      <c r="E107" s="4">
        <f>IF(資本ストック!E107&gt;0,LN(資本ストック!E107),0)</f>
        <v>10.205010517160975</v>
      </c>
      <c r="F107" s="4">
        <f>IF(資本ストック!F107&gt;0,LN(資本ストック!F107),0)</f>
        <v>10.986893706677844</v>
      </c>
      <c r="G107" s="4">
        <f>IF(資本ストック!G107&gt;0,LN(資本ストック!G107),0)</f>
        <v>12.340375345018627</v>
      </c>
      <c r="H107" s="4">
        <f>IF(資本ストック!H107&gt;0,LN(資本ストック!H107),0)</f>
        <v>13.051812161178045</v>
      </c>
      <c r="I107" s="4">
        <f>IF(資本ストック!I107&gt;0,LN(資本ストック!I107),0)</f>
        <v>13.328632122743768</v>
      </c>
      <c r="K107" s="6">
        <f t="shared" ref="K107" si="423">E107-E$1096</f>
        <v>7.3763878743962508E-2</v>
      </c>
      <c r="L107" s="6">
        <f t="shared" ref="L107" si="424">F107-F$1096</f>
        <v>-3.4344646510648502E-2</v>
      </c>
      <c r="M107" s="6">
        <f t="shared" ref="M107" si="425">G107-G$1096</f>
        <v>-0.14458026846373961</v>
      </c>
      <c r="N107" s="6">
        <f t="shared" ref="N107" si="426">H107-H$1096</f>
        <v>-9.556889241141775E-2</v>
      </c>
      <c r="O107" s="6">
        <f t="shared" ref="O107" si="427">I107-I$1096</f>
        <v>-3.8549982750835099E-2</v>
      </c>
      <c r="Q107" s="6">
        <f>K107-logHir!K107</f>
        <v>0.41643934862235277</v>
      </c>
      <c r="R107" s="6">
        <f>L107-logHir!L107</f>
        <v>-0.11804119616776632</v>
      </c>
      <c r="S107" s="6">
        <f>M107-logHir!M107</f>
        <v>-0.39331449945763275</v>
      </c>
      <c r="T107" s="6">
        <f>N107-logHir!N107</f>
        <v>-0.25209003269075225</v>
      </c>
      <c r="U107" s="6">
        <f>O107-logHir!O107</f>
        <v>6.7366136996440673E-3</v>
      </c>
    </row>
    <row r="108" spans="1:21" x14ac:dyDescent="0.15">
      <c r="A108" s="1">
        <v>5</v>
      </c>
      <c r="B108" s="1" t="s">
        <v>103</v>
      </c>
      <c r="C108" s="1">
        <v>13</v>
      </c>
      <c r="D108" s="1" t="s">
        <v>164</v>
      </c>
      <c r="E108" s="4">
        <f>IF(資本ストック!E108&gt;0,LN(資本ストック!E108),0)</f>
        <v>6.3111871451032231</v>
      </c>
      <c r="F108" s="4">
        <f>IF(資本ストック!F108&gt;0,LN(資本ストック!F108),0)</f>
        <v>9.5386702421324721</v>
      </c>
      <c r="G108" s="4">
        <f>IF(資本ストック!G108&gt;0,LN(資本ストック!G108),0)</f>
        <v>10.801369568012785</v>
      </c>
      <c r="H108" s="4">
        <f>IF(資本ストック!H108&gt;0,LN(資本ストック!H108),0)</f>
        <v>11.231103155728562</v>
      </c>
      <c r="I108" s="4">
        <f>IF(資本ストック!I108&gt;0,LN(資本ストック!I108),0)</f>
        <v>11.160491507730935</v>
      </c>
      <c r="K108" s="6">
        <f t="shared" ref="K108" si="428">E108-E$1097</f>
        <v>-3.3195485622082428</v>
      </c>
      <c r="L108" s="6">
        <f t="shared" ref="L108" si="429">F108-F$1097</f>
        <v>-1.5038273490068139</v>
      </c>
      <c r="M108" s="6">
        <f t="shared" ref="M108" si="430">G108-G$1097</f>
        <v>-0.83149936915641121</v>
      </c>
      <c r="N108" s="6">
        <f t="shared" ref="N108" si="431">H108-H$1097</f>
        <v>-0.75159751164386179</v>
      </c>
      <c r="O108" s="6">
        <f t="shared" ref="O108" si="432">I108-I$1097</f>
        <v>-1.0051004776438042</v>
      </c>
      <c r="Q108" s="6">
        <f>K108-logHir!K108</f>
        <v>-0.33725922879663006</v>
      </c>
      <c r="R108" s="6">
        <f>L108-logHir!L108</f>
        <v>9.2282865278127346E-2</v>
      </c>
      <c r="S108" s="6">
        <f>M108-logHir!M108</f>
        <v>-9.2416247685740416E-3</v>
      </c>
      <c r="T108" s="6">
        <f>N108-logHir!N108</f>
        <v>3.6511306797802234E-2</v>
      </c>
      <c r="U108" s="6">
        <f>O108-logHir!O108</f>
        <v>0.113351103207874</v>
      </c>
    </row>
    <row r="109" spans="1:21" x14ac:dyDescent="0.15">
      <c r="A109" s="1">
        <v>5</v>
      </c>
      <c r="B109" s="1" t="s">
        <v>103</v>
      </c>
      <c r="C109" s="1">
        <v>14</v>
      </c>
      <c r="D109" s="1" t="s">
        <v>165</v>
      </c>
      <c r="E109" s="4">
        <f>IF(資本ストック!E109&gt;0,LN(資本ストック!E109),0)</f>
        <v>4.1799774049937684</v>
      </c>
      <c r="F109" s="4">
        <f>IF(資本ストック!F109&gt;0,LN(資本ストック!F109),0)</f>
        <v>9.1073927014540832</v>
      </c>
      <c r="G109" s="4">
        <f>IF(資本ストック!G109&gt;0,LN(資本ストック!G109),0)</f>
        <v>11.182625215129553</v>
      </c>
      <c r="H109" s="4">
        <f>IF(資本ストック!H109&gt;0,LN(資本ストック!H109),0)</f>
        <v>11.495106249075205</v>
      </c>
      <c r="I109" s="4">
        <f>IF(資本ストック!I109&gt;0,LN(資本ストック!I109),0)</f>
        <v>12.010479111953662</v>
      </c>
      <c r="K109" s="6">
        <f t="shared" ref="K109" si="433">E109-E$1098</f>
        <v>-2.1542673843287563</v>
      </c>
      <c r="L109" s="6">
        <f t="shared" ref="L109" si="434">F109-F$1098</f>
        <v>0.73042213754969687</v>
      </c>
      <c r="M109" s="6">
        <f t="shared" ref="M109" si="435">G109-G$1098</f>
        <v>1.7862034706655123</v>
      </c>
      <c r="N109" s="6">
        <f t="shared" ref="N109" si="436">H109-H$1098</f>
        <v>1.5879167512338821</v>
      </c>
      <c r="O109" s="6">
        <f t="shared" ref="O109" si="437">I109-I$1098</f>
        <v>1.8707494656996921</v>
      </c>
      <c r="Q109" s="6">
        <f>K109-logHir!K109</f>
        <v>-0.80737255639491678</v>
      </c>
      <c r="R109" s="6">
        <f>L109-logHir!L109</f>
        <v>0.69608196954918355</v>
      </c>
      <c r="S109" s="6">
        <f>M109-logHir!M109</f>
        <v>0.86766092201452238</v>
      </c>
      <c r="T109" s="6">
        <f>N109-logHir!N109</f>
        <v>0.82761635836841485</v>
      </c>
      <c r="U109" s="6">
        <f>O109-logHir!O109</f>
        <v>1.2478792813775321</v>
      </c>
    </row>
    <row r="110" spans="1:21" x14ac:dyDescent="0.15">
      <c r="A110" s="1">
        <v>5</v>
      </c>
      <c r="B110" s="1" t="s">
        <v>103</v>
      </c>
      <c r="C110" s="1">
        <v>15</v>
      </c>
      <c r="D110" s="1" t="s">
        <v>166</v>
      </c>
      <c r="E110" s="4">
        <f>IF(資本ストック!E110&gt;0,LN(資本ストック!E110),0)</f>
        <v>10.30212657904894</v>
      </c>
      <c r="F110" s="4">
        <f>IF(資本ストック!F110&gt;0,LN(資本ストック!F110),0)</f>
        <v>11.255405597515422</v>
      </c>
      <c r="G110" s="4">
        <f>IF(資本ストック!G110&gt;0,LN(資本ストック!G110),0)</f>
        <v>11.494610549577137</v>
      </c>
      <c r="H110" s="4">
        <f>IF(資本ストック!H110&gt;0,LN(資本ストック!H110),0)</f>
        <v>11.666334395620877</v>
      </c>
      <c r="I110" s="4">
        <f>IF(資本ストック!I110&gt;0,LN(資本ストック!I110),0)</f>
        <v>11.57998373582971</v>
      </c>
      <c r="K110" s="6">
        <f t="shared" ref="K110" si="438">E110-E$1099</f>
        <v>-0.75033773483410648</v>
      </c>
      <c r="L110" s="6">
        <f t="shared" ref="L110" si="439">F110-F$1099</f>
        <v>-0.43851541645055292</v>
      </c>
      <c r="M110" s="6">
        <f t="shared" ref="M110" si="440">G110-G$1099</f>
        <v>-0.80362747456739747</v>
      </c>
      <c r="N110" s="6">
        <f t="shared" ref="N110" si="441">H110-H$1099</f>
        <v>-0.93684351409613598</v>
      </c>
      <c r="O110" s="6">
        <f t="shared" ref="O110" si="442">I110-I$1099</f>
        <v>-1.0985152255870556</v>
      </c>
      <c r="Q110" s="6">
        <f>K110-logHir!K110</f>
        <v>-0.41873970961703399</v>
      </c>
      <c r="R110" s="6">
        <f>L110-logHir!L110</f>
        <v>-0.27093550813338574</v>
      </c>
      <c r="S110" s="6">
        <f>M110-logHir!M110</f>
        <v>-0.43985297948439417</v>
      </c>
      <c r="T110" s="6">
        <f>N110-logHir!N110</f>
        <v>-0.45801247156197533</v>
      </c>
      <c r="U110" s="6">
        <f>O110-logHir!O110</f>
        <v>-0.44422072265400914</v>
      </c>
    </row>
    <row r="111" spans="1:21" x14ac:dyDescent="0.15">
      <c r="A111" s="1">
        <v>5</v>
      </c>
      <c r="B111" s="1" t="s">
        <v>53</v>
      </c>
      <c r="C111" s="1">
        <v>16</v>
      </c>
      <c r="D111" s="1" t="s">
        <v>149</v>
      </c>
      <c r="E111" s="4">
        <f>IF(資本ストック!E111&gt;0,LN(資本ストック!E111),0)</f>
        <v>11.282101828459648</v>
      </c>
      <c r="F111" s="4">
        <f>IF(資本ストック!F111&gt;0,LN(資本ストック!F111),0)</f>
        <v>11.632014438216855</v>
      </c>
      <c r="G111" s="4">
        <f>IF(資本ストック!G111&gt;0,LN(資本ストック!G111),0)</f>
        <v>12.206970234447834</v>
      </c>
      <c r="H111" s="4">
        <f>IF(資本ストック!H111&gt;0,LN(資本ストック!H111),0)</f>
        <v>12.623258380251091</v>
      </c>
      <c r="I111" s="4">
        <f>IF(資本ストック!I111&gt;0,LN(資本ストック!I111),0)</f>
        <v>12.408584207975352</v>
      </c>
      <c r="K111" s="6">
        <f t="shared" ref="K111" si="443">E111-E$1100</f>
        <v>-0.57641030336080945</v>
      </c>
      <c r="L111" s="6">
        <f t="shared" ref="L111" si="444">F111-F$1100</f>
        <v>-0.6185007883689142</v>
      </c>
      <c r="M111" s="6">
        <f t="shared" ref="M111" si="445">G111-G$1100</f>
        <v>-0.41384643678160415</v>
      </c>
      <c r="N111" s="6">
        <f t="shared" ref="N111" si="446">H111-H$1100</f>
        <v>-0.39147524803298772</v>
      </c>
      <c r="O111" s="6">
        <f t="shared" ref="O111" si="447">I111-I$1100</f>
        <v>-0.50893518922588576</v>
      </c>
      <c r="Q111" s="6">
        <f>K111-logHir!K111</f>
        <v>-0.34838111100130043</v>
      </c>
      <c r="R111" s="6">
        <f>L111-logHir!L111</f>
        <v>-0.4654062564179231</v>
      </c>
      <c r="S111" s="6">
        <f>M111-logHir!M111</f>
        <v>-5.3117419173220881E-2</v>
      </c>
      <c r="T111" s="6">
        <f>N111-logHir!N111</f>
        <v>-4.0092164768859462E-2</v>
      </c>
      <c r="U111" s="6">
        <f>O111-logHir!O111</f>
        <v>-6.3906834121150169E-2</v>
      </c>
    </row>
    <row r="112" spans="1:21" x14ac:dyDescent="0.15">
      <c r="A112" s="1">
        <v>5</v>
      </c>
      <c r="B112" s="1" t="s">
        <v>53</v>
      </c>
      <c r="C112" s="1">
        <v>17</v>
      </c>
      <c r="D112" s="1" t="s">
        <v>150</v>
      </c>
      <c r="E112" s="4">
        <f>IF(資本ストック!E112&gt;0,LN(資本ストック!E112),0)</f>
        <v>12.056247402988093</v>
      </c>
      <c r="F112" s="4">
        <f>IF(資本ストック!F112&gt;0,LN(資本ストック!F112),0)</f>
        <v>13.327116941203984</v>
      </c>
      <c r="G112" s="4">
        <f>IF(資本ストック!G112&gt;0,LN(資本ストック!G112),0)</f>
        <v>13.45667592113354</v>
      </c>
      <c r="H112" s="4">
        <f>IF(資本ストック!H112&gt;0,LN(資本ストック!H112),0)</f>
        <v>13.9106050282884</v>
      </c>
      <c r="I112" s="4">
        <f>IF(資本ストック!I112&gt;0,LN(資本ストック!I112),0)</f>
        <v>13.890897255258491</v>
      </c>
      <c r="K112" s="6">
        <f t="shared" ref="K112" si="448">E112-E$1101</f>
        <v>-0.54418870164861843</v>
      </c>
      <c r="L112" s="6">
        <f t="shared" ref="L112" si="449">F112-F$1101</f>
        <v>-0.32628193183235688</v>
      </c>
      <c r="M112" s="6">
        <f t="shared" ref="M112" si="450">G112-G$1101</f>
        <v>-0.54816381887366994</v>
      </c>
      <c r="N112" s="6">
        <f t="shared" ref="N112" si="451">H112-H$1101</f>
        <v>-0.4539311690115575</v>
      </c>
      <c r="O112" s="6">
        <f t="shared" ref="O112" si="452">I112-I$1101</f>
        <v>-0.452067934302395</v>
      </c>
      <c r="Q112" s="6">
        <f>K112-logHir!K112</f>
        <v>-0.16747997984924545</v>
      </c>
      <c r="R112" s="6">
        <f>L112-logHir!L112</f>
        <v>0.11450813573843455</v>
      </c>
      <c r="S112" s="6">
        <f>M112-logHir!M112</f>
        <v>-7.0889555998181919E-2</v>
      </c>
      <c r="T112" s="6">
        <f>N112-logHir!N112</f>
        <v>-4.7621336644295909E-2</v>
      </c>
      <c r="U112" s="6">
        <f>O112-logHir!O112</f>
        <v>5.307623434756259E-2</v>
      </c>
    </row>
    <row r="113" spans="1:21" x14ac:dyDescent="0.15">
      <c r="A113" s="1">
        <v>5</v>
      </c>
      <c r="B113" s="1" t="s">
        <v>53</v>
      </c>
      <c r="C113" s="1">
        <v>18</v>
      </c>
      <c r="D113" s="1" t="s">
        <v>151</v>
      </c>
      <c r="E113" s="4">
        <f>IF(資本ストック!E113&gt;0,LN(資本ストック!E113),0)</f>
        <v>11.505750410269995</v>
      </c>
      <c r="F113" s="4">
        <f>IF(資本ストック!F113&gt;0,LN(資本ストック!F113),0)</f>
        <v>12.795301248596816</v>
      </c>
      <c r="G113" s="4">
        <f>IF(資本ストック!G113&gt;0,LN(資本ストック!G113),0)</f>
        <v>12.930248209549136</v>
      </c>
      <c r="H113" s="4">
        <f>IF(資本ストック!H113&gt;0,LN(資本ストック!H113),0)</f>
        <v>12.971436943472684</v>
      </c>
      <c r="I113" s="4">
        <f>IF(資本ストック!I113&gt;0,LN(資本ストック!I113),0)</f>
        <v>12.780830403846211</v>
      </c>
      <c r="K113" s="6">
        <f t="shared" ref="K113" si="453">E113-E$1102</f>
        <v>-0.41373399069030548</v>
      </c>
      <c r="L113" s="6">
        <f t="shared" ref="L113" si="454">F113-F$1102</f>
        <v>-0.3401841030389896</v>
      </c>
      <c r="M113" s="6">
        <f t="shared" ref="M113" si="455">G113-G$1102</f>
        <v>-0.49284133273635078</v>
      </c>
      <c r="N113" s="6">
        <f t="shared" ref="N113" si="456">H113-H$1102</f>
        <v>-0.55565768743194788</v>
      </c>
      <c r="O113" s="6">
        <f t="shared" ref="O113" si="457">I113-I$1102</f>
        <v>-0.62733303199970258</v>
      </c>
      <c r="Q113" s="6">
        <f>K113-logHir!K113</f>
        <v>-6.4209570942164618E-2</v>
      </c>
      <c r="R113" s="6">
        <f>L113-logHir!L113</f>
        <v>5.1396974239407811E-2</v>
      </c>
      <c r="S113" s="6">
        <f>M113-logHir!M113</f>
        <v>-2.3951750701005636E-2</v>
      </c>
      <c r="T113" s="6">
        <f>N113-logHir!N113</f>
        <v>-8.6016091741214495E-2</v>
      </c>
      <c r="U113" s="6">
        <f>O113-logHir!O113</f>
        <v>-0.1522301056562636</v>
      </c>
    </row>
    <row r="114" spans="1:21" x14ac:dyDescent="0.15">
      <c r="A114" s="1">
        <v>5</v>
      </c>
      <c r="B114" s="1" t="s">
        <v>53</v>
      </c>
      <c r="C114" s="1">
        <v>19</v>
      </c>
      <c r="D114" s="1" t="s">
        <v>152</v>
      </c>
      <c r="E114" s="4">
        <f>IF(資本ストック!E114&gt;0,LN(資本ストック!E114),0)</f>
        <v>10.253609636577085</v>
      </c>
      <c r="F114" s="4">
        <f>IF(資本ストック!F114&gt;0,LN(資本ストック!F114),0)</f>
        <v>10.615612042076872</v>
      </c>
      <c r="G114" s="4">
        <f>IF(資本ストック!G114&gt;0,LN(資本ストック!G114),0)</f>
        <v>10.615525960421493</v>
      </c>
      <c r="H114" s="4">
        <f>IF(資本ストック!H114&gt;0,LN(資本ストック!H114),0)</f>
        <v>11.455675820846244</v>
      </c>
      <c r="I114" s="4">
        <f>IF(資本ストック!I114&gt;0,LN(資本ストック!I114),0)</f>
        <v>11.700387189233668</v>
      </c>
      <c r="K114" s="6">
        <f t="shared" ref="K114" si="458">E114-E$1103</f>
        <v>-0.97097174139747722</v>
      </c>
      <c r="L114" s="6">
        <f t="shared" ref="L114" si="459">F114-F$1103</f>
        <v>-0.97351054376171753</v>
      </c>
      <c r="M114" s="6">
        <f t="shared" ref="M114" si="460">G114-G$1103</f>
        <v>-1.186207891415723</v>
      </c>
      <c r="N114" s="6">
        <f t="shared" ref="N114" si="461">H114-H$1103</f>
        <v>-0.76713392104380773</v>
      </c>
      <c r="O114" s="6">
        <f t="shared" ref="O114" si="462">I114-I$1103</f>
        <v>-0.81217988971774702</v>
      </c>
      <c r="Q114" s="6">
        <f>K114-logHir!K114</f>
        <v>-0.46318575510306026</v>
      </c>
      <c r="R114" s="6">
        <f>L114-logHir!L114</f>
        <v>-0.49124455979088921</v>
      </c>
      <c r="S114" s="6">
        <f>M114-logHir!M114</f>
        <v>-0.61588474193768405</v>
      </c>
      <c r="T114" s="6">
        <f>N114-logHir!N114</f>
        <v>-0.15796081325815159</v>
      </c>
      <c r="U114" s="6">
        <f>O114-logHir!O114</f>
        <v>-0.11983318440821655</v>
      </c>
    </row>
    <row r="115" spans="1:21" x14ac:dyDescent="0.15">
      <c r="A115" s="1">
        <v>5</v>
      </c>
      <c r="B115" s="1" t="s">
        <v>53</v>
      </c>
      <c r="C115" s="1">
        <v>20</v>
      </c>
      <c r="D115" s="1" t="s">
        <v>153</v>
      </c>
      <c r="E115" s="4">
        <f>IF(資本ストック!E115&gt;0,LN(資本ストック!E115),0)</f>
        <v>10.220804111683574</v>
      </c>
      <c r="F115" s="4">
        <f>IF(資本ストック!F115&gt;0,LN(資本ストック!F115),0)</f>
        <v>12.908366096163697</v>
      </c>
      <c r="G115" s="4">
        <f>IF(資本ストック!G115&gt;0,LN(資本ストック!G115),0)</f>
        <v>13.345466375688554</v>
      </c>
      <c r="H115" s="4">
        <f>IF(資本ストック!H115&gt;0,LN(資本ストック!H115),0)</f>
        <v>13.651262615881933</v>
      </c>
      <c r="I115" s="4">
        <f>IF(資本ストック!I115&gt;0,LN(資本ストック!I115),0)</f>
        <v>13.607756296951321</v>
      </c>
      <c r="K115" s="6">
        <f t="shared" ref="K115" si="463">E115-E$1104</f>
        <v>-0.70969566093512348</v>
      </c>
      <c r="L115" s="6">
        <f t="shared" ref="L115" si="464">F115-F$1104</f>
        <v>-5.9900908684884513E-2</v>
      </c>
      <c r="M115" s="6">
        <f t="shared" ref="M115" si="465">G115-G$1104</f>
        <v>-0.47548708979386056</v>
      </c>
      <c r="N115" s="6">
        <f t="shared" ref="N115" si="466">H115-H$1104</f>
        <v>-0.55983982720587733</v>
      </c>
      <c r="O115" s="6">
        <f t="shared" ref="O115" si="467">I115-I$1104</f>
        <v>-0.59519634453851999</v>
      </c>
      <c r="Q115" s="6">
        <f>K115-logHir!K115</f>
        <v>0.22271930495706815</v>
      </c>
      <c r="R115" s="6">
        <f>L115-logHir!L115</f>
        <v>0.89245995562581548</v>
      </c>
      <c r="S115" s="6">
        <f>M115-logHir!M115</f>
        <v>0.69274493284249061</v>
      </c>
      <c r="T115" s="6">
        <f>N115-logHir!N115</f>
        <v>0.5145567720294757</v>
      </c>
      <c r="U115" s="6">
        <f>O115-logHir!O115</f>
        <v>0.43126347338889559</v>
      </c>
    </row>
    <row r="116" spans="1:21" x14ac:dyDescent="0.15">
      <c r="A116" s="1">
        <v>5</v>
      </c>
      <c r="B116" s="1" t="s">
        <v>53</v>
      </c>
      <c r="C116" s="1">
        <v>21</v>
      </c>
      <c r="D116" s="1" t="s">
        <v>154</v>
      </c>
      <c r="E116" s="4">
        <f>IF(資本ストック!E116&gt;0,LN(資本ストック!E116),0)</f>
        <v>11.236647906277282</v>
      </c>
      <c r="F116" s="4">
        <f>IF(資本ストック!F116&gt;0,LN(資本ストック!F116),0)</f>
        <v>13.05992492708743</v>
      </c>
      <c r="G116" s="4">
        <f>IF(資本ストック!G116&gt;0,LN(資本ストック!G116),0)</f>
        <v>13.587019400359511</v>
      </c>
      <c r="H116" s="4">
        <f>IF(資本ストック!H116&gt;0,LN(資本ストック!H116),0)</f>
        <v>13.980161198206627</v>
      </c>
      <c r="I116" s="4">
        <f>IF(資本ストック!I116&gt;0,LN(資本ストック!I116),0)</f>
        <v>13.838570233840628</v>
      </c>
      <c r="K116" s="6">
        <f t="shared" ref="K116" si="468">E116-E$1105</f>
        <v>-1.3553475837424038</v>
      </c>
      <c r="L116" s="6">
        <f t="shared" ref="L116" si="469">F116-F$1105</f>
        <v>-0.61782845807262099</v>
      </c>
      <c r="M116" s="6">
        <f t="shared" ref="M116" si="470">G116-G$1105</f>
        <v>-0.55185734441706202</v>
      </c>
      <c r="N116" s="6">
        <f t="shared" ref="N116" si="471">H116-H$1105</f>
        <v>-0.57036042604527992</v>
      </c>
      <c r="O116" s="6">
        <f t="shared" ref="O116" si="472">I116-I$1105</f>
        <v>-0.76619631414640033</v>
      </c>
      <c r="Q116" s="6">
        <f>K116-logHir!K116</f>
        <v>-0.9831496888009692</v>
      </c>
      <c r="R116" s="6">
        <f>L116-logHir!L116</f>
        <v>-0.18972011987584381</v>
      </c>
      <c r="S116" s="6">
        <f>M116-logHir!M116</f>
        <v>8.8161585938722808E-2</v>
      </c>
      <c r="T116" s="6">
        <f>N116-logHir!N116</f>
        <v>0.11681334353973405</v>
      </c>
      <c r="U116" s="6">
        <f>O116-logHir!O116</f>
        <v>-0.23482627093969022</v>
      </c>
    </row>
    <row r="117" spans="1:21" x14ac:dyDescent="0.15">
      <c r="A117" s="1">
        <v>5</v>
      </c>
      <c r="B117" s="1" t="s">
        <v>4</v>
      </c>
      <c r="C117" s="1">
        <v>22</v>
      </c>
      <c r="D117" s="1" t="s">
        <v>146</v>
      </c>
      <c r="E117" s="4">
        <f>IF(資本ストック!E117&gt;0,LN(資本ストック!E117),0)</f>
        <v>11.465539290447495</v>
      </c>
      <c r="F117" s="4">
        <f>IF(資本ストック!F117&gt;0,LN(資本ストック!F117),0)</f>
        <v>12.978308043426644</v>
      </c>
      <c r="G117" s="4">
        <f>IF(資本ストック!G117&gt;0,LN(資本ストック!G117),0)</f>
        <v>13.654122456844053</v>
      </c>
      <c r="H117" s="4">
        <f>IF(資本ストック!H117&gt;0,LN(資本ストック!H117),0)</f>
        <v>14.247543542588646</v>
      </c>
      <c r="I117" s="4">
        <f>IF(資本ストック!I117&gt;0,LN(資本ストック!I117),0)</f>
        <v>14.35603066244216</v>
      </c>
      <c r="K117" s="6">
        <f t="shared" ref="K117" si="473">E117-E$1106</f>
        <v>-0.72054669424574413</v>
      </c>
      <c r="L117" s="6">
        <f t="shared" ref="L117" si="474">F117-F$1106</f>
        <v>-0.51080385244413584</v>
      </c>
      <c r="M117" s="6">
        <f t="shared" ref="M117" si="475">G117-G$1106</f>
        <v>-0.74630963427622987</v>
      </c>
      <c r="N117" s="6">
        <f t="shared" ref="N117" si="476">H117-H$1106</f>
        <v>-0.60736866868883155</v>
      </c>
      <c r="O117" s="6">
        <f t="shared" ref="O117" si="477">I117-I$1106</f>
        <v>-0.54530558091803094</v>
      </c>
      <c r="Q117" s="6">
        <f>K117-logHir!K117</f>
        <v>-0.25120752375744893</v>
      </c>
      <c r="R117" s="6">
        <f>L117-logHir!L117</f>
        <v>-6.7467502443292915E-2</v>
      </c>
      <c r="S117" s="6">
        <f>M117-logHir!M117</f>
        <v>-0.15356329433971361</v>
      </c>
      <c r="T117" s="6">
        <f>N117-logHir!N117</f>
        <v>-4.6320180972948322E-2</v>
      </c>
      <c r="U117" s="6">
        <f>O117-logHir!O117</f>
        <v>0.15806399167807328</v>
      </c>
    </row>
    <row r="118" spans="1:21" x14ac:dyDescent="0.15">
      <c r="A118" s="1">
        <v>5</v>
      </c>
      <c r="B118" s="1" t="s">
        <v>4</v>
      </c>
      <c r="C118" s="1">
        <v>23</v>
      </c>
      <c r="D118" s="1" t="s">
        <v>167</v>
      </c>
      <c r="E118" s="4">
        <f>IF(資本ストック!E118&gt;0,LN(資本ストック!E118),0)</f>
        <v>12.706868499356215</v>
      </c>
      <c r="F118" s="4">
        <f>IF(資本ストック!F118&gt;0,LN(資本ストック!F118),0)</f>
        <v>13.301635092176074</v>
      </c>
      <c r="G118" s="4">
        <f>IF(資本ストック!G118&gt;0,LN(資本ストック!G118),0)</f>
        <v>13.723474101682076</v>
      </c>
      <c r="H118" s="4">
        <f>IF(資本ストック!H118&gt;0,LN(資本ストック!H118),0)</f>
        <v>14.351308965024783</v>
      </c>
      <c r="I118" s="4">
        <f>IF(資本ストック!I118&gt;0,LN(資本ストック!I118),0)</f>
        <v>14.437457168932943</v>
      </c>
      <c r="K118" s="6">
        <f t="shared" ref="K118" si="478">E118-E$1107</f>
        <v>7.0227562248987851E-3</v>
      </c>
      <c r="L118" s="6">
        <f t="shared" ref="L118" si="479">F118-F$1107</f>
        <v>-0.1952745951385495</v>
      </c>
      <c r="M118" s="6">
        <f t="shared" ref="M118" si="480">G118-G$1107</f>
        <v>-0.27021821467245033</v>
      </c>
      <c r="N118" s="6">
        <f t="shared" ref="N118" si="481">H118-H$1107</f>
        <v>-0.23712213562946438</v>
      </c>
      <c r="O118" s="6">
        <f t="shared" ref="O118" si="482">I118-I$1107</f>
        <v>-0.18882773343028703</v>
      </c>
      <c r="Q118" s="6">
        <f>K118-logHir!K118</f>
        <v>0.31661804539722027</v>
      </c>
      <c r="R118" s="6">
        <f>L118-logHir!L118</f>
        <v>0.10402830569252686</v>
      </c>
      <c r="S118" s="6">
        <f>M118-logHir!M118</f>
        <v>0.12071347853965442</v>
      </c>
      <c r="T118" s="6">
        <f>N118-logHir!N118</f>
        <v>0.13912654914669531</v>
      </c>
      <c r="U118" s="6">
        <f>O118-logHir!O118</f>
        <v>0.23728874924768739</v>
      </c>
    </row>
    <row r="119" spans="1:21" x14ac:dyDescent="0.15">
      <c r="A119" s="1">
        <v>6</v>
      </c>
      <c r="B119" s="1" t="s">
        <v>54</v>
      </c>
      <c r="C119" s="1">
        <v>1</v>
      </c>
      <c r="D119" s="1" t="s">
        <v>147</v>
      </c>
      <c r="E119" s="4">
        <f>IF(資本ストック!E119&gt;0,LN(資本ストック!E119),0)</f>
        <v>13.509693773644807</v>
      </c>
      <c r="F119" s="4">
        <f>IF(資本ストック!F119&gt;0,LN(資本ストック!F119),0)</f>
        <v>13.786210624615933</v>
      </c>
      <c r="G119" s="4">
        <f>IF(資本ストック!G119&gt;0,LN(資本ストック!G119),0)</f>
        <v>14.009025945479484</v>
      </c>
      <c r="H119" s="4">
        <f>IF(資本ストック!H119&gt;0,LN(資本ストック!H119),0)</f>
        <v>14.162234378498292</v>
      </c>
      <c r="I119" s="4">
        <f>IF(資本ストック!I119&gt;0,LN(資本ストック!I119),0)</f>
        <v>14.228376769024282</v>
      </c>
      <c r="K119" s="6">
        <f t="shared" ref="K119" si="483">E119-E$1085</f>
        <v>9.6545065227177318E-2</v>
      </c>
      <c r="L119" s="6">
        <f t="shared" ref="L119" si="484">F119-F$1085</f>
        <v>0.14762490352934421</v>
      </c>
      <c r="M119" s="6">
        <f t="shared" ref="M119" si="485">G119-G$1085</f>
        <v>2.2179454349220862E-2</v>
      </c>
      <c r="N119" s="6">
        <f t="shared" ref="N119" si="486">H119-H$1085</f>
        <v>-2.3676669981071541E-2</v>
      </c>
      <c r="O119" s="6">
        <f t="shared" ref="O119" si="487">I119-I$1085</f>
        <v>2.71807174993004E-2</v>
      </c>
      <c r="Q119" s="6">
        <f>K119-logHir!K119</f>
        <v>-0.13236652712700092</v>
      </c>
      <c r="R119" s="6">
        <f>L119-logHir!L119</f>
        <v>-0.13273790026009635</v>
      </c>
      <c r="S119" s="6">
        <f>M119-logHir!M119</f>
        <v>-0.23052742779260527</v>
      </c>
      <c r="T119" s="6">
        <f>N119-logHir!N119</f>
        <v>-0.22120247728080678</v>
      </c>
      <c r="U119" s="6">
        <f>O119-logHir!O119</f>
        <v>-0.13331926203324329</v>
      </c>
    </row>
    <row r="120" spans="1:21" x14ac:dyDescent="0.15">
      <c r="A120" s="1">
        <v>6</v>
      </c>
      <c r="B120" s="1" t="s">
        <v>54</v>
      </c>
      <c r="C120" s="1">
        <v>2</v>
      </c>
      <c r="D120" s="1" t="s">
        <v>148</v>
      </c>
      <c r="E120" s="4">
        <f>IF(資本ストック!E120&gt;0,LN(資本ストック!E120),0)</f>
        <v>9.9586951560553274</v>
      </c>
      <c r="F120" s="4">
        <f>IF(資本ストック!F120&gt;0,LN(資本ストック!F120),0)</f>
        <v>10.259560492121102</v>
      </c>
      <c r="G120" s="4">
        <f>IF(資本ストック!G120&gt;0,LN(資本ストック!G120),0)</f>
        <v>10.162694324326301</v>
      </c>
      <c r="H120" s="4">
        <f>IF(資本ストック!H120&gt;0,LN(資本ストック!H120),0)</f>
        <v>10.422134236108533</v>
      </c>
      <c r="I120" s="4">
        <f>IF(資本ストック!I120&gt;0,LN(資本ストック!I120),0)</f>
        <v>9.9302621779728746</v>
      </c>
      <c r="K120" s="6">
        <f t="shared" ref="K120" si="488">E120-E$1086</f>
        <v>1.357992881957415E-2</v>
      </c>
      <c r="L120" s="6">
        <f t="shared" ref="L120" si="489">F120-F$1086</f>
        <v>0.14498091610430031</v>
      </c>
      <c r="M120" s="6">
        <f t="shared" ref="M120" si="490">G120-G$1086</f>
        <v>-4.3480050069668152E-2</v>
      </c>
      <c r="N120" s="6">
        <f t="shared" ref="N120" si="491">H120-H$1086</f>
        <v>0.23039111677704405</v>
      </c>
      <c r="O120" s="6">
        <f t="shared" ref="O120" si="492">I120-I$1086</f>
        <v>-0.12462798047609169</v>
      </c>
      <c r="Q120" s="6">
        <f>K120-logHir!K120</f>
        <v>0.10881413784941785</v>
      </c>
      <c r="R120" s="6">
        <f>L120-logHir!L120</f>
        <v>9.6536893826115744E-3</v>
      </c>
      <c r="S120" s="6">
        <f>M120-logHir!M120</f>
        <v>-0.1295529827536015</v>
      </c>
      <c r="T120" s="6">
        <f>N120-logHir!N120</f>
        <v>0.29958036251130604</v>
      </c>
      <c r="U120" s="6">
        <f>O120-logHir!O120</f>
        <v>-6.284798923065793E-2</v>
      </c>
    </row>
    <row r="121" spans="1:21" x14ac:dyDescent="0.15">
      <c r="A121" s="1">
        <v>6</v>
      </c>
      <c r="B121" s="1" t="s">
        <v>104</v>
      </c>
      <c r="C121" s="1">
        <v>3</v>
      </c>
      <c r="D121" s="1" t="s">
        <v>155</v>
      </c>
      <c r="E121" s="4">
        <f>IF(資本ストック!E121&gt;0,LN(資本ストック!E121),0)</f>
        <v>10.091511449314257</v>
      </c>
      <c r="F121" s="4">
        <f>IF(資本ストック!F121&gt;0,LN(資本ストック!F121),0)</f>
        <v>10.924350508818318</v>
      </c>
      <c r="G121" s="4">
        <f>IF(資本ストック!G121&gt;0,LN(資本ストック!G121),0)</f>
        <v>11.440500650738199</v>
      </c>
      <c r="H121" s="4">
        <f>IF(資本ストック!H121&gt;0,LN(資本ストック!H121),0)</f>
        <v>11.96063940195387</v>
      </c>
      <c r="I121" s="4">
        <f>IF(資本ストック!I121&gt;0,LN(資本ストック!I121),0)</f>
        <v>11.999983687340237</v>
      </c>
      <c r="K121" s="6">
        <f t="shared" ref="K121" si="493">E121-E$1087</f>
        <v>-0.91369946807904334</v>
      </c>
      <c r="L121" s="6">
        <f t="shared" ref="L121" si="494">F121-F$1087</f>
        <v>-0.67433375734561096</v>
      </c>
      <c r="M121" s="6">
        <f t="shared" ref="M121" si="495">G121-G$1087</f>
        <v>-0.69367448022787315</v>
      </c>
      <c r="N121" s="6">
        <f t="shared" ref="N121" si="496">H121-H$1087</f>
        <v>-0.53467607944164897</v>
      </c>
      <c r="O121" s="6">
        <f t="shared" ref="O121" si="497">I121-I$1087</f>
        <v>-0.5281544442195667</v>
      </c>
      <c r="Q121" s="6">
        <f>K121-logHir!K121</f>
        <v>-0.72347412960590418</v>
      </c>
      <c r="R121" s="6">
        <f>L121-logHir!L121</f>
        <v>-0.41203710244701242</v>
      </c>
      <c r="S121" s="6">
        <f>M121-logHir!M121</f>
        <v>-0.39753382620237687</v>
      </c>
      <c r="T121" s="6">
        <f>N121-logHir!N121</f>
        <v>-0.300054165415375</v>
      </c>
      <c r="U121" s="6">
        <f>O121-logHir!O121</f>
        <v>-0.32901650589459841</v>
      </c>
    </row>
    <row r="122" spans="1:21" x14ac:dyDescent="0.15">
      <c r="A122" s="1">
        <v>6</v>
      </c>
      <c r="B122" s="1" t="s">
        <v>104</v>
      </c>
      <c r="C122" s="1">
        <v>4</v>
      </c>
      <c r="D122" s="1" t="s">
        <v>156</v>
      </c>
      <c r="E122" s="4">
        <f>IF(資本ストック!E122&gt;0,LN(資本ストック!E122),0)</f>
        <v>10.036658490346204</v>
      </c>
      <c r="F122" s="4">
        <f>IF(資本ストック!F122&gt;0,LN(資本ストック!F122),0)</f>
        <v>10.919575238679828</v>
      </c>
      <c r="G122" s="4">
        <f>IF(資本ストック!G122&gt;0,LN(資本ストック!G122),0)</f>
        <v>11.226265373607315</v>
      </c>
      <c r="H122" s="4">
        <f>IF(資本ストック!H122&gt;0,LN(資本ストック!H122),0)</f>
        <v>11.299873938646375</v>
      </c>
      <c r="I122" s="4">
        <f>IF(資本ストック!I122&gt;0,LN(資本ストック!I122),0)</f>
        <v>11.032251172995473</v>
      </c>
      <c r="K122" s="6">
        <f t="shared" ref="K122" si="498">E122-E$1088</f>
        <v>-0.67084808806178131</v>
      </c>
      <c r="L122" s="6">
        <f t="shared" ref="L122" si="499">F122-F$1088</f>
        <v>-0.24880148316561446</v>
      </c>
      <c r="M122" s="6">
        <f t="shared" ref="M122" si="500">G122-G$1088</f>
        <v>-0.23547478735405036</v>
      </c>
      <c r="N122" s="6">
        <f t="shared" ref="N122" si="501">H122-H$1088</f>
        <v>-0.22128819676883005</v>
      </c>
      <c r="O122" s="6">
        <f t="shared" ref="O122" si="502">I122-I$1088</f>
        <v>-0.31433021622251722</v>
      </c>
      <c r="Q122" s="6">
        <f>K122-logHir!K122</f>
        <v>-0.46220782428393115</v>
      </c>
      <c r="R122" s="6">
        <f>L122-logHir!L122</f>
        <v>-0.23381158757769249</v>
      </c>
      <c r="S122" s="6">
        <f>M122-logHir!M122</f>
        <v>-0.39865744304175088</v>
      </c>
      <c r="T122" s="6">
        <f>N122-logHir!N122</f>
        <v>-0.44319314281311328</v>
      </c>
      <c r="U122" s="6">
        <f>O122-logHir!O122</f>
        <v>-0.66283995444319466</v>
      </c>
    </row>
    <row r="123" spans="1:21" x14ac:dyDescent="0.15">
      <c r="A123" s="1">
        <v>6</v>
      </c>
      <c r="B123" s="1" t="s">
        <v>104</v>
      </c>
      <c r="C123" s="1">
        <v>5</v>
      </c>
      <c r="D123" s="1" t="s">
        <v>157</v>
      </c>
      <c r="E123" s="4">
        <f>IF(資本ストック!E123&gt;0,LN(資本ストック!E123),0)</f>
        <v>8.5078749819979418</v>
      </c>
      <c r="F123" s="4">
        <f>IF(資本ストック!F123&gt;0,LN(資本ストック!F123),0)</f>
        <v>8.9098487363342791</v>
      </c>
      <c r="G123" s="4">
        <f>IF(資本ストック!G123&gt;0,LN(資本ストック!G123),0)</f>
        <v>9.3843169059108131</v>
      </c>
      <c r="H123" s="4">
        <f>IF(資本ストック!H123&gt;0,LN(資本ストック!H123),0)</f>
        <v>9.6907195407179305</v>
      </c>
      <c r="I123" s="4">
        <f>IF(資本ストック!I123&gt;0,LN(資本ストック!I123),0)</f>
        <v>9.6641896738562867</v>
      </c>
      <c r="K123" s="6">
        <f t="shared" ref="K123" si="503">E123-E$1089</f>
        <v>-1.670558064887361</v>
      </c>
      <c r="L123" s="6">
        <f t="shared" ref="L123" si="504">F123-F$1089</f>
        <v>-1.6526069923386206</v>
      </c>
      <c r="M123" s="6">
        <f t="shared" ref="M123" si="505">G123-G$1089</f>
        <v>-1.6211512591278332</v>
      </c>
      <c r="N123" s="6">
        <f t="shared" ref="N123" si="506">H123-H$1089</f>
        <v>-1.6186034355670174</v>
      </c>
      <c r="O123" s="6">
        <f t="shared" ref="O123" si="507">I123-I$1089</f>
        <v>-1.6865295144524239</v>
      </c>
      <c r="Q123" s="6">
        <f>K123-logHir!K123</f>
        <v>-0.790735365059966</v>
      </c>
      <c r="R123" s="6">
        <f>L123-logHir!L123</f>
        <v>-0.84567076368579563</v>
      </c>
      <c r="S123" s="6">
        <f>M123-logHir!M123</f>
        <v>-0.92742848493684171</v>
      </c>
      <c r="T123" s="6">
        <f>N123-logHir!N123</f>
        <v>-0.97781559452436007</v>
      </c>
      <c r="U123" s="6">
        <f>O123-logHir!O123</f>
        <v>-0.81806387212131693</v>
      </c>
    </row>
    <row r="124" spans="1:21" x14ac:dyDescent="0.15">
      <c r="A124" s="1">
        <v>6</v>
      </c>
      <c r="B124" s="1" t="s">
        <v>104</v>
      </c>
      <c r="C124" s="1">
        <v>6</v>
      </c>
      <c r="D124" s="1" t="s">
        <v>49</v>
      </c>
      <c r="E124" s="4">
        <f>IF(資本ストック!E124&gt;0,LN(資本ストック!E124),0)</f>
        <v>9.8915133496803236</v>
      </c>
      <c r="F124" s="4">
        <f>IF(資本ストック!F124&gt;0,LN(資本ストック!F124),0)</f>
        <v>10.47710390513161</v>
      </c>
      <c r="G124" s="4">
        <f>IF(資本ストック!G124&gt;0,LN(資本ストック!G124),0)</f>
        <v>11.103620696689182</v>
      </c>
      <c r="H124" s="4">
        <f>IF(資本ストック!H124&gt;0,LN(資本ストック!H124),0)</f>
        <v>11.413027907349539</v>
      </c>
      <c r="I124" s="4">
        <f>IF(資本ストック!I124&gt;0,LN(資本ストック!I124),0)</f>
        <v>11.557233828809917</v>
      </c>
      <c r="K124" s="6">
        <f t="shared" ref="K124" si="508">E124-E$1090</f>
        <v>-1.1876925580478499</v>
      </c>
      <c r="L124" s="6">
        <f t="shared" ref="L124" si="509">F124-F$1090</f>
        <v>-0.91764501259027575</v>
      </c>
      <c r="M124" s="6">
        <f t="shared" ref="M124" si="510">G124-G$1090</f>
        <v>-0.67182459960756979</v>
      </c>
      <c r="N124" s="6">
        <f t="shared" ref="N124" si="511">H124-H$1090</f>
        <v>-0.62014829258734849</v>
      </c>
      <c r="O124" s="6">
        <f t="shared" ref="O124" si="512">I124-I$1090</f>
        <v>-0.72990092170443432</v>
      </c>
      <c r="Q124" s="6">
        <f>K124-logHir!K124</f>
        <v>-0.43185959932478823</v>
      </c>
      <c r="R124" s="6">
        <f>L124-logHir!L124</f>
        <v>-0.19557450894611428</v>
      </c>
      <c r="S124" s="6">
        <f>M124-logHir!M124</f>
        <v>3.2560121873572712E-3</v>
      </c>
      <c r="T124" s="6">
        <f>N124-logHir!N124</f>
        <v>7.7112389270359571E-2</v>
      </c>
      <c r="U124" s="6">
        <f>O124-logHir!O124</f>
        <v>-0.20449684433246951</v>
      </c>
    </row>
    <row r="125" spans="1:21" x14ac:dyDescent="0.15">
      <c r="A125" s="1">
        <v>6</v>
      </c>
      <c r="B125" s="1" t="s">
        <v>104</v>
      </c>
      <c r="C125" s="1">
        <v>7</v>
      </c>
      <c r="D125" s="1" t="s">
        <v>158</v>
      </c>
      <c r="E125" s="4">
        <f>IF(資本ストック!E125&gt;0,LN(資本ストック!E125),0)</f>
        <v>7.1018196220531014</v>
      </c>
      <c r="F125" s="4">
        <f>IF(資本ストック!F125&gt;0,LN(資本ストック!F125),0)</f>
        <v>9.0716389477797748</v>
      </c>
      <c r="G125" s="4">
        <f>IF(資本ストック!G125&gt;0,LN(資本ストック!G125),0)</f>
        <v>8.5694174856137515</v>
      </c>
      <c r="H125" s="4">
        <f>IF(資本ストック!H125&gt;0,LN(資本ストック!H125),0)</f>
        <v>8.7891648981172015</v>
      </c>
      <c r="I125" s="4">
        <f>IF(資本ストック!I125&gt;0,LN(資本ストック!I125),0)</f>
        <v>8.6572345127479746</v>
      </c>
      <c r="K125" s="6">
        <f t="shared" ref="K125" si="513">E125-E$1091</f>
        <v>-2.1768195143188578</v>
      </c>
      <c r="L125" s="6">
        <f t="shared" ref="L125" si="514">F125-F$1091</f>
        <v>-0.92972410622462398</v>
      </c>
      <c r="M125" s="6">
        <f t="shared" ref="M125" si="515">G125-G$1091</f>
        <v>-1.403122677188696</v>
      </c>
      <c r="N125" s="6">
        <f t="shared" ref="N125" si="516">H125-H$1091</f>
        <v>-1.6986636174038292</v>
      </c>
      <c r="O125" s="6">
        <f t="shared" ref="O125" si="517">I125-I$1091</f>
        <v>-1.8718120763221808</v>
      </c>
      <c r="Q125" s="6">
        <f>K125-logHir!K125</f>
        <v>-0.26618367272517851</v>
      </c>
      <c r="R125" s="6">
        <f>L125-logHir!L125</f>
        <v>0.47649917092688288</v>
      </c>
      <c r="S125" s="6">
        <f>M125-logHir!M125</f>
        <v>-0.45069075260686109</v>
      </c>
      <c r="T125" s="6">
        <f>N125-logHir!N125</f>
        <v>-0.85915913943551825</v>
      </c>
      <c r="U125" s="6">
        <f>O125-logHir!O125</f>
        <v>-0.90062930636666483</v>
      </c>
    </row>
    <row r="126" spans="1:21" x14ac:dyDescent="0.15">
      <c r="A126" s="1">
        <v>6</v>
      </c>
      <c r="B126" s="1" t="s">
        <v>104</v>
      </c>
      <c r="C126" s="1">
        <v>8</v>
      </c>
      <c r="D126" s="1" t="s">
        <v>159</v>
      </c>
      <c r="E126" s="4">
        <f>IF(資本ストック!E126&gt;0,LN(資本ストック!E126),0)</f>
        <v>9.8870271142832422</v>
      </c>
      <c r="F126" s="4">
        <f>IF(資本ストック!F126&gt;0,LN(資本ストック!F126),0)</f>
        <v>10.361090484078563</v>
      </c>
      <c r="G126" s="4">
        <f>IF(資本ストック!G126&gt;0,LN(資本ストック!G126),0)</f>
        <v>10.895628486118794</v>
      </c>
      <c r="H126" s="4">
        <f>IF(資本ストック!H126&gt;0,LN(資本ストック!H126),0)</f>
        <v>11.251921573967223</v>
      </c>
      <c r="I126" s="4">
        <f>IF(資本ストック!I126&gt;0,LN(資本ストック!I126),0)</f>
        <v>11.30052229630771</v>
      </c>
      <c r="K126" s="6">
        <f t="shared" ref="K126" si="518">E126-E$1092</f>
        <v>-0.89645685979278689</v>
      </c>
      <c r="L126" s="6">
        <f t="shared" ref="L126" si="519">F126-F$1092</f>
        <v>-0.67406304001204909</v>
      </c>
      <c r="M126" s="6">
        <f t="shared" ref="M126" si="520">G126-G$1092</f>
        <v>-0.40581907012116325</v>
      </c>
      <c r="N126" s="6">
        <f t="shared" ref="N126" si="521">H126-H$1092</f>
        <v>-0.10562698273286131</v>
      </c>
      <c r="O126" s="6">
        <f t="shared" ref="O126" si="522">I126-I$1092</f>
        <v>-4.1595396337328339E-3</v>
      </c>
      <c r="Q126" s="6">
        <f>K126-logHir!K126</f>
        <v>-0.34611205359765052</v>
      </c>
      <c r="R126" s="6">
        <f>L126-logHir!L126</f>
        <v>-0.28668975497724958</v>
      </c>
      <c r="S126" s="6">
        <f>M126-logHir!M126</f>
        <v>-2.4789459895123045E-2</v>
      </c>
      <c r="T126" s="6">
        <f>N126-logHir!N126</f>
        <v>0.32417346686057158</v>
      </c>
      <c r="U126" s="6">
        <f>O126-logHir!O126</f>
        <v>0.24288566077434304</v>
      </c>
    </row>
    <row r="127" spans="1:21" x14ac:dyDescent="0.15">
      <c r="A127" s="1">
        <v>6</v>
      </c>
      <c r="B127" s="1" t="s">
        <v>104</v>
      </c>
      <c r="C127" s="1">
        <v>9</v>
      </c>
      <c r="D127" s="1" t="s">
        <v>160</v>
      </c>
      <c r="E127" s="4">
        <f>IF(資本ストック!E127&gt;0,LN(資本ストック!E127),0)</f>
        <v>10.285382404444311</v>
      </c>
      <c r="F127" s="4">
        <f>IF(資本ストック!F127&gt;0,LN(資本ストック!F127),0)</f>
        <v>11.563027922466599</v>
      </c>
      <c r="G127" s="4">
        <f>IF(資本ストック!G127&gt;0,LN(資本ストック!G127),0)</f>
        <v>11.513485575674801</v>
      </c>
      <c r="H127" s="4">
        <f>IF(資本ストック!H127&gt;0,LN(資本ストック!H127),0)</f>
        <v>11.388949562079393</v>
      </c>
      <c r="I127" s="4">
        <f>IF(資本ストック!I127&gt;0,LN(資本ストック!I127),0)</f>
        <v>12.00682539004765</v>
      </c>
      <c r="K127" s="6">
        <f t="shared" ref="K127" si="523">E127-E$1093</f>
        <v>-0.97142575526342512</v>
      </c>
      <c r="L127" s="6">
        <f t="shared" ref="L127" si="524">F127-F$1093</f>
        <v>-0.27964346350915648</v>
      </c>
      <c r="M127" s="6">
        <f t="shared" ref="M127" si="525">G127-G$1093</f>
        <v>-0.63969927657867487</v>
      </c>
      <c r="N127" s="6">
        <f t="shared" ref="N127" si="526">H127-H$1093</f>
        <v>-0.85145558832483381</v>
      </c>
      <c r="O127" s="6">
        <f t="shared" ref="O127" si="527">I127-I$1093</f>
        <v>-0.32411075546110979</v>
      </c>
      <c r="Q127" s="6">
        <f>K127-logHir!K127</f>
        <v>-0.67128455072995763</v>
      </c>
      <c r="R127" s="6">
        <f>L127-logHir!L127</f>
        <v>8.1578832332914075E-2</v>
      </c>
      <c r="S127" s="6">
        <f>M127-logHir!M127</f>
        <v>-0.18176857999201346</v>
      </c>
      <c r="T127" s="6">
        <f>N127-logHir!N127</f>
        <v>-0.30246953356820327</v>
      </c>
      <c r="U127" s="6">
        <f>O127-logHir!O127</f>
        <v>6.2152661809278698E-2</v>
      </c>
    </row>
    <row r="128" spans="1:21" x14ac:dyDescent="0.15">
      <c r="A128" s="1">
        <v>6</v>
      </c>
      <c r="B128" s="1" t="s">
        <v>104</v>
      </c>
      <c r="C128" s="1">
        <v>10</v>
      </c>
      <c r="D128" s="1" t="s">
        <v>161</v>
      </c>
      <c r="E128" s="4">
        <f>IF(資本ストック!E128&gt;0,LN(資本ストック!E128),0)</f>
        <v>9.2685485390532865</v>
      </c>
      <c r="F128" s="4">
        <f>IF(資本ストック!F128&gt;0,LN(資本ストック!F128),0)</f>
        <v>10.018797069515571</v>
      </c>
      <c r="G128" s="4">
        <f>IF(資本ストック!G128&gt;0,LN(資本ストック!G128),0)</f>
        <v>10.548791599864634</v>
      </c>
      <c r="H128" s="4">
        <f>IF(資本ストック!H128&gt;0,LN(資本ストック!H128),0)</f>
        <v>10.913793919268185</v>
      </c>
      <c r="I128" s="4">
        <f>IF(資本ストック!I128&gt;0,LN(資本ストック!I128),0)</f>
        <v>10.916411928157528</v>
      </c>
      <c r="K128" s="6">
        <f t="shared" ref="K128" si="528">E128-E$1094</f>
        <v>-0.97277143889364659</v>
      </c>
      <c r="L128" s="6">
        <f t="shared" ref="L128" si="529">F128-F$1094</f>
        <v>-0.59253475246873322</v>
      </c>
      <c r="M128" s="6">
        <f t="shared" ref="M128" si="530">G128-G$1094</f>
        <v>-0.51618204306031679</v>
      </c>
      <c r="N128" s="6">
        <f t="shared" ref="N128" si="531">H128-H$1094</f>
        <v>-0.41887457022597729</v>
      </c>
      <c r="O128" s="6">
        <f t="shared" ref="O128" si="532">I128-I$1094</f>
        <v>-0.41969840978301143</v>
      </c>
      <c r="Q128" s="6">
        <f>K128-logHir!K128</f>
        <v>-6.0245658885223818E-2</v>
      </c>
      <c r="R128" s="6">
        <f>L128-logHir!L128</f>
        <v>0.12410837021834809</v>
      </c>
      <c r="S128" s="6">
        <f>M128-logHir!M128</f>
        <v>6.7683351742306996E-2</v>
      </c>
      <c r="T128" s="6">
        <f>N128-logHir!N128</f>
        <v>1.2213451018688204E-2</v>
      </c>
      <c r="U128" s="6">
        <f>O128-logHir!O128</f>
        <v>2.9694516179414876E-2</v>
      </c>
    </row>
    <row r="129" spans="1:21" x14ac:dyDescent="0.15">
      <c r="A129" s="1">
        <v>6</v>
      </c>
      <c r="B129" s="1" t="s">
        <v>104</v>
      </c>
      <c r="C129" s="1">
        <v>11</v>
      </c>
      <c r="D129" s="1" t="s">
        <v>162</v>
      </c>
      <c r="E129" s="4">
        <f>IF(資本ストック!E129&gt;0,LN(資本ストック!E129),0)</f>
        <v>9.8739253448541699</v>
      </c>
      <c r="F129" s="4">
        <f>IF(資本ストック!F129&gt;0,LN(資本ストック!F129),0)</f>
        <v>10.618293122309312</v>
      </c>
      <c r="G129" s="4">
        <f>IF(資本ストック!G129&gt;0,LN(資本ストック!G129),0)</f>
        <v>11.646289646386524</v>
      </c>
      <c r="H129" s="4">
        <f>IF(資本ストック!H129&gt;0,LN(資本ストック!H129),0)</f>
        <v>12.150473929379396</v>
      </c>
      <c r="I129" s="4">
        <f>IF(資本ストック!I129&gt;0,LN(資本ストック!I129),0)</f>
        <v>12.316667925219594</v>
      </c>
      <c r="K129" s="6">
        <f t="shared" ref="K129" si="533">E129-E$1095</f>
        <v>-0.9422752661241951</v>
      </c>
      <c r="L129" s="6">
        <f t="shared" ref="L129" si="534">F129-F$1095</f>
        <v>-0.59946517559423107</v>
      </c>
      <c r="M129" s="6">
        <f t="shared" ref="M129" si="535">G129-G$1095</f>
        <v>-0.28033968360242589</v>
      </c>
      <c r="N129" s="6">
        <f t="shared" ref="N129" si="536">H129-H$1095</f>
        <v>-0.19344115540978102</v>
      </c>
      <c r="O129" s="6">
        <f t="shared" ref="O129" si="537">I129-I$1095</f>
        <v>-0.19008027247807213</v>
      </c>
      <c r="Q129" s="6">
        <f>K129-logHir!K129</f>
        <v>-0.76530607693188202</v>
      </c>
      <c r="R129" s="6">
        <f>L129-logHir!L129</f>
        <v>-0.44375495393954978</v>
      </c>
      <c r="S129" s="6">
        <f>M129-logHir!M129</f>
        <v>-0.16615237470896282</v>
      </c>
      <c r="T129" s="6">
        <f>N129-logHir!N129</f>
        <v>-0.17972045525542057</v>
      </c>
      <c r="U129" s="6">
        <f>O129-logHir!O129</f>
        <v>-0.1813073965112082</v>
      </c>
    </row>
    <row r="130" spans="1:21" x14ac:dyDescent="0.15">
      <c r="A130" s="1">
        <v>6</v>
      </c>
      <c r="B130" s="1" t="s">
        <v>104</v>
      </c>
      <c r="C130" s="1">
        <v>12</v>
      </c>
      <c r="D130" s="1" t="s">
        <v>163</v>
      </c>
      <c r="E130" s="4">
        <f>IF(資本ストック!E130&gt;0,LN(資本ストック!E130),0)</f>
        <v>10.510664003098293</v>
      </c>
      <c r="F130" s="4">
        <f>IF(資本ストック!F130&gt;0,LN(資本ストック!F130),0)</f>
        <v>11.397051716671008</v>
      </c>
      <c r="G130" s="4">
        <f>IF(資本ストック!G130&gt;0,LN(資本ストック!G130),0)</f>
        <v>12.920153277642639</v>
      </c>
      <c r="H130" s="4">
        <f>IF(資本ストック!H130&gt;0,LN(資本ストック!H130),0)</f>
        <v>13.636391427715536</v>
      </c>
      <c r="I130" s="4">
        <f>IF(資本ストック!I130&gt;0,LN(資本ストック!I130),0)</f>
        <v>13.718027011677124</v>
      </c>
      <c r="K130" s="6">
        <f t="shared" ref="K130" si="538">E130-E$1096</f>
        <v>0.37941736468128084</v>
      </c>
      <c r="L130" s="6">
        <f t="shared" ref="L130" si="539">F130-F$1096</f>
        <v>0.37581336348251604</v>
      </c>
      <c r="M130" s="6">
        <f t="shared" ref="M130" si="540">G130-G$1096</f>
        <v>0.43519766416027217</v>
      </c>
      <c r="N130" s="6">
        <f t="shared" ref="N130" si="541">H130-H$1096</f>
        <v>0.48901037412607273</v>
      </c>
      <c r="O130" s="6">
        <f t="shared" ref="O130" si="542">I130-I$1096</f>
        <v>0.3508449061825214</v>
      </c>
      <c r="Q130" s="6">
        <f>K130-logHir!K130</f>
        <v>7.0330341257802687E-2</v>
      </c>
      <c r="R130" s="6">
        <f>L130-logHir!L130</f>
        <v>-0.2352550920081935</v>
      </c>
      <c r="S130" s="6">
        <f>M130-logHir!M130</f>
        <v>-0.21893892754911981</v>
      </c>
      <c r="T130" s="6">
        <f>N130-logHir!N130</f>
        <v>-9.4923885184545753E-2</v>
      </c>
      <c r="U130" s="6">
        <f>O130-logHir!O130</f>
        <v>-0.18459862216427148</v>
      </c>
    </row>
    <row r="131" spans="1:21" x14ac:dyDescent="0.15">
      <c r="A131" s="1">
        <v>6</v>
      </c>
      <c r="B131" s="1" t="s">
        <v>104</v>
      </c>
      <c r="C131" s="1">
        <v>13</v>
      </c>
      <c r="D131" s="1" t="s">
        <v>164</v>
      </c>
      <c r="E131" s="4">
        <f>IF(資本ストック!E131&gt;0,LN(資本ストック!E131),0)</f>
        <v>8.5741048417870207</v>
      </c>
      <c r="F131" s="4">
        <f>IF(資本ストック!F131&gt;0,LN(資本ストック!F131),0)</f>
        <v>10.05448429143321</v>
      </c>
      <c r="G131" s="4">
        <f>IF(資本ストック!G131&gt;0,LN(資本ストック!G131),0)</f>
        <v>11.000430803606752</v>
      </c>
      <c r="H131" s="4">
        <f>IF(資本ストック!H131&gt;0,LN(資本ストック!H131),0)</f>
        <v>11.725490471899251</v>
      </c>
      <c r="I131" s="4">
        <f>IF(資本ストック!I131&gt;0,LN(資本ストック!I131),0)</f>
        <v>11.81161087724808</v>
      </c>
      <c r="K131" s="6">
        <f t="shared" ref="K131" si="543">E131-E$1097</f>
        <v>-1.0566308655244452</v>
      </c>
      <c r="L131" s="6">
        <f t="shared" ref="L131" si="544">F131-F$1097</f>
        <v>-0.98801329970607554</v>
      </c>
      <c r="M131" s="6">
        <f t="shared" ref="M131" si="545">G131-G$1097</f>
        <v>-0.63243813356244338</v>
      </c>
      <c r="N131" s="6">
        <f t="shared" ref="N131" si="546">H131-H$1097</f>
        <v>-0.25721019547317248</v>
      </c>
      <c r="O131" s="6">
        <f t="shared" ref="O131" si="547">I131-I$1097</f>
        <v>-0.35398110812665884</v>
      </c>
      <c r="Q131" s="6">
        <f>K131-logHir!K131</f>
        <v>0.56394367835918402</v>
      </c>
      <c r="R131" s="6">
        <f>L131-logHir!L131</f>
        <v>-0.34299012573855592</v>
      </c>
      <c r="S131" s="6">
        <f>M131-logHir!M131</f>
        <v>-0.32061977400594266</v>
      </c>
      <c r="T131" s="6">
        <f>N131-logHir!N131</f>
        <v>-5.4436441108354217E-2</v>
      </c>
      <c r="U131" s="6">
        <f>O131-logHir!O131</f>
        <v>-1.3863821059649339E-2</v>
      </c>
    </row>
    <row r="132" spans="1:21" x14ac:dyDescent="0.15">
      <c r="A132" s="1">
        <v>6</v>
      </c>
      <c r="B132" s="1" t="s">
        <v>104</v>
      </c>
      <c r="C132" s="1">
        <v>14</v>
      </c>
      <c r="D132" s="1" t="s">
        <v>165</v>
      </c>
      <c r="E132" s="4">
        <f>IF(資本ストック!E132&gt;0,LN(資本ストック!E132),0)</f>
        <v>4.6133249118056145</v>
      </c>
      <c r="F132" s="4">
        <f>IF(資本ストック!F132&gt;0,LN(資本ストック!F132),0)</f>
        <v>8.8124029815819807</v>
      </c>
      <c r="G132" s="4">
        <f>IF(資本ストック!G132&gt;0,LN(資本ストック!G132),0)</f>
        <v>9.9962432585560101</v>
      </c>
      <c r="H132" s="4">
        <f>IF(資本ストック!H132&gt;0,LN(資本ストック!H132),0)</f>
        <v>10.190958086254728</v>
      </c>
      <c r="I132" s="4">
        <f>IF(資本ストック!I132&gt;0,LN(資本ストック!I132),0)</f>
        <v>10.552944010346639</v>
      </c>
      <c r="K132" s="6">
        <f t="shared" ref="K132" si="548">E132-E$1098</f>
        <v>-1.7209198775169101</v>
      </c>
      <c r="L132" s="6">
        <f t="shared" ref="L132" si="549">F132-F$1098</f>
        <v>0.43543241767759433</v>
      </c>
      <c r="M132" s="6">
        <f t="shared" ref="M132" si="550">G132-G$1098</f>
        <v>0.59982151409196938</v>
      </c>
      <c r="N132" s="6">
        <f t="shared" ref="N132" si="551">H132-H$1098</f>
        <v>0.28376858841340535</v>
      </c>
      <c r="O132" s="6">
        <f t="shared" ref="O132" si="552">I132-I$1098</f>
        <v>0.41321436409266887</v>
      </c>
      <c r="Q132" s="6">
        <f>K132-logHir!K132</f>
        <v>-1.7332960451284594</v>
      </c>
      <c r="R132" s="6">
        <f>L132-logHir!L132</f>
        <v>3.412188952410844E-2</v>
      </c>
      <c r="S132" s="6">
        <f>M132-logHir!M132</f>
        <v>4.3811584762128319E-2</v>
      </c>
      <c r="T132" s="6">
        <f>N132-logHir!N132</f>
        <v>-0.23211069430024089</v>
      </c>
      <c r="U132" s="6">
        <f>O132-logHir!O132</f>
        <v>-0.11769609821409865</v>
      </c>
    </row>
    <row r="133" spans="1:21" x14ac:dyDescent="0.15">
      <c r="A133" s="1">
        <v>6</v>
      </c>
      <c r="B133" s="1" t="s">
        <v>104</v>
      </c>
      <c r="C133" s="1">
        <v>15</v>
      </c>
      <c r="D133" s="1" t="s">
        <v>166</v>
      </c>
      <c r="E133" s="4">
        <f>IF(資本ストック!E133&gt;0,LN(資本ストック!E133),0)</f>
        <v>10.215634585399837</v>
      </c>
      <c r="F133" s="4">
        <f>IF(資本ストック!F133&gt;0,LN(資本ストック!F133),0)</f>
        <v>11.143933648851261</v>
      </c>
      <c r="G133" s="4">
        <f>IF(資本ストック!G133&gt;0,LN(資本ストック!G133),0)</f>
        <v>11.604962197630075</v>
      </c>
      <c r="H133" s="4">
        <f>IF(資本ストック!H133&gt;0,LN(資本ストック!H133),0)</f>
        <v>11.987130645881361</v>
      </c>
      <c r="I133" s="4">
        <f>IF(資本ストック!I133&gt;0,LN(資本ストック!I133),0)</f>
        <v>12.088874539526721</v>
      </c>
      <c r="K133" s="6">
        <f t="shared" ref="K133" si="553">E133-E$1099</f>
        <v>-0.83682972848320958</v>
      </c>
      <c r="L133" s="6">
        <f t="shared" ref="L133" si="554">F133-F$1099</f>
        <v>-0.54998736511471336</v>
      </c>
      <c r="M133" s="6">
        <f t="shared" ref="M133" si="555">G133-G$1099</f>
        <v>-0.69327582651446029</v>
      </c>
      <c r="N133" s="6">
        <f t="shared" ref="N133" si="556">H133-H$1099</f>
        <v>-0.616047263835652</v>
      </c>
      <c r="O133" s="6">
        <f t="shared" ref="O133" si="557">I133-I$1099</f>
        <v>-0.58962442189004527</v>
      </c>
      <c r="Q133" s="6">
        <f>K133-logHir!K133</f>
        <v>-0.27181891129076696</v>
      </c>
      <c r="R133" s="6">
        <f>L133-logHir!L133</f>
        <v>-0.20008478041847155</v>
      </c>
      <c r="S133" s="6">
        <f>M133-logHir!M133</f>
        <v>-0.34308139843096441</v>
      </c>
      <c r="T133" s="6">
        <f>N133-logHir!N133</f>
        <v>-0.26573558749443293</v>
      </c>
      <c r="U133" s="6">
        <f>O133-logHir!O133</f>
        <v>-0.18895598525634938</v>
      </c>
    </row>
    <row r="134" spans="1:21" x14ac:dyDescent="0.15">
      <c r="A134" s="1">
        <v>6</v>
      </c>
      <c r="B134" s="1" t="s">
        <v>54</v>
      </c>
      <c r="C134" s="1">
        <v>16</v>
      </c>
      <c r="D134" s="1" t="s">
        <v>149</v>
      </c>
      <c r="E134" s="4">
        <f>IF(資本ストック!E134&gt;0,LN(資本ストック!E134),0)</f>
        <v>11.278651234023853</v>
      </c>
      <c r="F134" s="4">
        <f>IF(資本ストック!F134&gt;0,LN(資本ストック!F134),0)</f>
        <v>12.161109338397312</v>
      </c>
      <c r="G134" s="4">
        <f>IF(資本ストック!G134&gt;0,LN(資本ストック!G134),0)</f>
        <v>12.55737408925587</v>
      </c>
      <c r="H134" s="4">
        <f>IF(資本ストック!H134&gt;0,LN(資本ストック!H134),0)</f>
        <v>13.10391161698605</v>
      </c>
      <c r="I134" s="4">
        <f>IF(資本ストック!I134&gt;0,LN(資本ストック!I134),0)</f>
        <v>12.610214563507162</v>
      </c>
      <c r="K134" s="6">
        <f t="shared" ref="K134" si="558">E134-E$1100</f>
        <v>-0.5798608977966051</v>
      </c>
      <c r="L134" s="6">
        <f t="shared" ref="L134" si="559">F134-F$1100</f>
        <v>-8.9405888188457183E-2</v>
      </c>
      <c r="M134" s="6">
        <f t="shared" ref="M134" si="560">G134-G$1100</f>
        <v>-6.3442581973568224E-2</v>
      </c>
      <c r="N134" s="6">
        <f t="shared" ref="N134" si="561">H134-H$1100</f>
        <v>8.9177988701971245E-2</v>
      </c>
      <c r="O134" s="6">
        <f t="shared" ref="O134" si="562">I134-I$1100</f>
        <v>-0.3073048336940758</v>
      </c>
      <c r="Q134" s="6">
        <f>K134-logHir!K134</f>
        <v>-0.20577882702659522</v>
      </c>
      <c r="R134" s="6">
        <f>L134-logHir!L134</f>
        <v>0.2357448151991548</v>
      </c>
      <c r="S134" s="6">
        <f>M134-logHir!M134</f>
        <v>0.37355465938623311</v>
      </c>
      <c r="T134" s="6">
        <f>N134-logHir!N134</f>
        <v>0.3569327711791388</v>
      </c>
      <c r="U134" s="6">
        <f>O134-logHir!O134</f>
        <v>-0.11028752960882038</v>
      </c>
    </row>
    <row r="135" spans="1:21" x14ac:dyDescent="0.15">
      <c r="A135" s="1">
        <v>6</v>
      </c>
      <c r="B135" s="1" t="s">
        <v>54</v>
      </c>
      <c r="C135" s="1">
        <v>17</v>
      </c>
      <c r="D135" s="1" t="s">
        <v>150</v>
      </c>
      <c r="E135" s="4">
        <f>IF(資本ストック!E135&gt;0,LN(資本ストック!E135),0)</f>
        <v>11.499266798107088</v>
      </c>
      <c r="F135" s="4">
        <f>IF(資本ストック!F135&gt;0,LN(資本ストック!F135),0)</f>
        <v>12.885498755922445</v>
      </c>
      <c r="G135" s="4">
        <f>IF(資本ストック!G135&gt;0,LN(資本ストック!G135),0)</f>
        <v>13.135734938476741</v>
      </c>
      <c r="H135" s="4">
        <f>IF(資本ストック!H135&gt;0,LN(資本ストック!H135),0)</f>
        <v>13.537523710909092</v>
      </c>
      <c r="I135" s="4">
        <f>IF(資本ストック!I135&gt;0,LN(資本ストック!I135),0)</f>
        <v>13.573801331228777</v>
      </c>
      <c r="K135" s="6">
        <f t="shared" ref="K135" si="563">E135-E$1101</f>
        <v>-1.1011693065296235</v>
      </c>
      <c r="L135" s="6">
        <f t="shared" ref="L135" si="564">F135-F$1101</f>
        <v>-0.76790011711389639</v>
      </c>
      <c r="M135" s="6">
        <f t="shared" ref="M135" si="565">G135-G$1101</f>
        <v>-0.86910480153046876</v>
      </c>
      <c r="N135" s="6">
        <f t="shared" ref="N135" si="566">H135-H$1101</f>
        <v>-0.82701248639086522</v>
      </c>
      <c r="O135" s="6">
        <f t="shared" ref="O135" si="567">I135-I$1101</f>
        <v>-0.76916385833210832</v>
      </c>
      <c r="Q135" s="6">
        <f>K135-logHir!K135</f>
        <v>-0.65386196189004586</v>
      </c>
      <c r="R135" s="6">
        <f>L135-logHir!L135</f>
        <v>-0.27922984411310381</v>
      </c>
      <c r="S135" s="6">
        <f>M135-logHir!M135</f>
        <v>-0.31924837425316888</v>
      </c>
      <c r="T135" s="6">
        <f>N135-logHir!N135</f>
        <v>-0.29570293974943951</v>
      </c>
      <c r="U135" s="6">
        <f>O135-logHir!O135</f>
        <v>-0.22624436145423665</v>
      </c>
    </row>
    <row r="136" spans="1:21" x14ac:dyDescent="0.15">
      <c r="A136" s="1">
        <v>6</v>
      </c>
      <c r="B136" s="1" t="s">
        <v>54</v>
      </c>
      <c r="C136" s="1">
        <v>18</v>
      </c>
      <c r="D136" s="1" t="s">
        <v>151</v>
      </c>
      <c r="E136" s="4">
        <f>IF(資本ストック!E136&gt;0,LN(資本ストック!E136),0)</f>
        <v>11.613778109690047</v>
      </c>
      <c r="F136" s="4">
        <f>IF(資本ストック!F136&gt;0,LN(資本ストック!F136),0)</f>
        <v>12.787064276416142</v>
      </c>
      <c r="G136" s="4">
        <f>IF(資本ストック!G136&gt;0,LN(資本ストック!G136),0)</f>
        <v>12.732875426103886</v>
      </c>
      <c r="H136" s="4">
        <f>IF(資本ストック!H136&gt;0,LN(資本ストック!H136),0)</f>
        <v>12.818470780525072</v>
      </c>
      <c r="I136" s="4">
        <f>IF(資本ストック!I136&gt;0,LN(資本ストック!I136),0)</f>
        <v>12.741874629285693</v>
      </c>
      <c r="K136" s="6">
        <f t="shared" ref="K136" si="568">E136-E$1102</f>
        <v>-0.30570629127025306</v>
      </c>
      <c r="L136" s="6">
        <f t="shared" ref="L136" si="569">F136-F$1102</f>
        <v>-0.34842107521966348</v>
      </c>
      <c r="M136" s="6">
        <f t="shared" ref="M136" si="570">G136-G$1102</f>
        <v>-0.69021411618160045</v>
      </c>
      <c r="N136" s="6">
        <f t="shared" ref="N136" si="571">H136-H$1102</f>
        <v>-0.70862385037955988</v>
      </c>
      <c r="O136" s="6">
        <f t="shared" ref="O136" si="572">I136-I$1102</f>
        <v>-0.66628880656022105</v>
      </c>
      <c r="Q136" s="6">
        <f>K136-logHir!K136</f>
        <v>3.9947614327674685E-2</v>
      </c>
      <c r="R136" s="6">
        <f>L136-logHir!L136</f>
        <v>-2.8373744486080099E-2</v>
      </c>
      <c r="S136" s="6">
        <f>M136-logHir!M136</f>
        <v>-0.34502092434437337</v>
      </c>
      <c r="T136" s="6">
        <f>N136-logHir!N136</f>
        <v>-0.22886729989871668</v>
      </c>
      <c r="U136" s="6">
        <f>O136-logHir!O136</f>
        <v>-0.1716280580738534</v>
      </c>
    </row>
    <row r="137" spans="1:21" x14ac:dyDescent="0.15">
      <c r="A137" s="1">
        <v>6</v>
      </c>
      <c r="B137" s="1" t="s">
        <v>54</v>
      </c>
      <c r="C137" s="1">
        <v>19</v>
      </c>
      <c r="D137" s="1" t="s">
        <v>152</v>
      </c>
      <c r="E137" s="4">
        <f>IF(資本ストック!E137&gt;0,LN(資本ストック!E137),0)</f>
        <v>10.503941363246257</v>
      </c>
      <c r="F137" s="4">
        <f>IF(資本ストック!F137&gt;0,LN(資本ストック!F137),0)</f>
        <v>11.372637223391123</v>
      </c>
      <c r="G137" s="4">
        <f>IF(資本ストック!G137&gt;0,LN(資本ストック!G137),0)</f>
        <v>11.007450098891624</v>
      </c>
      <c r="H137" s="4">
        <f>IF(資本ストック!H137&gt;0,LN(資本ストック!H137),0)</f>
        <v>11.731854623049244</v>
      </c>
      <c r="I137" s="4">
        <f>IF(資本ストック!I137&gt;0,LN(資本ストック!I137),0)</f>
        <v>12.034459466985135</v>
      </c>
      <c r="K137" s="6">
        <f t="shared" ref="K137" si="573">E137-E$1103</f>
        <v>-0.72064001472830519</v>
      </c>
      <c r="L137" s="6">
        <f t="shared" ref="L137" si="574">F137-F$1103</f>
        <v>-0.2164853624474663</v>
      </c>
      <c r="M137" s="6">
        <f t="shared" ref="M137" si="575">G137-G$1103</f>
        <v>-0.79428375294559217</v>
      </c>
      <c r="N137" s="6">
        <f t="shared" ref="N137" si="576">H137-H$1103</f>
        <v>-0.490955118840807</v>
      </c>
      <c r="O137" s="6">
        <f t="shared" ref="O137" si="577">I137-I$1103</f>
        <v>-0.47810761196627993</v>
      </c>
      <c r="Q137" s="6">
        <f>K137-logHir!K137</f>
        <v>-0.43289575294266314</v>
      </c>
      <c r="R137" s="6">
        <f>L137-logHir!L137</f>
        <v>0.21136785165799843</v>
      </c>
      <c r="S137" s="6">
        <f>M137-logHir!M137</f>
        <v>-0.38887026330772301</v>
      </c>
      <c r="T137" s="6">
        <f>N137-logHir!N137</f>
        <v>-2.7402575860469014E-2</v>
      </c>
      <c r="U137" s="6">
        <f>O137-logHir!O137</f>
        <v>0.14210072537290586</v>
      </c>
    </row>
    <row r="138" spans="1:21" x14ac:dyDescent="0.15">
      <c r="A138" s="1">
        <v>6</v>
      </c>
      <c r="B138" s="1" t="s">
        <v>54</v>
      </c>
      <c r="C138" s="1">
        <v>20</v>
      </c>
      <c r="D138" s="1" t="s">
        <v>153</v>
      </c>
      <c r="E138" s="4">
        <f>IF(資本ストック!E138&gt;0,LN(資本ストック!E138),0)</f>
        <v>10.026731822362319</v>
      </c>
      <c r="F138" s="4">
        <f>IF(資本ストック!F138&gt;0,LN(資本ストック!F138),0)</f>
        <v>12.536864184616499</v>
      </c>
      <c r="G138" s="4">
        <f>IF(資本ストック!G138&gt;0,LN(資本ストック!G138),0)</f>
        <v>13.224932912099861</v>
      </c>
      <c r="H138" s="4">
        <f>IF(資本ストック!H138&gt;0,LN(資本ストック!H138),0)</f>
        <v>13.601428995680337</v>
      </c>
      <c r="I138" s="4">
        <f>IF(資本ストック!I138&gt;0,LN(資本ストック!I138),0)</f>
        <v>13.537566104889056</v>
      </c>
      <c r="K138" s="6">
        <f t="shared" ref="K138" si="578">E138-E$1104</f>
        <v>-0.90376795025637868</v>
      </c>
      <c r="L138" s="6">
        <f t="shared" ref="L138" si="579">F138-F$1104</f>
        <v>-0.43140282023208165</v>
      </c>
      <c r="M138" s="6">
        <f t="shared" ref="M138" si="580">G138-G$1104</f>
        <v>-0.59602055338255333</v>
      </c>
      <c r="N138" s="6">
        <f t="shared" ref="N138" si="581">H138-H$1104</f>
        <v>-0.60967344740747365</v>
      </c>
      <c r="O138" s="6">
        <f t="shared" ref="O138" si="582">I138-I$1104</f>
        <v>-0.66538653660078495</v>
      </c>
      <c r="Q138" s="6">
        <f>K138-logHir!K138</f>
        <v>3.4218060685268448E-2</v>
      </c>
      <c r="R138" s="6">
        <f>L138-logHir!L138</f>
        <v>0.45248076940638882</v>
      </c>
      <c r="S138" s="6">
        <f>M138-logHir!M138</f>
        <v>0.65821223473750301</v>
      </c>
      <c r="T138" s="6">
        <f>N138-logHir!N138</f>
        <v>0.38149105572644615</v>
      </c>
      <c r="U138" s="6">
        <f>O138-logHir!O138</f>
        <v>0.15618060185299676</v>
      </c>
    </row>
    <row r="139" spans="1:21" x14ac:dyDescent="0.15">
      <c r="A139" s="1">
        <v>6</v>
      </c>
      <c r="B139" s="1" t="s">
        <v>54</v>
      </c>
      <c r="C139" s="1">
        <v>21</v>
      </c>
      <c r="D139" s="1" t="s">
        <v>154</v>
      </c>
      <c r="E139" s="4">
        <f>IF(資本ストック!E139&gt;0,LN(資本ストック!E139),0)</f>
        <v>10.959814596743165</v>
      </c>
      <c r="F139" s="4">
        <f>IF(資本ストック!F139&gt;0,LN(資本ストック!F139),0)</f>
        <v>13.03663942636115</v>
      </c>
      <c r="G139" s="4">
        <f>IF(資本ストック!G139&gt;0,LN(資本ストック!G139),0)</f>
        <v>13.421783011386838</v>
      </c>
      <c r="H139" s="4">
        <f>IF(資本ストック!H139&gt;0,LN(資本ストック!H139),0)</f>
        <v>13.822979989254536</v>
      </c>
      <c r="I139" s="4">
        <f>IF(資本ストック!I139&gt;0,LN(資本ストック!I139),0)</f>
        <v>13.885149768084966</v>
      </c>
      <c r="K139" s="6">
        <f t="shared" ref="K139" si="583">E139-E$1105</f>
        <v>-1.6321808932765212</v>
      </c>
      <c r="L139" s="6">
        <f t="shared" ref="L139" si="584">F139-F$1105</f>
        <v>-0.64111395879890054</v>
      </c>
      <c r="M139" s="6">
        <f t="shared" ref="M139" si="585">G139-G$1105</f>
        <v>-0.71709373338973492</v>
      </c>
      <c r="N139" s="6">
        <f t="shared" ref="N139" si="586">H139-H$1105</f>
        <v>-0.72754163499737068</v>
      </c>
      <c r="O139" s="6">
        <f t="shared" ref="O139" si="587">I139-I$1105</f>
        <v>-0.71961677990206141</v>
      </c>
      <c r="Q139" s="6">
        <f>K139-logHir!K139</f>
        <v>-0.98704174571890313</v>
      </c>
      <c r="R139" s="6">
        <f>L139-logHir!L139</f>
        <v>5.4712257967057809E-3</v>
      </c>
      <c r="S139" s="6">
        <f>M139-logHir!M139</f>
        <v>-8.8802516081090133E-2</v>
      </c>
      <c r="T139" s="6">
        <f>N139-logHir!N139</f>
        <v>-7.4301917665183126E-2</v>
      </c>
      <c r="U139" s="6">
        <f>O139-logHir!O139</f>
        <v>1.9436345708530922E-2</v>
      </c>
    </row>
    <row r="140" spans="1:21" x14ac:dyDescent="0.15">
      <c r="A140" s="1">
        <v>6</v>
      </c>
      <c r="B140" s="1" t="s">
        <v>5</v>
      </c>
      <c r="C140" s="1">
        <v>22</v>
      </c>
      <c r="D140" s="1" t="s">
        <v>146</v>
      </c>
      <c r="E140" s="4">
        <f>IF(資本ストック!E140&gt;0,LN(資本ストック!E140),0)</f>
        <v>11.595494760198006</v>
      </c>
      <c r="F140" s="4">
        <f>IF(資本ストック!F140&gt;0,LN(資本ストック!F140),0)</f>
        <v>13.028374329974364</v>
      </c>
      <c r="G140" s="4">
        <f>IF(資本ストック!G140&gt;0,LN(資本ストック!G140),0)</f>
        <v>13.949771672671647</v>
      </c>
      <c r="H140" s="4">
        <f>IF(資本ストック!H140&gt;0,LN(資本ストック!H140),0)</f>
        <v>14.382922157821842</v>
      </c>
      <c r="I140" s="4">
        <f>IF(資本ストック!I140&gt;0,LN(資本ストック!I140),0)</f>
        <v>14.349959418056754</v>
      </c>
      <c r="K140" s="6">
        <f t="shared" ref="K140" si="588">E140-E$1106</f>
        <v>-0.59059122449523294</v>
      </c>
      <c r="L140" s="6">
        <f t="shared" ref="L140" si="589">F140-F$1106</f>
        <v>-0.4607375658964159</v>
      </c>
      <c r="M140" s="6">
        <f t="shared" ref="M140" si="590">G140-G$1106</f>
        <v>-0.45066041844863669</v>
      </c>
      <c r="N140" s="6">
        <f t="shared" ref="N140" si="591">H140-H$1106</f>
        <v>-0.47199005345563627</v>
      </c>
      <c r="O140" s="6">
        <f t="shared" ref="O140" si="592">I140-I$1106</f>
        <v>-0.55137682530343746</v>
      </c>
      <c r="Q140" s="6">
        <f>K140-logHir!K140</f>
        <v>-0.13235965575868747</v>
      </c>
      <c r="R140" s="6">
        <f>L140-logHir!L140</f>
        <v>-3.9080335894276175E-2</v>
      </c>
      <c r="S140" s="6">
        <f>M140-logHir!M140</f>
        <v>8.1545000859467365E-2</v>
      </c>
      <c r="T140" s="6">
        <f>N140-logHir!N140</f>
        <v>0.1030071124578118</v>
      </c>
      <c r="U140" s="6">
        <f>O140-logHir!O140</f>
        <v>9.0003248011722548E-2</v>
      </c>
    </row>
    <row r="141" spans="1:21" x14ac:dyDescent="0.15">
      <c r="A141" s="1">
        <v>6</v>
      </c>
      <c r="B141" s="1" t="s">
        <v>5</v>
      </c>
      <c r="C141" s="1">
        <v>23</v>
      </c>
      <c r="D141" s="1" t="s">
        <v>167</v>
      </c>
      <c r="E141" s="4">
        <f>IF(資本ストック!E141&gt;0,LN(資本ストック!E141),0)</f>
        <v>12.37548331874795</v>
      </c>
      <c r="F141" s="4">
        <f>IF(資本ストック!F141&gt;0,LN(資本ストック!F141),0)</f>
        <v>13.137229067510617</v>
      </c>
      <c r="G141" s="4">
        <f>IF(資本ストック!G141&gt;0,LN(資本ストック!G141),0)</f>
        <v>13.575015416342879</v>
      </c>
      <c r="H141" s="4">
        <f>IF(資本ストック!H141&gt;0,LN(資本ストック!H141),0)</f>
        <v>14.299424704837058</v>
      </c>
      <c r="I141" s="4">
        <f>IF(資本ストック!I141&gt;0,LN(資本ストック!I141),0)</f>
        <v>14.284184838456495</v>
      </c>
      <c r="K141" s="6">
        <f t="shared" ref="K141" si="593">E141-E$1107</f>
        <v>-0.32436242438336649</v>
      </c>
      <c r="L141" s="6">
        <f t="shared" ref="L141" si="594">F141-F$1107</f>
        <v>-0.35968061980400634</v>
      </c>
      <c r="M141" s="6">
        <f t="shared" ref="M141" si="595">G141-G$1107</f>
        <v>-0.41867690001164704</v>
      </c>
      <c r="N141" s="6">
        <f t="shared" ref="N141" si="596">H141-H$1107</f>
        <v>-0.28900639581718934</v>
      </c>
      <c r="O141" s="6">
        <f t="shared" ref="O141" si="597">I141-I$1107</f>
        <v>-0.34210006390673442</v>
      </c>
      <c r="Q141" s="6">
        <f>K141-logHir!K141</f>
        <v>-3.390840391562655E-2</v>
      </c>
      <c r="R141" s="6">
        <f>L141-logHir!L141</f>
        <v>7.5522711069648807E-3</v>
      </c>
      <c r="S141" s="6">
        <f>M141-logHir!M141</f>
        <v>-3.739207334866812E-2</v>
      </c>
      <c r="T141" s="6">
        <f>N141-logHir!N141</f>
        <v>0.10660876760992721</v>
      </c>
      <c r="U141" s="6">
        <f>O141-logHir!O141</f>
        <v>0.12954003426620986</v>
      </c>
    </row>
    <row r="142" spans="1:21" x14ac:dyDescent="0.15">
      <c r="A142" s="1">
        <v>7</v>
      </c>
      <c r="B142" s="1" t="s">
        <v>55</v>
      </c>
      <c r="C142" s="1">
        <v>1</v>
      </c>
      <c r="D142" s="1" t="s">
        <v>147</v>
      </c>
      <c r="E142" s="4">
        <f>IF(資本ストック!E142&gt;0,LN(資本ストック!E142),0)</f>
        <v>13.914266290978812</v>
      </c>
      <c r="F142" s="4">
        <f>IF(資本ストック!F142&gt;0,LN(資本ストック!F142),0)</f>
        <v>14.009398054621283</v>
      </c>
      <c r="G142" s="4">
        <f>IF(資本ストック!G142&gt;0,LN(資本ストック!G142),0)</f>
        <v>14.357299600965192</v>
      </c>
      <c r="H142" s="4">
        <f>IF(資本ストック!H142&gt;0,LN(資本ストック!H142),0)</f>
        <v>14.516274142067175</v>
      </c>
      <c r="I142" s="4">
        <f>IF(資本ストック!I142&gt;0,LN(資本ストック!I142),0)</f>
        <v>14.430233131029071</v>
      </c>
      <c r="K142" s="6">
        <f t="shared" ref="K142" si="598">E142-E$1085</f>
        <v>0.50111758256118222</v>
      </c>
      <c r="L142" s="6">
        <f t="shared" ref="L142" si="599">F142-F$1085</f>
        <v>0.37081233353469401</v>
      </c>
      <c r="M142" s="6">
        <f t="shared" ref="M142" si="600">G142-G$1085</f>
        <v>0.37045310983492818</v>
      </c>
      <c r="N142" s="6">
        <f t="shared" ref="N142" si="601">H142-H$1085</f>
        <v>0.33036309358781146</v>
      </c>
      <c r="O142" s="6">
        <f t="shared" ref="O142" si="602">I142-I$1085</f>
        <v>0.22903707950409036</v>
      </c>
      <c r="Q142" s="6">
        <f>K142-logHir!K142</f>
        <v>-0.10543186946319771</v>
      </c>
      <c r="R142" s="6">
        <f>L142-logHir!L142</f>
        <v>-0.32836160275721227</v>
      </c>
      <c r="S142" s="6">
        <f>M142-logHir!M142</f>
        <v>-0.25587991681758915</v>
      </c>
      <c r="T142" s="6">
        <f>N142-logHir!N142</f>
        <v>-0.22507620484497792</v>
      </c>
      <c r="U142" s="6">
        <f>O142-logHir!O142</f>
        <v>-0.26565782693510975</v>
      </c>
    </row>
    <row r="143" spans="1:21" x14ac:dyDescent="0.15">
      <c r="A143" s="1">
        <v>7</v>
      </c>
      <c r="B143" s="1" t="s">
        <v>55</v>
      </c>
      <c r="C143" s="1">
        <v>2</v>
      </c>
      <c r="D143" s="1" t="s">
        <v>148</v>
      </c>
      <c r="E143" s="4">
        <f>IF(資本ストック!E143&gt;0,LN(資本ストック!E143),0)</f>
        <v>11.289126792878987</v>
      </c>
      <c r="F143" s="4">
        <f>IF(資本ストック!F143&gt;0,LN(資本ストック!F143),0)</f>
        <v>10.806642476229442</v>
      </c>
      <c r="G143" s="4">
        <f>IF(資本ストック!G143&gt;0,LN(資本ストック!G143),0)</f>
        <v>10.80460917411566</v>
      </c>
      <c r="H143" s="4">
        <f>IF(資本ストック!H143&gt;0,LN(資本ストック!H143),0)</f>
        <v>10.424175220280794</v>
      </c>
      <c r="I143" s="4">
        <f>IF(資本ストック!I143&gt;0,LN(資本ストック!I143),0)</f>
        <v>9.949564716122584</v>
      </c>
      <c r="K143" s="6">
        <f t="shared" ref="K143" si="603">E143-E$1086</f>
        <v>1.3440115656432337</v>
      </c>
      <c r="L143" s="6">
        <f t="shared" ref="L143" si="604">F143-F$1086</f>
        <v>0.69206290021264039</v>
      </c>
      <c r="M143" s="6">
        <f t="shared" ref="M143" si="605">G143-G$1086</f>
        <v>0.5984347997196906</v>
      </c>
      <c r="N143" s="6">
        <f t="shared" ref="N143" si="606">H143-H$1086</f>
        <v>0.23243210094930511</v>
      </c>
      <c r="O143" s="6">
        <f t="shared" ref="O143" si="607">I143-I$1086</f>
        <v>-0.1053254423263823</v>
      </c>
      <c r="Q143" s="6">
        <f>K143-logHir!K143</f>
        <v>7.6260180178653769E-2</v>
      </c>
      <c r="R143" s="6">
        <f>L143-logHir!L143</f>
        <v>0.2233985086703143</v>
      </c>
      <c r="S143" s="6">
        <f>M143-logHir!M143</f>
        <v>-0.10313437929412217</v>
      </c>
      <c r="T143" s="6">
        <f>N143-logHir!N143</f>
        <v>-0.18025869619734625</v>
      </c>
      <c r="U143" s="6">
        <f>O143-logHir!O143</f>
        <v>-0.95419469342806007</v>
      </c>
    </row>
    <row r="144" spans="1:21" x14ac:dyDescent="0.15">
      <c r="A144" s="1">
        <v>7</v>
      </c>
      <c r="B144" s="1" t="s">
        <v>105</v>
      </c>
      <c r="C144" s="1">
        <v>3</v>
      </c>
      <c r="D144" s="1" t="s">
        <v>155</v>
      </c>
      <c r="E144" s="4">
        <f>IF(資本ストック!E144&gt;0,LN(資本ストック!E144),0)</f>
        <v>10.481029715203878</v>
      </c>
      <c r="F144" s="4">
        <f>IF(資本ストック!F144&gt;0,LN(資本ストック!F144),0)</f>
        <v>11.439863658933918</v>
      </c>
      <c r="G144" s="4">
        <f>IF(資本ストック!G144&gt;0,LN(資本ストック!G144),0)</f>
        <v>12.386753411022694</v>
      </c>
      <c r="H144" s="4">
        <f>IF(資本ストック!H144&gt;0,LN(資本ストック!H144),0)</f>
        <v>12.700805995400488</v>
      </c>
      <c r="I144" s="4">
        <f>IF(資本ストック!I144&gt;0,LN(資本ストック!I144),0)</f>
        <v>12.745239948189184</v>
      </c>
      <c r="K144" s="6">
        <f t="shared" ref="K144" si="608">E144-E$1087</f>
        <v>-0.52418120218942299</v>
      </c>
      <c r="L144" s="6">
        <f t="shared" ref="L144" si="609">F144-F$1087</f>
        <v>-0.15882060723001068</v>
      </c>
      <c r="M144" s="6">
        <f t="shared" ref="M144" si="610">G144-G$1087</f>
        <v>0.2525782800566212</v>
      </c>
      <c r="N144" s="6">
        <f t="shared" ref="N144" si="611">H144-H$1087</f>
        <v>0.20549051400496943</v>
      </c>
      <c r="O144" s="6">
        <f t="shared" ref="O144" si="612">I144-I$1087</f>
        <v>0.21710181662938055</v>
      </c>
      <c r="Q144" s="6">
        <f>K144-logHir!K144</f>
        <v>-0.53162037179487243</v>
      </c>
      <c r="R144" s="6">
        <f>L144-logHir!L144</f>
        <v>-0.14221440105204053</v>
      </c>
      <c r="S144" s="6">
        <f>M144-logHir!M144</f>
        <v>0.25261334799955826</v>
      </c>
      <c r="T144" s="6">
        <f>N144-logHir!N144</f>
        <v>0.2118219953412801</v>
      </c>
      <c r="U144" s="6">
        <f>O144-logHir!O144</f>
        <v>0.25872845381139697</v>
      </c>
    </row>
    <row r="145" spans="1:21" x14ac:dyDescent="0.15">
      <c r="A145" s="1">
        <v>7</v>
      </c>
      <c r="B145" s="1" t="s">
        <v>105</v>
      </c>
      <c r="C145" s="1">
        <v>4</v>
      </c>
      <c r="D145" s="1" t="s">
        <v>156</v>
      </c>
      <c r="E145" s="4">
        <f>IF(資本ストック!E145&gt;0,LN(資本ストック!E145),0)</f>
        <v>10.513701233620406</v>
      </c>
      <c r="F145" s="4">
        <f>IF(資本ストック!F145&gt;0,LN(資本ストック!F145),0)</f>
        <v>10.937016501311135</v>
      </c>
      <c r="G145" s="4">
        <f>IF(資本ストック!G145&gt;0,LN(資本ストック!G145),0)</f>
        <v>11.365887296796007</v>
      </c>
      <c r="H145" s="4">
        <f>IF(資本ストック!H145&gt;0,LN(資本ストック!H145),0)</f>
        <v>11.416378013270226</v>
      </c>
      <c r="I145" s="4">
        <f>IF(資本ストック!I145&gt;0,LN(資本ストック!I145),0)</f>
        <v>11.121950910954725</v>
      </c>
      <c r="K145" s="6">
        <f t="shared" ref="K145" si="613">E145-E$1088</f>
        <v>-0.19380534478757916</v>
      </c>
      <c r="L145" s="6">
        <f t="shared" ref="L145" si="614">F145-F$1088</f>
        <v>-0.23136022053430771</v>
      </c>
      <c r="M145" s="6">
        <f t="shared" ref="M145" si="615">G145-G$1088</f>
        <v>-9.5852864165358653E-2</v>
      </c>
      <c r="N145" s="6">
        <f t="shared" ref="N145" si="616">H145-H$1088</f>
        <v>-0.10478412214497901</v>
      </c>
      <c r="O145" s="6">
        <f t="shared" ref="O145" si="617">I145-I$1088</f>
        <v>-0.22463047826326488</v>
      </c>
      <c r="Q145" s="6">
        <f>K145-logHir!K145</f>
        <v>-0.34177883866458991</v>
      </c>
      <c r="R145" s="6">
        <f>L145-logHir!L145</f>
        <v>-0.55450144883571362</v>
      </c>
      <c r="S145" s="6">
        <f>M145-logHir!M145</f>
        <v>-0.57042997183203958</v>
      </c>
      <c r="T145" s="6">
        <f>N145-logHir!N145</f>
        <v>-0.62210788939862205</v>
      </c>
      <c r="U145" s="6">
        <f>O145-logHir!O145</f>
        <v>-0.80209256657712125</v>
      </c>
    </row>
    <row r="146" spans="1:21" x14ac:dyDescent="0.15">
      <c r="A146" s="1">
        <v>7</v>
      </c>
      <c r="B146" s="1" t="s">
        <v>105</v>
      </c>
      <c r="C146" s="1">
        <v>5</v>
      </c>
      <c r="D146" s="1" t="s">
        <v>157</v>
      </c>
      <c r="E146" s="4">
        <f>IF(資本ストック!E146&gt;0,LN(資本ストック!E146),0)</f>
        <v>10.330759547098156</v>
      </c>
      <c r="F146" s="4">
        <f>IF(資本ストック!F146&gt;0,LN(資本ストック!F146),0)</f>
        <v>10.577564987660541</v>
      </c>
      <c r="G146" s="4">
        <f>IF(資本ストック!G146&gt;0,LN(資本ストック!G146),0)</f>
        <v>10.910877870340482</v>
      </c>
      <c r="H146" s="4">
        <f>IF(資本ストック!H146&gt;0,LN(資本ストック!H146),0)</f>
        <v>11.458454569619972</v>
      </c>
      <c r="I146" s="4">
        <f>IF(資本ストック!I146&gt;0,LN(資本ストック!I146),0)</f>
        <v>11.795619432097114</v>
      </c>
      <c r="K146" s="6">
        <f t="shared" ref="K146" si="618">E146-E$1089</f>
        <v>0.15232650021285288</v>
      </c>
      <c r="L146" s="6">
        <f t="shared" ref="L146" si="619">F146-F$1089</f>
        <v>1.5109258987640928E-2</v>
      </c>
      <c r="M146" s="6">
        <f t="shared" ref="M146" si="620">G146-G$1089</f>
        <v>-9.4590294698164712E-2</v>
      </c>
      <c r="N146" s="6">
        <f t="shared" ref="N146" si="621">H146-H$1089</f>
        <v>0.14913159333502435</v>
      </c>
      <c r="O146" s="6">
        <f t="shared" ref="O146" si="622">I146-I$1089</f>
        <v>0.44490024378840332</v>
      </c>
      <c r="Q146" s="6">
        <f>K146-logHir!K146</f>
        <v>0.37134320090399875</v>
      </c>
      <c r="R146" s="6">
        <f>L146-logHir!L146</f>
        <v>7.6660943133784798E-2</v>
      </c>
      <c r="S146" s="6">
        <f>M146-logHir!M146</f>
        <v>-5.8261930062881717E-2</v>
      </c>
      <c r="T146" s="6">
        <f>N146-logHir!N146</f>
        <v>-4.3006505571625553E-3</v>
      </c>
      <c r="U146" s="6">
        <f>O146-logHir!O146</f>
        <v>0.28861568728575016</v>
      </c>
    </row>
    <row r="147" spans="1:21" x14ac:dyDescent="0.15">
      <c r="A147" s="1">
        <v>7</v>
      </c>
      <c r="B147" s="1" t="s">
        <v>105</v>
      </c>
      <c r="C147" s="1">
        <v>6</v>
      </c>
      <c r="D147" s="1" t="s">
        <v>49</v>
      </c>
      <c r="E147" s="4">
        <f>IF(資本ストック!E147&gt;0,LN(資本ストック!E147),0)</f>
        <v>12.27645159432975</v>
      </c>
      <c r="F147" s="4">
        <f>IF(資本ストック!F147&gt;0,LN(資本ストック!F147),0)</f>
        <v>12.54862115900028</v>
      </c>
      <c r="G147" s="4">
        <f>IF(資本ストック!G147&gt;0,LN(資本ストック!G147),0)</f>
        <v>12.828575563694981</v>
      </c>
      <c r="H147" s="4">
        <f>IF(資本ストック!H147&gt;0,LN(資本ストック!H147),0)</f>
        <v>13.1750407270043</v>
      </c>
      <c r="I147" s="4">
        <f>IF(資本ストック!I147&gt;0,LN(資本ストック!I147),0)</f>
        <v>13.425238223964259</v>
      </c>
      <c r="K147" s="6">
        <f t="shared" ref="K147" si="623">E147-E$1090</f>
        <v>1.1972456866015762</v>
      </c>
      <c r="L147" s="6">
        <f t="shared" ref="L147" si="624">F147-F$1090</f>
        <v>1.1538722412783944</v>
      </c>
      <c r="M147" s="6">
        <f t="shared" ref="M147" si="625">G147-G$1090</f>
        <v>1.0531302673982292</v>
      </c>
      <c r="N147" s="6">
        <f t="shared" ref="N147" si="626">H147-H$1090</f>
        <v>1.1418645270674119</v>
      </c>
      <c r="O147" s="6">
        <f t="shared" ref="O147" si="627">I147-I$1090</f>
        <v>1.1381034734499078</v>
      </c>
      <c r="Q147" s="6">
        <f>K147-logHir!K147</f>
        <v>0.56715975989449241</v>
      </c>
      <c r="R147" s="6">
        <f>L147-logHir!L147</f>
        <v>0.54629892374912714</v>
      </c>
      <c r="S147" s="6">
        <f>M147-logHir!M147</f>
        <v>0.54051402862561382</v>
      </c>
      <c r="T147" s="6">
        <f>N147-logHir!N147</f>
        <v>0.66145472138965289</v>
      </c>
      <c r="U147" s="6">
        <f>O147-logHir!O147</f>
        <v>0.66123211277849769</v>
      </c>
    </row>
    <row r="148" spans="1:21" x14ac:dyDescent="0.15">
      <c r="A148" s="1">
        <v>7</v>
      </c>
      <c r="B148" s="1" t="s">
        <v>105</v>
      </c>
      <c r="C148" s="1">
        <v>7</v>
      </c>
      <c r="D148" s="1" t="s">
        <v>158</v>
      </c>
      <c r="E148" s="4">
        <f>IF(資本ストック!E148&gt;0,LN(資本ストック!E148),0)</f>
        <v>8.1134864053952196</v>
      </c>
      <c r="F148" s="4">
        <f>IF(資本ストック!F148&gt;0,LN(資本ストック!F148),0)</f>
        <v>9.195954017887022</v>
      </c>
      <c r="G148" s="4">
        <f>IF(資本ストック!G148&gt;0,LN(資本ストック!G148),0)</f>
        <v>10.850383067071871</v>
      </c>
      <c r="H148" s="4">
        <f>IF(資本ストック!H148&gt;0,LN(資本ストック!H148),0)</f>
        <v>11.12061042128289</v>
      </c>
      <c r="I148" s="4">
        <f>IF(資本ストック!I148&gt;0,LN(資本ストック!I148),0)</f>
        <v>10.939948873360361</v>
      </c>
      <c r="K148" s="6">
        <f t="shared" ref="K148" si="628">E148-E$1091</f>
        <v>-1.1651527309767395</v>
      </c>
      <c r="L148" s="6">
        <f t="shared" ref="L148" si="629">F148-F$1091</f>
        <v>-0.80540903611737669</v>
      </c>
      <c r="M148" s="6">
        <f t="shared" ref="M148" si="630">G148-G$1091</f>
        <v>0.87784290426942313</v>
      </c>
      <c r="N148" s="6">
        <f t="shared" ref="N148" si="631">H148-H$1091</f>
        <v>0.63278190576185978</v>
      </c>
      <c r="O148" s="6">
        <f t="shared" ref="O148" si="632">I148-I$1091</f>
        <v>0.4109022842902057</v>
      </c>
      <c r="Q148" s="6">
        <f>K148-logHir!K148</f>
        <v>-1.0969868347912977</v>
      </c>
      <c r="R148" s="6">
        <f>L148-logHir!L148</f>
        <v>-0.22747575590752067</v>
      </c>
      <c r="S148" s="6">
        <f>M148-logHir!M148</f>
        <v>0.55335099396913279</v>
      </c>
      <c r="T148" s="6">
        <f>N148-logHir!N148</f>
        <v>0.59914691444102974</v>
      </c>
      <c r="U148" s="6">
        <f>O148-logHir!O148</f>
        <v>0.6816284300082085</v>
      </c>
    </row>
    <row r="149" spans="1:21" x14ac:dyDescent="0.15">
      <c r="A149" s="1">
        <v>7</v>
      </c>
      <c r="B149" s="1" t="s">
        <v>105</v>
      </c>
      <c r="C149" s="1">
        <v>8</v>
      </c>
      <c r="D149" s="1" t="s">
        <v>159</v>
      </c>
      <c r="E149" s="4">
        <f>IF(資本ストック!E149&gt;0,LN(資本ストック!E149),0)</f>
        <v>11.347697568646957</v>
      </c>
      <c r="F149" s="4">
        <f>IF(資本ストック!F149&gt;0,LN(資本ストック!F149),0)</f>
        <v>11.455533573458727</v>
      </c>
      <c r="G149" s="4">
        <f>IF(資本ストック!G149&gt;0,LN(資本ストック!G149),0)</f>
        <v>11.757800741570199</v>
      </c>
      <c r="H149" s="4">
        <f>IF(資本ストック!H149&gt;0,LN(資本ストック!H149),0)</f>
        <v>11.867146153528576</v>
      </c>
      <c r="I149" s="4">
        <f>IF(資本ストック!I149&gt;0,LN(資本ストック!I149),0)</f>
        <v>11.885725628071945</v>
      </c>
      <c r="K149" s="6">
        <f t="shared" ref="K149" si="633">E149-E$1092</f>
        <v>0.56421359457092812</v>
      </c>
      <c r="L149" s="6">
        <f t="shared" ref="L149" si="634">F149-F$1092</f>
        <v>0.42038004936811468</v>
      </c>
      <c r="M149" s="6">
        <f t="shared" ref="M149" si="635">G149-G$1092</f>
        <v>0.45635318533024183</v>
      </c>
      <c r="N149" s="6">
        <f t="shared" ref="N149" si="636">H149-H$1092</f>
        <v>0.50959759682849182</v>
      </c>
      <c r="O149" s="6">
        <f t="shared" ref="O149" si="637">I149-I$1092</f>
        <v>0.58104379213050272</v>
      </c>
      <c r="Q149" s="6">
        <f>K149-logHir!K149</f>
        <v>0.28601536558007545</v>
      </c>
      <c r="R149" s="6">
        <f>L149-logHir!L149</f>
        <v>0.12246833139420588</v>
      </c>
      <c r="S149" s="6">
        <f>M149-logHir!M149</f>
        <v>0.11669376174625334</v>
      </c>
      <c r="T149" s="6">
        <f>N149-logHir!N149</f>
        <v>7.12579046013051E-2</v>
      </c>
      <c r="U149" s="6">
        <f>O149-logHir!O149</f>
        <v>2.0621558976475995E-2</v>
      </c>
    </row>
    <row r="150" spans="1:21" x14ac:dyDescent="0.15">
      <c r="A150" s="1">
        <v>7</v>
      </c>
      <c r="B150" s="1" t="s">
        <v>105</v>
      </c>
      <c r="C150" s="1">
        <v>9</v>
      </c>
      <c r="D150" s="1" t="s">
        <v>160</v>
      </c>
      <c r="E150" s="4">
        <f>IF(資本ストック!E150&gt;0,LN(資本ストック!E150),0)</f>
        <v>11.533645082828794</v>
      </c>
      <c r="F150" s="4">
        <f>IF(資本ストック!F150&gt;0,LN(資本ストック!F150),0)</f>
        <v>11.798962621041699</v>
      </c>
      <c r="G150" s="4">
        <f>IF(資本ストック!G150&gt;0,LN(資本ストック!G150),0)</f>
        <v>12.096378515940101</v>
      </c>
      <c r="H150" s="4">
        <f>IF(資本ストック!H150&gt;0,LN(資本ストック!H150),0)</f>
        <v>12.336796244994998</v>
      </c>
      <c r="I150" s="4">
        <f>IF(資本ストック!I150&gt;0,LN(資本ストック!I150),0)</f>
        <v>12.652193301591494</v>
      </c>
      <c r="K150" s="6">
        <f t="shared" ref="K150" si="638">E150-E$1093</f>
        <v>0.27683692312105812</v>
      </c>
      <c r="L150" s="6">
        <f t="shared" ref="L150" si="639">F150-F$1093</f>
        <v>-4.3708764934056177E-2</v>
      </c>
      <c r="M150" s="6">
        <f t="shared" ref="M150" si="640">G150-G$1093</f>
        <v>-5.6806336313375283E-2</v>
      </c>
      <c r="N150" s="6">
        <f t="shared" ref="N150" si="641">H150-H$1093</f>
        <v>9.6391094590771331E-2</v>
      </c>
      <c r="O150" s="6">
        <f t="shared" ref="O150" si="642">I150-I$1093</f>
        <v>0.32125715608273353</v>
      </c>
      <c r="Q150" s="6">
        <f>K150-logHir!K150</f>
        <v>0.12497856057103718</v>
      </c>
      <c r="R150" s="6">
        <f>L150-logHir!L150</f>
        <v>-0.24997706152338139</v>
      </c>
      <c r="S150" s="6">
        <f>M150-logHir!M150</f>
        <v>-0.28631944279393373</v>
      </c>
      <c r="T150" s="6">
        <f>N150-logHir!N150</f>
        <v>-0.24467279209005532</v>
      </c>
      <c r="U150" s="6">
        <f>O150-logHir!O150</f>
        <v>-0.12212350627803126</v>
      </c>
    </row>
    <row r="151" spans="1:21" x14ac:dyDescent="0.15">
      <c r="A151" s="1">
        <v>7</v>
      </c>
      <c r="B151" s="1" t="s">
        <v>105</v>
      </c>
      <c r="C151" s="1">
        <v>10</v>
      </c>
      <c r="D151" s="1" t="s">
        <v>161</v>
      </c>
      <c r="E151" s="4">
        <f>IF(資本ストック!E151&gt;0,LN(資本ストック!E151),0)</f>
        <v>9.8581356336487076</v>
      </c>
      <c r="F151" s="4">
        <f>IF(資本ストック!F151&gt;0,LN(資本ストック!F151),0)</f>
        <v>10.450066560715872</v>
      </c>
      <c r="G151" s="4">
        <f>IF(資本ストック!G151&gt;0,LN(資本ストック!G151),0)</f>
        <v>11.142463977877691</v>
      </c>
      <c r="H151" s="4">
        <f>IF(資本ストック!H151&gt;0,LN(資本ストック!H151),0)</f>
        <v>11.630246341856568</v>
      </c>
      <c r="I151" s="4">
        <f>IF(資本ストック!I151&gt;0,LN(資本ストック!I151),0)</f>
        <v>11.811750222444431</v>
      </c>
      <c r="K151" s="6">
        <f t="shared" ref="K151" si="643">E151-E$1094</f>
        <v>-0.38318434429822545</v>
      </c>
      <c r="L151" s="6">
        <f t="shared" ref="L151" si="644">F151-F$1094</f>
        <v>-0.16126526126843288</v>
      </c>
      <c r="M151" s="6">
        <f t="shared" ref="M151" si="645">G151-G$1094</f>
        <v>7.749033495274027E-2</v>
      </c>
      <c r="N151" s="6">
        <f t="shared" ref="N151" si="646">H151-H$1094</f>
        <v>0.29757785236240508</v>
      </c>
      <c r="O151" s="6">
        <f t="shared" ref="O151" si="647">I151-I$1094</f>
        <v>0.47563988450389161</v>
      </c>
      <c r="Q151" s="6">
        <f>K151-logHir!K151</f>
        <v>-0.24749021762994516</v>
      </c>
      <c r="R151" s="6">
        <f>L151-logHir!L151</f>
        <v>-7.4708786838636243E-2</v>
      </c>
      <c r="S151" s="6">
        <f>M151-logHir!M151</f>
        <v>4.3547419325804526E-2</v>
      </c>
      <c r="T151" s="6">
        <f>N151-logHir!N151</f>
        <v>0.15125793821552413</v>
      </c>
      <c r="U151" s="6">
        <f>O151-logHir!O151</f>
        <v>0.25067870822063298</v>
      </c>
    </row>
    <row r="152" spans="1:21" x14ac:dyDescent="0.15">
      <c r="A152" s="1">
        <v>7</v>
      </c>
      <c r="B152" s="1" t="s">
        <v>105</v>
      </c>
      <c r="C152" s="1">
        <v>11</v>
      </c>
      <c r="D152" s="1" t="s">
        <v>162</v>
      </c>
      <c r="E152" s="4">
        <f>IF(資本ストック!E152&gt;0,LN(資本ストック!E152),0)</f>
        <v>9.6171282717773234</v>
      </c>
      <c r="F152" s="4">
        <f>IF(資本ストック!F152&gt;0,LN(資本ストック!F152),0)</f>
        <v>10.572443199641944</v>
      </c>
      <c r="G152" s="4">
        <f>IF(資本ストック!G152&gt;0,LN(資本ストック!G152),0)</f>
        <v>11.96928768924289</v>
      </c>
      <c r="H152" s="4">
        <f>IF(資本ストック!H152&gt;0,LN(資本ストック!H152),0)</f>
        <v>12.465480832021129</v>
      </c>
      <c r="I152" s="4">
        <f>IF(資本ストック!I152&gt;0,LN(資本ストック!I152),0)</f>
        <v>12.536783162212881</v>
      </c>
      <c r="K152" s="6">
        <f t="shared" ref="K152" si="648">E152-E$1095</f>
        <v>-1.1990723392010416</v>
      </c>
      <c r="L152" s="6">
        <f t="shared" ref="L152" si="649">F152-F$1095</f>
        <v>-0.64531509826159983</v>
      </c>
      <c r="M152" s="6">
        <f t="shared" ref="M152" si="650">G152-G$1095</f>
        <v>4.2658359253939793E-2</v>
      </c>
      <c r="N152" s="6">
        <f t="shared" ref="N152" si="651">H152-H$1095</f>
        <v>0.12156574723195135</v>
      </c>
      <c r="O152" s="6">
        <f t="shared" ref="O152" si="652">I152-I$1095</f>
        <v>3.0034964515214924E-2</v>
      </c>
      <c r="Q152" s="6">
        <f>K152-logHir!K152</f>
        <v>-0.60444294921294883</v>
      </c>
      <c r="R152" s="6">
        <f>L152-logHir!L152</f>
        <v>-0.28250938050412167</v>
      </c>
      <c r="S152" s="6">
        <f>M152-logHir!M152</f>
        <v>2.9958894067629416E-2</v>
      </c>
      <c r="T152" s="6">
        <f>N152-logHir!N152</f>
        <v>1.0742452639936673E-2</v>
      </c>
      <c r="U152" s="6">
        <f>O152-logHir!O152</f>
        <v>-0.35801514176523064</v>
      </c>
    </row>
    <row r="153" spans="1:21" x14ac:dyDescent="0.15">
      <c r="A153" s="1">
        <v>7</v>
      </c>
      <c r="B153" s="1" t="s">
        <v>105</v>
      </c>
      <c r="C153" s="1">
        <v>12</v>
      </c>
      <c r="D153" s="1" t="s">
        <v>163</v>
      </c>
      <c r="E153" s="4">
        <f>IF(資本ストック!E153&gt;0,LN(資本ストック!E153),0)</f>
        <v>10.978778513076314</v>
      </c>
      <c r="F153" s="4">
        <f>IF(資本ストック!F153&gt;0,LN(資本ストック!F153),0)</f>
        <v>12.085239830857709</v>
      </c>
      <c r="G153" s="4">
        <f>IF(資本ストック!G153&gt;0,LN(資本ストック!G153),0)</f>
        <v>13.441532451558551</v>
      </c>
      <c r="H153" s="4">
        <f>IF(資本ストック!H153&gt;0,LN(資本ストック!H153),0)</f>
        <v>14.060752669410505</v>
      </c>
      <c r="I153" s="4">
        <f>IF(資本ストック!I153&gt;0,LN(資本ストック!I153),0)</f>
        <v>14.473860256853994</v>
      </c>
      <c r="K153" s="6">
        <f t="shared" ref="K153" si="653">E153-E$1096</f>
        <v>0.84753187465930147</v>
      </c>
      <c r="L153" s="6">
        <f t="shared" ref="L153" si="654">F153-F$1096</f>
        <v>1.0640014776692173</v>
      </c>
      <c r="M153" s="6">
        <f t="shared" ref="M153" si="655">G153-G$1096</f>
        <v>0.95657683807618454</v>
      </c>
      <c r="N153" s="6">
        <f t="shared" ref="N153" si="656">H153-H$1096</f>
        <v>0.91337161582104187</v>
      </c>
      <c r="O153" s="6">
        <f t="shared" ref="O153" si="657">I153-I$1096</f>
        <v>1.1066781513593913</v>
      </c>
      <c r="Q153" s="6">
        <f>K153-logHir!K153</f>
        <v>-9.7740836919211205E-2</v>
      </c>
      <c r="R153" s="6">
        <f>L153-logHir!L153</f>
        <v>-4.4244906816299334E-2</v>
      </c>
      <c r="S153" s="6">
        <f>M153-logHir!M153</f>
        <v>-0.13695101769305928</v>
      </c>
      <c r="T153" s="6">
        <f>N153-logHir!N153</f>
        <v>-6.4674946841551062E-2</v>
      </c>
      <c r="U153" s="6">
        <f>O153-logHir!O153</f>
        <v>0.18481903798873134</v>
      </c>
    </row>
    <row r="154" spans="1:21" x14ac:dyDescent="0.15">
      <c r="A154" s="1">
        <v>7</v>
      </c>
      <c r="B154" s="1" t="s">
        <v>105</v>
      </c>
      <c r="C154" s="1">
        <v>13</v>
      </c>
      <c r="D154" s="1" t="s">
        <v>164</v>
      </c>
      <c r="E154" s="4">
        <f>IF(資本ストック!E154&gt;0,LN(資本ストック!E154),0)</f>
        <v>8.6294933207590923</v>
      </c>
      <c r="F154" s="4">
        <f>IF(資本ストック!F154&gt;0,LN(資本ストック!F154),0)</f>
        <v>10.846509135745737</v>
      </c>
      <c r="G154" s="4">
        <f>IF(資本ストック!G154&gt;0,LN(資本ストック!G154),0)</f>
        <v>11.872585945326628</v>
      </c>
      <c r="H154" s="4">
        <f>IF(資本ストック!H154&gt;0,LN(資本ストック!H154),0)</f>
        <v>12.669349084832536</v>
      </c>
      <c r="I154" s="4">
        <f>IF(資本ストック!I154&gt;0,LN(資本ストック!I154),0)</f>
        <v>12.761001384712477</v>
      </c>
      <c r="K154" s="6">
        <f t="shared" ref="K154" si="658">E154-E$1097</f>
        <v>-1.0012423865523736</v>
      </c>
      <c r="L154" s="6">
        <f t="shared" ref="L154" si="659">F154-F$1097</f>
        <v>-0.19598845539354848</v>
      </c>
      <c r="M154" s="6">
        <f t="shared" ref="M154" si="660">G154-G$1097</f>
        <v>0.23971700815743269</v>
      </c>
      <c r="N154" s="6">
        <f t="shared" ref="N154" si="661">H154-H$1097</f>
        <v>0.68664841746011263</v>
      </c>
      <c r="O154" s="6">
        <f t="shared" ref="O154" si="662">I154-I$1097</f>
        <v>0.59540939933773807</v>
      </c>
      <c r="Q154" s="6">
        <f>K154-logHir!K154</f>
        <v>0.21691152433094452</v>
      </c>
      <c r="R154" s="6">
        <f>L154-logHir!L154</f>
        <v>-2.4793241875647354E-2</v>
      </c>
      <c r="S154" s="6">
        <f>M154-logHir!M154</f>
        <v>-6.6465723700146029E-2</v>
      </c>
      <c r="T154" s="6">
        <f>N154-logHir!N154</f>
        <v>0.18508624552580955</v>
      </c>
      <c r="U154" s="6">
        <f>O154-logHir!O154</f>
        <v>0.21689092823974043</v>
      </c>
    </row>
    <row r="155" spans="1:21" x14ac:dyDescent="0.15">
      <c r="A155" s="1">
        <v>7</v>
      </c>
      <c r="B155" s="1" t="s">
        <v>105</v>
      </c>
      <c r="C155" s="1">
        <v>14</v>
      </c>
      <c r="D155" s="1" t="s">
        <v>165</v>
      </c>
      <c r="E155" s="4">
        <f>IF(資本ストック!E155&gt;0,LN(資本ストック!E155),0)</f>
        <v>7.3545830003602628</v>
      </c>
      <c r="F155" s="4">
        <f>IF(資本ストック!F155&gt;0,LN(資本ストック!F155),0)</f>
        <v>10.558025421631958</v>
      </c>
      <c r="G155" s="4">
        <f>IF(資本ストック!G155&gt;0,LN(資本ストック!G155),0)</f>
        <v>11.513373056312398</v>
      </c>
      <c r="H155" s="4">
        <f>IF(資本ストック!H155&gt;0,LN(資本ストック!H155),0)</f>
        <v>11.706811961443076</v>
      </c>
      <c r="I155" s="4">
        <f>IF(資本ストック!I155&gt;0,LN(資本ストック!I155),0)</f>
        <v>11.897805914731499</v>
      </c>
      <c r="K155" s="6">
        <f t="shared" ref="K155" si="663">E155-E$1098</f>
        <v>1.0203382110377381</v>
      </c>
      <c r="L155" s="6">
        <f t="shared" ref="L155" si="664">F155-F$1098</f>
        <v>2.1810548577275721</v>
      </c>
      <c r="M155" s="6">
        <f t="shared" ref="M155" si="665">G155-G$1098</f>
        <v>2.1169513118483572</v>
      </c>
      <c r="N155" s="6">
        <f t="shared" ref="N155" si="666">H155-H$1098</f>
        <v>1.7996224636017537</v>
      </c>
      <c r="O155" s="6">
        <f t="shared" ref="O155" si="667">I155-I$1098</f>
        <v>1.7580762684775291</v>
      </c>
      <c r="Q155" s="6">
        <f>K155-logHir!K155</f>
        <v>-0.75655937295874232</v>
      </c>
      <c r="R155" s="6">
        <f>L155-logHir!L155</f>
        <v>0.1773800396449392</v>
      </c>
      <c r="S155" s="6">
        <f>M155-logHir!M155</f>
        <v>0.50435408892352029</v>
      </c>
      <c r="T155" s="6">
        <f>N155-logHir!N155</f>
        <v>0.32224712012854972</v>
      </c>
      <c r="U155" s="6">
        <f>O155-logHir!O155</f>
        <v>0.30476891055548982</v>
      </c>
    </row>
    <row r="156" spans="1:21" x14ac:dyDescent="0.15">
      <c r="A156" s="1">
        <v>7</v>
      </c>
      <c r="B156" s="1" t="s">
        <v>105</v>
      </c>
      <c r="C156" s="1">
        <v>15</v>
      </c>
      <c r="D156" s="1" t="s">
        <v>166</v>
      </c>
      <c r="E156" s="4">
        <f>IF(資本ストック!E156&gt;0,LN(資本ストック!E156),0)</f>
        <v>10.537395008726312</v>
      </c>
      <c r="F156" s="4">
        <f>IF(資本ストック!F156&gt;0,LN(資本ストック!F156),0)</f>
        <v>11.691964843552405</v>
      </c>
      <c r="G156" s="4">
        <f>IF(資本ストック!G156&gt;0,LN(資本ストック!G156),0)</f>
        <v>12.498349224610473</v>
      </c>
      <c r="H156" s="4">
        <f>IF(資本ストック!H156&gt;0,LN(資本ストック!H156),0)</f>
        <v>12.948575948821619</v>
      </c>
      <c r="I156" s="4">
        <f>IF(資本ストック!I156&gt;0,LN(資本ストック!I156),0)</f>
        <v>13.102121547806311</v>
      </c>
      <c r="K156" s="6">
        <f t="shared" ref="K156" si="668">E156-E$1099</f>
        <v>-0.5150693051567341</v>
      </c>
      <c r="L156" s="6">
        <f t="shared" ref="L156" si="669">F156-F$1099</f>
        <v>-1.9561704135693248E-3</v>
      </c>
      <c r="M156" s="6">
        <f t="shared" ref="M156" si="670">G156-G$1099</f>
        <v>0.20011120046593867</v>
      </c>
      <c r="N156" s="6">
        <f t="shared" ref="N156" si="671">H156-H$1099</f>
        <v>0.3453980391046052</v>
      </c>
      <c r="O156" s="6">
        <f t="shared" ref="O156" si="672">I156-I$1099</f>
        <v>0.42362258638954486</v>
      </c>
      <c r="Q156" s="6">
        <f>K156-logHir!K156</f>
        <v>-0.53549243431743676</v>
      </c>
      <c r="R156" s="6">
        <f>L156-logHir!L156</f>
        <v>-9.2505004570460514E-2</v>
      </c>
      <c r="S156" s="6">
        <f>M156-logHir!M156</f>
        <v>2.8280347506200343E-2</v>
      </c>
      <c r="T156" s="6">
        <f>N156-logHir!N156</f>
        <v>0.12392169844943624</v>
      </c>
      <c r="U156" s="6">
        <f>O156-logHir!O156</f>
        <v>0.11555779699770596</v>
      </c>
    </row>
    <row r="157" spans="1:21" x14ac:dyDescent="0.15">
      <c r="A157" s="1">
        <v>7</v>
      </c>
      <c r="B157" s="1" t="s">
        <v>55</v>
      </c>
      <c r="C157" s="1">
        <v>16</v>
      </c>
      <c r="D157" s="1" t="s">
        <v>149</v>
      </c>
      <c r="E157" s="4">
        <f>IF(資本ストック!E157&gt;0,LN(資本ストック!E157),0)</f>
        <v>11.777561650728067</v>
      </c>
      <c r="F157" s="4">
        <f>IF(資本ストック!F157&gt;0,LN(資本ストック!F157),0)</f>
        <v>12.314227181249915</v>
      </c>
      <c r="G157" s="4">
        <f>IF(資本ストック!G157&gt;0,LN(資本ストック!G157),0)</f>
        <v>13.103429023409673</v>
      </c>
      <c r="H157" s="4">
        <f>IF(資本ストック!H157&gt;0,LN(資本ストック!H157),0)</f>
        <v>13.183239003722667</v>
      </c>
      <c r="I157" s="4">
        <f>IF(資本ストック!I157&gt;0,LN(資本ストック!I157),0)</f>
        <v>13.066748388761216</v>
      </c>
      <c r="K157" s="6">
        <f t="shared" ref="K157" si="673">E157-E$1100</f>
        <v>-8.0950481092390447E-2</v>
      </c>
      <c r="L157" s="6">
        <f t="shared" ref="L157" si="674">F157-F$1100</f>
        <v>6.3711954664146475E-2</v>
      </c>
      <c r="M157" s="6">
        <f t="shared" ref="M157" si="675">G157-G$1100</f>
        <v>0.48261235218023479</v>
      </c>
      <c r="N157" s="6">
        <f t="shared" ref="N157" si="676">H157-H$1100</f>
        <v>0.16850537543858835</v>
      </c>
      <c r="O157" s="6">
        <f t="shared" ref="O157" si="677">I157-I$1100</f>
        <v>0.14922899155997804</v>
      </c>
      <c r="Q157" s="6">
        <f>K157-logHir!K157</f>
        <v>-0.16679807723950191</v>
      </c>
      <c r="R157" s="6">
        <f>L157-logHir!L157</f>
        <v>-0.10655787668765093</v>
      </c>
      <c r="S157" s="6">
        <f>M157-logHir!M157</f>
        <v>0.38137749554832823</v>
      </c>
      <c r="T157" s="6">
        <f>N157-logHir!N157</f>
        <v>9.6948184578565133E-2</v>
      </c>
      <c r="U157" s="6">
        <f>O157-logHir!O157</f>
        <v>8.0425659021674534E-2</v>
      </c>
    </row>
    <row r="158" spans="1:21" x14ac:dyDescent="0.15">
      <c r="A158" s="1">
        <v>7</v>
      </c>
      <c r="B158" s="1" t="s">
        <v>55</v>
      </c>
      <c r="C158" s="1">
        <v>17</v>
      </c>
      <c r="D158" s="1" t="s">
        <v>150</v>
      </c>
      <c r="E158" s="4">
        <f>IF(資本ストック!E158&gt;0,LN(資本ストック!E158),0)</f>
        <v>13.643214366410392</v>
      </c>
      <c r="F158" s="4">
        <f>IF(資本ストック!F158&gt;0,LN(資本ストック!F158),0)</f>
        <v>14.942143520832829</v>
      </c>
      <c r="G158" s="4">
        <f>IF(資本ストック!G158&gt;0,LN(資本ストック!G158),0)</f>
        <v>15.098311895127814</v>
      </c>
      <c r="H158" s="4">
        <f>IF(資本ストック!H158&gt;0,LN(資本ストック!H158),0)</f>
        <v>15.290800313451161</v>
      </c>
      <c r="I158" s="4">
        <f>IF(資本ストック!I158&gt;0,LN(資本ストック!I158),0)</f>
        <v>15.151095706894655</v>
      </c>
      <c r="K158" s="6">
        <f t="shared" ref="K158" si="678">E158-E$1101</f>
        <v>1.0427782617736803</v>
      </c>
      <c r="L158" s="6">
        <f t="shared" ref="L158" si="679">F158-F$1101</f>
        <v>1.2887446477964879</v>
      </c>
      <c r="M158" s="6">
        <f t="shared" ref="M158" si="680">G158-G$1101</f>
        <v>1.0934721551206046</v>
      </c>
      <c r="N158" s="6">
        <f t="shared" ref="N158" si="681">H158-H$1101</f>
        <v>0.92626411615120396</v>
      </c>
      <c r="O158" s="6">
        <f t="shared" ref="O158" si="682">I158-I$1101</f>
        <v>0.80813051733376895</v>
      </c>
      <c r="Q158" s="6">
        <f>K158-logHir!K158</f>
        <v>0.84795321138950897</v>
      </c>
      <c r="R158" s="6">
        <f>L158-logHir!L158</f>
        <v>0.98693825032905913</v>
      </c>
      <c r="S158" s="6">
        <f>M158-logHir!M158</f>
        <v>0.72639282253265769</v>
      </c>
      <c r="T158" s="6">
        <f>N158-logHir!N158</f>
        <v>0.43656495173664034</v>
      </c>
      <c r="U158" s="6">
        <f>O158-logHir!O158</f>
        <v>0.39404579069297618</v>
      </c>
    </row>
    <row r="159" spans="1:21" x14ac:dyDescent="0.15">
      <c r="A159" s="1">
        <v>7</v>
      </c>
      <c r="B159" s="1" t="s">
        <v>55</v>
      </c>
      <c r="C159" s="1">
        <v>18</v>
      </c>
      <c r="D159" s="1" t="s">
        <v>151</v>
      </c>
      <c r="E159" s="4">
        <f>IF(資本ストック!E159&gt;0,LN(資本ストック!E159),0)</f>
        <v>11.911347065474384</v>
      </c>
      <c r="F159" s="4">
        <f>IF(資本ストック!F159&gt;0,LN(資本ストック!F159),0)</f>
        <v>13.09542142109215</v>
      </c>
      <c r="G159" s="4">
        <f>IF(資本ストック!G159&gt;0,LN(資本ストック!G159),0)</f>
        <v>13.303561771082807</v>
      </c>
      <c r="H159" s="4">
        <f>IF(資本ストック!H159&gt;0,LN(資本ストック!H159),0)</f>
        <v>13.512431984321097</v>
      </c>
      <c r="I159" s="4">
        <f>IF(資本ストック!I159&gt;0,LN(資本ストック!I159),0)</f>
        <v>13.121269769669201</v>
      </c>
      <c r="K159" s="6">
        <f t="shared" ref="K159" si="683">E159-E$1102</f>
        <v>-8.1373354859159974E-3</v>
      </c>
      <c r="L159" s="6">
        <f t="shared" ref="L159" si="684">F159-F$1102</f>
        <v>-4.0063930543656312E-2</v>
      </c>
      <c r="M159" s="6">
        <f t="shared" ref="M159" si="685">G159-G$1102</f>
        <v>-0.1195277712026801</v>
      </c>
      <c r="N159" s="6">
        <f t="shared" ref="N159" si="686">H159-H$1102</f>
        <v>-1.4662646583534666E-2</v>
      </c>
      <c r="O159" s="6">
        <f t="shared" ref="O159" si="687">I159-I$1102</f>
        <v>-0.28689366617671297</v>
      </c>
      <c r="Q159" s="6">
        <f>K159-logHir!K159</f>
        <v>5.8879525530279864E-2</v>
      </c>
      <c r="R159" s="6">
        <f>L159-logHir!L159</f>
        <v>-3.7112145953912545E-2</v>
      </c>
      <c r="S159" s="6">
        <f>M159-logHir!M159</f>
        <v>-0.10683739450738017</v>
      </c>
      <c r="T159" s="6">
        <f>N159-logHir!N159</f>
        <v>6.3912286565610543E-3</v>
      </c>
      <c r="U159" s="6">
        <f>O159-logHir!O159</f>
        <v>-0.32619531824538761</v>
      </c>
    </row>
    <row r="160" spans="1:21" x14ac:dyDescent="0.15">
      <c r="A160" s="1">
        <v>7</v>
      </c>
      <c r="B160" s="1" t="s">
        <v>55</v>
      </c>
      <c r="C160" s="1">
        <v>19</v>
      </c>
      <c r="D160" s="1" t="s">
        <v>152</v>
      </c>
      <c r="E160" s="4">
        <f>IF(資本ストック!E160&gt;0,LN(資本ストック!E160),0)</f>
        <v>10.802359622462495</v>
      </c>
      <c r="F160" s="4">
        <f>IF(資本ストック!F160&gt;0,LN(資本ストック!F160),0)</f>
        <v>11.507615608231603</v>
      </c>
      <c r="G160" s="4">
        <f>IF(資本ストック!G160&gt;0,LN(資本ストック!G160),0)</f>
        <v>11.440562694644241</v>
      </c>
      <c r="H160" s="4">
        <f>IF(資本ストック!H160&gt;0,LN(資本ストック!H160),0)</f>
        <v>12.289411749105824</v>
      </c>
      <c r="I160" s="4">
        <f>IF(資本ストック!I160&gt;0,LN(資本ストック!I160),0)</f>
        <v>12.582484164911889</v>
      </c>
      <c r="K160" s="6">
        <f t="shared" ref="K160" si="688">E160-E$1103</f>
        <v>-0.42222175551206753</v>
      </c>
      <c r="L160" s="6">
        <f t="shared" ref="L160" si="689">F160-F$1103</f>
        <v>-8.1506977606986553E-2</v>
      </c>
      <c r="M160" s="6">
        <f t="shared" ref="M160" si="690">G160-G$1103</f>
        <v>-0.36117115719297566</v>
      </c>
      <c r="N160" s="6">
        <f t="shared" ref="N160" si="691">H160-H$1103</f>
        <v>6.6602007215772474E-2</v>
      </c>
      <c r="O160" s="6">
        <f t="shared" ref="O160" si="692">I160-I$1103</f>
        <v>6.9917085960474523E-2</v>
      </c>
      <c r="Q160" s="6">
        <f>K160-logHir!K160</f>
        <v>-0.42151651330670781</v>
      </c>
      <c r="R160" s="6">
        <f>L160-logHir!L160</f>
        <v>-4.1444176542649203E-2</v>
      </c>
      <c r="S160" s="6">
        <f>M160-logHir!M160</f>
        <v>-0.35969433875035683</v>
      </c>
      <c r="T160" s="6">
        <f>N160-logHir!N160</f>
        <v>7.7744528086880038E-2</v>
      </c>
      <c r="U160" s="6">
        <f>O160-logHir!O160</f>
        <v>0.24743461166441527</v>
      </c>
    </row>
    <row r="161" spans="1:21" x14ac:dyDescent="0.15">
      <c r="A161" s="1">
        <v>7</v>
      </c>
      <c r="B161" s="1" t="s">
        <v>55</v>
      </c>
      <c r="C161" s="1">
        <v>20</v>
      </c>
      <c r="D161" s="1" t="s">
        <v>153</v>
      </c>
      <c r="E161" s="4">
        <f>IF(資本ストック!E161&gt;0,LN(資本ストック!E161),0)</f>
        <v>9.9153166333236076</v>
      </c>
      <c r="F161" s="4">
        <f>IF(資本ストック!F161&gt;0,LN(資本ストック!F161),0)</f>
        <v>12.703880686396614</v>
      </c>
      <c r="G161" s="4">
        <f>IF(資本ストック!G161&gt;0,LN(資本ストック!G161),0)</f>
        <v>13.707722782411151</v>
      </c>
      <c r="H161" s="4">
        <f>IF(資本ストック!H161&gt;0,LN(資本ストック!H161),0)</f>
        <v>14.125121891253812</v>
      </c>
      <c r="I161" s="4">
        <f>IF(資本ストック!I161&gt;0,LN(資本ストック!I161),0)</f>
        <v>14.108969122562637</v>
      </c>
      <c r="K161" s="6">
        <f t="shared" ref="K161" si="693">E161-E$1104</f>
        <v>-1.0151831392950896</v>
      </c>
      <c r="L161" s="6">
        <f t="shared" ref="L161" si="694">F161-F$1104</f>
        <v>-0.26438631845196703</v>
      </c>
      <c r="M161" s="6">
        <f t="shared" ref="M161" si="695">G161-G$1104</f>
        <v>-0.11323068307126327</v>
      </c>
      <c r="N161" s="6">
        <f t="shared" ref="N161" si="696">H161-H$1104</f>
        <v>-8.598055183399822E-2</v>
      </c>
      <c r="O161" s="6">
        <f t="shared" ref="O161" si="697">I161-I$1104</f>
        <v>-9.3983518927203136E-2</v>
      </c>
      <c r="Q161" s="6">
        <f>K161-logHir!K161</f>
        <v>-0.45433172983538128</v>
      </c>
      <c r="R161" s="6">
        <f>L161-logHir!L161</f>
        <v>8.7773076564836572E-3</v>
      </c>
      <c r="S161" s="6">
        <f>M161-logHir!M161</f>
        <v>-2.5414715395328358E-2</v>
      </c>
      <c r="T161" s="6">
        <f>N161-logHir!N161</f>
        <v>4.8162245383970514E-2</v>
      </c>
      <c r="U161" s="6">
        <f>O161-logHir!O161</f>
        <v>8.0686094780146433E-2</v>
      </c>
    </row>
    <row r="162" spans="1:21" x14ac:dyDescent="0.15">
      <c r="A162" s="1">
        <v>7</v>
      </c>
      <c r="B162" s="1" t="s">
        <v>55</v>
      </c>
      <c r="C162" s="1">
        <v>21</v>
      </c>
      <c r="D162" s="1" t="s">
        <v>154</v>
      </c>
      <c r="E162" s="4">
        <f>IF(資本ストック!E162&gt;0,LN(資本ストック!E162),0)</f>
        <v>11.744850116952685</v>
      </c>
      <c r="F162" s="4">
        <f>IF(資本ストック!F162&gt;0,LN(資本ストック!F162),0)</f>
        <v>13.393040349362643</v>
      </c>
      <c r="G162" s="4">
        <f>IF(資本ストック!G162&gt;0,LN(資本ストック!G162),0)</f>
        <v>13.80835646244317</v>
      </c>
      <c r="H162" s="4">
        <f>IF(資本ストック!H162&gt;0,LN(資本ストック!H162),0)</f>
        <v>14.133092732782451</v>
      </c>
      <c r="I162" s="4">
        <f>IF(資本ストック!I162&gt;0,LN(資本ストック!I162),0)</f>
        <v>13.970431322917319</v>
      </c>
      <c r="K162" s="6">
        <f t="shared" ref="K162" si="698">E162-E$1105</f>
        <v>-0.84714537306700066</v>
      </c>
      <c r="L162" s="6">
        <f t="shared" ref="L162" si="699">F162-F$1105</f>
        <v>-0.2847130357974077</v>
      </c>
      <c r="M162" s="6">
        <f t="shared" ref="M162" si="700">G162-G$1105</f>
        <v>-0.3305202823334028</v>
      </c>
      <c r="N162" s="6">
        <f t="shared" ref="N162" si="701">H162-H$1105</f>
        <v>-0.41742889146945572</v>
      </c>
      <c r="O162" s="6">
        <f t="shared" ref="O162" si="702">I162-I$1105</f>
        <v>-0.63433522506970874</v>
      </c>
      <c r="Q162" s="6">
        <f>K162-logHir!K162</f>
        <v>-0.81332491056071454</v>
      </c>
      <c r="R162" s="6">
        <f>L162-logHir!L162</f>
        <v>-0.24195327522343391</v>
      </c>
      <c r="S162" s="6">
        <f>M162-logHir!M162</f>
        <v>-0.32084476050407851</v>
      </c>
      <c r="T162" s="6">
        <f>N162-logHir!N162</f>
        <v>-0.44905139743342737</v>
      </c>
      <c r="U162" s="6">
        <f>O162-logHir!O162</f>
        <v>-0.72282378869942043</v>
      </c>
    </row>
    <row r="163" spans="1:21" x14ac:dyDescent="0.15">
      <c r="A163" s="1">
        <v>7</v>
      </c>
      <c r="B163" s="1" t="s">
        <v>6</v>
      </c>
      <c r="C163" s="1">
        <v>22</v>
      </c>
      <c r="D163" s="1" t="s">
        <v>146</v>
      </c>
      <c r="E163" s="4">
        <f>IF(資本ストック!E163&gt;0,LN(資本ストック!E163),0)</f>
        <v>12.249888095583165</v>
      </c>
      <c r="F163" s="4">
        <f>IF(資本ストック!F163&gt;0,LN(資本ストック!F163),0)</f>
        <v>13.357247122699381</v>
      </c>
      <c r="G163" s="4">
        <f>IF(資本ストック!G163&gt;0,LN(資本ストック!G163),0)</f>
        <v>14.482555222860535</v>
      </c>
      <c r="H163" s="4">
        <f>IF(資本ストック!H163&gt;0,LN(資本ストック!H163),0)</f>
        <v>14.856139938864406</v>
      </c>
      <c r="I163" s="4">
        <f>IF(資本ストック!I163&gt;0,LN(資本ストック!I163),0)</f>
        <v>14.833911327274111</v>
      </c>
      <c r="K163" s="6">
        <f t="shared" ref="K163" si="703">E163-E$1106</f>
        <v>6.3802110889925601E-2</v>
      </c>
      <c r="L163" s="6">
        <f t="shared" ref="L163" si="704">F163-F$1106</f>
        <v>-0.13186477317139911</v>
      </c>
      <c r="M163" s="6">
        <f t="shared" ref="M163" si="705">G163-G$1106</f>
        <v>8.2123131740251765E-2</v>
      </c>
      <c r="N163" s="6">
        <f t="shared" ref="N163" si="706">H163-H$1106</f>
        <v>1.2277275869276849E-3</v>
      </c>
      <c r="O163" s="6">
        <f t="shared" ref="O163" si="707">I163-I$1106</f>
        <v>-6.74249160860807E-2</v>
      </c>
      <c r="Q163" s="6">
        <f>K163-logHir!K163</f>
        <v>7.3631107129598306E-2</v>
      </c>
      <c r="R163" s="6">
        <f>L163-logHir!L163</f>
        <v>-0.14446359148107746</v>
      </c>
      <c r="S163" s="6">
        <f>M163-logHir!M163</f>
        <v>0.11538236825879622</v>
      </c>
      <c r="T163" s="6">
        <f>N163-logHir!N163</f>
        <v>1.1556969871241662E-2</v>
      </c>
      <c r="U163" s="6">
        <f>O163-logHir!O163</f>
        <v>-4.5514532816277153E-2</v>
      </c>
    </row>
    <row r="164" spans="1:21" x14ac:dyDescent="0.15">
      <c r="A164" s="1">
        <v>7</v>
      </c>
      <c r="B164" s="1" t="s">
        <v>6</v>
      </c>
      <c r="C164" s="1">
        <v>23</v>
      </c>
      <c r="D164" s="1" t="s">
        <v>167</v>
      </c>
      <c r="E164" s="4">
        <f>IF(資本ストック!E164&gt;0,LN(資本ストック!E164),0)</f>
        <v>12.694272791052386</v>
      </c>
      <c r="F164" s="4">
        <f>IF(資本ストック!F164&gt;0,LN(資本ストック!F164),0)</f>
        <v>13.395428040847372</v>
      </c>
      <c r="G164" s="4">
        <f>IF(資本ストック!G164&gt;0,LN(資本ストック!G164),0)</f>
        <v>14.085962120338209</v>
      </c>
      <c r="H164" s="4">
        <f>IF(資本ストック!H164&gt;0,LN(資本ストック!H164),0)</f>
        <v>14.605494080951319</v>
      </c>
      <c r="I164" s="4">
        <f>IF(資本ストック!I164&gt;0,LN(資本ストック!I164),0)</f>
        <v>14.687608534968259</v>
      </c>
      <c r="K164" s="6">
        <f t="shared" ref="K164" si="708">E164-E$1107</f>
        <v>-5.5729520789302711E-3</v>
      </c>
      <c r="L164" s="6">
        <f t="shared" ref="L164" si="709">F164-F$1107</f>
        <v>-0.101481646467251</v>
      </c>
      <c r="M164" s="6">
        <f t="shared" ref="M164" si="710">G164-G$1107</f>
        <v>9.2269803983683119E-2</v>
      </c>
      <c r="N164" s="6">
        <f t="shared" ref="N164" si="711">H164-H$1107</f>
        <v>1.7062980297071206E-2</v>
      </c>
      <c r="O164" s="6">
        <f t="shared" ref="O164" si="712">I164-I$1107</f>
        <v>6.1323632605029488E-2</v>
      </c>
      <c r="Q164" s="6">
        <f>K164-logHir!K164</f>
        <v>-0.10691488226709289</v>
      </c>
      <c r="R164" s="6">
        <f>L164-logHir!L164</f>
        <v>-0.14440399173831153</v>
      </c>
      <c r="S164" s="6">
        <f>M164-logHir!M164</f>
        <v>8.6822566453827577E-2</v>
      </c>
      <c r="T164" s="6">
        <f>N164-logHir!N164</f>
        <v>1.6344008489657114E-3</v>
      </c>
      <c r="U164" s="6">
        <f>O164-logHir!O164</f>
        <v>0.10352062961941932</v>
      </c>
    </row>
    <row r="165" spans="1:21" x14ac:dyDescent="0.15">
      <c r="A165" s="1">
        <v>8</v>
      </c>
      <c r="B165" s="1" t="s">
        <v>56</v>
      </c>
      <c r="C165" s="1">
        <v>1</v>
      </c>
      <c r="D165" s="1" t="s">
        <v>147</v>
      </c>
      <c r="E165" s="4">
        <f>IF(資本ストック!E165&gt;0,LN(資本ストック!E165),0)</f>
        <v>14.102952908834059</v>
      </c>
      <c r="F165" s="4">
        <f>IF(資本ストック!F165&gt;0,LN(資本ストック!F165),0)</f>
        <v>14.15023963295182</v>
      </c>
      <c r="G165" s="4">
        <f>IF(資本ストック!G165&gt;0,LN(資本ストック!G165),0)</f>
        <v>14.613533541243841</v>
      </c>
      <c r="H165" s="4">
        <f>IF(資本ストック!H165&gt;0,LN(資本ストック!H165),0)</f>
        <v>14.969130814347405</v>
      </c>
      <c r="I165" s="4">
        <f>IF(資本ストック!I165&gt;0,LN(資本ストック!I165),0)</f>
        <v>15.075680468936278</v>
      </c>
      <c r="K165" s="6">
        <f t="shared" ref="K165" si="713">E165-E$1085</f>
        <v>0.68980420041642887</v>
      </c>
      <c r="L165" s="6">
        <f t="shared" ref="L165" si="714">F165-F$1085</f>
        <v>0.51165391186523124</v>
      </c>
      <c r="M165" s="6">
        <f t="shared" ref="M165" si="715">G165-G$1085</f>
        <v>0.62668705011357773</v>
      </c>
      <c r="N165" s="6">
        <f t="shared" ref="N165" si="716">H165-H$1085</f>
        <v>0.78321976586804176</v>
      </c>
      <c r="O165" s="6">
        <f t="shared" ref="O165" si="717">I165-I$1085</f>
        <v>0.87448441741129734</v>
      </c>
      <c r="Q165" s="6">
        <f>K165-logHir!K165</f>
        <v>-5.502475082543512E-2</v>
      </c>
      <c r="R165" s="6">
        <f>L165-logHir!L165</f>
        <v>-0.33517636754570468</v>
      </c>
      <c r="S165" s="6">
        <f>M165-logHir!M165</f>
        <v>-0.12778297507068892</v>
      </c>
      <c r="T165" s="6">
        <f>N165-logHir!N165</f>
        <v>6.7128569756128798E-2</v>
      </c>
      <c r="U165" s="6">
        <f>O165-logHir!O165</f>
        <v>0.20100993125975641</v>
      </c>
    </row>
    <row r="166" spans="1:21" x14ac:dyDescent="0.15">
      <c r="A166" s="1">
        <v>8</v>
      </c>
      <c r="B166" s="1" t="s">
        <v>56</v>
      </c>
      <c r="C166" s="1">
        <v>2</v>
      </c>
      <c r="D166" s="1" t="s">
        <v>148</v>
      </c>
      <c r="E166" s="4">
        <f>IF(資本ストック!E166&gt;0,LN(資本ストック!E166),0)</f>
        <v>11.109026443228366</v>
      </c>
      <c r="F166" s="4">
        <f>IF(資本ストック!F166&gt;0,LN(資本ストック!F166),0)</f>
        <v>10.748957024349872</v>
      </c>
      <c r="G166" s="4">
        <f>IF(資本ストック!G166&gt;0,LN(資本ストック!G166),0)</f>
        <v>10.973688615054582</v>
      </c>
      <c r="H166" s="4">
        <f>IF(資本ストック!H166&gt;0,LN(資本ストック!H166),0)</f>
        <v>11.318214718753227</v>
      </c>
      <c r="I166" s="4">
        <f>IF(資本ストック!I166&gt;0,LN(資本ストック!I166),0)</f>
        <v>11.10623845468441</v>
      </c>
      <c r="K166" s="6">
        <f t="shared" ref="K166" si="718">E166-E$1086</f>
        <v>1.1639112159926128</v>
      </c>
      <c r="L166" s="6">
        <f t="shared" ref="L166" si="719">F166-F$1086</f>
        <v>0.63437744833307086</v>
      </c>
      <c r="M166" s="6">
        <f t="shared" ref="M166" si="720">G166-G$1086</f>
        <v>0.76751424065861329</v>
      </c>
      <c r="N166" s="6">
        <f t="shared" ref="N166" si="721">H166-H$1086</f>
        <v>1.1264715994217376</v>
      </c>
      <c r="O166" s="6">
        <f t="shared" ref="O166" si="722">I166-I$1086</f>
        <v>1.0513482962354441</v>
      </c>
      <c r="Q166" s="6">
        <f>K166-logHir!K166</f>
        <v>0.26154581907606911</v>
      </c>
      <c r="R166" s="6">
        <f>L166-logHir!L166</f>
        <v>0.25030892584446107</v>
      </c>
      <c r="S166" s="6">
        <f>M166-logHir!M166</f>
        <v>0.18567097725953907</v>
      </c>
      <c r="T166" s="6">
        <f>N166-logHir!N166</f>
        <v>0.86984226389926445</v>
      </c>
      <c r="U166" s="6">
        <f>O166-logHir!O166</f>
        <v>0.8713428971950421</v>
      </c>
    </row>
    <row r="167" spans="1:21" x14ac:dyDescent="0.15">
      <c r="A167" s="1">
        <v>8</v>
      </c>
      <c r="B167" s="1" t="s">
        <v>106</v>
      </c>
      <c r="C167" s="1">
        <v>3</v>
      </c>
      <c r="D167" s="1" t="s">
        <v>155</v>
      </c>
      <c r="E167" s="4">
        <f>IF(資本ストック!E167&gt;0,LN(資本ストック!E167),0)</f>
        <v>11.388743664235893</v>
      </c>
      <c r="F167" s="4">
        <f>IF(資本ストック!F167&gt;0,LN(資本ストック!F167),0)</f>
        <v>12.466518665060461</v>
      </c>
      <c r="G167" s="4">
        <f>IF(資本ストック!G167&gt;0,LN(資本ストック!G167),0)</f>
        <v>13.066327721244495</v>
      </c>
      <c r="H167" s="4">
        <f>IF(資本ストック!H167&gt;0,LN(資本ストック!H167),0)</f>
        <v>13.708317049254967</v>
      </c>
      <c r="I167" s="4">
        <f>IF(資本ストック!I167&gt;0,LN(資本ストック!I167),0)</f>
        <v>13.857276871296561</v>
      </c>
      <c r="K167" s="6">
        <f t="shared" ref="K167" si="723">E167-E$1087</f>
        <v>0.38353274684259198</v>
      </c>
      <c r="L167" s="6">
        <f t="shared" ref="L167" si="724">F167-F$1087</f>
        <v>0.86783439889653202</v>
      </c>
      <c r="M167" s="6">
        <f t="shared" ref="M167" si="725">G167-G$1087</f>
        <v>0.93215259027842201</v>
      </c>
      <c r="N167" s="6">
        <f t="shared" ref="N167" si="726">H167-H$1087</f>
        <v>1.2130015678594486</v>
      </c>
      <c r="O167" s="6">
        <f t="shared" ref="O167" si="727">I167-I$1087</f>
        <v>1.3291387397367576</v>
      </c>
      <c r="Q167" s="6">
        <f>K167-logHir!K167</f>
        <v>0.23173143277957031</v>
      </c>
      <c r="R167" s="6">
        <f>L167-logHir!L167</f>
        <v>0.47660681091007184</v>
      </c>
      <c r="S167" s="6">
        <f>M167-logHir!M167</f>
        <v>0.45094077326203141</v>
      </c>
      <c r="T167" s="6">
        <f>N167-logHir!N167</f>
        <v>0.59509370393006478</v>
      </c>
      <c r="U167" s="6">
        <f>O167-logHir!O167</f>
        <v>0.62895198579488287</v>
      </c>
    </row>
    <row r="168" spans="1:21" x14ac:dyDescent="0.15">
      <c r="A168" s="1">
        <v>8</v>
      </c>
      <c r="B168" s="1" t="s">
        <v>106</v>
      </c>
      <c r="C168" s="1">
        <v>4</v>
      </c>
      <c r="D168" s="1" t="s">
        <v>156</v>
      </c>
      <c r="E168" s="4">
        <f>IF(資本ストック!E168&gt;0,LN(資本ストック!E168),0)</f>
        <v>9.2348351192142886</v>
      </c>
      <c r="F168" s="4">
        <f>IF(資本ストック!F168&gt;0,LN(資本ストック!F168),0)</f>
        <v>10.034844897783335</v>
      </c>
      <c r="G168" s="4">
        <f>IF(資本ストック!G168&gt;0,LN(資本ストック!G168),0)</f>
        <v>10.844965958224329</v>
      </c>
      <c r="H168" s="4">
        <f>IF(資本ストック!H168&gt;0,LN(資本ストック!H168),0)</f>
        <v>11.230960258457813</v>
      </c>
      <c r="I168" s="4">
        <f>IF(資本ストック!I168&gt;0,LN(資本ストック!I168),0)</f>
        <v>11.417193545834344</v>
      </c>
      <c r="K168" s="6">
        <f t="shared" ref="K168" si="728">E168-E$1088</f>
        <v>-1.4726714591936965</v>
      </c>
      <c r="L168" s="6">
        <f t="shared" ref="L168" si="729">F168-F$1088</f>
        <v>-1.1335318240621071</v>
      </c>
      <c r="M168" s="6">
        <f t="shared" ref="M168" si="730">G168-G$1088</f>
        <v>-0.61677420273703731</v>
      </c>
      <c r="N168" s="6">
        <f t="shared" ref="N168" si="731">H168-H$1088</f>
        <v>-0.29020187695739175</v>
      </c>
      <c r="O168" s="6">
        <f t="shared" ref="O168" si="732">I168-I$1088</f>
        <v>7.0612156616354227E-2</v>
      </c>
      <c r="Q168" s="6">
        <f>K168-logHir!K168</f>
        <v>-1.1987582824846257</v>
      </c>
      <c r="R168" s="6">
        <f>L168-logHir!L168</f>
        <v>-0.99898132647486548</v>
      </c>
      <c r="S168" s="6">
        <f>M168-logHir!M168</f>
        <v>-0.40882945481180677</v>
      </c>
      <c r="T168" s="6">
        <f>N168-logHir!N168</f>
        <v>-0.16884970224628404</v>
      </c>
      <c r="U168" s="6">
        <f>O168-logHir!O168</f>
        <v>0.19726988686696778</v>
      </c>
    </row>
    <row r="169" spans="1:21" x14ac:dyDescent="0.15">
      <c r="A169" s="1">
        <v>8</v>
      </c>
      <c r="B169" s="1" t="s">
        <v>106</v>
      </c>
      <c r="C169" s="1">
        <v>5</v>
      </c>
      <c r="D169" s="1" t="s">
        <v>157</v>
      </c>
      <c r="E169" s="4">
        <f>IF(資本ストック!E169&gt;0,LN(資本ストック!E169),0)</f>
        <v>10.279581294534294</v>
      </c>
      <c r="F169" s="4">
        <f>IF(資本ストック!F169&gt;0,LN(資本ストック!F169),0)</f>
        <v>11.167785276414703</v>
      </c>
      <c r="G169" s="4">
        <f>IF(資本ストック!G169&gt;0,LN(資本ストック!G169),0)</f>
        <v>11.638306056066275</v>
      </c>
      <c r="H169" s="4">
        <f>IF(資本ストック!H169&gt;0,LN(資本ストック!H169),0)</f>
        <v>12.075107052306958</v>
      </c>
      <c r="I169" s="4">
        <f>IF(資本ストック!I169&gt;0,LN(資本ストック!I169),0)</f>
        <v>12.159650753544975</v>
      </c>
      <c r="K169" s="6">
        <f t="shared" ref="K169" si="733">E169-E$1089</f>
        <v>0.10114824764899133</v>
      </c>
      <c r="L169" s="6">
        <f t="shared" ref="L169" si="734">F169-F$1089</f>
        <v>0.60532954774180325</v>
      </c>
      <c r="M169" s="6">
        <f t="shared" ref="M169" si="735">G169-G$1089</f>
        <v>0.63283789102762888</v>
      </c>
      <c r="N169" s="6">
        <f t="shared" ref="N169" si="736">H169-H$1089</f>
        <v>0.76578407602201004</v>
      </c>
      <c r="O169" s="6">
        <f t="shared" ref="O169" si="737">I169-I$1089</f>
        <v>0.8089315652362643</v>
      </c>
      <c r="Q169" s="6">
        <f>K169-logHir!K169</f>
        <v>0.36952037869207821</v>
      </c>
      <c r="R169" s="6">
        <f>L169-logHir!L169</f>
        <v>0.27337466988802994</v>
      </c>
      <c r="S169" s="6">
        <f>M169-logHir!M169</f>
        <v>3.6833556601454376E-2</v>
      </c>
      <c r="T169" s="6">
        <f>N169-logHir!N169</f>
        <v>-2.2054072370993438E-2</v>
      </c>
      <c r="U169" s="6">
        <f>O169-logHir!O169</f>
        <v>4.6678075096219018E-2</v>
      </c>
    </row>
    <row r="170" spans="1:21" x14ac:dyDescent="0.15">
      <c r="A170" s="1">
        <v>8</v>
      </c>
      <c r="B170" s="1" t="s">
        <v>106</v>
      </c>
      <c r="C170" s="1">
        <v>6</v>
      </c>
      <c r="D170" s="1" t="s">
        <v>49</v>
      </c>
      <c r="E170" s="4">
        <f>IF(資本ストック!E170&gt;0,LN(資本ストック!E170),0)</f>
        <v>11.420089537536409</v>
      </c>
      <c r="F170" s="4">
        <f>IF(資本ストック!F170&gt;0,LN(資本ストック!F170),0)</f>
        <v>12.722569847874906</v>
      </c>
      <c r="G170" s="4">
        <f>IF(資本ストック!G170&gt;0,LN(資本ストック!G170),0)</f>
        <v>13.332836915106952</v>
      </c>
      <c r="H170" s="4">
        <f>IF(資本ストック!H170&gt;0,LN(資本ストック!H170),0)</f>
        <v>13.795095037203509</v>
      </c>
      <c r="I170" s="4">
        <f>IF(資本ストック!I170&gt;0,LN(資本ストック!I170),0)</f>
        <v>13.968639302720756</v>
      </c>
      <c r="K170" s="6">
        <f t="shared" ref="K170" si="738">E170-E$1090</f>
        <v>0.34088362980823561</v>
      </c>
      <c r="L170" s="6">
        <f t="shared" ref="L170" si="739">F170-F$1090</f>
        <v>1.3278209301530204</v>
      </c>
      <c r="M170" s="6">
        <f t="shared" ref="M170" si="740">G170-G$1090</f>
        <v>1.5573916188102004</v>
      </c>
      <c r="N170" s="6">
        <f t="shared" ref="N170" si="741">H170-H$1090</f>
        <v>1.7619188372666219</v>
      </c>
      <c r="O170" s="6">
        <f t="shared" ref="O170" si="742">I170-I$1090</f>
        <v>1.6815045522064054</v>
      </c>
      <c r="Q170" s="6">
        <f>K170-logHir!K170</f>
        <v>0.53444268918499027</v>
      </c>
      <c r="R170" s="6">
        <f>L170-logHir!L170</f>
        <v>0.7257175281523125</v>
      </c>
      <c r="S170" s="6">
        <f>M170-logHir!M170</f>
        <v>0.68930602929023976</v>
      </c>
      <c r="T170" s="6">
        <f>N170-logHir!N170</f>
        <v>0.72463885674939021</v>
      </c>
      <c r="U170" s="6">
        <f>O170-logHir!O170</f>
        <v>0.64031355054481232</v>
      </c>
    </row>
    <row r="171" spans="1:21" x14ac:dyDescent="0.15">
      <c r="A171" s="1">
        <v>8</v>
      </c>
      <c r="B171" s="1" t="s">
        <v>106</v>
      </c>
      <c r="C171" s="1">
        <v>7</v>
      </c>
      <c r="D171" s="1" t="s">
        <v>158</v>
      </c>
      <c r="E171" s="4">
        <f>IF(資本ストック!E171&gt;0,LN(資本ストック!E171),0)</f>
        <v>11.005195470521867</v>
      </c>
      <c r="F171" s="4">
        <f>IF(資本ストック!F171&gt;0,LN(資本ストック!F171),0)</f>
        <v>11.832385099160746</v>
      </c>
      <c r="G171" s="4">
        <f>IF(資本ストック!G171&gt;0,LN(資本ストック!G171),0)</f>
        <v>12.003036856788345</v>
      </c>
      <c r="H171" s="4">
        <f>IF(資本ストック!H171&gt;0,LN(資本ストック!H171),0)</f>
        <v>12.442789623931361</v>
      </c>
      <c r="I171" s="4">
        <f>IF(資本ストック!I171&gt;0,LN(資本ストック!I171),0)</f>
        <v>12.631367203722279</v>
      </c>
      <c r="K171" s="6">
        <f t="shared" ref="K171" si="743">E171-E$1091</f>
        <v>1.7265563341499082</v>
      </c>
      <c r="L171" s="6">
        <f t="shared" ref="L171" si="744">F171-F$1091</f>
        <v>1.831022045156347</v>
      </c>
      <c r="M171" s="6">
        <f t="shared" ref="M171" si="745">G171-G$1091</f>
        <v>2.0304966939858975</v>
      </c>
      <c r="N171" s="6">
        <f t="shared" ref="N171" si="746">H171-H$1091</f>
        <v>1.9549611084103304</v>
      </c>
      <c r="O171" s="6">
        <f t="shared" ref="O171" si="747">I171-I$1091</f>
        <v>2.1023206146521236</v>
      </c>
      <c r="Q171" s="6">
        <f>K171-logHir!K171</f>
        <v>0.72998475266977714</v>
      </c>
      <c r="R171" s="6">
        <f>L171-logHir!L171</f>
        <v>0.22732269505828562</v>
      </c>
      <c r="S171" s="6">
        <f>M171-logHir!M171</f>
        <v>0.72068587048125465</v>
      </c>
      <c r="T171" s="6">
        <f>N171-logHir!N171</f>
        <v>0.54093550047554562</v>
      </c>
      <c r="U171" s="6">
        <f>O171-logHir!O171</f>
        <v>0.91527823148666876</v>
      </c>
    </row>
    <row r="172" spans="1:21" x14ac:dyDescent="0.15">
      <c r="A172" s="1">
        <v>8</v>
      </c>
      <c r="B172" s="1" t="s">
        <v>106</v>
      </c>
      <c r="C172" s="1">
        <v>8</v>
      </c>
      <c r="D172" s="1" t="s">
        <v>159</v>
      </c>
      <c r="E172" s="4">
        <f>IF(資本ストック!E172&gt;0,LN(資本ストック!E172),0)</f>
        <v>11.510787026397839</v>
      </c>
      <c r="F172" s="4">
        <f>IF(資本ストック!F172&gt;0,LN(資本ストック!F172),0)</f>
        <v>11.982483738319912</v>
      </c>
      <c r="G172" s="4">
        <f>IF(資本ストック!G172&gt;0,LN(資本ストック!G172),0)</f>
        <v>12.466988926335556</v>
      </c>
      <c r="H172" s="4">
        <f>IF(資本ストック!H172&gt;0,LN(資本ストック!H172),0)</f>
        <v>12.440320847939024</v>
      </c>
      <c r="I172" s="4">
        <f>IF(資本ストック!I172&gt;0,LN(資本ストック!I172),0)</f>
        <v>12.403219026179924</v>
      </c>
      <c r="K172" s="6">
        <f t="shared" ref="K172" si="748">E172-E$1092</f>
        <v>0.72730305232181003</v>
      </c>
      <c r="L172" s="6">
        <f t="shared" ref="L172" si="749">F172-F$1092</f>
        <v>0.94733021422930008</v>
      </c>
      <c r="M172" s="6">
        <f t="shared" ref="M172" si="750">G172-G$1092</f>
        <v>1.1655413700955997</v>
      </c>
      <c r="N172" s="6">
        <f t="shared" ref="N172" si="751">H172-H$1092</f>
        <v>1.082772291238939</v>
      </c>
      <c r="O172" s="6">
        <f t="shared" ref="O172" si="752">I172-I$1092</f>
        <v>1.0985371902384813</v>
      </c>
      <c r="Q172" s="6">
        <f>K172-logHir!K172</f>
        <v>0.24034522775441047</v>
      </c>
      <c r="R172" s="6">
        <f>L172-logHir!L172</f>
        <v>0.2527247828014545</v>
      </c>
      <c r="S172" s="6">
        <f>M172-logHir!M172</f>
        <v>0.26791526230582541</v>
      </c>
      <c r="T172" s="6">
        <f>N172-logHir!N172</f>
        <v>0.14637613729560428</v>
      </c>
      <c r="U172" s="6">
        <f>O172-logHir!O172</f>
        <v>0.23306079543278813</v>
      </c>
    </row>
    <row r="173" spans="1:21" x14ac:dyDescent="0.15">
      <c r="A173" s="1">
        <v>8</v>
      </c>
      <c r="B173" s="1" t="s">
        <v>106</v>
      </c>
      <c r="C173" s="1">
        <v>9</v>
      </c>
      <c r="D173" s="1" t="s">
        <v>160</v>
      </c>
      <c r="E173" s="4">
        <f>IF(資本ストック!E173&gt;0,LN(資本ストック!E173),0)</f>
        <v>12.47899103455709</v>
      </c>
      <c r="F173" s="4">
        <f>IF(資本ストック!F173&gt;0,LN(資本ストック!F173),0)</f>
        <v>13.843580477498346</v>
      </c>
      <c r="G173" s="4">
        <f>IF(資本ストック!G173&gt;0,LN(資本ストック!G173),0)</f>
        <v>14.271780588198851</v>
      </c>
      <c r="H173" s="4">
        <f>IF(資本ストック!H173&gt;0,LN(資本ストック!H173),0)</f>
        <v>14.475762808629455</v>
      </c>
      <c r="I173" s="4">
        <f>IF(資本ストック!I173&gt;0,LN(資本ストック!I173),0)</f>
        <v>14.476485800217404</v>
      </c>
      <c r="K173" s="6">
        <f t="shared" ref="K173" si="753">E173-E$1093</f>
        <v>1.222182874849354</v>
      </c>
      <c r="L173" s="6">
        <f t="shared" ref="L173" si="754">F173-F$1093</f>
        <v>2.0009090915225904</v>
      </c>
      <c r="M173" s="6">
        <f t="shared" ref="M173" si="755">G173-G$1093</f>
        <v>2.1185957359453749</v>
      </c>
      <c r="N173" s="6">
        <f t="shared" ref="N173" si="756">H173-H$1093</f>
        <v>2.2353576582252277</v>
      </c>
      <c r="O173" s="6">
        <f t="shared" ref="O173" si="757">I173-I$1093</f>
        <v>2.1455496547086437</v>
      </c>
      <c r="Q173" s="6">
        <f>K173-logHir!K173</f>
        <v>0.28489717834960615</v>
      </c>
      <c r="R173" s="6">
        <f>L173-logHir!L173</f>
        <v>0.56612643198709733</v>
      </c>
      <c r="S173" s="6">
        <f>M173-logHir!M173</f>
        <v>0.54080091748974546</v>
      </c>
      <c r="T173" s="6">
        <f>N173-logHir!N173</f>
        <v>0.66438798518053055</v>
      </c>
      <c r="U173" s="6">
        <f>O173-logHir!O173</f>
        <v>0.6940892880219387</v>
      </c>
    </row>
    <row r="174" spans="1:21" x14ac:dyDescent="0.15">
      <c r="A174" s="1">
        <v>8</v>
      </c>
      <c r="B174" s="1" t="s">
        <v>106</v>
      </c>
      <c r="C174" s="1">
        <v>10</v>
      </c>
      <c r="D174" s="1" t="s">
        <v>161</v>
      </c>
      <c r="E174" s="4">
        <f>IF(資本ストック!E174&gt;0,LN(資本ストック!E174),0)</f>
        <v>10.680159281038234</v>
      </c>
      <c r="F174" s="4">
        <f>IF(資本ストック!F174&gt;0,LN(資本ストック!F174),0)</f>
        <v>11.341124297040091</v>
      </c>
      <c r="G174" s="4">
        <f>IF(資本ストック!G174&gt;0,LN(資本ストック!G174),0)</f>
        <v>12.033875427452628</v>
      </c>
      <c r="H174" s="4">
        <f>IF(資本ストック!H174&gt;0,LN(資本ストック!H174),0)</f>
        <v>12.453586712979209</v>
      </c>
      <c r="I174" s="4">
        <f>IF(資本ストック!I174&gt;0,LN(資本ストック!I174),0)</f>
        <v>12.499825004016277</v>
      </c>
      <c r="K174" s="6">
        <f t="shared" ref="K174" si="758">E174-E$1094</f>
        <v>0.43883930309130115</v>
      </c>
      <c r="L174" s="6">
        <f t="shared" ref="L174" si="759">F174-F$1094</f>
        <v>0.72979247505578648</v>
      </c>
      <c r="M174" s="6">
        <f t="shared" ref="M174" si="760">G174-G$1094</f>
        <v>0.96890178452767728</v>
      </c>
      <c r="N174" s="6">
        <f t="shared" ref="N174" si="761">H174-H$1094</f>
        <v>1.120918223485047</v>
      </c>
      <c r="O174" s="6">
        <f t="shared" ref="O174" si="762">I174-I$1094</f>
        <v>1.1637146660757374</v>
      </c>
      <c r="Q174" s="6">
        <f>K174-logHir!K174</f>
        <v>0.13312086397214351</v>
      </c>
      <c r="R174" s="6">
        <f>L174-logHir!L174</f>
        <v>0.17261300877863306</v>
      </c>
      <c r="S174" s="6">
        <f>M174-logHir!M174</f>
        <v>0.29761739766045636</v>
      </c>
      <c r="T174" s="6">
        <f>N174-logHir!N174</f>
        <v>0.24373184261769687</v>
      </c>
      <c r="U174" s="6">
        <f>O174-logHir!O174</f>
        <v>0.26660995552137656</v>
      </c>
    </row>
    <row r="175" spans="1:21" x14ac:dyDescent="0.15">
      <c r="A175" s="1">
        <v>8</v>
      </c>
      <c r="B175" s="1" t="s">
        <v>106</v>
      </c>
      <c r="C175" s="1">
        <v>11</v>
      </c>
      <c r="D175" s="1" t="s">
        <v>162</v>
      </c>
      <c r="E175" s="4">
        <f>IF(資本ストック!E175&gt;0,LN(資本ストック!E175),0)</f>
        <v>11.428276361025095</v>
      </c>
      <c r="F175" s="4">
        <f>IF(資本ストック!F175&gt;0,LN(資本ストック!F175),0)</f>
        <v>12.479715769198778</v>
      </c>
      <c r="G175" s="4">
        <f>IF(資本ストック!G175&gt;0,LN(資本ストック!G175),0)</f>
        <v>13.570463855062714</v>
      </c>
      <c r="H175" s="4">
        <f>IF(資本ストック!H175&gt;0,LN(資本ストック!H175),0)</f>
        <v>14.113282413955638</v>
      </c>
      <c r="I175" s="4">
        <f>IF(資本ストック!I175&gt;0,LN(資本ストック!I175),0)</f>
        <v>14.623868929076203</v>
      </c>
      <c r="K175" s="6">
        <f t="shared" ref="K175" si="763">E175-E$1095</f>
        <v>0.61207575004672954</v>
      </c>
      <c r="L175" s="6">
        <f t="shared" ref="L175" si="764">F175-F$1095</f>
        <v>1.2619574712952346</v>
      </c>
      <c r="M175" s="6">
        <f t="shared" ref="M175" si="765">G175-G$1095</f>
        <v>1.643834525073764</v>
      </c>
      <c r="N175" s="6">
        <f t="shared" ref="N175" si="766">H175-H$1095</f>
        <v>1.7693673291664602</v>
      </c>
      <c r="O175" s="6">
        <f t="shared" ref="O175" si="767">I175-I$1095</f>
        <v>2.1171207313785363</v>
      </c>
      <c r="Q175" s="6">
        <f>K175-logHir!K175</f>
        <v>3.6902528603343754E-2</v>
      </c>
      <c r="R175" s="6">
        <f>L175-logHir!L175</f>
        <v>0.33526773816422484</v>
      </c>
      <c r="S175" s="6">
        <f>M175-logHir!M175</f>
        <v>0.37297860865840526</v>
      </c>
      <c r="T175" s="6">
        <f>N175-logHir!N175</f>
        <v>0.55114014362137631</v>
      </c>
      <c r="U175" s="6">
        <f>O175-logHir!O175</f>
        <v>0.90406635851687689</v>
      </c>
    </row>
    <row r="176" spans="1:21" x14ac:dyDescent="0.15">
      <c r="A176" s="1">
        <v>8</v>
      </c>
      <c r="B176" s="1" t="s">
        <v>106</v>
      </c>
      <c r="C176" s="1">
        <v>12</v>
      </c>
      <c r="D176" s="1" t="s">
        <v>163</v>
      </c>
      <c r="E176" s="4">
        <f>IF(資本ストック!E176&gt;0,LN(資本ストック!E176),0)</f>
        <v>12.203372289689323</v>
      </c>
      <c r="F176" s="4">
        <f>IF(資本ストック!F176&gt;0,LN(資本ストック!F176),0)</f>
        <v>12.489436475701696</v>
      </c>
      <c r="G176" s="4">
        <f>IF(資本ストック!G176&gt;0,LN(資本ストック!G176),0)</f>
        <v>13.578194578645608</v>
      </c>
      <c r="H176" s="4">
        <f>IF(資本ストック!H176&gt;0,LN(資本ストック!H176),0)</f>
        <v>14.147021227602108</v>
      </c>
      <c r="I176" s="4">
        <f>IF(資本ストック!I176&gt;0,LN(資本ストック!I176),0)</f>
        <v>14.195846581786011</v>
      </c>
      <c r="K176" s="6">
        <f t="shared" ref="K176" si="768">E176-E$1096</f>
        <v>2.0721256512723105</v>
      </c>
      <c r="L176" s="6">
        <f t="shared" ref="L176" si="769">F176-F$1096</f>
        <v>1.4681981225132041</v>
      </c>
      <c r="M176" s="6">
        <f t="shared" ref="M176" si="770">G176-G$1096</f>
        <v>1.0932389651632413</v>
      </c>
      <c r="N176" s="6">
        <f t="shared" ref="N176" si="771">H176-H$1096</f>
        <v>0.99964017401264549</v>
      </c>
      <c r="O176" s="6">
        <f t="shared" ref="O176" si="772">I176-I$1096</f>
        <v>0.82866447629140794</v>
      </c>
      <c r="Q176" s="6">
        <f>K176-logHir!K176</f>
        <v>0.40698825307807596</v>
      </c>
      <c r="R176" s="6">
        <f>L176-logHir!L176</f>
        <v>0.15216410196335239</v>
      </c>
      <c r="S176" s="6">
        <f>M176-logHir!M176</f>
        <v>8.7894223353421452E-2</v>
      </c>
      <c r="T176" s="6">
        <f>N176-logHir!N176</f>
        <v>0.1478914658661914</v>
      </c>
      <c r="U176" s="6">
        <f>O176-logHir!O176</f>
        <v>-6.3744094377460314E-2</v>
      </c>
    </row>
    <row r="177" spans="1:21" x14ac:dyDescent="0.15">
      <c r="A177" s="1">
        <v>8</v>
      </c>
      <c r="B177" s="1" t="s">
        <v>106</v>
      </c>
      <c r="C177" s="1">
        <v>13</v>
      </c>
      <c r="D177" s="1" t="s">
        <v>164</v>
      </c>
      <c r="E177" s="4">
        <f>IF(資本ストック!E177&gt;0,LN(資本ストック!E177),0)</f>
        <v>9.4264241066935366</v>
      </c>
      <c r="F177" s="4">
        <f>IF(資本ストック!F177&gt;0,LN(資本ストック!F177),0)</f>
        <v>10.989079220602331</v>
      </c>
      <c r="G177" s="4">
        <f>IF(資本ストック!G177&gt;0,LN(資本ストック!G177),0)</f>
        <v>11.832717101253529</v>
      </c>
      <c r="H177" s="4">
        <f>IF(資本ストック!H177&gt;0,LN(資本ストック!H177),0)</f>
        <v>11.924385855890709</v>
      </c>
      <c r="I177" s="4">
        <f>IF(資本ストック!I177&gt;0,LN(資本ストック!I177),0)</f>
        <v>12.266071120996861</v>
      </c>
      <c r="K177" s="6">
        <f t="shared" ref="K177" si="773">E177-E$1097</f>
        <v>-0.2043116006179293</v>
      </c>
      <c r="L177" s="6">
        <f t="shared" ref="L177" si="774">F177-F$1097</f>
        <v>-5.341837053695464E-2</v>
      </c>
      <c r="M177" s="6">
        <f t="shared" ref="M177" si="775">G177-G$1097</f>
        <v>0.19984816408433304</v>
      </c>
      <c r="N177" s="6">
        <f t="shared" ref="N177" si="776">H177-H$1097</f>
        <v>-5.8314811481714912E-2</v>
      </c>
      <c r="O177" s="6">
        <f t="shared" ref="O177" si="777">I177-I$1097</f>
        <v>0.10047913562212152</v>
      </c>
      <c r="Q177" s="6">
        <f>K177-logHir!K177</f>
        <v>-0.39595632143339188</v>
      </c>
      <c r="R177" s="6">
        <f>L177-logHir!L177</f>
        <v>-1.0704304119198973</v>
      </c>
      <c r="S177" s="6">
        <f>M177-logHir!M177</f>
        <v>-0.55687259036018411</v>
      </c>
      <c r="T177" s="6">
        <f>N177-logHir!N177</f>
        <v>-0.50208622585743434</v>
      </c>
      <c r="U177" s="6">
        <f>O177-logHir!O177</f>
        <v>-0.33692658183069391</v>
      </c>
    </row>
    <row r="178" spans="1:21" x14ac:dyDescent="0.15">
      <c r="A178" s="1">
        <v>8</v>
      </c>
      <c r="B178" s="1" t="s">
        <v>106</v>
      </c>
      <c r="C178" s="1">
        <v>14</v>
      </c>
      <c r="D178" s="1" t="s">
        <v>165</v>
      </c>
      <c r="E178" s="4">
        <f>IF(資本ストック!E178&gt;0,LN(資本ストック!E178),0)</f>
        <v>8.9915601266725176</v>
      </c>
      <c r="F178" s="4">
        <f>IF(資本ストック!F178&gt;0,LN(資本ストック!F178),0)</f>
        <v>10.081668442995293</v>
      </c>
      <c r="G178" s="4">
        <f>IF(資本ストック!G178&gt;0,LN(資本ストック!G178),0)</f>
        <v>11.39302889280917</v>
      </c>
      <c r="H178" s="4">
        <f>IF(資本ストック!H178&gt;0,LN(資本ストック!H178),0)</f>
        <v>11.788124143987238</v>
      </c>
      <c r="I178" s="4">
        <f>IF(資本ストック!I178&gt;0,LN(資本ストック!I178),0)</f>
        <v>11.924345284802442</v>
      </c>
      <c r="K178" s="6">
        <f t="shared" ref="K178" si="778">E178-E$1098</f>
        <v>2.6573153373499929</v>
      </c>
      <c r="L178" s="6">
        <f t="shared" ref="L178" si="779">F178-F$1098</f>
        <v>1.7046978790909062</v>
      </c>
      <c r="M178" s="6">
        <f t="shared" ref="M178" si="780">G178-G$1098</f>
        <v>1.9966071483451291</v>
      </c>
      <c r="N178" s="6">
        <f t="shared" ref="N178" si="781">H178-H$1098</f>
        <v>1.8809346461459153</v>
      </c>
      <c r="O178" s="6">
        <f t="shared" ref="O178" si="782">I178-I$1098</f>
        <v>1.7846156385484715</v>
      </c>
      <c r="Q178" s="6">
        <f>K178-logHir!K178</f>
        <v>0.86621241737519306</v>
      </c>
      <c r="R178" s="6">
        <f>L178-logHir!L178</f>
        <v>0.1624246993412779</v>
      </c>
      <c r="S178" s="6">
        <f>M178-logHir!M178</f>
        <v>0.38513786944663764</v>
      </c>
      <c r="T178" s="6">
        <f>N178-logHir!N178</f>
        <v>0.55422714273825413</v>
      </c>
      <c r="U178" s="6">
        <f>O178-logHir!O178</f>
        <v>0.31591070544441813</v>
      </c>
    </row>
    <row r="179" spans="1:21" x14ac:dyDescent="0.15">
      <c r="A179" s="1">
        <v>8</v>
      </c>
      <c r="B179" s="1" t="s">
        <v>106</v>
      </c>
      <c r="C179" s="1">
        <v>15</v>
      </c>
      <c r="D179" s="1" t="s">
        <v>166</v>
      </c>
      <c r="E179" s="4">
        <f>IF(資本ストック!E179&gt;0,LN(資本ストック!E179),0)</f>
        <v>11.529881637284673</v>
      </c>
      <c r="F179" s="4">
        <f>IF(資本ストック!F179&gt;0,LN(資本ストック!F179),0)</f>
        <v>12.400743479197175</v>
      </c>
      <c r="G179" s="4">
        <f>IF(資本ストック!G179&gt;0,LN(資本ストック!G179),0)</f>
        <v>13.300990289033818</v>
      </c>
      <c r="H179" s="4">
        <f>IF(資本ストック!H179&gt;0,LN(資本ストック!H179),0)</f>
        <v>13.882819053462137</v>
      </c>
      <c r="I179" s="4">
        <f>IF(資本ストック!I179&gt;0,LN(資本ストック!I179),0)</f>
        <v>14.032122900364435</v>
      </c>
      <c r="K179" s="6">
        <f t="shared" ref="K179" si="783">E179-E$1099</f>
        <v>0.47741732340162635</v>
      </c>
      <c r="L179" s="6">
        <f t="shared" ref="L179" si="784">F179-F$1099</f>
        <v>0.70682246523120007</v>
      </c>
      <c r="M179" s="6">
        <f t="shared" ref="M179" si="785">G179-G$1099</f>
        <v>1.002752264889283</v>
      </c>
      <c r="N179" s="6">
        <f t="shared" ref="N179" si="786">H179-H$1099</f>
        <v>1.2796411437451241</v>
      </c>
      <c r="O179" s="6">
        <f t="shared" ref="O179" si="787">I179-I$1099</f>
        <v>1.3536239389476687</v>
      </c>
      <c r="Q179" s="6">
        <f>K179-logHir!K179</f>
        <v>0.36147859151037842</v>
      </c>
      <c r="R179" s="6">
        <f>L179-logHir!L179</f>
        <v>0.46520202363476493</v>
      </c>
      <c r="S179" s="6">
        <f>M179-logHir!M179</f>
        <v>0.58629800580941627</v>
      </c>
      <c r="T179" s="6">
        <f>N179-logHir!N179</f>
        <v>0.70017909312259974</v>
      </c>
      <c r="U179" s="6">
        <f>O179-logHir!O179</f>
        <v>0.70869414270447706</v>
      </c>
    </row>
    <row r="180" spans="1:21" x14ac:dyDescent="0.15">
      <c r="A180" s="1">
        <v>8</v>
      </c>
      <c r="B180" s="1" t="s">
        <v>56</v>
      </c>
      <c r="C180" s="1">
        <v>16</v>
      </c>
      <c r="D180" s="1" t="s">
        <v>149</v>
      </c>
      <c r="E180" s="4">
        <f>IF(資本ストック!E180&gt;0,LN(資本ストック!E180),0)</f>
        <v>12.420466394517501</v>
      </c>
      <c r="F180" s="4">
        <f>IF(資本ストック!F180&gt;0,LN(資本ストック!F180),0)</f>
        <v>12.624724626269167</v>
      </c>
      <c r="G180" s="4">
        <f>IF(資本ストック!G180&gt;0,LN(資本ストック!G180),0)</f>
        <v>13.798934757052345</v>
      </c>
      <c r="H180" s="4">
        <f>IF(資本ストック!H180&gt;0,LN(資本ストック!H180),0)</f>
        <v>13.86312378316153</v>
      </c>
      <c r="I180" s="4">
        <f>IF(資本ストック!I180&gt;0,LN(資本ストック!I180),0)</f>
        <v>13.551889617124143</v>
      </c>
      <c r="K180" s="6">
        <f t="shared" ref="K180" si="788">E180-E$1100</f>
        <v>0.56195426269704285</v>
      </c>
      <c r="L180" s="6">
        <f t="shared" ref="L180" si="789">F180-F$1100</f>
        <v>0.37420939968339795</v>
      </c>
      <c r="M180" s="6">
        <f t="shared" ref="M180" si="790">G180-G$1100</f>
        <v>1.1781180858229074</v>
      </c>
      <c r="N180" s="6">
        <f t="shared" ref="N180" si="791">H180-H$1100</f>
        <v>0.84839015487745151</v>
      </c>
      <c r="O180" s="6">
        <f t="shared" ref="O180" si="792">I180-I$1100</f>
        <v>0.63437021992290532</v>
      </c>
      <c r="Q180" s="6">
        <f>K180-logHir!K180</f>
        <v>0.59255672951567107</v>
      </c>
      <c r="R180" s="6">
        <f>L180-logHir!L180</f>
        <v>0.26821717374697762</v>
      </c>
      <c r="S180" s="6">
        <f>M180-logHir!M180</f>
        <v>0.92687119573359311</v>
      </c>
      <c r="T180" s="6">
        <f>N180-logHir!N180</f>
        <v>0.65539224797733731</v>
      </c>
      <c r="U180" s="6">
        <f>O180-logHir!O180</f>
        <v>0.31981879422560944</v>
      </c>
    </row>
    <row r="181" spans="1:21" x14ac:dyDescent="0.15">
      <c r="A181" s="1">
        <v>8</v>
      </c>
      <c r="B181" s="1" t="s">
        <v>56</v>
      </c>
      <c r="C181" s="1">
        <v>17</v>
      </c>
      <c r="D181" s="1" t="s">
        <v>150</v>
      </c>
      <c r="E181" s="4">
        <f>IF(資本ストック!E181&gt;0,LN(資本ストック!E181),0)</f>
        <v>12.833164044339259</v>
      </c>
      <c r="F181" s="4">
        <f>IF(資本ストック!F181&gt;0,LN(資本ストック!F181),0)</f>
        <v>14.480902356856877</v>
      </c>
      <c r="G181" s="4">
        <f>IF(資本ストック!G181&gt;0,LN(資本ストック!G181),0)</f>
        <v>14.659663779489293</v>
      </c>
      <c r="H181" s="4">
        <f>IF(資本ストック!H181&gt;0,LN(資本ストック!H181),0)</f>
        <v>14.777802571677775</v>
      </c>
      <c r="I181" s="4">
        <f>IF(資本ストック!I181&gt;0,LN(資本ストック!I181),0)</f>
        <v>14.735525036113406</v>
      </c>
      <c r="K181" s="6">
        <f t="shared" ref="K181" si="793">E181-E$1101</f>
        <v>0.23272793970254746</v>
      </c>
      <c r="L181" s="6">
        <f t="shared" ref="L181" si="794">F181-F$1101</f>
        <v>0.82750348382053573</v>
      </c>
      <c r="M181" s="6">
        <f t="shared" ref="M181" si="795">G181-G$1101</f>
        <v>0.65482403948208301</v>
      </c>
      <c r="N181" s="6">
        <f t="shared" ref="N181" si="796">H181-H$1101</f>
        <v>0.41326637437781777</v>
      </c>
      <c r="O181" s="6">
        <f t="shared" ref="O181" si="797">I181-I$1101</f>
        <v>0.39255984655252085</v>
      </c>
      <c r="Q181" s="6">
        <f>K181-logHir!K181</f>
        <v>0.42019939464889156</v>
      </c>
      <c r="R181" s="6">
        <f>L181-logHir!L181</f>
        <v>0.62763735148244848</v>
      </c>
      <c r="S181" s="6">
        <f>M181-logHir!M181</f>
        <v>0.32356676006166829</v>
      </c>
      <c r="T181" s="6">
        <f>N181-logHir!N181</f>
        <v>8.4585634510121466E-2</v>
      </c>
      <c r="U181" s="6">
        <f>O181-logHir!O181</f>
        <v>5.8900359151607518E-2</v>
      </c>
    </row>
    <row r="182" spans="1:21" x14ac:dyDescent="0.15">
      <c r="A182" s="1">
        <v>8</v>
      </c>
      <c r="B182" s="1" t="s">
        <v>56</v>
      </c>
      <c r="C182" s="1">
        <v>18</v>
      </c>
      <c r="D182" s="1" t="s">
        <v>151</v>
      </c>
      <c r="E182" s="4">
        <f>IF(資本ストック!E182&gt;0,LN(資本ストック!E182),0)</f>
        <v>12.28717204595613</v>
      </c>
      <c r="F182" s="4">
        <f>IF(資本ストック!F182&gt;0,LN(資本ストック!F182),0)</f>
        <v>13.308486381428454</v>
      </c>
      <c r="G182" s="4">
        <f>IF(資本ストック!G182&gt;0,LN(資本ストック!G182),0)</f>
        <v>13.901419816270474</v>
      </c>
      <c r="H182" s="4">
        <f>IF(資本ストック!H182&gt;0,LN(資本ストック!H182),0)</f>
        <v>13.924483982463</v>
      </c>
      <c r="I182" s="4">
        <f>IF(資本ストック!I182&gt;0,LN(資本ストック!I182),0)</f>
        <v>13.881209721147931</v>
      </c>
      <c r="K182" s="6">
        <f t="shared" ref="K182" si="798">E182-E$1102</f>
        <v>0.36768764499582929</v>
      </c>
      <c r="L182" s="6">
        <f t="shared" ref="L182" si="799">F182-F$1102</f>
        <v>0.17300102979264764</v>
      </c>
      <c r="M182" s="6">
        <f t="shared" ref="M182" si="800">G182-G$1102</f>
        <v>0.47833027398498729</v>
      </c>
      <c r="N182" s="6">
        <f t="shared" ref="N182" si="801">H182-H$1102</f>
        <v>0.39738935155836863</v>
      </c>
      <c r="O182" s="6">
        <f t="shared" ref="O182" si="802">I182-I$1102</f>
        <v>0.47304628530201676</v>
      </c>
      <c r="Q182" s="6">
        <f>K182-logHir!K182</f>
        <v>0.33074547614817895</v>
      </c>
      <c r="R182" s="6">
        <f>L182-logHir!L182</f>
        <v>0.10709236485915952</v>
      </c>
      <c r="S182" s="6">
        <f>M182-logHir!M182</f>
        <v>0.29907196983181272</v>
      </c>
      <c r="T182" s="6">
        <f>N182-logHir!N182</f>
        <v>0.25752107242348643</v>
      </c>
      <c r="U182" s="6">
        <f>O182-logHir!O182</f>
        <v>0.17110359227261362</v>
      </c>
    </row>
    <row r="183" spans="1:21" x14ac:dyDescent="0.15">
      <c r="A183" s="1">
        <v>8</v>
      </c>
      <c r="B183" s="1" t="s">
        <v>56</v>
      </c>
      <c r="C183" s="1">
        <v>19</v>
      </c>
      <c r="D183" s="1" t="s">
        <v>152</v>
      </c>
      <c r="E183" s="4">
        <f>IF(資本ストック!E183&gt;0,LN(資本ストック!E183),0)</f>
        <v>11.570351181902934</v>
      </c>
      <c r="F183" s="4">
        <f>IF(資本ストック!F183&gt;0,LN(資本ストック!F183),0)</f>
        <v>11.671648454692578</v>
      </c>
      <c r="G183" s="4">
        <f>IF(資本ストック!G183&gt;0,LN(資本ストック!G183),0)</f>
        <v>11.989804456810209</v>
      </c>
      <c r="H183" s="4">
        <f>IF(資本ストック!H183&gt;0,LN(資本ストック!H183),0)</f>
        <v>12.585052740702988</v>
      </c>
      <c r="I183" s="4">
        <f>IF(資本ストック!I183&gt;0,LN(資本ストック!I183),0)</f>
        <v>12.971908924874718</v>
      </c>
      <c r="K183" s="6">
        <f t="shared" ref="K183" si="803">E183-E$1103</f>
        <v>0.34576980392837164</v>
      </c>
      <c r="L183" s="6">
        <f t="shared" ref="L183" si="804">F183-F$1103</f>
        <v>8.2525868853988271E-2</v>
      </c>
      <c r="M183" s="6">
        <f t="shared" ref="M183" si="805">G183-G$1103</f>
        <v>0.18807060497299233</v>
      </c>
      <c r="N183" s="6">
        <f t="shared" ref="N183" si="806">H183-H$1103</f>
        <v>0.36224299881293653</v>
      </c>
      <c r="O183" s="6">
        <f t="shared" ref="O183" si="807">I183-I$1103</f>
        <v>0.45934184592330318</v>
      </c>
      <c r="Q183" s="6">
        <f>K183-logHir!K183</f>
        <v>0.46519867388571789</v>
      </c>
      <c r="R183" s="6">
        <f>L183-logHir!L183</f>
        <v>2.8507935437824372E-2</v>
      </c>
      <c r="S183" s="6">
        <f>M183-logHir!M183</f>
        <v>-6.7825126286749082E-3</v>
      </c>
      <c r="T183" s="6">
        <f>N183-logHir!N183</f>
        <v>8.2624943271337514E-2</v>
      </c>
      <c r="U183" s="6">
        <f>O183-logHir!O183</f>
        <v>0.1943414386604907</v>
      </c>
    </row>
    <row r="184" spans="1:21" x14ac:dyDescent="0.15">
      <c r="A184" s="1">
        <v>8</v>
      </c>
      <c r="B184" s="1" t="s">
        <v>56</v>
      </c>
      <c r="C184" s="1">
        <v>20</v>
      </c>
      <c r="D184" s="1" t="s">
        <v>153</v>
      </c>
      <c r="E184" s="4">
        <f>IF(資本ストック!E184&gt;0,LN(資本ストック!E184),0)</f>
        <v>11.242580723520337</v>
      </c>
      <c r="F184" s="4">
        <f>IF(資本ストック!F184&gt;0,LN(資本ストック!F184),0)</f>
        <v>12.9901473964673</v>
      </c>
      <c r="G184" s="4">
        <f>IF(資本ストック!G184&gt;0,LN(資本ストック!G184),0)</f>
        <v>14.303186513378822</v>
      </c>
      <c r="H184" s="4">
        <f>IF(資本ストック!H184&gt;0,LN(資本ストック!H184),0)</f>
        <v>14.709641786593263</v>
      </c>
      <c r="I184" s="4">
        <f>IF(資本ストック!I184&gt;0,LN(資本ストック!I184),0)</f>
        <v>14.728416021645851</v>
      </c>
      <c r="K184" s="6">
        <f t="shared" ref="K184" si="808">E184-E$1104</f>
        <v>0.31208095090164001</v>
      </c>
      <c r="L184" s="6">
        <f t="shared" ref="L184" si="809">F184-F$1104</f>
        <v>2.1880391618719131E-2</v>
      </c>
      <c r="M184" s="6">
        <f t="shared" ref="M184" si="810">G184-G$1104</f>
        <v>0.48223304789640764</v>
      </c>
      <c r="N184" s="6">
        <f t="shared" ref="N184" si="811">H184-H$1104</f>
        <v>0.49853934350545259</v>
      </c>
      <c r="O184" s="6">
        <f t="shared" ref="O184" si="812">I184-I$1104</f>
        <v>0.52546338015601002</v>
      </c>
      <c r="Q184" s="6">
        <f>K184-logHir!K184</f>
        <v>0.10062703653760074</v>
      </c>
      <c r="R184" s="6">
        <f>L184-logHir!L184</f>
        <v>-0.21113180559204103</v>
      </c>
      <c r="S184" s="6">
        <f>M184-logHir!M184</f>
        <v>3.2369095355543109E-2</v>
      </c>
      <c r="T184" s="6">
        <f>N184-logHir!N184</f>
        <v>0.1723136552251745</v>
      </c>
      <c r="U184" s="6">
        <f>O184-logHir!O184</f>
        <v>0.24565157674735971</v>
      </c>
    </row>
    <row r="185" spans="1:21" x14ac:dyDescent="0.15">
      <c r="A185" s="1">
        <v>8</v>
      </c>
      <c r="B185" s="1" t="s">
        <v>56</v>
      </c>
      <c r="C185" s="1">
        <v>21</v>
      </c>
      <c r="D185" s="1" t="s">
        <v>154</v>
      </c>
      <c r="E185" s="4">
        <f>IF(資本ストック!E185&gt;0,LN(資本ストック!E185),0)</f>
        <v>13.159147218939706</v>
      </c>
      <c r="F185" s="4">
        <f>IF(資本ストック!F185&gt;0,LN(資本ストック!F185),0)</f>
        <v>14.071313722731901</v>
      </c>
      <c r="G185" s="4">
        <f>IF(資本ストック!G185&gt;0,LN(資本ストック!G185),0)</f>
        <v>14.419353022277862</v>
      </c>
      <c r="H185" s="4">
        <f>IF(資本ストック!H185&gt;0,LN(資本ストック!H185),0)</f>
        <v>14.965367149765701</v>
      </c>
      <c r="I185" s="4">
        <f>IF(資本ストック!I185&gt;0,LN(資本ストック!I185),0)</f>
        <v>15.003172341599621</v>
      </c>
      <c r="K185" s="6">
        <f t="shared" ref="K185" si="813">E185-E$1105</f>
        <v>0.5671517289200203</v>
      </c>
      <c r="L185" s="6">
        <f t="shared" ref="L185" si="814">F185-F$1105</f>
        <v>0.39356033757185038</v>
      </c>
      <c r="M185" s="6">
        <f t="shared" ref="M185" si="815">G185-G$1105</f>
        <v>0.28047627750128967</v>
      </c>
      <c r="N185" s="6">
        <f t="shared" ref="N185" si="816">H185-H$1105</f>
        <v>0.41484552551379394</v>
      </c>
      <c r="O185" s="6">
        <f t="shared" ref="O185" si="817">I185-I$1105</f>
        <v>0.39840579361259287</v>
      </c>
      <c r="Q185" s="6">
        <f>K185-logHir!K185</f>
        <v>0.71233881226520523</v>
      </c>
      <c r="R185" s="6">
        <f>L185-logHir!L185</f>
        <v>0.31774627012807599</v>
      </c>
      <c r="S185" s="6">
        <f>M185-logHir!M185</f>
        <v>-1.5590294607248367E-2</v>
      </c>
      <c r="T185" s="6">
        <f>N185-logHir!N185</f>
        <v>7.4762953565814527E-2</v>
      </c>
      <c r="U185" s="6">
        <f>O185-logHir!O185</f>
        <v>-6.3581183463000457E-2</v>
      </c>
    </row>
    <row r="186" spans="1:21" x14ac:dyDescent="0.15">
      <c r="A186" s="1">
        <v>8</v>
      </c>
      <c r="B186" s="1" t="s">
        <v>7</v>
      </c>
      <c r="C186" s="1">
        <v>22</v>
      </c>
      <c r="D186" s="1" t="s">
        <v>146</v>
      </c>
      <c r="E186" s="4">
        <f>IF(資本ストック!E186&gt;0,LN(資本ストック!E186),0)</f>
        <v>12.605172044865855</v>
      </c>
      <c r="F186" s="4">
        <f>IF(資本ストック!F186&gt;0,LN(資本ストック!F186),0)</f>
        <v>13.95812131057532</v>
      </c>
      <c r="G186" s="4">
        <f>IF(資本ストック!G186&gt;0,LN(資本ストック!G186),0)</f>
        <v>14.91236456967653</v>
      </c>
      <c r="H186" s="4">
        <f>IF(資本ストック!H186&gt;0,LN(資本ストック!H186),0)</f>
        <v>15.227327833124182</v>
      </c>
      <c r="I186" s="4">
        <f>IF(資本ストック!I186&gt;0,LN(資本ストック!I186),0)</f>
        <v>15.279235042206937</v>
      </c>
      <c r="K186" s="6">
        <f t="shared" ref="K186" si="818">E186-E$1106</f>
        <v>0.4190860601726154</v>
      </c>
      <c r="L186" s="6">
        <f t="shared" ref="L186" si="819">F186-F$1106</f>
        <v>0.46900941470454072</v>
      </c>
      <c r="M186" s="6">
        <f t="shared" ref="M186" si="820">G186-G$1106</f>
        <v>0.51193247855624691</v>
      </c>
      <c r="N186" s="6">
        <f t="shared" ref="N186" si="821">H186-H$1106</f>
        <v>0.37241562184670407</v>
      </c>
      <c r="O186" s="6">
        <f t="shared" ref="O186" si="822">I186-I$1106</f>
        <v>0.37789879884674527</v>
      </c>
      <c r="Q186" s="6">
        <f>K186-logHir!K186</f>
        <v>0.47372294429839457</v>
      </c>
      <c r="R186" s="6">
        <f>L186-logHir!L186</f>
        <v>0.36406707970394336</v>
      </c>
      <c r="S186" s="6">
        <f>M186-logHir!M186</f>
        <v>0.26444239822443016</v>
      </c>
      <c r="T186" s="6">
        <f>N186-logHir!N186</f>
        <v>4.4836609304535813E-2</v>
      </c>
      <c r="U186" s="6">
        <f>O186-logHir!O186</f>
        <v>0.14805881262936182</v>
      </c>
    </row>
    <row r="187" spans="1:21" x14ac:dyDescent="0.15">
      <c r="A187" s="1">
        <v>8</v>
      </c>
      <c r="B187" s="1" t="s">
        <v>7</v>
      </c>
      <c r="C187" s="1">
        <v>23</v>
      </c>
      <c r="D187" s="1" t="s">
        <v>167</v>
      </c>
      <c r="E187" s="4">
        <f>IF(資本ストック!E187&gt;0,LN(資本ストック!E187),0)</f>
        <v>12.698412842039193</v>
      </c>
      <c r="F187" s="4">
        <f>IF(資本ストック!F187&gt;0,LN(資本ストック!F187),0)</f>
        <v>14.284265810170991</v>
      </c>
      <c r="G187" s="4">
        <f>IF(資本ストック!G187&gt;0,LN(資本ストック!G187),0)</f>
        <v>14.576680745424715</v>
      </c>
      <c r="H187" s="4">
        <f>IF(資本ストック!H187&gt;0,LN(資本ストック!H187),0)</f>
        <v>14.985183217641968</v>
      </c>
      <c r="I187" s="4">
        <f>IF(資本ストック!I187&gt;0,LN(資本ストック!I187),0)</f>
        <v>15.049242503318974</v>
      </c>
      <c r="K187" s="6">
        <f t="shared" ref="K187" si="823">E187-E$1107</f>
        <v>-1.4329010921230179E-3</v>
      </c>
      <c r="L187" s="6">
        <f t="shared" ref="L187" si="824">F187-F$1107</f>
        <v>0.78735612285636769</v>
      </c>
      <c r="M187" s="6">
        <f t="shared" ref="M187" si="825">G187-G$1107</f>
        <v>0.58298842907018944</v>
      </c>
      <c r="N187" s="6">
        <f t="shared" ref="N187" si="826">H187-H$1107</f>
        <v>0.39675211698772017</v>
      </c>
      <c r="O187" s="6">
        <f t="shared" ref="O187" si="827">I187-I$1107</f>
        <v>0.42295760095574408</v>
      </c>
      <c r="Q187" s="6">
        <f>K187-logHir!K187</f>
        <v>-0.11584834753701934</v>
      </c>
      <c r="R187" s="6">
        <f>L187-logHir!L187</f>
        <v>0.48487189820577292</v>
      </c>
      <c r="S187" s="6">
        <f>M187-logHir!M187</f>
        <v>0.22763926797572154</v>
      </c>
      <c r="T187" s="6">
        <f>N187-logHir!N187</f>
        <v>-4.2576182789133554E-3</v>
      </c>
      <c r="U187" s="6">
        <f>O187-logHir!O187</f>
        <v>7.2579903430991521E-4</v>
      </c>
    </row>
    <row r="188" spans="1:21" x14ac:dyDescent="0.15">
      <c r="A188" s="1">
        <v>9</v>
      </c>
      <c r="B188" s="1" t="s">
        <v>57</v>
      </c>
      <c r="C188" s="1">
        <v>1</v>
      </c>
      <c r="D188" s="1" t="s">
        <v>147</v>
      </c>
      <c r="E188" s="4">
        <f>IF(資本ストック!E188&gt;0,LN(資本ストック!E188),0)</f>
        <v>13.297616565781173</v>
      </c>
      <c r="F188" s="4">
        <f>IF(資本ストック!F188&gt;0,LN(資本ストック!F188),0)</f>
        <v>13.431868094144118</v>
      </c>
      <c r="G188" s="4">
        <f>IF(資本ストック!G188&gt;0,LN(資本ストック!G188),0)</f>
        <v>13.919546472265427</v>
      </c>
      <c r="H188" s="4">
        <f>IF(資本ストック!H188&gt;0,LN(資本ストック!H188),0)</f>
        <v>14.214407728950244</v>
      </c>
      <c r="I188" s="4">
        <f>IF(資本ストック!I188&gt;0,LN(資本ストック!I188),0)</f>
        <v>14.345153504601322</v>
      </c>
      <c r="K188" s="6">
        <f t="shared" ref="K188" si="828">E188-E$1085</f>
        <v>-0.11553214263645728</v>
      </c>
      <c r="L188" s="6">
        <f t="shared" ref="L188" si="829">F188-F$1085</f>
        <v>-0.20671762694247064</v>
      </c>
      <c r="M188" s="6">
        <f t="shared" ref="M188" si="830">G188-G$1085</f>
        <v>-6.7300018864836275E-2</v>
      </c>
      <c r="N188" s="6">
        <f t="shared" ref="N188" si="831">H188-H$1085</f>
        <v>2.8496680470880165E-2</v>
      </c>
      <c r="O188" s="6">
        <f t="shared" ref="O188" si="832">I188-I$1085</f>
        <v>0.14395745307634122</v>
      </c>
      <c r="Q188" s="6">
        <f>K188-logHir!K188</f>
        <v>-0.30101561192179993</v>
      </c>
      <c r="R188" s="6">
        <f>L188-logHir!L188</f>
        <v>-0.46454115036891253</v>
      </c>
      <c r="S188" s="6">
        <f>M188-logHir!M188</f>
        <v>-0.2818299110694813</v>
      </c>
      <c r="T188" s="6">
        <f>N188-logHir!N188</f>
        <v>-0.20298273808450595</v>
      </c>
      <c r="U188" s="6">
        <f>O188-logHir!O188</f>
        <v>-1.8255164229552534E-2</v>
      </c>
    </row>
    <row r="189" spans="1:21" x14ac:dyDescent="0.15">
      <c r="A189" s="1">
        <v>9</v>
      </c>
      <c r="B189" s="1" t="s">
        <v>57</v>
      </c>
      <c r="C189" s="1">
        <v>2</v>
      </c>
      <c r="D189" s="1" t="s">
        <v>148</v>
      </c>
      <c r="E189" s="4">
        <f>IF(資本ストック!E189&gt;0,LN(資本ストック!E189),0)</f>
        <v>10.805878495675096</v>
      </c>
      <c r="F189" s="4">
        <f>IF(資本ストック!F189&gt;0,LN(資本ストック!F189),0)</f>
        <v>10.595435870202239</v>
      </c>
      <c r="G189" s="4">
        <f>IF(資本ストック!G189&gt;0,LN(資本ストック!G189),0)</f>
        <v>10.853472720572301</v>
      </c>
      <c r="H189" s="4">
        <f>IF(資本ストック!H189&gt;0,LN(資本ストック!H189),0)</f>
        <v>10.747997356808744</v>
      </c>
      <c r="I189" s="4">
        <f>IF(資本ストック!I189&gt;0,LN(資本ストック!I189),0)</f>
        <v>10.855293510242284</v>
      </c>
      <c r="K189" s="6">
        <f t="shared" ref="K189" si="833">E189-E$1086</f>
        <v>0.86076326843934226</v>
      </c>
      <c r="L189" s="6">
        <f t="shared" ref="L189" si="834">F189-F$1086</f>
        <v>0.48085629418543796</v>
      </c>
      <c r="M189" s="6">
        <f t="shared" ref="M189" si="835">G189-G$1086</f>
        <v>0.64729834617633131</v>
      </c>
      <c r="N189" s="6">
        <f t="shared" ref="N189" si="836">H189-H$1086</f>
        <v>0.55625423747725478</v>
      </c>
      <c r="O189" s="6">
        <f t="shared" ref="O189" si="837">I189-I$1086</f>
        <v>0.80040335179331734</v>
      </c>
      <c r="Q189" s="6">
        <f>K189-logHir!K189</f>
        <v>6.1110654258184738E-2</v>
      </c>
      <c r="R189" s="6">
        <f>L189-logHir!L189</f>
        <v>-0.5171271621094391</v>
      </c>
      <c r="S189" s="6">
        <f>M189-logHir!M189</f>
        <v>-0.22339317056470698</v>
      </c>
      <c r="T189" s="6">
        <f>N189-logHir!N189</f>
        <v>-0.18722875577490594</v>
      </c>
      <c r="U189" s="6">
        <f>O189-logHir!O189</f>
        <v>0.27159857041346047</v>
      </c>
    </row>
    <row r="190" spans="1:21" x14ac:dyDescent="0.15">
      <c r="A190" s="1">
        <v>9</v>
      </c>
      <c r="B190" s="1" t="s">
        <v>107</v>
      </c>
      <c r="C190" s="1">
        <v>3</v>
      </c>
      <c r="D190" s="1" t="s">
        <v>155</v>
      </c>
      <c r="E190" s="4">
        <f>IF(資本ストック!E190&gt;0,LN(資本ストック!E190),0)</f>
        <v>10.966982007554277</v>
      </c>
      <c r="F190" s="4">
        <f>IF(資本ストック!F190&gt;0,LN(資本ストック!F190),0)</f>
        <v>11.740376592996119</v>
      </c>
      <c r="G190" s="4">
        <f>IF(資本ストック!G190&gt;0,LN(資本ストック!G190),0)</f>
        <v>12.660983835118046</v>
      </c>
      <c r="H190" s="4">
        <f>IF(資本ストック!H190&gt;0,LN(資本ストック!H190),0)</f>
        <v>12.955092045324156</v>
      </c>
      <c r="I190" s="4">
        <f>IF(資本ストック!I190&gt;0,LN(資本ストック!I190),0)</f>
        <v>13.155421561260656</v>
      </c>
      <c r="K190" s="6">
        <f t="shared" ref="K190" si="838">E190-E$1087</f>
        <v>-3.8228909839023828E-2</v>
      </c>
      <c r="L190" s="6">
        <f t="shared" ref="L190" si="839">F190-F$1087</f>
        <v>0.14169232683219057</v>
      </c>
      <c r="M190" s="6">
        <f t="shared" ref="M190" si="840">G190-G$1087</f>
        <v>0.52680870415197312</v>
      </c>
      <c r="N190" s="6">
        <f t="shared" ref="N190" si="841">H190-H$1087</f>
        <v>0.45977656392863686</v>
      </c>
      <c r="O190" s="6">
        <f t="shared" ref="O190" si="842">I190-I$1087</f>
        <v>0.62728342970085293</v>
      </c>
      <c r="Q190" s="6">
        <f>K190-logHir!K190</f>
        <v>9.0851640389546517E-2</v>
      </c>
      <c r="R190" s="6">
        <f>L190-logHir!L190</f>
        <v>0.19859592060563358</v>
      </c>
      <c r="S190" s="6">
        <f>M190-logHir!M190</f>
        <v>0.5688878119028864</v>
      </c>
      <c r="T190" s="6">
        <f>N190-logHir!N190</f>
        <v>0.38922789881500286</v>
      </c>
      <c r="U190" s="6">
        <f>O190-logHir!O190</f>
        <v>0.52161243386370337</v>
      </c>
    </row>
    <row r="191" spans="1:21" x14ac:dyDescent="0.15">
      <c r="A191" s="1">
        <v>9</v>
      </c>
      <c r="B191" s="1" t="s">
        <v>107</v>
      </c>
      <c r="C191" s="1">
        <v>4</v>
      </c>
      <c r="D191" s="1" t="s">
        <v>156</v>
      </c>
      <c r="E191" s="4">
        <f>IF(資本ストック!E191&gt;0,LN(資本ストック!E191),0)</f>
        <v>11.296835344853378</v>
      </c>
      <c r="F191" s="4">
        <f>IF(資本ストック!F191&gt;0,LN(資本ストック!F191),0)</f>
        <v>11.507271976265525</v>
      </c>
      <c r="G191" s="4">
        <f>IF(資本ストック!G191&gt;0,LN(資本ストック!G191),0)</f>
        <v>11.58828990491425</v>
      </c>
      <c r="H191" s="4">
        <f>IF(資本ストック!H191&gt;0,LN(資本ストック!H191),0)</f>
        <v>11.529558067394058</v>
      </c>
      <c r="I191" s="4">
        <f>IF(資本ストック!I191&gt;0,LN(資本ストック!I191),0)</f>
        <v>11.268922967257943</v>
      </c>
      <c r="K191" s="6">
        <f t="shared" ref="K191" si="843">E191-E$1088</f>
        <v>0.58932876644539256</v>
      </c>
      <c r="L191" s="6">
        <f t="shared" ref="L191" si="844">F191-F$1088</f>
        <v>0.33889525442008228</v>
      </c>
      <c r="M191" s="6">
        <f t="shared" ref="M191" si="845">G191-G$1088</f>
        <v>0.12654974395288399</v>
      </c>
      <c r="N191" s="6">
        <f t="shared" ref="N191" si="846">H191-H$1088</f>
        <v>8.3959319788533548E-3</v>
      </c>
      <c r="O191" s="6">
        <f t="shared" ref="O191" si="847">I191-I$1088</f>
        <v>-7.7658421960046908E-2</v>
      </c>
      <c r="Q191" s="6">
        <f>K191-logHir!K191</f>
        <v>2.1997553693672955E-2</v>
      </c>
      <c r="R191" s="6">
        <f>L191-logHir!L191</f>
        <v>-9.3370854592583541E-2</v>
      </c>
      <c r="S191" s="6">
        <f>M191-logHir!M191</f>
        <v>-5.1149910499477258E-2</v>
      </c>
      <c r="T191" s="6">
        <f>N191-logHir!N191</f>
        <v>-0.14668759379115492</v>
      </c>
      <c r="U191" s="6">
        <f>O191-logHir!O191</f>
        <v>-0.10096993579048608</v>
      </c>
    </row>
    <row r="192" spans="1:21" x14ac:dyDescent="0.15">
      <c r="A192" s="1">
        <v>9</v>
      </c>
      <c r="B192" s="1" t="s">
        <v>107</v>
      </c>
      <c r="C192" s="1">
        <v>5</v>
      </c>
      <c r="D192" s="1" t="s">
        <v>157</v>
      </c>
      <c r="E192" s="4">
        <f>IF(資本ストック!E192&gt;0,LN(資本ストック!E192),0)</f>
        <v>9.6969601336763951</v>
      </c>
      <c r="F192" s="4">
        <f>IF(資本ストック!F192&gt;0,LN(資本ストック!F192),0)</f>
        <v>10.411051782818545</v>
      </c>
      <c r="G192" s="4">
        <f>IF(資本ストック!G192&gt;0,LN(資本ストック!G192),0)</f>
        <v>11.377452038390331</v>
      </c>
      <c r="H192" s="4">
        <f>IF(資本ストック!H192&gt;0,LN(資本ストック!H192),0)</f>
        <v>12.060090895598931</v>
      </c>
      <c r="I192" s="4">
        <f>IF(資本ストック!I192&gt;0,LN(資本ストック!I192),0)</f>
        <v>12.06192719100201</v>
      </c>
      <c r="K192" s="6">
        <f t="shared" ref="K192" si="848">E192-E$1089</f>
        <v>-0.48147291320890773</v>
      </c>
      <c r="L192" s="6">
        <f t="shared" ref="L192" si="849">F192-F$1089</f>
        <v>-0.15140394585435502</v>
      </c>
      <c r="M192" s="6">
        <f t="shared" ref="M192" si="850">G192-G$1089</f>
        <v>0.37198387335168448</v>
      </c>
      <c r="N192" s="6">
        <f t="shared" ref="N192" si="851">H192-H$1089</f>
        <v>0.7507679193139829</v>
      </c>
      <c r="O192" s="6">
        <f t="shared" ref="O192" si="852">I192-I$1089</f>
        <v>0.71120800269329898</v>
      </c>
      <c r="Q192" s="6">
        <f>K192-logHir!K192</f>
        <v>-0.45174231289980682</v>
      </c>
      <c r="R192" s="6">
        <f>L192-logHir!L192</f>
        <v>-0.16499059173547792</v>
      </c>
      <c r="S192" s="6">
        <f>M192-logHir!M192</f>
        <v>1.3667809970728584E-2</v>
      </c>
      <c r="T192" s="6">
        <f>N192-logHir!N192</f>
        <v>0.27286862465179418</v>
      </c>
      <c r="U192" s="6">
        <f>O192-logHir!O192</f>
        <v>0.22426569011777531</v>
      </c>
    </row>
    <row r="193" spans="1:21" x14ac:dyDescent="0.15">
      <c r="A193" s="1">
        <v>9</v>
      </c>
      <c r="B193" s="1" t="s">
        <v>107</v>
      </c>
      <c r="C193" s="1">
        <v>6</v>
      </c>
      <c r="D193" s="1" t="s">
        <v>49</v>
      </c>
      <c r="E193" s="4">
        <f>IF(資本ストック!E193&gt;0,LN(資本ストック!E193),0)</f>
        <v>9.1142003599028918</v>
      </c>
      <c r="F193" s="4">
        <f>IF(資本ストック!F193&gt;0,LN(資本ストック!F193),0)</f>
        <v>10.912731998395016</v>
      </c>
      <c r="G193" s="4">
        <f>IF(資本ストック!G193&gt;0,LN(資本ストック!G193),0)</f>
        <v>11.801353726759785</v>
      </c>
      <c r="H193" s="4">
        <f>IF(資本ストック!H193&gt;0,LN(資本ストック!H193),0)</f>
        <v>12.277411487187168</v>
      </c>
      <c r="I193" s="4">
        <f>IF(資本ストック!I193&gt;0,LN(資本ストック!I193),0)</f>
        <v>12.688543047771994</v>
      </c>
      <c r="K193" s="6">
        <f t="shared" ref="K193" si="853">E193-E$1090</f>
        <v>-1.9650055478252817</v>
      </c>
      <c r="L193" s="6">
        <f t="shared" ref="L193" si="854">F193-F$1090</f>
        <v>-0.48201691932687041</v>
      </c>
      <c r="M193" s="6">
        <f t="shared" ref="M193" si="855">G193-G$1090</f>
        <v>2.5908430463033483E-2</v>
      </c>
      <c r="N193" s="6">
        <f t="shared" ref="N193" si="856">H193-H$1090</f>
        <v>0.24423528725028021</v>
      </c>
      <c r="O193" s="6">
        <f t="shared" ref="O193" si="857">I193-I$1090</f>
        <v>0.40140829725764249</v>
      </c>
      <c r="Q193" s="6">
        <f>K193-logHir!K193</f>
        <v>-1.1421136927708275</v>
      </c>
      <c r="R193" s="6">
        <f>L193-logHir!L193</f>
        <v>-0.39016203629491208</v>
      </c>
      <c r="S193" s="6">
        <f>M193-logHir!M193</f>
        <v>-9.3920551598696278E-3</v>
      </c>
      <c r="T193" s="6">
        <f>N193-logHir!N193</f>
        <v>9.4910004926981983E-2</v>
      </c>
      <c r="U193" s="6">
        <f>O193-logHir!O193</f>
        <v>0.11566720458670865</v>
      </c>
    </row>
    <row r="194" spans="1:21" x14ac:dyDescent="0.15">
      <c r="A194" s="1">
        <v>9</v>
      </c>
      <c r="B194" s="1" t="s">
        <v>107</v>
      </c>
      <c r="C194" s="1">
        <v>7</v>
      </c>
      <c r="D194" s="1" t="s">
        <v>158</v>
      </c>
      <c r="E194" s="4">
        <f>IF(資本ストック!E194&gt;0,LN(資本ストック!E194),0)</f>
        <v>7.2809777096062085</v>
      </c>
      <c r="F194" s="4">
        <f>IF(資本ストック!F194&gt;0,LN(資本ストック!F194),0)</f>
        <v>9.3198235881919196</v>
      </c>
      <c r="G194" s="4">
        <f>IF(資本ストック!G194&gt;0,LN(資本ストック!G194),0)</f>
        <v>8.9969447139344219</v>
      </c>
      <c r="H194" s="4">
        <f>IF(資本ストック!H194&gt;0,LN(資本ストック!H194),0)</f>
        <v>9.5440048666552784</v>
      </c>
      <c r="I194" s="4">
        <f>IF(資本ストック!I194&gt;0,LN(資本ストック!I194),0)</f>
        <v>9.521797393447109</v>
      </c>
      <c r="K194" s="6">
        <f t="shared" ref="K194" si="858">E194-E$1091</f>
        <v>-1.9976614267657506</v>
      </c>
      <c r="L194" s="6">
        <f t="shared" ref="L194" si="859">F194-F$1091</f>
        <v>-0.68153946581247915</v>
      </c>
      <c r="M194" s="6">
        <f t="shared" ref="M194" si="860">G194-G$1091</f>
        <v>-0.97559544886802563</v>
      </c>
      <c r="N194" s="6">
        <f t="shared" ref="N194" si="861">H194-H$1091</f>
        <v>-0.94382364886575232</v>
      </c>
      <c r="O194" s="6">
        <f t="shared" ref="O194" si="862">I194-I$1091</f>
        <v>-1.0072491956230465</v>
      </c>
      <c r="Q194" s="6">
        <f>K194-logHir!K194</f>
        <v>-1.4624182726447472</v>
      </c>
      <c r="R194" s="6">
        <f>L194-logHir!L194</f>
        <v>-0.33934121287614794</v>
      </c>
      <c r="S194" s="6">
        <f>M194-logHir!M194</f>
        <v>-0.3202422135348737</v>
      </c>
      <c r="T194" s="6">
        <f>N194-logHir!N194</f>
        <v>-1.0840631348200596</v>
      </c>
      <c r="U194" s="6">
        <f>O194-logHir!O194</f>
        <v>-1.0076470663327131</v>
      </c>
    </row>
    <row r="195" spans="1:21" x14ac:dyDescent="0.15">
      <c r="A195" s="1">
        <v>9</v>
      </c>
      <c r="B195" s="1" t="s">
        <v>107</v>
      </c>
      <c r="C195" s="1">
        <v>8</v>
      </c>
      <c r="D195" s="1" t="s">
        <v>159</v>
      </c>
      <c r="E195" s="4">
        <f>IF(資本ストック!E195&gt;0,LN(資本ストック!E195),0)</f>
        <v>11.146899195628892</v>
      </c>
      <c r="F195" s="4">
        <f>IF(資本ストック!F195&gt;0,LN(資本ストック!F195),0)</f>
        <v>11.40213858599329</v>
      </c>
      <c r="G195" s="4">
        <f>IF(資本ストック!G195&gt;0,LN(資本ストック!G195),0)</f>
        <v>11.64637551907399</v>
      </c>
      <c r="H195" s="4">
        <f>IF(資本ストック!H195&gt;0,LN(資本ストック!H195),0)</f>
        <v>11.823299195980866</v>
      </c>
      <c r="I195" s="4">
        <f>IF(資本ストック!I195&gt;0,LN(資本ストック!I195),0)</f>
        <v>11.795041125700603</v>
      </c>
      <c r="K195" s="6">
        <f t="shared" ref="K195" si="863">E195-E$1092</f>
        <v>0.36341522155286299</v>
      </c>
      <c r="L195" s="6">
        <f t="shared" ref="L195" si="864">F195-F$1092</f>
        <v>0.36698506190267821</v>
      </c>
      <c r="M195" s="6">
        <f t="shared" ref="M195" si="865">G195-G$1092</f>
        <v>0.34492796283403315</v>
      </c>
      <c r="N195" s="6">
        <f t="shared" ref="N195" si="866">H195-H$1092</f>
        <v>0.46575063928078109</v>
      </c>
      <c r="O195" s="6">
        <f t="shared" ref="O195" si="867">I195-I$1092</f>
        <v>0.49035928975916043</v>
      </c>
      <c r="Q195" s="6">
        <f>K195-logHir!K195</f>
        <v>0.26026393412125515</v>
      </c>
      <c r="R195" s="6">
        <f>L195-logHir!L195</f>
        <v>0.29162236429843347</v>
      </c>
      <c r="S195" s="6">
        <f>M195-logHir!M195</f>
        <v>0.15979809995512895</v>
      </c>
      <c r="T195" s="6">
        <f>N195-logHir!N195</f>
        <v>0.16299069574786351</v>
      </c>
      <c r="U195" s="6">
        <f>O195-logHir!O195</f>
        <v>0.14854406896551708</v>
      </c>
    </row>
    <row r="196" spans="1:21" x14ac:dyDescent="0.15">
      <c r="A196" s="1">
        <v>9</v>
      </c>
      <c r="B196" s="1" t="s">
        <v>107</v>
      </c>
      <c r="C196" s="1">
        <v>9</v>
      </c>
      <c r="D196" s="1" t="s">
        <v>160</v>
      </c>
      <c r="E196" s="4">
        <f>IF(資本ストック!E196&gt;0,LN(資本ストック!E196),0)</f>
        <v>11.623829620988474</v>
      </c>
      <c r="F196" s="4">
        <f>IF(資本ストック!F196&gt;0,LN(資本ストック!F196),0)</f>
        <v>12.458733332398383</v>
      </c>
      <c r="G196" s="4">
        <f>IF(資本ストック!G196&gt;0,LN(資本ストック!G196),0)</f>
        <v>12.948897696333553</v>
      </c>
      <c r="H196" s="4">
        <f>IF(資本ストック!H196&gt;0,LN(資本ストック!H196),0)</f>
        <v>13.193709508402087</v>
      </c>
      <c r="I196" s="4">
        <f>IF(資本ストック!I196&gt;0,LN(資本ストック!I196),0)</f>
        <v>13.302730970377302</v>
      </c>
      <c r="K196" s="6">
        <f t="shared" ref="K196" si="868">E196-E$1093</f>
        <v>0.36702146128073743</v>
      </c>
      <c r="L196" s="6">
        <f t="shared" ref="L196" si="869">F196-F$1093</f>
        <v>0.61606194642262757</v>
      </c>
      <c r="M196" s="6">
        <f t="shared" ref="M196" si="870">G196-G$1093</f>
        <v>0.79571284408007692</v>
      </c>
      <c r="N196" s="6">
        <f t="shared" ref="N196" si="871">H196-H$1093</f>
        <v>0.95330435799785995</v>
      </c>
      <c r="O196" s="6">
        <f t="shared" ref="O196" si="872">I196-I$1093</f>
        <v>0.97179482486854241</v>
      </c>
      <c r="Q196" s="6">
        <f>K196-logHir!K196</f>
        <v>-4.9450484602733269E-2</v>
      </c>
      <c r="R196" s="6">
        <f>L196-logHir!L196</f>
        <v>-0.13987976539694102</v>
      </c>
      <c r="S196" s="6">
        <f>M196-logHir!M196</f>
        <v>-5.9701616384296941E-2</v>
      </c>
      <c r="T196" s="6">
        <f>N196-logHir!N196</f>
        <v>1.8091590831890159E-2</v>
      </c>
      <c r="U196" s="6">
        <f>O196-logHir!O196</f>
        <v>0.15611286521951229</v>
      </c>
    </row>
    <row r="197" spans="1:21" x14ac:dyDescent="0.15">
      <c r="A197" s="1">
        <v>9</v>
      </c>
      <c r="B197" s="1" t="s">
        <v>107</v>
      </c>
      <c r="C197" s="1">
        <v>10</v>
      </c>
      <c r="D197" s="1" t="s">
        <v>161</v>
      </c>
      <c r="E197" s="4">
        <f>IF(資本ストック!E197&gt;0,LN(資本ストック!E197),0)</f>
        <v>11.048872422131705</v>
      </c>
      <c r="F197" s="4">
        <f>IF(資本ストック!F197&gt;0,LN(資本ストック!F197),0)</f>
        <v>11.392336425187599</v>
      </c>
      <c r="G197" s="4">
        <f>IF(資本ストック!G197&gt;0,LN(資本ストック!G197),0)</f>
        <v>12.187815610424403</v>
      </c>
      <c r="H197" s="4">
        <f>IF(資本ストック!H197&gt;0,LN(資本ストック!H197),0)</f>
        <v>12.529630559179788</v>
      </c>
      <c r="I197" s="4">
        <f>IF(資本ストック!I197&gt;0,LN(資本ストック!I197),0)</f>
        <v>12.466078223015385</v>
      </c>
      <c r="K197" s="6">
        <f t="shared" ref="K197" si="873">E197-E$1094</f>
        <v>0.8075524441847719</v>
      </c>
      <c r="L197" s="6">
        <f t="shared" ref="L197" si="874">F197-F$1094</f>
        <v>0.78100460320329468</v>
      </c>
      <c r="M197" s="6">
        <f t="shared" ref="M197" si="875">G197-G$1094</f>
        <v>1.1228419674994523</v>
      </c>
      <c r="N197" s="6">
        <f t="shared" ref="N197" si="876">H197-H$1094</f>
        <v>1.1969620696856254</v>
      </c>
      <c r="O197" s="6">
        <f t="shared" ref="O197" si="877">I197-I$1094</f>
        <v>1.129967885074846</v>
      </c>
      <c r="Q197" s="6">
        <f>K197-logHir!K197</f>
        <v>0.64739036254849225</v>
      </c>
      <c r="R197" s="6">
        <f>L197-logHir!L197</f>
        <v>0.35338598397878762</v>
      </c>
      <c r="S197" s="6">
        <f>M197-logHir!M197</f>
        <v>0.59698971897305064</v>
      </c>
      <c r="T197" s="6">
        <f>N197-logHir!N197</f>
        <v>0.6074913670948856</v>
      </c>
      <c r="U197" s="6">
        <f>O197-logHir!O197</f>
        <v>0.51272472846006956</v>
      </c>
    </row>
    <row r="198" spans="1:21" x14ac:dyDescent="0.15">
      <c r="A198" s="1">
        <v>9</v>
      </c>
      <c r="B198" s="1" t="s">
        <v>107</v>
      </c>
      <c r="C198" s="1">
        <v>11</v>
      </c>
      <c r="D198" s="1" t="s">
        <v>162</v>
      </c>
      <c r="E198" s="4">
        <f>IF(資本ストック!E198&gt;0,LN(資本ストック!E198),0)</f>
        <v>11.11738581615613</v>
      </c>
      <c r="F198" s="4">
        <f>IF(資本ストック!F198&gt;0,LN(資本ストック!F198),0)</f>
        <v>11.903790145249483</v>
      </c>
      <c r="G198" s="4">
        <f>IF(資本ストック!G198&gt;0,LN(資本ストック!G198),0)</f>
        <v>12.685114454703582</v>
      </c>
      <c r="H198" s="4">
        <f>IF(資本ストック!H198&gt;0,LN(資本ストック!H198),0)</f>
        <v>13.207700889572891</v>
      </c>
      <c r="I198" s="4">
        <f>IF(資本ストック!I198&gt;0,LN(資本ストック!I198),0)</f>
        <v>13.659257989859299</v>
      </c>
      <c r="K198" s="6">
        <f t="shared" ref="K198" si="878">E198-E$1095</f>
        <v>0.30118520517776481</v>
      </c>
      <c r="L198" s="6">
        <f t="shared" ref="L198" si="879">F198-F$1095</f>
        <v>0.68603184734593903</v>
      </c>
      <c r="M198" s="6">
        <f t="shared" ref="M198" si="880">G198-G$1095</f>
        <v>0.75848512471463181</v>
      </c>
      <c r="N198" s="6">
        <f t="shared" ref="N198" si="881">H198-H$1095</f>
        <v>0.86378580478371347</v>
      </c>
      <c r="O198" s="6">
        <f t="shared" ref="O198" si="882">I198-I$1095</f>
        <v>1.1525097921616325</v>
      </c>
      <c r="Q198" s="6">
        <f>K198-logHir!K198</f>
        <v>-2.7307001589148783E-2</v>
      </c>
      <c r="R198" s="6">
        <f>L198-logHir!L198</f>
        <v>6.3260659253067786E-2</v>
      </c>
      <c r="S198" s="6">
        <f>M198-logHir!M198</f>
        <v>0.14052504183674763</v>
      </c>
      <c r="T198" s="6">
        <f>N198-logHir!N198</f>
        <v>0.27557895450403436</v>
      </c>
      <c r="U198" s="6">
        <f>O198-logHir!O198</f>
        <v>0.55904657450142281</v>
      </c>
    </row>
    <row r="199" spans="1:21" x14ac:dyDescent="0.15">
      <c r="A199" s="1">
        <v>9</v>
      </c>
      <c r="B199" s="1" t="s">
        <v>107</v>
      </c>
      <c r="C199" s="1">
        <v>12</v>
      </c>
      <c r="D199" s="1" t="s">
        <v>163</v>
      </c>
      <c r="E199" s="4">
        <f>IF(資本ストック!E199&gt;0,LN(資本ストック!E199),0)</f>
        <v>11.640230788103208</v>
      </c>
      <c r="F199" s="4">
        <f>IF(資本ストック!F199&gt;0,LN(資本ストック!F199),0)</f>
        <v>12.252963174164492</v>
      </c>
      <c r="G199" s="4">
        <f>IF(資本ストック!G199&gt;0,LN(資本ストック!G199),0)</f>
        <v>13.410884190342383</v>
      </c>
      <c r="H199" s="4">
        <f>IF(資本ストック!H199&gt;0,LN(資本ストック!H199),0)</f>
        <v>13.771042849418009</v>
      </c>
      <c r="I199" s="4">
        <f>IF(資本ストック!I199&gt;0,LN(資本ストック!I199),0)</f>
        <v>13.779899662644853</v>
      </c>
      <c r="K199" s="6">
        <f t="shared" ref="K199" si="883">E199-E$1096</f>
        <v>1.5089841496861958</v>
      </c>
      <c r="L199" s="6">
        <f t="shared" ref="L199" si="884">F199-F$1096</f>
        <v>1.2317248209759999</v>
      </c>
      <c r="M199" s="6">
        <f t="shared" ref="M199" si="885">G199-G$1096</f>
        <v>0.92592857686001651</v>
      </c>
      <c r="N199" s="6">
        <f t="shared" ref="N199" si="886">H199-H$1096</f>
        <v>0.62366179582854642</v>
      </c>
      <c r="O199" s="6">
        <f t="shared" ref="O199" si="887">I199-I$1096</f>
        <v>0.41271755715025016</v>
      </c>
      <c r="Q199" s="6">
        <f>K199-logHir!K199</f>
        <v>0.51090121451274761</v>
      </c>
      <c r="R199" s="6">
        <f>L199-logHir!L199</f>
        <v>0.33168118900400856</v>
      </c>
      <c r="S199" s="6">
        <f>M199-logHir!M199</f>
        <v>0.17713708902515712</v>
      </c>
      <c r="T199" s="6">
        <f>N199-logHir!N199</f>
        <v>5.4389055989030766E-2</v>
      </c>
      <c r="U199" s="6">
        <f>O199-logHir!O199</f>
        <v>-8.1685192644892268E-2</v>
      </c>
    </row>
    <row r="200" spans="1:21" x14ac:dyDescent="0.15">
      <c r="A200" s="1">
        <v>9</v>
      </c>
      <c r="B200" s="1" t="s">
        <v>107</v>
      </c>
      <c r="C200" s="1">
        <v>13</v>
      </c>
      <c r="D200" s="1" t="s">
        <v>164</v>
      </c>
      <c r="E200" s="4">
        <f>IF(資本ストック!E200&gt;0,LN(資本ストック!E200),0)</f>
        <v>10.896377376296039</v>
      </c>
      <c r="F200" s="4">
        <f>IF(資本ストック!F200&gt;0,LN(資本ストック!F200),0)</f>
        <v>12.91809147944908</v>
      </c>
      <c r="G200" s="4">
        <f>IF(資本ストック!G200&gt;0,LN(資本ストック!G200),0)</f>
        <v>13.61777483368647</v>
      </c>
      <c r="H200" s="4">
        <f>IF(資本ストック!H200&gt;0,LN(資本ストック!H200),0)</f>
        <v>13.841637651744259</v>
      </c>
      <c r="I200" s="4">
        <f>IF(資本ストック!I200&gt;0,LN(資本ストック!I200),0)</f>
        <v>13.893705272540702</v>
      </c>
      <c r="K200" s="6">
        <f t="shared" ref="K200" si="888">E200-E$1097</f>
        <v>1.2656416689845731</v>
      </c>
      <c r="L200" s="6">
        <f t="shared" ref="L200" si="889">F200-F$1097</f>
        <v>1.875593888309794</v>
      </c>
      <c r="M200" s="6">
        <f t="shared" ref="M200" si="890">G200-G$1097</f>
        <v>1.9849058965172741</v>
      </c>
      <c r="N200" s="6">
        <f t="shared" ref="N200" si="891">H200-H$1097</f>
        <v>1.8589369843718355</v>
      </c>
      <c r="O200" s="6">
        <f t="shared" ref="O200" si="892">I200-I$1097</f>
        <v>1.7281132871659626</v>
      </c>
      <c r="Q200" s="6">
        <f>K200-logHir!K200</f>
        <v>0.52497973566917189</v>
      </c>
      <c r="R200" s="6">
        <f>L200-logHir!L200</f>
        <v>0.53398421273507424</v>
      </c>
      <c r="S200" s="6">
        <f>M200-logHir!M200</f>
        <v>0.43469552866886652</v>
      </c>
      <c r="T200" s="6">
        <f>N200-logHir!N200</f>
        <v>0.41696340785190777</v>
      </c>
      <c r="U200" s="6">
        <f>O200-logHir!O200</f>
        <v>0.39919965771713173</v>
      </c>
    </row>
    <row r="201" spans="1:21" x14ac:dyDescent="0.15">
      <c r="A201" s="1">
        <v>9</v>
      </c>
      <c r="B201" s="1" t="s">
        <v>107</v>
      </c>
      <c r="C201" s="1">
        <v>14</v>
      </c>
      <c r="D201" s="1" t="s">
        <v>165</v>
      </c>
      <c r="E201" s="4">
        <f>IF(資本ストック!E201&gt;0,LN(資本ストック!E201),0)</f>
        <v>9.7614251422149394</v>
      </c>
      <c r="F201" s="4">
        <f>IF(資本ストック!F201&gt;0,LN(資本ストック!F201),0)</f>
        <v>10.866884238776715</v>
      </c>
      <c r="G201" s="4">
        <f>IF(資本ストック!G201&gt;0,LN(資本ストック!G201),0)</f>
        <v>11.830106529756454</v>
      </c>
      <c r="H201" s="4">
        <f>IF(資本ストック!H201&gt;0,LN(資本ストック!H201),0)</f>
        <v>12.175865397151119</v>
      </c>
      <c r="I201" s="4">
        <f>IF(資本ストック!I201&gt;0,LN(資本ストック!I201),0)</f>
        <v>12.59488624069022</v>
      </c>
      <c r="K201" s="6">
        <f t="shared" ref="K201" si="893">E201-E$1098</f>
        <v>3.4271803528924147</v>
      </c>
      <c r="L201" s="6">
        <f t="shared" ref="L201" si="894">F201-F$1098</f>
        <v>2.4899136748723283</v>
      </c>
      <c r="M201" s="6">
        <f t="shared" ref="M201" si="895">G201-G$1098</f>
        <v>2.4336847852924137</v>
      </c>
      <c r="N201" s="6">
        <f t="shared" ref="N201" si="896">H201-H$1098</f>
        <v>2.2686758993097964</v>
      </c>
      <c r="O201" s="6">
        <f t="shared" ref="O201" si="897">I201-I$1098</f>
        <v>2.4551565944362501</v>
      </c>
      <c r="Q201" s="6">
        <f>K201-logHir!K201</f>
        <v>1.6675444652523304</v>
      </c>
      <c r="R201" s="6">
        <f>L201-logHir!L201</f>
        <v>0.68357121413665745</v>
      </c>
      <c r="S201" s="6">
        <f>M201-logHir!M201</f>
        <v>0.78244509893263903</v>
      </c>
      <c r="T201" s="6">
        <f>N201-logHir!N201</f>
        <v>0.49247335196404585</v>
      </c>
      <c r="U201" s="6">
        <f>O201-logHir!O201</f>
        <v>0.51134123635729445</v>
      </c>
    </row>
    <row r="202" spans="1:21" x14ac:dyDescent="0.15">
      <c r="A202" s="1">
        <v>9</v>
      </c>
      <c r="B202" s="1" t="s">
        <v>107</v>
      </c>
      <c r="C202" s="1">
        <v>15</v>
      </c>
      <c r="D202" s="1" t="s">
        <v>166</v>
      </c>
      <c r="E202" s="4">
        <f>IF(資本ストック!E202&gt;0,LN(資本ストック!E202),0)</f>
        <v>11.92110387409628</v>
      </c>
      <c r="F202" s="4">
        <f>IF(資本ストック!F202&gt;0,LN(資本ストック!F202),0)</f>
        <v>12.535338655206399</v>
      </c>
      <c r="G202" s="4">
        <f>IF(資本ストック!G202&gt;0,LN(資本ストック!G202),0)</f>
        <v>13.320107204901971</v>
      </c>
      <c r="H202" s="4">
        <f>IF(資本ストック!H202&gt;0,LN(資本ストック!H202),0)</f>
        <v>13.629695377904437</v>
      </c>
      <c r="I202" s="4">
        <f>IF(資本ストック!I202&gt;0,LN(資本ストック!I202),0)</f>
        <v>13.771953649556266</v>
      </c>
      <c r="K202" s="6">
        <f t="shared" ref="K202" si="898">E202-E$1099</f>
        <v>0.86863956021323396</v>
      </c>
      <c r="L202" s="6">
        <f t="shared" ref="L202" si="899">F202-F$1099</f>
        <v>0.84141764124042417</v>
      </c>
      <c r="M202" s="6">
        <f t="shared" ref="M202" si="900">G202-G$1099</f>
        <v>1.0218691807574363</v>
      </c>
      <c r="N202" s="6">
        <f t="shared" ref="N202" si="901">H202-H$1099</f>
        <v>1.0265174681874232</v>
      </c>
      <c r="O202" s="6">
        <f t="shared" ref="O202" si="902">I202-I$1099</f>
        <v>1.0934546881395004</v>
      </c>
      <c r="Q202" s="6">
        <f>K202-logHir!K202</f>
        <v>0.52421383801928556</v>
      </c>
      <c r="R202" s="6">
        <f>L202-logHir!L202</f>
        <v>0.42003123581322477</v>
      </c>
      <c r="S202" s="6">
        <f>M202-logHir!M202</f>
        <v>0.5576403079559995</v>
      </c>
      <c r="T202" s="6">
        <f>N202-logHir!N202</f>
        <v>0.47771129235204945</v>
      </c>
      <c r="U202" s="6">
        <f>O202-logHir!O202</f>
        <v>0.51791774811606395</v>
      </c>
    </row>
    <row r="203" spans="1:21" x14ac:dyDescent="0.15">
      <c r="A203" s="1">
        <v>9</v>
      </c>
      <c r="B203" s="1" t="s">
        <v>57</v>
      </c>
      <c r="C203" s="1">
        <v>16</v>
      </c>
      <c r="D203" s="1" t="s">
        <v>149</v>
      </c>
      <c r="E203" s="4">
        <f>IF(資本ストック!E203&gt;0,LN(資本ストック!E203),0)</f>
        <v>12.340544744512121</v>
      </c>
      <c r="F203" s="4">
        <f>IF(資本ストック!F203&gt;0,LN(資本ストック!F203),0)</f>
        <v>12.22882976682255</v>
      </c>
      <c r="G203" s="4">
        <f>IF(資本ストック!G203&gt;0,LN(資本ストック!G203),0)</f>
        <v>13.091515768333997</v>
      </c>
      <c r="H203" s="4">
        <f>IF(資本ストック!H203&gt;0,LN(資本ストック!H203),0)</f>
        <v>12.916197763263616</v>
      </c>
      <c r="I203" s="4">
        <f>IF(資本ストック!I203&gt;0,LN(資本ストック!I203),0)</f>
        <v>13.240005123448444</v>
      </c>
      <c r="K203" s="6">
        <f t="shared" ref="K203" si="903">E203-E$1100</f>
        <v>0.48203261269166298</v>
      </c>
      <c r="L203" s="6">
        <f t="shared" ref="L203" si="904">F203-F$1100</f>
        <v>-2.1685459763219228E-2</v>
      </c>
      <c r="M203" s="6">
        <f t="shared" ref="M203" si="905">G203-G$1100</f>
        <v>0.47069909710455882</v>
      </c>
      <c r="N203" s="6">
        <f t="shared" ref="N203" si="906">H203-H$1100</f>
        <v>-9.853586502046241E-2</v>
      </c>
      <c r="O203" s="6">
        <f t="shared" ref="O203" si="907">I203-I$1100</f>
        <v>0.32248572624720673</v>
      </c>
      <c r="Q203" s="6">
        <f>K203-logHir!K203</f>
        <v>0.89963959573036334</v>
      </c>
      <c r="R203" s="6">
        <f>L203-logHir!L203</f>
        <v>0.21072000399405333</v>
      </c>
      <c r="S203" s="6">
        <f>M203-logHir!M203</f>
        <v>0.54153136701701676</v>
      </c>
      <c r="T203" s="6">
        <f>N203-logHir!N203</f>
        <v>-3.0481501139101752E-2</v>
      </c>
      <c r="U203" s="6">
        <f>O203-logHir!O203</f>
        <v>0.36843646890506676</v>
      </c>
    </row>
    <row r="204" spans="1:21" x14ac:dyDescent="0.15">
      <c r="A204" s="1">
        <v>9</v>
      </c>
      <c r="B204" s="1" t="s">
        <v>57</v>
      </c>
      <c r="C204" s="1">
        <v>17</v>
      </c>
      <c r="D204" s="1" t="s">
        <v>150</v>
      </c>
      <c r="E204" s="4">
        <f>IF(資本ストック!E204&gt;0,LN(資本ストック!E204),0)</f>
        <v>12.033630788664331</v>
      </c>
      <c r="F204" s="4">
        <f>IF(資本ストック!F204&gt;0,LN(資本ストック!F204),0)</f>
        <v>13.048539641974122</v>
      </c>
      <c r="G204" s="4">
        <f>IF(資本ストック!G204&gt;0,LN(資本ストック!G204),0)</f>
        <v>13.843548464145044</v>
      </c>
      <c r="H204" s="4">
        <f>IF(資本ストック!H204&gt;0,LN(資本ストック!H204),0)</f>
        <v>14.17103331705488</v>
      </c>
      <c r="I204" s="4">
        <f>IF(資本ストック!I204&gt;0,LN(資本ストック!I204),0)</f>
        <v>14.061611085344643</v>
      </c>
      <c r="K204" s="6">
        <f t="shared" ref="K204" si="908">E204-E$1101</f>
        <v>-0.56680531597238115</v>
      </c>
      <c r="L204" s="6">
        <f t="shared" ref="L204" si="909">F204-F$1101</f>
        <v>-0.60485923106221939</v>
      </c>
      <c r="M204" s="6">
        <f t="shared" ref="M204" si="910">G204-G$1101</f>
        <v>-0.16129127586216541</v>
      </c>
      <c r="N204" s="6">
        <f t="shared" ref="N204" si="911">H204-H$1101</f>
        <v>-0.19350288024507734</v>
      </c>
      <c r="O204" s="6">
        <f t="shared" ref="O204" si="912">I204-I$1101</f>
        <v>-0.28135410421624307</v>
      </c>
      <c r="Q204" s="6">
        <f>K204-logHir!K204</f>
        <v>-0.13159865764563428</v>
      </c>
      <c r="R204" s="6">
        <f>L204-logHir!L204</f>
        <v>-0.35659099343535594</v>
      </c>
      <c r="S204" s="6">
        <f>M204-logHir!M204</f>
        <v>5.9809987150069688E-2</v>
      </c>
      <c r="T204" s="6">
        <f>N204-logHir!N204</f>
        <v>-3.2103381746784621E-2</v>
      </c>
      <c r="U204" s="6">
        <f>O204-logHir!O204</f>
        <v>-0.24863262275798448</v>
      </c>
    </row>
    <row r="205" spans="1:21" x14ac:dyDescent="0.15">
      <c r="A205" s="1">
        <v>9</v>
      </c>
      <c r="B205" s="1" t="s">
        <v>57</v>
      </c>
      <c r="C205" s="1">
        <v>18</v>
      </c>
      <c r="D205" s="1" t="s">
        <v>151</v>
      </c>
      <c r="E205" s="4">
        <f>IF(資本ストック!E205&gt;0,LN(資本ストック!E205),0)</f>
        <v>12.126191894461687</v>
      </c>
      <c r="F205" s="4">
        <f>IF(資本ストック!F205&gt;0,LN(資本ストック!F205),0)</f>
        <v>12.961207748211793</v>
      </c>
      <c r="G205" s="4">
        <f>IF(資本ストック!G205&gt;0,LN(資本ストック!G205),0)</f>
        <v>13.448051450696315</v>
      </c>
      <c r="H205" s="4">
        <f>IF(資本ストック!H205&gt;0,LN(資本ストック!H205),0)</f>
        <v>13.551226756959412</v>
      </c>
      <c r="I205" s="4">
        <f>IF(資本ストック!I205&gt;0,LN(資本ストック!I205),0)</f>
        <v>13.643999697122487</v>
      </c>
      <c r="K205" s="6">
        <f t="shared" ref="K205" si="913">E205-E$1102</f>
        <v>0.20670749350138706</v>
      </c>
      <c r="L205" s="6">
        <f t="shared" ref="L205" si="914">F205-F$1102</f>
        <v>-0.17427760342401299</v>
      </c>
      <c r="M205" s="6">
        <f t="shared" ref="M205" si="915">G205-G$1102</f>
        <v>2.496190841082857E-2</v>
      </c>
      <c r="N205" s="6">
        <f t="shared" ref="N205" si="916">H205-H$1102</f>
        <v>2.4132126054780656E-2</v>
      </c>
      <c r="O205" s="6">
        <f t="shared" ref="O205" si="917">I205-I$1102</f>
        <v>0.23583626127657276</v>
      </c>
      <c r="Q205" s="6">
        <f>K205-logHir!K205</f>
        <v>0.37075557260999936</v>
      </c>
      <c r="R205" s="6">
        <f>L205-logHir!L205</f>
        <v>-0.10715493791455977</v>
      </c>
      <c r="S205" s="6">
        <f>M205-logHir!M205</f>
        <v>6.5048423790445398E-2</v>
      </c>
      <c r="T205" s="6">
        <f>N205-logHir!N205</f>
        <v>5.4860527272959203E-2</v>
      </c>
      <c r="U205" s="6">
        <f>O205-logHir!O205</f>
        <v>0.26627612032604908</v>
      </c>
    </row>
    <row r="206" spans="1:21" x14ac:dyDescent="0.15">
      <c r="A206" s="1">
        <v>9</v>
      </c>
      <c r="B206" s="1" t="s">
        <v>57</v>
      </c>
      <c r="C206" s="1">
        <v>19</v>
      </c>
      <c r="D206" s="1" t="s">
        <v>152</v>
      </c>
      <c r="E206" s="4">
        <f>IF(資本ストック!E206&gt;0,LN(資本ストック!E206),0)</f>
        <v>11.395963851693917</v>
      </c>
      <c r="F206" s="4">
        <f>IF(資本ストック!F206&gt;0,LN(資本ストック!F206),0)</f>
        <v>11.270458435466239</v>
      </c>
      <c r="G206" s="4">
        <f>IF(資本ストック!G206&gt;0,LN(資本ストック!G206),0)</f>
        <v>11.564823092979889</v>
      </c>
      <c r="H206" s="4">
        <f>IF(資本ストック!H206&gt;0,LN(資本ストック!H206),0)</f>
        <v>12.157785978833084</v>
      </c>
      <c r="I206" s="4">
        <f>IF(資本ストック!I206&gt;0,LN(資本ストック!I206),0)</f>
        <v>12.389024375389662</v>
      </c>
      <c r="K206" s="6">
        <f t="shared" ref="K206" si="918">E206-E$1103</f>
        <v>0.17138247371935478</v>
      </c>
      <c r="L206" s="6">
        <f t="shared" ref="L206" si="919">F206-F$1103</f>
        <v>-0.31866415037235107</v>
      </c>
      <c r="M206" s="6">
        <f t="shared" ref="M206" si="920">G206-G$1103</f>
        <v>-0.23691075885732715</v>
      </c>
      <c r="N206" s="6">
        <f t="shared" ref="N206" si="921">H206-H$1103</f>
        <v>-6.5023763056966999E-2</v>
      </c>
      <c r="O206" s="6">
        <f t="shared" ref="O206" si="922">I206-I$1103</f>
        <v>-0.12354270356175334</v>
      </c>
      <c r="Q206" s="6">
        <f>K206-logHir!K206</f>
        <v>0.33994716802278013</v>
      </c>
      <c r="R206" s="6">
        <f>L206-logHir!L206</f>
        <v>-0.20530408773620579</v>
      </c>
      <c r="S206" s="6">
        <f>M206-logHir!M206</f>
        <v>-0.1011856449548425</v>
      </c>
      <c r="T206" s="6">
        <f>N206-logHir!N206</f>
        <v>4.4831573210759146E-2</v>
      </c>
      <c r="U206" s="6">
        <f>O206-logHir!O206</f>
        <v>-8.79762088139735E-2</v>
      </c>
    </row>
    <row r="207" spans="1:21" x14ac:dyDescent="0.15">
      <c r="A207" s="1">
        <v>9</v>
      </c>
      <c r="B207" s="1" t="s">
        <v>57</v>
      </c>
      <c r="C207" s="1">
        <v>20</v>
      </c>
      <c r="D207" s="1" t="s">
        <v>153</v>
      </c>
      <c r="E207" s="4">
        <f>IF(資本ストック!E207&gt;0,LN(資本ストック!E207),0)</f>
        <v>11.308246071211139</v>
      </c>
      <c r="F207" s="4">
        <f>IF(資本ストック!F207&gt;0,LN(資本ストック!F207),0)</f>
        <v>12.895108884186792</v>
      </c>
      <c r="G207" s="4">
        <f>IF(資本ストック!G207&gt;0,LN(資本ストック!G207),0)</f>
        <v>13.97739946449274</v>
      </c>
      <c r="H207" s="4">
        <f>IF(資本ストック!H207&gt;0,LN(資本ストック!H207),0)</f>
        <v>14.368003876900294</v>
      </c>
      <c r="I207" s="4">
        <f>IF(資本ストック!I207&gt;0,LN(資本ストック!I207),0)</f>
        <v>14.348881768386219</v>
      </c>
      <c r="K207" s="6">
        <f t="shared" ref="K207" si="923">E207-E$1104</f>
        <v>0.37774629859244158</v>
      </c>
      <c r="L207" s="6">
        <f t="shared" ref="L207" si="924">F207-F$1104</f>
        <v>-7.3158120661789283E-2</v>
      </c>
      <c r="M207" s="6">
        <f t="shared" ref="M207" si="925">G207-G$1104</f>
        <v>0.15644599901032485</v>
      </c>
      <c r="N207" s="6">
        <f t="shared" ref="N207" si="926">H207-H$1104</f>
        <v>0.15690143381248411</v>
      </c>
      <c r="O207" s="6">
        <f t="shared" ref="O207" si="927">I207-I$1104</f>
        <v>0.14592912689637849</v>
      </c>
      <c r="Q207" s="6">
        <f>K207-logHir!K207</f>
        <v>0.58961510973657383</v>
      </c>
      <c r="R207" s="6">
        <f>L207-logHir!L207</f>
        <v>0.10710385477978157</v>
      </c>
      <c r="S207" s="6">
        <f>M207-logHir!M207</f>
        <v>0.10420906747137515</v>
      </c>
      <c r="T207" s="6">
        <f>N207-logHir!N207</f>
        <v>0.18672220446446453</v>
      </c>
      <c r="U207" s="6">
        <f>O207-logHir!O207</f>
        <v>0.15948222516380994</v>
      </c>
    </row>
    <row r="208" spans="1:21" x14ac:dyDescent="0.15">
      <c r="A208" s="1">
        <v>9</v>
      </c>
      <c r="B208" s="1" t="s">
        <v>57</v>
      </c>
      <c r="C208" s="1">
        <v>21</v>
      </c>
      <c r="D208" s="1" t="s">
        <v>154</v>
      </c>
      <c r="E208" s="4">
        <f>IF(資本ストック!E208&gt;0,LN(資本ストック!E208),0)</f>
        <v>12.809561331449499</v>
      </c>
      <c r="F208" s="4">
        <f>IF(資本ストック!F208&gt;0,LN(資本ストック!F208),0)</f>
        <v>13.650042257465254</v>
      </c>
      <c r="G208" s="4">
        <f>IF(資本ストック!G208&gt;0,LN(資本ストック!G208),0)</f>
        <v>14.164571303526806</v>
      </c>
      <c r="H208" s="4">
        <f>IF(資本ストック!H208&gt;0,LN(資本ストック!H208),0)</f>
        <v>14.2832980086208</v>
      </c>
      <c r="I208" s="4">
        <f>IF(資本ストック!I208&gt;0,LN(資本ストック!I208),0)</f>
        <v>14.317550521250304</v>
      </c>
      <c r="K208" s="6">
        <f t="shared" ref="K208" si="928">E208-E$1105</f>
        <v>0.21756584142981339</v>
      </c>
      <c r="L208" s="6">
        <f t="shared" ref="L208" si="929">F208-F$1105</f>
        <v>-2.7711127694797E-2</v>
      </c>
      <c r="M208" s="6">
        <f t="shared" ref="M208" si="930">G208-G$1105</f>
        <v>2.5694558750233298E-2</v>
      </c>
      <c r="N208" s="6">
        <f t="shared" ref="N208" si="931">H208-H$1105</f>
        <v>-0.26722361563110653</v>
      </c>
      <c r="O208" s="6">
        <f t="shared" ref="O208" si="932">I208-I$1105</f>
        <v>-0.28721602673672386</v>
      </c>
      <c r="Q208" s="6">
        <f>K208-logHir!K208</f>
        <v>0.53931878135678879</v>
      </c>
      <c r="R208" s="6">
        <f>L208-logHir!L208</f>
        <v>0.24306642013385904</v>
      </c>
      <c r="S208" s="6">
        <f>M208-logHir!M208</f>
        <v>4.959861207800742E-2</v>
      </c>
      <c r="T208" s="6">
        <f>N208-logHir!N208</f>
        <v>-0.27194699329458238</v>
      </c>
      <c r="U208" s="6">
        <f>O208-logHir!O208</f>
        <v>-0.25469566027483914</v>
      </c>
    </row>
    <row r="209" spans="1:21" x14ac:dyDescent="0.15">
      <c r="A209" s="1">
        <v>9</v>
      </c>
      <c r="B209" s="1" t="s">
        <v>8</v>
      </c>
      <c r="C209" s="1">
        <v>22</v>
      </c>
      <c r="D209" s="1" t="s">
        <v>146</v>
      </c>
      <c r="E209" s="4">
        <f>IF(資本ストック!E209&gt;0,LN(資本ストック!E209),0)</f>
        <v>12.535645658478739</v>
      </c>
      <c r="F209" s="4">
        <f>IF(資本ストック!F209&gt;0,LN(資本ストック!F209),0)</f>
        <v>13.593957641294221</v>
      </c>
      <c r="G209" s="4">
        <f>IF(資本ストック!G209&gt;0,LN(資本ストック!G209),0)</f>
        <v>14.680536372841258</v>
      </c>
      <c r="H209" s="4">
        <f>IF(資本ストック!H209&gt;0,LN(資本ストック!H209),0)</f>
        <v>14.778003034161822</v>
      </c>
      <c r="I209" s="4">
        <f>IF(資本ストック!I209&gt;0,LN(資本ストック!I209),0)</f>
        <v>14.902085858405222</v>
      </c>
      <c r="K209" s="6">
        <f t="shared" ref="K209" si="933">E209-E$1106</f>
        <v>0.34955967378549957</v>
      </c>
      <c r="L209" s="6">
        <f t="shared" ref="L209" si="934">F209-F$1106</f>
        <v>0.10484574542344127</v>
      </c>
      <c r="M209" s="6">
        <f t="shared" ref="M209" si="935">G209-G$1106</f>
        <v>0.28010428172097512</v>
      </c>
      <c r="N209" s="6">
        <f t="shared" ref="N209" si="936">H209-H$1106</f>
        <v>-7.6909177115656036E-2</v>
      </c>
      <c r="O209" s="6">
        <f t="shared" ref="O209" si="937">I209-I$1106</f>
        <v>7.4961504503079368E-4</v>
      </c>
      <c r="Q209" s="6">
        <f>K209-logHir!K209</f>
        <v>0.49883452315634536</v>
      </c>
      <c r="R209" s="6">
        <f>L209-logHir!L209</f>
        <v>0.16052818048859763</v>
      </c>
      <c r="S209" s="6">
        <f>M209-logHir!M209</f>
        <v>0.30498758166397266</v>
      </c>
      <c r="T209" s="6">
        <f>N209-logHir!N209</f>
        <v>-0.10442675764087994</v>
      </c>
      <c r="U209" s="6">
        <f>O209-logHir!O209</f>
        <v>-8.3085672852972081E-2</v>
      </c>
    </row>
    <row r="210" spans="1:21" x14ac:dyDescent="0.15">
      <c r="A210" s="1">
        <v>9</v>
      </c>
      <c r="B210" s="1" t="s">
        <v>8</v>
      </c>
      <c r="C210" s="1">
        <v>23</v>
      </c>
      <c r="D210" s="1" t="s">
        <v>167</v>
      </c>
      <c r="E210" s="4">
        <f>IF(資本ストック!E210&gt;0,LN(資本ストック!E210),0)</f>
        <v>12.202069525683498</v>
      </c>
      <c r="F210" s="4">
        <f>IF(資本ストック!F210&gt;0,LN(資本ストック!F210),0)</f>
        <v>13.256937350877369</v>
      </c>
      <c r="G210" s="4">
        <f>IF(資本ストック!G210&gt;0,LN(資本ストック!G210),0)</f>
        <v>13.80885334826284</v>
      </c>
      <c r="H210" s="4">
        <f>IF(資本ストック!H210&gt;0,LN(資本ストック!H210),0)</f>
        <v>14.488424533820455</v>
      </c>
      <c r="I210" s="4">
        <f>IF(資本ストック!I210&gt;0,LN(資本ストック!I210),0)</f>
        <v>14.614426441637514</v>
      </c>
      <c r="K210" s="6">
        <f t="shared" ref="K210" si="938">E210-E$1107</f>
        <v>-0.49777621744781797</v>
      </c>
      <c r="L210" s="6">
        <f t="shared" ref="L210" si="939">F210-F$1107</f>
        <v>-0.2399723364372548</v>
      </c>
      <c r="M210" s="6">
        <f t="shared" ref="M210" si="940">G210-G$1107</f>
        <v>-0.18483896809168598</v>
      </c>
      <c r="N210" s="6">
        <f t="shared" ref="N210" si="941">H210-H$1107</f>
        <v>-0.10000656683379283</v>
      </c>
      <c r="O210" s="6">
        <f t="shared" ref="O210" si="942">I210-I$1107</f>
        <v>-1.1858460725715503E-2</v>
      </c>
      <c r="Q210" s="6">
        <f>K210-logHir!K210</f>
        <v>-0.29899694886419681</v>
      </c>
      <c r="R210" s="6">
        <f>L210-logHir!L210</f>
        <v>-4.0615542592542297E-2</v>
      </c>
      <c r="S210" s="6">
        <f>M210-logHir!M210</f>
        <v>-9.6564976773727551E-3</v>
      </c>
      <c r="T210" s="6">
        <f>N210-logHir!N210</f>
        <v>8.3126588858684514E-2</v>
      </c>
      <c r="U210" s="6">
        <f>O210-logHir!O210</f>
        <v>0.17040779082239332</v>
      </c>
    </row>
    <row r="211" spans="1:21" x14ac:dyDescent="0.15">
      <c r="A211" s="1">
        <v>10</v>
      </c>
      <c r="B211" s="1" t="s">
        <v>58</v>
      </c>
      <c r="C211" s="1">
        <v>1</v>
      </c>
      <c r="D211" s="1" t="s">
        <v>147</v>
      </c>
      <c r="E211" s="4">
        <f>IF(資本ストック!E211&gt;0,LN(資本ストック!E211),0)</f>
        <v>13.897991599051998</v>
      </c>
      <c r="F211" s="4">
        <f>IF(資本ストック!F211&gt;0,LN(資本ストック!F211),0)</f>
        <v>14.090819115189799</v>
      </c>
      <c r="G211" s="4">
        <f>IF(資本ストック!G211&gt;0,LN(資本ストック!G211),0)</f>
        <v>14.262711176005206</v>
      </c>
      <c r="H211" s="4">
        <f>IF(資本ストック!H211&gt;0,LN(資本ストック!H211),0)</f>
        <v>14.412431021253868</v>
      </c>
      <c r="I211" s="4">
        <f>IF(資本ストック!I211&gt;0,LN(資本ストック!I211),0)</f>
        <v>14.458096314392625</v>
      </c>
      <c r="K211" s="6">
        <f t="shared" ref="K211" si="943">E211-E$1085</f>
        <v>0.48484289063436847</v>
      </c>
      <c r="L211" s="6">
        <f t="shared" ref="L211" si="944">F211-F$1085</f>
        <v>0.45223339410321017</v>
      </c>
      <c r="M211" s="6">
        <f t="shared" ref="M211" si="945">G211-G$1085</f>
        <v>0.27586468487494287</v>
      </c>
      <c r="N211" s="6">
        <f t="shared" ref="N211" si="946">H211-H$1085</f>
        <v>0.2265199727745042</v>
      </c>
      <c r="O211" s="6">
        <f t="shared" ref="O211" si="947">I211-I$1085</f>
        <v>0.256900262867644</v>
      </c>
      <c r="Q211" s="6">
        <f>K211-logHir!K211</f>
        <v>0.26326512071801211</v>
      </c>
      <c r="R211" s="6">
        <f>L211-logHir!L211</f>
        <v>0.1935358602346362</v>
      </c>
      <c r="S211" s="6">
        <f>M211-logHir!M211</f>
        <v>8.5739116193296994E-2</v>
      </c>
      <c r="T211" s="6">
        <f>N211-logHir!N211</f>
        <v>1.3742864939850108E-2</v>
      </c>
      <c r="U211" s="6">
        <f>O211-logHir!O211</f>
        <v>6.3098482511486864E-2</v>
      </c>
    </row>
    <row r="212" spans="1:21" x14ac:dyDescent="0.15">
      <c r="A212" s="1">
        <v>10</v>
      </c>
      <c r="B212" s="1" t="s">
        <v>58</v>
      </c>
      <c r="C212" s="1">
        <v>2</v>
      </c>
      <c r="D212" s="1" t="s">
        <v>148</v>
      </c>
      <c r="E212" s="4">
        <f>IF(資本ストック!E212&gt;0,LN(資本ストック!E212),0)</f>
        <v>10.314810471183097</v>
      </c>
      <c r="F212" s="4">
        <f>IF(資本ストック!F212&gt;0,LN(資本ストック!F212),0)</f>
        <v>10.161955270027441</v>
      </c>
      <c r="G212" s="4">
        <f>IF(資本ストック!G212&gt;0,LN(資本ストック!G212),0)</f>
        <v>9.8454312204525465</v>
      </c>
      <c r="H212" s="4">
        <f>IF(資本ストック!H212&gt;0,LN(資本ストック!H212),0)</f>
        <v>9.9981232781777685</v>
      </c>
      <c r="I212" s="4">
        <f>IF(資本ストック!I212&gt;0,LN(資本ストック!I212),0)</f>
        <v>9.8440373992058259</v>
      </c>
      <c r="K212" s="6">
        <f t="shared" ref="K212" si="948">E212-E$1086</f>
        <v>0.36969524394734421</v>
      </c>
      <c r="L212" s="6">
        <f t="shared" ref="L212" si="949">F212-F$1086</f>
        <v>4.7375694010639791E-2</v>
      </c>
      <c r="M212" s="6">
        <f t="shared" ref="M212" si="950">G212-G$1086</f>
        <v>-0.36074315394342271</v>
      </c>
      <c r="N212" s="6">
        <f t="shared" ref="N212" si="951">H212-H$1086</f>
        <v>-0.19361984115372088</v>
      </c>
      <c r="O212" s="6">
        <f t="shared" ref="O212" si="952">I212-I$1086</f>
        <v>-0.2108527592431404</v>
      </c>
      <c r="Q212" s="6">
        <f>K212-logHir!K212</f>
        <v>0.29576598076074312</v>
      </c>
      <c r="R212" s="6">
        <f>L212-logHir!L212</f>
        <v>0.24900773667274301</v>
      </c>
      <c r="S212" s="6">
        <f>M212-logHir!M212</f>
        <v>-0.19426937230018471</v>
      </c>
      <c r="T212" s="6">
        <f>N212-logHir!N212</f>
        <v>-7.7706768513097657E-2</v>
      </c>
      <c r="U212" s="6">
        <f>O212-logHir!O212</f>
        <v>0.2016617011944577</v>
      </c>
    </row>
    <row r="213" spans="1:21" x14ac:dyDescent="0.15">
      <c r="A213" s="1">
        <v>10</v>
      </c>
      <c r="B213" s="1" t="s">
        <v>108</v>
      </c>
      <c r="C213" s="1">
        <v>3</v>
      </c>
      <c r="D213" s="1" t="s">
        <v>155</v>
      </c>
      <c r="E213" s="4">
        <f>IF(資本ストック!E213&gt;0,LN(資本ストック!E213),0)</f>
        <v>11.543339660116464</v>
      </c>
      <c r="F213" s="4">
        <f>IF(資本ストック!F213&gt;0,LN(資本ストック!F213),0)</f>
        <v>12.003999118234121</v>
      </c>
      <c r="G213" s="4">
        <f>IF(資本ストック!G213&gt;0,LN(資本ストック!G213),0)</f>
        <v>12.838727628175002</v>
      </c>
      <c r="H213" s="4">
        <f>IF(資本ストック!H213&gt;0,LN(資本ストック!H213),0)</f>
        <v>13.276295599899941</v>
      </c>
      <c r="I213" s="4">
        <f>IF(資本ストック!I213&gt;0,LN(資本ストック!I213),0)</f>
        <v>13.298836151978577</v>
      </c>
      <c r="K213" s="6">
        <f t="shared" ref="K213" si="953">E213-E$1087</f>
        <v>0.53812874272316336</v>
      </c>
      <c r="L213" s="6">
        <f t="shared" ref="L213" si="954">F213-F$1087</f>
        <v>0.4053148520701928</v>
      </c>
      <c r="M213" s="6">
        <f t="shared" ref="M213" si="955">G213-G$1087</f>
        <v>0.70455249720892965</v>
      </c>
      <c r="N213" s="6">
        <f t="shared" ref="N213" si="956">H213-H$1087</f>
        <v>0.78098011850442184</v>
      </c>
      <c r="O213" s="6">
        <f t="shared" ref="O213" si="957">I213-I$1087</f>
        <v>0.77069802041877367</v>
      </c>
      <c r="Q213" s="6">
        <f>K213-logHir!K213</f>
        <v>0.660073146695904</v>
      </c>
      <c r="R213" s="6">
        <f>L213-logHir!L213</f>
        <v>0.41100167522549746</v>
      </c>
      <c r="S213" s="6">
        <f>M213-logHir!M213</f>
        <v>0.70058919100510408</v>
      </c>
      <c r="T213" s="6">
        <f>N213-logHir!N213</f>
        <v>0.60015732094036345</v>
      </c>
      <c r="U213" s="6">
        <f>O213-logHir!O213</f>
        <v>0.609555895825034</v>
      </c>
    </row>
    <row r="214" spans="1:21" x14ac:dyDescent="0.15">
      <c r="A214" s="1">
        <v>10</v>
      </c>
      <c r="B214" s="1" t="s">
        <v>108</v>
      </c>
      <c r="C214" s="1">
        <v>4</v>
      </c>
      <c r="D214" s="1" t="s">
        <v>156</v>
      </c>
      <c r="E214" s="4">
        <f>IF(資本ストック!E214&gt;0,LN(資本ストック!E214),0)</f>
        <v>11.230127625763298</v>
      </c>
      <c r="F214" s="4">
        <f>IF(資本ストック!F214&gt;0,LN(資本ストック!F214),0)</f>
        <v>11.471587341114915</v>
      </c>
      <c r="G214" s="4">
        <f>IF(資本ストック!G214&gt;0,LN(資本ストック!G214),0)</f>
        <v>11.492765110306125</v>
      </c>
      <c r="H214" s="4">
        <f>IF(資本ストック!H214&gt;0,LN(資本ストック!H214),0)</f>
        <v>11.421321034548894</v>
      </c>
      <c r="I214" s="4">
        <f>IF(資本ストック!I214&gt;0,LN(資本ストック!I214),0)</f>
        <v>11.102778984529079</v>
      </c>
      <c r="K214" s="6">
        <f t="shared" ref="K214" si="958">E214-E$1088</f>
        <v>0.52262104735531345</v>
      </c>
      <c r="L214" s="6">
        <f t="shared" ref="L214" si="959">F214-F$1088</f>
        <v>0.30321061926947301</v>
      </c>
      <c r="M214" s="6">
        <f t="shared" ref="M214" si="960">G214-G$1088</f>
        <v>3.1024949344759634E-2</v>
      </c>
      <c r="N214" s="6">
        <f t="shared" ref="N214" si="961">H214-H$1088</f>
        <v>-9.9841100866310484E-2</v>
      </c>
      <c r="O214" s="6">
        <f t="shared" ref="O214" si="962">I214-I$1088</f>
        <v>-0.24380240468891046</v>
      </c>
      <c r="Q214" s="6">
        <f>K214-logHir!K214</f>
        <v>-0.31375586352349139</v>
      </c>
      <c r="R214" s="6">
        <f>L214-logHir!L214</f>
        <v>-0.15470187556968895</v>
      </c>
      <c r="S214" s="6">
        <f>M214-logHir!M214</f>
        <v>-0.15452034918045854</v>
      </c>
      <c r="T214" s="6">
        <f>N214-logHir!N214</f>
        <v>-0.27629841679340217</v>
      </c>
      <c r="U214" s="6">
        <f>O214-logHir!O214</f>
        <v>-0.4095894332618002</v>
      </c>
    </row>
    <row r="215" spans="1:21" x14ac:dyDescent="0.15">
      <c r="A215" s="1">
        <v>10</v>
      </c>
      <c r="B215" s="1" t="s">
        <v>108</v>
      </c>
      <c r="C215" s="1">
        <v>5</v>
      </c>
      <c r="D215" s="1" t="s">
        <v>157</v>
      </c>
      <c r="E215" s="4">
        <f>IF(資本ストック!E215&gt;0,LN(資本ストック!E215),0)</f>
        <v>8.8617722808300883</v>
      </c>
      <c r="F215" s="4">
        <f>IF(資本ストック!F215&gt;0,LN(資本ストック!F215),0)</f>
        <v>9.9089121922035783</v>
      </c>
      <c r="G215" s="4">
        <f>IF(資本ストック!G215&gt;0,LN(資本ストック!G215),0)</f>
        <v>10.299735106970047</v>
      </c>
      <c r="H215" s="4">
        <f>IF(資本ストック!H215&gt;0,LN(資本ストック!H215),0)</f>
        <v>10.79679087691785</v>
      </c>
      <c r="I215" s="4">
        <f>IF(資本ストック!I215&gt;0,LN(資本ストック!I215),0)</f>
        <v>10.832655908381788</v>
      </c>
      <c r="K215" s="6">
        <f t="shared" ref="K215" si="963">E215-E$1089</f>
        <v>-1.3166607660552145</v>
      </c>
      <c r="L215" s="6">
        <f t="shared" ref="L215" si="964">F215-F$1089</f>
        <v>-0.6535435364693214</v>
      </c>
      <c r="M215" s="6">
        <f t="shared" ref="M215" si="965">G215-G$1089</f>
        <v>-0.70573305806859921</v>
      </c>
      <c r="N215" s="6">
        <f t="shared" ref="N215" si="966">H215-H$1089</f>
        <v>-0.51253209936709787</v>
      </c>
      <c r="O215" s="6">
        <f t="shared" ref="O215" si="967">I215-I$1089</f>
        <v>-0.51806327992692225</v>
      </c>
      <c r="Q215" s="6">
        <f>K215-logHir!K215</f>
        <v>-1.1518184197683912</v>
      </c>
      <c r="R215" s="6">
        <f>L215-logHir!L215</f>
        <v>-0.46711203542513502</v>
      </c>
      <c r="S215" s="6">
        <f>M215-logHir!M215</f>
        <v>-0.60344657856201955</v>
      </c>
      <c r="T215" s="6">
        <f>N215-logHir!N215</f>
        <v>-0.4559510555874553</v>
      </c>
      <c r="U215" s="6">
        <f>O215-logHir!O215</f>
        <v>-0.40609332860146452</v>
      </c>
    </row>
    <row r="216" spans="1:21" x14ac:dyDescent="0.15">
      <c r="A216" s="1">
        <v>10</v>
      </c>
      <c r="B216" s="1" t="s">
        <v>108</v>
      </c>
      <c r="C216" s="1">
        <v>6</v>
      </c>
      <c r="D216" s="1" t="s">
        <v>49</v>
      </c>
      <c r="E216" s="4">
        <f>IF(資本ストック!E216&gt;0,LN(資本ストック!E216),0)</f>
        <v>10.90617088431134</v>
      </c>
      <c r="F216" s="4">
        <f>IF(資本ストック!F216&gt;0,LN(資本ストック!F216),0)</f>
        <v>11.378545983388534</v>
      </c>
      <c r="G216" s="4">
        <f>IF(資本ストック!G216&gt;0,LN(資本ストック!G216),0)</f>
        <v>12.214048242283196</v>
      </c>
      <c r="H216" s="4">
        <f>IF(資本ストック!H216&gt;0,LN(資本ストック!H216),0)</f>
        <v>12.778345519302349</v>
      </c>
      <c r="I216" s="4">
        <f>IF(資本ストック!I216&gt;0,LN(資本ストック!I216),0)</f>
        <v>13.045725790505994</v>
      </c>
      <c r="K216" s="6">
        <f t="shared" ref="K216" si="968">E216-E$1090</f>
        <v>-0.17303502341683341</v>
      </c>
      <c r="L216" s="6">
        <f t="shared" ref="L216" si="969">F216-F$1090</f>
        <v>-1.6202934333351848E-2</v>
      </c>
      <c r="M216" s="6">
        <f t="shared" ref="M216" si="970">G216-G$1090</f>
        <v>0.43860294598644423</v>
      </c>
      <c r="N216" s="6">
        <f t="shared" ref="N216" si="971">H216-H$1090</f>
        <v>0.74516931936546094</v>
      </c>
      <c r="O216" s="6">
        <f t="shared" ref="O216" si="972">I216-I$1090</f>
        <v>0.7585910399916429</v>
      </c>
      <c r="Q216" s="6">
        <f>K216-logHir!K216</f>
        <v>-0.11464982450036842</v>
      </c>
      <c r="R216" s="6">
        <f>L216-logHir!L216</f>
        <v>-0.14023229766633705</v>
      </c>
      <c r="S216" s="6">
        <f>M216-logHir!M216</f>
        <v>0.11588984863151097</v>
      </c>
      <c r="T216" s="6">
        <f>N216-logHir!N216</f>
        <v>0.25473852130633468</v>
      </c>
      <c r="U216" s="6">
        <f>O216-logHir!O216</f>
        <v>0.40710476284086994</v>
      </c>
    </row>
    <row r="217" spans="1:21" x14ac:dyDescent="0.15">
      <c r="A217" s="1">
        <v>10</v>
      </c>
      <c r="B217" s="1" t="s">
        <v>108</v>
      </c>
      <c r="C217" s="1">
        <v>7</v>
      </c>
      <c r="D217" s="1" t="s">
        <v>158</v>
      </c>
      <c r="E217" s="4">
        <f>IF(資本ストック!E217&gt;0,LN(資本ストック!E217),0)</f>
        <v>8.670637669045087</v>
      </c>
      <c r="F217" s="4">
        <f>IF(資本ストック!F217&gt;0,LN(資本ストック!F217),0)</f>
        <v>8.763004761697589</v>
      </c>
      <c r="G217" s="4">
        <f>IF(資本ストック!G217&gt;0,LN(資本ストック!G217),0)</f>
        <v>8.8277826514894038</v>
      </c>
      <c r="H217" s="4">
        <f>IF(資本ストック!H217&gt;0,LN(資本ストック!H217),0)</f>
        <v>9.2312197489180008</v>
      </c>
      <c r="I217" s="4">
        <f>IF(資本ストック!I217&gt;0,LN(資本ストック!I217),0)</f>
        <v>9.3687731794678228</v>
      </c>
      <c r="K217" s="6">
        <f t="shared" ref="K217" si="973">E217-E$1091</f>
        <v>-0.6080014673268721</v>
      </c>
      <c r="L217" s="6">
        <f t="shared" ref="L217" si="974">F217-F$1091</f>
        <v>-1.2383582923068097</v>
      </c>
      <c r="M217" s="6">
        <f t="shared" ref="M217" si="975">G217-G$1091</f>
        <v>-1.1447575113130437</v>
      </c>
      <c r="N217" s="6">
        <f t="shared" ref="N217" si="976">H217-H$1091</f>
        <v>-1.2566087666030299</v>
      </c>
      <c r="O217" s="6">
        <f t="shared" ref="O217" si="977">I217-I$1091</f>
        <v>-1.1602734096023326</v>
      </c>
      <c r="Q217" s="6">
        <f>K217-logHir!K217</f>
        <v>-0.18149706682963185</v>
      </c>
      <c r="R217" s="6">
        <f>L217-logHir!L217</f>
        <v>-0.28759960123145056</v>
      </c>
      <c r="S217" s="6">
        <f>M217-logHir!M217</f>
        <v>-0.67176764641382736</v>
      </c>
      <c r="T217" s="6">
        <f>N217-logHir!N217</f>
        <v>-1.0064423084722964</v>
      </c>
      <c r="U217" s="6">
        <f>O217-logHir!O217</f>
        <v>-0.75616264907949482</v>
      </c>
    </row>
    <row r="218" spans="1:21" x14ac:dyDescent="0.15">
      <c r="A218" s="1">
        <v>10</v>
      </c>
      <c r="B218" s="1" t="s">
        <v>108</v>
      </c>
      <c r="C218" s="1">
        <v>8</v>
      </c>
      <c r="D218" s="1" t="s">
        <v>159</v>
      </c>
      <c r="E218" s="4">
        <f>IF(資本ストック!E218&gt;0,LN(資本ストック!E218),0)</f>
        <v>10.4448065641042</v>
      </c>
      <c r="F218" s="4">
        <f>IF(資本ストック!F218&gt;0,LN(資本ストック!F218),0)</f>
        <v>10.864847637835171</v>
      </c>
      <c r="G218" s="4">
        <f>IF(資本ストック!G218&gt;0,LN(資本ストック!G218),0)</f>
        <v>11.326273037264471</v>
      </c>
      <c r="H218" s="4">
        <f>IF(資本ストック!H218&gt;0,LN(資本ストック!H218),0)</f>
        <v>11.344931047593072</v>
      </c>
      <c r="I218" s="4">
        <f>IF(資本ストック!I218&gt;0,LN(資本ストック!I218),0)</f>
        <v>11.190608558610366</v>
      </c>
      <c r="K218" s="6">
        <f t="shared" ref="K218" si="978">E218-E$1092</f>
        <v>-0.33867740997182949</v>
      </c>
      <c r="L218" s="6">
        <f t="shared" ref="L218" si="979">F218-F$1092</f>
        <v>-0.17030588625544141</v>
      </c>
      <c r="M218" s="6">
        <f t="shared" ref="M218" si="980">G218-G$1092</f>
        <v>2.4825481024514318E-2</v>
      </c>
      <c r="N218" s="6">
        <f t="shared" ref="N218" si="981">H218-H$1092</f>
        <v>-1.2617509107013092E-2</v>
      </c>
      <c r="O218" s="6">
        <f t="shared" ref="O218" si="982">I218-I$1092</f>
        <v>-0.11407327733107664</v>
      </c>
      <c r="Q218" s="6">
        <f>K218-logHir!K218</f>
        <v>-0.15084875452115654</v>
      </c>
      <c r="R218" s="6">
        <f>L218-logHir!L218</f>
        <v>-9.1922992268933967E-2</v>
      </c>
      <c r="S218" s="6">
        <f>M218-logHir!M218</f>
        <v>0.1004174847695225</v>
      </c>
      <c r="T218" s="6">
        <f>N218-logHir!N218</f>
        <v>0.14001215443023796</v>
      </c>
      <c r="U218" s="6">
        <f>O218-logHir!O218</f>
        <v>4.7057512852907379E-2</v>
      </c>
    </row>
    <row r="219" spans="1:21" x14ac:dyDescent="0.15">
      <c r="A219" s="1">
        <v>10</v>
      </c>
      <c r="B219" s="1" t="s">
        <v>108</v>
      </c>
      <c r="C219" s="1">
        <v>9</v>
      </c>
      <c r="D219" s="1" t="s">
        <v>160</v>
      </c>
      <c r="E219" s="4">
        <f>IF(資本ストック!E219&gt;0,LN(資本ストック!E219),0)</f>
        <v>11.474067919263147</v>
      </c>
      <c r="F219" s="4">
        <f>IF(資本ストック!F219&gt;0,LN(資本ストック!F219),0)</f>
        <v>11.981285221450149</v>
      </c>
      <c r="G219" s="4">
        <f>IF(資本ストック!G219&gt;0,LN(資本ストック!G219),0)</f>
        <v>12.265623833010201</v>
      </c>
      <c r="H219" s="4">
        <f>IF(資本ストック!H219&gt;0,LN(資本ストック!H219),0)</f>
        <v>12.337922464846283</v>
      </c>
      <c r="I219" s="4">
        <f>IF(資本ストック!I219&gt;0,LN(資本ストック!I219),0)</f>
        <v>12.401387953991312</v>
      </c>
      <c r="K219" s="6">
        <f t="shared" ref="K219" si="983">E219-E$1093</f>
        <v>0.21725975955541088</v>
      </c>
      <c r="L219" s="6">
        <f t="shared" ref="L219" si="984">F219-F$1093</f>
        <v>0.1386138354743931</v>
      </c>
      <c r="M219" s="6">
        <f t="shared" ref="M219" si="985">G219-G$1093</f>
        <v>0.11243898075672476</v>
      </c>
      <c r="N219" s="6">
        <f t="shared" ref="N219" si="986">H219-H$1093</f>
        <v>9.7517314442056247E-2</v>
      </c>
      <c r="O219" s="6">
        <f t="shared" ref="O219" si="987">I219-I$1093</f>
        <v>7.0451808482552281E-2</v>
      </c>
      <c r="Q219" s="6">
        <f>K219-logHir!K219</f>
        <v>-1.17656380132658E-3</v>
      </c>
      <c r="R219" s="6">
        <f>L219-logHir!L219</f>
        <v>-0.23311714575796216</v>
      </c>
      <c r="S219" s="6">
        <f>M219-logHir!M219</f>
        <v>-0.28556690238513482</v>
      </c>
      <c r="T219" s="6">
        <f>N219-logHir!N219</f>
        <v>-0.24000998072799007</v>
      </c>
      <c r="U219" s="6">
        <f>O219-logHir!O219</f>
        <v>-0.25974445123112311</v>
      </c>
    </row>
    <row r="220" spans="1:21" x14ac:dyDescent="0.15">
      <c r="A220" s="1">
        <v>10</v>
      </c>
      <c r="B220" s="1" t="s">
        <v>108</v>
      </c>
      <c r="C220" s="1">
        <v>10</v>
      </c>
      <c r="D220" s="1" t="s">
        <v>161</v>
      </c>
      <c r="E220" s="4">
        <f>IF(資本ストック!E220&gt;0,LN(資本ストック!E220),0)</f>
        <v>11.018330464157581</v>
      </c>
      <c r="F220" s="4">
        <f>IF(資本ストック!F220&gt;0,LN(資本ストック!F220),0)</f>
        <v>11.478423172855463</v>
      </c>
      <c r="G220" s="4">
        <f>IF(資本ストック!G220&gt;0,LN(資本ストック!G220),0)</f>
        <v>11.833581987406946</v>
      </c>
      <c r="H220" s="4">
        <f>IF(資本ストック!H220&gt;0,LN(資本ストック!H220),0)</f>
        <v>12.086388233906428</v>
      </c>
      <c r="I220" s="4">
        <f>IF(資本ストック!I220&gt;0,LN(資本ストック!I220),0)</f>
        <v>12.449218005938169</v>
      </c>
      <c r="K220" s="6">
        <f t="shared" ref="K220" si="988">E220-E$1094</f>
        <v>0.7770104862106475</v>
      </c>
      <c r="L220" s="6">
        <f t="shared" ref="L220" si="989">F220-F$1094</f>
        <v>0.86709135087115818</v>
      </c>
      <c r="M220" s="6">
        <f t="shared" ref="M220" si="990">G220-G$1094</f>
        <v>0.76860834448199533</v>
      </c>
      <c r="N220" s="6">
        <f t="shared" ref="N220" si="991">H220-H$1094</f>
        <v>0.75371974441226541</v>
      </c>
      <c r="O220" s="6">
        <f t="shared" ref="O220" si="992">I220-I$1094</f>
        <v>1.1131076679976299</v>
      </c>
      <c r="Q220" s="6">
        <f>K220-logHir!K220</f>
        <v>0.28413283127725641</v>
      </c>
      <c r="R220" s="6">
        <f>L220-logHir!L220</f>
        <v>0.20799143910130091</v>
      </c>
      <c r="S220" s="6">
        <f>M220-logHir!M220</f>
        <v>4.2827372918203821E-2</v>
      </c>
      <c r="T220" s="6">
        <f>N220-logHir!N220</f>
        <v>8.3412129058286766E-2</v>
      </c>
      <c r="U220" s="6">
        <f>O220-logHir!O220</f>
        <v>0.36057239686850906</v>
      </c>
    </row>
    <row r="221" spans="1:21" x14ac:dyDescent="0.15">
      <c r="A221" s="1">
        <v>10</v>
      </c>
      <c r="B221" s="1" t="s">
        <v>108</v>
      </c>
      <c r="C221" s="1">
        <v>11</v>
      </c>
      <c r="D221" s="1" t="s">
        <v>162</v>
      </c>
      <c r="E221" s="4">
        <f>IF(資本ストック!E221&gt;0,LN(資本ストック!E221),0)</f>
        <v>11.000330907639919</v>
      </c>
      <c r="F221" s="4">
        <f>IF(資本ストック!F221&gt;0,LN(資本ストック!F221),0)</f>
        <v>11.754356336425364</v>
      </c>
      <c r="G221" s="4">
        <f>IF(資本ストック!G221&gt;0,LN(資本ストック!G221),0)</f>
        <v>12.567425584416334</v>
      </c>
      <c r="H221" s="4">
        <f>IF(資本ストック!H221&gt;0,LN(資本ストック!H221),0)</f>
        <v>13.053007921227207</v>
      </c>
      <c r="I221" s="4">
        <f>IF(資本ストック!I221&gt;0,LN(資本ストック!I221),0)</f>
        <v>13.31386780015063</v>
      </c>
      <c r="K221" s="6">
        <f t="shared" ref="K221" si="993">E221-E$1095</f>
        <v>0.18413029666155367</v>
      </c>
      <c r="L221" s="6">
        <f t="shared" ref="L221" si="994">F221-F$1095</f>
        <v>0.53659803852182009</v>
      </c>
      <c r="M221" s="6">
        <f t="shared" ref="M221" si="995">G221-G$1095</f>
        <v>0.64079625442738397</v>
      </c>
      <c r="N221" s="6">
        <f t="shared" ref="N221" si="996">H221-H$1095</f>
        <v>0.70909283643803001</v>
      </c>
      <c r="O221" s="6">
        <f t="shared" ref="O221" si="997">I221-I$1095</f>
        <v>0.8071196024529641</v>
      </c>
      <c r="Q221" s="6">
        <f>K221-logHir!K221</f>
        <v>-0.1733033263809709</v>
      </c>
      <c r="R221" s="6">
        <f>L221-logHir!L221</f>
        <v>-5.2730117468836823E-2</v>
      </c>
      <c r="S221" s="6">
        <f>M221-logHir!M221</f>
        <v>-9.406827233899584E-2</v>
      </c>
      <c r="T221" s="6">
        <f>N221-logHir!N221</f>
        <v>-3.1230681116166892E-2</v>
      </c>
      <c r="U221" s="6">
        <f>O221-logHir!O221</f>
        <v>-1.0437896735721708E-2</v>
      </c>
    </row>
    <row r="222" spans="1:21" x14ac:dyDescent="0.15">
      <c r="A222" s="1">
        <v>10</v>
      </c>
      <c r="B222" s="1" t="s">
        <v>108</v>
      </c>
      <c r="C222" s="1">
        <v>12</v>
      </c>
      <c r="D222" s="1" t="s">
        <v>163</v>
      </c>
      <c r="E222" s="4">
        <f>IF(資本ストック!E222&gt;0,LN(資本ストック!E222),0)</f>
        <v>11.732837298487237</v>
      </c>
      <c r="F222" s="4">
        <f>IF(資本ストック!F222&gt;0,LN(資本ストック!F222),0)</f>
        <v>12.655592274938749</v>
      </c>
      <c r="G222" s="4">
        <f>IF(資本ストック!G222&gt;0,LN(資本ストック!G222),0)</f>
        <v>13.700171576158787</v>
      </c>
      <c r="H222" s="4">
        <f>IF(資本ストック!H222&gt;0,LN(資本ストック!H222),0)</f>
        <v>14.01755470187247</v>
      </c>
      <c r="I222" s="4">
        <f>IF(資本ストック!I222&gt;0,LN(資本ストック!I222),0)</f>
        <v>13.778688766799668</v>
      </c>
      <c r="K222" s="6">
        <f t="shared" ref="K222" si="998">E222-E$1096</f>
        <v>1.6015906600702241</v>
      </c>
      <c r="L222" s="6">
        <f t="shared" ref="L222" si="999">F222-F$1096</f>
        <v>1.6343539217502574</v>
      </c>
      <c r="M222" s="6">
        <f t="shared" ref="M222" si="1000">G222-G$1096</f>
        <v>1.215215962676421</v>
      </c>
      <c r="N222" s="6">
        <f t="shared" ref="N222" si="1001">H222-H$1096</f>
        <v>0.87017364828300714</v>
      </c>
      <c r="O222" s="6">
        <f t="shared" ref="O222" si="1002">I222-I$1096</f>
        <v>0.41150666130506508</v>
      </c>
      <c r="Q222" s="6">
        <f>K222-logHir!K222</f>
        <v>0.16722583436765426</v>
      </c>
      <c r="R222" s="6">
        <f>L222-logHir!L222</f>
        <v>0.39303804554182697</v>
      </c>
      <c r="S222" s="6">
        <f>M222-logHir!M222</f>
        <v>0.1791885634113406</v>
      </c>
      <c r="T222" s="6">
        <f>N222-logHir!N222</f>
        <v>1.8961042066266032E-2</v>
      </c>
      <c r="U222" s="6">
        <f>O222-logHir!O222</f>
        <v>-0.2434339401821628</v>
      </c>
    </row>
    <row r="223" spans="1:21" x14ac:dyDescent="0.15">
      <c r="A223" s="1">
        <v>10</v>
      </c>
      <c r="B223" s="1" t="s">
        <v>108</v>
      </c>
      <c r="C223" s="1">
        <v>13</v>
      </c>
      <c r="D223" s="1" t="s">
        <v>164</v>
      </c>
      <c r="E223" s="4">
        <f>IF(資本ストック!E223&gt;0,LN(資本ストック!E223),0)</f>
        <v>11.689373783519938</v>
      </c>
      <c r="F223" s="4">
        <f>IF(資本ストック!F223&gt;0,LN(資本ストック!F223),0)</f>
        <v>12.777518854942311</v>
      </c>
      <c r="G223" s="4">
        <f>IF(資本ストック!G223&gt;0,LN(資本ストック!G223),0)</f>
        <v>13.822755446818277</v>
      </c>
      <c r="H223" s="4">
        <f>IF(資本ストック!H223&gt;0,LN(資本ストック!H223),0)</f>
        <v>14.097715532597681</v>
      </c>
      <c r="I223" s="4">
        <f>IF(資本ストック!I223&gt;0,LN(資本ストック!I223),0)</f>
        <v>14.137468803640621</v>
      </c>
      <c r="K223" s="6">
        <f t="shared" ref="K223" si="1003">E223-E$1097</f>
        <v>2.0586380762084726</v>
      </c>
      <c r="L223" s="6">
        <f t="shared" ref="L223" si="1004">F223-F$1097</f>
        <v>1.7350212638030253</v>
      </c>
      <c r="M223" s="6">
        <f t="shared" ref="M223" si="1005">G223-G$1097</f>
        <v>2.1898865096490816</v>
      </c>
      <c r="N223" s="6">
        <f t="shared" ref="N223" si="1006">H223-H$1097</f>
        <v>2.1150148652252572</v>
      </c>
      <c r="O223" s="6">
        <f t="shared" ref="O223" si="1007">I223-I$1097</f>
        <v>1.9718768182658817</v>
      </c>
      <c r="Q223" s="6">
        <f>K223-logHir!K223</f>
        <v>0.64764391910919983</v>
      </c>
      <c r="R223" s="6">
        <f>L223-logHir!L223</f>
        <v>0.25423967727948771</v>
      </c>
      <c r="S223" s="6">
        <f>M223-logHir!M223</f>
        <v>0.42751482128267426</v>
      </c>
      <c r="T223" s="6">
        <f>N223-logHir!N223</f>
        <v>0.28760889236319365</v>
      </c>
      <c r="U223" s="6">
        <f>O223-logHir!O223</f>
        <v>0.46161658976809683</v>
      </c>
    </row>
    <row r="224" spans="1:21" x14ac:dyDescent="0.15">
      <c r="A224" s="1">
        <v>10</v>
      </c>
      <c r="B224" s="1" t="s">
        <v>108</v>
      </c>
      <c r="C224" s="1">
        <v>14</v>
      </c>
      <c r="D224" s="1" t="s">
        <v>165</v>
      </c>
      <c r="E224" s="4">
        <f>IF(資本ストック!E224&gt;0,LN(資本ストック!E224),0)</f>
        <v>8.0532934100371651</v>
      </c>
      <c r="F224" s="4">
        <f>IF(資本ストック!F224&gt;0,LN(資本ストック!F224),0)</f>
        <v>9.4776272002950144</v>
      </c>
      <c r="G224" s="4">
        <f>IF(資本ストック!G224&gt;0,LN(資本ストック!G224),0)</f>
        <v>10.126671370908708</v>
      </c>
      <c r="H224" s="4">
        <f>IF(資本ストック!H224&gt;0,LN(資本ストック!H224),0)</f>
        <v>10.286261897620625</v>
      </c>
      <c r="I224" s="4">
        <f>IF(資本ストック!I224&gt;0,LN(資本ストック!I224),0)</f>
        <v>10.490679992514627</v>
      </c>
      <c r="K224" s="6">
        <f t="shared" ref="K224" si="1008">E224-E$1098</f>
        <v>1.7190486207146405</v>
      </c>
      <c r="L224" s="6">
        <f t="shared" ref="L224" si="1009">F224-F$1098</f>
        <v>1.1006566363906281</v>
      </c>
      <c r="M224" s="6">
        <f t="shared" ref="M224" si="1010">G224-G$1098</f>
        <v>0.7302496264446674</v>
      </c>
      <c r="N224" s="6">
        <f t="shared" ref="N224" si="1011">H224-H$1098</f>
        <v>0.37907239977930196</v>
      </c>
      <c r="O224" s="6">
        <f t="shared" ref="O224" si="1012">I224-I$1098</f>
        <v>0.35095034626065669</v>
      </c>
      <c r="Q224" s="6">
        <f>K224-logHir!K224</f>
        <v>1.1046265243286832</v>
      </c>
      <c r="R224" s="6">
        <f>L224-logHir!L224</f>
        <v>0.24213211045900351</v>
      </c>
      <c r="S224" s="6">
        <f>M224-logHir!M224</f>
        <v>0.22529968767511122</v>
      </c>
      <c r="T224" s="6">
        <f>N224-logHir!N224</f>
        <v>1.315514149783148E-2</v>
      </c>
      <c r="U224" s="6">
        <f>O224-logHir!O224</f>
        <v>-0.15076480719406682</v>
      </c>
    </row>
    <row r="225" spans="1:21" x14ac:dyDescent="0.15">
      <c r="A225" s="1">
        <v>10</v>
      </c>
      <c r="B225" s="1" t="s">
        <v>108</v>
      </c>
      <c r="C225" s="1">
        <v>15</v>
      </c>
      <c r="D225" s="1" t="s">
        <v>166</v>
      </c>
      <c r="E225" s="4">
        <f>IF(資本ストック!E225&gt;0,LN(資本ストック!E225),0)</f>
        <v>11.545800162109677</v>
      </c>
      <c r="F225" s="4">
        <f>IF(資本ストック!F225&gt;0,LN(資本ストック!F225),0)</f>
        <v>12.16331894623309</v>
      </c>
      <c r="G225" s="4">
        <f>IF(資本ストック!G225&gt;0,LN(資本ストック!G225),0)</f>
        <v>12.934713676701589</v>
      </c>
      <c r="H225" s="4">
        <f>IF(資本ストック!H225&gt;0,LN(資本ストック!H225),0)</f>
        <v>13.313594353546369</v>
      </c>
      <c r="I225" s="4">
        <f>IF(資本ストック!I225&gt;0,LN(資本ストック!I225),0)</f>
        <v>13.423543720371921</v>
      </c>
      <c r="K225" s="6">
        <f t="shared" ref="K225" si="1013">E225-E$1099</f>
        <v>0.49333584822663035</v>
      </c>
      <c r="L225" s="6">
        <f t="shared" ref="L225" si="1014">F225-F$1099</f>
        <v>0.46939793226711579</v>
      </c>
      <c r="M225" s="6">
        <f t="shared" ref="M225" si="1015">G225-G$1099</f>
        <v>0.63647565255705452</v>
      </c>
      <c r="N225" s="6">
        <f t="shared" ref="N225" si="1016">H225-H$1099</f>
        <v>0.71041644382935587</v>
      </c>
      <c r="O225" s="6">
        <f t="shared" ref="O225" si="1017">I225-I$1099</f>
        <v>0.74504475895515476</v>
      </c>
      <c r="Q225" s="6">
        <f>K225-logHir!K225</f>
        <v>0.38616194798281889</v>
      </c>
      <c r="R225" s="6">
        <f>L225-logHir!L225</f>
        <v>0.26051402856752581</v>
      </c>
      <c r="S225" s="6">
        <f>M225-logHir!M225</f>
        <v>0.36202531958828743</v>
      </c>
      <c r="T225" s="6">
        <f>N225-logHir!N225</f>
        <v>0.32596193615080971</v>
      </c>
      <c r="U225" s="6">
        <f>O225-logHir!O225</f>
        <v>0.29048110734841259</v>
      </c>
    </row>
    <row r="226" spans="1:21" x14ac:dyDescent="0.15">
      <c r="A226" s="1">
        <v>10</v>
      </c>
      <c r="B226" s="1" t="s">
        <v>58</v>
      </c>
      <c r="C226" s="1">
        <v>16</v>
      </c>
      <c r="D226" s="1" t="s">
        <v>149</v>
      </c>
      <c r="E226" s="4">
        <f>IF(資本ストック!E226&gt;0,LN(資本ストック!E226),0)</f>
        <v>12.157828281573067</v>
      </c>
      <c r="F226" s="4">
        <f>IF(資本ストック!F226&gt;0,LN(資本ストック!F226),0)</f>
        <v>12.596589345894907</v>
      </c>
      <c r="G226" s="4">
        <f>IF(資本ストック!G226&gt;0,LN(資本ストック!G226),0)</f>
        <v>12.470543965682927</v>
      </c>
      <c r="H226" s="4">
        <f>IF(資本ストック!H226&gt;0,LN(資本ストック!H226),0)</f>
        <v>12.538408468471742</v>
      </c>
      <c r="I226" s="4">
        <f>IF(資本ストック!I226&gt;0,LN(資本ストック!I226),0)</f>
        <v>12.729469799040409</v>
      </c>
      <c r="K226" s="6">
        <f t="shared" ref="K226" si="1018">E226-E$1100</f>
        <v>0.29931614975260956</v>
      </c>
      <c r="L226" s="6">
        <f t="shared" ref="L226" si="1019">F226-F$1100</f>
        <v>0.34607411930913834</v>
      </c>
      <c r="M226" s="6">
        <f t="shared" ref="M226" si="1020">G226-G$1100</f>
        <v>-0.15027270554651118</v>
      </c>
      <c r="N226" s="6">
        <f t="shared" ref="N226" si="1021">H226-H$1100</f>
        <v>-0.47632515981233681</v>
      </c>
      <c r="O226" s="6">
        <f t="shared" ref="O226" si="1022">I226-I$1100</f>
        <v>-0.18804959816082878</v>
      </c>
      <c r="Q226" s="6">
        <f>K226-logHir!K226</f>
        <v>0.47628355285558754</v>
      </c>
      <c r="R226" s="6">
        <f>L226-logHir!L226</f>
        <v>0.43445785712744289</v>
      </c>
      <c r="S226" s="6">
        <f>M226-logHir!M226</f>
        <v>-0.13302716332124298</v>
      </c>
      <c r="T226" s="6">
        <f>N226-logHir!N226</f>
        <v>-0.39022791740455354</v>
      </c>
      <c r="U226" s="6">
        <f>O226-logHir!O226</f>
        <v>-0.12647896596075725</v>
      </c>
    </row>
    <row r="227" spans="1:21" x14ac:dyDescent="0.15">
      <c r="A227" s="1">
        <v>10</v>
      </c>
      <c r="B227" s="1" t="s">
        <v>58</v>
      </c>
      <c r="C227" s="1">
        <v>17</v>
      </c>
      <c r="D227" s="1" t="s">
        <v>150</v>
      </c>
      <c r="E227" s="4">
        <f>IF(資本ストック!E227&gt;0,LN(資本ストック!E227),0)</f>
        <v>12.666182897625877</v>
      </c>
      <c r="F227" s="4">
        <f>IF(資本ストック!F227&gt;0,LN(資本ストック!F227),0)</f>
        <v>13.377488718912669</v>
      </c>
      <c r="G227" s="4">
        <f>IF(資本ストック!G227&gt;0,LN(資本ストック!G227),0)</f>
        <v>13.919356153490989</v>
      </c>
      <c r="H227" s="4">
        <f>IF(資本ストック!H227&gt;0,LN(資本ストック!H227),0)</f>
        <v>14.353179315588299</v>
      </c>
      <c r="I227" s="4">
        <f>IF(資本ストック!I227&gt;0,LN(資本ストック!I227),0)</f>
        <v>14.406199117530939</v>
      </c>
      <c r="K227" s="6">
        <f t="shared" ref="K227" si="1023">E227-E$1101</f>
        <v>6.5746792989164859E-2</v>
      </c>
      <c r="L227" s="6">
        <f t="shared" ref="L227" si="1024">F227-F$1101</f>
        <v>-0.2759101541236717</v>
      </c>
      <c r="M227" s="6">
        <f t="shared" ref="M227" si="1025">G227-G$1101</f>
        <v>-8.5483586516220456E-2</v>
      </c>
      <c r="N227" s="6">
        <f t="shared" ref="N227" si="1026">H227-H$1101</f>
        <v>-1.1356881711657607E-2</v>
      </c>
      <c r="O227" s="6">
        <f t="shared" ref="O227" si="1027">I227-I$1101</f>
        <v>6.3233927970053116E-2</v>
      </c>
      <c r="Q227" s="6">
        <f>K227-logHir!K227</f>
        <v>0.18697811613113835</v>
      </c>
      <c r="R227" s="6">
        <f>L227-logHir!L227</f>
        <v>-0.26956441014879751</v>
      </c>
      <c r="S227" s="6">
        <f>M227-logHir!M227</f>
        <v>-9.0813257796664715E-2</v>
      </c>
      <c r="T227" s="6">
        <f>N227-logHir!N227</f>
        <v>-6.030366668586673E-2</v>
      </c>
      <c r="U227" s="6">
        <f>O227-logHir!O227</f>
        <v>-5.6656264369228992E-2</v>
      </c>
    </row>
    <row r="228" spans="1:21" x14ac:dyDescent="0.15">
      <c r="A228" s="1">
        <v>10</v>
      </c>
      <c r="B228" s="1" t="s">
        <v>58</v>
      </c>
      <c r="C228" s="1">
        <v>18</v>
      </c>
      <c r="D228" s="1" t="s">
        <v>151</v>
      </c>
      <c r="E228" s="4">
        <f>IF(資本ストック!E228&gt;0,LN(資本ストック!E228),0)</f>
        <v>12.225603191733144</v>
      </c>
      <c r="F228" s="4">
        <f>IF(資本ストック!F228&gt;0,LN(資本ストック!F228),0)</f>
        <v>13.287584606935487</v>
      </c>
      <c r="G228" s="4">
        <f>IF(資本ストック!G228&gt;0,LN(資本ストック!G228),0)</f>
        <v>13.526718324489822</v>
      </c>
      <c r="H228" s="4">
        <f>IF(資本ストック!H228&gt;0,LN(資本ストック!H228),0)</f>
        <v>13.582480141143714</v>
      </c>
      <c r="I228" s="4">
        <f>IF(資本ストック!I228&gt;0,LN(資本ストック!I228),0)</f>
        <v>13.78163579707063</v>
      </c>
      <c r="K228" s="6">
        <f t="shared" ref="K228" si="1028">E228-E$1102</f>
        <v>0.30611879077284421</v>
      </c>
      <c r="L228" s="6">
        <f t="shared" ref="L228" si="1029">F228-F$1102</f>
        <v>0.1520992552996816</v>
      </c>
      <c r="M228" s="6">
        <f t="shared" ref="M228" si="1030">G228-G$1102</f>
        <v>0.10362878220433558</v>
      </c>
      <c r="N228" s="6">
        <f t="shared" ref="N228" si="1031">H228-H$1102</f>
        <v>5.5385510239082336E-2</v>
      </c>
      <c r="O228" s="6">
        <f t="shared" ref="O228" si="1032">I228-I$1102</f>
        <v>0.3734723612247155</v>
      </c>
      <c r="Q228" s="6">
        <f>K228-logHir!K228</f>
        <v>0.37806256263075255</v>
      </c>
      <c r="R228" s="6">
        <f>L228-logHir!L228</f>
        <v>0.3379601072151317</v>
      </c>
      <c r="S228" s="6">
        <f>M228-logHir!M228</f>
        <v>0.1794999577074865</v>
      </c>
      <c r="T228" s="6">
        <f>N228-logHir!N228</f>
        <v>-1.2941609199788928E-2</v>
      </c>
      <c r="U228" s="6">
        <f>O228-logHir!O228</f>
        <v>0.57277334444080985</v>
      </c>
    </row>
    <row r="229" spans="1:21" x14ac:dyDescent="0.15">
      <c r="A229" s="1">
        <v>10</v>
      </c>
      <c r="B229" s="1" t="s">
        <v>58</v>
      </c>
      <c r="C229" s="1">
        <v>19</v>
      </c>
      <c r="D229" s="1" t="s">
        <v>152</v>
      </c>
      <c r="E229" s="4">
        <f>IF(資本ストック!E229&gt;0,LN(資本ストック!E229),0)</f>
        <v>11.598870631081086</v>
      </c>
      <c r="F229" s="4">
        <f>IF(資本ストック!F229&gt;0,LN(資本ストック!F229),0)</f>
        <v>11.79596456998946</v>
      </c>
      <c r="G229" s="4">
        <f>IF(資本ストック!G229&gt;0,LN(資本ストック!G229),0)</f>
        <v>12.022410663087005</v>
      </c>
      <c r="H229" s="4">
        <f>IF(資本ストック!H229&gt;0,LN(資本ストック!H229),0)</f>
        <v>12.358638952925437</v>
      </c>
      <c r="I229" s="4">
        <f>IF(資本ストック!I229&gt;0,LN(資本ストック!I229),0)</f>
        <v>12.207414949207482</v>
      </c>
      <c r="K229" s="6">
        <f t="shared" ref="K229" si="1033">E229-E$1103</f>
        <v>0.37428925310652339</v>
      </c>
      <c r="L229" s="6">
        <f t="shared" ref="L229" si="1034">F229-F$1103</f>
        <v>0.20684198415086996</v>
      </c>
      <c r="M229" s="6">
        <f t="shared" ref="M229" si="1035">G229-G$1103</f>
        <v>0.22067681124978833</v>
      </c>
      <c r="N229" s="6">
        <f t="shared" ref="N229" si="1036">H229-H$1103</f>
        <v>0.13582921103538581</v>
      </c>
      <c r="O229" s="6">
        <f t="shared" ref="O229" si="1037">I229-I$1103</f>
        <v>-0.30515212974393258</v>
      </c>
      <c r="Q229" s="6">
        <f>K229-logHir!K229</f>
        <v>0.4243948330202123</v>
      </c>
      <c r="R229" s="6">
        <f>L229-logHir!L229</f>
        <v>0.30571044270375936</v>
      </c>
      <c r="S229" s="6">
        <f>M229-logHir!M229</f>
        <v>0.19796124408739857</v>
      </c>
      <c r="T229" s="6">
        <f>N229-logHir!N229</f>
        <v>0.1375141906643087</v>
      </c>
      <c r="U229" s="6">
        <f>O229-logHir!O229</f>
        <v>-0.45885748554755423</v>
      </c>
    </row>
    <row r="230" spans="1:21" x14ac:dyDescent="0.15">
      <c r="A230" s="1">
        <v>10</v>
      </c>
      <c r="B230" s="1" t="s">
        <v>58</v>
      </c>
      <c r="C230" s="1">
        <v>20</v>
      </c>
      <c r="D230" s="1" t="s">
        <v>153</v>
      </c>
      <c r="E230" s="4">
        <f>IF(資本ストック!E230&gt;0,LN(資本ストック!E230),0)</f>
        <v>11.258356262387119</v>
      </c>
      <c r="F230" s="4">
        <f>IF(資本ストック!F230&gt;0,LN(資本ストック!F230),0)</f>
        <v>12.653877605587027</v>
      </c>
      <c r="G230" s="4">
        <f>IF(資本ストック!G230&gt;0,LN(資本ストック!G230),0)</f>
        <v>13.748688226372813</v>
      </c>
      <c r="H230" s="4">
        <f>IF(資本ストック!H230&gt;0,LN(資本ストック!H230),0)</f>
        <v>14.279865850946258</v>
      </c>
      <c r="I230" s="4">
        <f>IF(資本ストック!I230&gt;0,LN(資本ストック!I230),0)</f>
        <v>14.209412980324487</v>
      </c>
      <c r="K230" s="6">
        <f t="shared" ref="K230" si="1038">E230-E$1104</f>
        <v>0.32785648976842197</v>
      </c>
      <c r="L230" s="6">
        <f t="shared" ref="L230" si="1039">F230-F$1104</f>
        <v>-0.31438939926155385</v>
      </c>
      <c r="M230" s="6">
        <f t="shared" ref="M230" si="1040">G230-G$1104</f>
        <v>-7.2265239109601254E-2</v>
      </c>
      <c r="N230" s="6">
        <f t="shared" ref="N230" si="1041">H230-H$1104</f>
        <v>6.8763407858448033E-2</v>
      </c>
      <c r="O230" s="6">
        <f t="shared" ref="O230" si="1042">I230-I$1104</f>
        <v>6.4603388346462509E-3</v>
      </c>
      <c r="Q230" s="6">
        <f>K230-logHir!K230</f>
        <v>0.52098311910281403</v>
      </c>
      <c r="R230" s="6">
        <f>L230-logHir!L230</f>
        <v>-0.1072740980989888</v>
      </c>
      <c r="S230" s="6">
        <f>M230-logHir!M230</f>
        <v>-2.0019814557377558E-2</v>
      </c>
      <c r="T230" s="6">
        <f>N230-logHir!N230</f>
        <v>5.3865635783916233E-2</v>
      </c>
      <c r="U230" s="6">
        <f>O230-logHir!O230</f>
        <v>6.2953584265247997E-2</v>
      </c>
    </row>
    <row r="231" spans="1:21" x14ac:dyDescent="0.15">
      <c r="A231" s="1">
        <v>10</v>
      </c>
      <c r="B231" s="1" t="s">
        <v>58</v>
      </c>
      <c r="C231" s="1">
        <v>21</v>
      </c>
      <c r="D231" s="1" t="s">
        <v>154</v>
      </c>
      <c r="E231" s="4">
        <f>IF(資本ストック!E231&gt;0,LN(資本ストック!E231),0)</f>
        <v>12.832565891675669</v>
      </c>
      <c r="F231" s="4">
        <f>IF(資本ストック!F231&gt;0,LN(資本ストック!F231),0)</f>
        <v>13.341762734360444</v>
      </c>
      <c r="G231" s="4">
        <f>IF(資本ストック!G231&gt;0,LN(資本ストック!G231),0)</f>
        <v>13.576360575446857</v>
      </c>
      <c r="H231" s="4">
        <f>IF(資本ストック!H231&gt;0,LN(資本ストック!H231),0)</f>
        <v>14.149342084887676</v>
      </c>
      <c r="I231" s="4">
        <f>IF(資本ストック!I231&gt;0,LN(資本ストック!I231),0)</f>
        <v>14.359405792365127</v>
      </c>
      <c r="K231" s="6">
        <f t="shared" ref="K231" si="1043">E231-E$1105</f>
        <v>0.24057040165598309</v>
      </c>
      <c r="L231" s="6">
        <f t="shared" ref="L231" si="1044">F231-F$1105</f>
        <v>-0.33599065079960688</v>
      </c>
      <c r="M231" s="6">
        <f t="shared" ref="M231" si="1045">G231-G$1105</f>
        <v>-0.56251616932971515</v>
      </c>
      <c r="N231" s="6">
        <f t="shared" ref="N231" si="1046">H231-H$1105</f>
        <v>-0.40117953936423056</v>
      </c>
      <c r="O231" s="6">
        <f t="shared" ref="O231" si="1047">I231-I$1105</f>
        <v>-0.24536075562190085</v>
      </c>
      <c r="Q231" s="6">
        <f>K231-logHir!K231</f>
        <v>0.45758072667073613</v>
      </c>
      <c r="R231" s="6">
        <f>L231-logHir!L231</f>
        <v>-0.18068520542681199</v>
      </c>
      <c r="S231" s="6">
        <f>M231-logHir!M231</f>
        <v>-0.54885178918281952</v>
      </c>
      <c r="T231" s="6">
        <f>N231-logHir!N231</f>
        <v>-0.41446732233596784</v>
      </c>
      <c r="U231" s="6">
        <f>O231-logHir!O231</f>
        <v>-0.36606066378843138</v>
      </c>
    </row>
    <row r="232" spans="1:21" x14ac:dyDescent="0.15">
      <c r="A232" s="1">
        <v>10</v>
      </c>
      <c r="B232" s="1" t="s">
        <v>9</v>
      </c>
      <c r="C232" s="1">
        <v>22</v>
      </c>
      <c r="D232" s="1" t="s">
        <v>146</v>
      </c>
      <c r="E232" s="4">
        <f>IF(資本ストック!E232&gt;0,LN(資本ストック!E232),0)</f>
        <v>12.551696543210907</v>
      </c>
      <c r="F232" s="4">
        <f>IF(資本ストック!F232&gt;0,LN(資本ストック!F232),0)</f>
        <v>13.622569166184906</v>
      </c>
      <c r="G232" s="4">
        <f>IF(資本ストック!G232&gt;0,LN(資本ストック!G232),0)</f>
        <v>14.471326761943496</v>
      </c>
      <c r="H232" s="4">
        <f>IF(資本ストック!H232&gt;0,LN(資本ストック!H232),0)</f>
        <v>14.866637507629276</v>
      </c>
      <c r="I232" s="4">
        <f>IF(資本ストック!I232&gt;0,LN(資本ストック!I232),0)</f>
        <v>14.966373917865281</v>
      </c>
      <c r="K232" s="6">
        <f t="shared" ref="K232" si="1048">E232-E$1106</f>
        <v>0.36561055851766788</v>
      </c>
      <c r="L232" s="6">
        <f t="shared" ref="L232" si="1049">F232-F$1106</f>
        <v>0.13345727031412657</v>
      </c>
      <c r="M232" s="6">
        <f t="shared" ref="M232" si="1050">G232-G$1106</f>
        <v>7.0894670823212991E-2</v>
      </c>
      <c r="N232" s="6">
        <f t="shared" ref="N232" si="1051">H232-H$1106</f>
        <v>1.172529635179842E-2</v>
      </c>
      <c r="O232" s="6">
        <f t="shared" ref="O232" si="1052">I232-I$1106</f>
        <v>6.5037674505090237E-2</v>
      </c>
      <c r="Q232" s="6">
        <f>K232-logHir!K232</f>
        <v>0.46442154725927942</v>
      </c>
      <c r="R232" s="6">
        <f>L232-logHir!L232</f>
        <v>0.178893877426054</v>
      </c>
      <c r="S232" s="6">
        <f>M232-logHir!M232</f>
        <v>4.9690860637609191E-2</v>
      </c>
      <c r="T232" s="6">
        <f>N232-logHir!N232</f>
        <v>3.974731532082032E-2</v>
      </c>
      <c r="U232" s="6">
        <f>O232-logHir!O232</f>
        <v>4.5308590931465886E-2</v>
      </c>
    </row>
    <row r="233" spans="1:21" x14ac:dyDescent="0.15">
      <c r="A233" s="1">
        <v>10</v>
      </c>
      <c r="B233" s="1" t="s">
        <v>9</v>
      </c>
      <c r="C233" s="1">
        <v>23</v>
      </c>
      <c r="D233" s="1" t="s">
        <v>167</v>
      </c>
      <c r="E233" s="4">
        <f>IF(資本ストック!E233&gt;0,LN(資本ストック!E233),0)</f>
        <v>12.283117256700475</v>
      </c>
      <c r="F233" s="4">
        <f>IF(資本ストック!F233&gt;0,LN(資本ストック!F233),0)</f>
        <v>13.188145978593079</v>
      </c>
      <c r="G233" s="4">
        <f>IF(資本ストック!G233&gt;0,LN(資本ストック!G233),0)</f>
        <v>13.75696422912492</v>
      </c>
      <c r="H233" s="4">
        <f>IF(資本ストック!H233&gt;0,LN(資本ストック!H233),0)</f>
        <v>14.531929127074035</v>
      </c>
      <c r="I233" s="4">
        <f>IF(資本ストック!I233&gt;0,LN(資本ストック!I233),0)</f>
        <v>14.505616252038211</v>
      </c>
      <c r="K233" s="6">
        <f t="shared" ref="K233" si="1053">E233-E$1107</f>
        <v>-0.41672848643084137</v>
      </c>
      <c r="L233" s="6">
        <f t="shared" ref="L233" si="1054">F233-F$1107</f>
        <v>-0.30876370872154446</v>
      </c>
      <c r="M233" s="6">
        <f t="shared" ref="M233" si="1055">G233-G$1107</f>
        <v>-0.23672808722960603</v>
      </c>
      <c r="N233" s="6">
        <f t="shared" ref="N233" si="1056">H233-H$1107</f>
        <v>-5.6501973580212805E-2</v>
      </c>
      <c r="O233" s="6">
        <f t="shared" ref="O233" si="1057">I233-I$1107</f>
        <v>-0.12066865032501894</v>
      </c>
      <c r="Q233" s="6">
        <f>K233-logHir!K233</f>
        <v>-0.20375059849987309</v>
      </c>
      <c r="R233" s="6">
        <f>L233-logHir!L233</f>
        <v>-0.12162419689131987</v>
      </c>
      <c r="S233" s="6">
        <f>M233-logHir!M233</f>
        <v>-0.10013747604569012</v>
      </c>
      <c r="T233" s="6">
        <f>N233-logHir!N233</f>
        <v>0.10525638560113038</v>
      </c>
      <c r="U233" s="6">
        <f>O233-logHir!O233</f>
        <v>-4.1812349741428889E-2</v>
      </c>
    </row>
    <row r="234" spans="1:21" x14ac:dyDescent="0.15">
      <c r="A234" s="1">
        <v>11</v>
      </c>
      <c r="B234" s="1" t="s">
        <v>59</v>
      </c>
      <c r="C234" s="1">
        <v>1</v>
      </c>
      <c r="D234" s="1" t="s">
        <v>147</v>
      </c>
      <c r="E234" s="4">
        <f>IF(資本ストック!E234&gt;0,LN(資本ストック!E234),0)</f>
        <v>13.693876565177373</v>
      </c>
      <c r="F234" s="4">
        <f>IF(資本ストック!F234&gt;0,LN(資本ストック!F234),0)</f>
        <v>13.902320717354426</v>
      </c>
      <c r="G234" s="4">
        <f>IF(資本ストック!G234&gt;0,LN(資本ストック!G234),0)</f>
        <v>14.493641953645376</v>
      </c>
      <c r="H234" s="4">
        <f>IF(資本ストック!H234&gt;0,LN(資本ストック!H234),0)</f>
        <v>14.583122980158175</v>
      </c>
      <c r="I234" s="4">
        <f>IF(資本ストック!I234&gt;0,LN(資本ストック!I234),0)</f>
        <v>14.484317012126885</v>
      </c>
      <c r="K234" s="6">
        <f t="shared" ref="K234" si="1058">E234-E$1085</f>
        <v>0.28072785675974288</v>
      </c>
      <c r="L234" s="6">
        <f t="shared" ref="L234" si="1059">F234-F$1085</f>
        <v>0.26373499626783747</v>
      </c>
      <c r="M234" s="6">
        <f t="shared" ref="M234" si="1060">G234-G$1085</f>
        <v>0.50679546251511276</v>
      </c>
      <c r="N234" s="6">
        <f t="shared" ref="N234" si="1061">H234-H$1085</f>
        <v>0.39721193167881097</v>
      </c>
      <c r="O234" s="6">
        <f t="shared" ref="O234" si="1062">I234-I$1085</f>
        <v>0.28312096060190406</v>
      </c>
      <c r="Q234" s="6">
        <f>K234-logHir!K234</f>
        <v>-7.2524009203478457E-2</v>
      </c>
      <c r="R234" s="6">
        <f>L234-logHir!L234</f>
        <v>-9.4916346299234178E-2</v>
      </c>
      <c r="S234" s="6">
        <f>M234-logHir!M234</f>
        <v>0.17942875216301601</v>
      </c>
      <c r="T234" s="6">
        <f>N234-logHir!N234</f>
        <v>4.7500380324102309E-2</v>
      </c>
      <c r="U234" s="6">
        <f>O234-logHir!O234</f>
        <v>-6.6677855785147955E-2</v>
      </c>
    </row>
    <row r="235" spans="1:21" x14ac:dyDescent="0.15">
      <c r="A235" s="1">
        <v>11</v>
      </c>
      <c r="B235" s="1" t="s">
        <v>59</v>
      </c>
      <c r="C235" s="1">
        <v>2</v>
      </c>
      <c r="D235" s="1" t="s">
        <v>148</v>
      </c>
      <c r="E235" s="4">
        <f>IF(資本ストック!E235&gt;0,LN(資本ストック!E235),0)</f>
        <v>9.8336261783087853</v>
      </c>
      <c r="F235" s="4">
        <f>IF(資本ストック!F235&gt;0,LN(資本ストック!F235),0)</f>
        <v>9.5631932992250928</v>
      </c>
      <c r="G235" s="4">
        <f>IF(資本ストック!G235&gt;0,LN(資本ストック!G235),0)</f>
        <v>9.9099175674648965</v>
      </c>
      <c r="H235" s="4">
        <f>IF(資本ストック!H235&gt;0,LN(資本ストック!H235),0)</f>
        <v>9.8334729424407925</v>
      </c>
      <c r="I235" s="4">
        <f>IF(資本ストック!I235&gt;0,LN(資本ストック!I235),0)</f>
        <v>9.6956159260679513</v>
      </c>
      <c r="K235" s="6">
        <f t="shared" ref="K235" si="1063">E235-E$1086</f>
        <v>-0.11148904892696798</v>
      </c>
      <c r="L235" s="6">
        <f t="shared" ref="L235" si="1064">F235-F$1086</f>
        <v>-0.5513862767917086</v>
      </c>
      <c r="M235" s="6">
        <f t="shared" ref="M235" si="1065">G235-G$1086</f>
        <v>-0.2962568069310727</v>
      </c>
      <c r="N235" s="6">
        <f t="shared" ref="N235" si="1066">H235-H$1086</f>
        <v>-0.35827017689069685</v>
      </c>
      <c r="O235" s="6">
        <f t="shared" ref="O235" si="1067">I235-I$1086</f>
        <v>-0.35927423238101497</v>
      </c>
      <c r="Q235" s="6">
        <f>K235-logHir!K235</f>
        <v>-4.4203822501227563E-3</v>
      </c>
      <c r="R235" s="6">
        <f>L235-logHir!L235</f>
        <v>-0.5252323082698851</v>
      </c>
      <c r="S235" s="6">
        <f>M235-logHir!M235</f>
        <v>-0.15774837353116844</v>
      </c>
      <c r="T235" s="6">
        <f>N235-logHir!N235</f>
        <v>-0.46997493595920492</v>
      </c>
      <c r="U235" s="6">
        <f>O235-logHir!O235</f>
        <v>-0.60200767991237658</v>
      </c>
    </row>
    <row r="236" spans="1:21" x14ac:dyDescent="0.15">
      <c r="A236" s="1">
        <v>11</v>
      </c>
      <c r="B236" s="1" t="s">
        <v>109</v>
      </c>
      <c r="C236" s="1">
        <v>3</v>
      </c>
      <c r="D236" s="1" t="s">
        <v>155</v>
      </c>
      <c r="E236" s="4">
        <f>IF(資本ストック!E236&gt;0,LN(資本ストック!E236),0)</f>
        <v>12.055414243184121</v>
      </c>
      <c r="F236" s="4">
        <f>IF(資本ストック!F236&gt;0,LN(資本ストック!F236),0)</f>
        <v>12.587100589762676</v>
      </c>
      <c r="G236" s="4">
        <f>IF(資本ストック!G236&gt;0,LN(資本ストック!G236),0)</f>
        <v>13.094562536984135</v>
      </c>
      <c r="H236" s="4">
        <f>IF(資本ストック!H236&gt;0,LN(資本ストック!H236),0)</f>
        <v>13.482816666897481</v>
      </c>
      <c r="I236" s="4">
        <f>IF(資本ストック!I236&gt;0,LN(資本ストック!I236),0)</f>
        <v>13.57123380745098</v>
      </c>
      <c r="K236" s="6">
        <f t="shared" ref="K236" si="1068">E236-E$1087</f>
        <v>1.0502033257908199</v>
      </c>
      <c r="L236" s="6">
        <f t="shared" ref="L236" si="1069">F236-F$1087</f>
        <v>0.98841632359874687</v>
      </c>
      <c r="M236" s="6">
        <f t="shared" ref="M236" si="1070">G236-G$1087</f>
        <v>0.96038740601806261</v>
      </c>
      <c r="N236" s="6">
        <f t="shared" ref="N236" si="1071">H236-H$1087</f>
        <v>0.9875011855019622</v>
      </c>
      <c r="O236" s="6">
        <f t="shared" ref="O236" si="1072">I236-I$1087</f>
        <v>1.0430956758911769</v>
      </c>
      <c r="Q236" s="6">
        <f>K236-logHir!K236</f>
        <v>0.47102546294561698</v>
      </c>
      <c r="R236" s="6">
        <f>L236-logHir!L236</f>
        <v>0.26446277782823024</v>
      </c>
      <c r="S236" s="6">
        <f>M236-logHir!M236</f>
        <v>0.1169472669294862</v>
      </c>
      <c r="T236" s="6">
        <f>N236-logHir!N236</f>
        <v>-1.7112305915526704E-2</v>
      </c>
      <c r="U236" s="6">
        <f>O236-logHir!O236</f>
        <v>-5.8732463113841504E-2</v>
      </c>
    </row>
    <row r="237" spans="1:21" x14ac:dyDescent="0.15">
      <c r="A237" s="1">
        <v>11</v>
      </c>
      <c r="B237" s="1" t="s">
        <v>109</v>
      </c>
      <c r="C237" s="1">
        <v>4</v>
      </c>
      <c r="D237" s="1" t="s">
        <v>156</v>
      </c>
      <c r="E237" s="4">
        <f>IF(資本ストック!E237&gt;0,LN(資本ストック!E237),0)</f>
        <v>11.569886001394336</v>
      </c>
      <c r="F237" s="4">
        <f>IF(資本ストック!F237&gt;0,LN(資本ストック!F237),0)</f>
        <v>11.670205763987864</v>
      </c>
      <c r="G237" s="4">
        <f>IF(資本ストック!G237&gt;0,LN(資本ストック!G237),0)</f>
        <v>11.757084694331246</v>
      </c>
      <c r="H237" s="4">
        <f>IF(資本ストック!H237&gt;0,LN(資本ストック!H237),0)</f>
        <v>11.738019051775993</v>
      </c>
      <c r="I237" s="4">
        <f>IF(資本ストック!I237&gt;0,LN(資本ストック!I237),0)</f>
        <v>11.614150503600738</v>
      </c>
      <c r="K237" s="6">
        <f t="shared" ref="K237" si="1073">E237-E$1088</f>
        <v>0.86237942298635062</v>
      </c>
      <c r="L237" s="6">
        <f t="shared" ref="L237" si="1074">F237-F$1088</f>
        <v>0.50182904214242186</v>
      </c>
      <c r="M237" s="6">
        <f t="shared" ref="M237" si="1075">G237-G$1088</f>
        <v>0.29534453336987987</v>
      </c>
      <c r="N237" s="6">
        <f t="shared" ref="N237" si="1076">H237-H$1088</f>
        <v>0.21685691636078808</v>
      </c>
      <c r="O237" s="6">
        <f t="shared" ref="O237" si="1077">I237-I$1088</f>
        <v>0.26756911438274855</v>
      </c>
      <c r="Q237" s="6">
        <f>K237-logHir!K237</f>
        <v>2.6718263908929174E-3</v>
      </c>
      <c r="R237" s="6">
        <f>L237-logHir!L237</f>
        <v>-0.13783734313483897</v>
      </c>
      <c r="S237" s="6">
        <f>M237-logHir!M237</f>
        <v>-0.16506259149945635</v>
      </c>
      <c r="T237" s="6">
        <f>N237-logHir!N237</f>
        <v>-0.28483570136048897</v>
      </c>
      <c r="U237" s="6">
        <f>O237-logHir!O237</f>
        <v>-0.30489570736551386</v>
      </c>
    </row>
    <row r="238" spans="1:21" x14ac:dyDescent="0.15">
      <c r="A238" s="1">
        <v>11</v>
      </c>
      <c r="B238" s="1" t="s">
        <v>109</v>
      </c>
      <c r="C238" s="1">
        <v>5</v>
      </c>
      <c r="D238" s="1" t="s">
        <v>157</v>
      </c>
      <c r="E238" s="4">
        <f>IF(資本ストック!E238&gt;0,LN(資本ストック!E238),0)</f>
        <v>11.029438320780613</v>
      </c>
      <c r="F238" s="4">
        <f>IF(資本ストック!F238&gt;0,LN(資本ストック!F238),0)</f>
        <v>11.746809147922558</v>
      </c>
      <c r="G238" s="4">
        <f>IF(資本ストック!G238&gt;0,LN(資本ストック!G238),0)</f>
        <v>12.307921046141615</v>
      </c>
      <c r="H238" s="4">
        <f>IF(資本ストック!H238&gt;0,LN(資本ストック!H238),0)</f>
        <v>12.626031150973526</v>
      </c>
      <c r="I238" s="4">
        <f>IF(資本ストック!I238&gt;0,LN(資本ストック!I238),0)</f>
        <v>12.61616958047891</v>
      </c>
      <c r="K238" s="6">
        <f t="shared" ref="K238" si="1078">E238-E$1089</f>
        <v>0.85100527389531067</v>
      </c>
      <c r="L238" s="6">
        <f t="shared" ref="L238" si="1079">F238-F$1089</f>
        <v>1.1843534192496588</v>
      </c>
      <c r="M238" s="6">
        <f t="shared" ref="M238" si="1080">G238-G$1089</f>
        <v>1.302452881102969</v>
      </c>
      <c r="N238" s="6">
        <f t="shared" ref="N238" si="1081">H238-H$1089</f>
        <v>1.3167081746885785</v>
      </c>
      <c r="O238" s="6">
        <f t="shared" ref="O238" si="1082">I238-I$1089</f>
        <v>1.2654503921701998</v>
      </c>
      <c r="Q238" s="6">
        <f>K238-logHir!K238</f>
        <v>-0.40027929583659905</v>
      </c>
      <c r="R238" s="6">
        <f>L238-logHir!L238</f>
        <v>-0.2751930037073862</v>
      </c>
      <c r="S238" s="6">
        <f>M238-logHir!M238</f>
        <v>-0.24232435262282337</v>
      </c>
      <c r="T238" s="6">
        <f>N238-logHir!N238</f>
        <v>-0.32060816746951559</v>
      </c>
      <c r="U238" s="6">
        <f>O238-logHir!O238</f>
        <v>-0.43874341692082197</v>
      </c>
    </row>
    <row r="239" spans="1:21" x14ac:dyDescent="0.15">
      <c r="A239" s="1">
        <v>11</v>
      </c>
      <c r="B239" s="1" t="s">
        <v>109</v>
      </c>
      <c r="C239" s="1">
        <v>6</v>
      </c>
      <c r="D239" s="1" t="s">
        <v>49</v>
      </c>
      <c r="E239" s="4">
        <f>IF(資本ストック!E239&gt;0,LN(資本ストック!E239),0)</f>
        <v>11.639455944390701</v>
      </c>
      <c r="F239" s="4">
        <f>IF(資本ストック!F239&gt;0,LN(資本ストック!F239),0)</f>
        <v>12.226561726856469</v>
      </c>
      <c r="G239" s="4">
        <f>IF(資本ストック!G239&gt;0,LN(資本ストック!G239),0)</f>
        <v>13.06046496742289</v>
      </c>
      <c r="H239" s="4">
        <f>IF(資本ストック!H239&gt;0,LN(資本ストック!H239),0)</f>
        <v>13.473602933541127</v>
      </c>
      <c r="I239" s="4">
        <f>IF(資本ストック!I239&gt;0,LN(資本ストック!I239),0)</f>
        <v>13.624195628444745</v>
      </c>
      <c r="K239" s="6">
        <f t="shared" ref="K239" si="1083">E239-E$1090</f>
        <v>0.56025003666252715</v>
      </c>
      <c r="L239" s="6">
        <f t="shared" ref="L239" si="1084">F239-F$1090</f>
        <v>0.83181280913458266</v>
      </c>
      <c r="M239" s="6">
        <f t="shared" ref="M239" si="1085">G239-G$1090</f>
        <v>1.2850196711261379</v>
      </c>
      <c r="N239" s="6">
        <f t="shared" ref="N239" si="1086">H239-H$1090</f>
        <v>1.4404267336042391</v>
      </c>
      <c r="O239" s="6">
        <f t="shared" ref="O239" si="1087">I239-I$1090</f>
        <v>1.3370608779303943</v>
      </c>
      <c r="Q239" s="6">
        <f>K239-logHir!K239</f>
        <v>-0.68673834166050618</v>
      </c>
      <c r="R239" s="6">
        <f>L239-logHir!L239</f>
        <v>-0.65468065593479885</v>
      </c>
      <c r="S239" s="6">
        <f>M239-logHir!M239</f>
        <v>-0.30747400677294223</v>
      </c>
      <c r="T239" s="6">
        <f>N239-logHir!N239</f>
        <v>-0.21715469575459956</v>
      </c>
      <c r="U239" s="6">
        <f>O239-logHir!O239</f>
        <v>-0.24286034152583369</v>
      </c>
    </row>
    <row r="240" spans="1:21" x14ac:dyDescent="0.15">
      <c r="A240" s="1">
        <v>11</v>
      </c>
      <c r="B240" s="1" t="s">
        <v>109</v>
      </c>
      <c r="C240" s="1">
        <v>7</v>
      </c>
      <c r="D240" s="1" t="s">
        <v>158</v>
      </c>
      <c r="E240" s="4">
        <f>IF(資本ストック!E240&gt;0,LN(資本ストック!E240),0)</f>
        <v>8.2327354654900979</v>
      </c>
      <c r="F240" s="4">
        <f>IF(資本ストック!F240&gt;0,LN(資本ストック!F240),0)</f>
        <v>11.178306559115292</v>
      </c>
      <c r="G240" s="4">
        <f>IF(資本ストック!G240&gt;0,LN(資本ストック!G240),0)</f>
        <v>10.701362452979311</v>
      </c>
      <c r="H240" s="4">
        <f>IF(資本ストック!H240&gt;0,LN(資本ストック!H240),0)</f>
        <v>10.918106403110615</v>
      </c>
      <c r="I240" s="4">
        <f>IF(資本ストック!I240&gt;0,LN(資本ストック!I240),0)</f>
        <v>10.74703555093217</v>
      </c>
      <c r="K240" s="6">
        <f t="shared" ref="K240" si="1088">E240-E$1091</f>
        <v>-1.0459036708818612</v>
      </c>
      <c r="L240" s="6">
        <f t="shared" ref="L240" si="1089">F240-F$1091</f>
        <v>1.1769435051108932</v>
      </c>
      <c r="M240" s="6">
        <f t="shared" ref="M240" si="1090">G240-G$1091</f>
        <v>0.72882229017686306</v>
      </c>
      <c r="N240" s="6">
        <f t="shared" ref="N240" si="1091">H240-H$1091</f>
        <v>0.4302778875895843</v>
      </c>
      <c r="O240" s="6">
        <f t="shared" ref="O240" si="1092">I240-I$1091</f>
        <v>0.21798896186201411</v>
      </c>
      <c r="Q240" s="6">
        <f>K240-logHir!K240</f>
        <v>-1.2736064740856392</v>
      </c>
      <c r="R240" s="6">
        <f>L240-logHir!L240</f>
        <v>1.0197854330993614</v>
      </c>
      <c r="S240" s="6">
        <f>M240-logHir!M240</f>
        <v>1.62227392868175E-3</v>
      </c>
      <c r="T240" s="6">
        <f>N240-logHir!N240</f>
        <v>5.3547902585457052E-2</v>
      </c>
      <c r="U240" s="6">
        <f>O240-logHir!O240</f>
        <v>-0.38999503740302188</v>
      </c>
    </row>
    <row r="241" spans="1:21" x14ac:dyDescent="0.15">
      <c r="A241" s="1">
        <v>11</v>
      </c>
      <c r="B241" s="1" t="s">
        <v>109</v>
      </c>
      <c r="C241" s="1">
        <v>8</v>
      </c>
      <c r="D241" s="1" t="s">
        <v>159</v>
      </c>
      <c r="E241" s="4">
        <f>IF(資本ストック!E241&gt;0,LN(資本ストック!E241),0)</f>
        <v>12.237909803398287</v>
      </c>
      <c r="F241" s="4">
        <f>IF(資本ストック!F241&gt;0,LN(資本ストック!F241),0)</f>
        <v>12.294902141431667</v>
      </c>
      <c r="G241" s="4">
        <f>IF(資本ストック!G241&gt;0,LN(資本ストック!G241),0)</f>
        <v>12.395346756254808</v>
      </c>
      <c r="H241" s="4">
        <f>IF(資本ストック!H241&gt;0,LN(資本ストック!H241),0)</f>
        <v>12.375014375184644</v>
      </c>
      <c r="I241" s="4">
        <f>IF(資本ストック!I241&gt;0,LN(資本ストック!I241),0)</f>
        <v>12.24117170441705</v>
      </c>
      <c r="K241" s="6">
        <f t="shared" ref="K241" si="1093">E241-E$1092</f>
        <v>1.4544258293222576</v>
      </c>
      <c r="L241" s="6">
        <f t="shared" ref="L241" si="1094">F241-F$1092</f>
        <v>1.2597486173410548</v>
      </c>
      <c r="M241" s="6">
        <f t="shared" ref="M241" si="1095">G241-G$1092</f>
        <v>1.0938992000148513</v>
      </c>
      <c r="N241" s="6">
        <f t="shared" ref="N241" si="1096">H241-H$1092</f>
        <v>1.0174658184845597</v>
      </c>
      <c r="O241" s="6">
        <f t="shared" ref="O241" si="1097">I241-I$1092</f>
        <v>0.93648986847560778</v>
      </c>
      <c r="Q241" s="6">
        <f>K241-logHir!K241</f>
        <v>0.8088027293259934</v>
      </c>
      <c r="R241" s="6">
        <f>L241-logHir!L241</f>
        <v>0.65594558328556474</v>
      </c>
      <c r="S241" s="6">
        <f>M241-logHir!M241</f>
        <v>0.43853885438754325</v>
      </c>
      <c r="T241" s="6">
        <f>N241-logHir!N241</f>
        <v>0.35507310348865495</v>
      </c>
      <c r="U241" s="6">
        <f>O241-logHir!O241</f>
        <v>0.2155827521301994</v>
      </c>
    </row>
    <row r="242" spans="1:21" x14ac:dyDescent="0.15">
      <c r="A242" s="1">
        <v>11</v>
      </c>
      <c r="B242" s="1" t="s">
        <v>109</v>
      </c>
      <c r="C242" s="1">
        <v>9</v>
      </c>
      <c r="D242" s="1" t="s">
        <v>160</v>
      </c>
      <c r="E242" s="4">
        <f>IF(資本ストック!E242&gt;0,LN(資本ストック!E242),0)</f>
        <v>12.427961877073752</v>
      </c>
      <c r="F242" s="4">
        <f>IF(資本ストック!F242&gt;0,LN(資本ストック!F242),0)</f>
        <v>12.903405097661409</v>
      </c>
      <c r="G242" s="4">
        <f>IF(資本ストック!G242&gt;0,LN(資本ストック!G242),0)</f>
        <v>13.271792577012443</v>
      </c>
      <c r="H242" s="4">
        <f>IF(資本ストック!H242&gt;0,LN(資本ストック!H242),0)</f>
        <v>13.295086666375763</v>
      </c>
      <c r="I242" s="4">
        <f>IF(資本ストック!I242&gt;0,LN(資本ストック!I242),0)</f>
        <v>13.266780212909214</v>
      </c>
      <c r="K242" s="6">
        <f t="shared" ref="K242" si="1098">E242-E$1093</f>
        <v>1.1711537173660158</v>
      </c>
      <c r="L242" s="6">
        <f t="shared" ref="L242" si="1099">F242-F$1093</f>
        <v>1.0607337116856534</v>
      </c>
      <c r="M242" s="6">
        <f t="shared" ref="M242" si="1100">G242-G$1093</f>
        <v>1.1186077247589665</v>
      </c>
      <c r="N242" s="6">
        <f t="shared" ref="N242" si="1101">H242-H$1093</f>
        <v>1.0546815159715361</v>
      </c>
      <c r="O242" s="6">
        <f t="shared" ref="O242" si="1102">I242-I$1093</f>
        <v>0.93584406740045445</v>
      </c>
      <c r="Q242" s="6">
        <f>K242-logHir!K242</f>
        <v>-0.50011016530507035</v>
      </c>
      <c r="R242" s="6">
        <f>L242-logHir!L242</f>
        <v>-0.52318121592208122</v>
      </c>
      <c r="S242" s="6">
        <f>M242-logHir!M242</f>
        <v>-0.38892418595632172</v>
      </c>
      <c r="T242" s="6">
        <f>N242-logHir!N242</f>
        <v>-0.33204846915057296</v>
      </c>
      <c r="U242" s="6">
        <f>O242-logHir!O242</f>
        <v>-0.35604444760322274</v>
      </c>
    </row>
    <row r="243" spans="1:21" x14ac:dyDescent="0.15">
      <c r="A243" s="1">
        <v>11</v>
      </c>
      <c r="B243" s="1" t="s">
        <v>109</v>
      </c>
      <c r="C243" s="1">
        <v>10</v>
      </c>
      <c r="D243" s="1" t="s">
        <v>161</v>
      </c>
      <c r="E243" s="4">
        <f>IF(資本ストック!E243&gt;0,LN(資本ストック!E243),0)</f>
        <v>11.967190683368273</v>
      </c>
      <c r="F243" s="4">
        <f>IF(資本ストック!F243&gt;0,LN(資本ストック!F243),0)</f>
        <v>12.335889987760416</v>
      </c>
      <c r="G243" s="4">
        <f>IF(資本ストック!G243&gt;0,LN(資本ストック!G243),0)</f>
        <v>12.725830377760371</v>
      </c>
      <c r="H243" s="4">
        <f>IF(資本ストック!H243&gt;0,LN(資本ストック!H243),0)</f>
        <v>12.900849611168978</v>
      </c>
      <c r="I243" s="4">
        <f>IF(資本ストック!I243&gt;0,LN(資本ストック!I243),0)</f>
        <v>12.793156726950652</v>
      </c>
      <c r="K243" s="6">
        <f t="shared" ref="K243" si="1103">E243-E$1094</f>
        <v>1.7258707054213396</v>
      </c>
      <c r="L243" s="6">
        <f t="shared" ref="L243" si="1104">F243-F$1094</f>
        <v>1.7245581657761111</v>
      </c>
      <c r="M243" s="6">
        <f t="shared" ref="M243" si="1105">G243-G$1094</f>
        <v>1.66085673483542</v>
      </c>
      <c r="N243" s="6">
        <f t="shared" ref="N243" si="1106">H243-H$1094</f>
        <v>1.5681811216748152</v>
      </c>
      <c r="O243" s="6">
        <f t="shared" ref="O243" si="1107">I243-I$1094</f>
        <v>1.4570463890101131</v>
      </c>
      <c r="Q243" s="6">
        <f>K243-logHir!K243</f>
        <v>0.22984677846010904</v>
      </c>
      <c r="R243" s="6">
        <f>L243-logHir!L243</f>
        <v>0.13846047581106014</v>
      </c>
      <c r="S243" s="6">
        <f>M243-logHir!M243</f>
        <v>0.11354020547580035</v>
      </c>
      <c r="T243" s="6">
        <f>N243-logHir!N243</f>
        <v>5.2763819559752179E-2</v>
      </c>
      <c r="U243" s="6">
        <f>O243-logHir!O243</f>
        <v>-4.0306697803297098E-2</v>
      </c>
    </row>
    <row r="244" spans="1:21" x14ac:dyDescent="0.15">
      <c r="A244" s="1">
        <v>11</v>
      </c>
      <c r="B244" s="1" t="s">
        <v>109</v>
      </c>
      <c r="C244" s="1">
        <v>11</v>
      </c>
      <c r="D244" s="1" t="s">
        <v>162</v>
      </c>
      <c r="E244" s="4">
        <f>IF(資本ストック!E244&gt;0,LN(資本ストック!E244),0)</f>
        <v>12.268642177442995</v>
      </c>
      <c r="F244" s="4">
        <f>IF(資本ストック!F244&gt;0,LN(資本ストック!F244),0)</f>
        <v>12.772123758082728</v>
      </c>
      <c r="G244" s="4">
        <f>IF(資本ストック!G244&gt;0,LN(資本ストック!G244),0)</f>
        <v>13.489708519983822</v>
      </c>
      <c r="H244" s="4">
        <f>IF(資本ストック!H244&gt;0,LN(資本ストック!H244),0)</f>
        <v>13.772696215747882</v>
      </c>
      <c r="I244" s="4">
        <f>IF(資本ストック!I244&gt;0,LN(資本ストック!I244),0)</f>
        <v>13.76198191375642</v>
      </c>
      <c r="K244" s="6">
        <f t="shared" ref="K244" si="1108">E244-E$1095</f>
        <v>1.4524415664646302</v>
      </c>
      <c r="L244" s="6">
        <f t="shared" ref="L244" si="1109">F244-F$1095</f>
        <v>1.5543654601791843</v>
      </c>
      <c r="M244" s="6">
        <f t="shared" ref="M244" si="1110">G244-G$1095</f>
        <v>1.5630791899948715</v>
      </c>
      <c r="N244" s="6">
        <f t="shared" ref="N244" si="1111">H244-H$1095</f>
        <v>1.4287811309587042</v>
      </c>
      <c r="O244" s="6">
        <f t="shared" ref="O244" si="1112">I244-I$1095</f>
        <v>1.2552337160587541</v>
      </c>
      <c r="Q244" s="6">
        <f>K244-logHir!K244</f>
        <v>-8.9125352625764265E-2</v>
      </c>
      <c r="R244" s="6">
        <f>L244-logHir!L244</f>
        <v>-9.7092314884715591E-2</v>
      </c>
      <c r="S244" s="6">
        <f>M244-logHir!M244</f>
        <v>-0.10029756245289789</v>
      </c>
      <c r="T244" s="6">
        <f>N244-logHir!N244</f>
        <v>-5.0383333917457307E-2</v>
      </c>
      <c r="U244" s="6">
        <f>O244-logHir!O244</f>
        <v>-8.2076706997305848E-2</v>
      </c>
    </row>
    <row r="245" spans="1:21" x14ac:dyDescent="0.15">
      <c r="A245" s="1">
        <v>11</v>
      </c>
      <c r="B245" s="1" t="s">
        <v>109</v>
      </c>
      <c r="C245" s="1">
        <v>12</v>
      </c>
      <c r="D245" s="1" t="s">
        <v>163</v>
      </c>
      <c r="E245" s="4">
        <f>IF(資本ストック!E245&gt;0,LN(資本ストック!E245),0)</f>
        <v>12.03800275741769</v>
      </c>
      <c r="F245" s="4">
        <f>IF(資本ストック!F245&gt;0,LN(資本ストック!F245),0)</f>
        <v>12.846118063724187</v>
      </c>
      <c r="G245" s="4">
        <f>IF(資本ストック!G245&gt;0,LN(資本ストック!G245),0)</f>
        <v>13.981223521144521</v>
      </c>
      <c r="H245" s="4">
        <f>IF(資本ストック!H245&gt;0,LN(資本ストック!H245),0)</f>
        <v>14.29945279002855</v>
      </c>
      <c r="I245" s="4">
        <f>IF(資本ストック!I245&gt;0,LN(資本ストック!I245),0)</f>
        <v>14.011977092829014</v>
      </c>
      <c r="K245" s="6">
        <f t="shared" ref="K245" si="1113">E245-E$1096</f>
        <v>1.9067561190006774</v>
      </c>
      <c r="L245" s="6">
        <f t="shared" ref="L245" si="1114">F245-F$1096</f>
        <v>1.8248797105356953</v>
      </c>
      <c r="M245" s="6">
        <f t="shared" ref="M245" si="1115">G245-G$1096</f>
        <v>1.4962679076621548</v>
      </c>
      <c r="N245" s="6">
        <f t="shared" ref="N245" si="1116">H245-H$1096</f>
        <v>1.1520717364390869</v>
      </c>
      <c r="O245" s="6">
        <f t="shared" ref="O245" si="1117">I245-I$1096</f>
        <v>0.64479498733441076</v>
      </c>
      <c r="Q245" s="6">
        <f>K245-logHir!K245</f>
        <v>0.18749672298114817</v>
      </c>
      <c r="R245" s="6">
        <f>L245-logHir!L245</f>
        <v>0.23729416545584137</v>
      </c>
      <c r="S245" s="6">
        <f>M245-logHir!M245</f>
        <v>0.13088270793256029</v>
      </c>
      <c r="T245" s="6">
        <f>N245-logHir!N245</f>
        <v>-3.7329089060015974E-2</v>
      </c>
      <c r="U245" s="6">
        <f>O245-logHir!O245</f>
        <v>-0.50985657712446297</v>
      </c>
    </row>
    <row r="246" spans="1:21" x14ac:dyDescent="0.15">
      <c r="A246" s="1">
        <v>11</v>
      </c>
      <c r="B246" s="1" t="s">
        <v>109</v>
      </c>
      <c r="C246" s="1">
        <v>13</v>
      </c>
      <c r="D246" s="1" t="s">
        <v>164</v>
      </c>
      <c r="E246" s="4">
        <f>IF(資本ストック!E246&gt;0,LN(資本ストック!E246),0)</f>
        <v>12.517636208970469</v>
      </c>
      <c r="F246" s="4">
        <f>IF(資本ストック!F246&gt;0,LN(資本ストック!F246),0)</f>
        <v>13.56300074531096</v>
      </c>
      <c r="G246" s="4">
        <f>IF(資本ストック!G246&gt;0,LN(資本ストック!G246),0)</f>
        <v>14.191416625219919</v>
      </c>
      <c r="H246" s="4">
        <f>IF(資本ストック!H246&gt;0,LN(資本ストック!H246),0)</f>
        <v>14.278670643815929</v>
      </c>
      <c r="I246" s="4">
        <f>IF(資本ストック!I246&gt;0,LN(資本ストック!I246),0)</f>
        <v>14.147700433797189</v>
      </c>
      <c r="K246" s="6">
        <f t="shared" ref="K246" si="1118">E246-E$1097</f>
        <v>2.886900501659003</v>
      </c>
      <c r="L246" s="6">
        <f t="shared" ref="L246" si="1119">F246-F$1097</f>
        <v>2.5205031541716743</v>
      </c>
      <c r="M246" s="6">
        <f t="shared" ref="M246" si="1120">G246-G$1097</f>
        <v>2.558547688050723</v>
      </c>
      <c r="N246" s="6">
        <f t="shared" ref="N246" si="1121">H246-H$1097</f>
        <v>2.2959699764435051</v>
      </c>
      <c r="O246" s="6">
        <f t="shared" ref="O246" si="1122">I246-I$1097</f>
        <v>1.9821084484224496</v>
      </c>
      <c r="Q246" s="6">
        <f>K246-logHir!K246</f>
        <v>0.82834147350749987</v>
      </c>
      <c r="R246" s="6">
        <f>L246-logHir!L246</f>
        <v>0.45483961362581482</v>
      </c>
      <c r="S246" s="6">
        <f>M246-logHir!M246</f>
        <v>0.35608932623542877</v>
      </c>
      <c r="T246" s="6">
        <f>N246-logHir!N246</f>
        <v>0.34640269738549279</v>
      </c>
      <c r="U246" s="6">
        <f>O246-logHir!O246</f>
        <v>0.22065850161923528</v>
      </c>
    </row>
    <row r="247" spans="1:21" x14ac:dyDescent="0.15">
      <c r="A247" s="1">
        <v>11</v>
      </c>
      <c r="B247" s="1" t="s">
        <v>109</v>
      </c>
      <c r="C247" s="1">
        <v>14</v>
      </c>
      <c r="D247" s="1" t="s">
        <v>165</v>
      </c>
      <c r="E247" s="4">
        <f>IF(資本ストック!E247&gt;0,LN(資本ストック!E247),0)</f>
        <v>10.89741454202259</v>
      </c>
      <c r="F247" s="4">
        <f>IF(資本ストック!F247&gt;0,LN(資本ストック!F247),0)</f>
        <v>11.655135293548355</v>
      </c>
      <c r="G247" s="4">
        <f>IF(資本ストック!G247&gt;0,LN(資本ストック!G247),0)</f>
        <v>12.238658666800657</v>
      </c>
      <c r="H247" s="4">
        <f>IF(資本ストック!H247&gt;0,LN(資本ストック!H247),0)</f>
        <v>12.525809299516675</v>
      </c>
      <c r="I247" s="4">
        <f>IF(資本ストック!I247&gt;0,LN(資本ストック!I247),0)</f>
        <v>12.753130855378522</v>
      </c>
      <c r="K247" s="6">
        <f t="shared" ref="K247" si="1123">E247-E$1098</f>
        <v>4.5631697527000652</v>
      </c>
      <c r="L247" s="6">
        <f t="shared" ref="L247" si="1124">F247-F$1098</f>
        <v>3.2781647296439687</v>
      </c>
      <c r="M247" s="6">
        <f t="shared" ref="M247" si="1125">G247-G$1098</f>
        <v>2.8422369223366157</v>
      </c>
      <c r="N247" s="6">
        <f t="shared" ref="N247" si="1126">H247-H$1098</f>
        <v>2.6186198016753526</v>
      </c>
      <c r="O247" s="6">
        <f t="shared" ref="O247" si="1127">I247-I$1098</f>
        <v>2.613401209124552</v>
      </c>
      <c r="Q247" s="6">
        <f>K247-logHir!K247</f>
        <v>1.5632835310349495</v>
      </c>
      <c r="R247" s="6">
        <f>L247-logHir!L247</f>
        <v>0.54480504354254933</v>
      </c>
      <c r="S247" s="6">
        <f>M247-logHir!M247</f>
        <v>0.48605508563593602</v>
      </c>
      <c r="T247" s="6">
        <f>N247-logHir!N247</f>
        <v>0.48263551436042995</v>
      </c>
      <c r="U247" s="6">
        <f>O247-logHir!O247</f>
        <v>0.62221543002744006</v>
      </c>
    </row>
    <row r="248" spans="1:21" x14ac:dyDescent="0.15">
      <c r="A248" s="1">
        <v>11</v>
      </c>
      <c r="B248" s="1" t="s">
        <v>109</v>
      </c>
      <c r="C248" s="1">
        <v>15</v>
      </c>
      <c r="D248" s="1" t="s">
        <v>166</v>
      </c>
      <c r="E248" s="4">
        <f>IF(資本ストック!E248&gt;0,LN(資本ストック!E248),0)</f>
        <v>12.802847662816843</v>
      </c>
      <c r="F248" s="4">
        <f>IF(資本ストック!F248&gt;0,LN(資本ストック!F248),0)</f>
        <v>13.319299330937543</v>
      </c>
      <c r="G248" s="4">
        <f>IF(資本ストック!G248&gt;0,LN(資本ストック!G248),0)</f>
        <v>14.191092626759849</v>
      </c>
      <c r="H248" s="4">
        <f>IF(資本ストック!H248&gt;0,LN(資本ストック!H248),0)</f>
        <v>14.495491909821952</v>
      </c>
      <c r="I248" s="4">
        <f>IF(資本ストック!I248&gt;0,LN(資本ストック!I248),0)</f>
        <v>14.501108662345905</v>
      </c>
      <c r="K248" s="6">
        <f t="shared" ref="K248" si="1128">E248-E$1099</f>
        <v>1.7503833489337968</v>
      </c>
      <c r="L248" s="6">
        <f t="shared" ref="L248" si="1129">F248-F$1099</f>
        <v>1.6253783169715685</v>
      </c>
      <c r="M248" s="6">
        <f t="shared" ref="M248" si="1130">G248-G$1099</f>
        <v>1.8928546026153139</v>
      </c>
      <c r="N248" s="6">
        <f t="shared" ref="N248" si="1131">H248-H$1099</f>
        <v>1.892314000104939</v>
      </c>
      <c r="O248" s="6">
        <f t="shared" ref="O248" si="1132">I248-I$1099</f>
        <v>1.8226097009291387</v>
      </c>
      <c r="Q248" s="6">
        <f>K248-logHir!K248</f>
        <v>0.69863873555279454</v>
      </c>
      <c r="R248" s="6">
        <f>L248-logHir!L248</f>
        <v>0.33489554755879603</v>
      </c>
      <c r="S248" s="6">
        <f>M248-logHir!M248</f>
        <v>0.47419917207656503</v>
      </c>
      <c r="T248" s="6">
        <f>N248-logHir!N248</f>
        <v>0.37703724689587226</v>
      </c>
      <c r="U248" s="6">
        <f>O248-logHir!O248</f>
        <v>0.24370366335393001</v>
      </c>
    </row>
    <row r="249" spans="1:21" x14ac:dyDescent="0.15">
      <c r="A249" s="1">
        <v>11</v>
      </c>
      <c r="B249" s="1" t="s">
        <v>59</v>
      </c>
      <c r="C249" s="1">
        <v>16</v>
      </c>
      <c r="D249" s="1" t="s">
        <v>149</v>
      </c>
      <c r="E249" s="4">
        <f>IF(資本ストック!E249&gt;0,LN(資本ストック!E249),0)</f>
        <v>12.816160810092802</v>
      </c>
      <c r="F249" s="4">
        <f>IF(資本ストック!F249&gt;0,LN(資本ストック!F249),0)</f>
        <v>13.320103342056004</v>
      </c>
      <c r="G249" s="4">
        <f>IF(資本ストック!G249&gt;0,LN(資本ストック!G249),0)</f>
        <v>13.472826571022061</v>
      </c>
      <c r="H249" s="4">
        <f>IF(資本ストック!H249&gt;0,LN(資本ストック!H249),0)</f>
        <v>13.643865447157344</v>
      </c>
      <c r="I249" s="4">
        <f>IF(資本ストック!I249&gt;0,LN(資本ストック!I249),0)</f>
        <v>13.684819021638123</v>
      </c>
      <c r="K249" s="6">
        <f t="shared" ref="K249" si="1133">E249-E$1100</f>
        <v>0.9576486782723439</v>
      </c>
      <c r="L249" s="6">
        <f t="shared" ref="L249" si="1134">F249-F$1100</f>
        <v>1.0695881154702356</v>
      </c>
      <c r="M249" s="6">
        <f t="shared" ref="M249" si="1135">G249-G$1100</f>
        <v>0.85200989979262332</v>
      </c>
      <c r="N249" s="6">
        <f t="shared" ref="N249" si="1136">H249-H$1100</f>
        <v>0.6291318188732653</v>
      </c>
      <c r="O249" s="6">
        <f t="shared" ref="O249" si="1137">I249-I$1100</f>
        <v>0.76729962443688571</v>
      </c>
      <c r="Q249" s="6">
        <f>K249-logHir!K249</f>
        <v>0.42636712733311199</v>
      </c>
      <c r="R249" s="6">
        <f>L249-logHir!L249</f>
        <v>0.36866525388560589</v>
      </c>
      <c r="S249" s="6">
        <f>M249-logHir!M249</f>
        <v>-0.12922110240445761</v>
      </c>
      <c r="T249" s="6">
        <f>N249-logHir!N249</f>
        <v>-0.29682476260622614</v>
      </c>
      <c r="U249" s="6">
        <f>O249-logHir!O249</f>
        <v>-0.34686310710559987</v>
      </c>
    </row>
    <row r="250" spans="1:21" x14ac:dyDescent="0.15">
      <c r="A250" s="1">
        <v>11</v>
      </c>
      <c r="B250" s="1" t="s">
        <v>59</v>
      </c>
      <c r="C250" s="1">
        <v>17</v>
      </c>
      <c r="D250" s="1" t="s">
        <v>150</v>
      </c>
      <c r="E250" s="4">
        <f>IF(資本ストック!E250&gt;0,LN(資本ストック!E250),0)</f>
        <v>12.774629196408902</v>
      </c>
      <c r="F250" s="4">
        <f>IF(資本ストック!F250&gt;0,LN(資本ストック!F250),0)</f>
        <v>14.377467317621303</v>
      </c>
      <c r="G250" s="4">
        <f>IF(資本ストック!G250&gt;0,LN(資本ストック!G250),0)</f>
        <v>14.850532411433036</v>
      </c>
      <c r="H250" s="4">
        <f>IF(資本ストック!H250&gt;0,LN(資本ストック!H250),0)</f>
        <v>15.320566311207102</v>
      </c>
      <c r="I250" s="4">
        <f>IF(資本ストック!I250&gt;0,LN(資本ストック!I250),0)</f>
        <v>15.532994194363326</v>
      </c>
      <c r="K250" s="6">
        <f t="shared" ref="K250" si="1138">E250-E$1101</f>
        <v>0.17419309177219056</v>
      </c>
      <c r="L250" s="6">
        <f t="shared" ref="L250" si="1139">F250-F$1101</f>
        <v>0.72406844458496167</v>
      </c>
      <c r="M250" s="6">
        <f t="shared" ref="M250" si="1140">G250-G$1101</f>
        <v>0.8456926714258266</v>
      </c>
      <c r="N250" s="6">
        <f t="shared" ref="N250" si="1141">H250-H$1101</f>
        <v>0.95603011390714521</v>
      </c>
      <c r="O250" s="6">
        <f t="shared" ref="O250" si="1142">I250-I$1101</f>
        <v>1.1900290048024402</v>
      </c>
      <c r="Q250" s="6">
        <f>K250-logHir!K250</f>
        <v>-0.23521025021172903</v>
      </c>
      <c r="R250" s="6">
        <f>L250-logHir!L250</f>
        <v>-1.0897476651853921E-2</v>
      </c>
      <c r="S250" s="6">
        <f>M250-logHir!M250</f>
        <v>-2.4605374778651878E-2</v>
      </c>
      <c r="T250" s="6">
        <f>N250-logHir!N250</f>
        <v>3.7437060292273117E-2</v>
      </c>
      <c r="U250" s="6">
        <f>O250-logHir!O250</f>
        <v>0.16904673815390403</v>
      </c>
    </row>
    <row r="251" spans="1:21" x14ac:dyDescent="0.15">
      <c r="A251" s="1">
        <v>11</v>
      </c>
      <c r="B251" s="1" t="s">
        <v>59</v>
      </c>
      <c r="C251" s="1">
        <v>18</v>
      </c>
      <c r="D251" s="1" t="s">
        <v>151</v>
      </c>
      <c r="E251" s="4">
        <f>IF(資本ストック!E251&gt;0,LN(資本ストック!E251),0)</f>
        <v>12.822772605078608</v>
      </c>
      <c r="F251" s="4">
        <f>IF(資本ストック!F251&gt;0,LN(資本ストック!F251),0)</f>
        <v>13.89393753657539</v>
      </c>
      <c r="G251" s="4">
        <f>IF(資本ストック!G251&gt;0,LN(資本ストック!G251),0)</f>
        <v>14.483014292613296</v>
      </c>
      <c r="H251" s="4">
        <f>IF(資本ストック!H251&gt;0,LN(資本ストック!H251),0)</f>
        <v>14.532888644376712</v>
      </c>
      <c r="I251" s="4">
        <f>IF(資本ストック!I251&gt;0,LN(資本ストック!I251),0)</f>
        <v>14.63454156391022</v>
      </c>
      <c r="K251" s="6">
        <f t="shared" ref="K251" si="1143">E251-E$1102</f>
        <v>0.9032882041183079</v>
      </c>
      <c r="L251" s="6">
        <f t="shared" ref="L251" si="1144">F251-F$1102</f>
        <v>0.75845218493958377</v>
      </c>
      <c r="M251" s="6">
        <f t="shared" ref="M251" si="1145">G251-G$1102</f>
        <v>1.0599247503278093</v>
      </c>
      <c r="N251" s="6">
        <f t="shared" ref="N251" si="1146">H251-H$1102</f>
        <v>1.0057940134720802</v>
      </c>
      <c r="O251" s="6">
        <f t="shared" ref="O251" si="1147">I251-I$1102</f>
        <v>1.2263781280643062</v>
      </c>
      <c r="Q251" s="6">
        <f>K251-logHir!K251</f>
        <v>0.36871092816699758</v>
      </c>
      <c r="R251" s="6">
        <f>L251-logHir!L251</f>
        <v>6.910810972227388E-2</v>
      </c>
      <c r="S251" s="6">
        <f>M251-logHir!M251</f>
        <v>0.29709259931002308</v>
      </c>
      <c r="T251" s="6">
        <f>N251-logHir!N251</f>
        <v>9.4516426576014112E-2</v>
      </c>
      <c r="U251" s="6">
        <f>O251-logHir!O251</f>
        <v>0.37514729854843409</v>
      </c>
    </row>
    <row r="252" spans="1:21" x14ac:dyDescent="0.15">
      <c r="A252" s="1">
        <v>11</v>
      </c>
      <c r="B252" s="1" t="s">
        <v>59</v>
      </c>
      <c r="C252" s="1">
        <v>19</v>
      </c>
      <c r="D252" s="1" t="s">
        <v>152</v>
      </c>
      <c r="E252" s="4">
        <f>IF(資本ストック!E252&gt;0,LN(資本ストック!E252),0)</f>
        <v>12.306753905375905</v>
      </c>
      <c r="F252" s="4">
        <f>IF(資本ストック!F252&gt;0,LN(資本ストック!F252),0)</f>
        <v>12.429651717516412</v>
      </c>
      <c r="G252" s="4">
        <f>IF(資本ストック!G252&gt;0,LN(資本ストック!G252),0)</f>
        <v>13.151246439427327</v>
      </c>
      <c r="H252" s="4">
        <f>IF(資本ストック!H252&gt;0,LN(資本ストック!H252),0)</f>
        <v>13.148184226406647</v>
      </c>
      <c r="I252" s="4">
        <f>IF(資本ストック!I252&gt;0,LN(資本ストック!I252),0)</f>
        <v>13.575147665302055</v>
      </c>
      <c r="K252" s="6">
        <f t="shared" ref="K252" si="1148">E252-E$1103</f>
        <v>1.0821725274013421</v>
      </c>
      <c r="L252" s="6">
        <f t="shared" ref="L252" si="1149">F252-F$1103</f>
        <v>0.84052913167782251</v>
      </c>
      <c r="M252" s="6">
        <f t="shared" ref="M252" si="1150">G252-G$1103</f>
        <v>1.3495125875901106</v>
      </c>
      <c r="N252" s="6">
        <f t="shared" ref="N252" si="1151">H252-H$1103</f>
        <v>0.92537448451659543</v>
      </c>
      <c r="O252" s="6">
        <f t="shared" ref="O252" si="1152">I252-I$1103</f>
        <v>1.0625805863506397</v>
      </c>
      <c r="Q252" s="6">
        <f>K252-logHir!K252</f>
        <v>0.63056342210374261</v>
      </c>
      <c r="R252" s="6">
        <f>L252-logHir!L252</f>
        <v>-0.4465459337453872</v>
      </c>
      <c r="S252" s="6">
        <f>M252-logHir!M252</f>
        <v>0.50496335674265325</v>
      </c>
      <c r="T252" s="6">
        <f>N252-logHir!N252</f>
        <v>-7.8071745333614828E-2</v>
      </c>
      <c r="U252" s="6">
        <f>O252-logHir!O252</f>
        <v>-8.217491788093767E-2</v>
      </c>
    </row>
    <row r="253" spans="1:21" x14ac:dyDescent="0.15">
      <c r="A253" s="1">
        <v>11</v>
      </c>
      <c r="B253" s="1" t="s">
        <v>59</v>
      </c>
      <c r="C253" s="1">
        <v>20</v>
      </c>
      <c r="D253" s="1" t="s">
        <v>153</v>
      </c>
      <c r="E253" s="4">
        <f>IF(資本ストック!E253&gt;0,LN(資本ストック!E253),0)</f>
        <v>12.157433735930802</v>
      </c>
      <c r="F253" s="4">
        <f>IF(資本ストック!F253&gt;0,LN(資本ストック!F253),0)</f>
        <v>14.052691043192631</v>
      </c>
      <c r="G253" s="4">
        <f>IF(資本ストック!G253&gt;0,LN(資本ストック!G253),0)</f>
        <v>15.149392999765196</v>
      </c>
      <c r="H253" s="4">
        <f>IF(資本ストック!H253&gt;0,LN(資本ストック!H253),0)</f>
        <v>15.569641909020481</v>
      </c>
      <c r="I253" s="4">
        <f>IF(資本ストック!I253&gt;0,LN(資本ストック!I253),0)</f>
        <v>15.662909897366024</v>
      </c>
      <c r="K253" s="6">
        <f t="shared" ref="K253" si="1153">E253-E$1104</f>
        <v>1.2269339633121046</v>
      </c>
      <c r="L253" s="6">
        <f t="shared" ref="L253" si="1154">F253-F$1104</f>
        <v>1.08442403834405</v>
      </c>
      <c r="M253" s="6">
        <f t="shared" ref="M253" si="1155">G253-G$1104</f>
        <v>1.3284395342827811</v>
      </c>
      <c r="N253" s="6">
        <f t="shared" ref="N253" si="1156">H253-H$1104</f>
        <v>1.3585394659326706</v>
      </c>
      <c r="O253" s="6">
        <f t="shared" ref="O253" si="1157">I253-I$1104</f>
        <v>1.4599572558761835</v>
      </c>
      <c r="Q253" s="6">
        <f>K253-logHir!K253</f>
        <v>0.10807826449115687</v>
      </c>
      <c r="R253" s="6">
        <f>L253-logHir!L253</f>
        <v>-0.32818190915722667</v>
      </c>
      <c r="S253" s="6">
        <f>M253-logHir!M253</f>
        <v>-0.255293928413451</v>
      </c>
      <c r="T253" s="6">
        <f>N253-logHir!N253</f>
        <v>-0.27267483990262598</v>
      </c>
      <c r="U253" s="6">
        <f>O253-logHir!O253</f>
        <v>-0.20400553714673642</v>
      </c>
    </row>
    <row r="254" spans="1:21" x14ac:dyDescent="0.15">
      <c r="A254" s="1">
        <v>11</v>
      </c>
      <c r="B254" s="1" t="s">
        <v>59</v>
      </c>
      <c r="C254" s="1">
        <v>21</v>
      </c>
      <c r="D254" s="1" t="s">
        <v>154</v>
      </c>
      <c r="E254" s="4">
        <f>IF(資本ストック!E254&gt;0,LN(資本ストック!E254),0)</f>
        <v>13.84394258674576</v>
      </c>
      <c r="F254" s="4">
        <f>IF(資本ストック!F254&gt;0,LN(資本ストック!F254),0)</f>
        <v>14.467229187906092</v>
      </c>
      <c r="G254" s="4">
        <f>IF(資本ストック!G254&gt;0,LN(資本ストック!G254),0)</f>
        <v>15.137262921535749</v>
      </c>
      <c r="H254" s="4">
        <f>IF(資本ストック!H254&gt;0,LN(資本ストック!H254),0)</f>
        <v>15.600276656553888</v>
      </c>
      <c r="I254" s="4">
        <f>IF(資本ストック!I254&gt;0,LN(資本ストック!I254),0)</f>
        <v>15.952534321708912</v>
      </c>
      <c r="K254" s="6">
        <f t="shared" ref="K254" si="1158">E254-E$1105</f>
        <v>1.2519470967260737</v>
      </c>
      <c r="L254" s="6">
        <f t="shared" ref="L254" si="1159">F254-F$1105</f>
        <v>0.78947580274604157</v>
      </c>
      <c r="M254" s="6">
        <f t="shared" ref="M254" si="1160">G254-G$1105</f>
        <v>0.99838617675917618</v>
      </c>
      <c r="N254" s="6">
        <f t="shared" ref="N254" si="1161">H254-H$1105</f>
        <v>1.0497550323019809</v>
      </c>
      <c r="O254" s="6">
        <f t="shared" ref="O254" si="1162">I254-I$1105</f>
        <v>1.3477677737218841</v>
      </c>
      <c r="Q254" s="6">
        <f>K254-logHir!K254</f>
        <v>0.97030428696288062</v>
      </c>
      <c r="R254" s="6">
        <f>L254-logHir!L254</f>
        <v>0.12667978128148327</v>
      </c>
      <c r="S254" s="6">
        <f>M254-logHir!M254</f>
        <v>6.3162527228744381E-2</v>
      </c>
      <c r="T254" s="6">
        <f>N254-logHir!N254</f>
        <v>-0.24127366427787145</v>
      </c>
      <c r="U254" s="6">
        <f>O254-logHir!O254</f>
        <v>-0.23850400968727214</v>
      </c>
    </row>
    <row r="255" spans="1:21" x14ac:dyDescent="0.15">
      <c r="A255" s="1">
        <v>11</v>
      </c>
      <c r="B255" s="1" t="s">
        <v>10</v>
      </c>
      <c r="C255" s="1">
        <v>22</v>
      </c>
      <c r="D255" s="1" t="s">
        <v>146</v>
      </c>
      <c r="E255" s="4">
        <f>IF(資本ストック!E255&gt;0,LN(資本ストック!E255),0)</f>
        <v>12.957771284060144</v>
      </c>
      <c r="F255" s="4">
        <f>IF(資本ストック!F255&gt;0,LN(資本ストック!F255),0)</f>
        <v>14.220168452745652</v>
      </c>
      <c r="G255" s="4">
        <f>IF(資本ストック!G255&gt;0,LN(資本ストック!G255),0)</f>
        <v>15.087599741891092</v>
      </c>
      <c r="H255" s="4">
        <f>IF(資本ストック!H255&gt;0,LN(資本ストック!H255),0)</f>
        <v>15.652735351804553</v>
      </c>
      <c r="I255" s="4">
        <f>IF(資本ストック!I255&gt;0,LN(資本ストック!I255),0)</f>
        <v>15.822695404092682</v>
      </c>
      <c r="K255" s="6">
        <f t="shared" ref="K255" si="1163">E255-E$1106</f>
        <v>0.77168529936690433</v>
      </c>
      <c r="L255" s="6">
        <f t="shared" ref="L255" si="1164">F255-F$1106</f>
        <v>0.73105655687487214</v>
      </c>
      <c r="M255" s="6">
        <f t="shared" ref="M255" si="1165">G255-G$1106</f>
        <v>0.68716765077080844</v>
      </c>
      <c r="N255" s="6">
        <f t="shared" ref="N255" si="1166">H255-H$1106</f>
        <v>0.79782314052707548</v>
      </c>
      <c r="O255" s="6">
        <f t="shared" ref="O255" si="1167">I255-I$1106</f>
        <v>0.92135916073249113</v>
      </c>
      <c r="Q255" s="6">
        <f>K255-logHir!K255</f>
        <v>0.37414177960235051</v>
      </c>
      <c r="R255" s="6">
        <f>L255-logHir!L255</f>
        <v>5.8136716003279076E-2</v>
      </c>
      <c r="S255" s="6">
        <f>M255-logHir!M255</f>
        <v>-0.21588645790323646</v>
      </c>
      <c r="T255" s="6">
        <f>N255-logHir!N255</f>
        <v>-0.18225364283299861</v>
      </c>
      <c r="U255" s="6">
        <f>O255-logHir!O255</f>
        <v>5.0867111564993905E-3</v>
      </c>
    </row>
    <row r="256" spans="1:21" x14ac:dyDescent="0.15">
      <c r="A256" s="1">
        <v>11</v>
      </c>
      <c r="B256" s="1" t="s">
        <v>10</v>
      </c>
      <c r="C256" s="1">
        <v>23</v>
      </c>
      <c r="D256" s="1" t="s">
        <v>167</v>
      </c>
      <c r="E256" s="4">
        <f>IF(資本ストック!E256&gt;0,LN(資本ストック!E256),0)</f>
        <v>13.206678462957166</v>
      </c>
      <c r="F256" s="4">
        <f>IF(資本ストック!F256&gt;0,LN(資本ストック!F256),0)</f>
        <v>14.276189861538121</v>
      </c>
      <c r="G256" s="4">
        <f>IF(資本ストック!G256&gt;0,LN(資本ストック!G256),0)</f>
        <v>14.821347045619211</v>
      </c>
      <c r="H256" s="4">
        <f>IF(資本ストック!H256&gt;0,LN(資本ストック!H256),0)</f>
        <v>15.406646240639036</v>
      </c>
      <c r="I256" s="4">
        <f>IF(資本ストック!I256&gt;0,LN(資本ストック!I256),0)</f>
        <v>15.433062617898369</v>
      </c>
      <c r="K256" s="6">
        <f t="shared" ref="K256" si="1168">E256-E$1107</f>
        <v>0.50683271982584976</v>
      </c>
      <c r="L256" s="6">
        <f t="shared" ref="L256" si="1169">F256-F$1107</f>
        <v>0.77928017422349782</v>
      </c>
      <c r="M256" s="6">
        <f t="shared" ref="M256" si="1170">G256-G$1107</f>
        <v>0.82765472926468497</v>
      </c>
      <c r="N256" s="6">
        <f t="shared" ref="N256" si="1171">H256-H$1107</f>
        <v>0.81821513998478856</v>
      </c>
      <c r="O256" s="6">
        <f t="shared" ref="O256" si="1172">I256-I$1107</f>
        <v>0.806777715535139</v>
      </c>
      <c r="Q256" s="6">
        <f>K256-logHir!K256</f>
        <v>6.9770356619624607E-2</v>
      </c>
      <c r="R256" s="6">
        <f>L256-logHir!L256</f>
        <v>6.7736334736753889E-2</v>
      </c>
      <c r="S256" s="6">
        <f>M256-logHir!M256</f>
        <v>1.8228473474474427E-2</v>
      </c>
      <c r="T256" s="6">
        <f>N256-logHir!N256</f>
        <v>-3.1263008309769802E-2</v>
      </c>
      <c r="U256" s="6">
        <f>O256-logHir!O256</f>
        <v>-6.3830067277621083E-2</v>
      </c>
    </row>
    <row r="257" spans="1:21" x14ac:dyDescent="0.15">
      <c r="A257" s="1">
        <v>12</v>
      </c>
      <c r="B257" s="1" t="s">
        <v>60</v>
      </c>
      <c r="C257" s="1">
        <v>1</v>
      </c>
      <c r="D257" s="1" t="s">
        <v>147</v>
      </c>
      <c r="E257" s="4">
        <f>IF(資本ストック!E257&gt;0,LN(資本ストック!E257),0)</f>
        <v>13.892503902365197</v>
      </c>
      <c r="F257" s="4">
        <f>IF(資本ストック!F257&gt;0,LN(資本ストック!F257),0)</f>
        <v>13.871328770478042</v>
      </c>
      <c r="G257" s="4">
        <f>IF(資本ストック!G257&gt;0,LN(資本ストック!G257),0)</f>
        <v>14.287276297105121</v>
      </c>
      <c r="H257" s="4">
        <f>IF(資本ストック!H257&gt;0,LN(資本ストック!H257),0)</f>
        <v>14.544688325173761</v>
      </c>
      <c r="I257" s="4">
        <f>IF(資本ストック!I257&gt;0,LN(資本ストック!I257),0)</f>
        <v>14.577232094024041</v>
      </c>
      <c r="K257" s="6">
        <f t="shared" ref="K257" si="1173">E257-E$1085</f>
        <v>0.47935519394756732</v>
      </c>
      <c r="L257" s="6">
        <f t="shared" ref="L257" si="1174">F257-F$1085</f>
        <v>0.23274304939145374</v>
      </c>
      <c r="M257" s="6">
        <f t="shared" ref="M257" si="1175">G257-G$1085</f>
        <v>0.3004298059748578</v>
      </c>
      <c r="N257" s="6">
        <f t="shared" ref="N257" si="1176">H257-H$1085</f>
        <v>0.35877727669439707</v>
      </c>
      <c r="O257" s="6">
        <f t="shared" ref="O257" si="1177">I257-I$1085</f>
        <v>0.37603604249905942</v>
      </c>
      <c r="Q257" s="6">
        <f>K257-logHir!K257</f>
        <v>-0.15979323450446614</v>
      </c>
      <c r="R257" s="6">
        <f>L257-logHir!L257</f>
        <v>-0.48758474212048419</v>
      </c>
      <c r="S257" s="6">
        <f>M257-logHir!M257</f>
        <v>-0.36540815884993449</v>
      </c>
      <c r="T257" s="6">
        <f>N257-logHir!N257</f>
        <v>-0.35115467163626768</v>
      </c>
      <c r="U257" s="6">
        <f>O257-logHir!O257</f>
        <v>-0.29734313942763002</v>
      </c>
    </row>
    <row r="258" spans="1:21" x14ac:dyDescent="0.15">
      <c r="A258" s="1">
        <v>12</v>
      </c>
      <c r="B258" s="1" t="s">
        <v>60</v>
      </c>
      <c r="C258" s="1">
        <v>2</v>
      </c>
      <c r="D258" s="1" t="s">
        <v>148</v>
      </c>
      <c r="E258" s="4">
        <f>IF(資本ストック!E258&gt;0,LN(資本ストック!E258),0)</f>
        <v>9.5366655777498082</v>
      </c>
      <c r="F258" s="4">
        <f>IF(資本ストック!F258&gt;0,LN(資本ストック!F258),0)</f>
        <v>11.183392755690432</v>
      </c>
      <c r="G258" s="4">
        <f>IF(資本ストック!G258&gt;0,LN(資本ストック!G258),0)</f>
        <v>11.260190177279208</v>
      </c>
      <c r="H258" s="4">
        <f>IF(資本ストック!H258&gt;0,LN(資本ストック!H258),0)</f>
        <v>11.193876645528219</v>
      </c>
      <c r="I258" s="4">
        <f>IF(資本ストック!I258&gt;0,LN(資本ストック!I258),0)</f>
        <v>10.96738108281677</v>
      </c>
      <c r="K258" s="6">
        <f t="shared" ref="K258" si="1178">E258-E$1086</f>
        <v>-0.40844964948594509</v>
      </c>
      <c r="L258" s="6">
        <f t="shared" ref="L258" si="1179">F258-F$1086</f>
        <v>1.0688131796736311</v>
      </c>
      <c r="M258" s="6">
        <f t="shared" ref="M258" si="1180">G258-G$1086</f>
        <v>1.0540158028832387</v>
      </c>
      <c r="N258" s="6">
        <f t="shared" ref="N258" si="1181">H258-H$1086</f>
        <v>1.0021335261967295</v>
      </c>
      <c r="O258" s="6">
        <f t="shared" ref="O258" si="1182">I258-I$1086</f>
        <v>0.91249092436780366</v>
      </c>
      <c r="Q258" s="6">
        <f>K258-logHir!K258</f>
        <v>0.12513753449689702</v>
      </c>
      <c r="R258" s="6">
        <f>L258-logHir!L258</f>
        <v>0.95501862125029824</v>
      </c>
      <c r="S258" s="6">
        <f>M258-logHir!M258</f>
        <v>0.53787860307777358</v>
      </c>
      <c r="T258" s="6">
        <f>N258-logHir!N258</f>
        <v>0.57805408208606845</v>
      </c>
      <c r="U258" s="6">
        <f>O258-logHir!O258</f>
        <v>3.2885485025908601E-2</v>
      </c>
    </row>
    <row r="259" spans="1:21" x14ac:dyDescent="0.15">
      <c r="A259" s="1">
        <v>12</v>
      </c>
      <c r="B259" s="1" t="s">
        <v>110</v>
      </c>
      <c r="C259" s="1">
        <v>3</v>
      </c>
      <c r="D259" s="1" t="s">
        <v>155</v>
      </c>
      <c r="E259" s="4">
        <f>IF(資本ストック!E259&gt;0,LN(資本ストック!E259),0)</f>
        <v>12.51214771350698</v>
      </c>
      <c r="F259" s="4">
        <f>IF(資本ストック!F259&gt;0,LN(資本ストック!F259),0)</f>
        <v>12.932365572155353</v>
      </c>
      <c r="G259" s="4">
        <f>IF(資本ストック!G259&gt;0,LN(資本ストック!G259),0)</f>
        <v>13.340531428748847</v>
      </c>
      <c r="H259" s="4">
        <f>IF(資本ストック!H259&gt;0,LN(資本ストック!H259),0)</f>
        <v>13.670319721893572</v>
      </c>
      <c r="I259" s="4">
        <f>IF(資本ストック!I259&gt;0,LN(資本ストック!I259),0)</f>
        <v>13.728618769533488</v>
      </c>
      <c r="K259" s="6">
        <f t="shared" ref="K259" si="1183">E259-E$1087</f>
        <v>1.5069367961136795</v>
      </c>
      <c r="L259" s="6">
        <f t="shared" ref="L259" si="1184">F259-F$1087</f>
        <v>1.3336813059914245</v>
      </c>
      <c r="M259" s="6">
        <f t="shared" ref="M259" si="1185">G259-G$1087</f>
        <v>1.206356297782774</v>
      </c>
      <c r="N259" s="6">
        <f t="shared" ref="N259" si="1186">H259-H$1087</f>
        <v>1.175004240498053</v>
      </c>
      <c r="O259" s="6">
        <f t="shared" ref="O259" si="1187">I259-I$1087</f>
        <v>1.2004806379736852</v>
      </c>
      <c r="Q259" s="6">
        <f>K259-logHir!K259</f>
        <v>0.82320822336780353</v>
      </c>
      <c r="R259" s="6">
        <f>L259-logHir!L259</f>
        <v>0.57000016537319453</v>
      </c>
      <c r="S259" s="6">
        <f>M259-logHir!M259</f>
        <v>0.34054300253904835</v>
      </c>
      <c r="T259" s="6">
        <f>N259-logHir!N259</f>
        <v>0.24969825029747028</v>
      </c>
      <c r="U259" s="6">
        <f>O259-logHir!O259</f>
        <v>0.26714443868826265</v>
      </c>
    </row>
    <row r="260" spans="1:21" x14ac:dyDescent="0.15">
      <c r="A260" s="1">
        <v>12</v>
      </c>
      <c r="B260" s="1" t="s">
        <v>110</v>
      </c>
      <c r="C260" s="1">
        <v>4</v>
      </c>
      <c r="D260" s="1" t="s">
        <v>156</v>
      </c>
      <c r="E260" s="4">
        <f>IF(資本ストック!E260&gt;0,LN(資本ストック!E260),0)</f>
        <v>10.040719552650307</v>
      </c>
      <c r="F260" s="4">
        <f>IF(資本ストック!F260&gt;0,LN(資本ストック!F260),0)</f>
        <v>10.286888472485122</v>
      </c>
      <c r="G260" s="4">
        <f>IF(資本ストック!G260&gt;0,LN(資本ストック!G260),0)</f>
        <v>10.666706518238279</v>
      </c>
      <c r="H260" s="4">
        <f>IF(資本ストック!H260&gt;0,LN(資本ストック!H260),0)</f>
        <v>10.664718733364825</v>
      </c>
      <c r="I260" s="4">
        <f>IF(資本ストック!I260&gt;0,LN(資本ストック!I260),0)</f>
        <v>10.366186253830046</v>
      </c>
      <c r="K260" s="6">
        <f t="shared" ref="K260" si="1188">E260-E$1088</f>
        <v>-0.66678702575767801</v>
      </c>
      <c r="L260" s="6">
        <f t="shared" ref="L260" si="1189">F260-F$1088</f>
        <v>-0.88148824936032</v>
      </c>
      <c r="M260" s="6">
        <f t="shared" ref="M260" si="1190">G260-G$1088</f>
        <v>-0.7950336427230873</v>
      </c>
      <c r="N260" s="6">
        <f t="shared" ref="N260" si="1191">H260-H$1088</f>
        <v>-0.85644340205037928</v>
      </c>
      <c r="O260" s="6">
        <f t="shared" ref="O260" si="1192">I260-I$1088</f>
        <v>-0.98039513538794409</v>
      </c>
      <c r="Q260" s="6">
        <f>K260-logHir!K260</f>
        <v>-0.32483549095836572</v>
      </c>
      <c r="R260" s="6">
        <f>L260-logHir!L260</f>
        <v>-0.62469386205045474</v>
      </c>
      <c r="S260" s="6">
        <f>M260-logHir!M260</f>
        <v>-0.53997318849215858</v>
      </c>
      <c r="T260" s="6">
        <f>N260-logHir!N260</f>
        <v>-0.70162812959685716</v>
      </c>
      <c r="U260" s="6">
        <f>O260-logHir!O260</f>
        <v>-0.71369570281872363</v>
      </c>
    </row>
    <row r="261" spans="1:21" x14ac:dyDescent="0.15">
      <c r="A261" s="1">
        <v>12</v>
      </c>
      <c r="B261" s="1" t="s">
        <v>110</v>
      </c>
      <c r="C261" s="1">
        <v>5</v>
      </c>
      <c r="D261" s="1" t="s">
        <v>157</v>
      </c>
      <c r="E261" s="4">
        <f>IF(資本ストック!E261&gt;0,LN(資本ストック!E261),0)</f>
        <v>9.7469761022205326</v>
      </c>
      <c r="F261" s="4">
        <f>IF(資本ストック!F261&gt;0,LN(資本ストック!F261),0)</f>
        <v>10.463021684881175</v>
      </c>
      <c r="G261" s="4">
        <f>IF(資本ストック!G261&gt;0,LN(資本ストック!G261),0)</f>
        <v>11.157403456873329</v>
      </c>
      <c r="H261" s="4">
        <f>IF(資本ストック!H261&gt;0,LN(資本ストック!H261),0)</f>
        <v>11.522782073972941</v>
      </c>
      <c r="I261" s="4">
        <f>IF(資本ストック!I261&gt;0,LN(資本ストック!I261),0)</f>
        <v>11.468617215863983</v>
      </c>
      <c r="K261" s="6">
        <f t="shared" ref="K261" si="1193">E261-E$1089</f>
        <v>-0.43145694466477025</v>
      </c>
      <c r="L261" s="6">
        <f t="shared" ref="L261" si="1194">F261-F$1089</f>
        <v>-9.9434043791724491E-2</v>
      </c>
      <c r="M261" s="6">
        <f t="shared" ref="M261" si="1195">G261-G$1089</f>
        <v>0.15193529183468257</v>
      </c>
      <c r="N261" s="6">
        <f t="shared" ref="N261" si="1196">H261-H$1089</f>
        <v>0.21345909768799309</v>
      </c>
      <c r="O261" s="6">
        <f t="shared" ref="O261" si="1197">I261-I$1089</f>
        <v>0.11789802755527212</v>
      </c>
      <c r="Q261" s="6">
        <f>K261-logHir!K261</f>
        <v>-0.53252556784052807</v>
      </c>
      <c r="R261" s="6">
        <f>L261-logHir!L261</f>
        <v>-0.34667164821371976</v>
      </c>
      <c r="S261" s="6">
        <f>M261-logHir!M261</f>
        <v>-0.28451204528079899</v>
      </c>
      <c r="T261" s="6">
        <f>N261-logHir!N261</f>
        <v>-0.32707187650925817</v>
      </c>
      <c r="U261" s="6">
        <f>O261-logHir!O261</f>
        <v>-0.5253969864115362</v>
      </c>
    </row>
    <row r="262" spans="1:21" x14ac:dyDescent="0.15">
      <c r="A262" s="1">
        <v>12</v>
      </c>
      <c r="B262" s="1" t="s">
        <v>110</v>
      </c>
      <c r="C262" s="1">
        <v>6</v>
      </c>
      <c r="D262" s="1" t="s">
        <v>49</v>
      </c>
      <c r="E262" s="4">
        <f>IF(資本ストック!E262&gt;0,LN(資本ストック!E262),0)</f>
        <v>13.348016738555733</v>
      </c>
      <c r="F262" s="4">
        <f>IF(資本ストック!F262&gt;0,LN(資本ストック!F262),0)</f>
        <v>13.814793628154774</v>
      </c>
      <c r="G262" s="4">
        <f>IF(資本ストック!G262&gt;0,LN(資本ストック!G262),0)</f>
        <v>14.136254331855326</v>
      </c>
      <c r="H262" s="4">
        <f>IF(資本ストック!H262&gt;0,LN(資本ストック!H262),0)</f>
        <v>14.329710394925689</v>
      </c>
      <c r="I262" s="4">
        <f>IF(資本ストック!I262&gt;0,LN(資本ストック!I262),0)</f>
        <v>14.460432792326982</v>
      </c>
      <c r="K262" s="6">
        <f t="shared" ref="K262" si="1198">E262-E$1090</f>
        <v>2.2688108308275599</v>
      </c>
      <c r="L262" s="6">
        <f t="shared" ref="L262" si="1199">F262-F$1090</f>
        <v>2.4200447104328884</v>
      </c>
      <c r="M262" s="6">
        <f t="shared" ref="M262" si="1200">G262-G$1090</f>
        <v>2.3608090355585745</v>
      </c>
      <c r="N262" s="6">
        <f t="shared" ref="N262" si="1201">H262-H$1090</f>
        <v>2.2965341949888014</v>
      </c>
      <c r="O262" s="6">
        <f t="shared" ref="O262" si="1202">I262-I$1090</f>
        <v>2.1732980418126306</v>
      </c>
      <c r="Q262" s="6">
        <f>K262-logHir!K262</f>
        <v>1.0591136851190743</v>
      </c>
      <c r="R262" s="6">
        <f>L262-logHir!L262</f>
        <v>0.97872371722084317</v>
      </c>
      <c r="S262" s="6">
        <f>M262-logHir!M262</f>
        <v>0.92400615309075818</v>
      </c>
      <c r="T262" s="6">
        <f>N262-logHir!N262</f>
        <v>0.77134643050209206</v>
      </c>
      <c r="U262" s="6">
        <f>O262-logHir!O262</f>
        <v>0.68304856130915148</v>
      </c>
    </row>
    <row r="263" spans="1:21" x14ac:dyDescent="0.15">
      <c r="A263" s="1">
        <v>12</v>
      </c>
      <c r="B263" s="1" t="s">
        <v>110</v>
      </c>
      <c r="C263" s="1">
        <v>7</v>
      </c>
      <c r="D263" s="1" t="s">
        <v>158</v>
      </c>
      <c r="E263" s="4">
        <f>IF(資本ストック!E263&gt;0,LN(資本ストック!E263),0)</f>
        <v>13.101232971179622</v>
      </c>
      <c r="F263" s="4">
        <f>IF(資本ストック!F263&gt;0,LN(資本ストック!F263),0)</f>
        <v>13.558709342056007</v>
      </c>
      <c r="G263" s="4">
        <f>IF(資本ストック!G263&gt;0,LN(資本ストック!G263),0)</f>
        <v>13.454812893016676</v>
      </c>
      <c r="H263" s="4">
        <f>IF(資本ストック!H263&gt;0,LN(資本ストック!H263),0)</f>
        <v>13.891568314596546</v>
      </c>
      <c r="I263" s="4">
        <f>IF(資本ストック!I263&gt;0,LN(資本ストック!I263),0)</f>
        <v>13.971063575750883</v>
      </c>
      <c r="K263" s="6">
        <f t="shared" ref="K263" si="1203">E263-E$1091</f>
        <v>3.8225938348076625</v>
      </c>
      <c r="L263" s="6">
        <f t="shared" ref="L263" si="1204">F263-F$1091</f>
        <v>3.5573462880516082</v>
      </c>
      <c r="M263" s="6">
        <f t="shared" ref="M263" si="1205">G263-G$1091</f>
        <v>3.4822727302142287</v>
      </c>
      <c r="N263" s="6">
        <f t="shared" ref="N263" si="1206">H263-H$1091</f>
        <v>3.4037397990755149</v>
      </c>
      <c r="O263" s="6">
        <f t="shared" ref="O263" si="1207">I263-I$1091</f>
        <v>3.4420169866807271</v>
      </c>
      <c r="Q263" s="6">
        <f>K263-logHir!K263</f>
        <v>1.5067742315235142</v>
      </c>
      <c r="R263" s="6">
        <f>L263-logHir!L263</f>
        <v>0.80787639208905837</v>
      </c>
      <c r="S263" s="6">
        <f>M263-logHir!M263</f>
        <v>0.96720625089588452</v>
      </c>
      <c r="T263" s="6">
        <f>N263-logHir!N263</f>
        <v>0.7199282966321503</v>
      </c>
      <c r="U263" s="6">
        <f>O263-logHir!O263</f>
        <v>1.2456870704269596</v>
      </c>
    </row>
    <row r="264" spans="1:21" x14ac:dyDescent="0.15">
      <c r="A264" s="1">
        <v>12</v>
      </c>
      <c r="B264" s="1" t="s">
        <v>110</v>
      </c>
      <c r="C264" s="1">
        <v>8</v>
      </c>
      <c r="D264" s="1" t="s">
        <v>159</v>
      </c>
      <c r="E264" s="4">
        <f>IF(資本ストック!E264&gt;0,LN(資本ストック!E264),0)</f>
        <v>11.664482275304699</v>
      </c>
      <c r="F264" s="4">
        <f>IF(資本ストック!F264&gt;0,LN(資本ストック!F264),0)</f>
        <v>12.062684159662595</v>
      </c>
      <c r="G264" s="4">
        <f>IF(資本ストック!G264&gt;0,LN(資本ストック!G264),0)</f>
        <v>12.394981294710291</v>
      </c>
      <c r="H264" s="4">
        <f>IF(資本ストック!H264&gt;0,LN(資本ストック!H264),0)</f>
        <v>12.41517379949685</v>
      </c>
      <c r="I264" s="4">
        <f>IF(資本ストック!I264&gt;0,LN(資本ストック!I264),0)</f>
        <v>12.40229303758659</v>
      </c>
      <c r="K264" s="6">
        <f t="shared" ref="K264" si="1208">E264-E$1092</f>
        <v>0.8809983012286704</v>
      </c>
      <c r="L264" s="6">
        <f t="shared" ref="L264" si="1209">F264-F$1092</f>
        <v>1.0275306355719831</v>
      </c>
      <c r="M264" s="6">
        <f t="shared" ref="M264" si="1210">G264-G$1092</f>
        <v>1.0935337384703345</v>
      </c>
      <c r="N264" s="6">
        <f t="shared" ref="N264" si="1211">H264-H$1092</f>
        <v>1.0576252427967656</v>
      </c>
      <c r="O264" s="6">
        <f t="shared" ref="O264" si="1212">I264-I$1092</f>
        <v>1.0976112016451474</v>
      </c>
      <c r="Q264" s="6">
        <f>K264-logHir!K264</f>
        <v>0.50721455038204866</v>
      </c>
      <c r="R264" s="6">
        <f>L264-logHir!L264</f>
        <v>0.67246458921148466</v>
      </c>
      <c r="S264" s="6">
        <f>M264-logHir!M264</f>
        <v>0.53283495618587651</v>
      </c>
      <c r="T264" s="6">
        <f>N264-logHir!N264</f>
        <v>0.44422677837772184</v>
      </c>
      <c r="U264" s="6">
        <f>O264-logHir!O264</f>
        <v>0.42462695511757964</v>
      </c>
    </row>
    <row r="265" spans="1:21" x14ac:dyDescent="0.15">
      <c r="A265" s="1">
        <v>12</v>
      </c>
      <c r="B265" s="1" t="s">
        <v>110</v>
      </c>
      <c r="C265" s="1">
        <v>9</v>
      </c>
      <c r="D265" s="1" t="s">
        <v>160</v>
      </c>
      <c r="E265" s="4">
        <f>IF(資本ストック!E265&gt;0,LN(資本ストック!E265),0)</f>
        <v>14.144617980381369</v>
      </c>
      <c r="F265" s="4">
        <f>IF(資本ストック!F265&gt;0,LN(資本ストック!F265),0)</f>
        <v>14.562551856784362</v>
      </c>
      <c r="G265" s="4">
        <f>IF(資本ストック!G265&gt;0,LN(資本ストック!G265),0)</f>
        <v>14.679880210901139</v>
      </c>
      <c r="H265" s="4">
        <f>IF(資本ストック!H265&gt;0,LN(資本ストック!H265),0)</f>
        <v>14.692186667549938</v>
      </c>
      <c r="I265" s="4">
        <f>IF(資本ストック!I265&gt;0,LN(資本ストック!I265),0)</f>
        <v>14.687615916906585</v>
      </c>
      <c r="K265" s="6">
        <f t="shared" ref="K265" si="1213">E265-E$1093</f>
        <v>2.8878098206736329</v>
      </c>
      <c r="L265" s="6">
        <f t="shared" ref="L265" si="1214">F265-F$1093</f>
        <v>2.7198804708086062</v>
      </c>
      <c r="M265" s="6">
        <f t="shared" ref="M265" si="1215">G265-G$1093</f>
        <v>2.5266953586476628</v>
      </c>
      <c r="N265" s="6">
        <f t="shared" ref="N265" si="1216">H265-H$1093</f>
        <v>2.4517815171457116</v>
      </c>
      <c r="O265" s="6">
        <f t="shared" ref="O265" si="1217">I265-I$1093</f>
        <v>2.3566797713978254</v>
      </c>
      <c r="Q265" s="6">
        <f>K265-logHir!K265</f>
        <v>1.1201046761792774</v>
      </c>
      <c r="R265" s="6">
        <f>L265-logHir!L265</f>
        <v>0.80305581751804134</v>
      </c>
      <c r="S265" s="6">
        <f>M265-logHir!M265</f>
        <v>0.62345543001996617</v>
      </c>
      <c r="T265" s="6">
        <f>N265-logHir!N265</f>
        <v>0.61320152896288427</v>
      </c>
      <c r="U265" s="6">
        <f>O265-logHir!O265</f>
        <v>0.66036454487285212</v>
      </c>
    </row>
    <row r="266" spans="1:21" x14ac:dyDescent="0.15">
      <c r="A266" s="1">
        <v>12</v>
      </c>
      <c r="B266" s="1" t="s">
        <v>110</v>
      </c>
      <c r="C266" s="1">
        <v>10</v>
      </c>
      <c r="D266" s="1" t="s">
        <v>161</v>
      </c>
      <c r="E266" s="4">
        <f>IF(資本ストック!E266&gt;0,LN(資本ストック!E266),0)</f>
        <v>12.099201479011363</v>
      </c>
      <c r="F266" s="4">
        <f>IF(資本ストック!F266&gt;0,LN(資本ストック!F266),0)</f>
        <v>12.164695580225478</v>
      </c>
      <c r="G266" s="4">
        <f>IF(資本ストック!G266&gt;0,LN(資本ストック!G266),0)</f>
        <v>12.522659138135706</v>
      </c>
      <c r="H266" s="4">
        <f>IF(資本ストック!H266&gt;0,LN(資本ストック!H266),0)</f>
        <v>12.722519041608294</v>
      </c>
      <c r="I266" s="4">
        <f>IF(資本ストック!I266&gt;0,LN(資本ストック!I266),0)</f>
        <v>12.664819273141012</v>
      </c>
      <c r="K266" s="6">
        <f t="shared" ref="K266" si="1218">E266-E$1094</f>
        <v>1.8578815010644298</v>
      </c>
      <c r="L266" s="6">
        <f t="shared" ref="L266" si="1219">F266-F$1094</f>
        <v>1.5533637582411739</v>
      </c>
      <c r="M266" s="6">
        <f t="shared" ref="M266" si="1220">G266-G$1094</f>
        <v>1.4576854952107556</v>
      </c>
      <c r="N266" s="6">
        <f t="shared" ref="N266" si="1221">H266-H$1094</f>
        <v>1.3898505521141313</v>
      </c>
      <c r="O266" s="6">
        <f t="shared" ref="O266" si="1222">I266-I$1094</f>
        <v>1.3287089352004724</v>
      </c>
      <c r="Q266" s="6">
        <f>K266-logHir!K266</f>
        <v>0.64416248822338673</v>
      </c>
      <c r="R266" s="6">
        <f>L266-logHir!L266</f>
        <v>0.38482267314660312</v>
      </c>
      <c r="S266" s="6">
        <f>M266-logHir!M266</f>
        <v>0.30251517641137582</v>
      </c>
      <c r="T266" s="6">
        <f>N266-logHir!N266</f>
        <v>0.32508422860213493</v>
      </c>
      <c r="U266" s="6">
        <f>O266-logHir!O266</f>
        <v>0.22939270528460654</v>
      </c>
    </row>
    <row r="267" spans="1:21" x14ac:dyDescent="0.15">
      <c r="A267" s="1">
        <v>12</v>
      </c>
      <c r="B267" s="1" t="s">
        <v>110</v>
      </c>
      <c r="C267" s="1">
        <v>11</v>
      </c>
      <c r="D267" s="1" t="s">
        <v>162</v>
      </c>
      <c r="E267" s="4">
        <f>IF(資本ストック!E267&gt;0,LN(資本ストック!E267),0)</f>
        <v>11.6018039305663</v>
      </c>
      <c r="F267" s="4">
        <f>IF(資本ストック!F267&gt;0,LN(資本ストック!F267),0)</f>
        <v>12.037536716667827</v>
      </c>
      <c r="G267" s="4">
        <f>IF(資本ストック!G267&gt;0,LN(資本ストック!G267),0)</f>
        <v>12.796205581131261</v>
      </c>
      <c r="H267" s="4">
        <f>IF(資本ストック!H267&gt;0,LN(資本ストック!H267),0)</f>
        <v>13.167935607622187</v>
      </c>
      <c r="I267" s="4">
        <f>IF(資本ストック!I267&gt;0,LN(資本ストック!I267),0)</f>
        <v>13.158811765589132</v>
      </c>
      <c r="K267" s="6">
        <f t="shared" ref="K267" si="1223">E267-E$1095</f>
        <v>0.78560331958793483</v>
      </c>
      <c r="L267" s="6">
        <f t="shared" ref="L267" si="1224">F267-F$1095</f>
        <v>0.81977841876428315</v>
      </c>
      <c r="M267" s="6">
        <f t="shared" ref="M267" si="1225">G267-G$1095</f>
        <v>0.86957625114231085</v>
      </c>
      <c r="N267" s="6">
        <f t="shared" ref="N267" si="1226">H267-H$1095</f>
        <v>0.82402052283300975</v>
      </c>
      <c r="O267" s="6">
        <f t="shared" ref="O267" si="1227">I267-I$1095</f>
        <v>0.65206356789146547</v>
      </c>
      <c r="Q267" s="6">
        <f>K267-logHir!K267</f>
        <v>0.20304509253848124</v>
      </c>
      <c r="R267" s="6">
        <f>L267-logHir!L267</f>
        <v>0.16632517164612537</v>
      </c>
      <c r="S267" s="6">
        <f>M267-logHir!M267</f>
        <v>0.1070078524094864</v>
      </c>
      <c r="T267" s="6">
        <f>N267-logHir!N267</f>
        <v>0.17197119345724765</v>
      </c>
      <c r="U267" s="6">
        <f>O267-logHir!O267</f>
        <v>0.10539521851012879</v>
      </c>
    </row>
    <row r="268" spans="1:21" x14ac:dyDescent="0.15">
      <c r="A268" s="1">
        <v>12</v>
      </c>
      <c r="B268" s="1" t="s">
        <v>110</v>
      </c>
      <c r="C268" s="1">
        <v>12</v>
      </c>
      <c r="D268" s="1" t="s">
        <v>163</v>
      </c>
      <c r="E268" s="4">
        <f>IF(資本ストック!E268&gt;0,LN(資本ストック!E268),0)</f>
        <v>11.551031558971793</v>
      </c>
      <c r="F268" s="4">
        <f>IF(資本ストック!F268&gt;0,LN(資本ストック!F268),0)</f>
        <v>11.995186882856938</v>
      </c>
      <c r="G268" s="4">
        <f>IF(資本ストック!G268&gt;0,LN(資本ストック!G268),0)</f>
        <v>13.320220405769119</v>
      </c>
      <c r="H268" s="4">
        <f>IF(資本ストック!H268&gt;0,LN(資本ストック!H268),0)</f>
        <v>13.947374768508181</v>
      </c>
      <c r="I268" s="4">
        <f>IF(資本ストック!I268&gt;0,LN(資本ストック!I268),0)</f>
        <v>14.336642625395829</v>
      </c>
      <c r="K268" s="6">
        <f t="shared" ref="K268" si="1228">E268-E$1096</f>
        <v>1.4197849205547808</v>
      </c>
      <c r="L268" s="6">
        <f t="shared" ref="L268" si="1229">F268-F$1096</f>
        <v>0.97394852966844603</v>
      </c>
      <c r="M268" s="6">
        <f t="shared" ref="M268" si="1230">G268-G$1096</f>
        <v>0.83526479228675221</v>
      </c>
      <c r="N268" s="6">
        <f t="shared" ref="N268" si="1231">H268-H$1096</f>
        <v>0.79999371491871862</v>
      </c>
      <c r="O268" s="6">
        <f t="shared" ref="O268" si="1232">I268-I$1096</f>
        <v>0.96946051990122584</v>
      </c>
      <c r="Q268" s="6">
        <f>K268-logHir!K268</f>
        <v>0.52112348382750184</v>
      </c>
      <c r="R268" s="6">
        <f>L268-logHir!L268</f>
        <v>0.24051594859516001</v>
      </c>
      <c r="S268" s="6">
        <f>M268-logHir!M268</f>
        <v>0.15992802222394964</v>
      </c>
      <c r="T268" s="6">
        <f>N268-logHir!N268</f>
        <v>0.25660360721973596</v>
      </c>
      <c r="U268" s="6">
        <f>O268-logHir!O268</f>
        <v>0.62265730339135317</v>
      </c>
    </row>
    <row r="269" spans="1:21" x14ac:dyDescent="0.15">
      <c r="A269" s="1">
        <v>12</v>
      </c>
      <c r="B269" s="1" t="s">
        <v>110</v>
      </c>
      <c r="C269" s="1">
        <v>13</v>
      </c>
      <c r="D269" s="1" t="s">
        <v>164</v>
      </c>
      <c r="E269" s="4">
        <f>IF(資本ストック!E269&gt;0,LN(資本ストック!E269),0)</f>
        <v>10.377935656923368</v>
      </c>
      <c r="F269" s="4">
        <f>IF(資本ストック!F269&gt;0,LN(資本ストック!F269),0)</f>
        <v>11.453705828952007</v>
      </c>
      <c r="G269" s="4">
        <f>IF(資本ストック!G269&gt;0,LN(資本ストック!G269),0)</f>
        <v>11.545166054600903</v>
      </c>
      <c r="H269" s="4">
        <f>IF(資本ストック!H269&gt;0,LN(資本ストック!H269),0)</f>
        <v>11.654319525995676</v>
      </c>
      <c r="I269" s="4">
        <f>IF(資本ストック!I269&gt;0,LN(資本ストック!I269),0)</f>
        <v>11.367379195509578</v>
      </c>
      <c r="K269" s="6">
        <f t="shared" ref="K269" si="1233">E269-E$1097</f>
        <v>0.74719994961190217</v>
      </c>
      <c r="L269" s="6">
        <f t="shared" ref="L269" si="1234">F269-F$1097</f>
        <v>0.41120823781272087</v>
      </c>
      <c r="M269" s="6">
        <f t="shared" ref="M269" si="1235">G269-G$1097</f>
        <v>-8.7702882568292395E-2</v>
      </c>
      <c r="N269" s="6">
        <f t="shared" ref="N269" si="1236">H269-H$1097</f>
        <v>-0.32838114137674701</v>
      </c>
      <c r="O269" s="6">
        <f t="shared" ref="O269" si="1237">I269-I$1097</f>
        <v>-0.7982127898651612</v>
      </c>
      <c r="Q269" s="6">
        <f>K269-logHir!K269</f>
        <v>0.31544301982738077</v>
      </c>
      <c r="R269" s="6">
        <f>L269-logHir!L269</f>
        <v>9.1345350227214794E-2</v>
      </c>
      <c r="S269" s="6">
        <f>M269-logHir!M269</f>
        <v>-0.13688408027200261</v>
      </c>
      <c r="T269" s="6">
        <f>N269-logHir!N269</f>
        <v>-0.33225467299343769</v>
      </c>
      <c r="U269" s="6">
        <f>O269-logHir!O269</f>
        <v>-0.57442592186113117</v>
      </c>
    </row>
    <row r="270" spans="1:21" x14ac:dyDescent="0.15">
      <c r="A270" s="1">
        <v>12</v>
      </c>
      <c r="B270" s="1" t="s">
        <v>110</v>
      </c>
      <c r="C270" s="1">
        <v>14</v>
      </c>
      <c r="D270" s="1" t="s">
        <v>165</v>
      </c>
      <c r="E270" s="4">
        <f>IF(資本ストック!E270&gt;0,LN(資本ストック!E270),0)</f>
        <v>9.9579617586744984</v>
      </c>
      <c r="F270" s="4">
        <f>IF(資本ストック!F270&gt;0,LN(資本ストック!F270),0)</f>
        <v>10.824413409375191</v>
      </c>
      <c r="G270" s="4">
        <f>IF(資本ストック!G270&gt;0,LN(資本ストック!G270),0)</f>
        <v>11.463527526218053</v>
      </c>
      <c r="H270" s="4">
        <f>IF(資本ストック!H270&gt;0,LN(資本ストック!H270),0)</f>
        <v>11.643036442141009</v>
      </c>
      <c r="I270" s="4">
        <f>IF(資本ストック!I270&gt;0,LN(資本ストック!I270),0)</f>
        <v>11.498842196370436</v>
      </c>
      <c r="K270" s="6">
        <f t="shared" ref="K270" si="1238">E270-E$1098</f>
        <v>3.6237169693519737</v>
      </c>
      <c r="L270" s="6">
        <f t="shared" ref="L270" si="1239">F270-F$1098</f>
        <v>2.447442845470805</v>
      </c>
      <c r="M270" s="6">
        <f t="shared" ref="M270" si="1240">G270-G$1098</f>
        <v>2.0671057817540124</v>
      </c>
      <c r="N270" s="6">
        <f t="shared" ref="N270" si="1241">H270-H$1098</f>
        <v>1.735846944299686</v>
      </c>
      <c r="O270" s="6">
        <f t="shared" ref="O270" si="1242">I270-I$1098</f>
        <v>1.3591125501164658</v>
      </c>
      <c r="Q270" s="6">
        <f>K270-logHir!K270</f>
        <v>1.5966758431090575</v>
      </c>
      <c r="R270" s="6">
        <f>L270-logHir!L270</f>
        <v>0.81922786096716038</v>
      </c>
      <c r="S270" s="6">
        <f>M270-logHir!M270</f>
        <v>0.70534868485801638</v>
      </c>
      <c r="T270" s="6">
        <f>N270-logHir!N270</f>
        <v>0.6464290522069529</v>
      </c>
      <c r="U270" s="6">
        <f>O270-logHir!O270</f>
        <v>-6.0455535502681457E-2</v>
      </c>
    </row>
    <row r="271" spans="1:21" x14ac:dyDescent="0.15">
      <c r="A271" s="1">
        <v>12</v>
      </c>
      <c r="B271" s="1" t="s">
        <v>110</v>
      </c>
      <c r="C271" s="1">
        <v>15</v>
      </c>
      <c r="D271" s="1" t="s">
        <v>166</v>
      </c>
      <c r="E271" s="4">
        <f>IF(資本ストック!E271&gt;0,LN(資本ストック!E271),0)</f>
        <v>11.955039212616722</v>
      </c>
      <c r="F271" s="4">
        <f>IF(資本ストック!F271&gt;0,LN(資本ストック!F271),0)</f>
        <v>12.443494783256925</v>
      </c>
      <c r="G271" s="4">
        <f>IF(資本ストック!G271&gt;0,LN(資本ストック!G271),0)</f>
        <v>13.234775151939481</v>
      </c>
      <c r="H271" s="4">
        <f>IF(資本ストック!H271&gt;0,LN(資本ストック!H271),0)</f>
        <v>13.468196579569238</v>
      </c>
      <c r="I271" s="4">
        <f>IF(資本ストック!I271&gt;0,LN(資本ストック!I271),0)</f>
        <v>13.466930516420136</v>
      </c>
      <c r="K271" s="6">
        <f t="shared" ref="K271" si="1243">E271-E$1099</f>
        <v>0.90257489873367547</v>
      </c>
      <c r="L271" s="6">
        <f t="shared" ref="L271" si="1244">F271-F$1099</f>
        <v>0.74957376929095076</v>
      </c>
      <c r="M271" s="6">
        <f t="shared" ref="M271" si="1245">G271-G$1099</f>
        <v>0.93653712779494569</v>
      </c>
      <c r="N271" s="6">
        <f t="shared" ref="N271" si="1246">H271-H$1099</f>
        <v>0.86501866985222442</v>
      </c>
      <c r="O271" s="6">
        <f t="shared" ref="O271" si="1247">I271-I$1099</f>
        <v>0.78843155500337048</v>
      </c>
      <c r="Q271" s="6">
        <f>K271-logHir!K271</f>
        <v>0.55768757552852222</v>
      </c>
      <c r="R271" s="6">
        <f>L271-logHir!L271</f>
        <v>0.30505921443349848</v>
      </c>
      <c r="S271" s="6">
        <f>M271-logHir!M271</f>
        <v>0.27697081061486273</v>
      </c>
      <c r="T271" s="6">
        <f>N271-logHir!N271</f>
        <v>0.21735381279595245</v>
      </c>
      <c r="U271" s="6">
        <f>O271-logHir!O271</f>
        <v>0.18679769659478573</v>
      </c>
    </row>
    <row r="272" spans="1:21" x14ac:dyDescent="0.15">
      <c r="A272" s="1">
        <v>12</v>
      </c>
      <c r="B272" s="1" t="s">
        <v>60</v>
      </c>
      <c r="C272" s="1">
        <v>16</v>
      </c>
      <c r="D272" s="1" t="s">
        <v>149</v>
      </c>
      <c r="E272" s="4">
        <f>IF(資本ストック!E272&gt;0,LN(資本ストック!E272),0)</f>
        <v>12.959486251334681</v>
      </c>
      <c r="F272" s="4">
        <f>IF(資本ストック!F272&gt;0,LN(資本ストック!F272),0)</f>
        <v>13.121291017643697</v>
      </c>
      <c r="G272" s="4">
        <f>IF(資本ストック!G272&gt;0,LN(資本ストック!G272),0)</f>
        <v>14.038182084552581</v>
      </c>
      <c r="H272" s="4">
        <f>IF(資本ストック!H272&gt;0,LN(資本ストック!H272),0)</f>
        <v>13.88751411757446</v>
      </c>
      <c r="I272" s="4">
        <f>IF(資本ストック!I272&gt;0,LN(資本ストック!I272),0)</f>
        <v>13.86110023635622</v>
      </c>
      <c r="K272" s="6">
        <f t="shared" ref="K272" si="1248">E272-E$1100</f>
        <v>1.1009741195142233</v>
      </c>
      <c r="L272" s="6">
        <f t="shared" ref="L272" si="1249">F272-F$1100</f>
        <v>0.87077579105792857</v>
      </c>
      <c r="M272" s="6">
        <f t="shared" ref="M272" si="1250">G272-G$1100</f>
        <v>1.417365413323143</v>
      </c>
      <c r="N272" s="6">
        <f t="shared" ref="N272" si="1251">H272-H$1100</f>
        <v>0.87278048929038121</v>
      </c>
      <c r="O272" s="6">
        <f t="shared" ref="O272" si="1252">I272-I$1100</f>
        <v>0.9435808391549827</v>
      </c>
      <c r="Q272" s="6">
        <f>K272-logHir!K272</f>
        <v>0.49470113897183765</v>
      </c>
      <c r="R272" s="6">
        <f>L272-logHir!L272</f>
        <v>0.25343788545686863</v>
      </c>
      <c r="S272" s="6">
        <f>M272-logHir!M272</f>
        <v>0.5692167485714652</v>
      </c>
      <c r="T272" s="6">
        <f>N272-logHir!N272</f>
        <v>7.159166789335103E-2</v>
      </c>
      <c r="U272" s="6">
        <f>O272-logHir!O272</f>
        <v>0.12802695552909071</v>
      </c>
    </row>
    <row r="273" spans="1:21" x14ac:dyDescent="0.15">
      <c r="A273" s="1">
        <v>12</v>
      </c>
      <c r="B273" s="1" t="s">
        <v>60</v>
      </c>
      <c r="C273" s="1">
        <v>17</v>
      </c>
      <c r="D273" s="1" t="s">
        <v>150</v>
      </c>
      <c r="E273" s="4">
        <f>IF(資本ストック!E273&gt;0,LN(資本ストック!E273),0)</f>
        <v>13.81129188962888</v>
      </c>
      <c r="F273" s="4">
        <f>IF(資本ストック!F273&gt;0,LN(資本ストック!F273),0)</f>
        <v>14.917264379951954</v>
      </c>
      <c r="G273" s="4">
        <f>IF(資本ストック!G273&gt;0,LN(資本ストック!G273),0)</f>
        <v>15.263915827551942</v>
      </c>
      <c r="H273" s="4">
        <f>IF(資本ストック!H273&gt;0,LN(資本ストック!H273),0)</f>
        <v>15.625195006868395</v>
      </c>
      <c r="I273" s="4">
        <f>IF(資本ストック!I273&gt;0,LN(資本ストック!I273),0)</f>
        <v>15.806730596059008</v>
      </c>
      <c r="K273" s="6">
        <f t="shared" ref="K273" si="1253">E273-E$1101</f>
        <v>1.2108557849921677</v>
      </c>
      <c r="L273" s="6">
        <f t="shared" ref="L273" si="1254">F273-F$1101</f>
        <v>1.2638655069156126</v>
      </c>
      <c r="M273" s="6">
        <f t="shared" ref="M273" si="1255">G273-G$1101</f>
        <v>1.2590760875447327</v>
      </c>
      <c r="N273" s="6">
        <f t="shared" ref="N273" si="1256">H273-H$1101</f>
        <v>1.2606588095684383</v>
      </c>
      <c r="O273" s="6">
        <f t="shared" ref="O273" si="1257">I273-I$1101</f>
        <v>1.4637654064981227</v>
      </c>
      <c r="Q273" s="6">
        <f>K273-logHir!K273</f>
        <v>0.70515663488027869</v>
      </c>
      <c r="R273" s="6">
        <f>L273-logHir!L273</f>
        <v>0.32795061494072719</v>
      </c>
      <c r="S273" s="6">
        <f>M273-logHir!M273</f>
        <v>0.26540767674306665</v>
      </c>
      <c r="T273" s="6">
        <f>N273-logHir!N273</f>
        <v>0.23648644839944133</v>
      </c>
      <c r="U273" s="6">
        <f>O273-logHir!O273</f>
        <v>0.50727054670387872</v>
      </c>
    </row>
    <row r="274" spans="1:21" x14ac:dyDescent="0.15">
      <c r="A274" s="1">
        <v>12</v>
      </c>
      <c r="B274" s="1" t="s">
        <v>60</v>
      </c>
      <c r="C274" s="1">
        <v>18</v>
      </c>
      <c r="D274" s="1" t="s">
        <v>151</v>
      </c>
      <c r="E274" s="4">
        <f>IF(資本ストック!E274&gt;0,LN(資本ストック!E274),0)</f>
        <v>12.740497205810847</v>
      </c>
      <c r="F274" s="4">
        <f>IF(資本ストック!F274&gt;0,LN(資本ストック!F274),0)</f>
        <v>13.986375360131817</v>
      </c>
      <c r="G274" s="4">
        <f>IF(資本ストック!G274&gt;0,LN(資本ストック!G274),0)</f>
        <v>14.371344878579658</v>
      </c>
      <c r="H274" s="4">
        <f>IF(資本ストック!H274&gt;0,LN(資本ストック!H274),0)</f>
        <v>14.65549930433777</v>
      </c>
      <c r="I274" s="4">
        <f>IF(資本ストック!I274&gt;0,LN(資本ストック!I274),0)</f>
        <v>14.440562352629925</v>
      </c>
      <c r="K274" s="6">
        <f t="shared" ref="K274" si="1258">E274-E$1102</f>
        <v>0.82101280485054673</v>
      </c>
      <c r="L274" s="6">
        <f t="shared" ref="L274" si="1259">F274-F$1102</f>
        <v>0.85089000849601071</v>
      </c>
      <c r="M274" s="6">
        <f t="shared" ref="M274" si="1260">G274-G$1102</f>
        <v>0.9482553362941708</v>
      </c>
      <c r="N274" s="6">
        <f t="shared" ref="N274" si="1261">H274-H$1102</f>
        <v>1.1284046734331383</v>
      </c>
      <c r="O274" s="6">
        <f t="shared" ref="O274" si="1262">I274-I$1102</f>
        <v>1.0323989167840111</v>
      </c>
      <c r="Q274" s="6">
        <f>K274-logHir!K274</f>
        <v>0.44423266501258318</v>
      </c>
      <c r="R274" s="6">
        <f>L274-logHir!L274</f>
        <v>0.26957013274321895</v>
      </c>
      <c r="S274" s="6">
        <f>M274-logHir!M274</f>
        <v>0.20207285970013977</v>
      </c>
      <c r="T274" s="6">
        <f>N274-logHir!N274</f>
        <v>0.33533012829063047</v>
      </c>
      <c r="U274" s="6">
        <f>O274-logHir!O274</f>
        <v>0.11791577716052437</v>
      </c>
    </row>
    <row r="275" spans="1:21" x14ac:dyDescent="0.15">
      <c r="A275" s="1">
        <v>12</v>
      </c>
      <c r="B275" s="1" t="s">
        <v>60</v>
      </c>
      <c r="C275" s="1">
        <v>19</v>
      </c>
      <c r="D275" s="1" t="s">
        <v>152</v>
      </c>
      <c r="E275" s="4">
        <f>IF(資本ストック!E275&gt;0,LN(資本ストック!E275),0)</f>
        <v>12.125270791767466</v>
      </c>
      <c r="F275" s="4">
        <f>IF(資本ストック!F275&gt;0,LN(資本ストック!F275),0)</f>
        <v>12.289435539411285</v>
      </c>
      <c r="G275" s="4">
        <f>IF(資本ストック!G275&gt;0,LN(資本ストック!G275),0)</f>
        <v>13.111224245560303</v>
      </c>
      <c r="H275" s="4">
        <f>IF(資本ストック!H275&gt;0,LN(資本ストック!H275),0)</f>
        <v>13.220864095702833</v>
      </c>
      <c r="I275" s="4">
        <f>IF(資本ストック!I275&gt;0,LN(資本ストック!I275),0)</f>
        <v>13.72458680516808</v>
      </c>
      <c r="K275" s="6">
        <f t="shared" ref="K275" si="1263">E275-E$1103</f>
        <v>0.90068941379290379</v>
      </c>
      <c r="L275" s="6">
        <f t="shared" ref="L275" si="1264">F275-F$1103</f>
        <v>0.70031295357269485</v>
      </c>
      <c r="M275" s="6">
        <f t="shared" ref="M275" si="1265">G275-G$1103</f>
        <v>1.3094903937230864</v>
      </c>
      <c r="N275" s="6">
        <f t="shared" ref="N275" si="1266">H275-H$1103</f>
        <v>0.99805435381278151</v>
      </c>
      <c r="O275" s="6">
        <f t="shared" ref="O275" si="1267">I275-I$1103</f>
        <v>1.2120197262166652</v>
      </c>
      <c r="Q275" s="6">
        <f>K275-logHir!K275</f>
        <v>0.58247402603291043</v>
      </c>
      <c r="R275" s="6">
        <f>L275-logHir!L275</f>
        <v>8.2074504080180688E-2</v>
      </c>
      <c r="S275" s="6">
        <f>M275-logHir!M275</f>
        <v>0.47445224366375349</v>
      </c>
      <c r="T275" s="6">
        <f>N275-logHir!N275</f>
        <v>0.14520512568950394</v>
      </c>
      <c r="U275" s="6">
        <f>O275-logHir!O275</f>
        <v>0.37839259743421394</v>
      </c>
    </row>
    <row r="276" spans="1:21" x14ac:dyDescent="0.15">
      <c r="A276" s="1">
        <v>12</v>
      </c>
      <c r="B276" s="1" t="s">
        <v>60</v>
      </c>
      <c r="C276" s="1">
        <v>20</v>
      </c>
      <c r="D276" s="1" t="s">
        <v>153</v>
      </c>
      <c r="E276" s="4">
        <f>IF(資本ストック!E276&gt;0,LN(資本ストック!E276),0)</f>
        <v>12.704269082858529</v>
      </c>
      <c r="F276" s="4">
        <f>IF(資本ストック!F276&gt;0,LN(資本ストック!F276),0)</f>
        <v>14.213645994490877</v>
      </c>
      <c r="G276" s="4">
        <f>IF(資本ストック!G276&gt;0,LN(資本ストック!G276),0)</f>
        <v>15.510282629015236</v>
      </c>
      <c r="H276" s="4">
        <f>IF(資本ストック!H276&gt;0,LN(資本ストック!H276),0)</f>
        <v>15.694916733770922</v>
      </c>
      <c r="I276" s="4">
        <f>IF(資本ストック!I276&gt;0,LN(資本ストック!I276),0)</f>
        <v>15.715052518851849</v>
      </c>
      <c r="K276" s="6">
        <f t="shared" ref="K276" si="1268">E276-E$1104</f>
        <v>1.7737693102398318</v>
      </c>
      <c r="L276" s="6">
        <f t="shared" ref="L276" si="1269">F276-F$1104</f>
        <v>1.2453789896422958</v>
      </c>
      <c r="M276" s="6">
        <f t="shared" ref="M276" si="1270">G276-G$1104</f>
        <v>1.6893291635328218</v>
      </c>
      <c r="N276" s="6">
        <f t="shared" ref="N276" si="1271">H276-H$1104</f>
        <v>1.483814290683112</v>
      </c>
      <c r="O276" s="6">
        <f t="shared" ref="O276" si="1272">I276-I$1104</f>
        <v>1.512099877362008</v>
      </c>
      <c r="Q276" s="6">
        <f>K276-logHir!K276</f>
        <v>0.49000468310210543</v>
      </c>
      <c r="R276" s="6">
        <f>L276-logHir!L276</f>
        <v>-0.21046989506846892</v>
      </c>
      <c r="S276" s="6">
        <f>M276-logHir!M276</f>
        <v>9.5071314405592133E-2</v>
      </c>
      <c r="T276" s="6">
        <f>N276-logHir!N276</f>
        <v>-8.0431071051153324E-2</v>
      </c>
      <c r="U276" s="6">
        <f>O276-logHir!O276</f>
        <v>-1.423592836023424E-2</v>
      </c>
    </row>
    <row r="277" spans="1:21" x14ac:dyDescent="0.15">
      <c r="A277" s="1">
        <v>12</v>
      </c>
      <c r="B277" s="1" t="s">
        <v>60</v>
      </c>
      <c r="C277" s="1">
        <v>21</v>
      </c>
      <c r="D277" s="1" t="s">
        <v>154</v>
      </c>
      <c r="E277" s="4">
        <f>IF(資本ストック!E277&gt;0,LN(資本ストック!E277),0)</f>
        <v>14.568105014176963</v>
      </c>
      <c r="F277" s="4">
        <f>IF(資本ストック!F277&gt;0,LN(資本ストック!F277),0)</f>
        <v>14.90873835150801</v>
      </c>
      <c r="G277" s="4">
        <f>IF(資本ストック!G277&gt;0,LN(資本ストック!G277),0)</f>
        <v>15.561541938450375</v>
      </c>
      <c r="H277" s="4">
        <f>IF(資本ストック!H277&gt;0,LN(資本ストック!H277),0)</f>
        <v>16.06493727766135</v>
      </c>
      <c r="I277" s="4">
        <f>IF(資本ストック!I277&gt;0,LN(資本ストック!I277),0)</f>
        <v>16.284616679769091</v>
      </c>
      <c r="K277" s="6">
        <f t="shared" ref="K277" si="1273">E277-E$1105</f>
        <v>1.9761095241572768</v>
      </c>
      <c r="L277" s="6">
        <f t="shared" ref="L277" si="1274">F277-F$1105</f>
        <v>1.2309849663479593</v>
      </c>
      <c r="M277" s="6">
        <f t="shared" ref="M277" si="1275">G277-G$1105</f>
        <v>1.4226651936738026</v>
      </c>
      <c r="N277" s="6">
        <f t="shared" ref="N277" si="1276">H277-H$1105</f>
        <v>1.5144156534094435</v>
      </c>
      <c r="O277" s="6">
        <f t="shared" ref="O277" si="1277">I277-I$1105</f>
        <v>1.6798501317820627</v>
      </c>
      <c r="Q277" s="6">
        <f>K277-logHir!K277</f>
        <v>1.502838050670201</v>
      </c>
      <c r="R277" s="6">
        <f>L277-logHir!L277</f>
        <v>0.46605402336945012</v>
      </c>
      <c r="S277" s="6">
        <f>M277-logHir!M277</f>
        <v>0.40859888357953089</v>
      </c>
      <c r="T277" s="6">
        <f>N277-logHir!N277</f>
        <v>0.37834579889886477</v>
      </c>
      <c r="U277" s="6">
        <f>O277-logHir!O277</f>
        <v>0.47972313894275054</v>
      </c>
    </row>
    <row r="278" spans="1:21" x14ac:dyDescent="0.15">
      <c r="A278" s="1">
        <v>12</v>
      </c>
      <c r="B278" s="1" t="s">
        <v>11</v>
      </c>
      <c r="C278" s="1">
        <v>22</v>
      </c>
      <c r="D278" s="1" t="s">
        <v>146</v>
      </c>
      <c r="E278" s="4">
        <f>IF(資本ストック!E278&gt;0,LN(資本ストック!E278),0)</f>
        <v>13.278088575600618</v>
      </c>
      <c r="F278" s="4">
        <f>IF(資本ストック!F278&gt;0,LN(資本ストック!F278),0)</f>
        <v>14.419636286095653</v>
      </c>
      <c r="G278" s="4">
        <f>IF(資本ストック!G278&gt;0,LN(資本ストック!G278),0)</f>
        <v>15.520975438850595</v>
      </c>
      <c r="H278" s="4">
        <f>IF(資本ストック!H278&gt;0,LN(資本ストック!H278),0)</f>
        <v>15.750714219922806</v>
      </c>
      <c r="I278" s="4">
        <f>IF(資本ストック!I278&gt;0,LN(資本ストック!I278),0)</f>
        <v>15.870785787666341</v>
      </c>
      <c r="K278" s="6">
        <f t="shared" ref="K278" si="1278">E278-E$1106</f>
        <v>1.0920025909073789</v>
      </c>
      <c r="L278" s="6">
        <f t="shared" ref="L278" si="1279">F278-F$1106</f>
        <v>0.93052439022487299</v>
      </c>
      <c r="M278" s="6">
        <f t="shared" ref="M278" si="1280">G278-G$1106</f>
        <v>1.1205433477303117</v>
      </c>
      <c r="N278" s="6">
        <f t="shared" ref="N278" si="1281">H278-H$1106</f>
        <v>0.89580200864532777</v>
      </c>
      <c r="O278" s="6">
        <f t="shared" ref="O278" si="1282">I278-I$1106</f>
        <v>0.96944954430614949</v>
      </c>
      <c r="Q278" s="6">
        <f>K278-logHir!K278</f>
        <v>0.67479194352526584</v>
      </c>
      <c r="R278" s="6">
        <f>L278-logHir!L278</f>
        <v>0.26270096210030758</v>
      </c>
      <c r="S278" s="6">
        <f>M278-logHir!M278</f>
        <v>0.22213836253178165</v>
      </c>
      <c r="T278" s="6">
        <f>N278-logHir!N278</f>
        <v>-0.10156614450926682</v>
      </c>
      <c r="U278" s="6">
        <f>O278-logHir!O278</f>
        <v>-1.8234057019119732E-2</v>
      </c>
    </row>
    <row r="279" spans="1:21" x14ac:dyDescent="0.15">
      <c r="A279" s="1">
        <v>12</v>
      </c>
      <c r="B279" s="1" t="s">
        <v>11</v>
      </c>
      <c r="C279" s="1">
        <v>23</v>
      </c>
      <c r="D279" s="1" t="s">
        <v>167</v>
      </c>
      <c r="E279" s="4">
        <f>IF(資本ストック!E279&gt;0,LN(資本ストック!E279),0)</f>
        <v>13.557424756317907</v>
      </c>
      <c r="F279" s="4">
        <f>IF(資本ストック!F279&gt;0,LN(資本ストック!F279),0)</f>
        <v>14.223775812462398</v>
      </c>
      <c r="G279" s="4">
        <f>IF(資本ストック!G279&gt;0,LN(資本ストック!G279),0)</f>
        <v>14.812938213682994</v>
      </c>
      <c r="H279" s="4">
        <f>IF(資本ストック!H279&gt;0,LN(資本ストック!H279),0)</f>
        <v>15.485041137773898</v>
      </c>
      <c r="I279" s="4">
        <f>IF(資本ストック!I279&gt;0,LN(資本ストック!I279),0)</f>
        <v>15.492852192449432</v>
      </c>
      <c r="K279" s="6">
        <f t="shared" ref="K279" si="1283">E279-E$1107</f>
        <v>0.8575790131865908</v>
      </c>
      <c r="L279" s="6">
        <f t="shared" ref="L279" si="1284">F279-F$1107</f>
        <v>0.72686612514777416</v>
      </c>
      <c r="M279" s="6">
        <f t="shared" ref="M279" si="1285">G279-G$1107</f>
        <v>0.81924589732846798</v>
      </c>
      <c r="N279" s="6">
        <f t="shared" ref="N279" si="1286">H279-H$1107</f>
        <v>0.89661003711965037</v>
      </c>
      <c r="O279" s="6">
        <f t="shared" ref="O279" si="1287">I279-I$1107</f>
        <v>0.86656729008620204</v>
      </c>
      <c r="Q279" s="6">
        <f>K279-logHir!K279</f>
        <v>0.41733353041022703</v>
      </c>
      <c r="R279" s="6">
        <f>L279-logHir!L279</f>
        <v>-3.9226122797266783E-3</v>
      </c>
      <c r="S279" s="6">
        <f>M279-logHir!M279</f>
        <v>1.1546145404661701E-2</v>
      </c>
      <c r="T279" s="6">
        <f>N279-logHir!N279</f>
        <v>8.7882537832879137E-2</v>
      </c>
      <c r="U279" s="6">
        <f>O279-logHir!O279</f>
        <v>5.2596959616311167E-2</v>
      </c>
    </row>
    <row r="280" spans="1:21" x14ac:dyDescent="0.15">
      <c r="A280" s="1">
        <v>13</v>
      </c>
      <c r="B280" s="1" t="s">
        <v>61</v>
      </c>
      <c r="C280" s="1">
        <v>1</v>
      </c>
      <c r="D280" s="1" t="s">
        <v>147</v>
      </c>
      <c r="E280" s="4">
        <f>IF(資本ストック!E280&gt;0,LN(資本ストック!E280),0)</f>
        <v>12.603182370280356</v>
      </c>
      <c r="F280" s="4">
        <f>IF(資本ストック!F280&gt;0,LN(資本ストック!F280),0)</f>
        <v>13.5440804075755</v>
      </c>
      <c r="G280" s="4">
        <f>IF(資本ストック!G280&gt;0,LN(資本ストック!G280),0)</f>
        <v>13.63520037912185</v>
      </c>
      <c r="H280" s="4">
        <f>IF(資本ストック!H280&gt;0,LN(資本ストック!H280),0)</f>
        <v>13.863525475907705</v>
      </c>
      <c r="I280" s="4">
        <f>IF(資本ストック!I280&gt;0,LN(資本ストック!I280),0)</f>
        <v>13.64428765869877</v>
      </c>
      <c r="K280" s="6">
        <f t="shared" ref="K280" si="1288">E280-E$1085</f>
        <v>-0.80996633813727392</v>
      </c>
      <c r="L280" s="6">
        <f t="shared" ref="L280" si="1289">F280-F$1085</f>
        <v>-9.4505313511088929E-2</v>
      </c>
      <c r="M280" s="6">
        <f t="shared" ref="M280" si="1290">G280-G$1085</f>
        <v>-0.35164611200841378</v>
      </c>
      <c r="N280" s="6">
        <f t="shared" ref="N280" si="1291">H280-H$1085</f>
        <v>-0.32238557257165823</v>
      </c>
      <c r="O280" s="6">
        <f t="shared" ref="O280" si="1292">I280-I$1085</f>
        <v>-0.55690839282621063</v>
      </c>
      <c r="Q280" s="6">
        <f>K280-logHir!K280</f>
        <v>0.35204743803785554</v>
      </c>
      <c r="R280" s="6">
        <f>L280-logHir!L280</f>
        <v>0.8774443052315295</v>
      </c>
      <c r="S280" s="6">
        <f>M280-logHir!M280</f>
        <v>0.34129960725723585</v>
      </c>
      <c r="T280" s="6">
        <f>N280-logHir!N280</f>
        <v>0.2489723798529635</v>
      </c>
      <c r="U280" s="6">
        <f>O280-logHir!O280</f>
        <v>-0.22959706097107535</v>
      </c>
    </row>
    <row r="281" spans="1:21" x14ac:dyDescent="0.15">
      <c r="A281" s="1">
        <v>13</v>
      </c>
      <c r="B281" s="1" t="s">
        <v>61</v>
      </c>
      <c r="C281" s="1">
        <v>2</v>
      </c>
      <c r="D281" s="1" t="s">
        <v>148</v>
      </c>
      <c r="E281" s="4">
        <f>IF(資本ストック!E281&gt;0,LN(資本ストック!E281),0)</f>
        <v>11.255132029421807</v>
      </c>
      <c r="F281" s="4">
        <f>IF(資本ストック!F281&gt;0,LN(資本ストック!F281),0)</f>
        <v>11.661915403396309</v>
      </c>
      <c r="G281" s="4">
        <f>IF(資本ストック!G281&gt;0,LN(資本ストック!G281),0)</f>
        <v>11.547491924204602</v>
      </c>
      <c r="H281" s="4">
        <f>IF(資本ストック!H281&gt;0,LN(資本ストック!H281),0)</f>
        <v>10.977651886263573</v>
      </c>
      <c r="I281" s="4">
        <f>IF(資本ストック!I281&gt;0,LN(資本ストック!I281),0)</f>
        <v>10.716572505796101</v>
      </c>
      <c r="K281" s="6">
        <f t="shared" ref="K281" si="1293">E281-E$1086</f>
        <v>1.3100168021860537</v>
      </c>
      <c r="L281" s="6">
        <f t="shared" ref="L281" si="1294">F281-F$1086</f>
        <v>1.5473358273795075</v>
      </c>
      <c r="M281" s="6">
        <f t="shared" ref="M281" si="1295">G281-G$1086</f>
        <v>1.3413175498086325</v>
      </c>
      <c r="N281" s="6">
        <f t="shared" ref="N281" si="1296">H281-H$1086</f>
        <v>0.78590876693208322</v>
      </c>
      <c r="O281" s="6">
        <f t="shared" ref="O281" si="1297">I281-I$1086</f>
        <v>0.66168234734713494</v>
      </c>
      <c r="Q281" s="6">
        <f>K281-logHir!K281</f>
        <v>0.20186661526233607</v>
      </c>
      <c r="R281" s="6">
        <f>L281-logHir!L281</f>
        <v>0.21622504945655407</v>
      </c>
      <c r="S281" s="6">
        <f>M281-logHir!M281</f>
        <v>-0.17988551923900076</v>
      </c>
      <c r="T281" s="6">
        <f>N281-logHir!N281</f>
        <v>-0.50481722177277089</v>
      </c>
      <c r="U281" s="6">
        <f>O281-logHir!O281</f>
        <v>-1.0153518863163304</v>
      </c>
    </row>
    <row r="282" spans="1:21" x14ac:dyDescent="0.15">
      <c r="A282" s="1">
        <v>13</v>
      </c>
      <c r="B282" s="1" t="s">
        <v>111</v>
      </c>
      <c r="C282" s="1">
        <v>3</v>
      </c>
      <c r="D282" s="1" t="s">
        <v>155</v>
      </c>
      <c r="E282" s="4">
        <f>IF(資本ストック!E282&gt;0,LN(資本ストック!E282),0)</f>
        <v>13.085472775676914</v>
      </c>
      <c r="F282" s="4">
        <f>IF(資本ストック!F282&gt;0,LN(資本ストック!F282),0)</f>
        <v>13.253428407498726</v>
      </c>
      <c r="G282" s="4">
        <f>IF(資本ストック!G282&gt;0,LN(資本ストック!G282),0)</f>
        <v>13.464045713777164</v>
      </c>
      <c r="H282" s="4">
        <f>IF(資本ストック!H282&gt;0,LN(資本ストック!H282),0)</f>
        <v>13.609800596329036</v>
      </c>
      <c r="I282" s="4">
        <f>IF(資本ストック!I282&gt;0,LN(資本ストック!I282),0)</f>
        <v>13.59592370927999</v>
      </c>
      <c r="K282" s="6">
        <f t="shared" ref="K282" si="1298">E282-E$1087</f>
        <v>2.0802618582836132</v>
      </c>
      <c r="L282" s="6">
        <f t="shared" ref="L282" si="1299">F282-F$1087</f>
        <v>1.6547441413347972</v>
      </c>
      <c r="M282" s="6">
        <f t="shared" ref="M282" si="1300">G282-G$1087</f>
        <v>1.3298705828110915</v>
      </c>
      <c r="N282" s="6">
        <f t="shared" ref="N282" si="1301">H282-H$1087</f>
        <v>1.1144851149335171</v>
      </c>
      <c r="O282" s="6">
        <f t="shared" ref="O282" si="1302">I282-I$1087</f>
        <v>1.067785577720187</v>
      </c>
      <c r="Q282" s="6">
        <f>K282-logHir!K282</f>
        <v>0.23278340636039552</v>
      </c>
      <c r="R282" s="6">
        <f>L282-logHir!L282</f>
        <v>4.497977587332791E-2</v>
      </c>
      <c r="S282" s="6">
        <f>M282-logHir!M282</f>
        <v>-0.22607581492564677</v>
      </c>
      <c r="T282" s="6">
        <f>N282-logHir!N282</f>
        <v>-0.23488765635576492</v>
      </c>
      <c r="U282" s="6">
        <f>O282-logHir!O282</f>
        <v>-0.20599751433821112</v>
      </c>
    </row>
    <row r="283" spans="1:21" x14ac:dyDescent="0.15">
      <c r="A283" s="1">
        <v>13</v>
      </c>
      <c r="B283" s="1" t="s">
        <v>111</v>
      </c>
      <c r="C283" s="1">
        <v>4</v>
      </c>
      <c r="D283" s="1" t="s">
        <v>156</v>
      </c>
      <c r="E283" s="4">
        <f>IF(資本ストック!E283&gt;0,LN(資本ストック!E283),0)</f>
        <v>11.731919111143197</v>
      </c>
      <c r="F283" s="4">
        <f>IF(資本ストック!F283&gt;0,LN(資本ストック!F283),0)</f>
        <v>11.805115212771423</v>
      </c>
      <c r="G283" s="4">
        <f>IF(資本ストック!G283&gt;0,LN(資本ストック!G283),0)</f>
        <v>11.810425260292289</v>
      </c>
      <c r="H283" s="4">
        <f>IF(資本ストック!H283&gt;0,LN(資本ストック!H283),0)</f>
        <v>11.665277240820089</v>
      </c>
      <c r="I283" s="4">
        <f>IF(資本ストック!I283&gt;0,LN(資本ストック!I283),0)</f>
        <v>11.271864936000432</v>
      </c>
      <c r="K283" s="6">
        <f t="shared" ref="K283" si="1303">E283-E$1088</f>
        <v>1.0244125327352123</v>
      </c>
      <c r="L283" s="6">
        <f t="shared" ref="L283" si="1304">F283-F$1088</f>
        <v>0.63673849092598012</v>
      </c>
      <c r="M283" s="6">
        <f t="shared" ref="M283" si="1305">G283-G$1088</f>
        <v>0.34868509933092362</v>
      </c>
      <c r="N283" s="6">
        <f t="shared" ref="N283" si="1306">H283-H$1088</f>
        <v>0.14411510540488415</v>
      </c>
      <c r="O283" s="6">
        <f t="shared" ref="O283" si="1307">I283-I$1088</f>
        <v>-7.4716453217558154E-2</v>
      </c>
      <c r="Q283" s="6">
        <f>K283-logHir!K283</f>
        <v>-0.69616642952848018</v>
      </c>
      <c r="R283" s="6">
        <f>L283-logHir!L283</f>
        <v>-0.8945278750989516</v>
      </c>
      <c r="S283" s="6">
        <f>M283-logHir!M283</f>
        <v>-1.0046957856200827</v>
      </c>
      <c r="T283" s="6">
        <f>N283-logHir!N283</f>
        <v>-1.1858067035413331</v>
      </c>
      <c r="U283" s="6">
        <f>O283-logHir!O283</f>
        <v>-1.468744321944337</v>
      </c>
    </row>
    <row r="284" spans="1:21" x14ac:dyDescent="0.15">
      <c r="A284" s="1">
        <v>13</v>
      </c>
      <c r="B284" s="1" t="s">
        <v>111</v>
      </c>
      <c r="C284" s="1">
        <v>5</v>
      </c>
      <c r="D284" s="1" t="s">
        <v>157</v>
      </c>
      <c r="E284" s="4">
        <f>IF(資本ストック!E284&gt;0,LN(資本ストック!E284),0)</f>
        <v>11.774050576576466</v>
      </c>
      <c r="F284" s="4">
        <f>IF(資本ストック!F284&gt;0,LN(資本ストック!F284),0)</f>
        <v>11.977827385151166</v>
      </c>
      <c r="G284" s="4">
        <f>IF(資本ストック!G284&gt;0,LN(資本ストック!G284),0)</f>
        <v>12.238091540559141</v>
      </c>
      <c r="H284" s="4">
        <f>IF(資本ストック!H284&gt;0,LN(資本ストック!H284),0)</f>
        <v>12.270181955717044</v>
      </c>
      <c r="I284" s="4">
        <f>IF(資本ストック!I284&gt;0,LN(資本ストック!I284),0)</f>
        <v>11.980453625707554</v>
      </c>
      <c r="K284" s="6">
        <f t="shared" ref="K284" si="1308">E284-E$1089</f>
        <v>1.5956175296911628</v>
      </c>
      <c r="L284" s="6">
        <f t="shared" ref="L284" si="1309">F284-F$1089</f>
        <v>1.4153716564782659</v>
      </c>
      <c r="M284" s="6">
        <f t="shared" ref="M284" si="1310">G284-G$1089</f>
        <v>1.2326233755204949</v>
      </c>
      <c r="N284" s="6">
        <f t="shared" ref="N284" si="1311">H284-H$1089</f>
        <v>0.96085897943209631</v>
      </c>
      <c r="O284" s="6">
        <f t="shared" ref="O284" si="1312">I284-I$1089</f>
        <v>0.62973443739884338</v>
      </c>
      <c r="Q284" s="6">
        <f>K284-logHir!K284</f>
        <v>-0.85663078284836836</v>
      </c>
      <c r="R284" s="6">
        <f>L284-logHir!L284</f>
        <v>-0.82416129257269866</v>
      </c>
      <c r="S284" s="6">
        <f>M284-logHir!M284</f>
        <v>-0.86962323763169458</v>
      </c>
      <c r="T284" s="6">
        <f>N284-logHir!N284</f>
        <v>-0.92269553034218532</v>
      </c>
      <c r="U284" s="6">
        <f>O284-logHir!O284</f>
        <v>-1.096760703725467</v>
      </c>
    </row>
    <row r="285" spans="1:21" x14ac:dyDescent="0.15">
      <c r="A285" s="1">
        <v>13</v>
      </c>
      <c r="B285" s="1" t="s">
        <v>111</v>
      </c>
      <c r="C285" s="1">
        <v>6</v>
      </c>
      <c r="D285" s="1" t="s">
        <v>49</v>
      </c>
      <c r="E285" s="4">
        <f>IF(資本ストック!E285&gt;0,LN(資本ストック!E285),0)</f>
        <v>12.963968859501659</v>
      </c>
      <c r="F285" s="4">
        <f>IF(資本ストック!F285&gt;0,LN(資本ストック!F285),0)</f>
        <v>13.013667323071711</v>
      </c>
      <c r="G285" s="4">
        <f>IF(資本ストック!G285&gt;0,LN(資本ストック!G285),0)</f>
        <v>13.318777710254944</v>
      </c>
      <c r="H285" s="4">
        <f>IF(資本ストック!H285&gt;0,LN(資本ストック!H285),0)</f>
        <v>13.428621215790093</v>
      </c>
      <c r="I285" s="4">
        <f>IF(資本ストック!I285&gt;0,LN(資本ストック!I285),0)</f>
        <v>13.463368090099049</v>
      </c>
      <c r="K285" s="6">
        <f t="shared" ref="K285" si="1313">E285-E$1090</f>
        <v>1.8847629517734852</v>
      </c>
      <c r="L285" s="6">
        <f t="shared" ref="L285" si="1314">F285-F$1090</f>
        <v>1.6189184053498256</v>
      </c>
      <c r="M285" s="6">
        <f t="shared" ref="M285" si="1315">G285-G$1090</f>
        <v>1.5433324139581917</v>
      </c>
      <c r="N285" s="6">
        <f t="shared" ref="N285" si="1316">H285-H$1090</f>
        <v>1.3954450158532055</v>
      </c>
      <c r="O285" s="6">
        <f t="shared" ref="O285" si="1317">I285-I$1090</f>
        <v>1.176233339584698</v>
      </c>
      <c r="Q285" s="6">
        <f>K285-logHir!K285</f>
        <v>-1.0854151271942616</v>
      </c>
      <c r="R285" s="6">
        <f>L285-logHir!L285</f>
        <v>-1.3093151718736102</v>
      </c>
      <c r="S285" s="6">
        <f>M285-logHir!M285</f>
        <v>-1.3964561238165665</v>
      </c>
      <c r="T285" s="6">
        <f>N285-logHir!N285</f>
        <v>-1.3491804827397669</v>
      </c>
      <c r="U285" s="6">
        <f>O285-logHir!O285</f>
        <v>-1.4145425618946046</v>
      </c>
    </row>
    <row r="286" spans="1:21" x14ac:dyDescent="0.15">
      <c r="A286" s="1">
        <v>13</v>
      </c>
      <c r="B286" s="1" t="s">
        <v>111</v>
      </c>
      <c r="C286" s="1">
        <v>7</v>
      </c>
      <c r="D286" s="1" t="s">
        <v>158</v>
      </c>
      <c r="E286" s="4">
        <f>IF(資本ストック!E286&gt;0,LN(資本ストック!E286),0)</f>
        <v>10.40040199488274</v>
      </c>
      <c r="F286" s="4">
        <f>IF(資本ストック!F286&gt;0,LN(資本ストック!F286),0)</f>
        <v>11.421223912037009</v>
      </c>
      <c r="G286" s="4">
        <f>IF(資本ストック!G286&gt;0,LN(資本ストック!G286),0)</f>
        <v>10.948398993052182</v>
      </c>
      <c r="H286" s="4">
        <f>IF(資本ストック!H286&gt;0,LN(資本ストック!H286),0)</f>
        <v>11.178782397839088</v>
      </c>
      <c r="I286" s="4">
        <f>IF(資本ストック!I286&gt;0,LN(資本ストック!I286),0)</f>
        <v>11.045298529381398</v>
      </c>
      <c r="K286" s="6">
        <f t="shared" ref="K286" si="1318">E286-E$1091</f>
        <v>1.1217628585107811</v>
      </c>
      <c r="L286" s="6">
        <f t="shared" ref="L286" si="1319">F286-F$1091</f>
        <v>1.4198608580326102</v>
      </c>
      <c r="M286" s="6">
        <f t="shared" ref="M286" si="1320">G286-G$1091</f>
        <v>0.97585883024973441</v>
      </c>
      <c r="N286" s="6">
        <f t="shared" ref="N286" si="1321">H286-H$1091</f>
        <v>0.69095388231805721</v>
      </c>
      <c r="O286" s="6">
        <f t="shared" ref="O286" si="1322">I286-I$1091</f>
        <v>0.51625194031124266</v>
      </c>
      <c r="Q286" s="6">
        <f>K286-logHir!K286</f>
        <v>-2.0358655110293258</v>
      </c>
      <c r="R286" s="6">
        <f>L286-logHir!L286</f>
        <v>-1.7399492569151818</v>
      </c>
      <c r="S286" s="6">
        <f>M286-logHir!M286</f>
        <v>-2.265486749995647</v>
      </c>
      <c r="T286" s="6">
        <f>N286-logHir!N286</f>
        <v>-2.1417897237866699</v>
      </c>
      <c r="U286" s="6">
        <f>O286-logHir!O286</f>
        <v>-2.2250988196444998</v>
      </c>
    </row>
    <row r="287" spans="1:21" x14ac:dyDescent="0.15">
      <c r="A287" s="1">
        <v>13</v>
      </c>
      <c r="B287" s="1" t="s">
        <v>111</v>
      </c>
      <c r="C287" s="1">
        <v>8</v>
      </c>
      <c r="D287" s="1" t="s">
        <v>159</v>
      </c>
      <c r="E287" s="4">
        <f>IF(資本ストック!E287&gt;0,LN(資本ストック!E287),0)</f>
        <v>11.693400387413892</v>
      </c>
      <c r="F287" s="4">
        <f>IF(資本ストック!F287&gt;0,LN(資本ストック!F287),0)</f>
        <v>11.695426024579973</v>
      </c>
      <c r="G287" s="4">
        <f>IF(資本ストック!G287&gt;0,LN(資本ストック!G287),0)</f>
        <v>11.896534589684265</v>
      </c>
      <c r="H287" s="4">
        <f>IF(資本ストック!H287&gt;0,LN(資本ストック!H287),0)</f>
        <v>11.762971629952787</v>
      </c>
      <c r="I287" s="4">
        <f>IF(資本ストック!I287&gt;0,LN(資本ストック!I287),0)</f>
        <v>11.579835460985249</v>
      </c>
      <c r="K287" s="6">
        <f t="shared" ref="K287" si="1323">E287-E$1092</f>
        <v>0.90991641333786255</v>
      </c>
      <c r="L287" s="6">
        <f t="shared" ref="L287" si="1324">F287-F$1092</f>
        <v>0.66027250048936104</v>
      </c>
      <c r="M287" s="6">
        <f t="shared" ref="M287" si="1325">G287-G$1092</f>
        <v>0.59508703344430813</v>
      </c>
      <c r="N287" s="6">
        <f t="shared" ref="N287" si="1326">H287-H$1092</f>
        <v>0.40542307325270244</v>
      </c>
      <c r="O287" s="6">
        <f t="shared" ref="O287" si="1327">I287-I$1092</f>
        <v>0.27515362504380647</v>
      </c>
      <c r="Q287" s="6">
        <f>K287-logHir!K287</f>
        <v>-0.61867802358784907</v>
      </c>
      <c r="R287" s="6">
        <f>L287-logHir!L287</f>
        <v>-0.51018942819221813</v>
      </c>
      <c r="S287" s="6">
        <f>M287-logHir!M287</f>
        <v>-0.59929901902749272</v>
      </c>
      <c r="T287" s="6">
        <f>N287-logHir!N287</f>
        <v>-0.55571183338781793</v>
      </c>
      <c r="U287" s="6">
        <f>O287-logHir!O287</f>
        <v>-0.81954715408089562</v>
      </c>
    </row>
    <row r="288" spans="1:21" x14ac:dyDescent="0.15">
      <c r="A288" s="1">
        <v>13</v>
      </c>
      <c r="B288" s="1" t="s">
        <v>111</v>
      </c>
      <c r="C288" s="1">
        <v>9</v>
      </c>
      <c r="D288" s="1" t="s">
        <v>160</v>
      </c>
      <c r="E288" s="4">
        <f>IF(資本ストック!E288&gt;0,LN(資本ストック!E288),0)</f>
        <v>13.228938590809358</v>
      </c>
      <c r="F288" s="4">
        <f>IF(資本ストック!F288&gt;0,LN(資本ストック!F288),0)</f>
        <v>13.207619402823125</v>
      </c>
      <c r="G288" s="4">
        <f>IF(資本ストック!G288&gt;0,LN(資本ストック!G288),0)</f>
        <v>13.160273782839409</v>
      </c>
      <c r="H288" s="4">
        <f>IF(資本ストック!H288&gt;0,LN(資本ストック!H288),0)</f>
        <v>12.901380302814646</v>
      </c>
      <c r="I288" s="4">
        <f>IF(資本ストック!I288&gt;0,LN(資本ストック!I288),0)</f>
        <v>12.653350582955351</v>
      </c>
      <c r="K288" s="6">
        <f t="shared" ref="K288" si="1328">E288-E$1093</f>
        <v>1.9721304311016219</v>
      </c>
      <c r="L288" s="6">
        <f t="shared" ref="L288" si="1329">F288-F$1093</f>
        <v>1.3649480168473698</v>
      </c>
      <c r="M288" s="6">
        <f t="shared" ref="M288" si="1330">G288-G$1093</f>
        <v>1.0070889305859332</v>
      </c>
      <c r="N288" s="6">
        <f t="shared" ref="N288" si="1331">H288-H$1093</f>
        <v>0.66097515241041904</v>
      </c>
      <c r="O288" s="6">
        <f t="shared" ref="O288" si="1332">I288-I$1093</f>
        <v>0.32241443744659115</v>
      </c>
      <c r="Q288" s="6">
        <f>K288-logHir!K288</f>
        <v>-0.46977346835507738</v>
      </c>
      <c r="R288" s="6">
        <f>L288-logHir!L288</f>
        <v>-0.84005861068403576</v>
      </c>
      <c r="S288" s="6">
        <f>M288-logHir!M288</f>
        <v>-1.0813082858000396</v>
      </c>
      <c r="T288" s="6">
        <f>N288-logHir!N288</f>
        <v>-1.1223346145011952</v>
      </c>
      <c r="U288" s="6">
        <f>O288-logHir!O288</f>
        <v>-1.2979376218266498</v>
      </c>
    </row>
    <row r="289" spans="1:21" x14ac:dyDescent="0.15">
      <c r="A289" s="1">
        <v>13</v>
      </c>
      <c r="B289" s="1" t="s">
        <v>111</v>
      </c>
      <c r="C289" s="1">
        <v>10</v>
      </c>
      <c r="D289" s="1" t="s">
        <v>161</v>
      </c>
      <c r="E289" s="4">
        <f>IF(資本ストック!E289&gt;0,LN(資本ストック!E289),0)</f>
        <v>13.299353643153461</v>
      </c>
      <c r="F289" s="4">
        <f>IF(資本ストック!F289&gt;0,LN(資本ストック!F289),0)</f>
        <v>13.025204633021209</v>
      </c>
      <c r="G289" s="4">
        <f>IF(資本ストック!G289&gt;0,LN(資本ストック!G289),0)</f>
        <v>13.028717011484485</v>
      </c>
      <c r="H289" s="4">
        <f>IF(資本ストック!H289&gt;0,LN(資本ストック!H289),0)</f>
        <v>12.854209368775573</v>
      </c>
      <c r="I289" s="4">
        <f>IF(資本ストック!I289&gt;0,LN(資本ストック!I289),0)</f>
        <v>12.566673106846515</v>
      </c>
      <c r="K289" s="6">
        <f t="shared" ref="K289" si="1333">E289-E$1094</f>
        <v>3.0580336652065281</v>
      </c>
      <c r="L289" s="6">
        <f t="shared" ref="L289" si="1334">F289-F$1094</f>
        <v>2.4138728110369048</v>
      </c>
      <c r="M289" s="6">
        <f t="shared" ref="M289" si="1335">G289-G$1094</f>
        <v>1.963743368559534</v>
      </c>
      <c r="N289" s="6">
        <f t="shared" ref="N289" si="1336">H289-H$1094</f>
        <v>1.5215408792814102</v>
      </c>
      <c r="O289" s="6">
        <f t="shared" ref="O289" si="1337">I289-I$1094</f>
        <v>1.2305627689059762</v>
      </c>
      <c r="Q289" s="6">
        <f>K289-logHir!K289</f>
        <v>0.26401361459531536</v>
      </c>
      <c r="R289" s="6">
        <f>L289-logHir!L289</f>
        <v>-1.2390719750728252E-2</v>
      </c>
      <c r="S289" s="6">
        <f>M289-logHir!M289</f>
        <v>-7.6962659657837662E-2</v>
      </c>
      <c r="T289" s="6">
        <f>N289-logHir!N289</f>
        <v>-0.29064147589716605</v>
      </c>
      <c r="U289" s="6">
        <f>O289-logHir!O289</f>
        <v>-0.46036551679557114</v>
      </c>
    </row>
    <row r="290" spans="1:21" x14ac:dyDescent="0.15">
      <c r="A290" s="1">
        <v>13</v>
      </c>
      <c r="B290" s="1" t="s">
        <v>111</v>
      </c>
      <c r="C290" s="1">
        <v>11</v>
      </c>
      <c r="D290" s="1" t="s">
        <v>162</v>
      </c>
      <c r="E290" s="4">
        <f>IF(資本ストック!E290&gt;0,LN(資本ストック!E290),0)</f>
        <v>13.497746909411887</v>
      </c>
      <c r="F290" s="4">
        <f>IF(資本ストック!F290&gt;0,LN(資本ストック!F290),0)</f>
        <v>13.498714634632339</v>
      </c>
      <c r="G290" s="4">
        <f>IF(資本ストック!G290&gt;0,LN(資本ストック!G290),0)</f>
        <v>13.845041556278858</v>
      </c>
      <c r="H290" s="4">
        <f>IF(資本ストック!H290&gt;0,LN(資本ストック!H290),0)</f>
        <v>13.865019088505738</v>
      </c>
      <c r="I290" s="4">
        <f>IF(資本ストック!I290&gt;0,LN(資本ストック!I290),0)</f>
        <v>13.640538276601388</v>
      </c>
      <c r="K290" s="6">
        <f t="shared" ref="K290" si="1338">E290-E$1095</f>
        <v>2.6815462984335223</v>
      </c>
      <c r="L290" s="6">
        <f t="shared" ref="L290" si="1339">F290-F$1095</f>
        <v>2.2809563367287957</v>
      </c>
      <c r="M290" s="6">
        <f t="shared" ref="M290" si="1340">G290-G$1095</f>
        <v>1.9184122262899077</v>
      </c>
      <c r="N290" s="6">
        <f t="shared" ref="N290" si="1341">H290-H$1095</f>
        <v>1.5211040037165606</v>
      </c>
      <c r="O290" s="6">
        <f t="shared" ref="O290" si="1342">I290-I$1095</f>
        <v>1.1337900789037221</v>
      </c>
      <c r="Q290" s="6">
        <f>K290-logHir!K290</f>
        <v>-0.18563064747207214</v>
      </c>
      <c r="R290" s="6">
        <f>L290-logHir!L290</f>
        <v>-0.23708528211385271</v>
      </c>
      <c r="S290" s="6">
        <f>M290-logHir!M290</f>
        <v>-0.36880713938606924</v>
      </c>
      <c r="T290" s="6">
        <f>N290-logHir!N290</f>
        <v>-0.45636933442480121</v>
      </c>
      <c r="U290" s="6">
        <f>O290-logHir!O290</f>
        <v>-0.76809703753137804</v>
      </c>
    </row>
    <row r="291" spans="1:21" x14ac:dyDescent="0.15">
      <c r="A291" s="1">
        <v>13</v>
      </c>
      <c r="B291" s="1" t="s">
        <v>111</v>
      </c>
      <c r="C291" s="1">
        <v>12</v>
      </c>
      <c r="D291" s="1" t="s">
        <v>163</v>
      </c>
      <c r="E291" s="4">
        <f>IF(資本ストック!E291&gt;0,LN(資本ストック!E291),0)</f>
        <v>13.532990702668728</v>
      </c>
      <c r="F291" s="4">
        <f>IF(資本ストック!F291&gt;0,LN(資本ストック!F291),0)</f>
        <v>13.919046201373417</v>
      </c>
      <c r="G291" s="4">
        <f>IF(資本ストック!G291&gt;0,LN(資本ストック!G291),0)</f>
        <v>14.472619903123004</v>
      </c>
      <c r="H291" s="4">
        <f>IF(資本ストック!H291&gt;0,LN(資本ストック!H291),0)</f>
        <v>14.551990090267093</v>
      </c>
      <c r="I291" s="4">
        <f>IF(資本ストック!I291&gt;0,LN(資本ストック!I291),0)</f>
        <v>14.387023953283665</v>
      </c>
      <c r="K291" s="6">
        <f t="shared" ref="K291" si="1343">E291-E$1096</f>
        <v>3.4017440642517158</v>
      </c>
      <c r="L291" s="6">
        <f t="shared" ref="L291" si="1344">F291-F$1096</f>
        <v>2.8978078481849252</v>
      </c>
      <c r="M291" s="6">
        <f t="shared" ref="M291" si="1345">G291-G$1096</f>
        <v>1.9876642896406373</v>
      </c>
      <c r="N291" s="6">
        <f t="shared" ref="N291" si="1346">H291-H$1096</f>
        <v>1.4046090366776305</v>
      </c>
      <c r="O291" s="6">
        <f t="shared" ref="O291" si="1347">I291-I$1096</f>
        <v>1.0198418477890616</v>
      </c>
      <c r="Q291" s="6">
        <f>K291-logHir!K291</f>
        <v>0.25064652973147972</v>
      </c>
      <c r="R291" s="6">
        <f>L291-logHir!L291</f>
        <v>0.21144402893360237</v>
      </c>
      <c r="S291" s="6">
        <f>M291-logHir!M291</f>
        <v>-0.24538794615413018</v>
      </c>
      <c r="T291" s="6">
        <f>N291-logHir!N291</f>
        <v>-0.623804566001251</v>
      </c>
      <c r="U291" s="6">
        <f>O291-logHir!O291</f>
        <v>-0.95431865029647334</v>
      </c>
    </row>
    <row r="292" spans="1:21" x14ac:dyDescent="0.15">
      <c r="A292" s="1">
        <v>13</v>
      </c>
      <c r="B292" s="1" t="s">
        <v>111</v>
      </c>
      <c r="C292" s="1">
        <v>13</v>
      </c>
      <c r="D292" s="1" t="s">
        <v>164</v>
      </c>
      <c r="E292" s="4">
        <f>IF(資本ストック!E292&gt;0,LN(資本ストック!E292),0)</f>
        <v>12.989281732167722</v>
      </c>
      <c r="F292" s="4">
        <f>IF(資本ストック!F292&gt;0,LN(資本ストック!F292),0)</f>
        <v>13.686301078286496</v>
      </c>
      <c r="G292" s="4">
        <f>IF(資本ストック!G292&gt;0,LN(資本ストック!G292),0)</f>
        <v>13.928104250431849</v>
      </c>
      <c r="H292" s="4">
        <f>IF(資本ストック!H292&gt;0,LN(資本ストック!H292),0)</f>
        <v>13.982780948623091</v>
      </c>
      <c r="I292" s="4">
        <f>IF(資本ストック!I292&gt;0,LN(資本ストック!I292),0)</f>
        <v>13.808219070728668</v>
      </c>
      <c r="K292" s="6">
        <f t="shared" ref="K292" si="1348">E292-E$1097</f>
        <v>3.3585460248562562</v>
      </c>
      <c r="L292" s="6">
        <f t="shared" ref="L292" si="1349">F292-F$1097</f>
        <v>2.6438034871472098</v>
      </c>
      <c r="M292" s="6">
        <f t="shared" ref="M292" si="1350">G292-G$1097</f>
        <v>2.2952353132626531</v>
      </c>
      <c r="N292" s="6">
        <f t="shared" ref="N292" si="1351">H292-H$1097</f>
        <v>2.0000802812506677</v>
      </c>
      <c r="O292" s="6">
        <f t="shared" ref="O292" si="1352">I292-I$1097</f>
        <v>1.6426270853539293</v>
      </c>
      <c r="Q292" s="6">
        <f>K292-logHir!K292</f>
        <v>0.64536370809772947</v>
      </c>
      <c r="R292" s="6">
        <f>L292-logHir!L292</f>
        <v>0.21282395578789881</v>
      </c>
      <c r="S292" s="6">
        <f>M292-logHir!M292</f>
        <v>8.0339952958551564E-2</v>
      </c>
      <c r="T292" s="6">
        <f>N292-logHir!N292</f>
        <v>0.13611914090599164</v>
      </c>
      <c r="U292" s="6">
        <f>O292-logHir!O292</f>
        <v>0.15850180612586939</v>
      </c>
    </row>
    <row r="293" spans="1:21" x14ac:dyDescent="0.15">
      <c r="A293" s="1">
        <v>13</v>
      </c>
      <c r="B293" s="1" t="s">
        <v>111</v>
      </c>
      <c r="C293" s="1">
        <v>14</v>
      </c>
      <c r="D293" s="1" t="s">
        <v>165</v>
      </c>
      <c r="E293" s="4">
        <f>IF(資本ストック!E293&gt;0,LN(資本ストック!E293),0)</f>
        <v>12.508166571249539</v>
      </c>
      <c r="F293" s="4">
        <f>IF(資本ストック!F293&gt;0,LN(資本ストック!F293),0)</f>
        <v>13.00440006689178</v>
      </c>
      <c r="G293" s="4">
        <f>IF(資本ストック!G293&gt;0,LN(資本ストック!G293),0)</f>
        <v>13.187492031890056</v>
      </c>
      <c r="H293" s="4">
        <f>IF(資本ストック!H293&gt;0,LN(資本ストック!H293),0)</f>
        <v>13.374718948369217</v>
      </c>
      <c r="I293" s="4">
        <f>IF(資本ストック!I293&gt;0,LN(資本ストック!I293),0)</f>
        <v>13.349189803007228</v>
      </c>
      <c r="K293" s="6">
        <f t="shared" ref="K293" si="1353">E293-E$1098</f>
        <v>6.1739217819270147</v>
      </c>
      <c r="L293" s="6">
        <f t="shared" ref="L293" si="1354">F293-F$1098</f>
        <v>4.6274295029873933</v>
      </c>
      <c r="M293" s="6">
        <f t="shared" ref="M293" si="1355">G293-G$1098</f>
        <v>3.7910702874260149</v>
      </c>
      <c r="N293" s="6">
        <f t="shared" ref="N293" si="1356">H293-H$1098</f>
        <v>3.4675294505278949</v>
      </c>
      <c r="O293" s="6">
        <f t="shared" ref="O293" si="1357">I293-I$1098</f>
        <v>3.2094601567532575</v>
      </c>
      <c r="Q293" s="6">
        <f>K293-logHir!K293</f>
        <v>1.8715191629313459</v>
      </c>
      <c r="R293" s="6">
        <f>L293-logHir!L293</f>
        <v>0.97903308832375124</v>
      </c>
      <c r="S293" s="6">
        <f>M293-logHir!M293</f>
        <v>0.59383660239318381</v>
      </c>
      <c r="T293" s="6">
        <f>N293-logHir!N293</f>
        <v>0.47765658039171832</v>
      </c>
      <c r="U293" s="6">
        <f>O293-logHir!O293</f>
        <v>0.43991676384676737</v>
      </c>
    </row>
    <row r="294" spans="1:21" x14ac:dyDescent="0.15">
      <c r="A294" s="1">
        <v>13</v>
      </c>
      <c r="B294" s="1" t="s">
        <v>111</v>
      </c>
      <c r="C294" s="1">
        <v>15</v>
      </c>
      <c r="D294" s="1" t="s">
        <v>166</v>
      </c>
      <c r="E294" s="4">
        <f>IF(資本ストック!E294&gt;0,LN(資本ストック!E294),0)</f>
        <v>14.34336934425755</v>
      </c>
      <c r="F294" s="4">
        <f>IF(資本ストック!F294&gt;0,LN(資本ストック!F294),0)</f>
        <v>14.510596894522559</v>
      </c>
      <c r="G294" s="4">
        <f>IF(資本ストック!G294&gt;0,LN(資本ストック!G294),0)</f>
        <v>14.902552544484415</v>
      </c>
      <c r="H294" s="4">
        <f>IF(資本ストック!H294&gt;0,LN(資本ストック!H294),0)</f>
        <v>14.845802611928306</v>
      </c>
      <c r="I294" s="4">
        <f>IF(資本ストック!I294&gt;0,LN(資本ストック!I294),0)</f>
        <v>14.667782592707669</v>
      </c>
      <c r="K294" s="6">
        <f t="shared" ref="K294" si="1358">E294-E$1099</f>
        <v>3.2909050303745033</v>
      </c>
      <c r="L294" s="6">
        <f t="shared" ref="L294" si="1359">F294-F$1099</f>
        <v>2.8166758805565841</v>
      </c>
      <c r="M294" s="6">
        <f t="shared" ref="M294" si="1360">G294-G$1099</f>
        <v>2.6043145203398801</v>
      </c>
      <c r="N294" s="6">
        <f t="shared" ref="N294" si="1361">H294-H$1099</f>
        <v>2.2426247022112928</v>
      </c>
      <c r="O294" s="6">
        <f t="shared" ref="O294" si="1362">I294-I$1099</f>
        <v>1.9892836312909026</v>
      </c>
      <c r="Q294" s="6">
        <f>K294-logHir!K294</f>
        <v>0.56604184422420012</v>
      </c>
      <c r="R294" s="6">
        <f>L294-logHir!L294</f>
        <v>0.1664866749018401</v>
      </c>
      <c r="S294" s="6">
        <f>M294-logHir!M294</f>
        <v>-2.6130641875228733E-2</v>
      </c>
      <c r="T294" s="6">
        <f>N294-logHir!N294</f>
        <v>-0.32105259246665696</v>
      </c>
      <c r="U294" s="6">
        <f>O294-logHir!O294</f>
        <v>-0.52482319497952723</v>
      </c>
    </row>
    <row r="295" spans="1:21" x14ac:dyDescent="0.15">
      <c r="A295" s="1">
        <v>13</v>
      </c>
      <c r="B295" s="1" t="s">
        <v>61</v>
      </c>
      <c r="C295" s="1">
        <v>16</v>
      </c>
      <c r="D295" s="1" t="s">
        <v>149</v>
      </c>
      <c r="E295" s="4">
        <f>IF(資本ストック!E295&gt;0,LN(資本ストック!E295),0)</f>
        <v>14.660557891394967</v>
      </c>
      <c r="F295" s="4">
        <f>IF(資本ストック!F295&gt;0,LN(資本ストック!F295),0)</f>
        <v>14.17272658709725</v>
      </c>
      <c r="G295" s="4">
        <f>IF(資本ストック!G295&gt;0,LN(資本ストック!G295),0)</f>
        <v>14.637923055210797</v>
      </c>
      <c r="H295" s="4">
        <f>IF(資本ストック!H295&gt;0,LN(資本ストック!H295),0)</f>
        <v>14.805864689083709</v>
      </c>
      <c r="I295" s="4">
        <f>IF(資本ストック!I295&gt;0,LN(資本ストック!I295),0)</f>
        <v>14.697961323938591</v>
      </c>
      <c r="K295" s="6">
        <f t="shared" ref="K295" si="1363">E295-E$1100</f>
        <v>2.8020457595745096</v>
      </c>
      <c r="L295" s="6">
        <f t="shared" ref="L295" si="1364">F295-F$1100</f>
        <v>1.922211360511481</v>
      </c>
      <c r="M295" s="6">
        <f t="shared" ref="M295" si="1365">G295-G$1100</f>
        <v>2.0171063839813588</v>
      </c>
      <c r="N295" s="6">
        <f t="shared" ref="N295" si="1366">H295-H$1100</f>
        <v>1.7911310607996302</v>
      </c>
      <c r="O295" s="6">
        <f t="shared" ref="O295" si="1367">I295-I$1100</f>
        <v>1.7804419267373532</v>
      </c>
      <c r="Q295" s="6">
        <f>K295-logHir!K295</f>
        <v>0.57198411219409806</v>
      </c>
      <c r="R295" s="6">
        <f>L295-logHir!L295</f>
        <v>2.1610983312195131E-2</v>
      </c>
      <c r="S295" s="6">
        <f>M295-logHir!M295</f>
        <v>1.3828900738158012E-2</v>
      </c>
      <c r="T295" s="6">
        <f>N295-logHir!N295</f>
        <v>-1.461433918019317E-2</v>
      </c>
      <c r="U295" s="6">
        <f>O295-logHir!O295</f>
        <v>-0.12641805331687372</v>
      </c>
    </row>
    <row r="296" spans="1:21" x14ac:dyDescent="0.15">
      <c r="A296" s="1">
        <v>13</v>
      </c>
      <c r="B296" s="1" t="s">
        <v>61</v>
      </c>
      <c r="C296" s="1">
        <v>17</v>
      </c>
      <c r="D296" s="1" t="s">
        <v>150</v>
      </c>
      <c r="E296" s="4">
        <f>IF(資本ストック!E296&gt;0,LN(資本ストック!E296),0)</f>
        <v>14.366771957344691</v>
      </c>
      <c r="F296" s="4">
        <f>IF(資本ストック!F296&gt;0,LN(資本ストック!F296),0)</f>
        <v>15.674542677526821</v>
      </c>
      <c r="G296" s="4">
        <f>IF(資本ストック!G296&gt;0,LN(資本ストック!G296),0)</f>
        <v>16.309539427231854</v>
      </c>
      <c r="H296" s="4">
        <f>IF(資本ストック!H296&gt;0,LN(資本ストック!H296),0)</f>
        <v>16.409193917536381</v>
      </c>
      <c r="I296" s="4">
        <f>IF(資本ストック!I296&gt;0,LN(資本ストック!I296),0)</f>
        <v>16.469602606883267</v>
      </c>
      <c r="K296" s="6">
        <f t="shared" ref="K296" si="1368">E296-E$1101</f>
        <v>1.7663358527079787</v>
      </c>
      <c r="L296" s="6">
        <f t="shared" ref="L296" si="1369">F296-F$1101</f>
        <v>2.0211438044904799</v>
      </c>
      <c r="M296" s="6">
        <f t="shared" ref="M296" si="1370">G296-G$1101</f>
        <v>2.3046996872246446</v>
      </c>
      <c r="N296" s="6">
        <f t="shared" ref="N296" si="1371">H296-H$1101</f>
        <v>2.0446577202364242</v>
      </c>
      <c r="O296" s="6">
        <f t="shared" ref="O296" si="1372">I296-I$1101</f>
        <v>2.1266374173223817</v>
      </c>
      <c r="Q296" s="6">
        <f>K296-logHir!K296</f>
        <v>-0.29521444089488469</v>
      </c>
      <c r="R296" s="6">
        <f>L296-logHir!L296</f>
        <v>2.5203497432148225E-2</v>
      </c>
      <c r="S296" s="6">
        <f>M296-logHir!M296</f>
        <v>0.41975038723970748</v>
      </c>
      <c r="T296" s="6">
        <f>N296-logHir!N296</f>
        <v>0.26025331155094023</v>
      </c>
      <c r="U296" s="6">
        <f>O296-logHir!O296</f>
        <v>0.46089925105034979</v>
      </c>
    </row>
    <row r="297" spans="1:21" x14ac:dyDescent="0.15">
      <c r="A297" s="1">
        <v>13</v>
      </c>
      <c r="B297" s="1" t="s">
        <v>61</v>
      </c>
      <c r="C297" s="1">
        <v>18</v>
      </c>
      <c r="D297" s="1" t="s">
        <v>151</v>
      </c>
      <c r="E297" s="4">
        <f>IF(資本ストック!E297&gt;0,LN(資本ストック!E297),0)</f>
        <v>15.177946682989948</v>
      </c>
      <c r="F297" s="4">
        <f>IF(資本ストック!F297&gt;0,LN(資本ストック!F297),0)</f>
        <v>15.862849475734206</v>
      </c>
      <c r="G297" s="4">
        <f>IF(資本ストック!G297&gt;0,LN(資本ストック!G297),0)</f>
        <v>16.169449723923417</v>
      </c>
      <c r="H297" s="4">
        <f>IF(資本ストック!H297&gt;0,LN(資本ストック!H297),0)</f>
        <v>16.294181970640285</v>
      </c>
      <c r="I297" s="4">
        <f>IF(資本ストック!I297&gt;0,LN(資本ストック!I297),0)</f>
        <v>16.370374101489652</v>
      </c>
      <c r="K297" s="6">
        <f t="shared" ref="K297" si="1373">E297-E$1102</f>
        <v>3.2584622820296474</v>
      </c>
      <c r="L297" s="6">
        <f t="shared" ref="L297" si="1374">F297-F$1102</f>
        <v>2.7273641240984006</v>
      </c>
      <c r="M297" s="6">
        <f t="shared" ref="M297" si="1375">G297-G$1102</f>
        <v>2.7463601816379306</v>
      </c>
      <c r="N297" s="6">
        <f t="shared" ref="N297" si="1376">H297-H$1102</f>
        <v>2.767087339735653</v>
      </c>
      <c r="O297" s="6">
        <f t="shared" ref="O297" si="1377">I297-I$1102</f>
        <v>2.9622106656437381</v>
      </c>
      <c r="Q297" s="6">
        <f>K297-logHir!K297</f>
        <v>0.85014988175407069</v>
      </c>
      <c r="R297" s="6">
        <f>L297-logHir!L297</f>
        <v>0.43246511149055777</v>
      </c>
      <c r="S297" s="6">
        <f>M297-logHir!M297</f>
        <v>0.34659670160128009</v>
      </c>
      <c r="T297" s="6">
        <f>N297-logHir!N297</f>
        <v>0.40684624482161347</v>
      </c>
      <c r="U297" s="6">
        <f>O297-logHir!O297</f>
        <v>0.69908070717293391</v>
      </c>
    </row>
    <row r="298" spans="1:21" x14ac:dyDescent="0.15">
      <c r="A298" s="1">
        <v>13</v>
      </c>
      <c r="B298" s="1" t="s">
        <v>61</v>
      </c>
      <c r="C298" s="1">
        <v>19</v>
      </c>
      <c r="D298" s="1" t="s">
        <v>152</v>
      </c>
      <c r="E298" s="4">
        <f>IF(資本ストック!E298&gt;0,LN(資本ストック!E298),0)</f>
        <v>14.670116094649224</v>
      </c>
      <c r="F298" s="4">
        <f>IF(資本ストック!F298&gt;0,LN(資本ストック!F298),0)</f>
        <v>14.650863630934904</v>
      </c>
      <c r="G298" s="4">
        <f>IF(資本ストック!G298&gt;0,LN(資本ストック!G298),0)</f>
        <v>15.169503103275821</v>
      </c>
      <c r="H298" s="4">
        <f>IF(資本ストック!H298&gt;0,LN(資本ストック!H298),0)</f>
        <v>15.358848611951485</v>
      </c>
      <c r="I298" s="4">
        <f>IF(資本ストック!I298&gt;0,LN(資本ストック!I298),0)</f>
        <v>15.718723368056478</v>
      </c>
      <c r="K298" s="6">
        <f t="shared" ref="K298" si="1378">E298-E$1103</f>
        <v>3.4455347166746613</v>
      </c>
      <c r="L298" s="6">
        <f t="shared" ref="L298" si="1379">F298-F$1103</f>
        <v>3.0617410450963138</v>
      </c>
      <c r="M298" s="6">
        <f t="shared" ref="M298" si="1380">G298-G$1103</f>
        <v>3.3677692514386042</v>
      </c>
      <c r="N298" s="6">
        <f t="shared" ref="N298" si="1381">H298-H$1103</f>
        <v>3.1360388700614337</v>
      </c>
      <c r="O298" s="6">
        <f t="shared" ref="O298" si="1382">I298-I$1103</f>
        <v>3.2061562891050635</v>
      </c>
      <c r="Q298" s="6">
        <f>K298-logHir!K298</f>
        <v>0.47344155696086077</v>
      </c>
      <c r="R298" s="6">
        <f>L298-logHir!L298</f>
        <v>0.23461212440045287</v>
      </c>
      <c r="S298" s="6">
        <f>M298-logHir!M298</f>
        <v>0.38921354263993457</v>
      </c>
      <c r="T298" s="6">
        <f>N298-logHir!N298</f>
        <v>0.20463737318188713</v>
      </c>
      <c r="U298" s="6">
        <f>O298-logHir!O298</f>
        <v>0.21917769343026627</v>
      </c>
    </row>
    <row r="299" spans="1:21" x14ac:dyDescent="0.15">
      <c r="A299" s="1">
        <v>13</v>
      </c>
      <c r="B299" s="1" t="s">
        <v>61</v>
      </c>
      <c r="C299" s="1">
        <v>20</v>
      </c>
      <c r="D299" s="1" t="s">
        <v>153</v>
      </c>
      <c r="E299" s="4">
        <f>IF(資本ストック!E299&gt;0,LN(資本ストック!E299),0)</f>
        <v>15.228722301178356</v>
      </c>
      <c r="F299" s="4">
        <f>IF(資本ストック!F299&gt;0,LN(資本ストック!F299),0)</f>
        <v>15.813409417900472</v>
      </c>
      <c r="G299" s="4">
        <f>IF(資本ストック!G299&gt;0,LN(資本ストック!G299),0)</f>
        <v>16.892398632309593</v>
      </c>
      <c r="H299" s="4">
        <f>IF(資本ストック!H299&gt;0,LN(資本ストック!H299),0)</f>
        <v>16.847574812526553</v>
      </c>
      <c r="I299" s="4">
        <f>IF(資本ストック!I299&gt;0,LN(資本ストック!I299),0)</f>
        <v>16.794296522476845</v>
      </c>
      <c r="K299" s="6">
        <f t="shared" ref="K299" si="1383">E299-E$1104</f>
        <v>4.2982225285596591</v>
      </c>
      <c r="L299" s="6">
        <f t="shared" ref="L299" si="1384">F299-F$1104</f>
        <v>2.8451424130518905</v>
      </c>
      <c r="M299" s="6">
        <f t="shared" ref="M299" si="1385">G299-G$1104</f>
        <v>3.0714451668271785</v>
      </c>
      <c r="N299" s="6">
        <f t="shared" ref="N299" si="1386">H299-H$1104</f>
        <v>2.6364723694387422</v>
      </c>
      <c r="O299" s="6">
        <f t="shared" ref="O299" si="1387">I299-I$1104</f>
        <v>2.5913438809870044</v>
      </c>
      <c r="Q299" s="6">
        <f>K299-logHir!K299</f>
        <v>0.61342895003730646</v>
      </c>
      <c r="R299" s="6">
        <f>L299-logHir!L299</f>
        <v>-0.62197369479735087</v>
      </c>
      <c r="S299" s="6">
        <f>M299-logHir!M299</f>
        <v>-0.43479454972066378</v>
      </c>
      <c r="T299" s="6">
        <f>N299-logHir!N299</f>
        <v>-0.7520848533488369</v>
      </c>
      <c r="U299" s="6">
        <f>O299-logHir!O299</f>
        <v>-0.75736869304813048</v>
      </c>
    </row>
    <row r="300" spans="1:21" x14ac:dyDescent="0.15">
      <c r="A300" s="1">
        <v>13</v>
      </c>
      <c r="B300" s="1" t="s">
        <v>61</v>
      </c>
      <c r="C300" s="1">
        <v>21</v>
      </c>
      <c r="D300" s="1" t="s">
        <v>154</v>
      </c>
      <c r="E300" s="4">
        <f>IF(資本ストック!E300&gt;0,LN(資本ストック!E300),0)</f>
        <v>15.656799616452037</v>
      </c>
      <c r="F300" s="4">
        <f>IF(資本ストック!F300&gt;0,LN(資本ストック!F300),0)</f>
        <v>16.307675023345126</v>
      </c>
      <c r="G300" s="4">
        <f>IF(資本ストック!G300&gt;0,LN(資本ストック!G300),0)</f>
        <v>16.947950467351266</v>
      </c>
      <c r="H300" s="4">
        <f>IF(資本ストック!H300&gt;0,LN(資本ストック!H300),0)</f>
        <v>17.277482951389192</v>
      </c>
      <c r="I300" s="4">
        <f>IF(資本ストック!I300&gt;0,LN(資本ストック!I300),0)</f>
        <v>17.428247057478156</v>
      </c>
      <c r="K300" s="6">
        <f t="shared" ref="K300" si="1388">E300-E$1105</f>
        <v>3.0648041264323513</v>
      </c>
      <c r="L300" s="6">
        <f t="shared" ref="L300" si="1389">F300-F$1105</f>
        <v>2.6299216381850758</v>
      </c>
      <c r="M300" s="6">
        <f t="shared" ref="M300" si="1390">G300-G$1105</f>
        <v>2.8090737225746931</v>
      </c>
      <c r="N300" s="6">
        <f t="shared" ref="N300" si="1391">H300-H$1105</f>
        <v>2.7269613271372855</v>
      </c>
      <c r="O300" s="6">
        <f t="shared" ref="O300" si="1392">I300-I$1105</f>
        <v>2.8234805094911284</v>
      </c>
      <c r="Q300" s="6">
        <f>K300-logHir!K300</f>
        <v>0.7489735623084357</v>
      </c>
      <c r="R300" s="6">
        <f>L300-logHir!L300</f>
        <v>0.3250534741072002</v>
      </c>
      <c r="S300" s="6">
        <f>M300-logHir!M300</f>
        <v>0.39449248570097417</v>
      </c>
      <c r="T300" s="6">
        <f>N300-logHir!N300</f>
        <v>0.44315803920423846</v>
      </c>
      <c r="U300" s="6">
        <f>O300-logHir!O300</f>
        <v>0.42669843520505069</v>
      </c>
    </row>
    <row r="301" spans="1:21" x14ac:dyDescent="0.15">
      <c r="A301" s="1">
        <v>13</v>
      </c>
      <c r="B301" s="1" t="s">
        <v>12</v>
      </c>
      <c r="C301" s="1">
        <v>22</v>
      </c>
      <c r="D301" s="1" t="s">
        <v>146</v>
      </c>
      <c r="E301" s="4">
        <f>IF(資本ストック!E301&gt;0,LN(資本ストック!E301),0)</f>
        <v>15.459130371508824</v>
      </c>
      <c r="F301" s="4">
        <f>IF(資本ストック!F301&gt;0,LN(資本ストック!F301),0)</f>
        <v>15.646363380398169</v>
      </c>
      <c r="G301" s="4">
        <f>IF(資本ストック!G301&gt;0,LN(資本ストック!G301),0)</f>
        <v>16.61068750714432</v>
      </c>
      <c r="H301" s="4">
        <f>IF(資本ストック!H301&gt;0,LN(資本ストック!H301),0)</f>
        <v>16.938278925005235</v>
      </c>
      <c r="I301" s="4">
        <f>IF(資本ストック!I301&gt;0,LN(資本ストック!I301),0)</f>
        <v>17.009414230412222</v>
      </c>
      <c r="K301" s="6">
        <f t="shared" ref="K301" si="1393">E301-E$1106</f>
        <v>3.2730443868155845</v>
      </c>
      <c r="L301" s="6">
        <f t="shared" ref="L301" si="1394">F301-F$1106</f>
        <v>2.1572514845273894</v>
      </c>
      <c r="M301" s="6">
        <f t="shared" ref="M301" si="1395">G301-G$1106</f>
        <v>2.2102554160240366</v>
      </c>
      <c r="N301" s="6">
        <f t="shared" ref="N301" si="1396">H301-H$1106</f>
        <v>2.0833667137277576</v>
      </c>
      <c r="O301" s="6">
        <f t="shared" ref="O301" si="1397">I301-I$1106</f>
        <v>2.108077987052031</v>
      </c>
      <c r="Q301" s="6">
        <f>K301-logHir!K301</f>
        <v>0.87105600623299573</v>
      </c>
      <c r="R301" s="6">
        <f>L301-logHir!L301</f>
        <v>-0.21565021549237606</v>
      </c>
      <c r="S301" s="6">
        <f>M301-logHir!M301</f>
        <v>-0.24867461213355035</v>
      </c>
      <c r="T301" s="6">
        <f>N301-logHir!N301</f>
        <v>-0.43010013906724076</v>
      </c>
      <c r="U301" s="6">
        <f>O301-logHir!O301</f>
        <v>-0.26152600393705683</v>
      </c>
    </row>
    <row r="302" spans="1:21" x14ac:dyDescent="0.15">
      <c r="A302" s="1">
        <v>13</v>
      </c>
      <c r="B302" s="1" t="s">
        <v>12</v>
      </c>
      <c r="C302" s="1">
        <v>23</v>
      </c>
      <c r="D302" s="1" t="s">
        <v>167</v>
      </c>
      <c r="E302" s="4">
        <f>IF(資本ストック!E302&gt;0,LN(資本ストック!E302),0)</f>
        <v>14.540904514033056</v>
      </c>
      <c r="F302" s="4">
        <f>IF(資本ストック!F302&gt;0,LN(資本ストック!F302),0)</f>
        <v>15.080083608774482</v>
      </c>
      <c r="G302" s="4">
        <f>IF(資本ストック!G302&gt;0,LN(資本ストック!G302),0)</f>
        <v>15.242015739962898</v>
      </c>
      <c r="H302" s="4">
        <f>IF(資本ストック!H302&gt;0,LN(資本ストック!H302),0)</f>
        <v>15.815276190031543</v>
      </c>
      <c r="I302" s="4">
        <f>IF(資本ストック!I302&gt;0,LN(資本ストック!I302),0)</f>
        <v>15.838504423540886</v>
      </c>
      <c r="K302" s="6">
        <f t="shared" ref="K302" si="1398">E302-E$1107</f>
        <v>1.8410587709017392</v>
      </c>
      <c r="L302" s="6">
        <f t="shared" ref="L302" si="1399">F302-F$1107</f>
        <v>1.5831739214598581</v>
      </c>
      <c r="M302" s="6">
        <f t="shared" ref="M302" si="1400">G302-G$1107</f>
        <v>1.2483234236083725</v>
      </c>
      <c r="N302" s="6">
        <f t="shared" ref="N302" si="1401">H302-H$1107</f>
        <v>1.2268450893772957</v>
      </c>
      <c r="O302" s="6">
        <f t="shared" ref="O302" si="1402">I302-I$1107</f>
        <v>1.2122195211776567</v>
      </c>
      <c r="Q302" s="6">
        <f>K302-logHir!K302</f>
        <v>-9.9871873367366248E-2</v>
      </c>
      <c r="R302" s="6">
        <f>L302-logHir!L302</f>
        <v>-0.33925121163627558</v>
      </c>
      <c r="S302" s="6">
        <f>M302-logHir!M302</f>
        <v>-0.62991130474467383</v>
      </c>
      <c r="T302" s="6">
        <f>N302-logHir!N302</f>
        <v>-0.60361138891948052</v>
      </c>
      <c r="U302" s="6">
        <f>O302-logHir!O302</f>
        <v>-0.54973693921349387</v>
      </c>
    </row>
    <row r="303" spans="1:21" x14ac:dyDescent="0.15">
      <c r="A303" s="1">
        <v>14</v>
      </c>
      <c r="B303" s="1" t="s">
        <v>62</v>
      </c>
      <c r="C303" s="1">
        <v>1</v>
      </c>
      <c r="D303" s="1" t="s">
        <v>147</v>
      </c>
      <c r="E303" s="4">
        <f>IF(資本ストック!E303&gt;0,LN(資本ストック!E303),0)</f>
        <v>13.136314362989973</v>
      </c>
      <c r="F303" s="4">
        <f>IF(資本ストック!F303&gt;0,LN(資本ストック!F303),0)</f>
        <v>13.335583079125476</v>
      </c>
      <c r="G303" s="4">
        <f>IF(資本ストック!G303&gt;0,LN(資本ストック!G303),0)</f>
        <v>13.754746679571735</v>
      </c>
      <c r="H303" s="4">
        <f>IF(資本ストック!H303&gt;0,LN(資本ストック!H303),0)</f>
        <v>13.877954601324223</v>
      </c>
      <c r="I303" s="4">
        <f>IF(資本ストック!I303&gt;0,LN(資本ストック!I303),0)</f>
        <v>13.937001239569282</v>
      </c>
      <c r="K303" s="6">
        <f t="shared" ref="K303" si="1403">E303-E$1085</f>
        <v>-0.27683434542765717</v>
      </c>
      <c r="L303" s="6">
        <f t="shared" ref="L303" si="1404">F303-F$1085</f>
        <v>-0.30300264196111293</v>
      </c>
      <c r="M303" s="6">
        <f t="shared" ref="M303" si="1405">G303-G$1085</f>
        <v>-0.23209981155852866</v>
      </c>
      <c r="N303" s="6">
        <f t="shared" ref="N303" si="1406">H303-H$1085</f>
        <v>-0.30795644715514037</v>
      </c>
      <c r="O303" s="6">
        <f t="shared" ref="O303" si="1407">I303-I$1085</f>
        <v>-0.26419481195569894</v>
      </c>
      <c r="Q303" s="6">
        <f>K303-logHir!K303</f>
        <v>0.35475327668292422</v>
      </c>
      <c r="R303" s="6">
        <f>L303-logHir!L303</f>
        <v>0.20422015929651138</v>
      </c>
      <c r="S303" s="6">
        <f>M303-logHir!M303</f>
        <v>0.13916519049906029</v>
      </c>
      <c r="T303" s="6">
        <f>N303-logHir!N303</f>
        <v>-8.6389625742462783E-2</v>
      </c>
      <c r="U303" s="6">
        <f>O303-logHir!O303</f>
        <v>-0.23589467645475359</v>
      </c>
    </row>
    <row r="304" spans="1:21" x14ac:dyDescent="0.15">
      <c r="A304" s="1">
        <v>14</v>
      </c>
      <c r="B304" s="1" t="s">
        <v>62</v>
      </c>
      <c r="C304" s="1">
        <v>2</v>
      </c>
      <c r="D304" s="1" t="s">
        <v>148</v>
      </c>
      <c r="E304" s="4">
        <f>IF(資本ストック!E304&gt;0,LN(資本ストック!E304),0)</f>
        <v>9.474695202996319</v>
      </c>
      <c r="F304" s="4">
        <f>IF(資本ストック!F304&gt;0,LN(資本ストック!F304),0)</f>
        <v>9.2585407284223162</v>
      </c>
      <c r="G304" s="4">
        <f>IF(資本ストック!G304&gt;0,LN(資本ストック!G304),0)</f>
        <v>9.3685244688806009</v>
      </c>
      <c r="H304" s="4">
        <f>IF(資本ストック!H304&gt;0,LN(資本ストック!H304),0)</f>
        <v>9.2366338314044132</v>
      </c>
      <c r="I304" s="4">
        <f>IF(資本ストック!I304&gt;0,LN(資本ストック!I304),0)</f>
        <v>9.4588528532590637</v>
      </c>
      <c r="K304" s="6">
        <f t="shared" ref="K304" si="1408">E304-E$1086</f>
        <v>-0.4704200242394343</v>
      </c>
      <c r="L304" s="6">
        <f t="shared" ref="L304" si="1409">F304-F$1086</f>
        <v>-0.85603884759448512</v>
      </c>
      <c r="M304" s="6">
        <f t="shared" ref="M304" si="1410">G304-G$1086</f>
        <v>-0.83764990551536833</v>
      </c>
      <c r="N304" s="6">
        <f t="shared" ref="N304" si="1411">H304-H$1086</f>
        <v>-0.95510928792707617</v>
      </c>
      <c r="O304" s="6">
        <f t="shared" ref="O304" si="1412">I304-I$1086</f>
        <v>-0.59603730518990261</v>
      </c>
      <c r="Q304" s="6">
        <f>K304-logHir!K304</f>
        <v>-0.20688317959496771</v>
      </c>
      <c r="R304" s="6">
        <f>L304-logHir!L304</f>
        <v>-0.75566685354294094</v>
      </c>
      <c r="S304" s="6">
        <f>M304-logHir!M304</f>
        <v>-0.8016201413984021</v>
      </c>
      <c r="T304" s="6">
        <f>N304-logHir!N304</f>
        <v>-0.6595616283133241</v>
      </c>
      <c r="U304" s="6">
        <f>O304-logHir!O304</f>
        <v>-0.29793319593004863</v>
      </c>
    </row>
    <row r="305" spans="1:21" x14ac:dyDescent="0.15">
      <c r="A305" s="1">
        <v>14</v>
      </c>
      <c r="B305" s="1" t="s">
        <v>112</v>
      </c>
      <c r="C305" s="1">
        <v>3</v>
      </c>
      <c r="D305" s="1" t="s">
        <v>155</v>
      </c>
      <c r="E305" s="4">
        <f>IF(資本ストック!E305&gt;0,LN(資本ストック!E305),0)</f>
        <v>13.02089991784629</v>
      </c>
      <c r="F305" s="4">
        <f>IF(資本ストック!F305&gt;0,LN(資本ストック!F305),0)</f>
        <v>13.25467979011785</v>
      </c>
      <c r="G305" s="4">
        <f>IF(資本ストック!G305&gt;0,LN(資本ストック!G305),0)</f>
        <v>13.539578155202552</v>
      </c>
      <c r="H305" s="4">
        <f>IF(資本ストック!H305&gt;0,LN(資本ストック!H305),0)</f>
        <v>13.851866813523282</v>
      </c>
      <c r="I305" s="4">
        <f>IF(資本ストック!I305&gt;0,LN(資本ストック!I305),0)</f>
        <v>13.906791782156946</v>
      </c>
      <c r="K305" s="6">
        <f t="shared" ref="K305" si="1413">E305-E$1087</f>
        <v>2.0156890004529888</v>
      </c>
      <c r="L305" s="6">
        <f t="shared" ref="L305" si="1414">F305-F$1087</f>
        <v>1.655995523953921</v>
      </c>
      <c r="M305" s="6">
        <f t="shared" ref="M305" si="1415">G305-G$1087</f>
        <v>1.4054030242364792</v>
      </c>
      <c r="N305" s="6">
        <f t="shared" ref="N305" si="1416">H305-H$1087</f>
        <v>1.3565513321277631</v>
      </c>
      <c r="O305" s="6">
        <f t="shared" ref="O305" si="1417">I305-I$1087</f>
        <v>1.3786536505971423</v>
      </c>
      <c r="Q305" s="6">
        <f>K305-logHir!K305</f>
        <v>0.99978426364556938</v>
      </c>
      <c r="R305" s="6">
        <f>L305-logHir!L305</f>
        <v>0.74756650372025213</v>
      </c>
      <c r="S305" s="6">
        <f>M305-logHir!M305</f>
        <v>0.47520982978461568</v>
      </c>
      <c r="T305" s="6">
        <f>N305-logHir!N305</f>
        <v>0.44488181488450174</v>
      </c>
      <c r="U305" s="6">
        <f>O305-logHir!O305</f>
        <v>0.52899056315026627</v>
      </c>
    </row>
    <row r="306" spans="1:21" x14ac:dyDescent="0.15">
      <c r="A306" s="1">
        <v>14</v>
      </c>
      <c r="B306" s="1" t="s">
        <v>112</v>
      </c>
      <c r="C306" s="1">
        <v>4</v>
      </c>
      <c r="D306" s="1" t="s">
        <v>156</v>
      </c>
      <c r="E306" s="4">
        <f>IF(資本ストック!E306&gt;0,LN(資本ストック!E306),0)</f>
        <v>11.180206249016427</v>
      </c>
      <c r="F306" s="4">
        <f>IF(資本ストック!F306&gt;0,LN(資本ストック!F306),0)</f>
        <v>11.287439980327347</v>
      </c>
      <c r="G306" s="4">
        <f>IF(資本ストック!G306&gt;0,LN(資本ストック!G306),0)</f>
        <v>11.254604334277044</v>
      </c>
      <c r="H306" s="4">
        <f>IF(資本ストック!H306&gt;0,LN(資本ストック!H306),0)</f>
        <v>11.202038960861405</v>
      </c>
      <c r="I306" s="4">
        <f>IF(資本ストック!I306&gt;0,LN(資本ストック!I306),0)</f>
        <v>10.897094923677324</v>
      </c>
      <c r="K306" s="6">
        <f t="shared" ref="K306" si="1418">E306-E$1088</f>
        <v>0.47269967060844209</v>
      </c>
      <c r="L306" s="6">
        <f t="shared" ref="L306" si="1419">F306-F$1088</f>
        <v>0.11906325848190491</v>
      </c>
      <c r="M306" s="6">
        <f t="shared" ref="M306" si="1420">G306-G$1088</f>
        <v>-0.20713582668432196</v>
      </c>
      <c r="N306" s="6">
        <f t="shared" ref="N306" si="1421">H306-H$1088</f>
        <v>-0.31912317455380013</v>
      </c>
      <c r="O306" s="6">
        <f t="shared" ref="O306" si="1422">I306-I$1088</f>
        <v>-0.44948646554066585</v>
      </c>
      <c r="Q306" s="6">
        <f>K306-logHir!K306</f>
        <v>0.36240824035946062</v>
      </c>
      <c r="R306" s="6">
        <f>L306-logHir!L306</f>
        <v>0.17992442244100459</v>
      </c>
      <c r="S306" s="6">
        <f>M306-logHir!M306</f>
        <v>0.11658696993054818</v>
      </c>
      <c r="T306" s="6">
        <f>N306-logHir!N306</f>
        <v>-0.10575361745541478</v>
      </c>
      <c r="U306" s="6">
        <f>O306-logHir!O306</f>
        <v>-0.35152622283107782</v>
      </c>
    </row>
    <row r="307" spans="1:21" x14ac:dyDescent="0.15">
      <c r="A307" s="1">
        <v>14</v>
      </c>
      <c r="B307" s="1" t="s">
        <v>112</v>
      </c>
      <c r="C307" s="1">
        <v>5</v>
      </c>
      <c r="D307" s="1" t="s">
        <v>157</v>
      </c>
      <c r="E307" s="4">
        <f>IF(資本ストック!E307&gt;0,LN(資本ストック!E307),0)</f>
        <v>10.425651470271601</v>
      </c>
      <c r="F307" s="4">
        <f>IF(資本ストック!F307&gt;0,LN(資本ストック!F307),0)</f>
        <v>11.205741739070962</v>
      </c>
      <c r="G307" s="4">
        <f>IF(資本ストック!G307&gt;0,LN(資本ストック!G307),0)</f>
        <v>11.596329870081675</v>
      </c>
      <c r="H307" s="4">
        <f>IF(資本ストック!H307&gt;0,LN(資本ストック!H307),0)</f>
        <v>11.848860165899715</v>
      </c>
      <c r="I307" s="4">
        <f>IF(資本ストック!I307&gt;0,LN(資本ストック!I307),0)</f>
        <v>11.98514274115216</v>
      </c>
      <c r="K307" s="6">
        <f t="shared" ref="K307" si="1423">E307-E$1089</f>
        <v>0.24721842338629862</v>
      </c>
      <c r="L307" s="6">
        <f t="shared" ref="L307" si="1424">F307-F$1089</f>
        <v>0.64328601039806266</v>
      </c>
      <c r="M307" s="6">
        <f t="shared" ref="M307" si="1425">G307-G$1089</f>
        <v>0.59086170504302871</v>
      </c>
      <c r="N307" s="6">
        <f t="shared" ref="N307" si="1426">H307-H$1089</f>
        <v>0.5395371896147676</v>
      </c>
      <c r="O307" s="6">
        <f t="shared" ref="O307" si="1427">I307-I$1089</f>
        <v>0.6344235528434492</v>
      </c>
      <c r="Q307" s="6">
        <f>K307-logHir!K307</f>
        <v>-0.64781486069593974</v>
      </c>
      <c r="R307" s="6">
        <f>L307-logHir!L307</f>
        <v>-0.21262745204861133</v>
      </c>
      <c r="S307" s="6">
        <f>M307-logHir!M307</f>
        <v>-0.33826836796109383</v>
      </c>
      <c r="T307" s="6">
        <f>N307-logHir!N307</f>
        <v>-0.31041903259815307</v>
      </c>
      <c r="U307" s="6">
        <f>O307-logHir!O307</f>
        <v>-0.23054937592049107</v>
      </c>
    </row>
    <row r="308" spans="1:21" x14ac:dyDescent="0.15">
      <c r="A308" s="1">
        <v>14</v>
      </c>
      <c r="B308" s="1" t="s">
        <v>112</v>
      </c>
      <c r="C308" s="1">
        <v>6</v>
      </c>
      <c r="D308" s="1" t="s">
        <v>49</v>
      </c>
      <c r="E308" s="4">
        <f>IF(資本ストック!E308&gt;0,LN(資本ストック!E308),0)</f>
        <v>13.742186360224375</v>
      </c>
      <c r="F308" s="4">
        <f>IF(資本ストック!F308&gt;0,LN(資本ストック!F308),0)</f>
        <v>13.931567299517109</v>
      </c>
      <c r="G308" s="4">
        <f>IF(資本ストック!G308&gt;0,LN(資本ストック!G308),0)</f>
        <v>14.270667466761189</v>
      </c>
      <c r="H308" s="4">
        <f>IF(資本ストック!H308&gt;0,LN(資本ストック!H308),0)</f>
        <v>14.470251458483238</v>
      </c>
      <c r="I308" s="4">
        <f>IF(資本ストック!I308&gt;0,LN(資本ストック!I308),0)</f>
        <v>14.677930800446271</v>
      </c>
      <c r="K308" s="6">
        <f t="shared" ref="K308" si="1428">E308-E$1090</f>
        <v>2.6629804524962015</v>
      </c>
      <c r="L308" s="6">
        <f t="shared" ref="L308" si="1429">F308-F$1090</f>
        <v>2.5368183817952232</v>
      </c>
      <c r="M308" s="6">
        <f t="shared" ref="M308" si="1430">G308-G$1090</f>
        <v>2.4952221704644373</v>
      </c>
      <c r="N308" s="6">
        <f t="shared" ref="N308" si="1431">H308-H$1090</f>
        <v>2.4370752585463507</v>
      </c>
      <c r="O308" s="6">
        <f t="shared" ref="O308" si="1432">I308-I$1090</f>
        <v>2.3907960499319199</v>
      </c>
      <c r="Q308" s="6">
        <f>K308-logHir!K308</f>
        <v>0.56180692831763324</v>
      </c>
      <c r="R308" s="6">
        <f>L308-logHir!L308</f>
        <v>0.43874266832092701</v>
      </c>
      <c r="S308" s="6">
        <f>M308-logHir!M308</f>
        <v>0.50410034588770181</v>
      </c>
      <c r="T308" s="6">
        <f>N308-logHir!N308</f>
        <v>0.49540333806205439</v>
      </c>
      <c r="U308" s="6">
        <f>O308-logHir!O308</f>
        <v>0.66791615394726378</v>
      </c>
    </row>
    <row r="309" spans="1:21" x14ac:dyDescent="0.15">
      <c r="A309" s="1">
        <v>14</v>
      </c>
      <c r="B309" s="1" t="s">
        <v>112</v>
      </c>
      <c r="C309" s="1">
        <v>7</v>
      </c>
      <c r="D309" s="1" t="s">
        <v>158</v>
      </c>
      <c r="E309" s="4">
        <f>IF(資本ストック!E309&gt;0,LN(資本ストック!E309),0)</f>
        <v>13.190518035320215</v>
      </c>
      <c r="F309" s="4">
        <f>IF(資本ストック!F309&gt;0,LN(資本ストック!F309),0)</f>
        <v>13.23047772329379</v>
      </c>
      <c r="G309" s="4">
        <f>IF(資本ストック!G309&gt;0,LN(資本ストック!G309),0)</f>
        <v>13.281306203138941</v>
      </c>
      <c r="H309" s="4">
        <f>IF(資本ストック!H309&gt;0,LN(資本ストック!H309),0)</f>
        <v>13.86351042942877</v>
      </c>
      <c r="I309" s="4">
        <f>IF(資本ストック!I309&gt;0,LN(資本ストック!I309),0)</f>
        <v>14.041164458828375</v>
      </c>
      <c r="K309" s="6">
        <f t="shared" ref="K309" si="1433">E309-E$1091</f>
        <v>3.911878898948256</v>
      </c>
      <c r="L309" s="6">
        <f t="shared" ref="L309" si="1434">F309-F$1091</f>
        <v>3.2291146692893911</v>
      </c>
      <c r="M309" s="6">
        <f t="shared" ref="M309" si="1435">G309-G$1091</f>
        <v>3.3087660403364936</v>
      </c>
      <c r="N309" s="6">
        <f t="shared" ref="N309" si="1436">H309-H$1091</f>
        <v>3.375681913907739</v>
      </c>
      <c r="O309" s="6">
        <f t="shared" ref="O309" si="1437">I309-I$1091</f>
        <v>3.5121178697582192</v>
      </c>
      <c r="Q309" s="6">
        <f>K309-logHir!K309</f>
        <v>0.82166691384948987</v>
      </c>
      <c r="R309" s="6">
        <f>L309-logHir!L309</f>
        <v>0.15977115180567836</v>
      </c>
      <c r="S309" s="6">
        <f>M309-logHir!M309</f>
        <v>0.65162170587536394</v>
      </c>
      <c r="T309" s="6">
        <f>N309-logHir!N309</f>
        <v>0.68936929422459681</v>
      </c>
      <c r="U309" s="6">
        <f>O309-logHir!O309</f>
        <v>1.0898215213342484</v>
      </c>
    </row>
    <row r="310" spans="1:21" x14ac:dyDescent="0.15">
      <c r="A310" s="1">
        <v>14</v>
      </c>
      <c r="B310" s="1" t="s">
        <v>112</v>
      </c>
      <c r="C310" s="1">
        <v>8</v>
      </c>
      <c r="D310" s="1" t="s">
        <v>159</v>
      </c>
      <c r="E310" s="4">
        <f>IF(資本ストック!E310&gt;0,LN(資本ストック!E310),0)</f>
        <v>12.409874216372906</v>
      </c>
      <c r="F310" s="4">
        <f>IF(資本ストック!F310&gt;0,LN(資本ストック!F310),0)</f>
        <v>12.409961450035791</v>
      </c>
      <c r="G310" s="4">
        <f>IF(資本ストック!G310&gt;0,LN(資本ストック!G310),0)</f>
        <v>12.720623726766906</v>
      </c>
      <c r="H310" s="4">
        <f>IF(資本ストック!H310&gt;0,LN(資本ストック!H310),0)</f>
        <v>12.724960094128932</v>
      </c>
      <c r="I310" s="4">
        <f>IF(資本ストック!I310&gt;0,LN(資本ストック!I310),0)</f>
        <v>12.787786322103116</v>
      </c>
      <c r="K310" s="6">
        <f t="shared" ref="K310" si="1438">E310-E$1092</f>
        <v>1.6263902422968766</v>
      </c>
      <c r="L310" s="6">
        <f t="shared" ref="L310" si="1439">F310-F$1092</f>
        <v>1.3748079259451789</v>
      </c>
      <c r="M310" s="6">
        <f t="shared" ref="M310" si="1440">G310-G$1092</f>
        <v>1.4191761705269492</v>
      </c>
      <c r="N310" s="6">
        <f t="shared" ref="N310" si="1441">H310-H$1092</f>
        <v>1.3674115374288469</v>
      </c>
      <c r="O310" s="6">
        <f t="shared" ref="O310" si="1442">I310-I$1092</f>
        <v>1.4831044861616736</v>
      </c>
      <c r="Q310" s="6">
        <f>K310-logHir!K310</f>
        <v>0.56887695121396398</v>
      </c>
      <c r="R310" s="6">
        <f>L310-logHir!L310</f>
        <v>0.61697235805564077</v>
      </c>
      <c r="S310" s="6">
        <f>M310-logHir!M310</f>
        <v>0.53078556909113139</v>
      </c>
      <c r="T310" s="6">
        <f>N310-logHir!N310</f>
        <v>0.70308822701952955</v>
      </c>
      <c r="U310" s="6">
        <f>O310-logHir!O310</f>
        <v>0.67944148054848341</v>
      </c>
    </row>
    <row r="311" spans="1:21" x14ac:dyDescent="0.15">
      <c r="A311" s="1">
        <v>14</v>
      </c>
      <c r="B311" s="1" t="s">
        <v>112</v>
      </c>
      <c r="C311" s="1">
        <v>9</v>
      </c>
      <c r="D311" s="1" t="s">
        <v>160</v>
      </c>
      <c r="E311" s="4">
        <f>IF(資本ストック!E311&gt;0,LN(資本ストック!E311),0)</f>
        <v>14.00347399976785</v>
      </c>
      <c r="F311" s="4">
        <f>IF(資本ストック!F311&gt;0,LN(資本ストック!F311),0)</f>
        <v>14.519774140458701</v>
      </c>
      <c r="G311" s="4">
        <f>IF(資本ストック!G311&gt;0,LN(資本ストック!G311),0)</f>
        <v>14.620338415709831</v>
      </c>
      <c r="H311" s="4">
        <f>IF(資本ストック!H311&gt;0,LN(資本ストック!H311),0)</f>
        <v>14.49751708475187</v>
      </c>
      <c r="I311" s="4">
        <f>IF(資本ストック!I311&gt;0,LN(資本ストック!I311),0)</f>
        <v>14.304335036661662</v>
      </c>
      <c r="K311" s="6">
        <f t="shared" ref="K311" si="1443">E311-E$1093</f>
        <v>2.746665840060114</v>
      </c>
      <c r="L311" s="6">
        <f t="shared" ref="L311" si="1444">F311-F$1093</f>
        <v>2.6771027544829451</v>
      </c>
      <c r="M311" s="6">
        <f t="shared" ref="M311" si="1445">G311-G$1093</f>
        <v>2.4671535634563551</v>
      </c>
      <c r="N311" s="6">
        <f t="shared" ref="N311" si="1446">H311-H$1093</f>
        <v>2.2571119343476429</v>
      </c>
      <c r="O311" s="6">
        <f t="shared" ref="O311" si="1447">I311-I$1093</f>
        <v>1.9733988911529021</v>
      </c>
      <c r="Q311" s="6">
        <f>K311-logHir!K311</f>
        <v>0.50956813569345272</v>
      </c>
      <c r="R311" s="6">
        <f>L311-logHir!L311</f>
        <v>0.71235799342688999</v>
      </c>
      <c r="S311" s="6">
        <f>M311-logHir!M311</f>
        <v>0.58479383273592234</v>
      </c>
      <c r="T311" s="6">
        <f>N311-logHir!N311</f>
        <v>0.58232547284219649</v>
      </c>
      <c r="U311" s="6">
        <f>O311-logHir!O311</f>
        <v>0.55756895801921225</v>
      </c>
    </row>
    <row r="312" spans="1:21" x14ac:dyDescent="0.15">
      <c r="A312" s="1">
        <v>14</v>
      </c>
      <c r="B312" s="1" t="s">
        <v>112</v>
      </c>
      <c r="C312" s="1">
        <v>10</v>
      </c>
      <c r="D312" s="1" t="s">
        <v>161</v>
      </c>
      <c r="E312" s="4">
        <f>IF(資本ストック!E312&gt;0,LN(資本ストック!E312),0)</f>
        <v>12.77783765168946</v>
      </c>
      <c r="F312" s="4">
        <f>IF(資本ストック!F312&gt;0,LN(資本ストック!F312),0)</f>
        <v>12.728863401066649</v>
      </c>
      <c r="G312" s="4">
        <f>IF(資本ストック!G312&gt;0,LN(資本ストック!G312),0)</f>
        <v>13.015819072787604</v>
      </c>
      <c r="H312" s="4">
        <f>IF(資本ストック!H312&gt;0,LN(資本ストック!H312),0)</f>
        <v>13.119962931045611</v>
      </c>
      <c r="I312" s="4">
        <f>IF(資本ストック!I312&gt;0,LN(資本ストック!I312),0)</f>
        <v>13.117099519078018</v>
      </c>
      <c r="K312" s="6">
        <f t="shared" ref="K312" si="1448">E312-E$1094</f>
        <v>2.5365176737425266</v>
      </c>
      <c r="L312" s="6">
        <f t="shared" ref="L312" si="1449">F312-F$1094</f>
        <v>2.1175315790823444</v>
      </c>
      <c r="M312" s="6">
        <f t="shared" ref="M312" si="1450">G312-G$1094</f>
        <v>1.9508454298626532</v>
      </c>
      <c r="N312" s="6">
        <f t="shared" ref="N312" si="1451">H312-H$1094</f>
        <v>1.7872944415514489</v>
      </c>
      <c r="O312" s="6">
        <f t="shared" ref="O312" si="1452">I312-I$1094</f>
        <v>1.7809891811374783</v>
      </c>
      <c r="Q312" s="6">
        <f>K312-logHir!K312</f>
        <v>0.6808127373197852</v>
      </c>
      <c r="R312" s="6">
        <f>L312-logHir!L312</f>
        <v>0.41658782439160724</v>
      </c>
      <c r="S312" s="6">
        <f>M312-logHir!M312</f>
        <v>0.35645119560056315</v>
      </c>
      <c r="T312" s="6">
        <f>N312-logHir!N312</f>
        <v>0.38768517911735501</v>
      </c>
      <c r="U312" s="6">
        <f>O312-logHir!O312</f>
        <v>0.39898894218070424</v>
      </c>
    </row>
    <row r="313" spans="1:21" x14ac:dyDescent="0.15">
      <c r="A313" s="1">
        <v>14</v>
      </c>
      <c r="B313" s="1" t="s">
        <v>112</v>
      </c>
      <c r="C313" s="1">
        <v>11</v>
      </c>
      <c r="D313" s="1" t="s">
        <v>162</v>
      </c>
      <c r="E313" s="4">
        <f>IF(資本ストック!E313&gt;0,LN(資本ストック!E313),0)</f>
        <v>13.268532099638412</v>
      </c>
      <c r="F313" s="4">
        <f>IF(資本ストック!F313&gt;0,LN(資本ストック!F313),0)</f>
        <v>13.661627688199138</v>
      </c>
      <c r="G313" s="4">
        <f>IF(資本ストック!G313&gt;0,LN(資本ストック!G313),0)</f>
        <v>14.220380437242699</v>
      </c>
      <c r="H313" s="4">
        <f>IF(資本ストック!H313&gt;0,LN(資本ストック!H313),0)</f>
        <v>14.543571418214199</v>
      </c>
      <c r="I313" s="4">
        <f>IF(資本ストック!I313&gt;0,LN(資本ストック!I313),0)</f>
        <v>14.668456677201984</v>
      </c>
      <c r="K313" s="6">
        <f t="shared" ref="K313" si="1453">E313-E$1095</f>
        <v>2.4523314886600467</v>
      </c>
      <c r="L313" s="6">
        <f t="shared" ref="L313" si="1454">F313-F$1095</f>
        <v>2.4438693902955944</v>
      </c>
      <c r="M313" s="6">
        <f t="shared" ref="M313" si="1455">G313-G$1095</f>
        <v>2.2937511072537493</v>
      </c>
      <c r="N313" s="6">
        <f t="shared" ref="N313" si="1456">H313-H$1095</f>
        <v>2.1996563334250219</v>
      </c>
      <c r="O313" s="6">
        <f t="shared" ref="O313" si="1457">I313-I$1095</f>
        <v>2.161708479504318</v>
      </c>
      <c r="Q313" s="6">
        <f>K313-logHir!K313</f>
        <v>0.30286110632046181</v>
      </c>
      <c r="R313" s="6">
        <f>L313-logHir!L313</f>
        <v>0.31951139072413426</v>
      </c>
      <c r="S313" s="6">
        <f>M313-logHir!M313</f>
        <v>0.29283449131392914</v>
      </c>
      <c r="T313" s="6">
        <f>N313-logHir!N313</f>
        <v>0.46649875675452002</v>
      </c>
      <c r="U313" s="6">
        <f>O313-logHir!O313</f>
        <v>0.54424919702444363</v>
      </c>
    </row>
    <row r="314" spans="1:21" x14ac:dyDescent="0.15">
      <c r="A314" s="1">
        <v>14</v>
      </c>
      <c r="B314" s="1" t="s">
        <v>112</v>
      </c>
      <c r="C314" s="1">
        <v>12</v>
      </c>
      <c r="D314" s="1" t="s">
        <v>163</v>
      </c>
      <c r="E314" s="4">
        <f>IF(資本ストック!E314&gt;0,LN(資本ストック!E314),0)</f>
        <v>13.732230043426192</v>
      </c>
      <c r="F314" s="4">
        <f>IF(資本ストック!F314&gt;0,LN(資本ストック!F314),0)</f>
        <v>14.236668650287427</v>
      </c>
      <c r="G314" s="4">
        <f>IF(資本ストック!G314&gt;0,LN(資本ストック!G314),0)</f>
        <v>15.09770957938073</v>
      </c>
      <c r="H314" s="4">
        <f>IF(資本ストック!H314&gt;0,LN(資本ストック!H314),0)</f>
        <v>15.294944917486655</v>
      </c>
      <c r="I314" s="4">
        <f>IF(資本ストック!I314&gt;0,LN(資本ストック!I314),0)</f>
        <v>14.867861430344327</v>
      </c>
      <c r="K314" s="6">
        <f t="shared" ref="K314" si="1458">E314-E$1096</f>
        <v>3.6009834050091794</v>
      </c>
      <c r="L314" s="6">
        <f t="shared" ref="L314" si="1459">F314-F$1096</f>
        <v>3.2154302970989352</v>
      </c>
      <c r="M314" s="6">
        <f t="shared" ref="M314" si="1460">G314-G$1096</f>
        <v>2.6127539658983636</v>
      </c>
      <c r="N314" s="6">
        <f t="shared" ref="N314" si="1461">H314-H$1096</f>
        <v>2.1475638638971919</v>
      </c>
      <c r="O314" s="6">
        <f t="shared" ref="O314" si="1462">I314-I$1096</f>
        <v>1.5006793248497239</v>
      </c>
      <c r="Q314" s="6">
        <f>K314-logHir!K314</f>
        <v>0.74510746478802758</v>
      </c>
      <c r="R314" s="6">
        <f>L314-logHir!L314</f>
        <v>0.75393539559658507</v>
      </c>
      <c r="S314" s="6">
        <f>M314-logHir!M314</f>
        <v>0.50526250822965935</v>
      </c>
      <c r="T314" s="6">
        <f>N314-logHir!N314</f>
        <v>0.32284314045266882</v>
      </c>
      <c r="U314" s="6">
        <f>O314-logHir!O314</f>
        <v>-0.17626561678202535</v>
      </c>
    </row>
    <row r="315" spans="1:21" x14ac:dyDescent="0.15">
      <c r="A315" s="1">
        <v>14</v>
      </c>
      <c r="B315" s="1" t="s">
        <v>112</v>
      </c>
      <c r="C315" s="1">
        <v>13</v>
      </c>
      <c r="D315" s="1" t="s">
        <v>164</v>
      </c>
      <c r="E315" s="4">
        <f>IF(資本ストック!E315&gt;0,LN(資本ストック!E315),0)</f>
        <v>13.908387681014322</v>
      </c>
      <c r="F315" s="4">
        <f>IF(資本ストック!F315&gt;0,LN(資本ストック!F315),0)</f>
        <v>14.685507086281085</v>
      </c>
      <c r="G315" s="4">
        <f>IF(資本ストック!G315&gt;0,LN(資本ストック!G315),0)</f>
        <v>15.048941175197911</v>
      </c>
      <c r="H315" s="4">
        <f>IF(資本ストック!H315&gt;0,LN(資本ストック!H315),0)</f>
        <v>15.081173186079811</v>
      </c>
      <c r="I315" s="4">
        <f>IF(資本ストック!I315&gt;0,LN(資本ストック!I315),0)</f>
        <v>14.91384759317924</v>
      </c>
      <c r="K315" s="6">
        <f t="shared" ref="K315" si="1463">E315-E$1097</f>
        <v>4.2776519737028558</v>
      </c>
      <c r="L315" s="6">
        <f t="shared" ref="L315" si="1464">F315-F$1097</f>
        <v>3.6430094951417988</v>
      </c>
      <c r="M315" s="6">
        <f t="shared" ref="M315" si="1465">G315-G$1097</f>
        <v>3.4160722380287147</v>
      </c>
      <c r="N315" s="6">
        <f t="shared" ref="N315" si="1466">H315-H$1097</f>
        <v>3.0984725187073874</v>
      </c>
      <c r="O315" s="6">
        <f t="shared" ref="O315" si="1467">I315-I$1097</f>
        <v>2.7482556078045004</v>
      </c>
      <c r="Q315" s="6">
        <f>K315-logHir!K315</f>
        <v>1.0866225996108092</v>
      </c>
      <c r="R315" s="6">
        <f>L315-logHir!L315</f>
        <v>0.70097827961480697</v>
      </c>
      <c r="S315" s="6">
        <f>M315-logHir!M315</f>
        <v>0.58985505125231263</v>
      </c>
      <c r="T315" s="6">
        <f>N315-logHir!N315</f>
        <v>0.65927915009558369</v>
      </c>
      <c r="U315" s="6">
        <f>O315-logHir!O315</f>
        <v>0.53725600958674136</v>
      </c>
    </row>
    <row r="316" spans="1:21" x14ac:dyDescent="0.15">
      <c r="A316" s="1">
        <v>14</v>
      </c>
      <c r="B316" s="1" t="s">
        <v>112</v>
      </c>
      <c r="C316" s="1">
        <v>14</v>
      </c>
      <c r="D316" s="1" t="s">
        <v>165</v>
      </c>
      <c r="E316" s="4">
        <f>IF(資本ストック!E316&gt;0,LN(資本ストック!E316),0)</f>
        <v>10.58575653843557</v>
      </c>
      <c r="F316" s="4">
        <f>IF(資本ストック!F316&gt;0,LN(資本ストック!F316),0)</f>
        <v>11.247194418588807</v>
      </c>
      <c r="G316" s="4">
        <f>IF(資本ストック!G316&gt;0,LN(資本ストック!G316),0)</f>
        <v>12.150901081576684</v>
      </c>
      <c r="H316" s="4">
        <f>IF(資本ストック!H316&gt;0,LN(資本ストック!H316),0)</f>
        <v>12.24767188694808</v>
      </c>
      <c r="I316" s="4">
        <f>IF(資本ストック!I316&gt;0,LN(資本ストック!I316),0)</f>
        <v>12.362578224598623</v>
      </c>
      <c r="K316" s="6">
        <f t="shared" ref="K316" si="1468">E316-E$1098</f>
        <v>4.2515117491130452</v>
      </c>
      <c r="L316" s="6">
        <f t="shared" ref="L316" si="1469">F316-F$1098</f>
        <v>2.8702238546844203</v>
      </c>
      <c r="M316" s="6">
        <f t="shared" ref="M316" si="1470">G316-G$1098</f>
        <v>2.7544793371126435</v>
      </c>
      <c r="N316" s="6">
        <f t="shared" ref="N316" si="1471">H316-H$1098</f>
        <v>2.3404823891067572</v>
      </c>
      <c r="O316" s="6">
        <f t="shared" ref="O316" si="1472">I316-I$1098</f>
        <v>2.222848578344653</v>
      </c>
      <c r="Q316" s="6">
        <f>K316-logHir!K316</f>
        <v>1.634284395441064</v>
      </c>
      <c r="R316" s="6">
        <f>L316-logHir!L316</f>
        <v>0.74347514628312439</v>
      </c>
      <c r="S316" s="6">
        <f>M316-logHir!M316</f>
        <v>0.72055472895686634</v>
      </c>
      <c r="T316" s="6">
        <f>N316-logHir!N316</f>
        <v>0.54843646547142555</v>
      </c>
      <c r="U316" s="6">
        <f>O316-logHir!O316</f>
        <v>0.29553755613273047</v>
      </c>
    </row>
    <row r="317" spans="1:21" x14ac:dyDescent="0.15">
      <c r="A317" s="1">
        <v>14</v>
      </c>
      <c r="B317" s="1" t="s">
        <v>112</v>
      </c>
      <c r="C317" s="1">
        <v>15</v>
      </c>
      <c r="D317" s="1" t="s">
        <v>166</v>
      </c>
      <c r="E317" s="4">
        <f>IF(資本ストック!E317&gt;0,LN(資本ストック!E317),0)</f>
        <v>13.02748830937923</v>
      </c>
      <c r="F317" s="4">
        <f>IF(資本ストック!F317&gt;0,LN(資本ストック!F317),0)</f>
        <v>13.236791757361747</v>
      </c>
      <c r="G317" s="4">
        <f>IF(資本ストック!G317&gt;0,LN(資本ストック!G317),0)</f>
        <v>13.920138479608386</v>
      </c>
      <c r="H317" s="4">
        <f>IF(資本ストック!H317&gt;0,LN(資本ストック!H317),0)</f>
        <v>14.062462788605139</v>
      </c>
      <c r="I317" s="4">
        <f>IF(資本ストック!I317&gt;0,LN(資本ストック!I317),0)</f>
        <v>14.015263027140437</v>
      </c>
      <c r="K317" s="6">
        <f t="shared" ref="K317" si="1473">E317-E$1099</f>
        <v>1.9750239954961835</v>
      </c>
      <c r="L317" s="6">
        <f t="shared" ref="L317" si="1474">F317-F$1099</f>
        <v>1.5428707433957722</v>
      </c>
      <c r="M317" s="6">
        <f t="shared" ref="M317" si="1475">G317-G$1099</f>
        <v>1.6219004554638516</v>
      </c>
      <c r="N317" s="6">
        <f t="shared" ref="N317" si="1476">H317-H$1099</f>
        <v>1.4592848788881252</v>
      </c>
      <c r="O317" s="6">
        <f t="shared" ref="O317" si="1477">I317-I$1099</f>
        <v>1.3367640657236706</v>
      </c>
      <c r="Q317" s="6">
        <f>K317-logHir!K317</f>
        <v>1.1039623006576225</v>
      </c>
      <c r="R317" s="6">
        <f>L317-logHir!L317</f>
        <v>0.68296061488019788</v>
      </c>
      <c r="S317" s="6">
        <f>M317-logHir!M317</f>
        <v>0.6318734379453872</v>
      </c>
      <c r="T317" s="6">
        <f>N317-logHir!N317</f>
        <v>0.47587307006600277</v>
      </c>
      <c r="U317" s="6">
        <f>O317-logHir!O317</f>
        <v>0.42207183944368687</v>
      </c>
    </row>
    <row r="318" spans="1:21" x14ac:dyDescent="0.15">
      <c r="A318" s="1">
        <v>14</v>
      </c>
      <c r="B318" s="1" t="s">
        <v>62</v>
      </c>
      <c r="C318" s="1">
        <v>16</v>
      </c>
      <c r="D318" s="1" t="s">
        <v>149</v>
      </c>
      <c r="E318" s="4">
        <f>IF(資本ストック!E318&gt;0,LN(資本ストック!E318),0)</f>
        <v>13.710966682153153</v>
      </c>
      <c r="F318" s="4">
        <f>IF(資本ストック!F318&gt;0,LN(資本ストック!F318),0)</f>
        <v>13.707646202514168</v>
      </c>
      <c r="G318" s="4">
        <f>IF(資本ストック!G318&gt;0,LN(資本ストック!G318),0)</f>
        <v>14.025109088228316</v>
      </c>
      <c r="H318" s="4">
        <f>IF(資本ストック!H318&gt;0,LN(資本ストック!H318),0)</f>
        <v>14.049692701621387</v>
      </c>
      <c r="I318" s="4">
        <f>IF(資本ストック!I318&gt;0,LN(資本ストック!I318),0)</f>
        <v>14.116285104828108</v>
      </c>
      <c r="K318" s="6">
        <f t="shared" ref="K318" si="1478">E318-E$1100</f>
        <v>1.8524545503326948</v>
      </c>
      <c r="L318" s="6">
        <f t="shared" ref="L318" si="1479">F318-F$1100</f>
        <v>1.4571309759283988</v>
      </c>
      <c r="M318" s="6">
        <f t="shared" ref="M318" si="1480">G318-G$1100</f>
        <v>1.404292416998878</v>
      </c>
      <c r="N318" s="6">
        <f t="shared" ref="N318" si="1481">H318-H$1100</f>
        <v>1.0349590733373084</v>
      </c>
      <c r="O318" s="6">
        <f t="shared" ref="O318" si="1482">I318-I$1100</f>
        <v>1.1987657076268707</v>
      </c>
      <c r="Q318" s="6">
        <f>K318-logHir!K318</f>
        <v>0.59448924580960849</v>
      </c>
      <c r="R318" s="6">
        <f>L318-logHir!L318</f>
        <v>0.3255367924003334</v>
      </c>
      <c r="S318" s="6">
        <f>M318-logHir!M318</f>
        <v>7.1408284631388597E-2</v>
      </c>
      <c r="T318" s="6">
        <f>N318-logHir!N318</f>
        <v>-0.211122495043643</v>
      </c>
      <c r="U318" s="6">
        <f>O318-logHir!O318</f>
        <v>-0.29905987249324717</v>
      </c>
    </row>
    <row r="319" spans="1:21" x14ac:dyDescent="0.15">
      <c r="A319" s="1">
        <v>14</v>
      </c>
      <c r="B319" s="1" t="s">
        <v>62</v>
      </c>
      <c r="C319" s="1">
        <v>17</v>
      </c>
      <c r="D319" s="1" t="s">
        <v>150</v>
      </c>
      <c r="E319" s="4">
        <f>IF(資本ストック!E319&gt;0,LN(資本ストック!E319),0)</f>
        <v>14.213109610564722</v>
      </c>
      <c r="F319" s="4">
        <f>IF(資本ストック!F319&gt;0,LN(資本ストック!F319),0)</f>
        <v>14.905185226504495</v>
      </c>
      <c r="G319" s="4">
        <f>IF(資本ストック!G319&gt;0,LN(資本ストック!G319),0)</f>
        <v>15.615841602819325</v>
      </c>
      <c r="H319" s="4">
        <f>IF(資本ストック!H319&gt;0,LN(資本ストック!H319),0)</f>
        <v>15.934160530920437</v>
      </c>
      <c r="I319" s="4">
        <f>IF(資本ストック!I319&gt;0,LN(資本ストック!I319),0)</f>
        <v>15.916802868743448</v>
      </c>
      <c r="K319" s="6">
        <f t="shared" ref="K319" si="1483">E319-E$1101</f>
        <v>1.6126735059280097</v>
      </c>
      <c r="L319" s="6">
        <f t="shared" ref="L319" si="1484">F319-F$1101</f>
        <v>1.2517863534681535</v>
      </c>
      <c r="M319" s="6">
        <f t="shared" ref="M319" si="1485">G319-G$1101</f>
        <v>1.611001862812115</v>
      </c>
      <c r="N319" s="6">
        <f t="shared" ref="N319" si="1486">H319-H$1101</f>
        <v>1.5696243336204798</v>
      </c>
      <c r="O319" s="6">
        <f t="shared" ref="O319" si="1487">I319-I$1101</f>
        <v>1.5738376791825619</v>
      </c>
      <c r="Q319" s="6">
        <f>K319-logHir!K319</f>
        <v>0.35442826481986422</v>
      </c>
      <c r="R319" s="6">
        <f>L319-logHir!L319</f>
        <v>-2.8935568357079333E-2</v>
      </c>
      <c r="S319" s="6">
        <f>M319-logHir!M319</f>
        <v>0.35890195254117785</v>
      </c>
      <c r="T319" s="6">
        <f>N319-logHir!N319</f>
        <v>0.39709972056165022</v>
      </c>
      <c r="U319" s="6">
        <f>O319-logHir!O319</f>
        <v>0.56520102355625035</v>
      </c>
    </row>
    <row r="320" spans="1:21" x14ac:dyDescent="0.15">
      <c r="A320" s="1">
        <v>14</v>
      </c>
      <c r="B320" s="1" t="s">
        <v>62</v>
      </c>
      <c r="C320" s="1">
        <v>18</v>
      </c>
      <c r="D320" s="1" t="s">
        <v>151</v>
      </c>
      <c r="E320" s="4">
        <f>IF(資本ストック!E320&gt;0,LN(資本ストック!E320),0)</f>
        <v>13.475553578602979</v>
      </c>
      <c r="F320" s="4">
        <f>IF(資本ストック!F320&gt;0,LN(資本ストック!F320),0)</f>
        <v>14.367390349410183</v>
      </c>
      <c r="G320" s="4">
        <f>IF(資本ストック!G320&gt;0,LN(資本ストック!G320),0)</f>
        <v>14.982763104198568</v>
      </c>
      <c r="H320" s="4">
        <f>IF(資本ストック!H320&gt;0,LN(資本ストック!H320),0)</f>
        <v>14.936208519266076</v>
      </c>
      <c r="I320" s="4">
        <f>IF(資本ストック!I320&gt;0,LN(資本ストック!I320),0)</f>
        <v>14.955198683115238</v>
      </c>
      <c r="K320" s="6">
        <f t="shared" ref="K320" si="1488">E320-E$1102</f>
        <v>1.5560691776426783</v>
      </c>
      <c r="L320" s="6">
        <f t="shared" ref="L320" si="1489">F320-F$1102</f>
        <v>1.231904997774377</v>
      </c>
      <c r="M320" s="6">
        <f t="shared" ref="M320" si="1490">G320-G$1102</f>
        <v>1.5596735619130815</v>
      </c>
      <c r="N320" s="6">
        <f t="shared" ref="N320" si="1491">H320-H$1102</f>
        <v>1.4091138883614445</v>
      </c>
      <c r="O320" s="6">
        <f t="shared" ref="O320" si="1492">I320-I$1102</f>
        <v>1.5470352472693243</v>
      </c>
      <c r="Q320" s="6">
        <f>K320-logHir!K320</f>
        <v>0.57284950934566758</v>
      </c>
      <c r="R320" s="6">
        <f>L320-logHir!L320</f>
        <v>0.14357164517926257</v>
      </c>
      <c r="S320" s="6">
        <f>M320-logHir!M320</f>
        <v>0.4481971563971161</v>
      </c>
      <c r="T320" s="6">
        <f>N320-logHir!N320</f>
        <v>0.15344294391318591</v>
      </c>
      <c r="U320" s="6">
        <f>O320-logHir!O320</f>
        <v>7.4091814960711488E-2</v>
      </c>
    </row>
    <row r="321" spans="1:21" x14ac:dyDescent="0.15">
      <c r="A321" s="1">
        <v>14</v>
      </c>
      <c r="B321" s="1" t="s">
        <v>62</v>
      </c>
      <c r="C321" s="1">
        <v>19</v>
      </c>
      <c r="D321" s="1" t="s">
        <v>152</v>
      </c>
      <c r="E321" s="4">
        <f>IF(資本ストック!E321&gt;0,LN(資本ストック!E321),0)</f>
        <v>12.843328056891234</v>
      </c>
      <c r="F321" s="4">
        <f>IF(資本ストック!F321&gt;0,LN(資本ストック!F321),0)</f>
        <v>12.642525714942611</v>
      </c>
      <c r="G321" s="4">
        <f>IF(資本ストック!G321&gt;0,LN(資本ストック!G321),0)</f>
        <v>13.077245458466487</v>
      </c>
      <c r="H321" s="4">
        <f>IF(資本ストック!H321&gt;0,LN(資本ストック!H321),0)</f>
        <v>13.944391266457028</v>
      </c>
      <c r="I321" s="4">
        <f>IF(資本ストック!I321&gt;0,LN(資本ストック!I321),0)</f>
        <v>14.012219998835244</v>
      </c>
      <c r="K321" s="6">
        <f t="shared" ref="K321" si="1493">E321-E$1103</f>
        <v>1.618746678916672</v>
      </c>
      <c r="L321" s="6">
        <f t="shared" ref="L321" si="1494">F321-F$1103</f>
        <v>1.0534031291040211</v>
      </c>
      <c r="M321" s="6">
        <f t="shared" ref="M321" si="1495">G321-G$1103</f>
        <v>1.2755116066292711</v>
      </c>
      <c r="N321" s="6">
        <f t="shared" ref="N321" si="1496">H321-H$1103</f>
        <v>1.721581524566977</v>
      </c>
      <c r="O321" s="6">
        <f t="shared" ref="O321" si="1497">I321-I$1103</f>
        <v>1.4996529198838289</v>
      </c>
      <c r="Q321" s="6">
        <f>K321-logHir!K321</f>
        <v>0.53869927215619029</v>
      </c>
      <c r="R321" s="6">
        <f>L321-logHir!L321</f>
        <v>-0.13251817997622162</v>
      </c>
      <c r="S321" s="6">
        <f>M321-logHir!M321</f>
        <v>-7.4980633699482269E-2</v>
      </c>
      <c r="T321" s="6">
        <f>N321-logHir!N321</f>
        <v>0.47324625021626687</v>
      </c>
      <c r="U321" s="6">
        <f>O321-logHir!O321</f>
        <v>0.16036358036768483</v>
      </c>
    </row>
    <row r="322" spans="1:21" x14ac:dyDescent="0.15">
      <c r="A322" s="1">
        <v>14</v>
      </c>
      <c r="B322" s="1" t="s">
        <v>62</v>
      </c>
      <c r="C322" s="1">
        <v>20</v>
      </c>
      <c r="D322" s="1" t="s">
        <v>153</v>
      </c>
      <c r="E322" s="4">
        <f>IF(資本ストック!E322&gt;0,LN(資本ストック!E322),0)</f>
        <v>13.28051468959092</v>
      </c>
      <c r="F322" s="4">
        <f>IF(資本ストック!F322&gt;0,LN(資本ストック!F322),0)</f>
        <v>14.481887861287131</v>
      </c>
      <c r="G322" s="4">
        <f>IF(資本ストック!G322&gt;0,LN(資本ストック!G322),0)</f>
        <v>15.723771262653875</v>
      </c>
      <c r="H322" s="4">
        <f>IF(資本ストック!H322&gt;0,LN(資本ストック!H322),0)</f>
        <v>16.061405718519222</v>
      </c>
      <c r="I322" s="4">
        <f>IF(資本ストック!I322&gt;0,LN(資本ストック!I322),0)</f>
        <v>16.070692374333113</v>
      </c>
      <c r="K322" s="6">
        <f t="shared" ref="K322" si="1498">E322-E$1104</f>
        <v>2.3500149169722224</v>
      </c>
      <c r="L322" s="6">
        <f t="shared" ref="L322" si="1499">F322-F$1104</f>
        <v>1.5136208564385498</v>
      </c>
      <c r="M322" s="6">
        <f t="shared" ref="M322" si="1500">G322-G$1104</f>
        <v>1.9028177971714602</v>
      </c>
      <c r="N322" s="6">
        <f t="shared" ref="N322" si="1501">H322-H$1104</f>
        <v>1.8503032754314113</v>
      </c>
      <c r="O322" s="6">
        <f t="shared" ref="O322" si="1502">I322-I$1104</f>
        <v>1.8677397328432725</v>
      </c>
      <c r="Q322" s="6">
        <f>K322-logHir!K322</f>
        <v>0.42054651265359944</v>
      </c>
      <c r="R322" s="6">
        <f>L322-logHir!L322</f>
        <v>-0.41889818034596438</v>
      </c>
      <c r="S322" s="6">
        <f>M322-logHir!M322</f>
        <v>-0.21621201903908371</v>
      </c>
      <c r="T322" s="6">
        <f>N322-logHir!N322</f>
        <v>-0.35311848583488548</v>
      </c>
      <c r="U322" s="6">
        <f>O322-logHir!O322</f>
        <v>-0.38209448780652089</v>
      </c>
    </row>
    <row r="323" spans="1:21" x14ac:dyDescent="0.15">
      <c r="A323" s="1">
        <v>14</v>
      </c>
      <c r="B323" s="1" t="s">
        <v>62</v>
      </c>
      <c r="C323" s="1">
        <v>21</v>
      </c>
      <c r="D323" s="1" t="s">
        <v>154</v>
      </c>
      <c r="E323" s="4">
        <f>IF(資本ストック!E323&gt;0,LN(資本ストック!E323),0)</f>
        <v>15.784707841281405</v>
      </c>
      <c r="F323" s="4">
        <f>IF(資本ストック!F323&gt;0,LN(資本ストック!F323),0)</f>
        <v>15.76477032917224</v>
      </c>
      <c r="G323" s="4">
        <f>IF(資本ストック!G323&gt;0,LN(資本ストック!G323),0)</f>
        <v>16.250567144686773</v>
      </c>
      <c r="H323" s="4">
        <f>IF(資本ストック!H323&gt;0,LN(資本ストック!H323),0)</f>
        <v>16.499392964114854</v>
      </c>
      <c r="I323" s="4">
        <f>IF(資本ストック!I323&gt;0,LN(資本ストック!I323),0)</f>
        <v>16.538332486045068</v>
      </c>
      <c r="K323" s="6">
        <f t="shared" ref="K323" si="1503">E323-E$1105</f>
        <v>3.1927123512617186</v>
      </c>
      <c r="L323" s="6">
        <f t="shared" ref="L323" si="1504">F323-F$1105</f>
        <v>2.0870169440121895</v>
      </c>
      <c r="M323" s="6">
        <f t="shared" ref="M323" si="1505">G323-G$1105</f>
        <v>2.1116903999102004</v>
      </c>
      <c r="N323" s="6">
        <f t="shared" ref="N323" si="1506">H323-H$1105</f>
        <v>1.9488713398629471</v>
      </c>
      <c r="O323" s="6">
        <f t="shared" ref="O323" si="1507">I323-I$1105</f>
        <v>1.9335659380580399</v>
      </c>
      <c r="Q323" s="6">
        <f>K323-logHir!K323</f>
        <v>1.8161040114287257</v>
      </c>
      <c r="R323" s="6">
        <f>L323-logHir!L323</f>
        <v>0.73046889153120276</v>
      </c>
      <c r="S323" s="6">
        <f>M323-logHir!M323</f>
        <v>0.6685883569992761</v>
      </c>
      <c r="T323" s="6">
        <f>N323-logHir!N323</f>
        <v>0.52277065246132359</v>
      </c>
      <c r="U323" s="6">
        <f>O323-logHir!O323</f>
        <v>0.45197685248604991</v>
      </c>
    </row>
    <row r="324" spans="1:21" x14ac:dyDescent="0.15">
      <c r="A324" s="1">
        <v>14</v>
      </c>
      <c r="B324" s="1" t="s">
        <v>13</v>
      </c>
      <c r="C324" s="1">
        <v>22</v>
      </c>
      <c r="D324" s="1" t="s">
        <v>146</v>
      </c>
      <c r="E324" s="4">
        <f>IF(資本ストック!E324&gt;0,LN(資本ストック!E324),0)</f>
        <v>13.717228053799163</v>
      </c>
      <c r="F324" s="4">
        <f>IF(資本ストック!F324&gt;0,LN(資本ストック!F324),0)</f>
        <v>14.688552859642725</v>
      </c>
      <c r="G324" s="4">
        <f>IF(資本ストック!G324&gt;0,LN(資本ストック!G324),0)</f>
        <v>15.794566689348782</v>
      </c>
      <c r="H324" s="4">
        <f>IF(資本ストック!H324&gt;0,LN(資本ストック!H324),0)</f>
        <v>16.051129524694161</v>
      </c>
      <c r="I324" s="4">
        <f>IF(資本ストック!I324&gt;0,LN(資本ストック!I324),0)</f>
        <v>16.253077930855945</v>
      </c>
      <c r="K324" s="6">
        <f t="shared" ref="K324" si="1508">E324-E$1106</f>
        <v>1.5311420691059237</v>
      </c>
      <c r="L324" s="6">
        <f t="shared" ref="L324" si="1509">F324-F$1106</f>
        <v>1.199440963771945</v>
      </c>
      <c r="M324" s="6">
        <f t="shared" ref="M324" si="1510">G324-G$1106</f>
        <v>1.3941345982284989</v>
      </c>
      <c r="N324" s="6">
        <f t="shared" ref="N324" si="1511">H324-H$1106</f>
        <v>1.1962173134166836</v>
      </c>
      <c r="O324" s="6">
        <f t="shared" ref="O324" si="1512">I324-I$1106</f>
        <v>1.3517416874957533</v>
      </c>
      <c r="Q324" s="6">
        <f>K324-logHir!K324</f>
        <v>0.39765000247343529</v>
      </c>
      <c r="R324" s="6">
        <f>L324-logHir!L324</f>
        <v>2.3342635445080973E-2</v>
      </c>
      <c r="S324" s="6">
        <f>M324-logHir!M324</f>
        <v>-5.6230952233756071E-2</v>
      </c>
      <c r="T324" s="6">
        <f>N324-logHir!N324</f>
        <v>-0.27345633828556259</v>
      </c>
      <c r="U324" s="6">
        <f>O324-logHir!O324</f>
        <v>-0.20332339465132421</v>
      </c>
    </row>
    <row r="325" spans="1:21" x14ac:dyDescent="0.15">
      <c r="A325" s="1">
        <v>14</v>
      </c>
      <c r="B325" s="1" t="s">
        <v>13</v>
      </c>
      <c r="C325" s="1">
        <v>23</v>
      </c>
      <c r="D325" s="1" t="s">
        <v>167</v>
      </c>
      <c r="E325" s="4">
        <f>IF(資本ストック!E325&gt;0,LN(資本ストック!E325),0)</f>
        <v>13.826185967102061</v>
      </c>
      <c r="F325" s="4">
        <f>IF(資本ストック!F325&gt;0,LN(資本ストック!F325),0)</f>
        <v>14.217871793805287</v>
      </c>
      <c r="G325" s="4">
        <f>IF(資本ストック!G325&gt;0,LN(資本ストック!G325),0)</f>
        <v>15.142477633501501</v>
      </c>
      <c r="H325" s="4">
        <f>IF(資本ストック!H325&gt;0,LN(資本ストック!H325),0)</f>
        <v>15.416309198002024</v>
      </c>
      <c r="I325" s="4">
        <f>IF(資本ストック!I325&gt;0,LN(資本ストック!I325),0)</f>
        <v>15.405763147274133</v>
      </c>
      <c r="K325" s="6">
        <f t="shared" ref="K325" si="1513">E325-E$1107</f>
        <v>1.126340223970745</v>
      </c>
      <c r="L325" s="6">
        <f t="shared" ref="L325" si="1514">F325-F$1107</f>
        <v>0.7209621064906635</v>
      </c>
      <c r="M325" s="6">
        <f t="shared" ref="M325" si="1515">G325-G$1107</f>
        <v>1.1487853171469755</v>
      </c>
      <c r="N325" s="6">
        <f t="shared" ref="N325" si="1516">H325-H$1107</f>
        <v>0.82787809734777618</v>
      </c>
      <c r="O325" s="6">
        <f t="shared" ref="O325" si="1517">I325-I$1107</f>
        <v>0.77947824491090323</v>
      </c>
      <c r="Q325" s="6">
        <f>K325-logHir!K325</f>
        <v>0.27879617006401958</v>
      </c>
      <c r="R325" s="6">
        <f>L325-logHir!L325</f>
        <v>-0.30088447105041816</v>
      </c>
      <c r="S325" s="6">
        <f>M325-logHir!M325</f>
        <v>4.9673167136631946E-2</v>
      </c>
      <c r="T325" s="6">
        <f>N325-logHir!N325</f>
        <v>-0.22207073796249333</v>
      </c>
      <c r="U325" s="6">
        <f>O325-logHir!O325</f>
        <v>-0.31900289616813815</v>
      </c>
    </row>
    <row r="326" spans="1:21" x14ac:dyDescent="0.15">
      <c r="A326" s="1">
        <v>15</v>
      </c>
      <c r="B326" s="1" t="s">
        <v>63</v>
      </c>
      <c r="C326" s="1">
        <v>1</v>
      </c>
      <c r="D326" s="1" t="s">
        <v>147</v>
      </c>
      <c r="E326" s="4">
        <f>IF(資本ストック!E326&gt;0,LN(資本ストック!E326),0)</f>
        <v>13.938210407868098</v>
      </c>
      <c r="F326" s="4">
        <f>IF(資本ストック!F326&gt;0,LN(資本ストック!F326),0)</f>
        <v>14.251344335583074</v>
      </c>
      <c r="G326" s="4">
        <f>IF(資本ストック!G326&gt;0,LN(資本ストック!G326),0)</f>
        <v>14.644424898364171</v>
      </c>
      <c r="H326" s="4">
        <f>IF(資本ストック!H326&gt;0,LN(資本ストック!H326),0)</f>
        <v>14.893392654514644</v>
      </c>
      <c r="I326" s="4">
        <f>IF(資本ストック!I326&gt;0,LN(資本ストック!I326),0)</f>
        <v>14.910254730218846</v>
      </c>
      <c r="K326" s="6">
        <f t="shared" ref="K326" si="1518">E326-E$1085</f>
        <v>0.52506169945046821</v>
      </c>
      <c r="L326" s="6">
        <f t="shared" ref="L326" si="1519">F326-F$1085</f>
        <v>0.61275861449648517</v>
      </c>
      <c r="M326" s="6">
        <f t="shared" ref="M326" si="1520">G326-G$1085</f>
        <v>0.65757840723390792</v>
      </c>
      <c r="N326" s="6">
        <f t="shared" ref="N326" si="1521">H326-H$1085</f>
        <v>0.70748160603528021</v>
      </c>
      <c r="O326" s="6">
        <f t="shared" ref="O326" si="1522">I326-I$1085</f>
        <v>0.70905867869386441</v>
      </c>
      <c r="Q326" s="6">
        <f>K326-logHir!K326</f>
        <v>-0.23836532863574611</v>
      </c>
      <c r="R326" s="6">
        <f>L326-logHir!L326</f>
        <v>-7.7363306503135831E-2</v>
      </c>
      <c r="S326" s="6">
        <f>M326-logHir!M326</f>
        <v>0.13535111420949342</v>
      </c>
      <c r="T326" s="6">
        <f>N326-logHir!N326</f>
        <v>0.24623089551897337</v>
      </c>
      <c r="U326" s="6">
        <f>O326-logHir!O326</f>
        <v>0.22453814010924589</v>
      </c>
    </row>
    <row r="327" spans="1:21" x14ac:dyDescent="0.15">
      <c r="A327" s="1">
        <v>15</v>
      </c>
      <c r="B327" s="1" t="s">
        <v>63</v>
      </c>
      <c r="C327" s="1">
        <v>2</v>
      </c>
      <c r="D327" s="1" t="s">
        <v>148</v>
      </c>
      <c r="E327" s="4">
        <f>IF(資本ストック!E327&gt;0,LN(資本ストック!E327),0)</f>
        <v>10.95045903649614</v>
      </c>
      <c r="F327" s="4">
        <f>IF(資本ストック!F327&gt;0,LN(資本ストック!F327),0)</f>
        <v>11.327537820958213</v>
      </c>
      <c r="G327" s="4">
        <f>IF(資本ストック!G327&gt;0,LN(資本ストック!G327),0)</f>
        <v>11.798876398220518</v>
      </c>
      <c r="H327" s="4">
        <f>IF(資本ストック!H327&gt;0,LN(資本ストック!H327),0)</f>
        <v>11.866182632216942</v>
      </c>
      <c r="I327" s="4">
        <f>IF(資本ストック!I327&gt;0,LN(資本ストック!I327),0)</f>
        <v>12.041071375435783</v>
      </c>
      <c r="K327" s="6">
        <f t="shared" ref="K327" si="1523">E327-E$1086</f>
        <v>1.0053438092603866</v>
      </c>
      <c r="L327" s="6">
        <f t="shared" ref="L327" si="1524">F327-F$1086</f>
        <v>1.2129582449414116</v>
      </c>
      <c r="M327" s="6">
        <f t="shared" ref="M327" si="1525">G327-G$1086</f>
        <v>1.5927020238245486</v>
      </c>
      <c r="N327" s="6">
        <f t="shared" ref="N327" si="1526">H327-H$1086</f>
        <v>1.6744395128854528</v>
      </c>
      <c r="O327" s="6">
        <f t="shared" ref="O327" si="1527">I327-I$1086</f>
        <v>1.9861812169868163</v>
      </c>
      <c r="Q327" s="6">
        <f>K327-logHir!K327</f>
        <v>0.31479803569667553</v>
      </c>
      <c r="R327" s="6">
        <f>L327-logHir!L327</f>
        <v>0.11228930930788827</v>
      </c>
      <c r="S327" s="6">
        <f>M327-logHir!M327</f>
        <v>0.3645928320448153</v>
      </c>
      <c r="T327" s="6">
        <f>N327-logHir!N327</f>
        <v>0.41005524387855896</v>
      </c>
      <c r="U327" s="6">
        <f>O327-logHir!O327</f>
        <v>0.27069356634139385</v>
      </c>
    </row>
    <row r="328" spans="1:21" x14ac:dyDescent="0.15">
      <c r="A328" s="1">
        <v>15</v>
      </c>
      <c r="B328" s="1" t="s">
        <v>113</v>
      </c>
      <c r="C328" s="1">
        <v>3</v>
      </c>
      <c r="D328" s="1" t="s">
        <v>155</v>
      </c>
      <c r="E328" s="4">
        <f>IF(資本ストック!E328&gt;0,LN(資本ストック!E328),0)</f>
        <v>10.720629556479299</v>
      </c>
      <c r="F328" s="4">
        <f>IF(資本ストック!F328&gt;0,LN(資本ストック!F328),0)</f>
        <v>11.766802048995546</v>
      </c>
      <c r="G328" s="4">
        <f>IF(資本ストック!G328&gt;0,LN(資本ストック!G328),0)</f>
        <v>12.48939890940232</v>
      </c>
      <c r="H328" s="4">
        <f>IF(資本ストック!H328&gt;0,LN(資本ストック!H328),0)</f>
        <v>12.920443838517775</v>
      </c>
      <c r="I328" s="4">
        <f>IF(資本ストック!I328&gt;0,LN(資本ストック!I328),0)</f>
        <v>12.950856162365437</v>
      </c>
      <c r="K328" s="6">
        <f t="shared" ref="K328" si="1528">E328-E$1087</f>
        <v>-0.28458136091400199</v>
      </c>
      <c r="L328" s="6">
        <f t="shared" ref="L328" si="1529">F328-F$1087</f>
        <v>0.16811778283161694</v>
      </c>
      <c r="M328" s="6">
        <f t="shared" ref="M328" si="1530">G328-G$1087</f>
        <v>0.35522377843624753</v>
      </c>
      <c r="N328" s="6">
        <f t="shared" ref="N328" si="1531">H328-H$1087</f>
        <v>0.42512835712225616</v>
      </c>
      <c r="O328" s="6">
        <f t="shared" ref="O328" si="1532">I328-I$1087</f>
        <v>0.4227180308056333</v>
      </c>
      <c r="Q328" s="6">
        <f>K328-logHir!K328</f>
        <v>-0.4332946513448146</v>
      </c>
      <c r="R328" s="6">
        <f>L328-logHir!L328</f>
        <v>-0.32701508192770312</v>
      </c>
      <c r="S328" s="6">
        <f>M328-logHir!M328</f>
        <v>-0.20701251232019224</v>
      </c>
      <c r="T328" s="6">
        <f>N328-logHir!N328</f>
        <v>-0.16088811044880913</v>
      </c>
      <c r="U328" s="6">
        <f>O328-logHir!O328</f>
        <v>-5.6873975070431015E-2</v>
      </c>
    </row>
    <row r="329" spans="1:21" x14ac:dyDescent="0.15">
      <c r="A329" s="1">
        <v>15</v>
      </c>
      <c r="B329" s="1" t="s">
        <v>113</v>
      </c>
      <c r="C329" s="1">
        <v>4</v>
      </c>
      <c r="D329" s="1" t="s">
        <v>156</v>
      </c>
      <c r="E329" s="4">
        <f>IF(資本ストック!E329&gt;0,LN(資本ストック!E329),0)</f>
        <v>11.61566395344588</v>
      </c>
      <c r="F329" s="4">
        <f>IF(資本ストック!F329&gt;0,LN(資本ストック!F329),0)</f>
        <v>12.142986099945679</v>
      </c>
      <c r="G329" s="4">
        <f>IF(資本ストック!G329&gt;0,LN(資本ストック!G329),0)</f>
        <v>12.241779756479842</v>
      </c>
      <c r="H329" s="4">
        <f>IF(資本ストック!H329&gt;0,LN(資本ストック!H329),0)</f>
        <v>12.264995679511248</v>
      </c>
      <c r="I329" s="4">
        <f>IF(資本ストック!I329&gt;0,LN(資本ストック!I329),0)</f>
        <v>11.971670431484849</v>
      </c>
      <c r="K329" s="6">
        <f t="shared" ref="K329" si="1533">E329-E$1088</f>
        <v>0.90815737503789506</v>
      </c>
      <c r="L329" s="6">
        <f t="shared" ref="L329" si="1534">F329-F$1088</f>
        <v>0.97460937810023651</v>
      </c>
      <c r="M329" s="6">
        <f t="shared" ref="M329" si="1535">G329-G$1088</f>
        <v>0.78003959551847579</v>
      </c>
      <c r="N329" s="6">
        <f t="shared" ref="N329" si="1536">H329-H$1088</f>
        <v>0.7438335440960433</v>
      </c>
      <c r="O329" s="6">
        <f t="shared" ref="O329" si="1537">I329-I$1088</f>
        <v>0.62508904226685935</v>
      </c>
      <c r="Q329" s="6">
        <f>K329-logHir!K329</f>
        <v>5.5200011798204329E-2</v>
      </c>
      <c r="R329" s="6">
        <f>L329-logHir!L329</f>
        <v>0.1066924975617205</v>
      </c>
      <c r="S329" s="6">
        <f>M329-logHir!M329</f>
        <v>-2.7440846346465264E-2</v>
      </c>
      <c r="T329" s="6">
        <f>N329-logHir!N329</f>
        <v>-9.4319652279162725E-2</v>
      </c>
      <c r="U329" s="6">
        <f>O329-logHir!O329</f>
        <v>-7.5117689985448877E-2</v>
      </c>
    </row>
    <row r="330" spans="1:21" x14ac:dyDescent="0.15">
      <c r="A330" s="1">
        <v>15</v>
      </c>
      <c r="B330" s="1" t="s">
        <v>113</v>
      </c>
      <c r="C330" s="1">
        <v>5</v>
      </c>
      <c r="D330" s="1" t="s">
        <v>157</v>
      </c>
      <c r="E330" s="4">
        <f>IF(資本ストック!E330&gt;0,LN(資本ストック!E330),0)</f>
        <v>10.540624178098167</v>
      </c>
      <c r="F330" s="4">
        <f>IF(資本ストック!F330&gt;0,LN(資本ストック!F330),0)</f>
        <v>10.788610470335005</v>
      </c>
      <c r="G330" s="4">
        <f>IF(資本ストック!G330&gt;0,LN(資本ストック!G330),0)</f>
        <v>11.430612214632243</v>
      </c>
      <c r="H330" s="4">
        <f>IF(資本ストック!H330&gt;0,LN(資本ストック!H330),0)</f>
        <v>12.060183760642596</v>
      </c>
      <c r="I330" s="4">
        <f>IF(資本ストック!I330&gt;0,LN(資本ストック!I330),0)</f>
        <v>12.552484932838469</v>
      </c>
      <c r="K330" s="6">
        <f t="shared" ref="K330" si="1538">E330-E$1089</f>
        <v>0.36219113121286384</v>
      </c>
      <c r="L330" s="6">
        <f t="shared" ref="L330" si="1539">F330-F$1089</f>
        <v>0.22615474166210525</v>
      </c>
      <c r="M330" s="6">
        <f t="shared" ref="M330" si="1540">G330-G$1089</f>
        <v>0.42514404959359631</v>
      </c>
      <c r="N330" s="6">
        <f t="shared" ref="N330" si="1541">H330-H$1089</f>
        <v>0.75086078435764847</v>
      </c>
      <c r="O330" s="6">
        <f t="shared" ref="O330" si="1542">I330-I$1089</f>
        <v>1.2017657445297587</v>
      </c>
      <c r="Q330" s="6">
        <f>K330-logHir!K330</f>
        <v>0.26461785047830411</v>
      </c>
      <c r="R330" s="6">
        <f>L330-logHir!L330</f>
        <v>0.13825982001798742</v>
      </c>
      <c r="S330" s="6">
        <f>M330-logHir!M330</f>
        <v>0.18077332895886222</v>
      </c>
      <c r="T330" s="6">
        <f>N330-logHir!N330</f>
        <v>0.38943919285135919</v>
      </c>
      <c r="U330" s="6">
        <f>O330-logHir!O330</f>
        <v>0.79531169111940514</v>
      </c>
    </row>
    <row r="331" spans="1:21" x14ac:dyDescent="0.15">
      <c r="A331" s="1">
        <v>15</v>
      </c>
      <c r="B331" s="1" t="s">
        <v>113</v>
      </c>
      <c r="C331" s="1">
        <v>6</v>
      </c>
      <c r="D331" s="1" t="s">
        <v>49</v>
      </c>
      <c r="E331" s="4">
        <f>IF(資本ストック!E331&gt;0,LN(資本ストック!E331),0)</f>
        <v>12.737353044574382</v>
      </c>
      <c r="F331" s="4">
        <f>IF(資本ストック!F331&gt;0,LN(資本ストック!F331),0)</f>
        <v>12.861517434651857</v>
      </c>
      <c r="G331" s="4">
        <f>IF(資本ストック!G331&gt;0,LN(資本ストック!G331),0)</f>
        <v>13.021927748345449</v>
      </c>
      <c r="H331" s="4">
        <f>IF(資本ストック!H331&gt;0,LN(資本ストック!H331),0)</f>
        <v>13.221116638599884</v>
      </c>
      <c r="I331" s="4">
        <f>IF(資本ストック!I331&gt;0,LN(資本ストック!I331),0)</f>
        <v>13.471717083252557</v>
      </c>
      <c r="K331" s="6">
        <f t="shared" ref="K331" si="1543">E331-E$1090</f>
        <v>1.6581471368462086</v>
      </c>
      <c r="L331" s="6">
        <f t="shared" ref="L331" si="1544">F331-F$1090</f>
        <v>1.4667685169299709</v>
      </c>
      <c r="M331" s="6">
        <f t="shared" ref="M331" si="1545">G331-G$1090</f>
        <v>1.2464824520486975</v>
      </c>
      <c r="N331" s="6">
        <f t="shared" ref="N331" si="1546">H331-H$1090</f>
        <v>1.1879404386629968</v>
      </c>
      <c r="O331" s="6">
        <f t="shared" ref="O331" si="1547">I331-I$1090</f>
        <v>1.1845823327382057</v>
      </c>
      <c r="Q331" s="6">
        <f>K331-logHir!K331</f>
        <v>0.66956900821662835</v>
      </c>
      <c r="R331" s="6">
        <f>L331-logHir!L331</f>
        <v>0.74260424986204221</v>
      </c>
      <c r="S331" s="6">
        <f>M331-logHir!M331</f>
        <v>0.7848790230528504</v>
      </c>
      <c r="T331" s="6">
        <f>N331-logHir!N331</f>
        <v>0.71970014721293651</v>
      </c>
      <c r="U331" s="6">
        <f>O331-logHir!O331</f>
        <v>0.88308802629464367</v>
      </c>
    </row>
    <row r="332" spans="1:21" x14ac:dyDescent="0.15">
      <c r="A332" s="1">
        <v>15</v>
      </c>
      <c r="B332" s="1" t="s">
        <v>113</v>
      </c>
      <c r="C332" s="1">
        <v>7</v>
      </c>
      <c r="D332" s="1" t="s">
        <v>158</v>
      </c>
      <c r="E332" s="4">
        <f>IF(資本ストック!E332&gt;0,LN(資本ストック!E332),0)</f>
        <v>10.54635343182419</v>
      </c>
      <c r="F332" s="4">
        <f>IF(資本ストック!F332&gt;0,LN(資本ストック!F332),0)</f>
        <v>10.588557061755179</v>
      </c>
      <c r="G332" s="4">
        <f>IF(資本ストック!G332&gt;0,LN(資本ストック!G332),0)</f>
        <v>10.709729534126232</v>
      </c>
      <c r="H332" s="4">
        <f>IF(資本ストック!H332&gt;0,LN(資本ストック!H332),0)</f>
        <v>11.366893850256899</v>
      </c>
      <c r="I332" s="4">
        <f>IF(資本ストック!I332&gt;0,LN(資本ストック!I332),0)</f>
        <v>11.344231733014936</v>
      </c>
      <c r="K332" s="6">
        <f t="shared" ref="K332" si="1548">E332-E$1091</f>
        <v>1.2677142954522314</v>
      </c>
      <c r="L332" s="6">
        <f t="shared" ref="L332" si="1549">F332-F$1091</f>
        <v>0.58719400775077979</v>
      </c>
      <c r="M332" s="6">
        <f t="shared" ref="M332" si="1550">G332-G$1091</f>
        <v>0.73718937132378493</v>
      </c>
      <c r="N332" s="6">
        <f t="shared" ref="N332" si="1551">H332-H$1091</f>
        <v>0.87906533473586812</v>
      </c>
      <c r="O332" s="6">
        <f t="shared" ref="O332" si="1552">I332-I$1091</f>
        <v>0.81518514394478103</v>
      </c>
      <c r="Q332" s="6">
        <f>K332-logHir!K332</f>
        <v>-0.11663739154277675</v>
      </c>
      <c r="R332" s="6">
        <f>L332-logHir!L332</f>
        <v>-0.94481308663584151</v>
      </c>
      <c r="S332" s="6">
        <f>M332-logHir!M332</f>
        <v>-0.60118977148523101</v>
      </c>
      <c r="T332" s="6">
        <f>N332-logHir!N332</f>
        <v>0.20138273413937036</v>
      </c>
      <c r="U332" s="6">
        <f>O332-logHir!O332</f>
        <v>0.69503206202334056</v>
      </c>
    </row>
    <row r="333" spans="1:21" x14ac:dyDescent="0.15">
      <c r="A333" s="1">
        <v>15</v>
      </c>
      <c r="B333" s="1" t="s">
        <v>113</v>
      </c>
      <c r="C333" s="1">
        <v>8</v>
      </c>
      <c r="D333" s="1" t="s">
        <v>159</v>
      </c>
      <c r="E333" s="4">
        <f>IF(資本ストック!E333&gt;0,LN(資本ストック!E333),0)</f>
        <v>11.232103096128512</v>
      </c>
      <c r="F333" s="4">
        <f>IF(資本ストック!F333&gt;0,LN(資本ストック!F333),0)</f>
        <v>11.396668888365442</v>
      </c>
      <c r="G333" s="4">
        <f>IF(資本ストック!G333&gt;0,LN(資本ストック!G333),0)</f>
        <v>11.504585239254252</v>
      </c>
      <c r="H333" s="4">
        <f>IF(資本ストック!H333&gt;0,LN(資本ストック!H333),0)</f>
        <v>11.60420088441713</v>
      </c>
      <c r="I333" s="4">
        <f>IF(資本ストック!I333&gt;0,LN(資本ストック!I333),0)</f>
        <v>11.543257051250805</v>
      </c>
      <c r="K333" s="6">
        <f t="shared" ref="K333" si="1553">E333-E$1092</f>
        <v>0.44861912205248267</v>
      </c>
      <c r="L333" s="6">
        <f t="shared" ref="L333" si="1554">F333-F$1092</f>
        <v>0.36151536427482966</v>
      </c>
      <c r="M333" s="6">
        <f t="shared" ref="M333" si="1555">G333-G$1092</f>
        <v>0.20313768301429569</v>
      </c>
      <c r="N333" s="6">
        <f t="shared" ref="N333" si="1556">H333-H$1092</f>
        <v>0.24665232771704559</v>
      </c>
      <c r="O333" s="6">
        <f t="shared" ref="O333" si="1557">I333-I$1092</f>
        <v>0.23857521530936232</v>
      </c>
      <c r="Q333" s="6">
        <f>K333-logHir!K333</f>
        <v>0.20585992650765128</v>
      </c>
      <c r="R333" s="6">
        <f>L333-logHir!L333</f>
        <v>0.13156405993160725</v>
      </c>
      <c r="S333" s="6">
        <f>M333-logHir!M333</f>
        <v>-6.8708763479079948E-2</v>
      </c>
      <c r="T333" s="6">
        <f>N333-logHir!N333</f>
        <v>0.18139238419573545</v>
      </c>
      <c r="U333" s="6">
        <f>O333-logHir!O333</f>
        <v>5.8123852139296162E-2</v>
      </c>
    </row>
    <row r="334" spans="1:21" x14ac:dyDescent="0.15">
      <c r="A334" s="1">
        <v>15</v>
      </c>
      <c r="B334" s="1" t="s">
        <v>113</v>
      </c>
      <c r="C334" s="1">
        <v>9</v>
      </c>
      <c r="D334" s="1" t="s">
        <v>160</v>
      </c>
      <c r="E334" s="4">
        <f>IF(資本ストック!E334&gt;0,LN(資本ストック!E334),0)</f>
        <v>12.420066834876794</v>
      </c>
      <c r="F334" s="4">
        <f>IF(資本ストック!F334&gt;0,LN(資本ストック!F334),0)</f>
        <v>12.580978545588453</v>
      </c>
      <c r="G334" s="4">
        <f>IF(資本ストック!G334&gt;0,LN(資本ストック!G334),0)</f>
        <v>12.661592765815321</v>
      </c>
      <c r="H334" s="4">
        <f>IF(資本ストック!H334&gt;0,LN(資本ストック!H334),0)</f>
        <v>12.7537597760897</v>
      </c>
      <c r="I334" s="4">
        <f>IF(資本ストック!I334&gt;0,LN(資本ストック!I334),0)</f>
        <v>12.594350289966314</v>
      </c>
      <c r="K334" s="6">
        <f t="shared" ref="K334" si="1558">E334-E$1093</f>
        <v>1.1632586751690575</v>
      </c>
      <c r="L334" s="6">
        <f t="shared" ref="L334" si="1559">F334-F$1093</f>
        <v>0.73830715961269711</v>
      </c>
      <c r="M334" s="6">
        <f t="shared" ref="M334" si="1560">G334-G$1093</f>
        <v>0.50840791356184489</v>
      </c>
      <c r="N334" s="6">
        <f t="shared" ref="N334" si="1561">H334-H$1093</f>
        <v>0.51335462568547285</v>
      </c>
      <c r="O334" s="6">
        <f t="shared" ref="O334" si="1562">I334-I$1093</f>
        <v>0.2634141444575544</v>
      </c>
      <c r="Q334" s="6">
        <f>K334-logHir!K334</f>
        <v>0.44233595018052974</v>
      </c>
      <c r="R334" s="6">
        <f>L334-logHir!L334</f>
        <v>3.8005647449027791E-2</v>
      </c>
      <c r="S334" s="6">
        <f>M334-logHir!M334</f>
        <v>-6.6219947611353192E-2</v>
      </c>
      <c r="T334" s="6">
        <f>N334-logHir!N334</f>
        <v>-8.6087069431075136E-2</v>
      </c>
      <c r="U334" s="6">
        <f>O334-logHir!O334</f>
        <v>-0.22536146913055433</v>
      </c>
    </row>
    <row r="335" spans="1:21" x14ac:dyDescent="0.15">
      <c r="A335" s="1">
        <v>15</v>
      </c>
      <c r="B335" s="1" t="s">
        <v>113</v>
      </c>
      <c r="C335" s="1">
        <v>10</v>
      </c>
      <c r="D335" s="1" t="s">
        <v>161</v>
      </c>
      <c r="E335" s="4">
        <f>IF(資本ストック!E335&gt;0,LN(資本ストック!E335),0)</f>
        <v>11.427151200931137</v>
      </c>
      <c r="F335" s="4">
        <f>IF(資本ストック!F335&gt;0,LN(資本ストック!F335),0)</f>
        <v>11.859172323599143</v>
      </c>
      <c r="G335" s="4">
        <f>IF(資本ストック!G335&gt;0,LN(資本ストック!G335),0)</f>
        <v>12.25773690480635</v>
      </c>
      <c r="H335" s="4">
        <f>IF(資本ストック!H335&gt;0,LN(資本ストック!H335),0)</f>
        <v>12.456168420011375</v>
      </c>
      <c r="I335" s="4">
        <f>IF(資本ストック!I335&gt;0,LN(資本ストック!I335),0)</f>
        <v>12.386588309959699</v>
      </c>
      <c r="K335" s="6">
        <f t="shared" ref="K335" si="1563">E335-E$1094</f>
        <v>1.1858312229842038</v>
      </c>
      <c r="L335" s="6">
        <f t="shared" ref="L335" si="1564">F335-F$1094</f>
        <v>1.2478405016148386</v>
      </c>
      <c r="M335" s="6">
        <f t="shared" ref="M335" si="1565">G335-G$1094</f>
        <v>1.1927632618813995</v>
      </c>
      <c r="N335" s="6">
        <f t="shared" ref="N335" si="1566">H335-H$1094</f>
        <v>1.1234999305172124</v>
      </c>
      <c r="O335" s="6">
        <f t="shared" ref="O335" si="1567">I335-I$1094</f>
        <v>1.0504779720191593</v>
      </c>
      <c r="Q335" s="6">
        <f>K335-logHir!K335</f>
        <v>1.0599496105426098E-2</v>
      </c>
      <c r="R335" s="6">
        <f>L335-logHir!L335</f>
        <v>5.4746998514337619E-2</v>
      </c>
      <c r="S335" s="6">
        <f>M335-logHir!M335</f>
        <v>9.8497471902389222E-2</v>
      </c>
      <c r="T335" s="6">
        <f>N335-logHir!N335</f>
        <v>1.2242704373495172E-3</v>
      </c>
      <c r="U335" s="6">
        <f>O335-logHir!O335</f>
        <v>6.9606707590825323E-2</v>
      </c>
    </row>
    <row r="336" spans="1:21" x14ac:dyDescent="0.15">
      <c r="A336" s="1">
        <v>15</v>
      </c>
      <c r="B336" s="1" t="s">
        <v>113</v>
      </c>
      <c r="C336" s="1">
        <v>11</v>
      </c>
      <c r="D336" s="1" t="s">
        <v>162</v>
      </c>
      <c r="E336" s="4">
        <f>IF(資本ストック!E336&gt;0,LN(資本ストック!E336),0)</f>
        <v>11.398764557385304</v>
      </c>
      <c r="F336" s="4">
        <f>IF(資本ストック!F336&gt;0,LN(資本ストック!F336),0)</f>
        <v>11.986258017689126</v>
      </c>
      <c r="G336" s="4">
        <f>IF(資本ストック!G336&gt;0,LN(資本ストック!G336),0)</f>
        <v>12.664028769210393</v>
      </c>
      <c r="H336" s="4">
        <f>IF(資本ストック!H336&gt;0,LN(資本ストック!H336),0)</f>
        <v>12.959588175504273</v>
      </c>
      <c r="I336" s="4">
        <f>IF(資本ストック!I336&gt;0,LN(資本ストック!I336),0)</f>
        <v>13.09442573694786</v>
      </c>
      <c r="K336" s="6">
        <f t="shared" ref="K336" si="1568">E336-E$1095</f>
        <v>0.58256394640693898</v>
      </c>
      <c r="L336" s="6">
        <f t="shared" ref="L336" si="1569">F336-F$1095</f>
        <v>0.76849971978558251</v>
      </c>
      <c r="M336" s="6">
        <f t="shared" ref="M336" si="1570">G336-G$1095</f>
        <v>0.73739943922144313</v>
      </c>
      <c r="N336" s="6">
        <f t="shared" ref="N336" si="1571">H336-H$1095</f>
        <v>0.61567309071509513</v>
      </c>
      <c r="O336" s="6">
        <f t="shared" ref="O336" si="1572">I336-I$1095</f>
        <v>0.58767753925019406</v>
      </c>
      <c r="Q336" s="6">
        <f>K336-logHir!K336</f>
        <v>-0.37744154357046611</v>
      </c>
      <c r="R336" s="6">
        <f>L336-logHir!L336</f>
        <v>-0.20108382086324816</v>
      </c>
      <c r="S336" s="6">
        <f>M336-logHir!M336</f>
        <v>-0.16590315449791504</v>
      </c>
      <c r="T336" s="6">
        <f>N336-logHir!N336</f>
        <v>-0.12994505275555568</v>
      </c>
      <c r="U336" s="6">
        <f>O336-logHir!O336</f>
        <v>-9.8081888394009553E-2</v>
      </c>
    </row>
    <row r="337" spans="1:21" x14ac:dyDescent="0.15">
      <c r="A337" s="1">
        <v>15</v>
      </c>
      <c r="B337" s="1" t="s">
        <v>113</v>
      </c>
      <c r="C337" s="1">
        <v>12</v>
      </c>
      <c r="D337" s="1" t="s">
        <v>163</v>
      </c>
      <c r="E337" s="4">
        <f>IF(資本ストック!E337&gt;0,LN(資本ストック!E337),0)</f>
        <v>9.9168758689512391</v>
      </c>
      <c r="F337" s="4">
        <f>IF(資本ストック!F337&gt;0,LN(資本ストック!F337),0)</f>
        <v>11.242482583613096</v>
      </c>
      <c r="G337" s="4">
        <f>IF(資本ストック!G337&gt;0,LN(資本ストック!G337),0)</f>
        <v>13.027231952594359</v>
      </c>
      <c r="H337" s="4">
        <f>IF(資本ストック!H337&gt;0,LN(資本ストック!H337),0)</f>
        <v>13.785752184888427</v>
      </c>
      <c r="I337" s="4">
        <f>IF(資本ストック!I337&gt;0,LN(資本ストック!I337),0)</f>
        <v>13.877147907834731</v>
      </c>
      <c r="K337" s="6">
        <f t="shared" ref="K337" si="1573">E337-E$1096</f>
        <v>-0.21437076946577349</v>
      </c>
      <c r="L337" s="6">
        <f t="shared" ref="L337" si="1574">F337-F$1096</f>
        <v>0.22124423042460428</v>
      </c>
      <c r="M337" s="6">
        <f t="shared" ref="M337" si="1575">G337-G$1096</f>
        <v>0.54227633911199291</v>
      </c>
      <c r="N337" s="6">
        <f t="shared" ref="N337" si="1576">H337-H$1096</f>
        <v>0.63837113129896395</v>
      </c>
      <c r="O337" s="6">
        <f t="shared" ref="O337" si="1577">I337-I$1096</f>
        <v>0.50996580234012789</v>
      </c>
      <c r="Q337" s="6">
        <f>K337-logHir!K337</f>
        <v>-5.554123201602934E-2</v>
      </c>
      <c r="R337" s="6">
        <f>L337-logHir!L337</f>
        <v>-0.31177241318332349</v>
      </c>
      <c r="S337" s="6">
        <f>M337-logHir!M337</f>
        <v>-0.14782920172419978</v>
      </c>
      <c r="T337" s="6">
        <f>N337-logHir!N337</f>
        <v>4.5603296652096503E-2</v>
      </c>
      <c r="U337" s="6">
        <f>O337-logHir!O337</f>
        <v>-1.9530306088563876E-2</v>
      </c>
    </row>
    <row r="338" spans="1:21" x14ac:dyDescent="0.15">
      <c r="A338" s="1">
        <v>15</v>
      </c>
      <c r="B338" s="1" t="s">
        <v>113</v>
      </c>
      <c r="C338" s="1">
        <v>13</v>
      </c>
      <c r="D338" s="1" t="s">
        <v>164</v>
      </c>
      <c r="E338" s="4">
        <f>IF(資本ストック!E338&gt;0,LN(資本ストック!E338),0)</f>
        <v>10.361203030243598</v>
      </c>
      <c r="F338" s="4">
        <f>IF(資本ストック!F338&gt;0,LN(資本ストック!F338),0)</f>
        <v>10.931342070801126</v>
      </c>
      <c r="G338" s="4">
        <f>IF(資本ストック!G338&gt;0,LN(資本ストック!G338),0)</f>
        <v>11.208170626015615</v>
      </c>
      <c r="H338" s="4">
        <f>IF(資本ストック!H338&gt;0,LN(資本ストック!H338),0)</f>
        <v>11.502784987921622</v>
      </c>
      <c r="I338" s="4">
        <f>IF(資本ストック!I338&gt;0,LN(資本ストック!I338),0)</f>
        <v>11.686141214123902</v>
      </c>
      <c r="K338" s="6">
        <f t="shared" ref="K338" si="1578">E338-E$1097</f>
        <v>0.73046732293213168</v>
      </c>
      <c r="L338" s="6">
        <f t="shared" ref="L338" si="1579">F338-F$1097</f>
        <v>-0.11115552033816023</v>
      </c>
      <c r="M338" s="6">
        <f t="shared" ref="M338" si="1580">G338-G$1097</f>
        <v>-0.42469831115358048</v>
      </c>
      <c r="N338" s="6">
        <f t="shared" ref="N338" si="1581">H338-H$1097</f>
        <v>-0.47991567945080149</v>
      </c>
      <c r="O338" s="6">
        <f t="shared" ref="O338" si="1582">I338-I$1097</f>
        <v>-0.47945077125083735</v>
      </c>
      <c r="Q338" s="6">
        <f>K338-logHir!K338</f>
        <v>0.81330599210000187</v>
      </c>
      <c r="R338" s="6">
        <f>L338-logHir!L338</f>
        <v>-8.0216056983106299E-2</v>
      </c>
      <c r="S338" s="6">
        <f>M338-logHir!M338</f>
        <v>-0.25483950562493618</v>
      </c>
      <c r="T338" s="6">
        <f>N338-logHir!N338</f>
        <v>-0.42257037485230597</v>
      </c>
      <c r="U338" s="6">
        <f>O338-logHir!O338</f>
        <v>-0.51369541122723916</v>
      </c>
    </row>
    <row r="339" spans="1:21" x14ac:dyDescent="0.15">
      <c r="A339" s="1">
        <v>15</v>
      </c>
      <c r="B339" s="1" t="s">
        <v>113</v>
      </c>
      <c r="C339" s="1">
        <v>14</v>
      </c>
      <c r="D339" s="1" t="s">
        <v>165</v>
      </c>
      <c r="E339" s="4">
        <f>IF(資本ストック!E339&gt;0,LN(資本ストック!E339),0)</f>
        <v>6.7267699903440699</v>
      </c>
      <c r="F339" s="4">
        <f>IF(資本ストック!F339&gt;0,LN(資本ストック!F339),0)</f>
        <v>9.7173314170232317</v>
      </c>
      <c r="G339" s="4">
        <f>IF(資本ストック!G339&gt;0,LN(資本ストック!G339),0)</f>
        <v>10.863290023104918</v>
      </c>
      <c r="H339" s="4">
        <f>IF(資本ストック!H339&gt;0,LN(資本ストック!H339),0)</f>
        <v>10.92066151736984</v>
      </c>
      <c r="I339" s="4">
        <f>IF(資本ストック!I339&gt;0,LN(資本ストック!I339),0)</f>
        <v>11.088055886583582</v>
      </c>
      <c r="K339" s="6">
        <f t="shared" ref="K339" si="1583">E339-E$1098</f>
        <v>0.3925252010215452</v>
      </c>
      <c r="L339" s="6">
        <f t="shared" ref="L339" si="1584">F339-F$1098</f>
        <v>1.3403608531188453</v>
      </c>
      <c r="M339" s="6">
        <f t="shared" ref="M339" si="1585">G339-G$1098</f>
        <v>1.4668682786408773</v>
      </c>
      <c r="N339" s="6">
        <f t="shared" ref="N339" si="1586">H339-H$1098</f>
        <v>1.0134720195285176</v>
      </c>
      <c r="O339" s="6">
        <f t="shared" ref="O339" si="1587">I339-I$1098</f>
        <v>0.94832624032961199</v>
      </c>
      <c r="Q339" s="6">
        <f>K339-logHir!K339</f>
        <v>-0.65468145417987156</v>
      </c>
      <c r="R339" s="6">
        <f>L339-logHir!L339</f>
        <v>0.16785185503287536</v>
      </c>
      <c r="S339" s="6">
        <f>M339-logHir!M339</f>
        <v>0.50297122478102274</v>
      </c>
      <c r="T339" s="6">
        <f>N339-logHir!N339</f>
        <v>0.15808961366580299</v>
      </c>
      <c r="U339" s="6">
        <f>O339-logHir!O339</f>
        <v>0.343541055764641</v>
      </c>
    </row>
    <row r="340" spans="1:21" x14ac:dyDescent="0.15">
      <c r="A340" s="1">
        <v>15</v>
      </c>
      <c r="B340" s="1" t="s">
        <v>113</v>
      </c>
      <c r="C340" s="1">
        <v>15</v>
      </c>
      <c r="D340" s="1" t="s">
        <v>166</v>
      </c>
      <c r="E340" s="4">
        <f>IF(資本ストック!E340&gt;0,LN(資本ストック!E340),0)</f>
        <v>10.570577167409903</v>
      </c>
      <c r="F340" s="4">
        <f>IF(資本ストック!F340&gt;0,LN(資本ストック!F340),0)</f>
        <v>11.423576816157219</v>
      </c>
      <c r="G340" s="4">
        <f>IF(資本ストック!G340&gt;0,LN(資本ストック!G340),0)</f>
        <v>12.06393376549026</v>
      </c>
      <c r="H340" s="4">
        <f>IF(資本ストック!H340&gt;0,LN(資本ストック!H340),0)</f>
        <v>12.531323838814478</v>
      </c>
      <c r="I340" s="4">
        <f>IF(資本ストック!I340&gt;0,LN(資本ストック!I340),0)</f>
        <v>12.675017659694396</v>
      </c>
      <c r="K340" s="6">
        <f t="shared" ref="K340" si="1588">E340-E$1099</f>
        <v>-0.48188714647314335</v>
      </c>
      <c r="L340" s="6">
        <f t="shared" ref="L340" si="1589">F340-F$1099</f>
        <v>-0.27034419780875574</v>
      </c>
      <c r="M340" s="6">
        <f t="shared" ref="M340" si="1590">G340-G$1099</f>
        <v>-0.23430425865427473</v>
      </c>
      <c r="N340" s="6">
        <f t="shared" ref="N340" si="1591">H340-H$1099</f>
        <v>-7.1854070902535483E-2</v>
      </c>
      <c r="O340" s="6">
        <f t="shared" ref="O340" si="1592">I340-I$1099</f>
        <v>-3.481301722370489E-3</v>
      </c>
      <c r="Q340" s="6">
        <f>K340-logHir!K340</f>
        <v>-0.49309843661182384</v>
      </c>
      <c r="R340" s="6">
        <f>L340-logHir!L340</f>
        <v>-0.40109226558461231</v>
      </c>
      <c r="S340" s="6">
        <f>M340-logHir!M340</f>
        <v>-0.37007499198415417</v>
      </c>
      <c r="T340" s="6">
        <f>N340-logHir!N340</f>
        <v>-0.21588735438145079</v>
      </c>
      <c r="U340" s="6">
        <f>O340-logHir!O340</f>
        <v>-0.15352414001753623</v>
      </c>
    </row>
    <row r="341" spans="1:21" x14ac:dyDescent="0.15">
      <c r="A341" s="1">
        <v>15</v>
      </c>
      <c r="B341" s="1" t="s">
        <v>63</v>
      </c>
      <c r="C341" s="1">
        <v>16</v>
      </c>
      <c r="D341" s="1" t="s">
        <v>149</v>
      </c>
      <c r="E341" s="4">
        <f>IF(資本ストック!E341&gt;0,LN(資本ストック!E341),0)</f>
        <v>12.398304497963338</v>
      </c>
      <c r="F341" s="4">
        <f>IF(資本ストック!F341&gt;0,LN(資本ストック!F341),0)</f>
        <v>12.727256474213428</v>
      </c>
      <c r="G341" s="4">
        <f>IF(資本ストック!G341&gt;0,LN(資本ストック!G341),0)</f>
        <v>12.854548440233371</v>
      </c>
      <c r="H341" s="4">
        <f>IF(資本ストック!H341&gt;0,LN(資本ストック!H341),0)</f>
        <v>13.672890827808159</v>
      </c>
      <c r="I341" s="4">
        <f>IF(資本ストック!I341&gt;0,LN(資本ストック!I341),0)</f>
        <v>13.356230130195513</v>
      </c>
      <c r="K341" s="6">
        <f t="shared" ref="K341" si="1593">E341-E$1100</f>
        <v>0.53979236614287984</v>
      </c>
      <c r="L341" s="6">
        <f t="shared" ref="L341" si="1594">F341-F$1100</f>
        <v>0.47674124762765935</v>
      </c>
      <c r="M341" s="6">
        <f t="shared" ref="M341" si="1595">G341-G$1100</f>
        <v>0.23373176900393311</v>
      </c>
      <c r="N341" s="6">
        <f t="shared" ref="N341" si="1596">H341-H$1100</f>
        <v>0.65815719952408003</v>
      </c>
      <c r="O341" s="6">
        <f t="shared" ref="O341" si="1597">I341-I$1100</f>
        <v>0.43871073299427543</v>
      </c>
      <c r="Q341" s="6">
        <f>K341-logHir!K341</f>
        <v>7.2661979341868133E-2</v>
      </c>
      <c r="R341" s="6">
        <f>L341-logHir!L341</f>
        <v>-4.9940211892796071E-3</v>
      </c>
      <c r="S341" s="6">
        <f>M341-logHir!M341</f>
        <v>-0.2113190162657208</v>
      </c>
      <c r="T341" s="6">
        <f>N341-logHir!N341</f>
        <v>0.20426241367335329</v>
      </c>
      <c r="U341" s="6">
        <f>O341-logHir!O341</f>
        <v>-7.0043521088569705E-2</v>
      </c>
    </row>
    <row r="342" spans="1:21" x14ac:dyDescent="0.15">
      <c r="A342" s="1">
        <v>15</v>
      </c>
      <c r="B342" s="1" t="s">
        <v>63</v>
      </c>
      <c r="C342" s="1">
        <v>17</v>
      </c>
      <c r="D342" s="1" t="s">
        <v>150</v>
      </c>
      <c r="E342" s="4">
        <f>IF(資本ストック!E342&gt;0,LN(資本ストック!E342),0)</f>
        <v>13.254480893704926</v>
      </c>
      <c r="F342" s="4">
        <f>IF(資本ストック!F342&gt;0,LN(資本ストック!F342),0)</f>
        <v>14.55484005995528</v>
      </c>
      <c r="G342" s="4">
        <f>IF(資本ストック!G342&gt;0,LN(資本ストック!G342),0)</f>
        <v>15.148412202173528</v>
      </c>
      <c r="H342" s="4">
        <f>IF(資本ストック!H342&gt;0,LN(資本ストック!H342),0)</f>
        <v>15.299185153702497</v>
      </c>
      <c r="I342" s="4">
        <f>IF(資本ストック!I342&gt;0,LN(資本ストック!I342),0)</f>
        <v>15.270754304409991</v>
      </c>
      <c r="K342" s="6">
        <f t="shared" ref="K342" si="1598">E342-E$1101</f>
        <v>0.65404478906821417</v>
      </c>
      <c r="L342" s="6">
        <f t="shared" ref="L342" si="1599">F342-F$1101</f>
        <v>0.90144118691893915</v>
      </c>
      <c r="M342" s="6">
        <f t="shared" ref="M342" si="1600">G342-G$1101</f>
        <v>1.1435724621663184</v>
      </c>
      <c r="N342" s="6">
        <f t="shared" ref="N342" si="1601">H342-H$1101</f>
        <v>0.93464895640254042</v>
      </c>
      <c r="O342" s="6">
        <f t="shared" ref="O342" si="1602">I342-I$1101</f>
        <v>0.92778911484910509</v>
      </c>
      <c r="Q342" s="6">
        <f>K342-logHir!K342</f>
        <v>0.1591334491636367</v>
      </c>
      <c r="R342" s="6">
        <f>L342-logHir!L342</f>
        <v>0.52254768389372153</v>
      </c>
      <c r="S342" s="6">
        <f>M342-logHir!M342</f>
        <v>0.68711722519323892</v>
      </c>
      <c r="T342" s="6">
        <f>N342-logHir!N342</f>
        <v>0.46929711748802561</v>
      </c>
      <c r="U342" s="6">
        <f>O342-logHir!O342</f>
        <v>0.48439969243893444</v>
      </c>
    </row>
    <row r="343" spans="1:21" x14ac:dyDescent="0.15">
      <c r="A343" s="1">
        <v>15</v>
      </c>
      <c r="B343" s="1" t="s">
        <v>63</v>
      </c>
      <c r="C343" s="1">
        <v>18</v>
      </c>
      <c r="D343" s="1" t="s">
        <v>151</v>
      </c>
      <c r="E343" s="4">
        <f>IF(資本ストック!E343&gt;0,LN(資本ストック!E343),0)</f>
        <v>12.315348110865969</v>
      </c>
      <c r="F343" s="4">
        <f>IF(資本ストック!F343&gt;0,LN(資本ストック!F343),0)</f>
        <v>13.377922823003502</v>
      </c>
      <c r="G343" s="4">
        <f>IF(資本ストック!G343&gt;0,LN(資本ストック!G343),0)</f>
        <v>13.775233721673006</v>
      </c>
      <c r="H343" s="4">
        <f>IF(資本ストック!H343&gt;0,LN(資本ストック!H343),0)</f>
        <v>13.734497126571391</v>
      </c>
      <c r="I343" s="4">
        <f>IF(資本ストック!I343&gt;0,LN(資本ストック!I343),0)</f>
        <v>13.631855768282449</v>
      </c>
      <c r="K343" s="6">
        <f t="shared" ref="K343" si="1603">E343-E$1102</f>
        <v>0.39586370990566877</v>
      </c>
      <c r="L343" s="6">
        <f t="shared" ref="L343" si="1604">F343-F$1102</f>
        <v>0.24243747136769578</v>
      </c>
      <c r="M343" s="6">
        <f t="shared" ref="M343" si="1605">G343-G$1102</f>
        <v>0.35214417938751907</v>
      </c>
      <c r="N343" s="6">
        <f t="shared" ref="N343" si="1606">H343-H$1102</f>
        <v>0.20740249566675928</v>
      </c>
      <c r="O343" s="6">
        <f t="shared" ref="O343" si="1607">I343-I$1102</f>
        <v>0.22369233243653497</v>
      </c>
      <c r="Q343" s="6">
        <f>K343-logHir!K343</f>
        <v>4.6564793168064611E-2</v>
      </c>
      <c r="R343" s="6">
        <f>L343-logHir!L343</f>
        <v>-0.15497356919397198</v>
      </c>
      <c r="S343" s="6">
        <f>M343-logHir!M343</f>
        <v>-3.1672011576372228E-2</v>
      </c>
      <c r="T343" s="6">
        <f>N343-logHir!N343</f>
        <v>-0.11940872396973923</v>
      </c>
      <c r="U343" s="6">
        <f>O343-logHir!O343</f>
        <v>-2.5802759202329995E-2</v>
      </c>
    </row>
    <row r="344" spans="1:21" x14ac:dyDescent="0.15">
      <c r="A344" s="1">
        <v>15</v>
      </c>
      <c r="B344" s="1" t="s">
        <v>63</v>
      </c>
      <c r="C344" s="1">
        <v>19</v>
      </c>
      <c r="D344" s="1" t="s">
        <v>152</v>
      </c>
      <c r="E344" s="4">
        <f>IF(資本ストック!E344&gt;0,LN(資本ストック!E344),0)</f>
        <v>11.243480600300783</v>
      </c>
      <c r="F344" s="4">
        <f>IF(資本ストック!F344&gt;0,LN(資本ストック!F344),0)</f>
        <v>11.519915734064067</v>
      </c>
      <c r="G344" s="4">
        <f>IF(資本ストック!G344&gt;0,LN(資本ストック!G344),0)</f>
        <v>11.764559270264638</v>
      </c>
      <c r="H344" s="4">
        <f>IF(資本ストック!H344&gt;0,LN(資本ストック!H344),0)</f>
        <v>12.300254013193317</v>
      </c>
      <c r="I344" s="4">
        <f>IF(資本ストック!I344&gt;0,LN(資本ストック!I344),0)</f>
        <v>12.761764764932636</v>
      </c>
      <c r="K344" s="6">
        <f t="shared" ref="K344" si="1608">E344-E$1103</f>
        <v>1.8899222326220766E-2</v>
      </c>
      <c r="L344" s="6">
        <f t="shared" ref="L344" si="1609">F344-F$1103</f>
        <v>-6.9206851774522349E-2</v>
      </c>
      <c r="M344" s="6">
        <f t="shared" ref="M344" si="1610">G344-G$1103</f>
        <v>-3.7174581572578802E-2</v>
      </c>
      <c r="N344" s="6">
        <f t="shared" ref="N344" si="1611">H344-H$1103</f>
        <v>7.7444271303265921E-2</v>
      </c>
      <c r="O344" s="6">
        <f t="shared" ref="O344" si="1612">I344-I$1103</f>
        <v>0.24919768598122083</v>
      </c>
      <c r="Q344" s="6">
        <f>K344-logHir!K344</f>
        <v>-0.31639128145224049</v>
      </c>
      <c r="R344" s="6">
        <f>L344-logHir!L344</f>
        <v>-0.31870617388352152</v>
      </c>
      <c r="S344" s="6">
        <f>M344-logHir!M344</f>
        <v>-0.22228308233656868</v>
      </c>
      <c r="T344" s="6">
        <f>N344-logHir!N344</f>
        <v>-0.12550092270615032</v>
      </c>
      <c r="U344" s="6">
        <f>O344-logHir!O344</f>
        <v>0.18461610101982018</v>
      </c>
    </row>
    <row r="345" spans="1:21" x14ac:dyDescent="0.15">
      <c r="A345" s="1">
        <v>15</v>
      </c>
      <c r="B345" s="1" t="s">
        <v>63</v>
      </c>
      <c r="C345" s="1">
        <v>20</v>
      </c>
      <c r="D345" s="1" t="s">
        <v>153</v>
      </c>
      <c r="E345" s="4">
        <f>IF(資本ストック!E345&gt;0,LN(資本ストック!E345),0)</f>
        <v>10.737847395911142</v>
      </c>
      <c r="F345" s="4">
        <f>IF(資本ストック!F345&gt;0,LN(資本ストック!F345),0)</f>
        <v>13.275330627587337</v>
      </c>
      <c r="G345" s="4">
        <f>IF(資本ストック!G345&gt;0,LN(資本ストック!G345),0)</f>
        <v>14.120336826109089</v>
      </c>
      <c r="H345" s="4">
        <f>IF(資本ストック!H345&gt;0,LN(資本ストック!H345),0)</f>
        <v>14.459068644556815</v>
      </c>
      <c r="I345" s="4">
        <f>IF(資本ストック!I345&gt;0,LN(資本ストック!I345),0)</f>
        <v>14.399741157223572</v>
      </c>
      <c r="K345" s="6">
        <f t="shared" ref="K345" si="1613">E345-E$1104</f>
        <v>-0.19265237670755475</v>
      </c>
      <c r="L345" s="6">
        <f t="shared" ref="L345" si="1614">F345-F$1104</f>
        <v>0.30706362273875598</v>
      </c>
      <c r="M345" s="6">
        <f t="shared" ref="M345" si="1615">G345-G$1104</f>
        <v>0.29938336062667403</v>
      </c>
      <c r="N345" s="6">
        <f t="shared" ref="N345" si="1616">H345-H$1104</f>
        <v>0.24796620146900494</v>
      </c>
      <c r="O345" s="6">
        <f t="shared" ref="O345" si="1617">I345-I$1104</f>
        <v>0.19678851573373102</v>
      </c>
      <c r="Q345" s="6">
        <f>K345-logHir!K345</f>
        <v>-0.15405528683746006</v>
      </c>
      <c r="R345" s="6">
        <f>L345-logHir!L345</f>
        <v>0.43568999858713831</v>
      </c>
      <c r="S345" s="6">
        <f>M345-logHir!M345</f>
        <v>0.41627772424845411</v>
      </c>
      <c r="T345" s="6">
        <f>N345-logHir!N345</f>
        <v>0.337854691759782</v>
      </c>
      <c r="U345" s="6">
        <f>O345-logHir!O345</f>
        <v>0.25065321729414869</v>
      </c>
    </row>
    <row r="346" spans="1:21" x14ac:dyDescent="0.15">
      <c r="A346" s="1">
        <v>15</v>
      </c>
      <c r="B346" s="1" t="s">
        <v>63</v>
      </c>
      <c r="C346" s="1">
        <v>21</v>
      </c>
      <c r="D346" s="1" t="s">
        <v>154</v>
      </c>
      <c r="E346" s="4">
        <f>IF(資本ストック!E346&gt;0,LN(資本ストック!E346),0)</f>
        <v>12.304593308178783</v>
      </c>
      <c r="F346" s="4">
        <f>IF(資本ストック!F346&gt;0,LN(資本ストック!F346),0)</f>
        <v>14.263687625308116</v>
      </c>
      <c r="G346" s="4">
        <f>IF(資本ストック!G346&gt;0,LN(資本ストック!G346),0)</f>
        <v>14.860901953315846</v>
      </c>
      <c r="H346" s="4">
        <f>IF(資本ストック!H346&gt;0,LN(資本ストック!H346),0)</f>
        <v>14.787017988563315</v>
      </c>
      <c r="I346" s="4">
        <f>IF(資本ストック!I346&gt;0,LN(資本ストック!I346),0)</f>
        <v>14.792113539676203</v>
      </c>
      <c r="K346" s="6">
        <f t="shared" ref="K346" si="1618">E346-E$1105</f>
        <v>-0.28740218184090338</v>
      </c>
      <c r="L346" s="6">
        <f t="shared" ref="L346" si="1619">F346-F$1105</f>
        <v>0.58593424014806494</v>
      </c>
      <c r="M346" s="6">
        <f t="shared" ref="M346" si="1620">G346-G$1105</f>
        <v>0.72202520853927332</v>
      </c>
      <c r="N346" s="6">
        <f t="shared" ref="N346" si="1621">H346-H$1105</f>
        <v>0.23649636431140841</v>
      </c>
      <c r="O346" s="6">
        <f t="shared" ref="O346" si="1622">I346-I$1105</f>
        <v>0.18734699168917501</v>
      </c>
      <c r="Q346" s="6">
        <f>K346-logHir!K346</f>
        <v>-0.58512971730041308</v>
      </c>
      <c r="R346" s="6">
        <f>L346-logHir!L346</f>
        <v>0.33209363737434039</v>
      </c>
      <c r="S346" s="6">
        <f>M346-logHir!M346</f>
        <v>0.48413315899339082</v>
      </c>
      <c r="T346" s="6">
        <f>N346-logHir!N346</f>
        <v>-2.1893508477289103E-2</v>
      </c>
      <c r="U346" s="6">
        <f>O346-logHir!O346</f>
        <v>-0.13095504691613158</v>
      </c>
    </row>
    <row r="347" spans="1:21" x14ac:dyDescent="0.15">
      <c r="A347" s="1">
        <v>15</v>
      </c>
      <c r="B347" s="1" t="s">
        <v>14</v>
      </c>
      <c r="C347" s="1">
        <v>22</v>
      </c>
      <c r="D347" s="1" t="s">
        <v>146</v>
      </c>
      <c r="E347" s="4">
        <f>IF(資本ストック!E347&gt;0,LN(資本ストック!E347),0)</f>
        <v>12.29067810475866</v>
      </c>
      <c r="F347" s="4">
        <f>IF(資本ストック!F347&gt;0,LN(資本ストック!F347),0)</f>
        <v>13.908631283281743</v>
      </c>
      <c r="G347" s="4">
        <f>IF(資本ストック!G347&gt;0,LN(資本ストック!G347),0)</f>
        <v>14.742476977040136</v>
      </c>
      <c r="H347" s="4">
        <f>IF(資本ストック!H347&gt;0,LN(資本ストック!H347),0)</f>
        <v>15.213616182950185</v>
      </c>
      <c r="I347" s="4">
        <f>IF(資本ストック!I347&gt;0,LN(資本ストック!I347),0)</f>
        <v>15.198135351545151</v>
      </c>
      <c r="K347" s="6">
        <f t="shared" ref="K347" si="1623">E347-E$1106</f>
        <v>0.10459212006542096</v>
      </c>
      <c r="L347" s="6">
        <f t="shared" ref="L347" si="1624">F347-F$1106</f>
        <v>0.41951938741096306</v>
      </c>
      <c r="M347" s="6">
        <f t="shared" ref="M347" si="1625">G347-G$1106</f>
        <v>0.3420448859198526</v>
      </c>
      <c r="N347" s="6">
        <f t="shared" ref="N347" si="1626">H347-H$1106</f>
        <v>0.35870397167270696</v>
      </c>
      <c r="O347" s="6">
        <f t="shared" ref="O347" si="1627">I347-I$1106</f>
        <v>0.29679910818495969</v>
      </c>
      <c r="Q347" s="6">
        <f>K347-logHir!K347</f>
        <v>-0.16027183523657484</v>
      </c>
      <c r="R347" s="6">
        <f>L347-logHir!L347</f>
        <v>0.21242281797122509</v>
      </c>
      <c r="S347" s="6">
        <f>M347-logHir!M347</f>
        <v>0.17158904294828581</v>
      </c>
      <c r="T347" s="6">
        <f>N347-logHir!N347</f>
        <v>0.23085910661911413</v>
      </c>
      <c r="U347" s="6">
        <f>O347-logHir!O347</f>
        <v>8.5909345817041682E-2</v>
      </c>
    </row>
    <row r="348" spans="1:21" x14ac:dyDescent="0.15">
      <c r="A348" s="1">
        <v>15</v>
      </c>
      <c r="B348" s="1" t="s">
        <v>14</v>
      </c>
      <c r="C348" s="1">
        <v>23</v>
      </c>
      <c r="D348" s="1" t="s">
        <v>167</v>
      </c>
      <c r="E348" s="4">
        <f>IF(資本ストック!E348&gt;0,LN(資本ストック!E348),0)</f>
        <v>13.217817510256225</v>
      </c>
      <c r="F348" s="4">
        <f>IF(資本ストック!F348&gt;0,LN(資本ストック!F348),0)</f>
        <v>13.847857738175058</v>
      </c>
      <c r="G348" s="4">
        <f>IF(資本ストック!G348&gt;0,LN(資本ストック!G348),0)</f>
        <v>14.399859457567809</v>
      </c>
      <c r="H348" s="4">
        <f>IF(資本ストック!H348&gt;0,LN(資本ストック!H348),0)</f>
        <v>14.991501507039933</v>
      </c>
      <c r="I348" s="4">
        <f>IF(資本ストック!I348&gt;0,LN(資本ストック!I348),0)</f>
        <v>14.996023336873973</v>
      </c>
      <c r="K348" s="6">
        <f t="shared" ref="K348" si="1628">E348-E$1107</f>
        <v>0.51797176712490867</v>
      </c>
      <c r="L348" s="6">
        <f t="shared" ref="L348" si="1629">F348-F$1107</f>
        <v>0.35094805086043479</v>
      </c>
      <c r="M348" s="6">
        <f t="shared" ref="M348" si="1630">G348-G$1107</f>
        <v>0.40616714121328279</v>
      </c>
      <c r="N348" s="6">
        <f t="shared" ref="N348" si="1631">H348-H$1107</f>
        <v>0.40307040638568559</v>
      </c>
      <c r="O348" s="6">
        <f t="shared" ref="O348" si="1632">I348-I$1107</f>
        <v>0.36973843451074373</v>
      </c>
      <c r="Q348" s="6">
        <f>K348-logHir!K348</f>
        <v>0.18652906522817858</v>
      </c>
      <c r="R348" s="6">
        <f>L348-logHir!L348</f>
        <v>7.3307419508065408E-2</v>
      </c>
      <c r="S348" s="6">
        <f>M348-logHir!M348</f>
        <v>0.16682592391452999</v>
      </c>
      <c r="T348" s="6">
        <f>N348-logHir!N348</f>
        <v>0.19314453398821563</v>
      </c>
      <c r="U348" s="6">
        <f>O348-logHir!O348</f>
        <v>0.12314486389810853</v>
      </c>
    </row>
    <row r="349" spans="1:21" x14ac:dyDescent="0.15">
      <c r="A349" s="1">
        <v>16</v>
      </c>
      <c r="B349" s="1" t="s">
        <v>64</v>
      </c>
      <c r="C349" s="1">
        <v>1</v>
      </c>
      <c r="D349" s="1" t="s">
        <v>147</v>
      </c>
      <c r="E349" s="4">
        <f>IF(資本ストック!E349&gt;0,LN(資本ストック!E349),0)</f>
        <v>13.180403843055835</v>
      </c>
      <c r="F349" s="4">
        <f>IF(資本ストック!F349&gt;0,LN(資本ストック!F349),0)</f>
        <v>13.550132322798012</v>
      </c>
      <c r="G349" s="4">
        <f>IF(資本ストック!G349&gt;0,LN(資本ストック!G349),0)</f>
        <v>14.099863125505845</v>
      </c>
      <c r="H349" s="4">
        <f>IF(資本ストック!H349&gt;0,LN(資本ストック!H349),0)</f>
        <v>14.33611600528601</v>
      </c>
      <c r="I349" s="4">
        <f>IF(資本ストック!I349&gt;0,LN(資本ストック!I349),0)</f>
        <v>14.238727821532711</v>
      </c>
      <c r="K349" s="6">
        <f t="shared" ref="K349" si="1633">E349-E$1085</f>
        <v>-0.23274486536179495</v>
      </c>
      <c r="L349" s="6">
        <f t="shared" ref="L349" si="1634">F349-F$1085</f>
        <v>-8.8453398288576679E-2</v>
      </c>
      <c r="M349" s="6">
        <f t="shared" ref="M349" si="1635">G349-G$1085</f>
        <v>0.1130166343755814</v>
      </c>
      <c r="N349" s="6">
        <f t="shared" ref="N349" si="1636">H349-H$1085</f>
        <v>0.15020495680664681</v>
      </c>
      <c r="O349" s="6">
        <f t="shared" ref="O349" si="1637">I349-I$1085</f>
        <v>3.7531770007730003E-2</v>
      </c>
      <c r="Q349" s="6">
        <f>K349-logHir!K349</f>
        <v>9.9558377243170071E-2</v>
      </c>
      <c r="R349" s="6">
        <f>L349-logHir!L349</f>
        <v>0.41446682060038675</v>
      </c>
      <c r="S349" s="6">
        <f>M349-logHir!M349</f>
        <v>0.81968613012232261</v>
      </c>
      <c r="T349" s="6">
        <f>N349-logHir!N349</f>
        <v>0.99359398358734552</v>
      </c>
      <c r="U349" s="6">
        <f>O349-logHir!O349</f>
        <v>0.86888569852016673</v>
      </c>
    </row>
    <row r="350" spans="1:21" x14ac:dyDescent="0.15">
      <c r="A350" s="1">
        <v>16</v>
      </c>
      <c r="B350" s="1" t="s">
        <v>64</v>
      </c>
      <c r="C350" s="1">
        <v>2</v>
      </c>
      <c r="D350" s="1" t="s">
        <v>148</v>
      </c>
      <c r="E350" s="4">
        <f>IF(資本ストック!E350&gt;0,LN(資本ストック!E350),0)</f>
        <v>7.4437934503028913</v>
      </c>
      <c r="F350" s="4">
        <f>IF(資本ストック!F350&gt;0,LN(資本ストック!F350),0)</f>
        <v>9.5923272183081814</v>
      </c>
      <c r="G350" s="4">
        <f>IF(資本ストック!G350&gt;0,LN(資本ストック!G350),0)</f>
        <v>9.8655298859305542</v>
      </c>
      <c r="H350" s="4">
        <f>IF(資本ストック!H350&gt;0,LN(資本ストック!H350),0)</f>
        <v>10.444195666811128</v>
      </c>
      <c r="I350" s="4">
        <f>IF(資本ストック!I350&gt;0,LN(資本ストック!I350),0)</f>
        <v>10.446644996314637</v>
      </c>
      <c r="K350" s="6">
        <f t="shared" ref="K350" si="1638">E350-E$1086</f>
        <v>-2.501321776932862</v>
      </c>
      <c r="L350" s="6">
        <f t="shared" ref="L350" si="1639">F350-F$1086</f>
        <v>-0.52225235770862</v>
      </c>
      <c r="M350" s="6">
        <f t="shared" ref="M350" si="1640">G350-G$1086</f>
        <v>-0.34064448846541495</v>
      </c>
      <c r="N350" s="6">
        <f t="shared" ref="N350" si="1641">H350-H$1086</f>
        <v>0.25245254747963841</v>
      </c>
      <c r="O350" s="6">
        <f t="shared" ref="O350" si="1642">I350-I$1086</f>
        <v>0.39175483786567078</v>
      </c>
      <c r="Q350" s="6">
        <f>K350-logHir!K350</f>
        <v>-1.3015755571077205</v>
      </c>
      <c r="R350" s="6">
        <f>L350-logHir!L350</f>
        <v>5.4615791100330213E-2</v>
      </c>
      <c r="S350" s="6">
        <f>M350-logHir!M350</f>
        <v>1.383900677008576E-2</v>
      </c>
      <c r="T350" s="6">
        <f>N350-logHir!N350</f>
        <v>0.34473084198626491</v>
      </c>
      <c r="U350" s="6">
        <f>O350-logHir!O350</f>
        <v>0.21632959950384301</v>
      </c>
    </row>
    <row r="351" spans="1:21" x14ac:dyDescent="0.15">
      <c r="A351" s="1">
        <v>16</v>
      </c>
      <c r="B351" s="1" t="s">
        <v>114</v>
      </c>
      <c r="C351" s="1">
        <v>3</v>
      </c>
      <c r="D351" s="1" t="s">
        <v>155</v>
      </c>
      <c r="E351" s="4">
        <f>IF(資本ストック!E351&gt;0,LN(資本ストック!E351),0)</f>
        <v>9.9154746601317196</v>
      </c>
      <c r="F351" s="4">
        <f>IF(資本ストック!F351&gt;0,LN(資本ストック!F351),0)</f>
        <v>10.710193694793167</v>
      </c>
      <c r="G351" s="4">
        <f>IF(資本ストック!G351&gt;0,LN(資本ストック!G351),0)</f>
        <v>11.100223171383853</v>
      </c>
      <c r="H351" s="4">
        <f>IF(資本ストック!H351&gt;0,LN(資本ストック!H351),0)</f>
        <v>11.643282327189862</v>
      </c>
      <c r="I351" s="4">
        <f>IF(資本ストック!I351&gt;0,LN(資本ストック!I351),0)</f>
        <v>11.608813540880607</v>
      </c>
      <c r="K351" s="6">
        <f t="shared" ref="K351" si="1643">E351-E$1087</f>
        <v>-1.0897362572615812</v>
      </c>
      <c r="L351" s="6">
        <f t="shared" ref="L351" si="1644">F351-F$1087</f>
        <v>-0.88849057137076137</v>
      </c>
      <c r="M351" s="6">
        <f t="shared" ref="M351" si="1645">G351-G$1087</f>
        <v>-1.03395195958222</v>
      </c>
      <c r="N351" s="6">
        <f t="shared" ref="N351" si="1646">H351-H$1087</f>
        <v>-0.85203315420565673</v>
      </c>
      <c r="O351" s="6">
        <f t="shared" ref="O351" si="1647">I351-I$1087</f>
        <v>-0.91932459067919581</v>
      </c>
      <c r="Q351" s="6">
        <f>K351-logHir!K351</f>
        <v>-0.37174358819746978</v>
      </c>
      <c r="R351" s="6">
        <f>L351-logHir!L351</f>
        <v>-0.26589872720752616</v>
      </c>
      <c r="S351" s="6">
        <f>M351-logHir!M351</f>
        <v>-0.33982147991073219</v>
      </c>
      <c r="T351" s="6">
        <f>N351-logHir!N351</f>
        <v>-0.15387641820051101</v>
      </c>
      <c r="U351" s="6">
        <f>O351-logHir!O351</f>
        <v>-0.12039594963742317</v>
      </c>
    </row>
    <row r="352" spans="1:21" x14ac:dyDescent="0.15">
      <c r="A352" s="1">
        <v>16</v>
      </c>
      <c r="B352" s="1" t="s">
        <v>114</v>
      </c>
      <c r="C352" s="1">
        <v>4</v>
      </c>
      <c r="D352" s="1" t="s">
        <v>156</v>
      </c>
      <c r="E352" s="4">
        <f>IF(資本ストック!E352&gt;0,LN(資本ストック!E352),0)</f>
        <v>11.50604050015618</v>
      </c>
      <c r="F352" s="4">
        <f>IF(資本ストック!F352&gt;0,LN(資本ストック!F352),0)</f>
        <v>11.952196445460196</v>
      </c>
      <c r="G352" s="4">
        <f>IF(資本ストック!G352&gt;0,LN(資本ストック!G352),0)</f>
        <v>12.104060548199223</v>
      </c>
      <c r="H352" s="4">
        <f>IF(資本ストック!H352&gt;0,LN(資本ストック!H352),0)</f>
        <v>12.134094336750358</v>
      </c>
      <c r="I352" s="4">
        <f>IF(資本ストック!I352&gt;0,LN(資本ストック!I352),0)</f>
        <v>11.84874744256766</v>
      </c>
      <c r="K352" s="6">
        <f t="shared" ref="K352" si="1648">E352-E$1088</f>
        <v>0.79853392174819504</v>
      </c>
      <c r="L352" s="6">
        <f t="shared" ref="L352" si="1649">F352-F$1088</f>
        <v>0.78381972361475327</v>
      </c>
      <c r="M352" s="6">
        <f t="shared" ref="M352" si="1650">G352-G$1088</f>
        <v>0.64232038723785756</v>
      </c>
      <c r="N352" s="6">
        <f t="shared" ref="N352" si="1651">H352-H$1088</f>
        <v>0.61293220133515369</v>
      </c>
      <c r="O352" s="6">
        <f t="shared" ref="O352" si="1652">I352-I$1088</f>
        <v>0.50216605334967035</v>
      </c>
      <c r="Q352" s="6">
        <f>K352-logHir!K352</f>
        <v>0.71742726058933393</v>
      </c>
      <c r="R352" s="6">
        <f>L352-logHir!L352</f>
        <v>0.838321076287043</v>
      </c>
      <c r="S352" s="6">
        <f>M352-logHir!M352</f>
        <v>0.87937577402485267</v>
      </c>
      <c r="T352" s="6">
        <f>N352-logHir!N352</f>
        <v>0.85031387088424815</v>
      </c>
      <c r="U352" s="6">
        <f>O352-logHir!O352</f>
        <v>0.82226855982976588</v>
      </c>
    </row>
    <row r="353" spans="1:21" x14ac:dyDescent="0.15">
      <c r="A353" s="1">
        <v>16</v>
      </c>
      <c r="B353" s="1" t="s">
        <v>114</v>
      </c>
      <c r="C353" s="1">
        <v>5</v>
      </c>
      <c r="D353" s="1" t="s">
        <v>157</v>
      </c>
      <c r="E353" s="4">
        <f>IF(資本ストック!E353&gt;0,LN(資本ストック!E353),0)</f>
        <v>10.58890306623351</v>
      </c>
      <c r="F353" s="4">
        <f>IF(資本ストック!F353&gt;0,LN(資本ストック!F353),0)</f>
        <v>11.071750373295446</v>
      </c>
      <c r="G353" s="4">
        <f>IF(資本ストック!G353&gt;0,LN(資本ストック!G353),0)</f>
        <v>11.589434333742151</v>
      </c>
      <c r="H353" s="4">
        <f>IF(資本ストック!H353&gt;0,LN(資本ストック!H353),0)</f>
        <v>11.929817473671015</v>
      </c>
      <c r="I353" s="4">
        <f>IF(資本ストック!I353&gt;0,LN(資本ストック!I353),0)</f>
        <v>12.001197012422873</v>
      </c>
      <c r="K353" s="6">
        <f t="shared" ref="K353" si="1653">E353-E$1089</f>
        <v>0.4104700193482067</v>
      </c>
      <c r="L353" s="6">
        <f t="shared" ref="L353" si="1654">F353-F$1089</f>
        <v>0.50929464462254614</v>
      </c>
      <c r="M353" s="6">
        <f t="shared" ref="M353" si="1655">G353-G$1089</f>
        <v>0.58396616870350471</v>
      </c>
      <c r="N353" s="6">
        <f t="shared" ref="N353" si="1656">H353-H$1089</f>
        <v>0.62049449738606732</v>
      </c>
      <c r="O353" s="6">
        <f t="shared" ref="O353" si="1657">I353-I$1089</f>
        <v>0.65047782411416222</v>
      </c>
      <c r="Q353" s="6">
        <f>K353-logHir!K353</f>
        <v>0.18135762976141656</v>
      </c>
      <c r="R353" s="6">
        <f>L353-logHir!L353</f>
        <v>0.30451855335754274</v>
      </c>
      <c r="S353" s="6">
        <f>M353-logHir!M353</f>
        <v>0.45509889907503975</v>
      </c>
      <c r="T353" s="6">
        <f>N353-logHir!N353</f>
        <v>0.51800711734819593</v>
      </c>
      <c r="U353" s="6">
        <f>O353-logHir!O353</f>
        <v>0.71883272634249629</v>
      </c>
    </row>
    <row r="354" spans="1:21" x14ac:dyDescent="0.15">
      <c r="A354" s="1">
        <v>16</v>
      </c>
      <c r="B354" s="1" t="s">
        <v>114</v>
      </c>
      <c r="C354" s="1">
        <v>6</v>
      </c>
      <c r="D354" s="1" t="s">
        <v>49</v>
      </c>
      <c r="E354" s="4">
        <f>IF(資本ストック!E354&gt;0,LN(資本ストック!E354),0)</f>
        <v>12.427556545931976</v>
      </c>
      <c r="F354" s="4">
        <f>IF(資本ストック!F354&gt;0,LN(資本ストック!F354),0)</f>
        <v>12.487986441790348</v>
      </c>
      <c r="G354" s="4">
        <f>IF(資本ストック!G354&gt;0,LN(資本ストック!G354),0)</f>
        <v>12.688887655618132</v>
      </c>
      <c r="H354" s="4">
        <f>IF(資本ストック!H354&gt;0,LN(資本ストック!H354),0)</f>
        <v>12.991725306410292</v>
      </c>
      <c r="I354" s="4">
        <f>IF(資本ストック!I354&gt;0,LN(資本ストック!I354),0)</f>
        <v>13.298366492294816</v>
      </c>
      <c r="K354" s="6">
        <f t="shared" ref="K354" si="1658">E354-E$1090</f>
        <v>1.3483506382038026</v>
      </c>
      <c r="L354" s="6">
        <f t="shared" ref="L354" si="1659">F354-F$1090</f>
        <v>1.0932375240684618</v>
      </c>
      <c r="M354" s="6">
        <f t="shared" ref="M354" si="1660">G354-G$1090</f>
        <v>0.91344235932137963</v>
      </c>
      <c r="N354" s="6">
        <f t="shared" ref="N354" si="1661">H354-H$1090</f>
        <v>0.95854910647340397</v>
      </c>
      <c r="O354" s="6">
        <f t="shared" ref="O354" si="1662">I354-I$1090</f>
        <v>1.011231741780465</v>
      </c>
      <c r="Q354" s="6">
        <f>K354-logHir!K354</f>
        <v>0.37948302403020229</v>
      </c>
      <c r="R354" s="6">
        <f>L354-logHir!L354</f>
        <v>0.31571973170235879</v>
      </c>
      <c r="S354" s="6">
        <f>M354-logHir!M354</f>
        <v>0.17181291284415501</v>
      </c>
      <c r="T354" s="6">
        <f>N354-logHir!N354</f>
        <v>0.15097257721748214</v>
      </c>
      <c r="U354" s="6">
        <f>O354-logHir!O354</f>
        <v>0.21179127204563564</v>
      </c>
    </row>
    <row r="355" spans="1:21" x14ac:dyDescent="0.15">
      <c r="A355" s="1">
        <v>16</v>
      </c>
      <c r="B355" s="1" t="s">
        <v>114</v>
      </c>
      <c r="C355" s="1">
        <v>7</v>
      </c>
      <c r="D355" s="1" t="s">
        <v>158</v>
      </c>
      <c r="E355" s="4">
        <f>IF(資本ストック!E355&gt;0,LN(資本ストック!E355),0)</f>
        <v>8.319624855115709</v>
      </c>
      <c r="F355" s="4">
        <f>IF(資本ストック!F355&gt;0,LN(資本ストック!F355),0)</f>
        <v>10.040529217097946</v>
      </c>
      <c r="G355" s="4">
        <f>IF(資本ストック!G355&gt;0,LN(資本ストック!G355),0)</f>
        <v>10.239569161096854</v>
      </c>
      <c r="H355" s="4">
        <f>IF(資本ストック!H355&gt;0,LN(資本ストック!H355),0)</f>
        <v>10.835194668524856</v>
      </c>
      <c r="I355" s="4">
        <f>IF(資本ストック!I355&gt;0,LN(資本ストック!I355),0)</f>
        <v>10.808111865083186</v>
      </c>
      <c r="K355" s="6">
        <f t="shared" ref="K355" si="1663">E355-E$1091</f>
        <v>-0.9590142812562501</v>
      </c>
      <c r="L355" s="6">
        <f t="shared" ref="L355" si="1664">F355-F$1091</f>
        <v>3.9166163093547368E-2</v>
      </c>
      <c r="M355" s="6">
        <f t="shared" ref="M355" si="1665">G355-G$1091</f>
        <v>0.26702899829440696</v>
      </c>
      <c r="N355" s="6">
        <f t="shared" ref="N355" si="1666">H355-H$1091</f>
        <v>0.34736615300382567</v>
      </c>
      <c r="O355" s="6">
        <f t="shared" ref="O355" si="1667">I355-I$1091</f>
        <v>0.27906527601303033</v>
      </c>
      <c r="Q355" s="6">
        <f>K355-logHir!K355</f>
        <v>-0.65202977911622728</v>
      </c>
      <c r="R355" s="6">
        <f>L355-logHir!L355</f>
        <v>0.25219043802734387</v>
      </c>
      <c r="S355" s="6">
        <f>M355-logHir!M355</f>
        <v>0.77634294252259384</v>
      </c>
      <c r="T355" s="6">
        <f>N355-logHir!N355</f>
        <v>0.60335844392678162</v>
      </c>
      <c r="U355" s="6">
        <f>O355-logHir!O355</f>
        <v>0.70159962493886852</v>
      </c>
    </row>
    <row r="356" spans="1:21" x14ac:dyDescent="0.15">
      <c r="A356" s="1">
        <v>16</v>
      </c>
      <c r="B356" s="1" t="s">
        <v>114</v>
      </c>
      <c r="C356" s="1">
        <v>8</v>
      </c>
      <c r="D356" s="1" t="s">
        <v>159</v>
      </c>
      <c r="E356" s="4">
        <f>IF(資本ストック!E356&gt;0,LN(資本ストック!E356),0)</f>
        <v>10.961013076183498</v>
      </c>
      <c r="F356" s="4">
        <f>IF(資本ストック!F356&gt;0,LN(資本ストック!F356),0)</f>
        <v>10.883732895102852</v>
      </c>
      <c r="G356" s="4">
        <f>IF(資本ストック!G356&gt;0,LN(資本ストック!G356),0)</f>
        <v>11.022280073258953</v>
      </c>
      <c r="H356" s="4">
        <f>IF(資本ストック!H356&gt;0,LN(資本ストック!H356),0)</f>
        <v>11.006985174849483</v>
      </c>
      <c r="I356" s="4">
        <f>IF(資本ストック!I356&gt;0,LN(資本ストック!I356),0)</f>
        <v>10.961114565376462</v>
      </c>
      <c r="K356" s="6">
        <f t="shared" ref="K356" si="1668">E356-E$1092</f>
        <v>0.17752910210746897</v>
      </c>
      <c r="L356" s="6">
        <f t="shared" ref="L356" si="1669">F356-F$1092</f>
        <v>-0.15142062898775954</v>
      </c>
      <c r="M356" s="6">
        <f t="shared" ref="M356" si="1670">G356-G$1092</f>
        <v>-0.2791674829810038</v>
      </c>
      <c r="N356" s="6">
        <f t="shared" ref="N356" si="1671">H356-H$1092</f>
        <v>-0.35056338185060198</v>
      </c>
      <c r="O356" s="6">
        <f t="shared" ref="O356" si="1672">I356-I$1092</f>
        <v>-0.34356727056498038</v>
      </c>
      <c r="Q356" s="6">
        <f>K356-logHir!K356</f>
        <v>0.74535541257022331</v>
      </c>
      <c r="R356" s="6">
        <f>L356-logHir!L356</f>
        <v>0.48248511551884832</v>
      </c>
      <c r="S356" s="6">
        <f>M356-logHir!M356</f>
        <v>0.25245397198310471</v>
      </c>
      <c r="T356" s="6">
        <f>N356-logHir!N356</f>
        <v>0.1162489586890274</v>
      </c>
      <c r="U356" s="6">
        <f>O356-logHir!O356</f>
        <v>0.23721671049696624</v>
      </c>
    </row>
    <row r="357" spans="1:21" x14ac:dyDescent="0.15">
      <c r="A357" s="1">
        <v>16</v>
      </c>
      <c r="B357" s="1" t="s">
        <v>114</v>
      </c>
      <c r="C357" s="1">
        <v>9</v>
      </c>
      <c r="D357" s="1" t="s">
        <v>160</v>
      </c>
      <c r="E357" s="4">
        <f>IF(資本ストック!E357&gt;0,LN(資本ストック!E357),0)</f>
        <v>11.630602042410469</v>
      </c>
      <c r="F357" s="4">
        <f>IF(資本ストック!F357&gt;0,LN(資本ストック!F357),0)</f>
        <v>12.895388916704153</v>
      </c>
      <c r="G357" s="4">
        <f>IF(資本ストック!G357&gt;0,LN(資本ストック!G357),0)</f>
        <v>13.17064360654809</v>
      </c>
      <c r="H357" s="4">
        <f>IF(資本ストック!H357&gt;0,LN(資本ストック!H357),0)</f>
        <v>13.085963972465429</v>
      </c>
      <c r="I357" s="4">
        <f>IF(資本ストック!I357&gt;0,LN(資本ストック!I357),0)</f>
        <v>13.122271712938865</v>
      </c>
      <c r="K357" s="6">
        <f t="shared" ref="K357" si="1673">E357-E$1093</f>
        <v>0.37379388270273317</v>
      </c>
      <c r="L357" s="6">
        <f t="shared" ref="L357" si="1674">F357-F$1093</f>
        <v>1.0527175307283976</v>
      </c>
      <c r="M357" s="6">
        <f t="shared" ref="M357" si="1675">G357-G$1093</f>
        <v>1.0174587542946139</v>
      </c>
      <c r="N357" s="6">
        <f t="shared" ref="N357" si="1676">H357-H$1093</f>
        <v>0.84555882206120181</v>
      </c>
      <c r="O357" s="6">
        <f t="shared" ref="O357" si="1677">I357-I$1093</f>
        <v>0.7913355674301048</v>
      </c>
      <c r="Q357" s="6">
        <f>K357-logHir!K357</f>
        <v>-0.24696306488799102</v>
      </c>
      <c r="R357" s="6">
        <f>L357-logHir!L357</f>
        <v>0.39805446092916696</v>
      </c>
      <c r="S357" s="6">
        <f>M357-logHir!M357</f>
        <v>0.37411223992695675</v>
      </c>
      <c r="T357" s="6">
        <f>N357-logHir!N357</f>
        <v>0.33072875591803275</v>
      </c>
      <c r="U357" s="6">
        <f>O357-logHir!O357</f>
        <v>0.38713969710120111</v>
      </c>
    </row>
    <row r="358" spans="1:21" x14ac:dyDescent="0.15">
      <c r="A358" s="1">
        <v>16</v>
      </c>
      <c r="B358" s="1" t="s">
        <v>114</v>
      </c>
      <c r="C358" s="1">
        <v>10</v>
      </c>
      <c r="D358" s="1" t="s">
        <v>161</v>
      </c>
      <c r="E358" s="4">
        <f>IF(資本ストック!E358&gt;0,LN(資本ストック!E358),0)</f>
        <v>11.114125576370244</v>
      </c>
      <c r="F358" s="4">
        <f>IF(資本ストック!F358&gt;0,LN(資本ストック!F358),0)</f>
        <v>11.433460124716833</v>
      </c>
      <c r="G358" s="4">
        <f>IF(資本ストック!G358&gt;0,LN(資本ストック!G358),0)</f>
        <v>12.19393586310097</v>
      </c>
      <c r="H358" s="4">
        <f>IF(資本ストック!H358&gt;0,LN(資本ストック!H358),0)</f>
        <v>12.619779380246515</v>
      </c>
      <c r="I358" s="4">
        <f>IF(資本ストック!I358&gt;0,LN(資本ストック!I358),0)</f>
        <v>12.546730962480181</v>
      </c>
      <c r="K358" s="6">
        <f t="shared" ref="K358" si="1678">E358-E$1094</f>
        <v>0.87280559842331051</v>
      </c>
      <c r="L358" s="6">
        <f t="shared" ref="L358" si="1679">F358-F$1094</f>
        <v>0.82212830273252813</v>
      </c>
      <c r="M358" s="6">
        <f t="shared" ref="M358" si="1680">G358-G$1094</f>
        <v>1.1289622201760192</v>
      </c>
      <c r="N358" s="6">
        <f t="shared" ref="N358" si="1681">H358-H$1094</f>
        <v>1.2871108907523521</v>
      </c>
      <c r="O358" s="6">
        <f t="shared" ref="O358" si="1682">I358-I$1094</f>
        <v>1.2106206245396418</v>
      </c>
      <c r="Q358" s="6">
        <f>K358-logHir!K358</f>
        <v>0.66896304037403631</v>
      </c>
      <c r="R358" s="6">
        <f>L358-logHir!L358</f>
        <v>9.2788433845811369E-2</v>
      </c>
      <c r="S358" s="6">
        <f>M358-logHir!M358</f>
        <v>0.32254350436723556</v>
      </c>
      <c r="T358" s="6">
        <f>N358-logHir!N358</f>
        <v>0.36866570446305147</v>
      </c>
      <c r="U358" s="6">
        <f>O358-logHir!O358</f>
        <v>0.29599653657033542</v>
      </c>
    </row>
    <row r="359" spans="1:21" x14ac:dyDescent="0.15">
      <c r="A359" s="1">
        <v>16</v>
      </c>
      <c r="B359" s="1" t="s">
        <v>114</v>
      </c>
      <c r="C359" s="1">
        <v>11</v>
      </c>
      <c r="D359" s="1" t="s">
        <v>162</v>
      </c>
      <c r="E359" s="4">
        <f>IF(資本ストック!E359&gt;0,LN(資本ストック!E359),0)</f>
        <v>11.593168528466444</v>
      </c>
      <c r="F359" s="4">
        <f>IF(資本ストック!F359&gt;0,LN(資本ストック!F359),0)</f>
        <v>11.86761946391491</v>
      </c>
      <c r="G359" s="4">
        <f>IF(資本ストック!G359&gt;0,LN(資本ストック!G359),0)</f>
        <v>12.536535924830723</v>
      </c>
      <c r="H359" s="4">
        <f>IF(資本ストック!H359&gt;0,LN(資本ストック!H359),0)</f>
        <v>12.752445290728357</v>
      </c>
      <c r="I359" s="4">
        <f>IF(資本ストック!I359&gt;0,LN(資本ストック!I359),0)</f>
        <v>12.923274732090011</v>
      </c>
      <c r="K359" s="6">
        <f t="shared" ref="K359" si="1683">E359-E$1095</f>
        <v>0.77696791748807925</v>
      </c>
      <c r="L359" s="6">
        <f t="shared" ref="L359" si="1684">F359-F$1095</f>
        <v>0.64986116601136601</v>
      </c>
      <c r="M359" s="6">
        <f t="shared" ref="M359" si="1685">G359-G$1095</f>
        <v>0.60990659484177279</v>
      </c>
      <c r="N359" s="6">
        <f t="shared" ref="N359" si="1686">H359-H$1095</f>
        <v>0.40853020593917933</v>
      </c>
      <c r="O359" s="6">
        <f t="shared" ref="O359" si="1687">I359-I$1095</f>
        <v>0.41652653439234477</v>
      </c>
      <c r="Q359" s="6">
        <f>K359-logHir!K359</f>
        <v>0.30171490835212111</v>
      </c>
      <c r="R359" s="6">
        <f>L359-logHir!L359</f>
        <v>0.23235822366356729</v>
      </c>
      <c r="S359" s="6">
        <f>M359-logHir!M359</f>
        <v>0.28363467935829867</v>
      </c>
      <c r="T359" s="6">
        <f>N359-logHir!N359</f>
        <v>0.24798351397377161</v>
      </c>
      <c r="U359" s="6">
        <f>O359-logHir!O359</f>
        <v>0.29256919865781583</v>
      </c>
    </row>
    <row r="360" spans="1:21" x14ac:dyDescent="0.15">
      <c r="A360" s="1">
        <v>16</v>
      </c>
      <c r="B360" s="1" t="s">
        <v>114</v>
      </c>
      <c r="C360" s="1">
        <v>12</v>
      </c>
      <c r="D360" s="1" t="s">
        <v>163</v>
      </c>
      <c r="E360" s="4">
        <f>IF(資本ストック!E360&gt;0,LN(資本ストック!E360),0)</f>
        <v>9.8140239411454502</v>
      </c>
      <c r="F360" s="4">
        <f>IF(資本ストック!F360&gt;0,LN(資本ストック!F360),0)</f>
        <v>10.327697158933827</v>
      </c>
      <c r="G360" s="4">
        <f>IF(資本ストック!G360&gt;0,LN(資本ストック!G360),0)</f>
        <v>12.254738886604283</v>
      </c>
      <c r="H360" s="4">
        <f>IF(資本ストック!H360&gt;0,LN(資本ストック!H360),0)</f>
        <v>13.177612639571542</v>
      </c>
      <c r="I360" s="4">
        <f>IF(資本ストック!I360&gt;0,LN(資本ストック!I360),0)</f>
        <v>13.266925661295097</v>
      </c>
      <c r="K360" s="6">
        <f t="shared" ref="K360" si="1688">E360-E$1096</f>
        <v>-0.31722269727156238</v>
      </c>
      <c r="L360" s="6">
        <f t="shared" ref="L360" si="1689">F360-F$1096</f>
        <v>-0.69354119425466543</v>
      </c>
      <c r="M360" s="6">
        <f t="shared" ref="M360" si="1690">G360-G$1096</f>
        <v>-0.23021672687808348</v>
      </c>
      <c r="N360" s="6">
        <f t="shared" ref="N360" si="1691">H360-H$1096</f>
        <v>3.0231585982079423E-2</v>
      </c>
      <c r="O360" s="6">
        <f t="shared" ref="O360" si="1692">I360-I$1096</f>
        <v>-0.10025644419950552</v>
      </c>
      <c r="Q360" s="6">
        <f>K360-logHir!K360</f>
        <v>0.2781551790530763</v>
      </c>
      <c r="R360" s="6">
        <f>L360-logHir!L360</f>
        <v>-0.28477526886962856</v>
      </c>
      <c r="S360" s="6">
        <f>M360-logHir!M360</f>
        <v>-5.9357847840534106E-2</v>
      </c>
      <c r="T360" s="6">
        <f>N360-logHir!N360</f>
        <v>0.24616093268310912</v>
      </c>
      <c r="U360" s="6">
        <f>O360-logHir!O360</f>
        <v>0.20097781067990717</v>
      </c>
    </row>
    <row r="361" spans="1:21" x14ac:dyDescent="0.15">
      <c r="A361" s="1">
        <v>16</v>
      </c>
      <c r="B361" s="1" t="s">
        <v>114</v>
      </c>
      <c r="C361" s="1">
        <v>13</v>
      </c>
      <c r="D361" s="1" t="s">
        <v>164</v>
      </c>
      <c r="E361" s="4">
        <f>IF(資本ストック!E361&gt;0,LN(資本ストック!E361),0)</f>
        <v>10.509410281560536</v>
      </c>
      <c r="F361" s="4">
        <f>IF(資本ストック!F361&gt;0,LN(資本ストック!F361),0)</f>
        <v>11.055671333546996</v>
      </c>
      <c r="G361" s="4">
        <f>IF(資本ストック!G361&gt;0,LN(資本ストック!G361),0)</f>
        <v>11.565296328914764</v>
      </c>
      <c r="H361" s="4">
        <f>IF(資本ストック!H361&gt;0,LN(資本ストック!H361),0)</f>
        <v>11.815083037427938</v>
      </c>
      <c r="I361" s="4">
        <f>IF(資本ストック!I361&gt;0,LN(資本ストック!I361),0)</f>
        <v>11.862019951879683</v>
      </c>
      <c r="K361" s="6">
        <f t="shared" ref="K361" si="1693">E361-E$1097</f>
        <v>0.87867457424906981</v>
      </c>
      <c r="L361" s="6">
        <f t="shared" ref="L361" si="1694">F361-F$1097</f>
        <v>1.317374240771052E-2</v>
      </c>
      <c r="M361" s="6">
        <f t="shared" ref="M361" si="1695">G361-G$1097</f>
        <v>-6.7572608254431898E-2</v>
      </c>
      <c r="N361" s="6">
        <f t="shared" ref="N361" si="1696">H361-H$1097</f>
        <v>-0.16761762994448581</v>
      </c>
      <c r="O361" s="6">
        <f t="shared" ref="O361" si="1697">I361-I$1097</f>
        <v>-0.30357203349505646</v>
      </c>
      <c r="Q361" s="6">
        <f>K361-logHir!K361</f>
        <v>0.92996956742420345</v>
      </c>
      <c r="R361" s="6">
        <f>L361-logHir!L361</f>
        <v>0.27819198861388905</v>
      </c>
      <c r="S361" s="6">
        <f>M361-logHir!M361</f>
        <v>0.35205762327509049</v>
      </c>
      <c r="T361" s="6">
        <f>N361-logHir!N361</f>
        <v>0.16733562580463612</v>
      </c>
      <c r="U361" s="6">
        <f>O361-logHir!O361</f>
        <v>1.453153252434447E-3</v>
      </c>
    </row>
    <row r="362" spans="1:21" x14ac:dyDescent="0.15">
      <c r="A362" s="1">
        <v>16</v>
      </c>
      <c r="B362" s="1" t="s">
        <v>114</v>
      </c>
      <c r="C362" s="1">
        <v>14</v>
      </c>
      <c r="D362" s="1" t="s">
        <v>165</v>
      </c>
      <c r="E362" s="4">
        <f>IF(資本ストック!E362&gt;0,LN(資本ストック!E362),0)</f>
        <v>6.9484058103330524</v>
      </c>
      <c r="F362" s="4">
        <f>IF(資本ストック!F362&gt;0,LN(資本ストック!F362),0)</f>
        <v>8.2227501411118791</v>
      </c>
      <c r="G362" s="4">
        <f>IF(資本ストック!G362&gt;0,LN(資本ストック!G362),0)</f>
        <v>8.8145606509023722</v>
      </c>
      <c r="H362" s="4">
        <f>IF(資本ストック!H362&gt;0,LN(資本ストック!H362),0)</f>
        <v>9.4152639294783427</v>
      </c>
      <c r="I362" s="4">
        <f>IF(資本ストック!I362&gt;0,LN(資本ストック!I362),0)</f>
        <v>9.1831576683887288</v>
      </c>
      <c r="K362" s="6">
        <f t="shared" ref="K362" si="1698">E362-E$1098</f>
        <v>0.61416102101052772</v>
      </c>
      <c r="L362" s="6">
        <f t="shared" ref="L362" si="1699">F362-F$1098</f>
        <v>-0.15422042279250725</v>
      </c>
      <c r="M362" s="6">
        <f t="shared" ref="M362" si="1700">G362-G$1098</f>
        <v>-0.5818610935616686</v>
      </c>
      <c r="N362" s="6">
        <f t="shared" ref="N362" si="1701">H362-H$1098</f>
        <v>-0.49192556836297996</v>
      </c>
      <c r="O362" s="6">
        <f t="shared" ref="O362" si="1702">I362-I$1098</f>
        <v>-0.95657197786524151</v>
      </c>
      <c r="Q362" s="6">
        <f>K362-logHir!K362</f>
        <v>1.5149166054606926</v>
      </c>
      <c r="R362" s="6">
        <f>L362-logHir!L362</f>
        <v>1.3758396720483299</v>
      </c>
      <c r="S362" s="6">
        <f>M362-logHir!M362</f>
        <v>0.45462466888270381</v>
      </c>
      <c r="T362" s="6">
        <f>N362-logHir!N362</f>
        <v>0.56712200998567308</v>
      </c>
      <c r="U362" s="6">
        <f>O362-logHir!O362</f>
        <v>0.314000414652023</v>
      </c>
    </row>
    <row r="363" spans="1:21" x14ac:dyDescent="0.15">
      <c r="A363" s="1">
        <v>16</v>
      </c>
      <c r="B363" s="1" t="s">
        <v>114</v>
      </c>
      <c r="C363" s="1">
        <v>15</v>
      </c>
      <c r="D363" s="1" t="s">
        <v>166</v>
      </c>
      <c r="E363" s="4">
        <f>IF(資本ストック!E363&gt;0,LN(資本ストック!E363),0)</f>
        <v>11.530008652854164</v>
      </c>
      <c r="F363" s="4">
        <f>IF(資本ストック!F363&gt;0,LN(資本ストック!F363),0)</f>
        <v>11.85118388978727</v>
      </c>
      <c r="G363" s="4">
        <f>IF(資本ストック!G363&gt;0,LN(資本ストック!G363),0)</f>
        <v>12.476239296681754</v>
      </c>
      <c r="H363" s="4">
        <f>IF(資本ストック!H363&gt;0,LN(資本ストック!H363),0)</f>
        <v>12.646148101027505</v>
      </c>
      <c r="I363" s="4">
        <f>IF(資本ストック!I363&gt;0,LN(資本ストック!I363),0)</f>
        <v>12.912021263068072</v>
      </c>
      <c r="K363" s="6">
        <f t="shared" ref="K363" si="1703">E363-E$1099</f>
        <v>0.47754433897111781</v>
      </c>
      <c r="L363" s="6">
        <f t="shared" ref="L363" si="1704">F363-F$1099</f>
        <v>0.15726287582129572</v>
      </c>
      <c r="M363" s="6">
        <f t="shared" ref="M363" si="1705">G363-G$1099</f>
        <v>0.17800127253721953</v>
      </c>
      <c r="N363" s="6">
        <f t="shared" ref="N363" si="1706">H363-H$1099</f>
        <v>4.2970191310491401E-2</v>
      </c>
      <c r="O363" s="6">
        <f t="shared" ref="O363" si="1707">I363-I$1099</f>
        <v>0.2335223016513055</v>
      </c>
      <c r="Q363" s="6">
        <f>K363-logHir!K363</f>
        <v>0.59082186614960897</v>
      </c>
      <c r="R363" s="6">
        <f>L363-logHir!L363</f>
        <v>0.44727752717997937</v>
      </c>
      <c r="S363" s="6">
        <f>M363-logHir!M363</f>
        <v>0.45897903729499667</v>
      </c>
      <c r="T363" s="6">
        <f>N363-logHir!N363</f>
        <v>0.17828770228663693</v>
      </c>
      <c r="U363" s="6">
        <f>O363-logHir!O363</f>
        <v>0.33004471336893282</v>
      </c>
    </row>
    <row r="364" spans="1:21" x14ac:dyDescent="0.15">
      <c r="A364" s="1">
        <v>16</v>
      </c>
      <c r="B364" s="1" t="s">
        <v>64</v>
      </c>
      <c r="C364" s="1">
        <v>16</v>
      </c>
      <c r="D364" s="1" t="s">
        <v>149</v>
      </c>
      <c r="E364" s="4">
        <f>IF(資本ストック!E364&gt;0,LN(資本ストック!E364),0)</f>
        <v>11.275192804153225</v>
      </c>
      <c r="F364" s="4">
        <f>IF(資本ストック!F364&gt;0,LN(資本ストック!F364),0)</f>
        <v>12.112818582781831</v>
      </c>
      <c r="G364" s="4">
        <f>IF(資本ストック!G364&gt;0,LN(資本ストック!G364),0)</f>
        <v>12.828809805937041</v>
      </c>
      <c r="H364" s="4">
        <f>IF(資本ストック!H364&gt;0,LN(資本ストック!H364),0)</f>
        <v>13.066018300433488</v>
      </c>
      <c r="I364" s="4">
        <f>IF(資本ストック!I364&gt;0,LN(資本ストック!I364),0)</f>
        <v>12.879720434774139</v>
      </c>
      <c r="K364" s="6">
        <f t="shared" ref="K364" si="1708">E364-E$1100</f>
        <v>-0.58331932766723327</v>
      </c>
      <c r="L364" s="6">
        <f t="shared" ref="L364" si="1709">F364-F$1100</f>
        <v>-0.1376966438039382</v>
      </c>
      <c r="M364" s="6">
        <f t="shared" ref="M364" si="1710">G364-G$1100</f>
        <v>0.20799313470760339</v>
      </c>
      <c r="N364" s="6">
        <f t="shared" ref="N364" si="1711">H364-H$1100</f>
        <v>5.1284672149408905E-2</v>
      </c>
      <c r="O364" s="6">
        <f t="shared" ref="O364" si="1712">I364-I$1100</f>
        <v>-3.7798962427098459E-2</v>
      </c>
      <c r="Q364" s="6">
        <f>K364-logHir!K364</f>
        <v>-0.19442255085356663</v>
      </c>
      <c r="R364" s="6">
        <f>L364-logHir!L364</f>
        <v>0.26424949432371392</v>
      </c>
      <c r="S364" s="6">
        <f>M364-logHir!M364</f>
        <v>0.6157755369641702</v>
      </c>
      <c r="T364" s="6">
        <f>N364-logHir!N364</f>
        <v>0.4461886753707347</v>
      </c>
      <c r="U364" s="6">
        <f>O364-logHir!O364</f>
        <v>0.4207434383771016</v>
      </c>
    </row>
    <row r="365" spans="1:21" x14ac:dyDescent="0.15">
      <c r="A365" s="1">
        <v>16</v>
      </c>
      <c r="B365" s="1" t="s">
        <v>64</v>
      </c>
      <c r="C365" s="1">
        <v>17</v>
      </c>
      <c r="D365" s="1" t="s">
        <v>150</v>
      </c>
      <c r="E365" s="4">
        <f>IF(資本ストック!E365&gt;0,LN(資本ストック!E365),0)</f>
        <v>13.413861100990678</v>
      </c>
      <c r="F365" s="4">
        <f>IF(資本ストック!F365&gt;0,LN(資本ストック!F365),0)</f>
        <v>13.691673603949432</v>
      </c>
      <c r="G365" s="4">
        <f>IF(資本ストック!G365&gt;0,LN(資本ストック!G365),0)</f>
        <v>13.887172189777932</v>
      </c>
      <c r="H365" s="4">
        <f>IF(資本ストック!H365&gt;0,LN(資本ストック!H365),0)</f>
        <v>14.089775111599707</v>
      </c>
      <c r="I365" s="4">
        <f>IF(資本ストック!I365&gt;0,LN(資本ストック!I365),0)</f>
        <v>14.167571043800832</v>
      </c>
      <c r="K365" s="6">
        <f t="shared" ref="K365" si="1713">E365-E$1101</f>
        <v>0.81342499635396592</v>
      </c>
      <c r="L365" s="6">
        <f t="shared" ref="L365" si="1714">F365-F$1101</f>
        <v>3.8274730913091304E-2</v>
      </c>
      <c r="M365" s="6">
        <f t="shared" ref="M365" si="1715">G365-G$1101</f>
        <v>-0.11766755022927811</v>
      </c>
      <c r="N365" s="6">
        <f t="shared" ref="N365" si="1716">H365-H$1101</f>
        <v>-0.27476108570025026</v>
      </c>
      <c r="O365" s="6">
        <f t="shared" ref="O365" si="1717">I365-I$1101</f>
        <v>-0.17539414576005363</v>
      </c>
      <c r="Q365" s="6">
        <f>K365-logHir!K365</f>
        <v>0.68831276653285833</v>
      </c>
      <c r="R365" s="6">
        <f>L365-logHir!L365</f>
        <v>5.888696839039298E-2</v>
      </c>
      <c r="S365" s="6">
        <f>M365-logHir!M365</f>
        <v>4.502589629922582E-2</v>
      </c>
      <c r="T365" s="6">
        <f>N365-logHir!N365</f>
        <v>-1.2839523874003334E-2</v>
      </c>
      <c r="U365" s="6">
        <f>O365-logHir!O365</f>
        <v>7.5055752957124966E-2</v>
      </c>
    </row>
    <row r="366" spans="1:21" x14ac:dyDescent="0.15">
      <c r="A366" s="1">
        <v>16</v>
      </c>
      <c r="B366" s="1" t="s">
        <v>64</v>
      </c>
      <c r="C366" s="1">
        <v>18</v>
      </c>
      <c r="D366" s="1" t="s">
        <v>151</v>
      </c>
      <c r="E366" s="4">
        <f>IF(資本ストック!E366&gt;0,LN(資本ストック!E366),0)</f>
        <v>11.448544929090524</v>
      </c>
      <c r="F366" s="4">
        <f>IF(資本ストック!F366&gt;0,LN(資本ストック!F366),0)</f>
        <v>12.596402787961928</v>
      </c>
      <c r="G366" s="4">
        <f>IF(資本ストック!G366&gt;0,LN(資本ストック!G366),0)</f>
        <v>12.93289228978281</v>
      </c>
      <c r="H366" s="4">
        <f>IF(資本ストック!H366&gt;0,LN(資本ストック!H366),0)</f>
        <v>13.053848555699213</v>
      </c>
      <c r="I366" s="4">
        <f>IF(資本ストック!I366&gt;0,LN(資本ストック!I366),0)</f>
        <v>12.742567604272638</v>
      </c>
      <c r="K366" s="6">
        <f t="shared" ref="K366" si="1718">E366-E$1102</f>
        <v>-0.47093947186977658</v>
      </c>
      <c r="L366" s="6">
        <f t="shared" ref="L366" si="1719">F366-F$1102</f>
        <v>-0.53908256367387786</v>
      </c>
      <c r="M366" s="6">
        <f t="shared" ref="M366" si="1720">G366-G$1102</f>
        <v>-0.49019725250267676</v>
      </c>
      <c r="N366" s="6">
        <f t="shared" ref="N366" si="1721">H366-H$1102</f>
        <v>-0.47324607520541839</v>
      </c>
      <c r="O366" s="6">
        <f t="shared" ref="O366" si="1722">I366-I$1102</f>
        <v>-0.66559583157327573</v>
      </c>
      <c r="Q366" s="6">
        <f>K366-logHir!K366</f>
        <v>-2.0617834912728839E-2</v>
      </c>
      <c r="R366" s="6">
        <f>L366-logHir!L366</f>
        <v>-9.2659859207616435E-2</v>
      </c>
      <c r="S366" s="6">
        <f>M366-logHir!M366</f>
        <v>2.3922989822299456E-2</v>
      </c>
      <c r="T366" s="6">
        <f>N366-logHir!N366</f>
        <v>0.13682080508595718</v>
      </c>
      <c r="U366" s="6">
        <f>O366-logHir!O366</f>
        <v>-0.24839529857630893</v>
      </c>
    </row>
    <row r="367" spans="1:21" x14ac:dyDescent="0.15">
      <c r="A367" s="1">
        <v>16</v>
      </c>
      <c r="B367" s="1" t="s">
        <v>64</v>
      </c>
      <c r="C367" s="1">
        <v>19</v>
      </c>
      <c r="D367" s="1" t="s">
        <v>152</v>
      </c>
      <c r="E367" s="4">
        <f>IF(資本ストック!E367&gt;0,LN(資本ストック!E367),0)</f>
        <v>10.450804311635048</v>
      </c>
      <c r="F367" s="4">
        <f>IF(資本ストック!F367&gt;0,LN(資本ストック!F367),0)</f>
        <v>11.263838130169386</v>
      </c>
      <c r="G367" s="4">
        <f>IF(資本ストック!G367&gt;0,LN(資本ストック!G367),0)</f>
        <v>11.470035631108365</v>
      </c>
      <c r="H367" s="4">
        <f>IF(資本ストック!H367&gt;0,LN(資本ストック!H367),0)</f>
        <v>11.503542521664276</v>
      </c>
      <c r="I367" s="4">
        <f>IF(資本ストック!I367&gt;0,LN(資本ストック!I367),0)</f>
        <v>11.736548245885363</v>
      </c>
      <c r="K367" s="6">
        <f t="shared" ref="K367" si="1723">E367-E$1103</f>
        <v>-0.77377706633951426</v>
      </c>
      <c r="L367" s="6">
        <f t="shared" ref="L367" si="1724">F367-F$1103</f>
        <v>-0.32528445566920361</v>
      </c>
      <c r="M367" s="6">
        <f t="shared" ref="M367" si="1725">G367-G$1103</f>
        <v>-0.33169822072885147</v>
      </c>
      <c r="N367" s="6">
        <f t="shared" ref="N367" si="1726">H367-H$1103</f>
        <v>-0.71926722022577572</v>
      </c>
      <c r="O367" s="6">
        <f t="shared" ref="O367" si="1727">I367-I$1103</f>
        <v>-0.77601883306605224</v>
      </c>
      <c r="Q367" s="6">
        <f>K367-logHir!K367</f>
        <v>-0.35122561495553128</v>
      </c>
      <c r="R367" s="6">
        <f>L367-logHir!L367</f>
        <v>5.6232835794892466E-2</v>
      </c>
      <c r="S367" s="6">
        <f>M367-logHir!M367</f>
        <v>0.20185768742508081</v>
      </c>
      <c r="T367" s="6">
        <f>N367-logHir!N367</f>
        <v>-0.27551139939852298</v>
      </c>
      <c r="U367" s="6">
        <f>O367-logHir!O367</f>
        <v>-0.3917203680279755</v>
      </c>
    </row>
    <row r="368" spans="1:21" x14ac:dyDescent="0.15">
      <c r="A368" s="1">
        <v>16</v>
      </c>
      <c r="B368" s="1" t="s">
        <v>64</v>
      </c>
      <c r="C368" s="1">
        <v>20</v>
      </c>
      <c r="D368" s="1" t="s">
        <v>153</v>
      </c>
      <c r="E368" s="4">
        <f>IF(資本ストック!E368&gt;0,LN(資本ストック!E368),0)</f>
        <v>9.6095682999901282</v>
      </c>
      <c r="F368" s="4">
        <f>IF(資本ストック!F368&gt;0,LN(資本ストック!F368),0)</f>
        <v>12.425618464490212</v>
      </c>
      <c r="G368" s="4">
        <f>IF(資本ストック!G368&gt;0,LN(資本ストック!G368),0)</f>
        <v>13.312228332088036</v>
      </c>
      <c r="H368" s="4">
        <f>IF(資本ストック!H368&gt;0,LN(資本ストック!H368),0)</f>
        <v>13.764431823035048</v>
      </c>
      <c r="I368" s="4">
        <f>IF(資本ストック!I368&gt;0,LN(資本ストック!I368),0)</f>
        <v>13.67532630407597</v>
      </c>
      <c r="K368" s="6">
        <f t="shared" ref="K368" si="1728">E368-E$1104</f>
        <v>-1.320931472628569</v>
      </c>
      <c r="L368" s="6">
        <f t="shared" ref="L368" si="1729">F368-F$1104</f>
        <v>-0.5426485403583694</v>
      </c>
      <c r="M368" s="6">
        <f t="shared" ref="M368" si="1730">G368-G$1104</f>
        <v>-0.5087251333943783</v>
      </c>
      <c r="N368" s="6">
        <f t="shared" ref="N368" si="1731">H368-H$1104</f>
        <v>-0.44667062005276215</v>
      </c>
      <c r="O368" s="6">
        <f t="shared" ref="O368" si="1732">I368-I$1104</f>
        <v>-0.52762633741387077</v>
      </c>
      <c r="Q368" s="6">
        <f>K368-logHir!K368</f>
        <v>-0.48382668654070216</v>
      </c>
      <c r="R368" s="6">
        <f>L368-logHir!L368</f>
        <v>0.20582515739934593</v>
      </c>
      <c r="S368" s="6">
        <f>M368-logHir!M368</f>
        <v>0.39885522055348943</v>
      </c>
      <c r="T368" s="6">
        <f>N368-logHir!N368</f>
        <v>0.38974291400560723</v>
      </c>
      <c r="U368" s="6">
        <f>O368-logHir!O368</f>
        <v>0.24015405082412933</v>
      </c>
    </row>
    <row r="369" spans="1:21" x14ac:dyDescent="0.15">
      <c r="A369" s="1">
        <v>16</v>
      </c>
      <c r="B369" s="1" t="s">
        <v>64</v>
      </c>
      <c r="C369" s="1">
        <v>21</v>
      </c>
      <c r="D369" s="1" t="s">
        <v>154</v>
      </c>
      <c r="E369" s="4">
        <f>IF(資本ストック!E369&gt;0,LN(資本ストック!E369),0)</f>
        <v>13.295538136201433</v>
      </c>
      <c r="F369" s="4">
        <f>IF(資本ストック!F369&gt;0,LN(資本ストック!F369),0)</f>
        <v>13.50841940622877</v>
      </c>
      <c r="G369" s="4">
        <f>IF(資本ストック!G369&gt;0,LN(資本ストック!G369),0)</f>
        <v>13.824452564112464</v>
      </c>
      <c r="H369" s="4">
        <f>IF(資本ストック!H369&gt;0,LN(資本ストック!H369),0)</f>
        <v>13.971660776179364</v>
      </c>
      <c r="I369" s="4">
        <f>IF(資本ストック!I369&gt;0,LN(資本ストック!I369),0)</f>
        <v>13.977663237548745</v>
      </c>
      <c r="K369" s="6">
        <f t="shared" ref="K369" si="1733">E369-E$1105</f>
        <v>0.70354264618174689</v>
      </c>
      <c r="L369" s="6">
        <f t="shared" ref="L369" si="1734">F369-F$1105</f>
        <v>-0.16933397893128088</v>
      </c>
      <c r="M369" s="6">
        <f t="shared" ref="M369" si="1735">G369-G$1105</f>
        <v>-0.31442418066410838</v>
      </c>
      <c r="N369" s="6">
        <f t="shared" ref="N369" si="1736">H369-H$1105</f>
        <v>-0.57886084807254257</v>
      </c>
      <c r="O369" s="6">
        <f t="shared" ref="O369" si="1737">I369-I$1105</f>
        <v>-0.62710331043828305</v>
      </c>
      <c r="Q369" s="6">
        <f>K369-logHir!K369</f>
        <v>1.2592158484180089</v>
      </c>
      <c r="R369" s="6">
        <f>L369-logHir!L369</f>
        <v>0.35853999283549953</v>
      </c>
      <c r="S369" s="6">
        <f>M369-logHir!M369</f>
        <v>0.37684874197226925</v>
      </c>
      <c r="T369" s="6">
        <f>N369-logHir!N369</f>
        <v>-1.2913805283680801E-2</v>
      </c>
      <c r="U369" s="6">
        <f>O369-logHir!O369</f>
        <v>-0.15945407674953493</v>
      </c>
    </row>
    <row r="370" spans="1:21" x14ac:dyDescent="0.15">
      <c r="A370" s="1">
        <v>16</v>
      </c>
      <c r="B370" s="1" t="s">
        <v>15</v>
      </c>
      <c r="C370" s="1">
        <v>22</v>
      </c>
      <c r="D370" s="1" t="s">
        <v>146</v>
      </c>
      <c r="E370" s="4">
        <f>IF(資本ストック!E370&gt;0,LN(資本ストック!E370),0)</f>
        <v>11.814566393512921</v>
      </c>
      <c r="F370" s="4">
        <f>IF(資本ストック!F370&gt;0,LN(資本ストック!F370),0)</f>
        <v>12.81540663961437</v>
      </c>
      <c r="G370" s="4">
        <f>IF(資本ストック!G370&gt;0,LN(資本ストック!G370),0)</f>
        <v>13.897008409475498</v>
      </c>
      <c r="H370" s="4">
        <f>IF(資本ストック!H370&gt;0,LN(資本ストック!H370),0)</f>
        <v>14.500888660316532</v>
      </c>
      <c r="I370" s="4">
        <f>IF(資本ストック!I370&gt;0,LN(資本ストック!I370),0)</f>
        <v>14.496690463122619</v>
      </c>
      <c r="K370" s="6">
        <f t="shared" ref="K370" si="1738">E370-E$1106</f>
        <v>-0.37151959118031819</v>
      </c>
      <c r="L370" s="6">
        <f t="shared" ref="L370" si="1739">F370-F$1106</f>
        <v>-0.67370525625640987</v>
      </c>
      <c r="M370" s="6">
        <f t="shared" ref="M370" si="1740">G370-G$1106</f>
        <v>-0.50342368164478479</v>
      </c>
      <c r="N370" s="6">
        <f t="shared" ref="N370" si="1741">H370-H$1106</f>
        <v>-0.35402355096094595</v>
      </c>
      <c r="O370" s="6">
        <f t="shared" ref="O370" si="1742">I370-I$1106</f>
        <v>-0.40464578023757269</v>
      </c>
      <c r="Q370" s="6">
        <f>K370-logHir!K370</f>
        <v>0.15200619820998362</v>
      </c>
      <c r="R370" s="6">
        <f>L370-logHir!L370</f>
        <v>-0.12291127480885145</v>
      </c>
      <c r="S370" s="6">
        <f>M370-logHir!M370</f>
        <v>6.7374465582339838E-2</v>
      </c>
      <c r="T370" s="6">
        <f>N370-logHir!N370</f>
        <v>0.26698020810809098</v>
      </c>
      <c r="U370" s="6">
        <f>O370-logHir!O370</f>
        <v>0.228511684435178</v>
      </c>
    </row>
    <row r="371" spans="1:21" x14ac:dyDescent="0.15">
      <c r="A371" s="1">
        <v>16</v>
      </c>
      <c r="B371" s="1" t="s">
        <v>15</v>
      </c>
      <c r="C371" s="1">
        <v>23</v>
      </c>
      <c r="D371" s="1" t="s">
        <v>167</v>
      </c>
      <c r="E371" s="4">
        <f>IF(資本ストック!E371&gt;0,LN(資本ストック!E371),0)</f>
        <v>12.46319133238541</v>
      </c>
      <c r="F371" s="4">
        <f>IF(資本ストック!F371&gt;0,LN(資本ストック!F371),0)</f>
        <v>13.070302548288399</v>
      </c>
      <c r="G371" s="4">
        <f>IF(資本ストック!G371&gt;0,LN(資本ストック!G371),0)</f>
        <v>13.633274966439023</v>
      </c>
      <c r="H371" s="4">
        <f>IF(資本ストック!H371&gt;0,LN(資本ストック!H371),0)</f>
        <v>14.288458400559403</v>
      </c>
      <c r="I371" s="4">
        <f>IF(資本ストック!I371&gt;0,LN(資本ストック!I371),0)</f>
        <v>14.2449985891888</v>
      </c>
      <c r="K371" s="6">
        <f t="shared" ref="K371" si="1743">E371-E$1107</f>
        <v>-0.23665441074590632</v>
      </c>
      <c r="L371" s="6">
        <f t="shared" ref="L371" si="1744">F371-F$1107</f>
        <v>-0.42660713902622405</v>
      </c>
      <c r="M371" s="6">
        <f t="shared" ref="M371" si="1745">G371-G$1107</f>
        <v>-0.36041734991550278</v>
      </c>
      <c r="N371" s="6">
        <f t="shared" ref="N371" si="1746">H371-H$1107</f>
        <v>-0.29997270009484467</v>
      </c>
      <c r="O371" s="6">
        <f t="shared" ref="O371" si="1747">I371-I$1107</f>
        <v>-0.38128631317442974</v>
      </c>
      <c r="Q371" s="6">
        <f>K371-logHir!K371</f>
        <v>0.27562163101563364</v>
      </c>
      <c r="R371" s="6">
        <f>L371-logHir!L371</f>
        <v>0.13688222636493919</v>
      </c>
      <c r="S371" s="6">
        <f>M371-logHir!M371</f>
        <v>0.21019626033925753</v>
      </c>
      <c r="T371" s="6">
        <f>N371-logHir!N371</f>
        <v>0.32374806492034836</v>
      </c>
      <c r="U371" s="6">
        <f>O371-logHir!O371</f>
        <v>0.26774576779053838</v>
      </c>
    </row>
    <row r="372" spans="1:21" x14ac:dyDescent="0.15">
      <c r="A372" s="1">
        <v>17</v>
      </c>
      <c r="B372" s="1" t="s">
        <v>65</v>
      </c>
      <c r="C372" s="1">
        <v>1</v>
      </c>
      <c r="D372" s="1" t="s">
        <v>147</v>
      </c>
      <c r="E372" s="4">
        <f>IF(資本ストック!E372&gt;0,LN(資本ストック!E372),0)</f>
        <v>13.227684679012565</v>
      </c>
      <c r="F372" s="4">
        <f>IF(資本ストック!F372&gt;0,LN(資本ストック!F372),0)</f>
        <v>13.472194571068229</v>
      </c>
      <c r="G372" s="4">
        <f>IF(資本ストック!G372&gt;0,LN(資本ストック!G372),0)</f>
        <v>13.696547382045114</v>
      </c>
      <c r="H372" s="4">
        <f>IF(資本ストック!H372&gt;0,LN(資本ストック!H372),0)</f>
        <v>13.910950723195883</v>
      </c>
      <c r="I372" s="4">
        <f>IF(資本ストック!I372&gt;0,LN(資本ストック!I372),0)</f>
        <v>13.862601599288633</v>
      </c>
      <c r="K372" s="6">
        <f t="shared" ref="K372" si="1748">E372-E$1085</f>
        <v>-0.18546402940506468</v>
      </c>
      <c r="L372" s="6">
        <f t="shared" ref="L372" si="1749">F372-F$1085</f>
        <v>-0.16639115001835947</v>
      </c>
      <c r="M372" s="6">
        <f t="shared" ref="M372" si="1750">G372-G$1085</f>
        <v>-0.290299109085149</v>
      </c>
      <c r="N372" s="6">
        <f t="shared" ref="N372" si="1751">H372-H$1085</f>
        <v>-0.27496032528348024</v>
      </c>
      <c r="O372" s="6">
        <f t="shared" ref="O372" si="1752">I372-I$1085</f>
        <v>-0.33859445223634843</v>
      </c>
      <c r="Q372" s="6">
        <f>K372-logHir!K372</f>
        <v>0.30047866684600066</v>
      </c>
      <c r="R372" s="6">
        <f>L372-logHir!L372</f>
        <v>0.43882576987394906</v>
      </c>
      <c r="S372" s="6">
        <f>M372-logHir!M372</f>
        <v>0.45340974796740063</v>
      </c>
      <c r="T372" s="6">
        <f>N372-logHir!N372</f>
        <v>0.60122373669771534</v>
      </c>
      <c r="U372" s="6">
        <f>O372-logHir!O372</f>
        <v>0.56608070964773383</v>
      </c>
    </row>
    <row r="373" spans="1:21" x14ac:dyDescent="0.15">
      <c r="A373" s="1">
        <v>17</v>
      </c>
      <c r="B373" s="1" t="s">
        <v>65</v>
      </c>
      <c r="C373" s="1">
        <v>2</v>
      </c>
      <c r="D373" s="1" t="s">
        <v>148</v>
      </c>
      <c r="E373" s="4">
        <f>IF(資本ストック!E373&gt;0,LN(資本ストック!E373),0)</f>
        <v>7.6447141328978736</v>
      </c>
      <c r="F373" s="4">
        <f>IF(資本ストック!F373&gt;0,LN(資本ストック!F373),0)</f>
        <v>9.721195785144694</v>
      </c>
      <c r="G373" s="4">
        <f>IF(資本ストック!G373&gt;0,LN(資本ストック!G373),0)</f>
        <v>9.4999562078413593</v>
      </c>
      <c r="H373" s="4">
        <f>IF(資本ストック!H373&gt;0,LN(資本ストック!H373),0)</f>
        <v>9.8005061838983156</v>
      </c>
      <c r="I373" s="4">
        <f>IF(資本ストック!I373&gt;0,LN(資本ストック!I373),0)</f>
        <v>9.940483436594171</v>
      </c>
      <c r="K373" s="6">
        <f t="shared" ref="K373" si="1753">E373-E$1086</f>
        <v>-2.3004010943378796</v>
      </c>
      <c r="L373" s="6">
        <f t="shared" ref="L373" si="1754">F373-F$1086</f>
        <v>-0.3933837908721074</v>
      </c>
      <c r="M373" s="6">
        <f t="shared" ref="M373" si="1755">G373-G$1086</f>
        <v>-0.70621816655460989</v>
      </c>
      <c r="N373" s="6">
        <f t="shared" ref="N373" si="1756">H373-H$1086</f>
        <v>-0.39123693543317373</v>
      </c>
      <c r="O373" s="6">
        <f t="shared" ref="O373" si="1757">I373-I$1086</f>
        <v>-0.11440672185479528</v>
      </c>
      <c r="Q373" s="6">
        <f>K373-logHir!K373</f>
        <v>-1.1856919171986506</v>
      </c>
      <c r="R373" s="6">
        <f>L373-logHir!L373</f>
        <v>0.97841423280673023</v>
      </c>
      <c r="S373" s="6">
        <f>M373-logHir!M373</f>
        <v>0.23426787178950903</v>
      </c>
      <c r="T373" s="6">
        <f>N373-logHir!N373</f>
        <v>0.31695719169740766</v>
      </c>
      <c r="U373" s="6">
        <f>O373-logHir!O373</f>
        <v>0.14395705875554388</v>
      </c>
    </row>
    <row r="374" spans="1:21" x14ac:dyDescent="0.15">
      <c r="A374" s="1">
        <v>17</v>
      </c>
      <c r="B374" s="1" t="s">
        <v>115</v>
      </c>
      <c r="C374" s="1">
        <v>3</v>
      </c>
      <c r="D374" s="1" t="s">
        <v>155</v>
      </c>
      <c r="E374" s="4">
        <f>IF(資本ストック!E374&gt;0,LN(資本ストック!E374),0)</f>
        <v>9.784133108284232</v>
      </c>
      <c r="F374" s="4">
        <f>IF(資本ストック!F374&gt;0,LN(資本ストック!F374),0)</f>
        <v>10.523149778931824</v>
      </c>
      <c r="G374" s="4">
        <f>IF(資本ストック!G374&gt;0,LN(資本ストック!G374),0)</f>
        <v>11.176857219610897</v>
      </c>
      <c r="H374" s="4">
        <f>IF(資本ストック!H374&gt;0,LN(資本ストック!H374),0)</f>
        <v>11.746426935172769</v>
      </c>
      <c r="I374" s="4">
        <f>IF(資本ストック!I374&gt;0,LN(資本ストック!I374),0)</f>
        <v>11.63787351436768</v>
      </c>
      <c r="K374" s="6">
        <f t="shared" ref="K374" si="1758">E374-E$1087</f>
        <v>-1.2210778091090688</v>
      </c>
      <c r="L374" s="6">
        <f t="shared" ref="L374" si="1759">F374-F$1087</f>
        <v>-1.0755344872321047</v>
      </c>
      <c r="M374" s="6">
        <f t="shared" ref="M374" si="1760">G374-G$1087</f>
        <v>-0.95731791135517597</v>
      </c>
      <c r="N374" s="6">
        <f t="shared" ref="N374" si="1761">H374-H$1087</f>
        <v>-0.7488885462227497</v>
      </c>
      <c r="O374" s="6">
        <f t="shared" ref="O374" si="1762">I374-I$1087</f>
        <v>-0.89026461719212335</v>
      </c>
      <c r="Q374" s="6">
        <f>K374-logHir!K374</f>
        <v>-0.49437636142543973</v>
      </c>
      <c r="R374" s="6">
        <f>L374-logHir!L374</f>
        <v>-0.39592832116163379</v>
      </c>
      <c r="S374" s="6">
        <f>M374-logHir!M374</f>
        <v>-0.36687839952096546</v>
      </c>
      <c r="T374" s="6">
        <f>N374-logHir!N374</f>
        <v>-0.17781964871147871</v>
      </c>
      <c r="U374" s="6">
        <f>O374-logHir!O374</f>
        <v>-0.26806690451302195</v>
      </c>
    </row>
    <row r="375" spans="1:21" x14ac:dyDescent="0.15">
      <c r="A375" s="1">
        <v>17</v>
      </c>
      <c r="B375" s="1" t="s">
        <v>115</v>
      </c>
      <c r="C375" s="1">
        <v>4</v>
      </c>
      <c r="D375" s="1" t="s">
        <v>156</v>
      </c>
      <c r="E375" s="4">
        <f>IF(資本ストック!E375&gt;0,LN(資本ストック!E375),0)</f>
        <v>12.173214019298644</v>
      </c>
      <c r="F375" s="4">
        <f>IF(資本ストック!F375&gt;0,LN(資本ストック!F375),0)</f>
        <v>12.59303779290209</v>
      </c>
      <c r="G375" s="4">
        <f>IF(資本ストック!G375&gt;0,LN(資本ストック!G375),0)</f>
        <v>12.713860250794728</v>
      </c>
      <c r="H375" s="4">
        <f>IF(資本ストック!H375&gt;0,LN(資本ストック!H375),0)</f>
        <v>12.828315682555798</v>
      </c>
      <c r="I375" s="4">
        <f>IF(資本ストック!I375&gt;0,LN(資本ストック!I375),0)</f>
        <v>12.651481621155384</v>
      </c>
      <c r="K375" s="6">
        <f t="shared" ref="K375" si="1763">E375-E$1088</f>
        <v>1.4657074408906592</v>
      </c>
      <c r="L375" s="6">
        <f t="shared" ref="L375" si="1764">F375-F$1088</f>
        <v>1.4246610710566472</v>
      </c>
      <c r="M375" s="6">
        <f t="shared" ref="M375" si="1765">G375-G$1088</f>
        <v>1.2521200898333618</v>
      </c>
      <c r="N375" s="6">
        <f t="shared" ref="N375" si="1766">H375-H$1088</f>
        <v>1.3071535471405937</v>
      </c>
      <c r="O375" s="6">
        <f t="shared" ref="O375" si="1767">I375-I$1088</f>
        <v>1.3049002319373937</v>
      </c>
      <c r="Q375" s="6">
        <f>K375-logHir!K375</f>
        <v>0.59145046238719523</v>
      </c>
      <c r="R375" s="6">
        <f>L375-logHir!L375</f>
        <v>0.74519346888174809</v>
      </c>
      <c r="S375" s="6">
        <f>M375-logHir!M375</f>
        <v>0.76099802353447821</v>
      </c>
      <c r="T375" s="6">
        <f>N375-logHir!N375</f>
        <v>0.75155279913360751</v>
      </c>
      <c r="U375" s="6">
        <f>O375-logHir!O375</f>
        <v>0.62161490062180569</v>
      </c>
    </row>
    <row r="376" spans="1:21" x14ac:dyDescent="0.15">
      <c r="A376" s="1">
        <v>17</v>
      </c>
      <c r="B376" s="1" t="s">
        <v>115</v>
      </c>
      <c r="C376" s="1">
        <v>5</v>
      </c>
      <c r="D376" s="1" t="s">
        <v>157</v>
      </c>
      <c r="E376" s="4">
        <f>IF(資本ストック!E376&gt;0,LN(資本ストック!E376),0)</f>
        <v>8.8367295511138515</v>
      </c>
      <c r="F376" s="4">
        <f>IF(資本ストック!F376&gt;0,LN(資本ストック!F376),0)</f>
        <v>9.161832600681155</v>
      </c>
      <c r="G376" s="4">
        <f>IF(資本ストック!G376&gt;0,LN(資本ストック!G376),0)</f>
        <v>9.6711048536513466</v>
      </c>
      <c r="H376" s="4">
        <f>IF(資本ストック!H376&gt;0,LN(資本ストック!H376),0)</f>
        <v>9.7687269295257959</v>
      </c>
      <c r="I376" s="4">
        <f>IF(資本ストック!I376&gt;0,LN(資本ストック!I376),0)</f>
        <v>9.6993336610686818</v>
      </c>
      <c r="K376" s="6">
        <f t="shared" ref="K376" si="1768">E376-E$1089</f>
        <v>-1.3417034957714513</v>
      </c>
      <c r="L376" s="6">
        <f t="shared" ref="L376" si="1769">F376-F$1089</f>
        <v>-1.4006231279917447</v>
      </c>
      <c r="M376" s="6">
        <f t="shared" ref="M376" si="1770">G376-G$1089</f>
        <v>-1.3343633113872997</v>
      </c>
      <c r="N376" s="6">
        <f t="shared" ref="N376" si="1771">H376-H$1089</f>
        <v>-1.540596046759152</v>
      </c>
      <c r="O376" s="6">
        <f t="shared" ref="O376" si="1772">I376-I$1089</f>
        <v>-1.6513855272400288</v>
      </c>
      <c r="Q376" s="6">
        <f>K376-logHir!K376</f>
        <v>-0.6589555531388136</v>
      </c>
      <c r="R376" s="6">
        <f>L376-logHir!L376</f>
        <v>-0.54163897424859542</v>
      </c>
      <c r="S376" s="6">
        <f>M376-logHir!M376</f>
        <v>-0.5367970752343858</v>
      </c>
      <c r="T376" s="6">
        <f>N376-logHir!N376</f>
        <v>-0.76163669108424692</v>
      </c>
      <c r="U376" s="6">
        <f>O376-logHir!O376</f>
        <v>-1.024110324667145</v>
      </c>
    </row>
    <row r="377" spans="1:21" x14ac:dyDescent="0.15">
      <c r="A377" s="1">
        <v>17</v>
      </c>
      <c r="B377" s="1" t="s">
        <v>115</v>
      </c>
      <c r="C377" s="1">
        <v>6</v>
      </c>
      <c r="D377" s="1" t="s">
        <v>49</v>
      </c>
      <c r="E377" s="4">
        <f>IF(資本ストック!E377&gt;0,LN(資本ストック!E377),0)</f>
        <v>8.1188820445943861</v>
      </c>
      <c r="F377" s="4">
        <f>IF(資本ストック!F377&gt;0,LN(資本ストック!F377),0)</f>
        <v>10.22010198789657</v>
      </c>
      <c r="G377" s="4">
        <f>IF(資本ストック!G377&gt;0,LN(資本ストック!G377),0)</f>
        <v>10.297556518835103</v>
      </c>
      <c r="H377" s="4">
        <f>IF(資本ストック!H377&gt;0,LN(資本ストック!H377),0)</f>
        <v>10.871895189526734</v>
      </c>
      <c r="I377" s="4">
        <f>IF(資本ストック!I377&gt;0,LN(資本ストック!I377),0)</f>
        <v>11.175516912460767</v>
      </c>
      <c r="K377" s="6">
        <f t="shared" ref="K377" si="1773">E377-E$1090</f>
        <v>-2.9603238631337874</v>
      </c>
      <c r="L377" s="6">
        <f t="shared" ref="L377" si="1774">F377-F$1090</f>
        <v>-1.1746469298253164</v>
      </c>
      <c r="M377" s="6">
        <f t="shared" ref="M377" si="1775">G377-G$1090</f>
        <v>-1.4778887774616489</v>
      </c>
      <c r="N377" s="6">
        <f t="shared" ref="N377" si="1776">H377-H$1090</f>
        <v>-1.1612810104101534</v>
      </c>
      <c r="O377" s="6">
        <f t="shared" ref="O377" si="1777">I377-I$1090</f>
        <v>-1.1116178380535846</v>
      </c>
      <c r="Q377" s="6">
        <f>K377-logHir!K377</f>
        <v>-0.81383695473814477</v>
      </c>
      <c r="R377" s="6">
        <f>L377-logHir!L377</f>
        <v>0.15332585999614068</v>
      </c>
      <c r="S377" s="6">
        <f>M377-logHir!M377</f>
        <v>-0.31270138998997421</v>
      </c>
      <c r="T377" s="6">
        <f>N377-logHir!N377</f>
        <v>-0.34855182027057552</v>
      </c>
      <c r="U377" s="6">
        <f>O377-logHir!O377</f>
        <v>-0.33539341939925293</v>
      </c>
    </row>
    <row r="378" spans="1:21" x14ac:dyDescent="0.15">
      <c r="A378" s="1">
        <v>17</v>
      </c>
      <c r="B378" s="1" t="s">
        <v>115</v>
      </c>
      <c r="C378" s="1">
        <v>7</v>
      </c>
      <c r="D378" s="1" t="s">
        <v>158</v>
      </c>
      <c r="E378" s="4">
        <f>IF(資本ストック!E378&gt;0,LN(資本ストック!E378),0)</f>
        <v>8.0022886441660308</v>
      </c>
      <c r="F378" s="4">
        <f>IF(資本ストック!F378&gt;0,LN(資本ストック!F378),0)</f>
        <v>7.9030982380965771</v>
      </c>
      <c r="G378" s="4">
        <f>IF(資本ストック!G378&gt;0,LN(資本ストック!G378),0)</f>
        <v>8.1150367221524675</v>
      </c>
      <c r="H378" s="4">
        <f>IF(資本ストック!H378&gt;0,LN(資本ストック!H378),0)</f>
        <v>9.2399323516620306</v>
      </c>
      <c r="I378" s="4">
        <f>IF(資本ストック!I378&gt;0,LN(資本ストック!I378),0)</f>
        <v>9.3100719411256367</v>
      </c>
      <c r="K378" s="6">
        <f t="shared" ref="K378" si="1778">E378-E$1091</f>
        <v>-1.2763504922059283</v>
      </c>
      <c r="L378" s="6">
        <f t="shared" ref="L378" si="1779">F378-F$1091</f>
        <v>-2.0982648159078217</v>
      </c>
      <c r="M378" s="6">
        <f t="shared" ref="M378" si="1780">G378-G$1091</f>
        <v>-1.85750344064998</v>
      </c>
      <c r="N378" s="6">
        <f t="shared" ref="N378" si="1781">H378-H$1091</f>
        <v>-1.247896163859</v>
      </c>
      <c r="O378" s="6">
        <f t="shared" ref="O378" si="1782">I378-I$1091</f>
        <v>-1.2189746479445187</v>
      </c>
      <c r="Q378" s="6">
        <f>K378-logHir!K378</f>
        <v>-0.49888276697734124</v>
      </c>
      <c r="R378" s="6">
        <f>L378-logHir!L378</f>
        <v>-1.0079448952812378</v>
      </c>
      <c r="S378" s="6">
        <f>M378-logHir!M378</f>
        <v>-0.53513366831622022</v>
      </c>
      <c r="T378" s="6">
        <f>N378-logHir!N378</f>
        <v>3.8940552174198118E-3</v>
      </c>
      <c r="U378" s="6">
        <f>O378-logHir!O378</f>
        <v>-5.6093257318862833E-2</v>
      </c>
    </row>
    <row r="379" spans="1:21" x14ac:dyDescent="0.15">
      <c r="A379" s="1">
        <v>17</v>
      </c>
      <c r="B379" s="1" t="s">
        <v>115</v>
      </c>
      <c r="C379" s="1">
        <v>8</v>
      </c>
      <c r="D379" s="1" t="s">
        <v>159</v>
      </c>
      <c r="E379" s="4">
        <f>IF(資本ストック!E379&gt;0,LN(資本ストック!E379),0)</f>
        <v>10.575759098931449</v>
      </c>
      <c r="F379" s="4">
        <f>IF(資本ストック!F379&gt;0,LN(資本ストック!F379),0)</f>
        <v>10.548051920082363</v>
      </c>
      <c r="G379" s="4">
        <f>IF(資本ストック!G379&gt;0,LN(資本ストック!G379),0)</f>
        <v>10.579576900640973</v>
      </c>
      <c r="H379" s="4">
        <f>IF(資本ストック!H379&gt;0,LN(資本ストック!H379),0)</f>
        <v>10.540481663684515</v>
      </c>
      <c r="I379" s="4">
        <f>IF(資本ストック!I379&gt;0,LN(資本ストック!I379),0)</f>
        <v>10.365852424902815</v>
      </c>
      <c r="K379" s="6">
        <f t="shared" ref="K379" si="1783">E379-E$1092</f>
        <v>-0.20772487514457971</v>
      </c>
      <c r="L379" s="6">
        <f t="shared" ref="L379" si="1784">F379-F$1092</f>
        <v>-0.48710160400824876</v>
      </c>
      <c r="M379" s="6">
        <f t="shared" ref="M379" si="1785">G379-G$1092</f>
        <v>-0.721870655598984</v>
      </c>
      <c r="N379" s="6">
        <f t="shared" ref="N379" si="1786">H379-H$1092</f>
        <v>-0.81706689301556956</v>
      </c>
      <c r="O379" s="6">
        <f t="shared" ref="O379" si="1787">I379-I$1092</f>
        <v>-0.93882941103862727</v>
      </c>
      <c r="Q379" s="6">
        <f>K379-logHir!K379</f>
        <v>4.4918838455885179E-2</v>
      </c>
      <c r="R379" s="6">
        <f>L379-logHir!L379</f>
        <v>-0.23432977511271069</v>
      </c>
      <c r="S379" s="6">
        <f>M379-logHir!M379</f>
        <v>-0.40612574055942119</v>
      </c>
      <c r="T379" s="6">
        <f>N379-logHir!N379</f>
        <v>-0.52436068814914982</v>
      </c>
      <c r="U379" s="6">
        <f>O379-logHir!O379</f>
        <v>-0.59332610328437241</v>
      </c>
    </row>
    <row r="380" spans="1:21" x14ac:dyDescent="0.15">
      <c r="A380" s="1">
        <v>17</v>
      </c>
      <c r="B380" s="1" t="s">
        <v>115</v>
      </c>
      <c r="C380" s="1">
        <v>9</v>
      </c>
      <c r="D380" s="1" t="s">
        <v>160</v>
      </c>
      <c r="E380" s="4">
        <f>IF(資本ストック!E380&gt;0,LN(資本ストック!E380),0)</f>
        <v>9.7328461514203823</v>
      </c>
      <c r="F380" s="4">
        <f>IF(資本ストック!F380&gt;0,LN(資本ストック!F380),0)</f>
        <v>10.025924733747997</v>
      </c>
      <c r="G380" s="4">
        <f>IF(資本ストック!G380&gt;0,LN(資本ストック!G380),0)</f>
        <v>11.081654911281527</v>
      </c>
      <c r="H380" s="4">
        <f>IF(資本ストック!H380&gt;0,LN(資本ストック!H380),0)</f>
        <v>11.051440458519364</v>
      </c>
      <c r="I380" s="4">
        <f>IF(資本ストック!I380&gt;0,LN(資本ストック!I380),0)</f>
        <v>11.025103856350025</v>
      </c>
      <c r="K380" s="6">
        <f t="shared" ref="K380" si="1788">E380-E$1093</f>
        <v>-1.523962008287354</v>
      </c>
      <c r="L380" s="6">
        <f t="shared" ref="L380" si="1789">F380-F$1093</f>
        <v>-1.8167466522277582</v>
      </c>
      <c r="M380" s="6">
        <f t="shared" ref="M380" si="1790">G380-G$1093</f>
        <v>-1.0715299409719492</v>
      </c>
      <c r="N380" s="6">
        <f t="shared" ref="N380" si="1791">H380-H$1093</f>
        <v>-1.1889646918848626</v>
      </c>
      <c r="O380" s="6">
        <f t="shared" ref="O380" si="1792">I380-I$1093</f>
        <v>-1.3058322891587348</v>
      </c>
      <c r="Q380" s="6">
        <f>K380-logHir!K380</f>
        <v>-0.53708591463043831</v>
      </c>
      <c r="R380" s="6">
        <f>L380-logHir!L380</f>
        <v>-0.74000455799478715</v>
      </c>
      <c r="S380" s="6">
        <f>M380-logHir!M380</f>
        <v>-0.42534333077150244</v>
      </c>
      <c r="T380" s="6">
        <f>N380-logHir!N380</f>
        <v>-0.52476734143641757</v>
      </c>
      <c r="U380" s="6">
        <f>O380-logHir!O380</f>
        <v>-0.45288708839487413</v>
      </c>
    </row>
    <row r="381" spans="1:21" x14ac:dyDescent="0.15">
      <c r="A381" s="1">
        <v>17</v>
      </c>
      <c r="B381" s="1" t="s">
        <v>115</v>
      </c>
      <c r="C381" s="1">
        <v>10</v>
      </c>
      <c r="D381" s="1" t="s">
        <v>161</v>
      </c>
      <c r="E381" s="4">
        <f>IF(資本ストック!E381&gt;0,LN(資本ストック!E381),0)</f>
        <v>9.5248332841504411</v>
      </c>
      <c r="F381" s="4">
        <f>IF(資本ストック!F381&gt;0,LN(資本ストック!F381),0)</f>
        <v>9.8529162149677898</v>
      </c>
      <c r="G381" s="4">
        <f>IF(資本ストック!G381&gt;0,LN(資本ストック!G381),0)</f>
        <v>10.371249870658655</v>
      </c>
      <c r="H381" s="4">
        <f>IF(資本ストック!H381&gt;0,LN(資本ストック!H381),0)</f>
        <v>10.792657801668248</v>
      </c>
      <c r="I381" s="4">
        <f>IF(資本ストック!I381&gt;0,LN(資本ストック!I381),0)</f>
        <v>10.95783523592177</v>
      </c>
      <c r="K381" s="6">
        <f t="shared" ref="K381" si="1793">E381-E$1094</f>
        <v>-0.71648669379649199</v>
      </c>
      <c r="L381" s="6">
        <f t="shared" ref="L381" si="1794">F381-F$1094</f>
        <v>-0.75841560701651467</v>
      </c>
      <c r="M381" s="6">
        <f t="shared" ref="M381" si="1795">G381-G$1094</f>
        <v>-0.69372377226629567</v>
      </c>
      <c r="N381" s="6">
        <f t="shared" ref="N381" si="1796">H381-H$1094</f>
        <v>-0.5400106878259141</v>
      </c>
      <c r="O381" s="6">
        <f t="shared" ref="O381" si="1797">I381-I$1094</f>
        <v>-0.37827510201876891</v>
      </c>
      <c r="Q381" s="6">
        <f>K381-logHir!K381</f>
        <v>-0.286262633577131</v>
      </c>
      <c r="R381" s="6">
        <f>L381-logHir!L381</f>
        <v>-0.44420279084737402</v>
      </c>
      <c r="S381" s="6">
        <f>M381-logHir!M381</f>
        <v>-0.53235578992907762</v>
      </c>
      <c r="T381" s="6">
        <f>N381-logHir!N381</f>
        <v>-0.38382429633607806</v>
      </c>
      <c r="U381" s="6">
        <f>O381-logHir!O381</f>
        <v>-0.17168256795877923</v>
      </c>
    </row>
    <row r="382" spans="1:21" x14ac:dyDescent="0.15">
      <c r="A382" s="1">
        <v>17</v>
      </c>
      <c r="B382" s="1" t="s">
        <v>115</v>
      </c>
      <c r="C382" s="1">
        <v>11</v>
      </c>
      <c r="D382" s="1" t="s">
        <v>162</v>
      </c>
      <c r="E382" s="4">
        <f>IF(資本ストック!E382&gt;0,LN(資本ストック!E382),0)</f>
        <v>11.773635256199942</v>
      </c>
      <c r="F382" s="4">
        <f>IF(資本ストック!F382&gt;0,LN(資本ストック!F382),0)</f>
        <v>12.054890130733096</v>
      </c>
      <c r="G382" s="4">
        <f>IF(資本ストック!G382&gt;0,LN(資本ストック!G382),0)</f>
        <v>12.682130816801505</v>
      </c>
      <c r="H382" s="4">
        <f>IF(資本ストック!H382&gt;0,LN(資本ストック!H382),0)</f>
        <v>12.93400667843129</v>
      </c>
      <c r="I382" s="4">
        <f>IF(資本ストック!I382&gt;0,LN(資本ストック!I382),0)</f>
        <v>13.131354824014668</v>
      </c>
      <c r="K382" s="6">
        <f t="shared" ref="K382" si="1798">E382-E$1095</f>
        <v>0.95743464522157673</v>
      </c>
      <c r="L382" s="6">
        <f t="shared" ref="L382" si="1799">F382-F$1095</f>
        <v>0.83713183282955228</v>
      </c>
      <c r="M382" s="6">
        <f t="shared" ref="M382" si="1800">G382-G$1095</f>
        <v>0.75550148681255536</v>
      </c>
      <c r="N382" s="6">
        <f t="shared" ref="N382" si="1801">H382-H$1095</f>
        <v>0.5900915936421125</v>
      </c>
      <c r="O382" s="6">
        <f t="shared" ref="O382" si="1802">I382-I$1095</f>
        <v>0.62460662631700181</v>
      </c>
      <c r="Q382" s="6">
        <f>K382-logHir!K382</f>
        <v>0.2243743273740062</v>
      </c>
      <c r="R382" s="6">
        <f>L382-logHir!L382</f>
        <v>0.17822652906142267</v>
      </c>
      <c r="S382" s="6">
        <f>M382-logHir!M382</f>
        <v>0.21649605019377205</v>
      </c>
      <c r="T382" s="6">
        <f>N382-logHir!N382</f>
        <v>0.1568390130695807</v>
      </c>
      <c r="U382" s="6">
        <f>O382-logHir!O382</f>
        <v>0.15408131707966177</v>
      </c>
    </row>
    <row r="383" spans="1:21" x14ac:dyDescent="0.15">
      <c r="A383" s="1">
        <v>17</v>
      </c>
      <c r="B383" s="1" t="s">
        <v>115</v>
      </c>
      <c r="C383" s="1">
        <v>12</v>
      </c>
      <c r="D383" s="1" t="s">
        <v>163</v>
      </c>
      <c r="E383" s="4">
        <f>IF(資本ストック!E383&gt;0,LN(資本ストック!E383),0)</f>
        <v>9.5422936964294678</v>
      </c>
      <c r="F383" s="4">
        <f>IF(資本ストック!F383&gt;0,LN(資本ストック!F383),0)</f>
        <v>10.113589983913444</v>
      </c>
      <c r="G383" s="4">
        <f>IF(資本ストック!G383&gt;0,LN(資本ストック!G383),0)</f>
        <v>11.805800985929027</v>
      </c>
      <c r="H383" s="4">
        <f>IF(資本ストック!H383&gt;0,LN(資本ストック!H383),0)</f>
        <v>13.083869150602636</v>
      </c>
      <c r="I383" s="4">
        <f>IF(資本ストック!I383&gt;0,LN(資本ストック!I383),0)</f>
        <v>13.353907783640793</v>
      </c>
      <c r="K383" s="6">
        <f t="shared" ref="K383" si="1803">E383-E$1096</f>
        <v>-0.58895294198754478</v>
      </c>
      <c r="L383" s="6">
        <f t="shared" ref="L383" si="1804">F383-F$1096</f>
        <v>-0.90764836927504788</v>
      </c>
      <c r="M383" s="6">
        <f t="shared" ref="M383" si="1805">G383-G$1096</f>
        <v>-0.67915462755333955</v>
      </c>
      <c r="N383" s="6">
        <f t="shared" ref="N383" si="1806">H383-H$1096</f>
        <v>-6.351190298682674E-2</v>
      </c>
      <c r="O383" s="6">
        <f t="shared" ref="O383" si="1807">I383-I$1096</f>
        <v>-1.3274321853810278E-2</v>
      </c>
      <c r="Q383" s="6">
        <f>K383-logHir!K383</f>
        <v>0.44084675610775648</v>
      </c>
      <c r="R383" s="6">
        <f>L383-logHir!L383</f>
        <v>-0.32279716590133845</v>
      </c>
      <c r="S383" s="6">
        <f>M383-logHir!M383</f>
        <v>-0.46101147339094517</v>
      </c>
      <c r="T383" s="6">
        <f>N383-logHir!N383</f>
        <v>9.7685347814078227E-2</v>
      </c>
      <c r="U383" s="6">
        <f>O383-logHir!O383</f>
        <v>9.952990343619561E-2</v>
      </c>
    </row>
    <row r="384" spans="1:21" x14ac:dyDescent="0.15">
      <c r="A384" s="1">
        <v>17</v>
      </c>
      <c r="B384" s="1" t="s">
        <v>115</v>
      </c>
      <c r="C384" s="1">
        <v>13</v>
      </c>
      <c r="D384" s="1" t="s">
        <v>164</v>
      </c>
      <c r="E384" s="4">
        <f>IF(資本ストック!E384&gt;0,LN(資本ストック!E384),0)</f>
        <v>9.6570953436377067</v>
      </c>
      <c r="F384" s="4">
        <f>IF(資本ストック!F384&gt;0,LN(資本ストック!F384),0)</f>
        <v>10.075164459713211</v>
      </c>
      <c r="G384" s="4">
        <f>IF(資本ストック!G384&gt;0,LN(資本ストック!G384),0)</f>
        <v>10.133991596024842</v>
      </c>
      <c r="H384" s="4">
        <f>IF(資本ストック!H384&gt;0,LN(資本ストック!H384),0)</f>
        <v>10.381980988407321</v>
      </c>
      <c r="I384" s="4">
        <f>IF(資本ストック!I384&gt;0,LN(資本ストック!I384),0)</f>
        <v>10.805328623730318</v>
      </c>
      <c r="K384" s="6">
        <f t="shared" ref="K384" si="1808">E384-E$1097</f>
        <v>2.6359636326240832E-2</v>
      </c>
      <c r="L384" s="6">
        <f t="shared" ref="L384" si="1809">F384-F$1097</f>
        <v>-0.96733313142607535</v>
      </c>
      <c r="M384" s="6">
        <f t="shared" ref="M384" si="1810">G384-G$1097</f>
        <v>-1.4988773411443539</v>
      </c>
      <c r="N384" s="6">
        <f t="shared" ref="N384" si="1811">H384-H$1097</f>
        <v>-1.6007196789651026</v>
      </c>
      <c r="O384" s="6">
        <f t="shared" ref="O384" si="1812">I384-I$1097</f>
        <v>-1.3602633616444209</v>
      </c>
      <c r="Q384" s="6">
        <f>K384-logHir!K384</f>
        <v>0.33098357134319301</v>
      </c>
      <c r="R384" s="6">
        <f>L384-logHir!L384</f>
        <v>0.18382283837973645</v>
      </c>
      <c r="S384" s="6">
        <f>M384-logHir!M384</f>
        <v>-0.51157205051734778</v>
      </c>
      <c r="T384" s="6">
        <f>N384-logHir!N384</f>
        <v>-0.44286022488178922</v>
      </c>
      <c r="U384" s="6">
        <f>O384-logHir!O384</f>
        <v>-0.41825279155065509</v>
      </c>
    </row>
    <row r="385" spans="1:21" x14ac:dyDescent="0.15">
      <c r="A385" s="1">
        <v>17</v>
      </c>
      <c r="B385" s="1" t="s">
        <v>115</v>
      </c>
      <c r="C385" s="1">
        <v>14</v>
      </c>
      <c r="D385" s="1" t="s">
        <v>165</v>
      </c>
      <c r="E385" s="4">
        <f>IF(資本ストック!E385&gt;0,LN(資本ストック!E385),0)</f>
        <v>5.9766015508981258</v>
      </c>
      <c r="F385" s="4">
        <f>IF(資本ストック!F385&gt;0,LN(資本ストック!F385),0)</f>
        <v>5.6890276201593624</v>
      </c>
      <c r="G385" s="4">
        <f>IF(資本ストック!G385&gt;0,LN(資本ストック!G385),0)</f>
        <v>7.3461676773342317</v>
      </c>
      <c r="H385" s="4">
        <f>IF(資本ストック!H385&gt;0,LN(資本ストック!H385),0)</f>
        <v>8.6908087899403057</v>
      </c>
      <c r="I385" s="4">
        <f>IF(資本ストック!I385&gt;0,LN(資本ストック!I385),0)</f>
        <v>9.25859903953274</v>
      </c>
      <c r="K385" s="6">
        <f t="shared" ref="K385" si="1813">E385-E$1098</f>
        <v>-0.35764323842439882</v>
      </c>
      <c r="L385" s="6">
        <f t="shared" ref="L385" si="1814">F385-F$1098</f>
        <v>-2.687942943745024</v>
      </c>
      <c r="M385" s="6">
        <f t="shared" ref="M385" si="1815">G385-G$1098</f>
        <v>-2.0502540671298091</v>
      </c>
      <c r="N385" s="6">
        <f t="shared" ref="N385" si="1816">H385-H$1098</f>
        <v>-1.2163807079010169</v>
      </c>
      <c r="O385" s="6">
        <f t="shared" ref="O385" si="1817">I385-I$1098</f>
        <v>-0.88113060672123034</v>
      </c>
      <c r="Q385" s="6">
        <f>K385-logHir!K385</f>
        <v>1.8191159167914526</v>
      </c>
      <c r="R385" s="6">
        <f>L385-logHir!L385</f>
        <v>-0.57704213103525337</v>
      </c>
      <c r="S385" s="6">
        <f>M385-logHir!M385</f>
        <v>-0.72442044456931853</v>
      </c>
      <c r="T385" s="6">
        <f>N385-logHir!N385</f>
        <v>4.3315174624643404E-2</v>
      </c>
      <c r="U385" s="6">
        <f>O385-logHir!O385</f>
        <v>3.4743124738257691E-2</v>
      </c>
    </row>
    <row r="386" spans="1:21" x14ac:dyDescent="0.15">
      <c r="A386" s="1">
        <v>17</v>
      </c>
      <c r="B386" s="1" t="s">
        <v>115</v>
      </c>
      <c r="C386" s="1">
        <v>15</v>
      </c>
      <c r="D386" s="1" t="s">
        <v>166</v>
      </c>
      <c r="E386" s="4">
        <f>IF(資本ストック!E386&gt;0,LN(資本ストック!E386),0)</f>
        <v>10.212865629507304</v>
      </c>
      <c r="F386" s="4">
        <f>IF(資本ストック!F386&gt;0,LN(資本ストック!F386),0)</f>
        <v>10.999333432802135</v>
      </c>
      <c r="G386" s="4">
        <f>IF(資本ストック!G386&gt;0,LN(資本ストック!G386),0)</f>
        <v>11.671051630282411</v>
      </c>
      <c r="H386" s="4">
        <f>IF(資本ストック!H386&gt;0,LN(資本ストック!H386),0)</f>
        <v>12.156219522433695</v>
      </c>
      <c r="I386" s="4">
        <f>IF(資本ストック!I386&gt;0,LN(資本ストック!I386),0)</f>
        <v>12.318982222839109</v>
      </c>
      <c r="K386" s="6">
        <f t="shared" ref="K386" si="1818">E386-E$1099</f>
        <v>-0.83959868437574237</v>
      </c>
      <c r="L386" s="6">
        <f t="shared" ref="L386" si="1819">F386-F$1099</f>
        <v>-0.69458758116383912</v>
      </c>
      <c r="M386" s="6">
        <f t="shared" ref="M386" si="1820">G386-G$1099</f>
        <v>-0.62718639386212338</v>
      </c>
      <c r="N386" s="6">
        <f t="shared" ref="N386" si="1821">H386-H$1099</f>
        <v>-0.44695838728331871</v>
      </c>
      <c r="O386" s="6">
        <f t="shared" ref="O386" si="1822">I386-I$1099</f>
        <v>-0.35951673857765698</v>
      </c>
      <c r="Q386" s="6">
        <f>K386-logHir!K386</f>
        <v>-0.30193100360462743</v>
      </c>
      <c r="R386" s="6">
        <f>L386-logHir!L386</f>
        <v>-0.30277041418931638</v>
      </c>
      <c r="S386" s="6">
        <f>M386-logHir!M386</f>
        <v>-0.30659587681315514</v>
      </c>
      <c r="T386" s="6">
        <f>N386-logHir!N386</f>
        <v>-0.12246248435804397</v>
      </c>
      <c r="U386" s="6">
        <f>O386-logHir!O386</f>
        <v>-2.4168468618562144E-2</v>
      </c>
    </row>
    <row r="387" spans="1:21" x14ac:dyDescent="0.15">
      <c r="A387" s="1">
        <v>17</v>
      </c>
      <c r="B387" s="1" t="s">
        <v>65</v>
      </c>
      <c r="C387" s="1">
        <v>16</v>
      </c>
      <c r="D387" s="1" t="s">
        <v>149</v>
      </c>
      <c r="E387" s="4">
        <f>IF(資本ストック!E387&gt;0,LN(資本ストック!E387),0)</f>
        <v>11.066331674609643</v>
      </c>
      <c r="F387" s="4">
        <f>IF(資本ストック!F387&gt;0,LN(資本ストック!F387),0)</f>
        <v>12.044809864938291</v>
      </c>
      <c r="G387" s="4">
        <f>IF(資本ストック!G387&gt;0,LN(資本ストック!G387),0)</f>
        <v>12.249090303411892</v>
      </c>
      <c r="H387" s="4">
        <f>IF(資本ストック!H387&gt;0,LN(資本ストック!H387),0)</f>
        <v>13.066622735777749</v>
      </c>
      <c r="I387" s="4">
        <f>IF(資本ストック!I387&gt;0,LN(資本ストック!I387),0)</f>
        <v>12.769200986245538</v>
      </c>
      <c r="K387" s="6">
        <f t="shared" ref="K387" si="1823">E387-E$1100</f>
        <v>-0.79218045721081509</v>
      </c>
      <c r="L387" s="6">
        <f t="shared" ref="L387" si="1824">F387-F$1100</f>
        <v>-0.20570536164747821</v>
      </c>
      <c r="M387" s="6">
        <f t="shared" ref="M387" si="1825">G387-G$1100</f>
        <v>-0.37172636781754598</v>
      </c>
      <c r="N387" s="6">
        <f t="shared" ref="N387" si="1826">H387-H$1100</f>
        <v>5.1889107493670039E-2</v>
      </c>
      <c r="O387" s="6">
        <f t="shared" ref="O387" si="1827">I387-I$1100</f>
        <v>-0.14831841095569942</v>
      </c>
      <c r="Q387" s="6">
        <f>K387-logHir!K387</f>
        <v>-0.2841797057028792</v>
      </c>
      <c r="R387" s="6">
        <f>L387-logHir!L387</f>
        <v>0.28680590447149967</v>
      </c>
      <c r="S387" s="6">
        <f>M387-logHir!M387</f>
        <v>9.5728957751164856E-2</v>
      </c>
      <c r="T387" s="6">
        <f>N387-logHir!N387</f>
        <v>0.45819259498506071</v>
      </c>
      <c r="U387" s="6">
        <f>O387-logHir!O387</f>
        <v>0.21161590668699759</v>
      </c>
    </row>
    <row r="388" spans="1:21" x14ac:dyDescent="0.15">
      <c r="A388" s="1">
        <v>17</v>
      </c>
      <c r="B388" s="1" t="s">
        <v>65</v>
      </c>
      <c r="C388" s="1">
        <v>17</v>
      </c>
      <c r="D388" s="1" t="s">
        <v>150</v>
      </c>
      <c r="E388" s="4">
        <f>IF(資本ストック!E388&gt;0,LN(資本ストック!E388),0)</f>
        <v>11.22512677540551</v>
      </c>
      <c r="F388" s="4">
        <f>IF(資本ストック!F388&gt;0,LN(資本ストック!F388),0)</f>
        <v>12.975701382737231</v>
      </c>
      <c r="G388" s="4">
        <f>IF(資本ストック!G388&gt;0,LN(資本ストック!G388),0)</f>
        <v>13.368231560816646</v>
      </c>
      <c r="H388" s="4">
        <f>IF(資本ストック!H388&gt;0,LN(資本ストック!H388),0)</f>
        <v>14.363187252024375</v>
      </c>
      <c r="I388" s="4">
        <f>IF(資本ストック!I388&gt;0,LN(資本ストック!I388),0)</f>
        <v>14.247950019106241</v>
      </c>
      <c r="K388" s="6">
        <f t="shared" ref="K388" si="1828">E388-E$1101</f>
        <v>-1.375309329231202</v>
      </c>
      <c r="L388" s="6">
        <f t="shared" ref="L388" si="1829">F388-F$1101</f>
        <v>-0.67769749029910997</v>
      </c>
      <c r="M388" s="6">
        <f t="shared" ref="M388" si="1830">G388-G$1101</f>
        <v>-0.63660817919056356</v>
      </c>
      <c r="N388" s="6">
        <f t="shared" ref="N388" si="1831">H388-H$1101</f>
        <v>-1.3489452755823805E-3</v>
      </c>
      <c r="O388" s="6">
        <f t="shared" ref="O388" si="1832">I388-I$1101</f>
        <v>-9.5015170454644249E-2</v>
      </c>
      <c r="Q388" s="6">
        <f>K388-logHir!K388</f>
        <v>-0.82448793135432297</v>
      </c>
      <c r="R388" s="6">
        <f>L388-logHir!L388</f>
        <v>-6.5495255550594322E-2</v>
      </c>
      <c r="S388" s="6">
        <f>M388-logHir!M388</f>
        <v>0.11697393506385367</v>
      </c>
      <c r="T388" s="6">
        <f>N388-logHir!N388</f>
        <v>0.54076295131602414</v>
      </c>
      <c r="U388" s="6">
        <f>O388-logHir!O388</f>
        <v>0.38643820427281561</v>
      </c>
    </row>
    <row r="389" spans="1:21" x14ac:dyDescent="0.15">
      <c r="A389" s="1">
        <v>17</v>
      </c>
      <c r="B389" s="1" t="s">
        <v>65</v>
      </c>
      <c r="C389" s="1">
        <v>18</v>
      </c>
      <c r="D389" s="1" t="s">
        <v>151</v>
      </c>
      <c r="E389" s="4">
        <f>IF(資本ストック!E389&gt;0,LN(資本ストック!E389),0)</f>
        <v>11.653749879738481</v>
      </c>
      <c r="F389" s="4">
        <f>IF(資本ストック!F389&gt;0,LN(資本ストック!F389),0)</f>
        <v>12.633908060879486</v>
      </c>
      <c r="G389" s="4">
        <f>IF(資本ストック!G389&gt;0,LN(資本ストック!G389),0)</f>
        <v>13.295680717673966</v>
      </c>
      <c r="H389" s="4">
        <f>IF(資本ストック!H389&gt;0,LN(資本ストック!H389),0)</f>
        <v>13.366466683818405</v>
      </c>
      <c r="I389" s="4">
        <f>IF(資本ストック!I389&gt;0,LN(資本ストック!I389),0)</f>
        <v>13.320229066218989</v>
      </c>
      <c r="K389" s="6">
        <f t="shared" ref="K389" si="1833">E389-E$1102</f>
        <v>-0.26573452122181962</v>
      </c>
      <c r="L389" s="6">
        <f t="shared" ref="L389" si="1834">F389-F$1102</f>
        <v>-0.50157729075631963</v>
      </c>
      <c r="M389" s="6">
        <f t="shared" ref="M389" si="1835">G389-G$1102</f>
        <v>-0.12740882461152125</v>
      </c>
      <c r="N389" s="6">
        <f t="shared" ref="N389" si="1836">H389-H$1102</f>
        <v>-0.16062794708622619</v>
      </c>
      <c r="O389" s="6">
        <f t="shared" ref="O389" si="1837">I389-I$1102</f>
        <v>-8.7934369626925246E-2</v>
      </c>
      <c r="Q389" s="6">
        <f>K389-logHir!K389</f>
        <v>0.12244169227002644</v>
      </c>
      <c r="R389" s="6">
        <f>L389-logHir!L389</f>
        <v>-0.11023171496851702</v>
      </c>
      <c r="S389" s="6">
        <f>M389-logHir!M389</f>
        <v>0.22428574404702495</v>
      </c>
      <c r="T389" s="6">
        <f>N389-logHir!N389</f>
        <v>0.20826915102070487</v>
      </c>
      <c r="U389" s="6">
        <f>O389-logHir!O389</f>
        <v>0.20808515148043227</v>
      </c>
    </row>
    <row r="390" spans="1:21" x14ac:dyDescent="0.15">
      <c r="A390" s="1">
        <v>17</v>
      </c>
      <c r="B390" s="1" t="s">
        <v>65</v>
      </c>
      <c r="C390" s="1">
        <v>19</v>
      </c>
      <c r="D390" s="1" t="s">
        <v>152</v>
      </c>
      <c r="E390" s="4">
        <f>IF(資本ストック!E390&gt;0,LN(資本ストック!E390),0)</f>
        <v>10.423374646126817</v>
      </c>
      <c r="F390" s="4">
        <f>IF(資本ストック!F390&gt;0,LN(資本ストック!F390),0)</f>
        <v>10.892185337598272</v>
      </c>
      <c r="G390" s="4">
        <f>IF(資本ストック!G390&gt;0,LN(資本ストック!G390),0)</f>
        <v>11.405116296628618</v>
      </c>
      <c r="H390" s="4">
        <f>IF(資本ストック!H390&gt;0,LN(資本ストック!H390),0)</f>
        <v>11.554618067361279</v>
      </c>
      <c r="I390" s="4">
        <f>IF(資本ストック!I390&gt;0,LN(資本ストック!I390),0)</f>
        <v>11.924778442294784</v>
      </c>
      <c r="K390" s="6">
        <f t="shared" ref="K390" si="1838">E390-E$1103</f>
        <v>-0.8012067318477456</v>
      </c>
      <c r="L390" s="6">
        <f t="shared" ref="L390" si="1839">F390-F$1103</f>
        <v>-0.69693724824031733</v>
      </c>
      <c r="M390" s="6">
        <f t="shared" ref="M390" si="1840">G390-G$1103</f>
        <v>-0.3966175552085982</v>
      </c>
      <c r="N390" s="6">
        <f t="shared" ref="N390" si="1841">H390-H$1103</f>
        <v>-0.66819167452877259</v>
      </c>
      <c r="O390" s="6">
        <f t="shared" ref="O390" si="1842">I390-I$1103</f>
        <v>-0.58778863665663117</v>
      </c>
      <c r="Q390" s="6">
        <f>K390-logHir!K390</f>
        <v>-0.52043359764813069</v>
      </c>
      <c r="R390" s="6">
        <f>L390-logHir!L390</f>
        <v>-0.34634167811240602</v>
      </c>
      <c r="S390" s="6">
        <f>M390-logHir!M390</f>
        <v>-2.6198273723986532E-2</v>
      </c>
      <c r="T390" s="6">
        <f>N390-logHir!N390</f>
        <v>-0.33286093692109731</v>
      </c>
      <c r="U390" s="6">
        <f>O390-logHir!O390</f>
        <v>-0.22836355238930572</v>
      </c>
    </row>
    <row r="391" spans="1:21" x14ac:dyDescent="0.15">
      <c r="A391" s="1">
        <v>17</v>
      </c>
      <c r="B391" s="1" t="s">
        <v>65</v>
      </c>
      <c r="C391" s="1">
        <v>20</v>
      </c>
      <c r="D391" s="1" t="s">
        <v>153</v>
      </c>
      <c r="E391" s="4">
        <f>IF(資本ストック!E391&gt;0,LN(資本ストック!E391),0)</f>
        <v>10.196390728628163</v>
      </c>
      <c r="F391" s="4">
        <f>IF(資本ストック!F391&gt;0,LN(資本ストック!F391),0)</f>
        <v>12.498543167514066</v>
      </c>
      <c r="G391" s="4">
        <f>IF(資本ストック!G391&gt;0,LN(資本ストック!G391),0)</f>
        <v>13.228697370960068</v>
      </c>
      <c r="H391" s="4">
        <f>IF(資本ストック!H391&gt;0,LN(資本ストック!H391),0)</f>
        <v>13.744455802142372</v>
      </c>
      <c r="I391" s="4">
        <f>IF(資本ストック!I391&gt;0,LN(資本ストック!I391),0)</f>
        <v>13.730694820814518</v>
      </c>
      <c r="K391" s="6">
        <f t="shared" ref="K391" si="1843">E391-E$1104</f>
        <v>-0.734109043990534</v>
      </c>
      <c r="L391" s="6">
        <f t="shared" ref="L391" si="1844">F391-F$1104</f>
        <v>-0.46972383733451473</v>
      </c>
      <c r="M391" s="6">
        <f t="shared" ref="M391" si="1845">G391-G$1104</f>
        <v>-0.59225609452234629</v>
      </c>
      <c r="N391" s="6">
        <f t="shared" ref="N391" si="1846">H391-H$1104</f>
        <v>-0.46664664094543795</v>
      </c>
      <c r="O391" s="6">
        <f t="shared" ref="O391" si="1847">I391-I$1104</f>
        <v>-0.47225782067532229</v>
      </c>
      <c r="Q391" s="6">
        <f>K391-logHir!K391</f>
        <v>-0.10179867054868019</v>
      </c>
      <c r="R391" s="6">
        <f>L391-logHir!L391</f>
        <v>6.1826349193360386E-2</v>
      </c>
      <c r="S391" s="6">
        <f>M391-logHir!M391</f>
        <v>-4.0220322482152682E-2</v>
      </c>
      <c r="T391" s="6">
        <f>N391-logHir!N391</f>
        <v>8.9312184578265175E-2</v>
      </c>
      <c r="U391" s="6">
        <f>O391-logHir!O391</f>
        <v>-0.10241294678117896</v>
      </c>
    </row>
    <row r="392" spans="1:21" x14ac:dyDescent="0.15">
      <c r="A392" s="1">
        <v>17</v>
      </c>
      <c r="B392" s="1" t="s">
        <v>65</v>
      </c>
      <c r="C392" s="1">
        <v>21</v>
      </c>
      <c r="D392" s="1" t="s">
        <v>154</v>
      </c>
      <c r="E392" s="4">
        <f>IF(資本ストック!E392&gt;0,LN(資本ストック!E392),0)</f>
        <v>12.680130364433976</v>
      </c>
      <c r="F392" s="4">
        <f>IF(資本ストック!F392&gt;0,LN(資本ストック!F392),0)</f>
        <v>13.271075656411215</v>
      </c>
      <c r="G392" s="4">
        <f>IF(資本ストック!G392&gt;0,LN(資本ストック!G392),0)</f>
        <v>13.844977038511432</v>
      </c>
      <c r="H392" s="4">
        <f>IF(資本ストック!H392&gt;0,LN(資本ストック!H392),0)</f>
        <v>14.374728736358142</v>
      </c>
      <c r="I392" s="4">
        <f>IF(資本ストック!I392&gt;0,LN(資本ストック!I392),0)</f>
        <v>14.314435643179966</v>
      </c>
      <c r="K392" s="6">
        <f t="shared" ref="K392" si="1848">E392-E$1105</f>
        <v>8.8134874414290465E-2</v>
      </c>
      <c r="L392" s="6">
        <f t="shared" ref="L392" si="1849">F392-F$1105</f>
        <v>-0.40667772874883568</v>
      </c>
      <c r="M392" s="6">
        <f t="shared" ref="M392" si="1850">G392-G$1105</f>
        <v>-0.29389970626514028</v>
      </c>
      <c r="N392" s="6">
        <f t="shared" ref="N392" si="1851">H392-H$1105</f>
        <v>-0.17579288789376513</v>
      </c>
      <c r="O392" s="6">
        <f t="shared" ref="O392" si="1852">I392-I$1105</f>
        <v>-0.29033090480706214</v>
      </c>
      <c r="Q392" s="6">
        <f>K392-logHir!K392</f>
        <v>0.5779876608147152</v>
      </c>
      <c r="R392" s="6">
        <f>L392-logHir!L392</f>
        <v>-3.1814426035232657E-3</v>
      </c>
      <c r="S392" s="6">
        <f>M392-logHir!M392</f>
        <v>0.14905481980723145</v>
      </c>
      <c r="T392" s="6">
        <f>N392-logHir!N392</f>
        <v>0.281072556982771</v>
      </c>
      <c r="U392" s="6">
        <f>O392-logHir!O392</f>
        <v>0.20152264413486343</v>
      </c>
    </row>
    <row r="393" spans="1:21" x14ac:dyDescent="0.15">
      <c r="A393" s="1">
        <v>17</v>
      </c>
      <c r="B393" s="1" t="s">
        <v>16</v>
      </c>
      <c r="C393" s="1">
        <v>22</v>
      </c>
      <c r="D393" s="1" t="s">
        <v>146</v>
      </c>
      <c r="E393" s="4">
        <f>IF(資本ストック!E393&gt;0,LN(資本ストック!E393),0)</f>
        <v>11.971057373601747</v>
      </c>
      <c r="F393" s="4">
        <f>IF(資本ストック!F393&gt;0,LN(資本ストック!F393),0)</f>
        <v>13.135058601570451</v>
      </c>
      <c r="G393" s="4">
        <f>IF(資本ストック!G393&gt;0,LN(資本ストック!G393),0)</f>
        <v>14.114829764474225</v>
      </c>
      <c r="H393" s="4">
        <f>IF(資本ストック!H393&gt;0,LN(資本ストック!H393),0)</f>
        <v>14.62454746290307</v>
      </c>
      <c r="I393" s="4">
        <f>IF(資本ストック!I393&gt;0,LN(資本ストック!I393),0)</f>
        <v>14.637995695812881</v>
      </c>
      <c r="K393" s="6">
        <f t="shared" ref="K393" si="1853">E393-E$1106</f>
        <v>-0.21502861109149229</v>
      </c>
      <c r="L393" s="6">
        <f t="shared" ref="L393" si="1854">F393-F$1106</f>
        <v>-0.3540532943003285</v>
      </c>
      <c r="M393" s="6">
        <f t="shared" ref="M393" si="1855">G393-G$1106</f>
        <v>-0.28560232664605856</v>
      </c>
      <c r="N393" s="6">
        <f t="shared" ref="N393" si="1856">H393-H$1106</f>
        <v>-0.23036474837440757</v>
      </c>
      <c r="O393" s="6">
        <f t="shared" ref="O393" si="1857">I393-I$1106</f>
        <v>-0.26334054754731007</v>
      </c>
      <c r="Q393" s="6">
        <f>K393-logHir!K393</f>
        <v>0.11496857967842544</v>
      </c>
      <c r="R393" s="6">
        <f>L393-logHir!L393</f>
        <v>-4.852567872027258E-2</v>
      </c>
      <c r="S393" s="6">
        <f>M393-logHir!M393</f>
        <v>3.1216416723845342E-2</v>
      </c>
      <c r="T393" s="6">
        <f>N393-logHir!N393</f>
        <v>0.17999076422549543</v>
      </c>
      <c r="U393" s="6">
        <f>O393-logHir!O393</f>
        <v>8.7920822872316506E-2</v>
      </c>
    </row>
    <row r="394" spans="1:21" x14ac:dyDescent="0.15">
      <c r="A394" s="1">
        <v>17</v>
      </c>
      <c r="B394" s="1" t="s">
        <v>16</v>
      </c>
      <c r="C394" s="1">
        <v>23</v>
      </c>
      <c r="D394" s="1" t="s">
        <v>167</v>
      </c>
      <c r="E394" s="4">
        <f>IF(資本ストック!E394&gt;0,LN(資本ストック!E394),0)</f>
        <v>12.475521537903669</v>
      </c>
      <c r="F394" s="4">
        <f>IF(資本ストック!F394&gt;0,LN(資本ストック!F394),0)</f>
        <v>13.294949266352718</v>
      </c>
      <c r="G394" s="4">
        <f>IF(資本ストック!G394&gt;0,LN(資本ストック!G394),0)</f>
        <v>13.759934057332178</v>
      </c>
      <c r="H394" s="4">
        <f>IF(資本ストック!H394&gt;0,LN(資本ストック!H394),0)</f>
        <v>14.240324634678734</v>
      </c>
      <c r="I394" s="4">
        <f>IF(資本ストック!I394&gt;0,LN(資本ストック!I394),0)</f>
        <v>14.429628314051728</v>
      </c>
      <c r="K394" s="6">
        <f t="shared" ref="K394" si="1858">E394-E$1107</f>
        <v>-0.22432420522764751</v>
      </c>
      <c r="L394" s="6">
        <f t="shared" ref="L394" si="1859">F394-F$1107</f>
        <v>-0.20196042096190503</v>
      </c>
      <c r="M394" s="6">
        <f t="shared" ref="M394" si="1860">G394-G$1107</f>
        <v>-0.23375825902234837</v>
      </c>
      <c r="N394" s="6">
        <f t="shared" ref="N394" si="1861">H394-H$1107</f>
        <v>-0.34810646597551376</v>
      </c>
      <c r="O394" s="6">
        <f t="shared" ref="O394" si="1862">I394-I$1107</f>
        <v>-0.19665658831150168</v>
      </c>
      <c r="Q394" s="6">
        <f>K394-logHir!K394</f>
        <v>0.23799889092760296</v>
      </c>
      <c r="R394" s="6">
        <f>L394-logHir!L394</f>
        <v>0.23454596940843686</v>
      </c>
      <c r="S394" s="6">
        <f>M394-logHir!M394</f>
        <v>0.25611313302291272</v>
      </c>
      <c r="T394" s="6">
        <f>N394-logHir!N394</f>
        <v>0.11579613429859137</v>
      </c>
      <c r="U394" s="6">
        <f>O394-logHir!O394</f>
        <v>0.25381586441913129</v>
      </c>
    </row>
    <row r="395" spans="1:21" x14ac:dyDescent="0.15">
      <c r="A395" s="1">
        <v>18</v>
      </c>
      <c r="B395" s="1" t="s">
        <v>66</v>
      </c>
      <c r="C395" s="1">
        <v>1</v>
      </c>
      <c r="D395" s="1" t="s">
        <v>147</v>
      </c>
      <c r="E395" s="4">
        <f>IF(資本ストック!E395&gt;0,LN(資本ストック!E395),0)</f>
        <v>12.804802221807821</v>
      </c>
      <c r="F395" s="4">
        <f>IF(資本ストック!F395&gt;0,LN(資本ストック!F395),0)</f>
        <v>13.00109635751269</v>
      </c>
      <c r="G395" s="4">
        <f>IF(資本ストック!G395&gt;0,LN(資本ストック!G395),0)</f>
        <v>13.423332394475009</v>
      </c>
      <c r="H395" s="4">
        <f>IF(資本ストック!H395&gt;0,LN(資本ストック!H395),0)</f>
        <v>13.730961529160728</v>
      </c>
      <c r="I395" s="4">
        <f>IF(資本ストック!I395&gt;0,LN(資本ストック!I395),0)</f>
        <v>13.804581269626363</v>
      </c>
      <c r="K395" s="6">
        <f t="shared" ref="K395" si="1863">E395-E$1085</f>
        <v>-0.60834648660980939</v>
      </c>
      <c r="L395" s="6">
        <f t="shared" ref="L395" si="1864">F395-F$1085</f>
        <v>-0.63748936357389852</v>
      </c>
      <c r="M395" s="6">
        <f t="shared" ref="M395" si="1865">G395-G$1085</f>
        <v>-0.56351409665525409</v>
      </c>
      <c r="N395" s="6">
        <f t="shared" ref="N395" si="1866">H395-H$1085</f>
        <v>-0.45494951931863525</v>
      </c>
      <c r="O395" s="6">
        <f t="shared" ref="O395" si="1867">I395-I$1085</f>
        <v>-0.39661478189861832</v>
      </c>
      <c r="Q395" s="6">
        <f>K395-logHir!K395</f>
        <v>5.432564386986094E-2</v>
      </c>
      <c r="R395" s="6">
        <f>L395-logHir!L395</f>
        <v>0.11850187307114446</v>
      </c>
      <c r="S395" s="6">
        <f>M395-logHir!M395</f>
        <v>0.36496190057242117</v>
      </c>
      <c r="T395" s="6">
        <f>N395-logHir!N395</f>
        <v>0.55766173639056937</v>
      </c>
      <c r="U395" s="6">
        <f>O395-logHir!O395</f>
        <v>0.60250880262760198</v>
      </c>
    </row>
    <row r="396" spans="1:21" x14ac:dyDescent="0.15">
      <c r="A396" s="1">
        <v>18</v>
      </c>
      <c r="B396" s="1" t="s">
        <v>66</v>
      </c>
      <c r="C396" s="1">
        <v>2</v>
      </c>
      <c r="D396" s="1" t="s">
        <v>148</v>
      </c>
      <c r="E396" s="4">
        <f>IF(資本ストック!E396&gt;0,LN(資本ストック!E396),0)</f>
        <v>7.6509262341398925</v>
      </c>
      <c r="F396" s="4">
        <f>IF(資本ストック!F396&gt;0,LN(資本ストック!F396),0)</f>
        <v>8.6280598071279044</v>
      </c>
      <c r="G396" s="4">
        <f>IF(資本ストック!G396&gt;0,LN(資本ストック!G396),0)</f>
        <v>9.0810344681735895</v>
      </c>
      <c r="H396" s="4">
        <f>IF(資本ストック!H396&gt;0,LN(資本ストック!H396),0)</f>
        <v>9.1960243613428272</v>
      </c>
      <c r="I396" s="4">
        <f>IF(資本ストック!I396&gt;0,LN(資本ストック!I396),0)</f>
        <v>9.3101687087268594</v>
      </c>
      <c r="K396" s="6">
        <f t="shared" ref="K396" si="1868">E396-E$1086</f>
        <v>-2.2941889930958608</v>
      </c>
      <c r="L396" s="6">
        <f t="shared" ref="L396" si="1869">F396-F$1086</f>
        <v>-1.4865197688888969</v>
      </c>
      <c r="M396" s="6">
        <f t="shared" ref="M396" si="1870">G396-G$1086</f>
        <v>-1.1251399062223797</v>
      </c>
      <c r="N396" s="6">
        <f t="shared" ref="N396" si="1871">H396-H$1086</f>
        <v>-0.99571875798866216</v>
      </c>
      <c r="O396" s="6">
        <f t="shared" ref="O396" si="1872">I396-I$1086</f>
        <v>-0.74472144972210685</v>
      </c>
      <c r="Q396" s="6">
        <f>K396-logHir!K396</f>
        <v>-1.4979335470751662</v>
      </c>
      <c r="R396" s="6">
        <f>L396-logHir!L396</f>
        <v>-0.9895034334129198</v>
      </c>
      <c r="S396" s="6">
        <f>M396-logHir!M396</f>
        <v>0.20621244080875023</v>
      </c>
      <c r="T396" s="6">
        <f>N396-logHir!N396</f>
        <v>0.23235082842782795</v>
      </c>
      <c r="U396" s="6">
        <f>O396-logHir!O396</f>
        <v>0.21986159301553077</v>
      </c>
    </row>
    <row r="397" spans="1:21" x14ac:dyDescent="0.15">
      <c r="A397" s="1">
        <v>18</v>
      </c>
      <c r="B397" s="1" t="s">
        <v>116</v>
      </c>
      <c r="C397" s="1">
        <v>3</v>
      </c>
      <c r="D397" s="1" t="s">
        <v>155</v>
      </c>
      <c r="E397" s="4">
        <f>IF(資本ストック!E397&gt;0,LN(資本ストック!E397),0)</f>
        <v>9.0151535434257966</v>
      </c>
      <c r="F397" s="4">
        <f>IF(資本ストック!F397&gt;0,LN(資本ストック!F397),0)</f>
        <v>9.9871152221250075</v>
      </c>
      <c r="G397" s="4">
        <f>IF(資本ストック!G397&gt;0,LN(資本ストック!G397),0)</f>
        <v>10.417764678361268</v>
      </c>
      <c r="H397" s="4">
        <f>IF(資本ストック!H397&gt;0,LN(資本ストック!H397),0)</f>
        <v>10.758329645100586</v>
      </c>
      <c r="I397" s="4">
        <f>IF(資本ストック!I397&gt;0,LN(資本ストック!I397),0)</f>
        <v>10.606395825138177</v>
      </c>
      <c r="K397" s="6">
        <f t="shared" ref="K397" si="1873">E397-E$1087</f>
        <v>-1.9900573739675043</v>
      </c>
      <c r="L397" s="6">
        <f t="shared" ref="L397" si="1874">F397-F$1087</f>
        <v>-1.6115690440389212</v>
      </c>
      <c r="M397" s="6">
        <f t="shared" ref="M397" si="1875">G397-G$1087</f>
        <v>-1.716410452604805</v>
      </c>
      <c r="N397" s="6">
        <f t="shared" ref="N397" si="1876">H397-H$1087</f>
        <v>-1.7369858362949326</v>
      </c>
      <c r="O397" s="6">
        <f t="shared" ref="O397" si="1877">I397-I$1087</f>
        <v>-1.9217423064216259</v>
      </c>
      <c r="Q397" s="6">
        <f>K397-logHir!K397</f>
        <v>-0.75983805241645186</v>
      </c>
      <c r="R397" s="6">
        <f>L397-logHir!L397</f>
        <v>-0.44660393421107258</v>
      </c>
      <c r="S397" s="6">
        <f>M397-logHir!M397</f>
        <v>-0.57568280596437837</v>
      </c>
      <c r="T397" s="6">
        <f>N397-logHir!N397</f>
        <v>-0.46488237293712054</v>
      </c>
      <c r="U397" s="6">
        <f>O397-logHir!O397</f>
        <v>-0.69412206314597391</v>
      </c>
    </row>
    <row r="398" spans="1:21" x14ac:dyDescent="0.15">
      <c r="A398" s="1">
        <v>18</v>
      </c>
      <c r="B398" s="1" t="s">
        <v>116</v>
      </c>
      <c r="C398" s="1">
        <v>4</v>
      </c>
      <c r="D398" s="1" t="s">
        <v>156</v>
      </c>
      <c r="E398" s="4">
        <f>IF(資本ストック!E398&gt;0,LN(資本ストック!E398),0)</f>
        <v>12.259570604569614</v>
      </c>
      <c r="F398" s="4">
        <f>IF(資本ストック!F398&gt;0,LN(資本ストック!F398),0)</f>
        <v>12.660076287406126</v>
      </c>
      <c r="G398" s="4">
        <f>IF(資本ストック!G398&gt;0,LN(資本ストック!G398),0)</f>
        <v>12.857099514872228</v>
      </c>
      <c r="H398" s="4">
        <f>IF(資本ストック!H398&gt;0,LN(資本ストック!H398),0)</f>
        <v>13.045746470805486</v>
      </c>
      <c r="I398" s="4">
        <f>IF(資本ストック!I398&gt;0,LN(資本ストック!I398),0)</f>
        <v>12.928828758430614</v>
      </c>
      <c r="K398" s="6">
        <f t="shared" ref="K398" si="1878">E398-E$1088</f>
        <v>1.552064026161629</v>
      </c>
      <c r="L398" s="6">
        <f t="shared" ref="L398" si="1879">F398-F$1088</f>
        <v>1.4916995655606833</v>
      </c>
      <c r="M398" s="6">
        <f t="shared" ref="M398" si="1880">G398-G$1088</f>
        <v>1.3953593539108624</v>
      </c>
      <c r="N398" s="6">
        <f t="shared" ref="N398" si="1881">H398-H$1088</f>
        <v>1.5245843353902817</v>
      </c>
      <c r="O398" s="6">
        <f t="shared" ref="O398" si="1882">I398-I$1088</f>
        <v>1.5822473692126238</v>
      </c>
      <c r="Q398" s="6">
        <f>K398-logHir!K398</f>
        <v>0.76532678625850359</v>
      </c>
      <c r="R398" s="6">
        <f>L398-logHir!L398</f>
        <v>0.77916913118025732</v>
      </c>
      <c r="S398" s="6">
        <f>M398-logHir!M398</f>
        <v>0.95804515421885661</v>
      </c>
      <c r="T398" s="6">
        <f>N398-logHir!N398</f>
        <v>0.84308113543857388</v>
      </c>
      <c r="U398" s="6">
        <f>O398-logHir!O398</f>
        <v>0.57878809824378052</v>
      </c>
    </row>
    <row r="399" spans="1:21" x14ac:dyDescent="0.15">
      <c r="A399" s="1">
        <v>18</v>
      </c>
      <c r="B399" s="1" t="s">
        <v>116</v>
      </c>
      <c r="C399" s="1">
        <v>5</v>
      </c>
      <c r="D399" s="1" t="s">
        <v>157</v>
      </c>
      <c r="E399" s="4">
        <f>IF(資本ストック!E399&gt;0,LN(資本ストック!E399),0)</f>
        <v>9.5153468630281459</v>
      </c>
      <c r="F399" s="4">
        <f>IF(資本ストック!F399&gt;0,LN(資本ストック!F399),0)</f>
        <v>10.07046643957035</v>
      </c>
      <c r="G399" s="4">
        <f>IF(資本ストック!G399&gt;0,LN(資本ストック!G399),0)</f>
        <v>10.332055800018113</v>
      </c>
      <c r="H399" s="4">
        <f>IF(資本ストック!H399&gt;0,LN(資本ストック!H399),0)</f>
        <v>10.850941223519513</v>
      </c>
      <c r="I399" s="4">
        <f>IF(資本ストック!I399&gt;0,LN(資本ストック!I399),0)</f>
        <v>10.699113629891025</v>
      </c>
      <c r="K399" s="6">
        <f t="shared" ref="K399" si="1883">E399-E$1089</f>
        <v>-0.6630861838571569</v>
      </c>
      <c r="L399" s="6">
        <f t="shared" ref="L399" si="1884">F399-F$1089</f>
        <v>-0.49198928910255013</v>
      </c>
      <c r="M399" s="6">
        <f t="shared" ref="M399" si="1885">G399-G$1089</f>
        <v>-0.6734123650205337</v>
      </c>
      <c r="N399" s="6">
        <f t="shared" ref="N399" si="1886">H399-H$1089</f>
        <v>-0.45838175276543502</v>
      </c>
      <c r="O399" s="6">
        <f t="shared" ref="O399" si="1887">I399-I$1089</f>
        <v>-0.65160555841768542</v>
      </c>
      <c r="Q399" s="6">
        <f>K399-logHir!K399</f>
        <v>-0.32038339294030216</v>
      </c>
      <c r="R399" s="6">
        <f>L399-logHir!L399</f>
        <v>-0.24205012138784276</v>
      </c>
      <c r="S399" s="6">
        <f>M399-logHir!M399</f>
        <v>-0.30814316519651541</v>
      </c>
      <c r="T399" s="6">
        <f>N399-logHir!N399</f>
        <v>-9.4285116499360555E-2</v>
      </c>
      <c r="U399" s="6">
        <f>O399-logHir!O399</f>
        <v>-0.28522152370258702</v>
      </c>
    </row>
    <row r="400" spans="1:21" x14ac:dyDescent="0.15">
      <c r="A400" s="1">
        <v>18</v>
      </c>
      <c r="B400" s="1" t="s">
        <v>116</v>
      </c>
      <c r="C400" s="1">
        <v>6</v>
      </c>
      <c r="D400" s="1" t="s">
        <v>49</v>
      </c>
      <c r="E400" s="4">
        <f>IF(資本ストック!E400&gt;0,LN(資本ストック!E400),0)</f>
        <v>11.322954499703782</v>
      </c>
      <c r="F400" s="4">
        <f>IF(資本ストック!F400&gt;0,LN(資本ストック!F400),0)</f>
        <v>11.475994932350387</v>
      </c>
      <c r="G400" s="4">
        <f>IF(資本ストック!G400&gt;0,LN(資本ストック!G400),0)</f>
        <v>11.513872490746561</v>
      </c>
      <c r="H400" s="4">
        <f>IF(資本ストック!H400&gt;0,LN(資本ストック!H400),0)</f>
        <v>11.821357986682766</v>
      </c>
      <c r="I400" s="4">
        <f>IF(資本ストック!I400&gt;0,LN(資本ストック!I400),0)</f>
        <v>12.031972379393316</v>
      </c>
      <c r="K400" s="6">
        <f t="shared" ref="K400" si="1888">E400-E$1090</f>
        <v>0.24374859197560816</v>
      </c>
      <c r="L400" s="6">
        <f t="shared" ref="L400" si="1889">F400-F$1090</f>
        <v>8.1246014628501229E-2</v>
      </c>
      <c r="M400" s="6">
        <f t="shared" ref="M400" si="1890">G400-G$1090</f>
        <v>-0.26157280555019113</v>
      </c>
      <c r="N400" s="6">
        <f t="shared" ref="N400" si="1891">H400-H$1090</f>
        <v>-0.21181821325412109</v>
      </c>
      <c r="O400" s="6">
        <f t="shared" ref="O400" si="1892">I400-I$1090</f>
        <v>-0.25516237112103468</v>
      </c>
      <c r="Q400" s="6">
        <f>K400-logHir!K400</f>
        <v>0.23848811492393907</v>
      </c>
      <c r="R400" s="6">
        <f>L400-logHir!L400</f>
        <v>0.2047601387801592</v>
      </c>
      <c r="S400" s="6">
        <f>M400-logHir!M400</f>
        <v>-0.1232318942213233</v>
      </c>
      <c r="T400" s="6">
        <f>N400-logHir!N400</f>
        <v>-0.12594413541188665</v>
      </c>
      <c r="U400" s="6">
        <f>O400-logHir!O400</f>
        <v>-0.22595702737309864</v>
      </c>
    </row>
    <row r="401" spans="1:21" x14ac:dyDescent="0.15">
      <c r="A401" s="1">
        <v>18</v>
      </c>
      <c r="B401" s="1" t="s">
        <v>116</v>
      </c>
      <c r="C401" s="1">
        <v>7</v>
      </c>
      <c r="D401" s="1" t="s">
        <v>158</v>
      </c>
      <c r="E401" s="4">
        <f>IF(資本ストック!E401&gt;0,LN(資本ストック!E401),0)</f>
        <v>7.0684738761768644</v>
      </c>
      <c r="F401" s="4">
        <f>IF(資本ストック!F401&gt;0,LN(資本ストック!F401),0)</f>
        <v>6.1578855698969308</v>
      </c>
      <c r="G401" s="4">
        <f>IF(資本ストック!G401&gt;0,LN(資本ストック!G401),0)</f>
        <v>7.9729969195050368</v>
      </c>
      <c r="H401" s="4">
        <f>IF(資本ストック!H401&gt;0,LN(資本ストック!H401),0)</f>
        <v>8.5707574916486671</v>
      </c>
      <c r="I401" s="4">
        <f>IF(資本ストック!I401&gt;0,LN(資本ストック!I401),0)</f>
        <v>8.5216813062703789</v>
      </c>
      <c r="K401" s="6">
        <f t="shared" ref="K401" si="1893">E401-E$1091</f>
        <v>-2.2101652601950947</v>
      </c>
      <c r="L401" s="6">
        <f t="shared" ref="L401" si="1894">F401-F$1091</f>
        <v>-3.8434774841074679</v>
      </c>
      <c r="M401" s="6">
        <f t="shared" ref="M401" si="1895">G401-G$1091</f>
        <v>-1.9995432432974107</v>
      </c>
      <c r="N401" s="6">
        <f t="shared" ref="N401" si="1896">H401-H$1091</f>
        <v>-1.9170710238723636</v>
      </c>
      <c r="O401" s="6">
        <f t="shared" ref="O401" si="1897">I401-I$1091</f>
        <v>-2.0073652827997766</v>
      </c>
      <c r="Q401" s="6">
        <f>K401-logHir!K401</f>
        <v>-0.58232284876105744</v>
      </c>
      <c r="R401" s="6">
        <f>L401-logHir!L401</f>
        <v>-2.4132300168321574</v>
      </c>
      <c r="S401" s="6">
        <f>M401-logHir!M401</f>
        <v>-7.9457353707500289E-2</v>
      </c>
      <c r="T401" s="6">
        <f>N401-logHir!N401</f>
        <v>-0.21277813459739825</v>
      </c>
      <c r="U401" s="6">
        <f>O401-logHir!O401</f>
        <v>-0.33796267815936609</v>
      </c>
    </row>
    <row r="402" spans="1:21" x14ac:dyDescent="0.15">
      <c r="A402" s="1">
        <v>18</v>
      </c>
      <c r="B402" s="1" t="s">
        <v>116</v>
      </c>
      <c r="C402" s="1">
        <v>8</v>
      </c>
      <c r="D402" s="1" t="s">
        <v>159</v>
      </c>
      <c r="E402" s="4">
        <f>IF(資本ストック!E402&gt;0,LN(資本ストック!E402),0)</f>
        <v>10.383061735903182</v>
      </c>
      <c r="F402" s="4">
        <f>IF(資本ストック!F402&gt;0,LN(資本ストック!F402),0)</f>
        <v>10.53720636373207</v>
      </c>
      <c r="G402" s="4">
        <f>IF(資本ストック!G402&gt;0,LN(資本ストック!G402),0)</f>
        <v>10.691703093542271</v>
      </c>
      <c r="H402" s="4">
        <f>IF(資本ストック!H402&gt;0,LN(資本ストック!H402),0)</f>
        <v>10.891598611129423</v>
      </c>
      <c r="I402" s="4">
        <f>IF(資本ストック!I402&gt;0,LN(資本ストック!I402),0)</f>
        <v>11.147220600533243</v>
      </c>
      <c r="K402" s="6">
        <f t="shared" ref="K402" si="1898">E402-E$1092</f>
        <v>-0.4004222381728475</v>
      </c>
      <c r="L402" s="6">
        <f t="shared" ref="L402" si="1899">F402-F$1092</f>
        <v>-0.49794716035854236</v>
      </c>
      <c r="M402" s="6">
        <f t="shared" ref="M402" si="1900">G402-G$1092</f>
        <v>-0.60974446269768556</v>
      </c>
      <c r="N402" s="6">
        <f t="shared" ref="N402" si="1901">H402-H$1092</f>
        <v>-0.46594994557066194</v>
      </c>
      <c r="O402" s="6">
        <f t="shared" ref="O402" si="1902">I402-I$1092</f>
        <v>-0.15746123540819923</v>
      </c>
      <c r="Q402" s="6">
        <f>K402-logHir!K402</f>
        <v>0.4064605398787009</v>
      </c>
      <c r="R402" s="6">
        <f>L402-logHir!L402</f>
        <v>0.35787473392898761</v>
      </c>
      <c r="S402" s="6">
        <f>M402-logHir!M402</f>
        <v>0.15050156235365364</v>
      </c>
      <c r="T402" s="6">
        <f>N402-logHir!N402</f>
        <v>0.20316171675403361</v>
      </c>
      <c r="U402" s="6">
        <f>O402-logHir!O402</f>
        <v>0.44599336910266274</v>
      </c>
    </row>
    <row r="403" spans="1:21" x14ac:dyDescent="0.15">
      <c r="A403" s="1">
        <v>18</v>
      </c>
      <c r="B403" s="1" t="s">
        <v>116</v>
      </c>
      <c r="C403" s="1">
        <v>9</v>
      </c>
      <c r="D403" s="1" t="s">
        <v>160</v>
      </c>
      <c r="E403" s="4">
        <f>IF(資本ストック!E403&gt;0,LN(資本ストック!E403),0)</f>
        <v>8.756996501753596</v>
      </c>
      <c r="F403" s="4">
        <f>IF(資本ストック!F403&gt;0,LN(資本ストック!F403),0)</f>
        <v>9.3779526557569177</v>
      </c>
      <c r="G403" s="4">
        <f>IF(資本ストック!G403&gt;0,LN(資本ストック!G403),0)</f>
        <v>11.616344211667403</v>
      </c>
      <c r="H403" s="4">
        <f>IF(資本ストック!H403&gt;0,LN(資本ストック!H403),0)</f>
        <v>11.545321775845863</v>
      </c>
      <c r="I403" s="4">
        <f>IF(資本ストック!I403&gt;0,LN(資本ストック!I403),0)</f>
        <v>11.782550091164476</v>
      </c>
      <c r="K403" s="6">
        <f t="shared" ref="K403" si="1903">E403-E$1093</f>
        <v>-2.4998116579541403</v>
      </c>
      <c r="L403" s="6">
        <f t="shared" ref="L403" si="1904">F403-F$1093</f>
        <v>-2.4647187302188378</v>
      </c>
      <c r="M403" s="6">
        <f t="shared" ref="M403" si="1905">G403-G$1093</f>
        <v>-0.53684064058607284</v>
      </c>
      <c r="N403" s="6">
        <f t="shared" ref="N403" si="1906">H403-H$1093</f>
        <v>-0.69508337455836333</v>
      </c>
      <c r="O403" s="6">
        <f t="shared" ref="O403" si="1907">I403-I$1093</f>
        <v>-0.54838605434428445</v>
      </c>
      <c r="Q403" s="6">
        <f>K403-logHir!K403</f>
        <v>-0.57163236277298779</v>
      </c>
      <c r="R403" s="6">
        <f>L403-logHir!L403</f>
        <v>-0.68419565254272907</v>
      </c>
      <c r="S403" s="6">
        <f>M403-logHir!M403</f>
        <v>0.73611686776911611</v>
      </c>
      <c r="T403" s="6">
        <f>N403-logHir!N403</f>
        <v>0.17488348767582451</v>
      </c>
      <c r="U403" s="6">
        <f>O403-logHir!O403</f>
        <v>0.36419272994808694</v>
      </c>
    </row>
    <row r="404" spans="1:21" x14ac:dyDescent="0.15">
      <c r="A404" s="1">
        <v>18</v>
      </c>
      <c r="B404" s="1" t="s">
        <v>116</v>
      </c>
      <c r="C404" s="1">
        <v>10</v>
      </c>
      <c r="D404" s="1" t="s">
        <v>161</v>
      </c>
      <c r="E404" s="4">
        <f>IF(資本ストック!E404&gt;0,LN(資本ストック!E404),0)</f>
        <v>8.8552259748866042</v>
      </c>
      <c r="F404" s="4">
        <f>IF(資本ストック!F404&gt;0,LN(資本ストック!F404),0)</f>
        <v>9.2469918974029319</v>
      </c>
      <c r="G404" s="4">
        <f>IF(資本ストック!G404&gt;0,LN(資本ストック!G404),0)</f>
        <v>10.084252908215143</v>
      </c>
      <c r="H404" s="4">
        <f>IF(資本ストック!H404&gt;0,LN(資本ストック!H404),0)</f>
        <v>10.402849025741228</v>
      </c>
      <c r="I404" s="4">
        <f>IF(資本ストック!I404&gt;0,LN(資本ストック!I404),0)</f>
        <v>10.384687251326383</v>
      </c>
      <c r="K404" s="6">
        <f t="shared" ref="K404" si="1908">E404-E$1094</f>
        <v>-1.3860940030603288</v>
      </c>
      <c r="L404" s="6">
        <f t="shared" ref="L404" si="1909">F404-F$1094</f>
        <v>-1.3643399245813725</v>
      </c>
      <c r="M404" s="6">
        <f t="shared" ref="M404" si="1910">G404-G$1094</f>
        <v>-0.98072073470980747</v>
      </c>
      <c r="N404" s="6">
        <f t="shared" ref="N404" si="1911">H404-H$1094</f>
        <v>-0.92981946375293489</v>
      </c>
      <c r="O404" s="6">
        <f t="shared" ref="O404" si="1912">I404-I$1094</f>
        <v>-0.95142308661415598</v>
      </c>
      <c r="Q404" s="6">
        <f>K404-logHir!K404</f>
        <v>-0.30361422727907517</v>
      </c>
      <c r="R404" s="6">
        <f>L404-logHir!L404</f>
        <v>-0.35452804040594188</v>
      </c>
      <c r="S404" s="6">
        <f>M404-logHir!M404</f>
        <v>-0.1222326322190348</v>
      </c>
      <c r="T404" s="6">
        <f>N404-logHir!N404</f>
        <v>-0.1376327736488232</v>
      </c>
      <c r="U404" s="6">
        <f>O404-logHir!O404</f>
        <v>-0.24524005640319935</v>
      </c>
    </row>
    <row r="405" spans="1:21" x14ac:dyDescent="0.15">
      <c r="A405" s="1">
        <v>18</v>
      </c>
      <c r="B405" s="1" t="s">
        <v>116</v>
      </c>
      <c r="C405" s="1">
        <v>11</v>
      </c>
      <c r="D405" s="1" t="s">
        <v>162</v>
      </c>
      <c r="E405" s="4">
        <f>IF(資本ストック!E405&gt;0,LN(資本ストック!E405),0)</f>
        <v>9.8369866738880738</v>
      </c>
      <c r="F405" s="4">
        <f>IF(資本ストック!F405&gt;0,LN(資本ストック!F405),0)</f>
        <v>10.054889329773657</v>
      </c>
      <c r="G405" s="4">
        <f>IF(資本ストック!G405&gt;0,LN(資本ストック!G405),0)</f>
        <v>10.745575443077941</v>
      </c>
      <c r="H405" s="4">
        <f>IF(資本ストック!H405&gt;0,LN(資本ストック!H405),0)</f>
        <v>10.993370042551883</v>
      </c>
      <c r="I405" s="4">
        <f>IF(資本ストック!I405&gt;0,LN(資本ストック!I405),0)</f>
        <v>11.09030610282282</v>
      </c>
      <c r="K405" s="6">
        <f t="shared" ref="K405" si="1913">E405-E$1095</f>
        <v>-0.97921393709029125</v>
      </c>
      <c r="L405" s="6">
        <f t="shared" ref="L405" si="1914">F405-F$1095</f>
        <v>-1.1628689681298869</v>
      </c>
      <c r="M405" s="6">
        <f t="shared" ref="M405" si="1915">G405-G$1095</f>
        <v>-1.181053886911009</v>
      </c>
      <c r="N405" s="6">
        <f t="shared" ref="N405" si="1916">H405-H$1095</f>
        <v>-1.3505450422372949</v>
      </c>
      <c r="O405" s="6">
        <f t="shared" ref="O405" si="1917">I405-I$1095</f>
        <v>-1.4164420948748457</v>
      </c>
      <c r="Q405" s="6">
        <f>K405-logHir!K405</f>
        <v>-0.29738752615446451</v>
      </c>
      <c r="R405" s="6">
        <f>L405-logHir!L405</f>
        <v>-0.15555253661288049</v>
      </c>
      <c r="S405" s="6">
        <f>M405-logHir!M405</f>
        <v>-0.19101315209153569</v>
      </c>
      <c r="T405" s="6">
        <f>N405-logHir!N405</f>
        <v>-0.47071396154566258</v>
      </c>
      <c r="U405" s="6">
        <f>O405-logHir!O405</f>
        <v>-0.43980118753549569</v>
      </c>
    </row>
    <row r="406" spans="1:21" x14ac:dyDescent="0.15">
      <c r="A406" s="1">
        <v>18</v>
      </c>
      <c r="B406" s="1" t="s">
        <v>116</v>
      </c>
      <c r="C406" s="1">
        <v>12</v>
      </c>
      <c r="D406" s="1" t="s">
        <v>163</v>
      </c>
      <c r="E406" s="4">
        <f>IF(資本ストック!E406&gt;0,LN(資本ストック!E406),0)</f>
        <v>10.409345591649499</v>
      </c>
      <c r="F406" s="4">
        <f>IF(資本ストック!F406&gt;0,LN(資本ストック!F406),0)</f>
        <v>11.111829829248631</v>
      </c>
      <c r="G406" s="4">
        <f>IF(資本ストック!G406&gt;0,LN(資本ストック!G406),0)</f>
        <v>12.345712576489916</v>
      </c>
      <c r="H406" s="4">
        <f>IF(資本ストック!H406&gt;0,LN(資本ストック!H406),0)</f>
        <v>12.840559551903077</v>
      </c>
      <c r="I406" s="4">
        <f>IF(資本ストック!I406&gt;0,LN(資本ストック!I406),0)</f>
        <v>13.105408261926957</v>
      </c>
      <c r="K406" s="6">
        <f t="shared" ref="K406" si="1918">E406-E$1096</f>
        <v>0.27809895323248668</v>
      </c>
      <c r="L406" s="6">
        <f t="shared" ref="L406" si="1919">F406-F$1096</f>
        <v>9.0591476060138731E-2</v>
      </c>
      <c r="M406" s="6">
        <f t="shared" ref="M406" si="1920">G406-G$1096</f>
        <v>-0.13924303699245044</v>
      </c>
      <c r="N406" s="6">
        <f t="shared" ref="N406" si="1921">H406-H$1096</f>
        <v>-0.306821501686386</v>
      </c>
      <c r="O406" s="6">
        <f t="shared" ref="O406" si="1922">I406-I$1096</f>
        <v>-0.26177384356764577</v>
      </c>
      <c r="Q406" s="6">
        <f>K406-logHir!K406</f>
        <v>0.47651273297814001</v>
      </c>
      <c r="R406" s="6">
        <f>L406-logHir!L406</f>
        <v>0.23274482545802222</v>
      </c>
      <c r="S406" s="6">
        <f>M406-logHir!M406</f>
        <v>0.13537478740295761</v>
      </c>
      <c r="T406" s="6">
        <f>N406-logHir!N406</f>
        <v>8.5029062171734893E-2</v>
      </c>
      <c r="U406" s="6">
        <f>O406-logHir!O406</f>
        <v>5.6127349235602253E-2</v>
      </c>
    </row>
    <row r="407" spans="1:21" x14ac:dyDescent="0.15">
      <c r="A407" s="1">
        <v>18</v>
      </c>
      <c r="B407" s="1" t="s">
        <v>116</v>
      </c>
      <c r="C407" s="1">
        <v>13</v>
      </c>
      <c r="D407" s="1" t="s">
        <v>164</v>
      </c>
      <c r="E407" s="4">
        <f>IF(資本ストック!E407&gt;0,LN(資本ストック!E407),0)</f>
        <v>6.9430332962325441</v>
      </c>
      <c r="F407" s="4">
        <f>IF(資本ストック!F407&gt;0,LN(資本ストック!F407),0)</f>
        <v>7.6308845483969074</v>
      </c>
      <c r="G407" s="4">
        <f>IF(資本ストック!G407&gt;0,LN(資本ストック!G407),0)</f>
        <v>9.8680105405655407</v>
      </c>
      <c r="H407" s="4">
        <f>IF(資本ストック!H407&gt;0,LN(資本ストック!H407),0)</f>
        <v>10.858185120095795</v>
      </c>
      <c r="I407" s="4">
        <f>IF(資本ストック!I407&gt;0,LN(資本ストック!I407),0)</f>
        <v>11.46991247438037</v>
      </c>
      <c r="K407" s="6">
        <f t="shared" ref="K407" si="1923">E407-E$1097</f>
        <v>-2.6877024110789218</v>
      </c>
      <c r="L407" s="6">
        <f t="shared" ref="L407" si="1924">F407-F$1097</f>
        <v>-3.4116130427423785</v>
      </c>
      <c r="M407" s="6">
        <f t="shared" ref="M407" si="1925">G407-G$1097</f>
        <v>-1.7648583966036551</v>
      </c>
      <c r="N407" s="6">
        <f t="shared" ref="N407" si="1926">H407-H$1097</f>
        <v>-1.1245155472766282</v>
      </c>
      <c r="O407" s="6">
        <f t="shared" ref="O407" si="1927">I407-I$1097</f>
        <v>-0.69567951099436875</v>
      </c>
      <c r="Q407" s="6">
        <f>K407-logHir!K407</f>
        <v>-0.21788061623804733</v>
      </c>
      <c r="R407" s="6">
        <f>L407-logHir!L407</f>
        <v>-0.50743022033052476</v>
      </c>
      <c r="S407" s="6">
        <f>M407-logHir!M407</f>
        <v>-5.5289281206478691E-2</v>
      </c>
      <c r="T407" s="6">
        <f>N407-logHir!N407</f>
        <v>0.22691004253027636</v>
      </c>
      <c r="U407" s="6">
        <f>O407-logHir!O407</f>
        <v>0.4154508767102012</v>
      </c>
    </row>
    <row r="408" spans="1:21" x14ac:dyDescent="0.15">
      <c r="A408" s="1">
        <v>18</v>
      </c>
      <c r="B408" s="1" t="s">
        <v>116</v>
      </c>
      <c r="C408" s="1">
        <v>14</v>
      </c>
      <c r="D408" s="1" t="s">
        <v>165</v>
      </c>
      <c r="E408" s="4">
        <f>IF(資本ストック!E408&gt;0,LN(資本ストック!E408),0)</f>
        <v>9.3621155187215308</v>
      </c>
      <c r="F408" s="4">
        <f>IF(資本ストック!F408&gt;0,LN(資本ストック!F408),0)</f>
        <v>10.025600898931641</v>
      </c>
      <c r="G408" s="4">
        <f>IF(資本ストック!G408&gt;0,LN(資本ストック!G408),0)</f>
        <v>10.719478953824101</v>
      </c>
      <c r="H408" s="4">
        <f>IF(資本ストック!H408&gt;0,LN(資本ストック!H408),0)</f>
        <v>10.939736601232838</v>
      </c>
      <c r="I408" s="4">
        <f>IF(資本ストック!I408&gt;0,LN(資本ストック!I408),0)</f>
        <v>10.957874984171298</v>
      </c>
      <c r="K408" s="6">
        <f t="shared" ref="K408" si="1928">E408-E$1098</f>
        <v>3.0278707293990061</v>
      </c>
      <c r="L408" s="6">
        <f t="shared" ref="L408" si="1929">F408-F$1098</f>
        <v>1.6486303350272546</v>
      </c>
      <c r="M408" s="6">
        <f t="shared" ref="M408" si="1930">G408-G$1098</f>
        <v>1.3230572093600603</v>
      </c>
      <c r="N408" s="6">
        <f t="shared" ref="N408" si="1931">H408-H$1098</f>
        <v>1.032547103391515</v>
      </c>
      <c r="O408" s="6">
        <f t="shared" ref="O408" si="1932">I408-I$1098</f>
        <v>0.81814533791732735</v>
      </c>
      <c r="Q408" s="6">
        <f>K408-logHir!K408</f>
        <v>1.3220222337066332</v>
      </c>
      <c r="R408" s="6">
        <f>L408-logHir!L408</f>
        <v>8.4322810125986081E-2</v>
      </c>
      <c r="S408" s="6">
        <f>M408-logHir!M408</f>
        <v>-0.30893234432553385</v>
      </c>
      <c r="T408" s="6">
        <f>N408-logHir!N408</f>
        <v>-0.42385976561780936</v>
      </c>
      <c r="U408" s="6">
        <f>O408-logHir!O408</f>
        <v>-0.39792614418633931</v>
      </c>
    </row>
    <row r="409" spans="1:21" x14ac:dyDescent="0.15">
      <c r="A409" s="1">
        <v>18</v>
      </c>
      <c r="B409" s="1" t="s">
        <v>116</v>
      </c>
      <c r="C409" s="1">
        <v>15</v>
      </c>
      <c r="D409" s="1" t="s">
        <v>166</v>
      </c>
      <c r="E409" s="4">
        <f>IF(資本ストック!E409&gt;0,LN(資本ストック!E409),0)</f>
        <v>10.061772678087504</v>
      </c>
      <c r="F409" s="4">
        <f>IF(資本ストック!F409&gt;0,LN(資本ストック!F409),0)</f>
        <v>10.878899768186155</v>
      </c>
      <c r="G409" s="4">
        <f>IF(資本ストック!G409&gt;0,LN(資本ストック!G409),0)</f>
        <v>11.537526439236515</v>
      </c>
      <c r="H409" s="4">
        <f>IF(資本ストック!H409&gt;0,LN(資本ストック!H409),0)</f>
        <v>11.81163739197617</v>
      </c>
      <c r="I409" s="4">
        <f>IF(資本ストック!I409&gt;0,LN(資本ストック!I409),0)</f>
        <v>12.03511886480943</v>
      </c>
      <c r="K409" s="6">
        <f t="shared" ref="K409" si="1933">E409-E$1099</f>
        <v>-0.99069163579554242</v>
      </c>
      <c r="L409" s="6">
        <f t="shared" ref="L409" si="1934">F409-F$1099</f>
        <v>-0.81502124577981938</v>
      </c>
      <c r="M409" s="6">
        <f t="shared" ref="M409" si="1935">G409-G$1099</f>
        <v>-0.76071158490801949</v>
      </c>
      <c r="N409" s="6">
        <f t="shared" ref="N409" si="1936">H409-H$1099</f>
        <v>-0.79154051774084344</v>
      </c>
      <c r="O409" s="6">
        <f t="shared" ref="O409" si="1937">I409-I$1099</f>
        <v>-0.64338009660733597</v>
      </c>
      <c r="Q409" s="6">
        <f>K409-logHir!K409</f>
        <v>-0.11176164227774166</v>
      </c>
      <c r="R409" s="6">
        <f>L409-logHir!L409</f>
        <v>-9.0937036780520231E-2</v>
      </c>
      <c r="S409" s="6">
        <f>M409-logHir!M409</f>
        <v>-7.5466591226550861E-2</v>
      </c>
      <c r="T409" s="6">
        <f>N409-logHir!N409</f>
        <v>-0.12937967971862463</v>
      </c>
      <c r="U409" s="6">
        <f>O409-logHir!O409</f>
        <v>-0.12460618437106952</v>
      </c>
    </row>
    <row r="410" spans="1:21" x14ac:dyDescent="0.15">
      <c r="A410" s="1">
        <v>18</v>
      </c>
      <c r="B410" s="1" t="s">
        <v>66</v>
      </c>
      <c r="C410" s="1">
        <v>16</v>
      </c>
      <c r="D410" s="1" t="s">
        <v>149</v>
      </c>
      <c r="E410" s="4">
        <f>IF(資本ストック!E410&gt;0,LN(資本ストック!E410),0)</f>
        <v>10.773819879299955</v>
      </c>
      <c r="F410" s="4">
        <f>IF(資本ストック!F410&gt;0,LN(資本ストック!F410),0)</f>
        <v>11.755775281417511</v>
      </c>
      <c r="G410" s="4">
        <f>IF(資本ストック!G410&gt;0,LN(資本ストック!G410),0)</f>
        <v>12.10210073222388</v>
      </c>
      <c r="H410" s="4">
        <f>IF(資本ストック!H410&gt;0,LN(資本ストック!H410),0)</f>
        <v>12.59896633085944</v>
      </c>
      <c r="I410" s="4">
        <f>IF(資本ストック!I410&gt;0,LN(資本ストック!I410),0)</f>
        <v>12.609999733948182</v>
      </c>
      <c r="K410" s="6">
        <f t="shared" ref="K410" si="1938">E410-E$1100</f>
        <v>-1.0846922525205027</v>
      </c>
      <c r="L410" s="6">
        <f t="shared" ref="L410" si="1939">F410-F$1100</f>
        <v>-0.49473994516825748</v>
      </c>
      <c r="M410" s="6">
        <f t="shared" ref="M410" si="1940">G410-G$1100</f>
        <v>-0.51871593900555801</v>
      </c>
      <c r="N410" s="6">
        <f t="shared" ref="N410" si="1941">H410-H$1100</f>
        <v>-0.41576729742463847</v>
      </c>
      <c r="O410" s="6">
        <f t="shared" ref="O410" si="1942">I410-I$1100</f>
        <v>-0.30751966325305524</v>
      </c>
      <c r="Q410" s="6">
        <f>K410-logHir!K410</f>
        <v>-0.30792698243229744</v>
      </c>
      <c r="R410" s="6">
        <f>L410-logHir!L410</f>
        <v>0.23561603115929231</v>
      </c>
      <c r="S410" s="6">
        <f>M410-logHir!M410</f>
        <v>0.12844079868497182</v>
      </c>
      <c r="T410" s="6">
        <f>N410-logHir!N410</f>
        <v>0.26167581697493247</v>
      </c>
      <c r="U410" s="6">
        <f>O410-logHir!O410</f>
        <v>0.36362365138052688</v>
      </c>
    </row>
    <row r="411" spans="1:21" x14ac:dyDescent="0.15">
      <c r="A411" s="1">
        <v>18</v>
      </c>
      <c r="B411" s="1" t="s">
        <v>66</v>
      </c>
      <c r="C411" s="1">
        <v>17</v>
      </c>
      <c r="D411" s="1" t="s">
        <v>150</v>
      </c>
      <c r="E411" s="4">
        <f>IF(資本ストック!E411&gt;0,LN(資本ストック!E411),0)</f>
        <v>13.459692731927976</v>
      </c>
      <c r="F411" s="4">
        <f>IF(資本ストック!F411&gt;0,LN(資本ストック!F411),0)</f>
        <v>14.331890315584459</v>
      </c>
      <c r="G411" s="4">
        <f>IF(資本ストック!G411&gt;0,LN(資本ストック!G411),0)</f>
        <v>14.682593636879536</v>
      </c>
      <c r="H411" s="4">
        <f>IF(資本ストック!H411&gt;0,LN(資本ストック!H411),0)</f>
        <v>14.844054682359705</v>
      </c>
      <c r="I411" s="4">
        <f>IF(資本ストック!I411&gt;0,LN(資本ストック!I411),0)</f>
        <v>14.67305101924851</v>
      </c>
      <c r="K411" s="6">
        <f t="shared" ref="K411" si="1943">E411-E$1101</f>
        <v>0.85925662729126451</v>
      </c>
      <c r="L411" s="6">
        <f t="shared" ref="L411" si="1944">F411-F$1101</f>
        <v>0.67849144254811833</v>
      </c>
      <c r="M411" s="6">
        <f t="shared" ref="M411" si="1945">G411-G$1101</f>
        <v>0.67775389687232668</v>
      </c>
      <c r="N411" s="6">
        <f t="shared" ref="N411" si="1946">H411-H$1101</f>
        <v>0.47951848505974759</v>
      </c>
      <c r="O411" s="6">
        <f t="shared" ref="O411" si="1947">I411-I$1101</f>
        <v>0.3300858296876239</v>
      </c>
      <c r="Q411" s="6">
        <f>K411-logHir!K411</f>
        <v>1.4580853811539392</v>
      </c>
      <c r="R411" s="6">
        <f>L411-logHir!L411</f>
        <v>1.0208278742621353</v>
      </c>
      <c r="S411" s="6">
        <f>M411-logHir!M411</f>
        <v>1.040868789789565</v>
      </c>
      <c r="T411" s="6">
        <f>N411-logHir!N411</f>
        <v>0.81676308806157927</v>
      </c>
      <c r="U411" s="6">
        <f>O411-logHir!O411</f>
        <v>0.6121784390013687</v>
      </c>
    </row>
    <row r="412" spans="1:21" x14ac:dyDescent="0.15">
      <c r="A412" s="1">
        <v>18</v>
      </c>
      <c r="B412" s="1" t="s">
        <v>66</v>
      </c>
      <c r="C412" s="1">
        <v>18</v>
      </c>
      <c r="D412" s="1" t="s">
        <v>151</v>
      </c>
      <c r="E412" s="4">
        <f>IF(資本ストック!E412&gt;0,LN(資本ストック!E412),0)</f>
        <v>11.185027620256321</v>
      </c>
      <c r="F412" s="4">
        <f>IF(資本ストック!F412&gt;0,LN(資本ストック!F412),0)</f>
        <v>12.580001877644021</v>
      </c>
      <c r="G412" s="4">
        <f>IF(資本ストック!G412&gt;0,LN(資本ストック!G412),0)</f>
        <v>12.848171064437974</v>
      </c>
      <c r="H412" s="4">
        <f>IF(資本ストック!H412&gt;0,LN(資本ストック!H412),0)</f>
        <v>12.745680439941598</v>
      </c>
      <c r="I412" s="4">
        <f>IF(資本ストック!I412&gt;0,LN(資本ストック!I412),0)</f>
        <v>12.469557670339787</v>
      </c>
      <c r="K412" s="6">
        <f t="shared" ref="K412" si="1948">E412-E$1102</f>
        <v>-0.73445678070397946</v>
      </c>
      <c r="L412" s="6">
        <f t="shared" ref="L412" si="1949">F412-F$1102</f>
        <v>-0.5554834739917851</v>
      </c>
      <c r="M412" s="6">
        <f t="shared" ref="M412" si="1950">G412-G$1102</f>
        <v>-0.57491847784751293</v>
      </c>
      <c r="N412" s="6">
        <f t="shared" ref="N412" si="1951">H412-H$1102</f>
        <v>-0.78141419096303366</v>
      </c>
      <c r="O412" s="6">
        <f t="shared" ref="O412" si="1952">I412-I$1102</f>
        <v>-0.93860576550612684</v>
      </c>
      <c r="Q412" s="6">
        <f>K412-logHir!K412</f>
        <v>4.6874189381057363E-2</v>
      </c>
      <c r="R412" s="6">
        <f>L412-logHir!L412</f>
        <v>0.17874748293596809</v>
      </c>
      <c r="S412" s="6">
        <f>M412-logHir!M412</f>
        <v>9.592508675397049E-2</v>
      </c>
      <c r="T412" s="6">
        <f>N412-logHir!N412</f>
        <v>2.1925383951973743E-2</v>
      </c>
      <c r="U412" s="6">
        <f>O412-logHir!O412</f>
        <v>-9.1125798600725005E-2</v>
      </c>
    </row>
    <row r="413" spans="1:21" x14ac:dyDescent="0.15">
      <c r="A413" s="1">
        <v>18</v>
      </c>
      <c r="B413" s="1" t="s">
        <v>66</v>
      </c>
      <c r="C413" s="1">
        <v>19</v>
      </c>
      <c r="D413" s="1" t="s">
        <v>152</v>
      </c>
      <c r="E413" s="4">
        <f>IF(資本ストック!E413&gt;0,LN(資本ストック!E413),0)</f>
        <v>10.152289922671313</v>
      </c>
      <c r="F413" s="4">
        <f>IF(資本ストック!F413&gt;0,LN(資本ストック!F413),0)</f>
        <v>11.037897978891237</v>
      </c>
      <c r="G413" s="4">
        <f>IF(資本ストック!G413&gt;0,LN(資本ストック!G413),0)</f>
        <v>11.378191438752371</v>
      </c>
      <c r="H413" s="4">
        <f>IF(資本ストック!H413&gt;0,LN(資本ストック!H413),0)</f>
        <v>11.593750022694522</v>
      </c>
      <c r="I413" s="4">
        <f>IF(資本ストック!I413&gt;0,LN(資本ストック!I413),0)</f>
        <v>11.655836273262496</v>
      </c>
      <c r="K413" s="6">
        <f t="shared" ref="K413" si="1953">E413-E$1103</f>
        <v>-1.0722914553032492</v>
      </c>
      <c r="L413" s="6">
        <f t="shared" ref="L413" si="1954">F413-F$1103</f>
        <v>-0.55122460694735231</v>
      </c>
      <c r="M413" s="6">
        <f t="shared" ref="M413" si="1955">G413-G$1103</f>
        <v>-0.42354241308484575</v>
      </c>
      <c r="N413" s="6">
        <f t="shared" ref="N413" si="1956">H413-H$1103</f>
        <v>-0.62905971919552961</v>
      </c>
      <c r="O413" s="6">
        <f t="shared" ref="O413" si="1957">I413-I$1103</f>
        <v>-0.85673080568891891</v>
      </c>
      <c r="Q413" s="6">
        <f>K413-logHir!K413</f>
        <v>-0.31864217145155038</v>
      </c>
      <c r="R413" s="6">
        <f>L413-logHir!L413</f>
        <v>0.18596465502347392</v>
      </c>
      <c r="S413" s="6">
        <f>M413-logHir!M413</f>
        <v>0.35338444625843124</v>
      </c>
      <c r="T413" s="6">
        <f>N413-logHir!N413</f>
        <v>8.3304133068716979E-2</v>
      </c>
      <c r="U413" s="6">
        <f>O413-logHir!O413</f>
        <v>-0.17521235539934743</v>
      </c>
    </row>
    <row r="414" spans="1:21" x14ac:dyDescent="0.15">
      <c r="A414" s="1">
        <v>18</v>
      </c>
      <c r="B414" s="1" t="s">
        <v>66</v>
      </c>
      <c r="C414" s="1">
        <v>20</v>
      </c>
      <c r="D414" s="1" t="s">
        <v>153</v>
      </c>
      <c r="E414" s="4">
        <f>IF(資本ストック!E414&gt;0,LN(資本ストック!E414),0)</f>
        <v>9.8617196106737133</v>
      </c>
      <c r="F414" s="4">
        <f>IF(資本ストック!F414&gt;0,LN(資本ストック!F414),0)</f>
        <v>12.065732713300925</v>
      </c>
      <c r="G414" s="4">
        <f>IF(資本ストック!G414&gt;0,LN(資本ストック!G414),0)</f>
        <v>12.961737203522803</v>
      </c>
      <c r="H414" s="4">
        <f>IF(資本ストック!H414&gt;0,LN(資本ストック!H414),0)</f>
        <v>13.464269526868732</v>
      </c>
      <c r="I414" s="4">
        <f>IF(資本ストック!I414&gt;0,LN(資本ストック!I414),0)</f>
        <v>13.415216039498526</v>
      </c>
      <c r="K414" s="6">
        <f t="shared" ref="K414" si="1958">E414-E$1104</f>
        <v>-1.0687801619449839</v>
      </c>
      <c r="L414" s="6">
        <f t="shared" ref="L414" si="1959">F414-F$1104</f>
        <v>-0.90253429154765641</v>
      </c>
      <c r="M414" s="6">
        <f t="shared" ref="M414" si="1960">G414-G$1104</f>
        <v>-0.85921626195961132</v>
      </c>
      <c r="N414" s="6">
        <f t="shared" ref="N414" si="1961">H414-H$1104</f>
        <v>-0.74683291621907877</v>
      </c>
      <c r="O414" s="6">
        <f t="shared" ref="O414" si="1962">I414-I$1104</f>
        <v>-0.78773660199131434</v>
      </c>
      <c r="Q414" s="6">
        <f>K414-logHir!K414</f>
        <v>0.12933796968021305</v>
      </c>
      <c r="R414" s="6">
        <f>L414-logHir!L414</f>
        <v>0.42358325398606755</v>
      </c>
      <c r="S414" s="6">
        <f>M414-logHir!M414</f>
        <v>0.49823669548826288</v>
      </c>
      <c r="T414" s="6">
        <f>N414-logHir!N414</f>
        <v>0.55664258783023968</v>
      </c>
      <c r="U414" s="6">
        <f>O414-logHir!O414</f>
        <v>0.5953349825199723</v>
      </c>
    </row>
    <row r="415" spans="1:21" x14ac:dyDescent="0.15">
      <c r="A415" s="1">
        <v>18</v>
      </c>
      <c r="B415" s="1" t="s">
        <v>66</v>
      </c>
      <c r="C415" s="1">
        <v>21</v>
      </c>
      <c r="D415" s="1" t="s">
        <v>154</v>
      </c>
      <c r="E415" s="4">
        <f>IF(資本ストック!E415&gt;0,LN(資本ストック!E415),0)</f>
        <v>12.333997847255526</v>
      </c>
      <c r="F415" s="4">
        <f>IF(資本ストック!F415&gt;0,LN(資本ストック!F415),0)</f>
        <v>13.296037097060589</v>
      </c>
      <c r="G415" s="4">
        <f>IF(資本ストック!G415&gt;0,LN(資本ストック!G415),0)</f>
        <v>13.671121109821387</v>
      </c>
      <c r="H415" s="4">
        <f>IF(資本ストック!H415&gt;0,LN(資本ストック!H415),0)</f>
        <v>13.708510965531515</v>
      </c>
      <c r="I415" s="4">
        <f>IF(資本ストック!I415&gt;0,LN(資本ストック!I415),0)</f>
        <v>13.599305676133458</v>
      </c>
      <c r="K415" s="6">
        <f t="shared" ref="K415" si="1963">E415-E$1105</f>
        <v>-0.25799764276415971</v>
      </c>
      <c r="L415" s="6">
        <f t="shared" ref="L415" si="1964">F415-F$1105</f>
        <v>-0.38171628809946156</v>
      </c>
      <c r="M415" s="6">
        <f t="shared" ref="M415" si="1965">G415-G$1105</f>
        <v>-0.46775563495518568</v>
      </c>
      <c r="N415" s="6">
        <f t="shared" ref="N415" si="1966">H415-H$1105</f>
        <v>-0.84201065872039216</v>
      </c>
      <c r="O415" s="6">
        <f t="shared" ref="O415" si="1967">I415-I$1105</f>
        <v>-1.00546087185357</v>
      </c>
      <c r="Q415" s="6">
        <f>K415-logHir!K415</f>
        <v>0.58394880319407072</v>
      </c>
      <c r="R415" s="6">
        <f>L415-logHir!L415</f>
        <v>0.51665715987426353</v>
      </c>
      <c r="S415" s="6">
        <f>M415-logHir!M415</f>
        <v>0.5024390089206463</v>
      </c>
      <c r="T415" s="6">
        <f>N415-logHir!N415</f>
        <v>5.2027244959322871E-2</v>
      </c>
      <c r="U415" s="6">
        <f>O415-logHir!O415</f>
        <v>5.5217703887432634E-2</v>
      </c>
    </row>
    <row r="416" spans="1:21" x14ac:dyDescent="0.15">
      <c r="A416" s="1">
        <v>18</v>
      </c>
      <c r="B416" s="1" t="s">
        <v>17</v>
      </c>
      <c r="C416" s="1">
        <v>22</v>
      </c>
      <c r="D416" s="1" t="s">
        <v>146</v>
      </c>
      <c r="E416" s="4">
        <f>IF(資本ストック!E416&gt;0,LN(資本ストック!E416),0)</f>
        <v>11.48636094534772</v>
      </c>
      <c r="F416" s="4">
        <f>IF(資本ストック!F416&gt;0,LN(資本ストック!F416),0)</f>
        <v>12.847951137243809</v>
      </c>
      <c r="G416" s="4">
        <f>IF(資本ストック!G416&gt;0,LN(資本ストック!G416),0)</f>
        <v>13.671477106854834</v>
      </c>
      <c r="H416" s="4">
        <f>IF(資本ストック!H416&gt;0,LN(資本ストック!H416),0)</f>
        <v>14.125963729520418</v>
      </c>
      <c r="I416" s="4">
        <f>IF(資本ストック!I416&gt;0,LN(資本ストック!I416),0)</f>
        <v>14.208254520233817</v>
      </c>
      <c r="K416" s="6">
        <f t="shared" ref="K416" si="1968">E416-E$1106</f>
        <v>-0.69972503934551966</v>
      </c>
      <c r="L416" s="6">
        <f t="shared" ref="L416" si="1969">F416-F$1106</f>
        <v>-0.64116075862697031</v>
      </c>
      <c r="M416" s="6">
        <f t="shared" ref="M416" si="1970">G416-G$1106</f>
        <v>-0.72895498426544947</v>
      </c>
      <c r="N416" s="6">
        <f t="shared" ref="N416" si="1971">H416-H$1106</f>
        <v>-0.72894848175705995</v>
      </c>
      <c r="O416" s="6">
        <f t="shared" ref="O416" si="1972">I416-I$1106</f>
        <v>-0.69308172312637417</v>
      </c>
      <c r="Q416" s="6">
        <f>K416-logHir!K416</f>
        <v>0.13300472801504704</v>
      </c>
      <c r="R416" s="6">
        <f>L416-logHir!L416</f>
        <v>0.16650412124406344</v>
      </c>
      <c r="S416" s="6">
        <f>M416-logHir!M416</f>
        <v>0.11175680593003712</v>
      </c>
      <c r="T416" s="6">
        <f>N416-logHir!N416</f>
        <v>0.15618817279852948</v>
      </c>
      <c r="U416" s="6">
        <f>O416-logHir!O416</f>
        <v>4.3444532871022901E-2</v>
      </c>
    </row>
    <row r="417" spans="1:21" x14ac:dyDescent="0.15">
      <c r="A417" s="1">
        <v>18</v>
      </c>
      <c r="B417" s="1" t="s">
        <v>17</v>
      </c>
      <c r="C417" s="1">
        <v>23</v>
      </c>
      <c r="D417" s="1" t="s">
        <v>167</v>
      </c>
      <c r="E417" s="4">
        <f>IF(資本ストック!E417&gt;0,LN(資本ストック!E417),0)</f>
        <v>11.985276307668034</v>
      </c>
      <c r="F417" s="4">
        <f>IF(資本ストック!F417&gt;0,LN(資本ストック!F417),0)</f>
        <v>12.864959646603346</v>
      </c>
      <c r="G417" s="4">
        <f>IF(資本ストック!G417&gt;0,LN(資本ストック!G417),0)</f>
        <v>13.443713279087479</v>
      </c>
      <c r="H417" s="4">
        <f>IF(資本ストック!H417&gt;0,LN(資本ストック!H417),0)</f>
        <v>13.973935602795505</v>
      </c>
      <c r="I417" s="4">
        <f>IF(資本ストック!I417&gt;0,LN(資本ストック!I417),0)</f>
        <v>13.957429125217983</v>
      </c>
      <c r="K417" s="6">
        <f t="shared" ref="K417" si="1973">E417-E$1107</f>
        <v>-0.71456943546328233</v>
      </c>
      <c r="L417" s="6">
        <f t="shared" ref="L417" si="1974">F417-F$1107</f>
        <v>-0.63195004071127769</v>
      </c>
      <c r="M417" s="6">
        <f t="shared" ref="M417" si="1975">G417-G$1107</f>
        <v>-0.54997903726704678</v>
      </c>
      <c r="N417" s="6">
        <f t="shared" ref="N417" si="1976">H417-H$1107</f>
        <v>-0.61449549785874247</v>
      </c>
      <c r="O417" s="6">
        <f t="shared" ref="O417" si="1977">I417-I$1107</f>
        <v>-0.66885577714524658</v>
      </c>
      <c r="Q417" s="6">
        <f>K417-logHir!K417</f>
        <v>0.10330718622847712</v>
      </c>
      <c r="R417" s="6">
        <f>L417-logHir!L417</f>
        <v>0.18830629741447602</v>
      </c>
      <c r="S417" s="6">
        <f>M417-logHir!M417</f>
        <v>0.29907045027668921</v>
      </c>
      <c r="T417" s="6">
        <f>N417-logHir!N417</f>
        <v>0.20632562220628081</v>
      </c>
      <c r="U417" s="6">
        <f>O417-logHir!O417</f>
        <v>3.867823545809479E-2</v>
      </c>
    </row>
    <row r="418" spans="1:21" x14ac:dyDescent="0.15">
      <c r="A418" s="1">
        <v>19</v>
      </c>
      <c r="B418" s="1" t="s">
        <v>67</v>
      </c>
      <c r="C418" s="1">
        <v>1</v>
      </c>
      <c r="D418" s="1" t="s">
        <v>147</v>
      </c>
      <c r="E418" s="4">
        <f>IF(資本ストック!E418&gt;0,LN(資本ストック!E418),0)</f>
        <v>12.870784702249955</v>
      </c>
      <c r="F418" s="4">
        <f>IF(資本ストック!F418&gt;0,LN(資本ストック!F418),0)</f>
        <v>12.669985449281818</v>
      </c>
      <c r="G418" s="4">
        <f>IF(資本ストック!G418&gt;0,LN(資本ストック!G418),0)</f>
        <v>12.689959856479174</v>
      </c>
      <c r="H418" s="4">
        <f>IF(資本ストック!H418&gt;0,LN(資本ストック!H418),0)</f>
        <v>12.921928403133832</v>
      </c>
      <c r="I418" s="4">
        <f>IF(資本ストック!I418&gt;0,LN(資本ストック!I418),0)</f>
        <v>12.990879351412071</v>
      </c>
      <c r="K418" s="6">
        <f t="shared" ref="K418" si="1978">E418-E$1085</f>
        <v>-0.54236400616767533</v>
      </c>
      <c r="L418" s="6">
        <f t="shared" ref="L418" si="1979">F418-F$1085</f>
        <v>-0.96860027180477104</v>
      </c>
      <c r="M418" s="6">
        <f t="shared" ref="M418" si="1980">G418-G$1085</f>
        <v>-1.2968866346510897</v>
      </c>
      <c r="N418" s="6">
        <f t="shared" ref="N418" si="1981">H418-H$1085</f>
        <v>-1.2639826453455321</v>
      </c>
      <c r="O418" s="6">
        <f t="shared" ref="O418" si="1982">I418-I$1085</f>
        <v>-1.2103167001129105</v>
      </c>
      <c r="Q418" s="6">
        <f>K418-logHir!K418</f>
        <v>-1.7915874629361284E-2</v>
      </c>
      <c r="R418" s="6">
        <f>L418-logHir!L418</f>
        <v>-0.52616815223312408</v>
      </c>
      <c r="S418" s="6">
        <f>M418-logHir!M418</f>
        <v>-0.83480824541437748</v>
      </c>
      <c r="T418" s="6">
        <f>N418-logHir!N418</f>
        <v>-0.87645558285855074</v>
      </c>
      <c r="U418" s="6">
        <f>O418-logHir!O418</f>
        <v>-0.80323320224628603</v>
      </c>
    </row>
    <row r="419" spans="1:21" x14ac:dyDescent="0.15">
      <c r="A419" s="1">
        <v>19</v>
      </c>
      <c r="B419" s="1" t="s">
        <v>67</v>
      </c>
      <c r="C419" s="1">
        <v>2</v>
      </c>
      <c r="D419" s="1" t="s">
        <v>148</v>
      </c>
      <c r="E419" s="4">
        <f>IF(資本ストック!E419&gt;0,LN(資本ストック!E419),0)</f>
        <v>9.1040066324908526</v>
      </c>
      <c r="F419" s="4">
        <f>IF(資本ストック!F419&gt;0,LN(資本ストック!F419),0)</f>
        <v>9.5140001513670178</v>
      </c>
      <c r="G419" s="4">
        <f>IF(資本ストック!G419&gt;0,LN(資本ストック!G419),0)</f>
        <v>9.6923966220038409</v>
      </c>
      <c r="H419" s="4">
        <f>IF(資本ストック!H419&gt;0,LN(資本ストック!H419),0)</f>
        <v>9.9468813667925531</v>
      </c>
      <c r="I419" s="4">
        <f>IF(資本ストック!I419&gt;0,LN(資本ストック!I419),0)</f>
        <v>9.5616945678825864</v>
      </c>
      <c r="K419" s="6">
        <f t="shared" ref="K419" si="1983">E419-E$1086</f>
        <v>-0.84110859474490063</v>
      </c>
      <c r="L419" s="6">
        <f t="shared" ref="L419" si="1984">F419-F$1086</f>
        <v>-0.60057942464978353</v>
      </c>
      <c r="M419" s="6">
        <f t="shared" ref="M419" si="1985">G419-G$1086</f>
        <v>-0.51377775239212831</v>
      </c>
      <c r="N419" s="6">
        <f t="shared" ref="N419" si="1986">H419-H$1086</f>
        <v>-0.24486175253893627</v>
      </c>
      <c r="O419" s="6">
        <f t="shared" ref="O419" si="1987">I419-I$1086</f>
        <v>-0.49319559056637985</v>
      </c>
      <c r="Q419" s="6">
        <f>K419-logHir!K419</f>
        <v>-2.4892406161667324E-2</v>
      </c>
      <c r="R419" s="6">
        <f>L419-logHir!L419</f>
        <v>-0.22528388793683973</v>
      </c>
      <c r="S419" s="6">
        <f>M419-logHir!M419</f>
        <v>-0.24618161852012932</v>
      </c>
      <c r="T419" s="6">
        <f>N419-logHir!N419</f>
        <v>5.6067085979332631E-2</v>
      </c>
      <c r="U419" s="6">
        <f>O419-logHir!O419</f>
        <v>-0.37145758359531111</v>
      </c>
    </row>
    <row r="420" spans="1:21" x14ac:dyDescent="0.15">
      <c r="A420" s="1">
        <v>19</v>
      </c>
      <c r="B420" s="1" t="s">
        <v>117</v>
      </c>
      <c r="C420" s="1">
        <v>3</v>
      </c>
      <c r="D420" s="1" t="s">
        <v>155</v>
      </c>
      <c r="E420" s="4">
        <f>IF(資本ストック!E420&gt;0,LN(資本ストック!E420),0)</f>
        <v>10.142006133670753</v>
      </c>
      <c r="F420" s="4">
        <f>IF(資本ストック!F420&gt;0,LN(資本ストック!F420),0)</f>
        <v>10.662291609352247</v>
      </c>
      <c r="G420" s="4">
        <f>IF(資本ストック!G420&gt;0,LN(資本ストック!G420),0)</f>
        <v>11.589239273126422</v>
      </c>
      <c r="H420" s="4">
        <f>IF(資本ストック!H420&gt;0,LN(資本ストック!H420),0)</f>
        <v>12.143791736301441</v>
      </c>
      <c r="I420" s="4">
        <f>IF(資本ストック!I420&gt;0,LN(資本ストック!I420),0)</f>
        <v>12.130239883076587</v>
      </c>
      <c r="K420" s="6">
        <f t="shared" ref="K420" si="1988">E420-E$1087</f>
        <v>-0.86320478372254783</v>
      </c>
      <c r="L420" s="6">
        <f t="shared" ref="L420" si="1989">F420-F$1087</f>
        <v>-0.93639265681168204</v>
      </c>
      <c r="M420" s="6">
        <f t="shared" ref="M420" si="1990">G420-G$1087</f>
        <v>-0.54493585783965059</v>
      </c>
      <c r="N420" s="6">
        <f t="shared" ref="N420" si="1991">H420-H$1087</f>
        <v>-0.35152374509407736</v>
      </c>
      <c r="O420" s="6">
        <f t="shared" ref="O420" si="1992">I420-I$1087</f>
        <v>-0.39789824848321587</v>
      </c>
      <c r="Q420" s="6">
        <f>K420-logHir!K420</f>
        <v>0.1720934199570614</v>
      </c>
      <c r="R420" s="6">
        <f>L420-logHir!L420</f>
        <v>0.13888817259772424</v>
      </c>
      <c r="S420" s="6">
        <f>M420-logHir!M420</f>
        <v>0.38997210142701277</v>
      </c>
      <c r="T420" s="6">
        <f>N420-logHir!N420</f>
        <v>0.36254196776801884</v>
      </c>
      <c r="U420" s="6">
        <f>O420-logHir!O420</f>
        <v>0.26735331490495184</v>
      </c>
    </row>
    <row r="421" spans="1:21" x14ac:dyDescent="0.15">
      <c r="A421" s="1">
        <v>19</v>
      </c>
      <c r="B421" s="1" t="s">
        <v>117</v>
      </c>
      <c r="C421" s="1">
        <v>4</v>
      </c>
      <c r="D421" s="1" t="s">
        <v>156</v>
      </c>
      <c r="E421" s="4">
        <f>IF(資本ストック!E421&gt;0,LN(資本ストック!E421),0)</f>
        <v>10.278221560075121</v>
      </c>
      <c r="F421" s="4">
        <f>IF(資本ストック!F421&gt;0,LN(資本ストック!F421),0)</f>
        <v>10.516200512612414</v>
      </c>
      <c r="G421" s="4">
        <f>IF(資本ストック!G421&gt;0,LN(資本ストック!G421),0)</f>
        <v>10.666467904887913</v>
      </c>
      <c r="H421" s="4">
        <f>IF(資本ストック!H421&gt;0,LN(資本ストック!H421),0)</f>
        <v>10.754113104552477</v>
      </c>
      <c r="I421" s="4">
        <f>IF(資本ストック!I421&gt;0,LN(資本ストック!I421),0)</f>
        <v>10.804919227872103</v>
      </c>
      <c r="K421" s="6">
        <f t="shared" ref="K421" si="1993">E421-E$1088</f>
        <v>-0.42928501833286425</v>
      </c>
      <c r="L421" s="6">
        <f t="shared" ref="L421" si="1994">F421-F$1088</f>
        <v>-0.6521762092330281</v>
      </c>
      <c r="M421" s="6">
        <f t="shared" ref="M421" si="1995">G421-G$1088</f>
        <v>-0.79527225607345287</v>
      </c>
      <c r="N421" s="6">
        <f t="shared" ref="N421" si="1996">H421-H$1088</f>
        <v>-0.76704903086272758</v>
      </c>
      <c r="O421" s="6">
        <f t="shared" ref="O421" si="1997">I421-I$1088</f>
        <v>-0.54166216134588652</v>
      </c>
      <c r="Q421" s="6">
        <f>K421-logHir!K421</f>
        <v>-0.50188764895800198</v>
      </c>
      <c r="R421" s="6">
        <f>L421-logHir!L421</f>
        <v>-0.24875383909161464</v>
      </c>
      <c r="S421" s="6">
        <f>M421-logHir!M421</f>
        <v>0.11730152086919787</v>
      </c>
      <c r="T421" s="6">
        <f>N421-logHir!N421</f>
        <v>4.9022582683905469E-2</v>
      </c>
      <c r="U421" s="6">
        <f>O421-logHir!O421</f>
        <v>0.14483092657228447</v>
      </c>
    </row>
    <row r="422" spans="1:21" x14ac:dyDescent="0.15">
      <c r="A422" s="1">
        <v>19</v>
      </c>
      <c r="B422" s="1" t="s">
        <v>117</v>
      </c>
      <c r="C422" s="1">
        <v>5</v>
      </c>
      <c r="D422" s="1" t="s">
        <v>157</v>
      </c>
      <c r="E422" s="4">
        <f>IF(資本ストック!E422&gt;0,LN(資本ストック!E422),0)</f>
        <v>8.1328074175255534</v>
      </c>
      <c r="F422" s="4">
        <f>IF(資本ストック!F422&gt;0,LN(資本ストック!F422),0)</f>
        <v>8.7053356051838069</v>
      </c>
      <c r="G422" s="4">
        <f>IF(資本ストック!G422&gt;0,LN(資本ストック!G422),0)</f>
        <v>9.2683015217447942</v>
      </c>
      <c r="H422" s="4">
        <f>IF(資本ストック!H422&gt;0,LN(資本ストック!H422),0)</f>
        <v>9.6758877699575336</v>
      </c>
      <c r="I422" s="4">
        <f>IF(資本ストック!I422&gt;0,LN(資本ストック!I422),0)</f>
        <v>9.4781415148647152</v>
      </c>
      <c r="K422" s="6">
        <f t="shared" ref="K422" si="1998">E422-E$1089</f>
        <v>-2.0456256293597495</v>
      </c>
      <c r="L422" s="6">
        <f t="shared" ref="L422" si="1999">F422-F$1089</f>
        <v>-1.8571201234890928</v>
      </c>
      <c r="M422" s="6">
        <f t="shared" ref="M422" si="2000">G422-G$1089</f>
        <v>-1.7371666432938522</v>
      </c>
      <c r="N422" s="6">
        <f t="shared" ref="N422" si="2001">H422-H$1089</f>
        <v>-1.6334352063274142</v>
      </c>
      <c r="O422" s="6">
        <f t="shared" ref="O422" si="2002">I422-I$1089</f>
        <v>-1.8725776734439954</v>
      </c>
      <c r="Q422" s="6">
        <f>K422-logHir!K422</f>
        <v>-1.278595249994595</v>
      </c>
      <c r="R422" s="6">
        <f>L422-logHir!L422</f>
        <v>-0.98625257226468221</v>
      </c>
      <c r="S422" s="6">
        <f>M422-logHir!M422</f>
        <v>-0.9274711902053685</v>
      </c>
      <c r="T422" s="6">
        <f>N422-logHir!N422</f>
        <v>-0.8888585463565537</v>
      </c>
      <c r="U422" s="6">
        <f>O422-logHir!O422</f>
        <v>-0.9762496215027987</v>
      </c>
    </row>
    <row r="423" spans="1:21" x14ac:dyDescent="0.15">
      <c r="A423" s="1">
        <v>19</v>
      </c>
      <c r="B423" s="1" t="s">
        <v>117</v>
      </c>
      <c r="C423" s="1">
        <v>6</v>
      </c>
      <c r="D423" s="1" t="s">
        <v>49</v>
      </c>
      <c r="E423" s="4">
        <f>IF(資本ストック!E423&gt;0,LN(資本ストック!E423),0)</f>
        <v>6.8863830559812742</v>
      </c>
      <c r="F423" s="4">
        <f>IF(資本ストック!F423&gt;0,LN(資本ストック!F423),0)</f>
        <v>8.2132910244546373</v>
      </c>
      <c r="G423" s="4">
        <f>IF(資本ストック!G423&gt;0,LN(資本ストック!G423),0)</f>
        <v>9.807278888933249</v>
      </c>
      <c r="H423" s="4">
        <f>IF(資本ストック!H423&gt;0,LN(資本ストック!H423),0)</f>
        <v>9.7263637172508073</v>
      </c>
      <c r="I423" s="4">
        <f>IF(資本ストック!I423&gt;0,LN(資本ストック!I423),0)</f>
        <v>11.03694571454403</v>
      </c>
      <c r="K423" s="6">
        <f t="shared" ref="K423" si="2003">E423-E$1090</f>
        <v>-4.1928228517468993</v>
      </c>
      <c r="L423" s="6">
        <f t="shared" ref="L423" si="2004">F423-F$1090</f>
        <v>-3.1814578932672486</v>
      </c>
      <c r="M423" s="6">
        <f t="shared" ref="M423" si="2005">G423-G$1090</f>
        <v>-1.968166407363503</v>
      </c>
      <c r="N423" s="6">
        <f t="shared" ref="N423" si="2006">H423-H$1090</f>
        <v>-2.3068124826860803</v>
      </c>
      <c r="O423" s="6">
        <f t="shared" ref="O423" si="2007">I423-I$1090</f>
        <v>-1.2501890359703207</v>
      </c>
      <c r="Q423" s="6">
        <f>K423-logHir!K423</f>
        <v>-0.87696981818045661</v>
      </c>
      <c r="R423" s="6">
        <f>L423-logHir!L423</f>
        <v>-0.4874519218053539</v>
      </c>
      <c r="S423" s="6">
        <f>M423-logHir!M423</f>
        <v>-0.21482967625487071</v>
      </c>
      <c r="T423" s="6">
        <f>N423-logHir!N423</f>
        <v>-0.99138311703433235</v>
      </c>
      <c r="U423" s="6">
        <f>O423-logHir!O423</f>
        <v>-0.41765974410816398</v>
      </c>
    </row>
    <row r="424" spans="1:21" x14ac:dyDescent="0.15">
      <c r="A424" s="1">
        <v>19</v>
      </c>
      <c r="B424" s="1" t="s">
        <v>117</v>
      </c>
      <c r="C424" s="1">
        <v>7</v>
      </c>
      <c r="D424" s="1" t="s">
        <v>158</v>
      </c>
      <c r="E424" s="4">
        <f>IF(資本ストック!E424&gt;0,LN(資本ストック!E424),0)</f>
        <v>7.6428832234888047</v>
      </c>
      <c r="F424" s="4">
        <f>IF(資本ストック!F424&gt;0,LN(資本ストック!F424),0)</f>
        <v>6.7322949172088711</v>
      </c>
      <c r="G424" s="4">
        <f>IF(資本ストック!G424&gt;0,LN(資本ストック!G424),0)</f>
        <v>6.0955020112753138</v>
      </c>
      <c r="H424" s="4">
        <f>IF(資本ストック!H424&gt;0,LN(資本ストック!H424),0)</f>
        <v>6.1569384645364984</v>
      </c>
      <c r="I424" s="4">
        <f>IF(資本ストック!I424&gt;0,LN(資本ストック!I424),0)</f>
        <v>5.9714300691766233</v>
      </c>
      <c r="K424" s="6">
        <f t="shared" ref="K424" si="2008">E424-E$1091</f>
        <v>-1.6357559128831545</v>
      </c>
      <c r="L424" s="6">
        <f t="shared" ref="L424" si="2009">F424-F$1091</f>
        <v>-3.2690681367955277</v>
      </c>
      <c r="M424" s="6">
        <f t="shared" ref="M424" si="2010">G424-G$1091</f>
        <v>-3.8770381515271337</v>
      </c>
      <c r="N424" s="6">
        <f t="shared" ref="N424" si="2011">H424-H$1091</f>
        <v>-4.3308900509845323</v>
      </c>
      <c r="O424" s="6">
        <f t="shared" ref="O424" si="2012">I424-I$1091</f>
        <v>-4.5576165198935321</v>
      </c>
      <c r="Q424" s="6">
        <f>K424-logHir!K424</f>
        <v>0.61896271728553298</v>
      </c>
      <c r="R424" s="6">
        <f>L424-logHir!L424</f>
        <v>0.41778402416873028</v>
      </c>
      <c r="S424" s="6">
        <f>M424-logHir!M424</f>
        <v>-1.2377567129304854</v>
      </c>
      <c r="T424" s="6">
        <f>N424-logHir!N424</f>
        <v>-1.3864923993304843</v>
      </c>
      <c r="U424" s="6">
        <f>O424-logHir!O424</f>
        <v>-2.4904877412414281</v>
      </c>
    </row>
    <row r="425" spans="1:21" x14ac:dyDescent="0.15">
      <c r="A425" s="1">
        <v>19</v>
      </c>
      <c r="B425" s="1" t="s">
        <v>117</v>
      </c>
      <c r="C425" s="1">
        <v>8</v>
      </c>
      <c r="D425" s="1" t="s">
        <v>159</v>
      </c>
      <c r="E425" s="4">
        <f>IF(資本ストック!E425&gt;0,LN(資本ストック!E425),0)</f>
        <v>9.6452046418401078</v>
      </c>
      <c r="F425" s="4">
        <f>IF(資本ストック!F425&gt;0,LN(資本ストック!F425),0)</f>
        <v>9.8912196251542088</v>
      </c>
      <c r="G425" s="4">
        <f>IF(資本ストック!G425&gt;0,LN(資本ストック!G425),0)</f>
        <v>10.173469169191414</v>
      </c>
      <c r="H425" s="4">
        <f>IF(資本ストック!H425&gt;0,LN(資本ストック!H425),0)</f>
        <v>10.119169025470516</v>
      </c>
      <c r="I425" s="4">
        <f>IF(資本ストック!I425&gt;0,LN(資本ストック!I425),0)</f>
        <v>10.363799853031225</v>
      </c>
      <c r="K425" s="6">
        <f t="shared" ref="K425" si="2013">E425-E$1092</f>
        <v>-1.1382793322359213</v>
      </c>
      <c r="L425" s="6">
        <f t="shared" ref="L425" si="2014">F425-F$1092</f>
        <v>-1.1439338989364032</v>
      </c>
      <c r="M425" s="6">
        <f t="shared" ref="M425" si="2015">G425-G$1092</f>
        <v>-1.1279783870485431</v>
      </c>
      <c r="N425" s="6">
        <f t="shared" ref="N425" si="2016">H425-H$1092</f>
        <v>-1.2383795312295689</v>
      </c>
      <c r="O425" s="6">
        <f t="shared" ref="O425" si="2017">I425-I$1092</f>
        <v>-0.94088198291021818</v>
      </c>
      <c r="Q425" s="6">
        <f>K425-logHir!K425</f>
        <v>-0.26976295858191079</v>
      </c>
      <c r="R425" s="6">
        <f>L425-logHir!L425</f>
        <v>-0.12156787982192796</v>
      </c>
      <c r="S425" s="6">
        <f>M425-logHir!M425</f>
        <v>-0.18007263135313067</v>
      </c>
      <c r="T425" s="6">
        <f>N425-logHir!N425</f>
        <v>-0.45228621618936238</v>
      </c>
      <c r="U425" s="6">
        <f>O425-logHir!O425</f>
        <v>-2.6797039160660674E-2</v>
      </c>
    </row>
    <row r="426" spans="1:21" x14ac:dyDescent="0.15">
      <c r="A426" s="1">
        <v>19</v>
      </c>
      <c r="B426" s="1" t="s">
        <v>117</v>
      </c>
      <c r="C426" s="1">
        <v>9</v>
      </c>
      <c r="D426" s="1" t="s">
        <v>160</v>
      </c>
      <c r="E426" s="4">
        <f>IF(資本ストック!E426&gt;0,LN(資本ストック!E426),0)</f>
        <v>8.4415904098634282</v>
      </c>
      <c r="F426" s="4">
        <f>IF(資本ストック!F426&gt;0,LN(資本ストック!F426),0)</f>
        <v>9.2288855218973325</v>
      </c>
      <c r="G426" s="4">
        <f>IF(資本ストック!G426&gt;0,LN(資本ストック!G426),0)</f>
        <v>10.412668191603649</v>
      </c>
      <c r="H426" s="4">
        <f>IF(資本ストック!H426&gt;0,LN(資本ストック!H426),0)</f>
        <v>10.553444614276247</v>
      </c>
      <c r="I426" s="4">
        <f>IF(資本ストック!I426&gt;0,LN(資本ストック!I426),0)</f>
        <v>10.651397406493768</v>
      </c>
      <c r="K426" s="6">
        <f t="shared" ref="K426" si="2018">E426-E$1093</f>
        <v>-2.8152177498443081</v>
      </c>
      <c r="L426" s="6">
        <f t="shared" ref="L426" si="2019">F426-F$1093</f>
        <v>-2.6137858640784231</v>
      </c>
      <c r="M426" s="6">
        <f t="shared" ref="M426" si="2020">G426-G$1093</f>
        <v>-1.7405166606498277</v>
      </c>
      <c r="N426" s="6">
        <f t="shared" ref="N426" si="2021">H426-H$1093</f>
        <v>-1.6869605361279802</v>
      </c>
      <c r="O426" s="6">
        <f t="shared" ref="O426" si="2022">I426-I$1093</f>
        <v>-1.6795387390149923</v>
      </c>
      <c r="Q426" s="6">
        <f>K426-logHir!K426</f>
        <v>-1.0183142467974466</v>
      </c>
      <c r="R426" s="6">
        <f>L426-logHir!L426</f>
        <v>-1.3956035142523824</v>
      </c>
      <c r="S426" s="6">
        <f>M426-logHir!M426</f>
        <v>-1.0594818754364947</v>
      </c>
      <c r="T426" s="6">
        <f>N426-logHir!N426</f>
        <v>-0.95990944885707741</v>
      </c>
      <c r="U426" s="6">
        <f>O426-logHir!O426</f>
        <v>-0.96962400554875749</v>
      </c>
    </row>
    <row r="427" spans="1:21" x14ac:dyDescent="0.15">
      <c r="A427" s="1">
        <v>19</v>
      </c>
      <c r="B427" s="1" t="s">
        <v>117</v>
      </c>
      <c r="C427" s="1">
        <v>10</v>
      </c>
      <c r="D427" s="1" t="s">
        <v>161</v>
      </c>
      <c r="E427" s="4">
        <f>IF(資本ストック!E427&gt;0,LN(資本ストック!E427),0)</f>
        <v>8.8501192697211799</v>
      </c>
      <c r="F427" s="4">
        <f>IF(資本ストック!F427&gt;0,LN(資本ストック!F427),0)</f>
        <v>9.6045939617397895</v>
      </c>
      <c r="G427" s="4">
        <f>IF(資本ストック!G427&gt;0,LN(資本ストック!G427),0)</f>
        <v>10.371238165049483</v>
      </c>
      <c r="H427" s="4">
        <f>IF(資本ストック!H427&gt;0,LN(資本ストック!H427),0)</f>
        <v>10.475997653531403</v>
      </c>
      <c r="I427" s="4">
        <f>IF(資本ストック!I427&gt;0,LN(資本ストック!I427),0)</f>
        <v>10.48136825737105</v>
      </c>
      <c r="K427" s="6">
        <f t="shared" ref="K427" si="2023">E427-E$1094</f>
        <v>-1.3912007082257531</v>
      </c>
      <c r="L427" s="6">
        <f t="shared" ref="L427" si="2024">F427-F$1094</f>
        <v>-1.0067378602445149</v>
      </c>
      <c r="M427" s="6">
        <f t="shared" ref="M427" si="2025">G427-G$1094</f>
        <v>-0.69373547787546741</v>
      </c>
      <c r="N427" s="6">
        <f t="shared" ref="N427" si="2026">H427-H$1094</f>
        <v>-0.85667083596275972</v>
      </c>
      <c r="O427" s="6">
        <f t="shared" ref="O427" si="2027">I427-I$1094</f>
        <v>-0.85474208056948875</v>
      </c>
      <c r="Q427" s="6">
        <f>K427-logHir!K427</f>
        <v>-0.45124312820706969</v>
      </c>
      <c r="R427" s="6">
        <f>L427-logHir!L427</f>
        <v>5.9852857444873564E-2</v>
      </c>
      <c r="S427" s="6">
        <f>M427-logHir!M427</f>
        <v>0.14111990196664514</v>
      </c>
      <c r="T427" s="6">
        <f>N427-logHir!N427</f>
        <v>-0.1282697607402401</v>
      </c>
      <c r="U427" s="6">
        <f>O427-logHir!O427</f>
        <v>-4.7307945087680991E-2</v>
      </c>
    </row>
    <row r="428" spans="1:21" x14ac:dyDescent="0.15">
      <c r="A428" s="1">
        <v>19</v>
      </c>
      <c r="B428" s="1" t="s">
        <v>117</v>
      </c>
      <c r="C428" s="1">
        <v>11</v>
      </c>
      <c r="D428" s="1" t="s">
        <v>162</v>
      </c>
      <c r="E428" s="4">
        <f>IF(資本ストック!E428&gt;0,LN(資本ストック!E428),0)</f>
        <v>9.6735389989227389</v>
      </c>
      <c r="F428" s="4">
        <f>IF(資本ストック!F428&gt;0,LN(資本ストック!F428),0)</f>
        <v>10.552964993620051</v>
      </c>
      <c r="G428" s="4">
        <f>IF(資本ストック!G428&gt;0,LN(資本ストック!G428),0)</f>
        <v>12.167180195249291</v>
      </c>
      <c r="H428" s="4">
        <f>IF(資本ストック!H428&gt;0,LN(資本ストック!H428),0)</f>
        <v>12.63754317824908</v>
      </c>
      <c r="I428" s="4">
        <f>IF(資本ストック!I428&gt;0,LN(資本ストック!I428),0)</f>
        <v>12.825722414448895</v>
      </c>
      <c r="K428" s="6">
        <f t="shared" ref="K428" si="2028">E428-E$1095</f>
        <v>-1.1426616120556261</v>
      </c>
      <c r="L428" s="6">
        <f t="shared" ref="L428" si="2029">F428-F$1095</f>
        <v>-0.66479330428349215</v>
      </c>
      <c r="M428" s="6">
        <f t="shared" ref="M428" si="2030">G428-G$1095</f>
        <v>0.24055086526034053</v>
      </c>
      <c r="N428" s="6">
        <f t="shared" ref="N428" si="2031">H428-H$1095</f>
        <v>0.29362809345990293</v>
      </c>
      <c r="O428" s="6">
        <f t="shared" ref="O428" si="2032">I428-I$1095</f>
        <v>0.31897421675122928</v>
      </c>
      <c r="Q428" s="6">
        <f>K428-logHir!K428</f>
        <v>-0.33521515513498912</v>
      </c>
      <c r="R428" s="6">
        <f>L428-logHir!L428</f>
        <v>-0.11983356317090887</v>
      </c>
      <c r="S428" s="6">
        <f>M428-logHir!M428</f>
        <v>0.49908289368577741</v>
      </c>
      <c r="T428" s="6">
        <f>N428-logHir!N428</f>
        <v>0.19393095132197047</v>
      </c>
      <c r="U428" s="6">
        <f>O428-logHir!O428</f>
        <v>0.25357687832426024</v>
      </c>
    </row>
    <row r="429" spans="1:21" x14ac:dyDescent="0.15">
      <c r="A429" s="1">
        <v>19</v>
      </c>
      <c r="B429" s="1" t="s">
        <v>117</v>
      </c>
      <c r="C429" s="1">
        <v>12</v>
      </c>
      <c r="D429" s="1" t="s">
        <v>163</v>
      </c>
      <c r="E429" s="4">
        <f>IF(資本ストック!E429&gt;0,LN(資本ストック!E429),0)</f>
        <v>9.5019059335017815</v>
      </c>
      <c r="F429" s="4">
        <f>IF(資本ストック!F429&gt;0,LN(資本ストック!F429),0)</f>
        <v>11.143482931147068</v>
      </c>
      <c r="G429" s="4">
        <f>IF(資本ストック!G429&gt;0,LN(資本ストック!G429),0)</f>
        <v>13.047038821048943</v>
      </c>
      <c r="H429" s="4">
        <f>IF(資本ストック!H429&gt;0,LN(資本ストック!H429),0)</f>
        <v>13.459792738625982</v>
      </c>
      <c r="I429" s="4">
        <f>IF(資本ストック!I429&gt;0,LN(資本ストック!I429),0)</f>
        <v>13.515332477306725</v>
      </c>
      <c r="K429" s="6">
        <f t="shared" ref="K429" si="2033">E429-E$1096</f>
        <v>-0.62934070491523109</v>
      </c>
      <c r="L429" s="6">
        <f t="shared" ref="L429" si="2034">F429-F$1096</f>
        <v>0.12224457795857546</v>
      </c>
      <c r="M429" s="6">
        <f t="shared" ref="M429" si="2035">G429-G$1096</f>
        <v>0.5620832075665767</v>
      </c>
      <c r="N429" s="6">
        <f t="shared" ref="N429" si="2036">H429-H$1096</f>
        <v>0.31241168503651906</v>
      </c>
      <c r="O429" s="6">
        <f t="shared" ref="O429" si="2037">I429-I$1096</f>
        <v>0.14815037181212176</v>
      </c>
      <c r="Q429" s="6">
        <f>K429-logHir!K429</f>
        <v>-0.5116433121825974</v>
      </c>
      <c r="R429" s="6">
        <f>L429-logHir!L429</f>
        <v>0.15631053077588675</v>
      </c>
      <c r="S429" s="6">
        <f>M429-logHir!M429</f>
        <v>0.47773571291804728</v>
      </c>
      <c r="T429" s="6">
        <f>N429-logHir!N429</f>
        <v>0.3873121200542613</v>
      </c>
      <c r="U429" s="6">
        <f>O429-logHir!O429</f>
        <v>0.19790472504077705</v>
      </c>
    </row>
    <row r="430" spans="1:21" x14ac:dyDescent="0.15">
      <c r="A430" s="1">
        <v>19</v>
      </c>
      <c r="B430" s="1" t="s">
        <v>117</v>
      </c>
      <c r="C430" s="1">
        <v>13</v>
      </c>
      <c r="D430" s="1" t="s">
        <v>164</v>
      </c>
      <c r="E430" s="4">
        <f>IF(資本ストック!E430&gt;0,LN(資本ストック!E430),0)</f>
        <v>8.673448950793329</v>
      </c>
      <c r="F430" s="4">
        <f>IF(資本ストック!F430&gt;0,LN(資本ストック!F430),0)</f>
        <v>10.17834165385856</v>
      </c>
      <c r="G430" s="4">
        <f>IF(資本ストック!G430&gt;0,LN(資本ストック!G430),0)</f>
        <v>10.810790381919265</v>
      </c>
      <c r="H430" s="4">
        <f>IF(資本ストック!H430&gt;0,LN(資本ストック!H430),0)</f>
        <v>11.147802420945853</v>
      </c>
      <c r="I430" s="4">
        <f>IF(資本ストック!I430&gt;0,LN(資本ストック!I430),0)</f>
        <v>11.29644650113997</v>
      </c>
      <c r="K430" s="6">
        <f t="shared" ref="K430" si="2038">E430-E$1097</f>
        <v>-0.95728675651813688</v>
      </c>
      <c r="L430" s="6">
        <f t="shared" ref="L430" si="2039">F430-F$1097</f>
        <v>-0.86415593728072615</v>
      </c>
      <c r="M430" s="6">
        <f t="shared" ref="M430" si="2040">G430-G$1097</f>
        <v>-0.82207855524993079</v>
      </c>
      <c r="N430" s="6">
        <f t="shared" ref="N430" si="2041">H430-H$1097</f>
        <v>-0.83489824642657062</v>
      </c>
      <c r="O430" s="6">
        <f t="shared" ref="O430" si="2042">I430-I$1097</f>
        <v>-0.86914548423476923</v>
      </c>
      <c r="Q430" s="6">
        <f>K430-logHir!K430</f>
        <v>0.2112367680778906</v>
      </c>
      <c r="R430" s="6">
        <f>L430-logHir!L430</f>
        <v>-0.13699913970726385</v>
      </c>
      <c r="S430" s="6">
        <f>M430-logHir!M430</f>
        <v>-0.14849635421401075</v>
      </c>
      <c r="T430" s="6">
        <f>N430-logHir!N430</f>
        <v>-0.28062316479511473</v>
      </c>
      <c r="U430" s="6">
        <f>O430-logHir!O430</f>
        <v>-7.8000000799441693E-2</v>
      </c>
    </row>
    <row r="431" spans="1:21" x14ac:dyDescent="0.15">
      <c r="A431" s="1">
        <v>19</v>
      </c>
      <c r="B431" s="1" t="s">
        <v>117</v>
      </c>
      <c r="C431" s="1">
        <v>14</v>
      </c>
      <c r="D431" s="1" t="s">
        <v>165</v>
      </c>
      <c r="E431" s="4">
        <f>IF(資本ストック!E431&gt;0,LN(資本ストック!E431),0)</f>
        <v>8.3555660056609256</v>
      </c>
      <c r="F431" s="4">
        <f>IF(資本ストック!F431&gt;0,LN(資本ストック!F431),0)</f>
        <v>9.9275221478569762</v>
      </c>
      <c r="G431" s="4">
        <f>IF(資本ストック!G431&gt;0,LN(資本ストック!G431),0)</f>
        <v>11.082880885058232</v>
      </c>
      <c r="H431" s="4">
        <f>IF(資本ストック!H431&gt;0,LN(資本ストック!H431),0)</f>
        <v>11.512023557775633</v>
      </c>
      <c r="I431" s="4">
        <f>IF(資本ストック!I431&gt;0,LN(資本ストック!I431),0)</f>
        <v>11.861958201763535</v>
      </c>
      <c r="K431" s="6">
        <f t="shared" ref="K431" si="2043">E431-E$1098</f>
        <v>2.0213212163384009</v>
      </c>
      <c r="L431" s="6">
        <f t="shared" ref="L431" si="2044">F431-F$1098</f>
        <v>1.5505515839525899</v>
      </c>
      <c r="M431" s="6">
        <f t="shared" ref="M431" si="2045">G431-G$1098</f>
        <v>1.6864591405941916</v>
      </c>
      <c r="N431" s="6">
        <f t="shared" ref="N431" si="2046">H431-H$1098</f>
        <v>1.6048340599343103</v>
      </c>
      <c r="O431" s="6">
        <f t="shared" ref="O431" si="2047">I431-I$1098</f>
        <v>1.7222285555095649</v>
      </c>
      <c r="Q431" s="6">
        <f>K431-logHir!K431</f>
        <v>0.87074510035300534</v>
      </c>
      <c r="R431" s="6">
        <f>L431-logHir!L431</f>
        <v>0.22771768438990314</v>
      </c>
      <c r="S431" s="6">
        <f>M431-logHir!M431</f>
        <v>0.74915184029206117</v>
      </c>
      <c r="T431" s="6">
        <f>N431-logHir!N431</f>
        <v>0.60403922546966449</v>
      </c>
      <c r="U431" s="6">
        <f>O431-logHir!O431</f>
        <v>0.80698059803607514</v>
      </c>
    </row>
    <row r="432" spans="1:21" x14ac:dyDescent="0.15">
      <c r="A432" s="1">
        <v>19</v>
      </c>
      <c r="B432" s="1" t="s">
        <v>117</v>
      </c>
      <c r="C432" s="1">
        <v>15</v>
      </c>
      <c r="D432" s="1" t="s">
        <v>166</v>
      </c>
      <c r="E432" s="4">
        <f>IF(資本ストック!E432&gt;0,LN(資本ストック!E432),0)</f>
        <v>10.629810702855165</v>
      </c>
      <c r="F432" s="4">
        <f>IF(資本ストック!F432&gt;0,LN(資本ストック!F432),0)</f>
        <v>11.01139134060527</v>
      </c>
      <c r="G432" s="4">
        <f>IF(資本ストック!G432&gt;0,LN(資本ストック!G432),0)</f>
        <v>11.812645614288465</v>
      </c>
      <c r="H432" s="4">
        <f>IF(資本ストック!H432&gt;0,LN(資本ストック!H432),0)</f>
        <v>12.094218466593471</v>
      </c>
      <c r="I432" s="4">
        <f>IF(資本ストック!I432&gt;0,LN(資本ストック!I432),0)</f>
        <v>12.076054613176959</v>
      </c>
      <c r="K432" s="6">
        <f t="shared" ref="K432" si="2048">E432-E$1099</f>
        <v>-0.42265361102788113</v>
      </c>
      <c r="L432" s="6">
        <f t="shared" ref="L432" si="2049">F432-F$1099</f>
        <v>-0.68252967336070469</v>
      </c>
      <c r="M432" s="6">
        <f t="shared" ref="M432" si="2050">G432-G$1099</f>
        <v>-0.48559240985606955</v>
      </c>
      <c r="N432" s="6">
        <f t="shared" ref="N432" si="2051">H432-H$1099</f>
        <v>-0.50895944312354224</v>
      </c>
      <c r="O432" s="6">
        <f t="shared" ref="O432" si="2052">I432-I$1099</f>
        <v>-0.60244434823980697</v>
      </c>
      <c r="Q432" s="6">
        <f>K432-logHir!K432</f>
        <v>0.17593639335819411</v>
      </c>
      <c r="R432" s="6">
        <f>L432-logHir!L432</f>
        <v>-0.19787338283788358</v>
      </c>
      <c r="S432" s="6">
        <f>M432-logHir!M432</f>
        <v>-0.12177144878309321</v>
      </c>
      <c r="T432" s="6">
        <f>N432-logHir!N432</f>
        <v>-0.16555136896730183</v>
      </c>
      <c r="U432" s="6">
        <f>O432-logHir!O432</f>
        <v>-0.25184665040535315</v>
      </c>
    </row>
    <row r="433" spans="1:21" x14ac:dyDescent="0.15">
      <c r="A433" s="1">
        <v>19</v>
      </c>
      <c r="B433" s="1" t="s">
        <v>67</v>
      </c>
      <c r="C433" s="1">
        <v>16</v>
      </c>
      <c r="D433" s="1" t="s">
        <v>149</v>
      </c>
      <c r="E433" s="4">
        <f>IF(資本ストック!E433&gt;0,LN(資本ストック!E433),0)</f>
        <v>11.483236106824538</v>
      </c>
      <c r="F433" s="4">
        <f>IF(資本ストック!F433&gt;0,LN(資本ストック!F433),0)</f>
        <v>11.405074316765724</v>
      </c>
      <c r="G433" s="4">
        <f>IF(資本ストック!G433&gt;0,LN(資本ストック!G433),0)</f>
        <v>11.799189600688791</v>
      </c>
      <c r="H433" s="4">
        <f>IF(資本ストック!H433&gt;0,LN(資本ストック!H433),0)</f>
        <v>12.266094461191187</v>
      </c>
      <c r="I433" s="4">
        <f>IF(資本ストック!I433&gt;0,LN(資本ストック!I433),0)</f>
        <v>12.312044707121153</v>
      </c>
      <c r="K433" s="6">
        <f t="shared" ref="K433" si="2053">E433-E$1100</f>
        <v>-0.3752760249959195</v>
      </c>
      <c r="L433" s="6">
        <f t="shared" ref="L433" si="2054">F433-F$1100</f>
        <v>-0.84544090982004505</v>
      </c>
      <c r="M433" s="6">
        <f t="shared" ref="M433" si="2055">G433-G$1100</f>
        <v>-0.82162707054064654</v>
      </c>
      <c r="N433" s="6">
        <f t="shared" ref="N433" si="2056">H433-H$1100</f>
        <v>-0.74863916709289136</v>
      </c>
      <c r="O433" s="6">
        <f t="shared" ref="O433" si="2057">I433-I$1100</f>
        <v>-0.6054746900800847</v>
      </c>
      <c r="Q433" s="6">
        <f>K433-logHir!K433</f>
        <v>0.52744708343915292</v>
      </c>
      <c r="R433" s="6">
        <f>L433-logHir!L433</f>
        <v>6.1749093373844488E-2</v>
      </c>
      <c r="S433" s="6">
        <f>M433-logHir!M433</f>
        <v>-0.10140081218970032</v>
      </c>
      <c r="T433" s="6">
        <f>N433-logHir!N433</f>
        <v>-6.2658687496686127E-2</v>
      </c>
      <c r="U433" s="6">
        <f>O433-logHir!O433</f>
        <v>0.27649451408306014</v>
      </c>
    </row>
    <row r="434" spans="1:21" x14ac:dyDescent="0.15">
      <c r="A434" s="1">
        <v>19</v>
      </c>
      <c r="B434" s="1" t="s">
        <v>67</v>
      </c>
      <c r="C434" s="1">
        <v>17</v>
      </c>
      <c r="D434" s="1" t="s">
        <v>150</v>
      </c>
      <c r="E434" s="4">
        <f>IF(資本ストック!E434&gt;0,LN(資本ストック!E434),0)</f>
        <v>11.349483777727366</v>
      </c>
      <c r="F434" s="4">
        <f>IF(資本ストック!F434&gt;0,LN(資本ストック!F434),0)</f>
        <v>11.92607283952375</v>
      </c>
      <c r="G434" s="4">
        <f>IF(資本ストック!G434&gt;0,LN(資本ストック!G434),0)</f>
        <v>12.477620039338287</v>
      </c>
      <c r="H434" s="4">
        <f>IF(資本ストック!H434&gt;0,LN(資本ストック!H434),0)</f>
        <v>12.878976246420578</v>
      </c>
      <c r="I434" s="4">
        <f>IF(資本ストック!I434&gt;0,LN(資本ストック!I434),0)</f>
        <v>12.885292886215298</v>
      </c>
      <c r="K434" s="6">
        <f t="shared" ref="K434" si="2058">E434-E$1101</f>
        <v>-1.2509523269093457</v>
      </c>
      <c r="L434" s="6">
        <f t="shared" ref="L434" si="2059">F434-F$1101</f>
        <v>-1.7273260335125915</v>
      </c>
      <c r="M434" s="6">
        <f t="shared" ref="M434" si="2060">G434-G$1101</f>
        <v>-1.5272197006689225</v>
      </c>
      <c r="N434" s="6">
        <f t="shared" ref="N434" si="2061">H434-H$1101</f>
        <v>-1.4855599508793791</v>
      </c>
      <c r="O434" s="6">
        <f t="shared" ref="O434" si="2062">I434-I$1101</f>
        <v>-1.4576723033455874</v>
      </c>
      <c r="Q434" s="6">
        <f>K434-logHir!K434</f>
        <v>-0.48311049536492945</v>
      </c>
      <c r="R434" s="6">
        <f>L434-logHir!L434</f>
        <v>-0.89142549941012383</v>
      </c>
      <c r="S434" s="6">
        <f>M434-logHir!M434</f>
        <v>-0.77919426215759025</v>
      </c>
      <c r="T434" s="6">
        <f>N434-logHir!N434</f>
        <v>-0.68842878033176369</v>
      </c>
      <c r="U434" s="6">
        <f>O434-logHir!O434</f>
        <v>-0.62716792501253416</v>
      </c>
    </row>
    <row r="435" spans="1:21" x14ac:dyDescent="0.15">
      <c r="A435" s="1">
        <v>19</v>
      </c>
      <c r="B435" s="1" t="s">
        <v>67</v>
      </c>
      <c r="C435" s="1">
        <v>18</v>
      </c>
      <c r="D435" s="1" t="s">
        <v>151</v>
      </c>
      <c r="E435" s="4">
        <f>IF(資本ストック!E435&gt;0,LN(資本ストック!E435),0)</f>
        <v>11.2973786703473</v>
      </c>
      <c r="F435" s="4">
        <f>IF(資本ストック!F435&gt;0,LN(資本ストック!F435),0)</f>
        <v>12.081172482362311</v>
      </c>
      <c r="G435" s="4">
        <f>IF(資本ストック!G435&gt;0,LN(資本ストック!G435),0)</f>
        <v>12.686924955848244</v>
      </c>
      <c r="H435" s="4">
        <f>IF(資本ストック!H435&gt;0,LN(資本ストック!H435),0)</f>
        <v>12.577650828791381</v>
      </c>
      <c r="I435" s="4">
        <f>IF(資本ストック!I435&gt;0,LN(資本ストック!I435),0)</f>
        <v>12.549135457531824</v>
      </c>
      <c r="K435" s="6">
        <f t="shared" ref="K435" si="2063">E435-E$1102</f>
        <v>-0.62210573061300067</v>
      </c>
      <c r="L435" s="6">
        <f t="shared" ref="L435" si="2064">F435-F$1102</f>
        <v>-1.0543128692734953</v>
      </c>
      <c r="M435" s="6">
        <f t="shared" ref="M435" si="2065">G435-G$1102</f>
        <v>-0.73616458643724236</v>
      </c>
      <c r="N435" s="6">
        <f t="shared" ref="N435" si="2066">H435-H$1102</f>
        <v>-0.94944380211325097</v>
      </c>
      <c r="O435" s="6">
        <f t="shared" ref="O435" si="2067">I435-I$1102</f>
        <v>-0.85902797831409039</v>
      </c>
      <c r="Q435" s="6">
        <f>K435-logHir!K435</f>
        <v>0.20632616361866596</v>
      </c>
      <c r="R435" s="6">
        <f>L435-logHir!L435</f>
        <v>-0.1901232926394858</v>
      </c>
      <c r="S435" s="6">
        <f>M435-logHir!M435</f>
        <v>9.6310510224677515E-2</v>
      </c>
      <c r="T435" s="6">
        <f>N435-logHir!N435</f>
        <v>-9.8835815973925989E-2</v>
      </c>
      <c r="U435" s="6">
        <f>O435-logHir!O435</f>
        <v>3.9428979700542044E-2</v>
      </c>
    </row>
    <row r="436" spans="1:21" x14ac:dyDescent="0.15">
      <c r="A436" s="1">
        <v>19</v>
      </c>
      <c r="B436" s="1" t="s">
        <v>67</v>
      </c>
      <c r="C436" s="1">
        <v>19</v>
      </c>
      <c r="D436" s="1" t="s">
        <v>152</v>
      </c>
      <c r="E436" s="4">
        <f>IF(資本ストック!E436&gt;0,LN(資本ストック!E436),0)</f>
        <v>10.644587023887514</v>
      </c>
      <c r="F436" s="4">
        <f>IF(資本ストック!F436&gt;0,LN(資本ストック!F436),0)</f>
        <v>10.883073200181542</v>
      </c>
      <c r="G436" s="4">
        <f>IF(資本ストック!G436&gt;0,LN(資本ストック!G436),0)</f>
        <v>11.372324151462559</v>
      </c>
      <c r="H436" s="4">
        <f>IF(資本ストック!H436&gt;0,LN(資本ストック!H436),0)</f>
        <v>11.444506070747567</v>
      </c>
      <c r="I436" s="4">
        <f>IF(資本ストック!I436&gt;0,LN(資本ストック!I436),0)</f>
        <v>11.502451442375715</v>
      </c>
      <c r="K436" s="6">
        <f t="shared" ref="K436" si="2068">E436-E$1103</f>
        <v>-0.57999435408704869</v>
      </c>
      <c r="L436" s="6">
        <f t="shared" ref="L436" si="2069">F436-F$1103</f>
        <v>-0.70604938565704778</v>
      </c>
      <c r="M436" s="6">
        <f t="shared" ref="M436" si="2070">G436-G$1103</f>
        <v>-0.42940970037465753</v>
      </c>
      <c r="N436" s="6">
        <f t="shared" ref="N436" si="2071">H436-H$1103</f>
        <v>-0.77830367114248489</v>
      </c>
      <c r="O436" s="6">
        <f t="shared" ref="O436" si="2072">I436-I$1103</f>
        <v>-1.0101156365756996</v>
      </c>
      <c r="Q436" s="6">
        <f>K436-logHir!K436</f>
        <v>0.23632677854465278</v>
      </c>
      <c r="R436" s="6">
        <f>L436-logHir!L436</f>
        <v>0.11726331458834061</v>
      </c>
      <c r="S436" s="6">
        <f>M436-logHir!M436</f>
        <v>0.32907681813594536</v>
      </c>
      <c r="T436" s="6">
        <f>N436-logHir!N436</f>
        <v>2.2336781742694711E-2</v>
      </c>
      <c r="U436" s="6">
        <f>O436-logHir!O436</f>
        <v>-0.24861457064206505</v>
      </c>
    </row>
    <row r="437" spans="1:21" x14ac:dyDescent="0.15">
      <c r="A437" s="1">
        <v>19</v>
      </c>
      <c r="B437" s="1" t="s">
        <v>67</v>
      </c>
      <c r="C437" s="1">
        <v>20</v>
      </c>
      <c r="D437" s="1" t="s">
        <v>153</v>
      </c>
      <c r="E437" s="4">
        <f>IF(資本ストック!E437&gt;0,LN(資本ストック!E437),0)</f>
        <v>10.003984040710661</v>
      </c>
      <c r="F437" s="4">
        <f>IF(資本ストック!F437&gt;0,LN(資本ストック!F437),0)</f>
        <v>12.025661770206405</v>
      </c>
      <c r="G437" s="4">
        <f>IF(資本ストック!G437&gt;0,LN(資本ストック!G437),0)</f>
        <v>13.091965811340007</v>
      </c>
      <c r="H437" s="4">
        <f>IF(資本ストック!H437&gt;0,LN(資本ストック!H437),0)</f>
        <v>13.533707769220337</v>
      </c>
      <c r="I437" s="4">
        <f>IF(資本ストック!I437&gt;0,LN(資本ストック!I437),0)</f>
        <v>13.52740220476041</v>
      </c>
      <c r="K437" s="6">
        <f t="shared" ref="K437" si="2073">E437-E$1104</f>
        <v>-0.9265157319080366</v>
      </c>
      <c r="L437" s="6">
        <f t="shared" ref="L437" si="2074">F437-F$1104</f>
        <v>-0.94260523464217627</v>
      </c>
      <c r="M437" s="6">
        <f t="shared" ref="M437" si="2075">G437-G$1104</f>
        <v>-0.72898765414240785</v>
      </c>
      <c r="N437" s="6">
        <f t="shared" ref="N437" si="2076">H437-H$1104</f>
        <v>-0.67739467386747343</v>
      </c>
      <c r="O437" s="6">
        <f t="shared" ref="O437" si="2077">I437-I$1104</f>
        <v>-0.67555043672943071</v>
      </c>
      <c r="Q437" s="6">
        <f>K437-logHir!K437</f>
        <v>5.899233984155039E-3</v>
      </c>
      <c r="R437" s="6">
        <f>L437-logHir!L437</f>
        <v>-7.8382689402863193E-2</v>
      </c>
      <c r="S437" s="6">
        <f>M437-logHir!M437</f>
        <v>-6.7427036824993181E-2</v>
      </c>
      <c r="T437" s="6">
        <f>N437-logHir!N437</f>
        <v>9.0397034073953719E-2</v>
      </c>
      <c r="U437" s="6">
        <f>O437-logHir!O437</f>
        <v>-1.4581722216764348E-3</v>
      </c>
    </row>
    <row r="438" spans="1:21" x14ac:dyDescent="0.15">
      <c r="A438" s="1">
        <v>19</v>
      </c>
      <c r="B438" s="1" t="s">
        <v>67</v>
      </c>
      <c r="C438" s="1">
        <v>21</v>
      </c>
      <c r="D438" s="1" t="s">
        <v>154</v>
      </c>
      <c r="E438" s="4">
        <f>IF(資本ストック!E438&gt;0,LN(資本ストック!E438),0)</f>
        <v>11.533329314670921</v>
      </c>
      <c r="F438" s="4">
        <f>IF(資本ストック!F438&gt;0,LN(資本ストック!F438),0)</f>
        <v>12.300519430886416</v>
      </c>
      <c r="G438" s="4">
        <f>IF(資本ストック!G438&gt;0,LN(資本ストック!G438),0)</f>
        <v>12.898242709613278</v>
      </c>
      <c r="H438" s="4">
        <f>IF(資本ストック!H438&gt;0,LN(資本ストック!H438),0)</f>
        <v>13.205639202880505</v>
      </c>
      <c r="I438" s="4">
        <f>IF(資本ストック!I438&gt;0,LN(資本ストック!I438),0)</f>
        <v>13.510843391810566</v>
      </c>
      <c r="K438" s="6">
        <f t="shared" ref="K438" si="2078">E438-E$1105</f>
        <v>-1.0586661753487654</v>
      </c>
      <c r="L438" s="6">
        <f t="shared" ref="L438" si="2079">F438-F$1105</f>
        <v>-1.3772339542736347</v>
      </c>
      <c r="M438" s="6">
        <f t="shared" ref="M438" si="2080">G438-G$1105</f>
        <v>-1.2406340351632945</v>
      </c>
      <c r="N438" s="6">
        <f t="shared" ref="N438" si="2081">H438-H$1105</f>
        <v>-1.3448824213714019</v>
      </c>
      <c r="O438" s="6">
        <f t="shared" ref="O438" si="2082">I438-I$1105</f>
        <v>-1.0939231561764622</v>
      </c>
      <c r="Q438" s="6">
        <f>K438-logHir!K438</f>
        <v>8.0855120672801206E-2</v>
      </c>
      <c r="R438" s="6">
        <f>L438-logHir!L438</f>
        <v>-0.19229719670120282</v>
      </c>
      <c r="S438" s="6">
        <f>M438-logHir!M438</f>
        <v>-0.13819037803201795</v>
      </c>
      <c r="T438" s="6">
        <f>N438-logHir!N438</f>
        <v>-0.36156100296617488</v>
      </c>
      <c r="U438" s="6">
        <f>O438-logHir!O438</f>
        <v>-5.6863350580512062E-2</v>
      </c>
    </row>
    <row r="439" spans="1:21" x14ac:dyDescent="0.15">
      <c r="A439" s="1">
        <v>19</v>
      </c>
      <c r="B439" s="1" t="s">
        <v>18</v>
      </c>
      <c r="C439" s="1">
        <v>22</v>
      </c>
      <c r="D439" s="1" t="s">
        <v>146</v>
      </c>
      <c r="E439" s="4">
        <f>IF(資本ストック!E439&gt;0,LN(資本ストック!E439),0)</f>
        <v>11.769501225682591</v>
      </c>
      <c r="F439" s="4">
        <f>IF(資本ストック!F439&gt;0,LN(資本ストック!F439),0)</f>
        <v>12.786219993202947</v>
      </c>
      <c r="G439" s="4">
        <f>IF(資本ストック!G439&gt;0,LN(資本ストック!G439),0)</f>
        <v>13.924323634157352</v>
      </c>
      <c r="H439" s="4">
        <f>IF(資本ストック!H439&gt;0,LN(資本ストック!H439),0)</f>
        <v>14.338631766285664</v>
      </c>
      <c r="I439" s="4">
        <f>IF(資本ストック!I439&gt;0,LN(資本ストック!I439),0)</f>
        <v>14.34008034359341</v>
      </c>
      <c r="K439" s="6">
        <f t="shared" ref="K439" si="2083">E439-E$1106</f>
        <v>-0.4165847590106484</v>
      </c>
      <c r="L439" s="6">
        <f t="shared" ref="L439" si="2084">F439-F$1106</f>
        <v>-0.70289190266783308</v>
      </c>
      <c r="M439" s="6">
        <f t="shared" ref="M439" si="2085">G439-G$1106</f>
        <v>-0.47610845696293147</v>
      </c>
      <c r="N439" s="6">
        <f t="shared" ref="N439" si="2086">H439-H$1106</f>
        <v>-0.51628044499181414</v>
      </c>
      <c r="O439" s="6">
        <f t="shared" ref="O439" si="2087">I439-I$1106</f>
        <v>-0.56125589976678114</v>
      </c>
      <c r="Q439" s="6">
        <f>K439-logHir!K439</f>
        <v>0.47160615751418078</v>
      </c>
      <c r="R439" s="6">
        <f>L439-logHir!L439</f>
        <v>0.1203043896919489</v>
      </c>
      <c r="S439" s="6">
        <f>M439-logHir!M439</f>
        <v>0.27994666309687766</v>
      </c>
      <c r="T439" s="6">
        <f>N439-logHir!N439</f>
        <v>0.22187166141292103</v>
      </c>
      <c r="U439" s="6">
        <f>O439-logHir!O439</f>
        <v>0.18721362789397311</v>
      </c>
    </row>
    <row r="440" spans="1:21" x14ac:dyDescent="0.15">
      <c r="A440" s="1">
        <v>19</v>
      </c>
      <c r="B440" s="1" t="s">
        <v>18</v>
      </c>
      <c r="C440" s="1">
        <v>23</v>
      </c>
      <c r="D440" s="1" t="s">
        <v>167</v>
      </c>
      <c r="E440" s="4">
        <f>IF(資本ストック!E440&gt;0,LN(資本ストック!E440),0)</f>
        <v>11.847740294471766</v>
      </c>
      <c r="F440" s="4">
        <f>IF(資本ストック!F440&gt;0,LN(資本ストック!F440),0)</f>
        <v>12.846799100995151</v>
      </c>
      <c r="G440" s="4">
        <f>IF(資本ストック!G440&gt;0,LN(資本ストック!G440),0)</f>
        <v>13.337590550197142</v>
      </c>
      <c r="H440" s="4">
        <f>IF(資本ストック!H440&gt;0,LN(資本ストック!H440),0)</f>
        <v>14.119508664090276</v>
      </c>
      <c r="I440" s="4">
        <f>IF(資本ストック!I440&gt;0,LN(資本ストック!I440),0)</f>
        <v>14.0859216348613</v>
      </c>
      <c r="K440" s="6">
        <f t="shared" ref="K440" si="2088">E440-E$1107</f>
        <v>-0.85210544865955029</v>
      </c>
      <c r="L440" s="6">
        <f t="shared" ref="L440" si="2089">F440-F$1107</f>
        <v>-0.65011058631947272</v>
      </c>
      <c r="M440" s="6">
        <f t="shared" ref="M440" si="2090">G440-G$1107</f>
        <v>-0.65610176615738425</v>
      </c>
      <c r="N440" s="6">
        <f t="shared" ref="N440" si="2091">H440-H$1107</f>
        <v>-0.4689224365639717</v>
      </c>
      <c r="O440" s="6">
        <f t="shared" ref="O440" si="2092">I440-I$1107</f>
        <v>-0.5403632675019292</v>
      </c>
      <c r="Q440" s="6">
        <f>K440-logHir!K440</f>
        <v>-4.5411370051883893E-2</v>
      </c>
      <c r="R440" s="6">
        <f>L440-logHir!L440</f>
        <v>0.19820013713322382</v>
      </c>
      <c r="S440" s="6">
        <f>M440-logHir!M440</f>
        <v>0.14243328933650368</v>
      </c>
      <c r="T440" s="6">
        <f>N440-logHir!N440</f>
        <v>0.30309855372951411</v>
      </c>
      <c r="U440" s="6">
        <f>O440-logHir!O440</f>
        <v>0.1564606577980161</v>
      </c>
    </row>
    <row r="441" spans="1:21" x14ac:dyDescent="0.15">
      <c r="A441" s="1">
        <v>20</v>
      </c>
      <c r="B441" s="1" t="s">
        <v>68</v>
      </c>
      <c r="C441" s="1">
        <v>1</v>
      </c>
      <c r="D441" s="1" t="s">
        <v>147</v>
      </c>
      <c r="E441" s="4">
        <f>IF(資本ストック!E441&gt;0,LN(資本ストック!E441),0)</f>
        <v>13.840424975051759</v>
      </c>
      <c r="F441" s="4">
        <f>IF(資本ストック!F441&gt;0,LN(資本ストック!F441),0)</f>
        <v>14.140716887938384</v>
      </c>
      <c r="G441" s="4">
        <f>IF(資本ストック!G441&gt;0,LN(資本ストック!G441),0)</f>
        <v>14.593089841303136</v>
      </c>
      <c r="H441" s="4">
        <f>IF(資本ストック!H441&gt;0,LN(資本ストック!H441),0)</f>
        <v>14.891366246725338</v>
      </c>
      <c r="I441" s="4">
        <f>IF(資本ストック!I441&gt;0,LN(資本ストック!I441),0)</f>
        <v>14.874858623938591</v>
      </c>
      <c r="K441" s="6">
        <f t="shared" ref="K441" si="2093">E441-E$1085</f>
        <v>0.42727626663412899</v>
      </c>
      <c r="L441" s="6">
        <f t="shared" ref="L441" si="2094">F441-F$1085</f>
        <v>0.50213116685179493</v>
      </c>
      <c r="M441" s="6">
        <f t="shared" ref="M441" si="2095">G441-G$1085</f>
        <v>0.60624335017287301</v>
      </c>
      <c r="N441" s="6">
        <f t="shared" ref="N441" si="2096">H441-H$1085</f>
        <v>0.70545519824597491</v>
      </c>
      <c r="O441" s="6">
        <f t="shared" ref="O441" si="2097">I441-I$1085</f>
        <v>0.67366257241361005</v>
      </c>
      <c r="Q441" s="6">
        <f>K441-logHir!K441</f>
        <v>-0.1743920226837723</v>
      </c>
      <c r="R441" s="6">
        <f>L441-logHir!L441</f>
        <v>-0.14871003435508356</v>
      </c>
      <c r="S441" s="6">
        <f>M441-logHir!M441</f>
        <v>-0.10937690257590305</v>
      </c>
      <c r="T441" s="6">
        <f>N441-logHir!N441</f>
        <v>-0.12059729228345262</v>
      </c>
      <c r="U441" s="6">
        <f>O441-logHir!O441</f>
        <v>-0.20333271394530783</v>
      </c>
    </row>
    <row r="442" spans="1:21" x14ac:dyDescent="0.15">
      <c r="A442" s="1">
        <v>20</v>
      </c>
      <c r="B442" s="1" t="s">
        <v>68</v>
      </c>
      <c r="C442" s="1">
        <v>2</v>
      </c>
      <c r="D442" s="1" t="s">
        <v>148</v>
      </c>
      <c r="E442" s="4">
        <f>IF(資本ストック!E442&gt;0,LN(資本ストック!E442),0)</f>
        <v>9.5295239517124948</v>
      </c>
      <c r="F442" s="4">
        <f>IF(資本ストック!F442&gt;0,LN(資本ストック!F442),0)</f>
        <v>10.392018130103803</v>
      </c>
      <c r="G442" s="4">
        <f>IF(資本ストック!G442&gt;0,LN(資本ストック!G442),0)</f>
        <v>10.661660426382076</v>
      </c>
      <c r="H442" s="4">
        <f>IF(資本ストック!H442&gt;0,LN(資本ストック!H442),0)</f>
        <v>10.83121291612556</v>
      </c>
      <c r="I442" s="4">
        <f>IF(資本ストック!I442&gt;0,LN(資本ストック!I442),0)</f>
        <v>10.622879928234788</v>
      </c>
      <c r="K442" s="6">
        <f t="shared" ref="K442" si="2098">E442-E$1086</f>
        <v>-0.41559127552325847</v>
      </c>
      <c r="L442" s="6">
        <f t="shared" ref="L442" si="2099">F442-F$1086</f>
        <v>0.27743855408700213</v>
      </c>
      <c r="M442" s="6">
        <f t="shared" ref="M442" si="2100">G442-G$1086</f>
        <v>0.45548605198610659</v>
      </c>
      <c r="N442" s="6">
        <f t="shared" ref="N442" si="2101">H442-H$1086</f>
        <v>0.63946979679407079</v>
      </c>
      <c r="O442" s="6">
        <f t="shared" ref="O442" si="2102">I442-I$1086</f>
        <v>0.56798976978582161</v>
      </c>
      <c r="Q442" s="6">
        <f>K442-logHir!K442</f>
        <v>1.142032582358965E-2</v>
      </c>
      <c r="R442" s="6">
        <f>L442-logHir!L442</f>
        <v>0.28026166584612966</v>
      </c>
      <c r="S442" s="6">
        <f>M442-logHir!M442</f>
        <v>-1.0177324099645446E-2</v>
      </c>
      <c r="T442" s="6">
        <f>N442-logHir!N442</f>
        <v>0.11675974924178245</v>
      </c>
      <c r="U442" s="6">
        <f>O442-logHir!O442</f>
        <v>0.2429052870926407</v>
      </c>
    </row>
    <row r="443" spans="1:21" x14ac:dyDescent="0.15">
      <c r="A443" s="1">
        <v>20</v>
      </c>
      <c r="B443" s="1" t="s">
        <v>118</v>
      </c>
      <c r="C443" s="1">
        <v>3</v>
      </c>
      <c r="D443" s="1" t="s">
        <v>155</v>
      </c>
      <c r="E443" s="4">
        <f>IF(資本ストック!E443&gt;0,LN(資本ストック!E443),0)</f>
        <v>11.323962304483533</v>
      </c>
      <c r="F443" s="4">
        <f>IF(資本ストック!F443&gt;0,LN(資本ストック!F443),0)</f>
        <v>11.911224654809487</v>
      </c>
      <c r="G443" s="4">
        <f>IF(資本ストック!G443&gt;0,LN(資本ストック!G443),0)</f>
        <v>12.292611120954835</v>
      </c>
      <c r="H443" s="4">
        <f>IF(資本ストック!H443&gt;0,LN(資本ストック!H443),0)</f>
        <v>12.835252427984839</v>
      </c>
      <c r="I443" s="4">
        <f>IF(資本ストック!I443&gt;0,LN(資本ストック!I443),0)</f>
        <v>12.892597690289483</v>
      </c>
      <c r="K443" s="6">
        <f t="shared" ref="K443" si="2103">E443-E$1087</f>
        <v>0.31875138709023254</v>
      </c>
      <c r="L443" s="6">
        <f t="shared" ref="L443" si="2104">F443-F$1087</f>
        <v>0.31254038864555866</v>
      </c>
      <c r="M443" s="6">
        <f t="shared" ref="M443" si="2105">G443-G$1087</f>
        <v>0.15843598998876196</v>
      </c>
      <c r="N443" s="6">
        <f t="shared" ref="N443" si="2106">H443-H$1087</f>
        <v>0.3399369465893205</v>
      </c>
      <c r="O443" s="6">
        <f t="shared" ref="O443" si="2107">I443-I$1087</f>
        <v>0.3644595587296795</v>
      </c>
      <c r="Q443" s="6">
        <f>K443-logHir!K443</f>
        <v>6.2277684036311953E-2</v>
      </c>
      <c r="R443" s="6">
        <f>L443-logHir!L443</f>
        <v>5.2732121138999943E-2</v>
      </c>
      <c r="S443" s="6">
        <f>M443-logHir!M443</f>
        <v>-4.7403194167038976E-2</v>
      </c>
      <c r="T443" s="6">
        <f>N443-logHir!N443</f>
        <v>0.11152519941704675</v>
      </c>
      <c r="U443" s="6">
        <f>O443-logHir!O443</f>
        <v>0.14958592569281315</v>
      </c>
    </row>
    <row r="444" spans="1:21" x14ac:dyDescent="0.15">
      <c r="A444" s="1">
        <v>20</v>
      </c>
      <c r="B444" s="1" t="s">
        <v>118</v>
      </c>
      <c r="C444" s="1">
        <v>4</v>
      </c>
      <c r="D444" s="1" t="s">
        <v>156</v>
      </c>
      <c r="E444" s="4">
        <f>IF(資本ストック!E444&gt;0,LN(資本ストック!E444),0)</f>
        <v>11.07948381757547</v>
      </c>
      <c r="F444" s="4">
        <f>IF(資本ストック!F444&gt;0,LN(資本ストック!F444),0)</f>
        <v>11.27700790414217</v>
      </c>
      <c r="G444" s="4">
        <f>IF(資本ストック!G444&gt;0,LN(資本ストック!G444),0)</f>
        <v>11.245266317372113</v>
      </c>
      <c r="H444" s="4">
        <f>IF(資本ストック!H444&gt;0,LN(資本ストック!H444),0)</f>
        <v>11.12892549311761</v>
      </c>
      <c r="I444" s="4">
        <f>IF(資本ストック!I444&gt;0,LN(資本ストック!I444),0)</f>
        <v>10.709991931735884</v>
      </c>
      <c r="K444" s="6">
        <f t="shared" ref="K444" si="2108">E444-E$1088</f>
        <v>0.37197723916748515</v>
      </c>
      <c r="L444" s="6">
        <f t="shared" ref="L444" si="2109">F444-F$1088</f>
        <v>0.10863118229672786</v>
      </c>
      <c r="M444" s="6">
        <f t="shared" ref="M444" si="2110">G444-G$1088</f>
        <v>-0.21647384358925237</v>
      </c>
      <c r="N444" s="6">
        <f t="shared" ref="N444" si="2111">H444-H$1088</f>
        <v>-0.39223664229759514</v>
      </c>
      <c r="O444" s="6">
        <f t="shared" ref="O444" si="2112">I444-I$1088</f>
        <v>-0.63658945748210627</v>
      </c>
      <c r="Q444" s="6">
        <f>K444-logHir!K444</f>
        <v>0.40539102531406002</v>
      </c>
      <c r="R444" s="6">
        <f>L444-logHir!L444</f>
        <v>0.40595466372016809</v>
      </c>
      <c r="S444" s="6">
        <f>M444-logHir!M444</f>
        <v>0.37306080661363517</v>
      </c>
      <c r="T444" s="6">
        <f>N444-logHir!N444</f>
        <v>0.36537480653481147</v>
      </c>
      <c r="U444" s="6">
        <f>O444-logHir!O444</f>
        <v>0.17910906199244359</v>
      </c>
    </row>
    <row r="445" spans="1:21" x14ac:dyDescent="0.15">
      <c r="A445" s="1">
        <v>20</v>
      </c>
      <c r="B445" s="1" t="s">
        <v>118</v>
      </c>
      <c r="C445" s="1">
        <v>5</v>
      </c>
      <c r="D445" s="1" t="s">
        <v>157</v>
      </c>
      <c r="E445" s="4">
        <f>IF(資本ストック!E445&gt;0,LN(資本ストック!E445),0)</f>
        <v>9.5393701955917987</v>
      </c>
      <c r="F445" s="4">
        <f>IF(資本ストック!F445&gt;0,LN(資本ストック!F445),0)</f>
        <v>9.981965739330672</v>
      </c>
      <c r="G445" s="4">
        <f>IF(資本ストック!G445&gt;0,LN(資本ストック!G445),0)</f>
        <v>10.382799543392327</v>
      </c>
      <c r="H445" s="4">
        <f>IF(資本ストック!H445&gt;0,LN(資本ストック!H445),0)</f>
        <v>10.625638569799179</v>
      </c>
      <c r="I445" s="4">
        <f>IF(資本ストック!I445&gt;0,LN(資本ストック!I445),0)</f>
        <v>10.730345267752245</v>
      </c>
      <c r="K445" s="6">
        <f t="shared" ref="K445" si="2113">E445-E$1089</f>
        <v>-0.63906285129350415</v>
      </c>
      <c r="L445" s="6">
        <f t="shared" ref="L445" si="2114">F445-F$1089</f>
        <v>-0.58048998934222773</v>
      </c>
      <c r="M445" s="6">
        <f t="shared" ref="M445" si="2115">G445-G$1089</f>
        <v>-0.62266862164631931</v>
      </c>
      <c r="N445" s="6">
        <f t="shared" ref="N445" si="2116">H445-H$1089</f>
        <v>-0.683684406485769</v>
      </c>
      <c r="O445" s="6">
        <f t="shared" ref="O445" si="2117">I445-I$1089</f>
        <v>-0.62037392055646556</v>
      </c>
      <c r="Q445" s="6">
        <f>K445-logHir!K445</f>
        <v>-0.77595643789355861</v>
      </c>
      <c r="R445" s="6">
        <f>L445-logHir!L445</f>
        <v>-0.74326946744576361</v>
      </c>
      <c r="S445" s="6">
        <f>M445-logHir!M445</f>
        <v>-0.68736732898374875</v>
      </c>
      <c r="T445" s="6">
        <f>N445-logHir!N445</f>
        <v>-0.76141591381336227</v>
      </c>
      <c r="U445" s="6">
        <f>O445-logHir!O445</f>
        <v>-0.55135878694312801</v>
      </c>
    </row>
    <row r="446" spans="1:21" x14ac:dyDescent="0.15">
      <c r="A446" s="1">
        <v>20</v>
      </c>
      <c r="B446" s="1" t="s">
        <v>118</v>
      </c>
      <c r="C446" s="1">
        <v>6</v>
      </c>
      <c r="D446" s="1" t="s">
        <v>49</v>
      </c>
      <c r="E446" s="4">
        <f>IF(資本ストック!E446&gt;0,LN(資本ストック!E446),0)</f>
        <v>9.0677865508009727</v>
      </c>
      <c r="F446" s="4">
        <f>IF(資本ストック!F446&gt;0,LN(資本ストック!F446),0)</f>
        <v>9.9958192079728629</v>
      </c>
      <c r="G446" s="4">
        <f>IF(資本ストック!G446&gt;0,LN(資本ストック!G446),0)</f>
        <v>10.420701484122693</v>
      </c>
      <c r="H446" s="4">
        <f>IF(資本ストック!H446&gt;0,LN(資本ストック!H446),0)</f>
        <v>10.909838708683155</v>
      </c>
      <c r="I446" s="4">
        <f>IF(資本ストック!I446&gt;0,LN(資本ストック!I446),0)</f>
        <v>11.175427362571488</v>
      </c>
      <c r="K446" s="6">
        <f t="shared" ref="K446" si="2118">E446-E$1090</f>
        <v>-2.0114193569272008</v>
      </c>
      <c r="L446" s="6">
        <f t="shared" ref="L446" si="2119">F446-F$1090</f>
        <v>-1.398929709749023</v>
      </c>
      <c r="M446" s="6">
        <f t="shared" ref="M446" si="2120">G446-G$1090</f>
        <v>-1.3547438121740587</v>
      </c>
      <c r="N446" s="6">
        <f t="shared" ref="N446" si="2121">H446-H$1090</f>
        <v>-1.1233374912537322</v>
      </c>
      <c r="O446" s="6">
        <f t="shared" ref="O446" si="2122">I446-I$1090</f>
        <v>-1.1117073879428627</v>
      </c>
      <c r="Q446" s="6">
        <f>K446-logHir!K446</f>
        <v>-0.79392253460003026</v>
      </c>
      <c r="R446" s="6">
        <f>L446-logHir!L446</f>
        <v>-0.59730972094674151</v>
      </c>
      <c r="S446" s="6">
        <f>M446-logHir!M446</f>
        <v>-0.6735974463797767</v>
      </c>
      <c r="T446" s="6">
        <f>N446-logHir!N446</f>
        <v>-0.47393541929343996</v>
      </c>
      <c r="U446" s="6">
        <f>O446-logHir!O446</f>
        <v>-0.32085775721658472</v>
      </c>
    </row>
    <row r="447" spans="1:21" x14ac:dyDescent="0.15">
      <c r="A447" s="1">
        <v>20</v>
      </c>
      <c r="B447" s="1" t="s">
        <v>118</v>
      </c>
      <c r="C447" s="1">
        <v>7</v>
      </c>
      <c r="D447" s="1" t="s">
        <v>158</v>
      </c>
      <c r="E447" s="4">
        <f>IF(資本ストック!E447&gt;0,LN(資本ストック!E447),0)</f>
        <v>8.7096026340032147</v>
      </c>
      <c r="F447" s="4">
        <f>IF(資本ストック!F447&gt;0,LN(資本ストック!F447),0)</f>
        <v>8.304519612031557</v>
      </c>
      <c r="G447" s="4">
        <f>IF(資本ストック!G447&gt;0,LN(資本ストック!G447),0)</f>
        <v>8.6902144732360274</v>
      </c>
      <c r="H447" s="4">
        <f>IF(資本ストック!H447&gt;0,LN(資本ストック!H447),0)</f>
        <v>9.2520909796084752</v>
      </c>
      <c r="I447" s="4">
        <f>IF(資本ストック!I447&gt;0,LN(資本ストック!I447),0)</f>
        <v>9.3815328136083149</v>
      </c>
      <c r="K447" s="6">
        <f t="shared" ref="K447" si="2123">E447-E$1091</f>
        <v>-0.56903650236874448</v>
      </c>
      <c r="L447" s="6">
        <f t="shared" ref="L447" si="2124">F447-F$1091</f>
        <v>-1.6968434419728418</v>
      </c>
      <c r="M447" s="6">
        <f t="shared" ref="M447" si="2125">G447-G$1091</f>
        <v>-1.2823256895664201</v>
      </c>
      <c r="N447" s="6">
        <f t="shared" ref="N447" si="2126">H447-H$1091</f>
        <v>-1.2357375359125555</v>
      </c>
      <c r="O447" s="6">
        <f t="shared" ref="O447" si="2127">I447-I$1091</f>
        <v>-1.1475137754618405</v>
      </c>
      <c r="Q447" s="6">
        <f>K447-logHir!K447</f>
        <v>0.40039060530563209</v>
      </c>
      <c r="R447" s="6">
        <f>L447-logHir!L447</f>
        <v>-0.19691162889807856</v>
      </c>
      <c r="S447" s="6">
        <f>M447-logHir!M447</f>
        <v>-0.80557590559489967</v>
      </c>
      <c r="T447" s="6">
        <f>N447-logHir!N447</f>
        <v>-0.9173589963525659</v>
      </c>
      <c r="U447" s="6">
        <f>O447-logHir!O447</f>
        <v>-0.87909774051486522</v>
      </c>
    </row>
    <row r="448" spans="1:21" x14ac:dyDescent="0.15">
      <c r="A448" s="1">
        <v>20</v>
      </c>
      <c r="B448" s="1" t="s">
        <v>118</v>
      </c>
      <c r="C448" s="1">
        <v>8</v>
      </c>
      <c r="D448" s="1" t="s">
        <v>159</v>
      </c>
      <c r="E448" s="4">
        <f>IF(資本ストック!E448&gt;0,LN(資本ストック!E448),0)</f>
        <v>10.702900320127245</v>
      </c>
      <c r="F448" s="4">
        <f>IF(資本ストック!F448&gt;0,LN(資本ストック!F448),0)</f>
        <v>11.174033463002379</v>
      </c>
      <c r="G448" s="4">
        <f>IF(資本ストック!G448&gt;0,LN(資本ストック!G448),0)</f>
        <v>11.407433519983957</v>
      </c>
      <c r="H448" s="4">
        <f>IF(資本ストック!H448&gt;0,LN(資本ストック!H448),0)</f>
        <v>11.395067667633427</v>
      </c>
      <c r="I448" s="4">
        <f>IF(資本ストック!I448&gt;0,LN(資本ストック!I448),0)</f>
        <v>11.28932998936925</v>
      </c>
      <c r="K448" s="6">
        <f t="shared" ref="K448" si="2128">E448-E$1092</f>
        <v>-8.0583653948783862E-2</v>
      </c>
      <c r="L448" s="6">
        <f t="shared" ref="L448" si="2129">F448-F$1092</f>
        <v>0.1388799389117672</v>
      </c>
      <c r="M448" s="6">
        <f t="shared" ref="M448" si="2130">G448-G$1092</f>
        <v>0.1059859637440006</v>
      </c>
      <c r="N448" s="6">
        <f t="shared" ref="N448" si="2131">H448-H$1092</f>
        <v>3.7519110933342148E-2</v>
      </c>
      <c r="O448" s="6">
        <f t="shared" ref="O448" si="2132">I448-I$1092</f>
        <v>-1.5351846572192684E-2</v>
      </c>
      <c r="Q448" s="6">
        <f>K448-logHir!K448</f>
        <v>-0.10863530758906492</v>
      </c>
      <c r="R448" s="6">
        <f>L448-logHir!L448</f>
        <v>0.2175397272719497</v>
      </c>
      <c r="S448" s="6">
        <f>M448-logHir!M448</f>
        <v>0.12604776425691178</v>
      </c>
      <c r="T448" s="6">
        <f>N448-logHir!N448</f>
        <v>9.6527519131701212E-2</v>
      </c>
      <c r="U448" s="6">
        <f>O448-logHir!O448</f>
        <v>-0.20485877432564159</v>
      </c>
    </row>
    <row r="449" spans="1:21" x14ac:dyDescent="0.15">
      <c r="A449" s="1">
        <v>20</v>
      </c>
      <c r="B449" s="1" t="s">
        <v>118</v>
      </c>
      <c r="C449" s="1">
        <v>9</v>
      </c>
      <c r="D449" s="1" t="s">
        <v>160</v>
      </c>
      <c r="E449" s="4">
        <f>IF(資本ストック!E449&gt;0,LN(資本ストック!E449),0)</f>
        <v>10.609397280803901</v>
      </c>
      <c r="F449" s="4">
        <f>IF(資本ストック!F449&gt;0,LN(資本ストック!F449),0)</f>
        <v>10.952675203160574</v>
      </c>
      <c r="G449" s="4">
        <f>IF(資本ストック!G449&gt;0,LN(資本ストック!G449),0)</f>
        <v>11.38915234364627</v>
      </c>
      <c r="H449" s="4">
        <f>IF(資本ストック!H449&gt;0,LN(資本ストック!H449),0)</f>
        <v>11.471794228445745</v>
      </c>
      <c r="I449" s="4">
        <f>IF(資本ストック!I449&gt;0,LN(資本ストック!I449),0)</f>
        <v>11.564990971364848</v>
      </c>
      <c r="K449" s="6">
        <f t="shared" ref="K449" si="2133">E449-E$1093</f>
        <v>-0.64741087890383575</v>
      </c>
      <c r="L449" s="6">
        <f t="shared" ref="L449" si="2134">F449-F$1093</f>
        <v>-0.88999618281518167</v>
      </c>
      <c r="M449" s="6">
        <f t="shared" ref="M449" si="2135">G449-G$1093</f>
        <v>-0.7640325086072064</v>
      </c>
      <c r="N449" s="6">
        <f t="shared" ref="N449" si="2136">H449-H$1093</f>
        <v>-0.7686109219584818</v>
      </c>
      <c r="O449" s="6">
        <f t="shared" ref="O449" si="2137">I449-I$1093</f>
        <v>-0.76594517414391206</v>
      </c>
      <c r="Q449" s="6">
        <f>K449-logHir!K449</f>
        <v>-0.54126400645944983</v>
      </c>
      <c r="R449" s="6">
        <f>L449-logHir!L449</f>
        <v>-0.72780602200730193</v>
      </c>
      <c r="S449" s="6">
        <f>M449-logHir!M449</f>
        <v>-0.78542607234898298</v>
      </c>
      <c r="T449" s="6">
        <f>N449-logHir!N449</f>
        <v>-0.91171484885531129</v>
      </c>
      <c r="U449" s="6">
        <f>O449-logHir!O449</f>
        <v>-0.94439953798090137</v>
      </c>
    </row>
    <row r="450" spans="1:21" x14ac:dyDescent="0.15">
      <c r="A450" s="1">
        <v>20</v>
      </c>
      <c r="B450" s="1" t="s">
        <v>118</v>
      </c>
      <c r="C450" s="1">
        <v>10</v>
      </c>
      <c r="D450" s="1" t="s">
        <v>161</v>
      </c>
      <c r="E450" s="4">
        <f>IF(資本ストック!E450&gt;0,LN(資本ストック!E450),0)</f>
        <v>11.077624185909826</v>
      </c>
      <c r="F450" s="4">
        <f>IF(資本ストック!F450&gt;0,LN(資本ストック!F450),0)</f>
        <v>11.101782229325313</v>
      </c>
      <c r="G450" s="4">
        <f>IF(資本ストック!G450&gt;0,LN(資本ストック!G450),0)</f>
        <v>11.617835598237404</v>
      </c>
      <c r="H450" s="4">
        <f>IF(資本ストック!H450&gt;0,LN(資本ストック!H450),0)</f>
        <v>11.849963360634485</v>
      </c>
      <c r="I450" s="4">
        <f>IF(資本ストック!I450&gt;0,LN(資本ストック!I450),0)</f>
        <v>11.970623884836849</v>
      </c>
      <c r="K450" s="6">
        <f t="shared" ref="K450" si="2138">E450-E$1094</f>
        <v>0.83630420796289329</v>
      </c>
      <c r="L450" s="6">
        <f t="shared" ref="L450" si="2139">F450-F$1094</f>
        <v>0.49045040734100809</v>
      </c>
      <c r="M450" s="6">
        <f t="shared" ref="M450" si="2140">G450-G$1094</f>
        <v>0.55286195531245319</v>
      </c>
      <c r="N450" s="6">
        <f t="shared" ref="N450" si="2141">H450-H$1094</f>
        <v>0.51729487114032224</v>
      </c>
      <c r="O450" s="6">
        <f t="shared" ref="O450" si="2142">I450-I$1094</f>
        <v>0.63451354689630968</v>
      </c>
      <c r="Q450" s="6">
        <f>K450-logHir!K450</f>
        <v>0.60089471453112786</v>
      </c>
      <c r="R450" s="6">
        <f>L450-logHir!L450</f>
        <v>8.4696374752747161E-2</v>
      </c>
      <c r="S450" s="6">
        <f>M450-logHir!M450</f>
        <v>0.21503519914990932</v>
      </c>
      <c r="T450" s="6">
        <f>N450-logHir!N450</f>
        <v>6.2206357248216548E-2</v>
      </c>
      <c r="U450" s="6">
        <f>O450-logHir!O450</f>
        <v>0.14988451430066974</v>
      </c>
    </row>
    <row r="451" spans="1:21" x14ac:dyDescent="0.15">
      <c r="A451" s="1">
        <v>20</v>
      </c>
      <c r="B451" s="1" t="s">
        <v>118</v>
      </c>
      <c r="C451" s="1">
        <v>11</v>
      </c>
      <c r="D451" s="1" t="s">
        <v>162</v>
      </c>
      <c r="E451" s="4">
        <f>IF(資本ストック!E451&gt;0,LN(資本ストック!E451),0)</f>
        <v>11.657007713644337</v>
      </c>
      <c r="F451" s="4">
        <f>IF(資本ストック!F451&gt;0,LN(資本ストック!F451),0)</f>
        <v>12.247615563734504</v>
      </c>
      <c r="G451" s="4">
        <f>IF(資本ストック!G451&gt;0,LN(資本ストック!G451),0)</f>
        <v>13.061953660217169</v>
      </c>
      <c r="H451" s="4">
        <f>IF(資本ストック!H451&gt;0,LN(資本ストック!H451),0)</f>
        <v>13.481154055620291</v>
      </c>
      <c r="I451" s="4">
        <f>IF(資本ストック!I451&gt;0,LN(資本ストック!I451),0)</f>
        <v>13.560317903259627</v>
      </c>
      <c r="K451" s="6">
        <f t="shared" ref="K451" si="2143">E451-E$1095</f>
        <v>0.84080710266597158</v>
      </c>
      <c r="L451" s="6">
        <f t="shared" ref="L451" si="2144">F451-F$1095</f>
        <v>1.0298572658309606</v>
      </c>
      <c r="M451" s="6">
        <f t="shared" ref="M451" si="2145">G451-G$1095</f>
        <v>1.1353243302282188</v>
      </c>
      <c r="N451" s="6">
        <f t="shared" ref="N451" si="2146">H451-H$1095</f>
        <v>1.1372389708311132</v>
      </c>
      <c r="O451" s="6">
        <f t="shared" ref="O451" si="2147">I451-I$1095</f>
        <v>1.0535697055619604</v>
      </c>
      <c r="Q451" s="6">
        <f>K451-logHir!K451</f>
        <v>5.0391400210159532E-2</v>
      </c>
      <c r="R451" s="6">
        <f>L451-logHir!L451</f>
        <v>6.9204397638550574E-2</v>
      </c>
      <c r="S451" s="6">
        <f>M451-logHir!M451</f>
        <v>0.18434252630218673</v>
      </c>
      <c r="T451" s="6">
        <f>N451-logHir!N451</f>
        <v>0.13654372665971337</v>
      </c>
      <c r="U451" s="6">
        <f>O451-logHir!O451</f>
        <v>9.1102464114049653E-2</v>
      </c>
    </row>
    <row r="452" spans="1:21" x14ac:dyDescent="0.15">
      <c r="A452" s="1">
        <v>20</v>
      </c>
      <c r="B452" s="1" t="s">
        <v>118</v>
      </c>
      <c r="C452" s="1">
        <v>12</v>
      </c>
      <c r="D452" s="1" t="s">
        <v>163</v>
      </c>
      <c r="E452" s="4">
        <f>IF(資本ストック!E452&gt;0,LN(資本ストック!E452),0)</f>
        <v>11.568538770882567</v>
      </c>
      <c r="F452" s="4">
        <f>IF(資本ストック!F452&gt;0,LN(資本ストック!F452),0)</f>
        <v>12.553602525699535</v>
      </c>
      <c r="G452" s="4">
        <f>IF(資本ストック!G452&gt;0,LN(資本ストック!G452),0)</f>
        <v>13.895984171227568</v>
      </c>
      <c r="H452" s="4">
        <f>IF(資本ストック!H452&gt;0,LN(資本ストック!H452),0)</f>
        <v>14.512152211618828</v>
      </c>
      <c r="I452" s="4">
        <f>IF(資本ストック!I452&gt;0,LN(資本ストック!I452),0)</f>
        <v>14.590253082622796</v>
      </c>
      <c r="K452" s="6">
        <f t="shared" ref="K452" si="2148">E452-E$1096</f>
        <v>1.4372921324655543</v>
      </c>
      <c r="L452" s="6">
        <f t="shared" ref="L452" si="2149">F452-F$1096</f>
        <v>1.5323641725110431</v>
      </c>
      <c r="M452" s="6">
        <f t="shared" ref="M452" si="2150">G452-G$1096</f>
        <v>1.4110285577452011</v>
      </c>
      <c r="N452" s="6">
        <f t="shared" ref="N452" si="2151">H452-H$1096</f>
        <v>1.3647711580293649</v>
      </c>
      <c r="O452" s="6">
        <f t="shared" ref="O452" si="2152">I452-I$1096</f>
        <v>1.2230709771281933</v>
      </c>
      <c r="Q452" s="6">
        <f>K452-logHir!K452</f>
        <v>-0.26215658406804998</v>
      </c>
      <c r="R452" s="6">
        <f>L452-logHir!L452</f>
        <v>-3.4566390074187936E-2</v>
      </c>
      <c r="S452" s="6">
        <f>M452-logHir!M452</f>
        <v>9.4477787438057348E-2</v>
      </c>
      <c r="T452" s="6">
        <f>N452-logHir!N452</f>
        <v>7.7889616748779034E-2</v>
      </c>
      <c r="U452" s="6">
        <f>O452-logHir!O452</f>
        <v>-7.0997440550346624E-3</v>
      </c>
    </row>
    <row r="453" spans="1:21" x14ac:dyDescent="0.15">
      <c r="A453" s="1">
        <v>20</v>
      </c>
      <c r="B453" s="1" t="s">
        <v>118</v>
      </c>
      <c r="C453" s="1">
        <v>13</v>
      </c>
      <c r="D453" s="1" t="s">
        <v>164</v>
      </c>
      <c r="E453" s="4">
        <f>IF(資本ストック!E453&gt;0,LN(資本ストック!E453),0)</f>
        <v>10.107092781735998</v>
      </c>
      <c r="F453" s="4">
        <f>IF(資本ストック!F453&gt;0,LN(資本ストック!F453),0)</f>
        <v>11.322584677218167</v>
      </c>
      <c r="G453" s="4">
        <f>IF(資本ストック!G453&gt;0,LN(資本ストック!G453),0)</f>
        <v>12.32183097125001</v>
      </c>
      <c r="H453" s="4">
        <f>IF(資本ストック!H453&gt;0,LN(資本ストック!H453),0)</f>
        <v>12.583475394881789</v>
      </c>
      <c r="I453" s="4">
        <f>IF(資本ストック!I453&gt;0,LN(資本ストック!I453),0)</f>
        <v>12.665681257319381</v>
      </c>
      <c r="K453" s="6">
        <f t="shared" ref="K453" si="2153">E453-E$1097</f>
        <v>0.47635707442453246</v>
      </c>
      <c r="L453" s="6">
        <f t="shared" ref="L453" si="2154">F453-F$1097</f>
        <v>0.28008708607888089</v>
      </c>
      <c r="M453" s="6">
        <f t="shared" ref="M453" si="2155">G453-G$1097</f>
        <v>0.68896203408081469</v>
      </c>
      <c r="N453" s="6">
        <f t="shared" ref="N453" si="2156">H453-H$1097</f>
        <v>0.600774727509366</v>
      </c>
      <c r="O453" s="6">
        <f t="shared" ref="O453" si="2157">I453-I$1097</f>
        <v>0.50008927194464192</v>
      </c>
      <c r="Q453" s="6">
        <f>K453-logHir!K453</f>
        <v>0.14886290330690954</v>
      </c>
      <c r="R453" s="6">
        <f>L453-logHir!L453</f>
        <v>-9.5172303544915238E-2</v>
      </c>
      <c r="S453" s="6">
        <f>M453-logHir!M453</f>
        <v>0.10614241554388038</v>
      </c>
      <c r="T453" s="6">
        <f>N453-logHir!N453</f>
        <v>4.4530321805735795E-2</v>
      </c>
      <c r="U453" s="6">
        <f>O453-logHir!O453</f>
        <v>9.5196810028530976E-2</v>
      </c>
    </row>
    <row r="454" spans="1:21" x14ac:dyDescent="0.15">
      <c r="A454" s="1">
        <v>20</v>
      </c>
      <c r="B454" s="1" t="s">
        <v>118</v>
      </c>
      <c r="C454" s="1">
        <v>14</v>
      </c>
      <c r="D454" s="1" t="s">
        <v>165</v>
      </c>
      <c r="E454" s="4">
        <f>IF(資本ストック!E454&gt;0,LN(資本ストック!E454),0)</f>
        <v>10.512958153749402</v>
      </c>
      <c r="F454" s="4">
        <f>IF(資本ストック!F454&gt;0,LN(資本ストック!F454),0)</f>
        <v>12.086757510554332</v>
      </c>
      <c r="G454" s="4">
        <f>IF(資本ストック!G454&gt;0,LN(資本ストック!G454),0)</f>
        <v>13.098506548561449</v>
      </c>
      <c r="H454" s="4">
        <f>IF(資本ストック!H454&gt;0,LN(資本ストック!H454),0)</f>
        <v>13.134045969003505</v>
      </c>
      <c r="I454" s="4">
        <f>IF(資本ストック!I454&gt;0,LN(資本ストック!I454),0)</f>
        <v>13.009453114545169</v>
      </c>
      <c r="K454" s="6">
        <f t="shared" ref="K454" si="2158">E454-E$1098</f>
        <v>4.1787133644268772</v>
      </c>
      <c r="L454" s="6">
        <f t="shared" ref="L454" si="2159">F454-F$1098</f>
        <v>3.7097869466499453</v>
      </c>
      <c r="M454" s="6">
        <f t="shared" ref="M454" si="2160">G454-G$1098</f>
        <v>3.7020848040974084</v>
      </c>
      <c r="N454" s="6">
        <f t="shared" ref="N454" si="2161">H454-H$1098</f>
        <v>3.2268564711621828</v>
      </c>
      <c r="O454" s="6">
        <f t="shared" ref="O454" si="2162">I454-I$1098</f>
        <v>2.8697234682911983</v>
      </c>
      <c r="Q454" s="6">
        <f>K454-logHir!K454</f>
        <v>1.0247515688642892</v>
      </c>
      <c r="R454" s="6">
        <f>L454-logHir!L454</f>
        <v>0.67846719259033605</v>
      </c>
      <c r="S454" s="6">
        <f>M454-logHir!M454</f>
        <v>1.0838515330214484</v>
      </c>
      <c r="T454" s="6">
        <f>N454-logHir!N454</f>
        <v>0.88578946432971684</v>
      </c>
      <c r="U454" s="6">
        <f>O454-logHir!O454</f>
        <v>0.81959116874722859</v>
      </c>
    </row>
    <row r="455" spans="1:21" x14ac:dyDescent="0.15">
      <c r="A455" s="1">
        <v>20</v>
      </c>
      <c r="B455" s="1" t="s">
        <v>118</v>
      </c>
      <c r="C455" s="1">
        <v>15</v>
      </c>
      <c r="D455" s="1" t="s">
        <v>166</v>
      </c>
      <c r="E455" s="4">
        <f>IF(資本ストック!E455&gt;0,LN(資本ストック!E455),0)</f>
        <v>11.529145379982422</v>
      </c>
      <c r="F455" s="4">
        <f>IF(資本ストック!F455&gt;0,LN(資本ストック!F455),0)</f>
        <v>12.086742981037448</v>
      </c>
      <c r="G455" s="4">
        <f>IF(資本ストック!G455&gt;0,LN(資本ストック!G455),0)</f>
        <v>12.693043351994527</v>
      </c>
      <c r="H455" s="4">
        <f>IF(資本ストック!H455&gt;0,LN(資本ストック!H455),0)</f>
        <v>12.921499813233398</v>
      </c>
      <c r="I455" s="4">
        <f>IF(資本ストック!I455&gt;0,LN(資本ストック!I455),0)</f>
        <v>12.874922907216664</v>
      </c>
      <c r="K455" s="6">
        <f t="shared" ref="K455" si="2163">E455-E$1099</f>
        <v>0.47668106609937588</v>
      </c>
      <c r="L455" s="6">
        <f t="shared" ref="L455" si="2164">F455-F$1099</f>
        <v>0.39282196707147321</v>
      </c>
      <c r="M455" s="6">
        <f t="shared" ref="M455" si="2165">G455-G$1099</f>
        <v>0.39480532784999234</v>
      </c>
      <c r="N455" s="6">
        <f t="shared" ref="N455" si="2166">H455-H$1099</f>
        <v>0.31832190351638445</v>
      </c>
      <c r="O455" s="6">
        <f t="shared" ref="O455" si="2167">I455-I$1099</f>
        <v>0.19642394579989819</v>
      </c>
      <c r="Q455" s="6">
        <f>K455-logHir!K455</f>
        <v>7.5562334594515335E-2</v>
      </c>
      <c r="R455" s="6">
        <f>L455-logHir!L455</f>
        <v>5.4311208904689323E-3</v>
      </c>
      <c r="S455" s="6">
        <f>M455-logHir!M455</f>
        <v>0.12610589388392057</v>
      </c>
      <c r="T455" s="6">
        <f>N455-logHir!N455</f>
        <v>5.4056204365545923E-2</v>
      </c>
      <c r="U455" s="6">
        <f>O455-logHir!O455</f>
        <v>-7.7182904875378711E-2</v>
      </c>
    </row>
    <row r="456" spans="1:21" x14ac:dyDescent="0.15">
      <c r="A456" s="1">
        <v>20</v>
      </c>
      <c r="B456" s="1" t="s">
        <v>68</v>
      </c>
      <c r="C456" s="1">
        <v>16</v>
      </c>
      <c r="D456" s="1" t="s">
        <v>149</v>
      </c>
      <c r="E456" s="4">
        <f>IF(資本ストック!E456&gt;0,LN(資本ストック!E456),0)</f>
        <v>11.856480533170325</v>
      </c>
      <c r="F456" s="4">
        <f>IF(資本ストック!F456&gt;0,LN(資本ストック!F456),0)</f>
        <v>12.291364915913679</v>
      </c>
      <c r="G456" s="4">
        <f>IF(資本ストック!G456&gt;0,LN(資本ストック!G456),0)</f>
        <v>12.782694509367779</v>
      </c>
      <c r="H456" s="4">
        <f>IF(資本ストック!H456&gt;0,LN(資本ストック!H456),0)</f>
        <v>13.349837269334985</v>
      </c>
      <c r="I456" s="4">
        <f>IF(資本ストック!I456&gt;0,LN(資本ストック!I456),0)</f>
        <v>13.237107999180795</v>
      </c>
      <c r="K456" s="6">
        <f t="shared" ref="K456" si="2168">E456-E$1100</f>
        <v>-2.0315986501326933E-3</v>
      </c>
      <c r="L456" s="6">
        <f t="shared" ref="L456" si="2169">F456-F$1100</f>
        <v>4.0849689327909999E-2</v>
      </c>
      <c r="M456" s="6">
        <f t="shared" ref="M456" si="2170">G456-G$1100</f>
        <v>0.16187783813834145</v>
      </c>
      <c r="N456" s="6">
        <f t="shared" ref="N456" si="2171">H456-H$1100</f>
        <v>0.33510364105090673</v>
      </c>
      <c r="O456" s="6">
        <f t="shared" ref="O456" si="2172">I456-I$1100</f>
        <v>0.3195886019795573</v>
      </c>
      <c r="Q456" s="6">
        <f>K456-logHir!K456</f>
        <v>-5.9763499951428045E-2</v>
      </c>
      <c r="R456" s="6">
        <f>L456-logHir!L456</f>
        <v>-0.10468472844556764</v>
      </c>
      <c r="S456" s="6">
        <f>M456-logHir!M456</f>
        <v>-3.5340281182485E-2</v>
      </c>
      <c r="T456" s="6">
        <f>N456-logHir!N456</f>
        <v>0.11484795316267338</v>
      </c>
      <c r="U456" s="6">
        <f>O456-logHir!O456</f>
        <v>0.51529053953173332</v>
      </c>
    </row>
    <row r="457" spans="1:21" x14ac:dyDescent="0.15">
      <c r="A457" s="1">
        <v>20</v>
      </c>
      <c r="B457" s="1" t="s">
        <v>68</v>
      </c>
      <c r="C457" s="1">
        <v>17</v>
      </c>
      <c r="D457" s="1" t="s">
        <v>150</v>
      </c>
      <c r="E457" s="4">
        <f>IF(資本ストック!E457&gt;0,LN(資本ストック!E457),0)</f>
        <v>13.352435097860756</v>
      </c>
      <c r="F457" s="4">
        <f>IF(資本ストック!F457&gt;0,LN(資本ストック!F457),0)</f>
        <v>13.80192423286622</v>
      </c>
      <c r="G457" s="4">
        <f>IF(資本ストック!G457&gt;0,LN(資本ストック!G457),0)</f>
        <v>13.967339071481449</v>
      </c>
      <c r="H457" s="4">
        <f>IF(資本ストック!H457&gt;0,LN(資本ストック!H457),0)</f>
        <v>14.281721798418042</v>
      </c>
      <c r="I457" s="4">
        <f>IF(資本ストック!I457&gt;0,LN(資本ストック!I457),0)</f>
        <v>14.208140169380917</v>
      </c>
      <c r="K457" s="6">
        <f t="shared" ref="K457" si="2173">E457-E$1101</f>
        <v>0.75199899322404384</v>
      </c>
      <c r="L457" s="6">
        <f t="shared" ref="L457" si="2174">F457-F$1101</f>
        <v>0.14852535982987902</v>
      </c>
      <c r="M457" s="6">
        <f t="shared" ref="M457" si="2175">G457-G$1101</f>
        <v>-3.7500668525760616E-2</v>
      </c>
      <c r="N457" s="6">
        <f t="shared" ref="N457" si="2176">H457-H$1101</f>
        <v>-8.2814398881914997E-2</v>
      </c>
      <c r="O457" s="6">
        <f t="shared" ref="O457" si="2177">I457-I$1101</f>
        <v>-0.134825020179969</v>
      </c>
      <c r="Q457" s="6">
        <f>K457-logHir!K457</f>
        <v>0.43145827561650663</v>
      </c>
      <c r="R457" s="6">
        <f>L457-logHir!L457</f>
        <v>-3.7006955708161371E-2</v>
      </c>
      <c r="S457" s="6">
        <f>M457-logHir!M457</f>
        <v>-0.31864840678485251</v>
      </c>
      <c r="T457" s="6">
        <f>N457-logHir!N457</f>
        <v>-0.21619553673850156</v>
      </c>
      <c r="U457" s="6">
        <f>O457-logHir!O457</f>
        <v>-0.27680232491602474</v>
      </c>
    </row>
    <row r="458" spans="1:21" x14ac:dyDescent="0.15">
      <c r="A458" s="1">
        <v>20</v>
      </c>
      <c r="B458" s="1" t="s">
        <v>68</v>
      </c>
      <c r="C458" s="1">
        <v>18</v>
      </c>
      <c r="D458" s="1" t="s">
        <v>151</v>
      </c>
      <c r="E458" s="4">
        <f>IF(資本ストック!E458&gt;0,LN(資本ストック!E458),0)</f>
        <v>12.051857981354695</v>
      </c>
      <c r="F458" s="4">
        <f>IF(資本ストック!F458&gt;0,LN(資本ストック!F458),0)</f>
        <v>13.326471748811205</v>
      </c>
      <c r="G458" s="4">
        <f>IF(資本ストック!G458&gt;0,LN(資本ストック!G458),0)</f>
        <v>13.390421212510391</v>
      </c>
      <c r="H458" s="4">
        <f>IF(資本ストック!H458&gt;0,LN(資本ストック!H458),0)</f>
        <v>13.505200086269804</v>
      </c>
      <c r="I458" s="4">
        <f>IF(資本ストック!I458&gt;0,LN(資本ストック!I458),0)</f>
        <v>13.199132694813619</v>
      </c>
      <c r="K458" s="6">
        <f t="shared" ref="K458" si="2178">E458-E$1102</f>
        <v>0.13237358039439506</v>
      </c>
      <c r="L458" s="6">
        <f t="shared" ref="L458" si="2179">F458-F$1102</f>
        <v>0.19098639717539889</v>
      </c>
      <c r="M458" s="6">
        <f t="shared" ref="M458" si="2180">G458-G$1102</f>
        <v>-3.2668329775095373E-2</v>
      </c>
      <c r="N458" s="6">
        <f t="shared" ref="N458" si="2181">H458-H$1102</f>
        <v>-2.189454463482754E-2</v>
      </c>
      <c r="O458" s="6">
        <f t="shared" ref="O458" si="2182">I458-I$1102</f>
        <v>-0.20903074103229535</v>
      </c>
      <c r="Q458" s="6">
        <f>K458-logHir!K458</f>
        <v>3.1005685029612096E-2</v>
      </c>
      <c r="R458" s="6">
        <f>L458-logHir!L458</f>
        <v>0.14157289094104364</v>
      </c>
      <c r="S458" s="6">
        <f>M458-logHir!M458</f>
        <v>-0.16557760833200597</v>
      </c>
      <c r="T458" s="6">
        <f>N458-logHir!N458</f>
        <v>1.1386425053672156E-2</v>
      </c>
      <c r="U458" s="6">
        <f>O458-logHir!O458</f>
        <v>-0.18019260211437604</v>
      </c>
    </row>
    <row r="459" spans="1:21" x14ac:dyDescent="0.15">
      <c r="A459" s="1">
        <v>20</v>
      </c>
      <c r="B459" s="1" t="s">
        <v>68</v>
      </c>
      <c r="C459" s="1">
        <v>19</v>
      </c>
      <c r="D459" s="1" t="s">
        <v>152</v>
      </c>
      <c r="E459" s="4">
        <f>IF(資本ストック!E459&gt;0,LN(資本ストック!E459),0)</f>
        <v>11.378283288348696</v>
      </c>
      <c r="F459" s="4">
        <f>IF(資本ストック!F459&gt;0,LN(資本ストック!F459),0)</f>
        <v>11.561015624083952</v>
      </c>
      <c r="G459" s="4">
        <f>IF(資本ストック!G459&gt;0,LN(資本ストック!G459),0)</f>
        <v>12.054019632189378</v>
      </c>
      <c r="H459" s="4">
        <f>IF(資本ストック!H459&gt;0,LN(資本ストック!H459),0)</f>
        <v>12.439788593368259</v>
      </c>
      <c r="I459" s="4">
        <f>IF(資本ストック!I459&gt;0,LN(資本ストック!I459),0)</f>
        <v>12.335900802416573</v>
      </c>
      <c r="K459" s="6">
        <f t="shared" ref="K459" si="2183">E459-E$1103</f>
        <v>0.15370191037413328</v>
      </c>
      <c r="L459" s="6">
        <f t="shared" ref="L459" si="2184">F459-F$1103</f>
        <v>-2.8106961754637894E-2</v>
      </c>
      <c r="M459" s="6">
        <f t="shared" ref="M459" si="2185">G459-G$1103</f>
        <v>0.25228578035216209</v>
      </c>
      <c r="N459" s="6">
        <f t="shared" ref="N459" si="2186">H459-H$1103</f>
        <v>0.21697885147820806</v>
      </c>
      <c r="O459" s="6">
        <f t="shared" ref="O459" si="2187">I459-I$1103</f>
        <v>-0.17666627653484213</v>
      </c>
      <c r="Q459" s="6">
        <f>K459-logHir!K459</f>
        <v>0.15877822359351335</v>
      </c>
      <c r="R459" s="6">
        <f>L459-logHir!L459</f>
        <v>2.953477826787676E-2</v>
      </c>
      <c r="S459" s="6">
        <f>M459-logHir!M459</f>
        <v>0.23105805104600563</v>
      </c>
      <c r="T459" s="6">
        <f>N459-logHir!N459</f>
        <v>0.14683273103939065</v>
      </c>
      <c r="U459" s="6">
        <f>O459-logHir!O459</f>
        <v>-0.28334750284262178</v>
      </c>
    </row>
    <row r="460" spans="1:21" x14ac:dyDescent="0.15">
      <c r="A460" s="1">
        <v>20</v>
      </c>
      <c r="B460" s="1" t="s">
        <v>68</v>
      </c>
      <c r="C460" s="1">
        <v>20</v>
      </c>
      <c r="D460" s="1" t="s">
        <v>153</v>
      </c>
      <c r="E460" s="4">
        <f>IF(資本ストック!E460&gt;0,LN(資本ストック!E460),0)</f>
        <v>11.374462264551406</v>
      </c>
      <c r="F460" s="4">
        <f>IF(資本ストック!F460&gt;0,LN(資本ストック!F460),0)</f>
        <v>13.118152531068802</v>
      </c>
      <c r="G460" s="4">
        <f>IF(資本ストック!G460&gt;0,LN(資本ストック!G460),0)</f>
        <v>14.015351226338186</v>
      </c>
      <c r="H460" s="4">
        <f>IF(資本ストック!H460&gt;0,LN(資本ストック!H460),0)</f>
        <v>14.674329727210655</v>
      </c>
      <c r="I460" s="4">
        <f>IF(資本ストック!I460&gt;0,LN(資本ストック!I460),0)</f>
        <v>14.499222995977082</v>
      </c>
      <c r="K460" s="6">
        <f t="shared" ref="K460" si="2188">E460-E$1104</f>
        <v>0.44396249193270876</v>
      </c>
      <c r="L460" s="6">
        <f t="shared" ref="L460" si="2189">F460-F$1104</f>
        <v>0.14988552622022056</v>
      </c>
      <c r="M460" s="6">
        <f t="shared" ref="M460" si="2190">G460-G$1104</f>
        <v>0.19439776085577165</v>
      </c>
      <c r="N460" s="6">
        <f t="shared" ref="N460" si="2191">H460-H$1104</f>
        <v>0.4632272841228442</v>
      </c>
      <c r="O460" s="6">
        <f t="shared" ref="O460" si="2192">I460-I$1104</f>
        <v>0.29627035448724115</v>
      </c>
      <c r="Q460" s="6">
        <f>K460-logHir!K460</f>
        <v>0.63179810363268452</v>
      </c>
      <c r="R460" s="6">
        <f>L460-logHir!L460</f>
        <v>0.29274904459843398</v>
      </c>
      <c r="S460" s="6">
        <f>M460-logHir!M460</f>
        <v>0.20846130757803749</v>
      </c>
      <c r="T460" s="6">
        <f>N460-logHir!N460</f>
        <v>0.51252344163986763</v>
      </c>
      <c r="U460" s="6">
        <f>O460-logHir!O460</f>
        <v>0.33160865323275601</v>
      </c>
    </row>
    <row r="461" spans="1:21" x14ac:dyDescent="0.15">
      <c r="A461" s="1">
        <v>20</v>
      </c>
      <c r="B461" s="1" t="s">
        <v>68</v>
      </c>
      <c r="C461" s="1">
        <v>21</v>
      </c>
      <c r="D461" s="1" t="s">
        <v>154</v>
      </c>
      <c r="E461" s="4">
        <f>IF(資本ストック!E461&gt;0,LN(資本ストック!E461),0)</f>
        <v>11.800673517155335</v>
      </c>
      <c r="F461" s="4">
        <f>IF(資本ストック!F461&gt;0,LN(資本ストック!F461),0)</f>
        <v>13.511077522093411</v>
      </c>
      <c r="G461" s="4">
        <f>IF(資本ストック!G461&gt;0,LN(資本ストック!G461),0)</f>
        <v>14.257508748836424</v>
      </c>
      <c r="H461" s="4">
        <f>IF(資本ストック!H461&gt;0,LN(資本ストック!H461),0)</f>
        <v>14.581037485533876</v>
      </c>
      <c r="I461" s="4">
        <f>IF(資本ストック!I461&gt;0,LN(資本ストック!I461),0)</f>
        <v>14.592906371298453</v>
      </c>
      <c r="K461" s="6">
        <f t="shared" ref="K461" si="2193">E461-E$1105</f>
        <v>-0.7913219728643508</v>
      </c>
      <c r="L461" s="6">
        <f t="shared" ref="L461" si="2194">F461-F$1105</f>
        <v>-0.16667586306664006</v>
      </c>
      <c r="M461" s="6">
        <f t="shared" ref="M461" si="2195">G461-G$1105</f>
        <v>0.11863200405985097</v>
      </c>
      <c r="N461" s="6">
        <f t="shared" ref="N461" si="2196">H461-H$1105</f>
        <v>3.0515861281969592E-2</v>
      </c>
      <c r="O461" s="6">
        <f t="shared" ref="O461" si="2197">I461-I$1105</f>
        <v>-1.1860176688575308E-2</v>
      </c>
      <c r="Q461" s="6">
        <f>K461-logHir!K461</f>
        <v>-0.81469629920782971</v>
      </c>
      <c r="R461" s="6">
        <f>L461-logHir!L461</f>
        <v>-0.13617522705767193</v>
      </c>
      <c r="S461" s="6">
        <f>M461-logHir!M461</f>
        <v>0.19658630335166905</v>
      </c>
      <c r="T461" s="6">
        <f>N461-logHir!N461</f>
        <v>0.1055710750268215</v>
      </c>
      <c r="U461" s="6">
        <f>O461-logHir!O461</f>
        <v>0.17046560681496103</v>
      </c>
    </row>
    <row r="462" spans="1:21" x14ac:dyDescent="0.15">
      <c r="A462" s="1">
        <v>20</v>
      </c>
      <c r="B462" s="1" t="s">
        <v>19</v>
      </c>
      <c r="C462" s="1">
        <v>22</v>
      </c>
      <c r="D462" s="1" t="s">
        <v>146</v>
      </c>
      <c r="E462" s="4">
        <f>IF(資本ストック!E462&gt;0,LN(資本ストック!E462),0)</f>
        <v>12.417721608454579</v>
      </c>
      <c r="F462" s="4">
        <f>IF(資本ストック!F462&gt;0,LN(資本ストック!F462),0)</f>
        <v>13.738183978378018</v>
      </c>
      <c r="G462" s="4">
        <f>IF(資本ストック!G462&gt;0,LN(資本ストック!G462),0)</f>
        <v>14.84522002912388</v>
      </c>
      <c r="H462" s="4">
        <f>IF(資本ストック!H462&gt;0,LN(資本ストック!H462),0)</f>
        <v>15.197034910261307</v>
      </c>
      <c r="I462" s="4">
        <f>IF(資本ストック!I462&gt;0,LN(資本ストック!I462),0)</f>
        <v>15.063583687711553</v>
      </c>
      <c r="K462" s="6">
        <f t="shared" ref="K462" si="2198">E462-E$1106</f>
        <v>0.23163562376134017</v>
      </c>
      <c r="L462" s="6">
        <f t="shared" ref="L462" si="2199">F462-F$1106</f>
        <v>0.24907208250723833</v>
      </c>
      <c r="M462" s="6">
        <f t="shared" ref="M462" si="2200">G462-G$1106</f>
        <v>0.44478793800359639</v>
      </c>
      <c r="N462" s="6">
        <f t="shared" ref="N462" si="2201">H462-H$1106</f>
        <v>0.34212269898382885</v>
      </c>
      <c r="O462" s="6">
        <f t="shared" ref="O462" si="2202">I462-I$1106</f>
        <v>0.16224744435136174</v>
      </c>
      <c r="Q462" s="6">
        <f>K462-logHir!K462</f>
        <v>6.2324817785270881E-2</v>
      </c>
      <c r="R462" s="6">
        <f>L462-logHir!L462</f>
        <v>0.14511646514094778</v>
      </c>
      <c r="S462" s="6">
        <f>M462-logHir!M462</f>
        <v>0.35939952517841256</v>
      </c>
      <c r="T462" s="6">
        <f>N462-logHir!N462</f>
        <v>0.19880539205015957</v>
      </c>
      <c r="U462" s="6">
        <f>O462-logHir!O462</f>
        <v>0.14158178829450385</v>
      </c>
    </row>
    <row r="463" spans="1:21" x14ac:dyDescent="0.15">
      <c r="A463" s="1">
        <v>20</v>
      </c>
      <c r="B463" s="1" t="s">
        <v>19</v>
      </c>
      <c r="C463" s="1">
        <v>23</v>
      </c>
      <c r="D463" s="1" t="s">
        <v>167</v>
      </c>
      <c r="E463" s="4">
        <f>IF(資本ストック!E463&gt;0,LN(資本ストック!E463),0)</f>
        <v>12.869785578082213</v>
      </c>
      <c r="F463" s="4">
        <f>IF(資本ストック!F463&gt;0,LN(資本ストック!F463),0)</f>
        <v>13.843576046479816</v>
      </c>
      <c r="G463" s="4">
        <f>IF(資本ストック!G463&gt;0,LN(資本ストック!G463),0)</f>
        <v>14.371788918241926</v>
      </c>
      <c r="H463" s="4">
        <f>IF(資本ストック!H463&gt;0,LN(資本ストック!H463),0)</f>
        <v>14.96889962834255</v>
      </c>
      <c r="I463" s="4">
        <f>IF(資本ストック!I463&gt;0,LN(資本ストック!I463),0)</f>
        <v>14.849031984097143</v>
      </c>
      <c r="K463" s="6">
        <f t="shared" ref="K463" si="2203">E463-E$1107</f>
        <v>0.16993983495089715</v>
      </c>
      <c r="L463" s="6">
        <f t="shared" ref="L463" si="2204">F463-F$1107</f>
        <v>0.34666635916519262</v>
      </c>
      <c r="M463" s="6">
        <f t="shared" ref="M463" si="2205">G463-G$1107</f>
        <v>0.37809660188739969</v>
      </c>
      <c r="N463" s="6">
        <f t="shared" ref="N463" si="2206">H463-H$1107</f>
        <v>0.38046852768830242</v>
      </c>
      <c r="O463" s="6">
        <f t="shared" ref="O463" si="2207">I463-I$1107</f>
        <v>0.22274708173391389</v>
      </c>
      <c r="Q463" s="6">
        <f>K463-logHir!K463</f>
        <v>5.651929235905051E-2</v>
      </c>
      <c r="R463" s="6">
        <f>L463-logHir!L463</f>
        <v>0.32496031852404705</v>
      </c>
      <c r="S463" s="6">
        <f>M463-logHir!M463</f>
        <v>0.30843279960132008</v>
      </c>
      <c r="T463" s="6">
        <f>N463-logHir!N463</f>
        <v>0.29039690006389662</v>
      </c>
      <c r="U463" s="6">
        <f>O463-logHir!O463</f>
        <v>0.1378875492180498</v>
      </c>
    </row>
    <row r="464" spans="1:21" x14ac:dyDescent="0.15">
      <c r="A464" s="1">
        <v>21</v>
      </c>
      <c r="B464" s="1" t="s">
        <v>69</v>
      </c>
      <c r="C464" s="1">
        <v>1</v>
      </c>
      <c r="D464" s="1" t="s">
        <v>147</v>
      </c>
      <c r="E464" s="4">
        <f>IF(資本ストック!E464&gt;0,LN(資本ストック!E464),0)</f>
        <v>13.185296347224972</v>
      </c>
      <c r="F464" s="4">
        <f>IF(資本ストック!F464&gt;0,LN(資本ストック!F464),0)</f>
        <v>13.39657776704915</v>
      </c>
      <c r="G464" s="4">
        <f>IF(資本ストック!G464&gt;0,LN(資本ストック!G464),0)</f>
        <v>13.751055415765185</v>
      </c>
      <c r="H464" s="4">
        <f>IF(資本ストック!H464&gt;0,LN(資本ストック!H464),0)</f>
        <v>13.980679717314462</v>
      </c>
      <c r="I464" s="4">
        <f>IF(資本ストック!I464&gt;0,LN(資本ストック!I464),0)</f>
        <v>13.940598051240881</v>
      </c>
      <c r="K464" s="6">
        <f t="shared" ref="K464" si="2208">E464-E$1085</f>
        <v>-0.22785236119265839</v>
      </c>
      <c r="L464" s="6">
        <f t="shared" ref="L464" si="2209">F464-F$1085</f>
        <v>-0.24200795403743847</v>
      </c>
      <c r="M464" s="6">
        <f t="shared" ref="M464" si="2210">G464-G$1085</f>
        <v>-0.23579107536507848</v>
      </c>
      <c r="N464" s="6">
        <f t="shared" ref="N464" si="2211">H464-H$1085</f>
        <v>-0.20523133116490122</v>
      </c>
      <c r="O464" s="6">
        <f t="shared" ref="O464" si="2212">I464-I$1085</f>
        <v>-0.26059800028409974</v>
      </c>
      <c r="Q464" s="6">
        <f>K464-logHir!K464</f>
        <v>-0.18754758443596131</v>
      </c>
      <c r="R464" s="6">
        <f>L464-logHir!L464</f>
        <v>2.1711276641456223E-2</v>
      </c>
      <c r="S464" s="6">
        <f>M464-logHir!M464</f>
        <v>0.14560031460383982</v>
      </c>
      <c r="T464" s="6">
        <f>N464-logHir!N464</f>
        <v>0.16296145799590889</v>
      </c>
      <c r="U464" s="6">
        <f>O464-logHir!O464</f>
        <v>0.1065092495645974</v>
      </c>
    </row>
    <row r="465" spans="1:21" x14ac:dyDescent="0.15">
      <c r="A465" s="1">
        <v>21</v>
      </c>
      <c r="B465" s="1" t="s">
        <v>69</v>
      </c>
      <c r="C465" s="1">
        <v>2</v>
      </c>
      <c r="D465" s="1" t="s">
        <v>148</v>
      </c>
      <c r="E465" s="4">
        <f>IF(資本ストック!E465&gt;0,LN(資本ストック!E465),0)</f>
        <v>10.516228779676258</v>
      </c>
      <c r="F465" s="4">
        <f>IF(資本ストック!F465&gt;0,LN(資本ストック!F465),0)</f>
        <v>10.840156454435288</v>
      </c>
      <c r="G465" s="4">
        <f>IF(資本ストック!G465&gt;0,LN(資本ストック!G465),0)</f>
        <v>10.746778227306191</v>
      </c>
      <c r="H465" s="4">
        <f>IF(資本ストック!H465&gt;0,LN(資本ストック!H465),0)</f>
        <v>11.206195622332595</v>
      </c>
      <c r="I465" s="4">
        <f>IF(資本ストック!I465&gt;0,LN(資本ストック!I465),0)</f>
        <v>11.228092235464555</v>
      </c>
      <c r="K465" s="6">
        <f t="shared" ref="K465" si="2213">E465-E$1086</f>
        <v>0.57111355244050444</v>
      </c>
      <c r="L465" s="6">
        <f t="shared" ref="L465" si="2214">F465-F$1086</f>
        <v>0.72557687841848661</v>
      </c>
      <c r="M465" s="6">
        <f t="shared" ref="M465" si="2215">G465-G$1086</f>
        <v>0.54060385291022151</v>
      </c>
      <c r="N465" s="6">
        <f t="shared" ref="N465" si="2216">H465-H$1086</f>
        <v>1.014452503001106</v>
      </c>
      <c r="O465" s="6">
        <f t="shared" ref="O465" si="2217">I465-I$1086</f>
        <v>1.1732020770155884</v>
      </c>
      <c r="Q465" s="6">
        <f>K465-logHir!K465</f>
        <v>-0.13009898892740068</v>
      </c>
      <c r="R465" s="6">
        <f>L465-logHir!L465</f>
        <v>-0.24796438345356009</v>
      </c>
      <c r="S465" s="6">
        <f>M465-logHir!M465</f>
        <v>-0.48822638483603065</v>
      </c>
      <c r="T465" s="6">
        <f>N465-logHir!N465</f>
        <v>0.3479052347498337</v>
      </c>
      <c r="U465" s="6">
        <f>O465-logHir!O465</f>
        <v>1.0940821576683142</v>
      </c>
    </row>
    <row r="466" spans="1:21" x14ac:dyDescent="0.15">
      <c r="A466" s="1">
        <v>21</v>
      </c>
      <c r="B466" s="1" t="s">
        <v>119</v>
      </c>
      <c r="C466" s="1">
        <v>3</v>
      </c>
      <c r="D466" s="1" t="s">
        <v>155</v>
      </c>
      <c r="E466" s="4">
        <f>IF(資本ストック!E466&gt;0,LN(資本ストック!E466),0)</f>
        <v>10.442031510975406</v>
      </c>
      <c r="F466" s="4">
        <f>IF(資本ストック!F466&gt;0,LN(資本ストック!F466),0)</f>
        <v>10.955634430685555</v>
      </c>
      <c r="G466" s="4">
        <f>IF(資本ストック!G466&gt;0,LN(資本ストック!G466),0)</f>
        <v>11.595742490054791</v>
      </c>
      <c r="H466" s="4">
        <f>IF(資本ストック!H466&gt;0,LN(資本ストック!H466),0)</f>
        <v>11.945436288428443</v>
      </c>
      <c r="I466" s="4">
        <f>IF(資本ストック!I466&gt;0,LN(資本ストック!I466),0)</f>
        <v>12.089932328775653</v>
      </c>
      <c r="K466" s="6">
        <f t="shared" ref="K466" si="2218">E466-E$1087</f>
        <v>-0.56317940641789477</v>
      </c>
      <c r="L466" s="6">
        <f t="shared" ref="L466" si="2219">F466-F$1087</f>
        <v>-0.64304983547837402</v>
      </c>
      <c r="M466" s="6">
        <f t="shared" ref="M466" si="2220">G466-G$1087</f>
        <v>-0.53843264091128162</v>
      </c>
      <c r="N466" s="6">
        <f t="shared" ref="N466" si="2221">H466-H$1087</f>
        <v>-0.54987919296707588</v>
      </c>
      <c r="O466" s="6">
        <f t="shared" ref="O466" si="2222">I466-I$1087</f>
        <v>-0.43820580278415022</v>
      </c>
      <c r="Q466" s="6">
        <f>K466-logHir!K466</f>
        <v>-0.36190898751893208</v>
      </c>
      <c r="R466" s="6">
        <f>L466-logHir!L466</f>
        <v>-0.50681418542808565</v>
      </c>
      <c r="S466" s="6">
        <f>M466-logHir!M466</f>
        <v>-0.33150891654761949</v>
      </c>
      <c r="T466" s="6">
        <f>N466-logHir!N466</f>
        <v>-0.37157926801403995</v>
      </c>
      <c r="U466" s="6">
        <f>O466-logHir!O466</f>
        <v>-0.25455756497168025</v>
      </c>
    </row>
    <row r="467" spans="1:21" x14ac:dyDescent="0.15">
      <c r="A467" s="1">
        <v>21</v>
      </c>
      <c r="B467" s="1" t="s">
        <v>119</v>
      </c>
      <c r="C467" s="1">
        <v>4</v>
      </c>
      <c r="D467" s="1" t="s">
        <v>156</v>
      </c>
      <c r="E467" s="4">
        <f>IF(資本ストック!E467&gt;0,LN(資本ストック!E467),0)</f>
        <v>12.600332444596278</v>
      </c>
      <c r="F467" s="4">
        <f>IF(資本ストック!F467&gt;0,LN(資本ストック!F467),0)</f>
        <v>12.75058212971553</v>
      </c>
      <c r="G467" s="4">
        <f>IF(資本ストック!G467&gt;0,LN(資本ストック!G467),0)</f>
        <v>12.807754424661603</v>
      </c>
      <c r="H467" s="4">
        <f>IF(資本ストック!H467&gt;0,LN(資本ストック!H467),0)</f>
        <v>12.651711210502119</v>
      </c>
      <c r="I467" s="4">
        <f>IF(資本ストック!I467&gt;0,LN(資本ストック!I467),0)</f>
        <v>12.344716381789079</v>
      </c>
      <c r="K467" s="6">
        <f t="shared" ref="K467" si="2223">E467-E$1088</f>
        <v>1.8928258661882928</v>
      </c>
      <c r="L467" s="6">
        <f t="shared" ref="L467" si="2224">F467-F$1088</f>
        <v>1.582205407870088</v>
      </c>
      <c r="M467" s="6">
        <f t="shared" ref="M467" si="2225">G467-G$1088</f>
        <v>1.346014263700237</v>
      </c>
      <c r="N467" s="6">
        <f t="shared" ref="N467" si="2226">H467-H$1088</f>
        <v>1.1305490750869147</v>
      </c>
      <c r="O467" s="6">
        <f t="shared" ref="O467" si="2227">I467-I$1088</f>
        <v>0.99813499257108873</v>
      </c>
      <c r="Q467" s="6">
        <f>K467-logHir!K467</f>
        <v>0.47262364422472203</v>
      </c>
      <c r="R467" s="6">
        <f>L467-logHir!L467</f>
        <v>0.27313995952873427</v>
      </c>
      <c r="S467" s="6">
        <f>M467-logHir!M467</f>
        <v>0.18553205156028341</v>
      </c>
      <c r="T467" s="6">
        <f>N467-logHir!N467</f>
        <v>8.6010749412876564E-2</v>
      </c>
      <c r="U467" s="6">
        <f>O467-logHir!O467</f>
        <v>6.1806496234748209E-2</v>
      </c>
    </row>
    <row r="468" spans="1:21" x14ac:dyDescent="0.15">
      <c r="A468" s="1">
        <v>21</v>
      </c>
      <c r="B468" s="1" t="s">
        <v>119</v>
      </c>
      <c r="C468" s="1">
        <v>5</v>
      </c>
      <c r="D468" s="1" t="s">
        <v>157</v>
      </c>
      <c r="E468" s="4">
        <f>IF(資本ストック!E468&gt;0,LN(資本ストック!E468),0)</f>
        <v>11.00403843379102</v>
      </c>
      <c r="F468" s="4">
        <f>IF(資本ストック!F468&gt;0,LN(資本ストック!F468),0)</f>
        <v>11.487931382590812</v>
      </c>
      <c r="G468" s="4">
        <f>IF(資本ストック!G468&gt;0,LN(資本ストック!G468),0)</f>
        <v>12.072678649355536</v>
      </c>
      <c r="H468" s="4">
        <f>IF(資本ストック!H468&gt;0,LN(資本ストック!H468),0)</f>
        <v>12.34829486341294</v>
      </c>
      <c r="I468" s="4">
        <f>IF(資本ストック!I468&gt;0,LN(資本ストック!I468),0)</f>
        <v>12.371521475732894</v>
      </c>
      <c r="K468" s="6">
        <f t="shared" ref="K468" si="2228">E468-E$1089</f>
        <v>0.82560538690571761</v>
      </c>
      <c r="L468" s="6">
        <f t="shared" ref="L468" si="2229">F468-F$1089</f>
        <v>0.92547565391791231</v>
      </c>
      <c r="M468" s="6">
        <f t="shared" ref="M468" si="2230">G468-G$1089</f>
        <v>1.0672104843168899</v>
      </c>
      <c r="N468" s="6">
        <f t="shared" ref="N468" si="2231">H468-H$1089</f>
        <v>1.0389718871279925</v>
      </c>
      <c r="O468" s="6">
        <f t="shared" ref="O468" si="2232">I468-I$1089</f>
        <v>1.0208022874241838</v>
      </c>
      <c r="Q468" s="6">
        <f>K468-logHir!K468</f>
        <v>2.8434871267890571E-2</v>
      </c>
      <c r="R468" s="6">
        <f>L468-logHir!L468</f>
        <v>1.9621391649076614E-2</v>
      </c>
      <c r="S468" s="6">
        <f>M468-logHir!M468</f>
        <v>0.19906192369123232</v>
      </c>
      <c r="T468" s="6">
        <f>N468-logHir!N468</f>
        <v>0.12594188245653903</v>
      </c>
      <c r="U468" s="6">
        <f>O468-logHir!O468</f>
        <v>0.13983326769083249</v>
      </c>
    </row>
    <row r="469" spans="1:21" x14ac:dyDescent="0.15">
      <c r="A469" s="1">
        <v>21</v>
      </c>
      <c r="B469" s="1" t="s">
        <v>119</v>
      </c>
      <c r="C469" s="1">
        <v>6</v>
      </c>
      <c r="D469" s="1" t="s">
        <v>49</v>
      </c>
      <c r="E469" s="4">
        <f>IF(資本ストック!E469&gt;0,LN(資本ストック!E469),0)</f>
        <v>10.528815742870478</v>
      </c>
      <c r="F469" s="4">
        <f>IF(資本ストック!F469&gt;0,LN(資本ストック!F469),0)</f>
        <v>11.162916713241989</v>
      </c>
      <c r="G469" s="4">
        <f>IF(資本ストック!G469&gt;0,LN(資本ストック!G469),0)</f>
        <v>11.778060232183021</v>
      </c>
      <c r="H469" s="4">
        <f>IF(資本ストック!H469&gt;0,LN(資本ストック!H469),0)</f>
        <v>12.120533446799348</v>
      </c>
      <c r="I469" s="4">
        <f>IF(資本ストック!I469&gt;0,LN(資本ストック!I469),0)</f>
        <v>12.403986740813282</v>
      </c>
      <c r="K469" s="6">
        <f t="shared" ref="K469" si="2233">E469-E$1090</f>
        <v>-0.55039016485769565</v>
      </c>
      <c r="L469" s="6">
        <f t="shared" ref="L469" si="2234">F469-F$1090</f>
        <v>-0.23183220447989683</v>
      </c>
      <c r="M469" s="6">
        <f t="shared" ref="M469" si="2235">G469-G$1090</f>
        <v>2.6149358862692651E-3</v>
      </c>
      <c r="N469" s="6">
        <f t="shared" ref="N469" si="2236">H469-H$1090</f>
        <v>8.7357246862460158E-2</v>
      </c>
      <c r="O469" s="6">
        <f t="shared" ref="O469" si="2237">I469-I$1090</f>
        <v>0.11685199029893134</v>
      </c>
      <c r="Q469" s="6">
        <f>K469-logHir!K469</f>
        <v>-0.62752588655762231</v>
      </c>
      <c r="R469" s="6">
        <f>L469-logHir!L469</f>
        <v>-0.23161576292048025</v>
      </c>
      <c r="S469" s="6">
        <f>M469-logHir!M469</f>
        <v>-4.3967432930642758E-3</v>
      </c>
      <c r="T469" s="6">
        <f>N469-logHir!N469</f>
        <v>-7.0455439067513836E-2</v>
      </c>
      <c r="U469" s="6">
        <f>O469-logHir!O469</f>
        <v>6.7200286845334745E-3</v>
      </c>
    </row>
    <row r="470" spans="1:21" x14ac:dyDescent="0.15">
      <c r="A470" s="1">
        <v>21</v>
      </c>
      <c r="B470" s="1" t="s">
        <v>119</v>
      </c>
      <c r="C470" s="1">
        <v>7</v>
      </c>
      <c r="D470" s="1" t="s">
        <v>158</v>
      </c>
      <c r="E470" s="4">
        <f>IF(資本ストック!E470&gt;0,LN(資本ストック!E470),0)</f>
        <v>8.9293533276590846</v>
      </c>
      <c r="F470" s="4">
        <f>IF(資本ストック!F470&gt;0,LN(資本ストック!F470),0)</f>
        <v>9.3497719084785995</v>
      </c>
      <c r="G470" s="4">
        <f>IF(資本ストック!G470&gt;0,LN(資本ストック!G470),0)</f>
        <v>9.2114644615462389</v>
      </c>
      <c r="H470" s="4">
        <f>IF(資本ストック!H470&gt;0,LN(資本ストック!H470),0)</f>
        <v>9.5598720107184896</v>
      </c>
      <c r="I470" s="4">
        <f>IF(資本ストック!I470&gt;0,LN(資本ストック!I470),0)</f>
        <v>9.580369565519737</v>
      </c>
      <c r="K470" s="6">
        <f t="shared" ref="K470" si="2238">E470-E$1091</f>
        <v>-0.34928580871287451</v>
      </c>
      <c r="L470" s="6">
        <f t="shared" ref="L470" si="2239">F470-F$1091</f>
        <v>-0.65159114552579922</v>
      </c>
      <c r="M470" s="6">
        <f t="shared" ref="M470" si="2240">G470-G$1091</f>
        <v>-0.7610757012562086</v>
      </c>
      <c r="N470" s="6">
        <f t="shared" ref="N470" si="2241">H470-H$1091</f>
        <v>-0.9279565048025411</v>
      </c>
      <c r="O470" s="6">
        <f t="shared" ref="O470" si="2242">I470-I$1091</f>
        <v>-0.9486770235504185</v>
      </c>
      <c r="Q470" s="6">
        <f>K470-logHir!K470</f>
        <v>0.95152490377202792</v>
      </c>
      <c r="R470" s="6">
        <f>L470-logHir!L470</f>
        <v>0.35628657132112096</v>
      </c>
      <c r="S470" s="6">
        <f>M470-logHir!M470</f>
        <v>0.21870758599068996</v>
      </c>
      <c r="T470" s="6">
        <f>N470-logHir!N470</f>
        <v>-0.87917945297789224</v>
      </c>
      <c r="U470" s="6">
        <f>O470-logHir!O470</f>
        <v>-0.68341679101858777</v>
      </c>
    </row>
    <row r="471" spans="1:21" x14ac:dyDescent="0.15">
      <c r="A471" s="1">
        <v>21</v>
      </c>
      <c r="B471" s="1" t="s">
        <v>119</v>
      </c>
      <c r="C471" s="1">
        <v>8</v>
      </c>
      <c r="D471" s="1" t="s">
        <v>159</v>
      </c>
      <c r="E471" s="4">
        <f>IF(資本ストック!E471&gt;0,LN(資本ストック!E471),0)</f>
        <v>11.997111272576735</v>
      </c>
      <c r="F471" s="4">
        <f>IF(資本ストック!F471&gt;0,LN(資本ストック!F471),0)</f>
        <v>12.139613432121331</v>
      </c>
      <c r="G471" s="4">
        <f>IF(資本ストック!G471&gt;0,LN(資本ストック!G471),0)</f>
        <v>12.63047228788408</v>
      </c>
      <c r="H471" s="4">
        <f>IF(資本ストック!H471&gt;0,LN(資本ストック!H471),0)</f>
        <v>12.671726325978048</v>
      </c>
      <c r="I471" s="4">
        <f>IF(資本ストック!I471&gt;0,LN(資本ストック!I471),0)</f>
        <v>12.590662927189728</v>
      </c>
      <c r="K471" s="6">
        <f t="shared" ref="K471" si="2243">E471-E$1092</f>
        <v>1.2136272985007057</v>
      </c>
      <c r="L471" s="6">
        <f t="shared" ref="L471" si="2244">F471-F$1092</f>
        <v>1.1044599080307194</v>
      </c>
      <c r="M471" s="6">
        <f t="shared" ref="M471" si="2245">G471-G$1092</f>
        <v>1.3290247316441235</v>
      </c>
      <c r="N471" s="6">
        <f t="shared" ref="N471" si="2246">H471-H$1092</f>
        <v>1.314177769277963</v>
      </c>
      <c r="O471" s="6">
        <f t="shared" ref="O471" si="2247">I471-I$1092</f>
        <v>1.285981091248285</v>
      </c>
      <c r="Q471" s="6">
        <f>K471-logHir!K471</f>
        <v>-0.67943942061796925</v>
      </c>
      <c r="R471" s="6">
        <f>L471-logHir!L471</f>
        <v>-0.62774406625047696</v>
      </c>
      <c r="S471" s="6">
        <f>M471-logHir!M471</f>
        <v>-0.34853944821140814</v>
      </c>
      <c r="T471" s="6">
        <f>N471-logHir!N471</f>
        <v>-0.26024857785590427</v>
      </c>
      <c r="U471" s="6">
        <f>O471-logHir!O471</f>
        <v>-0.2096838804060237</v>
      </c>
    </row>
    <row r="472" spans="1:21" x14ac:dyDescent="0.15">
      <c r="A472" s="1">
        <v>21</v>
      </c>
      <c r="B472" s="1" t="s">
        <v>119</v>
      </c>
      <c r="C472" s="1">
        <v>9</v>
      </c>
      <c r="D472" s="1" t="s">
        <v>160</v>
      </c>
      <c r="E472" s="4">
        <f>IF(資本ストック!E472&gt;0,LN(資本ストック!E472),0)</f>
        <v>10.35558289860249</v>
      </c>
      <c r="F472" s="4">
        <f>IF(資本ストック!F472&gt;0,LN(資本ストック!F472),0)</f>
        <v>11.203192891371044</v>
      </c>
      <c r="G472" s="4">
        <f>IF(資本ストック!G472&gt;0,LN(資本ストック!G472),0)</f>
        <v>11.700721360254775</v>
      </c>
      <c r="H472" s="4">
        <f>IF(資本ストック!H472&gt;0,LN(資本ストック!H472),0)</f>
        <v>11.895940756141265</v>
      </c>
      <c r="I472" s="4">
        <f>IF(資本ストック!I472&gt;0,LN(資本ストック!I472),0)</f>
        <v>12.056142036728463</v>
      </c>
      <c r="K472" s="6">
        <f t="shared" ref="K472" si="2248">E472-E$1093</f>
        <v>-0.90122526110524603</v>
      </c>
      <c r="L472" s="6">
        <f t="shared" ref="L472" si="2249">F472-F$1093</f>
        <v>-0.6394784946047114</v>
      </c>
      <c r="M472" s="6">
        <f t="shared" ref="M472" si="2250">G472-G$1093</f>
        <v>-0.45246349199870117</v>
      </c>
      <c r="N472" s="6">
        <f t="shared" ref="N472" si="2251">H472-H$1093</f>
        <v>-0.34446439426296216</v>
      </c>
      <c r="O472" s="6">
        <f t="shared" ref="O472" si="2252">I472-I$1093</f>
        <v>-0.27479410878029675</v>
      </c>
      <c r="Q472" s="6">
        <f>K472-logHir!K472</f>
        <v>-0.4847949558904201</v>
      </c>
      <c r="R472" s="6">
        <f>L472-logHir!L472</f>
        <v>-0.33131245826119837</v>
      </c>
      <c r="S472" s="6">
        <f>M472-logHir!M472</f>
        <v>-0.3215276017301143</v>
      </c>
      <c r="T472" s="6">
        <f>N472-logHir!N472</f>
        <v>-0.59851463695719787</v>
      </c>
      <c r="U472" s="6">
        <f>O472-logHir!O472</f>
        <v>-0.75343348275441713</v>
      </c>
    </row>
    <row r="473" spans="1:21" x14ac:dyDescent="0.15">
      <c r="A473" s="1">
        <v>21</v>
      </c>
      <c r="B473" s="1" t="s">
        <v>119</v>
      </c>
      <c r="C473" s="1">
        <v>10</v>
      </c>
      <c r="D473" s="1" t="s">
        <v>161</v>
      </c>
      <c r="E473" s="4">
        <f>IF(資本ストック!E473&gt;0,LN(資本ストック!E473),0)</f>
        <v>11.241282493031342</v>
      </c>
      <c r="F473" s="4">
        <f>IF(資本ストック!F473&gt;0,LN(資本ストック!F473),0)</f>
        <v>11.368221897160497</v>
      </c>
      <c r="G473" s="4">
        <f>IF(資本ストック!G473&gt;0,LN(資本ストック!G473),0)</f>
        <v>11.861800132032675</v>
      </c>
      <c r="H473" s="4">
        <f>IF(資本ストック!H473&gt;0,LN(資本ストック!H473),0)</f>
        <v>12.148067007689066</v>
      </c>
      <c r="I473" s="4">
        <f>IF(資本ストック!I473&gt;0,LN(資本ストック!I473),0)</f>
        <v>12.215862921048901</v>
      </c>
      <c r="K473" s="6">
        <f t="shared" ref="K473" si="2253">E473-E$1094</f>
        <v>0.99996251508440892</v>
      </c>
      <c r="L473" s="6">
        <f t="shared" ref="L473" si="2254">F473-F$1094</f>
        <v>0.75689007517619267</v>
      </c>
      <c r="M473" s="6">
        <f t="shared" ref="M473" si="2255">G473-G$1094</f>
        <v>0.79682648910772436</v>
      </c>
      <c r="N473" s="6">
        <f t="shared" ref="N473" si="2256">H473-H$1094</f>
        <v>0.81539851819490394</v>
      </c>
      <c r="O473" s="6">
        <f t="shared" ref="O473" si="2257">I473-I$1094</f>
        <v>0.87975258310836146</v>
      </c>
      <c r="Q473" s="6">
        <f>K473-logHir!K473</f>
        <v>0.38131630037356068</v>
      </c>
      <c r="R473" s="6">
        <f>L473-logHir!L473</f>
        <v>0.11396943378839453</v>
      </c>
      <c r="S473" s="6">
        <f>M473-logHir!M473</f>
        <v>9.6323690083087499E-2</v>
      </c>
      <c r="T473" s="6">
        <f>N473-logHir!N473</f>
        <v>8.4881958609834385E-2</v>
      </c>
      <c r="U473" s="6">
        <f>O473-logHir!O473</f>
        <v>7.1584562984581268E-2</v>
      </c>
    </row>
    <row r="474" spans="1:21" x14ac:dyDescent="0.15">
      <c r="A474" s="1">
        <v>21</v>
      </c>
      <c r="B474" s="1" t="s">
        <v>119</v>
      </c>
      <c r="C474" s="1">
        <v>11</v>
      </c>
      <c r="D474" s="1" t="s">
        <v>162</v>
      </c>
      <c r="E474" s="4">
        <f>IF(資本ストック!E474&gt;0,LN(資本ストック!E474),0)</f>
        <v>10.755543860509015</v>
      </c>
      <c r="F474" s="4">
        <f>IF(資本ストック!F474&gt;0,LN(資本ストック!F474),0)</f>
        <v>11.27902343767852</v>
      </c>
      <c r="G474" s="4">
        <f>IF(資本ストック!G474&gt;0,LN(資本ストック!G474),0)</f>
        <v>12.632094972386666</v>
      </c>
      <c r="H474" s="4">
        <f>IF(資本ストック!H474&gt;0,LN(資本ストック!H474),0)</f>
        <v>13.035792342525889</v>
      </c>
      <c r="I474" s="4">
        <f>IF(資本ストック!I474&gt;0,LN(資本ストック!I474),0)</f>
        <v>13.279554205320439</v>
      </c>
      <c r="K474" s="6">
        <f t="shared" ref="K474" si="2258">E474-E$1095</f>
        <v>-6.0656750469350484E-2</v>
      </c>
      <c r="L474" s="6">
        <f t="shared" ref="L474" si="2259">F474-F$1095</f>
        <v>6.1265139774976163E-2</v>
      </c>
      <c r="M474" s="6">
        <f t="shared" ref="M474" si="2260">G474-G$1095</f>
        <v>0.7054656423977157</v>
      </c>
      <c r="N474" s="6">
        <f t="shared" ref="N474" si="2261">H474-H$1095</f>
        <v>0.69187725773671183</v>
      </c>
      <c r="O474" s="6">
        <f t="shared" ref="O474" si="2262">I474-I$1095</f>
        <v>0.77280600762277274</v>
      </c>
      <c r="Q474" s="6">
        <f>K474-logHir!K474</f>
        <v>-0.58979500492674397</v>
      </c>
      <c r="R474" s="6">
        <f>L474-logHir!L474</f>
        <v>-0.453923047957975</v>
      </c>
      <c r="S474" s="6">
        <f>M474-logHir!M474</f>
        <v>-2.7531261248856964E-2</v>
      </c>
      <c r="T474" s="6">
        <f>N474-logHir!N474</f>
        <v>-3.0425139690471781E-2</v>
      </c>
      <c r="U474" s="6">
        <f>O474-logHir!O474</f>
        <v>2.665207709403461E-2</v>
      </c>
    </row>
    <row r="475" spans="1:21" x14ac:dyDescent="0.15">
      <c r="A475" s="1">
        <v>21</v>
      </c>
      <c r="B475" s="1" t="s">
        <v>119</v>
      </c>
      <c r="C475" s="1">
        <v>12</v>
      </c>
      <c r="D475" s="1" t="s">
        <v>163</v>
      </c>
      <c r="E475" s="4">
        <f>IF(資本ストック!E475&gt;0,LN(資本ストック!E475),0)</f>
        <v>10.43840576359341</v>
      </c>
      <c r="F475" s="4">
        <f>IF(資本ストック!F475&gt;0,LN(資本ストック!F475),0)</f>
        <v>11.100306144907918</v>
      </c>
      <c r="G475" s="4">
        <f>IF(資本ストック!G475&gt;0,LN(資本ストック!G475),0)</f>
        <v>12.552417527009039</v>
      </c>
      <c r="H475" s="4">
        <f>IF(資本ストック!H475&gt;0,LN(資本ストック!H475),0)</f>
        <v>12.988411611695399</v>
      </c>
      <c r="I475" s="4">
        <f>IF(資本ストック!I475&gt;0,LN(資本ストック!I475),0)</f>
        <v>13.355122485635897</v>
      </c>
      <c r="K475" s="6">
        <f t="shared" ref="K475" si="2263">E475-E$1096</f>
        <v>0.30715912517639765</v>
      </c>
      <c r="L475" s="6">
        <f t="shared" ref="L475" si="2264">F475-F$1096</f>
        <v>7.9067791719426239E-2</v>
      </c>
      <c r="M475" s="6">
        <f t="shared" ref="M475" si="2265">G475-G$1096</f>
        <v>6.7461913526672745E-2</v>
      </c>
      <c r="N475" s="6">
        <f t="shared" ref="N475" si="2266">H475-H$1096</f>
        <v>-0.15896944189406348</v>
      </c>
      <c r="O475" s="6">
        <f t="shared" ref="O475" si="2267">I475-I$1096</f>
        <v>-1.2059619858705517E-2</v>
      </c>
      <c r="Q475" s="6">
        <f>K475-logHir!K475</f>
        <v>0.14811746587047026</v>
      </c>
      <c r="R475" s="6">
        <f>L475-logHir!L475</f>
        <v>-7.0660821644699112E-2</v>
      </c>
      <c r="S475" s="6">
        <f>M475-logHir!M475</f>
        <v>-2.4592399362253659E-2</v>
      </c>
      <c r="T475" s="6">
        <f>N475-logHir!N475</f>
        <v>-0.3079271679357376</v>
      </c>
      <c r="U475" s="6">
        <f>O475-logHir!O475</f>
        <v>-0.27949683437679873</v>
      </c>
    </row>
    <row r="476" spans="1:21" x14ac:dyDescent="0.15">
      <c r="A476" s="1">
        <v>21</v>
      </c>
      <c r="B476" s="1" t="s">
        <v>119</v>
      </c>
      <c r="C476" s="1">
        <v>13</v>
      </c>
      <c r="D476" s="1" t="s">
        <v>164</v>
      </c>
      <c r="E476" s="4">
        <f>IF(資本ストック!E476&gt;0,LN(資本ストック!E476),0)</f>
        <v>11.085712836052313</v>
      </c>
      <c r="F476" s="4">
        <f>IF(資本ストック!F476&gt;0,LN(資本ストック!F476),0)</f>
        <v>12.117237584884478</v>
      </c>
      <c r="G476" s="4">
        <f>IF(資本ストック!G476&gt;0,LN(資本ストック!G476),0)</f>
        <v>12.76471710064712</v>
      </c>
      <c r="H476" s="4">
        <f>IF(資本ストック!H476&gt;0,LN(資本ストック!H476),0)</f>
        <v>13.100157846333216</v>
      </c>
      <c r="I476" s="4">
        <f>IF(資本ストック!I476&gt;0,LN(資本ストック!I476),0)</f>
        <v>13.283801288315921</v>
      </c>
      <c r="K476" s="6">
        <f t="shared" ref="K476" si="2268">E476-E$1097</f>
        <v>1.4549771287408468</v>
      </c>
      <c r="L476" s="6">
        <f t="shared" ref="L476" si="2269">F476-F$1097</f>
        <v>1.074739993745192</v>
      </c>
      <c r="M476" s="6">
        <f t="shared" ref="M476" si="2270">G476-G$1097</f>
        <v>1.1318481634779243</v>
      </c>
      <c r="N476" s="6">
        <f t="shared" ref="N476" si="2271">H476-H$1097</f>
        <v>1.1174571789607928</v>
      </c>
      <c r="O476" s="6">
        <f t="shared" ref="O476" si="2272">I476-I$1097</f>
        <v>1.1182093029411817</v>
      </c>
      <c r="Q476" s="6">
        <f>K476-logHir!K476</f>
        <v>0.66471235222293323</v>
      </c>
      <c r="R476" s="6">
        <f>L476-logHir!L476</f>
        <v>5.9132531937006405E-2</v>
      </c>
      <c r="S476" s="6">
        <f>M476-logHir!M476</f>
        <v>5.0086227663033611E-2</v>
      </c>
      <c r="T476" s="6">
        <f>N476-logHir!N476</f>
        <v>-6.2031560783228912E-2</v>
      </c>
      <c r="U476" s="6">
        <f>O476-logHir!O476</f>
        <v>7.2520453396126783E-2</v>
      </c>
    </row>
    <row r="477" spans="1:21" x14ac:dyDescent="0.15">
      <c r="A477" s="1">
        <v>21</v>
      </c>
      <c r="B477" s="1" t="s">
        <v>119</v>
      </c>
      <c r="C477" s="1">
        <v>14</v>
      </c>
      <c r="D477" s="1" t="s">
        <v>165</v>
      </c>
      <c r="E477" s="4">
        <f>IF(資本ストック!E477&gt;0,LN(資本ストック!E477),0)</f>
        <v>7.4643017038953072</v>
      </c>
      <c r="F477" s="4">
        <f>IF(資本ストック!F477&gt;0,LN(資本ストック!F477),0)</f>
        <v>9.0209909802490671</v>
      </c>
      <c r="G477" s="4">
        <f>IF(資本ストック!G477&gt;0,LN(資本ストック!G477),0)</f>
        <v>9.6583966639776104</v>
      </c>
      <c r="H477" s="4">
        <f>IF(資本ストック!H477&gt;0,LN(資本ストック!H477),0)</f>
        <v>10.129678411964534</v>
      </c>
      <c r="I477" s="4">
        <f>IF(資本ストック!I477&gt;0,LN(資本ストック!I477),0)</f>
        <v>10.569046986798133</v>
      </c>
      <c r="K477" s="6">
        <f t="shared" ref="K477" si="2273">E477-E$1098</f>
        <v>1.1300569145727826</v>
      </c>
      <c r="L477" s="6">
        <f t="shared" ref="L477" si="2274">F477-F$1098</f>
        <v>0.64402041634468077</v>
      </c>
      <c r="M477" s="6">
        <f t="shared" ref="M477" si="2275">G477-G$1098</f>
        <v>0.26197491951356966</v>
      </c>
      <c r="N477" s="6">
        <f t="shared" ref="N477" si="2276">H477-H$1098</f>
        <v>0.22248891412321115</v>
      </c>
      <c r="O477" s="6">
        <f t="shared" ref="O477" si="2277">I477-I$1098</f>
        <v>0.42931734054416282</v>
      </c>
      <c r="Q477" s="6">
        <f>K477-logHir!K477</f>
        <v>0.45614781568695051</v>
      </c>
      <c r="R477" s="6">
        <f>L477-logHir!L477</f>
        <v>0.14425582221372046</v>
      </c>
      <c r="S477" s="6">
        <f>M477-logHir!M477</f>
        <v>5.9768647565505262E-2</v>
      </c>
      <c r="T477" s="6">
        <f>N477-logHir!N477</f>
        <v>0.58283289862385956</v>
      </c>
      <c r="U477" s="6">
        <f>O477-logHir!O477</f>
        <v>7.5682858258597108E-2</v>
      </c>
    </row>
    <row r="478" spans="1:21" x14ac:dyDescent="0.15">
      <c r="A478" s="1">
        <v>21</v>
      </c>
      <c r="B478" s="1" t="s">
        <v>119</v>
      </c>
      <c r="C478" s="1">
        <v>15</v>
      </c>
      <c r="D478" s="1" t="s">
        <v>166</v>
      </c>
      <c r="E478" s="4">
        <f>IF(資本ストック!E478&gt;0,LN(資本ストック!E478),0)</f>
        <v>11.201157183425797</v>
      </c>
      <c r="F478" s="4">
        <f>IF(資本ストック!F478&gt;0,LN(資本ストック!F478),0)</f>
        <v>12.059716526777802</v>
      </c>
      <c r="G478" s="4">
        <f>IF(資本ストック!G478&gt;0,LN(資本ストック!G478),0)</f>
        <v>12.892723680350814</v>
      </c>
      <c r="H478" s="4">
        <f>IF(資本ストック!H478&gt;0,LN(資本ストック!H478),0)</f>
        <v>13.306890179643071</v>
      </c>
      <c r="I478" s="4">
        <f>IF(資本ストック!I478&gt;0,LN(資本ストック!I478),0)</f>
        <v>13.444454825376383</v>
      </c>
      <c r="K478" s="6">
        <f t="shared" ref="K478" si="2278">E478-E$1099</f>
        <v>0.14869286954275118</v>
      </c>
      <c r="L478" s="6">
        <f t="shared" ref="L478" si="2279">F478-F$1099</f>
        <v>0.36579551281182709</v>
      </c>
      <c r="M478" s="6">
        <f t="shared" ref="M478" si="2280">G478-G$1099</f>
        <v>0.59448565620627924</v>
      </c>
      <c r="N478" s="6">
        <f t="shared" ref="N478" si="2281">H478-H$1099</f>
        <v>0.70371226992605784</v>
      </c>
      <c r="O478" s="6">
        <f t="shared" ref="O478" si="2282">I478-I$1099</f>
        <v>0.76595586395961668</v>
      </c>
      <c r="Q478" s="6">
        <f>K478-logHir!K478</f>
        <v>-9.8951654344892503E-2</v>
      </c>
      <c r="R478" s="6">
        <f>L478-logHir!L478</f>
        <v>-5.3283093738112797E-2</v>
      </c>
      <c r="S478" s="6">
        <f>M478-logHir!M478</f>
        <v>0.16136369187367627</v>
      </c>
      <c r="T478" s="6">
        <f>N478-logHir!N478</f>
        <v>0.16972403975751682</v>
      </c>
      <c r="U478" s="6">
        <f>O478-logHir!O478</f>
        <v>0.17309755148616013</v>
      </c>
    </row>
    <row r="479" spans="1:21" x14ac:dyDescent="0.15">
      <c r="A479" s="1">
        <v>21</v>
      </c>
      <c r="B479" s="1" t="s">
        <v>69</v>
      </c>
      <c r="C479" s="1">
        <v>16</v>
      </c>
      <c r="D479" s="1" t="s">
        <v>149</v>
      </c>
      <c r="E479" s="4">
        <f>IF(資本ストック!E479&gt;0,LN(資本ストック!E479),0)</f>
        <v>11.500766259118485</v>
      </c>
      <c r="F479" s="4">
        <f>IF(資本ストック!F479&gt;0,LN(資本ストック!F479),0)</f>
        <v>12.330212002056289</v>
      </c>
      <c r="G479" s="4">
        <f>IF(資本ストック!G479&gt;0,LN(資本ストック!G479),0)</f>
        <v>12.480289572269408</v>
      </c>
      <c r="H479" s="4">
        <f>IF(資本ストック!H479&gt;0,LN(資本ストック!H479),0)</f>
        <v>12.921628915067096</v>
      </c>
      <c r="I479" s="4">
        <f>IF(資本ストック!I479&gt;0,LN(資本ストック!I479),0)</f>
        <v>13.073092399064292</v>
      </c>
      <c r="K479" s="6">
        <f t="shared" ref="K479" si="2283">E479-E$1100</f>
        <v>-0.35774587270197244</v>
      </c>
      <c r="L479" s="6">
        <f t="shared" ref="L479" si="2284">F479-F$1100</f>
        <v>7.9696775470520009E-2</v>
      </c>
      <c r="M479" s="6">
        <f t="shared" ref="M479" si="2285">G479-G$1100</f>
        <v>-0.14052709896003002</v>
      </c>
      <c r="N479" s="6">
        <f t="shared" ref="N479" si="2286">H479-H$1100</f>
        <v>-9.310471321698266E-2</v>
      </c>
      <c r="O479" s="6">
        <f t="shared" ref="O479" si="2287">I479-I$1100</f>
        <v>0.15557300186305412</v>
      </c>
      <c r="Q479" s="6">
        <f>K479-logHir!K479</f>
        <v>-0.28319044506039504</v>
      </c>
      <c r="R479" s="6">
        <f>L479-logHir!L479</f>
        <v>0.11753628968539509</v>
      </c>
      <c r="S479" s="6">
        <f>M479-logHir!M479</f>
        <v>-0.10361516600887022</v>
      </c>
      <c r="T479" s="6">
        <f>N479-logHir!N479</f>
        <v>-0.17603435207093732</v>
      </c>
      <c r="U479" s="6">
        <f>O479-logHir!O479</f>
        <v>0.12582400109051761</v>
      </c>
    </row>
    <row r="480" spans="1:21" x14ac:dyDescent="0.15">
      <c r="A480" s="1">
        <v>21</v>
      </c>
      <c r="B480" s="1" t="s">
        <v>69</v>
      </c>
      <c r="C480" s="1">
        <v>17</v>
      </c>
      <c r="D480" s="1" t="s">
        <v>150</v>
      </c>
      <c r="E480" s="4">
        <f>IF(資本ストック!E480&gt;0,LN(資本ストック!E480),0)</f>
        <v>13.250942385383569</v>
      </c>
      <c r="F480" s="4">
        <f>IF(資本ストック!F480&gt;0,LN(資本ストック!F480),0)</f>
        <v>13.461884575891265</v>
      </c>
      <c r="G480" s="4">
        <f>IF(資本ストック!G480&gt;0,LN(資本ストック!G480),0)</f>
        <v>13.707990433822433</v>
      </c>
      <c r="H480" s="4">
        <f>IF(資本ストック!H480&gt;0,LN(資本ストック!H480),0)</f>
        <v>14.233291962140948</v>
      </c>
      <c r="I480" s="4">
        <f>IF(資本ストック!I480&gt;0,LN(資本ストック!I480),0)</f>
        <v>14.076965918265742</v>
      </c>
      <c r="K480" s="6">
        <f t="shared" ref="K480" si="2288">E480-E$1101</f>
        <v>0.6505062807468569</v>
      </c>
      <c r="L480" s="6">
        <f t="shared" ref="L480" si="2289">F480-F$1101</f>
        <v>-0.19151429714507628</v>
      </c>
      <c r="M480" s="6">
        <f t="shared" ref="M480" si="2290">G480-G$1101</f>
        <v>-0.29684930618477701</v>
      </c>
      <c r="N480" s="6">
        <f t="shared" ref="N480" si="2291">H480-H$1101</f>
        <v>-0.13124423515900929</v>
      </c>
      <c r="O480" s="6">
        <f t="shared" ref="O480" si="2292">I480-I$1101</f>
        <v>-0.26599927129514356</v>
      </c>
      <c r="Q480" s="6">
        <f>K480-logHir!K480</f>
        <v>0.60287205846156056</v>
      </c>
      <c r="R480" s="6">
        <f>L480-logHir!L480</f>
        <v>-9.5271253602719597E-2</v>
      </c>
      <c r="S480" s="6">
        <f>M480-logHir!M480</f>
        <v>-0.17423661591943151</v>
      </c>
      <c r="T480" s="6">
        <f>N480-logHir!N480</f>
        <v>6.8812087821342516E-2</v>
      </c>
      <c r="U480" s="6">
        <f>O480-logHir!O480</f>
        <v>-0.18507892656882596</v>
      </c>
    </row>
    <row r="481" spans="1:21" x14ac:dyDescent="0.15">
      <c r="A481" s="1">
        <v>21</v>
      </c>
      <c r="B481" s="1" t="s">
        <v>69</v>
      </c>
      <c r="C481" s="1">
        <v>18</v>
      </c>
      <c r="D481" s="1" t="s">
        <v>151</v>
      </c>
      <c r="E481" s="4">
        <f>IF(資本ストック!E481&gt;0,LN(資本ストック!E481),0)</f>
        <v>11.951484353336348</v>
      </c>
      <c r="F481" s="4">
        <f>IF(資本ストック!F481&gt;0,LN(資本ストック!F481),0)</f>
        <v>12.972266280155921</v>
      </c>
      <c r="G481" s="4">
        <f>IF(資本ストック!G481&gt;0,LN(資本ストック!G481),0)</f>
        <v>13.3138329667925</v>
      </c>
      <c r="H481" s="4">
        <f>IF(資本ストック!H481&gt;0,LN(資本ストック!H481),0)</f>
        <v>13.66855526741347</v>
      </c>
      <c r="I481" s="4">
        <f>IF(資本ストック!I481&gt;0,LN(資本ストック!I481),0)</f>
        <v>13.543276357434223</v>
      </c>
      <c r="K481" s="6">
        <f t="shared" ref="K481" si="2293">E481-E$1102</f>
        <v>3.1999952376047247E-2</v>
      </c>
      <c r="L481" s="6">
        <f t="shared" ref="L481" si="2294">F481-F$1102</f>
        <v>-0.1632190714798849</v>
      </c>
      <c r="M481" s="6">
        <f t="shared" ref="M481" si="2295">G481-G$1102</f>
        <v>-0.10925657549298684</v>
      </c>
      <c r="N481" s="6">
        <f t="shared" ref="N481" si="2296">H481-H$1102</f>
        <v>0.14146063650883889</v>
      </c>
      <c r="O481" s="6">
        <f t="shared" ref="O481" si="2297">I481-I$1102</f>
        <v>0.13511292158830912</v>
      </c>
      <c r="Q481" s="6">
        <f>K481-logHir!K481</f>
        <v>2.0412510489387969E-2</v>
      </c>
      <c r="R481" s="6">
        <f>L481-logHir!L481</f>
        <v>-0.22630940153708146</v>
      </c>
      <c r="S481" s="6">
        <f>M481-logHir!M481</f>
        <v>-0.1974655372829961</v>
      </c>
      <c r="T481" s="6">
        <f>N481-logHir!N481</f>
        <v>5.8405518705166415E-2</v>
      </c>
      <c r="U481" s="6">
        <f>O481-logHir!O481</f>
        <v>0.26200385243315161</v>
      </c>
    </row>
    <row r="482" spans="1:21" x14ac:dyDescent="0.15">
      <c r="A482" s="1">
        <v>21</v>
      </c>
      <c r="B482" s="1" t="s">
        <v>69</v>
      </c>
      <c r="C482" s="1">
        <v>19</v>
      </c>
      <c r="D482" s="1" t="s">
        <v>152</v>
      </c>
      <c r="E482" s="4">
        <f>IF(資本ストック!E482&gt;0,LN(資本ストック!E482),0)</f>
        <v>11.563337735452508</v>
      </c>
      <c r="F482" s="4">
        <f>IF(資本ストック!F482&gt;0,LN(資本ストック!F482),0)</f>
        <v>11.856634077235732</v>
      </c>
      <c r="G482" s="4">
        <f>IF(資本ストック!G482&gt;0,LN(資本ストック!G482),0)</f>
        <v>11.833914447406274</v>
      </c>
      <c r="H482" s="4">
        <f>IF(資本ストック!H482&gt;0,LN(資本ストック!H482),0)</f>
        <v>12.101690445285962</v>
      </c>
      <c r="I482" s="4">
        <f>IF(資本ストック!I482&gt;0,LN(資本ストック!I482),0)</f>
        <v>12.479544784518895</v>
      </c>
      <c r="K482" s="6">
        <f t="shared" ref="K482" si="2298">E482-E$1103</f>
        <v>0.33875635747794597</v>
      </c>
      <c r="L482" s="6">
        <f t="shared" ref="L482" si="2299">F482-F$1103</f>
        <v>0.26751149139714236</v>
      </c>
      <c r="M482" s="6">
        <f t="shared" ref="M482" si="2300">G482-G$1103</f>
        <v>3.2180595569057502E-2</v>
      </c>
      <c r="N482" s="6">
        <f t="shared" ref="N482" si="2301">H482-H$1103</f>
        <v>-0.12111929660408904</v>
      </c>
      <c r="O482" s="6">
        <f t="shared" ref="O482" si="2302">I482-I$1103</f>
        <v>-3.3022294432520027E-2</v>
      </c>
      <c r="Q482" s="6">
        <f>K482-logHir!K482</f>
        <v>0.35423768942905554</v>
      </c>
      <c r="R482" s="6">
        <f>L482-logHir!L482</f>
        <v>0.3132522643627933</v>
      </c>
      <c r="S482" s="6">
        <f>M482-logHir!M482</f>
        <v>4.4594848280373967E-2</v>
      </c>
      <c r="T482" s="6">
        <f>N482-logHir!N482</f>
        <v>-0.19360686808906102</v>
      </c>
      <c r="U482" s="6">
        <f>O482-logHir!O482</f>
        <v>-0.15125760523527276</v>
      </c>
    </row>
    <row r="483" spans="1:21" x14ac:dyDescent="0.15">
      <c r="A483" s="1">
        <v>21</v>
      </c>
      <c r="B483" s="1" t="s">
        <v>69</v>
      </c>
      <c r="C483" s="1">
        <v>20</v>
      </c>
      <c r="D483" s="1" t="s">
        <v>153</v>
      </c>
      <c r="E483" s="4">
        <f>IF(資本ストック!E483&gt;0,LN(資本ストック!E483),0)</f>
        <v>10.952808248794783</v>
      </c>
      <c r="F483" s="4">
        <f>IF(資本ストック!F483&gt;0,LN(資本ストック!F483),0)</f>
        <v>12.98378916292628</v>
      </c>
      <c r="G483" s="4">
        <f>IF(資本ストック!G483&gt;0,LN(資本ストック!G483),0)</f>
        <v>13.67350495615843</v>
      </c>
      <c r="H483" s="4">
        <f>IF(資本ストック!H483&gt;0,LN(資本ストック!H483),0)</f>
        <v>14.140217026074794</v>
      </c>
      <c r="I483" s="4">
        <f>IF(資本ストック!I483&gt;0,LN(資本ストック!I483),0)</f>
        <v>14.137812051734169</v>
      </c>
      <c r="K483" s="6">
        <f t="shared" ref="K483" si="2303">E483-E$1104</f>
        <v>2.230847617608589E-2</v>
      </c>
      <c r="L483" s="6">
        <f t="shared" ref="L483" si="2304">F483-F$1104</f>
        <v>1.5522158077699189E-2</v>
      </c>
      <c r="M483" s="6">
        <f t="shared" ref="M483" si="2305">G483-G$1104</f>
        <v>-0.14744850932398457</v>
      </c>
      <c r="N483" s="6">
        <f t="shared" ref="N483" si="2306">H483-H$1104</f>
        <v>-7.0885417013016649E-2</v>
      </c>
      <c r="O483" s="6">
        <f t="shared" ref="O483" si="2307">I483-I$1104</f>
        <v>-6.5140589755671385E-2</v>
      </c>
      <c r="Q483" s="6">
        <f>K483-logHir!K483</f>
        <v>0.15371886565191772</v>
      </c>
      <c r="R483" s="6">
        <f>L483-logHir!L483</f>
        <v>0.24803368322145758</v>
      </c>
      <c r="S483" s="6">
        <f>M483-logHir!M483</f>
        <v>0.25877828666677871</v>
      </c>
      <c r="T483" s="6">
        <f>N483-logHir!N483</f>
        <v>0.25620935634170294</v>
      </c>
      <c r="U483" s="6">
        <f>O483-logHir!O483</f>
        <v>0.25612057284627632</v>
      </c>
    </row>
    <row r="484" spans="1:21" x14ac:dyDescent="0.15">
      <c r="A484" s="1">
        <v>21</v>
      </c>
      <c r="B484" s="1" t="s">
        <v>69</v>
      </c>
      <c r="C484" s="1">
        <v>21</v>
      </c>
      <c r="D484" s="1" t="s">
        <v>154</v>
      </c>
      <c r="E484" s="4">
        <f>IF(資本ストック!E484&gt;0,LN(資本ストック!E484),0)</f>
        <v>12.235967104072385</v>
      </c>
      <c r="F484" s="4">
        <f>IF(資本ストック!F484&gt;0,LN(資本ストック!F484),0)</f>
        <v>13.397622468846881</v>
      </c>
      <c r="G484" s="4">
        <f>IF(資本ストック!G484&gt;0,LN(資本ストック!G484),0)</f>
        <v>13.79917190289717</v>
      </c>
      <c r="H484" s="4">
        <f>IF(資本ストック!H484&gt;0,LN(資本ストック!H484),0)</f>
        <v>14.451252709432447</v>
      </c>
      <c r="I484" s="4">
        <f>IF(資本ストック!I484&gt;0,LN(資本ストック!I484),0)</f>
        <v>14.52100404568599</v>
      </c>
      <c r="K484" s="6">
        <f t="shared" ref="K484" si="2308">E484-E$1105</f>
        <v>-0.35602838594730102</v>
      </c>
      <c r="L484" s="6">
        <f t="shared" ref="L484" si="2309">F484-F$1105</f>
        <v>-0.28013091631316911</v>
      </c>
      <c r="M484" s="6">
        <f t="shared" ref="M484" si="2310">G484-G$1105</f>
        <v>-0.33970484187940286</v>
      </c>
      <c r="N484" s="6">
        <f t="shared" ref="N484" si="2311">H484-H$1105</f>
        <v>-9.9268914819459653E-2</v>
      </c>
      <c r="O484" s="6">
        <f t="shared" ref="O484" si="2312">I484-I$1105</f>
        <v>-8.3762502301038211E-2</v>
      </c>
      <c r="Q484" s="6">
        <f>K484-logHir!K484</f>
        <v>-0.16901147471735456</v>
      </c>
      <c r="R484" s="6">
        <f>L484-logHir!L484</f>
        <v>-3.0424707761097736E-2</v>
      </c>
      <c r="S484" s="6">
        <f>M484-logHir!M484</f>
        <v>-0.20339156921838786</v>
      </c>
      <c r="T484" s="6">
        <f>N484-logHir!N484</f>
        <v>1.2730041316697083E-2</v>
      </c>
      <c r="U484" s="6">
        <f>O484-logHir!O484</f>
        <v>0.13237304976256681</v>
      </c>
    </row>
    <row r="485" spans="1:21" x14ac:dyDescent="0.15">
      <c r="A485" s="1">
        <v>21</v>
      </c>
      <c r="B485" s="1" t="s">
        <v>20</v>
      </c>
      <c r="C485" s="1">
        <v>22</v>
      </c>
      <c r="D485" s="1" t="s">
        <v>146</v>
      </c>
      <c r="E485" s="4">
        <f>IF(資本ストック!E485&gt;0,LN(資本ストック!E485),0)</f>
        <v>11.927675721597447</v>
      </c>
      <c r="F485" s="4">
        <f>IF(資本ストック!F485&gt;0,LN(資本ストック!F485),0)</f>
        <v>13.536512456678533</v>
      </c>
      <c r="G485" s="4">
        <f>IF(資本ストック!G485&gt;0,LN(資本ストック!G485),0)</f>
        <v>14.386729099826892</v>
      </c>
      <c r="H485" s="4">
        <f>IF(資本ストック!H485&gt;0,LN(資本ストック!H485),0)</f>
        <v>14.85763993437487</v>
      </c>
      <c r="I485" s="4">
        <f>IF(資本ストック!I485&gt;0,LN(資本ストック!I485),0)</f>
        <v>14.96588149820767</v>
      </c>
      <c r="K485" s="6">
        <f t="shared" ref="K485" si="2313">E485-E$1106</f>
        <v>-0.25841026309579185</v>
      </c>
      <c r="L485" s="6">
        <f t="shared" ref="L485" si="2314">F485-F$1106</f>
        <v>4.7400560807753678E-2</v>
      </c>
      <c r="M485" s="6">
        <f t="shared" ref="M485" si="2315">G485-G$1106</f>
        <v>-1.3702991293390809E-2</v>
      </c>
      <c r="N485" s="6">
        <f t="shared" ref="N485" si="2316">H485-H$1106</f>
        <v>2.7277230973918876E-3</v>
      </c>
      <c r="O485" s="6">
        <f t="shared" ref="O485" si="2317">I485-I$1106</f>
        <v>6.4545254847478972E-2</v>
      </c>
      <c r="Q485" s="6">
        <f>K485-logHir!K485</f>
        <v>-0.19021892316454192</v>
      </c>
      <c r="R485" s="6">
        <f>L485-logHir!L485</f>
        <v>0.10546175521192858</v>
      </c>
      <c r="S485" s="6">
        <f>M485-logHir!M485</f>
        <v>2.6571027881939102E-2</v>
      </c>
      <c r="T485" s="6">
        <f>N485-logHir!N485</f>
        <v>2.2953268776321423E-2</v>
      </c>
      <c r="U485" s="6">
        <f>O485-logHir!O485</f>
        <v>0.13101669996179588</v>
      </c>
    </row>
    <row r="486" spans="1:21" x14ac:dyDescent="0.15">
      <c r="A486" s="1">
        <v>21</v>
      </c>
      <c r="B486" s="1" t="s">
        <v>20</v>
      </c>
      <c r="C486" s="1">
        <v>23</v>
      </c>
      <c r="D486" s="1" t="s">
        <v>167</v>
      </c>
      <c r="E486" s="4">
        <f>IF(資本ストック!E486&gt;0,LN(資本ストック!E486),0)</f>
        <v>12.535064794818528</v>
      </c>
      <c r="F486" s="4">
        <f>IF(資本ストック!F486&gt;0,LN(資本ストック!F486),0)</f>
        <v>13.352645241033398</v>
      </c>
      <c r="G486" s="4">
        <f>IF(資本ストック!G486&gt;0,LN(資本ストック!G486),0)</f>
        <v>13.978298982587786</v>
      </c>
      <c r="H486" s="4">
        <f>IF(資本ストック!H486&gt;0,LN(資本ストック!H486),0)</f>
        <v>14.659411603826145</v>
      </c>
      <c r="I486" s="4">
        <f>IF(資本ストック!I486&gt;0,LN(資本ストック!I486),0)</f>
        <v>14.688836420325051</v>
      </c>
      <c r="K486" s="6">
        <f t="shared" ref="K486" si="2318">E486-E$1107</f>
        <v>-0.16478094831278867</v>
      </c>
      <c r="L486" s="6">
        <f t="shared" ref="L486" si="2319">F486-F$1107</f>
        <v>-0.14426444628122503</v>
      </c>
      <c r="M486" s="6">
        <f t="shared" ref="M486" si="2320">G486-G$1107</f>
        <v>-1.5393333766740014E-2</v>
      </c>
      <c r="N486" s="6">
        <f t="shared" ref="N486" si="2321">H486-H$1107</f>
        <v>7.0980503171897524E-2</v>
      </c>
      <c r="O486" s="6">
        <f t="shared" ref="O486" si="2322">I486-I$1107</f>
        <v>6.2551517961821901E-2</v>
      </c>
      <c r="Q486" s="6">
        <f>K486-logHir!K486</f>
        <v>9.5281545470466966E-3</v>
      </c>
      <c r="R486" s="6">
        <f>L486-logHir!L486</f>
        <v>-1.7759671202266958E-2</v>
      </c>
      <c r="S486" s="6">
        <f>M486-logHir!M486</f>
        <v>0.1062560006244091</v>
      </c>
      <c r="T486" s="6">
        <f>N486-logHir!N486</f>
        <v>0.16012414134617892</v>
      </c>
      <c r="U486" s="6">
        <f>O486-logHir!O486</f>
        <v>0.15276659287388128</v>
      </c>
    </row>
    <row r="487" spans="1:21" x14ac:dyDescent="0.15">
      <c r="A487" s="1">
        <v>22</v>
      </c>
      <c r="B487" s="1" t="s">
        <v>70</v>
      </c>
      <c r="C487" s="1">
        <v>1</v>
      </c>
      <c r="D487" s="1" t="s">
        <v>147</v>
      </c>
      <c r="E487" s="4">
        <f>IF(資本ストック!E487&gt;0,LN(資本ストック!E487),0)</f>
        <v>14.143583389473774</v>
      </c>
      <c r="F487" s="4">
        <f>IF(資本ストック!F487&gt;0,LN(資本ストック!F487),0)</f>
        <v>14.353539365156056</v>
      </c>
      <c r="G487" s="4">
        <f>IF(資本ストック!G487&gt;0,LN(資本ストック!G487),0)</f>
        <v>14.58374945113078</v>
      </c>
      <c r="H487" s="4">
        <f>IF(資本ストック!H487&gt;0,LN(資本ストック!H487),0)</f>
        <v>14.741171757330013</v>
      </c>
      <c r="I487" s="4">
        <f>IF(資本ストック!I487&gt;0,LN(資本ストック!I487),0)</f>
        <v>14.725606687879859</v>
      </c>
      <c r="K487" s="6">
        <f t="shared" ref="K487" si="2323">E487-E$1085</f>
        <v>0.73043468105614373</v>
      </c>
      <c r="L487" s="6">
        <f t="shared" ref="L487" si="2324">F487-F$1085</f>
        <v>0.71495364406946749</v>
      </c>
      <c r="M487" s="6">
        <f t="shared" ref="M487" si="2325">G487-G$1085</f>
        <v>0.59690296000051646</v>
      </c>
      <c r="N487" s="6">
        <f t="shared" ref="N487" si="2326">H487-H$1085</f>
        <v>0.55526070885064982</v>
      </c>
      <c r="O487" s="6">
        <f t="shared" ref="O487" si="2327">I487-I$1085</f>
        <v>0.52441063635487772</v>
      </c>
      <c r="Q487" s="6">
        <f>K487-logHir!K487</f>
        <v>0.35282167997432623</v>
      </c>
      <c r="R487" s="6">
        <f>L487-logHir!L487</f>
        <v>0.23384965832549831</v>
      </c>
      <c r="S487" s="6">
        <f>M487-logHir!M487</f>
        <v>7.5300631348977021E-2</v>
      </c>
      <c r="T487" s="6">
        <f>N487-logHir!N487</f>
        <v>-8.2114875063789228E-2</v>
      </c>
      <c r="U487" s="6">
        <f>O487-logHir!O487</f>
        <v>-5.4830148279137347E-2</v>
      </c>
    </row>
    <row r="488" spans="1:21" x14ac:dyDescent="0.15">
      <c r="A488" s="1">
        <v>22</v>
      </c>
      <c r="B488" s="1" t="s">
        <v>70</v>
      </c>
      <c r="C488" s="1">
        <v>2</v>
      </c>
      <c r="D488" s="1" t="s">
        <v>148</v>
      </c>
      <c r="E488" s="4">
        <f>IF(資本ストック!E488&gt;0,LN(資本ストック!E488),0)</f>
        <v>9.7960910442257383</v>
      </c>
      <c r="F488" s="4">
        <f>IF(資本ストック!F488&gt;0,LN(資本ストック!F488),0)</f>
        <v>10.450176557226371</v>
      </c>
      <c r="G488" s="4">
        <f>IF(資本ストック!G488&gt;0,LN(資本ストック!G488),0)</f>
        <v>10.482370577350446</v>
      </c>
      <c r="H488" s="4">
        <f>IF(資本ストック!H488&gt;0,LN(資本ストック!H488),0)</f>
        <v>10.35091755303357</v>
      </c>
      <c r="I488" s="4">
        <f>IF(資本ストック!I488&gt;0,LN(資本ストック!I488),0)</f>
        <v>10.007980076758455</v>
      </c>
      <c r="K488" s="6">
        <f t="shared" ref="K488" si="2328">E488-E$1086</f>
        <v>-0.14902418301001497</v>
      </c>
      <c r="L488" s="6">
        <f t="shared" ref="L488" si="2329">F488-F$1086</f>
        <v>0.33559698120956938</v>
      </c>
      <c r="M488" s="6">
        <f t="shared" ref="M488" si="2330">G488-G$1086</f>
        <v>0.27619620295447689</v>
      </c>
      <c r="N488" s="6">
        <f t="shared" ref="N488" si="2331">H488-H$1086</f>
        <v>0.15917443370208062</v>
      </c>
      <c r="O488" s="6">
        <f t="shared" ref="O488" si="2332">I488-I$1086</f>
        <v>-4.6910081690510808E-2</v>
      </c>
      <c r="Q488" s="6">
        <f>K488-logHir!K488</f>
        <v>-0.17200864458136778</v>
      </c>
      <c r="R488" s="6">
        <f>L488-logHir!L488</f>
        <v>6.9252170081059106E-2</v>
      </c>
      <c r="S488" s="6">
        <f>M488-logHir!M488</f>
        <v>8.3901057015236091E-2</v>
      </c>
      <c r="T488" s="6">
        <f>N488-logHir!N488</f>
        <v>-0.23573811742328754</v>
      </c>
      <c r="U488" s="6">
        <f>O488-logHir!O488</f>
        <v>-0.75660247088228161</v>
      </c>
    </row>
    <row r="489" spans="1:21" x14ac:dyDescent="0.15">
      <c r="A489" s="1">
        <v>22</v>
      </c>
      <c r="B489" s="1" t="s">
        <v>120</v>
      </c>
      <c r="C489" s="1">
        <v>3</v>
      </c>
      <c r="D489" s="1" t="s">
        <v>155</v>
      </c>
      <c r="E489" s="4">
        <f>IF(資本ストック!E489&gt;0,LN(資本ストック!E489),0)</f>
        <v>11.884565544117612</v>
      </c>
      <c r="F489" s="4">
        <f>IF(資本ストック!F489&gt;0,LN(資本ストック!F489),0)</f>
        <v>12.545534316155297</v>
      </c>
      <c r="G489" s="4">
        <f>IF(資本ストック!G489&gt;0,LN(資本ストック!G489),0)</f>
        <v>13.369828262491053</v>
      </c>
      <c r="H489" s="4">
        <f>IF(資本ストック!H489&gt;0,LN(資本ストック!H489),0)</f>
        <v>13.72845679485706</v>
      </c>
      <c r="I489" s="4">
        <f>IF(資本ストック!I489&gt;0,LN(資本ストック!I489),0)</f>
        <v>13.795908283839632</v>
      </c>
      <c r="K489" s="6">
        <f t="shared" ref="K489" si="2333">E489-E$1087</f>
        <v>0.87935462672431086</v>
      </c>
      <c r="L489" s="6">
        <f t="shared" ref="L489" si="2334">F489-F$1087</f>
        <v>0.94685004999136879</v>
      </c>
      <c r="M489" s="6">
        <f t="shared" ref="M489" si="2335">G489-G$1087</f>
        <v>1.2356531315249804</v>
      </c>
      <c r="N489" s="6">
        <f t="shared" ref="N489" si="2336">H489-H$1087</f>
        <v>1.233141313461541</v>
      </c>
      <c r="O489" s="6">
        <f t="shared" ref="O489" si="2337">I489-I$1087</f>
        <v>1.2677701522798284</v>
      </c>
      <c r="Q489" s="6">
        <f>K489-logHir!K489</f>
        <v>-2.2594436068093415E-2</v>
      </c>
      <c r="R489" s="6">
        <f>L489-logHir!L489</f>
        <v>-1.89470826771867E-2</v>
      </c>
      <c r="S489" s="6">
        <f>M489-logHir!M489</f>
        <v>0.31875625186707524</v>
      </c>
      <c r="T489" s="6">
        <f>N489-logHir!N489</f>
        <v>0.20948612744279238</v>
      </c>
      <c r="U489" s="6">
        <f>O489-logHir!O489</f>
        <v>0.30945645735176974</v>
      </c>
    </row>
    <row r="490" spans="1:21" x14ac:dyDescent="0.15">
      <c r="A490" s="1">
        <v>22</v>
      </c>
      <c r="B490" s="1" t="s">
        <v>120</v>
      </c>
      <c r="C490" s="1">
        <v>4</v>
      </c>
      <c r="D490" s="1" t="s">
        <v>156</v>
      </c>
      <c r="E490" s="4">
        <f>IF(資本ストック!E490&gt;0,LN(資本ストック!E490),0)</f>
        <v>12.470084357933434</v>
      </c>
      <c r="F490" s="4">
        <f>IF(資本ストック!F490&gt;0,LN(資本ストック!F490),0)</f>
        <v>12.633704632369501</v>
      </c>
      <c r="G490" s="4">
        <f>IF(資本ストック!G490&gt;0,LN(資本ストック!G490),0)</f>
        <v>13.018081166394044</v>
      </c>
      <c r="H490" s="4">
        <f>IF(資本ストック!H490&gt;0,LN(資本ストック!H490),0)</f>
        <v>13.137534313885437</v>
      </c>
      <c r="I490" s="4">
        <f>IF(資本ストック!I490&gt;0,LN(資本ストック!I490),0)</f>
        <v>13.07137945304496</v>
      </c>
      <c r="K490" s="6">
        <f t="shared" ref="K490" si="2338">E490-E$1088</f>
        <v>1.7625777795254489</v>
      </c>
      <c r="L490" s="6">
        <f t="shared" ref="L490" si="2339">F490-F$1088</f>
        <v>1.4653279105240582</v>
      </c>
      <c r="M490" s="6">
        <f t="shared" ref="M490" si="2340">G490-G$1088</f>
        <v>1.5563410054326781</v>
      </c>
      <c r="N490" s="6">
        <f t="shared" ref="N490" si="2341">H490-H$1088</f>
        <v>1.6163721784702325</v>
      </c>
      <c r="O490" s="6">
        <f t="shared" ref="O490" si="2342">I490-I$1088</f>
        <v>1.7247980638269702</v>
      </c>
      <c r="Q490" s="6">
        <f>K490-logHir!K490</f>
        <v>0.95161643467850787</v>
      </c>
      <c r="R490" s="6">
        <f>L490-logHir!L490</f>
        <v>0.95693811707991472</v>
      </c>
      <c r="S490" s="6">
        <f>M490-logHir!M490</f>
        <v>1.423808926563412</v>
      </c>
      <c r="T490" s="6">
        <f>N490-logHir!N490</f>
        <v>1.4314198754828702</v>
      </c>
      <c r="U490" s="6">
        <f>O490-logHir!O490</f>
        <v>1.6901662145990031</v>
      </c>
    </row>
    <row r="491" spans="1:21" x14ac:dyDescent="0.15">
      <c r="A491" s="1">
        <v>22</v>
      </c>
      <c r="B491" s="1" t="s">
        <v>120</v>
      </c>
      <c r="C491" s="1">
        <v>5</v>
      </c>
      <c r="D491" s="1" t="s">
        <v>157</v>
      </c>
      <c r="E491" s="4">
        <f>IF(資本ストック!E491&gt;0,LN(資本ストック!E491),0)</f>
        <v>12.797240032718641</v>
      </c>
      <c r="F491" s="4">
        <f>IF(資本ストック!F491&gt;0,LN(資本ストック!F491),0)</f>
        <v>13.115666996068082</v>
      </c>
      <c r="G491" s="4">
        <f>IF(資本ストック!G491&gt;0,LN(資本ストック!G491),0)</f>
        <v>13.500614070345929</v>
      </c>
      <c r="H491" s="4">
        <f>IF(資本ストック!H491&gt;0,LN(資本ストック!H491),0)</f>
        <v>13.72989474666654</v>
      </c>
      <c r="I491" s="4">
        <f>IF(資本ストック!I491&gt;0,LN(資本ストック!I491),0)</f>
        <v>13.732679170212013</v>
      </c>
      <c r="K491" s="6">
        <f t="shared" ref="K491" si="2343">E491-E$1089</f>
        <v>2.6188069858333378</v>
      </c>
      <c r="L491" s="6">
        <f t="shared" ref="L491" si="2344">F491-F$1089</f>
        <v>2.5532112673951826</v>
      </c>
      <c r="M491" s="6">
        <f t="shared" ref="M491" si="2345">G491-G$1089</f>
        <v>2.4951459053072824</v>
      </c>
      <c r="N491" s="6">
        <f t="shared" ref="N491" si="2346">H491-H$1089</f>
        <v>2.4205717703815921</v>
      </c>
      <c r="O491" s="6">
        <f t="shared" ref="O491" si="2347">I491-I$1089</f>
        <v>2.3819599819033019</v>
      </c>
      <c r="Q491" s="6">
        <f>K491-logHir!K491</f>
        <v>0.51384538521521428</v>
      </c>
      <c r="R491" s="6">
        <f>L491-logHir!L491</f>
        <v>0.46859056107681418</v>
      </c>
      <c r="S491" s="6">
        <f>M491-logHir!M491</f>
        <v>0.48538914521540022</v>
      </c>
      <c r="T491" s="6">
        <f>N491-logHir!N491</f>
        <v>0.39327376644726364</v>
      </c>
      <c r="U491" s="6">
        <f>O491-logHir!O491</f>
        <v>0.4976003351931606</v>
      </c>
    </row>
    <row r="492" spans="1:21" x14ac:dyDescent="0.15">
      <c r="A492" s="1">
        <v>22</v>
      </c>
      <c r="B492" s="1" t="s">
        <v>120</v>
      </c>
      <c r="C492" s="1">
        <v>6</v>
      </c>
      <c r="D492" s="1" t="s">
        <v>49</v>
      </c>
      <c r="E492" s="4">
        <f>IF(資本ストック!E492&gt;0,LN(資本ストック!E492),0)</f>
        <v>12.665808215912641</v>
      </c>
      <c r="F492" s="4">
        <f>IF(資本ストック!F492&gt;0,LN(資本ストック!F492),0)</f>
        <v>13.052799131899318</v>
      </c>
      <c r="G492" s="4">
        <f>IF(資本ストック!G492&gt;0,LN(資本ストック!G492),0)</f>
        <v>13.535718978715598</v>
      </c>
      <c r="H492" s="4">
        <f>IF(資本ストック!H492&gt;0,LN(資本ストック!H492),0)</f>
        <v>13.902802281751368</v>
      </c>
      <c r="I492" s="4">
        <f>IF(資本ストック!I492&gt;0,LN(資本ストック!I492),0)</f>
        <v>14.185895594313681</v>
      </c>
      <c r="K492" s="6">
        <f t="shared" ref="K492" si="2348">E492-E$1090</f>
        <v>1.5866023081844673</v>
      </c>
      <c r="L492" s="6">
        <f t="shared" ref="L492" si="2349">F492-F$1090</f>
        <v>1.6580502141774325</v>
      </c>
      <c r="M492" s="6">
        <f t="shared" ref="M492" si="2350">G492-G$1090</f>
        <v>1.7602736824188465</v>
      </c>
      <c r="N492" s="6">
        <f t="shared" ref="N492" si="2351">H492-H$1090</f>
        <v>1.8696260818144808</v>
      </c>
      <c r="O492" s="6">
        <f t="shared" ref="O492" si="2352">I492-I$1090</f>
        <v>1.8987608437993302</v>
      </c>
      <c r="Q492" s="6">
        <f>K492-logHir!K492</f>
        <v>0.36861421024807406</v>
      </c>
      <c r="R492" s="6">
        <f>L492-logHir!L492</f>
        <v>0.17367533883180641</v>
      </c>
      <c r="S492" s="6">
        <f>M492-logHir!M492</f>
        <v>0.19450265789892818</v>
      </c>
      <c r="T492" s="6">
        <f>N492-logHir!N492</f>
        <v>0.30065334680335809</v>
      </c>
      <c r="U492" s="6">
        <f>O492-logHir!O492</f>
        <v>0.32322800613733804</v>
      </c>
    </row>
    <row r="493" spans="1:21" x14ac:dyDescent="0.15">
      <c r="A493" s="1">
        <v>22</v>
      </c>
      <c r="B493" s="1" t="s">
        <v>120</v>
      </c>
      <c r="C493" s="1">
        <v>7</v>
      </c>
      <c r="D493" s="1" t="s">
        <v>158</v>
      </c>
      <c r="E493" s="4">
        <f>IF(資本ストック!E493&gt;0,LN(資本ストック!E493),0)</f>
        <v>10.182135408759125</v>
      </c>
      <c r="F493" s="4">
        <f>IF(資本ストック!F493&gt;0,LN(資本ストック!F493),0)</f>
        <v>10.486450244367145</v>
      </c>
      <c r="G493" s="4">
        <f>IF(資本ストック!G493&gt;0,LN(資本ストック!G493),0)</f>
        <v>10.233791056684339</v>
      </c>
      <c r="H493" s="4">
        <f>IF(資本ストック!H493&gt;0,LN(資本ストック!H493),0)</f>
        <v>10.641918498939505</v>
      </c>
      <c r="I493" s="4">
        <f>IF(資本ストック!I493&gt;0,LN(資本ストック!I493),0)</f>
        <v>10.549964834216617</v>
      </c>
      <c r="K493" s="6">
        <f t="shared" ref="K493" si="2353">E493-E$1091</f>
        <v>0.90349627238716579</v>
      </c>
      <c r="L493" s="6">
        <f t="shared" ref="L493" si="2354">F493-F$1091</f>
        <v>0.48508719036274606</v>
      </c>
      <c r="M493" s="6">
        <f t="shared" ref="M493" si="2355">G493-G$1091</f>
        <v>0.2612508938818916</v>
      </c>
      <c r="N493" s="6">
        <f t="shared" ref="N493" si="2356">H493-H$1091</f>
        <v>0.15408998341847457</v>
      </c>
      <c r="O493" s="6">
        <f t="shared" ref="O493" si="2357">I493-I$1091</f>
        <v>2.0918245146461345E-2</v>
      </c>
      <c r="Q493" s="6">
        <f>K493-logHir!K493</f>
        <v>0.31805407886798953</v>
      </c>
      <c r="R493" s="6">
        <f>L493-logHir!L493</f>
        <v>-8.063036945257096E-2</v>
      </c>
      <c r="S493" s="6">
        <f>M493-logHir!M493</f>
        <v>0.22426100852675734</v>
      </c>
      <c r="T493" s="6">
        <f>N493-logHir!N493</f>
        <v>-0.28209049838251854</v>
      </c>
      <c r="U493" s="6">
        <f>O493-logHir!O493</f>
        <v>-0.35546192798597875</v>
      </c>
    </row>
    <row r="494" spans="1:21" x14ac:dyDescent="0.15">
      <c r="A494" s="1">
        <v>22</v>
      </c>
      <c r="B494" s="1" t="s">
        <v>120</v>
      </c>
      <c r="C494" s="1">
        <v>8</v>
      </c>
      <c r="D494" s="1" t="s">
        <v>159</v>
      </c>
      <c r="E494" s="4">
        <f>IF(資本ストック!E494&gt;0,LN(資本ストック!E494),0)</f>
        <v>10.624668426063359</v>
      </c>
      <c r="F494" s="4">
        <f>IF(資本ストック!F494&gt;0,LN(資本ストック!F494),0)</f>
        <v>10.907655915355909</v>
      </c>
      <c r="G494" s="4">
        <f>IF(資本ストック!G494&gt;0,LN(資本ストック!G494),0)</f>
        <v>11.257788467273112</v>
      </c>
      <c r="H494" s="4">
        <f>IF(資本ストック!H494&gt;0,LN(資本ストック!H494),0)</f>
        <v>11.527046561987326</v>
      </c>
      <c r="I494" s="4">
        <f>IF(資本ストック!I494&gt;0,LN(資本ストック!I494),0)</f>
        <v>12.15297173513766</v>
      </c>
      <c r="K494" s="6">
        <f t="shared" ref="K494" si="2358">E494-E$1092</f>
        <v>-0.1588155480126705</v>
      </c>
      <c r="L494" s="6">
        <f t="shared" ref="L494" si="2359">F494-F$1092</f>
        <v>-0.1274976087347035</v>
      </c>
      <c r="M494" s="6">
        <f t="shared" ref="M494" si="2360">G494-G$1092</f>
        <v>-4.365908896684445E-2</v>
      </c>
      <c r="N494" s="6">
        <f t="shared" ref="N494" si="2361">H494-H$1092</f>
        <v>0.16949800528724168</v>
      </c>
      <c r="O494" s="6">
        <f t="shared" ref="O494" si="2362">I494-I$1092</f>
        <v>0.84828989919621733</v>
      </c>
      <c r="Q494" s="6">
        <f>K494-logHir!K494</f>
        <v>-0.22525541191043708</v>
      </c>
      <c r="R494" s="6">
        <f>L494-logHir!L494</f>
        <v>-0.19622034177880465</v>
      </c>
      <c r="S494" s="6">
        <f>M494-logHir!M494</f>
        <v>-0.21052981626105627</v>
      </c>
      <c r="T494" s="6">
        <f>N494-logHir!N494</f>
        <v>-0.1314286597626797</v>
      </c>
      <c r="U494" s="6">
        <f>O494-logHir!O494</f>
        <v>0.48614243084817232</v>
      </c>
    </row>
    <row r="495" spans="1:21" x14ac:dyDescent="0.15">
      <c r="A495" s="1">
        <v>22</v>
      </c>
      <c r="B495" s="1" t="s">
        <v>120</v>
      </c>
      <c r="C495" s="1">
        <v>9</v>
      </c>
      <c r="D495" s="1" t="s">
        <v>160</v>
      </c>
      <c r="E495" s="4">
        <f>IF(資本ストック!E495&gt;0,LN(資本ストック!E495),0)</f>
        <v>12.00641010597953</v>
      </c>
      <c r="F495" s="4">
        <f>IF(資本ストック!F495&gt;0,LN(資本ストック!F495),0)</f>
        <v>12.496404778182541</v>
      </c>
      <c r="G495" s="4">
        <f>IF(資本ストック!G495&gt;0,LN(資本ストック!G495),0)</f>
        <v>13.074990862563009</v>
      </c>
      <c r="H495" s="4">
        <f>IF(資本ストック!H495&gt;0,LN(資本ストック!H495),0)</f>
        <v>13.215935152145661</v>
      </c>
      <c r="I495" s="4">
        <f>IF(資本ストック!I495&gt;0,LN(資本ストック!I495),0)</f>
        <v>13.253931303955685</v>
      </c>
      <c r="K495" s="6">
        <f t="shared" ref="K495" si="2363">E495-E$1093</f>
        <v>0.74960194627179355</v>
      </c>
      <c r="L495" s="6">
        <f t="shared" ref="L495" si="2364">F495-F$1093</f>
        <v>0.65373339220678517</v>
      </c>
      <c r="M495" s="6">
        <f t="shared" ref="M495" si="2365">G495-G$1093</f>
        <v>0.92180601030953291</v>
      </c>
      <c r="N495" s="6">
        <f t="shared" ref="N495" si="2366">H495-H$1093</f>
        <v>0.97553000174143456</v>
      </c>
      <c r="O495" s="6">
        <f t="shared" ref="O495" si="2367">I495-I$1093</f>
        <v>0.92299515844692515</v>
      </c>
      <c r="Q495" s="6">
        <f>K495-logHir!K495</f>
        <v>-0.14371154415582055</v>
      </c>
      <c r="R495" s="6">
        <f>L495-logHir!L495</f>
        <v>-0.43571900282196729</v>
      </c>
      <c r="S495" s="6">
        <f>M495-logHir!M495</f>
        <v>-0.27485193370417527</v>
      </c>
      <c r="T495" s="6">
        <f>N495-logHir!N495</f>
        <v>-0.23123622705987579</v>
      </c>
      <c r="U495" s="6">
        <f>O495-logHir!O495</f>
        <v>-0.19694993391351368</v>
      </c>
    </row>
    <row r="496" spans="1:21" x14ac:dyDescent="0.15">
      <c r="A496" s="1">
        <v>22</v>
      </c>
      <c r="B496" s="1" t="s">
        <v>120</v>
      </c>
      <c r="C496" s="1">
        <v>10</v>
      </c>
      <c r="D496" s="1" t="s">
        <v>161</v>
      </c>
      <c r="E496" s="4">
        <f>IF(資本ストック!E496&gt;0,LN(資本ストック!E496),0)</f>
        <v>11.982620606981017</v>
      </c>
      <c r="F496" s="4">
        <f>IF(資本ストック!F496&gt;0,LN(資本ストック!F496),0)</f>
        <v>12.10288290218619</v>
      </c>
      <c r="G496" s="4">
        <f>IF(資本ストック!G496&gt;0,LN(資本ストック!G496),0)</f>
        <v>12.460196271842872</v>
      </c>
      <c r="H496" s="4">
        <f>IF(資本ストック!H496&gt;0,LN(資本ストック!H496),0)</f>
        <v>12.682090612433427</v>
      </c>
      <c r="I496" s="4">
        <f>IF(資本ストック!I496&gt;0,LN(資本ストック!I496),0)</f>
        <v>12.592401396570004</v>
      </c>
      <c r="K496" s="6">
        <f t="shared" ref="K496" si="2368">E496-E$1094</f>
        <v>1.7413006290340842</v>
      </c>
      <c r="L496" s="6">
        <f t="shared" ref="L496" si="2369">F496-F$1094</f>
        <v>1.4915510802018854</v>
      </c>
      <c r="M496" s="6">
        <f t="shared" ref="M496" si="2370">G496-G$1094</f>
        <v>1.3952226289179208</v>
      </c>
      <c r="N496" s="6">
        <f t="shared" ref="N496" si="2371">H496-H$1094</f>
        <v>1.3494221229392647</v>
      </c>
      <c r="O496" s="6">
        <f t="shared" ref="O496" si="2372">I496-I$1094</f>
        <v>1.2562910586294649</v>
      </c>
      <c r="Q496" s="6">
        <f>K496-logHir!K496</f>
        <v>0.64841402117786018</v>
      </c>
      <c r="R496" s="6">
        <f>L496-logHir!L496</f>
        <v>0.35240506774058566</v>
      </c>
      <c r="S496" s="6">
        <f>M496-logHir!M496</f>
        <v>0.22414754627410538</v>
      </c>
      <c r="T496" s="6">
        <f>N496-logHir!N496</f>
        <v>9.5425764247451639E-2</v>
      </c>
      <c r="U496" s="6">
        <f>O496-logHir!O496</f>
        <v>6.430288421086594E-2</v>
      </c>
    </row>
    <row r="497" spans="1:21" x14ac:dyDescent="0.15">
      <c r="A497" s="1">
        <v>22</v>
      </c>
      <c r="B497" s="1" t="s">
        <v>120</v>
      </c>
      <c r="C497" s="1">
        <v>11</v>
      </c>
      <c r="D497" s="1" t="s">
        <v>162</v>
      </c>
      <c r="E497" s="4">
        <f>IF(資本ストック!E497&gt;0,LN(資本ストック!E497),0)</f>
        <v>12.224355142730857</v>
      </c>
      <c r="F497" s="4">
        <f>IF(資本ストック!F497&gt;0,LN(資本ストック!F497),0)</f>
        <v>12.582363277425863</v>
      </c>
      <c r="G497" s="4">
        <f>IF(資本ストック!G497&gt;0,LN(資本ストック!G497),0)</f>
        <v>13.336720407243618</v>
      </c>
      <c r="H497" s="4">
        <f>IF(資本ストック!H497&gt;0,LN(資本ストック!H497),0)</f>
        <v>13.617547758556752</v>
      </c>
      <c r="I497" s="4">
        <f>IF(資本ストック!I497&gt;0,LN(資本ストック!I497),0)</f>
        <v>13.74372864808235</v>
      </c>
      <c r="K497" s="6">
        <f t="shared" ref="K497" si="2373">E497-E$1095</f>
        <v>1.4081545317524924</v>
      </c>
      <c r="L497" s="6">
        <f t="shared" ref="L497" si="2374">F497-F$1095</f>
        <v>1.3646049795223192</v>
      </c>
      <c r="M497" s="6">
        <f t="shared" ref="M497" si="2375">G497-G$1095</f>
        <v>1.410091077254668</v>
      </c>
      <c r="N497" s="6">
        <f t="shared" ref="N497" si="2376">H497-H$1095</f>
        <v>1.2736326737675743</v>
      </c>
      <c r="O497" s="6">
        <f t="shared" ref="O497" si="2377">I497-I$1095</f>
        <v>1.2369804503846833</v>
      </c>
      <c r="Q497" s="6">
        <f>K497-logHir!K497</f>
        <v>-7.2594027752147738E-2</v>
      </c>
      <c r="R497" s="6">
        <f>L497-logHir!L497</f>
        <v>-0.10671789503732398</v>
      </c>
      <c r="S497" s="6">
        <f>M497-logHir!M497</f>
        <v>-0.10065193280375517</v>
      </c>
      <c r="T497" s="6">
        <f>N497-logHir!N497</f>
        <v>-0.14654010932275519</v>
      </c>
      <c r="U497" s="6">
        <f>O497-logHir!O497</f>
        <v>-0.13619735769030328</v>
      </c>
    </row>
    <row r="498" spans="1:21" x14ac:dyDescent="0.15">
      <c r="A498" s="1">
        <v>22</v>
      </c>
      <c r="B498" s="1" t="s">
        <v>120</v>
      </c>
      <c r="C498" s="1">
        <v>12</v>
      </c>
      <c r="D498" s="1" t="s">
        <v>163</v>
      </c>
      <c r="E498" s="4">
        <f>IF(資本ストック!E498&gt;0,LN(資本ストック!E498),0)</f>
        <v>11.772418664615072</v>
      </c>
      <c r="F498" s="4">
        <f>IF(資本ストック!F498&gt;0,LN(資本ストック!F498),0)</f>
        <v>12.551301909463216</v>
      </c>
      <c r="G498" s="4">
        <f>IF(資本ストック!G498&gt;0,LN(資本ストック!G498),0)</f>
        <v>13.725820120834648</v>
      </c>
      <c r="H498" s="4">
        <f>IF(資本ストック!H498&gt;0,LN(資本ストック!H498),0)</f>
        <v>14.162970168130768</v>
      </c>
      <c r="I498" s="4">
        <f>IF(資本ストック!I498&gt;0,LN(資本ストック!I498),0)</f>
        <v>14.305893706301468</v>
      </c>
      <c r="K498" s="6">
        <f t="shared" ref="K498" si="2378">E498-E$1096</f>
        <v>1.6411720261980598</v>
      </c>
      <c r="L498" s="6">
        <f t="shared" ref="L498" si="2379">F498-F$1096</f>
        <v>1.5300635562747242</v>
      </c>
      <c r="M498" s="6">
        <f t="shared" ref="M498" si="2380">G498-G$1096</f>
        <v>1.2408645073522813</v>
      </c>
      <c r="N498" s="6">
        <f t="shared" ref="N498" si="2381">H498-H$1096</f>
        <v>1.0155891145413047</v>
      </c>
      <c r="O498" s="6">
        <f t="shared" ref="O498" si="2382">I498-I$1096</f>
        <v>0.93871160080686522</v>
      </c>
      <c r="Q498" s="6">
        <f>K498-logHir!K498</f>
        <v>0.61656700582222079</v>
      </c>
      <c r="R498" s="6">
        <f>L498-logHir!L498</f>
        <v>0.26671467512747604</v>
      </c>
      <c r="S498" s="6">
        <f>M498-logHir!M498</f>
        <v>4.8458730387212157E-2</v>
      </c>
      <c r="T498" s="6">
        <f>N498-logHir!N498</f>
        <v>-0.12048364806600276</v>
      </c>
      <c r="U498" s="6">
        <f>O498-logHir!O498</f>
        <v>-0.18451856091697572</v>
      </c>
    </row>
    <row r="499" spans="1:21" x14ac:dyDescent="0.15">
      <c r="A499" s="1">
        <v>22</v>
      </c>
      <c r="B499" s="1" t="s">
        <v>120</v>
      </c>
      <c r="C499" s="1">
        <v>13</v>
      </c>
      <c r="D499" s="1" t="s">
        <v>164</v>
      </c>
      <c r="E499" s="4">
        <f>IF(資本ストック!E499&gt;0,LN(資本ストック!E499),0)</f>
        <v>12.512133543117603</v>
      </c>
      <c r="F499" s="4">
        <f>IF(資本ストック!F499&gt;0,LN(資本ストック!F499),0)</f>
        <v>13.767081854978221</v>
      </c>
      <c r="G499" s="4">
        <f>IF(資本ストック!G499&gt;0,LN(資本ストック!G499),0)</f>
        <v>14.611512306111804</v>
      </c>
      <c r="H499" s="4">
        <f>IF(資本ストック!H499&gt;0,LN(資本ストック!H499),0)</f>
        <v>14.907441691580205</v>
      </c>
      <c r="I499" s="4">
        <f>IF(資本ストック!I499&gt;0,LN(資本ストック!I499),0)</f>
        <v>15.018569618108101</v>
      </c>
      <c r="K499" s="6">
        <f t="shared" ref="K499" si="2383">E499-E$1097</f>
        <v>2.881397835806137</v>
      </c>
      <c r="L499" s="6">
        <f t="shared" ref="L499" si="2384">F499-F$1097</f>
        <v>2.7245842638389348</v>
      </c>
      <c r="M499" s="6">
        <f t="shared" ref="M499" si="2385">G499-G$1097</f>
        <v>2.9786433689426079</v>
      </c>
      <c r="N499" s="6">
        <f t="shared" ref="N499" si="2386">H499-H$1097</f>
        <v>2.9247410242077816</v>
      </c>
      <c r="O499" s="6">
        <f t="shared" ref="O499" si="2387">I499-I$1097</f>
        <v>2.8529776327333618</v>
      </c>
      <c r="Q499" s="6">
        <f>K499-logHir!K499</f>
        <v>0.58898732935964482</v>
      </c>
      <c r="R499" s="6">
        <f>L499-logHir!L499</f>
        <v>0.27009569051525695</v>
      </c>
      <c r="S499" s="6">
        <f>M499-logHir!M499</f>
        <v>0.47023910581008721</v>
      </c>
      <c r="T499" s="6">
        <f>N499-logHir!N499</f>
        <v>0.35207161609481652</v>
      </c>
      <c r="U499" s="6">
        <f>O499-logHir!O499</f>
        <v>0.44080748168771855</v>
      </c>
    </row>
    <row r="500" spans="1:21" x14ac:dyDescent="0.15">
      <c r="A500" s="1">
        <v>22</v>
      </c>
      <c r="B500" s="1" t="s">
        <v>120</v>
      </c>
      <c r="C500" s="1">
        <v>14</v>
      </c>
      <c r="D500" s="1" t="s">
        <v>165</v>
      </c>
      <c r="E500" s="4">
        <f>IF(資本ストック!E500&gt;0,LN(資本ストック!E500),0)</f>
        <v>9.2092952116316287</v>
      </c>
      <c r="F500" s="4">
        <f>IF(資本ストック!F500&gt;0,LN(資本ストック!F500),0)</f>
        <v>10.917795852020484</v>
      </c>
      <c r="G500" s="4">
        <f>IF(資本ストック!G500&gt;0,LN(資本ストック!G500),0)</f>
        <v>11.458773299875483</v>
      </c>
      <c r="H500" s="4">
        <f>IF(資本ストック!H500&gt;0,LN(資本ストック!H500),0)</f>
        <v>12.06856925869295</v>
      </c>
      <c r="I500" s="4">
        <f>IF(資本ストック!I500&gt;0,LN(資本ストック!I500),0)</f>
        <v>12.295108081343072</v>
      </c>
      <c r="K500" s="6">
        <f t="shared" ref="K500" si="2388">E500-E$1098</f>
        <v>2.875050422309104</v>
      </c>
      <c r="L500" s="6">
        <f t="shared" ref="L500" si="2389">F500-F$1098</f>
        <v>2.540825288116098</v>
      </c>
      <c r="M500" s="6">
        <f t="shared" ref="M500" si="2390">G500-G$1098</f>
        <v>2.0623515554114427</v>
      </c>
      <c r="N500" s="6">
        <f t="shared" ref="N500" si="2391">H500-H$1098</f>
        <v>2.1613797608516272</v>
      </c>
      <c r="O500" s="6">
        <f t="shared" ref="O500" si="2392">I500-I$1098</f>
        <v>2.1553784350891014</v>
      </c>
      <c r="Q500" s="6">
        <f>K500-logHir!K500</f>
        <v>1.1749240521517184</v>
      </c>
      <c r="R500" s="6">
        <f>L500-logHir!L500</f>
        <v>0.86878150341157223</v>
      </c>
      <c r="S500" s="6">
        <f>M500-logHir!M500</f>
        <v>0.68511968049590166</v>
      </c>
      <c r="T500" s="6">
        <f>N500-logHir!N500</f>
        <v>0.71360100342366906</v>
      </c>
      <c r="U500" s="6">
        <f>O500-logHir!O500</f>
        <v>0.93657659618846445</v>
      </c>
    </row>
    <row r="501" spans="1:21" x14ac:dyDescent="0.15">
      <c r="A501" s="1">
        <v>22</v>
      </c>
      <c r="B501" s="1" t="s">
        <v>120</v>
      </c>
      <c r="C501" s="1">
        <v>15</v>
      </c>
      <c r="D501" s="1" t="s">
        <v>166</v>
      </c>
      <c r="E501" s="4">
        <f>IF(資本ストック!E501&gt;0,LN(資本ストック!E501),0)</f>
        <v>12.566444743411946</v>
      </c>
      <c r="F501" s="4">
        <f>IF(資本ストック!F501&gt;0,LN(資本ストック!F501),0)</f>
        <v>13.198849178126952</v>
      </c>
      <c r="G501" s="4">
        <f>IF(資本ストック!G501&gt;0,LN(資本ストック!G501),0)</f>
        <v>13.978158084964869</v>
      </c>
      <c r="H501" s="4">
        <f>IF(資本ストック!H501&gt;0,LN(資本ストック!H501),0)</f>
        <v>14.184768749558339</v>
      </c>
      <c r="I501" s="4">
        <f>IF(資本ストック!I501&gt;0,LN(資本ストック!I501),0)</f>
        <v>14.200661123252532</v>
      </c>
      <c r="K501" s="6">
        <f t="shared" ref="K501" si="2393">E501-E$1099</f>
        <v>1.5139804295288997</v>
      </c>
      <c r="L501" s="6">
        <f t="shared" ref="L501" si="2394">F501-F$1099</f>
        <v>1.5049281641609777</v>
      </c>
      <c r="M501" s="6">
        <f t="shared" ref="M501" si="2395">G501-G$1099</f>
        <v>1.6799200608203346</v>
      </c>
      <c r="N501" s="6">
        <f t="shared" ref="N501" si="2396">H501-H$1099</f>
        <v>1.5815908398413256</v>
      </c>
      <c r="O501" s="6">
        <f t="shared" ref="O501" si="2397">I501-I$1099</f>
        <v>1.5221621618357659</v>
      </c>
      <c r="Q501" s="6">
        <f>K501-logHir!K501</f>
        <v>0.33975322953735798</v>
      </c>
      <c r="R501" s="6">
        <f>L501-logHir!L501</f>
        <v>0.22362859343311214</v>
      </c>
      <c r="S501" s="6">
        <f>M501-logHir!M501</f>
        <v>0.42002547310684157</v>
      </c>
      <c r="T501" s="6">
        <f>N501-logHir!N501</f>
        <v>0.3459475061985362</v>
      </c>
      <c r="U501" s="6">
        <f>O501-logHir!O501</f>
        <v>0.25547580995676888</v>
      </c>
    </row>
    <row r="502" spans="1:21" x14ac:dyDescent="0.15">
      <c r="A502" s="1">
        <v>22</v>
      </c>
      <c r="B502" s="1" t="s">
        <v>70</v>
      </c>
      <c r="C502" s="1">
        <v>16</v>
      </c>
      <c r="D502" s="1" t="s">
        <v>149</v>
      </c>
      <c r="E502" s="4">
        <f>IF(資本ストック!E502&gt;0,LN(資本ストック!E502),0)</f>
        <v>12.376295981513184</v>
      </c>
      <c r="F502" s="4">
        <f>IF(資本ストック!F502&gt;0,LN(資本ストック!F502),0)</f>
        <v>12.441750237731712</v>
      </c>
      <c r="G502" s="4">
        <f>IF(資本ストック!G502&gt;0,LN(資本ストック!G502),0)</f>
        <v>13.179998366891045</v>
      </c>
      <c r="H502" s="4">
        <f>IF(資本ストック!H502&gt;0,LN(資本ストック!H502),0)</f>
        <v>13.590913800048</v>
      </c>
      <c r="I502" s="4">
        <f>IF(資本ストック!I502&gt;0,LN(資本ストック!I502),0)</f>
        <v>13.710091831900012</v>
      </c>
      <c r="K502" s="6">
        <f t="shared" ref="K502" si="2398">E502-E$1100</f>
        <v>0.51778384969272651</v>
      </c>
      <c r="L502" s="6">
        <f t="shared" ref="L502" si="2399">F502-F$1100</f>
        <v>0.19123501114594355</v>
      </c>
      <c r="M502" s="6">
        <f t="shared" ref="M502" si="2400">G502-G$1100</f>
        <v>0.55918169566160714</v>
      </c>
      <c r="N502" s="6">
        <f t="shared" ref="N502" si="2401">H502-H$1100</f>
        <v>0.57618017176392122</v>
      </c>
      <c r="O502" s="6">
        <f t="shared" ref="O502" si="2402">I502-I$1100</f>
        <v>0.79257243469877459</v>
      </c>
      <c r="Q502" s="6">
        <f>K502-logHir!K502</f>
        <v>-0.11068493187093864</v>
      </c>
      <c r="R502" s="6">
        <f>L502-logHir!L502</f>
        <v>-0.35785775438365697</v>
      </c>
      <c r="S502" s="6">
        <f>M502-logHir!M502</f>
        <v>-0.13267793170759212</v>
      </c>
      <c r="T502" s="6">
        <f>N502-logHir!N502</f>
        <v>-5.7498553932347818E-2</v>
      </c>
      <c r="U502" s="6">
        <f>O502-logHir!O502</f>
        <v>0.16018432727624088</v>
      </c>
    </row>
    <row r="503" spans="1:21" x14ac:dyDescent="0.15">
      <c r="A503" s="1">
        <v>22</v>
      </c>
      <c r="B503" s="1" t="s">
        <v>70</v>
      </c>
      <c r="C503" s="1">
        <v>17</v>
      </c>
      <c r="D503" s="1" t="s">
        <v>150</v>
      </c>
      <c r="E503" s="4">
        <f>IF(資本ストック!E503&gt;0,LN(資本ストック!E503),0)</f>
        <v>13.371603488339996</v>
      </c>
      <c r="F503" s="4">
        <f>IF(資本ストック!F503&gt;0,LN(資本ストック!F503),0)</f>
        <v>14.069979803978431</v>
      </c>
      <c r="G503" s="4">
        <f>IF(資本ストック!G503&gt;0,LN(資本ストック!G503),0)</f>
        <v>14.595570278398103</v>
      </c>
      <c r="H503" s="4">
        <f>IF(資本ストック!H503&gt;0,LN(資本ストック!H503),0)</f>
        <v>15.051637032671529</v>
      </c>
      <c r="I503" s="4">
        <f>IF(資本ストック!I503&gt;0,LN(資本ストック!I503),0)</f>
        <v>15.025640125993883</v>
      </c>
      <c r="K503" s="6">
        <f t="shared" ref="K503" si="2403">E503-E$1101</f>
        <v>0.77116738370328441</v>
      </c>
      <c r="L503" s="6">
        <f t="shared" ref="L503" si="2404">F503-F$1101</f>
        <v>0.41658093094208937</v>
      </c>
      <c r="M503" s="6">
        <f t="shared" ref="M503" si="2405">G503-G$1101</f>
        <v>0.5907305383908934</v>
      </c>
      <c r="N503" s="6">
        <f t="shared" ref="N503" si="2406">H503-H$1101</f>
        <v>0.68710083537157196</v>
      </c>
      <c r="O503" s="6">
        <f t="shared" ref="O503" si="2407">I503-I$1101</f>
        <v>0.68267493643299737</v>
      </c>
      <c r="Q503" s="6">
        <f>K503-logHir!K503</f>
        <v>0.19040943396996646</v>
      </c>
      <c r="R503" s="6">
        <f>L503-logHir!L503</f>
        <v>-0.14729408907684238</v>
      </c>
      <c r="S503" s="6">
        <f>M503-logHir!M503</f>
        <v>-4.7977743181171206E-3</v>
      </c>
      <c r="T503" s="6">
        <f>N503-logHir!N503</f>
        <v>4.0405575204630395E-2</v>
      </c>
      <c r="U503" s="6">
        <f>O503-logHir!O503</f>
        <v>0.13059185143185204</v>
      </c>
    </row>
    <row r="504" spans="1:21" x14ac:dyDescent="0.15">
      <c r="A504" s="1">
        <v>22</v>
      </c>
      <c r="B504" s="1" t="s">
        <v>70</v>
      </c>
      <c r="C504" s="1">
        <v>18</v>
      </c>
      <c r="D504" s="1" t="s">
        <v>151</v>
      </c>
      <c r="E504" s="4">
        <f>IF(資本ストック!E504&gt;0,LN(資本ストック!E504),0)</f>
        <v>12.622814219426425</v>
      </c>
      <c r="F504" s="4">
        <f>IF(資本ストック!F504&gt;0,LN(資本ストック!F504),0)</f>
        <v>13.625816214953474</v>
      </c>
      <c r="G504" s="4">
        <f>IF(資本ストック!G504&gt;0,LN(資本ストック!G504),0)</f>
        <v>13.934702969760576</v>
      </c>
      <c r="H504" s="4">
        <f>IF(資本ストック!H504&gt;0,LN(資本ストック!H504),0)</f>
        <v>14.028400699871149</v>
      </c>
      <c r="I504" s="4">
        <f>IF(資本ストック!I504&gt;0,LN(資本ストック!I504),0)</f>
        <v>13.994935589665598</v>
      </c>
      <c r="K504" s="6">
        <f t="shared" ref="K504" si="2408">E504-E$1102</f>
        <v>0.70332981846612519</v>
      </c>
      <c r="L504" s="6">
        <f t="shared" ref="L504" si="2409">F504-F$1102</f>
        <v>0.49033086331766818</v>
      </c>
      <c r="M504" s="6">
        <f t="shared" ref="M504" si="2410">G504-G$1102</f>
        <v>0.51161342747508876</v>
      </c>
      <c r="N504" s="6">
        <f t="shared" ref="N504" si="2411">H504-H$1102</f>
        <v>0.50130606896651742</v>
      </c>
      <c r="O504" s="6">
        <f t="shared" ref="O504" si="2412">I504-I$1102</f>
        <v>0.58677215381968395</v>
      </c>
      <c r="Q504" s="6">
        <f>K504-logHir!K504</f>
        <v>5.0492978452185255E-2</v>
      </c>
      <c r="R504" s="6">
        <f>L504-logHir!L504</f>
        <v>-0.14598464580628168</v>
      </c>
      <c r="S504" s="6">
        <f>M504-logHir!M504</f>
        <v>-0.20171250319741674</v>
      </c>
      <c r="T504" s="6">
        <f>N504-logHir!N504</f>
        <v>-0.14174683054597281</v>
      </c>
      <c r="U504" s="6">
        <f>O504-logHir!O504</f>
        <v>-0.19946164676230715</v>
      </c>
    </row>
    <row r="505" spans="1:21" x14ac:dyDescent="0.15">
      <c r="A505" s="1">
        <v>22</v>
      </c>
      <c r="B505" s="1" t="s">
        <v>70</v>
      </c>
      <c r="C505" s="1">
        <v>19</v>
      </c>
      <c r="D505" s="1" t="s">
        <v>152</v>
      </c>
      <c r="E505" s="4">
        <f>IF(資本ストック!E505&gt;0,LN(資本ストック!E505),0)</f>
        <v>12.162860963088059</v>
      </c>
      <c r="F505" s="4">
        <f>IF(資本ストック!F505&gt;0,LN(資本ストック!F505),0)</f>
        <v>12.215374084336446</v>
      </c>
      <c r="G505" s="4">
        <f>IF(資本ストック!G505&gt;0,LN(資本ストック!G505),0)</f>
        <v>12.462850520044917</v>
      </c>
      <c r="H505" s="4">
        <f>IF(資本ストック!H505&gt;0,LN(資本ストック!H505),0)</f>
        <v>12.90681057599568</v>
      </c>
      <c r="I505" s="4">
        <f>IF(資本ストック!I505&gt;0,LN(資本ストック!I505),0)</f>
        <v>13.30386055371695</v>
      </c>
      <c r="K505" s="6">
        <f t="shared" ref="K505" si="2413">E505-E$1103</f>
        <v>0.93827958511349685</v>
      </c>
      <c r="L505" s="6">
        <f t="shared" ref="L505" si="2414">F505-F$1103</f>
        <v>0.62625149849785622</v>
      </c>
      <c r="M505" s="6">
        <f t="shared" ref="M505" si="2415">G505-G$1103</f>
        <v>0.66111666820770054</v>
      </c>
      <c r="N505" s="6">
        <f t="shared" ref="N505" si="2416">H505-H$1103</f>
        <v>0.68400083410562829</v>
      </c>
      <c r="O505" s="6">
        <f t="shared" ref="O505" si="2417">I505-I$1103</f>
        <v>0.79129347476553491</v>
      </c>
      <c r="Q505" s="6">
        <f>K505-logHir!K505</f>
        <v>0.26284187036081796</v>
      </c>
      <c r="R505" s="6">
        <f>L505-logHir!L505</f>
        <v>-3.1279049659517E-2</v>
      </c>
      <c r="S505" s="6">
        <f>M505-logHir!M505</f>
        <v>-1.1185439475671188E-2</v>
      </c>
      <c r="T505" s="6">
        <f>N505-logHir!N505</f>
        <v>-1.5484565469170875E-2</v>
      </c>
      <c r="U505" s="6">
        <f>O505-logHir!O505</f>
        <v>3.894196292869978E-2</v>
      </c>
    </row>
    <row r="506" spans="1:21" x14ac:dyDescent="0.15">
      <c r="A506" s="1">
        <v>22</v>
      </c>
      <c r="B506" s="1" t="s">
        <v>70</v>
      </c>
      <c r="C506" s="1">
        <v>20</v>
      </c>
      <c r="D506" s="1" t="s">
        <v>153</v>
      </c>
      <c r="E506" s="4">
        <f>IF(資本ストック!E506&gt;0,LN(資本ストック!E506),0)</f>
        <v>12.262357044075513</v>
      </c>
      <c r="F506" s="4">
        <f>IF(資本ストック!F506&gt;0,LN(資本ストック!F506),0)</f>
        <v>13.455146476705487</v>
      </c>
      <c r="G506" s="4">
        <f>IF(資本ストック!G506&gt;0,LN(資本ストック!G506),0)</f>
        <v>14.397582067483846</v>
      </c>
      <c r="H506" s="4">
        <f>IF(資本ストック!H506&gt;0,LN(資本ストック!H506),0)</f>
        <v>14.861907075245508</v>
      </c>
      <c r="I506" s="4">
        <f>IF(資本ストック!I506&gt;0,LN(資本ストック!I506),0)</f>
        <v>14.959545406599014</v>
      </c>
      <c r="K506" s="6">
        <f t="shared" ref="K506" si="2418">E506-E$1104</f>
        <v>1.3318572714568155</v>
      </c>
      <c r="L506" s="6">
        <f t="shared" ref="L506" si="2419">F506-F$1104</f>
        <v>0.48687947185690561</v>
      </c>
      <c r="M506" s="6">
        <f t="shared" ref="M506" si="2420">G506-G$1104</f>
        <v>0.57662860200143129</v>
      </c>
      <c r="N506" s="6">
        <f t="shared" ref="N506" si="2421">H506-H$1104</f>
        <v>0.65080463215769768</v>
      </c>
      <c r="O506" s="6">
        <f t="shared" ref="O506" si="2422">I506-I$1104</f>
        <v>0.75659276510917373</v>
      </c>
      <c r="Q506" s="6">
        <f>K506-logHir!K506</f>
        <v>0.3831122720418545</v>
      </c>
      <c r="R506" s="6">
        <f>L506-logHir!L506</f>
        <v>-0.25051780292212911</v>
      </c>
      <c r="S506" s="6">
        <f>M506-logHir!M506</f>
        <v>-0.25530678821989738</v>
      </c>
      <c r="T506" s="6">
        <f>N506-logHir!N506</f>
        <v>-8.5616880106899274E-2</v>
      </c>
      <c r="U506" s="6">
        <f>O506-logHir!O506</f>
        <v>1.7748187910683555E-2</v>
      </c>
    </row>
    <row r="507" spans="1:21" x14ac:dyDescent="0.15">
      <c r="A507" s="1">
        <v>22</v>
      </c>
      <c r="B507" s="1" t="s">
        <v>70</v>
      </c>
      <c r="C507" s="1">
        <v>21</v>
      </c>
      <c r="D507" s="1" t="s">
        <v>154</v>
      </c>
      <c r="E507" s="4">
        <f>IF(資本ストック!E507&gt;0,LN(資本ストック!E507),0)</f>
        <v>13.19269705310618</v>
      </c>
      <c r="F507" s="4">
        <f>IF(資本ストック!F507&gt;0,LN(資本ストック!F507),0)</f>
        <v>14.351509559595643</v>
      </c>
      <c r="G507" s="4">
        <f>IF(資本ストック!G507&gt;0,LN(資本ストック!G507),0)</f>
        <v>15.004051800805618</v>
      </c>
      <c r="H507" s="4">
        <f>IF(資本ストック!H507&gt;0,LN(資本ストック!H507),0)</f>
        <v>15.32640419823748</v>
      </c>
      <c r="I507" s="4">
        <f>IF(資本ストック!I507&gt;0,LN(資本ストック!I507),0)</f>
        <v>15.506066799851155</v>
      </c>
      <c r="K507" s="6">
        <f t="shared" ref="K507" si="2423">E507-E$1105</f>
        <v>0.60070156308649381</v>
      </c>
      <c r="L507" s="6">
        <f t="shared" ref="L507" si="2424">F507-F$1105</f>
        <v>0.67375617443559221</v>
      </c>
      <c r="M507" s="6">
        <f t="shared" ref="M507" si="2425">G507-G$1105</f>
        <v>0.86517505602904521</v>
      </c>
      <c r="N507" s="6">
        <f t="shared" ref="N507" si="2426">H507-H$1105</f>
        <v>0.77588257398557303</v>
      </c>
      <c r="O507" s="6">
        <f t="shared" ref="O507" si="2427">I507-I$1105</f>
        <v>0.90130025186412688</v>
      </c>
      <c r="Q507" s="6">
        <f>K507-logHir!K507</f>
        <v>-5.623175809138381E-2</v>
      </c>
      <c r="R507" s="6">
        <f>L507-logHir!L507</f>
        <v>3.1229401351648534E-2</v>
      </c>
      <c r="S507" s="6">
        <f>M507-logHir!M507</f>
        <v>0.15323012444806139</v>
      </c>
      <c r="T507" s="6">
        <f>N507-logHir!N507</f>
        <v>3.9677177279031639E-3</v>
      </c>
      <c r="U507" s="6">
        <f>O507-logHir!O507</f>
        <v>0.21712499303001387</v>
      </c>
    </row>
    <row r="508" spans="1:21" x14ac:dyDescent="0.15">
      <c r="A508" s="1">
        <v>22</v>
      </c>
      <c r="B508" s="1" t="s">
        <v>21</v>
      </c>
      <c r="C508" s="1">
        <v>22</v>
      </c>
      <c r="D508" s="1" t="s">
        <v>146</v>
      </c>
      <c r="E508" s="4">
        <f>IF(資本ストック!E508&gt;0,LN(資本ストック!E508),0)</f>
        <v>13.157318220274524</v>
      </c>
      <c r="F508" s="4">
        <f>IF(資本ストック!F508&gt;0,LN(資本ストック!F508),0)</f>
        <v>14.206340973281311</v>
      </c>
      <c r="G508" s="4">
        <f>IF(資本ストック!G508&gt;0,LN(資本ストック!G508),0)</f>
        <v>15.231055000016035</v>
      </c>
      <c r="H508" s="4">
        <f>IF(資本ストック!H508&gt;0,LN(資本ストック!H508),0)</f>
        <v>15.452643297063299</v>
      </c>
      <c r="I508" s="4">
        <f>IF(資本ストック!I508&gt;0,LN(資本ストック!I508),0)</f>
        <v>15.665315315710727</v>
      </c>
      <c r="K508" s="6">
        <f t="shared" ref="K508" si="2428">E508-E$1106</f>
        <v>0.9712322355812848</v>
      </c>
      <c r="L508" s="6">
        <f t="shared" ref="L508" si="2429">F508-F$1106</f>
        <v>0.71722907741053099</v>
      </c>
      <c r="M508" s="6">
        <f t="shared" ref="M508" si="2430">G508-G$1106</f>
        <v>0.83062290889575152</v>
      </c>
      <c r="N508" s="6">
        <f t="shared" ref="N508" si="2431">H508-H$1106</f>
        <v>0.59773108578582068</v>
      </c>
      <c r="O508" s="6">
        <f t="shared" ref="O508" si="2432">I508-I$1106</f>
        <v>0.7639790723505353</v>
      </c>
      <c r="Q508" s="6">
        <f>K508-logHir!K508</f>
        <v>0.22487956300246914</v>
      </c>
      <c r="R508" s="6">
        <f>L508-logHir!L508</f>
        <v>2.0579212434794769E-2</v>
      </c>
      <c r="S508" s="6">
        <f>M508-logHir!M508</f>
        <v>0.1801857004032108</v>
      </c>
      <c r="T508" s="6">
        <f>N508-logHir!N508</f>
        <v>-8.1605853327419098E-2</v>
      </c>
      <c r="U508" s="6">
        <f>O508-logHir!O508</f>
        <v>0.11557869236056995</v>
      </c>
    </row>
    <row r="509" spans="1:21" x14ac:dyDescent="0.15">
      <c r="A509" s="1">
        <v>22</v>
      </c>
      <c r="B509" s="1" t="s">
        <v>21</v>
      </c>
      <c r="C509" s="1">
        <v>23</v>
      </c>
      <c r="D509" s="1" t="s">
        <v>167</v>
      </c>
      <c r="E509" s="4">
        <f>IF(資本ストック!E509&gt;0,LN(資本ストック!E509),0)</f>
        <v>13.226086445696243</v>
      </c>
      <c r="F509" s="4">
        <f>IF(資本ストック!F509&gt;0,LN(資本ストック!F509),0)</f>
        <v>13.97340034514051</v>
      </c>
      <c r="G509" s="4">
        <f>IF(資本ストック!G509&gt;0,LN(資本ストック!G509),0)</f>
        <v>14.487780829496781</v>
      </c>
      <c r="H509" s="4">
        <f>IF(資本ストック!H509&gt;0,LN(資本ストック!H509),0)</f>
        <v>15.057656342079072</v>
      </c>
      <c r="I509" s="4">
        <f>IF(資本ストック!I509&gt;0,LN(資本ストック!I509),0)</f>
        <v>15.113968895339699</v>
      </c>
      <c r="K509" s="6">
        <f t="shared" ref="K509" si="2433">E509-E$1107</f>
        <v>0.52624070256492672</v>
      </c>
      <c r="L509" s="6">
        <f t="shared" ref="L509" si="2434">F509-F$1107</f>
        <v>0.47649065782588629</v>
      </c>
      <c r="M509" s="6">
        <f t="shared" ref="M509" si="2435">G509-G$1107</f>
        <v>0.49408851314225544</v>
      </c>
      <c r="N509" s="6">
        <f t="shared" ref="N509" si="2436">H509-H$1107</f>
        <v>0.4692252414248248</v>
      </c>
      <c r="O509" s="6">
        <f t="shared" ref="O509" si="2437">I509-I$1107</f>
        <v>0.48768399297646958</v>
      </c>
      <c r="Q509" s="6">
        <f>K509-logHir!K509</f>
        <v>7.7295177626679035E-2</v>
      </c>
      <c r="R509" s="6">
        <f>L509-logHir!L509</f>
        <v>6.0983973673156555E-2</v>
      </c>
      <c r="S509" s="6">
        <f>M509-logHir!M509</f>
        <v>8.7509332580065546E-2</v>
      </c>
      <c r="T509" s="6">
        <f>N509-logHir!N509</f>
        <v>3.294144801311738E-2</v>
      </c>
      <c r="U509" s="6">
        <f>O509-logHir!O509</f>
        <v>9.6735899396449554E-3</v>
      </c>
    </row>
    <row r="510" spans="1:21" x14ac:dyDescent="0.15">
      <c r="A510" s="1">
        <v>23</v>
      </c>
      <c r="B510" s="1" t="s">
        <v>71</v>
      </c>
      <c r="C510" s="1">
        <v>1</v>
      </c>
      <c r="D510" s="1" t="s">
        <v>147</v>
      </c>
      <c r="E510" s="4">
        <f>IF(資本ストック!E510&gt;0,LN(資本ストック!E510),0)</f>
        <v>13.769044132065362</v>
      </c>
      <c r="F510" s="4">
        <f>IF(資本ストック!F510&gt;0,LN(資本ストック!F510),0)</f>
        <v>14.113722149733409</v>
      </c>
      <c r="G510" s="4">
        <f>IF(資本ストック!G510&gt;0,LN(資本ストック!G510),0)</f>
        <v>14.583205685683948</v>
      </c>
      <c r="H510" s="4">
        <f>IF(資本ストック!H510&gt;0,LN(資本ストック!H510),0)</f>
        <v>14.771923160573778</v>
      </c>
      <c r="I510" s="4">
        <f>IF(資本ストック!I510&gt;0,LN(資本ストック!I510),0)</f>
        <v>14.796730090049932</v>
      </c>
      <c r="K510" s="6">
        <f t="shared" ref="K510" si="2438">E510-E$1085</f>
        <v>0.3558954236477323</v>
      </c>
      <c r="L510" s="6">
        <f t="shared" ref="L510" si="2439">F510-F$1085</f>
        <v>0.47513642864682026</v>
      </c>
      <c r="M510" s="6">
        <f t="shared" ref="M510" si="2440">G510-G$1085</f>
        <v>0.5963591945536848</v>
      </c>
      <c r="N510" s="6">
        <f t="shared" ref="N510" si="2441">H510-H$1085</f>
        <v>0.58601211209441395</v>
      </c>
      <c r="O510" s="6">
        <f t="shared" ref="O510" si="2442">I510-I$1085</f>
        <v>0.59553403852495101</v>
      </c>
      <c r="Q510" s="6">
        <f>K510-logHir!K510</f>
        <v>-1.3863350212673708E-2</v>
      </c>
      <c r="R510" s="6">
        <f>L510-logHir!L510</f>
        <v>9.0200726935414366E-2</v>
      </c>
      <c r="S510" s="6">
        <f>M510-logHir!M510</f>
        <v>0.13527991061226174</v>
      </c>
      <c r="T510" s="6">
        <f>N510-logHir!N510</f>
        <v>-5.7233663966689718E-2</v>
      </c>
      <c r="U510" s="6">
        <f>O510-logHir!O510</f>
        <v>-1.6176677379835525E-2</v>
      </c>
    </row>
    <row r="511" spans="1:21" x14ac:dyDescent="0.15">
      <c r="A511" s="1">
        <v>23</v>
      </c>
      <c r="B511" s="1" t="s">
        <v>71</v>
      </c>
      <c r="C511" s="1">
        <v>2</v>
      </c>
      <c r="D511" s="1" t="s">
        <v>148</v>
      </c>
      <c r="E511" s="4">
        <f>IF(資本ストック!E511&gt;0,LN(資本ストック!E511),0)</f>
        <v>9.8135176597036864</v>
      </c>
      <c r="F511" s="4">
        <f>IF(資本ストック!F511&gt;0,LN(資本ストック!F511),0)</f>
        <v>9.9153891046663709</v>
      </c>
      <c r="G511" s="4">
        <f>IF(資本ストック!G511&gt;0,LN(資本ストック!G511),0)</f>
        <v>9.8047341194280353</v>
      </c>
      <c r="H511" s="4">
        <f>IF(資本ストック!H511&gt;0,LN(資本ストック!H511),0)</f>
        <v>9.8836882328306057</v>
      </c>
      <c r="I511" s="4">
        <f>IF(資本ストック!I511&gt;0,LN(資本ストック!I511),0)</f>
        <v>9.869177984847525</v>
      </c>
      <c r="K511" s="6">
        <f t="shared" ref="K511" si="2443">E511-E$1086</f>
        <v>-0.13159756753206686</v>
      </c>
      <c r="L511" s="6">
        <f t="shared" ref="L511" si="2444">F511-F$1086</f>
        <v>-0.19919047135043044</v>
      </c>
      <c r="M511" s="6">
        <f t="shared" ref="M511" si="2445">G511-G$1086</f>
        <v>-0.4014402549679339</v>
      </c>
      <c r="N511" s="6">
        <f t="shared" ref="N511" si="2446">H511-H$1086</f>
        <v>-0.30805488650088364</v>
      </c>
      <c r="O511" s="6">
        <f t="shared" ref="O511" si="2447">I511-I$1086</f>
        <v>-0.18571217360144132</v>
      </c>
      <c r="Q511" s="6">
        <f>K511-logHir!K511</f>
        <v>-0.17697745261194875</v>
      </c>
      <c r="R511" s="6">
        <f>L511-logHir!L511</f>
        <v>-0.59599201189655027</v>
      </c>
      <c r="S511" s="6">
        <f>M511-logHir!M511</f>
        <v>-0.80422384703745564</v>
      </c>
      <c r="T511" s="6">
        <f>N511-logHir!N511</f>
        <v>-0.80275189782549727</v>
      </c>
      <c r="U511" s="6">
        <f>O511-logHir!O511</f>
        <v>-0.59114336153851976</v>
      </c>
    </row>
    <row r="512" spans="1:21" x14ac:dyDescent="0.15">
      <c r="A512" s="1">
        <v>23</v>
      </c>
      <c r="B512" s="1" t="s">
        <v>121</v>
      </c>
      <c r="C512" s="1">
        <v>3</v>
      </c>
      <c r="D512" s="1" t="s">
        <v>155</v>
      </c>
      <c r="E512" s="4">
        <f>IF(資本ストック!E512&gt;0,LN(資本ストック!E512),0)</f>
        <v>12.596253896769852</v>
      </c>
      <c r="F512" s="4">
        <f>IF(資本ストック!F512&gt;0,LN(資本ストック!F512),0)</f>
        <v>13.117516835797995</v>
      </c>
      <c r="G512" s="4">
        <f>IF(資本ストック!G512&gt;0,LN(資本ストック!G512),0)</f>
        <v>13.636448590692968</v>
      </c>
      <c r="H512" s="4">
        <f>IF(資本ストック!H512&gt;0,LN(資本ストック!H512),0)</f>
        <v>13.958025642882959</v>
      </c>
      <c r="I512" s="4">
        <f>IF(資本ストック!I512&gt;0,LN(資本ストック!I512),0)</f>
        <v>13.958166388071209</v>
      </c>
      <c r="K512" s="6">
        <f t="shared" ref="K512" si="2448">E512-E$1087</f>
        <v>1.5910429793765513</v>
      </c>
      <c r="L512" s="6">
        <f t="shared" ref="L512" si="2449">F512-F$1087</f>
        <v>1.5188325696340659</v>
      </c>
      <c r="M512" s="6">
        <f t="shared" ref="M512" si="2450">G512-G$1087</f>
        <v>1.5022734597268954</v>
      </c>
      <c r="N512" s="6">
        <f t="shared" ref="N512" si="2451">H512-H$1087</f>
        <v>1.4627101614874398</v>
      </c>
      <c r="O512" s="6">
        <f t="shared" ref="O512" si="2452">I512-I$1087</f>
        <v>1.430028256511406</v>
      </c>
      <c r="Q512" s="6">
        <f>K512-logHir!K512</f>
        <v>0.29809788264735637</v>
      </c>
      <c r="R512" s="6">
        <f>L512-logHir!L512</f>
        <v>0.2681334215292388</v>
      </c>
      <c r="S512" s="6">
        <f>M512-logHir!M512</f>
        <v>0.24402049810620596</v>
      </c>
      <c r="T512" s="6">
        <f>N512-logHir!N512</f>
        <v>0.23430412152541891</v>
      </c>
      <c r="U512" s="6">
        <f>O512-logHir!O512</f>
        <v>0.21797002879845451</v>
      </c>
    </row>
    <row r="513" spans="1:21" x14ac:dyDescent="0.15">
      <c r="A513" s="1">
        <v>23</v>
      </c>
      <c r="B513" s="1" t="s">
        <v>121</v>
      </c>
      <c r="C513" s="1">
        <v>4</v>
      </c>
      <c r="D513" s="1" t="s">
        <v>156</v>
      </c>
      <c r="E513" s="4">
        <f>IF(資本ストック!E513&gt;0,LN(資本ストック!E513),0)</f>
        <v>13.821609691221084</v>
      </c>
      <c r="F513" s="4">
        <f>IF(資本ストック!F513&gt;0,LN(資本ストック!F513),0)</f>
        <v>13.878749692777578</v>
      </c>
      <c r="G513" s="4">
        <f>IF(資本ストック!G513&gt;0,LN(資本ストック!G513),0)</f>
        <v>13.926379374337593</v>
      </c>
      <c r="H513" s="4">
        <f>IF(資本ストック!H513&gt;0,LN(資本ストック!H513),0)</f>
        <v>13.898579812060152</v>
      </c>
      <c r="I513" s="4">
        <f>IF(資本ストック!I513&gt;0,LN(資本ストック!I513),0)</f>
        <v>13.689133187186563</v>
      </c>
      <c r="K513" s="6">
        <f t="shared" ref="K513" si="2453">E513-E$1088</f>
        <v>3.1141031128130994</v>
      </c>
      <c r="L513" s="6">
        <f t="shared" ref="L513" si="2454">F513-F$1088</f>
        <v>2.710372970932136</v>
      </c>
      <c r="M513" s="6">
        <f t="shared" ref="M513" si="2455">G513-G$1088</f>
        <v>2.4646392133762269</v>
      </c>
      <c r="N513" s="6">
        <f t="shared" ref="N513" si="2456">H513-H$1088</f>
        <v>2.3774176766449475</v>
      </c>
      <c r="O513" s="6">
        <f t="shared" ref="O513" si="2457">I513-I$1088</f>
        <v>2.3425517979685733</v>
      </c>
      <c r="Q513" s="6">
        <f>K513-logHir!K513</f>
        <v>0.82850938200133939</v>
      </c>
      <c r="R513" s="6">
        <f>L513-logHir!L513</f>
        <v>0.83673624068140739</v>
      </c>
      <c r="S513" s="6">
        <f>M513-logHir!M513</f>
        <v>0.8064826324062615</v>
      </c>
      <c r="T513" s="6">
        <f>N513-logHir!N513</f>
        <v>0.76376244056951137</v>
      </c>
      <c r="U513" s="6">
        <f>O513-logHir!O513</f>
        <v>0.77908371899303397</v>
      </c>
    </row>
    <row r="514" spans="1:21" x14ac:dyDescent="0.15">
      <c r="A514" s="1">
        <v>23</v>
      </c>
      <c r="B514" s="1" t="s">
        <v>121</v>
      </c>
      <c r="C514" s="1">
        <v>5</v>
      </c>
      <c r="D514" s="1" t="s">
        <v>157</v>
      </c>
      <c r="E514" s="4">
        <f>IF(資本ストック!E514&gt;0,LN(資本ストック!E514),0)</f>
        <v>12.008187757452966</v>
      </c>
      <c r="F514" s="4">
        <f>IF(資本ストック!F514&gt;0,LN(資本ストック!F514),0)</f>
        <v>12.232790159993341</v>
      </c>
      <c r="G514" s="4">
        <f>IF(資本ストック!G514&gt;0,LN(資本ストック!G514),0)</f>
        <v>12.659971650915546</v>
      </c>
      <c r="H514" s="4">
        <f>IF(資本ストック!H514&gt;0,LN(資本ストック!H514),0)</f>
        <v>12.837856601997986</v>
      </c>
      <c r="I514" s="4">
        <f>IF(資本ストック!I514&gt;0,LN(資本ストック!I514),0)</f>
        <v>12.721040671842282</v>
      </c>
      <c r="K514" s="6">
        <f t="shared" ref="K514" si="2458">E514-E$1089</f>
        <v>1.8297547105676628</v>
      </c>
      <c r="L514" s="6">
        <f t="shared" ref="L514" si="2459">F514-F$1089</f>
        <v>1.6703344313204411</v>
      </c>
      <c r="M514" s="6">
        <f t="shared" ref="M514" si="2460">G514-G$1089</f>
        <v>1.6545034858768997</v>
      </c>
      <c r="N514" s="6">
        <f t="shared" ref="N514" si="2461">H514-H$1089</f>
        <v>1.5285336257130382</v>
      </c>
      <c r="O514" s="6">
        <f t="shared" ref="O514" si="2462">I514-I$1089</f>
        <v>1.3703214835335711</v>
      </c>
      <c r="Q514" s="6">
        <f>K514-logHir!K514</f>
        <v>0.29755812013226901</v>
      </c>
      <c r="R514" s="6">
        <f>L514-logHir!L514</f>
        <v>8.6765621848996943E-2</v>
      </c>
      <c r="S514" s="6">
        <f>M514-logHir!M514</f>
        <v>1.3111100140998033E-2</v>
      </c>
      <c r="T514" s="6">
        <f>N514-logHir!N514</f>
        <v>-6.0171311890913515E-2</v>
      </c>
      <c r="U514" s="6">
        <f>O514-logHir!O514</f>
        <v>-0.22533060890238055</v>
      </c>
    </row>
    <row r="515" spans="1:21" x14ac:dyDescent="0.15">
      <c r="A515" s="1">
        <v>23</v>
      </c>
      <c r="B515" s="1" t="s">
        <v>121</v>
      </c>
      <c r="C515" s="1">
        <v>6</v>
      </c>
      <c r="D515" s="1" t="s">
        <v>49</v>
      </c>
      <c r="E515" s="4">
        <f>IF(資本ストック!E515&gt;0,LN(資本ストック!E515),0)</f>
        <v>13.081897842963762</v>
      </c>
      <c r="F515" s="4">
        <f>IF(資本ストック!F515&gt;0,LN(資本ストック!F515),0)</f>
        <v>13.304868695775424</v>
      </c>
      <c r="G515" s="4">
        <f>IF(資本ストック!G515&gt;0,LN(資本ストック!G515),0)</f>
        <v>13.438378115876027</v>
      </c>
      <c r="H515" s="4">
        <f>IF(資本ストック!H515&gt;0,LN(資本ストック!H515),0)</f>
        <v>13.635805302710935</v>
      </c>
      <c r="I515" s="4">
        <f>IF(資本ストック!I515&gt;0,LN(資本ストック!I515),0)</f>
        <v>13.768353028037971</v>
      </c>
      <c r="K515" s="6">
        <f t="shared" ref="K515" si="2463">E515-E$1090</f>
        <v>2.002691935235589</v>
      </c>
      <c r="L515" s="6">
        <f t="shared" ref="L515" si="2464">F515-F$1090</f>
        <v>1.9101197780535379</v>
      </c>
      <c r="M515" s="6">
        <f t="shared" ref="M515" si="2465">G515-G$1090</f>
        <v>1.6629328195792752</v>
      </c>
      <c r="N515" s="6">
        <f t="shared" ref="N515" si="2466">H515-H$1090</f>
        <v>1.6026291027740474</v>
      </c>
      <c r="O515" s="6">
        <f t="shared" ref="O515" si="2467">I515-I$1090</f>
        <v>1.4812182775236202</v>
      </c>
      <c r="Q515" s="6">
        <f>K515-logHir!K515</f>
        <v>0.25712849948916805</v>
      </c>
      <c r="R515" s="6">
        <f>L515-logHir!L515</f>
        <v>0.15877310115182119</v>
      </c>
      <c r="S515" s="6">
        <f>M515-logHir!M515</f>
        <v>-4.215388279663479E-2</v>
      </c>
      <c r="T515" s="6">
        <f>N515-logHir!N515</f>
        <v>0.10683409615067774</v>
      </c>
      <c r="U515" s="6">
        <f>O515-logHir!O515</f>
        <v>5.3029375203166751E-2</v>
      </c>
    </row>
    <row r="516" spans="1:21" x14ac:dyDescent="0.15">
      <c r="A516" s="1">
        <v>23</v>
      </c>
      <c r="B516" s="1" t="s">
        <v>121</v>
      </c>
      <c r="C516" s="1">
        <v>7</v>
      </c>
      <c r="D516" s="1" t="s">
        <v>158</v>
      </c>
      <c r="E516" s="4">
        <f>IF(資本ストック!E516&gt;0,LN(資本ストック!E516),0)</f>
        <v>9.6824242043037145</v>
      </c>
      <c r="F516" s="4">
        <f>IF(資本ストック!F516&gt;0,LN(資本ストック!F516),0)</f>
        <v>12.350955226138836</v>
      </c>
      <c r="G516" s="4">
        <f>IF(資本ストック!G516&gt;0,LN(資本ストック!G516),0)</f>
        <v>12.434088703913392</v>
      </c>
      <c r="H516" s="4">
        <f>IF(資本ストック!H516&gt;0,LN(資本ストック!H516),0)</f>
        <v>12.837110784133809</v>
      </c>
      <c r="I516" s="4">
        <f>IF(資本ストック!I516&gt;0,LN(資本ストック!I516),0)</f>
        <v>12.951085438443522</v>
      </c>
      <c r="K516" s="6">
        <f t="shared" ref="K516" si="2468">E516-E$1091</f>
        <v>0.40378506793175539</v>
      </c>
      <c r="L516" s="6">
        <f t="shared" ref="L516" si="2469">F516-F$1091</f>
        <v>2.3495921721344377</v>
      </c>
      <c r="M516" s="6">
        <f t="shared" ref="M516" si="2470">G516-G$1091</f>
        <v>2.461548541110945</v>
      </c>
      <c r="N516" s="6">
        <f t="shared" ref="N516" si="2471">H516-H$1091</f>
        <v>2.3492822686127788</v>
      </c>
      <c r="O516" s="6">
        <f t="shared" ref="O516" si="2472">I516-I$1091</f>
        <v>2.4220388493733669</v>
      </c>
      <c r="Q516" s="6">
        <f>K516-logHir!K516</f>
        <v>-0.86667964470517411</v>
      </c>
      <c r="R516" s="6">
        <f>L516-logHir!L516</f>
        <v>0.68338989712383302</v>
      </c>
      <c r="S516" s="6">
        <f>M516-logHir!M516</f>
        <v>0.69094337622114743</v>
      </c>
      <c r="T516" s="6">
        <f>N516-logHir!N516</f>
        <v>0.58447090896725395</v>
      </c>
      <c r="U516" s="6">
        <f>O516-logHir!O516</f>
        <v>0.87127723073348218</v>
      </c>
    </row>
    <row r="517" spans="1:21" x14ac:dyDescent="0.15">
      <c r="A517" s="1">
        <v>23</v>
      </c>
      <c r="B517" s="1" t="s">
        <v>121</v>
      </c>
      <c r="C517" s="1">
        <v>8</v>
      </c>
      <c r="D517" s="1" t="s">
        <v>159</v>
      </c>
      <c r="E517" s="4">
        <f>IF(資本ストック!E517&gt;0,LN(資本ストック!E517),0)</f>
        <v>12.604140935163711</v>
      </c>
      <c r="F517" s="4">
        <f>IF(資本ストック!F517&gt;0,LN(資本ストック!F517),0)</f>
        <v>12.803250859733131</v>
      </c>
      <c r="G517" s="4">
        <f>IF(資本ストック!G517&gt;0,LN(資本ストック!G517),0)</f>
        <v>13.227808332001086</v>
      </c>
      <c r="H517" s="4">
        <f>IF(資本ストック!H517&gt;0,LN(資本ストック!H517),0)</f>
        <v>13.341701415554546</v>
      </c>
      <c r="I517" s="4">
        <f>IF(資本ストック!I517&gt;0,LN(資本ストック!I517),0)</f>
        <v>13.308507753361051</v>
      </c>
      <c r="K517" s="6">
        <f t="shared" ref="K517" si="2473">E517-E$1092</f>
        <v>1.8206569610876819</v>
      </c>
      <c r="L517" s="6">
        <f t="shared" ref="L517" si="2474">F517-F$1092</f>
        <v>1.7680973356425191</v>
      </c>
      <c r="M517" s="6">
        <f t="shared" ref="M517" si="2475">G517-G$1092</f>
        <v>1.926360775761129</v>
      </c>
      <c r="N517" s="6">
        <f t="shared" ref="N517" si="2476">H517-H$1092</f>
        <v>1.9841528588544612</v>
      </c>
      <c r="O517" s="6">
        <f t="shared" ref="O517" si="2477">I517-I$1092</f>
        <v>2.0038259174196078</v>
      </c>
      <c r="Q517" s="6">
        <f>K517-logHir!K517</f>
        <v>-0.38861129052592425</v>
      </c>
      <c r="R517" s="6">
        <f>L517-logHir!L517</f>
        <v>-0.19339271177324946</v>
      </c>
      <c r="S517" s="6">
        <f>M517-logHir!M517</f>
        <v>-7.9276881398939736E-3</v>
      </c>
      <c r="T517" s="6">
        <f>N517-logHir!N517</f>
        <v>0.12018460547190379</v>
      </c>
      <c r="U517" s="6">
        <f>O517-logHir!O517</f>
        <v>9.5138363476308996E-2</v>
      </c>
    </row>
    <row r="518" spans="1:21" x14ac:dyDescent="0.15">
      <c r="A518" s="1">
        <v>23</v>
      </c>
      <c r="B518" s="1" t="s">
        <v>121</v>
      </c>
      <c r="C518" s="1">
        <v>9</v>
      </c>
      <c r="D518" s="1" t="s">
        <v>160</v>
      </c>
      <c r="E518" s="4">
        <f>IF(資本ストック!E518&gt;0,LN(資本ストック!E518),0)</f>
        <v>13.926791372903409</v>
      </c>
      <c r="F518" s="4">
        <f>IF(資本ストック!F518&gt;0,LN(資本ストック!F518),0)</f>
        <v>14.197235072127681</v>
      </c>
      <c r="G518" s="4">
        <f>IF(資本ストック!G518&gt;0,LN(資本ストック!G518),0)</f>
        <v>14.541813116100816</v>
      </c>
      <c r="H518" s="4">
        <f>IF(資本ストック!H518&gt;0,LN(資本ストック!H518),0)</f>
        <v>14.634775912961148</v>
      </c>
      <c r="I518" s="4">
        <f>IF(資本ストック!I518&gt;0,LN(資本ストック!I518),0)</f>
        <v>14.753001539528833</v>
      </c>
      <c r="K518" s="6">
        <f t="shared" ref="K518" si="2478">E518-E$1093</f>
        <v>2.6699832131956729</v>
      </c>
      <c r="L518" s="6">
        <f t="shared" ref="L518" si="2479">F518-F$1093</f>
        <v>2.3545636861519252</v>
      </c>
      <c r="M518" s="6">
        <f t="shared" ref="M518" si="2480">G518-G$1093</f>
        <v>2.3886282638473393</v>
      </c>
      <c r="N518" s="6">
        <f t="shared" ref="N518" si="2481">H518-H$1093</f>
        <v>2.3943707625569211</v>
      </c>
      <c r="O518" s="6">
        <f t="shared" ref="O518" si="2482">I518-I$1093</f>
        <v>2.4220653940200734</v>
      </c>
      <c r="Q518" s="6">
        <f>K518-logHir!K518</f>
        <v>0.4790210409322917</v>
      </c>
      <c r="R518" s="6">
        <f>L518-logHir!L518</f>
        <v>0.1230914222677999</v>
      </c>
      <c r="S518" s="6">
        <f>M518-logHir!M518</f>
        <v>0.1513966787267389</v>
      </c>
      <c r="T518" s="6">
        <f>N518-logHir!N518</f>
        <v>0.21386200281200551</v>
      </c>
      <c r="U518" s="6">
        <f>O518-logHir!O518</f>
        <v>0.23052856868650728</v>
      </c>
    </row>
    <row r="519" spans="1:21" x14ac:dyDescent="0.15">
      <c r="A519" s="1">
        <v>23</v>
      </c>
      <c r="B519" s="1" t="s">
        <v>121</v>
      </c>
      <c r="C519" s="1">
        <v>10</v>
      </c>
      <c r="D519" s="1" t="s">
        <v>161</v>
      </c>
      <c r="E519" s="4">
        <f>IF(資本ストック!E519&gt;0,LN(資本ストック!E519),0)</f>
        <v>12.85899595247397</v>
      </c>
      <c r="F519" s="4">
        <f>IF(資本ストック!F519&gt;0,LN(資本ストック!F519),0)</f>
        <v>13.010576732272465</v>
      </c>
      <c r="G519" s="4">
        <f>IF(資本ストック!G519&gt;0,LN(資本ストック!G519),0)</f>
        <v>13.306533428131669</v>
      </c>
      <c r="H519" s="4">
        <f>IF(資本ストック!H519&gt;0,LN(資本ストック!H519),0)</f>
        <v>13.397496854736533</v>
      </c>
      <c r="I519" s="4">
        <f>IF(資本ストック!I519&gt;0,LN(資本ストック!I519),0)</f>
        <v>13.365268595684134</v>
      </c>
      <c r="K519" s="6">
        <f t="shared" ref="K519" si="2483">E519-E$1094</f>
        <v>2.617675974527037</v>
      </c>
      <c r="L519" s="6">
        <f t="shared" ref="L519" si="2484">F519-F$1094</f>
        <v>2.3992449102881608</v>
      </c>
      <c r="M519" s="6">
        <f t="shared" ref="M519" si="2485">G519-G$1094</f>
        <v>2.2415597852067179</v>
      </c>
      <c r="N519" s="6">
        <f t="shared" ref="N519" si="2486">H519-H$1094</f>
        <v>2.06482836524237</v>
      </c>
      <c r="O519" s="6">
        <f t="shared" ref="O519" si="2487">I519-I$1094</f>
        <v>2.0291582577435943</v>
      </c>
      <c r="Q519" s="6">
        <f>K519-logHir!K519</f>
        <v>0.62651940027361519</v>
      </c>
      <c r="R519" s="6">
        <f>L519-logHir!L519</f>
        <v>0.38351060913062263</v>
      </c>
      <c r="S519" s="6">
        <f>M519-logHir!M519</f>
        <v>0.26443396962179833</v>
      </c>
      <c r="T519" s="6">
        <f>N519-logHir!N519</f>
        <v>0.11683495970203417</v>
      </c>
      <c r="U519" s="6">
        <f>O519-logHir!O519</f>
        <v>-1.4503393101357176E-3</v>
      </c>
    </row>
    <row r="520" spans="1:21" x14ac:dyDescent="0.15">
      <c r="A520" s="1">
        <v>23</v>
      </c>
      <c r="B520" s="1" t="s">
        <v>121</v>
      </c>
      <c r="C520" s="1">
        <v>11</v>
      </c>
      <c r="D520" s="1" t="s">
        <v>162</v>
      </c>
      <c r="E520" s="4">
        <f>IF(資本ストック!E520&gt;0,LN(資本ストック!E520),0)</f>
        <v>13.12075996477558</v>
      </c>
      <c r="F520" s="4">
        <f>IF(資本ストック!F520&gt;0,LN(資本ストック!F520),0)</f>
        <v>13.648035015853594</v>
      </c>
      <c r="G520" s="4">
        <f>IF(資本ストック!G520&gt;0,LN(資本ストック!G520),0)</f>
        <v>14.34908393916103</v>
      </c>
      <c r="H520" s="4">
        <f>IF(資本ストック!H520&gt;0,LN(資本ストック!H520),0)</f>
        <v>14.67434789764023</v>
      </c>
      <c r="I520" s="4">
        <f>IF(資本ストック!I520&gt;0,LN(資本ストック!I520),0)</f>
        <v>14.726860444552599</v>
      </c>
      <c r="K520" s="6">
        <f t="shared" ref="K520" si="2488">E520-E$1095</f>
        <v>2.3045593537972149</v>
      </c>
      <c r="L520" s="6">
        <f t="shared" ref="L520" si="2489">F520-F$1095</f>
        <v>2.4302767179500506</v>
      </c>
      <c r="M520" s="6">
        <f t="shared" ref="M520" si="2490">G520-G$1095</f>
        <v>2.42245460917208</v>
      </c>
      <c r="N520" s="6">
        <f t="shared" ref="N520" si="2491">H520-H$1095</f>
        <v>2.3304328128510523</v>
      </c>
      <c r="O520" s="6">
        <f t="shared" ref="O520" si="2492">I520-I$1095</f>
        <v>2.2201122468549332</v>
      </c>
      <c r="Q520" s="6">
        <f>K520-logHir!K520</f>
        <v>-8.6437688982380578E-2</v>
      </c>
      <c r="R520" s="6">
        <f>L520-logHir!L520</f>
        <v>0.1158041364388307</v>
      </c>
      <c r="S520" s="6">
        <f>M520-logHir!M520</f>
        <v>5.1833488475745426E-2</v>
      </c>
      <c r="T520" s="6">
        <f>N520-logHir!N520</f>
        <v>0.15149658021577039</v>
      </c>
      <c r="U520" s="6">
        <f>O520-logHir!O520</f>
        <v>4.4436410283790195E-2</v>
      </c>
    </row>
    <row r="521" spans="1:21" x14ac:dyDescent="0.15">
      <c r="A521" s="1">
        <v>23</v>
      </c>
      <c r="B521" s="1" t="s">
        <v>121</v>
      </c>
      <c r="C521" s="1">
        <v>12</v>
      </c>
      <c r="D521" s="1" t="s">
        <v>163</v>
      </c>
      <c r="E521" s="4">
        <f>IF(資本ストック!E521&gt;0,LN(資本ストック!E521),0)</f>
        <v>12.363871712064133</v>
      </c>
      <c r="F521" s="4">
        <f>IF(資本ストック!F521&gt;0,LN(資本ストック!F521),0)</f>
        <v>13.003997114771884</v>
      </c>
      <c r="G521" s="4">
        <f>IF(資本ストック!G521&gt;0,LN(資本ストック!G521),0)</f>
        <v>13.902187098374784</v>
      </c>
      <c r="H521" s="4">
        <f>IF(資本ストック!H521&gt;0,LN(資本ストック!H521),0)</f>
        <v>14.259235751267795</v>
      </c>
      <c r="I521" s="4">
        <f>IF(資本ストック!I521&gt;0,LN(資本ストック!I521),0)</f>
        <v>14.583624662471028</v>
      </c>
      <c r="K521" s="6">
        <f t="shared" ref="K521" si="2493">E521-E$1096</f>
        <v>2.2326250736471209</v>
      </c>
      <c r="L521" s="6">
        <f t="shared" ref="L521" si="2494">F521-F$1096</f>
        <v>1.9827587615833924</v>
      </c>
      <c r="M521" s="6">
        <f t="shared" ref="M521" si="2495">G521-G$1096</f>
        <v>1.417231484892417</v>
      </c>
      <c r="N521" s="6">
        <f t="shared" ref="N521" si="2496">H521-H$1096</f>
        <v>1.1118546976783321</v>
      </c>
      <c r="O521" s="6">
        <f t="shared" ref="O521" si="2497">I521-I$1096</f>
        <v>1.2164425569764248</v>
      </c>
      <c r="Q521" s="6">
        <f>K521-logHir!K521</f>
        <v>0.68749573280525667</v>
      </c>
      <c r="R521" s="6">
        <f>L521-logHir!L521</f>
        <v>0.42029155976500299</v>
      </c>
      <c r="S521" s="6">
        <f>M521-logHir!M521</f>
        <v>3.6401290741034487E-2</v>
      </c>
      <c r="T521" s="6">
        <f>N521-logHir!N521</f>
        <v>-8.7288328691588646E-2</v>
      </c>
      <c r="U521" s="6">
        <f>O521-logHir!O521</f>
        <v>-2.8383497273196667E-2</v>
      </c>
    </row>
    <row r="522" spans="1:21" x14ac:dyDescent="0.15">
      <c r="A522" s="1">
        <v>23</v>
      </c>
      <c r="B522" s="1" t="s">
        <v>121</v>
      </c>
      <c r="C522" s="1">
        <v>13</v>
      </c>
      <c r="D522" s="1" t="s">
        <v>164</v>
      </c>
      <c r="E522" s="4">
        <f>IF(資本ストック!E522&gt;0,LN(資本ストック!E522),0)</f>
        <v>14.013102467399639</v>
      </c>
      <c r="F522" s="4">
        <f>IF(資本ストック!F522&gt;0,LN(資本ストック!F522),0)</f>
        <v>15.02711005746875</v>
      </c>
      <c r="G522" s="4">
        <f>IF(資本ストック!G522&gt;0,LN(資本ストック!G522),0)</f>
        <v>15.844580763268796</v>
      </c>
      <c r="H522" s="4">
        <f>IF(資本ストック!H522&gt;0,LN(資本ストック!H522),0)</f>
        <v>16.190967234241036</v>
      </c>
      <c r="I522" s="4">
        <f>IF(資本ストック!I522&gt;0,LN(資本ストック!I522),0)</f>
        <v>16.321732075167361</v>
      </c>
      <c r="K522" s="6">
        <f t="shared" ref="K522" si="2498">E522-E$1097</f>
        <v>4.3823667600881731</v>
      </c>
      <c r="L522" s="6">
        <f t="shared" ref="L522" si="2499">F522-F$1097</f>
        <v>3.9846124663294642</v>
      </c>
      <c r="M522" s="6">
        <f t="shared" ref="M522" si="2500">G522-G$1097</f>
        <v>4.2117118260996005</v>
      </c>
      <c r="N522" s="6">
        <f t="shared" ref="N522" si="2501">H522-H$1097</f>
        <v>4.2082665668686126</v>
      </c>
      <c r="O522" s="6">
        <f t="shared" ref="O522" si="2502">I522-I$1097</f>
        <v>4.1561400897926219</v>
      </c>
      <c r="Q522" s="6">
        <f>K522-logHir!K522</f>
        <v>1.1247303152444967</v>
      </c>
      <c r="R522" s="6">
        <f>L522-logHir!L522</f>
        <v>0.76948417101072408</v>
      </c>
      <c r="S522" s="6">
        <f>M522-logHir!M522</f>
        <v>0.72862878746555992</v>
      </c>
      <c r="T522" s="6">
        <f>N522-logHir!N522</f>
        <v>0.72580048154565091</v>
      </c>
      <c r="U522" s="6">
        <f>O522-logHir!O522</f>
        <v>0.7336222284202627</v>
      </c>
    </row>
    <row r="523" spans="1:21" x14ac:dyDescent="0.15">
      <c r="A523" s="1">
        <v>23</v>
      </c>
      <c r="B523" s="1" t="s">
        <v>121</v>
      </c>
      <c r="C523" s="1">
        <v>14</v>
      </c>
      <c r="D523" s="1" t="s">
        <v>165</v>
      </c>
      <c r="E523" s="4">
        <f>IF(資本ストック!E523&gt;0,LN(資本ストック!E523),0)</f>
        <v>9.5686442272874537</v>
      </c>
      <c r="F523" s="4">
        <f>IF(資本ストック!F523&gt;0,LN(資本ストック!F523),0)</f>
        <v>10.755345556367145</v>
      </c>
      <c r="G523" s="4">
        <f>IF(資本ストック!G523&gt;0,LN(資本ストック!G523),0)</f>
        <v>11.582397659151567</v>
      </c>
      <c r="H523" s="4">
        <f>IF(資本ストック!H523&gt;0,LN(資本ストック!H523),0)</f>
        <v>12.288533680718555</v>
      </c>
      <c r="I523" s="4">
        <f>IF(資本ストック!I523&gt;0,LN(資本ストック!I523),0)</f>
        <v>12.310658590873324</v>
      </c>
      <c r="K523" s="6">
        <f t="shared" ref="K523" si="2503">E523-E$1098</f>
        <v>3.234399437964929</v>
      </c>
      <c r="L523" s="6">
        <f t="shared" ref="L523" si="2504">F523-F$1098</f>
        <v>2.3783749924627582</v>
      </c>
      <c r="M523" s="6">
        <f t="shared" ref="M523" si="2505">G523-G$1098</f>
        <v>2.1859759146875266</v>
      </c>
      <c r="N523" s="6">
        <f t="shared" ref="N523" si="2506">H523-H$1098</f>
        <v>2.3813441828772319</v>
      </c>
      <c r="O523" s="6">
        <f t="shared" ref="O523" si="2507">I523-I$1098</f>
        <v>2.1709289446193534</v>
      </c>
      <c r="Q523" s="6">
        <f>K523-logHir!K523</f>
        <v>1.0416979945758715</v>
      </c>
      <c r="R523" s="6">
        <f>L523-logHir!L523</f>
        <v>0.27564891338073139</v>
      </c>
      <c r="S523" s="6">
        <f>M523-logHir!M523</f>
        <v>0.17223922696182647</v>
      </c>
      <c r="T523" s="6">
        <f>N523-logHir!N523</f>
        <v>0.60496507498838703</v>
      </c>
      <c r="U523" s="6">
        <f>O523-logHir!O523</f>
        <v>0.29476996558969759</v>
      </c>
    </row>
    <row r="524" spans="1:21" x14ac:dyDescent="0.15">
      <c r="A524" s="1">
        <v>23</v>
      </c>
      <c r="B524" s="1" t="s">
        <v>121</v>
      </c>
      <c r="C524" s="1">
        <v>15</v>
      </c>
      <c r="D524" s="1" t="s">
        <v>166</v>
      </c>
      <c r="E524" s="4">
        <f>IF(資本ストック!E524&gt;0,LN(資本ストック!E524),0)</f>
        <v>13.003706138047072</v>
      </c>
      <c r="F524" s="4">
        <f>IF(資本ストック!F524&gt;0,LN(資本ストック!F524),0)</f>
        <v>13.556446950834227</v>
      </c>
      <c r="G524" s="4">
        <f>IF(資本ストック!G524&gt;0,LN(資本ストック!G524),0)</f>
        <v>14.368354808484575</v>
      </c>
      <c r="H524" s="4">
        <f>IF(資本ストック!H524&gt;0,LN(資本ストック!H524),0)</f>
        <v>14.675040931675699</v>
      </c>
      <c r="I524" s="4">
        <f>IF(資本ストック!I524&gt;0,LN(資本ストック!I524),0)</f>
        <v>14.80982855162295</v>
      </c>
      <c r="K524" s="6">
        <f t="shared" ref="K524" si="2508">E524-E$1099</f>
        <v>1.9512418241640255</v>
      </c>
      <c r="L524" s="6">
        <f t="shared" ref="L524" si="2509">F524-F$1099</f>
        <v>1.8625259368682521</v>
      </c>
      <c r="M524" s="6">
        <f t="shared" ref="M524" si="2510">G524-G$1099</f>
        <v>2.0701167843400405</v>
      </c>
      <c r="N524" s="6">
        <f t="shared" ref="N524" si="2511">H524-H$1099</f>
        <v>2.071863021958686</v>
      </c>
      <c r="O524" s="6">
        <f t="shared" ref="O524" si="2512">I524-I$1099</f>
        <v>2.1313295902061835</v>
      </c>
      <c r="Q524" s="6">
        <f>K524-logHir!K524</f>
        <v>0.43370790620158139</v>
      </c>
      <c r="R524" s="6">
        <f>L524-logHir!L524</f>
        <v>0.29790949860964133</v>
      </c>
      <c r="S524" s="6">
        <f>M524-logHir!M524</f>
        <v>0.41268993701684664</v>
      </c>
      <c r="T524" s="6">
        <f>N524-logHir!N524</f>
        <v>0.35683710843246352</v>
      </c>
      <c r="U524" s="6">
        <f>O524-logHir!O524</f>
        <v>0.34449290611740579</v>
      </c>
    </row>
    <row r="525" spans="1:21" x14ac:dyDescent="0.15">
      <c r="A525" s="1">
        <v>23</v>
      </c>
      <c r="B525" s="1" t="s">
        <v>71</v>
      </c>
      <c r="C525" s="1">
        <v>16</v>
      </c>
      <c r="D525" s="1" t="s">
        <v>149</v>
      </c>
      <c r="E525" s="4">
        <f>IF(資本ストック!E525&gt;0,LN(資本ストック!E525),0)</f>
        <v>12.756387906789058</v>
      </c>
      <c r="F525" s="4">
        <f>IF(資本ストック!F525&gt;0,LN(資本ストック!F525),0)</f>
        <v>13.723598384399979</v>
      </c>
      <c r="G525" s="4">
        <f>IF(資本ストック!G525&gt;0,LN(資本ストック!G525),0)</f>
        <v>13.659729535182013</v>
      </c>
      <c r="H525" s="4">
        <f>IF(資本ストック!H525&gt;0,LN(資本ストック!H525),0)</f>
        <v>14.009257972596679</v>
      </c>
      <c r="I525" s="4">
        <f>IF(資本ストック!I525&gt;0,LN(資本ストック!I525),0)</f>
        <v>14.17154543940006</v>
      </c>
      <c r="K525" s="6">
        <f t="shared" ref="K525" si="2513">E525-E$1100</f>
        <v>0.89787577496860038</v>
      </c>
      <c r="L525" s="6">
        <f t="shared" ref="L525" si="2514">F525-F$1100</f>
        <v>1.4730831578142105</v>
      </c>
      <c r="M525" s="6">
        <f t="shared" ref="M525" si="2515">G525-G$1100</f>
        <v>1.0389128639525751</v>
      </c>
      <c r="N525" s="6">
        <f t="shared" ref="N525" si="2516">H525-H$1100</f>
        <v>0.99452434431259995</v>
      </c>
      <c r="O525" s="6">
        <f t="shared" ref="O525" si="2517">I525-I$1100</f>
        <v>1.2540260421988219</v>
      </c>
      <c r="Q525" s="6">
        <f>K525-logHir!K525</f>
        <v>-0.37069585131771809</v>
      </c>
      <c r="R525" s="6">
        <f>L525-logHir!L525</f>
        <v>0.38813748663069525</v>
      </c>
      <c r="S525" s="6">
        <f>M525-logHir!M525</f>
        <v>-0.14387140900291939</v>
      </c>
      <c r="T525" s="6">
        <f>N525-logHir!N525</f>
        <v>-0.26308425715248518</v>
      </c>
      <c r="U525" s="6">
        <f>O525-logHir!O525</f>
        <v>-4.7842046876080957E-3</v>
      </c>
    </row>
    <row r="526" spans="1:21" x14ac:dyDescent="0.15">
      <c r="A526" s="1">
        <v>23</v>
      </c>
      <c r="B526" s="1" t="s">
        <v>71</v>
      </c>
      <c r="C526" s="1">
        <v>17</v>
      </c>
      <c r="D526" s="1" t="s">
        <v>150</v>
      </c>
      <c r="E526" s="4">
        <f>IF(資本ストック!E526&gt;0,LN(資本ストック!E526),0)</f>
        <v>14.085773487031705</v>
      </c>
      <c r="F526" s="4">
        <f>IF(資本ストック!F526&gt;0,LN(資本ストック!F526),0)</f>
        <v>15.30990324943323</v>
      </c>
      <c r="G526" s="4">
        <f>IF(資本ストック!G526&gt;0,LN(資本ストック!G526),0)</f>
        <v>15.54984737601346</v>
      </c>
      <c r="H526" s="4">
        <f>IF(資本ストック!H526&gt;0,LN(資本ストック!H526),0)</f>
        <v>15.978218321396886</v>
      </c>
      <c r="I526" s="4">
        <f>IF(資本ストック!I526&gt;0,LN(資本ストック!I526),0)</f>
        <v>16.002275060175556</v>
      </c>
      <c r="K526" s="6">
        <f t="shared" ref="K526" si="2518">E526-E$1101</f>
        <v>1.4853373823949934</v>
      </c>
      <c r="L526" s="6">
        <f t="shared" ref="L526" si="2519">F526-F$1101</f>
        <v>1.6565043763968887</v>
      </c>
      <c r="M526" s="6">
        <f t="shared" ref="M526" si="2520">G526-G$1101</f>
        <v>1.5450076360062504</v>
      </c>
      <c r="N526" s="6">
        <f t="shared" ref="N526" si="2521">H526-H$1101</f>
        <v>1.613682124096929</v>
      </c>
      <c r="O526" s="6">
        <f t="shared" ref="O526" si="2522">I526-I$1101</f>
        <v>1.6593098706146705</v>
      </c>
      <c r="Q526" s="6">
        <f>K526-logHir!K526</f>
        <v>0.17077992337697268</v>
      </c>
      <c r="R526" s="6">
        <f>L526-logHir!L526</f>
        <v>0.34817948548323052</v>
      </c>
      <c r="S526" s="6">
        <f>M526-logHir!M526</f>
        <v>0.22064031605644807</v>
      </c>
      <c r="T526" s="6">
        <f>N526-logHir!N526</f>
        <v>0.36197784671920274</v>
      </c>
      <c r="U526" s="6">
        <f>O526-logHir!O526</f>
        <v>0.38417717808679264</v>
      </c>
    </row>
    <row r="527" spans="1:21" x14ac:dyDescent="0.15">
      <c r="A527" s="1">
        <v>23</v>
      </c>
      <c r="B527" s="1" t="s">
        <v>71</v>
      </c>
      <c r="C527" s="1">
        <v>18</v>
      </c>
      <c r="D527" s="1" t="s">
        <v>151</v>
      </c>
      <c r="E527" s="4">
        <f>IF(資本ストック!E527&gt;0,LN(資本ストック!E527),0)</f>
        <v>13.64925375456828</v>
      </c>
      <c r="F527" s="4">
        <f>IF(資本ストック!F527&gt;0,LN(資本ストック!F527),0)</f>
        <v>14.578201031991069</v>
      </c>
      <c r="G527" s="4">
        <f>IF(資本ストック!G527&gt;0,LN(資本ストック!G527),0)</f>
        <v>14.858891470549933</v>
      </c>
      <c r="H527" s="4">
        <f>IF(資本ストック!H527&gt;0,LN(資本ストック!H527),0)</f>
        <v>15.10320913526018</v>
      </c>
      <c r="I527" s="4">
        <f>IF(資本ストック!I527&gt;0,LN(資本ストック!I527),0)</f>
        <v>15.125363196641016</v>
      </c>
      <c r="K527" s="6">
        <f t="shared" ref="K527" si="2523">E527-E$1102</f>
        <v>1.7297693536079795</v>
      </c>
      <c r="L527" s="6">
        <f t="shared" ref="L527" si="2524">F527-F$1102</f>
        <v>1.4427156803552634</v>
      </c>
      <c r="M527" s="6">
        <f t="shared" ref="M527" si="2525">G527-G$1102</f>
        <v>1.4358019282644463</v>
      </c>
      <c r="N527" s="6">
        <f t="shared" ref="N527" si="2526">H527-H$1102</f>
        <v>1.576114504355548</v>
      </c>
      <c r="O527" s="6">
        <f t="shared" ref="O527" si="2527">I527-I$1102</f>
        <v>1.7171997607951024</v>
      </c>
      <c r="Q527" s="6">
        <f>K527-logHir!K527</f>
        <v>0.37136020742806686</v>
      </c>
      <c r="R527" s="6">
        <f>L527-logHir!L527</f>
        <v>8.8049445227458278E-2</v>
      </c>
      <c r="S527" s="6">
        <f>M527-logHir!M527</f>
        <v>6.8062183488262207E-2</v>
      </c>
      <c r="T527" s="6">
        <f>N527-logHir!N527</f>
        <v>0.14479299643687682</v>
      </c>
      <c r="U527" s="6">
        <f>O527-logHir!O527</f>
        <v>0.3004525097069628</v>
      </c>
    </row>
    <row r="528" spans="1:21" x14ac:dyDescent="0.15">
      <c r="A528" s="1">
        <v>23</v>
      </c>
      <c r="B528" s="1" t="s">
        <v>71</v>
      </c>
      <c r="C528" s="1">
        <v>19</v>
      </c>
      <c r="D528" s="1" t="s">
        <v>152</v>
      </c>
      <c r="E528" s="4">
        <f>IF(資本ストック!E528&gt;0,LN(資本ストック!E528),0)</f>
        <v>12.894288315338668</v>
      </c>
      <c r="F528" s="4">
        <f>IF(資本ストック!F528&gt;0,LN(資本ストック!F528),0)</f>
        <v>12.824155216523602</v>
      </c>
      <c r="G528" s="4">
        <f>IF(資本ストック!G528&gt;0,LN(資本ストック!G528),0)</f>
        <v>13.360907593954698</v>
      </c>
      <c r="H528" s="4">
        <f>IF(資本ストック!H528&gt;0,LN(資本ストック!H528),0)</f>
        <v>13.443636216195594</v>
      </c>
      <c r="I528" s="4">
        <f>IF(資本ストック!I528&gt;0,LN(資本ストック!I528),0)</f>
        <v>13.961175301436805</v>
      </c>
      <c r="K528" s="6">
        <f t="shared" ref="K528" si="2528">E528-E$1103</f>
        <v>1.669706937364106</v>
      </c>
      <c r="L528" s="6">
        <f t="shared" ref="L528" si="2529">F528-F$1103</f>
        <v>1.2350326306850121</v>
      </c>
      <c r="M528" s="6">
        <f t="shared" ref="M528" si="2530">G528-G$1103</f>
        <v>1.5591737421174816</v>
      </c>
      <c r="N528" s="6">
        <f t="shared" ref="N528" si="2531">H528-H$1103</f>
        <v>1.220826474305543</v>
      </c>
      <c r="O528" s="6">
        <f t="shared" ref="O528" si="2532">I528-I$1103</f>
        <v>1.4486082224853902</v>
      </c>
      <c r="Q528" s="6">
        <f>K528-logHir!K528</f>
        <v>0.20809135360529751</v>
      </c>
      <c r="R528" s="6">
        <f>L528-logHir!L528</f>
        <v>-8.3009174082468107E-2</v>
      </c>
      <c r="S528" s="6">
        <f>M528-logHir!M528</f>
        <v>0.18852843703363931</v>
      </c>
      <c r="T528" s="6">
        <f>N528-logHir!N528</f>
        <v>-0.18123898954732809</v>
      </c>
      <c r="U528" s="6">
        <f>O528-logHir!O528</f>
        <v>2.15968299039897E-2</v>
      </c>
    </row>
    <row r="529" spans="1:21" x14ac:dyDescent="0.15">
      <c r="A529" s="1">
        <v>23</v>
      </c>
      <c r="B529" s="1" t="s">
        <v>71</v>
      </c>
      <c r="C529" s="1">
        <v>20</v>
      </c>
      <c r="D529" s="1" t="s">
        <v>153</v>
      </c>
      <c r="E529" s="4">
        <f>IF(資本ストック!E529&gt;0,LN(資本ストック!E529),0)</f>
        <v>13.032700371541043</v>
      </c>
      <c r="F529" s="4">
        <f>IF(資本ストック!F529&gt;0,LN(資本ストック!F529),0)</f>
        <v>14.553768861981153</v>
      </c>
      <c r="G529" s="4">
        <f>IF(資本ストック!G529&gt;0,LN(資本ストック!G529),0)</f>
        <v>15.382725031340641</v>
      </c>
      <c r="H529" s="4">
        <f>IF(資本ストック!H529&gt;0,LN(資本ストック!H529),0)</f>
        <v>15.526681180268852</v>
      </c>
      <c r="I529" s="4">
        <f>IF(資本ストック!I529&gt;0,LN(資本ストック!I529),0)</f>
        <v>15.581510417380736</v>
      </c>
      <c r="K529" s="6">
        <f t="shared" ref="K529" si="2533">E529-E$1104</f>
        <v>2.1022005989223462</v>
      </c>
      <c r="L529" s="6">
        <f t="shared" ref="L529" si="2534">F529-F$1104</f>
        <v>1.5855018571325719</v>
      </c>
      <c r="M529" s="6">
        <f t="shared" ref="M529" si="2535">G529-G$1104</f>
        <v>1.5617715658582263</v>
      </c>
      <c r="N529" s="6">
        <f t="shared" ref="N529" si="2536">H529-H$1104</f>
        <v>1.3155787371810419</v>
      </c>
      <c r="O529" s="6">
        <f t="shared" ref="O529" si="2537">I529-I$1104</f>
        <v>1.3785577758908953</v>
      </c>
      <c r="Q529" s="6">
        <f>K529-logHir!K529</f>
        <v>0.29198503011554777</v>
      </c>
      <c r="R529" s="6">
        <f>L529-logHir!L529</f>
        <v>-8.2285359308569284E-2</v>
      </c>
      <c r="S529" s="6">
        <f>M529-logHir!M529</f>
        <v>-3.2677774668432136E-2</v>
      </c>
      <c r="T529" s="6">
        <f>N529-logHir!N529</f>
        <v>-0.34168648373795563</v>
      </c>
      <c r="U529" s="6">
        <f>O529-logHir!O529</f>
        <v>-0.29451538737873051</v>
      </c>
    </row>
    <row r="530" spans="1:21" x14ac:dyDescent="0.15">
      <c r="A530" s="1">
        <v>23</v>
      </c>
      <c r="B530" s="1" t="s">
        <v>71</v>
      </c>
      <c r="C530" s="1">
        <v>21</v>
      </c>
      <c r="D530" s="1" t="s">
        <v>154</v>
      </c>
      <c r="E530" s="4">
        <f>IF(資本ストック!E530&gt;0,LN(資本ストック!E530),0)</f>
        <v>14.230704853906465</v>
      </c>
      <c r="F530" s="4">
        <f>IF(資本ストック!F530&gt;0,LN(資本ストック!F530),0)</f>
        <v>15.166085373268471</v>
      </c>
      <c r="G530" s="4">
        <f>IF(資本ストック!G530&gt;0,LN(資本ストック!G530),0)</f>
        <v>15.792595228488631</v>
      </c>
      <c r="H530" s="4">
        <f>IF(資本ストック!H530&gt;0,LN(資本ストック!H530),0)</f>
        <v>16.156262557818586</v>
      </c>
      <c r="I530" s="4">
        <f>IF(資本ストック!I530&gt;0,LN(資本ストック!I530),0)</f>
        <v>16.463342566220515</v>
      </c>
      <c r="K530" s="6">
        <f t="shared" ref="K530" si="2538">E530-E$1105</f>
        <v>1.6387093638867789</v>
      </c>
      <c r="L530" s="6">
        <f t="shared" ref="L530" si="2539">F530-F$1105</f>
        <v>1.4883319881084205</v>
      </c>
      <c r="M530" s="6">
        <f t="shared" ref="M530" si="2540">G530-G$1105</f>
        <v>1.6537184837120584</v>
      </c>
      <c r="N530" s="6">
        <f t="shared" ref="N530" si="2541">H530-H$1105</f>
        <v>1.605740933566679</v>
      </c>
      <c r="O530" s="6">
        <f t="shared" ref="O530" si="2542">I530-I$1105</f>
        <v>1.8585760182334869</v>
      </c>
      <c r="Q530" s="6">
        <f>K530-logHir!K530</f>
        <v>0.37601511816121125</v>
      </c>
      <c r="R530" s="6">
        <f>L530-logHir!L530</f>
        <v>0.1428788100028946</v>
      </c>
      <c r="S530" s="6">
        <f>M530-logHir!M530</f>
        <v>0.23534552683995535</v>
      </c>
      <c r="T530" s="6">
        <f>N530-logHir!N530</f>
        <v>4.623961564601764E-2</v>
      </c>
      <c r="U530" s="6">
        <f>O530-logHir!O530</f>
        <v>0.29724684117267941</v>
      </c>
    </row>
    <row r="531" spans="1:21" x14ac:dyDescent="0.15">
      <c r="A531" s="1">
        <v>23</v>
      </c>
      <c r="B531" s="1" t="s">
        <v>22</v>
      </c>
      <c r="C531" s="1">
        <v>22</v>
      </c>
      <c r="D531" s="1" t="s">
        <v>146</v>
      </c>
      <c r="E531" s="4">
        <f>IF(資本ストック!E531&gt;0,LN(資本ストック!E531),0)</f>
        <v>13.626145992478609</v>
      </c>
      <c r="F531" s="4">
        <f>IF(資本ストック!F531&gt;0,LN(資本ストック!F531),0)</f>
        <v>14.755430614783513</v>
      </c>
      <c r="G531" s="4">
        <f>IF(資本ストック!G531&gt;0,LN(資本ストック!G531),0)</f>
        <v>15.655211330308719</v>
      </c>
      <c r="H531" s="4">
        <f>IF(資本ストック!H531&gt;0,LN(資本ストック!H531),0)</f>
        <v>16.089159123627752</v>
      </c>
      <c r="I531" s="4">
        <f>IF(資本ストック!I531&gt;0,LN(資本ストック!I531),0)</f>
        <v>16.279961175704745</v>
      </c>
      <c r="K531" s="6">
        <f t="shared" ref="K531" si="2543">E531-E$1106</f>
        <v>1.4400600077853696</v>
      </c>
      <c r="L531" s="6">
        <f t="shared" ref="L531" si="2544">F531-F$1106</f>
        <v>1.2663187189127338</v>
      </c>
      <c r="M531" s="6">
        <f t="shared" ref="M531" si="2545">G531-G$1106</f>
        <v>1.2547792391884354</v>
      </c>
      <c r="N531" s="6">
        <f t="shared" ref="N531" si="2546">H531-H$1106</f>
        <v>1.2342469123502742</v>
      </c>
      <c r="O531" s="6">
        <f t="shared" ref="O531" si="2547">I531-I$1106</f>
        <v>1.3786249323445539</v>
      </c>
      <c r="Q531" s="6">
        <f>K531-logHir!K531</f>
        <v>0.28956756590416965</v>
      </c>
      <c r="R531" s="6">
        <f>L531-logHir!L531</f>
        <v>4.9315923268506978E-2</v>
      </c>
      <c r="S531" s="6">
        <f>M531-logHir!M531</f>
        <v>-1.6515386643339625E-2</v>
      </c>
      <c r="T531" s="6">
        <f>N531-logHir!N531</f>
        <v>-4.0725268194734099E-2</v>
      </c>
      <c r="U531" s="6">
        <f>O531-logHir!O531</f>
        <v>3.5743199064619091E-2</v>
      </c>
    </row>
    <row r="532" spans="1:21" x14ac:dyDescent="0.15">
      <c r="A532" s="1">
        <v>23</v>
      </c>
      <c r="B532" s="1" t="s">
        <v>22</v>
      </c>
      <c r="C532" s="1">
        <v>23</v>
      </c>
      <c r="D532" s="1" t="s">
        <v>167</v>
      </c>
      <c r="E532" s="4">
        <f>IF(資本ストック!E532&gt;0,LN(資本ストック!E532),0)</f>
        <v>13.843518714805812</v>
      </c>
      <c r="F532" s="4">
        <f>IF(資本ストック!F532&gt;0,LN(資本ストック!F532),0)</f>
        <v>14.348123105267916</v>
      </c>
      <c r="G532" s="4">
        <f>IF(資本ストック!G532&gt;0,LN(資本ストック!G532),0)</f>
        <v>14.813972774419851</v>
      </c>
      <c r="H532" s="4">
        <f>IF(資本ストック!H532&gt;0,LN(資本ストック!H532),0)</f>
        <v>15.357051665765646</v>
      </c>
      <c r="I532" s="4">
        <f>IF(資本ストック!I532&gt;0,LN(資本ストック!I532),0)</f>
        <v>15.441854280773168</v>
      </c>
      <c r="K532" s="6">
        <f t="shared" ref="K532" si="2548">E532-E$1107</f>
        <v>1.143672971674496</v>
      </c>
      <c r="L532" s="6">
        <f t="shared" ref="L532" si="2549">F532-F$1107</f>
        <v>0.85121341795329286</v>
      </c>
      <c r="M532" s="6">
        <f t="shared" ref="M532" si="2550">G532-G$1107</f>
        <v>0.82028045806532468</v>
      </c>
      <c r="N532" s="6">
        <f t="shared" ref="N532" si="2551">H532-H$1107</f>
        <v>0.76862056511139798</v>
      </c>
      <c r="O532" s="6">
        <f t="shared" ref="O532" si="2552">I532-I$1107</f>
        <v>0.81556937840993804</v>
      </c>
      <c r="Q532" s="6">
        <f>K532-logHir!K532</f>
        <v>0.36095962226526446</v>
      </c>
      <c r="R532" s="6">
        <f>L532-logHir!L532</f>
        <v>-0.10606711002090208</v>
      </c>
      <c r="S532" s="6">
        <f>M532-logHir!M532</f>
        <v>-0.15706677988930018</v>
      </c>
      <c r="T532" s="6">
        <f>N532-logHir!N532</f>
        <v>-0.20400225590259424</v>
      </c>
      <c r="U532" s="6">
        <f>O532-logHir!O532</f>
        <v>-0.22547000334993683</v>
      </c>
    </row>
    <row r="533" spans="1:21" x14ac:dyDescent="0.15">
      <c r="A533" s="1">
        <v>24</v>
      </c>
      <c r="B533" s="1" t="s">
        <v>72</v>
      </c>
      <c r="C533" s="1">
        <v>1</v>
      </c>
      <c r="D533" s="1" t="s">
        <v>147</v>
      </c>
      <c r="E533" s="4">
        <f>IF(資本ストック!E533&gt;0,LN(資本ストック!E533),0)</f>
        <v>13.39482147611084</v>
      </c>
      <c r="F533" s="4">
        <f>IF(資本ストック!F533&gt;0,LN(資本ストック!F533),0)</f>
        <v>13.735858177109399</v>
      </c>
      <c r="G533" s="4">
        <f>IF(資本ストック!G533&gt;0,LN(資本ストック!G533),0)</f>
        <v>14.18675837476802</v>
      </c>
      <c r="H533" s="4">
        <f>IF(資本ストック!H533&gt;0,LN(資本ストック!H533),0)</f>
        <v>14.411314192252403</v>
      </c>
      <c r="I533" s="4">
        <f>IF(資本ストック!I533&gt;0,LN(資本ストック!I533),0)</f>
        <v>14.360035560550104</v>
      </c>
      <c r="K533" s="6">
        <f t="shared" ref="K533" si="2553">E533-E$1085</f>
        <v>-1.8327232306790009E-2</v>
      </c>
      <c r="L533" s="6">
        <f t="shared" ref="L533" si="2554">F533-F$1085</f>
        <v>9.7272456022810871E-2</v>
      </c>
      <c r="M533" s="6">
        <f t="shared" ref="M533" si="2555">G533-G$1085</f>
        <v>0.19991188363775692</v>
      </c>
      <c r="N533" s="6">
        <f t="shared" ref="N533" si="2556">H533-H$1085</f>
        <v>0.22540314377303972</v>
      </c>
      <c r="O533" s="6">
        <f t="shared" ref="O533" si="2557">I533-I$1085</f>
        <v>0.15883950902512289</v>
      </c>
      <c r="Q533" s="6">
        <f>K533-logHir!K533</f>
        <v>-8.1209303723186466E-2</v>
      </c>
      <c r="R533" s="6">
        <f>L533-logHir!L533</f>
        <v>0.19697345351723428</v>
      </c>
      <c r="S533" s="6">
        <f>M533-logHir!M533</f>
        <v>0.39862864827513533</v>
      </c>
      <c r="T533" s="6">
        <f>N533-logHir!N533</f>
        <v>0.42244537887870592</v>
      </c>
      <c r="U533" s="6">
        <f>O533-logHir!O533</f>
        <v>0.34507594402199437</v>
      </c>
    </row>
    <row r="534" spans="1:21" x14ac:dyDescent="0.15">
      <c r="A534" s="1">
        <v>24</v>
      </c>
      <c r="B534" s="1" t="s">
        <v>72</v>
      </c>
      <c r="C534" s="1">
        <v>2</v>
      </c>
      <c r="D534" s="1" t="s">
        <v>148</v>
      </c>
      <c r="E534" s="4">
        <f>IF(資本ストック!E534&gt;0,LN(資本ストック!E534),0)</f>
        <v>9.9383034153969856</v>
      </c>
      <c r="F534" s="4">
        <f>IF(資本ストック!F534&gt;0,LN(資本ストック!F534),0)</f>
        <v>10.034778428593329</v>
      </c>
      <c r="G534" s="4">
        <f>IF(資本ストック!G534&gt;0,LN(資本ストック!G534),0)</f>
        <v>10.056703528684107</v>
      </c>
      <c r="H534" s="4">
        <f>IF(資本ストック!H534&gt;0,LN(資本ストック!H534),0)</f>
        <v>9.950229002609067</v>
      </c>
      <c r="I534" s="4">
        <f>IF(資本ストック!I534&gt;0,LN(資本ストック!I534),0)</f>
        <v>10.354355260119428</v>
      </c>
      <c r="K534" s="6">
        <f t="shared" ref="K534" si="2558">E534-E$1086</f>
        <v>-6.8118118387676674E-3</v>
      </c>
      <c r="L534" s="6">
        <f t="shared" ref="L534" si="2559">F534-F$1086</f>
        <v>-7.9801147423472329E-2</v>
      </c>
      <c r="M534" s="6">
        <f t="shared" ref="M534" si="2560">G534-G$1086</f>
        <v>-0.14947084571186231</v>
      </c>
      <c r="N534" s="6">
        <f t="shared" ref="N534" si="2561">H534-H$1086</f>
        <v>-0.2415141167224224</v>
      </c>
      <c r="O534" s="6">
        <f t="shared" ref="O534" si="2562">I534-I$1086</f>
        <v>0.29946510167046192</v>
      </c>
      <c r="Q534" s="6">
        <f>K534-logHir!K534</f>
        <v>3.4974562747661864E-2</v>
      </c>
      <c r="R534" s="6">
        <f>L534-logHir!L534</f>
        <v>-7.7676603628484386E-2</v>
      </c>
      <c r="S534" s="6">
        <f>M534-logHir!M534</f>
        <v>-0.34434663824459477</v>
      </c>
      <c r="T534" s="6">
        <f>N534-logHir!N534</f>
        <v>-0.63193227825995013</v>
      </c>
      <c r="U534" s="6">
        <f>O534-logHir!O534</f>
        <v>-4.4543273640210046E-2</v>
      </c>
    </row>
    <row r="535" spans="1:21" x14ac:dyDescent="0.15">
      <c r="A535" s="1">
        <v>24</v>
      </c>
      <c r="B535" s="1" t="s">
        <v>122</v>
      </c>
      <c r="C535" s="1">
        <v>3</v>
      </c>
      <c r="D535" s="1" t="s">
        <v>155</v>
      </c>
      <c r="E535" s="4">
        <f>IF(資本ストック!E535&gt;0,LN(資本ストック!E535),0)</f>
        <v>11.316977661428636</v>
      </c>
      <c r="F535" s="4">
        <f>IF(資本ストック!F535&gt;0,LN(資本ストック!F535),0)</f>
        <v>11.937002140434121</v>
      </c>
      <c r="G535" s="4">
        <f>IF(資本ストック!G535&gt;0,LN(資本ストック!G535),0)</f>
        <v>12.36546496708279</v>
      </c>
      <c r="H535" s="4">
        <f>IF(資本ストック!H535&gt;0,LN(資本ストック!H535),0)</f>
        <v>12.604528949578487</v>
      </c>
      <c r="I535" s="4">
        <f>IF(資本ストック!I535&gt;0,LN(資本ストック!I535),0)</f>
        <v>12.59348035564633</v>
      </c>
      <c r="K535" s="6">
        <f t="shared" ref="K535" si="2563">E535-E$1087</f>
        <v>0.31176674403533511</v>
      </c>
      <c r="L535" s="6">
        <f t="shared" ref="L535" si="2564">F535-F$1087</f>
        <v>0.33831787427019222</v>
      </c>
      <c r="M535" s="6">
        <f t="shared" ref="M535" si="2565">G535-G$1087</f>
        <v>0.2312898361167175</v>
      </c>
      <c r="N535" s="6">
        <f t="shared" ref="N535" si="2566">H535-H$1087</f>
        <v>0.1092134681829684</v>
      </c>
      <c r="O535" s="6">
        <f t="shared" ref="O535" si="2567">I535-I$1087</f>
        <v>6.5342224086526457E-2</v>
      </c>
      <c r="Q535" s="6">
        <f>K535-logHir!K535</f>
        <v>0.42281621064581287</v>
      </c>
      <c r="R535" s="6">
        <f>L535-logHir!L535</f>
        <v>0.38882944665872188</v>
      </c>
      <c r="S535" s="6">
        <f>M535-logHir!M535</f>
        <v>0.20750161626711794</v>
      </c>
      <c r="T535" s="6">
        <f>N535-logHir!N535</f>
        <v>0.13991953214278752</v>
      </c>
      <c r="U535" s="6">
        <f>O535-logHir!O535</f>
        <v>0.1306121984899864</v>
      </c>
    </row>
    <row r="536" spans="1:21" x14ac:dyDescent="0.15">
      <c r="A536" s="1">
        <v>24</v>
      </c>
      <c r="B536" s="1" t="s">
        <v>122</v>
      </c>
      <c r="C536" s="1">
        <v>4</v>
      </c>
      <c r="D536" s="1" t="s">
        <v>156</v>
      </c>
      <c r="E536" s="4">
        <f>IF(資本ストック!E536&gt;0,LN(資本ストック!E536),0)</f>
        <v>12.135161068871918</v>
      </c>
      <c r="F536" s="4">
        <f>IF(資本ストック!F536&gt;0,LN(資本ストック!F536),0)</f>
        <v>12.117731246942078</v>
      </c>
      <c r="G536" s="4">
        <f>IF(資本ストック!G536&gt;0,LN(資本ストック!G536),0)</f>
        <v>12.032680850281379</v>
      </c>
      <c r="H536" s="4">
        <f>IF(資本ストック!H536&gt;0,LN(資本ストック!H536),0)</f>
        <v>11.906507625772312</v>
      </c>
      <c r="I536" s="4">
        <f>IF(資本ストック!I536&gt;0,LN(資本ストック!I536),0)</f>
        <v>11.555327131561098</v>
      </c>
      <c r="K536" s="6">
        <f t="shared" ref="K536" si="2568">E536-E$1088</f>
        <v>1.427654490463933</v>
      </c>
      <c r="L536" s="6">
        <f t="shared" ref="L536" si="2569">F536-F$1088</f>
        <v>0.94935452509663598</v>
      </c>
      <c r="M536" s="6">
        <f t="shared" ref="M536" si="2570">G536-G$1088</f>
        <v>0.57094068932001285</v>
      </c>
      <c r="N536" s="6">
        <f t="shared" ref="N536" si="2571">H536-H$1088</f>
        <v>0.38534549035710697</v>
      </c>
      <c r="O536" s="6">
        <f t="shared" ref="O536" si="2572">I536-I$1088</f>
        <v>0.20874574234310828</v>
      </c>
      <c r="Q536" s="6">
        <f>K536-logHir!K536</f>
        <v>1.0565815391938465</v>
      </c>
      <c r="R536" s="6">
        <f>L536-logHir!L536</f>
        <v>0.83841804841576817</v>
      </c>
      <c r="S536" s="6">
        <f>M536-logHir!M536</f>
        <v>0.76425854112598302</v>
      </c>
      <c r="T536" s="6">
        <f>N536-logHir!N536</f>
        <v>0.78947373950315836</v>
      </c>
      <c r="U536" s="6">
        <f>O536-logHir!O536</f>
        <v>0.60302025245945678</v>
      </c>
    </row>
    <row r="537" spans="1:21" x14ac:dyDescent="0.15">
      <c r="A537" s="1">
        <v>24</v>
      </c>
      <c r="B537" s="1" t="s">
        <v>122</v>
      </c>
      <c r="C537" s="1">
        <v>5</v>
      </c>
      <c r="D537" s="1" t="s">
        <v>157</v>
      </c>
      <c r="E537" s="4">
        <f>IF(資本ストック!E537&gt;0,LN(資本ストック!E537),0)</f>
        <v>9.8543727429483567</v>
      </c>
      <c r="F537" s="4">
        <f>IF(資本ストック!F537&gt;0,LN(資本ストック!F537),0)</f>
        <v>10.447919075900275</v>
      </c>
      <c r="G537" s="4">
        <f>IF(資本ストック!G537&gt;0,LN(資本ストック!G537),0)</f>
        <v>10.80299949467728</v>
      </c>
      <c r="H537" s="4">
        <f>IF(資本ストック!H537&gt;0,LN(資本ストック!H537),0)</f>
        <v>10.838939213219474</v>
      </c>
      <c r="I537" s="4">
        <f>IF(資本ストック!I537&gt;0,LN(資本ストック!I537),0)</f>
        <v>10.948314406423229</v>
      </c>
      <c r="K537" s="6">
        <f t="shared" ref="K537" si="2573">E537-E$1089</f>
        <v>-0.32406030393694607</v>
      </c>
      <c r="L537" s="6">
        <f t="shared" ref="L537" si="2574">F537-F$1089</f>
        <v>-0.11453665277262459</v>
      </c>
      <c r="M537" s="6">
        <f t="shared" ref="M537" si="2575">G537-G$1089</f>
        <v>-0.20246867036136607</v>
      </c>
      <c r="N537" s="6">
        <f t="shared" ref="N537" si="2576">H537-H$1089</f>
        <v>-0.47038376306547391</v>
      </c>
      <c r="O537" s="6">
        <f t="shared" ref="O537" si="2577">I537-I$1089</f>
        <v>-0.40240478188548146</v>
      </c>
      <c r="Q537" s="6">
        <f>K537-logHir!K537</f>
        <v>-9.5351255436094462E-2</v>
      </c>
      <c r="R537" s="6">
        <f>L537-logHir!L537</f>
        <v>0.15605971407383556</v>
      </c>
      <c r="S537" s="6">
        <f>M537-logHir!M537</f>
        <v>4.7000468322755395E-2</v>
      </c>
      <c r="T537" s="6">
        <f>N537-logHir!N537</f>
        <v>-0.32016229484959347</v>
      </c>
      <c r="U537" s="6">
        <f>O537-logHir!O537</f>
        <v>-0.17268281771399785</v>
      </c>
    </row>
    <row r="538" spans="1:21" x14ac:dyDescent="0.15">
      <c r="A538" s="1">
        <v>24</v>
      </c>
      <c r="B538" s="1" t="s">
        <v>122</v>
      </c>
      <c r="C538" s="1">
        <v>6</v>
      </c>
      <c r="D538" s="1" t="s">
        <v>49</v>
      </c>
      <c r="E538" s="4">
        <f>IF(資本ストック!E538&gt;0,LN(資本ストック!E538),0)</f>
        <v>13.04528612603824</v>
      </c>
      <c r="F538" s="4">
        <f>IF(資本ストック!F538&gt;0,LN(資本ストック!F538),0)</f>
        <v>13.337348206804768</v>
      </c>
      <c r="G538" s="4">
        <f>IF(資本ストック!G538&gt;0,LN(資本ストック!G538),0)</f>
        <v>13.693824615244298</v>
      </c>
      <c r="H538" s="4">
        <f>IF(資本ストック!H538&gt;0,LN(資本ストック!H538),0)</f>
        <v>13.833914363376577</v>
      </c>
      <c r="I538" s="4">
        <f>IF(資本ストック!I538&gt;0,LN(資本ストック!I538),0)</f>
        <v>13.926413562229126</v>
      </c>
      <c r="K538" s="6">
        <f t="shared" ref="K538" si="2578">E538-E$1090</f>
        <v>1.9660802183100667</v>
      </c>
      <c r="L538" s="6">
        <f t="shared" ref="L538" si="2579">F538-F$1090</f>
        <v>1.9425992890828816</v>
      </c>
      <c r="M538" s="6">
        <f t="shared" ref="M538" si="2580">G538-G$1090</f>
        <v>1.9183793189475455</v>
      </c>
      <c r="N538" s="6">
        <f t="shared" ref="N538" si="2581">H538-H$1090</f>
        <v>1.8007381634396893</v>
      </c>
      <c r="O538" s="6">
        <f t="shared" ref="O538" si="2582">I538-I$1090</f>
        <v>1.6392788117147745</v>
      </c>
      <c r="Q538" s="6">
        <f>K538-logHir!K538</f>
        <v>0.98201902746927061</v>
      </c>
      <c r="R538" s="6">
        <f>L538-logHir!L538</f>
        <v>0.84136187013141495</v>
      </c>
      <c r="S538" s="6">
        <f>M538-logHir!M538</f>
        <v>0.82558360431638889</v>
      </c>
      <c r="T538" s="6">
        <f>N538-logHir!N538</f>
        <v>0.87775106641432998</v>
      </c>
      <c r="U538" s="6">
        <f>O538-logHir!O538</f>
        <v>0.77033521197424193</v>
      </c>
    </row>
    <row r="539" spans="1:21" x14ac:dyDescent="0.15">
      <c r="A539" s="1">
        <v>24</v>
      </c>
      <c r="B539" s="1" t="s">
        <v>122</v>
      </c>
      <c r="C539" s="1">
        <v>7</v>
      </c>
      <c r="D539" s="1" t="s">
        <v>158</v>
      </c>
      <c r="E539" s="4">
        <f>IF(資本ストック!E539&gt;0,LN(資本ストック!E539),0)</f>
        <v>12.300901234829285</v>
      </c>
      <c r="F539" s="4">
        <f>IF(資本ストック!F539&gt;0,LN(資本ストック!F539),0)</f>
        <v>12.395760899418162</v>
      </c>
      <c r="G539" s="4">
        <f>IF(資本ストック!G539&gt;0,LN(資本ストック!G539),0)</f>
        <v>12.408895546347038</v>
      </c>
      <c r="H539" s="4">
        <f>IF(資本ストック!H539&gt;0,LN(資本ストック!H539),0)</f>
        <v>13.071325027096522</v>
      </c>
      <c r="I539" s="4">
        <f>IF(資本ストック!I539&gt;0,LN(資本ストック!I539),0)</f>
        <v>13.211240977951595</v>
      </c>
      <c r="K539" s="6">
        <f t="shared" ref="K539" si="2583">E539-E$1091</f>
        <v>3.0222620984573254</v>
      </c>
      <c r="L539" s="6">
        <f t="shared" ref="L539" si="2584">F539-F$1091</f>
        <v>2.3943978454137635</v>
      </c>
      <c r="M539" s="6">
        <f t="shared" ref="M539" si="2585">G539-G$1091</f>
        <v>2.4363553835445906</v>
      </c>
      <c r="N539" s="6">
        <f t="shared" ref="N539" si="2586">H539-H$1091</f>
        <v>2.5834965115754915</v>
      </c>
      <c r="O539" s="6">
        <f t="shared" ref="O539" si="2587">I539-I$1091</f>
        <v>2.6821943888814399</v>
      </c>
      <c r="Q539" s="6">
        <f>K539-logHir!K539</f>
        <v>1.2483231716061391</v>
      </c>
      <c r="R539" s="6">
        <f>L539-logHir!L539</f>
        <v>0.46994952774774568</v>
      </c>
      <c r="S539" s="6">
        <f>M539-logHir!M539</f>
        <v>0.58868211964117911</v>
      </c>
      <c r="T539" s="6">
        <f>N539-logHir!N539</f>
        <v>0.71303177645345972</v>
      </c>
      <c r="U539" s="6">
        <f>O539-logHir!O539</f>
        <v>1.1817629494637574</v>
      </c>
    </row>
    <row r="540" spans="1:21" x14ac:dyDescent="0.15">
      <c r="A540" s="1">
        <v>24</v>
      </c>
      <c r="B540" s="1" t="s">
        <v>122</v>
      </c>
      <c r="C540" s="1">
        <v>8</v>
      </c>
      <c r="D540" s="1" t="s">
        <v>159</v>
      </c>
      <c r="E540" s="4">
        <f>IF(資本ストック!E540&gt;0,LN(資本ストック!E540),0)</f>
        <v>11.76245083561227</v>
      </c>
      <c r="F540" s="4">
        <f>IF(資本ストック!F540&gt;0,LN(資本ストック!F540),0)</f>
        <v>11.83260570804468</v>
      </c>
      <c r="G540" s="4">
        <f>IF(資本ストック!G540&gt;0,LN(資本ストック!G540),0)</f>
        <v>12.221812826694096</v>
      </c>
      <c r="H540" s="4">
        <f>IF(資本ストック!H540&gt;0,LN(資本ストック!H540),0)</f>
        <v>12.284602438328946</v>
      </c>
      <c r="I540" s="4">
        <f>IF(資本ストック!I540&gt;0,LN(資本ストック!I540),0)</f>
        <v>12.487729814480755</v>
      </c>
      <c r="K540" s="6">
        <f t="shared" ref="K540" si="2588">E540-E$1092</f>
        <v>0.97896686153624124</v>
      </c>
      <c r="L540" s="6">
        <f t="shared" ref="L540" si="2589">F540-F$1092</f>
        <v>0.79745218395406781</v>
      </c>
      <c r="M540" s="6">
        <f t="shared" ref="M540" si="2590">G540-G$1092</f>
        <v>0.92036527045413941</v>
      </c>
      <c r="N540" s="6">
        <f t="shared" ref="N540" si="2591">H540-H$1092</f>
        <v>0.92705388162886138</v>
      </c>
      <c r="O540" s="6">
        <f t="shared" ref="O540" si="2592">I540-I$1092</f>
        <v>1.183047978539312</v>
      </c>
      <c r="Q540" s="6">
        <f>K540-logHir!K540</f>
        <v>0.28129340062415764</v>
      </c>
      <c r="R540" s="6">
        <f>L540-logHir!L540</f>
        <v>0.19028082488700626</v>
      </c>
      <c r="S540" s="6">
        <f>M540-logHir!M540</f>
        <v>0.26726876586360682</v>
      </c>
      <c r="T540" s="6">
        <f>N540-logHir!N540</f>
        <v>0.28244256056598083</v>
      </c>
      <c r="U540" s="6">
        <f>O540-logHir!O540</f>
        <v>0.43699378966952196</v>
      </c>
    </row>
    <row r="541" spans="1:21" x14ac:dyDescent="0.15">
      <c r="A541" s="1">
        <v>24</v>
      </c>
      <c r="B541" s="1" t="s">
        <v>122</v>
      </c>
      <c r="C541" s="1">
        <v>9</v>
      </c>
      <c r="D541" s="1" t="s">
        <v>160</v>
      </c>
      <c r="E541" s="4">
        <f>IF(資本ストック!E541&gt;0,LN(資本ストック!E541),0)</f>
        <v>10.580402728167059</v>
      </c>
      <c r="F541" s="4">
        <f>IF(資本ストック!F541&gt;0,LN(資本ストック!F541),0)</f>
        <v>11.526356605542176</v>
      </c>
      <c r="G541" s="4">
        <f>IF(資本ストック!G541&gt;0,LN(資本ストック!G541),0)</f>
        <v>12.091335948363199</v>
      </c>
      <c r="H541" s="4">
        <f>IF(資本ストック!H541&gt;0,LN(資本ストック!H541),0)</f>
        <v>12.566724036754074</v>
      </c>
      <c r="I541" s="4">
        <f>IF(資本ストック!I541&gt;0,LN(資本ストック!I541),0)</f>
        <v>12.668991189055188</v>
      </c>
      <c r="K541" s="6">
        <f t="shared" ref="K541" si="2593">E541-E$1093</f>
        <v>-0.67640543154067778</v>
      </c>
      <c r="L541" s="6">
        <f t="shared" ref="L541" si="2594">F541-F$1093</f>
        <v>-0.3163147804335793</v>
      </c>
      <c r="M541" s="6">
        <f t="shared" ref="M541" si="2595">G541-G$1093</f>
        <v>-6.184890389027764E-2</v>
      </c>
      <c r="N541" s="6">
        <f t="shared" ref="N541" si="2596">H541-H$1093</f>
        <v>0.3263188863498474</v>
      </c>
      <c r="O541" s="6">
        <f t="shared" ref="O541" si="2597">I541-I$1093</f>
        <v>0.33805504354642757</v>
      </c>
      <c r="Q541" s="6">
        <f>K541-logHir!K541</f>
        <v>-1.3130773480265354</v>
      </c>
      <c r="R541" s="6">
        <f>L541-logHir!L541</f>
        <v>-0.86826281110826642</v>
      </c>
      <c r="S541" s="6">
        <f>M541-logHir!M541</f>
        <v>-0.67654262474056992</v>
      </c>
      <c r="T541" s="6">
        <f>N541-logHir!N541</f>
        <v>-0.27010757415688325</v>
      </c>
      <c r="U541" s="6">
        <f>O541-logHir!O541</f>
        <v>3.5480419536387586E-2</v>
      </c>
    </row>
    <row r="542" spans="1:21" x14ac:dyDescent="0.15">
      <c r="A542" s="1">
        <v>24</v>
      </c>
      <c r="B542" s="1" t="s">
        <v>122</v>
      </c>
      <c r="C542" s="1">
        <v>10</v>
      </c>
      <c r="D542" s="1" t="s">
        <v>161</v>
      </c>
      <c r="E542" s="4">
        <f>IF(資本ストック!E542&gt;0,LN(資本ストック!E542),0)</f>
        <v>10.726851619451349</v>
      </c>
      <c r="F542" s="4">
        <f>IF(資本ストック!F542&gt;0,LN(資本ストック!F542),0)</f>
        <v>10.859696216820334</v>
      </c>
      <c r="G542" s="4">
        <f>IF(資本ストック!G542&gt;0,LN(資本ストック!G542),0)</f>
        <v>11.330182538810659</v>
      </c>
      <c r="H542" s="4">
        <f>IF(資本ストック!H542&gt;0,LN(資本ストック!H542),0)</f>
        <v>11.685236505274744</v>
      </c>
      <c r="I542" s="4">
        <f>IF(資本ストック!I542&gt;0,LN(資本ストック!I542),0)</f>
        <v>11.849368898726928</v>
      </c>
      <c r="K542" s="6">
        <f t="shared" ref="K542" si="2598">E542-E$1094</f>
        <v>0.48553164150441575</v>
      </c>
      <c r="L542" s="6">
        <f t="shared" ref="L542" si="2599">F542-F$1094</f>
        <v>0.24836439483602923</v>
      </c>
      <c r="M542" s="6">
        <f t="shared" ref="M542" si="2600">G542-G$1094</f>
        <v>0.26520889588570817</v>
      </c>
      <c r="N542" s="6">
        <f t="shared" ref="N542" si="2601">H542-H$1094</f>
        <v>0.35256801578058194</v>
      </c>
      <c r="O542" s="6">
        <f t="shared" ref="O542" si="2602">I542-I$1094</f>
        <v>0.51325856078638843</v>
      </c>
      <c r="Q542" s="6">
        <f>K542-logHir!K542</f>
        <v>0.43370414595668905</v>
      </c>
      <c r="R542" s="6">
        <f>L542-logHir!L542</f>
        <v>1.8755775103119987E-2</v>
      </c>
      <c r="S542" s="6">
        <f>M542-logHir!M542</f>
        <v>-6.9382965491806559E-2</v>
      </c>
      <c r="T542" s="6">
        <f>N542-logHir!N542</f>
        <v>1.1175646919967974E-2</v>
      </c>
      <c r="U542" s="6">
        <f>O542-logHir!O542</f>
        <v>0.14726746152445713</v>
      </c>
    </row>
    <row r="543" spans="1:21" x14ac:dyDescent="0.15">
      <c r="A543" s="1">
        <v>24</v>
      </c>
      <c r="B543" s="1" t="s">
        <v>122</v>
      </c>
      <c r="C543" s="1">
        <v>11</v>
      </c>
      <c r="D543" s="1" t="s">
        <v>162</v>
      </c>
      <c r="E543" s="4">
        <f>IF(資本ストック!E543&gt;0,LN(資本ストック!E543),0)</f>
        <v>11.149139239471873</v>
      </c>
      <c r="F543" s="4">
        <f>IF(資本ストック!F543&gt;0,LN(資本ストック!F543),0)</f>
        <v>11.641124583155671</v>
      </c>
      <c r="G543" s="4">
        <f>IF(資本ストック!G543&gt;0,LN(資本ストック!G543),0)</f>
        <v>12.671028205163207</v>
      </c>
      <c r="H543" s="4">
        <f>IF(資本ストック!H543&gt;0,LN(資本ストック!H543),0)</f>
        <v>13.159809669194075</v>
      </c>
      <c r="I543" s="4">
        <f>IF(資本ストック!I543&gt;0,LN(資本ストック!I543),0)</f>
        <v>13.448129630592595</v>
      </c>
      <c r="K543" s="6">
        <f t="shared" ref="K543" si="2603">E543-E$1095</f>
        <v>0.3329386284935083</v>
      </c>
      <c r="L543" s="6">
        <f t="shared" ref="L543" si="2604">F543-F$1095</f>
        <v>0.42336628525212738</v>
      </c>
      <c r="M543" s="6">
        <f t="shared" ref="M543" si="2605">G543-G$1095</f>
        <v>0.74439887517425696</v>
      </c>
      <c r="N543" s="6">
        <f t="shared" ref="N543" si="2606">H543-H$1095</f>
        <v>0.81589458440489793</v>
      </c>
      <c r="O543" s="6">
        <f t="shared" ref="O543" si="2607">I543-I$1095</f>
        <v>0.94138143289492859</v>
      </c>
      <c r="Q543" s="6">
        <f>K543-logHir!K543</f>
        <v>-4.6776187553165371E-2</v>
      </c>
      <c r="R543" s="6">
        <f>L543-logHir!L543</f>
        <v>-0.10604909582791855</v>
      </c>
      <c r="S543" s="6">
        <f>M543-logHir!M543</f>
        <v>0.12032481250485816</v>
      </c>
      <c r="T543" s="6">
        <f>N543-logHir!N543</f>
        <v>0.26438944024077493</v>
      </c>
      <c r="U543" s="6">
        <f>O543-logHir!O543</f>
        <v>0.33686076988762181</v>
      </c>
    </row>
    <row r="544" spans="1:21" x14ac:dyDescent="0.15">
      <c r="A544" s="1">
        <v>24</v>
      </c>
      <c r="B544" s="1" t="s">
        <v>122</v>
      </c>
      <c r="C544" s="1">
        <v>12</v>
      </c>
      <c r="D544" s="1" t="s">
        <v>163</v>
      </c>
      <c r="E544" s="4">
        <f>IF(資本ストック!E544&gt;0,LN(資本ストック!E544),0)</f>
        <v>11.546930781099908</v>
      </c>
      <c r="F544" s="4">
        <f>IF(資本ストック!F544&gt;0,LN(資本ストック!F544),0)</f>
        <v>11.820944680075291</v>
      </c>
      <c r="G544" s="4">
        <f>IF(資本ストック!G544&gt;0,LN(資本ストック!G544),0)</f>
        <v>12.970636289157172</v>
      </c>
      <c r="H544" s="4">
        <f>IF(資本ストック!H544&gt;0,LN(資本ストック!H544),0)</f>
        <v>14.035033250786896</v>
      </c>
      <c r="I544" s="4">
        <f>IF(資本ストック!I544&gt;0,LN(資本ストック!I544),0)</f>
        <v>15.011528617564226</v>
      </c>
      <c r="K544" s="6">
        <f t="shared" ref="K544" si="2608">E544-E$1096</f>
        <v>1.4156841426828954</v>
      </c>
      <c r="L544" s="6">
        <f t="shared" ref="L544" si="2609">F544-F$1096</f>
        <v>0.79970632688679899</v>
      </c>
      <c r="M544" s="6">
        <f t="shared" ref="M544" si="2610">G544-G$1096</f>
        <v>0.48568067567480533</v>
      </c>
      <c r="N544" s="6">
        <f t="shared" ref="N544" si="2611">H544-H$1096</f>
        <v>0.88765219719743271</v>
      </c>
      <c r="O544" s="6">
        <f t="shared" ref="O544" si="2612">I544-I$1096</f>
        <v>1.6443465120696228</v>
      </c>
      <c r="Q544" s="6">
        <f>K544-logHir!K544</f>
        <v>0.68602074346821595</v>
      </c>
      <c r="R544" s="6">
        <f>L544-logHir!L544</f>
        <v>0.14534267578479465</v>
      </c>
      <c r="S544" s="6">
        <f>M544-logHir!M544</f>
        <v>-0.10909140555181374</v>
      </c>
      <c r="T544" s="6">
        <f>N544-logHir!N544</f>
        <v>0.27486541659795449</v>
      </c>
      <c r="U544" s="6">
        <f>O544-logHir!O544</f>
        <v>0.84600748233788714</v>
      </c>
    </row>
    <row r="545" spans="1:21" x14ac:dyDescent="0.15">
      <c r="A545" s="1">
        <v>24</v>
      </c>
      <c r="B545" s="1" t="s">
        <v>122</v>
      </c>
      <c r="C545" s="1">
        <v>13</v>
      </c>
      <c r="D545" s="1" t="s">
        <v>164</v>
      </c>
      <c r="E545" s="4">
        <f>IF(資本ストック!E545&gt;0,LN(資本ストック!E545),0)</f>
        <v>11.291854724333989</v>
      </c>
      <c r="F545" s="4">
        <f>IF(資本ストック!F545&gt;0,LN(資本ストック!F545),0)</f>
        <v>12.60541545448328</v>
      </c>
      <c r="G545" s="4">
        <f>IF(資本ストック!G545&gt;0,LN(資本ストック!G545),0)</f>
        <v>13.546718276642974</v>
      </c>
      <c r="H545" s="4">
        <f>IF(資本ストック!H545&gt;0,LN(資本ストック!H545),0)</f>
        <v>13.92271053309411</v>
      </c>
      <c r="I545" s="4">
        <f>IF(資本ストック!I545&gt;0,LN(資本ストック!I545),0)</f>
        <v>14.152212479313018</v>
      </c>
      <c r="K545" s="6">
        <f t="shared" ref="K545" si="2613">E545-E$1097</f>
        <v>1.6611190170225232</v>
      </c>
      <c r="L545" s="6">
        <f t="shared" ref="L545" si="2614">F545-F$1097</f>
        <v>1.5629178633439942</v>
      </c>
      <c r="M545" s="6">
        <f t="shared" ref="M545" si="2615">G545-G$1097</f>
        <v>1.9138493394737779</v>
      </c>
      <c r="N545" s="6">
        <f t="shared" ref="N545" si="2616">H545-H$1097</f>
        <v>1.9400098657216862</v>
      </c>
      <c r="O545" s="6">
        <f t="shared" ref="O545" si="2617">I545-I$1097</f>
        <v>1.986620493938279</v>
      </c>
      <c r="Q545" s="6">
        <f>K545-logHir!K545</f>
        <v>0.47471714170245782</v>
      </c>
      <c r="R545" s="6">
        <f>L545-logHir!L545</f>
        <v>0.43134677807972821</v>
      </c>
      <c r="S545" s="6">
        <f>M545-logHir!M545</f>
        <v>0.53640583713555756</v>
      </c>
      <c r="T545" s="6">
        <f>N545-logHir!N545</f>
        <v>0.62223635504775743</v>
      </c>
      <c r="U545" s="6">
        <f>O545-logHir!O545</f>
        <v>0.5294693503833372</v>
      </c>
    </row>
    <row r="546" spans="1:21" x14ac:dyDescent="0.15">
      <c r="A546" s="1">
        <v>24</v>
      </c>
      <c r="B546" s="1" t="s">
        <v>122</v>
      </c>
      <c r="C546" s="1">
        <v>14</v>
      </c>
      <c r="D546" s="1" t="s">
        <v>165</v>
      </c>
      <c r="E546" s="4">
        <f>IF(資本ストック!E546&gt;0,LN(資本ストック!E546),0)</f>
        <v>6.0887555231205583</v>
      </c>
      <c r="F546" s="4">
        <f>IF(資本ストック!F546&gt;0,LN(資本ストック!F546),0)</f>
        <v>7.0869445306034464</v>
      </c>
      <c r="G546" s="4">
        <f>IF(資本ストック!G546&gt;0,LN(資本ストック!G546),0)</f>
        <v>8.4005981258399061</v>
      </c>
      <c r="H546" s="4">
        <f>IF(資本ストック!H546&gt;0,LN(資本ストック!H546),0)</f>
        <v>8.6366605216388397</v>
      </c>
      <c r="I546" s="4">
        <f>IF(資本ストック!I546&gt;0,LN(資本ストック!I546),0)</f>
        <v>9.0839078457451148</v>
      </c>
      <c r="K546" s="6">
        <f t="shared" ref="K546" si="2618">E546-E$1098</f>
        <v>-0.24548926620196632</v>
      </c>
      <c r="L546" s="6">
        <f t="shared" ref="L546" si="2619">F546-F$1098</f>
        <v>-1.2900260333009399</v>
      </c>
      <c r="M546" s="6">
        <f t="shared" ref="M546" si="2620">G546-G$1098</f>
        <v>-0.99582361862413471</v>
      </c>
      <c r="N546" s="6">
        <f t="shared" ref="N546" si="2621">H546-H$1098</f>
        <v>-1.270528976202483</v>
      </c>
      <c r="O546" s="6">
        <f t="shared" ref="O546" si="2622">I546-I$1098</f>
        <v>-1.0558218005088555</v>
      </c>
      <c r="Q546" s="6">
        <f>K546-logHir!K546</f>
        <v>8.5870631726414182E-2</v>
      </c>
      <c r="R546" s="6">
        <f>L546-logHir!L546</f>
        <v>-0.70445702282132583</v>
      </c>
      <c r="S546" s="6">
        <f>M546-logHir!M546</f>
        <v>-0.50639860948254878</v>
      </c>
      <c r="T546" s="6">
        <f>N546-logHir!N546</f>
        <v>-0.75246846652659105</v>
      </c>
      <c r="U546" s="6">
        <f>O546-logHir!O546</f>
        <v>-0.28821085701830285</v>
      </c>
    </row>
    <row r="547" spans="1:21" x14ac:dyDescent="0.15">
      <c r="A547" s="1">
        <v>24</v>
      </c>
      <c r="B547" s="1" t="s">
        <v>122</v>
      </c>
      <c r="C547" s="1">
        <v>15</v>
      </c>
      <c r="D547" s="1" t="s">
        <v>166</v>
      </c>
      <c r="E547" s="4">
        <f>IF(資本ストック!E547&gt;0,LN(資本ストック!E547),0)</f>
        <v>11.220082078407117</v>
      </c>
      <c r="F547" s="4">
        <f>IF(資本ストック!F547&gt;0,LN(資本ストック!F547),0)</f>
        <v>11.972278711945325</v>
      </c>
      <c r="G547" s="4">
        <f>IF(資本ストック!G547&gt;0,LN(資本ストック!G547),0)</f>
        <v>12.827408609201862</v>
      </c>
      <c r="H547" s="4">
        <f>IF(資本ストック!H547&gt;0,LN(資本ストック!H547),0)</f>
        <v>13.359158894427795</v>
      </c>
      <c r="I547" s="4">
        <f>IF(資本ストック!I547&gt;0,LN(資本ストック!I547),0)</f>
        <v>13.5223273560699</v>
      </c>
      <c r="K547" s="6">
        <f t="shared" ref="K547" si="2623">E547-E$1099</f>
        <v>0.16761776452407062</v>
      </c>
      <c r="L547" s="6">
        <f t="shared" ref="L547" si="2624">F547-F$1099</f>
        <v>0.2783576979793505</v>
      </c>
      <c r="M547" s="6">
        <f t="shared" ref="M547" si="2625">G547-G$1099</f>
        <v>0.52917058505732761</v>
      </c>
      <c r="N547" s="6">
        <f t="shared" ref="N547" si="2626">H547-H$1099</f>
        <v>0.75598098471078146</v>
      </c>
      <c r="O547" s="6">
        <f t="shared" ref="O547" si="2627">I547-I$1099</f>
        <v>0.84382839465313353</v>
      </c>
      <c r="Q547" s="6">
        <f>K547-logHir!K547</f>
        <v>0.35808250939251707</v>
      </c>
      <c r="R547" s="6">
        <f>L547-logHir!L547</f>
        <v>0.3465890690351987</v>
      </c>
      <c r="S547" s="6">
        <f>M547-logHir!M547</f>
        <v>0.4739610759460966</v>
      </c>
      <c r="T547" s="6">
        <f>N547-logHir!N547</f>
        <v>0.549724895951897</v>
      </c>
      <c r="U547" s="6">
        <f>O547-logHir!O547</f>
        <v>0.52286181709550661</v>
      </c>
    </row>
    <row r="548" spans="1:21" x14ac:dyDescent="0.15">
      <c r="A548" s="1">
        <v>24</v>
      </c>
      <c r="B548" s="1" t="s">
        <v>72</v>
      </c>
      <c r="C548" s="1">
        <v>16</v>
      </c>
      <c r="D548" s="1" t="s">
        <v>149</v>
      </c>
      <c r="E548" s="4">
        <f>IF(資本ストック!E548&gt;0,LN(資本ストック!E548),0)</f>
        <v>11.382165002187175</v>
      </c>
      <c r="F548" s="4">
        <f>IF(資本ストック!F548&gt;0,LN(資本ストック!F548),0)</f>
        <v>12.0095659832139</v>
      </c>
      <c r="G548" s="4">
        <f>IF(資本ストック!G548&gt;0,LN(資本ストック!G548),0)</f>
        <v>13.039228157967017</v>
      </c>
      <c r="H548" s="4">
        <f>IF(資本ストック!H548&gt;0,LN(資本ストック!H548),0)</f>
        <v>13.137634222838205</v>
      </c>
      <c r="I548" s="4">
        <f>IF(資本ストック!I548&gt;0,LN(資本ストック!I548),0)</f>
        <v>13.353791115986345</v>
      </c>
      <c r="K548" s="6">
        <f t="shared" ref="K548" si="2628">E548-E$1100</f>
        <v>-0.47634712963328241</v>
      </c>
      <c r="L548" s="6">
        <f t="shared" ref="L548" si="2629">F548-F$1100</f>
        <v>-0.24094924337186896</v>
      </c>
      <c r="M548" s="6">
        <f t="shared" ref="M548" si="2630">G548-G$1100</f>
        <v>0.418411486737579</v>
      </c>
      <c r="N548" s="6">
        <f t="shared" ref="N548" si="2631">H548-H$1100</f>
        <v>0.12290059455412639</v>
      </c>
      <c r="O548" s="6">
        <f t="shared" ref="O548" si="2632">I548-I$1100</f>
        <v>0.43627171878510751</v>
      </c>
      <c r="Q548" s="6">
        <f>K548-logHir!K548</f>
        <v>-8.1654551822095911E-2</v>
      </c>
      <c r="R548" s="6">
        <f>L548-logHir!L548</f>
        <v>-2.5368407740547383E-2</v>
      </c>
      <c r="S548" s="6">
        <f>M548-logHir!M548</f>
        <v>0.55578241212838009</v>
      </c>
      <c r="T548" s="6">
        <f>N548-logHir!N548</f>
        <v>0.29282359718613016</v>
      </c>
      <c r="U548" s="6">
        <f>O548-logHir!O548</f>
        <v>0.79329421156788982</v>
      </c>
    </row>
    <row r="549" spans="1:21" x14ac:dyDescent="0.15">
      <c r="A549" s="1">
        <v>24</v>
      </c>
      <c r="B549" s="1" t="s">
        <v>72</v>
      </c>
      <c r="C549" s="1">
        <v>17</v>
      </c>
      <c r="D549" s="1" t="s">
        <v>150</v>
      </c>
      <c r="E549" s="4">
        <f>IF(資本ストック!E549&gt;0,LN(資本ストック!E549),0)</f>
        <v>12.698617658688056</v>
      </c>
      <c r="F549" s="4">
        <f>IF(資本ストック!F549&gt;0,LN(資本ストック!F549),0)</f>
        <v>13.281024400432823</v>
      </c>
      <c r="G549" s="4">
        <f>IF(資本ストック!G549&gt;0,LN(資本ストック!G549),0)</f>
        <v>13.759606611575284</v>
      </c>
      <c r="H549" s="4">
        <f>IF(資本ストック!H549&gt;0,LN(資本ストック!H549),0)</f>
        <v>14.317323323999631</v>
      </c>
      <c r="I549" s="4">
        <f>IF(資本ストック!I549&gt;0,LN(資本ストック!I549),0)</f>
        <v>14.327310633002467</v>
      </c>
      <c r="K549" s="6">
        <f t="shared" ref="K549" si="2633">E549-E$1101</f>
        <v>9.8181554051343767E-2</v>
      </c>
      <c r="L549" s="6">
        <f t="shared" ref="L549" si="2634">F549-F$1101</f>
        <v>-0.37237447260351786</v>
      </c>
      <c r="M549" s="6">
        <f t="shared" ref="M549" si="2635">G549-G$1101</f>
        <v>-0.24523312843192535</v>
      </c>
      <c r="N549" s="6">
        <f t="shared" ref="N549" si="2636">H549-H$1101</f>
        <v>-4.7212873300326308E-2</v>
      </c>
      <c r="O549" s="6">
        <f t="shared" ref="O549" si="2637">I549-I$1101</f>
        <v>-1.565455655841852E-2</v>
      </c>
      <c r="Q549" s="6">
        <f>K549-logHir!K549</f>
        <v>0.13251003164378794</v>
      </c>
      <c r="R549" s="6">
        <f>L549-logHir!L549</f>
        <v>-0.34604308709874232</v>
      </c>
      <c r="S549" s="6">
        <f>M549-logHir!M549</f>
        <v>-0.22759806909959224</v>
      </c>
      <c r="T549" s="6">
        <f>N549-logHir!N549</f>
        <v>-4.7003737082917496E-2</v>
      </c>
      <c r="U549" s="6">
        <f>O549-logHir!O549</f>
        <v>1.6401473814132927E-2</v>
      </c>
    </row>
    <row r="550" spans="1:21" x14ac:dyDescent="0.15">
      <c r="A550" s="1">
        <v>24</v>
      </c>
      <c r="B550" s="1" t="s">
        <v>72</v>
      </c>
      <c r="C550" s="1">
        <v>18</v>
      </c>
      <c r="D550" s="1" t="s">
        <v>151</v>
      </c>
      <c r="E550" s="4">
        <f>IF(資本ストック!E550&gt;0,LN(資本ストック!E550),0)</f>
        <v>11.711072023600526</v>
      </c>
      <c r="F550" s="4">
        <f>IF(資本ストック!F550&gt;0,LN(資本ストック!F550),0)</f>
        <v>12.671899240810621</v>
      </c>
      <c r="G550" s="4">
        <f>IF(資本ストック!G550&gt;0,LN(資本ストック!G550),0)</f>
        <v>13.102187857367982</v>
      </c>
      <c r="H550" s="4">
        <f>IF(資本ストック!H550&gt;0,LN(資本ストック!H550),0)</f>
        <v>13.414050337410892</v>
      </c>
      <c r="I550" s="4">
        <f>IF(資本ストック!I550&gt;0,LN(資本ストック!I550),0)</f>
        <v>13.186941455285229</v>
      </c>
      <c r="K550" s="6">
        <f t="shared" ref="K550" si="2638">E550-E$1102</f>
        <v>-0.20841237735977458</v>
      </c>
      <c r="L550" s="6">
        <f t="shared" ref="L550" si="2639">F550-F$1102</f>
        <v>-0.46358611082518486</v>
      </c>
      <c r="M550" s="6">
        <f t="shared" ref="M550" si="2640">G550-G$1102</f>
        <v>-0.32090168491750504</v>
      </c>
      <c r="N550" s="6">
        <f t="shared" ref="N550" si="2641">H550-H$1102</f>
        <v>-0.1130442934937399</v>
      </c>
      <c r="O550" s="6">
        <f t="shared" ref="O550" si="2642">I550-I$1102</f>
        <v>-0.22122198056068498</v>
      </c>
      <c r="Q550" s="6">
        <f>K550-logHir!K550</f>
        <v>-1.2501827315018588E-2</v>
      </c>
      <c r="R550" s="6">
        <f>L550-logHir!L550</f>
        <v>-0.26262439677443439</v>
      </c>
      <c r="S550" s="6">
        <f>M550-logHir!M550</f>
        <v>-6.6121103736353604E-2</v>
      </c>
      <c r="T550" s="6">
        <f>N550-logHir!N550</f>
        <v>6.3563018441533004E-2</v>
      </c>
      <c r="U550" s="6">
        <f>O550-logHir!O550</f>
        <v>-0.10784447990276824</v>
      </c>
    </row>
    <row r="551" spans="1:21" x14ac:dyDescent="0.15">
      <c r="A551" s="1">
        <v>24</v>
      </c>
      <c r="B551" s="1" t="s">
        <v>72</v>
      </c>
      <c r="C551" s="1">
        <v>19</v>
      </c>
      <c r="D551" s="1" t="s">
        <v>152</v>
      </c>
      <c r="E551" s="4">
        <f>IF(資本ストック!E551&gt;0,LN(資本ストック!E551),0)</f>
        <v>11.320817130779742</v>
      </c>
      <c r="F551" s="4">
        <f>IF(資本ストック!F551&gt;0,LN(資本ストック!F551),0)</f>
        <v>11.933296680844748</v>
      </c>
      <c r="G551" s="4">
        <f>IF(資本ストック!G551&gt;0,LN(資本ストック!G551),0)</f>
        <v>12.107627817612046</v>
      </c>
      <c r="H551" s="4">
        <f>IF(資本ストック!H551&gt;0,LN(資本ストック!H551),0)</f>
        <v>12.288091848257729</v>
      </c>
      <c r="I551" s="4">
        <f>IF(資本ストック!I551&gt;0,LN(資本ストック!I551),0)</f>
        <v>12.4544975092466</v>
      </c>
      <c r="K551" s="6">
        <f t="shared" ref="K551" si="2643">E551-E$1103</f>
        <v>9.6235752805180041E-2</v>
      </c>
      <c r="L551" s="6">
        <f t="shared" ref="L551" si="2644">F551-F$1103</f>
        <v>0.34417409500615825</v>
      </c>
      <c r="M551" s="6">
        <f t="shared" ref="M551" si="2645">G551-G$1103</f>
        <v>0.30589396577483008</v>
      </c>
      <c r="N551" s="6">
        <f t="shared" ref="N551" si="2646">H551-H$1103</f>
        <v>6.5282106367677173E-2</v>
      </c>
      <c r="O551" s="6">
        <f t="shared" ref="O551" si="2647">I551-I$1103</f>
        <v>-5.8069569704814583E-2</v>
      </c>
      <c r="Q551" s="6">
        <f>K551-logHir!K551</f>
        <v>0.31496662140286702</v>
      </c>
      <c r="R551" s="6">
        <f>L551-logHir!L551</f>
        <v>0.61222210964273671</v>
      </c>
      <c r="S551" s="6">
        <f>M551-logHir!M551</f>
        <v>0.55274158688212438</v>
      </c>
      <c r="T551" s="6">
        <f>N551-logHir!N551</f>
        <v>0.24328883210537278</v>
      </c>
      <c r="U551" s="6">
        <f>O551-logHir!O551</f>
        <v>1.9854669551062187E-2</v>
      </c>
    </row>
    <row r="552" spans="1:21" x14ac:dyDescent="0.15">
      <c r="A552" s="1">
        <v>24</v>
      </c>
      <c r="B552" s="1" t="s">
        <v>72</v>
      </c>
      <c r="C552" s="1">
        <v>20</v>
      </c>
      <c r="D552" s="1" t="s">
        <v>153</v>
      </c>
      <c r="E552" s="4">
        <f>IF(資本ストック!E552&gt;0,LN(資本ストック!E552),0)</f>
        <v>10.99208194339143</v>
      </c>
      <c r="F552" s="4">
        <f>IF(資本ストック!F552&gt;0,LN(資本ストック!F552),0)</f>
        <v>12.722269100053852</v>
      </c>
      <c r="G552" s="4">
        <f>IF(資本ストック!G552&gt;0,LN(資本ストック!G552),0)</f>
        <v>13.663378427594175</v>
      </c>
      <c r="H552" s="4">
        <f>IF(資本ストック!H552&gt;0,LN(資本ストック!H552),0)</f>
        <v>14.149007526141181</v>
      </c>
      <c r="I552" s="4">
        <f>IF(資本ストック!I552&gt;0,LN(資本ストック!I552),0)</f>
        <v>14.075603000194302</v>
      </c>
      <c r="K552" s="6">
        <f t="shared" ref="K552" si="2648">E552-E$1104</f>
        <v>6.1582170772732425E-2</v>
      </c>
      <c r="L552" s="6">
        <f t="shared" ref="L552" si="2649">F552-F$1104</f>
        <v>-0.24599790479472894</v>
      </c>
      <c r="M552" s="6">
        <f t="shared" ref="M552" si="2650">G552-G$1104</f>
        <v>-0.15757503788823968</v>
      </c>
      <c r="N552" s="6">
        <f t="shared" ref="N552" si="2651">H552-H$1104</f>
        <v>-6.2094916946628942E-2</v>
      </c>
      <c r="O552" s="6">
        <f t="shared" ref="O552" si="2652">I552-I$1104</f>
        <v>-0.12734964129553816</v>
      </c>
      <c r="Q552" s="6">
        <f>K552-logHir!K552</f>
        <v>0.30363159906685588</v>
      </c>
      <c r="R552" s="6">
        <f>L552-logHir!L552</f>
        <v>0.1357620739312182</v>
      </c>
      <c r="S552" s="6">
        <f>M552-logHir!M552</f>
        <v>0.24488350117058566</v>
      </c>
      <c r="T552" s="6">
        <f>N552-logHir!N552</f>
        <v>0.20840983556160531</v>
      </c>
      <c r="U552" s="6">
        <f>O552-logHir!O552</f>
        <v>0.16338359215991183</v>
      </c>
    </row>
    <row r="553" spans="1:21" x14ac:dyDescent="0.15">
      <c r="A553" s="1">
        <v>24</v>
      </c>
      <c r="B553" s="1" t="s">
        <v>72</v>
      </c>
      <c r="C553" s="1">
        <v>21</v>
      </c>
      <c r="D553" s="1" t="s">
        <v>154</v>
      </c>
      <c r="E553" s="4">
        <f>IF(資本ストック!E553&gt;0,LN(資本ストック!E553),0)</f>
        <v>13.308702632136576</v>
      </c>
      <c r="F553" s="4">
        <f>IF(資本ストック!F553&gt;0,LN(資本ストック!F553),0)</f>
        <v>13.587812638240132</v>
      </c>
      <c r="G553" s="4">
        <f>IF(資本ストック!G553&gt;0,LN(資本ストック!G553),0)</f>
        <v>14.008083900808915</v>
      </c>
      <c r="H553" s="4">
        <f>IF(資本ストック!H553&gt;0,LN(資本ストック!H553),0)</f>
        <v>14.556289965882957</v>
      </c>
      <c r="I553" s="4">
        <f>IF(資本ストック!I553&gt;0,LN(資本ストック!I553),0)</f>
        <v>14.826542652148914</v>
      </c>
      <c r="K553" s="6">
        <f t="shared" ref="K553" si="2653">E553-E$1105</f>
        <v>0.71670714211689024</v>
      </c>
      <c r="L553" s="6">
        <f t="shared" ref="L553" si="2654">F553-F$1105</f>
        <v>-8.9940746919918269E-2</v>
      </c>
      <c r="M553" s="6">
        <f t="shared" ref="M553" si="2655">G553-G$1105</f>
        <v>-0.130792843967658</v>
      </c>
      <c r="N553" s="6">
        <f t="shared" ref="N553" si="2656">H553-H$1105</f>
        <v>5.7683416310503333E-3</v>
      </c>
      <c r="O553" s="6">
        <f t="shared" ref="O553" si="2657">I553-I$1105</f>
        <v>0.22177610416188642</v>
      </c>
      <c r="Q553" s="6">
        <f>K553-logHir!K553</f>
        <v>0.80787386567520159</v>
      </c>
      <c r="R553" s="6">
        <f>L553-logHir!L553</f>
        <v>8.3976137962416431E-2</v>
      </c>
      <c r="S553" s="6">
        <f>M553-logHir!M553</f>
        <v>-0.12440112244630264</v>
      </c>
      <c r="T553" s="6">
        <f>N553-logHir!N553</f>
        <v>4.3583261028080855E-2</v>
      </c>
      <c r="U553" s="6">
        <f>O553-logHir!O553</f>
        <v>0.30323910960993494</v>
      </c>
    </row>
    <row r="554" spans="1:21" x14ac:dyDescent="0.15">
      <c r="A554" s="1">
        <v>24</v>
      </c>
      <c r="B554" s="1" t="s">
        <v>23</v>
      </c>
      <c r="C554" s="1">
        <v>22</v>
      </c>
      <c r="D554" s="1" t="s">
        <v>146</v>
      </c>
      <c r="E554" s="4">
        <f>IF(資本ストック!E554&gt;0,LN(資本ストック!E554),0)</f>
        <v>12.102467149036185</v>
      </c>
      <c r="F554" s="4">
        <f>IF(資本ストック!F554&gt;0,LN(資本ストック!F554),0)</f>
        <v>13.332451466695007</v>
      </c>
      <c r="G554" s="4">
        <f>IF(資本ストック!G554&gt;0,LN(資本ストック!G554),0)</f>
        <v>14.411792591003087</v>
      </c>
      <c r="H554" s="4">
        <f>IF(資本ストック!H554&gt;0,LN(資本ストック!H554),0)</f>
        <v>14.6954337674699</v>
      </c>
      <c r="I554" s="4">
        <f>IF(資本ストック!I554&gt;0,LN(資本ストック!I554),0)</f>
        <v>14.799194712757041</v>
      </c>
      <c r="K554" s="6">
        <f t="shared" ref="K554" si="2658">E554-E$1106</f>
        <v>-8.3618835657054191E-2</v>
      </c>
      <c r="L554" s="6">
        <f t="shared" ref="L554" si="2659">F554-F$1106</f>
        <v>-0.15666042917577272</v>
      </c>
      <c r="M554" s="6">
        <f t="shared" ref="M554" si="2660">G554-G$1106</f>
        <v>1.136049988280341E-2</v>
      </c>
      <c r="N554" s="6">
        <f t="shared" ref="N554" si="2661">H554-H$1106</f>
        <v>-0.15947844380757736</v>
      </c>
      <c r="O554" s="6">
        <f t="shared" ref="O554" si="2662">I554-I$1106</f>
        <v>-0.10214153060315034</v>
      </c>
      <c r="Q554" s="6">
        <f>K554-logHir!K554</f>
        <v>0.14360102994392854</v>
      </c>
      <c r="R554" s="6">
        <f>L554-logHir!L554</f>
        <v>9.9910294131344557E-3</v>
      </c>
      <c r="S554" s="6">
        <f>M554-logHir!M554</f>
        <v>0.23986460481786587</v>
      </c>
      <c r="T554" s="6">
        <f>N554-logHir!N554</f>
        <v>3.8583792830499064E-2</v>
      </c>
      <c r="U554" s="6">
        <f>O554-logHir!O554</f>
        <v>2.265688808226507E-2</v>
      </c>
    </row>
    <row r="555" spans="1:21" x14ac:dyDescent="0.15">
      <c r="A555" s="1">
        <v>24</v>
      </c>
      <c r="B555" s="1" t="s">
        <v>23</v>
      </c>
      <c r="C555" s="1">
        <v>23</v>
      </c>
      <c r="D555" s="1" t="s">
        <v>167</v>
      </c>
      <c r="E555" s="4">
        <f>IF(資本ストック!E555&gt;0,LN(資本ストック!E555),0)</f>
        <v>12.599515230907514</v>
      </c>
      <c r="F555" s="4">
        <f>IF(資本ストック!F555&gt;0,LN(資本ストック!F555),0)</f>
        <v>13.398448864940207</v>
      </c>
      <c r="G555" s="4">
        <f>IF(資本ストック!G555&gt;0,LN(資本ストック!G555),0)</f>
        <v>13.768078057659663</v>
      </c>
      <c r="H555" s="4">
        <f>IF(資本ストック!H555&gt;0,LN(資本ストック!H555),0)</f>
        <v>14.470739446597264</v>
      </c>
      <c r="I555" s="4">
        <f>IF(資本ストック!I555&gt;0,LN(資本ストック!I555),0)</f>
        <v>14.565768874673793</v>
      </c>
      <c r="K555" s="6">
        <f t="shared" ref="K555" si="2663">E555-E$1107</f>
        <v>-0.10033051222380251</v>
      </c>
      <c r="L555" s="6">
        <f t="shared" ref="L555" si="2664">F555-F$1107</f>
        <v>-9.8460822374416779E-2</v>
      </c>
      <c r="M555" s="6">
        <f t="shared" ref="M555" si="2665">G555-G$1107</f>
        <v>-0.22561425869486307</v>
      </c>
      <c r="N555" s="6">
        <f t="shared" ref="N555" si="2666">H555-H$1107</f>
        <v>-0.11769165405698345</v>
      </c>
      <c r="O555" s="6">
        <f t="shared" ref="O555" si="2667">I555-I$1107</f>
        <v>-6.0516027689436314E-2</v>
      </c>
      <c r="Q555" s="6">
        <f>K555-logHir!K555</f>
        <v>0.12733275380580622</v>
      </c>
      <c r="R555" s="6">
        <f>L555-logHir!L555</f>
        <v>1.7461881269307256E-2</v>
      </c>
      <c r="S555" s="6">
        <f>M555-logHir!M555</f>
        <v>-8.5101975582448475E-2</v>
      </c>
      <c r="T555" s="6">
        <f>N555-logHir!N555</f>
        <v>-1.3364508260588437E-2</v>
      </c>
      <c r="U555" s="6">
        <f>O555-logHir!O555</f>
        <v>4.3496662322311863E-2</v>
      </c>
    </row>
    <row r="556" spans="1:21" x14ac:dyDescent="0.15">
      <c r="A556" s="1">
        <v>25</v>
      </c>
      <c r="B556" s="1" t="s">
        <v>73</v>
      </c>
      <c r="C556" s="1">
        <v>1</v>
      </c>
      <c r="D556" s="1" t="s">
        <v>147</v>
      </c>
      <c r="E556" s="4">
        <f>IF(資本ストック!E556&gt;0,LN(資本ストック!E556),0)</f>
        <v>12.574242470505929</v>
      </c>
      <c r="F556" s="4">
        <f>IF(資本ストック!F556&gt;0,LN(資本ストック!F556),0)</f>
        <v>13.723939418539738</v>
      </c>
      <c r="G556" s="4">
        <f>IF(資本ストック!G556&gt;0,LN(資本ストック!G556),0)</f>
        <v>14.243504365617556</v>
      </c>
      <c r="H556" s="4">
        <f>IF(資本ストック!H556&gt;0,LN(資本ストック!H556),0)</f>
        <v>14.388642052320151</v>
      </c>
      <c r="I556" s="4">
        <f>IF(資本ストック!I556&gt;0,LN(資本ストック!I556),0)</f>
        <v>14.308711456703074</v>
      </c>
      <c r="K556" s="6">
        <f t="shared" ref="K556" si="2668">E556-E$1085</f>
        <v>-0.83890623791170071</v>
      </c>
      <c r="L556" s="6">
        <f t="shared" ref="L556" si="2669">F556-F$1085</f>
        <v>8.5353697453149024E-2</v>
      </c>
      <c r="M556" s="6">
        <f t="shared" ref="M556" si="2670">G556-G$1085</f>
        <v>0.25665787448729205</v>
      </c>
      <c r="N556" s="6">
        <f t="shared" ref="N556" si="2671">H556-H$1085</f>
        <v>0.20273100384078724</v>
      </c>
      <c r="O556" s="6">
        <f t="shared" ref="O556" si="2672">I556-I$1085</f>
        <v>0.1075154051780931</v>
      </c>
      <c r="Q556" s="6">
        <f>K556-logHir!K556</f>
        <v>-0.46742223854391263</v>
      </c>
      <c r="R556" s="6">
        <f>L556-logHir!L556</f>
        <v>0.69016902704248118</v>
      </c>
      <c r="S556" s="6">
        <f>M556-logHir!M556</f>
        <v>1.1008562360640735</v>
      </c>
      <c r="T556" s="6">
        <f>N556-logHir!N556</f>
        <v>1.1165329288697965</v>
      </c>
      <c r="U556" s="6">
        <f>O556-logHir!O556</f>
        <v>1.0093072551056448</v>
      </c>
    </row>
    <row r="557" spans="1:21" x14ac:dyDescent="0.15">
      <c r="A557" s="1">
        <v>25</v>
      </c>
      <c r="B557" s="1" t="s">
        <v>73</v>
      </c>
      <c r="C557" s="1">
        <v>2</v>
      </c>
      <c r="D557" s="1" t="s">
        <v>148</v>
      </c>
      <c r="E557" s="4">
        <f>IF(資本ストック!E557&gt;0,LN(資本ストック!E557),0)</f>
        <v>9.2983698266122907</v>
      </c>
      <c r="F557" s="4">
        <f>IF(資本ストック!F557&gt;0,LN(資本ストック!F557),0)</f>
        <v>9.7096506286733835</v>
      </c>
      <c r="G557" s="4">
        <f>IF(資本ストック!G557&gt;0,LN(資本ストック!G557),0)</f>
        <v>9.6549248218569925</v>
      </c>
      <c r="H557" s="4">
        <f>IF(資本ストック!H557&gt;0,LN(資本ストック!H557),0)</f>
        <v>9.7551635132148551</v>
      </c>
      <c r="I557" s="4">
        <f>IF(資本ストック!I557&gt;0,LN(資本ストック!I557),0)</f>
        <v>9.3671277963042137</v>
      </c>
      <c r="K557" s="6">
        <f t="shared" ref="K557" si="2673">E557-E$1086</f>
        <v>-0.64674540062346253</v>
      </c>
      <c r="L557" s="6">
        <f t="shared" ref="L557" si="2674">F557-F$1086</f>
        <v>-0.40492894734341789</v>
      </c>
      <c r="M557" s="6">
        <f t="shared" ref="M557" si="2675">G557-G$1086</f>
        <v>-0.55124955253897667</v>
      </c>
      <c r="N557" s="6">
        <f t="shared" ref="N557" si="2676">H557-H$1086</f>
        <v>-0.43657960611663427</v>
      </c>
      <c r="O557" s="6">
        <f t="shared" ref="O557" si="2677">I557-I$1086</f>
        <v>-0.68776236214475261</v>
      </c>
      <c r="Q557" s="6">
        <f>K557-logHir!K557</f>
        <v>0.59530319889236782</v>
      </c>
      <c r="R557" s="6">
        <f>L557-logHir!L557</f>
        <v>0.62765335376845677</v>
      </c>
      <c r="S557" s="6">
        <f>M557-logHir!M557</f>
        <v>0.41085894981830773</v>
      </c>
      <c r="T557" s="6">
        <f>N557-logHir!N557</f>
        <v>0.51179425948072499</v>
      </c>
      <c r="U557" s="6">
        <f>O557-logHir!O557</f>
        <v>2.0732973559320911E-2</v>
      </c>
    </row>
    <row r="558" spans="1:21" x14ac:dyDescent="0.15">
      <c r="A558" s="1">
        <v>25</v>
      </c>
      <c r="B558" s="1" t="s">
        <v>123</v>
      </c>
      <c r="C558" s="1">
        <v>3</v>
      </c>
      <c r="D558" s="1" t="s">
        <v>155</v>
      </c>
      <c r="E558" s="4">
        <f>IF(資本ストック!E558&gt;0,LN(資本ストック!E558),0)</f>
        <v>9.9017619566263253</v>
      </c>
      <c r="F558" s="4">
        <f>IF(資本ストック!F558&gt;0,LN(資本ストック!F558),0)</f>
        <v>10.925875578397978</v>
      </c>
      <c r="G558" s="4">
        <f>IF(資本ストック!G558&gt;0,LN(資本ストック!G558),0)</f>
        <v>11.561498213272168</v>
      </c>
      <c r="H558" s="4">
        <f>IF(資本ストック!H558&gt;0,LN(資本ストック!H558),0)</f>
        <v>11.954020762208586</v>
      </c>
      <c r="I558" s="4">
        <f>IF(資本ストック!I558&gt;0,LN(資本ストック!I558),0)</f>
        <v>12.051214451380728</v>
      </c>
      <c r="K558" s="6">
        <f t="shared" ref="K558" si="2678">E558-E$1087</f>
        <v>-1.1034489607669755</v>
      </c>
      <c r="L558" s="6">
        <f t="shared" ref="L558" si="2679">F558-F$1087</f>
        <v>-0.67280868776595071</v>
      </c>
      <c r="M558" s="6">
        <f t="shared" ref="M558" si="2680">G558-G$1087</f>
        <v>-0.57267691769390439</v>
      </c>
      <c r="N558" s="6">
        <f t="shared" ref="N558" si="2681">H558-H$1087</f>
        <v>-0.54129471918693284</v>
      </c>
      <c r="O558" s="6">
        <f t="shared" ref="O558" si="2682">I558-I$1087</f>
        <v>-0.47692368017907505</v>
      </c>
      <c r="Q558" s="6">
        <f>K558-logHir!K558</f>
        <v>0.32884998607603855</v>
      </c>
      <c r="R558" s="6">
        <f>L558-logHir!L558</f>
        <v>0.39559317276543204</v>
      </c>
      <c r="S558" s="6">
        <f>M558-logHir!M558</f>
        <v>0.42902490100870594</v>
      </c>
      <c r="T558" s="6">
        <f>N558-logHir!N558</f>
        <v>0.27892954112715707</v>
      </c>
      <c r="U558" s="6">
        <f>O558-logHir!O558</f>
        <v>0.20589016453254239</v>
      </c>
    </row>
    <row r="559" spans="1:21" x14ac:dyDescent="0.15">
      <c r="A559" s="1">
        <v>25</v>
      </c>
      <c r="B559" s="1" t="s">
        <v>123</v>
      </c>
      <c r="C559" s="1">
        <v>4</v>
      </c>
      <c r="D559" s="1" t="s">
        <v>156</v>
      </c>
      <c r="E559" s="4">
        <f>IF(資本ストック!E559&gt;0,LN(資本ストック!E559),0)</f>
        <v>11.969713301214322</v>
      </c>
      <c r="F559" s="4">
        <f>IF(資本ストック!F559&gt;0,LN(資本ストック!F559),0)</f>
        <v>12.223951623303062</v>
      </c>
      <c r="G559" s="4">
        <f>IF(資本ストック!G559&gt;0,LN(資本ストック!G559),0)</f>
        <v>12.418764832149861</v>
      </c>
      <c r="H559" s="4">
        <f>IF(資本ストック!H559&gt;0,LN(資本ストック!H559),0)</f>
        <v>12.555270793622054</v>
      </c>
      <c r="I559" s="4">
        <f>IF(資本ストック!I559&gt;0,LN(資本ストック!I559),0)</f>
        <v>12.519170540573612</v>
      </c>
      <c r="K559" s="6">
        <f t="shared" ref="K559" si="2683">E559-E$1088</f>
        <v>1.2622067228063365</v>
      </c>
      <c r="L559" s="6">
        <f t="shared" ref="L559" si="2684">F559-F$1088</f>
        <v>1.0555749014576197</v>
      </c>
      <c r="M559" s="6">
        <f t="shared" ref="M559" si="2685">G559-G$1088</f>
        <v>0.95702467118849555</v>
      </c>
      <c r="N559" s="6">
        <f t="shared" ref="N559" si="2686">H559-H$1088</f>
        <v>1.0341086582068488</v>
      </c>
      <c r="O559" s="6">
        <f t="shared" ref="O559" si="2687">I559-I$1088</f>
        <v>1.1725891513556217</v>
      </c>
      <c r="Q559" s="6">
        <f>K559-logHir!K559</f>
        <v>0.91885616991402941</v>
      </c>
      <c r="R559" s="6">
        <f>L559-logHir!L559</f>
        <v>0.90702814071709703</v>
      </c>
      <c r="S559" s="6">
        <f>M559-logHir!M559</f>
        <v>0.96011140540968398</v>
      </c>
      <c r="T559" s="6">
        <f>N559-logHir!N559</f>
        <v>1.034592083909045</v>
      </c>
      <c r="U559" s="6">
        <f>O559-logHir!O559</f>
        <v>0.9521918219930523</v>
      </c>
    </row>
    <row r="560" spans="1:21" x14ac:dyDescent="0.15">
      <c r="A560" s="1">
        <v>25</v>
      </c>
      <c r="B560" s="1" t="s">
        <v>123</v>
      </c>
      <c r="C560" s="1">
        <v>5</v>
      </c>
      <c r="D560" s="1" t="s">
        <v>157</v>
      </c>
      <c r="E560" s="4">
        <f>IF(資本ストック!E560&gt;0,LN(資本ストック!E560),0)</f>
        <v>9.0729497190210378</v>
      </c>
      <c r="F560" s="4">
        <f>IF(資本ストック!F560&gt;0,LN(資本ストック!F560),0)</f>
        <v>9.7812872921941239</v>
      </c>
      <c r="G560" s="4">
        <f>IF(資本ストック!G560&gt;0,LN(資本ストック!G560),0)</f>
        <v>10.687746040713</v>
      </c>
      <c r="H560" s="4">
        <f>IF(資本ストック!H560&gt;0,LN(資本ストック!H560),0)</f>
        <v>11.018167714475675</v>
      </c>
      <c r="I560" s="4">
        <f>IF(資本ストック!I560&gt;0,LN(資本ストック!I560),0)</f>
        <v>11.227947157659766</v>
      </c>
      <c r="K560" s="6">
        <f t="shared" ref="K560" si="2688">E560-E$1089</f>
        <v>-1.1054833278642651</v>
      </c>
      <c r="L560" s="6">
        <f t="shared" ref="L560" si="2689">F560-F$1089</f>
        <v>-0.78116843647877587</v>
      </c>
      <c r="M560" s="6">
        <f t="shared" ref="M560" si="2690">G560-G$1089</f>
        <v>-0.3177221243256465</v>
      </c>
      <c r="N560" s="6">
        <f t="shared" ref="N560" si="2691">H560-H$1089</f>
        <v>-0.29115526180927276</v>
      </c>
      <c r="O560" s="6">
        <f t="shared" ref="O560" si="2692">I560-I$1089</f>
        <v>-0.12277203064894415</v>
      </c>
      <c r="Q560" s="6">
        <f>K560-logHir!K560</f>
        <v>-0.18201960368377534</v>
      </c>
      <c r="R560" s="6">
        <f>L560-logHir!L560</f>
        <v>-0.36464318748794788</v>
      </c>
      <c r="S560" s="6">
        <f>M560-logHir!M560</f>
        <v>-0.25834065109727611</v>
      </c>
      <c r="T560" s="6">
        <f>N560-logHir!N560</f>
        <v>-0.45089550641341347</v>
      </c>
      <c r="U560" s="6">
        <f>O560-logHir!O560</f>
        <v>-0.26314139528919789</v>
      </c>
    </row>
    <row r="561" spans="1:21" x14ac:dyDescent="0.15">
      <c r="A561" s="1">
        <v>25</v>
      </c>
      <c r="B561" s="1" t="s">
        <v>123</v>
      </c>
      <c r="C561" s="1">
        <v>6</v>
      </c>
      <c r="D561" s="1" t="s">
        <v>49</v>
      </c>
      <c r="E561" s="4">
        <f>IF(資本ストック!E561&gt;0,LN(資本ストック!E561),0)</f>
        <v>11.846925757985622</v>
      </c>
      <c r="F561" s="4">
        <f>IF(資本ストック!F561&gt;0,LN(資本ストック!F561),0)</f>
        <v>11.912185475450359</v>
      </c>
      <c r="G561" s="4">
        <f>IF(資本ストック!G561&gt;0,LN(資本ストック!G561),0)</f>
        <v>12.126187143783577</v>
      </c>
      <c r="H561" s="4">
        <f>IF(資本ストック!H561&gt;0,LN(資本ストック!H561),0)</f>
        <v>12.499490148191835</v>
      </c>
      <c r="I561" s="4">
        <f>IF(資本ストック!I561&gt;0,LN(資本ストック!I561),0)</f>
        <v>12.699326635065113</v>
      </c>
      <c r="K561" s="6">
        <f t="shared" ref="K561" si="2693">E561-E$1090</f>
        <v>0.76771985025744804</v>
      </c>
      <c r="L561" s="6">
        <f t="shared" ref="L561" si="2694">F561-F$1090</f>
        <v>0.51743655772847319</v>
      </c>
      <c r="M561" s="6">
        <f t="shared" ref="M561" si="2695">G561-G$1090</f>
        <v>0.35074184748682491</v>
      </c>
      <c r="N561" s="6">
        <f t="shared" ref="N561" si="2696">H561-H$1090</f>
        <v>0.46631394825494787</v>
      </c>
      <c r="O561" s="6">
        <f t="shared" ref="O561" si="2697">I561-I$1090</f>
        <v>0.4121918845507615</v>
      </c>
      <c r="Q561" s="6">
        <f>K561-logHir!K561</f>
        <v>0.21615625561218366</v>
      </c>
      <c r="R561" s="6">
        <f>L561-logHir!L561</f>
        <v>-3.6406688922696162E-2</v>
      </c>
      <c r="S561" s="6">
        <f>M561-logHir!M561</f>
        <v>-0.35306193746962578</v>
      </c>
      <c r="T561" s="6">
        <f>N561-logHir!N561</f>
        <v>-8.7524524065452525E-2</v>
      </c>
      <c r="U561" s="6">
        <f>O561-logHir!O561</f>
        <v>-0.18073696666026073</v>
      </c>
    </row>
    <row r="562" spans="1:21" x14ac:dyDescent="0.15">
      <c r="A562" s="1">
        <v>25</v>
      </c>
      <c r="B562" s="1" t="s">
        <v>123</v>
      </c>
      <c r="C562" s="1">
        <v>7</v>
      </c>
      <c r="D562" s="1" t="s">
        <v>158</v>
      </c>
      <c r="E562" s="4">
        <f>IF(資本ストック!E562&gt;0,LN(資本ストック!E562),0)</f>
        <v>9.061117705498086</v>
      </c>
      <c r="F562" s="4">
        <f>IF(資本ストック!F562&gt;0,LN(資本ストック!F562),0)</f>
        <v>9.4691584889408009</v>
      </c>
      <c r="G562" s="4">
        <f>IF(資本ストック!G562&gt;0,LN(資本ストック!G562),0)</f>
        <v>9.1422984071426487</v>
      </c>
      <c r="H562" s="4">
        <f>IF(資本ストック!H562&gt;0,LN(資本ストック!H562),0)</f>
        <v>9.9798898676225747</v>
      </c>
      <c r="I562" s="4">
        <f>IF(資本ストック!I562&gt;0,LN(資本ストック!I562),0)</f>
        <v>10.163237334541176</v>
      </c>
      <c r="K562" s="6">
        <f t="shared" ref="K562" si="2698">E562-E$1091</f>
        <v>-0.2175214308738731</v>
      </c>
      <c r="L562" s="6">
        <f t="shared" ref="L562" si="2699">F562-F$1091</f>
        <v>-0.53220456506359781</v>
      </c>
      <c r="M562" s="6">
        <f t="shared" ref="M562" si="2700">G562-G$1091</f>
        <v>-0.83024175565979874</v>
      </c>
      <c r="N562" s="6">
        <f t="shared" ref="N562" si="2701">H562-H$1091</f>
        <v>-0.507938647898456</v>
      </c>
      <c r="O562" s="6">
        <f t="shared" ref="O562" si="2702">I562-I$1091</f>
        <v>-0.36580925452897972</v>
      </c>
      <c r="Q562" s="6">
        <f>K562-logHir!K562</f>
        <v>1.1686696214758303</v>
      </c>
      <c r="R562" s="6">
        <f>L562-logHir!L562</f>
        <v>0.74468900631708657</v>
      </c>
      <c r="S562" s="6">
        <f>M562-logHir!M562</f>
        <v>-0.18624726559868598</v>
      </c>
      <c r="T562" s="6">
        <f>N562-logHir!N562</f>
        <v>-0.15099953122096466</v>
      </c>
      <c r="U562" s="6">
        <f>O562-logHir!O562</f>
        <v>-0.37876954081918157</v>
      </c>
    </row>
    <row r="563" spans="1:21" x14ac:dyDescent="0.15">
      <c r="A563" s="1">
        <v>25</v>
      </c>
      <c r="B563" s="1" t="s">
        <v>123</v>
      </c>
      <c r="C563" s="1">
        <v>8</v>
      </c>
      <c r="D563" s="1" t="s">
        <v>159</v>
      </c>
      <c r="E563" s="4">
        <f>IF(資本ストック!E563&gt;0,LN(資本ストック!E563),0)</f>
        <v>11.735916735911895</v>
      </c>
      <c r="F563" s="4">
        <f>IF(資本ストック!F563&gt;0,LN(資本ストック!F563),0)</f>
        <v>12.008358954760597</v>
      </c>
      <c r="G563" s="4">
        <f>IF(資本ストック!G563&gt;0,LN(資本ストック!G563),0)</f>
        <v>12.611897481200693</v>
      </c>
      <c r="H563" s="4">
        <f>IF(資本ストック!H563&gt;0,LN(資本ストック!H563),0)</f>
        <v>12.711186640770036</v>
      </c>
      <c r="I563" s="4">
        <f>IF(資本ストック!I563&gt;0,LN(資本ストック!I563),0)</f>
        <v>12.953090622403634</v>
      </c>
      <c r="K563" s="6">
        <f t="shared" ref="K563" si="2703">E563-E$1092</f>
        <v>0.95243276183586545</v>
      </c>
      <c r="L563" s="6">
        <f t="shared" ref="L563" si="2704">F563-F$1092</f>
        <v>0.97320543066998511</v>
      </c>
      <c r="M563" s="6">
        <f t="shared" ref="M563" si="2705">G563-G$1092</f>
        <v>1.3104499249607358</v>
      </c>
      <c r="N563" s="6">
        <f t="shared" ref="N563" si="2706">H563-H$1092</f>
        <v>1.3536380840699511</v>
      </c>
      <c r="O563" s="6">
        <f t="shared" ref="O563" si="2707">I563-I$1092</f>
        <v>1.6484087864621912</v>
      </c>
      <c r="Q563" s="6">
        <f>K563-logHir!K563</f>
        <v>0.70368955603366068</v>
      </c>
      <c r="R563" s="6">
        <f>L563-logHir!L563</f>
        <v>0.57862828424837076</v>
      </c>
      <c r="S563" s="6">
        <f>M563-logHir!M563</f>
        <v>0.68152957137917447</v>
      </c>
      <c r="T563" s="6">
        <f>N563-logHir!N563</f>
        <v>0.67387140456912142</v>
      </c>
      <c r="U563" s="6">
        <f>O563-logHir!O563</f>
        <v>0.65383567183660851</v>
      </c>
    </row>
    <row r="564" spans="1:21" x14ac:dyDescent="0.15">
      <c r="A564" s="1">
        <v>25</v>
      </c>
      <c r="B564" s="1" t="s">
        <v>123</v>
      </c>
      <c r="C564" s="1">
        <v>9</v>
      </c>
      <c r="D564" s="1" t="s">
        <v>160</v>
      </c>
      <c r="E564" s="4">
        <f>IF(資本ストック!E564&gt;0,LN(資本ストック!E564),0)</f>
        <v>10.129338107982797</v>
      </c>
      <c r="F564" s="4">
        <f>IF(資本ストック!F564&gt;0,LN(資本ストック!F564),0)</f>
        <v>10.772721458634607</v>
      </c>
      <c r="G564" s="4">
        <f>IF(資本ストック!G564&gt;0,LN(資本ストック!G564),0)</f>
        <v>11.765121965876967</v>
      </c>
      <c r="H564" s="4">
        <f>IF(資本ストック!H564&gt;0,LN(資本ストック!H564),0)</f>
        <v>11.937150341144047</v>
      </c>
      <c r="I564" s="4">
        <f>IF(資本ストック!I564&gt;0,LN(資本ストック!I564),0)</f>
        <v>12.066558239679296</v>
      </c>
      <c r="K564" s="6">
        <f t="shared" ref="K564" si="2708">E564-E$1093</f>
        <v>-1.1274700517249396</v>
      </c>
      <c r="L564" s="6">
        <f t="shared" ref="L564" si="2709">F564-F$1093</f>
        <v>-1.069949927341149</v>
      </c>
      <c r="M564" s="6">
        <f t="shared" ref="M564" si="2710">G564-G$1093</f>
        <v>-0.38806288637650965</v>
      </c>
      <c r="N564" s="6">
        <f t="shared" ref="N564" si="2711">H564-H$1093</f>
        <v>-0.30325480926017967</v>
      </c>
      <c r="O564" s="6">
        <f t="shared" ref="O564" si="2712">I564-I$1093</f>
        <v>-0.26437790582946441</v>
      </c>
      <c r="Q564" s="6">
        <f>K564-logHir!K564</f>
        <v>-0.43040388687093944</v>
      </c>
      <c r="R564" s="6">
        <f>L564-logHir!L564</f>
        <v>-0.50802180016831855</v>
      </c>
      <c r="S564" s="6">
        <f>M564-logHir!M564</f>
        <v>-8.3633491556939887E-2</v>
      </c>
      <c r="T564" s="6">
        <f>N564-logHir!N564</f>
        <v>-0.18778162213759941</v>
      </c>
      <c r="U564" s="6">
        <f>O564-logHir!O564</f>
        <v>-0.39114456487869731</v>
      </c>
    </row>
    <row r="565" spans="1:21" x14ac:dyDescent="0.15">
      <c r="A565" s="1">
        <v>25</v>
      </c>
      <c r="B565" s="1" t="s">
        <v>123</v>
      </c>
      <c r="C565" s="1">
        <v>10</v>
      </c>
      <c r="D565" s="1" t="s">
        <v>161</v>
      </c>
      <c r="E565" s="4">
        <f>IF(資本ストック!E565&gt;0,LN(資本ストック!E565),0)</f>
        <v>10.439144832992152</v>
      </c>
      <c r="F565" s="4">
        <f>IF(資本ストック!F565&gt;0,LN(資本ストック!F565),0)</f>
        <v>11.067705223488733</v>
      </c>
      <c r="G565" s="4">
        <f>IF(資本ストック!G565&gt;0,LN(資本ストック!G565),0)</f>
        <v>11.700440218379772</v>
      </c>
      <c r="H565" s="4">
        <f>IF(資本ストック!H565&gt;0,LN(資本ストック!H565),0)</f>
        <v>12.000805084535891</v>
      </c>
      <c r="I565" s="4">
        <f>IF(資本ストック!I565&gt;0,LN(資本ストック!I565),0)</f>
        <v>12.071270316904567</v>
      </c>
      <c r="K565" s="6">
        <f t="shared" ref="K565" si="2713">E565-E$1094</f>
        <v>0.19782485504521929</v>
      </c>
      <c r="L565" s="6">
        <f t="shared" ref="L565" si="2714">F565-F$1094</f>
        <v>0.45637340150442895</v>
      </c>
      <c r="M565" s="6">
        <f t="shared" ref="M565" si="2715">G565-G$1094</f>
        <v>0.63546657545482077</v>
      </c>
      <c r="N565" s="6">
        <f t="shared" ref="N565" si="2716">H565-H$1094</f>
        <v>0.6681365950417284</v>
      </c>
      <c r="O565" s="6">
        <f t="shared" ref="O565" si="2717">I565-I$1094</f>
        <v>0.73515997896402752</v>
      </c>
      <c r="Q565" s="6">
        <f>K565-logHir!K565</f>
        <v>0.61156500521855861</v>
      </c>
      <c r="R565" s="6">
        <f>L565-logHir!L565</f>
        <v>0.6646974048687504</v>
      </c>
      <c r="S565" s="6">
        <f>M565-logHir!M565</f>
        <v>0.65634209779851993</v>
      </c>
      <c r="T565" s="6">
        <f>N565-logHir!N565</f>
        <v>0.5997034326402666</v>
      </c>
      <c r="U565" s="6">
        <f>O565-logHir!O565</f>
        <v>0.49540405271184795</v>
      </c>
    </row>
    <row r="566" spans="1:21" x14ac:dyDescent="0.15">
      <c r="A566" s="1">
        <v>25</v>
      </c>
      <c r="B566" s="1" t="s">
        <v>123</v>
      </c>
      <c r="C566" s="1">
        <v>11</v>
      </c>
      <c r="D566" s="1" t="s">
        <v>162</v>
      </c>
      <c r="E566" s="4">
        <f>IF(資本ストック!E566&gt;0,LN(資本ストック!E566),0)</f>
        <v>11.383599117982902</v>
      </c>
      <c r="F566" s="4">
        <f>IF(資本ストック!F566&gt;0,LN(資本ストック!F566),0)</f>
        <v>12.011495357063982</v>
      </c>
      <c r="G566" s="4">
        <f>IF(資本ストック!G566&gt;0,LN(資本ストック!G566),0)</f>
        <v>12.801241489167149</v>
      </c>
      <c r="H566" s="4">
        <f>IF(資本ストック!H566&gt;0,LN(資本ストック!H566),0)</f>
        <v>13.166933346887998</v>
      </c>
      <c r="I566" s="4">
        <f>IF(資本ストック!I566&gt;0,LN(資本ストック!I566),0)</f>
        <v>13.48024894790557</v>
      </c>
      <c r="K566" s="6">
        <f t="shared" ref="K566" si="2718">E566-E$1095</f>
        <v>0.56739850700453687</v>
      </c>
      <c r="L566" s="6">
        <f t="shared" ref="L566" si="2719">F566-F$1095</f>
        <v>0.79373705916043846</v>
      </c>
      <c r="M566" s="6">
        <f t="shared" ref="M566" si="2720">G566-G$1095</f>
        <v>0.87461215917819857</v>
      </c>
      <c r="N566" s="6">
        <f t="shared" ref="N566" si="2721">H566-H$1095</f>
        <v>0.82301826209882023</v>
      </c>
      <c r="O566" s="6">
        <f t="shared" ref="O566" si="2722">I566-I$1095</f>
        <v>0.97350075020790428</v>
      </c>
      <c r="Q566" s="6">
        <f>K566-logHir!K566</f>
        <v>0.27321173135580068</v>
      </c>
      <c r="R566" s="6">
        <f>L566-logHir!L566</f>
        <v>0.34552412627549955</v>
      </c>
      <c r="S566" s="6">
        <f>M566-logHir!M566</f>
        <v>0.45657274295279038</v>
      </c>
      <c r="T566" s="6">
        <f>N566-logHir!N566</f>
        <v>0.24473300882749704</v>
      </c>
      <c r="U566" s="6">
        <f>O566-logHir!O566</f>
        <v>0.32197572395685548</v>
      </c>
    </row>
    <row r="567" spans="1:21" x14ac:dyDescent="0.15">
      <c r="A567" s="1">
        <v>25</v>
      </c>
      <c r="B567" s="1" t="s">
        <v>123</v>
      </c>
      <c r="C567" s="1">
        <v>12</v>
      </c>
      <c r="D567" s="1" t="s">
        <v>163</v>
      </c>
      <c r="E567" s="4">
        <f>IF(資本ストック!E567&gt;0,LN(資本ストック!E567),0)</f>
        <v>11.161164835680285</v>
      </c>
      <c r="F567" s="4">
        <f>IF(資本ストック!F567&gt;0,LN(資本ストック!F567),0)</f>
        <v>12.269913342623584</v>
      </c>
      <c r="G567" s="4">
        <f>IF(資本ストック!G567&gt;0,LN(資本ストック!G567),0)</f>
        <v>13.449458443940456</v>
      </c>
      <c r="H567" s="4">
        <f>IF(資本ストック!H567&gt;0,LN(資本ストック!H567),0)</f>
        <v>13.864016008339977</v>
      </c>
      <c r="I567" s="4">
        <f>IF(資本ストック!I567&gt;0,LN(資本ストック!I567),0)</f>
        <v>13.97806538234836</v>
      </c>
      <c r="K567" s="6">
        <f t="shared" ref="K567" si="2723">E567-E$1096</f>
        <v>1.0299181972632727</v>
      </c>
      <c r="L567" s="6">
        <f t="shared" ref="L567" si="2724">F567-F$1096</f>
        <v>1.2486749894350915</v>
      </c>
      <c r="M567" s="6">
        <f t="shared" ref="M567" si="2725">G567-G$1096</f>
        <v>0.96450283045808938</v>
      </c>
      <c r="N567" s="6">
        <f t="shared" ref="N567" si="2726">H567-H$1096</f>
        <v>0.7166349547505142</v>
      </c>
      <c r="O567" s="6">
        <f t="shared" ref="O567" si="2727">I567-I$1096</f>
        <v>0.6108832768537571</v>
      </c>
      <c r="Q567" s="6">
        <f>K567-logHir!K567</f>
        <v>0.6878381448546893</v>
      </c>
      <c r="R567" s="6">
        <f>L567-logHir!L567</f>
        <v>0.84023981617748156</v>
      </c>
      <c r="S567" s="6">
        <f>M567-logHir!M567</f>
        <v>0.62478625348729544</v>
      </c>
      <c r="T567" s="6">
        <f>N567-logHir!N567</f>
        <v>0.2687299197657822</v>
      </c>
      <c r="U567" s="6">
        <f>O567-logHir!O567</f>
        <v>-1.0882377199081361E-2</v>
      </c>
    </row>
    <row r="568" spans="1:21" x14ac:dyDescent="0.15">
      <c r="A568" s="1">
        <v>25</v>
      </c>
      <c r="B568" s="1" t="s">
        <v>123</v>
      </c>
      <c r="C568" s="1">
        <v>13</v>
      </c>
      <c r="D568" s="1" t="s">
        <v>164</v>
      </c>
      <c r="E568" s="4">
        <f>IF(資本ストック!E568&gt;0,LN(資本ストック!E568),0)</f>
        <v>9.4427449317086936</v>
      </c>
      <c r="F568" s="4">
        <f>IF(資本ストック!F568&gt;0,LN(資本ストック!F568),0)</f>
        <v>11.473682191200497</v>
      </c>
      <c r="G568" s="4">
        <f>IF(資本ストック!G568&gt;0,LN(資本ストック!G568),0)</f>
        <v>12.674458663837143</v>
      </c>
      <c r="H568" s="4">
        <f>IF(資本ストック!H568&gt;0,LN(資本ストック!H568),0)</f>
        <v>13.077449983128073</v>
      </c>
      <c r="I568" s="4">
        <f>IF(資本ストック!I568&gt;0,LN(資本ストック!I568),0)</f>
        <v>13.218758144608625</v>
      </c>
      <c r="K568" s="6">
        <f t="shared" ref="K568" si="2728">E568-E$1097</f>
        <v>-0.18799077560277233</v>
      </c>
      <c r="L568" s="6">
        <f t="shared" ref="L568" si="2729">F568-F$1097</f>
        <v>0.4311846000612114</v>
      </c>
      <c r="M568" s="6">
        <f t="shared" ref="M568" si="2730">G568-G$1097</f>
        <v>1.0415897266679472</v>
      </c>
      <c r="N568" s="6">
        <f t="shared" ref="N568" si="2731">H568-H$1097</f>
        <v>1.0947493157556494</v>
      </c>
      <c r="O568" s="6">
        <f t="shared" ref="O568" si="2732">I568-I$1097</f>
        <v>1.0531661592338857</v>
      </c>
      <c r="Q568" s="6">
        <f>K568-logHir!K568</f>
        <v>0.5885099120916486</v>
      </c>
      <c r="R568" s="6">
        <f>L568-logHir!L568</f>
        <v>0.77848910157837992</v>
      </c>
      <c r="S568" s="6">
        <f>M568-logHir!M568</f>
        <v>0.92723082072332907</v>
      </c>
      <c r="T568" s="6">
        <f>N568-logHir!N568</f>
        <v>0.85896826287151384</v>
      </c>
      <c r="U568" s="6">
        <f>O568-logHir!O568</f>
        <v>0.61917460648894362</v>
      </c>
    </row>
    <row r="569" spans="1:21" x14ac:dyDescent="0.15">
      <c r="A569" s="1">
        <v>25</v>
      </c>
      <c r="B569" s="1" t="s">
        <v>123</v>
      </c>
      <c r="C569" s="1">
        <v>14</v>
      </c>
      <c r="D569" s="1" t="s">
        <v>165</v>
      </c>
      <c r="E569" s="4">
        <f>IF(資本ストック!E569&gt;0,LN(資本ストック!E569),0)</f>
        <v>8.121618025363297</v>
      </c>
      <c r="F569" s="4">
        <f>IF(資本ストック!F569&gt;0,LN(資本ストック!F569),0)</f>
        <v>9.0290237115696943</v>
      </c>
      <c r="G569" s="4">
        <f>IF(資本ストック!G569&gt;0,LN(資本ストック!G569),0)</f>
        <v>9.8604261839209375</v>
      </c>
      <c r="H569" s="4">
        <f>IF(資本ストック!H569&gt;0,LN(資本ストック!H569),0)</f>
        <v>10.766794440461959</v>
      </c>
      <c r="I569" s="4">
        <f>IF(資本ストック!I569&gt;0,LN(資本ストック!I569),0)</f>
        <v>11.017312351191624</v>
      </c>
      <c r="K569" s="6">
        <f t="shared" ref="K569" si="2733">E569-E$1098</f>
        <v>1.7873732360407724</v>
      </c>
      <c r="L569" s="6">
        <f t="shared" ref="L569" si="2734">F569-F$1098</f>
        <v>0.65205314766530797</v>
      </c>
      <c r="M569" s="6">
        <f t="shared" ref="M569" si="2735">G569-G$1098</f>
        <v>0.46400443945689673</v>
      </c>
      <c r="N569" s="6">
        <f t="shared" ref="N569" si="2736">H569-H$1098</f>
        <v>0.85960494262063669</v>
      </c>
      <c r="O569" s="6">
        <f t="shared" ref="O569" si="2737">I569-I$1098</f>
        <v>0.87758270493765345</v>
      </c>
      <c r="Q569" s="6">
        <f>K569-logHir!K569</f>
        <v>1.5610265177815741</v>
      </c>
      <c r="R569" s="6">
        <f>L569-logHir!L569</f>
        <v>0.55951603949785955</v>
      </c>
      <c r="S569" s="6">
        <f>M569-logHir!M569</f>
        <v>6.3274107937409951E-2</v>
      </c>
      <c r="T569" s="6">
        <f>N569-logHir!N569</f>
        <v>0.43932839565938764</v>
      </c>
      <c r="U569" s="6">
        <f>O569-logHir!O569</f>
        <v>0.35167807969271259</v>
      </c>
    </row>
    <row r="570" spans="1:21" x14ac:dyDescent="0.15">
      <c r="A570" s="1">
        <v>25</v>
      </c>
      <c r="B570" s="1" t="s">
        <v>123</v>
      </c>
      <c r="C570" s="1">
        <v>15</v>
      </c>
      <c r="D570" s="1" t="s">
        <v>166</v>
      </c>
      <c r="E570" s="4">
        <f>IF(資本ストック!E570&gt;0,LN(資本ストック!E570),0)</f>
        <v>11.906696912197065</v>
      </c>
      <c r="F570" s="4">
        <f>IF(資本ストック!F570&gt;0,LN(資本ストック!F570),0)</f>
        <v>12.43127601270932</v>
      </c>
      <c r="G570" s="4">
        <f>IF(資本ストック!G570&gt;0,LN(資本ストック!G570),0)</f>
        <v>13.293368181337508</v>
      </c>
      <c r="H570" s="4">
        <f>IF(資本ストック!H570&gt;0,LN(資本ストック!H570),0)</f>
        <v>13.645818769174872</v>
      </c>
      <c r="I570" s="4">
        <f>IF(資本ストック!I570&gt;0,LN(資本ストック!I570),0)</f>
        <v>13.95326849780913</v>
      </c>
      <c r="K570" s="6">
        <f t="shared" ref="K570" si="2738">E570-E$1099</f>
        <v>0.85423259831401843</v>
      </c>
      <c r="L570" s="6">
        <f t="shared" ref="L570" si="2739">F570-F$1099</f>
        <v>0.73735499874334565</v>
      </c>
      <c r="M570" s="6">
        <f t="shared" ref="M570" si="2740">G570-G$1099</f>
        <v>0.99513015719297293</v>
      </c>
      <c r="N570" s="6">
        <f t="shared" ref="N570" si="2741">H570-H$1099</f>
        <v>1.0426408594578582</v>
      </c>
      <c r="O570" s="6">
        <f t="shared" ref="O570" si="2742">I570-I$1099</f>
        <v>1.2747695363923643</v>
      </c>
      <c r="Q570" s="6">
        <f>K570-logHir!K570</f>
        <v>1.5176536511776018</v>
      </c>
      <c r="R570" s="6">
        <f>L570-logHir!L570</f>
        <v>1.012985597305514</v>
      </c>
      <c r="S570" s="6">
        <f>M570-logHir!M570</f>
        <v>1.1276993102174124</v>
      </c>
      <c r="T570" s="6">
        <f>N570-logHir!N570</f>
        <v>0.97098008865542162</v>
      </c>
      <c r="U570" s="6">
        <f>O570-logHir!O570</f>
        <v>1.0107590785895297</v>
      </c>
    </row>
    <row r="571" spans="1:21" x14ac:dyDescent="0.15">
      <c r="A571" s="1">
        <v>25</v>
      </c>
      <c r="B571" s="1" t="s">
        <v>73</v>
      </c>
      <c r="C571" s="1">
        <v>16</v>
      </c>
      <c r="D571" s="1" t="s">
        <v>149</v>
      </c>
      <c r="E571" s="4">
        <f>IF(資本ストック!E571&gt;0,LN(資本ストック!E571),0)</f>
        <v>11.687820191149173</v>
      </c>
      <c r="F571" s="4">
        <f>IF(資本ストック!F571&gt;0,LN(資本ストック!F571),0)</f>
        <v>11.745026401998743</v>
      </c>
      <c r="G571" s="4">
        <f>IF(資本ストック!G571&gt;0,LN(資本ストック!G571),0)</f>
        <v>12.068377477888179</v>
      </c>
      <c r="H571" s="4">
        <f>IF(資本ストック!H571&gt;0,LN(資本ストック!H571),0)</f>
        <v>12.511529914723114</v>
      </c>
      <c r="I571" s="4">
        <f>IF(資本ストック!I571&gt;0,LN(資本ストック!I571),0)</f>
        <v>12.839993982314377</v>
      </c>
      <c r="K571" s="6">
        <f t="shared" ref="K571" si="2743">E571-E$1100</f>
        <v>-0.17069194067128457</v>
      </c>
      <c r="L571" s="6">
        <f t="shared" ref="L571" si="2744">F571-F$1100</f>
        <v>-0.50548882458702593</v>
      </c>
      <c r="M571" s="6">
        <f t="shared" ref="M571" si="2745">G571-G$1100</f>
        <v>-0.55243919334125913</v>
      </c>
      <c r="N571" s="6">
        <f t="shared" ref="N571" si="2746">H571-H$1100</f>
        <v>-0.50320371356096416</v>
      </c>
      <c r="O571" s="6">
        <f t="shared" ref="O571" si="2747">I571-I$1100</f>
        <v>-7.7525414886860489E-2</v>
      </c>
      <c r="Q571" s="6">
        <f>K571-logHir!K571</f>
        <v>0.68123384267606646</v>
      </c>
      <c r="R571" s="6">
        <f>L571-logHir!L571</f>
        <v>0.28235032366316126</v>
      </c>
      <c r="S571" s="6">
        <f>M571-logHir!M571</f>
        <v>0.17574743097953416</v>
      </c>
      <c r="T571" s="6">
        <f>N571-logHir!N571</f>
        <v>8.6402320691945533E-2</v>
      </c>
      <c r="U571" s="6">
        <f>O571-logHir!O571</f>
        <v>0.51193835242945163</v>
      </c>
    </row>
    <row r="572" spans="1:21" x14ac:dyDescent="0.15">
      <c r="A572" s="1">
        <v>25</v>
      </c>
      <c r="B572" s="1" t="s">
        <v>73</v>
      </c>
      <c r="C572" s="1">
        <v>17</v>
      </c>
      <c r="D572" s="1" t="s">
        <v>150</v>
      </c>
      <c r="E572" s="4">
        <f>IF(資本ストック!E572&gt;0,LN(資本ストック!E572),0)</f>
        <v>11.699654423654112</v>
      </c>
      <c r="F572" s="4">
        <f>IF(資本ストック!F572&gt;0,LN(資本ストック!F572),0)</f>
        <v>12.931997745602303</v>
      </c>
      <c r="G572" s="4">
        <f>IF(資本ストック!G572&gt;0,LN(資本ストック!G572),0)</f>
        <v>13.326072239132058</v>
      </c>
      <c r="H572" s="4">
        <f>IF(資本ストック!H572&gt;0,LN(資本ストック!H572),0)</f>
        <v>13.890960033247167</v>
      </c>
      <c r="I572" s="4">
        <f>IF(資本ストック!I572&gt;0,LN(資本ストック!I572),0)</f>
        <v>13.867533652242324</v>
      </c>
      <c r="K572" s="6">
        <f t="shared" ref="K572" si="2748">E572-E$1101</f>
        <v>-0.90078168098260036</v>
      </c>
      <c r="L572" s="6">
        <f t="shared" ref="L572" si="2749">F572-F$1101</f>
        <v>-0.72140112743403861</v>
      </c>
      <c r="M572" s="6">
        <f t="shared" ref="M572" si="2750">G572-G$1101</f>
        <v>-0.6787675008751517</v>
      </c>
      <c r="N572" s="6">
        <f t="shared" ref="N572" si="2751">H572-H$1101</f>
        <v>-0.47357616405279046</v>
      </c>
      <c r="O572" s="6">
        <f t="shared" ref="O572" si="2752">I572-I$1101</f>
        <v>-0.47543153731856158</v>
      </c>
      <c r="Q572" s="6">
        <f>K572-logHir!K572</f>
        <v>-1.8947912895935559E-2</v>
      </c>
      <c r="R572" s="6">
        <f>L572-logHir!L572</f>
        <v>-9.700409615717831E-3</v>
      </c>
      <c r="S572" s="6">
        <f>M572-logHir!M572</f>
        <v>-3.5661958274667782E-2</v>
      </c>
      <c r="T572" s="6">
        <f>N572-logHir!N572</f>
        <v>4.2417387802304418E-2</v>
      </c>
      <c r="U572" s="6">
        <f>O572-logHir!O572</f>
        <v>0.14186937665838784</v>
      </c>
    </row>
    <row r="573" spans="1:21" x14ac:dyDescent="0.15">
      <c r="A573" s="1">
        <v>25</v>
      </c>
      <c r="B573" s="1" t="s">
        <v>73</v>
      </c>
      <c r="C573" s="1">
        <v>18</v>
      </c>
      <c r="D573" s="1" t="s">
        <v>151</v>
      </c>
      <c r="E573" s="4">
        <f>IF(資本ストック!E573&gt;0,LN(資本ストック!E573),0)</f>
        <v>10.893889175413827</v>
      </c>
      <c r="F573" s="4">
        <f>IF(資本ストック!F573&gt;0,LN(資本ストック!F573),0)</f>
        <v>12.507610496887354</v>
      </c>
      <c r="G573" s="4">
        <f>IF(資本ストック!G573&gt;0,LN(資本ストック!G573),0)</f>
        <v>12.962725333782684</v>
      </c>
      <c r="H573" s="4">
        <f>IF(資本ストック!H573&gt;0,LN(資本ストック!H573),0)</f>
        <v>12.863826310922756</v>
      </c>
      <c r="I573" s="4">
        <f>IF(資本ストック!I573&gt;0,LN(資本ストック!I573),0)</f>
        <v>12.799362685607257</v>
      </c>
      <c r="K573" s="6">
        <f t="shared" ref="K573" si="2753">E573-E$1102</f>
        <v>-1.0255952255464731</v>
      </c>
      <c r="L573" s="6">
        <f t="shared" ref="L573" si="2754">F573-F$1102</f>
        <v>-0.62787485474845184</v>
      </c>
      <c r="M573" s="6">
        <f t="shared" ref="M573" si="2755">G573-G$1102</f>
        <v>-0.4603642085028028</v>
      </c>
      <c r="N573" s="6">
        <f t="shared" ref="N573" si="2756">H573-H$1102</f>
        <v>-0.66326831998187608</v>
      </c>
      <c r="O573" s="6">
        <f t="shared" ref="O573" si="2757">I573-I$1102</f>
        <v>-0.60880075023865743</v>
      </c>
      <c r="Q573" s="6">
        <f>K573-logHir!K573</f>
        <v>-0.18470679837897386</v>
      </c>
      <c r="R573" s="6">
        <f>L573-logHir!L573</f>
        <v>0.19853443462709564</v>
      </c>
      <c r="S573" s="6">
        <f>M573-logHir!M573</f>
        <v>0.36607399054458689</v>
      </c>
      <c r="T573" s="6">
        <f>N573-logHir!N573</f>
        <v>5.6755379414692442E-3</v>
      </c>
      <c r="U573" s="6">
        <f>O573-logHir!O573</f>
        <v>-0.14262891002141309</v>
      </c>
    </row>
    <row r="574" spans="1:21" x14ac:dyDescent="0.15">
      <c r="A574" s="1">
        <v>25</v>
      </c>
      <c r="B574" s="1" t="s">
        <v>73</v>
      </c>
      <c r="C574" s="1">
        <v>19</v>
      </c>
      <c r="D574" s="1" t="s">
        <v>152</v>
      </c>
      <c r="E574" s="4">
        <f>IF(資本ストック!E574&gt;0,LN(資本ストック!E574),0)</f>
        <v>10.822058560254602</v>
      </c>
      <c r="F574" s="4">
        <f>IF(資本ストック!F574&gt;0,LN(資本ストック!F574),0)</f>
        <v>11.183686747465357</v>
      </c>
      <c r="G574" s="4">
        <f>IF(資本ストック!G574&gt;0,LN(資本ストック!G574),0)</f>
        <v>11.139005373965476</v>
      </c>
      <c r="H574" s="4">
        <f>IF(資本ストック!H574&gt;0,LN(資本ストック!H574),0)</f>
        <v>11.674685212518717</v>
      </c>
      <c r="I574" s="4">
        <f>IF(資本ストック!I574&gt;0,LN(資本ストック!I574),0)</f>
        <v>12.422680704116745</v>
      </c>
      <c r="K574" s="6">
        <f t="shared" ref="K574" si="2758">E574-E$1103</f>
        <v>-0.40252281771996046</v>
      </c>
      <c r="L574" s="6">
        <f t="shared" ref="L574" si="2759">F574-F$1103</f>
        <v>-0.40543583837323283</v>
      </c>
      <c r="M574" s="6">
        <f t="shared" ref="M574" si="2760">G574-G$1103</f>
        <v>-0.66272847787173994</v>
      </c>
      <c r="N574" s="6">
        <f t="shared" ref="N574" si="2761">H574-H$1103</f>
        <v>-0.54812452937133394</v>
      </c>
      <c r="O574" s="6">
        <f t="shared" ref="O574" si="2762">I574-I$1103</f>
        <v>-8.988637483466988E-2</v>
      </c>
      <c r="Q574" s="6">
        <f>K574-logHir!K574</f>
        <v>0.41506880141193925</v>
      </c>
      <c r="R574" s="6">
        <f>L574-logHir!L574</f>
        <v>0.37157562848845238</v>
      </c>
      <c r="S574" s="6">
        <f>M574-logHir!M574</f>
        <v>-1.4123003990979655E-2</v>
      </c>
      <c r="T574" s="6">
        <f>N574-logHir!N574</f>
        <v>9.0246843287349776E-2</v>
      </c>
      <c r="U574" s="6">
        <f>O574-logHir!O574</f>
        <v>0.35148969220919035</v>
      </c>
    </row>
    <row r="575" spans="1:21" x14ac:dyDescent="0.15">
      <c r="A575" s="1">
        <v>25</v>
      </c>
      <c r="B575" s="1" t="s">
        <v>73</v>
      </c>
      <c r="C575" s="1">
        <v>20</v>
      </c>
      <c r="D575" s="1" t="s">
        <v>153</v>
      </c>
      <c r="E575" s="4">
        <f>IF(資本ストック!E575&gt;0,LN(資本ストック!E575),0)</f>
        <v>10.294266254959247</v>
      </c>
      <c r="F575" s="4">
        <f>IF(資本ストック!F575&gt;0,LN(資本ストック!F575),0)</f>
        <v>12.526082335042696</v>
      </c>
      <c r="G575" s="4">
        <f>IF(資本ストック!G575&gt;0,LN(資本ストック!G575),0)</f>
        <v>13.480161210547655</v>
      </c>
      <c r="H575" s="4">
        <f>IF(資本ストック!H575&gt;0,LN(資本ストック!H575),0)</f>
        <v>14.160338569751353</v>
      </c>
      <c r="I575" s="4">
        <f>IF(資本ストック!I575&gt;0,LN(資本ストック!I575),0)</f>
        <v>14.310547573603616</v>
      </c>
      <c r="K575" s="6">
        <f t="shared" ref="K575" si="2763">E575-E$1104</f>
        <v>-0.63623351765945024</v>
      </c>
      <c r="L575" s="6">
        <f t="shared" ref="L575" si="2764">F575-F$1104</f>
        <v>-0.44218466980588467</v>
      </c>
      <c r="M575" s="6">
        <f t="shared" ref="M575" si="2765">G575-G$1104</f>
        <v>-0.34079225493475995</v>
      </c>
      <c r="N575" s="6">
        <f t="shared" ref="N575" si="2766">H575-H$1104</f>
        <v>-5.0763873336457266E-2</v>
      </c>
      <c r="O575" s="6">
        <f t="shared" ref="O575" si="2767">I575-I$1104</f>
        <v>0.10759493211377524</v>
      </c>
      <c r="Q575" s="6">
        <f>K575-logHir!K575</f>
        <v>0.42654326609598492</v>
      </c>
      <c r="R575" s="6">
        <f>L575-logHir!L575</f>
        <v>0.48410158533793002</v>
      </c>
      <c r="S575" s="6">
        <f>M575-logHir!M575</f>
        <v>0.28252049746560282</v>
      </c>
      <c r="T575" s="6">
        <f>N575-logHir!N575</f>
        <v>0.40280620691857649</v>
      </c>
      <c r="U575" s="6">
        <f>O575-logHir!O575</f>
        <v>0.59975632190389305</v>
      </c>
    </row>
    <row r="576" spans="1:21" x14ac:dyDescent="0.15">
      <c r="A576" s="1">
        <v>25</v>
      </c>
      <c r="B576" s="1" t="s">
        <v>73</v>
      </c>
      <c r="C576" s="1">
        <v>21</v>
      </c>
      <c r="D576" s="1" t="s">
        <v>154</v>
      </c>
      <c r="E576" s="4">
        <f>IF(資本ストック!E576&gt;0,LN(資本ストック!E576),0)</f>
        <v>11.447091304460644</v>
      </c>
      <c r="F576" s="4">
        <f>IF(資本ストック!F576&gt;0,LN(資本ストック!F576),0)</f>
        <v>13.043750635577387</v>
      </c>
      <c r="G576" s="4">
        <f>IF(資本ストック!G576&gt;0,LN(資本ストック!G576),0)</f>
        <v>13.729329906936572</v>
      </c>
      <c r="H576" s="4">
        <f>IF(資本ストック!H576&gt;0,LN(資本ストック!H576),0)</f>
        <v>14.162298581145848</v>
      </c>
      <c r="I576" s="4">
        <f>IF(資本ストック!I576&gt;0,LN(資本ストック!I576),0)</f>
        <v>14.281766686431034</v>
      </c>
      <c r="K576" s="6">
        <f t="shared" ref="K576" si="2768">E576-E$1105</f>
        <v>-1.1449041855590423</v>
      </c>
      <c r="L576" s="6">
        <f t="shared" ref="L576" si="2769">F576-F$1105</f>
        <v>-0.63400274958266323</v>
      </c>
      <c r="M576" s="6">
        <f t="shared" ref="M576" si="2770">G576-G$1105</f>
        <v>-0.40954683784000068</v>
      </c>
      <c r="N576" s="6">
        <f t="shared" ref="N576" si="2771">H576-H$1105</f>
        <v>-0.38822304310605915</v>
      </c>
      <c r="O576" s="6">
        <f t="shared" ref="O576" si="2772">I576-I$1105</f>
        <v>-0.32299986155599392</v>
      </c>
      <c r="Q576" s="6">
        <f>K576-logHir!K576</f>
        <v>-0.33032117846280684</v>
      </c>
      <c r="R576" s="6">
        <f>L576-logHir!L576</f>
        <v>0.1148277235743933</v>
      </c>
      <c r="S576" s="6">
        <f>M576-logHir!M576</f>
        <v>0.21864197890872816</v>
      </c>
      <c r="T576" s="6">
        <f>N576-logHir!N576</f>
        <v>8.306789090399036E-2</v>
      </c>
      <c r="U576" s="6">
        <f>O576-logHir!O576</f>
        <v>8.9595815912964838E-2</v>
      </c>
    </row>
    <row r="577" spans="1:21" x14ac:dyDescent="0.15">
      <c r="A577" s="1">
        <v>25</v>
      </c>
      <c r="B577" s="1" t="s">
        <v>24</v>
      </c>
      <c r="C577" s="1">
        <v>22</v>
      </c>
      <c r="D577" s="1" t="s">
        <v>146</v>
      </c>
      <c r="E577" s="4">
        <f>IF(資本ストック!E577&gt;0,LN(資本ストック!E577),0)</f>
        <v>12.327255604435651</v>
      </c>
      <c r="F577" s="4">
        <f>IF(資本ストック!F577&gt;0,LN(資本ストック!F577),0)</f>
        <v>13.121076102631378</v>
      </c>
      <c r="G577" s="4">
        <f>IF(資本ストック!G577&gt;0,LN(資本ストック!G577),0)</f>
        <v>14.199621822022095</v>
      </c>
      <c r="H577" s="4">
        <f>IF(資本ストック!H577&gt;0,LN(資本ストック!H577),0)</f>
        <v>14.621498526837428</v>
      </c>
      <c r="I577" s="4">
        <f>IF(資本ストック!I577&gt;0,LN(資本ストック!I577),0)</f>
        <v>14.612640629147386</v>
      </c>
      <c r="K577" s="6">
        <f t="shared" ref="K577" si="2773">E577-E$1106</f>
        <v>0.14116961974241171</v>
      </c>
      <c r="L577" s="6">
        <f t="shared" ref="L577" si="2774">F577-F$1106</f>
        <v>-0.36803579323940205</v>
      </c>
      <c r="M577" s="6">
        <f t="shared" ref="M577" si="2775">G577-G$1106</f>
        <v>-0.20081026909818789</v>
      </c>
      <c r="N577" s="6">
        <f t="shared" ref="N577" si="2776">H577-H$1106</f>
        <v>-0.23341368444005006</v>
      </c>
      <c r="O577" s="6">
        <f t="shared" ref="O577" si="2777">I577-I$1106</f>
        <v>-0.28869561421280565</v>
      </c>
      <c r="Q577" s="6">
        <f>K577-logHir!K577</f>
        <v>1.0230166736381054</v>
      </c>
      <c r="R577" s="6">
        <f>L577-logHir!L577</f>
        <v>0.34223942942298002</v>
      </c>
      <c r="S577" s="6">
        <f>M577-logHir!M577</f>
        <v>0.40686456782740521</v>
      </c>
      <c r="T577" s="6">
        <f>N577-logHir!N577</f>
        <v>0.30906798953502523</v>
      </c>
      <c r="U577" s="6">
        <f>O577-logHir!O577</f>
        <v>0.14619876653831732</v>
      </c>
    </row>
    <row r="578" spans="1:21" x14ac:dyDescent="0.15">
      <c r="A578" s="1">
        <v>25</v>
      </c>
      <c r="B578" s="1" t="s">
        <v>24</v>
      </c>
      <c r="C578" s="1">
        <v>23</v>
      </c>
      <c r="D578" s="1" t="s">
        <v>167</v>
      </c>
      <c r="E578" s="4">
        <f>IF(資本ストック!E578&gt;0,LN(資本ストック!E578),0)</f>
        <v>12.188237125107584</v>
      </c>
      <c r="F578" s="4">
        <f>IF(資本ストック!F578&gt;0,LN(資本ストック!F578),0)</f>
        <v>13.161435785583159</v>
      </c>
      <c r="G578" s="4">
        <f>IF(資本ストック!G578&gt;0,LN(資本ストック!G578),0)</f>
        <v>13.787335954983339</v>
      </c>
      <c r="H578" s="4">
        <f>IF(資本ストック!H578&gt;0,LN(資本ストック!H578),0)</f>
        <v>14.347490658692372</v>
      </c>
      <c r="I578" s="4">
        <f>IF(資本ストック!I578&gt;0,LN(資本ストック!I578),0)</f>
        <v>14.374217031099983</v>
      </c>
      <c r="K578" s="6">
        <f t="shared" ref="K578" si="2778">E578-E$1107</f>
        <v>-0.51160861802373248</v>
      </c>
      <c r="L578" s="6">
        <f t="shared" ref="L578" si="2779">F578-F$1107</f>
        <v>-0.33547390173146496</v>
      </c>
      <c r="M578" s="6">
        <f t="shared" ref="M578" si="2780">G578-G$1107</f>
        <v>-0.20635636137118674</v>
      </c>
      <c r="N578" s="6">
        <f t="shared" ref="N578" si="2781">H578-H$1107</f>
        <v>-0.24094044196187525</v>
      </c>
      <c r="O578" s="6">
        <f t="shared" ref="O578" si="2782">I578-I$1107</f>
        <v>-0.2520678712632467</v>
      </c>
      <c r="Q578" s="6">
        <f>K578-logHir!K578</f>
        <v>0.23438987632557584</v>
      </c>
      <c r="R578" s="6">
        <f>L578-logHir!L578</f>
        <v>0.27987202161782854</v>
      </c>
      <c r="S578" s="6">
        <f>M578-logHir!M578</f>
        <v>0.31351123365115008</v>
      </c>
      <c r="T578" s="6">
        <f>N578-logHir!N578</f>
        <v>0.2674389862160389</v>
      </c>
      <c r="U578" s="6">
        <f>O578-logHir!O578</f>
        <v>0.22771811435517542</v>
      </c>
    </row>
    <row r="579" spans="1:21" x14ac:dyDescent="0.15">
      <c r="A579" s="1">
        <v>26</v>
      </c>
      <c r="B579" s="1" t="s">
        <v>74</v>
      </c>
      <c r="C579" s="1">
        <v>1</v>
      </c>
      <c r="D579" s="1" t="s">
        <v>147</v>
      </c>
      <c r="E579" s="4">
        <f>IF(資本ストック!E579&gt;0,LN(資本ストック!E579),0)</f>
        <v>12.573408900251655</v>
      </c>
      <c r="F579" s="4">
        <f>IF(資本ストック!F579&gt;0,LN(資本ストック!F579),0)</f>
        <v>13.099450356290316</v>
      </c>
      <c r="G579" s="4">
        <f>IF(資本ストック!G579&gt;0,LN(資本ストック!G579),0)</f>
        <v>13.589300285958277</v>
      </c>
      <c r="H579" s="4">
        <f>IF(資本ストック!H579&gt;0,LN(資本ストック!H579),0)</f>
        <v>13.688444289127023</v>
      </c>
      <c r="I579" s="4">
        <f>IF(資本ストック!I579&gt;0,LN(資本ストック!I579),0)</f>
        <v>13.692034935490232</v>
      </c>
      <c r="K579" s="6">
        <f t="shared" ref="K579" si="2783">E579-E$1085</f>
        <v>-0.83973980816597482</v>
      </c>
      <c r="L579" s="6">
        <f t="shared" ref="L579" si="2784">F579-F$1085</f>
        <v>-0.53913536479627311</v>
      </c>
      <c r="M579" s="6">
        <f t="shared" ref="M579" si="2785">G579-G$1085</f>
        <v>-0.39754620517198624</v>
      </c>
      <c r="N579" s="6">
        <f t="shared" ref="N579" si="2786">H579-H$1085</f>
        <v>-0.4974667593523403</v>
      </c>
      <c r="O579" s="6">
        <f t="shared" ref="O579" si="2787">I579-I$1085</f>
        <v>-0.50916111603474867</v>
      </c>
      <c r="Q579" s="6">
        <f>K579-logHir!K579</f>
        <v>-0.26187995455067714</v>
      </c>
      <c r="R579" s="6">
        <f>L579-logHir!L579</f>
        <v>2.1508250789086247E-2</v>
      </c>
      <c r="S579" s="6">
        <f>M579-logHir!M579</f>
        <v>0.18086018879258603</v>
      </c>
      <c r="T579" s="6">
        <f>N579-logHir!N579</f>
        <v>1.2912651384473506E-2</v>
      </c>
      <c r="U579" s="6">
        <f>O579-logHir!O579</f>
        <v>2.0951125629999012E-2</v>
      </c>
    </row>
    <row r="580" spans="1:21" x14ac:dyDescent="0.15">
      <c r="A580" s="1">
        <v>26</v>
      </c>
      <c r="B580" s="1" t="s">
        <v>74</v>
      </c>
      <c r="C580" s="1">
        <v>2</v>
      </c>
      <c r="D580" s="1" t="s">
        <v>148</v>
      </c>
      <c r="E580" s="4">
        <f>IF(資本ストック!E580&gt;0,LN(資本ストック!E580),0)</f>
        <v>9.34532378871981</v>
      </c>
      <c r="F580" s="4">
        <f>IF(資本ストック!F580&gt;0,LN(資本ストック!F580),0)</f>
        <v>9.7124926071561752</v>
      </c>
      <c r="G580" s="4">
        <f>IF(資本ストック!G580&gt;0,LN(資本ストック!G580),0)</f>
        <v>9.848022615926677</v>
      </c>
      <c r="H580" s="4">
        <f>IF(資本ストック!H580&gt;0,LN(資本ストック!H580),0)</f>
        <v>9.8165244461790184</v>
      </c>
      <c r="I580" s="4">
        <f>IF(資本ストック!I580&gt;0,LN(資本ストック!I580),0)</f>
        <v>9.2985272196629953</v>
      </c>
      <c r="K580" s="6">
        <f t="shared" ref="K580" si="2788">E580-E$1086</f>
        <v>-0.5997914385159433</v>
      </c>
      <c r="L580" s="6">
        <f t="shared" ref="L580" si="2789">F580-F$1086</f>
        <v>-0.40208696886062611</v>
      </c>
      <c r="M580" s="6">
        <f t="shared" ref="M580" si="2790">G580-G$1086</f>
        <v>-0.35815175846929215</v>
      </c>
      <c r="N580" s="6">
        <f t="shared" ref="N580" si="2791">H580-H$1086</f>
        <v>-0.37521867315247093</v>
      </c>
      <c r="O580" s="6">
        <f t="shared" ref="O580" si="2792">I580-I$1086</f>
        <v>-0.75636293878597094</v>
      </c>
      <c r="Q580" s="6">
        <f>K580-logHir!K580</f>
        <v>0.20839257837002556</v>
      </c>
      <c r="R580" s="6">
        <f>L580-logHir!L580</f>
        <v>0.30442082876123333</v>
      </c>
      <c r="S580" s="6">
        <f>M580-logHir!M580</f>
        <v>0.31422758781448668</v>
      </c>
      <c r="T580" s="6">
        <f>N580-logHir!N580</f>
        <v>0.19438929069196398</v>
      </c>
      <c r="U580" s="6">
        <f>O580-logHir!O580</f>
        <v>-0.23480810573214583</v>
      </c>
    </row>
    <row r="581" spans="1:21" x14ac:dyDescent="0.15">
      <c r="A581" s="1">
        <v>26</v>
      </c>
      <c r="B581" s="1" t="s">
        <v>124</v>
      </c>
      <c r="C581" s="1">
        <v>3</v>
      </c>
      <c r="D581" s="1" t="s">
        <v>155</v>
      </c>
      <c r="E581" s="4">
        <f>IF(資本ストック!E581&gt;0,LN(資本ストック!E581),0)</f>
        <v>11.940294726113953</v>
      </c>
      <c r="F581" s="4">
        <f>IF(資本ストック!F581&gt;0,LN(資本ストック!F581),0)</f>
        <v>12.298362018449073</v>
      </c>
      <c r="G581" s="4">
        <f>IF(資本ストック!G581&gt;0,LN(資本ストック!G581),0)</f>
        <v>12.732586332221436</v>
      </c>
      <c r="H581" s="4">
        <f>IF(資本ストック!H581&gt;0,LN(資本ストック!H581),0)</f>
        <v>13.009916781184394</v>
      </c>
      <c r="I581" s="4">
        <f>IF(資本ストック!I581&gt;0,LN(資本ストック!I581),0)</f>
        <v>13.078331287029886</v>
      </c>
      <c r="K581" s="6">
        <f t="shared" ref="K581" si="2793">E581-E$1087</f>
        <v>0.93508380872065189</v>
      </c>
      <c r="L581" s="6">
        <f t="shared" ref="L581" si="2794">F581-F$1087</f>
        <v>0.69967775228514384</v>
      </c>
      <c r="M581" s="6">
        <f t="shared" ref="M581" si="2795">G581-G$1087</f>
        <v>0.59841120125536307</v>
      </c>
      <c r="N581" s="6">
        <f t="shared" ref="N581" si="2796">H581-H$1087</f>
        <v>0.51460129978887537</v>
      </c>
      <c r="O581" s="6">
        <f t="shared" ref="O581" si="2797">I581-I$1087</f>
        <v>0.55019315547008318</v>
      </c>
      <c r="Q581" s="6">
        <f>K581-logHir!K581</f>
        <v>0.74368974259511411</v>
      </c>
      <c r="R581" s="6">
        <f>L581-logHir!L581</f>
        <v>0.47593073020517984</v>
      </c>
      <c r="S581" s="6">
        <f>M581-logHir!M581</f>
        <v>0.37812199271117919</v>
      </c>
      <c r="T581" s="6">
        <f>N581-logHir!N581</f>
        <v>0.33125728165892632</v>
      </c>
      <c r="U581" s="6">
        <f>O581-logHir!O581</f>
        <v>0.36410630318892068</v>
      </c>
    </row>
    <row r="582" spans="1:21" x14ac:dyDescent="0.15">
      <c r="A582" s="1">
        <v>26</v>
      </c>
      <c r="B582" s="1" t="s">
        <v>124</v>
      </c>
      <c r="C582" s="1">
        <v>4</v>
      </c>
      <c r="D582" s="1" t="s">
        <v>156</v>
      </c>
      <c r="E582" s="4">
        <f>IF(資本ストック!E582&gt;0,LN(資本ストック!E582),0)</f>
        <v>12.625242322975534</v>
      </c>
      <c r="F582" s="4">
        <f>IF(資本ストック!F582&gt;0,LN(資本ストック!F582),0)</f>
        <v>12.79967760645305</v>
      </c>
      <c r="G582" s="4">
        <f>IF(資本ストック!G582&gt;0,LN(資本ストック!G582),0)</f>
        <v>12.82850715378188</v>
      </c>
      <c r="H582" s="4">
        <f>IF(資本ストック!H582&gt;0,LN(資本ストック!H582),0)</f>
        <v>12.776241765275895</v>
      </c>
      <c r="I582" s="4">
        <f>IF(資本ストック!I582&gt;0,LN(資本ストック!I582),0)</f>
        <v>12.425268270965622</v>
      </c>
      <c r="K582" s="6">
        <f t="shared" ref="K582" si="2798">E582-E$1088</f>
        <v>1.9177357445675494</v>
      </c>
      <c r="L582" s="6">
        <f t="shared" ref="L582" si="2799">F582-F$1088</f>
        <v>1.631300884607608</v>
      </c>
      <c r="M582" s="6">
        <f t="shared" ref="M582" si="2800">G582-G$1088</f>
        <v>1.3667669928205139</v>
      </c>
      <c r="N582" s="6">
        <f t="shared" ref="N582" si="2801">H582-H$1088</f>
        <v>1.2550796298606901</v>
      </c>
      <c r="O582" s="6">
        <f t="shared" ref="O582" si="2802">I582-I$1088</f>
        <v>1.0786868817476325</v>
      </c>
      <c r="Q582" s="6">
        <f>K582-logHir!K582</f>
        <v>0.22016324656609498</v>
      </c>
      <c r="R582" s="6">
        <f>L582-logHir!L582</f>
        <v>7.7892047510102813E-2</v>
      </c>
      <c r="S582" s="6">
        <f>M582-logHir!M582</f>
        <v>9.9147920177017568E-2</v>
      </c>
      <c r="T582" s="6">
        <f>N582-logHir!N582</f>
        <v>3.8239812413221941E-2</v>
      </c>
      <c r="U582" s="6">
        <f>O582-logHir!O582</f>
        <v>-0.3008205792772003</v>
      </c>
    </row>
    <row r="583" spans="1:21" x14ac:dyDescent="0.15">
      <c r="A583" s="1">
        <v>26</v>
      </c>
      <c r="B583" s="1" t="s">
        <v>124</v>
      </c>
      <c r="C583" s="1">
        <v>5</v>
      </c>
      <c r="D583" s="1" t="s">
        <v>157</v>
      </c>
      <c r="E583" s="4">
        <f>IF(資本ストック!E583&gt;0,LN(資本ストック!E583),0)</f>
        <v>9.7370942770161086</v>
      </c>
      <c r="F583" s="4">
        <f>IF(資本ストック!F583&gt;0,LN(資本ストック!F583),0)</f>
        <v>10.452019736671147</v>
      </c>
      <c r="G583" s="4">
        <f>IF(資本ストック!G583&gt;0,LN(資本ストック!G583),0)</f>
        <v>10.901562212824691</v>
      </c>
      <c r="H583" s="4">
        <f>IF(資本ストック!H583&gt;0,LN(資本ストック!H583),0)</f>
        <v>11.017678523901335</v>
      </c>
      <c r="I583" s="4">
        <f>IF(資本ストック!I583&gt;0,LN(資本ストック!I583),0)</f>
        <v>11.135702855818279</v>
      </c>
      <c r="K583" s="6">
        <f t="shared" ref="K583" si="2803">E583-E$1089</f>
        <v>-0.44133876986919418</v>
      </c>
      <c r="L583" s="6">
        <f t="shared" ref="L583" si="2804">F583-F$1089</f>
        <v>-0.11043599200175258</v>
      </c>
      <c r="M583" s="6">
        <f t="shared" ref="M583" si="2805">G583-G$1089</f>
        <v>-0.10390595221395493</v>
      </c>
      <c r="N583" s="6">
        <f t="shared" ref="N583" si="2806">H583-H$1089</f>
        <v>-0.29164445238361303</v>
      </c>
      <c r="O583" s="6">
        <f t="shared" ref="O583" si="2807">I583-I$1089</f>
        <v>-0.21501633249043195</v>
      </c>
      <c r="Q583" s="6">
        <f>K583-logHir!K583</f>
        <v>-1.2442536198803378</v>
      </c>
      <c r="R583" s="6">
        <f>L583-logHir!L583</f>
        <v>-0.62512668918483882</v>
      </c>
      <c r="S583" s="6">
        <f>M583-logHir!M583</f>
        <v>-0.55852305572326344</v>
      </c>
      <c r="T583" s="6">
        <f>N583-logHir!N583</f>
        <v>-0.69816029669704882</v>
      </c>
      <c r="U583" s="6">
        <f>O583-logHir!O583</f>
        <v>-0.6993292579081114</v>
      </c>
    </row>
    <row r="584" spans="1:21" x14ac:dyDescent="0.15">
      <c r="A584" s="1">
        <v>26</v>
      </c>
      <c r="B584" s="1" t="s">
        <v>124</v>
      </c>
      <c r="C584" s="1">
        <v>6</v>
      </c>
      <c r="D584" s="1" t="s">
        <v>49</v>
      </c>
      <c r="E584" s="4">
        <f>IF(資本ストック!E584&gt;0,LN(資本ストック!E584),0)</f>
        <v>11.76532134997003</v>
      </c>
      <c r="F584" s="4">
        <f>IF(資本ストック!F584&gt;0,LN(資本ストック!F584),0)</f>
        <v>11.710880567768568</v>
      </c>
      <c r="G584" s="4">
        <f>IF(資本ストック!G584&gt;0,LN(資本ストック!G584),0)</f>
        <v>11.910308031197848</v>
      </c>
      <c r="H584" s="4">
        <f>IF(資本ストック!H584&gt;0,LN(資本ストック!H584),0)</f>
        <v>12.161704254295008</v>
      </c>
      <c r="I584" s="4">
        <f>IF(資本ストック!I584&gt;0,LN(資本ストック!I584),0)</f>
        <v>12.342366389096162</v>
      </c>
      <c r="K584" s="6">
        <f t="shared" ref="K584" si="2808">E584-E$1090</f>
        <v>0.6861154422418565</v>
      </c>
      <c r="L584" s="6">
        <f t="shared" ref="L584" si="2809">F584-F$1090</f>
        <v>0.31613165004668176</v>
      </c>
      <c r="M584" s="6">
        <f t="shared" ref="M584" si="2810">G584-G$1090</f>
        <v>0.13486273490109646</v>
      </c>
      <c r="N584" s="6">
        <f t="shared" ref="N584" si="2811">H584-H$1090</f>
        <v>0.12852805435812087</v>
      </c>
      <c r="O584" s="6">
        <f t="shared" ref="O584" si="2812">I584-I$1090</f>
        <v>5.5231638581810572E-2</v>
      </c>
      <c r="Q584" s="6">
        <f>K584-logHir!K584</f>
        <v>-0.1465119057529165</v>
      </c>
      <c r="R584" s="6">
        <f>L584-logHir!L584</f>
        <v>-0.40832581755238095</v>
      </c>
      <c r="S584" s="6">
        <f>M584-logHir!M584</f>
        <v>-0.48336813883121188</v>
      </c>
      <c r="T584" s="6">
        <f>N584-logHir!N584</f>
        <v>-0.40431203987384023</v>
      </c>
      <c r="U584" s="6">
        <f>O584-logHir!O584</f>
        <v>-0.29358690715344338</v>
      </c>
    </row>
    <row r="585" spans="1:21" x14ac:dyDescent="0.15">
      <c r="A585" s="1">
        <v>26</v>
      </c>
      <c r="B585" s="1" t="s">
        <v>124</v>
      </c>
      <c r="C585" s="1">
        <v>7</v>
      </c>
      <c r="D585" s="1" t="s">
        <v>158</v>
      </c>
      <c r="E585" s="4">
        <f>IF(資本ストック!E585&gt;0,LN(資本ストック!E585),0)</f>
        <v>9.0665533759940971</v>
      </c>
      <c r="F585" s="4">
        <f>IF(資本ストック!F585&gt;0,LN(資本ストック!F585),0)</f>
        <v>8.8002220792822872</v>
      </c>
      <c r="G585" s="4">
        <f>IF(資本ストック!G585&gt;0,LN(資本ストック!G585),0)</f>
        <v>8.6140201147300974</v>
      </c>
      <c r="H585" s="4">
        <f>IF(資本ストック!H585&gt;0,LN(資本ストック!H585),0)</f>
        <v>9.029472520045255</v>
      </c>
      <c r="I585" s="4">
        <f>IF(資本ストック!I585&gt;0,LN(資本ストック!I585),0)</f>
        <v>8.9597584957620491</v>
      </c>
      <c r="K585" s="6">
        <f t="shared" ref="K585" si="2813">E585-E$1091</f>
        <v>-0.21208576037786209</v>
      </c>
      <c r="L585" s="6">
        <f t="shared" ref="L585" si="2814">F585-F$1091</f>
        <v>-1.2011409747221116</v>
      </c>
      <c r="M585" s="6">
        <f t="shared" ref="M585" si="2815">G585-G$1091</f>
        <v>-1.3585200480723501</v>
      </c>
      <c r="N585" s="6">
        <f t="shared" ref="N585" si="2816">H585-H$1091</f>
        <v>-1.4583559954757757</v>
      </c>
      <c r="O585" s="6">
        <f t="shared" ref="O585" si="2817">I585-I$1091</f>
        <v>-1.5692880933081064</v>
      </c>
      <c r="Q585" s="6">
        <f>K585-logHir!K585</f>
        <v>0.3404391216028948</v>
      </c>
      <c r="R585" s="6">
        <f>L585-logHir!L585</f>
        <v>-0.3357479333230069</v>
      </c>
      <c r="S585" s="6">
        <f>M585-logHir!M585</f>
        <v>-0.2061007267754924</v>
      </c>
      <c r="T585" s="6">
        <f>N585-logHir!N585</f>
        <v>-1.0065942388695719</v>
      </c>
      <c r="U585" s="6">
        <f>O585-logHir!O585</f>
        <v>-0.97377704501429463</v>
      </c>
    </row>
    <row r="586" spans="1:21" x14ac:dyDescent="0.15">
      <c r="A586" s="1">
        <v>26</v>
      </c>
      <c r="B586" s="1" t="s">
        <v>124</v>
      </c>
      <c r="C586" s="1">
        <v>8</v>
      </c>
      <c r="D586" s="1" t="s">
        <v>159</v>
      </c>
      <c r="E586" s="4">
        <f>IF(資本ストック!E586&gt;0,LN(資本ストック!E586),0)</f>
        <v>10.943118096355294</v>
      </c>
      <c r="F586" s="4">
        <f>IF(資本ストック!F586&gt;0,LN(資本ストック!F586),0)</f>
        <v>11.217321093486976</v>
      </c>
      <c r="G586" s="4">
        <f>IF(資本ストック!G586&gt;0,LN(資本ストック!G586),0)</f>
        <v>11.50163953382944</v>
      </c>
      <c r="H586" s="4">
        <f>IF(資本ストック!H586&gt;0,LN(資本ストック!H586),0)</f>
        <v>11.519153627935006</v>
      </c>
      <c r="I586" s="4">
        <f>IF(資本ストック!I586&gt;0,LN(資本ストック!I586),0)</f>
        <v>11.529452188799475</v>
      </c>
      <c r="K586" s="6">
        <f t="shared" ref="K586" si="2818">E586-E$1092</f>
        <v>0.15963412227926455</v>
      </c>
      <c r="L586" s="6">
        <f t="shared" ref="L586" si="2819">F586-F$1092</f>
        <v>0.18216756939636447</v>
      </c>
      <c r="M586" s="6">
        <f t="shared" ref="M586" si="2820">G586-G$1092</f>
        <v>0.20019197758948337</v>
      </c>
      <c r="N586" s="6">
        <f t="shared" ref="N586" si="2821">H586-H$1092</f>
        <v>0.16160507123492174</v>
      </c>
      <c r="O586" s="6">
        <f t="shared" ref="O586" si="2822">I586-I$1092</f>
        <v>0.22477035285803204</v>
      </c>
      <c r="Q586" s="6">
        <f>K586-logHir!K586</f>
        <v>-1.4554054269986239E-2</v>
      </c>
      <c r="R586" s="6">
        <f>L586-logHir!L586</f>
        <v>0.20066789749960279</v>
      </c>
      <c r="S586" s="6">
        <f>M586-logHir!M586</f>
        <v>0.17312782303659446</v>
      </c>
      <c r="T586" s="6">
        <f>N586-logHir!N586</f>
        <v>9.2195280703341709E-2</v>
      </c>
      <c r="U586" s="6">
        <f>O586-logHir!O586</f>
        <v>7.1393691468239595E-2</v>
      </c>
    </row>
    <row r="587" spans="1:21" x14ac:dyDescent="0.15">
      <c r="A587" s="1">
        <v>26</v>
      </c>
      <c r="B587" s="1" t="s">
        <v>124</v>
      </c>
      <c r="C587" s="1">
        <v>9</v>
      </c>
      <c r="D587" s="1" t="s">
        <v>160</v>
      </c>
      <c r="E587" s="4">
        <f>IF(資本ストック!E587&gt;0,LN(資本ストック!E587),0)</f>
        <v>10.896171529374753</v>
      </c>
      <c r="F587" s="4">
        <f>IF(資本ストック!F587&gt;0,LN(資本ストック!F587),0)</f>
        <v>11.421684179593285</v>
      </c>
      <c r="G587" s="4">
        <f>IF(資本ストック!G587&gt;0,LN(資本ストック!G587),0)</f>
        <v>11.628417013462466</v>
      </c>
      <c r="H587" s="4">
        <f>IF(資本ストック!H587&gt;0,LN(資本ストック!H587),0)</f>
        <v>11.616286151443193</v>
      </c>
      <c r="I587" s="4">
        <f>IF(資本ストック!I587&gt;0,LN(資本ストック!I587),0)</f>
        <v>11.538875778574045</v>
      </c>
      <c r="K587" s="6">
        <f t="shared" ref="K587" si="2823">E587-E$1093</f>
        <v>-0.36063663033298354</v>
      </c>
      <c r="L587" s="6">
        <f t="shared" ref="L587" si="2824">F587-F$1093</f>
        <v>-0.42098720638247045</v>
      </c>
      <c r="M587" s="6">
        <f t="shared" ref="M587" si="2825">G587-G$1093</f>
        <v>-0.52476783879101063</v>
      </c>
      <c r="N587" s="6">
        <f t="shared" ref="N587" si="2826">H587-H$1093</f>
        <v>-0.62411899896103407</v>
      </c>
      <c r="O587" s="6">
        <f t="shared" ref="O587" si="2827">I587-I$1093</f>
        <v>-0.79206036693471482</v>
      </c>
      <c r="Q587" s="6">
        <f>K587-logHir!K587</f>
        <v>-0.27860533373382346</v>
      </c>
      <c r="R587" s="6">
        <f>L587-logHir!L587</f>
        <v>-0.37372381447540093</v>
      </c>
      <c r="S587" s="6">
        <f>M587-logHir!M587</f>
        <v>-0.43586636620815966</v>
      </c>
      <c r="T587" s="6">
        <f>N587-logHir!N587</f>
        <v>-0.45319035983204792</v>
      </c>
      <c r="U587" s="6">
        <f>O587-logHir!O587</f>
        <v>-0.78550812523255154</v>
      </c>
    </row>
    <row r="588" spans="1:21" x14ac:dyDescent="0.15">
      <c r="A588" s="1">
        <v>26</v>
      </c>
      <c r="B588" s="1" t="s">
        <v>124</v>
      </c>
      <c r="C588" s="1">
        <v>10</v>
      </c>
      <c r="D588" s="1" t="s">
        <v>161</v>
      </c>
      <c r="E588" s="4">
        <f>IF(資本ストック!E588&gt;0,LN(資本ストック!E588),0)</f>
        <v>10.784955216603411</v>
      </c>
      <c r="F588" s="4">
        <f>IF(資本ストック!F588&gt;0,LN(資本ストック!F588),0)</f>
        <v>10.849740401385201</v>
      </c>
      <c r="G588" s="4">
        <f>IF(資本ストック!G588&gt;0,LN(資本ストック!G588),0)</f>
        <v>11.216517760380604</v>
      </c>
      <c r="H588" s="4">
        <f>IF(資本ストック!H588&gt;0,LN(資本ストック!H588),0)</f>
        <v>11.322195936072054</v>
      </c>
      <c r="I588" s="4">
        <f>IF(資本ストック!I588&gt;0,LN(資本ストック!I588),0)</f>
        <v>11.319701272462712</v>
      </c>
      <c r="K588" s="6">
        <f t="shared" ref="K588" si="2828">E588-E$1094</f>
        <v>0.54363523865647778</v>
      </c>
      <c r="L588" s="6">
        <f t="shared" ref="L588" si="2829">F588-F$1094</f>
        <v>0.23840857940089677</v>
      </c>
      <c r="M588" s="6">
        <f t="shared" ref="M588" si="2830">G588-G$1094</f>
        <v>0.15154411745565355</v>
      </c>
      <c r="N588" s="6">
        <f t="shared" ref="N588" si="2831">H588-H$1094</f>
        <v>-1.0472553422108177E-2</v>
      </c>
      <c r="O588" s="6">
        <f t="shared" ref="O588" si="2832">I588-I$1094</f>
        <v>-1.6409065477827056E-2</v>
      </c>
      <c r="Q588" s="6">
        <f>K588-logHir!K588</f>
        <v>0.10595676305274893</v>
      </c>
      <c r="R588" s="6">
        <f>L588-logHir!L588</f>
        <v>-1.3302750945117126E-2</v>
      </c>
      <c r="S588" s="6">
        <f>M588-logHir!M588</f>
        <v>-8.8267893200557168E-2</v>
      </c>
      <c r="T588" s="6">
        <f>N588-logHir!N588</f>
        <v>-0.14197814652398044</v>
      </c>
      <c r="U588" s="6">
        <f>O588-logHir!O588</f>
        <v>-0.2024101485807801</v>
      </c>
    </row>
    <row r="589" spans="1:21" x14ac:dyDescent="0.15">
      <c r="A589" s="1">
        <v>26</v>
      </c>
      <c r="B589" s="1" t="s">
        <v>124</v>
      </c>
      <c r="C589" s="1">
        <v>11</v>
      </c>
      <c r="D589" s="1" t="s">
        <v>162</v>
      </c>
      <c r="E589" s="4">
        <f>IF(資本ストック!E589&gt;0,LN(資本ストック!E589),0)</f>
        <v>11.296195726463932</v>
      </c>
      <c r="F589" s="4">
        <f>IF(資本ストック!F589&gt;0,LN(資本ストック!F589),0)</f>
        <v>11.576524687923843</v>
      </c>
      <c r="G589" s="4">
        <f>IF(資本ストック!G589&gt;0,LN(資本ストック!G589),0)</f>
        <v>12.270285993911024</v>
      </c>
      <c r="H589" s="4">
        <f>IF(資本ストック!H589&gt;0,LN(資本ストック!H589),0)</f>
        <v>12.52990570715234</v>
      </c>
      <c r="I589" s="4">
        <f>IF(資本ストック!I589&gt;0,LN(資本ストック!I589),0)</f>
        <v>12.637752891411298</v>
      </c>
      <c r="K589" s="6">
        <f t="shared" ref="K589" si="2833">E589-E$1095</f>
        <v>0.47999511548556661</v>
      </c>
      <c r="L589" s="6">
        <f t="shared" ref="L589" si="2834">F589-F$1095</f>
        <v>0.35876639002029975</v>
      </c>
      <c r="M589" s="6">
        <f t="shared" ref="M589" si="2835">G589-G$1095</f>
        <v>0.34365666392207395</v>
      </c>
      <c r="N589" s="6">
        <f t="shared" ref="N589" si="2836">H589-H$1095</f>
        <v>0.18599062236316222</v>
      </c>
      <c r="O589" s="6">
        <f t="shared" ref="O589" si="2837">I589-I$1095</f>
        <v>0.13100469371363133</v>
      </c>
      <c r="Q589" s="6">
        <f>K589-logHir!K589</f>
        <v>-7.4012633597424937E-2</v>
      </c>
      <c r="R589" s="6">
        <f>L589-logHir!L589</f>
        <v>-0.13947218821629725</v>
      </c>
      <c r="S589" s="6">
        <f>M589-logHir!M589</f>
        <v>-0.11362118430950474</v>
      </c>
      <c r="T589" s="6">
        <f>N589-logHir!N589</f>
        <v>-0.20582261224372012</v>
      </c>
      <c r="U589" s="6">
        <f>O589-logHir!O589</f>
        <v>-0.34894080579490172</v>
      </c>
    </row>
    <row r="590" spans="1:21" x14ac:dyDescent="0.15">
      <c r="A590" s="1">
        <v>26</v>
      </c>
      <c r="B590" s="1" t="s">
        <v>124</v>
      </c>
      <c r="C590" s="1">
        <v>12</v>
      </c>
      <c r="D590" s="1" t="s">
        <v>163</v>
      </c>
      <c r="E590" s="4">
        <f>IF(資本ストック!E590&gt;0,LN(資本ストック!E590),0)</f>
        <v>12.024677754803982</v>
      </c>
      <c r="F590" s="4">
        <f>IF(資本ストック!F590&gt;0,LN(資本ストック!F590),0)</f>
        <v>12.43588770786268</v>
      </c>
      <c r="G590" s="4">
        <f>IF(資本ストック!G590&gt;0,LN(資本ストック!G590),0)</f>
        <v>13.249541911051688</v>
      </c>
      <c r="H590" s="4">
        <f>IF(資本ストック!H590&gt;0,LN(資本ストック!H590),0)</f>
        <v>13.614253596830338</v>
      </c>
      <c r="I590" s="4">
        <f>IF(資本ストック!I590&gt;0,LN(資本ストック!I590),0)</f>
        <v>13.521634100157165</v>
      </c>
      <c r="K590" s="6">
        <f t="shared" ref="K590" si="2838">E590-E$1096</f>
        <v>1.893431116386969</v>
      </c>
      <c r="L590" s="6">
        <f t="shared" ref="L590" si="2839">F590-F$1096</f>
        <v>1.4146493546741876</v>
      </c>
      <c r="M590" s="6">
        <f t="shared" ref="M590" si="2840">G590-G$1096</f>
        <v>0.76458629756932162</v>
      </c>
      <c r="N590" s="6">
        <f t="shared" ref="N590" si="2841">H590-H$1096</f>
        <v>0.4668725432408749</v>
      </c>
      <c r="O590" s="6">
        <f t="shared" ref="O590" si="2842">I590-I$1096</f>
        <v>0.15445199466256199</v>
      </c>
      <c r="Q590" s="6">
        <f>K590-logHir!K590</f>
        <v>0.86149768182910691</v>
      </c>
      <c r="R590" s="6">
        <f>L590-logHir!L590</f>
        <v>0.7535245412521725</v>
      </c>
      <c r="S590" s="6">
        <f>M590-logHir!M590</f>
        <v>0.25536832797901354</v>
      </c>
      <c r="T590" s="6">
        <f>N590-logHir!N590</f>
        <v>5.9651670215227881E-2</v>
      </c>
      <c r="U590" s="6">
        <f>O590-logHir!O590</f>
        <v>-0.25673690198466836</v>
      </c>
    </row>
    <row r="591" spans="1:21" x14ac:dyDescent="0.15">
      <c r="A591" s="1">
        <v>26</v>
      </c>
      <c r="B591" s="1" t="s">
        <v>124</v>
      </c>
      <c r="C591" s="1">
        <v>13</v>
      </c>
      <c r="D591" s="1" t="s">
        <v>164</v>
      </c>
      <c r="E591" s="4">
        <f>IF(資本ストック!E591&gt;0,LN(資本ストック!E591),0)</f>
        <v>11.279029502231964</v>
      </c>
      <c r="F591" s="4">
        <f>IF(資本ストック!F591&gt;0,LN(資本ストック!F591),0)</f>
        <v>12.336271168599694</v>
      </c>
      <c r="G591" s="4">
        <f>IF(資本ストック!G591&gt;0,LN(資本ストック!G591),0)</f>
        <v>12.867417784418059</v>
      </c>
      <c r="H591" s="4">
        <f>IF(資本ストック!H591&gt;0,LN(資本ストック!H591),0)</f>
        <v>13.150364340427583</v>
      </c>
      <c r="I591" s="4">
        <f>IF(資本ストック!I591&gt;0,LN(資本ストック!I591),0)</f>
        <v>12.995853252798085</v>
      </c>
      <c r="K591" s="6">
        <f t="shared" ref="K591" si="2843">E591-E$1097</f>
        <v>1.6482937949204981</v>
      </c>
      <c r="L591" s="6">
        <f t="shared" ref="L591" si="2844">F591-F$1097</f>
        <v>1.2937735774604082</v>
      </c>
      <c r="M591" s="6">
        <f t="shared" ref="M591" si="2845">G591-G$1097</f>
        <v>1.2345488472488633</v>
      </c>
      <c r="N591" s="6">
        <f t="shared" ref="N591" si="2846">H591-H$1097</f>
        <v>1.1676636730551593</v>
      </c>
      <c r="O591" s="6">
        <f t="shared" ref="O591" si="2847">I591-I$1097</f>
        <v>0.83026126742334583</v>
      </c>
      <c r="Q591" s="6">
        <f>K591-logHir!K591</f>
        <v>0.7874826621362665</v>
      </c>
      <c r="R591" s="6">
        <f>L591-logHir!L591</f>
        <v>0.63198354850023186</v>
      </c>
      <c r="S591" s="6">
        <f>M591-logHir!M591</f>
        <v>0.73942535630119544</v>
      </c>
      <c r="T591" s="6">
        <f>N591-logHir!N591</f>
        <v>0.75344596592811364</v>
      </c>
      <c r="U591" s="6">
        <f>O591-logHir!O591</f>
        <v>0.66274161718131452</v>
      </c>
    </row>
    <row r="592" spans="1:21" x14ac:dyDescent="0.15">
      <c r="A592" s="1">
        <v>26</v>
      </c>
      <c r="B592" s="1" t="s">
        <v>124</v>
      </c>
      <c r="C592" s="1">
        <v>14</v>
      </c>
      <c r="D592" s="1" t="s">
        <v>165</v>
      </c>
      <c r="E592" s="4">
        <f>IF(資本ストック!E592&gt;0,LN(資本ストック!E592),0)</f>
        <v>9.9213348659703051</v>
      </c>
      <c r="F592" s="4">
        <f>IF(資本ストック!F592&gt;0,LN(資本ストック!F592),0)</f>
        <v>10.493662640494476</v>
      </c>
      <c r="G592" s="4">
        <f>IF(資本ストック!G592&gt;0,LN(資本ストック!G592),0)</f>
        <v>11.316855765860483</v>
      </c>
      <c r="H592" s="4">
        <f>IF(資本ストック!H592&gt;0,LN(資本ストック!H592),0)</f>
        <v>11.808861262308666</v>
      </c>
      <c r="I592" s="4">
        <f>IF(資本ストック!I592&gt;0,LN(資本ストック!I592),0)</f>
        <v>12.150488658347674</v>
      </c>
      <c r="K592" s="6">
        <f t="shared" ref="K592" si="2848">E592-E$1098</f>
        <v>3.5870900766477805</v>
      </c>
      <c r="L592" s="6">
        <f t="shared" ref="L592" si="2849">F592-F$1098</f>
        <v>2.1166920765900894</v>
      </c>
      <c r="M592" s="6">
        <f t="shared" ref="M592" si="2850">G592-G$1098</f>
        <v>1.9204340213964421</v>
      </c>
      <c r="N592" s="6">
        <f t="shared" ref="N592" si="2851">H592-H$1098</f>
        <v>1.9016717644673431</v>
      </c>
      <c r="O592" s="6">
        <f t="shared" ref="O592" si="2852">I592-I$1098</f>
        <v>2.010759012093704</v>
      </c>
      <c r="Q592" s="6">
        <f>K592-logHir!K592</f>
        <v>1.7717308301297887</v>
      </c>
      <c r="R592" s="6">
        <f>L592-logHir!L592</f>
        <v>0.54374044902744423</v>
      </c>
      <c r="S592" s="6">
        <f>M592-logHir!M592</f>
        <v>0.709355517829799</v>
      </c>
      <c r="T592" s="6">
        <f>N592-logHir!N592</f>
        <v>0.51220858112972323</v>
      </c>
      <c r="U592" s="6">
        <f>O592-logHir!O592</f>
        <v>0.49848031620856581</v>
      </c>
    </row>
    <row r="593" spans="1:21" x14ac:dyDescent="0.15">
      <c r="A593" s="1">
        <v>26</v>
      </c>
      <c r="B593" s="1" t="s">
        <v>124</v>
      </c>
      <c r="C593" s="1">
        <v>15</v>
      </c>
      <c r="D593" s="1" t="s">
        <v>166</v>
      </c>
      <c r="E593" s="4">
        <f>IF(資本ストック!E593&gt;0,LN(資本ストック!E593),0)</f>
        <v>11.582891307402619</v>
      </c>
      <c r="F593" s="4">
        <f>IF(資本ストック!F593&gt;0,LN(資本ストック!F593),0)</f>
        <v>12.250702127389976</v>
      </c>
      <c r="G593" s="4">
        <f>IF(資本ストック!G593&gt;0,LN(資本ストック!G593),0)</f>
        <v>12.919275497115217</v>
      </c>
      <c r="H593" s="4">
        <f>IF(資本ストック!H593&gt;0,LN(資本ストック!H593),0)</f>
        <v>13.02005384927388</v>
      </c>
      <c r="I593" s="4">
        <f>IF(資本ストック!I593&gt;0,LN(資本ストック!I593),0)</f>
        <v>13.057530733221402</v>
      </c>
      <c r="K593" s="6">
        <f t="shared" ref="K593" si="2853">E593-E$1099</f>
        <v>0.53042699351957268</v>
      </c>
      <c r="L593" s="6">
        <f t="shared" ref="L593" si="2854">F593-F$1099</f>
        <v>0.55678111342400172</v>
      </c>
      <c r="M593" s="6">
        <f t="shared" ref="M593" si="2855">G593-G$1099</f>
        <v>0.62103747297068246</v>
      </c>
      <c r="N593" s="6">
        <f t="shared" ref="N593" si="2856">H593-H$1099</f>
        <v>0.41687593955686708</v>
      </c>
      <c r="O593" s="6">
        <f t="shared" ref="O593" si="2857">I593-I$1099</f>
        <v>0.37903177180463565</v>
      </c>
      <c r="Q593" s="6">
        <f>K593-logHir!K593</f>
        <v>0.20992847144875171</v>
      </c>
      <c r="R593" s="6">
        <f>L593-logHir!L593</f>
        <v>0.22052745900664483</v>
      </c>
      <c r="S593" s="6">
        <f>M593-logHir!M593</f>
        <v>0.18139836290987432</v>
      </c>
      <c r="T593" s="6">
        <f>N593-logHir!N593</f>
        <v>2.2302120097988265E-2</v>
      </c>
      <c r="U593" s="6">
        <f>O593-logHir!O593</f>
        <v>-7.5659979059656379E-2</v>
      </c>
    </row>
    <row r="594" spans="1:21" x14ac:dyDescent="0.15">
      <c r="A594" s="1">
        <v>26</v>
      </c>
      <c r="B594" s="1" t="s">
        <v>74</v>
      </c>
      <c r="C594" s="1">
        <v>16</v>
      </c>
      <c r="D594" s="1" t="s">
        <v>149</v>
      </c>
      <c r="E594" s="4">
        <f>IF(資本ストック!E594&gt;0,LN(資本ストック!E594),0)</f>
        <v>12.29112950327141</v>
      </c>
      <c r="F594" s="4">
        <f>IF(資本ストック!F594&gt;0,LN(資本ストック!F594),0)</f>
        <v>12.461332800151277</v>
      </c>
      <c r="G594" s="4">
        <f>IF(資本ストック!G594&gt;0,LN(資本ストック!G594),0)</f>
        <v>12.554875819894098</v>
      </c>
      <c r="H594" s="4">
        <f>IF(資本ストック!H594&gt;0,LN(資本ストック!H594),0)</f>
        <v>13.129909277782552</v>
      </c>
      <c r="I594" s="4">
        <f>IF(資本ストック!I594&gt;0,LN(資本ストック!I594),0)</f>
        <v>12.851566934090025</v>
      </c>
      <c r="K594" s="6">
        <f t="shared" ref="K594" si="2858">E594-E$1100</f>
        <v>0.43261737145095225</v>
      </c>
      <c r="L594" s="6">
        <f t="shared" ref="L594" si="2859">F594-F$1100</f>
        <v>0.21081757356550845</v>
      </c>
      <c r="M594" s="6">
        <f t="shared" ref="M594" si="2860">G594-G$1100</f>
        <v>-6.5940851335339445E-2</v>
      </c>
      <c r="N594" s="6">
        <f t="shared" ref="N594" si="2861">H594-H$1100</f>
        <v>0.11517564949847348</v>
      </c>
      <c r="O594" s="6">
        <f t="shared" ref="O594" si="2862">I594-I$1100</f>
        <v>-6.5952463111212722E-2</v>
      </c>
      <c r="Q594" s="6">
        <f>K594-logHir!K594</f>
        <v>0.22754802767357596</v>
      </c>
      <c r="R594" s="6">
        <f>L594-logHir!L594</f>
        <v>0.22711512395783195</v>
      </c>
      <c r="S594" s="6">
        <f>M594-logHir!M594</f>
        <v>-6.0174646309086199E-2</v>
      </c>
      <c r="T594" s="6">
        <f>N594-logHir!N594</f>
        <v>5.1829682336961724E-2</v>
      </c>
      <c r="U594" s="6">
        <f>O594-logHir!O594</f>
        <v>-0.11417871122991308</v>
      </c>
    </row>
    <row r="595" spans="1:21" x14ac:dyDescent="0.15">
      <c r="A595" s="1">
        <v>26</v>
      </c>
      <c r="B595" s="1" t="s">
        <v>74</v>
      </c>
      <c r="C595" s="1">
        <v>17</v>
      </c>
      <c r="D595" s="1" t="s">
        <v>150</v>
      </c>
      <c r="E595" s="4">
        <f>IF(資本ストック!E595&gt;0,LN(資本ストック!E595),0)</f>
        <v>12.930887124422746</v>
      </c>
      <c r="F595" s="4">
        <f>IF(資本ストック!F595&gt;0,LN(資本ストック!F595),0)</f>
        <v>13.915227383778717</v>
      </c>
      <c r="G595" s="4">
        <f>IF(資本ストック!G595&gt;0,LN(資本ストック!G595),0)</f>
        <v>14.239133034211724</v>
      </c>
      <c r="H595" s="4">
        <f>IF(資本ストック!H595&gt;0,LN(資本ストック!H595),0)</f>
        <v>14.46448163441821</v>
      </c>
      <c r="I595" s="4">
        <f>IF(資本ストック!I595&gt;0,LN(資本ストック!I595),0)</f>
        <v>14.562118611932277</v>
      </c>
      <c r="K595" s="6">
        <f t="shared" ref="K595" si="2863">E595-E$1101</f>
        <v>0.33045101978603419</v>
      </c>
      <c r="L595" s="6">
        <f t="shared" ref="L595" si="2864">F595-F$1101</f>
        <v>0.2618285107423759</v>
      </c>
      <c r="M595" s="6">
        <f t="shared" ref="M595" si="2865">G595-G$1101</f>
        <v>0.23429329420451417</v>
      </c>
      <c r="N595" s="6">
        <f t="shared" ref="N595" si="2866">H595-H$1101</f>
        <v>9.9945437118252656E-2</v>
      </c>
      <c r="O595" s="6">
        <f t="shared" ref="O595" si="2867">I595-I$1101</f>
        <v>0.21915342237139157</v>
      </c>
      <c r="Q595" s="6">
        <f>K595-logHir!K595</f>
        <v>0.25832821253701788</v>
      </c>
      <c r="R595" s="6">
        <f>L595-logHir!L595</f>
        <v>0.23526101657097342</v>
      </c>
      <c r="S595" s="6">
        <f>M595-logHir!M595</f>
        <v>0.23292330315999266</v>
      </c>
      <c r="T595" s="6">
        <f>N595-logHir!N595</f>
        <v>0.13005472617721558</v>
      </c>
      <c r="U595" s="6">
        <f>O595-logHir!O595</f>
        <v>0.1715088659412789</v>
      </c>
    </row>
    <row r="596" spans="1:21" x14ac:dyDescent="0.15">
      <c r="A596" s="1">
        <v>26</v>
      </c>
      <c r="B596" s="1" t="s">
        <v>74</v>
      </c>
      <c r="C596" s="1">
        <v>18</v>
      </c>
      <c r="D596" s="1" t="s">
        <v>151</v>
      </c>
      <c r="E596" s="4">
        <f>IF(資本ストック!E596&gt;0,LN(資本ストック!E596),0)</f>
        <v>12.347184961947818</v>
      </c>
      <c r="F596" s="4">
        <f>IF(資本ストック!F596&gt;0,LN(資本ストック!F596),0)</f>
        <v>13.715457165262455</v>
      </c>
      <c r="G596" s="4">
        <f>IF(資本ストック!G596&gt;0,LN(資本ストック!G596),0)</f>
        <v>13.824257391891061</v>
      </c>
      <c r="H596" s="4">
        <f>IF(資本ストック!H596&gt;0,LN(資本ストック!H596),0)</f>
        <v>14.018794744985353</v>
      </c>
      <c r="I596" s="4">
        <f>IF(資本ストック!I596&gt;0,LN(資本ストック!I596),0)</f>
        <v>13.740429717328899</v>
      </c>
      <c r="K596" s="6">
        <f t="shared" ref="K596" si="2868">E596-E$1102</f>
        <v>0.42770056098751752</v>
      </c>
      <c r="L596" s="6">
        <f t="shared" ref="L596" si="2869">F596-F$1102</f>
        <v>0.57997181362664918</v>
      </c>
      <c r="M596" s="6">
        <f t="shared" ref="M596" si="2870">G596-G$1102</f>
        <v>0.40116784960557439</v>
      </c>
      <c r="N596" s="6">
        <f t="shared" ref="N596" si="2871">H596-H$1102</f>
        <v>0.49170011408072156</v>
      </c>
      <c r="O596" s="6">
        <f t="shared" ref="O596" si="2872">I596-I$1102</f>
        <v>0.33226628148298509</v>
      </c>
      <c r="Q596" s="6">
        <f>K596-logHir!K596</f>
        <v>-4.1115270877902788E-2</v>
      </c>
      <c r="R596" s="6">
        <f>L596-logHir!L596</f>
        <v>0.13056677770265424</v>
      </c>
      <c r="S596" s="6">
        <f>M596-logHir!M596</f>
        <v>1.0805956460087529E-2</v>
      </c>
      <c r="T596" s="6">
        <f>N596-logHir!N596</f>
        <v>0.14844986844627606</v>
      </c>
      <c r="U596" s="6">
        <f>O596-logHir!O596</f>
        <v>-0.1201851198864059</v>
      </c>
    </row>
    <row r="597" spans="1:21" x14ac:dyDescent="0.15">
      <c r="A597" s="1">
        <v>26</v>
      </c>
      <c r="B597" s="1" t="s">
        <v>74</v>
      </c>
      <c r="C597" s="1">
        <v>19</v>
      </c>
      <c r="D597" s="1" t="s">
        <v>152</v>
      </c>
      <c r="E597" s="4">
        <f>IF(資本ストック!E597&gt;0,LN(資本ストック!E597),0)</f>
        <v>12.046141623935091</v>
      </c>
      <c r="F597" s="4">
        <f>IF(資本ストック!F597&gt;0,LN(資本ストック!F597),0)</f>
        <v>12.032912388837163</v>
      </c>
      <c r="G597" s="4">
        <f>IF(資本ストック!G597&gt;0,LN(資本ストック!G597),0)</f>
        <v>12.46784550975493</v>
      </c>
      <c r="H597" s="4">
        <f>IF(資本ストック!H597&gt;0,LN(資本ストック!H597),0)</f>
        <v>12.665319843063067</v>
      </c>
      <c r="I597" s="4">
        <f>IF(資本ストック!I597&gt;0,LN(資本ストック!I597),0)</f>
        <v>12.751235691716065</v>
      </c>
      <c r="K597" s="6">
        <f t="shared" ref="K597" si="2873">E597-E$1103</f>
        <v>0.82156024596052823</v>
      </c>
      <c r="L597" s="6">
        <f t="shared" ref="L597" si="2874">F597-F$1103</f>
        <v>0.44378980299857318</v>
      </c>
      <c r="M597" s="6">
        <f t="shared" ref="M597" si="2875">G597-G$1103</f>
        <v>0.66611165791771398</v>
      </c>
      <c r="N597" s="6">
        <f t="shared" ref="N597" si="2876">H597-H$1103</f>
        <v>0.44251010117301526</v>
      </c>
      <c r="O597" s="6">
        <f t="shared" ref="O597" si="2877">I597-I$1103</f>
        <v>0.23866861276465023</v>
      </c>
      <c r="Q597" s="6">
        <f>K597-logHir!K597</f>
        <v>0.2021050838541516</v>
      </c>
      <c r="R597" s="6">
        <f>L597-logHir!L597</f>
        <v>-8.0947406771691988E-4</v>
      </c>
      <c r="S597" s="6">
        <f>M597-logHir!M597</f>
        <v>0.27588305459518914</v>
      </c>
      <c r="T597" s="6">
        <f>N597-logHir!N597</f>
        <v>5.8510634484207458E-2</v>
      </c>
      <c r="U597" s="6">
        <f>O597-logHir!O597</f>
        <v>-4.6655049016402828E-2</v>
      </c>
    </row>
    <row r="598" spans="1:21" x14ac:dyDescent="0.15">
      <c r="A598" s="1">
        <v>26</v>
      </c>
      <c r="B598" s="1" t="s">
        <v>74</v>
      </c>
      <c r="C598" s="1">
        <v>20</v>
      </c>
      <c r="D598" s="1" t="s">
        <v>153</v>
      </c>
      <c r="E598" s="4">
        <f>IF(資本ストック!E598&gt;0,LN(資本ストック!E598),0)</f>
        <v>11.911493747467478</v>
      </c>
      <c r="F598" s="4">
        <f>IF(資本ストック!F598&gt;0,LN(資本ストック!F598),0)</f>
        <v>13.302746635482963</v>
      </c>
      <c r="G598" s="4">
        <f>IF(資本ストック!G598&gt;0,LN(資本ストック!G598),0)</f>
        <v>14.209417332700248</v>
      </c>
      <c r="H598" s="4">
        <f>IF(資本ストック!H598&gt;0,LN(資本ストック!H598),0)</f>
        <v>14.762379817587368</v>
      </c>
      <c r="I598" s="4">
        <f>IF(資本ストック!I598&gt;0,LN(資本ストック!I598),0)</f>
        <v>14.660387288062859</v>
      </c>
      <c r="K598" s="6">
        <f t="shared" ref="K598" si="2878">E598-E$1104</f>
        <v>0.98099397484878104</v>
      </c>
      <c r="L598" s="6">
        <f t="shared" ref="L598" si="2879">F598-F$1104</f>
        <v>0.33447963063438202</v>
      </c>
      <c r="M598" s="6">
        <f t="shared" ref="M598" si="2880">G598-G$1104</f>
        <v>0.38846386721783333</v>
      </c>
      <c r="N598" s="6">
        <f t="shared" ref="N598" si="2881">H598-H$1104</f>
        <v>0.55127737449955738</v>
      </c>
      <c r="O598" s="6">
        <f t="shared" ref="O598" si="2882">I598-I$1104</f>
        <v>0.45743464657301836</v>
      </c>
      <c r="Q598" s="6">
        <f>K598-logHir!K598</f>
        <v>0.13751541328923444</v>
      </c>
      <c r="R598" s="6">
        <f>L598-logHir!L598</f>
        <v>-0.49520701707840509</v>
      </c>
      <c r="S598" s="6">
        <f>M598-logHir!M598</f>
        <v>-0.48566622385714098</v>
      </c>
      <c r="T598" s="6">
        <f>N598-logHir!N598</f>
        <v>-0.33665265414508738</v>
      </c>
      <c r="U598" s="6">
        <f>O598-logHir!O598</f>
        <v>-0.37860062945097539</v>
      </c>
    </row>
    <row r="599" spans="1:21" x14ac:dyDescent="0.15">
      <c r="A599" s="1">
        <v>26</v>
      </c>
      <c r="B599" s="1" t="s">
        <v>74</v>
      </c>
      <c r="C599" s="1">
        <v>21</v>
      </c>
      <c r="D599" s="1" t="s">
        <v>154</v>
      </c>
      <c r="E599" s="4">
        <f>IF(資本ストック!E599&gt;0,LN(資本ストック!E599),0)</f>
        <v>13.071107693616629</v>
      </c>
      <c r="F599" s="4">
        <f>IF(資本ストック!F599&gt;0,LN(資本ストック!F599),0)</f>
        <v>14.085155000154231</v>
      </c>
      <c r="G599" s="4">
        <f>IF(資本ストック!G599&gt;0,LN(資本ストック!G599),0)</f>
        <v>14.43071308252612</v>
      </c>
      <c r="H599" s="4">
        <f>IF(資本ストック!H599&gt;0,LN(資本ストック!H599),0)</f>
        <v>14.784319327634893</v>
      </c>
      <c r="I599" s="4">
        <f>IF(資本ストック!I599&gt;0,LN(資本ストック!I599),0)</f>
        <v>14.872590286404748</v>
      </c>
      <c r="K599" s="6">
        <f t="shared" ref="K599" si="2883">E599-E$1105</f>
        <v>0.47911220359694262</v>
      </c>
      <c r="L599" s="6">
        <f t="shared" ref="L599" si="2884">F599-F$1105</f>
        <v>0.40740161499418015</v>
      </c>
      <c r="M599" s="6">
        <f t="shared" ref="M599" si="2885">G599-G$1105</f>
        <v>0.29183633774954743</v>
      </c>
      <c r="N599" s="6">
        <f t="shared" ref="N599" si="2886">H599-H$1105</f>
        <v>0.23379770338298655</v>
      </c>
      <c r="O599" s="6">
        <f t="shared" ref="O599" si="2887">I599-I$1105</f>
        <v>0.26782373841771978</v>
      </c>
      <c r="Q599" s="6">
        <f>K599-logHir!K599</f>
        <v>0.19000188087001746</v>
      </c>
      <c r="R599" s="6">
        <f>L599-logHir!L599</f>
        <v>8.4047884031562603E-2</v>
      </c>
      <c r="S599" s="6">
        <f>M599-logHir!M599</f>
        <v>2.5709030929023768E-2</v>
      </c>
      <c r="T599" s="6">
        <f>N599-logHir!N599</f>
        <v>-1.7445457199524839E-2</v>
      </c>
      <c r="U599" s="6">
        <f>O599-logHir!O599</f>
        <v>-0.13469641886607242</v>
      </c>
    </row>
    <row r="600" spans="1:21" x14ac:dyDescent="0.15">
      <c r="A600" s="1">
        <v>26</v>
      </c>
      <c r="B600" s="1" t="s">
        <v>25</v>
      </c>
      <c r="C600" s="1">
        <v>22</v>
      </c>
      <c r="D600" s="1" t="s">
        <v>146</v>
      </c>
      <c r="E600" s="4">
        <f>IF(資本ストック!E600&gt;0,LN(資本ストック!E600),0)</f>
        <v>13.128303278419279</v>
      </c>
      <c r="F600" s="4">
        <f>IF(資本ストック!F600&gt;0,LN(資本ストック!F600),0)</f>
        <v>14.018128263191118</v>
      </c>
      <c r="G600" s="4">
        <f>IF(資本ストック!G600&gt;0,LN(資本ストック!G600),0)</f>
        <v>14.722610476701178</v>
      </c>
      <c r="H600" s="4">
        <f>IF(資本ストック!H600&gt;0,LN(資本ストック!H600),0)</f>
        <v>15.1592157867449</v>
      </c>
      <c r="I600" s="4">
        <f>IF(資本ストック!I600&gt;0,LN(資本ストック!I600),0)</f>
        <v>15.178013613660871</v>
      </c>
      <c r="K600" s="6">
        <f t="shared" ref="K600" si="2888">E600-E$1106</f>
        <v>0.94221729372604024</v>
      </c>
      <c r="L600" s="6">
        <f t="shared" ref="L600" si="2889">F600-F$1106</f>
        <v>0.52901636732033808</v>
      </c>
      <c r="M600" s="6">
        <f t="shared" ref="M600" si="2890">G600-G$1106</f>
        <v>0.3221783855808944</v>
      </c>
      <c r="N600" s="6">
        <f t="shared" ref="N600" si="2891">H600-H$1106</f>
        <v>0.30430357546742215</v>
      </c>
      <c r="O600" s="6">
        <f t="shared" ref="O600" si="2892">I600-I$1106</f>
        <v>0.27667737030068018</v>
      </c>
      <c r="Q600" s="6">
        <f>K600-logHir!K600</f>
        <v>0.49078242112648773</v>
      </c>
      <c r="R600" s="6">
        <f>L600-logHir!L600</f>
        <v>0.1186748551427268</v>
      </c>
      <c r="S600" s="6">
        <f>M600-logHir!M600</f>
        <v>3.6242760786976191E-2</v>
      </c>
      <c r="T600" s="6">
        <f>N600-logHir!N600</f>
        <v>-3.7211973115462982E-2</v>
      </c>
      <c r="U600" s="6">
        <f>O600-logHir!O600</f>
        <v>6.7467007934872925E-2</v>
      </c>
    </row>
    <row r="601" spans="1:21" x14ac:dyDescent="0.15">
      <c r="A601" s="1">
        <v>26</v>
      </c>
      <c r="B601" s="1" t="s">
        <v>25</v>
      </c>
      <c r="C601" s="1">
        <v>23</v>
      </c>
      <c r="D601" s="1" t="s">
        <v>167</v>
      </c>
      <c r="E601" s="4">
        <f>IF(資本ストック!E601&gt;0,LN(資本ストック!E601),0)</f>
        <v>12.534753048785104</v>
      </c>
      <c r="F601" s="4">
        <f>IF(資本ストック!F601&gt;0,LN(資本ストック!F601),0)</f>
        <v>13.599786947111996</v>
      </c>
      <c r="G601" s="4">
        <f>IF(資本ストック!G601&gt;0,LN(資本ストック!G601),0)</f>
        <v>14.059061224161839</v>
      </c>
      <c r="H601" s="4">
        <f>IF(資本ストック!H601&gt;0,LN(資本ストック!H601),0)</f>
        <v>14.706524903610713</v>
      </c>
      <c r="I601" s="4">
        <f>IF(資本ストック!I601&gt;0,LN(資本ストック!I601),0)</f>
        <v>14.698475419974015</v>
      </c>
      <c r="K601" s="6">
        <f t="shared" ref="K601" si="2893">E601-E$1107</f>
        <v>-0.1650926943462121</v>
      </c>
      <c r="L601" s="6">
        <f t="shared" ref="L601" si="2894">F601-F$1107</f>
        <v>0.10287725979737239</v>
      </c>
      <c r="M601" s="6">
        <f t="shared" ref="M601" si="2895">G601-G$1107</f>
        <v>6.5368907807313192E-2</v>
      </c>
      <c r="N601" s="6">
        <f t="shared" ref="N601" si="2896">H601-H$1107</f>
        <v>0.11809380295646577</v>
      </c>
      <c r="O601" s="6">
        <f t="shared" ref="O601" si="2897">I601-I$1107</f>
        <v>7.2190517610785321E-2</v>
      </c>
      <c r="Q601" s="6">
        <f>K601-logHir!K601</f>
        <v>-0.40575370911827768</v>
      </c>
      <c r="R601" s="6">
        <f>L601-logHir!L601</f>
        <v>-0.14079255750142039</v>
      </c>
      <c r="S601" s="6">
        <f>M601-logHir!M601</f>
        <v>-9.471274907306082E-2</v>
      </c>
      <c r="T601" s="6">
        <f>N601-logHir!N601</f>
        <v>-6.178182672341137E-2</v>
      </c>
      <c r="U601" s="6">
        <f>O601-logHir!O601</f>
        <v>-0.12479866177643473</v>
      </c>
    </row>
    <row r="602" spans="1:21" x14ac:dyDescent="0.15">
      <c r="A602" s="1">
        <v>27</v>
      </c>
      <c r="B602" s="1" t="s">
        <v>75</v>
      </c>
      <c r="C602" s="1">
        <v>1</v>
      </c>
      <c r="D602" s="1" t="s">
        <v>147</v>
      </c>
      <c r="E602" s="4">
        <f>IF(資本ストック!E602&gt;0,LN(資本ストック!E602),0)</f>
        <v>12.337249275485281</v>
      </c>
      <c r="F602" s="4">
        <f>IF(資本ストック!F602&gt;0,LN(資本ストック!F602),0)</f>
        <v>12.720390202478947</v>
      </c>
      <c r="G602" s="4">
        <f>IF(資本ストック!G602&gt;0,LN(資本ストック!G602),0)</f>
        <v>13.474084812834002</v>
      </c>
      <c r="H602" s="4">
        <f>IF(資本ストック!H602&gt;0,LN(資本ストック!H602),0)</f>
        <v>13.412437821167364</v>
      </c>
      <c r="I602" s="4">
        <f>IF(資本ストック!I602&gt;0,LN(資本ストック!I602),0)</f>
        <v>13.347240836359511</v>
      </c>
      <c r="K602" s="6">
        <f t="shared" ref="K602" si="2898">E602-E$1085</f>
        <v>-1.0758994329323492</v>
      </c>
      <c r="L602" s="6">
        <f t="shared" ref="L602" si="2899">F602-F$1085</f>
        <v>-0.91819551860764115</v>
      </c>
      <c r="M602" s="6">
        <f t="shared" ref="M602" si="2900">G602-G$1085</f>
        <v>-0.51276167829626118</v>
      </c>
      <c r="N602" s="6">
        <f t="shared" ref="N602" si="2901">H602-H$1085</f>
        <v>-0.77347322731199952</v>
      </c>
      <c r="O602" s="6">
        <f t="shared" ref="O602" si="2902">I602-I$1085</f>
        <v>-0.85395521516547035</v>
      </c>
      <c r="Q602" s="6">
        <f>K602-logHir!K602</f>
        <v>-0.17386880273831906</v>
      </c>
      <c r="R602" s="6">
        <f>L602-logHir!L602</f>
        <v>0.10052807505162598</v>
      </c>
      <c r="S602" s="6">
        <f>M602-logHir!M602</f>
        <v>0.44604817496796123</v>
      </c>
      <c r="T602" s="6">
        <f>N602-logHir!N602</f>
        <v>9.5169927135827947E-2</v>
      </c>
      <c r="U602" s="6">
        <f>O602-logHir!O602</f>
        <v>-7.5035160645974486E-2</v>
      </c>
    </row>
    <row r="603" spans="1:21" x14ac:dyDescent="0.15">
      <c r="A603" s="1">
        <v>27</v>
      </c>
      <c r="B603" s="1" t="s">
        <v>75</v>
      </c>
      <c r="C603" s="1">
        <v>2</v>
      </c>
      <c r="D603" s="1" t="s">
        <v>148</v>
      </c>
      <c r="E603" s="4">
        <f>IF(資本ストック!E603&gt;0,LN(資本ストック!E603),0)</f>
        <v>8.8624699706081138</v>
      </c>
      <c r="F603" s="4">
        <f>IF(資本ストック!F603&gt;0,LN(資本ストック!F603),0)</f>
        <v>9.044249392305888</v>
      </c>
      <c r="G603" s="4">
        <f>IF(資本ストック!G603&gt;0,LN(資本ストック!G603),0)</f>
        <v>8.9747277420120319</v>
      </c>
      <c r="H603" s="4">
        <f>IF(資本ストック!H603&gt;0,LN(資本ストック!H603),0)</f>
        <v>8.7073715330511572</v>
      </c>
      <c r="I603" s="4">
        <f>IF(資本ストック!I603&gt;0,LN(資本ストック!I603),0)</f>
        <v>8.5279708026897971</v>
      </c>
      <c r="K603" s="6">
        <f t="shared" ref="K603" si="2903">E603-E$1086</f>
        <v>-1.0826452566276394</v>
      </c>
      <c r="L603" s="6">
        <f t="shared" ref="L603" si="2904">F603-F$1086</f>
        <v>-1.0703301837109134</v>
      </c>
      <c r="M603" s="6">
        <f t="shared" ref="M603" si="2905">G603-G$1086</f>
        <v>-1.2314466323839373</v>
      </c>
      <c r="N603" s="6">
        <f t="shared" ref="N603" si="2906">H603-H$1086</f>
        <v>-1.4843715862803322</v>
      </c>
      <c r="O603" s="6">
        <f t="shared" ref="O603" si="2907">I603-I$1086</f>
        <v>-1.5269193557591692</v>
      </c>
      <c r="Q603" s="6">
        <f>K603-logHir!K603</f>
        <v>-1.0495693907206061E-2</v>
      </c>
      <c r="R603" s="6">
        <f>L603-logHir!L603</f>
        <v>-7.0474576101595687E-2</v>
      </c>
      <c r="S603" s="6">
        <f>M603-logHir!M603</f>
        <v>-0.7140940062812966</v>
      </c>
      <c r="T603" s="6">
        <f>N603-logHir!N603</f>
        <v>-0.73760518436351141</v>
      </c>
      <c r="U603" s="6">
        <f>O603-logHir!O603</f>
        <v>-0.99920117499767525</v>
      </c>
    </row>
    <row r="604" spans="1:21" x14ac:dyDescent="0.15">
      <c r="A604" s="1">
        <v>27</v>
      </c>
      <c r="B604" s="1" t="s">
        <v>125</v>
      </c>
      <c r="C604" s="1">
        <v>3</v>
      </c>
      <c r="D604" s="1" t="s">
        <v>155</v>
      </c>
      <c r="E604" s="4">
        <f>IF(資本ストック!E604&gt;0,LN(資本ストック!E604),0)</f>
        <v>12.786649906740008</v>
      </c>
      <c r="F604" s="4">
        <f>IF(資本ストック!F604&gt;0,LN(資本ストック!F604),0)</f>
        <v>12.977359712623452</v>
      </c>
      <c r="G604" s="4">
        <f>IF(資本ストック!G604&gt;0,LN(資本ストック!G604),0)</f>
        <v>13.266952666335536</v>
      </c>
      <c r="H604" s="4">
        <f>IF(資本ストック!H604&gt;0,LN(資本ストック!H604),0)</f>
        <v>13.589760120768117</v>
      </c>
      <c r="I604" s="4">
        <f>IF(資本ストック!I604&gt;0,LN(資本ストック!I604),0)</f>
        <v>13.556806223926019</v>
      </c>
      <c r="K604" s="6">
        <f t="shared" ref="K604" si="2908">E604-E$1087</f>
        <v>1.7814389893467073</v>
      </c>
      <c r="L604" s="6">
        <f t="shared" ref="L604" si="2909">F604-F$1087</f>
        <v>1.378675446459523</v>
      </c>
      <c r="M604" s="6">
        <f t="shared" ref="M604" si="2910">G604-G$1087</f>
        <v>1.1327775353694634</v>
      </c>
      <c r="N604" s="6">
        <f t="shared" ref="N604" si="2911">H604-H$1087</f>
        <v>1.0944446393725986</v>
      </c>
      <c r="O604" s="6">
        <f t="shared" ref="O604" si="2912">I604-I$1087</f>
        <v>1.0286680923662157</v>
      </c>
      <c r="Q604" s="6">
        <f>K604-logHir!K604</f>
        <v>0.44608943903418918</v>
      </c>
      <c r="R604" s="6">
        <f>L604-logHir!L604</f>
        <v>0.25657747964570277</v>
      </c>
      <c r="S604" s="6">
        <f>M604-logHir!M604</f>
        <v>7.8247292427384707E-3</v>
      </c>
      <c r="T604" s="6">
        <f>N604-logHir!N604</f>
        <v>6.4378835579436355E-2</v>
      </c>
      <c r="U604" s="6">
        <f>O604-logHir!O604</f>
        <v>5.3196714199911455E-2</v>
      </c>
    </row>
    <row r="605" spans="1:21" x14ac:dyDescent="0.15">
      <c r="A605" s="1">
        <v>27</v>
      </c>
      <c r="B605" s="1" t="s">
        <v>125</v>
      </c>
      <c r="C605" s="1">
        <v>4</v>
      </c>
      <c r="D605" s="1" t="s">
        <v>156</v>
      </c>
      <c r="E605" s="4">
        <f>IF(資本ストック!E605&gt;0,LN(資本ストック!E605),0)</f>
        <v>13.172696381396214</v>
      </c>
      <c r="F605" s="4">
        <f>IF(資本ストック!F605&gt;0,LN(資本ストック!F605),0)</f>
        <v>13.334546843329324</v>
      </c>
      <c r="G605" s="4">
        <f>IF(資本ストック!G605&gt;0,LN(資本ストック!G605),0)</f>
        <v>13.334005702915997</v>
      </c>
      <c r="H605" s="4">
        <f>IF(資本ストック!H605&gt;0,LN(資本ストック!H605),0)</f>
        <v>13.185102014772733</v>
      </c>
      <c r="I605" s="4">
        <f>IF(資本ストック!I605&gt;0,LN(資本ストック!I605),0)</f>
        <v>12.846590930711441</v>
      </c>
      <c r="K605" s="6">
        <f t="shared" ref="K605" si="2913">E605-E$1088</f>
        <v>2.4651898029882293</v>
      </c>
      <c r="L605" s="6">
        <f t="shared" ref="L605" si="2914">F605-F$1088</f>
        <v>2.1661701214838818</v>
      </c>
      <c r="M605" s="6">
        <f t="shared" ref="M605" si="2915">G605-G$1088</f>
        <v>1.872265541954631</v>
      </c>
      <c r="N605" s="6">
        <f t="shared" ref="N605" si="2916">H605-H$1088</f>
        <v>1.6639398793575282</v>
      </c>
      <c r="O605" s="6">
        <f t="shared" ref="O605" si="2917">I605-I$1088</f>
        <v>1.5000095414934513</v>
      </c>
      <c r="Q605" s="6">
        <f>K605-logHir!K605</f>
        <v>0.24433002307671892</v>
      </c>
      <c r="R605" s="6">
        <f>L605-logHir!L605</f>
        <v>0.28985976391905233</v>
      </c>
      <c r="S605" s="6">
        <f>M605-logHir!M605</f>
        <v>0.15280866979801822</v>
      </c>
      <c r="T605" s="6">
        <f>N605-logHir!N605</f>
        <v>2.9585924432115718E-2</v>
      </c>
      <c r="U605" s="6">
        <f>O605-logHir!O605</f>
        <v>-0.11885318383717802</v>
      </c>
    </row>
    <row r="606" spans="1:21" x14ac:dyDescent="0.15">
      <c r="A606" s="1">
        <v>27</v>
      </c>
      <c r="B606" s="1" t="s">
        <v>125</v>
      </c>
      <c r="C606" s="1">
        <v>5</v>
      </c>
      <c r="D606" s="1" t="s">
        <v>157</v>
      </c>
      <c r="E606" s="4">
        <f>IF(資本ストック!E606&gt;0,LN(資本ストック!E606),0)</f>
        <v>11.967721945515944</v>
      </c>
      <c r="F606" s="4">
        <f>IF(資本ストック!F606&gt;0,LN(資本ストック!F606),0)</f>
        <v>12.229586921810856</v>
      </c>
      <c r="G606" s="4">
        <f>IF(資本ストック!G606&gt;0,LN(資本ストック!G606),0)</f>
        <v>12.501548446157196</v>
      </c>
      <c r="H606" s="4">
        <f>IF(資本ストック!H606&gt;0,LN(資本ストック!H606),0)</f>
        <v>12.679943595437663</v>
      </c>
      <c r="I606" s="4">
        <f>IF(資本ストック!I606&gt;0,LN(資本ストック!I606),0)</f>
        <v>12.536250265095369</v>
      </c>
      <c r="K606" s="6">
        <f t="shared" ref="K606" si="2918">E606-E$1089</f>
        <v>1.789288898630641</v>
      </c>
      <c r="L606" s="6">
        <f t="shared" ref="L606" si="2919">F606-F$1089</f>
        <v>1.6671311931379567</v>
      </c>
      <c r="M606" s="6">
        <f t="shared" ref="M606" si="2920">G606-G$1089</f>
        <v>1.4960802811185498</v>
      </c>
      <c r="N606" s="6">
        <f t="shared" ref="N606" si="2921">H606-H$1089</f>
        <v>1.3706206191527155</v>
      </c>
      <c r="O606" s="6">
        <f t="shared" ref="O606" si="2922">I606-I$1089</f>
        <v>1.185531076786658</v>
      </c>
      <c r="Q606" s="6">
        <f>K606-logHir!K606</f>
        <v>-0.5457199324878399</v>
      </c>
      <c r="R606" s="6">
        <f>L606-logHir!L606</f>
        <v>-0.43815003709221401</v>
      </c>
      <c r="S606" s="6">
        <f>M606-logHir!M606</f>
        <v>-0.56852865298406208</v>
      </c>
      <c r="T606" s="6">
        <f>N606-logHir!N606</f>
        <v>-0.58611317015445508</v>
      </c>
      <c r="U606" s="6">
        <f>O606-logHir!O606</f>
        <v>-0.67635460777113998</v>
      </c>
    </row>
    <row r="607" spans="1:21" x14ac:dyDescent="0.15">
      <c r="A607" s="1">
        <v>27</v>
      </c>
      <c r="B607" s="1" t="s">
        <v>125</v>
      </c>
      <c r="C607" s="1">
        <v>6</v>
      </c>
      <c r="D607" s="1" t="s">
        <v>49</v>
      </c>
      <c r="E607" s="4">
        <f>IF(資本ストック!E607&gt;0,LN(資本ストック!E607),0)</f>
        <v>13.28646615356373</v>
      </c>
      <c r="F607" s="4">
        <f>IF(資本ストック!F607&gt;0,LN(資本ストック!F607),0)</f>
        <v>13.627795709747682</v>
      </c>
      <c r="G607" s="4">
        <f>IF(資本ストック!G607&gt;0,LN(資本ストック!G607),0)</f>
        <v>14.029786701111767</v>
      </c>
      <c r="H607" s="4">
        <f>IF(資本ストック!H607&gt;0,LN(資本ストック!H607),0)</f>
        <v>14.252021990622218</v>
      </c>
      <c r="I607" s="4">
        <f>IF(資本ストック!I607&gt;0,LN(資本ストック!I607),0)</f>
        <v>14.349539918006968</v>
      </c>
      <c r="K607" s="6">
        <f t="shared" ref="K607" si="2923">E607-E$1090</f>
        <v>2.2072602458355561</v>
      </c>
      <c r="L607" s="6">
        <f t="shared" ref="L607" si="2924">F607-F$1090</f>
        <v>2.2330467920257959</v>
      </c>
      <c r="M607" s="6">
        <f t="shared" ref="M607" si="2925">G607-G$1090</f>
        <v>2.2543414048150154</v>
      </c>
      <c r="N607" s="6">
        <f t="shared" ref="N607" si="2926">H607-H$1090</f>
        <v>2.2188457906853305</v>
      </c>
      <c r="O607" s="6">
        <f t="shared" ref="O607" si="2927">I607-I$1090</f>
        <v>2.0624051674926172</v>
      </c>
      <c r="Q607" s="6">
        <f>K607-logHir!K607</f>
        <v>-0.60661455719760404</v>
      </c>
      <c r="R607" s="6">
        <f>L607-logHir!L607</f>
        <v>-0.5249665261823786</v>
      </c>
      <c r="S607" s="6">
        <f>M607-logHir!M607</f>
        <v>-0.41546640626899034</v>
      </c>
      <c r="T607" s="6">
        <f>N607-logHir!N607</f>
        <v>-0.35200452815419503</v>
      </c>
      <c r="U607" s="6">
        <f>O607-logHir!O607</f>
        <v>-0.36274329401271288</v>
      </c>
    </row>
    <row r="608" spans="1:21" x14ac:dyDescent="0.15">
      <c r="A608" s="1">
        <v>27</v>
      </c>
      <c r="B608" s="1" t="s">
        <v>125</v>
      </c>
      <c r="C608" s="1">
        <v>7</v>
      </c>
      <c r="D608" s="1" t="s">
        <v>158</v>
      </c>
      <c r="E608" s="4">
        <f>IF(資本ストック!E608&gt;0,LN(資本ストック!E608),0)</f>
        <v>11.961228971496745</v>
      </c>
      <c r="F608" s="4">
        <f>IF(資本ストック!F608&gt;0,LN(資本ストック!F608),0)</f>
        <v>12.253366208054755</v>
      </c>
      <c r="G608" s="4">
        <f>IF(資本ストック!G608&gt;0,LN(資本ストック!G608),0)</f>
        <v>12.460249981045356</v>
      </c>
      <c r="H608" s="4">
        <f>IF(資本ストック!H608&gt;0,LN(資本ストック!H608),0)</f>
        <v>12.981684592572007</v>
      </c>
      <c r="I608" s="4">
        <f>IF(資本ストック!I608&gt;0,LN(資本ストック!I608),0)</f>
        <v>13.038599547168742</v>
      </c>
      <c r="K608" s="6">
        <f t="shared" ref="K608" si="2928">E608-E$1091</f>
        <v>2.6825898351247854</v>
      </c>
      <c r="L608" s="6">
        <f t="shared" ref="L608" si="2929">F608-F$1091</f>
        <v>2.2520031540503567</v>
      </c>
      <c r="M608" s="6">
        <f t="shared" ref="M608" si="2930">G608-G$1091</f>
        <v>2.4877098182429087</v>
      </c>
      <c r="N608" s="6">
        <f t="shared" ref="N608" si="2931">H608-H$1091</f>
        <v>2.4938560770509763</v>
      </c>
      <c r="O608" s="6">
        <f t="shared" ref="O608" si="2932">I608-I$1091</f>
        <v>2.5095529580985865</v>
      </c>
      <c r="Q608" s="6">
        <f>K608-logHir!K608</f>
        <v>0.15726394918565045</v>
      </c>
      <c r="R608" s="6">
        <f>L608-logHir!L608</f>
        <v>3.5582410593656633E-2</v>
      </c>
      <c r="S608" s="6">
        <f>M608-logHir!M608</f>
        <v>0.44514189376145374</v>
      </c>
      <c r="T608" s="6">
        <f>N608-logHir!N608</f>
        <v>0.46887092946515185</v>
      </c>
      <c r="U608" s="6">
        <f>O608-logHir!O608</f>
        <v>0.73655132757719688</v>
      </c>
    </row>
    <row r="609" spans="1:21" x14ac:dyDescent="0.15">
      <c r="A609" s="1">
        <v>27</v>
      </c>
      <c r="B609" s="1" t="s">
        <v>125</v>
      </c>
      <c r="C609" s="1">
        <v>8</v>
      </c>
      <c r="D609" s="1" t="s">
        <v>159</v>
      </c>
      <c r="E609" s="4">
        <f>IF(資本ストック!E609&gt;0,LN(資本ストック!E609),0)</f>
        <v>11.964107323538169</v>
      </c>
      <c r="F609" s="4">
        <f>IF(資本ストック!F609&gt;0,LN(資本ストック!F609),0)</f>
        <v>11.952113188043853</v>
      </c>
      <c r="G609" s="4">
        <f>IF(資本ストック!G609&gt;0,LN(資本ストック!G609),0)</f>
        <v>12.172853357282028</v>
      </c>
      <c r="H609" s="4">
        <f>IF(資本ストック!H609&gt;0,LN(資本ストック!H609),0)</f>
        <v>12.048960284413239</v>
      </c>
      <c r="I609" s="4">
        <f>IF(資本ストック!I609&gt;0,LN(資本ストック!I609),0)</f>
        <v>11.860373748336968</v>
      </c>
      <c r="K609" s="6">
        <f t="shared" ref="K609" si="2933">E609-E$1092</f>
        <v>1.1806233494621399</v>
      </c>
      <c r="L609" s="6">
        <f t="shared" ref="L609" si="2934">F609-F$1092</f>
        <v>0.91695966395324113</v>
      </c>
      <c r="M609" s="6">
        <f t="shared" ref="M609" si="2935">G609-G$1092</f>
        <v>0.8714058010420711</v>
      </c>
      <c r="N609" s="6">
        <f t="shared" ref="N609" si="2936">H609-H$1092</f>
        <v>0.69141172771315418</v>
      </c>
      <c r="O609" s="6">
        <f t="shared" ref="O609" si="2937">I609-I$1092</f>
        <v>0.55569191239552573</v>
      </c>
      <c r="Q609" s="6">
        <f>K609-logHir!K609</f>
        <v>-0.19534012547466695</v>
      </c>
      <c r="R609" s="6">
        <f>L609-logHir!L609</f>
        <v>3.6922305492073093E-3</v>
      </c>
      <c r="S609" s="6">
        <f>M609-logHir!M609</f>
        <v>2.2280547971789133E-3</v>
      </c>
      <c r="T609" s="6">
        <f>N609-logHir!N609</f>
        <v>-9.7575963573740765E-2</v>
      </c>
      <c r="U609" s="6">
        <f>O609-logHir!O609</f>
        <v>-0.1735652765262703</v>
      </c>
    </row>
    <row r="610" spans="1:21" x14ac:dyDescent="0.15">
      <c r="A610" s="1">
        <v>27</v>
      </c>
      <c r="B610" s="1" t="s">
        <v>125</v>
      </c>
      <c r="C610" s="1">
        <v>9</v>
      </c>
      <c r="D610" s="1" t="s">
        <v>160</v>
      </c>
      <c r="E610" s="4">
        <f>IF(資本ストック!E610&gt;0,LN(資本ストック!E610),0)</f>
        <v>14.090533260788899</v>
      </c>
      <c r="F610" s="4">
        <f>IF(資本ストック!F610&gt;0,LN(資本ストック!F610),0)</f>
        <v>14.216365714372039</v>
      </c>
      <c r="G610" s="4">
        <f>IF(資本ストック!G610&gt;0,LN(資本ストック!G610),0)</f>
        <v>14.447854821852166</v>
      </c>
      <c r="H610" s="4">
        <f>IF(資本ストック!H610&gt;0,LN(資本ストック!H610),0)</f>
        <v>14.416129015538347</v>
      </c>
      <c r="I610" s="4">
        <f>IF(資本ストック!I610&gt;0,LN(資本ストック!I610),0)</f>
        <v>14.248525221703664</v>
      </c>
      <c r="K610" s="6">
        <f t="shared" ref="K610" si="2938">E610-E$1093</f>
        <v>2.8337251010811624</v>
      </c>
      <c r="L610" s="6">
        <f t="shared" ref="L610" si="2939">F610-F$1093</f>
        <v>2.373694328396283</v>
      </c>
      <c r="M610" s="6">
        <f t="shared" ref="M610" si="2940">G610-G$1093</f>
        <v>2.2946699695986901</v>
      </c>
      <c r="N610" s="6">
        <f t="shared" ref="N610" si="2941">H610-H$1093</f>
        <v>2.1757238651341204</v>
      </c>
      <c r="O610" s="6">
        <f t="shared" ref="O610" si="2942">I610-I$1093</f>
        <v>1.9175890761949042</v>
      </c>
      <c r="Q610" s="6">
        <f>K610-logHir!K610</f>
        <v>0.10664095401327067</v>
      </c>
      <c r="R610" s="6">
        <f>L610-logHir!L610</f>
        <v>-0.11927000671421517</v>
      </c>
      <c r="S610" s="6">
        <f>M610-logHir!M610</f>
        <v>-7.8611398134462718E-2</v>
      </c>
      <c r="T610" s="6">
        <f>N610-logHir!N610</f>
        <v>-4.4929167043306961E-2</v>
      </c>
      <c r="U610" s="6">
        <f>O610-logHir!O610</f>
        <v>-5.8105948230963378E-2</v>
      </c>
    </row>
    <row r="611" spans="1:21" x14ac:dyDescent="0.15">
      <c r="A611" s="1">
        <v>27</v>
      </c>
      <c r="B611" s="1" t="s">
        <v>125</v>
      </c>
      <c r="C611" s="1">
        <v>10</v>
      </c>
      <c r="D611" s="1" t="s">
        <v>161</v>
      </c>
      <c r="E611" s="4">
        <f>IF(資本ストック!E611&gt;0,LN(資本ストック!E611),0)</f>
        <v>13.332584084914577</v>
      </c>
      <c r="F611" s="4">
        <f>IF(資本ストック!F611&gt;0,LN(資本ストック!F611),0)</f>
        <v>13.342500866983535</v>
      </c>
      <c r="G611" s="4">
        <f>IF(資本ストック!G611&gt;0,LN(資本ストック!G611),0)</f>
        <v>13.5571278007584</v>
      </c>
      <c r="H611" s="4">
        <f>IF(資本ストック!H611&gt;0,LN(資本ストック!H611),0)</f>
        <v>13.605025129800319</v>
      </c>
      <c r="I611" s="4">
        <f>IF(資本ストック!I611&gt;0,LN(資本ストック!I611),0)</f>
        <v>13.469974594163254</v>
      </c>
      <c r="K611" s="6">
        <f t="shared" ref="K611" si="2943">E611-E$1094</f>
        <v>3.0912641069676443</v>
      </c>
      <c r="L611" s="6">
        <f t="shared" ref="L611" si="2944">F611-F$1094</f>
        <v>2.7311690449992305</v>
      </c>
      <c r="M611" s="6">
        <f t="shared" ref="M611" si="2945">G611-G$1094</f>
        <v>2.4921541578334487</v>
      </c>
      <c r="N611" s="6">
        <f t="shared" ref="N611" si="2946">H611-H$1094</f>
        <v>2.2723566403061568</v>
      </c>
      <c r="O611" s="6">
        <f t="shared" ref="O611" si="2947">I611-I$1094</f>
        <v>2.133864256222715</v>
      </c>
      <c r="Q611" s="6">
        <f>K611-logHir!K611</f>
        <v>0.2791966686423617</v>
      </c>
      <c r="R611" s="6">
        <f>L611-logHir!L611</f>
        <v>0.13997371523247359</v>
      </c>
      <c r="S611" s="6">
        <f>M611-logHir!M611</f>
        <v>0.13009471255007377</v>
      </c>
      <c r="T611" s="6">
        <f>N611-logHir!N611</f>
        <v>3.2874817941586087E-3</v>
      </c>
      <c r="U611" s="6">
        <f>O611-logHir!O611</f>
        <v>-2.4178629376892857E-2</v>
      </c>
    </row>
    <row r="612" spans="1:21" x14ac:dyDescent="0.15">
      <c r="A612" s="1">
        <v>27</v>
      </c>
      <c r="B612" s="1" t="s">
        <v>125</v>
      </c>
      <c r="C612" s="1">
        <v>11</v>
      </c>
      <c r="D612" s="1" t="s">
        <v>162</v>
      </c>
      <c r="E612" s="4">
        <f>IF(資本ストック!E612&gt;0,LN(資本ストック!E612),0)</f>
        <v>13.6908357445823</v>
      </c>
      <c r="F612" s="4">
        <f>IF(資本ストック!F612&gt;0,LN(資本ストック!F612),0)</f>
        <v>13.801880186423478</v>
      </c>
      <c r="G612" s="4">
        <f>IF(資本ストック!G612&gt;0,LN(資本ストック!G612),0)</f>
        <v>14.212995812652226</v>
      </c>
      <c r="H612" s="4">
        <f>IF(資本ストック!H612&gt;0,LN(資本ストック!H612),0)</f>
        <v>14.340544679353927</v>
      </c>
      <c r="I612" s="4">
        <f>IF(資本ストック!I612&gt;0,LN(資本ストック!I612),0)</f>
        <v>14.314843426927434</v>
      </c>
      <c r="K612" s="6">
        <f t="shared" ref="K612" si="2948">E612-E$1095</f>
        <v>2.8746351336039346</v>
      </c>
      <c r="L612" s="6">
        <f t="shared" ref="L612" si="2949">F612-F$1095</f>
        <v>2.5841218885199346</v>
      </c>
      <c r="M612" s="6">
        <f t="shared" ref="M612" si="2950">G612-G$1095</f>
        <v>2.2863664826632757</v>
      </c>
      <c r="N612" s="6">
        <f t="shared" ref="N612" si="2951">H612-H$1095</f>
        <v>1.9966295945647499</v>
      </c>
      <c r="O612" s="6">
        <f t="shared" ref="O612" si="2952">I612-I$1095</f>
        <v>1.8080952292297674</v>
      </c>
      <c r="Q612" s="6">
        <f>K612-logHir!K612</f>
        <v>8.909157406081647E-2</v>
      </c>
      <c r="R612" s="6">
        <f>L612-logHir!L612</f>
        <v>4.771001081613413E-2</v>
      </c>
      <c r="S612" s="6">
        <f>M612-logHir!M612</f>
        <v>-6.3695636322135485E-2</v>
      </c>
      <c r="T612" s="6">
        <f>N612-logHir!N612</f>
        <v>-7.240105667401231E-2</v>
      </c>
      <c r="U612" s="6">
        <f>O612-logHir!O612</f>
        <v>-0.13541648209121959</v>
      </c>
    </row>
    <row r="613" spans="1:21" x14ac:dyDescent="0.15">
      <c r="A613" s="1">
        <v>27</v>
      </c>
      <c r="B613" s="1" t="s">
        <v>125</v>
      </c>
      <c r="C613" s="1">
        <v>12</v>
      </c>
      <c r="D613" s="1" t="s">
        <v>163</v>
      </c>
      <c r="E613" s="4">
        <f>IF(資本ストック!E613&gt;0,LN(資本ストック!E613),0)</f>
        <v>13.25640706046681</v>
      </c>
      <c r="F613" s="4">
        <f>IF(資本ストック!F613&gt;0,LN(資本ストック!F613),0)</f>
        <v>13.512376635081774</v>
      </c>
      <c r="G613" s="4">
        <f>IF(資本ストック!G613&gt;0,LN(資本ストック!G613),0)</f>
        <v>14.208692344050933</v>
      </c>
      <c r="H613" s="4">
        <f>IF(資本ストック!H613&gt;0,LN(資本ストック!H613),0)</f>
        <v>14.258509981435756</v>
      </c>
      <c r="I613" s="4">
        <f>IF(資本ストック!I613&gt;0,LN(資本ストック!I613),0)</f>
        <v>14.251080563081905</v>
      </c>
      <c r="K613" s="6">
        <f t="shared" ref="K613" si="2953">E613-E$1096</f>
        <v>3.125160422049797</v>
      </c>
      <c r="L613" s="6">
        <f t="shared" ref="L613" si="2954">F613-F$1096</f>
        <v>2.4911382818932815</v>
      </c>
      <c r="M613" s="6">
        <f t="shared" ref="M613" si="2955">G613-G$1096</f>
        <v>1.7237367305685662</v>
      </c>
      <c r="N613" s="6">
        <f t="shared" ref="N613" si="2956">H613-H$1096</f>
        <v>1.111128927846293</v>
      </c>
      <c r="O613" s="6">
        <f t="shared" ref="O613" si="2957">I613-I$1096</f>
        <v>0.88389845758730168</v>
      </c>
      <c r="Q613" s="6">
        <f>K613-logHir!K613</f>
        <v>0.7769294529505153</v>
      </c>
      <c r="R613" s="6">
        <f>L613-logHir!L613</f>
        <v>0.44853574911721417</v>
      </c>
      <c r="S613" s="6">
        <f>M613-logHir!M613</f>
        <v>7.0569212108210877E-2</v>
      </c>
      <c r="T613" s="6">
        <f>N613-logHir!N613</f>
        <v>-0.29241079802853243</v>
      </c>
      <c r="U613" s="6">
        <f>O613-logHir!O613</f>
        <v>-0.37903799880744948</v>
      </c>
    </row>
    <row r="614" spans="1:21" x14ac:dyDescent="0.15">
      <c r="A614" s="1">
        <v>27</v>
      </c>
      <c r="B614" s="1" t="s">
        <v>125</v>
      </c>
      <c r="C614" s="1">
        <v>13</v>
      </c>
      <c r="D614" s="1" t="s">
        <v>164</v>
      </c>
      <c r="E614" s="4">
        <f>IF(資本ストック!E614&gt;0,LN(資本ストック!E614),0)</f>
        <v>12.37303735531219</v>
      </c>
      <c r="F614" s="4">
        <f>IF(資本ストック!F614&gt;0,LN(資本ストック!F614),0)</f>
        <v>13.117768114169619</v>
      </c>
      <c r="G614" s="4">
        <f>IF(資本ストック!G614&gt;0,LN(資本ストック!G614),0)</f>
        <v>13.399429811365271</v>
      </c>
      <c r="H614" s="4">
        <f>IF(資本ストック!H614&gt;0,LN(資本ストック!H614),0)</f>
        <v>13.548879664480589</v>
      </c>
      <c r="I614" s="4">
        <f>IF(資本ストック!I614&gt;0,LN(資本ストック!I614),0)</f>
        <v>13.420480821813932</v>
      </c>
      <c r="K614" s="6">
        <f t="shared" ref="K614" si="2958">E614-E$1097</f>
        <v>2.7423016480007245</v>
      </c>
      <c r="L614" s="6">
        <f t="shared" ref="L614" si="2959">F614-F$1097</f>
        <v>2.0752705230303334</v>
      </c>
      <c r="M614" s="6">
        <f t="shared" ref="M614" si="2960">G614-G$1097</f>
        <v>1.7665608741960757</v>
      </c>
      <c r="N614" s="6">
        <f t="shared" ref="N614" si="2961">H614-H$1097</f>
        <v>1.5661789971081657</v>
      </c>
      <c r="O614" s="6">
        <f t="shared" ref="O614" si="2962">I614-I$1097</f>
        <v>1.2548888364391928</v>
      </c>
      <c r="Q614" s="6">
        <f>K614-logHir!K614</f>
        <v>0.39094019698160487</v>
      </c>
      <c r="R614" s="6">
        <f>L614-logHir!L614</f>
        <v>0.25883908993759164</v>
      </c>
      <c r="S614" s="6">
        <f>M614-logHir!M614</f>
        <v>8.8375687501487832E-2</v>
      </c>
      <c r="T614" s="6">
        <f>N614-logHir!N614</f>
        <v>0.24498248475877027</v>
      </c>
      <c r="U614" s="6">
        <f>O614-logHir!O614</f>
        <v>6.2608767084713079E-2</v>
      </c>
    </row>
    <row r="615" spans="1:21" x14ac:dyDescent="0.15">
      <c r="A615" s="1">
        <v>27</v>
      </c>
      <c r="B615" s="1" t="s">
        <v>125</v>
      </c>
      <c r="C615" s="1">
        <v>14</v>
      </c>
      <c r="D615" s="1" t="s">
        <v>165</v>
      </c>
      <c r="E615" s="4">
        <f>IF(資本ストック!E615&gt;0,LN(資本ストック!E615),0)</f>
        <v>10.277263673297581</v>
      </c>
      <c r="F615" s="4">
        <f>IF(資本ストック!F615&gt;0,LN(資本ストック!F615),0)</f>
        <v>10.877824312585632</v>
      </c>
      <c r="G615" s="4">
        <f>IF(資本ストック!G615&gt;0,LN(資本ストック!G615),0)</f>
        <v>11.427246633265383</v>
      </c>
      <c r="H615" s="4">
        <f>IF(資本ストック!H615&gt;0,LN(資本ストック!H615),0)</f>
        <v>11.794439320533925</v>
      </c>
      <c r="I615" s="4">
        <f>IF(資本ストック!I615&gt;0,LN(資本ストック!I615),0)</f>
        <v>11.732443139974624</v>
      </c>
      <c r="K615" s="6">
        <f t="shared" ref="K615" si="2963">E615-E$1098</f>
        <v>3.9430188839750562</v>
      </c>
      <c r="L615" s="6">
        <f t="shared" ref="L615" si="2964">F615-F$1098</f>
        <v>2.5008537486812461</v>
      </c>
      <c r="M615" s="6">
        <f t="shared" ref="M615" si="2965">G615-G$1098</f>
        <v>2.0308248888013427</v>
      </c>
      <c r="N615" s="6">
        <f t="shared" ref="N615" si="2966">H615-H$1098</f>
        <v>1.8872498226926027</v>
      </c>
      <c r="O615" s="6">
        <f t="shared" ref="O615" si="2967">I615-I$1098</f>
        <v>1.5927134937206535</v>
      </c>
      <c r="Q615" s="6">
        <f>K615-logHir!K615</f>
        <v>1.3604754481660208</v>
      </c>
      <c r="R615" s="6">
        <f>L615-logHir!L615</f>
        <v>0.41008801986993326</v>
      </c>
      <c r="S615" s="6">
        <f>M615-logHir!M615</f>
        <v>0.20637170133955607</v>
      </c>
      <c r="T615" s="6">
        <f>N615-logHir!N615</f>
        <v>0.14247617879518693</v>
      </c>
      <c r="U615" s="6">
        <f>O615-logHir!O615</f>
        <v>-0.2561974003944858</v>
      </c>
    </row>
    <row r="616" spans="1:21" x14ac:dyDescent="0.15">
      <c r="A616" s="1">
        <v>27</v>
      </c>
      <c r="B616" s="1" t="s">
        <v>125</v>
      </c>
      <c r="C616" s="1">
        <v>15</v>
      </c>
      <c r="D616" s="1" t="s">
        <v>166</v>
      </c>
      <c r="E616" s="4">
        <f>IF(資本ストック!E616&gt;0,LN(資本ストック!E616),0)</f>
        <v>13.820352644303608</v>
      </c>
      <c r="F616" s="4">
        <f>IF(資本ストック!F616&gt;0,LN(資本ストック!F616),0)</f>
        <v>13.971355358201953</v>
      </c>
      <c r="G616" s="4">
        <f>IF(資本ストック!G616&gt;0,LN(資本ストック!G616),0)</f>
        <v>14.41085344365138</v>
      </c>
      <c r="H616" s="4">
        <f>IF(資本ストック!H616&gt;0,LN(資本ストック!H616),0)</f>
        <v>14.458579691692712</v>
      </c>
      <c r="I616" s="4">
        <f>IF(資本ストック!I616&gt;0,LN(資本ストック!I616),0)</f>
        <v>14.373542491484342</v>
      </c>
      <c r="K616" s="6">
        <f t="shared" ref="K616" si="2968">E616-E$1099</f>
        <v>2.7678883304205613</v>
      </c>
      <c r="L616" s="6">
        <f t="shared" ref="L616" si="2969">F616-F$1099</f>
        <v>2.2774343442359779</v>
      </c>
      <c r="M616" s="6">
        <f t="shared" ref="M616" si="2970">G616-G$1099</f>
        <v>2.1126154195068452</v>
      </c>
      <c r="N616" s="6">
        <f t="shared" ref="N616" si="2971">H616-H$1099</f>
        <v>1.8554017819756989</v>
      </c>
      <c r="O616" s="6">
        <f t="shared" ref="O616" si="2972">I616-I$1099</f>
        <v>1.6950435300675757</v>
      </c>
      <c r="Q616" s="6">
        <f>K616-logHir!K616</f>
        <v>0.76792369479373335</v>
      </c>
      <c r="R616" s="6">
        <f>L616-logHir!L616</f>
        <v>0.37266547438922792</v>
      </c>
      <c r="S616" s="6">
        <f>M616-logHir!M616</f>
        <v>0.16204567540929027</v>
      </c>
      <c r="T616" s="6">
        <f>N616-logHir!N616</f>
        <v>-3.6644112638800408E-2</v>
      </c>
      <c r="U616" s="6">
        <f>O616-logHir!O616</f>
        <v>-0.11371066059109936</v>
      </c>
    </row>
    <row r="617" spans="1:21" x14ac:dyDescent="0.15">
      <c r="A617" s="1">
        <v>27</v>
      </c>
      <c r="B617" s="1" t="s">
        <v>75</v>
      </c>
      <c r="C617" s="1">
        <v>16</v>
      </c>
      <c r="D617" s="1" t="s">
        <v>149</v>
      </c>
      <c r="E617" s="4">
        <f>IF(資本ストック!E617&gt;0,LN(資本ストック!E617),0)</f>
        <v>13.608911800694095</v>
      </c>
      <c r="F617" s="4">
        <f>IF(資本ストック!F617&gt;0,LN(資本ストック!F617),0)</f>
        <v>13.469177964673658</v>
      </c>
      <c r="G617" s="4">
        <f>IF(資本ストック!G617&gt;0,LN(資本ストック!G617),0)</f>
        <v>13.731923620089171</v>
      </c>
      <c r="H617" s="4">
        <f>IF(資本ストック!H617&gt;0,LN(資本ストック!H617),0)</f>
        <v>13.850307663292716</v>
      </c>
      <c r="I617" s="4">
        <f>IF(資本ストック!I617&gt;0,LN(資本ストック!I617),0)</f>
        <v>13.912155891962254</v>
      </c>
      <c r="K617" s="6">
        <f t="shared" ref="K617" si="2973">E617-E$1100</f>
        <v>1.7503996688736372</v>
      </c>
      <c r="L617" s="6">
        <f t="shared" ref="L617" si="2974">F617-F$1100</f>
        <v>1.2186627380878896</v>
      </c>
      <c r="M617" s="6">
        <f t="shared" ref="M617" si="2975">G617-G$1100</f>
        <v>1.1111069488597334</v>
      </c>
      <c r="N617" s="6">
        <f t="shared" ref="N617" si="2976">H617-H$1100</f>
        <v>0.83557403500863714</v>
      </c>
      <c r="O617" s="6">
        <f t="shared" ref="O617" si="2977">I617-I$1100</f>
        <v>0.99463649476101601</v>
      </c>
      <c r="Q617" s="6">
        <f>K617-logHir!K617</f>
        <v>-1.3520235755477117E-2</v>
      </c>
      <c r="R617" s="6">
        <f>L617-logHir!L617</f>
        <v>-0.19675291675592987</v>
      </c>
      <c r="S617" s="6">
        <f>M617-logHir!M617</f>
        <v>-0.33868531855319617</v>
      </c>
      <c r="T617" s="6">
        <f>N617-logHir!N617</f>
        <v>-0.57015383786167639</v>
      </c>
      <c r="U617" s="6">
        <f>O617-logHir!O617</f>
        <v>-0.44827681373525685</v>
      </c>
    </row>
    <row r="618" spans="1:21" x14ac:dyDescent="0.15">
      <c r="A618" s="1">
        <v>27</v>
      </c>
      <c r="B618" s="1" t="s">
        <v>75</v>
      </c>
      <c r="C618" s="1">
        <v>17</v>
      </c>
      <c r="D618" s="1" t="s">
        <v>150</v>
      </c>
      <c r="E618" s="4">
        <f>IF(資本ストック!E618&gt;0,LN(資本ストック!E618),0)</f>
        <v>14.323118692449777</v>
      </c>
      <c r="F618" s="4">
        <f>IF(資本ストック!F618&gt;0,LN(資本ストック!F618),0)</f>
        <v>15.477548025924381</v>
      </c>
      <c r="G618" s="4">
        <f>IF(資本ストック!G618&gt;0,LN(資本ストック!G618),0)</f>
        <v>15.750630649197264</v>
      </c>
      <c r="H618" s="4">
        <f>IF(資本ストック!H618&gt;0,LN(資本ストック!H618),0)</f>
        <v>16.125863574762946</v>
      </c>
      <c r="I618" s="4">
        <f>IF(資本ストック!I618&gt;0,LN(資本ストック!I618),0)</f>
        <v>16.124126070832375</v>
      </c>
      <c r="K618" s="6">
        <f t="shared" ref="K618" si="2978">E618-E$1101</f>
        <v>1.7226825878130647</v>
      </c>
      <c r="L618" s="6">
        <f t="shared" ref="L618" si="2979">F618-F$1101</f>
        <v>1.8241491528880402</v>
      </c>
      <c r="M618" s="6">
        <f t="shared" ref="M618" si="2980">G618-G$1101</f>
        <v>1.7457909091900543</v>
      </c>
      <c r="N618" s="6">
        <f t="shared" ref="N618" si="2981">H618-H$1101</f>
        <v>1.7613273774629885</v>
      </c>
      <c r="O618" s="6">
        <f t="shared" ref="O618" si="2982">I618-I$1101</f>
        <v>1.7811608812714894</v>
      </c>
      <c r="Q618" s="6">
        <f>K618-logHir!K618</f>
        <v>0.16143108517286819</v>
      </c>
      <c r="R618" s="6">
        <f>L618-logHir!L618</f>
        <v>0.23181525112700818</v>
      </c>
      <c r="S618" s="6">
        <f>M618-logHir!M618</f>
        <v>0.28300143564037583</v>
      </c>
      <c r="T618" s="6">
        <f>N618-logHir!N618</f>
        <v>0.37712032439902998</v>
      </c>
      <c r="U618" s="6">
        <f>O618-logHir!O618</f>
        <v>0.59630532414684367</v>
      </c>
    </row>
    <row r="619" spans="1:21" x14ac:dyDescent="0.15">
      <c r="A619" s="1">
        <v>27</v>
      </c>
      <c r="B619" s="1" t="s">
        <v>75</v>
      </c>
      <c r="C619" s="1">
        <v>18</v>
      </c>
      <c r="D619" s="1" t="s">
        <v>151</v>
      </c>
      <c r="E619" s="4">
        <f>IF(資本ストック!E619&gt;0,LN(資本ストック!E619),0)</f>
        <v>14.119486808100184</v>
      </c>
      <c r="F619" s="4">
        <f>IF(資本ストック!F619&gt;0,LN(資本ストック!F619),0)</f>
        <v>15.226565938527726</v>
      </c>
      <c r="G619" s="4">
        <f>IF(資本ストック!G619&gt;0,LN(資本ストック!G619),0)</f>
        <v>15.677541312309859</v>
      </c>
      <c r="H619" s="4">
        <f>IF(資本ストック!H619&gt;0,LN(資本ストック!H619),0)</f>
        <v>15.73147255579449</v>
      </c>
      <c r="I619" s="4">
        <f>IF(資本ストック!I619&gt;0,LN(資本ストック!I619),0)</f>
        <v>15.664328371077675</v>
      </c>
      <c r="K619" s="6">
        <f t="shared" ref="K619" si="2983">E619-E$1102</f>
        <v>2.200002407139884</v>
      </c>
      <c r="L619" s="6">
        <f t="shared" ref="L619" si="2984">F619-F$1102</f>
        <v>2.0910805868919198</v>
      </c>
      <c r="M619" s="6">
        <f t="shared" ref="M619" si="2985">G619-G$1102</f>
        <v>2.2544517700243727</v>
      </c>
      <c r="N619" s="6">
        <f t="shared" ref="N619" si="2986">H619-H$1102</f>
        <v>2.2043779248898581</v>
      </c>
      <c r="O619" s="6">
        <f t="shared" ref="O619" si="2987">I619-I$1102</f>
        <v>2.2561649352317605</v>
      </c>
      <c r="Q619" s="6">
        <f>K619-logHir!K619</f>
        <v>0.33452022450176955</v>
      </c>
      <c r="R619" s="6">
        <f>L619-logHir!L619</f>
        <v>0.29610724101976338</v>
      </c>
      <c r="S619" s="6">
        <f>M619-logHir!M619</f>
        <v>0.44331290997609685</v>
      </c>
      <c r="T619" s="6">
        <f>N619-logHir!N619</f>
        <v>0.40945459337513412</v>
      </c>
      <c r="U619" s="6">
        <f>O619-logHir!O619</f>
        <v>0.55089536028249597</v>
      </c>
    </row>
    <row r="620" spans="1:21" x14ac:dyDescent="0.15">
      <c r="A620" s="1">
        <v>27</v>
      </c>
      <c r="B620" s="1" t="s">
        <v>75</v>
      </c>
      <c r="C620" s="1">
        <v>19</v>
      </c>
      <c r="D620" s="1" t="s">
        <v>152</v>
      </c>
      <c r="E620" s="4">
        <f>IF(資本ストック!E620&gt;0,LN(資本ストック!E620),0)</f>
        <v>13.727182467565555</v>
      </c>
      <c r="F620" s="4">
        <f>IF(資本ストック!F620&gt;0,LN(資本ストック!F620),0)</f>
        <v>13.98927323629275</v>
      </c>
      <c r="G620" s="4">
        <f>IF(資本ストック!G620&gt;0,LN(資本ストック!G620),0)</f>
        <v>14.28735145497334</v>
      </c>
      <c r="H620" s="4">
        <f>IF(資本ストック!H620&gt;0,LN(資本ストック!H620),0)</f>
        <v>14.23851606238347</v>
      </c>
      <c r="I620" s="4">
        <f>IF(資本ストック!I620&gt;0,LN(資本ストック!I620),0)</f>
        <v>13.993935776015256</v>
      </c>
      <c r="K620" s="6">
        <f t="shared" ref="K620" si="2988">E620-E$1103</f>
        <v>2.5026010895909927</v>
      </c>
      <c r="L620" s="6">
        <f t="shared" ref="L620" si="2989">F620-F$1103</f>
        <v>2.4001506504541599</v>
      </c>
      <c r="M620" s="6">
        <f t="shared" ref="M620" si="2990">G620-G$1103</f>
        <v>2.4856176031361237</v>
      </c>
      <c r="N620" s="6">
        <f t="shared" ref="N620" si="2991">H620-H$1103</f>
        <v>2.0157063204934182</v>
      </c>
      <c r="O620" s="6">
        <f t="shared" ref="O620" si="2992">I620-I$1103</f>
        <v>1.4813686970638411</v>
      </c>
      <c r="Q620" s="6">
        <f>K620-logHir!K620</f>
        <v>0.35594078120801065</v>
      </c>
      <c r="R620" s="6">
        <f>L620-logHir!L620</f>
        <v>0.3865652760996845</v>
      </c>
      <c r="S620" s="6">
        <f>M620-logHir!M620</f>
        <v>0.5066719614493973</v>
      </c>
      <c r="T620" s="6">
        <f>N620-logHir!N620</f>
        <v>0.1381233437063365</v>
      </c>
      <c r="U620" s="6">
        <f>O620-logHir!O620</f>
        <v>-0.42253955624662254</v>
      </c>
    </row>
    <row r="621" spans="1:21" x14ac:dyDescent="0.15">
      <c r="A621" s="1">
        <v>27</v>
      </c>
      <c r="B621" s="1" t="s">
        <v>75</v>
      </c>
      <c r="C621" s="1">
        <v>20</v>
      </c>
      <c r="D621" s="1" t="s">
        <v>153</v>
      </c>
      <c r="E621" s="4">
        <f>IF(資本ストック!E621&gt;0,LN(資本ストック!E621),0)</f>
        <v>14.135489350965297</v>
      </c>
      <c r="F621" s="4">
        <f>IF(資本ストック!F621&gt;0,LN(資本ストック!F621),0)</f>
        <v>15.065472674282962</v>
      </c>
      <c r="G621" s="4">
        <f>IF(資本ストック!G621&gt;0,LN(資本ストック!G621),0)</f>
        <v>16.046644043831314</v>
      </c>
      <c r="H621" s="4">
        <f>IF(資本ストック!H621&gt;0,LN(資本ストック!H621),0)</f>
        <v>16.270019757507853</v>
      </c>
      <c r="I621" s="4">
        <f>IF(資本ストック!I621&gt;0,LN(資本ストック!I621),0)</f>
        <v>16.137060600897161</v>
      </c>
      <c r="K621" s="6">
        <f t="shared" ref="K621" si="2993">E621-E$1104</f>
        <v>3.2049895783466003</v>
      </c>
      <c r="L621" s="6">
        <f t="shared" ref="L621" si="2994">F621-F$1104</f>
        <v>2.0972056694343806</v>
      </c>
      <c r="M621" s="6">
        <f t="shared" ref="M621" si="2995">G621-G$1104</f>
        <v>2.2256905783488996</v>
      </c>
      <c r="N621" s="6">
        <f t="shared" ref="N621" si="2996">H621-H$1104</f>
        <v>2.058917314420043</v>
      </c>
      <c r="O621" s="6">
        <f t="shared" ref="O621" si="2997">I621-I$1104</f>
        <v>1.9341079594073207</v>
      </c>
      <c r="Q621" s="6">
        <f>K621-logHir!K621</f>
        <v>0.38555029096346694</v>
      </c>
      <c r="R621" s="6">
        <f>L621-logHir!L621</f>
        <v>-0.52483666964396392</v>
      </c>
      <c r="S621" s="6">
        <f>M621-logHir!M621</f>
        <v>-0.4073439389794018</v>
      </c>
      <c r="T621" s="6">
        <f>N621-logHir!N621</f>
        <v>-0.45006658775473873</v>
      </c>
      <c r="U621" s="6">
        <f>O621-logHir!O621</f>
        <v>-0.50883156759339165</v>
      </c>
    </row>
    <row r="622" spans="1:21" x14ac:dyDescent="0.15">
      <c r="A622" s="1">
        <v>27</v>
      </c>
      <c r="B622" s="1" t="s">
        <v>75</v>
      </c>
      <c r="C622" s="1">
        <v>21</v>
      </c>
      <c r="D622" s="1" t="s">
        <v>154</v>
      </c>
      <c r="E622" s="4">
        <f>IF(資本ストック!E622&gt;0,LN(資本ストック!E622),0)</f>
        <v>15.263793005548518</v>
      </c>
      <c r="F622" s="4">
        <f>IF(資本ストック!F622&gt;0,LN(資本ストック!F622),0)</f>
        <v>15.854788606774079</v>
      </c>
      <c r="G622" s="4">
        <f>IF(資本ストック!G622&gt;0,LN(資本ストック!G622),0)</f>
        <v>16.047117359812574</v>
      </c>
      <c r="H622" s="4">
        <f>IF(資本ストック!H622&gt;0,LN(資本ストック!H622),0)</f>
        <v>16.335837602666025</v>
      </c>
      <c r="I622" s="4">
        <f>IF(資本ストック!I622&gt;0,LN(資本ストック!I622),0)</f>
        <v>16.652594451213229</v>
      </c>
      <c r="K622" s="6">
        <f t="shared" ref="K622" si="2998">E622-E$1105</f>
        <v>2.6717975155288318</v>
      </c>
      <c r="L622" s="6">
        <f t="shared" ref="L622" si="2999">F622-F$1105</f>
        <v>2.1770352216140285</v>
      </c>
      <c r="M622" s="6">
        <f t="shared" ref="M622" si="3000">G622-G$1105</f>
        <v>1.9082406150360018</v>
      </c>
      <c r="N622" s="6">
        <f t="shared" ref="N622" si="3001">H622-H$1105</f>
        <v>1.7853159784141184</v>
      </c>
      <c r="O622" s="6">
        <f t="shared" ref="O622" si="3002">I622-I$1105</f>
        <v>2.0478279032262012</v>
      </c>
      <c r="Q622" s="6">
        <f>K622-logHir!K622</f>
        <v>0.88109114502088914</v>
      </c>
      <c r="R622" s="6">
        <f>L622-logHir!L622</f>
        <v>0.44129746843351825</v>
      </c>
      <c r="S622" s="6">
        <f>M622-logHir!M622</f>
        <v>0.10408650989323398</v>
      </c>
      <c r="T622" s="6">
        <f>N622-logHir!N622</f>
        <v>-2.4477680039876049E-3</v>
      </c>
      <c r="U622" s="6">
        <f>O622-logHir!O622</f>
        <v>0.34634908441213597</v>
      </c>
    </row>
    <row r="623" spans="1:21" x14ac:dyDescent="0.15">
      <c r="A623" s="1">
        <v>27</v>
      </c>
      <c r="B623" s="1" t="s">
        <v>26</v>
      </c>
      <c r="C623" s="1">
        <v>22</v>
      </c>
      <c r="D623" s="1" t="s">
        <v>146</v>
      </c>
      <c r="E623" s="4">
        <f>IF(資本ストック!E623&gt;0,LN(資本ストック!E623),0)</f>
        <v>14.954810022996453</v>
      </c>
      <c r="F623" s="4">
        <f>IF(資本ストック!F623&gt;0,LN(資本ストック!F623),0)</f>
        <v>15.196885665585881</v>
      </c>
      <c r="G623" s="4">
        <f>IF(資本ストック!G623&gt;0,LN(資本ストック!G623),0)</f>
        <v>15.927734974513861</v>
      </c>
      <c r="H623" s="4">
        <f>IF(資本ストック!H623&gt;0,LN(資本ストック!H623),0)</f>
        <v>16.331810044366318</v>
      </c>
      <c r="I623" s="4">
        <f>IF(資本ストック!I623&gt;0,LN(資本ストック!I623),0)</f>
        <v>16.434348496927004</v>
      </c>
      <c r="K623" s="6">
        <f t="shared" ref="K623" si="3003">E623-E$1106</f>
        <v>2.7687240383032137</v>
      </c>
      <c r="L623" s="6">
        <f t="shared" ref="L623" si="3004">F623-F$1106</f>
        <v>1.7077737697151019</v>
      </c>
      <c r="M623" s="6">
        <f t="shared" ref="M623" si="3005">G623-G$1106</f>
        <v>1.5273028833935776</v>
      </c>
      <c r="N623" s="6">
        <f t="shared" ref="N623" si="3006">H623-H$1106</f>
        <v>1.4768978330888398</v>
      </c>
      <c r="O623" s="6">
        <f t="shared" ref="O623" si="3007">I623-I$1106</f>
        <v>1.5330122535668131</v>
      </c>
      <c r="Q623" s="6">
        <f>K623-logHir!K623</f>
        <v>1.1038138489717628</v>
      </c>
      <c r="R623" s="6">
        <f>L623-logHir!L623</f>
        <v>0.10579709649352687</v>
      </c>
      <c r="S623" s="6">
        <f>M623-logHir!M623</f>
        <v>-0.17698365846639597</v>
      </c>
      <c r="T623" s="6">
        <f>N623-logHir!N623</f>
        <v>-0.17569133784197177</v>
      </c>
      <c r="U623" s="6">
        <f>O623-logHir!O623</f>
        <v>-3.7914653884810079E-2</v>
      </c>
    </row>
    <row r="624" spans="1:21" x14ac:dyDescent="0.15">
      <c r="A624" s="1">
        <v>27</v>
      </c>
      <c r="B624" s="1" t="s">
        <v>26</v>
      </c>
      <c r="C624" s="1">
        <v>23</v>
      </c>
      <c r="D624" s="1" t="s">
        <v>167</v>
      </c>
      <c r="E624" s="4">
        <f>IF(資本ストック!E624&gt;0,LN(資本ストック!E624),0)</f>
        <v>14.150938618337848</v>
      </c>
      <c r="F624" s="4">
        <f>IF(資本ストック!F624&gt;0,LN(資本ストック!F624),0)</f>
        <v>14.545384686878155</v>
      </c>
      <c r="G624" s="4">
        <f>IF(資本ストック!G624&gt;0,LN(資本ストック!G624),0)</f>
        <v>14.869981255863109</v>
      </c>
      <c r="H624" s="4">
        <f>IF(資本ストック!H624&gt;0,LN(資本ストック!H624),0)</f>
        <v>15.542582424492844</v>
      </c>
      <c r="I624" s="4">
        <f>IF(資本ストック!I624&gt;0,LN(資本ストック!I624),0)</f>
        <v>15.446985695095009</v>
      </c>
      <c r="K624" s="6">
        <f t="shared" ref="K624" si="3008">E624-E$1107</f>
        <v>1.4510928752065322</v>
      </c>
      <c r="L624" s="6">
        <f t="shared" ref="L624" si="3009">F624-F$1107</f>
        <v>1.0484749995635312</v>
      </c>
      <c r="M624" s="6">
        <f t="shared" ref="M624" si="3010">G624-G$1107</f>
        <v>0.87628893950858355</v>
      </c>
      <c r="N624" s="6">
        <f t="shared" ref="N624" si="3011">H624-H$1107</f>
        <v>0.95415132383859635</v>
      </c>
      <c r="O624" s="6">
        <f t="shared" ref="O624" si="3012">I624-I$1107</f>
        <v>0.82070079273177932</v>
      </c>
      <c r="Q624" s="6">
        <f>K624-logHir!K624</f>
        <v>0.32606096848809862</v>
      </c>
      <c r="R624" s="6">
        <f>L624-logHir!L624</f>
        <v>-0.19947551694711407</v>
      </c>
      <c r="S624" s="6">
        <f>M624-logHir!M624</f>
        <v>-0.35853074238232452</v>
      </c>
      <c r="T624" s="6">
        <f>N624-logHir!N624</f>
        <v>-0.23440389444249021</v>
      </c>
      <c r="U624" s="6">
        <f>O624-logHir!O624</f>
        <v>-0.32251940478804286</v>
      </c>
    </row>
    <row r="625" spans="1:21" x14ac:dyDescent="0.15">
      <c r="A625" s="1">
        <v>28</v>
      </c>
      <c r="B625" s="1" t="s">
        <v>76</v>
      </c>
      <c r="C625" s="1">
        <v>1</v>
      </c>
      <c r="D625" s="1" t="s">
        <v>147</v>
      </c>
      <c r="E625" s="4">
        <f>IF(資本ストック!E625&gt;0,LN(資本ストック!E625),0)</f>
        <v>13.85414325259554</v>
      </c>
      <c r="F625" s="4">
        <f>IF(資本ストック!F625&gt;0,LN(資本ストック!F625),0)</f>
        <v>14.188758536378346</v>
      </c>
      <c r="G625" s="4">
        <f>IF(資本ストック!G625&gt;0,LN(資本ストック!G625),0)</f>
        <v>14.541155433707766</v>
      </c>
      <c r="H625" s="4">
        <f>IF(資本ストック!H625&gt;0,LN(資本ストック!H625),0)</f>
        <v>14.714681214899922</v>
      </c>
      <c r="I625" s="4">
        <f>IF(資本ストック!I625&gt;0,LN(資本ストック!I625),0)</f>
        <v>14.67713918411371</v>
      </c>
      <c r="K625" s="6">
        <f t="shared" ref="K625" si="3013">E625-E$1085</f>
        <v>0.44099454417790973</v>
      </c>
      <c r="L625" s="6">
        <f t="shared" ref="L625" si="3014">F625-F$1085</f>
        <v>0.55017281529175754</v>
      </c>
      <c r="M625" s="6">
        <f t="shared" ref="M625" si="3015">G625-G$1085</f>
        <v>0.55430894257750296</v>
      </c>
      <c r="N625" s="6">
        <f t="shared" ref="N625" si="3016">H625-H$1085</f>
        <v>0.52877016642055885</v>
      </c>
      <c r="O625" s="6">
        <f t="shared" ref="O625" si="3017">I625-I$1085</f>
        <v>0.47594313258872845</v>
      </c>
      <c r="Q625" s="6">
        <f>K625-logHir!K625</f>
        <v>0.19695303114773743</v>
      </c>
      <c r="R625" s="6">
        <f>L625-logHir!L625</f>
        <v>0.45843394256745817</v>
      </c>
      <c r="S625" s="6">
        <f>M625-logHir!M625</f>
        <v>0.50409787280721474</v>
      </c>
      <c r="T625" s="6">
        <f>N625-logHir!N625</f>
        <v>0.41692020450017075</v>
      </c>
      <c r="U625" s="6">
        <f>O625-logHir!O625</f>
        <v>0.31875818823619717</v>
      </c>
    </row>
    <row r="626" spans="1:21" x14ac:dyDescent="0.15">
      <c r="A626" s="1">
        <v>28</v>
      </c>
      <c r="B626" s="1" t="s">
        <v>76</v>
      </c>
      <c r="C626" s="1">
        <v>2</v>
      </c>
      <c r="D626" s="1" t="s">
        <v>148</v>
      </c>
      <c r="E626" s="4">
        <f>IF(資本ストック!E626&gt;0,LN(資本ストック!E626),0)</f>
        <v>10.730609164227779</v>
      </c>
      <c r="F626" s="4">
        <f>IF(資本ストック!F626&gt;0,LN(資本ストック!F626),0)</f>
        <v>11.835947133881303</v>
      </c>
      <c r="G626" s="4">
        <f>IF(資本ストック!G626&gt;0,LN(資本ストック!G626),0)</f>
        <v>11.919556188435521</v>
      </c>
      <c r="H626" s="4">
        <f>IF(資本ストック!H626&gt;0,LN(資本ストック!H626),0)</f>
        <v>12.105967743078914</v>
      </c>
      <c r="I626" s="4">
        <f>IF(資本ストック!I626&gt;0,LN(資本ストック!I626),0)</f>
        <v>11.972115411222159</v>
      </c>
      <c r="K626" s="6">
        <f t="shared" ref="K626" si="3018">E626-E$1086</f>
        <v>0.78549393699202597</v>
      </c>
      <c r="L626" s="6">
        <f t="shared" ref="L626" si="3019">F626-F$1086</f>
        <v>1.721367557864502</v>
      </c>
      <c r="M626" s="6">
        <f t="shared" ref="M626" si="3020">G626-G$1086</f>
        <v>1.7133818140395523</v>
      </c>
      <c r="N626" s="6">
        <f t="shared" ref="N626" si="3021">H626-H$1086</f>
        <v>1.9142246237474243</v>
      </c>
      <c r="O626" s="6">
        <f t="shared" ref="O626" si="3022">I626-I$1086</f>
        <v>1.9172252527731928</v>
      </c>
      <c r="Q626" s="6">
        <f>K626-logHir!K626</f>
        <v>0.46745049817691076</v>
      </c>
      <c r="R626" s="6">
        <f>L626-logHir!L626</f>
        <v>1.6385195801223045</v>
      </c>
      <c r="S626" s="6">
        <f>M626-logHir!M626</f>
        <v>1.7143202583452481</v>
      </c>
      <c r="T626" s="6">
        <f>N626-logHir!N626</f>
        <v>1.6731638434648746</v>
      </c>
      <c r="U626" s="6">
        <f>O626-logHir!O626</f>
        <v>2.0095344490534499</v>
      </c>
    </row>
    <row r="627" spans="1:21" x14ac:dyDescent="0.15">
      <c r="A627" s="1">
        <v>28</v>
      </c>
      <c r="B627" s="1" t="s">
        <v>126</v>
      </c>
      <c r="C627" s="1">
        <v>3</v>
      </c>
      <c r="D627" s="1" t="s">
        <v>155</v>
      </c>
      <c r="E627" s="4">
        <f>IF(資本ストック!E627&gt;0,LN(資本ストック!E627),0)</f>
        <v>13.063335976248631</v>
      </c>
      <c r="F627" s="4">
        <f>IF(資本ストック!F627&gt;0,LN(資本ストック!F627),0)</f>
        <v>13.301257899984373</v>
      </c>
      <c r="G627" s="4">
        <f>IF(資本ストック!G627&gt;0,LN(資本ストック!G627),0)</f>
        <v>13.648643254624769</v>
      </c>
      <c r="H627" s="4">
        <f>IF(資本ストック!H627&gt;0,LN(資本ストック!H627),0)</f>
        <v>13.932604826767982</v>
      </c>
      <c r="I627" s="4">
        <f>IF(資本ストック!I627&gt;0,LN(資本ストック!I627),0)</f>
        <v>14.011185057973467</v>
      </c>
      <c r="K627" s="6">
        <f t="shared" ref="K627" si="3023">E627-E$1087</f>
        <v>2.0581250588553299</v>
      </c>
      <c r="L627" s="6">
        <f t="shared" ref="L627" si="3024">F627-F$1087</f>
        <v>1.7025736338204442</v>
      </c>
      <c r="M627" s="6">
        <f t="shared" ref="M627" si="3025">G627-G$1087</f>
        <v>1.5144681236586965</v>
      </c>
      <c r="N627" s="6">
        <f t="shared" ref="N627" si="3026">H627-H$1087</f>
        <v>1.4372893453724629</v>
      </c>
      <c r="O627" s="6">
        <f t="shared" ref="O627" si="3027">I627-I$1087</f>
        <v>1.4830469264136639</v>
      </c>
      <c r="Q627" s="6">
        <f>K627-logHir!K627</f>
        <v>0.88770360032931883</v>
      </c>
      <c r="R627" s="6">
        <f>L627-logHir!L627</f>
        <v>0.62426319364997696</v>
      </c>
      <c r="S627" s="6">
        <f>M627-logHir!M627</f>
        <v>0.43063847596622828</v>
      </c>
      <c r="T627" s="6">
        <f>N627-logHir!N627</f>
        <v>0.3996106101883754</v>
      </c>
      <c r="U627" s="6">
        <f>O627-logHir!O627</f>
        <v>0.43808654633139454</v>
      </c>
    </row>
    <row r="628" spans="1:21" x14ac:dyDescent="0.15">
      <c r="A628" s="1">
        <v>28</v>
      </c>
      <c r="B628" s="1" t="s">
        <v>126</v>
      </c>
      <c r="C628" s="1">
        <v>4</v>
      </c>
      <c r="D628" s="1" t="s">
        <v>156</v>
      </c>
      <c r="E628" s="4">
        <f>IF(資本ストック!E628&gt;0,LN(資本ストック!E628),0)</f>
        <v>12.368572533740085</v>
      </c>
      <c r="F628" s="4">
        <f>IF(資本ストック!F628&gt;0,LN(資本ストック!F628),0)</f>
        <v>12.460321283953551</v>
      </c>
      <c r="G628" s="4">
        <f>IF(資本ストック!G628&gt;0,LN(資本ストック!G628),0)</f>
        <v>12.432007988370581</v>
      </c>
      <c r="H628" s="4">
        <f>IF(資本ストック!H628&gt;0,LN(資本ストック!H628),0)</f>
        <v>12.285758834423769</v>
      </c>
      <c r="I628" s="4">
        <f>IF(資本ストック!I628&gt;0,LN(資本ストック!I628),0)</f>
        <v>12.115848283852779</v>
      </c>
      <c r="K628" s="6">
        <f t="shared" ref="K628" si="3028">E628-E$1088</f>
        <v>1.6610659553321003</v>
      </c>
      <c r="L628" s="6">
        <f t="shared" ref="L628" si="3029">F628-F$1088</f>
        <v>1.2919445621081085</v>
      </c>
      <c r="M628" s="6">
        <f t="shared" ref="M628" si="3030">G628-G$1088</f>
        <v>0.97026782740921469</v>
      </c>
      <c r="N628" s="6">
        <f t="shared" ref="N628" si="3031">H628-H$1088</f>
        <v>0.76459669900856397</v>
      </c>
      <c r="O628" s="6">
        <f t="shared" ref="O628" si="3032">I628-I$1088</f>
        <v>0.76926689463478937</v>
      </c>
      <c r="Q628" s="6">
        <f>K628-logHir!K628</f>
        <v>0.61572502620686898</v>
      </c>
      <c r="R628" s="6">
        <f>L628-logHir!L628</f>
        <v>0.52510159838744386</v>
      </c>
      <c r="S628" s="6">
        <f>M628-logHir!M628</f>
        <v>0.36038967366042485</v>
      </c>
      <c r="T628" s="6">
        <f>N628-logHir!N628</f>
        <v>0.186251153104946</v>
      </c>
      <c r="U628" s="6">
        <f>O628-logHir!O628</f>
        <v>3.2394431878168817E-2</v>
      </c>
    </row>
    <row r="629" spans="1:21" x14ac:dyDescent="0.15">
      <c r="A629" s="1">
        <v>28</v>
      </c>
      <c r="B629" s="1" t="s">
        <v>126</v>
      </c>
      <c r="C629" s="1">
        <v>5</v>
      </c>
      <c r="D629" s="1" t="s">
        <v>157</v>
      </c>
      <c r="E629" s="4">
        <f>IF(資本ストック!E629&gt;0,LN(資本ストック!E629),0)</f>
        <v>11.187246004125287</v>
      </c>
      <c r="F629" s="4">
        <f>IF(資本ストック!F629&gt;0,LN(資本ストック!F629),0)</f>
        <v>11.674196244913322</v>
      </c>
      <c r="G629" s="4">
        <f>IF(資本ストック!G629&gt;0,LN(資本ストック!G629),0)</f>
        <v>12.29688272101523</v>
      </c>
      <c r="H629" s="4">
        <f>IF(資本ストック!H629&gt;0,LN(資本ストック!H629),0)</f>
        <v>12.498744398851576</v>
      </c>
      <c r="I629" s="4">
        <f>IF(資本ストック!I629&gt;0,LN(資本ストック!I629),0)</f>
        <v>12.507268081047412</v>
      </c>
      <c r="K629" s="6">
        <f t="shared" ref="K629" si="3033">E629-E$1089</f>
        <v>1.008812957239984</v>
      </c>
      <c r="L629" s="6">
        <f t="shared" ref="L629" si="3034">F629-F$1089</f>
        <v>1.1117405162404221</v>
      </c>
      <c r="M629" s="6">
        <f t="shared" ref="M629" si="3035">G629-G$1089</f>
        <v>1.2914145559765835</v>
      </c>
      <c r="N629" s="6">
        <f t="shared" ref="N629" si="3036">H629-H$1089</f>
        <v>1.1894214225666282</v>
      </c>
      <c r="O629" s="6">
        <f t="shared" ref="O629" si="3037">I629-I$1089</f>
        <v>1.1565488927387015</v>
      </c>
      <c r="Q629" s="6">
        <f>K629-logHir!K629</f>
        <v>5.5559875546464355E-2</v>
      </c>
      <c r="R629" s="6">
        <f>L629-logHir!L629</f>
        <v>0.16019096360781937</v>
      </c>
      <c r="S629" s="6">
        <f>M629-logHir!M629</f>
        <v>0.18898937439777974</v>
      </c>
      <c r="T629" s="6">
        <f>N629-logHir!N629</f>
        <v>0.20028530315652482</v>
      </c>
      <c r="U629" s="6">
        <f>O629-logHir!O629</f>
        <v>8.7229045599039878E-2</v>
      </c>
    </row>
    <row r="630" spans="1:21" x14ac:dyDescent="0.15">
      <c r="A630" s="1">
        <v>28</v>
      </c>
      <c r="B630" s="1" t="s">
        <v>126</v>
      </c>
      <c r="C630" s="1">
        <v>6</v>
      </c>
      <c r="D630" s="1" t="s">
        <v>49</v>
      </c>
      <c r="E630" s="4">
        <f>IF(資本ストック!E630&gt;0,LN(資本ストック!E630),0)</f>
        <v>12.757423493029432</v>
      </c>
      <c r="F630" s="4">
        <f>IF(資本ストック!F630&gt;0,LN(資本ストック!F630),0)</f>
        <v>13.07460102505275</v>
      </c>
      <c r="G630" s="4">
        <f>IF(資本ストック!G630&gt;0,LN(資本ストック!G630),0)</f>
        <v>13.503603192243977</v>
      </c>
      <c r="H630" s="4">
        <f>IF(資本ストック!H630&gt;0,LN(資本ストック!H630),0)</f>
        <v>13.779205044882975</v>
      </c>
      <c r="I630" s="4">
        <f>IF(資本ストック!I630&gt;0,LN(資本ストック!I630),0)</f>
        <v>13.955142577286916</v>
      </c>
      <c r="K630" s="6">
        <f t="shared" ref="K630" si="3038">E630-E$1090</f>
        <v>1.6782175853012582</v>
      </c>
      <c r="L630" s="6">
        <f t="shared" ref="L630" si="3039">F630-F$1090</f>
        <v>1.6798521073308645</v>
      </c>
      <c r="M630" s="6">
        <f t="shared" ref="M630" si="3040">G630-G$1090</f>
        <v>1.7281578959472252</v>
      </c>
      <c r="N630" s="6">
        <f t="shared" ref="N630" si="3041">H630-H$1090</f>
        <v>1.7460288449460872</v>
      </c>
      <c r="O630" s="6">
        <f t="shared" ref="O630" si="3042">I630-I$1090</f>
        <v>1.6680078267725644</v>
      </c>
      <c r="Q630" s="6">
        <f>K630-logHir!K630</f>
        <v>-1.6760127203038877E-2</v>
      </c>
      <c r="R630" s="6">
        <f>L630-logHir!L630</f>
        <v>3.673986546581709E-2</v>
      </c>
      <c r="S630" s="6">
        <f>M630-logHir!M630</f>
        <v>9.1550323262554301E-2</v>
      </c>
      <c r="T630" s="6">
        <f>N630-logHir!N630</f>
        <v>0.11194533424738395</v>
      </c>
      <c r="U630" s="6">
        <f>O630-logHir!O630</f>
        <v>8.3250349372367083E-2</v>
      </c>
    </row>
    <row r="631" spans="1:21" x14ac:dyDescent="0.15">
      <c r="A631" s="1">
        <v>28</v>
      </c>
      <c r="B631" s="1" t="s">
        <v>126</v>
      </c>
      <c r="C631" s="1">
        <v>7</v>
      </c>
      <c r="D631" s="1" t="s">
        <v>158</v>
      </c>
      <c r="E631" s="4">
        <f>IF(資本ストック!E631&gt;0,LN(資本ストック!E631),0)</f>
        <v>11.509483383519891</v>
      </c>
      <c r="F631" s="4">
        <f>IF(資本ストック!F631&gt;0,LN(資本ストック!F631),0)</f>
        <v>12.29357275812402</v>
      </c>
      <c r="G631" s="4">
        <f>IF(資本ストック!G631&gt;0,LN(資本ストック!G631),0)</f>
        <v>12.117730655429666</v>
      </c>
      <c r="H631" s="4">
        <f>IF(資本ストック!H631&gt;0,LN(資本ストック!H631),0)</f>
        <v>12.388100828554784</v>
      </c>
      <c r="I631" s="4">
        <f>IF(資本ストック!I631&gt;0,LN(資本ストック!I631),0)</f>
        <v>12.422995853318305</v>
      </c>
      <c r="K631" s="6">
        <f t="shared" ref="K631" si="3043">E631-E$1091</f>
        <v>2.2308442471479317</v>
      </c>
      <c r="L631" s="6">
        <f t="shared" ref="L631" si="3044">F631-F$1091</f>
        <v>2.292209704119621</v>
      </c>
      <c r="M631" s="6">
        <f t="shared" ref="M631" si="3045">G631-G$1091</f>
        <v>2.1451904926272185</v>
      </c>
      <c r="N631" s="6">
        <f t="shared" ref="N631" si="3046">H631-H$1091</f>
        <v>1.9002723130337529</v>
      </c>
      <c r="O631" s="6">
        <f t="shared" ref="O631" si="3047">I631-I$1091</f>
        <v>1.8939492642481497</v>
      </c>
      <c r="Q631" s="6">
        <f>K631-logHir!K631</f>
        <v>0.26248957484753266</v>
      </c>
      <c r="R631" s="6">
        <f>L631-logHir!L631</f>
        <v>0.14775110528885449</v>
      </c>
      <c r="S631" s="6">
        <f>M631-logHir!M631</f>
        <v>0.23834465242042135</v>
      </c>
      <c r="T631" s="6">
        <f>N631-logHir!N631</f>
        <v>0.22313194240033418</v>
      </c>
      <c r="U631" s="6">
        <f>O631-logHir!O631</f>
        <v>0.67136717303714732</v>
      </c>
    </row>
    <row r="632" spans="1:21" x14ac:dyDescent="0.15">
      <c r="A632" s="1">
        <v>28</v>
      </c>
      <c r="B632" s="1" t="s">
        <v>126</v>
      </c>
      <c r="C632" s="1">
        <v>8</v>
      </c>
      <c r="D632" s="1" t="s">
        <v>159</v>
      </c>
      <c r="E632" s="4">
        <f>IF(資本ストック!E632&gt;0,LN(資本ストック!E632),0)</f>
        <v>12.347170469510873</v>
      </c>
      <c r="F632" s="4">
        <f>IF(資本ストック!F632&gt;0,LN(資本ストック!F632),0)</f>
        <v>12.409546241342417</v>
      </c>
      <c r="G632" s="4">
        <f>IF(資本ストック!G632&gt;0,LN(資本ストック!G632),0)</f>
        <v>12.619294888312986</v>
      </c>
      <c r="H632" s="4">
        <f>IF(資本ストック!H632&gt;0,LN(資本ストック!H632),0)</f>
        <v>12.565554404267395</v>
      </c>
      <c r="I632" s="4">
        <f>IF(資本ストック!I632&gt;0,LN(資本ストック!I632),0)</f>
        <v>12.617587002569215</v>
      </c>
      <c r="K632" s="6">
        <f t="shared" ref="K632" si="3048">E632-E$1092</f>
        <v>1.5636864954348439</v>
      </c>
      <c r="L632" s="6">
        <f t="shared" ref="L632" si="3049">F632-F$1092</f>
        <v>1.3743927172518049</v>
      </c>
      <c r="M632" s="6">
        <f t="shared" ref="M632" si="3050">G632-G$1092</f>
        <v>1.3178473320730291</v>
      </c>
      <c r="N632" s="6">
        <f t="shared" ref="N632" si="3051">H632-H$1092</f>
        <v>1.2080058475673106</v>
      </c>
      <c r="O632" s="6">
        <f t="shared" ref="O632" si="3052">I632-I$1092</f>
        <v>1.3129051666277718</v>
      </c>
      <c r="Q632" s="6">
        <f>K632-logHir!K632</f>
        <v>0.48845798565471021</v>
      </c>
      <c r="R632" s="6">
        <f>L632-logHir!L632</f>
        <v>0.58904787923877855</v>
      </c>
      <c r="S632" s="6">
        <f>M632-logHir!M632</f>
        <v>0.57297569611941235</v>
      </c>
      <c r="T632" s="6">
        <f>N632-logHir!N632</f>
        <v>0.53260266933478562</v>
      </c>
      <c r="U632" s="6">
        <f>O632-logHir!O632</f>
        <v>0.50802176602014093</v>
      </c>
    </row>
    <row r="633" spans="1:21" x14ac:dyDescent="0.15">
      <c r="A633" s="1">
        <v>28</v>
      </c>
      <c r="B633" s="1" t="s">
        <v>126</v>
      </c>
      <c r="C633" s="1">
        <v>9</v>
      </c>
      <c r="D633" s="1" t="s">
        <v>160</v>
      </c>
      <c r="E633" s="4">
        <f>IF(資本ストック!E633&gt;0,LN(資本ストック!E633),0)</f>
        <v>14.405853163161364</v>
      </c>
      <c r="F633" s="4">
        <f>IF(資本ストック!F633&gt;0,LN(資本ストック!F633),0)</f>
        <v>14.625149232932182</v>
      </c>
      <c r="G633" s="4">
        <f>IF(資本ストック!G633&gt;0,LN(資本ストック!G633),0)</f>
        <v>14.790538060125511</v>
      </c>
      <c r="H633" s="4">
        <f>IF(資本ストック!H633&gt;0,LN(資本ストック!H633),0)</f>
        <v>14.70336888409461</v>
      </c>
      <c r="I633" s="4">
        <f>IF(資本ストック!I633&gt;0,LN(資本ストック!I633),0)</f>
        <v>14.675526751875749</v>
      </c>
      <c r="K633" s="6">
        <f t="shared" ref="K633" si="3053">E633-E$1093</f>
        <v>3.1490450034536277</v>
      </c>
      <c r="L633" s="6">
        <f t="shared" ref="L633" si="3054">F633-F$1093</f>
        <v>2.7824778469564269</v>
      </c>
      <c r="M633" s="6">
        <f t="shared" ref="M633" si="3055">G633-G$1093</f>
        <v>2.6373532078720352</v>
      </c>
      <c r="N633" s="6">
        <f t="shared" ref="N633" si="3056">H633-H$1093</f>
        <v>2.4629637336903833</v>
      </c>
      <c r="O633" s="6">
        <f t="shared" ref="O633" si="3057">I633-I$1093</f>
        <v>2.3445906063669888</v>
      </c>
      <c r="Q633" s="6">
        <f>K633-logHir!K633</f>
        <v>0.61803595912761189</v>
      </c>
      <c r="R633" s="6">
        <f>L633-logHir!L633</f>
        <v>0.39012703215505162</v>
      </c>
      <c r="S633" s="6">
        <f>M633-logHir!M633</f>
        <v>0.46411909514094241</v>
      </c>
      <c r="T633" s="6">
        <f>N633-logHir!N633</f>
        <v>0.47338900145346052</v>
      </c>
      <c r="U633" s="6">
        <f>O633-logHir!O633</f>
        <v>0.49387857960775605</v>
      </c>
    </row>
    <row r="634" spans="1:21" x14ac:dyDescent="0.15">
      <c r="A634" s="1">
        <v>28</v>
      </c>
      <c r="B634" s="1" t="s">
        <v>126</v>
      </c>
      <c r="C634" s="1">
        <v>10</v>
      </c>
      <c r="D634" s="1" t="s">
        <v>161</v>
      </c>
      <c r="E634" s="4">
        <f>IF(資本ストック!E634&gt;0,LN(資本ストック!E634),0)</f>
        <v>12.183856070773381</v>
      </c>
      <c r="F634" s="4">
        <f>IF(資本ストック!F634&gt;0,LN(資本ストック!F634),0)</f>
        <v>12.284066972683862</v>
      </c>
      <c r="G634" s="4">
        <f>IF(資本ストック!G634&gt;0,LN(資本ストック!G634),0)</f>
        <v>12.520633393037963</v>
      </c>
      <c r="H634" s="4">
        <f>IF(資本ストック!H634&gt;0,LN(資本ストック!H634),0)</f>
        <v>12.601196847253048</v>
      </c>
      <c r="I634" s="4">
        <f>IF(資本ストック!I634&gt;0,LN(資本ストック!I634),0)</f>
        <v>12.630068734055428</v>
      </c>
      <c r="K634" s="6">
        <f t="shared" ref="K634" si="3058">E634-E$1094</f>
        <v>1.9425360928264475</v>
      </c>
      <c r="L634" s="6">
        <f t="shared" ref="L634" si="3059">F634-F$1094</f>
        <v>1.6727351506995571</v>
      </c>
      <c r="M634" s="6">
        <f t="shared" ref="M634" si="3060">G634-G$1094</f>
        <v>1.4556597501130124</v>
      </c>
      <c r="N634" s="6">
        <f t="shared" ref="N634" si="3061">H634-H$1094</f>
        <v>1.2685283577588855</v>
      </c>
      <c r="O634" s="6">
        <f t="shared" ref="O634" si="3062">I634-I$1094</f>
        <v>1.2939583961148884</v>
      </c>
      <c r="Q634" s="6">
        <f>K634-logHir!K634</f>
        <v>0.17904250062966653</v>
      </c>
      <c r="R634" s="6">
        <f>L634-logHir!L634</f>
        <v>0.11135680551429417</v>
      </c>
      <c r="S634" s="6">
        <f>M634-logHir!M634</f>
        <v>-7.8759938021608633E-3</v>
      </c>
      <c r="T634" s="6">
        <f>N634-logHir!N634</f>
        <v>-0.13947718955145127</v>
      </c>
      <c r="U634" s="6">
        <f>O634-logHir!O634</f>
        <v>-0.12251651941389596</v>
      </c>
    </row>
    <row r="635" spans="1:21" x14ac:dyDescent="0.15">
      <c r="A635" s="1">
        <v>28</v>
      </c>
      <c r="B635" s="1" t="s">
        <v>126</v>
      </c>
      <c r="C635" s="1">
        <v>11</v>
      </c>
      <c r="D635" s="1" t="s">
        <v>162</v>
      </c>
      <c r="E635" s="4">
        <f>IF(資本ストック!E635&gt;0,LN(資本ストック!E635),0)</f>
        <v>13.041605217200722</v>
      </c>
      <c r="F635" s="4">
        <f>IF(資本ストック!F635&gt;0,LN(資本ストック!F635),0)</f>
        <v>13.281598074689882</v>
      </c>
      <c r="G635" s="4">
        <f>IF(資本ストック!G635&gt;0,LN(資本ストック!G635),0)</f>
        <v>13.866853935226981</v>
      </c>
      <c r="H635" s="4">
        <f>IF(資本ストック!H635&gt;0,LN(資本ストック!H635),0)</f>
        <v>14.209588108259492</v>
      </c>
      <c r="I635" s="4">
        <f>IF(資本ストック!I635&gt;0,LN(資本ストック!I635),0)</f>
        <v>14.292689403581504</v>
      </c>
      <c r="K635" s="6">
        <f t="shared" ref="K635" si="3063">E635-E$1095</f>
        <v>2.2254046062223569</v>
      </c>
      <c r="L635" s="6">
        <f t="shared" ref="L635" si="3064">F635-F$1095</f>
        <v>2.0638397767863381</v>
      </c>
      <c r="M635" s="6">
        <f t="shared" ref="M635" si="3065">G635-G$1095</f>
        <v>1.940224605238031</v>
      </c>
      <c r="N635" s="6">
        <f t="shared" ref="N635" si="3066">H635-H$1095</f>
        <v>1.8656730234703147</v>
      </c>
      <c r="O635" s="6">
        <f t="shared" ref="O635" si="3067">I635-I$1095</f>
        <v>1.7859412058838373</v>
      </c>
      <c r="Q635" s="6">
        <f>K635-logHir!K635</f>
        <v>0.49290091127029889</v>
      </c>
      <c r="R635" s="6">
        <f>L635-logHir!L635</f>
        <v>0.29300861067289397</v>
      </c>
      <c r="S635" s="6">
        <f>M635-logHir!M635</f>
        <v>0.40476082366328292</v>
      </c>
      <c r="T635" s="6">
        <f>N635-logHir!N635</f>
        <v>0.49644600011897566</v>
      </c>
      <c r="U635" s="6">
        <f>O635-logHir!O635</f>
        <v>0.34312664784496327</v>
      </c>
    </row>
    <row r="636" spans="1:21" x14ac:dyDescent="0.15">
      <c r="A636" s="1">
        <v>28</v>
      </c>
      <c r="B636" s="1" t="s">
        <v>126</v>
      </c>
      <c r="C636" s="1">
        <v>12</v>
      </c>
      <c r="D636" s="1" t="s">
        <v>163</v>
      </c>
      <c r="E636" s="4">
        <f>IF(資本ストック!E636&gt;0,LN(資本ストック!E636),0)</f>
        <v>12.543034409610962</v>
      </c>
      <c r="F636" s="4">
        <f>IF(資本ストック!F636&gt;0,LN(資本ストック!F636),0)</f>
        <v>12.856972697382989</v>
      </c>
      <c r="G636" s="4">
        <f>IF(資本ストック!G636&gt;0,LN(資本ストック!G636),0)</f>
        <v>13.872318417756052</v>
      </c>
      <c r="H636" s="4">
        <f>IF(資本ストック!H636&gt;0,LN(資本ストック!H636),0)</f>
        <v>14.424322779595729</v>
      </c>
      <c r="I636" s="4">
        <f>IF(資本ストック!I636&gt;0,LN(資本ストック!I636),0)</f>
        <v>14.60691198371218</v>
      </c>
      <c r="K636" s="6">
        <f t="shared" ref="K636" si="3068">E636-E$1096</f>
        <v>2.4117877711939499</v>
      </c>
      <c r="L636" s="6">
        <f t="shared" ref="L636" si="3069">F636-F$1096</f>
        <v>1.8357343441944973</v>
      </c>
      <c r="M636" s="6">
        <f t="shared" ref="M636" si="3070">G636-G$1096</f>
        <v>1.3873628042736854</v>
      </c>
      <c r="N636" s="6">
        <f t="shared" ref="N636" si="3071">H636-H$1096</f>
        <v>1.2769417260062657</v>
      </c>
      <c r="O636" s="6">
        <f t="shared" ref="O636" si="3072">I636-I$1096</f>
        <v>1.2397298782175774</v>
      </c>
      <c r="Q636" s="6">
        <f>K636-logHir!K636</f>
        <v>0.72919131675512183</v>
      </c>
      <c r="R636" s="6">
        <f>L636-logHir!L636</f>
        <v>0.52380414791376495</v>
      </c>
      <c r="S636" s="6">
        <f>M636-logHir!M636</f>
        <v>0.25224659133721339</v>
      </c>
      <c r="T636" s="6">
        <f>N636-logHir!N636</f>
        <v>0.18277059060769041</v>
      </c>
      <c r="U636" s="6">
        <f>O636-logHir!O636</f>
        <v>4.6103364405217562E-2</v>
      </c>
    </row>
    <row r="637" spans="1:21" x14ac:dyDescent="0.15">
      <c r="A637" s="1">
        <v>28</v>
      </c>
      <c r="B637" s="1" t="s">
        <v>126</v>
      </c>
      <c r="C637" s="1">
        <v>13</v>
      </c>
      <c r="D637" s="1" t="s">
        <v>164</v>
      </c>
      <c r="E637" s="4">
        <f>IF(資本ストック!E637&gt;0,LN(資本ストック!E637),0)</f>
        <v>12.221833186353875</v>
      </c>
      <c r="F637" s="4">
        <f>IF(資本ストック!F637&gt;0,LN(資本ストック!F637),0)</f>
        <v>13.157199336398989</v>
      </c>
      <c r="G637" s="4">
        <f>IF(資本ストック!G637&gt;0,LN(資本ストック!G637),0)</f>
        <v>13.316319147836602</v>
      </c>
      <c r="H637" s="4">
        <f>IF(資本ストック!H637&gt;0,LN(資本ストック!H637),0)</f>
        <v>13.391028472749014</v>
      </c>
      <c r="I637" s="4">
        <f>IF(資本ストック!I637&gt;0,LN(資本ストック!I637),0)</f>
        <v>13.433594592555874</v>
      </c>
      <c r="K637" s="6">
        <f t="shared" ref="K637" si="3073">E637-E$1097</f>
        <v>2.5910974790424088</v>
      </c>
      <c r="L637" s="6">
        <f t="shared" ref="L637" si="3074">F637-F$1097</f>
        <v>2.114701745259703</v>
      </c>
      <c r="M637" s="6">
        <f t="shared" ref="M637" si="3075">G637-G$1097</f>
        <v>1.6834502106674059</v>
      </c>
      <c r="N637" s="6">
        <f t="shared" ref="N637" si="3076">H637-H$1097</f>
        <v>1.4083278053765902</v>
      </c>
      <c r="O637" s="6">
        <f t="shared" ref="O637" si="3077">I637-I$1097</f>
        <v>1.2680026071811348</v>
      </c>
      <c r="Q637" s="6">
        <f>K637-logHir!K637</f>
        <v>0.19052962858074096</v>
      </c>
      <c r="R637" s="6">
        <f>L637-logHir!L637</f>
        <v>0.41780047852805247</v>
      </c>
      <c r="S637" s="6">
        <f>M637-logHir!M637</f>
        <v>0.27578322868432181</v>
      </c>
      <c r="T637" s="6">
        <f>N637-logHir!N637</f>
        <v>4.3949758302410658E-3</v>
      </c>
      <c r="U637" s="6">
        <f>O637-logHir!O637</f>
        <v>-0.15726897726238853</v>
      </c>
    </row>
    <row r="638" spans="1:21" x14ac:dyDescent="0.15">
      <c r="A638" s="1">
        <v>28</v>
      </c>
      <c r="B638" s="1" t="s">
        <v>126</v>
      </c>
      <c r="C638" s="1">
        <v>14</v>
      </c>
      <c r="D638" s="1" t="s">
        <v>165</v>
      </c>
      <c r="E638" s="4">
        <f>IF(資本ストック!E638&gt;0,LN(資本ストック!E638),0)</f>
        <v>9.3044639585382551</v>
      </c>
      <c r="F638" s="4">
        <f>IF(資本ストック!F638&gt;0,LN(資本ストック!F638),0)</f>
        <v>9.9199395012014335</v>
      </c>
      <c r="G638" s="4">
        <f>IF(資本ストック!G638&gt;0,LN(資本ストック!G638),0)</f>
        <v>10.119072418350591</v>
      </c>
      <c r="H638" s="4">
        <f>IF(資本ストック!H638&gt;0,LN(資本ストック!H638),0)</f>
        <v>10.177101835683629</v>
      </c>
      <c r="I638" s="4">
        <f>IF(資本ストック!I638&gt;0,LN(資本ストック!I638),0)</f>
        <v>10.319357571899268</v>
      </c>
      <c r="K638" s="6">
        <f t="shared" ref="K638" si="3078">E638-E$1098</f>
        <v>2.9702191692157305</v>
      </c>
      <c r="L638" s="6">
        <f t="shared" ref="L638" si="3079">F638-F$1098</f>
        <v>1.5429689372970472</v>
      </c>
      <c r="M638" s="6">
        <f t="shared" ref="M638" si="3080">G638-G$1098</f>
        <v>0.72265067388654991</v>
      </c>
      <c r="N638" s="6">
        <f t="shared" ref="N638" si="3081">H638-H$1098</f>
        <v>0.26991233784230673</v>
      </c>
      <c r="O638" s="6">
        <f t="shared" ref="O638" si="3082">I638-I$1098</f>
        <v>0.17962792564529728</v>
      </c>
      <c r="Q638" s="6">
        <f>K638-logHir!K638</f>
        <v>1.6193697320847384</v>
      </c>
      <c r="R638" s="6">
        <f>L638-logHir!L638</f>
        <v>0.52214949173822767</v>
      </c>
      <c r="S638" s="6">
        <f>M638-logHir!M638</f>
        <v>-9.8887957117918646E-2</v>
      </c>
      <c r="T638" s="6">
        <f>N638-logHir!N638</f>
        <v>-0.4440945921713837</v>
      </c>
      <c r="U638" s="6">
        <f>O638-logHir!O638</f>
        <v>-0.68580782862834511</v>
      </c>
    </row>
    <row r="639" spans="1:21" x14ac:dyDescent="0.15">
      <c r="A639" s="1">
        <v>28</v>
      </c>
      <c r="B639" s="1" t="s">
        <v>126</v>
      </c>
      <c r="C639" s="1">
        <v>15</v>
      </c>
      <c r="D639" s="1" t="s">
        <v>166</v>
      </c>
      <c r="E639" s="4">
        <f>IF(資本ストック!E639&gt;0,LN(資本ストック!E639),0)</f>
        <v>12.938038207713685</v>
      </c>
      <c r="F639" s="4">
        <f>IF(資本ストック!F639&gt;0,LN(資本ストック!F639),0)</f>
        <v>13.153291731295369</v>
      </c>
      <c r="G639" s="4">
        <f>IF(資本ストック!G639&gt;0,LN(資本ストック!G639),0)</f>
        <v>13.673087672301609</v>
      </c>
      <c r="H639" s="4">
        <f>IF(資本ストック!H639&gt;0,LN(資本ストック!H639),0)</f>
        <v>13.818603116171843</v>
      </c>
      <c r="I639" s="4">
        <f>IF(資本ストック!I639&gt;0,LN(資本ストック!I639),0)</f>
        <v>13.77426354761443</v>
      </c>
      <c r="K639" s="6">
        <f t="shared" ref="K639" si="3083">E639-E$1099</f>
        <v>1.8855738938306388</v>
      </c>
      <c r="L639" s="6">
        <f t="shared" ref="L639" si="3084">F639-F$1099</f>
        <v>1.4593707173293939</v>
      </c>
      <c r="M639" s="6">
        <f t="shared" ref="M639" si="3085">G639-G$1099</f>
        <v>1.374849648157074</v>
      </c>
      <c r="N639" s="6">
        <f t="shared" ref="N639" si="3086">H639-H$1099</f>
        <v>1.2154252064548299</v>
      </c>
      <c r="O639" s="6">
        <f t="shared" ref="O639" si="3087">I639-I$1099</f>
        <v>1.0957645861976637</v>
      </c>
      <c r="Q639" s="6">
        <f>K639-logHir!K639</f>
        <v>0.68424040719164125</v>
      </c>
      <c r="R639" s="6">
        <f>L639-logHir!L639</f>
        <v>0.41128889606303076</v>
      </c>
      <c r="S639" s="6">
        <f>M639-logHir!M639</f>
        <v>0.29447050570747457</v>
      </c>
      <c r="T639" s="6">
        <f>N639-logHir!N639</f>
        <v>0.23523841311679305</v>
      </c>
      <c r="U639" s="6">
        <f>O639-logHir!O639</f>
        <v>0.10926996681071088</v>
      </c>
    </row>
    <row r="640" spans="1:21" x14ac:dyDescent="0.15">
      <c r="A640" s="1">
        <v>28</v>
      </c>
      <c r="B640" s="1" t="s">
        <v>76</v>
      </c>
      <c r="C640" s="1">
        <v>16</v>
      </c>
      <c r="D640" s="1" t="s">
        <v>149</v>
      </c>
      <c r="E640" s="4">
        <f>IF(資本ストック!E640&gt;0,LN(資本ストック!E640),0)</f>
        <v>12.646867679898739</v>
      </c>
      <c r="F640" s="4">
        <f>IF(資本ストック!F640&gt;0,LN(資本ストック!F640),0)</f>
        <v>13.002828271023603</v>
      </c>
      <c r="G640" s="4">
        <f>IF(資本ストック!G640&gt;0,LN(資本ストック!G640),0)</f>
        <v>13.279513440410749</v>
      </c>
      <c r="H640" s="4">
        <f>IF(資本ストック!H640&gt;0,LN(資本ストック!H640),0)</f>
        <v>14.04810641607714</v>
      </c>
      <c r="I640" s="4">
        <f>IF(資本ストック!I640&gt;0,LN(資本ストック!I640),0)</f>
        <v>14.001545989467969</v>
      </c>
      <c r="K640" s="6">
        <f t="shared" ref="K640" si="3088">E640-E$1100</f>
        <v>0.78835554807828068</v>
      </c>
      <c r="L640" s="6">
        <f t="shared" ref="L640" si="3089">F640-F$1100</f>
        <v>0.75231304443783387</v>
      </c>
      <c r="M640" s="6">
        <f t="shared" ref="M640" si="3090">G640-G$1100</f>
        <v>0.65869676918131148</v>
      </c>
      <c r="N640" s="6">
        <f t="shared" ref="N640" si="3091">H640-H$1100</f>
        <v>1.033372787793061</v>
      </c>
      <c r="O640" s="6">
        <f t="shared" ref="O640" si="3092">I640-I$1100</f>
        <v>1.0840265922667314</v>
      </c>
      <c r="Q640" s="6">
        <f>K640-logHir!K640</f>
        <v>-0.23803227634644664</v>
      </c>
      <c r="R640" s="6">
        <f>L640-logHir!L640</f>
        <v>-1.3996523122507654E-2</v>
      </c>
      <c r="S640" s="6">
        <f>M640-logHir!M640</f>
        <v>-0.22869304726183515</v>
      </c>
      <c r="T640" s="6">
        <f>N640-logHir!N640</f>
        <v>0.24746951976044862</v>
      </c>
      <c r="U640" s="6">
        <f>O640-logHir!O640</f>
        <v>0.24707926082404974</v>
      </c>
    </row>
    <row r="641" spans="1:21" x14ac:dyDescent="0.15">
      <c r="A641" s="1">
        <v>28</v>
      </c>
      <c r="B641" s="1" t="s">
        <v>76</v>
      </c>
      <c r="C641" s="1">
        <v>17</v>
      </c>
      <c r="D641" s="1" t="s">
        <v>150</v>
      </c>
      <c r="E641" s="4">
        <f>IF(資本ストック!E641&gt;0,LN(資本ストック!E641),0)</f>
        <v>14.232211107152043</v>
      </c>
      <c r="F641" s="4">
        <f>IF(資本ストック!F641&gt;0,LN(資本ストック!F641),0)</f>
        <v>14.830695150875298</v>
      </c>
      <c r="G641" s="4">
        <f>IF(資本ストック!G641&gt;0,LN(資本ストック!G641),0)</f>
        <v>15.011809772290556</v>
      </c>
      <c r="H641" s="4">
        <f>IF(資本ストック!H641&gt;0,LN(資本ストック!H641),0)</f>
        <v>15.436377094885552</v>
      </c>
      <c r="I641" s="4">
        <f>IF(資本ストック!I641&gt;0,LN(資本ストック!I641),0)</f>
        <v>15.441968808037085</v>
      </c>
      <c r="K641" s="6">
        <f t="shared" ref="K641" si="3093">E641-E$1101</f>
        <v>1.6317750025153313</v>
      </c>
      <c r="L641" s="6">
        <f t="shared" ref="L641" si="3094">F641-F$1101</f>
        <v>1.1772962778389573</v>
      </c>
      <c r="M641" s="6">
        <f t="shared" ref="M641" si="3095">G641-G$1101</f>
        <v>1.0069700322833466</v>
      </c>
      <c r="N641" s="6">
        <f t="shared" ref="N641" si="3096">H641-H$1101</f>
        <v>1.0718408975855951</v>
      </c>
      <c r="O641" s="6">
        <f t="shared" ref="O641" si="3097">I641-I$1101</f>
        <v>1.0990036184761998</v>
      </c>
      <c r="Q641" s="6">
        <f>K641-logHir!K641</f>
        <v>0.7569697060515761</v>
      </c>
      <c r="R641" s="6">
        <f>L641-logHir!L641</f>
        <v>0.32334558510586042</v>
      </c>
      <c r="S641" s="6">
        <f>M641-logHir!M641</f>
        <v>0.16254005601086696</v>
      </c>
      <c r="T641" s="6">
        <f>N641-logHir!N641</f>
        <v>0.26642088598731029</v>
      </c>
      <c r="U641" s="6">
        <f>O641-logHir!O641</f>
        <v>0.40669032844833453</v>
      </c>
    </row>
    <row r="642" spans="1:21" x14ac:dyDescent="0.15">
      <c r="A642" s="1">
        <v>28</v>
      </c>
      <c r="B642" s="1" t="s">
        <v>76</v>
      </c>
      <c r="C642" s="1">
        <v>18</v>
      </c>
      <c r="D642" s="1" t="s">
        <v>151</v>
      </c>
      <c r="E642" s="4">
        <f>IF(資本ストック!E642&gt;0,LN(資本ストック!E642),0)</f>
        <v>12.841532029448899</v>
      </c>
      <c r="F642" s="4">
        <f>IF(資本ストック!F642&gt;0,LN(資本ストック!F642),0)</f>
        <v>14.219799750554563</v>
      </c>
      <c r="G642" s="4">
        <f>IF(資本ストック!G642&gt;0,LN(資本ストック!G642),0)</f>
        <v>14.731803469485465</v>
      </c>
      <c r="H642" s="4">
        <f>IF(資本ストック!H642&gt;0,LN(資本ストック!H642),0)</f>
        <v>14.617436669981421</v>
      </c>
      <c r="I642" s="4">
        <f>IF(資本ストック!I642&gt;0,LN(資本ストック!I642),0)</f>
        <v>14.653315131885346</v>
      </c>
      <c r="K642" s="6">
        <f t="shared" ref="K642" si="3098">E642-E$1102</f>
        <v>0.922047628488599</v>
      </c>
      <c r="L642" s="6">
        <f t="shared" ref="L642" si="3099">F642-F$1102</f>
        <v>1.0843143989187567</v>
      </c>
      <c r="M642" s="6">
        <f t="shared" ref="M642" si="3100">G642-G$1102</f>
        <v>1.3087139271999781</v>
      </c>
      <c r="N642" s="6">
        <f t="shared" ref="N642" si="3101">H642-H$1102</f>
        <v>1.0903420390767895</v>
      </c>
      <c r="O642" s="6">
        <f t="shared" ref="O642" si="3102">I642-I$1102</f>
        <v>1.2451516960394322</v>
      </c>
      <c r="Q642" s="6">
        <f>K642-logHir!K642</f>
        <v>-3.4583519872702695E-2</v>
      </c>
      <c r="R642" s="6">
        <f>L642-logHir!L642</f>
        <v>0.21221035879484518</v>
      </c>
      <c r="S642" s="6">
        <f>M642-logHir!M642</f>
        <v>0.44918733837503488</v>
      </c>
      <c r="T642" s="6">
        <f>N642-logHir!N642</f>
        <v>0.215789743964935</v>
      </c>
      <c r="U642" s="6">
        <f>O642-logHir!O642</f>
        <v>0.50512058819291461</v>
      </c>
    </row>
    <row r="643" spans="1:21" x14ac:dyDescent="0.15">
      <c r="A643" s="1">
        <v>28</v>
      </c>
      <c r="B643" s="1" t="s">
        <v>76</v>
      </c>
      <c r="C643" s="1">
        <v>19</v>
      </c>
      <c r="D643" s="1" t="s">
        <v>152</v>
      </c>
      <c r="E643" s="4">
        <f>IF(資本ストック!E643&gt;0,LN(資本ストック!E643),0)</f>
        <v>12.654407653047922</v>
      </c>
      <c r="F643" s="4">
        <f>IF(資本ストック!F643&gt;0,LN(資本ストック!F643),0)</f>
        <v>12.67070589057494</v>
      </c>
      <c r="G643" s="4">
        <f>IF(資本ストック!G643&gt;0,LN(資本ストック!G643),0)</f>
        <v>12.755046087489088</v>
      </c>
      <c r="H643" s="4">
        <f>IF(資本ストック!H643&gt;0,LN(資本ストック!H643),0)</f>
        <v>13.390581773789009</v>
      </c>
      <c r="I643" s="4">
        <f>IF(資本ストック!I643&gt;0,LN(資本ストック!I643),0)</f>
        <v>13.558013937855961</v>
      </c>
      <c r="K643" s="6">
        <f t="shared" ref="K643" si="3103">E643-E$1103</f>
        <v>1.4298262750733599</v>
      </c>
      <c r="L643" s="6">
        <f t="shared" ref="L643" si="3104">F643-F$1103</f>
        <v>1.0815833047363501</v>
      </c>
      <c r="M643" s="6">
        <f t="shared" ref="M643" si="3105">G643-G$1103</f>
        <v>0.95331223565187173</v>
      </c>
      <c r="N643" s="6">
        <f t="shared" ref="N643" si="3106">H643-H$1103</f>
        <v>1.1677720318989575</v>
      </c>
      <c r="O643" s="6">
        <f t="shared" ref="O643" si="3107">I643-I$1103</f>
        <v>1.0454468589045458</v>
      </c>
      <c r="Q643" s="6">
        <f>K643-logHir!K643</f>
        <v>0.2714283119252805</v>
      </c>
      <c r="R643" s="6">
        <f>L643-logHir!L643</f>
        <v>7.3500058084421838E-2</v>
      </c>
      <c r="S643" s="6">
        <f>M643-logHir!M643</f>
        <v>-5.0978413198077277E-3</v>
      </c>
      <c r="T643" s="6">
        <f>N643-logHir!N643</f>
        <v>0.18872969412870688</v>
      </c>
      <c r="U643" s="6">
        <f>O643-logHir!O643</f>
        <v>0.11356054692073059</v>
      </c>
    </row>
    <row r="644" spans="1:21" x14ac:dyDescent="0.15">
      <c r="A644" s="1">
        <v>28</v>
      </c>
      <c r="B644" s="1" t="s">
        <v>76</v>
      </c>
      <c r="C644" s="1">
        <v>20</v>
      </c>
      <c r="D644" s="1" t="s">
        <v>153</v>
      </c>
      <c r="E644" s="4">
        <f>IF(資本ストック!E644&gt;0,LN(資本ストック!E644),0)</f>
        <v>12.793046265267581</v>
      </c>
      <c r="F644" s="4">
        <f>IF(資本ストック!F644&gt;0,LN(資本ストック!F644),0)</f>
        <v>13.932123855562926</v>
      </c>
      <c r="G644" s="4">
        <f>IF(資本ストック!G644&gt;0,LN(資本ストック!G644),0)</f>
        <v>14.991889462548553</v>
      </c>
      <c r="H644" s="4">
        <f>IF(資本ストック!H644&gt;0,LN(資本ストック!H644),0)</f>
        <v>15.348561525575937</v>
      </c>
      <c r="I644" s="4">
        <f>IF(資本ストック!I644&gt;0,LN(資本ストック!I644),0)</f>
        <v>15.368975584671894</v>
      </c>
      <c r="K644" s="6">
        <f t="shared" ref="K644" si="3108">E644-E$1104</f>
        <v>1.8625464926488835</v>
      </c>
      <c r="L644" s="6">
        <f t="shared" ref="L644" si="3109">F644-F$1104</f>
        <v>0.96385685071434501</v>
      </c>
      <c r="M644" s="6">
        <f t="shared" ref="M644" si="3110">G644-G$1104</f>
        <v>1.1709359970661382</v>
      </c>
      <c r="N644" s="6">
        <f t="shared" ref="N644" si="3111">H644-H$1104</f>
        <v>1.1374590824881263</v>
      </c>
      <c r="O644" s="6">
        <f t="shared" ref="O644" si="3112">I644-I$1104</f>
        <v>1.1660229431820532</v>
      </c>
      <c r="Q644" s="6">
        <f>K644-logHir!K644</f>
        <v>0.24334850007678988</v>
      </c>
      <c r="R644" s="6">
        <f>L644-logHir!L644</f>
        <v>-0.50266018580331284</v>
      </c>
      <c r="S644" s="6">
        <f>M644-logHir!M644</f>
        <v>-0.34050905951373878</v>
      </c>
      <c r="T644" s="6">
        <f>N644-logHir!N644</f>
        <v>-0.43217266061379966</v>
      </c>
      <c r="U644" s="6">
        <f>O644-logHir!O644</f>
        <v>-0.23871401671391368</v>
      </c>
    </row>
    <row r="645" spans="1:21" x14ac:dyDescent="0.15">
      <c r="A645" s="1">
        <v>28</v>
      </c>
      <c r="B645" s="1" t="s">
        <v>76</v>
      </c>
      <c r="C645" s="1">
        <v>21</v>
      </c>
      <c r="D645" s="1" t="s">
        <v>154</v>
      </c>
      <c r="E645" s="4">
        <f>IF(資本ストック!E645&gt;0,LN(資本ストック!E645),0)</f>
        <v>15.113723557698599</v>
      </c>
      <c r="F645" s="4">
        <f>IF(資本ストック!F645&gt;0,LN(資本ストック!F645),0)</f>
        <v>15.345667479922691</v>
      </c>
      <c r="G645" s="4">
        <f>IF(資本ストック!G645&gt;0,LN(資本ストック!G645),0)</f>
        <v>15.445046218963908</v>
      </c>
      <c r="H645" s="4">
        <f>IF(資本ストック!H645&gt;0,LN(資本ストック!H645),0)</f>
        <v>15.790854149595814</v>
      </c>
      <c r="I645" s="4">
        <f>IF(資本ストック!I645&gt;0,LN(資本ストック!I645),0)</f>
        <v>15.852443309343235</v>
      </c>
      <c r="K645" s="6">
        <f t="shared" ref="K645" si="3113">E645-E$1105</f>
        <v>2.5217280676789127</v>
      </c>
      <c r="L645" s="6">
        <f t="shared" ref="L645" si="3114">F645-F$1105</f>
        <v>1.6679140947626401</v>
      </c>
      <c r="M645" s="6">
        <f t="shared" ref="M645" si="3115">G645-G$1105</f>
        <v>1.3061694741873353</v>
      </c>
      <c r="N645" s="6">
        <f t="shared" ref="N645" si="3116">H645-H$1105</f>
        <v>1.2403325253439075</v>
      </c>
      <c r="O645" s="6">
        <f t="shared" ref="O645" si="3117">I645-I$1105</f>
        <v>1.2476767613562068</v>
      </c>
      <c r="Q645" s="6">
        <f>K645-logHir!K645</f>
        <v>1.2090742597045736</v>
      </c>
      <c r="R645" s="6">
        <f>L645-logHir!L645</f>
        <v>0.46382811273023705</v>
      </c>
      <c r="S645" s="6">
        <f>M645-logHir!M645</f>
        <v>0.2445949027398342</v>
      </c>
      <c r="T645" s="6">
        <f>N645-logHir!N645</f>
        <v>0.1918924551091763</v>
      </c>
      <c r="U645" s="6">
        <f>O645-logHir!O645</f>
        <v>0.34721251027104749</v>
      </c>
    </row>
    <row r="646" spans="1:21" x14ac:dyDescent="0.15">
      <c r="A646" s="1">
        <v>28</v>
      </c>
      <c r="B646" s="1" t="s">
        <v>27</v>
      </c>
      <c r="C646" s="1">
        <v>22</v>
      </c>
      <c r="D646" s="1" t="s">
        <v>146</v>
      </c>
      <c r="E646" s="4">
        <f>IF(資本ストック!E646&gt;0,LN(資本ストック!E646),0)</f>
        <v>13.847733188066323</v>
      </c>
      <c r="F646" s="4">
        <f>IF(資本ストック!F646&gt;0,LN(資本ストック!F646),0)</f>
        <v>14.407062281050765</v>
      </c>
      <c r="G646" s="4">
        <f>IF(資本ストック!G646&gt;0,LN(資本ストック!G646),0)</f>
        <v>15.373788386439552</v>
      </c>
      <c r="H646" s="4">
        <f>IF(資本ストック!H646&gt;0,LN(資本ストック!H646),0)</f>
        <v>15.759508216356718</v>
      </c>
      <c r="I646" s="4">
        <f>IF(資本ストック!I646&gt;0,LN(資本ストック!I646),0)</f>
        <v>15.84898692162005</v>
      </c>
      <c r="K646" s="6">
        <f t="shared" ref="K646" si="3118">E646-E$1106</f>
        <v>1.661647203373084</v>
      </c>
      <c r="L646" s="6">
        <f t="shared" ref="L646" si="3119">F646-F$1106</f>
        <v>0.91795038517998506</v>
      </c>
      <c r="M646" s="6">
        <f t="shared" ref="M646" si="3120">G646-G$1106</f>
        <v>0.97335629531926848</v>
      </c>
      <c r="N646" s="6">
        <f t="shared" ref="N646" si="3121">H646-H$1106</f>
        <v>0.90459600507923987</v>
      </c>
      <c r="O646" s="6">
        <f t="shared" ref="O646" si="3122">I646-I$1106</f>
        <v>0.94765067825985838</v>
      </c>
      <c r="Q646" s="6">
        <f>K646-logHir!K646</f>
        <v>0.64733379115781808</v>
      </c>
      <c r="R646" s="6">
        <f>L646-logHir!L646</f>
        <v>-1.0946343217460353E-2</v>
      </c>
      <c r="S646" s="6">
        <f>M646-logHir!M646</f>
        <v>6.8964447450854394E-2</v>
      </c>
      <c r="T646" s="6">
        <f>N646-logHir!N646</f>
        <v>-5.7612034059191686E-2</v>
      </c>
      <c r="U646" s="6">
        <f>O646-logHir!O646</f>
        <v>2.7542460730368035E-2</v>
      </c>
    </row>
    <row r="647" spans="1:21" x14ac:dyDescent="0.15">
      <c r="A647" s="1">
        <v>28</v>
      </c>
      <c r="B647" s="1" t="s">
        <v>27</v>
      </c>
      <c r="C647" s="1">
        <v>23</v>
      </c>
      <c r="D647" s="1" t="s">
        <v>167</v>
      </c>
      <c r="E647" s="4">
        <f>IF(資本ストック!E647&gt;0,LN(資本ストック!E647),0)</f>
        <v>13.529598648489145</v>
      </c>
      <c r="F647" s="4">
        <f>IF(資本ストック!F647&gt;0,LN(資本ストック!F647),0)</f>
        <v>14.349639780723745</v>
      </c>
      <c r="G647" s="4">
        <f>IF(資本ストック!G647&gt;0,LN(資本ストック!G647),0)</f>
        <v>14.90069506080949</v>
      </c>
      <c r="H647" s="4">
        <f>IF(資本ストック!H647&gt;0,LN(資本ストック!H647),0)</f>
        <v>15.358230162481602</v>
      </c>
      <c r="I647" s="4">
        <f>IF(資本ストック!I647&gt;0,LN(資本ストック!I647),0)</f>
        <v>15.365861387941168</v>
      </c>
      <c r="K647" s="6">
        <f t="shared" ref="K647" si="3123">E647-E$1107</f>
        <v>0.82975290535782875</v>
      </c>
      <c r="L647" s="6">
        <f t="shared" ref="L647" si="3124">F647-F$1107</f>
        <v>0.85273009340912154</v>
      </c>
      <c r="M647" s="6">
        <f t="shared" ref="M647" si="3125">G647-G$1107</f>
        <v>0.90700274445496376</v>
      </c>
      <c r="N647" s="6">
        <f t="shared" ref="N647" si="3126">H647-H$1107</f>
        <v>0.76979906182735469</v>
      </c>
      <c r="O647" s="6">
        <f t="shared" ref="O647" si="3127">I647-I$1107</f>
        <v>0.73957648557793831</v>
      </c>
      <c r="Q647" s="6">
        <f>K647-logHir!K647</f>
        <v>1.0593076363074161E-2</v>
      </c>
      <c r="R647" s="6">
        <f>L647-logHir!L647</f>
        <v>3.2172757488922343E-2</v>
      </c>
      <c r="S647" s="6">
        <f>M647-logHir!M647</f>
        <v>0.12253981091422084</v>
      </c>
      <c r="T647" s="6">
        <f>N647-logHir!N647</f>
        <v>-4.5449282833441629E-2</v>
      </c>
      <c r="U647" s="6">
        <f>O647-logHir!O647</f>
        <v>-8.9016925563143445E-3</v>
      </c>
    </row>
    <row r="648" spans="1:21" x14ac:dyDescent="0.15">
      <c r="A648" s="1">
        <v>29</v>
      </c>
      <c r="B648" s="1" t="s">
        <v>77</v>
      </c>
      <c r="C648" s="1">
        <v>1</v>
      </c>
      <c r="D648" s="1" t="s">
        <v>147</v>
      </c>
      <c r="E648" s="4">
        <f>IF(資本ストック!E648&gt;0,LN(資本ストック!E648),0)</f>
        <v>12.469160568563522</v>
      </c>
      <c r="F648" s="4">
        <f>IF(資本ストック!F648&gt;0,LN(資本ストック!F648),0)</f>
        <v>12.631011473162395</v>
      </c>
      <c r="G648" s="4">
        <f>IF(資本ストック!G648&gt;0,LN(資本ストック!G648),0)</f>
        <v>12.963591208388419</v>
      </c>
      <c r="H648" s="4">
        <f>IF(資本ストック!H648&gt;0,LN(資本ストック!H648),0)</f>
        <v>13.162619603878547</v>
      </c>
      <c r="I648" s="4">
        <f>IF(資本ストック!I648&gt;0,LN(資本ストック!I648),0)</f>
        <v>13.07883861843443</v>
      </c>
      <c r="K648" s="6">
        <f t="shared" ref="K648" si="3128">E648-E$1085</f>
        <v>-0.9439881398541079</v>
      </c>
      <c r="L648" s="6">
        <f t="shared" ref="L648" si="3129">F648-F$1085</f>
        <v>-1.0075742479241931</v>
      </c>
      <c r="M648" s="6">
        <f t="shared" ref="M648" si="3130">G648-G$1085</f>
        <v>-1.0232552827418449</v>
      </c>
      <c r="N648" s="6">
        <f t="shared" ref="N648" si="3131">H648-H$1085</f>
        <v>-1.023291444600817</v>
      </c>
      <c r="O648" s="6">
        <f t="shared" ref="O648" si="3132">I648-I$1085</f>
        <v>-1.122357433090551</v>
      </c>
      <c r="Q648" s="6">
        <f>K648-logHir!K648</f>
        <v>-0.10068087726467922</v>
      </c>
      <c r="R648" s="6">
        <f>L648-logHir!L648</f>
        <v>-2.2579697682258981E-2</v>
      </c>
      <c r="S648" s="6">
        <f>M648-logHir!M648</f>
        <v>6.376133720122823E-2</v>
      </c>
      <c r="T648" s="6">
        <f>N648-logHir!N648</f>
        <v>-3.2331789629459706E-2</v>
      </c>
      <c r="U648" s="6">
        <f>O648-logHir!O648</f>
        <v>-8.7127751148811328E-2</v>
      </c>
    </row>
    <row r="649" spans="1:21" x14ac:dyDescent="0.15">
      <c r="A649" s="1">
        <v>29</v>
      </c>
      <c r="B649" s="1" t="s">
        <v>77</v>
      </c>
      <c r="C649" s="1">
        <v>2</v>
      </c>
      <c r="D649" s="1" t="s">
        <v>148</v>
      </c>
      <c r="E649" s="4">
        <f>IF(資本ストック!E649&gt;0,LN(資本ストック!E649),0)</f>
        <v>8.0914712277877445</v>
      </c>
      <c r="F649" s="4">
        <f>IF(資本ストック!F649&gt;0,LN(資本ストック!F649),0)</f>
        <v>7.5242742881252518</v>
      </c>
      <c r="G649" s="4">
        <f>IF(資本ストック!G649&gt;0,LN(資本ストック!G649),0)</f>
        <v>7.6459389720444682</v>
      </c>
      <c r="H649" s="4">
        <f>IF(資本ストック!H649&gt;0,LN(資本ストック!H649),0)</f>
        <v>7.7974110175474731</v>
      </c>
      <c r="I649" s="4">
        <f>IF(資本ストック!I649&gt;0,LN(資本ストック!I649),0)</f>
        <v>7.6742012384036595</v>
      </c>
      <c r="K649" s="6">
        <f t="shared" ref="K649" si="3133">E649-E$1086</f>
        <v>-1.8536439994480087</v>
      </c>
      <c r="L649" s="6">
        <f t="shared" ref="L649" si="3134">F649-F$1086</f>
        <v>-2.5903052878915496</v>
      </c>
      <c r="M649" s="6">
        <f t="shared" ref="M649" si="3135">G649-G$1086</f>
        <v>-2.560235402351501</v>
      </c>
      <c r="N649" s="6">
        <f t="shared" ref="N649" si="3136">H649-H$1086</f>
        <v>-2.3943321017840162</v>
      </c>
      <c r="O649" s="6">
        <f t="shared" ref="O649" si="3137">I649-I$1086</f>
        <v>-2.3806889200453067</v>
      </c>
      <c r="Q649" s="6">
        <f>K649-logHir!K649</f>
        <v>-0.3280201094330506</v>
      </c>
      <c r="R649" s="6">
        <f>L649-logHir!L649</f>
        <v>0.13535182115402566</v>
      </c>
      <c r="S649" s="6">
        <f>M649-logHir!M649</f>
        <v>-0.46617819105851499</v>
      </c>
      <c r="T649" s="6">
        <f>N649-logHir!N649</f>
        <v>-0.36775481914975483</v>
      </c>
      <c r="U649" s="6">
        <f>O649-logHir!O649</f>
        <v>0.2562769304287249</v>
      </c>
    </row>
    <row r="650" spans="1:21" x14ac:dyDescent="0.15">
      <c r="A650" s="1">
        <v>29</v>
      </c>
      <c r="B650" s="1" t="s">
        <v>127</v>
      </c>
      <c r="C650" s="1">
        <v>3</v>
      </c>
      <c r="D650" s="1" t="s">
        <v>155</v>
      </c>
      <c r="E650" s="4">
        <f>IF(資本ストック!E650&gt;0,LN(資本ストック!E650),0)</f>
        <v>10.626588225623822</v>
      </c>
      <c r="F650" s="4">
        <f>IF(資本ストック!F650&gt;0,LN(資本ストック!F650),0)</f>
        <v>10.949733751725084</v>
      </c>
      <c r="G650" s="4">
        <f>IF(資本ストック!G650&gt;0,LN(資本ストック!G650),0)</f>
        <v>11.405132482170307</v>
      </c>
      <c r="H650" s="4">
        <f>IF(資本ストック!H650&gt;0,LN(資本ストック!H650),0)</f>
        <v>11.679416369855751</v>
      </c>
      <c r="I650" s="4">
        <f>IF(資本ストック!I650&gt;0,LN(資本ストック!I650),0)</f>
        <v>11.931051652549877</v>
      </c>
      <c r="K650" s="6">
        <f t="shared" ref="K650" si="3138">E650-E$1087</f>
        <v>-0.37862269176947905</v>
      </c>
      <c r="L650" s="6">
        <f t="shared" ref="L650" si="3139">F650-F$1087</f>
        <v>-0.64895051443884455</v>
      </c>
      <c r="M650" s="6">
        <f t="shared" ref="M650" si="3140">G650-G$1087</f>
        <v>-0.7290426487957653</v>
      </c>
      <c r="N650" s="6">
        <f t="shared" ref="N650" si="3141">H650-H$1087</f>
        <v>-0.81589911153976757</v>
      </c>
      <c r="O650" s="6">
        <f t="shared" ref="O650" si="3142">I650-I$1087</f>
        <v>-0.59708647900992595</v>
      </c>
      <c r="Q650" s="6">
        <f>K650-logHir!K650</f>
        <v>0.93077300467242274</v>
      </c>
      <c r="R650" s="6">
        <f>L650-logHir!L650</f>
        <v>0.63708713748120616</v>
      </c>
      <c r="S650" s="6">
        <f>M650-logHir!M650</f>
        <v>0.31372490602253755</v>
      </c>
      <c r="T650" s="6">
        <f>N650-logHir!N650</f>
        <v>0.14788486126523281</v>
      </c>
      <c r="U650" s="6">
        <f>O650-logHir!O650</f>
        <v>0.3751741133477271</v>
      </c>
    </row>
    <row r="651" spans="1:21" x14ac:dyDescent="0.15">
      <c r="A651" s="1">
        <v>29</v>
      </c>
      <c r="B651" s="1" t="s">
        <v>127</v>
      </c>
      <c r="C651" s="1">
        <v>4</v>
      </c>
      <c r="D651" s="1" t="s">
        <v>156</v>
      </c>
      <c r="E651" s="4">
        <f>IF(資本ストック!E651&gt;0,LN(資本ストック!E651),0)</f>
        <v>11.191469234709707</v>
      </c>
      <c r="F651" s="4">
        <f>IF(資本ストック!F651&gt;0,LN(資本ストック!F651),0)</f>
        <v>11.432316121498943</v>
      </c>
      <c r="G651" s="4">
        <f>IF(資本ストック!G651&gt;0,LN(資本ストック!G651),0)</f>
        <v>11.516230939377037</v>
      </c>
      <c r="H651" s="4">
        <f>IF(資本ストック!H651&gt;0,LN(資本ストック!H651),0)</f>
        <v>11.455940588143031</v>
      </c>
      <c r="I651" s="4">
        <f>IF(資本ストック!I651&gt;0,LN(資本ストック!I651),0)</f>
        <v>11.256772223874114</v>
      </c>
      <c r="K651" s="6">
        <f t="shared" ref="K651" si="3143">E651-E$1088</f>
        <v>0.4839626563017223</v>
      </c>
      <c r="L651" s="6">
        <f t="shared" ref="L651" si="3144">F651-F$1088</f>
        <v>0.26393939965350022</v>
      </c>
      <c r="M651" s="6">
        <f t="shared" ref="M651" si="3145">G651-G$1088</f>
        <v>5.449077841567096E-2</v>
      </c>
      <c r="N651" s="6">
        <f t="shared" ref="N651" si="3146">H651-H$1088</f>
        <v>-6.5221547272173552E-2</v>
      </c>
      <c r="O651" s="6">
        <f t="shared" ref="O651" si="3147">I651-I$1088</f>
        <v>-8.9809165343876174E-2</v>
      </c>
      <c r="Q651" s="6">
        <f>K651-logHir!K651</f>
        <v>0.3767723582194602</v>
      </c>
      <c r="R651" s="6">
        <f>L651-logHir!L651</f>
        <v>0.36080823189144873</v>
      </c>
      <c r="S651" s="6">
        <f>M651-logHir!M651</f>
        <v>0.29314257601846627</v>
      </c>
      <c r="T651" s="6">
        <f>N651-logHir!N651</f>
        <v>-9.1431429380683937E-2</v>
      </c>
      <c r="U651" s="6">
        <f>O651-logHir!O651</f>
        <v>-9.5422095439714028E-2</v>
      </c>
    </row>
    <row r="652" spans="1:21" x14ac:dyDescent="0.15">
      <c r="A652" s="1">
        <v>29</v>
      </c>
      <c r="B652" s="1" t="s">
        <v>127</v>
      </c>
      <c r="C652" s="1">
        <v>5</v>
      </c>
      <c r="D652" s="1" t="s">
        <v>157</v>
      </c>
      <c r="E652" s="4">
        <f>IF(資本ストック!E652&gt;0,LN(資本ストック!E652),0)</f>
        <v>7.8575342560975194</v>
      </c>
      <c r="F652" s="4">
        <f>IF(資本ストック!F652&gt;0,LN(資本ストック!F652),0)</f>
        <v>8.8915241124627382</v>
      </c>
      <c r="G652" s="4">
        <f>IF(資本ストック!G652&gt;0,LN(資本ストック!G652),0)</f>
        <v>9.4444783897057789</v>
      </c>
      <c r="H652" s="4">
        <f>IF(資本ストック!H652&gt;0,LN(資本ストック!H652),0)</f>
        <v>10.069717960866727</v>
      </c>
      <c r="I652" s="4">
        <f>IF(資本ストック!I652&gt;0,LN(資本ストック!I652),0)</f>
        <v>10.128279229979787</v>
      </c>
      <c r="K652" s="6">
        <f t="shared" ref="K652" si="3148">E652-E$1089</f>
        <v>-2.3208987907877834</v>
      </c>
      <c r="L652" s="6">
        <f t="shared" ref="L652" si="3149">F652-F$1089</f>
        <v>-1.6709316162101615</v>
      </c>
      <c r="M652" s="6">
        <f t="shared" ref="M652" si="3150">G652-G$1089</f>
        <v>-1.5609897753328674</v>
      </c>
      <c r="N652" s="6">
        <f t="shared" ref="N652" si="3151">H652-H$1089</f>
        <v>-1.2396050154182205</v>
      </c>
      <c r="O652" s="6">
        <f t="shared" ref="O652" si="3152">I652-I$1089</f>
        <v>-1.2224399583289234</v>
      </c>
      <c r="Q652" s="6">
        <f>K652-logHir!K652</f>
        <v>-1.2791071147541402</v>
      </c>
      <c r="R652" s="6">
        <f>L652-logHir!L652</f>
        <v>-0.98801580011121715</v>
      </c>
      <c r="S652" s="6">
        <f>M652-logHir!M652</f>
        <v>-0.95090479659466354</v>
      </c>
      <c r="T652" s="6">
        <f>N652-logHir!N652</f>
        <v>-0.76181014662953217</v>
      </c>
      <c r="U652" s="6">
        <f>O652-logHir!O652</f>
        <v>-0.91262007829807779</v>
      </c>
    </row>
    <row r="653" spans="1:21" x14ac:dyDescent="0.15">
      <c r="A653" s="1">
        <v>29</v>
      </c>
      <c r="B653" s="1" t="s">
        <v>127</v>
      </c>
      <c r="C653" s="1">
        <v>6</v>
      </c>
      <c r="D653" s="1" t="s">
        <v>49</v>
      </c>
      <c r="E653" s="4">
        <f>IF(資本ストック!E653&gt;0,LN(資本ストック!E653),0)</f>
        <v>9.4895463812853365</v>
      </c>
      <c r="F653" s="4">
        <f>IF(資本ストック!F653&gt;0,LN(資本ストック!F653),0)</f>
        <v>10.026658591472099</v>
      </c>
      <c r="G653" s="4">
        <f>IF(資本ストック!G653&gt;0,LN(資本ストック!G653),0)</f>
        <v>10.228386702603409</v>
      </c>
      <c r="H653" s="4">
        <f>IF(資本ストック!H653&gt;0,LN(資本ストック!H653),0)</f>
        <v>10.557414982614787</v>
      </c>
      <c r="I653" s="4">
        <f>IF(資本ストック!I653&gt;0,LN(資本ストック!I653),0)</f>
        <v>11.071121316766675</v>
      </c>
      <c r="K653" s="6">
        <f t="shared" ref="K653" si="3153">E653-E$1090</f>
        <v>-1.589659526442837</v>
      </c>
      <c r="L653" s="6">
        <f t="shared" ref="L653" si="3154">F653-F$1090</f>
        <v>-1.3680903262497868</v>
      </c>
      <c r="M653" s="6">
        <f t="shared" ref="M653" si="3155">G653-G$1090</f>
        <v>-1.5470585936933432</v>
      </c>
      <c r="N653" s="6">
        <f t="shared" ref="N653" si="3156">H653-H$1090</f>
        <v>-1.4757612173221002</v>
      </c>
      <c r="O653" s="6">
        <f t="shared" ref="O653" si="3157">I653-I$1090</f>
        <v>-1.2160134337476762</v>
      </c>
      <c r="Q653" s="6">
        <f>K653-logHir!K653</f>
        <v>-0.76584396388848042</v>
      </c>
      <c r="R653" s="6">
        <f>L653-logHir!L653</f>
        <v>-0.96388268577313418</v>
      </c>
      <c r="S653" s="6">
        <f>M653-logHir!M653</f>
        <v>-0.99367515011952534</v>
      </c>
      <c r="T653" s="6">
        <f>N653-logHir!N653</f>
        <v>-1.0945390612737604</v>
      </c>
      <c r="U653" s="6">
        <f>O653-logHir!O653</f>
        <v>-0.7987525928677055</v>
      </c>
    </row>
    <row r="654" spans="1:21" x14ac:dyDescent="0.15">
      <c r="A654" s="1">
        <v>29</v>
      </c>
      <c r="B654" s="1" t="s">
        <v>127</v>
      </c>
      <c r="C654" s="1">
        <v>7</v>
      </c>
      <c r="D654" s="1" t="s">
        <v>158</v>
      </c>
      <c r="E654" s="4">
        <f>IF(資本ストック!E654&gt;0,LN(資本ストック!E654),0)</f>
        <v>6.7088545257588006</v>
      </c>
      <c r="F654" s="4">
        <f>IF(資本ストック!F654&gt;0,LN(資本ストック!F654),0)</f>
        <v>8.6996040631166824</v>
      </c>
      <c r="G654" s="4">
        <f>IF(資本ストック!G654&gt;0,LN(資本ストック!G654),0)</f>
        <v>8.1962162419394922</v>
      </c>
      <c r="H654" s="4">
        <f>IF(資本ストック!H654&gt;0,LN(資本ストック!H654),0)</f>
        <v>8.3316304204979481</v>
      </c>
      <c r="I654" s="4">
        <f>IF(資本ストック!I654&gt;0,LN(資本ストック!I654),0)</f>
        <v>8.8719676223784063</v>
      </c>
      <c r="K654" s="6">
        <f t="shared" ref="K654" si="3158">E654-E$1091</f>
        <v>-2.5697846106131585</v>
      </c>
      <c r="L654" s="6">
        <f t="shared" ref="L654" si="3159">F654-F$1091</f>
        <v>-1.3017589908877163</v>
      </c>
      <c r="M654" s="6">
        <f t="shared" ref="M654" si="3160">G654-G$1091</f>
        <v>-1.7763239208629553</v>
      </c>
      <c r="N654" s="6">
        <f t="shared" ref="N654" si="3161">H654-H$1091</f>
        <v>-2.1561980950230826</v>
      </c>
      <c r="O654" s="6">
        <f t="shared" ref="O654" si="3162">I654-I$1091</f>
        <v>-1.6570789666917491</v>
      </c>
      <c r="Q654" s="6">
        <f>K654-logHir!K654</f>
        <v>-1.1763322210860645</v>
      </c>
      <c r="R654" s="6">
        <f>L654-logHir!L654</f>
        <v>0.53136664161253222</v>
      </c>
      <c r="S654" s="6">
        <f>M654-logHir!M654</f>
        <v>-0.34163909593326025</v>
      </c>
      <c r="T654" s="6">
        <f>N654-logHir!N654</f>
        <v>-1.1584397897515721</v>
      </c>
      <c r="U654" s="6">
        <f>O654-logHir!O654</f>
        <v>-0.78714134162349936</v>
      </c>
    </row>
    <row r="655" spans="1:21" x14ac:dyDescent="0.15">
      <c r="A655" s="1">
        <v>29</v>
      </c>
      <c r="B655" s="1" t="s">
        <v>127</v>
      </c>
      <c r="C655" s="1">
        <v>8</v>
      </c>
      <c r="D655" s="1" t="s">
        <v>159</v>
      </c>
      <c r="E655" s="4">
        <f>IF(資本ストック!E655&gt;0,LN(資本ストック!E655),0)</f>
        <v>9.1947929851978163</v>
      </c>
      <c r="F655" s="4">
        <f>IF(資本ストック!F655&gt;0,LN(資本ストック!F655),0)</f>
        <v>9.5297620951175031</v>
      </c>
      <c r="G655" s="4">
        <f>IF(資本ストック!G655&gt;0,LN(資本ストック!G655),0)</f>
        <v>9.9430299064429057</v>
      </c>
      <c r="H655" s="4">
        <f>IF(資本ストック!H655&gt;0,LN(資本ストック!H655),0)</f>
        <v>10.026526514595103</v>
      </c>
      <c r="I655" s="4">
        <f>IF(資本ストック!I655&gt;0,LN(資本ストック!I655),0)</f>
        <v>9.8241001035512348</v>
      </c>
      <c r="K655" s="6">
        <f t="shared" ref="K655" si="3163">E655-E$1092</f>
        <v>-1.5886909888782128</v>
      </c>
      <c r="L655" s="6">
        <f t="shared" ref="L655" si="3164">F655-F$1092</f>
        <v>-1.505391428973109</v>
      </c>
      <c r="M655" s="6">
        <f t="shared" ref="M655" si="3165">G655-G$1092</f>
        <v>-1.358417649797051</v>
      </c>
      <c r="N655" s="6">
        <f t="shared" ref="N655" si="3166">H655-H$1092</f>
        <v>-1.3310220421049817</v>
      </c>
      <c r="O655" s="6">
        <f t="shared" ref="O655" si="3167">I655-I$1092</f>
        <v>-1.480581732390208</v>
      </c>
      <c r="Q655" s="6">
        <f>K655-logHir!K655</f>
        <v>-0.56418048274055366</v>
      </c>
      <c r="R655" s="6">
        <f>L655-logHir!L655</f>
        <v>-0.2636072266506968</v>
      </c>
      <c r="S655" s="6">
        <f>M655-logHir!M655</f>
        <v>-9.6565718755005747E-2</v>
      </c>
      <c r="T655" s="6">
        <f>N655-logHir!N655</f>
        <v>-0.32539329568582254</v>
      </c>
      <c r="U655" s="6">
        <f>O655-logHir!O655</f>
        <v>-0.16309799084400023</v>
      </c>
    </row>
    <row r="656" spans="1:21" x14ac:dyDescent="0.15">
      <c r="A656" s="1">
        <v>29</v>
      </c>
      <c r="B656" s="1" t="s">
        <v>127</v>
      </c>
      <c r="C656" s="1">
        <v>9</v>
      </c>
      <c r="D656" s="1" t="s">
        <v>160</v>
      </c>
      <c r="E656" s="4">
        <f>IF(資本ストック!E656&gt;0,LN(資本ストック!E656),0)</f>
        <v>8.9621365031464286</v>
      </c>
      <c r="F656" s="4">
        <f>IF(資本ストック!F656&gt;0,LN(資本ストック!F656),0)</f>
        <v>9.562144536650024</v>
      </c>
      <c r="G656" s="4">
        <f>IF(資本ストック!G656&gt;0,LN(資本ストック!G656),0)</f>
        <v>10.093140270560161</v>
      </c>
      <c r="H656" s="4">
        <f>IF(資本ストック!H656&gt;0,LN(資本ストック!H656),0)</f>
        <v>10.275790606624627</v>
      </c>
      <c r="I656" s="4">
        <f>IF(資本ストック!I656&gt;0,LN(資本ストック!I656),0)</f>
        <v>10.536949533036816</v>
      </c>
      <c r="K656" s="6">
        <f t="shared" ref="K656" si="3168">E656-E$1093</f>
        <v>-2.2946716565613077</v>
      </c>
      <c r="L656" s="6">
        <f t="shared" ref="L656" si="3169">F656-F$1093</f>
        <v>-2.2805268493257316</v>
      </c>
      <c r="M656" s="6">
        <f t="shared" ref="M656" si="3170">G656-G$1093</f>
        <v>-2.0600445816933153</v>
      </c>
      <c r="N656" s="6">
        <f t="shared" ref="N656" si="3171">H656-H$1093</f>
        <v>-1.9646145437796001</v>
      </c>
      <c r="O656" s="6">
        <f t="shared" ref="O656" si="3172">I656-I$1093</f>
        <v>-1.7939866124719437</v>
      </c>
      <c r="Q656" s="6">
        <f>K656-logHir!K656</f>
        <v>-0.91002104080213897</v>
      </c>
      <c r="R656" s="6">
        <f>L656-logHir!L656</f>
        <v>-0.84264791110991588</v>
      </c>
      <c r="S656" s="6">
        <f>M656-logHir!M656</f>
        <v>-0.84364781793118837</v>
      </c>
      <c r="T656" s="6">
        <f>N656-logHir!N656</f>
        <v>-0.58075678311103562</v>
      </c>
      <c r="U656" s="6">
        <f>O656-logHir!O656</f>
        <v>-0.35606564936017637</v>
      </c>
    </row>
    <row r="657" spans="1:21" x14ac:dyDescent="0.15">
      <c r="A657" s="1">
        <v>29</v>
      </c>
      <c r="B657" s="1" t="s">
        <v>127</v>
      </c>
      <c r="C657" s="1">
        <v>10</v>
      </c>
      <c r="D657" s="1" t="s">
        <v>161</v>
      </c>
      <c r="E657" s="4">
        <f>IF(資本ストック!E657&gt;0,LN(資本ストック!E657),0)</f>
        <v>10.247358535493262</v>
      </c>
      <c r="F657" s="4">
        <f>IF(資本ストック!F657&gt;0,LN(資本ストック!F657),0)</f>
        <v>10.304220711033924</v>
      </c>
      <c r="G657" s="4">
        <f>IF(資本ストック!G657&gt;0,LN(資本ストック!G657),0)</f>
        <v>10.614137529647616</v>
      </c>
      <c r="H657" s="4">
        <f>IF(資本ストック!H657&gt;0,LN(資本ストック!H657),0)</f>
        <v>10.839887905348691</v>
      </c>
      <c r="I657" s="4">
        <f>IF(資本ストック!I657&gt;0,LN(資本ストック!I657),0)</f>
        <v>10.840494030505942</v>
      </c>
      <c r="K657" s="6">
        <f t="shared" ref="K657" si="3173">E657-E$1094</f>
        <v>6.0385575463293151E-3</v>
      </c>
      <c r="L657" s="6">
        <f t="shared" ref="L657" si="3174">F657-F$1094</f>
        <v>-0.30711111095038035</v>
      </c>
      <c r="M657" s="6">
        <f t="shared" ref="M657" si="3175">G657-G$1094</f>
        <v>-0.45083611327733486</v>
      </c>
      <c r="N657" s="6">
        <f t="shared" ref="N657" si="3176">H657-H$1094</f>
        <v>-0.49278058414547132</v>
      </c>
      <c r="O657" s="6">
        <f t="shared" ref="O657" si="3177">I657-I$1094</f>
        <v>-0.49561630743459695</v>
      </c>
      <c r="Q657" s="6">
        <f>K657-logHir!K657</f>
        <v>0.77077981561260245</v>
      </c>
      <c r="R657" s="6">
        <f>L657-logHir!L657</f>
        <v>0.36967544125884721</v>
      </c>
      <c r="S657" s="6">
        <f>M657-logHir!M657</f>
        <v>0.16714724282837601</v>
      </c>
      <c r="T657" s="6">
        <f>N657-logHir!N657</f>
        <v>8.6664896720751727E-2</v>
      </c>
      <c r="U657" s="6">
        <f>O657-logHir!O657</f>
        <v>0.22927453567956491</v>
      </c>
    </row>
    <row r="658" spans="1:21" x14ac:dyDescent="0.15">
      <c r="A658" s="1">
        <v>29</v>
      </c>
      <c r="B658" s="1" t="s">
        <v>127</v>
      </c>
      <c r="C658" s="1">
        <v>11</v>
      </c>
      <c r="D658" s="1" t="s">
        <v>162</v>
      </c>
      <c r="E658" s="4">
        <f>IF(資本ストック!E658&gt;0,LN(資本ストック!E658),0)</f>
        <v>10.290363107569682</v>
      </c>
      <c r="F658" s="4">
        <f>IF(資本ストック!F658&gt;0,LN(資本ストック!F658),0)</f>
        <v>11.084403795093598</v>
      </c>
      <c r="G658" s="4">
        <f>IF(資本ストック!G658&gt;0,LN(資本ストック!G658),0)</f>
        <v>12.168589926765405</v>
      </c>
      <c r="H658" s="4">
        <f>IF(資本ストック!H658&gt;0,LN(資本ストック!H658),0)</f>
        <v>12.601866129180351</v>
      </c>
      <c r="I658" s="4">
        <f>IF(資本ストック!I658&gt;0,LN(資本ストック!I658),0)</f>
        <v>12.606905479117474</v>
      </c>
      <c r="K658" s="6">
        <f t="shared" ref="K658" si="3178">E658-E$1095</f>
        <v>-0.52583750340868285</v>
      </c>
      <c r="L658" s="6">
        <f t="shared" ref="L658" si="3179">F658-F$1095</f>
        <v>-0.13335450280994543</v>
      </c>
      <c r="M658" s="6">
        <f t="shared" ref="M658" si="3180">G658-G$1095</f>
        <v>0.24196059677645465</v>
      </c>
      <c r="N658" s="6">
        <f t="shared" ref="N658" si="3181">H658-H$1095</f>
        <v>0.25795104439117367</v>
      </c>
      <c r="O658" s="6">
        <f t="shared" ref="O658" si="3182">I658-I$1095</f>
        <v>0.10015728141980773</v>
      </c>
      <c r="Q658" s="6">
        <f>K658-logHir!K658</f>
        <v>0.27579258333376799</v>
      </c>
      <c r="R658" s="6">
        <f>L658-logHir!L658</f>
        <v>0.29791643392622547</v>
      </c>
      <c r="S658" s="6">
        <f>M658-logHir!M658</f>
        <v>0.4717708625531305</v>
      </c>
      <c r="T658" s="6">
        <f>N658-logHir!N658</f>
        <v>0.78742108786627441</v>
      </c>
      <c r="U658" s="6">
        <f>O658-logHir!O658</f>
        <v>0.58630246845679679</v>
      </c>
    </row>
    <row r="659" spans="1:21" x14ac:dyDescent="0.15">
      <c r="A659" s="1">
        <v>29</v>
      </c>
      <c r="B659" s="1" t="s">
        <v>127</v>
      </c>
      <c r="C659" s="1">
        <v>12</v>
      </c>
      <c r="D659" s="1" t="s">
        <v>163</v>
      </c>
      <c r="E659" s="4">
        <f>IF(資本ストック!E659&gt;0,LN(資本ストック!E659),0)</f>
        <v>9.8429282985401496</v>
      </c>
      <c r="F659" s="4">
        <f>IF(資本ストック!F659&gt;0,LN(資本ストック!F659),0)</f>
        <v>10.793135169658207</v>
      </c>
      <c r="G659" s="4">
        <f>IF(資本ストック!G659&gt;0,LN(資本ストック!G659),0)</f>
        <v>12.045417975431281</v>
      </c>
      <c r="H659" s="4">
        <f>IF(資本ストック!H659&gt;0,LN(資本ストック!H659),0)</f>
        <v>12.670657866030934</v>
      </c>
      <c r="I659" s="4">
        <f>IF(資本ストック!I659&gt;0,LN(資本ストック!I659),0)</f>
        <v>12.850745093044216</v>
      </c>
      <c r="K659" s="6">
        <f t="shared" ref="K659" si="3183">E659-E$1096</f>
        <v>-0.28831833987686295</v>
      </c>
      <c r="L659" s="6">
        <f t="shared" ref="L659" si="3184">F659-F$1096</f>
        <v>-0.22810318353028514</v>
      </c>
      <c r="M659" s="6">
        <f t="shared" ref="M659" si="3185">G659-G$1096</f>
        <v>-0.43953763805108537</v>
      </c>
      <c r="N659" s="6">
        <f t="shared" ref="N659" si="3186">H659-H$1096</f>
        <v>-0.47672318755852849</v>
      </c>
      <c r="O659" s="6">
        <f t="shared" ref="O659" si="3187">I659-I$1096</f>
        <v>-0.5164370124503872</v>
      </c>
      <c r="Q659" s="6">
        <f>K659-logHir!K659</f>
        <v>0.1135796952299426</v>
      </c>
      <c r="R659" s="6">
        <f>L659-logHir!L659</f>
        <v>0.3303411981299984</v>
      </c>
      <c r="S659" s="6">
        <f>M659-logHir!M659</f>
        <v>0.38759933557756021</v>
      </c>
      <c r="T659" s="6">
        <f>N659-logHir!N659</f>
        <v>5.3859233263873207E-2</v>
      </c>
      <c r="U659" s="6">
        <f>O659-logHir!O659</f>
        <v>0.49088398118686705</v>
      </c>
    </row>
    <row r="660" spans="1:21" x14ac:dyDescent="0.15">
      <c r="A660" s="1">
        <v>29</v>
      </c>
      <c r="B660" s="1" t="s">
        <v>127</v>
      </c>
      <c r="C660" s="1">
        <v>13</v>
      </c>
      <c r="D660" s="1" t="s">
        <v>164</v>
      </c>
      <c r="E660" s="4">
        <f>IF(資本ストック!E660&gt;0,LN(資本ストック!E660),0)</f>
        <v>6.586442762500103</v>
      </c>
      <c r="F660" s="4">
        <f>IF(資本ストック!F660&gt;0,LN(資本ストック!F660),0)</f>
        <v>9.231273282428857</v>
      </c>
      <c r="G660" s="4">
        <f>IF(資本ストック!G660&gt;0,LN(資本ストック!G660),0)</f>
        <v>10.647267412597207</v>
      </c>
      <c r="H660" s="4">
        <f>IF(資本ストック!H660&gt;0,LN(資本ストック!H660),0)</f>
        <v>11.112879168289444</v>
      </c>
      <c r="I660" s="4">
        <f>IF(資本ストック!I660&gt;0,LN(資本ストック!I660),0)</f>
        <v>11.30120313452853</v>
      </c>
      <c r="K660" s="6">
        <f t="shared" ref="K660" si="3188">E660-E$1097</f>
        <v>-3.0442929448113629</v>
      </c>
      <c r="L660" s="6">
        <f t="shared" ref="L660" si="3189">F660-F$1097</f>
        <v>-1.8112243087104289</v>
      </c>
      <c r="M660" s="6">
        <f t="shared" ref="M660" si="3190">G660-G$1097</f>
        <v>-0.98560152457198846</v>
      </c>
      <c r="N660" s="6">
        <f t="shared" ref="N660" si="3191">H660-H$1097</f>
        <v>-0.86982149908297934</v>
      </c>
      <c r="O660" s="6">
        <f t="shared" ref="O660" si="3192">I660-I$1097</f>
        <v>-0.86438885084620942</v>
      </c>
      <c r="Q660" s="6">
        <f>K660-logHir!K660</f>
        <v>-0.27656073140631854</v>
      </c>
      <c r="R660" s="6">
        <f>L660-logHir!L660</f>
        <v>-0.14973641726289166</v>
      </c>
      <c r="S660" s="6">
        <f>M660-logHir!M660</f>
        <v>0.19073096537732326</v>
      </c>
      <c r="T660" s="6">
        <f>N660-logHir!N660</f>
        <v>0.26535014760951015</v>
      </c>
      <c r="U660" s="6">
        <f>O660-logHir!O660</f>
        <v>0.14269011435836632</v>
      </c>
    </row>
    <row r="661" spans="1:21" x14ac:dyDescent="0.15">
      <c r="A661" s="1">
        <v>29</v>
      </c>
      <c r="B661" s="1" t="s">
        <v>127</v>
      </c>
      <c r="C661" s="1">
        <v>14</v>
      </c>
      <c r="D661" s="1" t="s">
        <v>165</v>
      </c>
      <c r="E661" s="4">
        <f>IF(資本ストック!E661&gt;0,LN(資本ストック!E661),0)</f>
        <v>6.0676205242408487</v>
      </c>
      <c r="F661" s="4">
        <f>IF(資本ストック!F661&gt;0,LN(資本ストック!F661),0)</f>
        <v>7.0727477795989406</v>
      </c>
      <c r="G661" s="4">
        <f>IF(資本ストック!G661&gt;0,LN(資本ストック!G661),0)</f>
        <v>7.589533148597738</v>
      </c>
      <c r="H661" s="4">
        <f>IF(資本ストック!H661&gt;0,LN(資本ストック!H661),0)</f>
        <v>7.6222933646520818</v>
      </c>
      <c r="I661" s="4">
        <f>IF(資本ストック!I661&gt;0,LN(資本ストック!I661),0)</f>
        <v>7.4236883867248835</v>
      </c>
      <c r="K661" s="6">
        <f t="shared" ref="K661" si="3193">E661-E$1098</f>
        <v>-0.26662426508167592</v>
      </c>
      <c r="L661" s="6">
        <f t="shared" ref="L661" si="3194">F661-F$1098</f>
        <v>-1.3042227843054457</v>
      </c>
      <c r="M661" s="6">
        <f t="shared" ref="M661" si="3195">G661-G$1098</f>
        <v>-1.8068885958663028</v>
      </c>
      <c r="N661" s="6">
        <f t="shared" ref="N661" si="3196">H661-H$1098</f>
        <v>-2.2848961331892408</v>
      </c>
      <c r="O661" s="6">
        <f t="shared" ref="O661" si="3197">I661-I$1098</f>
        <v>-2.7160412595290868</v>
      </c>
      <c r="Q661" s="6">
        <f>K661-logHir!K661</f>
        <v>1.1216719986052492</v>
      </c>
      <c r="R661" s="6">
        <f>L661-logHir!L661</f>
        <v>0.25295473585651251</v>
      </c>
      <c r="S661" s="6">
        <f>M661-logHir!M661</f>
        <v>7.533381297483821E-3</v>
      </c>
      <c r="T661" s="6">
        <f>N661-logHir!N661</f>
        <v>-0.44003040736104193</v>
      </c>
      <c r="U661" s="6">
        <f>O661-logHir!O661</f>
        <v>-0.74569983705858078</v>
      </c>
    </row>
    <row r="662" spans="1:21" x14ac:dyDescent="0.15">
      <c r="A662" s="1">
        <v>29</v>
      </c>
      <c r="B662" s="1" t="s">
        <v>127</v>
      </c>
      <c r="C662" s="1">
        <v>15</v>
      </c>
      <c r="D662" s="1" t="s">
        <v>166</v>
      </c>
      <c r="E662" s="4">
        <f>IF(資本ストック!E662&gt;0,LN(資本ストック!E662),0)</f>
        <v>11.034916302111487</v>
      </c>
      <c r="F662" s="4">
        <f>IF(資本ストック!F662&gt;0,LN(資本ストック!F662),0)</f>
        <v>11.200438478909211</v>
      </c>
      <c r="G662" s="4">
        <f>IF(資本ストック!G662&gt;0,LN(資本ストック!G662),0)</f>
        <v>12.241017277765614</v>
      </c>
      <c r="H662" s="4">
        <f>IF(資本ストック!H662&gt;0,LN(資本ストック!H662),0)</f>
        <v>12.65610105138888</v>
      </c>
      <c r="I662" s="4">
        <f>IF(資本ストック!I662&gt;0,LN(資本ストック!I662),0)</f>
        <v>12.640014197919848</v>
      </c>
      <c r="K662" s="6">
        <f t="shared" ref="K662" si="3198">E662-E$1099</f>
        <v>-1.7548011771559402E-2</v>
      </c>
      <c r="L662" s="6">
        <f t="shared" ref="L662" si="3199">F662-F$1099</f>
        <v>-0.49348253505676354</v>
      </c>
      <c r="M662" s="6">
        <f t="shared" ref="M662" si="3200">G662-G$1099</f>
        <v>-5.7220746378920495E-2</v>
      </c>
      <c r="N662" s="6">
        <f t="shared" ref="N662" si="3201">H662-H$1099</f>
        <v>5.2923141671866958E-2</v>
      </c>
      <c r="O662" s="6">
        <f t="shared" ref="O662" si="3202">I662-I$1099</f>
        <v>-3.8484763496917651E-2</v>
      </c>
      <c r="Q662" s="6">
        <f>K662-logHir!K662</f>
        <v>-2.8383951665070128E-2</v>
      </c>
      <c r="R662" s="6">
        <f>L662-logHir!L662</f>
        <v>-0.43817113488652737</v>
      </c>
      <c r="S662" s="6">
        <f>M662-logHir!M662</f>
        <v>2.3417207925088945E-2</v>
      </c>
      <c r="T662" s="6">
        <f>N662-logHir!N662</f>
        <v>0.11816793631869338</v>
      </c>
      <c r="U662" s="6">
        <f>O662-logHir!O662</f>
        <v>8.4005752376446807E-2</v>
      </c>
    </row>
    <row r="663" spans="1:21" x14ac:dyDescent="0.15">
      <c r="A663" s="1">
        <v>29</v>
      </c>
      <c r="B663" s="1" t="s">
        <v>77</v>
      </c>
      <c r="C663" s="1">
        <v>16</v>
      </c>
      <c r="D663" s="1" t="s">
        <v>149</v>
      </c>
      <c r="E663" s="4">
        <f>IF(資本ストック!E663&gt;0,LN(資本ストック!E663),0)</f>
        <v>11.463406063001404</v>
      </c>
      <c r="F663" s="4">
        <f>IF(資本ストック!F663&gt;0,LN(資本ストック!F663),0)</f>
        <v>11.475829534893235</v>
      </c>
      <c r="G663" s="4">
        <f>IF(資本ストック!G663&gt;0,LN(資本ストック!G663),0)</f>
        <v>11.78160649680482</v>
      </c>
      <c r="H663" s="4">
        <f>IF(資本ストック!H663&gt;0,LN(資本ストック!H663),0)</f>
        <v>12.390007619671744</v>
      </c>
      <c r="I663" s="4">
        <f>IF(資本ストック!I663&gt;0,LN(資本ストック!I663),0)</f>
        <v>12.074145352869003</v>
      </c>
      <c r="K663" s="6">
        <f t="shared" ref="K663" si="3203">E663-E$1100</f>
        <v>-0.39510606881905375</v>
      </c>
      <c r="L663" s="6">
        <f t="shared" ref="L663" si="3204">F663-F$1100</f>
        <v>-0.77468569169253421</v>
      </c>
      <c r="M663" s="6">
        <f t="shared" ref="M663" si="3205">G663-G$1100</f>
        <v>-0.83921017442461832</v>
      </c>
      <c r="N663" s="6">
        <f t="shared" ref="N663" si="3206">H663-H$1100</f>
        <v>-0.62472600861233474</v>
      </c>
      <c r="O663" s="6">
        <f t="shared" ref="O663" si="3207">I663-I$1100</f>
        <v>-0.84337404433223462</v>
      </c>
      <c r="Q663" s="6">
        <f>K663-logHir!K663</f>
        <v>0.53022813529872792</v>
      </c>
      <c r="R663" s="6">
        <f>L663-logHir!L663</f>
        <v>0.10873339605270438</v>
      </c>
      <c r="S663" s="6">
        <f>M663-logHir!M663</f>
        <v>-4.2563686445127757E-2</v>
      </c>
      <c r="T663" s="6">
        <f>N663-logHir!N663</f>
        <v>0.19193472472943007</v>
      </c>
      <c r="U663" s="6">
        <f>O663-logHir!O663</f>
        <v>-0.11203495853037282</v>
      </c>
    </row>
    <row r="664" spans="1:21" x14ac:dyDescent="0.15">
      <c r="A664" s="1">
        <v>29</v>
      </c>
      <c r="B664" s="1" t="s">
        <v>77</v>
      </c>
      <c r="C664" s="1">
        <v>17</v>
      </c>
      <c r="D664" s="1" t="s">
        <v>150</v>
      </c>
      <c r="E664" s="4">
        <f>IF(資本ストック!E664&gt;0,LN(資本ストック!E664),0)</f>
        <v>11.064441310629819</v>
      </c>
      <c r="F664" s="4">
        <f>IF(資本ストック!F664&gt;0,LN(資本ストック!F664),0)</f>
        <v>13.145072834136865</v>
      </c>
      <c r="G664" s="4">
        <f>IF(資本ストック!G664&gt;0,LN(資本ストック!G664),0)</f>
        <v>13.227868955592232</v>
      </c>
      <c r="H664" s="4">
        <f>IF(資本ストック!H664&gt;0,LN(資本ストック!H664),0)</f>
        <v>13.653370121755747</v>
      </c>
      <c r="I664" s="4">
        <f>IF(資本ストック!I664&gt;0,LN(資本ストック!I664),0)</f>
        <v>13.656849095492552</v>
      </c>
      <c r="K664" s="6">
        <f t="shared" ref="K664" si="3208">E664-E$1101</f>
        <v>-1.5359947940068928</v>
      </c>
      <c r="L664" s="6">
        <f t="shared" ref="L664" si="3209">F664-F$1101</f>
        <v>-0.50832603889947592</v>
      </c>
      <c r="M664" s="6">
        <f t="shared" ref="M664" si="3210">G664-G$1101</f>
        <v>-0.7769707844149778</v>
      </c>
      <c r="N664" s="6">
        <f t="shared" ref="N664" si="3211">H664-H$1101</f>
        <v>-0.71116607554420952</v>
      </c>
      <c r="O664" s="6">
        <f t="shared" ref="O664" si="3212">I664-I$1101</f>
        <v>-0.68611609406833374</v>
      </c>
      <c r="Q664" s="6">
        <f>K664-logHir!K664</f>
        <v>-0.77608110700920463</v>
      </c>
      <c r="R664" s="6">
        <f>L664-logHir!L664</f>
        <v>-0.10700800618646866</v>
      </c>
      <c r="S664" s="6">
        <f>M664-logHir!M664</f>
        <v>-0.11704110009328161</v>
      </c>
      <c r="T664" s="6">
        <f>N664-logHir!N664</f>
        <v>-0.11548212664280655</v>
      </c>
      <c r="U664" s="6">
        <f>O664-logHir!O664</f>
        <v>-0.10816958811199662</v>
      </c>
    </row>
    <row r="665" spans="1:21" x14ac:dyDescent="0.15">
      <c r="A665" s="1">
        <v>29</v>
      </c>
      <c r="B665" s="1" t="s">
        <v>77</v>
      </c>
      <c r="C665" s="1">
        <v>18</v>
      </c>
      <c r="D665" s="1" t="s">
        <v>151</v>
      </c>
      <c r="E665" s="4">
        <f>IF(資本ストック!E665&gt;0,LN(資本ストック!E665),0)</f>
        <v>10.718985926706056</v>
      </c>
      <c r="F665" s="4">
        <f>IF(資本ストック!F665&gt;0,LN(資本ストック!F665),0)</f>
        <v>12.103821331146866</v>
      </c>
      <c r="G665" s="4">
        <f>IF(資本ストック!G665&gt;0,LN(資本ストック!G665),0)</f>
        <v>12.801811364203838</v>
      </c>
      <c r="H665" s="4">
        <f>IF(資本ストック!H665&gt;0,LN(資本ストック!H665),0)</f>
        <v>12.599287314945061</v>
      </c>
      <c r="I665" s="4">
        <f>IF(資本ストック!I665&gt;0,LN(資本ストック!I665),0)</f>
        <v>12.800230398868276</v>
      </c>
      <c r="K665" s="6">
        <f t="shared" ref="K665" si="3213">E665-E$1102</f>
        <v>-1.2004984742542444</v>
      </c>
      <c r="L665" s="6">
        <f t="shared" ref="L665" si="3214">F665-F$1102</f>
        <v>-1.0316640204889396</v>
      </c>
      <c r="M665" s="6">
        <f t="shared" ref="M665" si="3215">G665-G$1102</f>
        <v>-0.6212781780816492</v>
      </c>
      <c r="N665" s="6">
        <f t="shared" ref="N665" si="3216">H665-H$1102</f>
        <v>-0.927807315959571</v>
      </c>
      <c r="O665" s="6">
        <f t="shared" ref="O665" si="3217">I665-I$1102</f>
        <v>-0.6079330369776379</v>
      </c>
      <c r="Q665" s="6">
        <f>K665-logHir!K665</f>
        <v>-0.3651219993596353</v>
      </c>
      <c r="R665" s="6">
        <f>L665-logHir!L665</f>
        <v>-0.22937654784850814</v>
      </c>
      <c r="S665" s="6">
        <f>M665-logHir!M665</f>
        <v>0.2581871783108447</v>
      </c>
      <c r="T665" s="6">
        <f>N665-logHir!N665</f>
        <v>-0.17162532185760249</v>
      </c>
      <c r="U665" s="6">
        <f>O665-logHir!O665</f>
        <v>0.1887337534693394</v>
      </c>
    </row>
    <row r="666" spans="1:21" x14ac:dyDescent="0.15">
      <c r="A666" s="1">
        <v>29</v>
      </c>
      <c r="B666" s="1" t="s">
        <v>77</v>
      </c>
      <c r="C666" s="1">
        <v>19</v>
      </c>
      <c r="D666" s="1" t="s">
        <v>152</v>
      </c>
      <c r="E666" s="4">
        <f>IF(資本ストック!E666&gt;0,LN(資本ストック!E666),0)</f>
        <v>10.996464625744407</v>
      </c>
      <c r="F666" s="4">
        <f>IF(資本ストック!F666&gt;0,LN(資本ストック!F666),0)</f>
        <v>11.098827562460674</v>
      </c>
      <c r="G666" s="4">
        <f>IF(資本ストック!G666&gt;0,LN(資本ストック!G666),0)</f>
        <v>11.090182198094141</v>
      </c>
      <c r="H666" s="4">
        <f>IF(資本ストック!H666&gt;0,LN(資本ストック!H666),0)</f>
        <v>11.589935126619059</v>
      </c>
      <c r="I666" s="4">
        <f>IF(資本ストック!I666&gt;0,LN(資本ストック!I666),0)</f>
        <v>11.870398528421857</v>
      </c>
      <c r="K666" s="6">
        <f t="shared" ref="K666" si="3218">E666-E$1103</f>
        <v>-0.22811675223015548</v>
      </c>
      <c r="L666" s="6">
        <f t="shared" ref="L666" si="3219">F666-F$1103</f>
        <v>-0.49029502337791619</v>
      </c>
      <c r="M666" s="6">
        <f t="shared" ref="M666" si="3220">G666-G$1103</f>
        <v>-0.71155165374307572</v>
      </c>
      <c r="N666" s="6">
        <f t="shared" ref="N666" si="3221">H666-H$1103</f>
        <v>-0.63287461527099254</v>
      </c>
      <c r="O666" s="6">
        <f t="shared" ref="O666" si="3222">I666-I$1103</f>
        <v>-0.64216855052955779</v>
      </c>
      <c r="Q666" s="6">
        <f>K666-logHir!K666</f>
        <v>0.7469912448354723</v>
      </c>
      <c r="R666" s="6">
        <f>L666-logHir!L666</f>
        <v>0.18120048862502358</v>
      </c>
      <c r="S666" s="6">
        <f>M666-logHir!M666</f>
        <v>2.5280631645598461E-2</v>
      </c>
      <c r="T666" s="6">
        <f>N666-logHir!N666</f>
        <v>4.4398916827461221E-2</v>
      </c>
      <c r="U666" s="6">
        <f>O666-logHir!O666</f>
        <v>-0.18567541360225093</v>
      </c>
    </row>
    <row r="667" spans="1:21" x14ac:dyDescent="0.15">
      <c r="A667" s="1">
        <v>29</v>
      </c>
      <c r="B667" s="1" t="s">
        <v>77</v>
      </c>
      <c r="C667" s="1">
        <v>20</v>
      </c>
      <c r="D667" s="1" t="s">
        <v>153</v>
      </c>
      <c r="E667" s="4">
        <f>IF(資本ストック!E667&gt;0,LN(資本ストック!E667),0)</f>
        <v>10.200585410973176</v>
      </c>
      <c r="F667" s="4">
        <f>IF(資本ストック!F667&gt;0,LN(資本ストック!F667),0)</f>
        <v>12.669125243782858</v>
      </c>
      <c r="G667" s="4">
        <f>IF(資本ストック!G667&gt;0,LN(資本ストック!G667),0)</f>
        <v>13.430949153014414</v>
      </c>
      <c r="H667" s="4">
        <f>IF(資本ストック!H667&gt;0,LN(資本ストック!H667),0)</f>
        <v>13.81911066145099</v>
      </c>
      <c r="I667" s="4">
        <f>IF(資本ストック!I667&gt;0,LN(資本ストック!I667),0)</f>
        <v>13.923686475757387</v>
      </c>
      <c r="K667" s="6">
        <f t="shared" ref="K667" si="3223">E667-E$1104</f>
        <v>-0.72991436164552148</v>
      </c>
      <c r="L667" s="6">
        <f t="shared" ref="L667" si="3224">F667-F$1104</f>
        <v>-0.29914176106572299</v>
      </c>
      <c r="M667" s="6">
        <f t="shared" ref="M667" si="3225">G667-G$1104</f>
        <v>-0.39000431246800105</v>
      </c>
      <c r="N667" s="6">
        <f t="shared" ref="N667" si="3226">H667-H$1104</f>
        <v>-0.39199178163682014</v>
      </c>
      <c r="O667" s="6">
        <f t="shared" ref="O667" si="3227">I667-I$1104</f>
        <v>-0.27926616573245333</v>
      </c>
      <c r="Q667" s="6">
        <f>K667-logHir!K667</f>
        <v>3.887118046486826E-2</v>
      </c>
      <c r="R667" s="6">
        <f>L667-logHir!L667</f>
        <v>0.1418781483673488</v>
      </c>
      <c r="S667" s="6">
        <f>M667-logHir!M667</f>
        <v>-0.19084156241709849</v>
      </c>
      <c r="T667" s="6">
        <f>N667-logHir!N667</f>
        <v>-0.20352945179502768</v>
      </c>
      <c r="U667" s="6">
        <f>O667-logHir!O667</f>
        <v>0.11357323500486061</v>
      </c>
    </row>
    <row r="668" spans="1:21" x14ac:dyDescent="0.15">
      <c r="A668" s="1">
        <v>29</v>
      </c>
      <c r="B668" s="1" t="s">
        <v>77</v>
      </c>
      <c r="C668" s="1">
        <v>21</v>
      </c>
      <c r="D668" s="1" t="s">
        <v>154</v>
      </c>
      <c r="E668" s="4">
        <f>IF(資本ストック!E668&gt;0,LN(資本ストック!E668),0)</f>
        <v>12.708887741061348</v>
      </c>
      <c r="F668" s="4">
        <f>IF(資本ストック!F668&gt;0,LN(資本ストック!F668),0)</f>
        <v>13.337429882293666</v>
      </c>
      <c r="G668" s="4">
        <f>IF(資本ストック!G668&gt;0,LN(資本ストック!G668),0)</f>
        <v>13.467890530072911</v>
      </c>
      <c r="H668" s="4">
        <f>IF(資本ストック!H668&gt;0,LN(資本ストック!H668),0)</f>
        <v>13.779114053620546</v>
      </c>
      <c r="I668" s="4">
        <f>IF(資本ストック!I668&gt;0,LN(資本ストック!I668),0)</f>
        <v>13.893885489322411</v>
      </c>
      <c r="K668" s="6">
        <f t="shared" ref="K668" si="3228">E668-E$1105</f>
        <v>0.11689225104166212</v>
      </c>
      <c r="L668" s="6">
        <f t="shared" ref="L668" si="3229">F668-F$1105</f>
        <v>-0.34032350286638469</v>
      </c>
      <c r="M668" s="6">
        <f t="shared" ref="M668" si="3230">G668-G$1105</f>
        <v>-0.67098621470366204</v>
      </c>
      <c r="N668" s="6">
        <f t="shared" ref="N668" si="3231">H668-H$1105</f>
        <v>-0.77140757063136078</v>
      </c>
      <c r="O668" s="6">
        <f t="shared" ref="O668" si="3232">I668-I$1105</f>
        <v>-0.71088105866461682</v>
      </c>
      <c r="Q668" s="6">
        <f>K668-logHir!K668</f>
        <v>1.2378325134618429</v>
      </c>
      <c r="R668" s="6">
        <f>L668-logHir!L668</f>
        <v>0.73055506089181321</v>
      </c>
      <c r="S668" s="6">
        <f>M668-logHir!M668</f>
        <v>0.18969133593735599</v>
      </c>
      <c r="T668" s="6">
        <f>N668-logHir!N668</f>
        <v>-7.4223741631589846E-2</v>
      </c>
      <c r="U668" s="6">
        <f>O668-logHir!O668</f>
        <v>0.15015836197454568</v>
      </c>
    </row>
    <row r="669" spans="1:21" x14ac:dyDescent="0.15">
      <c r="A669" s="1">
        <v>29</v>
      </c>
      <c r="B669" s="1" t="s">
        <v>28</v>
      </c>
      <c r="C669" s="1">
        <v>22</v>
      </c>
      <c r="D669" s="1" t="s">
        <v>146</v>
      </c>
      <c r="E669" s="4">
        <f>IF(資本ストック!E669&gt;0,LN(資本ストック!E669),0)</f>
        <v>12.164838712556941</v>
      </c>
      <c r="F669" s="4">
        <f>IF(資本ストック!F669&gt;0,LN(資本ストック!F669),0)</f>
        <v>12.920827121503429</v>
      </c>
      <c r="G669" s="4">
        <f>IF(資本ストック!G669&gt;0,LN(資本ストック!G669),0)</f>
        <v>13.885784956255357</v>
      </c>
      <c r="H669" s="4">
        <f>IF(資本ストック!H669&gt;0,LN(資本ストック!H669),0)</f>
        <v>14.295790842378141</v>
      </c>
      <c r="I669" s="4">
        <f>IF(資本ストック!I669&gt;0,LN(資本ストック!I669),0)</f>
        <v>14.27249605803072</v>
      </c>
      <c r="K669" s="6">
        <f t="shared" ref="K669" si="3233">E669-E$1106</f>
        <v>-2.1247272136298179E-2</v>
      </c>
      <c r="L669" s="6">
        <f t="shared" ref="L669" si="3234">F669-F$1106</f>
        <v>-0.56828477436735092</v>
      </c>
      <c r="M669" s="6">
        <f t="shared" ref="M669" si="3235">G669-G$1106</f>
        <v>-0.51464713486492641</v>
      </c>
      <c r="N669" s="6">
        <f t="shared" ref="N669" si="3236">H669-H$1106</f>
        <v>-0.55912136889933706</v>
      </c>
      <c r="O669" s="6">
        <f t="shared" ref="O669" si="3237">I669-I$1106</f>
        <v>-0.62884018532947117</v>
      </c>
      <c r="Q669" s="6">
        <f>K669-logHir!K669</f>
        <v>0.92228197261844791</v>
      </c>
      <c r="R669" s="6">
        <f>L669-logHir!L669</f>
        <v>0.25862592821886743</v>
      </c>
      <c r="S669" s="6">
        <f>M669-logHir!M669</f>
        <v>0.16513134563273191</v>
      </c>
      <c r="T669" s="6">
        <f>N669-logHir!N669</f>
        <v>6.0580076638199643E-2</v>
      </c>
      <c r="U669" s="6">
        <f>O669-logHir!O669</f>
        <v>-9.7109897007165102E-2</v>
      </c>
    </row>
    <row r="670" spans="1:21" x14ac:dyDescent="0.15">
      <c r="A670" s="1">
        <v>29</v>
      </c>
      <c r="B670" s="1" t="s">
        <v>28</v>
      </c>
      <c r="C670" s="1">
        <v>23</v>
      </c>
      <c r="D670" s="1" t="s">
        <v>167</v>
      </c>
      <c r="E670" s="4">
        <f>IF(資本ストック!E670&gt;0,LN(資本ストック!E670),0)</f>
        <v>12.316697836494777</v>
      </c>
      <c r="F670" s="4">
        <f>IF(資本ストック!F670&gt;0,LN(資本ストック!F670),0)</f>
        <v>13.265844175621476</v>
      </c>
      <c r="G670" s="4">
        <f>IF(資本ストック!G670&gt;0,LN(資本ストック!G670),0)</f>
        <v>13.699338533497913</v>
      </c>
      <c r="H670" s="4">
        <f>IF(資本ストック!H670&gt;0,LN(資本ストック!H670),0)</f>
        <v>14.28041361789198</v>
      </c>
      <c r="I670" s="4">
        <f>IF(資本ストック!I670&gt;0,LN(資本ストック!I670),0)</f>
        <v>14.209347962621358</v>
      </c>
      <c r="K670" s="6">
        <f t="shared" ref="K670" si="3238">E670-E$1107</f>
        <v>-0.3831479066365393</v>
      </c>
      <c r="L670" s="6">
        <f t="shared" ref="L670" si="3239">F670-F$1107</f>
        <v>-0.23106551169314749</v>
      </c>
      <c r="M670" s="6">
        <f t="shared" ref="M670" si="3240">G670-G$1107</f>
        <v>-0.29435378285661251</v>
      </c>
      <c r="N670" s="6">
        <f t="shared" ref="N670" si="3241">H670-H$1107</f>
        <v>-0.30801748276226704</v>
      </c>
      <c r="O670" s="6">
        <f t="shared" ref="O670" si="3242">I670-I$1107</f>
        <v>-0.41693693974187163</v>
      </c>
      <c r="Q670" s="6">
        <f>K670-logHir!K670</f>
        <v>0.40777817106930669</v>
      </c>
      <c r="R670" s="6">
        <f>L670-logHir!L670</f>
        <v>0.32504959048539206</v>
      </c>
      <c r="S670" s="6">
        <f>M670-logHir!M670</f>
        <v>0.16005510326003503</v>
      </c>
      <c r="T670" s="6">
        <f>N670-logHir!N670</f>
        <v>0.16824427458220725</v>
      </c>
      <c r="U670" s="6">
        <f>O670-logHir!O670</f>
        <v>3.3954974300547391E-2</v>
      </c>
    </row>
    <row r="671" spans="1:21" x14ac:dyDescent="0.15">
      <c r="A671" s="1">
        <v>30</v>
      </c>
      <c r="B671" s="1" t="s">
        <v>78</v>
      </c>
      <c r="C671" s="1">
        <v>1</v>
      </c>
      <c r="D671" s="1" t="s">
        <v>147</v>
      </c>
      <c r="E671" s="4">
        <f>IF(資本ストック!E671&gt;0,LN(資本ストック!E671),0)</f>
        <v>13.442250156833593</v>
      </c>
      <c r="F671" s="4">
        <f>IF(資本ストック!F671&gt;0,LN(資本ストック!F671),0)</f>
        <v>13.676590506613017</v>
      </c>
      <c r="G671" s="4">
        <f>IF(資本ストック!G671&gt;0,LN(資本ストック!G671),0)</f>
        <v>13.968389984909402</v>
      </c>
      <c r="H671" s="4">
        <f>IF(資本ストック!H671&gt;0,LN(資本ストック!H671),0)</f>
        <v>14.022003905859581</v>
      </c>
      <c r="I671" s="4">
        <f>IF(資本ストック!I671&gt;0,LN(資本ストック!I671),0)</f>
        <v>14.005030035510572</v>
      </c>
      <c r="K671" s="6">
        <f t="shared" ref="K671" si="3243">E671-E$1085</f>
        <v>2.9101448415962849E-2</v>
      </c>
      <c r="L671" s="6">
        <f t="shared" ref="L671" si="3244">F671-F$1085</f>
        <v>3.8004785526428719E-2</v>
      </c>
      <c r="M671" s="6">
        <f t="shared" ref="M671" si="3245">G671-G$1085</f>
        <v>-1.8456506220861257E-2</v>
      </c>
      <c r="N671" s="6">
        <f t="shared" ref="N671" si="3246">H671-H$1085</f>
        <v>-0.16390714261978268</v>
      </c>
      <c r="O671" s="6">
        <f t="shared" ref="O671" si="3247">I671-I$1085</f>
        <v>-0.19616601601440919</v>
      </c>
      <c r="Q671" s="6">
        <f>K671-logHir!K671</f>
        <v>0.57037868184892737</v>
      </c>
      <c r="R671" s="6">
        <f>L671-logHir!L671</f>
        <v>0.38552771274623154</v>
      </c>
      <c r="S671" s="6">
        <f>M671-logHir!M671</f>
        <v>0.21502922829118809</v>
      </c>
      <c r="T671" s="6">
        <f>N671-logHir!N671</f>
        <v>-4.809649260924509E-2</v>
      </c>
      <c r="U671" s="6">
        <f>O671-logHir!O671</f>
        <v>-0.13775199392371107</v>
      </c>
    </row>
    <row r="672" spans="1:21" x14ac:dyDescent="0.15">
      <c r="A672" s="1">
        <v>30</v>
      </c>
      <c r="B672" s="1" t="s">
        <v>78</v>
      </c>
      <c r="C672" s="1">
        <v>2</v>
      </c>
      <c r="D672" s="1" t="s">
        <v>148</v>
      </c>
      <c r="E672" s="4">
        <f>IF(資本ストック!E672&gt;0,LN(資本ストック!E672),0)</f>
        <v>9.1716946443506551</v>
      </c>
      <c r="F672" s="4">
        <f>IF(資本ストック!F672&gt;0,LN(資本ストック!F672),0)</f>
        <v>9.1331361737698522</v>
      </c>
      <c r="G672" s="4">
        <f>IF(資本ストック!G672&gt;0,LN(資本ストック!G672),0)</f>
        <v>10.497205429107771</v>
      </c>
      <c r="H672" s="4">
        <f>IF(資本ストック!H672&gt;0,LN(資本ストック!H672),0)</f>
        <v>10.060868134000827</v>
      </c>
      <c r="I672" s="4">
        <f>IF(資本ストック!I672&gt;0,LN(資本ストック!I672),0)</f>
        <v>9.8877737745059076</v>
      </c>
      <c r="K672" s="6">
        <f t="shared" ref="K672" si="3248">E672-E$1086</f>
        <v>-0.77342058288509818</v>
      </c>
      <c r="L672" s="6">
        <f t="shared" ref="L672" si="3249">F672-F$1086</f>
        <v>-0.98144340224694915</v>
      </c>
      <c r="M672" s="6">
        <f t="shared" ref="M672" si="3250">G672-G$1086</f>
        <v>0.29103105471180157</v>
      </c>
      <c r="N672" s="6">
        <f t="shared" ref="N672" si="3251">H672-H$1086</f>
        <v>-0.13087498533066189</v>
      </c>
      <c r="O672" s="6">
        <f t="shared" ref="O672" si="3252">I672-I$1086</f>
        <v>-0.16711638394305872</v>
      </c>
      <c r="Q672" s="6">
        <f>K672-logHir!K672</f>
        <v>0.16715262204661574</v>
      </c>
      <c r="R672" s="6">
        <f>L672-logHir!L672</f>
        <v>0.32392914545018314</v>
      </c>
      <c r="S672" s="6">
        <f>M672-logHir!M672</f>
        <v>2.3037426265508349</v>
      </c>
      <c r="T672" s="6">
        <f>N672-logHir!N672</f>
        <v>1.8957022973035995</v>
      </c>
      <c r="U672" s="6">
        <f>O672-logHir!O672</f>
        <v>2.0750568183135796</v>
      </c>
    </row>
    <row r="673" spans="1:21" x14ac:dyDescent="0.15">
      <c r="A673" s="1">
        <v>30</v>
      </c>
      <c r="B673" s="1" t="s">
        <v>128</v>
      </c>
      <c r="C673" s="1">
        <v>3</v>
      </c>
      <c r="D673" s="1" t="s">
        <v>155</v>
      </c>
      <c r="E673" s="4">
        <f>IF(資本ストック!E673&gt;0,LN(資本ストック!E673),0)</f>
        <v>10.174105205677765</v>
      </c>
      <c r="F673" s="4">
        <f>IF(資本ストック!F673&gt;0,LN(資本ストック!F673),0)</f>
        <v>10.456171045828439</v>
      </c>
      <c r="G673" s="4">
        <f>IF(資本ストック!G673&gt;0,LN(資本ストック!G673),0)</f>
        <v>11.035201839512741</v>
      </c>
      <c r="H673" s="4">
        <f>IF(資本ストック!H673&gt;0,LN(資本ストック!H673),0)</f>
        <v>11.438218829786077</v>
      </c>
      <c r="I673" s="4">
        <f>IF(資本ストック!I673&gt;0,LN(資本ストック!I673),0)</f>
        <v>11.61909629597802</v>
      </c>
      <c r="K673" s="6">
        <f t="shared" ref="K673" si="3253">E673-E$1087</f>
        <v>-0.83110571171553538</v>
      </c>
      <c r="L673" s="6">
        <f t="shared" ref="L673" si="3254">F673-F$1087</f>
        <v>-1.1425132203354895</v>
      </c>
      <c r="M673" s="6">
        <f t="shared" ref="M673" si="3255">G673-G$1087</f>
        <v>-1.0989732914533317</v>
      </c>
      <c r="N673" s="6">
        <f t="shared" ref="N673" si="3256">H673-H$1087</f>
        <v>-1.0570966516094416</v>
      </c>
      <c r="O673" s="6">
        <f t="shared" ref="O673" si="3257">I673-I$1087</f>
        <v>-0.90904183558178353</v>
      </c>
      <c r="Q673" s="6">
        <f>K673-logHir!K673</f>
        <v>-0.15354059034148726</v>
      </c>
      <c r="R673" s="6">
        <f>L673-logHir!L673</f>
        <v>-0.27187148465194433</v>
      </c>
      <c r="S673" s="6">
        <f>M673-logHir!M673</f>
        <v>-0.38486836775642885</v>
      </c>
      <c r="T673" s="6">
        <f>N673-logHir!N673</f>
        <v>-0.40465082067288805</v>
      </c>
      <c r="U673" s="6">
        <f>O673-logHir!O673</f>
        <v>-0.18104567839174912</v>
      </c>
    </row>
    <row r="674" spans="1:21" x14ac:dyDescent="0.15">
      <c r="A674" s="1">
        <v>30</v>
      </c>
      <c r="B674" s="1" t="s">
        <v>128</v>
      </c>
      <c r="C674" s="1">
        <v>4</v>
      </c>
      <c r="D674" s="1" t="s">
        <v>156</v>
      </c>
      <c r="E674" s="4">
        <f>IF(資本ストック!E674&gt;0,LN(資本ストック!E674),0)</f>
        <v>11.337921921650707</v>
      </c>
      <c r="F674" s="4">
        <f>IF(資本ストック!F674&gt;0,LN(資本ストック!F674),0)</f>
        <v>11.6863781041992</v>
      </c>
      <c r="G674" s="4">
        <f>IF(資本ストック!G674&gt;0,LN(資本ストック!G674),0)</f>
        <v>11.637031988870389</v>
      </c>
      <c r="H674" s="4">
        <f>IF(資本ストック!H674&gt;0,LN(資本ストック!H674),0)</f>
        <v>11.559479778927534</v>
      </c>
      <c r="I674" s="4">
        <f>IF(資本ストック!I674&gt;0,LN(資本ストック!I674),0)</f>
        <v>11.279296096450572</v>
      </c>
      <c r="K674" s="6">
        <f t="shared" ref="K674" si="3258">E674-E$1088</f>
        <v>0.63041534324272241</v>
      </c>
      <c r="L674" s="6">
        <f t="shared" ref="L674" si="3259">F674-F$1088</f>
        <v>0.51800138235375748</v>
      </c>
      <c r="M674" s="6">
        <f t="shared" ref="M674" si="3260">G674-G$1088</f>
        <v>0.17529182790902276</v>
      </c>
      <c r="N674" s="6">
        <f t="shared" ref="N674" si="3261">H674-H$1088</f>
        <v>3.8317643512328914E-2</v>
      </c>
      <c r="O674" s="6">
        <f t="shared" ref="O674" si="3262">I674-I$1088</f>
        <v>-6.7285292767417459E-2</v>
      </c>
      <c r="Q674" s="6">
        <f>K674-logHir!K674</f>
        <v>0.44983467348025563</v>
      </c>
      <c r="R674" s="6">
        <f>L674-logHir!L674</f>
        <v>0.52551850413118473</v>
      </c>
      <c r="S674" s="6">
        <f>M674-logHir!M674</f>
        <v>0.27830614706774881</v>
      </c>
      <c r="T674" s="6">
        <f>N674-logHir!N674</f>
        <v>0.183271346119108</v>
      </c>
      <c r="U674" s="6">
        <f>O674-logHir!O674</f>
        <v>0.17434515892117908</v>
      </c>
    </row>
    <row r="675" spans="1:21" x14ac:dyDescent="0.15">
      <c r="A675" s="1">
        <v>30</v>
      </c>
      <c r="B675" s="1" t="s">
        <v>128</v>
      </c>
      <c r="C675" s="1">
        <v>5</v>
      </c>
      <c r="D675" s="1" t="s">
        <v>157</v>
      </c>
      <c r="E675" s="4">
        <f>IF(資本ストック!E675&gt;0,LN(資本ストック!E675),0)</f>
        <v>9.3687123247529467</v>
      </c>
      <c r="F675" s="4">
        <f>IF(資本ストック!F675&gt;0,LN(資本ストック!F675),0)</f>
        <v>9.4743384675752544</v>
      </c>
      <c r="G675" s="4">
        <f>IF(資本ストック!G675&gt;0,LN(資本ストック!G675),0)</f>
        <v>9.5336026332953843</v>
      </c>
      <c r="H675" s="4">
        <f>IF(資本ストック!H675&gt;0,LN(資本ストック!H675),0)</f>
        <v>9.8678560571254703</v>
      </c>
      <c r="I675" s="4">
        <f>IF(資本ストック!I675&gt;0,LN(資本ストック!I675),0)</f>
        <v>9.7377529283832196</v>
      </c>
      <c r="K675" s="6">
        <f t="shared" ref="K675" si="3263">E675-E$1089</f>
        <v>-0.80972072213235613</v>
      </c>
      <c r="L675" s="6">
        <f t="shared" ref="L675" si="3264">F675-F$1089</f>
        <v>-1.0881172610976453</v>
      </c>
      <c r="M675" s="6">
        <f t="shared" ref="M675" si="3265">G675-G$1089</f>
        <v>-1.4718655317432621</v>
      </c>
      <c r="N675" s="6">
        <f t="shared" ref="N675" si="3266">H675-H$1089</f>
        <v>-1.4414669191594776</v>
      </c>
      <c r="O675" s="6">
        <f t="shared" ref="O675" si="3267">I675-I$1089</f>
        <v>-1.612966259925491</v>
      </c>
      <c r="Q675" s="6">
        <f>K675-logHir!K675</f>
        <v>-0.34950932409652147</v>
      </c>
      <c r="R675" s="6">
        <f>L675-logHir!L675</f>
        <v>-0.36839767710895543</v>
      </c>
      <c r="S675" s="6">
        <f>M675-logHir!M675</f>
        <v>-0.54824713425824889</v>
      </c>
      <c r="T675" s="6">
        <f>N675-logHir!N675</f>
        <v>-0.27796374104764698</v>
      </c>
      <c r="U675" s="6">
        <f>O675-logHir!O675</f>
        <v>-0.20102144372579112</v>
      </c>
    </row>
    <row r="676" spans="1:21" x14ac:dyDescent="0.15">
      <c r="A676" s="1">
        <v>30</v>
      </c>
      <c r="B676" s="1" t="s">
        <v>128</v>
      </c>
      <c r="C676" s="1">
        <v>6</v>
      </c>
      <c r="D676" s="1" t="s">
        <v>49</v>
      </c>
      <c r="E676" s="4">
        <f>IF(資本ストック!E676&gt;0,LN(資本ストック!E676),0)</f>
        <v>11.149991905743981</v>
      </c>
      <c r="F676" s="4">
        <f>IF(資本ストック!F676&gt;0,LN(資本ストック!F676),0)</f>
        <v>11.740632142309316</v>
      </c>
      <c r="G676" s="4">
        <f>IF(資本ストック!G676&gt;0,LN(資本ストック!G676),0)</f>
        <v>12.417617534503499</v>
      </c>
      <c r="H676" s="4">
        <f>IF(資本ストック!H676&gt;0,LN(資本ストック!H676),0)</f>
        <v>12.631494447346139</v>
      </c>
      <c r="I676" s="4">
        <f>IF(資本ストック!I676&gt;0,LN(資本ストック!I676),0)</f>
        <v>12.740986265908511</v>
      </c>
      <c r="K676" s="6">
        <f t="shared" ref="K676" si="3268">E676-E$1090</f>
        <v>7.078599801580765E-2</v>
      </c>
      <c r="L676" s="6">
        <f t="shared" ref="L676" si="3269">F676-F$1090</f>
        <v>0.34588322458743015</v>
      </c>
      <c r="M676" s="6">
        <f t="shared" ref="M676" si="3270">G676-G$1090</f>
        <v>0.64217223820674718</v>
      </c>
      <c r="N676" s="6">
        <f t="shared" ref="N676" si="3271">H676-H$1090</f>
        <v>0.59831824740925121</v>
      </c>
      <c r="O676" s="6">
        <f t="shared" ref="O676" si="3272">I676-I$1090</f>
        <v>0.45385151539415958</v>
      </c>
      <c r="Q676" s="6">
        <f>K676-logHir!K676</f>
        <v>-3.0791178695887211E-2</v>
      </c>
      <c r="R676" s="6">
        <f>L676-logHir!L676</f>
        <v>0.24636923670809985</v>
      </c>
      <c r="S676" s="6">
        <f>M676-logHir!M676</f>
        <v>0.61519665756707731</v>
      </c>
      <c r="T676" s="6">
        <f>N676-logHir!N676</f>
        <v>0.49651704606536384</v>
      </c>
      <c r="U676" s="6">
        <f>O676-logHir!O676</f>
        <v>0.49619125228796968</v>
      </c>
    </row>
    <row r="677" spans="1:21" x14ac:dyDescent="0.15">
      <c r="A677" s="1">
        <v>30</v>
      </c>
      <c r="B677" s="1" t="s">
        <v>128</v>
      </c>
      <c r="C677" s="1">
        <v>7</v>
      </c>
      <c r="D677" s="1" t="s">
        <v>158</v>
      </c>
      <c r="E677" s="4">
        <f>IF(資本ストック!E677&gt;0,LN(資本ストック!E677),0)</f>
        <v>12.735181893531674</v>
      </c>
      <c r="F677" s="4">
        <f>IF(資本ストック!F677&gt;0,LN(資本ストック!F677),0)</f>
        <v>12.615136679088193</v>
      </c>
      <c r="G677" s="4">
        <f>IF(資本ストック!G677&gt;0,LN(資本ストック!G677),0)</f>
        <v>12.569493113792753</v>
      </c>
      <c r="H677" s="4">
        <f>IF(資本ストック!H677&gt;0,LN(資本ストック!H677),0)</f>
        <v>12.824601285285409</v>
      </c>
      <c r="I677" s="4">
        <f>IF(資本ストック!I677&gt;0,LN(資本ストック!I677),0)</f>
        <v>12.892813420455431</v>
      </c>
      <c r="K677" s="6">
        <f t="shared" ref="K677" si="3273">E677-E$1091</f>
        <v>3.4565427571597152</v>
      </c>
      <c r="L677" s="6">
        <f t="shared" ref="L677" si="3274">F677-F$1091</f>
        <v>2.6137736250837946</v>
      </c>
      <c r="M677" s="6">
        <f t="shared" ref="M677" si="3275">G677-G$1091</f>
        <v>2.5969529509903051</v>
      </c>
      <c r="N677" s="6">
        <f t="shared" ref="N677" si="3276">H677-H$1091</f>
        <v>2.3367727697643783</v>
      </c>
      <c r="O677" s="6">
        <f t="shared" ref="O677" si="3277">I677-I$1091</f>
        <v>2.3637668313852753</v>
      </c>
      <c r="Q677" s="6">
        <f>K677-logHir!K677</f>
        <v>1.1400193390275399</v>
      </c>
      <c r="R677" s="6">
        <f>L677-logHir!L677</f>
        <v>0.34022260515913061</v>
      </c>
      <c r="S677" s="6">
        <f>M677-logHir!M677</f>
        <v>1.0705108144022315</v>
      </c>
      <c r="T677" s="6">
        <f>N677-logHir!N677</f>
        <v>0.86049925589111886</v>
      </c>
      <c r="U677" s="6">
        <f>O677-logHir!O677</f>
        <v>1.2903008483946561</v>
      </c>
    </row>
    <row r="678" spans="1:21" x14ac:dyDescent="0.15">
      <c r="A678" s="1">
        <v>30</v>
      </c>
      <c r="B678" s="1" t="s">
        <v>128</v>
      </c>
      <c r="C678" s="1">
        <v>8</v>
      </c>
      <c r="D678" s="1" t="s">
        <v>159</v>
      </c>
      <c r="E678" s="4">
        <f>IF(資本ストック!E678&gt;0,LN(資本ストック!E678),0)</f>
        <v>9.5762990528288618</v>
      </c>
      <c r="F678" s="4">
        <f>IF(資本ストック!F678&gt;0,LN(資本ストック!F678),0)</f>
        <v>9.6151382475572795</v>
      </c>
      <c r="G678" s="4">
        <f>IF(資本ストック!G678&gt;0,LN(資本ストック!G678),0)</f>
        <v>9.8117333167207281</v>
      </c>
      <c r="H678" s="4">
        <f>IF(資本ストック!H678&gt;0,LN(資本ストック!H678),0)</f>
        <v>10.030679815771538</v>
      </c>
      <c r="I678" s="4">
        <f>IF(資本ストック!I678&gt;0,LN(資本ストック!I678),0)</f>
        <v>9.7681344563290811</v>
      </c>
      <c r="K678" s="6">
        <f t="shared" ref="K678" si="3278">E678-E$1092</f>
        <v>-1.2071849212471673</v>
      </c>
      <c r="L678" s="6">
        <f t="shared" ref="L678" si="3279">F678-F$1092</f>
        <v>-1.4200152765333325</v>
      </c>
      <c r="M678" s="6">
        <f t="shared" ref="M678" si="3280">G678-G$1092</f>
        <v>-1.4897142395192287</v>
      </c>
      <c r="N678" s="6">
        <f t="shared" ref="N678" si="3281">H678-H$1092</f>
        <v>-1.3268687409285462</v>
      </c>
      <c r="O678" s="6">
        <f t="shared" ref="O678" si="3282">I678-I$1092</f>
        <v>-1.5365473796123617</v>
      </c>
      <c r="Q678" s="6">
        <f>K678-logHir!K678</f>
        <v>-7.4702713146717059E-3</v>
      </c>
      <c r="R678" s="6">
        <f>L678-logHir!L678</f>
        <v>-0.22474044651164782</v>
      </c>
      <c r="S678" s="6">
        <f>M678-logHir!M678</f>
        <v>-0.32427543088583199</v>
      </c>
      <c r="T678" s="6">
        <f>N678-logHir!N678</f>
        <v>-0.23225244280755852</v>
      </c>
      <c r="U678" s="6">
        <f>O678-logHir!O678</f>
        <v>-0.32378323898111638</v>
      </c>
    </row>
    <row r="679" spans="1:21" x14ac:dyDescent="0.15">
      <c r="A679" s="1">
        <v>30</v>
      </c>
      <c r="B679" s="1" t="s">
        <v>128</v>
      </c>
      <c r="C679" s="1">
        <v>9</v>
      </c>
      <c r="D679" s="1" t="s">
        <v>160</v>
      </c>
      <c r="E679" s="4">
        <f>IF(資本ストック!E679&gt;0,LN(資本ストック!E679),0)</f>
        <v>13.499247427226459</v>
      </c>
      <c r="F679" s="4">
        <f>IF(資本ストック!F679&gt;0,LN(資本ストック!F679),0)</f>
        <v>13.584089976418516</v>
      </c>
      <c r="G679" s="4">
        <f>IF(資本ストック!G679&gt;0,LN(資本ストック!G679),0)</f>
        <v>13.695832741588868</v>
      </c>
      <c r="H679" s="4">
        <f>IF(資本ストック!H679&gt;0,LN(資本ストック!H679),0)</f>
        <v>13.692188698230444</v>
      </c>
      <c r="I679" s="4">
        <f>IF(資本ストック!I679&gt;0,LN(資本ストック!I679),0)</f>
        <v>13.450123542664949</v>
      </c>
      <c r="K679" s="6">
        <f t="shared" ref="K679" si="3283">E679-E$1093</f>
        <v>2.2424392675187228</v>
      </c>
      <c r="L679" s="6">
        <f t="shared" ref="L679" si="3284">F679-F$1093</f>
        <v>1.7414185904427608</v>
      </c>
      <c r="M679" s="6">
        <f t="shared" ref="M679" si="3285">G679-G$1093</f>
        <v>1.5426478893353917</v>
      </c>
      <c r="N679" s="6">
        <f t="shared" ref="N679" si="3286">H679-H$1093</f>
        <v>1.4517835478262171</v>
      </c>
      <c r="O679" s="6">
        <f t="shared" ref="O679" si="3287">I679-I$1093</f>
        <v>1.119187397156189</v>
      </c>
      <c r="Q679" s="6">
        <f>K679-logHir!K679</f>
        <v>1.2349212431455232</v>
      </c>
      <c r="R679" s="6">
        <f>L679-logHir!L679</f>
        <v>0.90569056290244632</v>
      </c>
      <c r="S679" s="6">
        <f>M679-logHir!M679</f>
        <v>0.95994723957283057</v>
      </c>
      <c r="T679" s="6">
        <f>N679-logHir!N679</f>
        <v>1.1233820429546402</v>
      </c>
      <c r="U679" s="6">
        <f>O679-logHir!O679</f>
        <v>1.0377200845271108</v>
      </c>
    </row>
    <row r="680" spans="1:21" x14ac:dyDescent="0.15">
      <c r="A680" s="1">
        <v>30</v>
      </c>
      <c r="B680" s="1" t="s">
        <v>128</v>
      </c>
      <c r="C680" s="1">
        <v>10</v>
      </c>
      <c r="D680" s="1" t="s">
        <v>161</v>
      </c>
      <c r="E680" s="4">
        <f>IF(資本ストック!E680&gt;0,LN(資本ストック!E680),0)</f>
        <v>8.87144227911757</v>
      </c>
      <c r="F680" s="4">
        <f>IF(資本ストック!F680&gt;0,LN(資本ストック!F680),0)</f>
        <v>9.5542695679856724</v>
      </c>
      <c r="G680" s="4">
        <f>IF(資本ストック!G680&gt;0,LN(資本ストック!G680),0)</f>
        <v>9.9507183659995295</v>
      </c>
      <c r="H680" s="4">
        <f>IF(資本ストック!H680&gt;0,LN(資本ストック!H680),0)</f>
        <v>10.17385144452993</v>
      </c>
      <c r="I680" s="4">
        <f>IF(資本ストック!I680&gt;0,LN(資本ストック!I680),0)</f>
        <v>10.217663929218595</v>
      </c>
      <c r="K680" s="6">
        <f t="shared" ref="K680" si="3288">E680-E$1094</f>
        <v>-1.3698776988293631</v>
      </c>
      <c r="L680" s="6">
        <f t="shared" ref="L680" si="3289">F680-F$1094</f>
        <v>-1.0570622539986321</v>
      </c>
      <c r="M680" s="6">
        <f t="shared" ref="M680" si="3290">G680-G$1094</f>
        <v>-1.1142552769254213</v>
      </c>
      <c r="N680" s="6">
        <f t="shared" ref="N680" si="3291">H680-H$1094</f>
        <v>-1.1588170449642323</v>
      </c>
      <c r="O680" s="6">
        <f t="shared" ref="O680" si="3292">I680-I$1094</f>
        <v>-1.1184464087219439</v>
      </c>
      <c r="Q680" s="6">
        <f>K680-logHir!K680</f>
        <v>-0.94626691559772524</v>
      </c>
      <c r="R680" s="6">
        <f>L680-logHir!L680</f>
        <v>-0.31024215151301604</v>
      </c>
      <c r="S680" s="6">
        <f>M680-logHir!M680</f>
        <v>-0.43448210438216428</v>
      </c>
      <c r="T680" s="6">
        <f>N680-logHir!N680</f>
        <v>-0.38024659316583431</v>
      </c>
      <c r="U680" s="6">
        <f>O680-logHir!O680</f>
        <v>-0.11966982597187226</v>
      </c>
    </row>
    <row r="681" spans="1:21" x14ac:dyDescent="0.15">
      <c r="A681" s="1">
        <v>30</v>
      </c>
      <c r="B681" s="1" t="s">
        <v>128</v>
      </c>
      <c r="C681" s="1">
        <v>11</v>
      </c>
      <c r="D681" s="1" t="s">
        <v>162</v>
      </c>
      <c r="E681" s="4">
        <f>IF(資本ストック!E681&gt;0,LN(資本ストック!E681),0)</f>
        <v>9.6273607321004526</v>
      </c>
      <c r="F681" s="4">
        <f>IF(資本ストック!F681&gt;0,LN(資本ストック!F681),0)</f>
        <v>10.003943831145451</v>
      </c>
      <c r="G681" s="4">
        <f>IF(資本ストック!G681&gt;0,LN(資本ストック!G681),0)</f>
        <v>10.997650325309699</v>
      </c>
      <c r="H681" s="4">
        <f>IF(資本ストック!H681&gt;0,LN(資本ストック!H681),0)</f>
        <v>11.556113226039093</v>
      </c>
      <c r="I681" s="4">
        <f>IF(資本ストック!I681&gt;0,LN(資本ストック!I681),0)</f>
        <v>11.71789536942534</v>
      </c>
      <c r="K681" s="6">
        <f t="shared" ref="K681" si="3293">E681-E$1095</f>
        <v>-1.1888398788779124</v>
      </c>
      <c r="L681" s="6">
        <f t="shared" ref="L681" si="3294">F681-F$1095</f>
        <v>-1.2138144667580928</v>
      </c>
      <c r="M681" s="6">
        <f t="shared" ref="M681" si="3295">G681-G$1095</f>
        <v>-0.92897900467925076</v>
      </c>
      <c r="N681" s="6">
        <f t="shared" ref="N681" si="3296">H681-H$1095</f>
        <v>-0.78780185875008435</v>
      </c>
      <c r="O681" s="6">
        <f t="shared" ref="O681" si="3297">I681-I$1095</f>
        <v>-0.78885282827232572</v>
      </c>
      <c r="Q681" s="6">
        <f>K681-logHir!K681</f>
        <v>-0.49070228421837214</v>
      </c>
      <c r="R681" s="6">
        <f>L681-logHir!L681</f>
        <v>-0.51408091590877802</v>
      </c>
      <c r="S681" s="6">
        <f>M681-logHir!M681</f>
        <v>-0.15156490846514359</v>
      </c>
      <c r="T681" s="6">
        <f>N681-logHir!N681</f>
        <v>3.2747618004885126E-2</v>
      </c>
      <c r="U681" s="6">
        <f>O681-logHir!O681</f>
        <v>7.379816799556238E-3</v>
      </c>
    </row>
    <row r="682" spans="1:21" x14ac:dyDescent="0.15">
      <c r="A682" s="1">
        <v>30</v>
      </c>
      <c r="B682" s="1" t="s">
        <v>128</v>
      </c>
      <c r="C682" s="1">
        <v>12</v>
      </c>
      <c r="D682" s="1" t="s">
        <v>163</v>
      </c>
      <c r="E682" s="4">
        <f>IF(資本ストック!E682&gt;0,LN(資本ストック!E682),0)</f>
        <v>6.9799634507701436</v>
      </c>
      <c r="F682" s="4">
        <f>IF(資本ストック!F682&gt;0,LN(資本ストック!F682),0)</f>
        <v>7.3263138299690356</v>
      </c>
      <c r="G682" s="4">
        <f>IF(資本ストック!G682&gt;0,LN(資本ストック!G682),0)</f>
        <v>8.8702646552629734</v>
      </c>
      <c r="H682" s="4">
        <f>IF(資本ストック!H682&gt;0,LN(資本ストック!H682),0)</f>
        <v>10.577554552959752</v>
      </c>
      <c r="I682" s="4">
        <f>IF(資本ストック!I682&gt;0,LN(資本ストック!I682),0)</f>
        <v>11.047837803103851</v>
      </c>
      <c r="K682" s="6">
        <f t="shared" ref="K682" si="3298">E682-E$1096</f>
        <v>-3.151283187646869</v>
      </c>
      <c r="L682" s="6">
        <f t="shared" ref="L682" si="3299">F682-F$1096</f>
        <v>-3.6949245232194565</v>
      </c>
      <c r="M682" s="6">
        <f t="shared" ref="M682" si="3300">G682-G$1096</f>
        <v>-3.6146909582193931</v>
      </c>
      <c r="N682" s="6">
        <f t="shared" ref="N682" si="3301">H682-H$1096</f>
        <v>-2.569826500629711</v>
      </c>
      <c r="O682" s="6">
        <f t="shared" ref="O682" si="3302">I682-I$1096</f>
        <v>-2.3193443023907516</v>
      </c>
      <c r="Q682" s="6">
        <f>K682-logHir!K682</f>
        <v>-0.90298723744445741</v>
      </c>
      <c r="R682" s="6">
        <f>L682-logHir!L682</f>
        <v>-0.95334225530880801</v>
      </c>
      <c r="S682" s="6">
        <f>M682-logHir!M682</f>
        <v>-1.3287807200033619</v>
      </c>
      <c r="T682" s="6">
        <f>N682-logHir!N682</f>
        <v>-0.66310662544663046</v>
      </c>
      <c r="U682" s="6">
        <f>O682-logHir!O682</f>
        <v>-0.44328036722894737</v>
      </c>
    </row>
    <row r="683" spans="1:21" x14ac:dyDescent="0.15">
      <c r="A683" s="1">
        <v>30</v>
      </c>
      <c r="B683" s="1" t="s">
        <v>128</v>
      </c>
      <c r="C683" s="1">
        <v>13</v>
      </c>
      <c r="D683" s="1" t="s">
        <v>164</v>
      </c>
      <c r="E683" s="4">
        <f>IF(資本ストック!E683&gt;0,LN(資本ストック!E683),0)</f>
        <v>6.5925572419993488</v>
      </c>
      <c r="F683" s="4">
        <f>IF(資本ストック!F683&gt;0,LN(資本ストック!F683),0)</f>
        <v>9.6040798696324305</v>
      </c>
      <c r="G683" s="4">
        <f>IF(資本ストック!G683&gt;0,LN(資本ストック!G683),0)</f>
        <v>9.3519857173972252</v>
      </c>
      <c r="H683" s="4">
        <f>IF(資本ストック!H683&gt;0,LN(資本ストック!H683),0)</f>
        <v>9.1545532411892161</v>
      </c>
      <c r="I683" s="4">
        <f>IF(資本ストック!I683&gt;0,LN(資本ストック!I683),0)</f>
        <v>9.1689715569335668</v>
      </c>
      <c r="K683" s="6">
        <f t="shared" ref="K683" si="3303">E683-E$1097</f>
        <v>-3.0381784653121171</v>
      </c>
      <c r="L683" s="6">
        <f t="shared" ref="L683" si="3304">F683-F$1097</f>
        <v>-1.4384177215068554</v>
      </c>
      <c r="M683" s="6">
        <f t="shared" ref="M683" si="3305">G683-G$1097</f>
        <v>-2.2808832197719706</v>
      </c>
      <c r="N683" s="6">
        <f t="shared" ref="N683" si="3306">H683-H$1097</f>
        <v>-2.8281474261832074</v>
      </c>
      <c r="O683" s="6">
        <f t="shared" ref="O683" si="3307">I683-I$1097</f>
        <v>-2.9966204284411724</v>
      </c>
      <c r="Q683" s="6">
        <f>K683-logHir!K683</f>
        <v>-1.1419522388032375</v>
      </c>
      <c r="R683" s="6">
        <f>L683-logHir!L683</f>
        <v>0.12197432648259188</v>
      </c>
      <c r="S683" s="6">
        <f>M683-logHir!M683</f>
        <v>-0.22172529154539067</v>
      </c>
      <c r="T683" s="6">
        <f>N683-logHir!N683</f>
        <v>-0.69769771024233229</v>
      </c>
      <c r="U683" s="6">
        <f>O683-logHir!O683</f>
        <v>-0.82626335220277536</v>
      </c>
    </row>
    <row r="684" spans="1:21" x14ac:dyDescent="0.15">
      <c r="A684" s="1">
        <v>30</v>
      </c>
      <c r="B684" s="1" t="s">
        <v>128</v>
      </c>
      <c r="C684" s="1">
        <v>14</v>
      </c>
      <c r="D684" s="1" t="s">
        <v>165</v>
      </c>
      <c r="E684" s="4">
        <f>IF(資本ストック!E684&gt;0,LN(資本ストック!E684),0)</f>
        <v>6.6891844885248402</v>
      </c>
      <c r="F684" s="4">
        <f>IF(資本ストック!F684&gt;0,LN(資本ストック!F684),0)</f>
        <v>7.8107181649518402</v>
      </c>
      <c r="G684" s="4">
        <f>IF(資本ストック!G684&gt;0,LN(資本ストック!G684),0)</f>
        <v>9.8685051988336614</v>
      </c>
      <c r="H684" s="4">
        <f>IF(資本ストック!H684&gt;0,LN(資本ストック!H684),0)</f>
        <v>11.099894855531872</v>
      </c>
      <c r="I684" s="4">
        <f>IF(資本ストック!I684&gt;0,LN(資本ストック!I684),0)</f>
        <v>11.169010202027748</v>
      </c>
      <c r="K684" s="6">
        <f t="shared" ref="K684" si="3308">E684-E$1098</f>
        <v>0.3549396992023155</v>
      </c>
      <c r="L684" s="6">
        <f t="shared" ref="L684" si="3309">F684-F$1098</f>
        <v>-0.56625239895254609</v>
      </c>
      <c r="M684" s="6">
        <f t="shared" ref="M684" si="3310">G684-G$1098</f>
        <v>0.47208345436962063</v>
      </c>
      <c r="N684" s="6">
        <f t="shared" ref="N684" si="3311">H684-H$1098</f>
        <v>1.1927053576905493</v>
      </c>
      <c r="O684" s="6">
        <f t="shared" ref="O684" si="3312">I684-I$1098</f>
        <v>1.0292805557737772</v>
      </c>
      <c r="Q684" s="6">
        <f>K684-logHir!K684</f>
        <v>1.2527240424497261</v>
      </c>
      <c r="R684" s="6">
        <f>L684-logHir!L684</f>
        <v>0.54119451797725215</v>
      </c>
      <c r="S684" s="6">
        <f>M684-logHir!M684</f>
        <v>1.0199408045952341</v>
      </c>
      <c r="T684" s="6">
        <f>N684-logHir!N684</f>
        <v>1.5419730162777761</v>
      </c>
      <c r="U684" s="6">
        <f>O684-logHir!O684</f>
        <v>1.582776176790194</v>
      </c>
    </row>
    <row r="685" spans="1:21" x14ac:dyDescent="0.15">
      <c r="A685" s="1">
        <v>30</v>
      </c>
      <c r="B685" s="1" t="s">
        <v>128</v>
      </c>
      <c r="C685" s="1">
        <v>15</v>
      </c>
      <c r="D685" s="1" t="s">
        <v>166</v>
      </c>
      <c r="E685" s="4">
        <f>IF(資本ストック!E685&gt;0,LN(資本ストック!E685),0)</f>
        <v>10.961778025616072</v>
      </c>
      <c r="F685" s="4">
        <f>IF(資本ストック!F685&gt;0,LN(資本ストック!F685),0)</f>
        <v>10.956701901741264</v>
      </c>
      <c r="G685" s="4">
        <f>IF(資本ストック!G685&gt;0,LN(資本ストック!G685),0)</f>
        <v>11.412479943716171</v>
      </c>
      <c r="H685" s="4">
        <f>IF(資本ストック!H685&gt;0,LN(資本ストック!H685),0)</f>
        <v>11.733459825862525</v>
      </c>
      <c r="I685" s="4">
        <f>IF(資本ストック!I685&gt;0,LN(資本ストック!I685),0)</f>
        <v>11.701454878041297</v>
      </c>
      <c r="K685" s="6">
        <f t="shared" ref="K685" si="3313">E685-E$1099</f>
        <v>-9.0686288266974557E-2</v>
      </c>
      <c r="L685" s="6">
        <f t="shared" ref="L685" si="3314">F685-F$1099</f>
        <v>-0.73721911222471093</v>
      </c>
      <c r="M685" s="6">
        <f t="shared" ref="M685" si="3315">G685-G$1099</f>
        <v>-0.88575808042836357</v>
      </c>
      <c r="N685" s="6">
        <f t="shared" ref="N685" si="3316">H685-H$1099</f>
        <v>-0.86971808385448846</v>
      </c>
      <c r="O685" s="6">
        <f t="shared" ref="O685" si="3317">I685-I$1099</f>
        <v>-0.97704408337546944</v>
      </c>
      <c r="Q685" s="6">
        <f>K685-logHir!K685</f>
        <v>8.6429483184955913E-2</v>
      </c>
      <c r="R685" s="6">
        <f>L685-logHir!L685</f>
        <v>-0.27137241850452831</v>
      </c>
      <c r="S685" s="6">
        <f>M685-logHir!M685</f>
        <v>-0.4319433592698303</v>
      </c>
      <c r="T685" s="6">
        <f>N685-logHir!N685</f>
        <v>-0.28661111322151633</v>
      </c>
      <c r="U685" s="6">
        <f>O685-logHir!O685</f>
        <v>-0.23960141580978878</v>
      </c>
    </row>
    <row r="686" spans="1:21" x14ac:dyDescent="0.15">
      <c r="A686" s="1">
        <v>30</v>
      </c>
      <c r="B686" s="1" t="s">
        <v>78</v>
      </c>
      <c r="C686" s="1">
        <v>16</v>
      </c>
      <c r="D686" s="1" t="s">
        <v>149</v>
      </c>
      <c r="E686" s="4">
        <f>IF(資本ストック!E686&gt;0,LN(資本ストック!E686),0)</f>
        <v>11.470181022983438</v>
      </c>
      <c r="F686" s="4">
        <f>IF(資本ストック!F686&gt;0,LN(資本ストック!F686),0)</f>
        <v>11.286955148685173</v>
      </c>
      <c r="G686" s="4">
        <f>IF(資本ストック!G686&gt;0,LN(資本ストック!G686),0)</f>
        <v>11.804808377292938</v>
      </c>
      <c r="H686" s="4">
        <f>IF(資本ストック!H686&gt;0,LN(資本ストック!H686),0)</f>
        <v>11.976547290464655</v>
      </c>
      <c r="I686" s="4">
        <f>IF(資本ストック!I686&gt;0,LN(資本ストック!I686),0)</f>
        <v>11.669957287725378</v>
      </c>
      <c r="K686" s="6">
        <f t="shared" ref="K686" si="3318">E686-E$1100</f>
        <v>-0.38833110883702027</v>
      </c>
      <c r="L686" s="6">
        <f t="shared" ref="L686" si="3319">F686-F$1100</f>
        <v>-0.9635600779005955</v>
      </c>
      <c r="M686" s="6">
        <f t="shared" ref="M686" si="3320">G686-G$1100</f>
        <v>-0.8160082939365001</v>
      </c>
      <c r="N686" s="6">
        <f t="shared" ref="N686" si="3321">H686-H$1100</f>
        <v>-1.0381863378194236</v>
      </c>
      <c r="O686" s="6">
        <f t="shared" ref="O686" si="3322">I686-I$1100</f>
        <v>-1.2475621094758598</v>
      </c>
      <c r="Q686" s="6">
        <f>K686-logHir!K686</f>
        <v>0.14159013650062491</v>
      </c>
      <c r="R686" s="6">
        <f>L686-logHir!L686</f>
        <v>-0.29864721126947735</v>
      </c>
      <c r="S686" s="6">
        <f>M686-logHir!M686</f>
        <v>-0.10249554274415296</v>
      </c>
      <c r="T686" s="6">
        <f>N686-logHir!N686</f>
        <v>-0.28272209574570262</v>
      </c>
      <c r="U686" s="6">
        <f>O686-logHir!O686</f>
        <v>-0.42257191884896095</v>
      </c>
    </row>
    <row r="687" spans="1:21" x14ac:dyDescent="0.15">
      <c r="A687" s="1">
        <v>30</v>
      </c>
      <c r="B687" s="1" t="s">
        <v>78</v>
      </c>
      <c r="C687" s="1">
        <v>17</v>
      </c>
      <c r="D687" s="1" t="s">
        <v>150</v>
      </c>
      <c r="E687" s="4">
        <f>IF(資本ストック!E687&gt;0,LN(資本ストック!E687),0)</f>
        <v>12.492916768215162</v>
      </c>
      <c r="F687" s="4">
        <f>IF(資本ストック!F687&gt;0,LN(資本ストック!F687),0)</f>
        <v>13.201930053264549</v>
      </c>
      <c r="G687" s="4">
        <f>IF(資本ストック!G687&gt;0,LN(資本ストック!G687),0)</f>
        <v>13.447910798025065</v>
      </c>
      <c r="H687" s="4">
        <f>IF(資本ストック!H687&gt;0,LN(資本ストック!H687),0)</f>
        <v>13.472745105022181</v>
      </c>
      <c r="I687" s="4">
        <f>IF(資本ストック!I687&gt;0,LN(資本ストック!I687),0)</f>
        <v>13.248227980530311</v>
      </c>
      <c r="K687" s="6">
        <f t="shared" ref="K687" si="3323">E687-E$1101</f>
        <v>-0.10751933642155009</v>
      </c>
      <c r="L687" s="6">
        <f t="shared" ref="L687" si="3324">F687-F$1101</f>
        <v>-0.45146881977179198</v>
      </c>
      <c r="M687" s="6">
        <f t="shared" ref="M687" si="3325">G687-G$1101</f>
        <v>-0.55692894198214482</v>
      </c>
      <c r="N687" s="6">
        <f t="shared" ref="N687" si="3326">H687-H$1101</f>
        <v>-0.89179109227777609</v>
      </c>
      <c r="O687" s="6">
        <f t="shared" ref="O687" si="3327">I687-I$1101</f>
        <v>-1.0947372090305745</v>
      </c>
      <c r="Q687" s="6">
        <f>K687-logHir!K687</f>
        <v>0.27993658813062439</v>
      </c>
      <c r="R687" s="6">
        <f>L687-logHir!L687</f>
        <v>6.2318609013800597E-3</v>
      </c>
      <c r="S687" s="6">
        <f>M687-logHir!M687</f>
        <v>-4.7162021300405144E-2</v>
      </c>
      <c r="T687" s="6">
        <f>N687-logHir!N687</f>
        <v>-0.38522651830788845</v>
      </c>
      <c r="U687" s="6">
        <f>O687-logHir!O687</f>
        <v>-0.64835628089969788</v>
      </c>
    </row>
    <row r="688" spans="1:21" x14ac:dyDescent="0.15">
      <c r="A688" s="1">
        <v>30</v>
      </c>
      <c r="B688" s="1" t="s">
        <v>78</v>
      </c>
      <c r="C688" s="1">
        <v>18</v>
      </c>
      <c r="D688" s="1" t="s">
        <v>151</v>
      </c>
      <c r="E688" s="4">
        <f>IF(資本ストック!E688&gt;0,LN(資本ストック!E688),0)</f>
        <v>11.173803538546691</v>
      </c>
      <c r="F688" s="4">
        <f>IF(資本ストック!F688&gt;0,LN(資本ストック!F688),0)</f>
        <v>12.480799501113408</v>
      </c>
      <c r="G688" s="4">
        <f>IF(資本ストック!G688&gt;0,LN(資本ストック!G688),0)</f>
        <v>12.469448058079827</v>
      </c>
      <c r="H688" s="4">
        <f>IF(資本ストック!H688&gt;0,LN(資本ストック!H688),0)</f>
        <v>12.431024950479976</v>
      </c>
      <c r="I688" s="4">
        <f>IF(資本ストック!I688&gt;0,LN(資本ストック!I688),0)</f>
        <v>12.211291308724762</v>
      </c>
      <c r="K688" s="6">
        <f t="shared" ref="K688" si="3328">E688-E$1102</f>
        <v>-0.74568086241360909</v>
      </c>
      <c r="L688" s="6">
        <f t="shared" ref="L688" si="3329">F688-F$1102</f>
        <v>-0.65468585052239803</v>
      </c>
      <c r="M688" s="6">
        <f t="shared" ref="M688" si="3330">G688-G$1102</f>
        <v>-0.95364148420565975</v>
      </c>
      <c r="N688" s="6">
        <f t="shared" ref="N688" si="3331">H688-H$1102</f>
        <v>-1.0960696804246552</v>
      </c>
      <c r="O688" s="6">
        <f t="shared" ref="O688" si="3332">I688-I$1102</f>
        <v>-1.1968721271211518</v>
      </c>
      <c r="Q688" s="6">
        <f>K688-logHir!K688</f>
        <v>-0.21459448861841146</v>
      </c>
      <c r="R688" s="6">
        <f>L688-logHir!L688</f>
        <v>-9.5072690428862572E-2</v>
      </c>
      <c r="S688" s="6">
        <f>M688-logHir!M688</f>
        <v>-0.29112550224739664</v>
      </c>
      <c r="T688" s="6">
        <f>N688-logHir!N688</f>
        <v>-0.44547559464159647</v>
      </c>
      <c r="U688" s="6">
        <f>O688-logHir!O688</f>
        <v>-0.40655795380043358</v>
      </c>
    </row>
    <row r="689" spans="1:21" x14ac:dyDescent="0.15">
      <c r="A689" s="1">
        <v>30</v>
      </c>
      <c r="B689" s="1" t="s">
        <v>78</v>
      </c>
      <c r="C689" s="1">
        <v>19</v>
      </c>
      <c r="D689" s="1" t="s">
        <v>152</v>
      </c>
      <c r="E689" s="4">
        <f>IF(資本ストック!E689&gt;0,LN(資本ストック!E689),0)</f>
        <v>11.22305133795569</v>
      </c>
      <c r="F689" s="4">
        <f>IF(資本ストック!F689&gt;0,LN(資本ストック!F689),0)</f>
        <v>11.47103733673619</v>
      </c>
      <c r="G689" s="4">
        <f>IF(資本ストック!G689&gt;0,LN(資本ストック!G689),0)</f>
        <v>11.412352133248868</v>
      </c>
      <c r="H689" s="4">
        <f>IF(資本ストック!H689&gt;0,LN(資本ストック!H689),0)</f>
        <v>11.786467722655905</v>
      </c>
      <c r="I689" s="4">
        <f>IF(資本ストック!I689&gt;0,LN(資本ストック!I689),0)</f>
        <v>11.94270114769262</v>
      </c>
      <c r="K689" s="6">
        <f t="shared" ref="K689" si="3333">E689-E$1103</f>
        <v>-1.5300400188724694E-3</v>
      </c>
      <c r="L689" s="6">
        <f t="shared" ref="L689" si="3334">F689-F$1103</f>
        <v>-0.11808524910239981</v>
      </c>
      <c r="M689" s="6">
        <f t="shared" ref="M689" si="3335">G689-G$1103</f>
        <v>-0.38938171858834814</v>
      </c>
      <c r="N689" s="6">
        <f t="shared" ref="N689" si="3336">H689-H$1103</f>
        <v>-0.43634201923414651</v>
      </c>
      <c r="O689" s="6">
        <f t="shared" ref="O689" si="3337">I689-I$1103</f>
        <v>-0.56986593125879459</v>
      </c>
      <c r="Q689" s="6">
        <f>K689-logHir!K689</f>
        <v>0.38843006376978906</v>
      </c>
      <c r="R689" s="6">
        <f>L689-logHir!L689</f>
        <v>0.35066482076587846</v>
      </c>
      <c r="S689" s="6">
        <f>M689-logHir!M689</f>
        <v>0.11302070363942462</v>
      </c>
      <c r="T689" s="6">
        <f>N689-logHir!N689</f>
        <v>0.31537246545781272</v>
      </c>
      <c r="U689" s="6">
        <f>O689-logHir!O689</f>
        <v>0.1914352913569104</v>
      </c>
    </row>
    <row r="690" spans="1:21" x14ac:dyDescent="0.15">
      <c r="A690" s="1">
        <v>30</v>
      </c>
      <c r="B690" s="1" t="s">
        <v>78</v>
      </c>
      <c r="C690" s="1">
        <v>20</v>
      </c>
      <c r="D690" s="1" t="s">
        <v>153</v>
      </c>
      <c r="E690" s="4">
        <f>IF(資本ストック!E690&gt;0,LN(資本ストック!E690),0)</f>
        <v>10.795180568754201</v>
      </c>
      <c r="F690" s="4">
        <f>IF(資本ストック!F690&gt;0,LN(資本ストック!F690),0)</f>
        <v>12.652698121804198</v>
      </c>
      <c r="G690" s="4">
        <f>IF(資本ストック!G690&gt;0,LN(資本ストック!G690),0)</f>
        <v>13.261200661787203</v>
      </c>
      <c r="H690" s="4">
        <f>IF(資本ストック!H690&gt;0,LN(資本ストック!H690),0)</f>
        <v>13.393750445207974</v>
      </c>
      <c r="I690" s="4">
        <f>IF(資本ストック!I690&gt;0,LN(資本ストック!I690),0)</f>
        <v>13.350018610852386</v>
      </c>
      <c r="K690" s="6">
        <f t="shared" ref="K690" si="3338">E690-E$1104</f>
        <v>-0.13531920386449592</v>
      </c>
      <c r="L690" s="6">
        <f t="shared" ref="L690" si="3339">F690-F$1104</f>
        <v>-0.31556888304438324</v>
      </c>
      <c r="M690" s="6">
        <f t="shared" ref="M690" si="3340">G690-G$1104</f>
        <v>-0.5597528036952113</v>
      </c>
      <c r="N690" s="6">
        <f t="shared" ref="N690" si="3341">H690-H$1104</f>
        <v>-0.81735199787983603</v>
      </c>
      <c r="O690" s="6">
        <f t="shared" ref="O690" si="3342">I690-I$1104</f>
        <v>-0.85293403063745465</v>
      </c>
      <c r="Q690" s="6">
        <f>K690-logHir!K690</f>
        <v>0.29295912641250155</v>
      </c>
      <c r="R690" s="6">
        <f>L690-logHir!L690</f>
        <v>0.27433481755531552</v>
      </c>
      <c r="S690" s="6">
        <f>M690-logHir!M690</f>
        <v>-5.0208393676420826E-2</v>
      </c>
      <c r="T690" s="6">
        <f>N690-logHir!N690</f>
        <v>1.026239190416689E-2</v>
      </c>
      <c r="U690" s="6">
        <f>O690-logHir!O690</f>
        <v>5.0280082819099903E-2</v>
      </c>
    </row>
    <row r="691" spans="1:21" x14ac:dyDescent="0.15">
      <c r="A691" s="1">
        <v>30</v>
      </c>
      <c r="B691" s="1" t="s">
        <v>78</v>
      </c>
      <c r="C691" s="1">
        <v>21</v>
      </c>
      <c r="D691" s="1" t="s">
        <v>154</v>
      </c>
      <c r="E691" s="4">
        <f>IF(資本ストック!E691&gt;0,LN(資本ストック!E691),0)</f>
        <v>13.725512523541004</v>
      </c>
      <c r="F691" s="4">
        <f>IF(資本ストック!F691&gt;0,LN(資本ストック!F691),0)</f>
        <v>13.733672553148484</v>
      </c>
      <c r="G691" s="4">
        <f>IF(資本ストック!G691&gt;0,LN(資本ストック!G691),0)</f>
        <v>13.705418013534182</v>
      </c>
      <c r="H691" s="4">
        <f>IF(資本ストック!H691&gt;0,LN(資本ストック!H691),0)</f>
        <v>13.672596272368299</v>
      </c>
      <c r="I691" s="4">
        <f>IF(資本ストック!I691&gt;0,LN(資本ストック!I691),0)</f>
        <v>13.498746910129197</v>
      </c>
      <c r="K691" s="6">
        <f t="shared" ref="K691" si="3343">E691-E$1105</f>
        <v>1.1335170335213185</v>
      </c>
      <c r="L691" s="6">
        <f t="shared" ref="L691" si="3344">F691-F$1105</f>
        <v>5.5919167988433216E-2</v>
      </c>
      <c r="M691" s="6">
        <f t="shared" ref="M691" si="3345">G691-G$1105</f>
        <v>-0.43345873124239098</v>
      </c>
      <c r="N691" s="6">
        <f t="shared" ref="N691" si="3346">H691-H$1105</f>
        <v>-0.87792535188360787</v>
      </c>
      <c r="O691" s="6">
        <f t="shared" ref="O691" si="3347">I691-I$1105</f>
        <v>-1.1060196378578304</v>
      </c>
      <c r="Q691" s="6">
        <f>K691-logHir!K691</f>
        <v>1.4215999868886886</v>
      </c>
      <c r="R691" s="6">
        <f>L691-logHir!L691</f>
        <v>0.58588450466574038</v>
      </c>
      <c r="S691" s="6">
        <f>M691-logHir!M691</f>
        <v>0.16396997332835106</v>
      </c>
      <c r="T691" s="6">
        <f>N691-logHir!N691</f>
        <v>-0.19525024546774183</v>
      </c>
      <c r="U691" s="6">
        <f>O691-logHir!O691</f>
        <v>-0.18016417947685781</v>
      </c>
    </row>
    <row r="692" spans="1:21" x14ac:dyDescent="0.15">
      <c r="A692" s="1">
        <v>30</v>
      </c>
      <c r="B692" s="1" t="s">
        <v>29</v>
      </c>
      <c r="C692" s="1">
        <v>22</v>
      </c>
      <c r="D692" s="1" t="s">
        <v>146</v>
      </c>
      <c r="E692" s="4">
        <f>IF(資本ストック!E692&gt;0,LN(資本ストック!E692),0)</f>
        <v>12.627428445143396</v>
      </c>
      <c r="F692" s="4">
        <f>IF(資本ストック!F692&gt;0,LN(資本ストック!F692),0)</f>
        <v>12.994675444533136</v>
      </c>
      <c r="G692" s="4">
        <f>IF(資本ストック!G692&gt;0,LN(資本ストック!G692),0)</f>
        <v>13.696511465619224</v>
      </c>
      <c r="H692" s="4">
        <f>IF(資本ストック!H692&gt;0,LN(資本ストック!H692),0)</f>
        <v>14.177648900678118</v>
      </c>
      <c r="I692" s="4">
        <f>IF(資本ストック!I692&gt;0,LN(資本ストック!I692),0)</f>
        <v>14.161284483597028</v>
      </c>
      <c r="K692" s="6">
        <f t="shared" ref="K692" si="3348">E692-E$1106</f>
        <v>0.44134246045015679</v>
      </c>
      <c r="L692" s="6">
        <f t="shared" ref="L692" si="3349">F692-F$1106</f>
        <v>-0.49443645133764313</v>
      </c>
      <c r="M692" s="6">
        <f t="shared" ref="M692" si="3350">G692-G$1106</f>
        <v>-0.70392062550105905</v>
      </c>
      <c r="N692" s="6">
        <f t="shared" ref="N692" si="3351">H692-H$1106</f>
        <v>-0.67726331059935951</v>
      </c>
      <c r="O692" s="6">
        <f t="shared" ref="O692" si="3352">I692-I$1106</f>
        <v>-0.74005175976316373</v>
      </c>
      <c r="Q692" s="6">
        <f>K692-logHir!K692</f>
        <v>0.84126388110603934</v>
      </c>
      <c r="R692" s="6">
        <f>L692-logHir!L692</f>
        <v>6.8910704416172308E-2</v>
      </c>
      <c r="S692" s="6">
        <f>M692-logHir!M692</f>
        <v>-6.096694055961116E-2</v>
      </c>
      <c r="T692" s="6">
        <f>N692-logHir!N692</f>
        <v>3.2008293145402433E-2</v>
      </c>
      <c r="U692" s="6">
        <f>O692-logHir!O692</f>
        <v>-3.9637908039612313E-2</v>
      </c>
    </row>
    <row r="693" spans="1:21" x14ac:dyDescent="0.15">
      <c r="A693" s="1">
        <v>30</v>
      </c>
      <c r="B693" s="1" t="s">
        <v>29</v>
      </c>
      <c r="C693" s="1">
        <v>23</v>
      </c>
      <c r="D693" s="1" t="s">
        <v>167</v>
      </c>
      <c r="E693" s="4">
        <f>IF(資本ストック!E693&gt;0,LN(資本ストック!E693),0)</f>
        <v>12.250206210254541</v>
      </c>
      <c r="F693" s="4">
        <f>IF(資本ストック!F693&gt;0,LN(資本ストック!F693),0)</f>
        <v>12.932380867375462</v>
      </c>
      <c r="G693" s="4">
        <f>IF(資本ストック!G693&gt;0,LN(資本ストック!G693),0)</f>
        <v>13.383960514355305</v>
      </c>
      <c r="H693" s="4">
        <f>IF(資本ストック!H693&gt;0,LN(資本ストック!H693),0)</f>
        <v>14.075223215440008</v>
      </c>
      <c r="I693" s="4">
        <f>IF(資本ストック!I693&gt;0,LN(資本ストック!I693),0)</f>
        <v>14.099421034364253</v>
      </c>
      <c r="K693" s="6">
        <f t="shared" ref="K693" si="3353">E693-E$1107</f>
        <v>-0.44963953287677505</v>
      </c>
      <c r="L693" s="6">
        <f t="shared" ref="L693" si="3354">F693-F$1107</f>
        <v>-0.56452881993916115</v>
      </c>
      <c r="M693" s="6">
        <f t="shared" ref="M693" si="3355">G693-G$1107</f>
        <v>-0.60973180199922083</v>
      </c>
      <c r="N693" s="6">
        <f t="shared" ref="N693" si="3356">H693-H$1107</f>
        <v>-0.51320788521423921</v>
      </c>
      <c r="O693" s="6">
        <f t="shared" ref="O693" si="3357">I693-I$1107</f>
        <v>-0.52686386799897633</v>
      </c>
      <c r="Q693" s="6">
        <f>K693-logHir!K693</f>
        <v>7.526690894999355E-2</v>
      </c>
      <c r="R693" s="6">
        <f>L693-logHir!L693</f>
        <v>-2.2243271223070238E-2</v>
      </c>
      <c r="S693" s="6">
        <f>M693-logHir!M693</f>
        <v>-5.6856310152253897E-2</v>
      </c>
      <c r="T693" s="6">
        <f>N693-logHir!N693</f>
        <v>4.2211691078636093E-2</v>
      </c>
      <c r="U693" s="6">
        <f>O693-logHir!O693</f>
        <v>9.8649350558529747E-2</v>
      </c>
    </row>
    <row r="694" spans="1:21" x14ac:dyDescent="0.15">
      <c r="A694" s="1">
        <v>31</v>
      </c>
      <c r="B694" s="1" t="s">
        <v>79</v>
      </c>
      <c r="C694" s="1">
        <v>1</v>
      </c>
      <c r="D694" s="1" t="s">
        <v>147</v>
      </c>
      <c r="E694" s="4">
        <f>IF(資本ストック!E694&gt;0,LN(資本ストック!E694),0)</f>
        <v>12.843292678662817</v>
      </c>
      <c r="F694" s="4">
        <f>IF(資本ストック!F694&gt;0,LN(資本ストック!F694),0)</f>
        <v>13.305910809091275</v>
      </c>
      <c r="G694" s="4">
        <f>IF(資本ストック!G694&gt;0,LN(資本ストック!G694),0)</f>
        <v>13.655916782167694</v>
      </c>
      <c r="H694" s="4">
        <f>IF(資本ストック!H694&gt;0,LN(資本ストック!H694),0)</f>
        <v>13.817149830413291</v>
      </c>
      <c r="I694" s="4">
        <f>IF(資本ストック!I694&gt;0,LN(資本ストック!I694),0)</f>
        <v>13.732994448492754</v>
      </c>
      <c r="K694" s="6">
        <f t="shared" ref="K694" si="3358">E694-E$1085</f>
        <v>-0.56985602975481342</v>
      </c>
      <c r="L694" s="6">
        <f t="shared" ref="L694" si="3359">F694-F$1085</f>
        <v>-0.33267491199531385</v>
      </c>
      <c r="M694" s="6">
        <f t="shared" ref="M694" si="3360">G694-G$1085</f>
        <v>-0.33092970896256979</v>
      </c>
      <c r="N694" s="6">
        <f t="shared" ref="N694" si="3361">H694-H$1085</f>
        <v>-0.36876121806607287</v>
      </c>
      <c r="O694" s="6">
        <f t="shared" ref="O694" si="3362">I694-I$1085</f>
        <v>-0.46820160303222735</v>
      </c>
      <c r="Q694" s="6">
        <f>K694-logHir!K694</f>
        <v>8.8358220243151209E-2</v>
      </c>
      <c r="R694" s="6">
        <f>L694-logHir!L694</f>
        <v>0.20963660781504068</v>
      </c>
      <c r="S694" s="6">
        <f>M694-logHir!M694</f>
        <v>0.11402648441622176</v>
      </c>
      <c r="T694" s="6">
        <f>N694-logHir!N694</f>
        <v>0.11773507297758989</v>
      </c>
      <c r="U694" s="6">
        <f>O694-logHir!O694</f>
        <v>6.1085671216201121E-2</v>
      </c>
    </row>
    <row r="695" spans="1:21" x14ac:dyDescent="0.15">
      <c r="A695" s="1">
        <v>31</v>
      </c>
      <c r="B695" s="1" t="s">
        <v>79</v>
      </c>
      <c r="C695" s="1">
        <v>2</v>
      </c>
      <c r="D695" s="1" t="s">
        <v>148</v>
      </c>
      <c r="E695" s="4">
        <f>IF(資本ストック!E695&gt;0,LN(資本ストック!E695),0)</f>
        <v>8.1424237475565064</v>
      </c>
      <c r="F695" s="4">
        <f>IF(資本ストック!F695&gt;0,LN(資本ストック!F695),0)</f>
        <v>9.4939902760823447</v>
      </c>
      <c r="G695" s="4">
        <f>IF(資本ストック!G695&gt;0,LN(資本ストック!G695),0)</f>
        <v>9.3743448842778676</v>
      </c>
      <c r="H695" s="4">
        <f>IF(資本ストック!H695&gt;0,LN(資本ストック!H695),0)</f>
        <v>9.3194029687242068</v>
      </c>
      <c r="I695" s="4">
        <f>IF(資本ストック!I695&gt;0,LN(資本ストック!I695),0)</f>
        <v>8.9817400184096599</v>
      </c>
      <c r="K695" s="6">
        <f t="shared" ref="K695" si="3363">E695-E$1086</f>
        <v>-1.8026914796792468</v>
      </c>
      <c r="L695" s="6">
        <f t="shared" ref="L695" si="3364">F695-F$1086</f>
        <v>-0.62058929993445666</v>
      </c>
      <c r="M695" s="6">
        <f t="shared" ref="M695" si="3365">G695-G$1086</f>
        <v>-0.83182949011810159</v>
      </c>
      <c r="N695" s="6">
        <f t="shared" ref="N695" si="3366">H695-H$1086</f>
        <v>-0.87234015060728254</v>
      </c>
      <c r="O695" s="6">
        <f t="shared" ref="O695" si="3367">I695-I$1086</f>
        <v>-1.0731501400393064</v>
      </c>
      <c r="Q695" s="6">
        <f>K695-logHir!K695</f>
        <v>-4.775752343441475E-2</v>
      </c>
      <c r="R695" s="6">
        <f>L695-logHir!L695</f>
        <v>0.82236248400067158</v>
      </c>
      <c r="S695" s="6">
        <f>M695-logHir!M695</f>
        <v>0.60796232815914664</v>
      </c>
      <c r="T695" s="6">
        <f>N695-logHir!N695</f>
        <v>0.29831852859586849</v>
      </c>
      <c r="U695" s="6">
        <f>O695-logHir!O695</f>
        <v>0.67989026306260136</v>
      </c>
    </row>
    <row r="696" spans="1:21" x14ac:dyDescent="0.15">
      <c r="A696" s="1">
        <v>31</v>
      </c>
      <c r="B696" s="1" t="s">
        <v>129</v>
      </c>
      <c r="C696" s="1">
        <v>3</v>
      </c>
      <c r="D696" s="1" t="s">
        <v>155</v>
      </c>
      <c r="E696" s="4">
        <f>IF(資本ストック!E696&gt;0,LN(資本ストック!E696),0)</f>
        <v>10.36209934569426</v>
      </c>
      <c r="F696" s="4">
        <f>IF(資本ストック!F696&gt;0,LN(資本ストック!F696),0)</f>
        <v>10.845495902696792</v>
      </c>
      <c r="G696" s="4">
        <f>IF(資本ストック!G696&gt;0,LN(資本ストック!G696),0)</f>
        <v>11.516745094963181</v>
      </c>
      <c r="H696" s="4">
        <f>IF(資本ストック!H696&gt;0,LN(資本ストック!H696),0)</f>
        <v>11.690178457420348</v>
      </c>
      <c r="I696" s="4">
        <f>IF(資本ストック!I696&gt;0,LN(資本ストック!I696),0)</f>
        <v>11.77687323373352</v>
      </c>
      <c r="K696" s="6">
        <f t="shared" ref="K696" si="3368">E696-E$1087</f>
        <v>-0.64311157169904121</v>
      </c>
      <c r="L696" s="6">
        <f t="shared" ref="L696" si="3369">F696-F$1087</f>
        <v>-0.75318836346713702</v>
      </c>
      <c r="M696" s="6">
        <f t="shared" ref="M696" si="3370">G696-G$1087</f>
        <v>-0.61743003600289192</v>
      </c>
      <c r="N696" s="6">
        <f t="shared" ref="N696" si="3371">H696-H$1087</f>
        <v>-0.80513702397517051</v>
      </c>
      <c r="O696" s="6">
        <f t="shared" ref="O696" si="3372">I696-I$1087</f>
        <v>-0.75126489782628347</v>
      </c>
      <c r="Q696" s="6">
        <f>K696-logHir!K696</f>
        <v>6.8114784091877212E-2</v>
      </c>
      <c r="R696" s="6">
        <f>L696-logHir!L696</f>
        <v>-0.11357355869713359</v>
      </c>
      <c r="S696" s="6">
        <f>M696-logHir!M696</f>
        <v>0.15758302503701849</v>
      </c>
      <c r="T696" s="6">
        <f>N696-logHir!N696</f>
        <v>0.14344241916592182</v>
      </c>
      <c r="U696" s="6">
        <f>O696-logHir!O696</f>
        <v>0.35959408770664503</v>
      </c>
    </row>
    <row r="697" spans="1:21" x14ac:dyDescent="0.15">
      <c r="A697" s="1">
        <v>31</v>
      </c>
      <c r="B697" s="1" t="s">
        <v>129</v>
      </c>
      <c r="C697" s="1">
        <v>4</v>
      </c>
      <c r="D697" s="1" t="s">
        <v>156</v>
      </c>
      <c r="E697" s="4">
        <f>IF(資本ストック!E697&gt;0,LN(資本ストック!E697),0)</f>
        <v>9.3530582465214458</v>
      </c>
      <c r="F697" s="4">
        <f>IF(資本ストック!F697&gt;0,LN(資本ストック!F697),0)</f>
        <v>9.9573974635197224</v>
      </c>
      <c r="G697" s="4">
        <f>IF(資本ストック!G697&gt;0,LN(資本ストック!G697),0)</f>
        <v>10.285274752893555</v>
      </c>
      <c r="H697" s="4">
        <f>IF(資本ストック!H697&gt;0,LN(資本ストック!H697),0)</f>
        <v>10.402576169068107</v>
      </c>
      <c r="I697" s="4">
        <f>IF(資本ストック!I697&gt;0,LN(資本ストック!I697),0)</f>
        <v>10.13860013573148</v>
      </c>
      <c r="K697" s="6">
        <f t="shared" ref="K697" si="3373">E697-E$1088</f>
        <v>-1.3544483318865392</v>
      </c>
      <c r="L697" s="6">
        <f t="shared" ref="L697" si="3374">F697-F$1088</f>
        <v>-1.21097925832572</v>
      </c>
      <c r="M697" s="6">
        <f t="shared" ref="M697" si="3375">G697-G$1088</f>
        <v>-1.176465408067811</v>
      </c>
      <c r="N697" s="6">
        <f t="shared" ref="N697" si="3376">H697-H$1088</f>
        <v>-1.1185859663470978</v>
      </c>
      <c r="O697" s="6">
        <f t="shared" ref="O697" si="3377">I697-I$1088</f>
        <v>-1.2079812534865102</v>
      </c>
      <c r="Q697" s="6">
        <f>K697-logHir!K697</f>
        <v>-0.42984800589851702</v>
      </c>
      <c r="R697" s="6">
        <f>L697-logHir!L697</f>
        <v>-0.63058427178240173</v>
      </c>
      <c r="S697" s="6">
        <f>M697-logHir!M697</f>
        <v>-0.636278632480062</v>
      </c>
      <c r="T697" s="6">
        <f>N697-logHir!N697</f>
        <v>-0.51795279605702227</v>
      </c>
      <c r="U697" s="6">
        <f>O697-logHir!O697</f>
        <v>-0.45251689010853724</v>
      </c>
    </row>
    <row r="698" spans="1:21" x14ac:dyDescent="0.15">
      <c r="A698" s="1">
        <v>31</v>
      </c>
      <c r="B698" s="1" t="s">
        <v>129</v>
      </c>
      <c r="C698" s="1">
        <v>5</v>
      </c>
      <c r="D698" s="1" t="s">
        <v>157</v>
      </c>
      <c r="E698" s="4">
        <f>IF(資本ストック!E698&gt;0,LN(資本ストック!E698),0)</f>
        <v>10.209594417177918</v>
      </c>
      <c r="F698" s="4">
        <f>IF(資本ストック!F698&gt;0,LN(資本ストック!F698),0)</f>
        <v>10.447810883944301</v>
      </c>
      <c r="G698" s="4">
        <f>IF(資本ストック!G698&gt;0,LN(資本ストック!G698),0)</f>
        <v>11.012861532422988</v>
      </c>
      <c r="H698" s="4">
        <f>IF(資本ストック!H698&gt;0,LN(資本ストック!H698),0)</f>
        <v>11.758621197237353</v>
      </c>
      <c r="I698" s="4">
        <f>IF(資本ストック!I698&gt;0,LN(資本ストック!I698),0)</f>
        <v>11.832452349370385</v>
      </c>
      <c r="K698" s="6">
        <f t="shared" ref="K698" si="3378">E698-E$1089</f>
        <v>3.1161370292615231E-2</v>
      </c>
      <c r="L698" s="6">
        <f t="shared" ref="L698" si="3379">F698-F$1089</f>
        <v>-0.11464484472859837</v>
      </c>
      <c r="M698" s="6">
        <f t="shared" ref="M698" si="3380">G698-G$1089</f>
        <v>7.3933673843420422E-3</v>
      </c>
      <c r="N698" s="6">
        <f t="shared" ref="N698" si="3381">H698-H$1089</f>
        <v>0.44929822095240546</v>
      </c>
      <c r="O698" s="6">
        <f t="shared" ref="O698" si="3382">I698-I$1089</f>
        <v>0.48173316106167441</v>
      </c>
      <c r="Q698" s="6">
        <f>K698-logHir!K698</f>
        <v>0.34013554445809646</v>
      </c>
      <c r="R698" s="6">
        <f>L698-logHir!L698</f>
        <v>0.22492872857042023</v>
      </c>
      <c r="S698" s="6">
        <f>M698-logHir!M698</f>
        <v>0.40958921656943126</v>
      </c>
      <c r="T698" s="6">
        <f>N698-logHir!N698</f>
        <v>0.9129191621113133</v>
      </c>
      <c r="U698" s="6">
        <f>O698-logHir!O698</f>
        <v>0.92287607571408614</v>
      </c>
    </row>
    <row r="699" spans="1:21" x14ac:dyDescent="0.15">
      <c r="A699" s="1">
        <v>31</v>
      </c>
      <c r="B699" s="1" t="s">
        <v>129</v>
      </c>
      <c r="C699" s="1">
        <v>6</v>
      </c>
      <c r="D699" s="1" t="s">
        <v>49</v>
      </c>
      <c r="E699" s="4">
        <f>IF(資本ストック!E699&gt;0,LN(資本ストック!E699),0)</f>
        <v>6.6364204554534245</v>
      </c>
      <c r="F699" s="4">
        <f>IF(資本ストック!F699&gt;0,LN(資本ストック!F699),0)</f>
        <v>6.3422292489704946</v>
      </c>
      <c r="G699" s="4">
        <f>IF(資本ストック!G699&gt;0,LN(資本ストック!G699),0)</f>
        <v>7.6243678856649844</v>
      </c>
      <c r="H699" s="4">
        <f>IF(資本ストック!H699&gt;0,LN(資本ストック!H699),0)</f>
        <v>7.6480177414671857</v>
      </c>
      <c r="I699" s="4">
        <f>IF(資本ストック!I699&gt;0,LN(資本ストック!I699),0)</f>
        <v>7.4211109771346759</v>
      </c>
      <c r="K699" s="6">
        <f t="shared" ref="K699" si="3383">E699-E$1090</f>
        <v>-4.442785452274749</v>
      </c>
      <c r="L699" s="6">
        <f t="shared" ref="L699" si="3384">F699-F$1090</f>
        <v>-5.0525196687513914</v>
      </c>
      <c r="M699" s="6">
        <f t="shared" ref="M699" si="3385">G699-G$1090</f>
        <v>-4.1510774106317676</v>
      </c>
      <c r="N699" s="6">
        <f t="shared" ref="N699" si="3386">H699-H$1090</f>
        <v>-4.3851584584697019</v>
      </c>
      <c r="O699" s="6">
        <f t="shared" ref="O699" si="3387">I699-I$1090</f>
        <v>-4.8660237733796752</v>
      </c>
      <c r="Q699" s="6">
        <f>K699-logHir!K699</f>
        <v>-1.0686930999748823</v>
      </c>
      <c r="R699" s="6">
        <f>L699-logHir!L699</f>
        <v>-2.005802138672939</v>
      </c>
      <c r="S699" s="6">
        <f>M699-logHir!M699</f>
        <v>-1.0281259783387471</v>
      </c>
      <c r="T699" s="6">
        <f>N699-logHir!N699</f>
        <v>-1.652290019260878</v>
      </c>
      <c r="U699" s="6">
        <f>O699-logHir!O699</f>
        <v>-2.1314062705356243</v>
      </c>
    </row>
    <row r="700" spans="1:21" x14ac:dyDescent="0.15">
      <c r="A700" s="1">
        <v>31</v>
      </c>
      <c r="B700" s="1" t="s">
        <v>129</v>
      </c>
      <c r="C700" s="1">
        <v>7</v>
      </c>
      <c r="D700" s="1" t="s">
        <v>158</v>
      </c>
      <c r="E700" s="4">
        <f>IF(資本ストック!E700&gt;0,LN(資本ストック!E700),0)</f>
        <v>7.6860439559631777</v>
      </c>
      <c r="F700" s="4">
        <f>IF(資本ストック!F700&gt;0,LN(資本ストック!F700),0)</f>
        <v>6.8715262563653337</v>
      </c>
      <c r="G700" s="4">
        <f>IF(資本ストック!G700&gt;0,LN(資本ストック!G700),0)</f>
        <v>7.2469873777043778</v>
      </c>
      <c r="H700" s="4">
        <f>IF(資本ストック!H700&gt;0,LN(資本ストック!H700),0)</f>
        <v>8.0453524725071119</v>
      </c>
      <c r="I700" s="4">
        <f>IF(資本ストック!I700&gt;0,LN(資本ストック!I700),0)</f>
        <v>7.8625894247742467</v>
      </c>
      <c r="K700" s="6">
        <f t="shared" ref="K700" si="3388">E700-E$1091</f>
        <v>-1.5925951804087815</v>
      </c>
      <c r="L700" s="6">
        <f t="shared" ref="L700" si="3389">F700-F$1091</f>
        <v>-3.1298367976390651</v>
      </c>
      <c r="M700" s="6">
        <f t="shared" ref="M700" si="3390">G700-G$1091</f>
        <v>-2.7255527850980696</v>
      </c>
      <c r="N700" s="6">
        <f t="shared" ref="N700" si="3391">H700-H$1091</f>
        <v>-2.4424760430139187</v>
      </c>
      <c r="O700" s="6">
        <f t="shared" ref="O700" si="3392">I700-I$1091</f>
        <v>-2.6664571642959087</v>
      </c>
      <c r="Q700" s="6">
        <f>K700-logHir!K700</f>
        <v>5.0030265699556153E-2</v>
      </c>
      <c r="R700" s="6">
        <f>L700-logHir!L700</f>
        <v>-1.5721990997081114</v>
      </c>
      <c r="S700" s="6">
        <f>M700-logHir!M700</f>
        <v>-1.0625884444666918</v>
      </c>
      <c r="T700" s="6">
        <f>N700-logHir!N700</f>
        <v>-0.59840377137914214</v>
      </c>
      <c r="U700" s="6">
        <f>O700-logHir!O700</f>
        <v>-1.0292349375982628</v>
      </c>
    </row>
    <row r="701" spans="1:21" x14ac:dyDescent="0.15">
      <c r="A701" s="1">
        <v>31</v>
      </c>
      <c r="B701" s="1" t="s">
        <v>129</v>
      </c>
      <c r="C701" s="1">
        <v>8</v>
      </c>
      <c r="D701" s="1" t="s">
        <v>159</v>
      </c>
      <c r="E701" s="4">
        <f>IF(資本ストック!E701&gt;0,LN(資本ストック!E701),0)</f>
        <v>8.766140537151788</v>
      </c>
      <c r="F701" s="4">
        <f>IF(資本ストック!F701&gt;0,LN(資本ストック!F701),0)</f>
        <v>9.1223439519964966</v>
      </c>
      <c r="G701" s="4">
        <f>IF(資本ストック!G701&gt;0,LN(資本ストック!G701),0)</f>
        <v>9.412608177341383</v>
      </c>
      <c r="H701" s="4">
        <f>IF(資本ストック!H701&gt;0,LN(資本ストック!H701),0)</f>
        <v>9.4291539639294655</v>
      </c>
      <c r="I701" s="4">
        <f>IF(資本ストック!I701&gt;0,LN(資本ストック!I701),0)</f>
        <v>9.0991417052462005</v>
      </c>
      <c r="K701" s="6">
        <f t="shared" ref="K701" si="3393">E701-E$1092</f>
        <v>-2.0173434369242411</v>
      </c>
      <c r="L701" s="6">
        <f t="shared" ref="L701" si="3394">F701-F$1092</f>
        <v>-1.9128095720941154</v>
      </c>
      <c r="M701" s="6">
        <f t="shared" ref="M701" si="3395">G701-G$1092</f>
        <v>-1.8888393788985738</v>
      </c>
      <c r="N701" s="6">
        <f t="shared" ref="N701" si="3396">H701-H$1092</f>
        <v>-1.9283945927706192</v>
      </c>
      <c r="O701" s="6">
        <f t="shared" ref="O701" si="3397">I701-I$1092</f>
        <v>-2.2055401306952422</v>
      </c>
      <c r="Q701" s="6">
        <f>K701-logHir!K701</f>
        <v>-0.5877131093595338</v>
      </c>
      <c r="R701" s="6">
        <f>L701-logHir!L701</f>
        <v>-0.46219933028056559</v>
      </c>
      <c r="S701" s="6">
        <f>M701-logHir!M701</f>
        <v>-0.43481898731961621</v>
      </c>
      <c r="T701" s="6">
        <f>N701-logHir!N701</f>
        <v>-0.50952532235524828</v>
      </c>
      <c r="U701" s="6">
        <f>O701-logHir!O701</f>
        <v>-0.3493989248990923</v>
      </c>
    </row>
    <row r="702" spans="1:21" x14ac:dyDescent="0.15">
      <c r="A702" s="1">
        <v>31</v>
      </c>
      <c r="B702" s="1" t="s">
        <v>129</v>
      </c>
      <c r="C702" s="1">
        <v>9</v>
      </c>
      <c r="D702" s="1" t="s">
        <v>160</v>
      </c>
      <c r="E702" s="4">
        <f>IF(資本ストック!E702&gt;0,LN(資本ストック!E702),0)</f>
        <v>8.8149668833360124</v>
      </c>
      <c r="F702" s="4">
        <f>IF(資本ストック!F702&gt;0,LN(資本ストック!F702),0)</f>
        <v>9.3084163897466272</v>
      </c>
      <c r="G702" s="4">
        <f>IF(資本ストック!G702&gt;0,LN(資本ストック!G702),0)</f>
        <v>9.5974980345151035</v>
      </c>
      <c r="H702" s="4">
        <f>IF(資本ストック!H702&gt;0,LN(資本ストック!H702),0)</f>
        <v>9.4944257956765199</v>
      </c>
      <c r="I702" s="4">
        <f>IF(資本ストック!I702&gt;0,LN(資本ストック!I702),0)</f>
        <v>9.5802774364836161</v>
      </c>
      <c r="K702" s="6">
        <f t="shared" ref="K702" si="3398">E702-E$1093</f>
        <v>-2.4418412763717239</v>
      </c>
      <c r="L702" s="6">
        <f t="shared" ref="L702" si="3399">F702-F$1093</f>
        <v>-2.5342549962291283</v>
      </c>
      <c r="M702" s="6">
        <f t="shared" ref="M702" si="3400">G702-G$1093</f>
        <v>-2.5556868177383727</v>
      </c>
      <c r="N702" s="6">
        <f t="shared" ref="N702" si="3401">H702-H$1093</f>
        <v>-2.7459793547277069</v>
      </c>
      <c r="O702" s="6">
        <f t="shared" ref="O702" si="3402">I702-I$1093</f>
        <v>-2.750658709025144</v>
      </c>
      <c r="Q702" s="6">
        <f>K702-logHir!K702</f>
        <v>-0.73290830547573194</v>
      </c>
      <c r="R702" s="6">
        <f>L702-logHir!L702</f>
        <v>-0.34147343021268739</v>
      </c>
      <c r="S702" s="6">
        <f>M702-logHir!M702</f>
        <v>-0.43764216631868003</v>
      </c>
      <c r="T702" s="6">
        <f>N702-logHir!N702</f>
        <v>-1.0123870555252248</v>
      </c>
      <c r="U702" s="6">
        <f>O702-logHir!O702</f>
        <v>-0.88556902820289984</v>
      </c>
    </row>
    <row r="703" spans="1:21" x14ac:dyDescent="0.15">
      <c r="A703" s="1">
        <v>31</v>
      </c>
      <c r="B703" s="1" t="s">
        <v>129</v>
      </c>
      <c r="C703" s="1">
        <v>10</v>
      </c>
      <c r="D703" s="1" t="s">
        <v>161</v>
      </c>
      <c r="E703" s="4">
        <f>IF(資本ストック!E703&gt;0,LN(資本ストック!E703),0)</f>
        <v>9.7366701423676965</v>
      </c>
      <c r="F703" s="4">
        <f>IF(資本ストック!F703&gt;0,LN(資本ストック!F703),0)</f>
        <v>9.8714032713183837</v>
      </c>
      <c r="G703" s="4">
        <f>IF(資本ストック!G703&gt;0,LN(資本ストック!G703),0)</f>
        <v>10.012311330177916</v>
      </c>
      <c r="H703" s="4">
        <f>IF(資本ストック!H703&gt;0,LN(資本ストック!H703),0)</f>
        <v>9.9610789633108272</v>
      </c>
      <c r="I703" s="4">
        <f>IF(資本ストック!I703&gt;0,LN(資本ストック!I703),0)</f>
        <v>9.8599925916987541</v>
      </c>
      <c r="K703" s="6">
        <f t="shared" ref="K703" si="3403">E703-E$1094</f>
        <v>-0.50464983557923659</v>
      </c>
      <c r="L703" s="6">
        <f t="shared" ref="L703" si="3404">F703-F$1094</f>
        <v>-0.73992855066592078</v>
      </c>
      <c r="M703" s="6">
        <f t="shared" ref="M703" si="3405">G703-G$1094</f>
        <v>-1.0526623127470351</v>
      </c>
      <c r="N703" s="6">
        <f t="shared" ref="N703" si="3406">H703-H$1094</f>
        <v>-1.3715895261833353</v>
      </c>
      <c r="O703" s="6">
        <f t="shared" ref="O703" si="3407">I703-I$1094</f>
        <v>-1.4761177462417852</v>
      </c>
      <c r="Q703" s="6">
        <f>K703-logHir!K703</f>
        <v>0.61606463591136595</v>
      </c>
      <c r="R703" s="6">
        <f>L703-logHir!L703</f>
        <v>0.69887170708464907</v>
      </c>
      <c r="S703" s="6">
        <f>M703-logHir!M703</f>
        <v>0.5599368526576658</v>
      </c>
      <c r="T703" s="6">
        <f>N703-logHir!N703</f>
        <v>0.21635557859971222</v>
      </c>
      <c r="U703" s="6">
        <f>O703-logHir!O703</f>
        <v>-4.1199379416953619E-2</v>
      </c>
    </row>
    <row r="704" spans="1:21" x14ac:dyDescent="0.15">
      <c r="A704" s="1">
        <v>31</v>
      </c>
      <c r="B704" s="1" t="s">
        <v>129</v>
      </c>
      <c r="C704" s="1">
        <v>11</v>
      </c>
      <c r="D704" s="1" t="s">
        <v>162</v>
      </c>
      <c r="E704" s="4">
        <f>IF(資本ストック!E704&gt;0,LN(資本ストック!E704),0)</f>
        <v>9.9014804769899634</v>
      </c>
      <c r="F704" s="4">
        <f>IF(資本ストック!F704&gt;0,LN(資本ストック!F704),0)</f>
        <v>9.7863512581682119</v>
      </c>
      <c r="G704" s="4">
        <f>IF(資本ストック!G704&gt;0,LN(資本ストック!G704),0)</f>
        <v>10.075244855588506</v>
      </c>
      <c r="H704" s="4">
        <f>IF(資本ストック!H704&gt;0,LN(資本ストック!H704),0)</f>
        <v>10.15416739937795</v>
      </c>
      <c r="I704" s="4">
        <f>IF(資本ストック!I704&gt;0,LN(資本ストック!I704),0)</f>
        <v>10.334891876693654</v>
      </c>
      <c r="K704" s="6">
        <f t="shared" ref="K704" si="3408">E704-E$1095</f>
        <v>-0.91472013398840168</v>
      </c>
      <c r="L704" s="6">
        <f t="shared" ref="L704" si="3409">F704-F$1095</f>
        <v>-1.4314070397353316</v>
      </c>
      <c r="M704" s="6">
        <f t="shared" ref="M704" si="3410">G704-G$1095</f>
        <v>-1.8513844744004437</v>
      </c>
      <c r="N704" s="6">
        <f t="shared" ref="N704" si="3411">H704-H$1095</f>
        <v>-2.189747685411227</v>
      </c>
      <c r="O704" s="6">
        <f t="shared" ref="O704" si="3412">I704-I$1095</f>
        <v>-2.1718563210040127</v>
      </c>
      <c r="Q704" s="6">
        <f>K704-logHir!K704</f>
        <v>1.0918106939570418</v>
      </c>
      <c r="R704" s="6">
        <f>L704-logHir!L704</f>
        <v>0.34163770603777266</v>
      </c>
      <c r="S704" s="6">
        <f>M704-logHir!M704</f>
        <v>-6.120442752538402E-2</v>
      </c>
      <c r="T704" s="6">
        <f>N704-logHir!N704</f>
        <v>-0.40788420361911371</v>
      </c>
      <c r="U704" s="6">
        <f>O704-logHir!O704</f>
        <v>-0.56298698818982729</v>
      </c>
    </row>
    <row r="705" spans="1:21" x14ac:dyDescent="0.15">
      <c r="A705" s="1">
        <v>31</v>
      </c>
      <c r="B705" s="1" t="s">
        <v>129</v>
      </c>
      <c r="C705" s="1">
        <v>12</v>
      </c>
      <c r="D705" s="1" t="s">
        <v>163</v>
      </c>
      <c r="E705" s="4">
        <f>IF(資本ストック!E705&gt;0,LN(資本ストック!E705),0)</f>
        <v>9.2761861485765138</v>
      </c>
      <c r="F705" s="4">
        <f>IF(資本ストック!F705&gt;0,LN(資本ストック!F705),0)</f>
        <v>10.631918074898039</v>
      </c>
      <c r="G705" s="4">
        <f>IF(資本ストック!G705&gt;0,LN(資本ストック!G705),0)</f>
        <v>11.860521832610702</v>
      </c>
      <c r="H705" s="4">
        <f>IF(資本ストック!H705&gt;0,LN(資本ストック!H705),0)</f>
        <v>12.471469020194744</v>
      </c>
      <c r="I705" s="4">
        <f>IF(資本ストック!I705&gt;0,LN(資本ストック!I705),0)</f>
        <v>12.729709569387566</v>
      </c>
      <c r="K705" s="6">
        <f t="shared" ref="K705" si="3413">E705-E$1096</f>
        <v>-0.85506048984049876</v>
      </c>
      <c r="L705" s="6">
        <f t="shared" ref="L705" si="3414">F705-F$1096</f>
        <v>-0.38932027829045346</v>
      </c>
      <c r="M705" s="6">
        <f t="shared" ref="M705" si="3415">G705-G$1096</f>
        <v>-0.62443378087166401</v>
      </c>
      <c r="N705" s="6">
        <f t="shared" ref="N705" si="3416">H705-H$1096</f>
        <v>-0.67591203339471839</v>
      </c>
      <c r="O705" s="6">
        <f t="shared" ref="O705" si="3417">I705-I$1096</f>
        <v>-0.6374725361070368</v>
      </c>
      <c r="Q705" s="6">
        <f>K705-logHir!K705</f>
        <v>-0.6106807479838583</v>
      </c>
      <c r="R705" s="6">
        <f>L705-logHir!L705</f>
        <v>-0.12139166452087657</v>
      </c>
      <c r="S705" s="6">
        <f>M705-logHir!M705</f>
        <v>-0.30540303987979733</v>
      </c>
      <c r="T705" s="6">
        <f>N705-logHir!N705</f>
        <v>-0.33137878227810269</v>
      </c>
      <c r="U705" s="6">
        <f>O705-logHir!O705</f>
        <v>-0.21440315637502039</v>
      </c>
    </row>
    <row r="706" spans="1:21" x14ac:dyDescent="0.15">
      <c r="A706" s="1">
        <v>31</v>
      </c>
      <c r="B706" s="1" t="s">
        <v>129</v>
      </c>
      <c r="C706" s="1">
        <v>13</v>
      </c>
      <c r="D706" s="1" t="s">
        <v>164</v>
      </c>
      <c r="E706" s="4">
        <f>IF(資本ストック!E706&gt;0,LN(資本ストック!E706),0)</f>
        <v>5.8352632331265255</v>
      </c>
      <c r="F706" s="4">
        <f>IF(資本ストック!F706&gt;0,LN(資本ストック!F706),0)</f>
        <v>6.9312563671862666</v>
      </c>
      <c r="G706" s="4">
        <f>IF(資本ストック!G706&gt;0,LN(資本ストック!G706),0)</f>
        <v>7.9958017753099062</v>
      </c>
      <c r="H706" s="4">
        <f>IF(資本ストック!H706&gt;0,LN(資本ストック!H706),0)</f>
        <v>8.8129533843585204</v>
      </c>
      <c r="I706" s="4">
        <f>IF(資本ストック!I706&gt;0,LN(資本ストック!I706),0)</f>
        <v>8.962810355258986</v>
      </c>
      <c r="K706" s="6">
        <f t="shared" ref="K706" si="3418">E706-E$1097</f>
        <v>-3.7954724741849404</v>
      </c>
      <c r="L706" s="6">
        <f t="shared" ref="L706" si="3419">F706-F$1097</f>
        <v>-4.1112412239530194</v>
      </c>
      <c r="M706" s="6">
        <f t="shared" ref="M706" si="3420">G706-G$1097</f>
        <v>-3.6370671618592896</v>
      </c>
      <c r="N706" s="6">
        <f t="shared" ref="N706" si="3421">H706-H$1097</f>
        <v>-3.1697472830139031</v>
      </c>
      <c r="O706" s="6">
        <f t="shared" ref="O706" si="3422">I706-I$1097</f>
        <v>-3.2027816301157532</v>
      </c>
      <c r="Q706" s="6">
        <f>K706-logHir!K706</f>
        <v>-1.466431752294171</v>
      </c>
      <c r="R706" s="6">
        <f>L706-logHir!L706</f>
        <v>-1.3458040756810234</v>
      </c>
      <c r="S706" s="6">
        <f>M706-logHir!M706</f>
        <v>-0.96419109114550583</v>
      </c>
      <c r="T706" s="6">
        <f>N706-logHir!N706</f>
        <v>-0.86497338745435748</v>
      </c>
      <c r="U706" s="6">
        <f>O706-logHir!O706</f>
        <v>-1.0826511588521237</v>
      </c>
    </row>
    <row r="707" spans="1:21" x14ac:dyDescent="0.15">
      <c r="A707" s="1">
        <v>31</v>
      </c>
      <c r="B707" s="1" t="s">
        <v>129</v>
      </c>
      <c r="C707" s="1">
        <v>14</v>
      </c>
      <c r="D707" s="1" t="s">
        <v>165</v>
      </c>
      <c r="E707" s="4">
        <f>IF(資本ストック!E707&gt;0,LN(資本ストック!E707),0)</f>
        <v>3.2279306152127987</v>
      </c>
      <c r="F707" s="4">
        <f>IF(資本ストック!F707&gt;0,LN(資本ストック!F707),0)</f>
        <v>4.3986642141382575</v>
      </c>
      <c r="G707" s="4">
        <f>IF(資本ストック!G707&gt;0,LN(資本ストック!G707),0)</f>
        <v>7.8568161464790407</v>
      </c>
      <c r="H707" s="4">
        <f>IF(資本ストック!H707&gt;0,LN(資本ストック!H707),0)</f>
        <v>7.459393603971936</v>
      </c>
      <c r="I707" s="4">
        <f>IF(資本ストック!I707&gt;0,LN(資本ストック!I707),0)</f>
        <v>7.0372962291907806</v>
      </c>
      <c r="K707" s="6">
        <f t="shared" ref="K707" si="3423">E707-E$1098</f>
        <v>-3.106314174109726</v>
      </c>
      <c r="L707" s="6">
        <f t="shared" ref="L707" si="3424">F707-F$1098</f>
        <v>-3.9783063497661288</v>
      </c>
      <c r="M707" s="6">
        <f t="shared" ref="M707" si="3425">G707-G$1098</f>
        <v>-1.5396055979850001</v>
      </c>
      <c r="N707" s="6">
        <f t="shared" ref="N707" si="3426">H707-H$1098</f>
        <v>-2.4477958938693867</v>
      </c>
      <c r="O707" s="6">
        <f t="shared" ref="O707" si="3427">I707-I$1098</f>
        <v>-3.1024334170631898</v>
      </c>
      <c r="Q707" s="6">
        <f>K707-logHir!K707</f>
        <v>-0.86555400240347335</v>
      </c>
      <c r="R707" s="6">
        <f>L707-logHir!L707</f>
        <v>-1.6800268472826421</v>
      </c>
      <c r="S707" s="6">
        <f>M707-logHir!M707</f>
        <v>0.10335953032507827</v>
      </c>
      <c r="T707" s="6">
        <f>N707-logHir!N707</f>
        <v>-0.17406318395874809</v>
      </c>
      <c r="U707" s="6">
        <f>O707-logHir!O707</f>
        <v>1.0354081709456331</v>
      </c>
    </row>
    <row r="708" spans="1:21" x14ac:dyDescent="0.15">
      <c r="A708" s="1">
        <v>31</v>
      </c>
      <c r="B708" s="1" t="s">
        <v>129</v>
      </c>
      <c r="C708" s="1">
        <v>15</v>
      </c>
      <c r="D708" s="1" t="s">
        <v>166</v>
      </c>
      <c r="E708" s="4">
        <f>IF(資本ストック!E708&gt;0,LN(資本ストック!E708),0)</f>
        <v>9.0524174899822771</v>
      </c>
      <c r="F708" s="4">
        <f>IF(資本ストック!F708&gt;0,LN(資本ストック!F708),0)</f>
        <v>10.062139348488525</v>
      </c>
      <c r="G708" s="4">
        <f>IF(資本ストック!G708&gt;0,LN(資本ストック!G708),0)</f>
        <v>10.276135733161194</v>
      </c>
      <c r="H708" s="4">
        <f>IF(資本ストック!H708&gt;0,LN(資本ストック!H708),0)</f>
        <v>10.623242174877062</v>
      </c>
      <c r="I708" s="4">
        <f>IF(資本ストック!I708&gt;0,LN(資本ストック!I708),0)</f>
        <v>10.635735903333776</v>
      </c>
      <c r="K708" s="6">
        <f t="shared" ref="K708" si="3428">E708-E$1099</f>
        <v>-2.0000468239007692</v>
      </c>
      <c r="L708" s="6">
        <f t="shared" ref="L708" si="3429">F708-F$1099</f>
        <v>-1.6317816654774493</v>
      </c>
      <c r="M708" s="6">
        <f t="shared" ref="M708" si="3430">G708-G$1099</f>
        <v>-2.0221022909833408</v>
      </c>
      <c r="N708" s="6">
        <f t="shared" ref="N708" si="3431">H708-H$1099</f>
        <v>-1.9799357348399518</v>
      </c>
      <c r="O708" s="6">
        <f t="shared" ref="O708" si="3432">I708-I$1099</f>
        <v>-2.0427630580829899</v>
      </c>
      <c r="Q708" s="6">
        <f>K708-logHir!K708</f>
        <v>-0.81534593512238729</v>
      </c>
      <c r="R708" s="6">
        <f>L708-logHir!L708</f>
        <v>-0.34816450518428077</v>
      </c>
      <c r="S708" s="6">
        <f>M708-logHir!M708</f>
        <v>-0.51505593185681242</v>
      </c>
      <c r="T708" s="6">
        <f>N708-logHir!N708</f>
        <v>-0.42915794691033504</v>
      </c>
      <c r="U708" s="6">
        <f>O708-logHir!O708</f>
        <v>-0.40825353494568617</v>
      </c>
    </row>
    <row r="709" spans="1:21" x14ac:dyDescent="0.15">
      <c r="A709" s="1">
        <v>31</v>
      </c>
      <c r="B709" s="1" t="s">
        <v>79</v>
      </c>
      <c r="C709" s="1">
        <v>16</v>
      </c>
      <c r="D709" s="1" t="s">
        <v>149</v>
      </c>
      <c r="E709" s="4">
        <f>IF(資本ストック!E709&gt;0,LN(資本ストック!E709),0)</f>
        <v>10.165786750107118</v>
      </c>
      <c r="F709" s="4">
        <f>IF(資本ストック!F709&gt;0,LN(資本ストック!F709),0)</f>
        <v>11.188472067226792</v>
      </c>
      <c r="G709" s="4">
        <f>IF(資本ストック!G709&gt;0,LN(資本ストック!G709),0)</f>
        <v>11.214946685179036</v>
      </c>
      <c r="H709" s="4">
        <f>IF(資本ストック!H709&gt;0,LN(資本ストック!H709),0)</f>
        <v>11.888764035249528</v>
      </c>
      <c r="I709" s="4">
        <f>IF(資本ストック!I709&gt;0,LN(資本ストック!I709),0)</f>
        <v>11.526314734936381</v>
      </c>
      <c r="K709" s="6">
        <f t="shared" ref="K709" si="3433">E709-E$1100</f>
        <v>-1.6927253817133394</v>
      </c>
      <c r="L709" s="6">
        <f t="shared" ref="L709" si="3434">F709-F$1100</f>
        <v>-1.0620431593589768</v>
      </c>
      <c r="M709" s="6">
        <f t="shared" ref="M709" si="3435">G709-G$1100</f>
        <v>-1.4058699860504014</v>
      </c>
      <c r="N709" s="6">
        <f t="shared" ref="N709" si="3436">H709-H$1100</f>
        <v>-1.1259695930345508</v>
      </c>
      <c r="O709" s="6">
        <f t="shared" ref="O709" si="3437">I709-I$1100</f>
        <v>-1.3912046622648564</v>
      </c>
      <c r="Q709" s="6">
        <f>K709-logHir!K709</f>
        <v>-0.48790331132587106</v>
      </c>
      <c r="R709" s="6">
        <f>L709-logHir!L709</f>
        <v>-4.3476945196710304E-2</v>
      </c>
      <c r="S709" s="6">
        <f>M709-logHir!M709</f>
        <v>-0.22229711637919713</v>
      </c>
      <c r="T709" s="6">
        <f>N709-logHir!N709</f>
        <v>-6.2530940090452347E-2</v>
      </c>
      <c r="U709" s="6">
        <f>O709-logHir!O709</f>
        <v>-0.54374147244644178</v>
      </c>
    </row>
    <row r="710" spans="1:21" x14ac:dyDescent="0.15">
      <c r="A710" s="1">
        <v>31</v>
      </c>
      <c r="B710" s="1" t="s">
        <v>79</v>
      </c>
      <c r="C710" s="1">
        <v>17</v>
      </c>
      <c r="D710" s="1" t="s">
        <v>150</v>
      </c>
      <c r="E710" s="4">
        <f>IF(資本ストック!E710&gt;0,LN(資本ストック!E710),0)</f>
        <v>10.596118924985348</v>
      </c>
      <c r="F710" s="4">
        <f>IF(資本ストック!F710&gt;0,LN(資本ストック!F710),0)</f>
        <v>12.400770354485752</v>
      </c>
      <c r="G710" s="4">
        <f>IF(資本ストック!G710&gt;0,LN(資本ストック!G710),0)</f>
        <v>12.94831112926868</v>
      </c>
      <c r="H710" s="4">
        <f>IF(資本ストック!H710&gt;0,LN(資本ストック!H710),0)</f>
        <v>13.099053467298413</v>
      </c>
      <c r="I710" s="4">
        <f>IF(資本ストック!I710&gt;0,LN(資本ストック!I710),0)</f>
        <v>12.967712127718782</v>
      </c>
      <c r="K710" s="6">
        <f t="shared" ref="K710" si="3438">E710-E$1101</f>
        <v>-2.0043171796513644</v>
      </c>
      <c r="L710" s="6">
        <f t="shared" ref="L710" si="3439">F710-F$1101</f>
        <v>-1.2526285185505888</v>
      </c>
      <c r="M710" s="6">
        <f t="shared" ref="M710" si="3440">G710-G$1101</f>
        <v>-1.0565286107385301</v>
      </c>
      <c r="N710" s="6">
        <f t="shared" ref="N710" si="3441">H710-H$1101</f>
        <v>-1.2654827300015441</v>
      </c>
      <c r="O710" s="6">
        <f t="shared" ref="O710" si="3442">I710-I$1101</f>
        <v>-1.3752530618421037</v>
      </c>
      <c r="Q710" s="6">
        <f>K710-logHir!K710</f>
        <v>-0.85694258457644956</v>
      </c>
      <c r="R710" s="6">
        <f>L710-logHir!L710</f>
        <v>-0.10417083091698309</v>
      </c>
      <c r="S710" s="6">
        <f>M710-logHir!M710</f>
        <v>0.11896351450668163</v>
      </c>
      <c r="T710" s="6">
        <f>N710-logHir!N710</f>
        <v>-0.21749495471200575</v>
      </c>
      <c r="U710" s="6">
        <f>O710-logHir!O710</f>
        <v>-0.38032477063068981</v>
      </c>
    </row>
    <row r="711" spans="1:21" x14ac:dyDescent="0.15">
      <c r="A711" s="1">
        <v>31</v>
      </c>
      <c r="B711" s="1" t="s">
        <v>79</v>
      </c>
      <c r="C711" s="1">
        <v>18</v>
      </c>
      <c r="D711" s="1" t="s">
        <v>151</v>
      </c>
      <c r="E711" s="4">
        <f>IF(資本ストック!E711&gt;0,LN(資本ストック!E711),0)</f>
        <v>10.610869944560443</v>
      </c>
      <c r="F711" s="4">
        <f>IF(資本ストック!F711&gt;0,LN(資本ストック!F711),0)</f>
        <v>12.214882367868146</v>
      </c>
      <c r="G711" s="4">
        <f>IF(資本ストック!G711&gt;0,LN(資本ストック!G711),0)</f>
        <v>12.513970673253546</v>
      </c>
      <c r="H711" s="4">
        <f>IF(資本ストック!H711&gt;0,LN(資本ストック!H711),0)</f>
        <v>12.423454454751198</v>
      </c>
      <c r="I711" s="4">
        <f>IF(資本ストック!I711&gt;0,LN(資本ストック!I711),0)</f>
        <v>12.114885108145636</v>
      </c>
      <c r="K711" s="6">
        <f t="shared" ref="K711" si="3443">E711-E$1102</f>
        <v>-1.308614456399857</v>
      </c>
      <c r="L711" s="6">
        <f t="shared" ref="L711" si="3444">F711-F$1102</f>
        <v>-0.92060298376765992</v>
      </c>
      <c r="M711" s="6">
        <f t="shared" ref="M711" si="3445">G711-G$1102</f>
        <v>-0.90911886903194095</v>
      </c>
      <c r="N711" s="6">
        <f t="shared" ref="N711" si="3446">H711-H$1102</f>
        <v>-1.1036401761534336</v>
      </c>
      <c r="O711" s="6">
        <f t="shared" ref="O711" si="3447">I711-I$1102</f>
        <v>-1.2932783277002784</v>
      </c>
      <c r="Q711" s="6">
        <f>K711-logHir!K711</f>
        <v>-0.1732698458829649</v>
      </c>
      <c r="R711" s="6">
        <f>L711-logHir!L711</f>
        <v>9.9194562867252145E-2</v>
      </c>
      <c r="S711" s="6">
        <f>M711-logHir!M711</f>
        <v>0.25427731199157755</v>
      </c>
      <c r="T711" s="6">
        <f>N711-logHir!N711</f>
        <v>1.4111928256987483E-2</v>
      </c>
      <c r="U711" s="6">
        <f>O711-logHir!O711</f>
        <v>0.1255385335200998</v>
      </c>
    </row>
    <row r="712" spans="1:21" x14ac:dyDescent="0.15">
      <c r="A712" s="1">
        <v>31</v>
      </c>
      <c r="B712" s="1" t="s">
        <v>79</v>
      </c>
      <c r="C712" s="1">
        <v>19</v>
      </c>
      <c r="D712" s="1" t="s">
        <v>152</v>
      </c>
      <c r="E712" s="4">
        <f>IF(資本ストック!E712&gt;0,LN(資本ストック!E712),0)</f>
        <v>9.7166102819683218</v>
      </c>
      <c r="F712" s="4">
        <f>IF(資本ストック!F712&gt;0,LN(資本ストック!F712),0)</f>
        <v>10.420809808099307</v>
      </c>
      <c r="G712" s="4">
        <f>IF(資本ストック!G712&gt;0,LN(資本ストック!G712),0)</f>
        <v>10.372191002116823</v>
      </c>
      <c r="H712" s="4">
        <f>IF(資本ストック!H712&gt;0,LN(資本ストック!H712),0)</f>
        <v>11.101190371141119</v>
      </c>
      <c r="I712" s="4">
        <f>IF(資本ストック!I712&gt;0,LN(資本ストック!I712),0)</f>
        <v>11.260500235604352</v>
      </c>
      <c r="K712" s="6">
        <f t="shared" ref="K712" si="3448">E712-E$1103</f>
        <v>-1.5079710960062407</v>
      </c>
      <c r="L712" s="6">
        <f t="shared" ref="L712" si="3449">F712-F$1103</f>
        <v>-1.168312777739283</v>
      </c>
      <c r="M712" s="6">
        <f t="shared" ref="M712" si="3450">G712-G$1103</f>
        <v>-1.4295428497203932</v>
      </c>
      <c r="N712" s="6">
        <f t="shared" ref="N712" si="3451">H712-H$1103</f>
        <v>-1.1216193707489328</v>
      </c>
      <c r="O712" s="6">
        <f t="shared" ref="O712" si="3452">I712-I$1103</f>
        <v>-1.2520668433470625</v>
      </c>
      <c r="Q712" s="6">
        <f>K712-logHir!K712</f>
        <v>-0.42445209577548582</v>
      </c>
      <c r="R712" s="6">
        <f>L712-logHir!L712</f>
        <v>-0.12155587144366287</v>
      </c>
      <c r="S712" s="6">
        <f>M712-logHir!M712</f>
        <v>-0.41194157716483382</v>
      </c>
      <c r="T712" s="6">
        <f>N712-logHir!N712</f>
        <v>-7.6041722863800842E-2</v>
      </c>
      <c r="U712" s="6">
        <f>O712-logHir!O712</f>
        <v>-7.6795473237202927E-2</v>
      </c>
    </row>
    <row r="713" spans="1:21" x14ac:dyDescent="0.15">
      <c r="A713" s="1">
        <v>31</v>
      </c>
      <c r="B713" s="1" t="s">
        <v>79</v>
      </c>
      <c r="C713" s="1">
        <v>20</v>
      </c>
      <c r="D713" s="1" t="s">
        <v>153</v>
      </c>
      <c r="E713" s="4">
        <f>IF(資本ストック!E713&gt;0,LN(資本ストック!E713),0)</f>
        <v>9.5218337030479301</v>
      </c>
      <c r="F713" s="4">
        <f>IF(資本ストック!F713&gt;0,LN(資本ストック!F713),0)</f>
        <v>11.991346947748717</v>
      </c>
      <c r="G713" s="4">
        <f>IF(資本ストック!G713&gt;0,LN(資本ストック!G713),0)</f>
        <v>12.510537846754477</v>
      </c>
      <c r="H713" s="4">
        <f>IF(資本ストック!H713&gt;0,LN(資本ストック!H713),0)</f>
        <v>12.972776099823468</v>
      </c>
      <c r="I713" s="4">
        <f>IF(資本ストック!I713&gt;0,LN(資本ストック!I713),0)</f>
        <v>12.925356826079337</v>
      </c>
      <c r="K713" s="6">
        <f t="shared" ref="K713" si="3453">E713-E$1104</f>
        <v>-1.4086660695707671</v>
      </c>
      <c r="L713" s="6">
        <f t="shared" ref="L713" si="3454">F713-F$1104</f>
        <v>-0.97692005709986418</v>
      </c>
      <c r="M713" s="6">
        <f t="shared" ref="M713" si="3455">G713-G$1104</f>
        <v>-1.3104156187279372</v>
      </c>
      <c r="N713" s="6">
        <f t="shared" ref="N713" si="3456">H713-H$1104</f>
        <v>-1.2383263432643421</v>
      </c>
      <c r="O713" s="6">
        <f t="shared" ref="O713" si="3457">I713-I$1104</f>
        <v>-1.2775958154105034</v>
      </c>
      <c r="Q713" s="6">
        <f>K713-logHir!K713</f>
        <v>-0.21054793794557014</v>
      </c>
      <c r="R713" s="6">
        <f>L713-logHir!L713</f>
        <v>0.55424729630537062</v>
      </c>
      <c r="S713" s="6">
        <f>M713-logHir!M713</f>
        <v>0.2622709005106536</v>
      </c>
      <c r="T713" s="6">
        <f>N713-logHir!N713</f>
        <v>0.2817865082764488</v>
      </c>
      <c r="U713" s="6">
        <f>O713-logHir!O713</f>
        <v>0.36396847398477306</v>
      </c>
    </row>
    <row r="714" spans="1:21" x14ac:dyDescent="0.15">
      <c r="A714" s="1">
        <v>31</v>
      </c>
      <c r="B714" s="1" t="s">
        <v>79</v>
      </c>
      <c r="C714" s="1">
        <v>21</v>
      </c>
      <c r="D714" s="1" t="s">
        <v>154</v>
      </c>
      <c r="E714" s="4">
        <f>IF(資本ストック!E714&gt;0,LN(資本ストック!E714),0)</f>
        <v>10.109440805826786</v>
      </c>
      <c r="F714" s="4">
        <f>IF(資本ストック!F714&gt;0,LN(資本ストック!F714),0)</f>
        <v>12.577812364456642</v>
      </c>
      <c r="G714" s="4">
        <f>IF(資本ストック!G714&gt;0,LN(資本ストック!G714),0)</f>
        <v>12.717408028980122</v>
      </c>
      <c r="H714" s="4">
        <f>IF(資本ストック!H714&gt;0,LN(資本ストック!H714),0)</f>
        <v>13.091553662296549</v>
      </c>
      <c r="I714" s="4">
        <f>IF(資本ストック!I714&gt;0,LN(資本ストック!I714),0)</f>
        <v>13.001411644542024</v>
      </c>
      <c r="K714" s="6">
        <f t="shared" ref="K714" si="3458">E714-E$1105</f>
        <v>-2.4825546841929</v>
      </c>
      <c r="L714" s="6">
        <f t="shared" ref="L714" si="3459">F714-F$1105</f>
        <v>-1.0999410207034082</v>
      </c>
      <c r="M714" s="6">
        <f t="shared" ref="M714" si="3460">G714-G$1105</f>
        <v>-1.4214687157964505</v>
      </c>
      <c r="N714" s="6">
        <f t="shared" ref="N714" si="3461">H714-H$1105</f>
        <v>-1.4589679619553575</v>
      </c>
      <c r="O714" s="6">
        <f t="shared" ref="O714" si="3462">I714-I$1105</f>
        <v>-1.6033549034450036</v>
      </c>
      <c r="Q714" s="6">
        <f>K714-logHir!K714</f>
        <v>-1.5356146960557275</v>
      </c>
      <c r="R714" s="6">
        <f>L714-logHir!L714</f>
        <v>-4.7850294153157336E-2</v>
      </c>
      <c r="S714" s="6">
        <f>M714-logHir!M714</f>
        <v>-0.22672574643189236</v>
      </c>
      <c r="T714" s="6">
        <f>N714-logHir!N714</f>
        <v>-0.21385553547083447</v>
      </c>
      <c r="U714" s="6">
        <f>O714-logHir!O714</f>
        <v>-0.24467371904279567</v>
      </c>
    </row>
    <row r="715" spans="1:21" x14ac:dyDescent="0.15">
      <c r="A715" s="1">
        <v>31</v>
      </c>
      <c r="B715" s="1" t="s">
        <v>30</v>
      </c>
      <c r="C715" s="1">
        <v>22</v>
      </c>
      <c r="D715" s="1" t="s">
        <v>146</v>
      </c>
      <c r="E715" s="4">
        <f>IF(資本ストック!E715&gt;0,LN(資本ストック!E715),0)</f>
        <v>10.794057136017159</v>
      </c>
      <c r="F715" s="4">
        <f>IF(資本ストック!F715&gt;0,LN(資本ストック!F715),0)</f>
        <v>12.378457219908398</v>
      </c>
      <c r="G715" s="4">
        <f>IF(資本ストック!G715&gt;0,LN(資本ストック!G715),0)</f>
        <v>13.201007340203626</v>
      </c>
      <c r="H715" s="4">
        <f>IF(資本ストック!H715&gt;0,LN(資本ストック!H715),0)</f>
        <v>13.736075894382548</v>
      </c>
      <c r="I715" s="4">
        <f>IF(資本ストック!I715&gt;0,LN(資本ストック!I715),0)</f>
        <v>13.735343732448431</v>
      </c>
      <c r="K715" s="6">
        <f t="shared" ref="K715" si="3463">E715-E$1106</f>
        <v>-1.3920288486760803</v>
      </c>
      <c r="L715" s="6">
        <f t="shared" ref="L715" si="3464">F715-F$1106</f>
        <v>-1.1106546759623814</v>
      </c>
      <c r="M715" s="6">
        <f t="shared" ref="M715" si="3465">G715-G$1106</f>
        <v>-1.1994247509166573</v>
      </c>
      <c r="N715" s="6">
        <f t="shared" ref="N715" si="3466">H715-H$1106</f>
        <v>-1.1188363168949298</v>
      </c>
      <c r="O715" s="6">
        <f t="shared" ref="O715" si="3467">I715-I$1106</f>
        <v>-1.1659925109117601</v>
      </c>
      <c r="Q715" s="6">
        <f>K715-logHir!K715</f>
        <v>-0.49755477034505091</v>
      </c>
      <c r="R715" s="6">
        <f>L715-logHir!L715</f>
        <v>-0.10321440911526025</v>
      </c>
      <c r="S715" s="6">
        <f>M715-logHir!M715</f>
        <v>-6.0353233857560085E-2</v>
      </c>
      <c r="T715" s="6">
        <f>N715-logHir!N715</f>
        <v>3.9499968734080682E-2</v>
      </c>
      <c r="U715" s="6">
        <f>O715-logHir!O715</f>
        <v>-9.2856303720472155E-2</v>
      </c>
    </row>
    <row r="716" spans="1:21" x14ac:dyDescent="0.15">
      <c r="A716" s="1">
        <v>31</v>
      </c>
      <c r="B716" s="1" t="s">
        <v>30</v>
      </c>
      <c r="C716" s="1">
        <v>23</v>
      </c>
      <c r="D716" s="1" t="s">
        <v>167</v>
      </c>
      <c r="E716" s="4">
        <f>IF(資本ストック!E716&gt;0,LN(資本ストック!E716),0)</f>
        <v>11.77587257567412</v>
      </c>
      <c r="F716" s="4">
        <f>IF(資本ストック!F716&gt;0,LN(資本ストック!F716),0)</f>
        <v>12.629782121533353</v>
      </c>
      <c r="G716" s="4">
        <f>IF(資本ストック!G716&gt;0,LN(資本ストック!G716),0)</f>
        <v>12.991953723019181</v>
      </c>
      <c r="H716" s="4">
        <f>IF(資本ストック!H716&gt;0,LN(資本ストック!H716),0)</f>
        <v>13.771468361280419</v>
      </c>
      <c r="I716" s="4">
        <f>IF(資本ストック!I716&gt;0,LN(資本ストック!I716),0)</f>
        <v>13.82445847053099</v>
      </c>
      <c r="K716" s="6">
        <f t="shared" ref="K716" si="3468">E716-E$1107</f>
        <v>-0.92397316745719671</v>
      </c>
      <c r="L716" s="6">
        <f t="shared" ref="L716" si="3469">F716-F$1107</f>
        <v>-0.8671275657812707</v>
      </c>
      <c r="M716" s="6">
        <f t="shared" ref="M716" si="3470">G716-G$1107</f>
        <v>-1.0017385933353449</v>
      </c>
      <c r="N716" s="6">
        <f t="shared" ref="N716" si="3471">H716-H$1107</f>
        <v>-0.81696273937382813</v>
      </c>
      <c r="O716" s="6">
        <f t="shared" ref="O716" si="3472">I716-I$1107</f>
        <v>-0.80182643183223945</v>
      </c>
      <c r="Q716" s="6">
        <f>K716-logHir!K716</f>
        <v>-7.1682344671817333E-2</v>
      </c>
      <c r="R716" s="6">
        <f>L716-logHir!L716</f>
        <v>6.2602314446653651E-2</v>
      </c>
      <c r="S716" s="6">
        <f>M716-logHir!M716</f>
        <v>-2.716145902976308E-2</v>
      </c>
      <c r="T716" s="6">
        <f>N716-logHir!N716</f>
        <v>6.4841692636719017E-2</v>
      </c>
      <c r="U716" s="6">
        <f>O716-logHir!O716</f>
        <v>4.0819559530751448E-2</v>
      </c>
    </row>
    <row r="717" spans="1:21" x14ac:dyDescent="0.15">
      <c r="A717" s="1">
        <v>32</v>
      </c>
      <c r="B717" s="1" t="s">
        <v>80</v>
      </c>
      <c r="C717" s="1">
        <v>1</v>
      </c>
      <c r="D717" s="1" t="s">
        <v>147</v>
      </c>
      <c r="E717" s="4">
        <f>IF(資本ストック!E717&gt;0,LN(資本ストック!E717),0)</f>
        <v>13.161204427758442</v>
      </c>
      <c r="F717" s="4">
        <f>IF(資本ストック!F717&gt;0,LN(資本ストック!F717),0)</f>
        <v>13.092177363990283</v>
      </c>
      <c r="G717" s="4">
        <f>IF(資本ストック!G717&gt;0,LN(資本ストック!G717),0)</f>
        <v>13.326158940275368</v>
      </c>
      <c r="H717" s="4">
        <f>IF(資本ストック!H717&gt;0,LN(資本ストック!H717),0)</f>
        <v>13.805940010495881</v>
      </c>
      <c r="I717" s="4">
        <f>IF(資本ストック!I717&gt;0,LN(資本ストック!I717),0)</f>
        <v>13.798381229357883</v>
      </c>
      <c r="K717" s="6">
        <f t="shared" ref="K717" si="3473">E717-E$1085</f>
        <v>-0.25194428065918828</v>
      </c>
      <c r="L717" s="6">
        <f t="shared" ref="L717" si="3474">F717-F$1085</f>
        <v>-0.54640835709630586</v>
      </c>
      <c r="M717" s="6">
        <f t="shared" ref="M717" si="3475">G717-G$1085</f>
        <v>-0.66068755085489528</v>
      </c>
      <c r="N717" s="6">
        <f t="shared" ref="N717" si="3476">H717-H$1085</f>
        <v>-0.37997103798348242</v>
      </c>
      <c r="O717" s="6">
        <f t="shared" ref="O717" si="3477">I717-I$1085</f>
        <v>-0.40281482216709819</v>
      </c>
      <c r="Q717" s="6">
        <f>K717-logHir!K717</f>
        <v>-7.1689719189116374E-2</v>
      </c>
      <c r="R717" s="6">
        <f>L717-logHir!L717</f>
        <v>-0.34577783888285829</v>
      </c>
      <c r="S717" s="6">
        <f>M717-logHir!M717</f>
        <v>-0.39616272765468352</v>
      </c>
      <c r="T717" s="6">
        <f>N717-logHir!N717</f>
        <v>-1.2166897050187586E-2</v>
      </c>
      <c r="U717" s="6">
        <f>O717-logHir!O717</f>
        <v>2.9881276654386113E-2</v>
      </c>
    </row>
    <row r="718" spans="1:21" x14ac:dyDescent="0.15">
      <c r="A718" s="1">
        <v>32</v>
      </c>
      <c r="B718" s="1" t="s">
        <v>80</v>
      </c>
      <c r="C718" s="1">
        <v>2</v>
      </c>
      <c r="D718" s="1" t="s">
        <v>148</v>
      </c>
      <c r="E718" s="4">
        <f>IF(資本ストック!E718&gt;0,LN(資本ストック!E718),0)</f>
        <v>9.529692515319633</v>
      </c>
      <c r="F718" s="4">
        <f>IF(資本ストック!F718&gt;0,LN(資本ストック!F718),0)</f>
        <v>9.4290555884533997</v>
      </c>
      <c r="G718" s="4">
        <f>IF(資本ストック!G718&gt;0,LN(資本ストック!G718),0)</f>
        <v>9.572604755265969</v>
      </c>
      <c r="H718" s="4">
        <f>IF(資本ストック!H718&gt;0,LN(資本ストック!H718),0)</f>
        <v>9.5101097675034971</v>
      </c>
      <c r="I718" s="4">
        <f>IF(資本ストック!I718&gt;0,LN(資本ストック!I718),0)</f>
        <v>9.184735633523502</v>
      </c>
      <c r="K718" s="6">
        <f t="shared" ref="K718" si="3478">E718-E$1086</f>
        <v>-0.41542271191612024</v>
      </c>
      <c r="L718" s="6">
        <f t="shared" ref="L718" si="3479">F718-F$1086</f>
        <v>-0.6855239875634016</v>
      </c>
      <c r="M718" s="6">
        <f t="shared" ref="M718" si="3480">G718-G$1086</f>
        <v>-0.63356961913000021</v>
      </c>
      <c r="N718" s="6">
        <f t="shared" ref="N718" si="3481">H718-H$1086</f>
        <v>-0.68163335182799223</v>
      </c>
      <c r="O718" s="6">
        <f t="shared" ref="O718" si="3482">I718-I$1086</f>
        <v>-0.8701545249254643</v>
      </c>
      <c r="Q718" s="6">
        <f>K718-logHir!K718</f>
        <v>-0.13314995621418291</v>
      </c>
      <c r="R718" s="6">
        <f>L718-logHir!L718</f>
        <v>-0.28037548770077692</v>
      </c>
      <c r="S718" s="6">
        <f>M718-logHir!M718</f>
        <v>-0.40739557253786973</v>
      </c>
      <c r="T718" s="6">
        <f>N718-logHir!N718</f>
        <v>-0.67063226377690022</v>
      </c>
      <c r="U718" s="6">
        <f>O718-logHir!O718</f>
        <v>-1.1746059961232254</v>
      </c>
    </row>
    <row r="719" spans="1:21" x14ac:dyDescent="0.15">
      <c r="A719" s="1">
        <v>32</v>
      </c>
      <c r="B719" s="1" t="s">
        <v>130</v>
      </c>
      <c r="C719" s="1">
        <v>3</v>
      </c>
      <c r="D719" s="1" t="s">
        <v>155</v>
      </c>
      <c r="E719" s="4">
        <f>IF(資本ストック!E719&gt;0,LN(資本ストック!E719),0)</f>
        <v>10.303365548088923</v>
      </c>
      <c r="F719" s="4">
        <f>IF(資本ストック!F719&gt;0,LN(資本ストック!F719),0)</f>
        <v>10.564782584397239</v>
      </c>
      <c r="G719" s="4">
        <f>IF(資本ストック!G719&gt;0,LN(資本ストック!G719),0)</f>
        <v>10.597943057216527</v>
      </c>
      <c r="H719" s="4">
        <f>IF(資本ストック!H719&gt;0,LN(資本ストック!H719),0)</f>
        <v>10.899927519281752</v>
      </c>
      <c r="I719" s="4">
        <f>IF(資本ストック!I719&gt;0,LN(資本ストック!I719),0)</f>
        <v>10.710039320610949</v>
      </c>
      <c r="K719" s="6">
        <f t="shared" ref="K719" si="3483">E719-E$1087</f>
        <v>-0.7018453693043778</v>
      </c>
      <c r="L719" s="6">
        <f t="shared" ref="L719" si="3484">F719-F$1087</f>
        <v>-1.0339016817666895</v>
      </c>
      <c r="M719" s="6">
        <f t="shared" ref="M719" si="3485">G719-G$1087</f>
        <v>-1.5362320737495452</v>
      </c>
      <c r="N719" s="6">
        <f t="shared" ref="N719" si="3486">H719-H$1087</f>
        <v>-1.595387962113767</v>
      </c>
      <c r="O719" s="6">
        <f t="shared" ref="O719" si="3487">I719-I$1087</f>
        <v>-1.8180988109488538</v>
      </c>
      <c r="Q719" s="6">
        <f>K719-logHir!K719</f>
        <v>-0.13379310332004835</v>
      </c>
      <c r="R719" s="6">
        <f>L719-logHir!L719</f>
        <v>-0.28216418000574528</v>
      </c>
      <c r="S719" s="6">
        <f>M719-logHir!M719</f>
        <v>-0.65775624378200703</v>
      </c>
      <c r="T719" s="6">
        <f>N719-logHir!N719</f>
        <v>-0.66033184235082487</v>
      </c>
      <c r="U719" s="6">
        <f>O719-logHir!O719</f>
        <v>-0.76356324238685502</v>
      </c>
    </row>
    <row r="720" spans="1:21" x14ac:dyDescent="0.15">
      <c r="A720" s="1">
        <v>32</v>
      </c>
      <c r="B720" s="1" t="s">
        <v>130</v>
      </c>
      <c r="C720" s="1">
        <v>4</v>
      </c>
      <c r="D720" s="1" t="s">
        <v>156</v>
      </c>
      <c r="E720" s="4">
        <f>IF(資本ストック!E720&gt;0,LN(資本ストック!E720),0)</f>
        <v>10.5357779771461</v>
      </c>
      <c r="F720" s="4">
        <f>IF(資本ストック!F720&gt;0,LN(資本ストック!F720),0)</f>
        <v>10.728904419740401</v>
      </c>
      <c r="G720" s="4">
        <f>IF(資本ストック!G720&gt;0,LN(資本ストック!G720),0)</f>
        <v>11.205983893955874</v>
      </c>
      <c r="H720" s="4">
        <f>IF(資本ストック!H720&gt;0,LN(資本ストック!H720),0)</f>
        <v>11.198936466721758</v>
      </c>
      <c r="I720" s="4">
        <f>IF(資本ストック!I720&gt;0,LN(資本ストック!I720),0)</f>
        <v>10.905405550780584</v>
      </c>
      <c r="K720" s="6">
        <f t="shared" ref="K720" si="3488">E720-E$1088</f>
        <v>-0.17172860126188461</v>
      </c>
      <c r="L720" s="6">
        <f t="shared" ref="L720" si="3489">F720-F$1088</f>
        <v>-0.43947230210504173</v>
      </c>
      <c r="M720" s="6">
        <f t="shared" ref="M720" si="3490">G720-G$1088</f>
        <v>-0.25575626700549137</v>
      </c>
      <c r="N720" s="6">
        <f t="shared" ref="N720" si="3491">H720-H$1088</f>
        <v>-0.32222566869344682</v>
      </c>
      <c r="O720" s="6">
        <f t="shared" ref="O720" si="3492">I720-I$1088</f>
        <v>-0.44117583843740604</v>
      </c>
      <c r="Q720" s="6">
        <f>K720-logHir!K720</f>
        <v>0.78331274832828157</v>
      </c>
      <c r="R720" s="6">
        <f>L720-logHir!L720</f>
        <v>7.5744110830207489E-2</v>
      </c>
      <c r="S720" s="6">
        <f>M720-logHir!M720</f>
        <v>1.3532956298712762E-2</v>
      </c>
      <c r="T720" s="6">
        <f>N720-logHir!N720</f>
        <v>0.19489234613186746</v>
      </c>
      <c r="U720" s="6">
        <f>O720-logHir!O720</f>
        <v>0.31228834392720906</v>
      </c>
    </row>
    <row r="721" spans="1:21" x14ac:dyDescent="0.15">
      <c r="A721" s="1">
        <v>32</v>
      </c>
      <c r="B721" s="1" t="s">
        <v>130</v>
      </c>
      <c r="C721" s="1">
        <v>5</v>
      </c>
      <c r="D721" s="1" t="s">
        <v>157</v>
      </c>
      <c r="E721" s="4">
        <f>IF(資本ストック!E721&gt;0,LN(資本ストック!E721),0)</f>
        <v>9.5131520473723032</v>
      </c>
      <c r="F721" s="4">
        <f>IF(資本ストック!F721&gt;0,LN(資本ストック!F721),0)</f>
        <v>9.8217160504123271</v>
      </c>
      <c r="G721" s="4">
        <f>IF(資本ストック!G721&gt;0,LN(資本ストック!G721),0)</f>
        <v>9.9821101346860797</v>
      </c>
      <c r="H721" s="4">
        <f>IF(資本ストック!H721&gt;0,LN(資本ストック!H721),0)</f>
        <v>10.094542676255225</v>
      </c>
      <c r="I721" s="4">
        <f>IF(資本ストック!I721&gt;0,LN(資本ストック!I721),0)</f>
        <v>10.271320664943952</v>
      </c>
      <c r="K721" s="6">
        <f t="shared" ref="K721" si="3493">E721-E$1089</f>
        <v>-0.66528099951299957</v>
      </c>
      <c r="L721" s="6">
        <f t="shared" ref="L721" si="3494">F721-F$1089</f>
        <v>-0.74073967826057263</v>
      </c>
      <c r="M721" s="6">
        <f t="shared" ref="M721" si="3495">G721-G$1089</f>
        <v>-1.0233580303525667</v>
      </c>
      <c r="N721" s="6">
        <f t="shared" ref="N721" si="3496">H721-H$1089</f>
        <v>-1.214780300029723</v>
      </c>
      <c r="O721" s="6">
        <f t="shared" ref="O721" si="3497">I721-I$1089</f>
        <v>-1.0793985233647589</v>
      </c>
      <c r="Q721" s="6">
        <f>K721-logHir!K721</f>
        <v>0.73165383035559728</v>
      </c>
      <c r="R721" s="6">
        <f>L721-logHir!L721</f>
        <v>0.10498696128652085</v>
      </c>
      <c r="S721" s="6">
        <f>M721-logHir!M721</f>
        <v>-0.5076428471777561</v>
      </c>
      <c r="T721" s="6">
        <f>N721-logHir!N721</f>
        <v>-0.55575941653417615</v>
      </c>
      <c r="U721" s="6">
        <f>O721-logHir!O721</f>
        <v>-0.18956096158554736</v>
      </c>
    </row>
    <row r="722" spans="1:21" x14ac:dyDescent="0.15">
      <c r="A722" s="1">
        <v>32</v>
      </c>
      <c r="B722" s="1" t="s">
        <v>130</v>
      </c>
      <c r="C722" s="1">
        <v>6</v>
      </c>
      <c r="D722" s="1" t="s">
        <v>49</v>
      </c>
      <c r="E722" s="4">
        <f>IF(資本ストック!E722&gt;0,LN(資本ストック!E722),0)</f>
        <v>9.1158552392185257</v>
      </c>
      <c r="F722" s="4">
        <f>IF(資本ストック!F722&gt;0,LN(資本ストック!F722),0)</f>
        <v>8.9362236546904139</v>
      </c>
      <c r="G722" s="4">
        <f>IF(資本ストック!G722&gt;0,LN(資本ストック!G722),0)</f>
        <v>8.7610648506626294</v>
      </c>
      <c r="H722" s="4">
        <f>IF(資本ストック!H722&gt;0,LN(資本ストック!H722),0)</f>
        <v>8.9053091436267362</v>
      </c>
      <c r="I722" s="4">
        <f>IF(資本ストック!I722&gt;0,LN(資本ストック!I722),0)</f>
        <v>9.3846636287609542</v>
      </c>
      <c r="K722" s="6">
        <f t="shared" ref="K722" si="3498">E722-E$1090</f>
        <v>-1.9633506685096478</v>
      </c>
      <c r="L722" s="6">
        <f t="shared" ref="L722" si="3499">F722-F$1090</f>
        <v>-2.458525263031472</v>
      </c>
      <c r="M722" s="6">
        <f t="shared" ref="M722" si="3500">G722-G$1090</f>
        <v>-3.0143804456341226</v>
      </c>
      <c r="N722" s="6">
        <f t="shared" ref="N722" si="3501">H722-H$1090</f>
        <v>-3.1278670563101514</v>
      </c>
      <c r="O722" s="6">
        <f t="shared" ref="O722" si="3502">I722-I$1090</f>
        <v>-2.9024711217533969</v>
      </c>
      <c r="Q722" s="6">
        <f>K722-logHir!K722</f>
        <v>-0.23481111759825879</v>
      </c>
      <c r="R722" s="6">
        <f>L722-logHir!L722</f>
        <v>-0.71865592628299968</v>
      </c>
      <c r="S722" s="6">
        <f>M722-logHir!M722</f>
        <v>-0.62101428337447917</v>
      </c>
      <c r="T722" s="6">
        <f>N722-logHir!N722</f>
        <v>-0.95895501884024714</v>
      </c>
      <c r="U722" s="6">
        <f>O722-logHir!O722</f>
        <v>-1.7444910329123777</v>
      </c>
    </row>
    <row r="723" spans="1:21" x14ac:dyDescent="0.15">
      <c r="A723" s="1">
        <v>32</v>
      </c>
      <c r="B723" s="1" t="s">
        <v>130</v>
      </c>
      <c r="C723" s="1">
        <v>7</v>
      </c>
      <c r="D723" s="1" t="s">
        <v>158</v>
      </c>
      <c r="E723" s="4">
        <f>IF(資本ストック!E723&gt;0,LN(資本ストック!E723),0)</f>
        <v>7.630591186815435</v>
      </c>
      <c r="F723" s="4">
        <f>IF(資本ストック!F723&gt;0,LN(資本ストック!F723),0)</f>
        <v>6.9032590952513813</v>
      </c>
      <c r="G723" s="4">
        <f>IF(資本ストック!G723&gt;0,LN(資本ストック!G723),0)</f>
        <v>7.4803366618417524</v>
      </c>
      <c r="H723" s="4">
        <f>IF(資本ストック!H723&gt;0,LN(資本ストック!H723),0)</f>
        <v>8.0272191151687071</v>
      </c>
      <c r="I723" s="4">
        <f>IF(資本ストック!I723&gt;0,LN(資本ストック!I723),0)</f>
        <v>7.9050290816058784</v>
      </c>
      <c r="K723" s="6">
        <f t="shared" ref="K723" si="3503">E723-E$1091</f>
        <v>-1.6480479495565241</v>
      </c>
      <c r="L723" s="6">
        <f t="shared" ref="L723" si="3504">F723-F$1091</f>
        <v>-3.0981039587530175</v>
      </c>
      <c r="M723" s="6">
        <f t="shared" ref="M723" si="3505">G723-G$1091</f>
        <v>-2.4922035009606951</v>
      </c>
      <c r="N723" s="6">
        <f t="shared" ref="N723" si="3506">H723-H$1091</f>
        <v>-2.4606094003523236</v>
      </c>
      <c r="O723" s="6">
        <f t="shared" ref="O723" si="3507">I723-I$1091</f>
        <v>-2.6240175074642771</v>
      </c>
      <c r="Q723" s="6">
        <f>K723-logHir!K723</f>
        <v>0.45963654012353672</v>
      </c>
      <c r="R723" s="6">
        <f>L723-logHir!L723</f>
        <v>-1.160327783844358</v>
      </c>
      <c r="S723" s="6">
        <f>M723-logHir!M723</f>
        <v>-0.8755685272814917</v>
      </c>
      <c r="T723" s="6">
        <f>N723-logHir!N723</f>
        <v>-0.80374739469731349</v>
      </c>
      <c r="U723" s="6">
        <f>O723-logHir!O723</f>
        <v>-1.3577467772969483</v>
      </c>
    </row>
    <row r="724" spans="1:21" x14ac:dyDescent="0.15">
      <c r="A724" s="1">
        <v>32</v>
      </c>
      <c r="B724" s="1" t="s">
        <v>130</v>
      </c>
      <c r="C724" s="1">
        <v>8</v>
      </c>
      <c r="D724" s="1" t="s">
        <v>159</v>
      </c>
      <c r="E724" s="4">
        <f>IF(資本ストック!E724&gt;0,LN(資本ストック!E724),0)</f>
        <v>9.3317613998116666</v>
      </c>
      <c r="F724" s="4">
        <f>IF(資本ストック!F724&gt;0,LN(資本ストック!F724),0)</f>
        <v>10.26436721149344</v>
      </c>
      <c r="G724" s="4">
        <f>IF(資本ストック!G724&gt;0,LN(資本ストック!G724),0)</f>
        <v>10.594938566451836</v>
      </c>
      <c r="H724" s="4">
        <f>IF(資本ストック!H724&gt;0,LN(資本ストック!H724),0)</f>
        <v>10.662440905110172</v>
      </c>
      <c r="I724" s="4">
        <f>IF(資本ストック!I724&gt;0,LN(資本ストック!I724),0)</f>
        <v>10.399732198438427</v>
      </c>
      <c r="K724" s="6">
        <f t="shared" ref="K724" si="3508">E724-E$1092</f>
        <v>-1.4517225742643625</v>
      </c>
      <c r="L724" s="6">
        <f t="shared" ref="L724" si="3509">F724-F$1092</f>
        <v>-0.77078631259717234</v>
      </c>
      <c r="M724" s="6">
        <f t="shared" ref="M724" si="3510">G724-G$1092</f>
        <v>-0.70650898978812116</v>
      </c>
      <c r="N724" s="6">
        <f t="shared" ref="N724" si="3511">H724-H$1092</f>
        <v>-0.69510765158991283</v>
      </c>
      <c r="O724" s="6">
        <f t="shared" ref="O724" si="3512">I724-I$1092</f>
        <v>-0.90494963750301594</v>
      </c>
      <c r="Q724" s="6">
        <f>K724-logHir!K724</f>
        <v>-0.63330609256601278</v>
      </c>
      <c r="R724" s="6">
        <f>L724-logHir!L724</f>
        <v>-0.33574029369850145</v>
      </c>
      <c r="S724" s="6">
        <f>M724-logHir!M724</f>
        <v>-0.13344238859479951</v>
      </c>
      <c r="T724" s="6">
        <f>N724-logHir!N724</f>
        <v>-0.10508391632518688</v>
      </c>
      <c r="U724" s="6">
        <f>O724-logHir!O724</f>
        <v>-0.24248811797687253</v>
      </c>
    </row>
    <row r="725" spans="1:21" x14ac:dyDescent="0.15">
      <c r="A725" s="1">
        <v>32</v>
      </c>
      <c r="B725" s="1" t="s">
        <v>130</v>
      </c>
      <c r="C725" s="1">
        <v>9</v>
      </c>
      <c r="D725" s="1" t="s">
        <v>160</v>
      </c>
      <c r="E725" s="4">
        <f>IF(資本ストック!E725&gt;0,LN(資本ストック!E725),0)</f>
        <v>10.333762433624734</v>
      </c>
      <c r="F725" s="4">
        <f>IF(資本ストック!F725&gt;0,LN(資本ストック!F725),0)</f>
        <v>10.620069332510807</v>
      </c>
      <c r="G725" s="4">
        <f>IF(資本ストック!G725&gt;0,LN(資本ストック!G725),0)</f>
        <v>11.493201436982986</v>
      </c>
      <c r="H725" s="4">
        <f>IF(資本ストック!H725&gt;0,LN(資本ストック!H725),0)</f>
        <v>11.784077383350231</v>
      </c>
      <c r="I725" s="4">
        <f>IF(資本ストック!I725&gt;0,LN(資本ストック!I725),0)</f>
        <v>11.987419370647206</v>
      </c>
      <c r="K725" s="6">
        <f t="shared" ref="K725" si="3513">E725-E$1093</f>
        <v>-0.92304572608300184</v>
      </c>
      <c r="L725" s="6">
        <f t="shared" ref="L725" si="3514">F725-F$1093</f>
        <v>-1.2226020534649482</v>
      </c>
      <c r="M725" s="6">
        <f t="shared" ref="M725" si="3515">G725-G$1093</f>
        <v>-0.65998341527049043</v>
      </c>
      <c r="N725" s="6">
        <f t="shared" ref="N725" si="3516">H725-H$1093</f>
        <v>-0.45632776705399536</v>
      </c>
      <c r="O725" s="6">
        <f t="shared" ref="O725" si="3517">I725-I$1093</f>
        <v>-0.34351677486155374</v>
      </c>
      <c r="Q725" s="6">
        <f>K725-logHir!K725</f>
        <v>-0.5377737896671384</v>
      </c>
      <c r="R725" s="6">
        <f>L725-logHir!L725</f>
        <v>-0.90314698796024295</v>
      </c>
      <c r="S725" s="6">
        <f>M725-logHir!M725</f>
        <v>-0.57771648233066841</v>
      </c>
      <c r="T725" s="6">
        <f>N725-logHir!N725</f>
        <v>-0.47565335033663736</v>
      </c>
      <c r="U725" s="6">
        <f>O725-logHir!O725</f>
        <v>-0.14976783485763967</v>
      </c>
    </row>
    <row r="726" spans="1:21" x14ac:dyDescent="0.15">
      <c r="A726" s="1">
        <v>32</v>
      </c>
      <c r="B726" s="1" t="s">
        <v>130</v>
      </c>
      <c r="C726" s="1">
        <v>10</v>
      </c>
      <c r="D726" s="1" t="s">
        <v>161</v>
      </c>
      <c r="E726" s="4">
        <f>IF(資本ストック!E726&gt;0,LN(資本ストック!E726),0)</f>
        <v>8.227181710013836</v>
      </c>
      <c r="F726" s="4">
        <f>IF(資本ストック!F726&gt;0,LN(資本ストック!F726),0)</f>
        <v>8.7953115156061568</v>
      </c>
      <c r="G726" s="4">
        <f>IF(資本ストック!G726&gt;0,LN(資本ストック!G726),0)</f>
        <v>9.2766880200715534</v>
      </c>
      <c r="H726" s="4">
        <f>IF(資本ストック!H726&gt;0,LN(資本ストック!H726),0)</f>
        <v>9.757945012301855</v>
      </c>
      <c r="I726" s="4">
        <f>IF(資本ストック!I726&gt;0,LN(資本ストック!I726),0)</f>
        <v>9.8539420045738595</v>
      </c>
      <c r="K726" s="6">
        <f t="shared" ref="K726" si="3518">E726-E$1094</f>
        <v>-2.014138267933097</v>
      </c>
      <c r="L726" s="6">
        <f t="shared" ref="L726" si="3519">F726-F$1094</f>
        <v>-1.8160203063781477</v>
      </c>
      <c r="M726" s="6">
        <f t="shared" ref="M726" si="3520">G726-G$1094</f>
        <v>-1.7882856228533974</v>
      </c>
      <c r="N726" s="6">
        <f t="shared" ref="N726" si="3521">H726-H$1094</f>
        <v>-1.5747234771923075</v>
      </c>
      <c r="O726" s="6">
        <f t="shared" ref="O726" si="3522">I726-I$1094</f>
        <v>-1.4821683333666797</v>
      </c>
      <c r="Q726" s="6">
        <f>K726-logHir!K726</f>
        <v>-0.36660954868404971</v>
      </c>
      <c r="R726" s="6">
        <f>L726-logHir!L726</f>
        <v>-0.38483321945800064</v>
      </c>
      <c r="S726" s="6">
        <f>M726-logHir!M726</f>
        <v>-0.4268882067167219</v>
      </c>
      <c r="T726" s="6">
        <f>N726-logHir!N726</f>
        <v>1.0633001063071745E-2</v>
      </c>
      <c r="U726" s="6">
        <f>O726-logHir!O726</f>
        <v>0.16165519154106534</v>
      </c>
    </row>
    <row r="727" spans="1:21" x14ac:dyDescent="0.15">
      <c r="A727" s="1">
        <v>32</v>
      </c>
      <c r="B727" s="1" t="s">
        <v>130</v>
      </c>
      <c r="C727" s="1">
        <v>11</v>
      </c>
      <c r="D727" s="1" t="s">
        <v>162</v>
      </c>
      <c r="E727" s="4">
        <f>IF(資本ストック!E727&gt;0,LN(資本ストック!E727),0)</f>
        <v>11.262998586325077</v>
      </c>
      <c r="F727" s="4">
        <f>IF(資本ストック!F727&gt;0,LN(資本ストック!F727),0)</f>
        <v>10.984656579508062</v>
      </c>
      <c r="G727" s="4">
        <f>IF(資本ストック!G727&gt;0,LN(資本ストック!G727),0)</f>
        <v>11.240309158199743</v>
      </c>
      <c r="H727" s="4">
        <f>IF(資本ストック!H727&gt;0,LN(資本ストック!H727),0)</f>
        <v>11.472416802252026</v>
      </c>
      <c r="I727" s="4">
        <f>IF(資本ストック!I727&gt;0,LN(資本ストック!I727),0)</f>
        <v>11.42020567229733</v>
      </c>
      <c r="K727" s="6">
        <f t="shared" ref="K727" si="3523">E727-E$1095</f>
        <v>0.44679797534671195</v>
      </c>
      <c r="L727" s="6">
        <f t="shared" ref="L727" si="3524">F727-F$1095</f>
        <v>-0.23310171839548133</v>
      </c>
      <c r="M727" s="6">
        <f t="shared" ref="M727" si="3525">G727-G$1095</f>
        <v>-0.68632017178920712</v>
      </c>
      <c r="N727" s="6">
        <f t="shared" ref="N727" si="3526">H727-H$1095</f>
        <v>-0.87149828253715178</v>
      </c>
      <c r="O727" s="6">
        <f t="shared" ref="O727" si="3527">I727-I$1095</f>
        <v>-1.0865425254003362</v>
      </c>
      <c r="Q727" s="6">
        <f>K727-logHir!K727</f>
        <v>1.0552738219199256</v>
      </c>
      <c r="R727" s="6">
        <f>L727-logHir!L727</f>
        <v>0.39746574676454927</v>
      </c>
      <c r="S727" s="6">
        <f>M727-logHir!M727</f>
        <v>0.20083673776000843</v>
      </c>
      <c r="T727" s="6">
        <f>N727-logHir!N727</f>
        <v>4.0572210158652311E-2</v>
      </c>
      <c r="U727" s="6">
        <f>O727-logHir!O727</f>
        <v>-0.10227874347210708</v>
      </c>
    </row>
    <row r="728" spans="1:21" x14ac:dyDescent="0.15">
      <c r="A728" s="1">
        <v>32</v>
      </c>
      <c r="B728" s="1" t="s">
        <v>130</v>
      </c>
      <c r="C728" s="1">
        <v>12</v>
      </c>
      <c r="D728" s="1" t="s">
        <v>163</v>
      </c>
      <c r="E728" s="4">
        <f>IF(資本ストック!E728&gt;0,LN(資本ストック!E728),0)</f>
        <v>7.8276927221958852</v>
      </c>
      <c r="F728" s="4">
        <f>IF(資本ストック!F728&gt;0,LN(資本ストック!F728),0)</f>
        <v>9.6623969543490524</v>
      </c>
      <c r="G728" s="4">
        <f>IF(資本ストック!G728&gt;0,LN(資本ストック!G728),0)</f>
        <v>11.38001512610292</v>
      </c>
      <c r="H728" s="4">
        <f>IF(資本ストック!H728&gt;0,LN(資本ストック!H728),0)</f>
        <v>12.044444756878995</v>
      </c>
      <c r="I728" s="4">
        <f>IF(資本ストック!I728&gt;0,LN(資本ストック!I728),0)</f>
        <v>12.389446237697658</v>
      </c>
      <c r="K728" s="6">
        <f t="shared" ref="K728" si="3528">E728-E$1096</f>
        <v>-2.3035539162211274</v>
      </c>
      <c r="L728" s="6">
        <f t="shared" ref="L728" si="3529">F728-F$1096</f>
        <v>-1.3588413988394397</v>
      </c>
      <c r="M728" s="6">
        <f t="shared" ref="M728" si="3530">G728-G$1096</f>
        <v>-1.1049404873794462</v>
      </c>
      <c r="N728" s="6">
        <f t="shared" ref="N728" si="3531">H728-H$1096</f>
        <v>-1.1029362967104674</v>
      </c>
      <c r="O728" s="6">
        <f t="shared" ref="O728" si="3532">I728-I$1096</f>
        <v>-0.97773586779694455</v>
      </c>
      <c r="Q728" s="6">
        <f>K728-logHir!K728</f>
        <v>-1.3086093377635786</v>
      </c>
      <c r="R728" s="6">
        <f>L728-logHir!L728</f>
        <v>-0.556726742309122</v>
      </c>
      <c r="S728" s="6">
        <f>M728-logHir!M728</f>
        <v>-0.27099510252086922</v>
      </c>
      <c r="T728" s="6">
        <f>N728-logHir!N728</f>
        <v>-0.28510511619902523</v>
      </c>
      <c r="U728" s="6">
        <f>O728-logHir!O728</f>
        <v>-0.17018594962778621</v>
      </c>
    </row>
    <row r="729" spans="1:21" x14ac:dyDescent="0.15">
      <c r="A729" s="1">
        <v>32</v>
      </c>
      <c r="B729" s="1" t="s">
        <v>130</v>
      </c>
      <c r="C729" s="1">
        <v>13</v>
      </c>
      <c r="D729" s="1" t="s">
        <v>164</v>
      </c>
      <c r="E729" s="4">
        <f>IF(資本ストック!E729&gt;0,LN(資本ストック!E729),0)</f>
        <v>7.4683786323183643</v>
      </c>
      <c r="F729" s="4">
        <f>IF(資本ストック!F729&gt;0,LN(資本ストック!F729),0)</f>
        <v>9.9504325325225942</v>
      </c>
      <c r="G729" s="4">
        <f>IF(資本ストック!G729&gt;0,LN(資本ストック!G729),0)</f>
        <v>10.711387414661878</v>
      </c>
      <c r="H729" s="4">
        <f>IF(資本ストック!H729&gt;0,LN(資本ストック!H729),0)</f>
        <v>10.856822618640026</v>
      </c>
      <c r="I729" s="4">
        <f>IF(資本ストック!I729&gt;0,LN(資本ストック!I729),0)</f>
        <v>10.932211057550459</v>
      </c>
      <c r="K729" s="6">
        <f t="shared" ref="K729" si="3533">E729-E$1097</f>
        <v>-2.1623570749931016</v>
      </c>
      <c r="L729" s="6">
        <f t="shared" ref="L729" si="3534">F729-F$1097</f>
        <v>-1.0920650586166918</v>
      </c>
      <c r="M729" s="6">
        <f t="shared" ref="M729" si="3535">G729-G$1097</f>
        <v>-0.92148152250731741</v>
      </c>
      <c r="N729" s="6">
        <f t="shared" ref="N729" si="3536">H729-H$1097</f>
        <v>-1.1258780487323978</v>
      </c>
      <c r="O729" s="6">
        <f t="shared" ref="O729" si="3537">I729-I$1097</f>
        <v>-1.23338092782428</v>
      </c>
      <c r="Q729" s="6">
        <f>K729-logHir!K729</f>
        <v>-0.92662491787800505</v>
      </c>
      <c r="R729" s="6">
        <f>L729-logHir!L729</f>
        <v>-8.193852582358474E-2</v>
      </c>
      <c r="S729" s="6">
        <f>M729-logHir!M729</f>
        <v>0.12580277494595826</v>
      </c>
      <c r="T729" s="6">
        <f>N729-logHir!N729</f>
        <v>0.20843616562616596</v>
      </c>
      <c r="U729" s="6">
        <f>O729-logHir!O729</f>
        <v>2.2984709986690888E-2</v>
      </c>
    </row>
    <row r="730" spans="1:21" x14ac:dyDescent="0.15">
      <c r="A730" s="1">
        <v>32</v>
      </c>
      <c r="B730" s="1" t="s">
        <v>130</v>
      </c>
      <c r="C730" s="1">
        <v>14</v>
      </c>
      <c r="D730" s="1" t="s">
        <v>165</v>
      </c>
      <c r="E730" s="4">
        <f>IF(資本ストック!E730&gt;0,LN(資本ストック!E730),0)</f>
        <v>3.0711681204333163</v>
      </c>
      <c r="F730" s="4">
        <f>IF(資本ストック!F730&gt;0,LN(資本ストック!F730),0)</f>
        <v>7.3447426960198801</v>
      </c>
      <c r="G730" s="4">
        <f>IF(資本ストック!G730&gt;0,LN(資本ストック!G730),0)</f>
        <v>9.2667135183325193</v>
      </c>
      <c r="H730" s="4">
        <f>IF(資本ストック!H730&gt;0,LN(資本ストック!H730),0)</f>
        <v>9.5143355109096479</v>
      </c>
      <c r="I730" s="4">
        <f>IF(資本ストック!I730&gt;0,LN(資本ストック!I730),0)</f>
        <v>10.09663592526833</v>
      </c>
      <c r="K730" s="6">
        <f t="shared" ref="K730" si="3538">E730-E$1098</f>
        <v>-3.2630766688892083</v>
      </c>
      <c r="L730" s="6">
        <f t="shared" ref="L730" si="3539">F730-F$1098</f>
        <v>-1.0322278678845063</v>
      </c>
      <c r="M730" s="6">
        <f t="shared" ref="M730" si="3540">G730-G$1098</f>
        <v>-0.12970822613152144</v>
      </c>
      <c r="N730" s="6">
        <f t="shared" ref="N730" si="3541">H730-H$1098</f>
        <v>-0.39285398693167473</v>
      </c>
      <c r="O730" s="6">
        <f t="shared" ref="O730" si="3542">I730-I$1098</f>
        <v>-4.3093720985639905E-2</v>
      </c>
      <c r="Q730" s="6">
        <f>K730-logHir!K730</f>
        <v>-0.10845603201609988</v>
      </c>
      <c r="R730" s="6">
        <f>L730-logHir!L730</f>
        <v>-6.1515258989358834E-2</v>
      </c>
      <c r="S730" s="6">
        <f>M730-logHir!M730</f>
        <v>0.77937216793221431</v>
      </c>
      <c r="T730" s="6">
        <f>N730-logHir!N730</f>
        <v>0.62360447500598237</v>
      </c>
      <c r="U730" s="6">
        <f>O730-logHir!O730</f>
        <v>0.71276581321347443</v>
      </c>
    </row>
    <row r="731" spans="1:21" x14ac:dyDescent="0.15">
      <c r="A731" s="1">
        <v>32</v>
      </c>
      <c r="B731" s="1" t="s">
        <v>130</v>
      </c>
      <c r="C731" s="1">
        <v>15</v>
      </c>
      <c r="D731" s="1" t="s">
        <v>166</v>
      </c>
      <c r="E731" s="4">
        <f>IF(資本ストック!E731&gt;0,LN(資本ストック!E731),0)</f>
        <v>9.2750730627699607</v>
      </c>
      <c r="F731" s="4">
        <f>IF(資本ストック!F731&gt;0,LN(資本ストック!F731),0)</f>
        <v>10.442422976808498</v>
      </c>
      <c r="G731" s="4">
        <f>IF(資本ストック!G731&gt;0,LN(資本ストック!G731),0)</f>
        <v>10.861595481286798</v>
      </c>
      <c r="H731" s="4">
        <f>IF(資本ストック!H731&gt;0,LN(資本ストック!H731),0)</f>
        <v>11.389089797365374</v>
      </c>
      <c r="I731" s="4">
        <f>IF(資本ストック!I731&gt;0,LN(資本ストック!I731),0)</f>
        <v>11.453047278595008</v>
      </c>
      <c r="K731" s="6">
        <f t="shared" ref="K731" si="3543">E731-E$1099</f>
        <v>-1.7773912511130856</v>
      </c>
      <c r="L731" s="6">
        <f t="shared" ref="L731" si="3544">F731-F$1099</f>
        <v>-1.2514980371574769</v>
      </c>
      <c r="M731" s="6">
        <f t="shared" ref="M731" si="3545">G731-G$1099</f>
        <v>-1.4366425428577365</v>
      </c>
      <c r="N731" s="6">
        <f t="shared" ref="N731" si="3546">H731-H$1099</f>
        <v>-1.2140881123516394</v>
      </c>
      <c r="O731" s="6">
        <f t="shared" ref="O731" si="3547">I731-I$1099</f>
        <v>-1.2254516828217579</v>
      </c>
      <c r="Q731" s="6">
        <f>K731-logHir!K731</f>
        <v>-0.8208888685079625</v>
      </c>
      <c r="R731" s="6">
        <f>L731-logHir!L731</f>
        <v>-0.33218356482212918</v>
      </c>
      <c r="S731" s="6">
        <f>M731-logHir!M731</f>
        <v>-0.46342216013061055</v>
      </c>
      <c r="T731" s="6">
        <f>N731-logHir!N731</f>
        <v>-0.13611656013713258</v>
      </c>
      <c r="U731" s="6">
        <f>O731-logHir!O731</f>
        <v>6.5458813799285309E-2</v>
      </c>
    </row>
    <row r="732" spans="1:21" x14ac:dyDescent="0.15">
      <c r="A732" s="1">
        <v>32</v>
      </c>
      <c r="B732" s="1" t="s">
        <v>80</v>
      </c>
      <c r="C732" s="1">
        <v>16</v>
      </c>
      <c r="D732" s="1" t="s">
        <v>149</v>
      </c>
      <c r="E732" s="4">
        <f>IF(資本ストック!E732&gt;0,LN(資本ストック!E732),0)</f>
        <v>10.501276966283976</v>
      </c>
      <c r="F732" s="4">
        <f>IF(資本ストック!F732&gt;0,LN(資本ストック!F732),0)</f>
        <v>11.431874448287003</v>
      </c>
      <c r="G732" s="4">
        <f>IF(資本ストック!G732&gt;0,LN(資本ストック!G732),0)</f>
        <v>11.849697411779987</v>
      </c>
      <c r="H732" s="4">
        <f>IF(資本ストック!H732&gt;0,LN(資本ストック!H732),0)</f>
        <v>12.623988132891208</v>
      </c>
      <c r="I732" s="4">
        <f>IF(資本ストック!I732&gt;0,LN(資本ストック!I732),0)</f>
        <v>12.343707873980149</v>
      </c>
      <c r="K732" s="6">
        <f t="shared" ref="K732" si="3548">E732-E$1100</f>
        <v>-1.3572351655364816</v>
      </c>
      <c r="L732" s="6">
        <f t="shared" ref="L732" si="3549">F732-F$1100</f>
        <v>-0.81864077829876614</v>
      </c>
      <c r="M732" s="6">
        <f t="shared" ref="M732" si="3550">G732-G$1100</f>
        <v>-0.77111925944945092</v>
      </c>
      <c r="N732" s="6">
        <f t="shared" ref="N732" si="3551">H732-H$1100</f>
        <v>-0.39074549539287062</v>
      </c>
      <c r="O732" s="6">
        <f t="shared" ref="O732" si="3552">I732-I$1100</f>
        <v>-0.57381152322108875</v>
      </c>
      <c r="Q732" s="6">
        <f>K732-logHir!K732</f>
        <v>-0.39128622364316712</v>
      </c>
      <c r="R732" s="6">
        <f>L732-logHir!L732</f>
        <v>-0.12928443284830138</v>
      </c>
      <c r="S732" s="6">
        <f>M732-logHir!M732</f>
        <v>1.8978362237994872E-2</v>
      </c>
      <c r="T732" s="6">
        <f>N732-logHir!N732</f>
        <v>0.34411095604054331</v>
      </c>
      <c r="U732" s="6">
        <f>O732-logHir!O732</f>
        <v>0.15241718599353504</v>
      </c>
    </row>
    <row r="733" spans="1:21" x14ac:dyDescent="0.15">
      <c r="A733" s="1">
        <v>32</v>
      </c>
      <c r="B733" s="1" t="s">
        <v>80</v>
      </c>
      <c r="C733" s="1">
        <v>17</v>
      </c>
      <c r="D733" s="1" t="s">
        <v>150</v>
      </c>
      <c r="E733" s="4">
        <f>IF(資本ストック!E733&gt;0,LN(資本ストック!E733),0)</f>
        <v>11.819001423731985</v>
      </c>
      <c r="F733" s="4">
        <f>IF(資本ストック!F733&gt;0,LN(資本ストック!F733),0)</f>
        <v>12.499377984273863</v>
      </c>
      <c r="G733" s="4">
        <f>IF(資本ストック!G733&gt;0,LN(資本ストック!G733),0)</f>
        <v>13.128709222928558</v>
      </c>
      <c r="H733" s="4">
        <f>IF(資本ストック!H733&gt;0,LN(資本ストック!H733),0)</f>
        <v>13.747707923646528</v>
      </c>
      <c r="I733" s="4">
        <f>IF(資本ストック!I733&gt;0,LN(資本ストック!I733),0)</f>
        <v>14.003377620300011</v>
      </c>
      <c r="K733" s="6">
        <f t="shared" ref="K733" si="3553">E733-E$1101</f>
        <v>-0.78143468090472723</v>
      </c>
      <c r="L733" s="6">
        <f t="shared" ref="L733" si="3554">F733-F$1101</f>
        <v>-1.1540208887624779</v>
      </c>
      <c r="M733" s="6">
        <f t="shared" ref="M733" si="3555">G733-G$1101</f>
        <v>-0.87613051707865175</v>
      </c>
      <c r="N733" s="6">
        <f t="shared" ref="N733" si="3556">H733-H$1101</f>
        <v>-0.61682827365342874</v>
      </c>
      <c r="O733" s="6">
        <f t="shared" ref="O733" si="3557">I733-I$1101</f>
        <v>-0.33958756926087474</v>
      </c>
      <c r="Q733" s="6">
        <f>K733-logHir!K733</f>
        <v>4.7449000330466617E-2</v>
      </c>
      <c r="R733" s="6">
        <f>L733-logHir!L733</f>
        <v>-0.30611224067584963</v>
      </c>
      <c r="S733" s="6">
        <f>M733-logHir!M733</f>
        <v>-6.9095889190894155E-2</v>
      </c>
      <c r="T733" s="6">
        <f>N733-logHir!N733</f>
        <v>0.13025893350489959</v>
      </c>
      <c r="U733" s="6">
        <f>O733-logHir!O733</f>
        <v>0.37944418714410055</v>
      </c>
    </row>
    <row r="734" spans="1:21" x14ac:dyDescent="0.15">
      <c r="A734" s="1">
        <v>32</v>
      </c>
      <c r="B734" s="1" t="s">
        <v>80</v>
      </c>
      <c r="C734" s="1">
        <v>18</v>
      </c>
      <c r="D734" s="1" t="s">
        <v>151</v>
      </c>
      <c r="E734" s="4">
        <f>IF(資本ストック!E734&gt;0,LN(資本ストック!E734),0)</f>
        <v>10.868926271598381</v>
      </c>
      <c r="F734" s="4">
        <f>IF(資本ストック!F734&gt;0,LN(資本ストック!F734),0)</f>
        <v>12.050467822142505</v>
      </c>
      <c r="G734" s="4">
        <f>IF(資本ストック!G734&gt;0,LN(資本ストック!G734),0)</f>
        <v>12.318917503719982</v>
      </c>
      <c r="H734" s="4">
        <f>IF(資本ストック!H734&gt;0,LN(資本ストック!H734),0)</f>
        <v>12.427975531261129</v>
      </c>
      <c r="I734" s="4">
        <f>IF(資本ストック!I734&gt;0,LN(資本ストック!I734),0)</f>
        <v>12.173874728256717</v>
      </c>
      <c r="K734" s="6">
        <f t="shared" ref="K734" si="3558">E734-E$1102</f>
        <v>-1.0505581293619191</v>
      </c>
      <c r="L734" s="6">
        <f t="shared" ref="L734" si="3559">F734-F$1102</f>
        <v>-1.0850175294933013</v>
      </c>
      <c r="M734" s="6">
        <f t="shared" ref="M734" si="3560">G734-G$1102</f>
        <v>-1.1041720385655047</v>
      </c>
      <c r="N734" s="6">
        <f t="shared" ref="N734" si="3561">H734-H$1102</f>
        <v>-1.0991190996435023</v>
      </c>
      <c r="O734" s="6">
        <f t="shared" ref="O734" si="3562">I734-I$1102</f>
        <v>-1.2342887075891973</v>
      </c>
      <c r="Q734" s="6">
        <f>K734-logHir!K734</f>
        <v>-0.26376945691249354</v>
      </c>
      <c r="R734" s="6">
        <f>L734-logHir!L734</f>
        <v>-0.30454909979762945</v>
      </c>
      <c r="S734" s="6">
        <f>M734-logHir!M734</f>
        <v>-0.26539034915153614</v>
      </c>
      <c r="T734" s="6">
        <f>N734-logHir!N734</f>
        <v>-0.2025547301962014</v>
      </c>
      <c r="U734" s="6">
        <f>O734-logHir!O734</f>
        <v>-0.37837060853369842</v>
      </c>
    </row>
    <row r="735" spans="1:21" x14ac:dyDescent="0.15">
      <c r="A735" s="1">
        <v>32</v>
      </c>
      <c r="B735" s="1" t="s">
        <v>80</v>
      </c>
      <c r="C735" s="1">
        <v>19</v>
      </c>
      <c r="D735" s="1" t="s">
        <v>152</v>
      </c>
      <c r="E735" s="4">
        <f>IF(資本ストック!E735&gt;0,LN(資本ストック!E735),0)</f>
        <v>9.8446793557177283</v>
      </c>
      <c r="F735" s="4">
        <f>IF(資本ストック!F735&gt;0,LN(資本ストック!F735),0)</f>
        <v>10.660328747628942</v>
      </c>
      <c r="G735" s="4">
        <f>IF(資本ストック!G735&gt;0,LN(資本ストック!G735),0)</f>
        <v>10.861401346347757</v>
      </c>
      <c r="H735" s="4">
        <f>IF(資本ストック!H735&gt;0,LN(資本ストック!H735),0)</f>
        <v>11.445273881542333</v>
      </c>
      <c r="I735" s="4">
        <f>IF(資本ストック!I735&gt;0,LN(資本ストック!I735),0)</f>
        <v>11.514665704948076</v>
      </c>
      <c r="K735" s="6">
        <f t="shared" ref="K735" si="3563">E735-E$1103</f>
        <v>-1.3799020222568341</v>
      </c>
      <c r="L735" s="6">
        <f t="shared" ref="L735" si="3564">F735-F$1103</f>
        <v>-0.92879383820964811</v>
      </c>
      <c r="M735" s="6">
        <f t="shared" ref="M735" si="3565">G735-G$1103</f>
        <v>-0.94033250548945979</v>
      </c>
      <c r="N735" s="6">
        <f t="shared" ref="N735" si="3566">H735-H$1103</f>
        <v>-0.77753586034771871</v>
      </c>
      <c r="O735" s="6">
        <f t="shared" ref="O735" si="3567">I735-I$1103</f>
        <v>-0.99790137400333911</v>
      </c>
      <c r="Q735" s="6">
        <f>K735-logHir!K735</f>
        <v>-0.29981912807028444</v>
      </c>
      <c r="R735" s="6">
        <f>L735-logHir!L735</f>
        <v>5.722645972967122E-2</v>
      </c>
      <c r="S735" s="6">
        <f>M735-logHir!M735</f>
        <v>9.1036501459587527E-2</v>
      </c>
      <c r="T735" s="6">
        <f>N735-logHir!N735</f>
        <v>0.22547001195877137</v>
      </c>
      <c r="U735" s="6">
        <f>O735-logHir!O735</f>
        <v>6.052159400670476E-2</v>
      </c>
    </row>
    <row r="736" spans="1:21" x14ac:dyDescent="0.15">
      <c r="A736" s="1">
        <v>32</v>
      </c>
      <c r="B736" s="1" t="s">
        <v>80</v>
      </c>
      <c r="C736" s="1">
        <v>20</v>
      </c>
      <c r="D736" s="1" t="s">
        <v>153</v>
      </c>
      <c r="E736" s="4">
        <f>IF(資本ストック!E736&gt;0,LN(資本ストック!E736),0)</f>
        <v>8.766179540591251</v>
      </c>
      <c r="F736" s="4">
        <f>IF(資本ストック!F736&gt;0,LN(資本ストック!F736),0)</f>
        <v>11.855791666101627</v>
      </c>
      <c r="G736" s="4">
        <f>IF(資本ストック!G736&gt;0,LN(資本ストック!G736),0)</f>
        <v>12.535813171206703</v>
      </c>
      <c r="H736" s="4">
        <f>IF(資本ストック!H736&gt;0,LN(資本ストック!H736),0)</f>
        <v>13.096348523188784</v>
      </c>
      <c r="I736" s="4">
        <f>IF(資本ストック!I736&gt;0,LN(資本ストック!I736),0)</f>
        <v>13.073977228510017</v>
      </c>
      <c r="K736" s="6">
        <f t="shared" ref="K736" si="3568">E736-E$1104</f>
        <v>-2.1643202320274462</v>
      </c>
      <c r="L736" s="6">
        <f t="shared" ref="L736" si="3569">F736-F$1104</f>
        <v>-1.1124753387469539</v>
      </c>
      <c r="M736" s="6">
        <f t="shared" ref="M736" si="3570">G736-G$1104</f>
        <v>-1.2851402942757115</v>
      </c>
      <c r="N736" s="6">
        <f t="shared" ref="N736" si="3571">H736-H$1104</f>
        <v>-1.1147539198990266</v>
      </c>
      <c r="O736" s="6">
        <f t="shared" ref="O736" si="3572">I736-I$1104</f>
        <v>-1.1289754129798233</v>
      </c>
      <c r="Q736" s="6">
        <f>K736-logHir!K736</f>
        <v>-0.31561453426109942</v>
      </c>
      <c r="R736" s="6">
        <f>L736-logHir!L736</f>
        <v>0.61630226396732546</v>
      </c>
      <c r="S736" s="6">
        <f>M736-logHir!M736</f>
        <v>0.55028934906740901</v>
      </c>
      <c r="T736" s="6">
        <f>N736-logHir!N736</f>
        <v>0.46687565035041878</v>
      </c>
      <c r="U736" s="6">
        <f>O736-logHir!O736</f>
        <v>0.56669459813503931</v>
      </c>
    </row>
    <row r="737" spans="1:21" x14ac:dyDescent="0.15">
      <c r="A737" s="1">
        <v>32</v>
      </c>
      <c r="B737" s="1" t="s">
        <v>80</v>
      </c>
      <c r="C737" s="1">
        <v>21</v>
      </c>
      <c r="D737" s="1" t="s">
        <v>154</v>
      </c>
      <c r="E737" s="4">
        <f>IF(資本ストック!E737&gt;0,LN(資本ストック!E737),0)</f>
        <v>10.191485171710482</v>
      </c>
      <c r="F737" s="4">
        <f>IF(資本ストック!F737&gt;0,LN(資本ストック!F737),0)</f>
        <v>12.020426969027211</v>
      </c>
      <c r="G737" s="4">
        <f>IF(資本ストック!G737&gt;0,LN(資本ストック!G737),0)</f>
        <v>12.684650338030719</v>
      </c>
      <c r="H737" s="4">
        <f>IF(資本ストック!H737&gt;0,LN(資本ストック!H737),0)</f>
        <v>13.408914165347657</v>
      </c>
      <c r="I737" s="4">
        <f>IF(資本ストック!I737&gt;0,LN(資本ストック!I737),0)</f>
        <v>13.92265926850458</v>
      </c>
      <c r="K737" s="6">
        <f t="shared" ref="K737" si="3573">E737-E$1105</f>
        <v>-2.4005103183092036</v>
      </c>
      <c r="L737" s="6">
        <f t="shared" ref="L737" si="3574">F737-F$1105</f>
        <v>-1.6573264161328396</v>
      </c>
      <c r="M737" s="6">
        <f t="shared" ref="M737" si="3575">G737-G$1105</f>
        <v>-1.4542264067458532</v>
      </c>
      <c r="N737" s="6">
        <f t="shared" ref="N737" si="3576">H737-H$1105</f>
        <v>-1.1416074589042502</v>
      </c>
      <c r="O737" s="6">
        <f t="shared" ref="O737" si="3577">I737-I$1105</f>
        <v>-0.68210727948244809</v>
      </c>
      <c r="Q737" s="6">
        <f>K737-logHir!K737</f>
        <v>-1.5716966789759041</v>
      </c>
      <c r="R737" s="6">
        <f>L737-logHir!L737</f>
        <v>-0.79061690041807253</v>
      </c>
      <c r="S737" s="6">
        <f>M737-logHir!M737</f>
        <v>-0.48695985451248447</v>
      </c>
      <c r="T737" s="6">
        <f>N737-logHir!N737</f>
        <v>-7.9162002702016565E-2</v>
      </c>
      <c r="U737" s="6">
        <f>O737-logHir!O737</f>
        <v>0.50314105045771562</v>
      </c>
    </row>
    <row r="738" spans="1:21" x14ac:dyDescent="0.15">
      <c r="A738" s="1">
        <v>32</v>
      </c>
      <c r="B738" s="1" t="s">
        <v>31</v>
      </c>
      <c r="C738" s="1">
        <v>22</v>
      </c>
      <c r="D738" s="1" t="s">
        <v>146</v>
      </c>
      <c r="E738" s="4">
        <f>IF(資本ストック!E738&gt;0,LN(資本ストック!E738),0)</f>
        <v>10.713227677738713</v>
      </c>
      <c r="F738" s="4">
        <f>IF(資本ストック!F738&gt;0,LN(資本ストック!F738),0)</f>
        <v>12.591227811503773</v>
      </c>
      <c r="G738" s="4">
        <f>IF(資本ストック!G738&gt;0,LN(資本ストック!G738),0)</f>
        <v>13.253687215810416</v>
      </c>
      <c r="H738" s="4">
        <f>IF(資本ストック!H738&gt;0,LN(資本ストック!H738),0)</f>
        <v>14.171101647977528</v>
      </c>
      <c r="I738" s="4">
        <f>IF(資本ストック!I738&gt;0,LN(資本ストック!I738),0)</f>
        <v>14.216590107025961</v>
      </c>
      <c r="K738" s="6">
        <f t="shared" ref="K738" si="3578">E738-E$1106</f>
        <v>-1.4728583069545262</v>
      </c>
      <c r="L738" s="6">
        <f t="shared" ref="L738" si="3579">F738-F$1106</f>
        <v>-0.89788408436700706</v>
      </c>
      <c r="M738" s="6">
        <f t="shared" ref="M738" si="3580">G738-G$1106</f>
        <v>-1.1467448753098672</v>
      </c>
      <c r="N738" s="6">
        <f t="shared" ref="N738" si="3581">H738-H$1106</f>
        <v>-0.68381056329995005</v>
      </c>
      <c r="O738" s="6">
        <f t="shared" ref="O738" si="3582">I738-I$1106</f>
        <v>-0.68474613633422976</v>
      </c>
      <c r="Q738" s="6">
        <f>K738-logHir!K738</f>
        <v>-0.70492265461611758</v>
      </c>
      <c r="R738" s="6">
        <f>L738-logHir!L738</f>
        <v>-5.9919668213730404E-2</v>
      </c>
      <c r="S738" s="6">
        <f>M738-logHir!M738</f>
        <v>-0.21415477392504378</v>
      </c>
      <c r="T738" s="6">
        <f>N738-logHir!N738</f>
        <v>0.27761837123989785</v>
      </c>
      <c r="U738" s="6">
        <f>O738-logHir!O738</f>
        <v>0.30930188435836037</v>
      </c>
    </row>
    <row r="739" spans="1:21" x14ac:dyDescent="0.15">
      <c r="A739" s="1">
        <v>32</v>
      </c>
      <c r="B739" s="1" t="s">
        <v>31</v>
      </c>
      <c r="C739" s="1">
        <v>23</v>
      </c>
      <c r="D739" s="1" t="s">
        <v>167</v>
      </c>
      <c r="E739" s="4">
        <f>IF(資本ストック!E739&gt;0,LN(資本ストック!E739),0)</f>
        <v>12.060282125250948</v>
      </c>
      <c r="F739" s="4">
        <f>IF(資本ストック!F739&gt;0,LN(資本ストック!F739),0)</f>
        <v>12.76670008289577</v>
      </c>
      <c r="G739" s="4">
        <f>IF(資本ストック!G739&gt;0,LN(資本ストック!G739),0)</f>
        <v>13.243944396093363</v>
      </c>
      <c r="H739" s="4">
        <f>IF(資本ストック!H739&gt;0,LN(資本ストック!H739),0)</f>
        <v>14.028026910757738</v>
      </c>
      <c r="I739" s="4">
        <f>IF(資本ストック!I739&gt;0,LN(資本ストック!I739),0)</f>
        <v>14.191269723654765</v>
      </c>
      <c r="K739" s="6">
        <f t="shared" ref="K739" si="3583">E739-E$1107</f>
        <v>-0.63956361788036808</v>
      </c>
      <c r="L739" s="6">
        <f t="shared" ref="L739" si="3584">F739-F$1107</f>
        <v>-0.73020960441885308</v>
      </c>
      <c r="M739" s="6">
        <f t="shared" ref="M739" si="3585">G739-G$1107</f>
        <v>-0.74974792026116255</v>
      </c>
      <c r="N739" s="6">
        <f t="shared" ref="N739" si="3586">H739-H$1107</f>
        <v>-0.56040418989650931</v>
      </c>
      <c r="O739" s="6">
        <f t="shared" ref="O739" si="3587">I739-I$1107</f>
        <v>-0.43501517870846484</v>
      </c>
      <c r="Q739" s="6">
        <f>K739-logHir!K739</f>
        <v>3.324457378161938E-2</v>
      </c>
      <c r="R739" s="6">
        <f>L739-logHir!L739</f>
        <v>-2.8072850698430685E-2</v>
      </c>
      <c r="S739" s="6">
        <f>M739-logHir!M739</f>
        <v>-1.991412928773606E-2</v>
      </c>
      <c r="T739" s="6">
        <f>N739-logHir!N739</f>
        <v>0.10755815540699487</v>
      </c>
      <c r="U739" s="6">
        <f>O739-logHir!O739</f>
        <v>0.30460811850926639</v>
      </c>
    </row>
    <row r="740" spans="1:21" x14ac:dyDescent="0.15">
      <c r="A740" s="1">
        <v>33</v>
      </c>
      <c r="B740" s="1" t="s">
        <v>81</v>
      </c>
      <c r="C740" s="1">
        <v>1</v>
      </c>
      <c r="D740" s="1" t="s">
        <v>147</v>
      </c>
      <c r="E740" s="4">
        <f>IF(資本ストック!E740&gt;0,LN(資本ストック!E740),0)</f>
        <v>13.64804079710456</v>
      </c>
      <c r="F740" s="4">
        <f>IF(資本ストック!F740&gt;0,LN(資本ストック!F740),0)</f>
        <v>13.614870443909638</v>
      </c>
      <c r="G740" s="4">
        <f>IF(資本ストック!G740&gt;0,LN(資本ストック!G740),0)</f>
        <v>13.916083747896931</v>
      </c>
      <c r="H740" s="4">
        <f>IF(資本ストック!H740&gt;0,LN(資本ストック!H740),0)</f>
        <v>14.075263848084436</v>
      </c>
      <c r="I740" s="4">
        <f>IF(資本ストック!I740&gt;0,LN(資本ストック!I740),0)</f>
        <v>14.073621553891709</v>
      </c>
      <c r="K740" s="6">
        <f t="shared" ref="K740" si="3588">E740-E$1085</f>
        <v>0.23489208868693012</v>
      </c>
      <c r="L740" s="6">
        <f t="shared" ref="L740" si="3589">F740-F$1085</f>
        <v>-2.3715277176950877E-2</v>
      </c>
      <c r="M740" s="6">
        <f t="shared" ref="M740" si="3590">G740-G$1085</f>
        <v>-7.076274323333287E-2</v>
      </c>
      <c r="N740" s="6">
        <f t="shared" ref="N740" si="3591">H740-H$1085</f>
        <v>-0.11064720039492748</v>
      </c>
      <c r="O740" s="6">
        <f t="shared" ref="O740" si="3592">I740-I$1085</f>
        <v>-0.12757449763327244</v>
      </c>
      <c r="Q740" s="6">
        <f>K740-logHir!K740</f>
        <v>3.2148826311544809E-2</v>
      </c>
      <c r="R740" s="6">
        <f>L740-logHir!L740</f>
        <v>-9.3404993203677122E-2</v>
      </c>
      <c r="S740" s="6">
        <f>M740-logHir!M740</f>
        <v>-0.12314821430674883</v>
      </c>
      <c r="T740" s="6">
        <f>N740-logHir!N740</f>
        <v>-0.1640320668307087</v>
      </c>
      <c r="U740" s="6">
        <f>O740-logHir!O740</f>
        <v>-0.19318841933255726</v>
      </c>
    </row>
    <row r="741" spans="1:21" x14ac:dyDescent="0.15">
      <c r="A741" s="1">
        <v>33</v>
      </c>
      <c r="B741" s="1" t="s">
        <v>81</v>
      </c>
      <c r="C741" s="1">
        <v>2</v>
      </c>
      <c r="D741" s="1" t="s">
        <v>148</v>
      </c>
      <c r="E741" s="4">
        <f>IF(資本ストック!E741&gt;0,LN(資本ストック!E741),0)</f>
        <v>10.253333635554661</v>
      </c>
      <c r="F741" s="4">
        <f>IF(資本ストック!F741&gt;0,LN(資本ストック!F741),0)</f>
        <v>10.232412837490145</v>
      </c>
      <c r="G741" s="4">
        <f>IF(資本ストック!G741&gt;0,LN(資本ストック!G741),0)</f>
        <v>10.531387477016974</v>
      </c>
      <c r="H741" s="4">
        <f>IF(資本ストック!H741&gt;0,LN(資本ストック!H741),0)</f>
        <v>10.529006353027784</v>
      </c>
      <c r="I741" s="4">
        <f>IF(資本ストック!I741&gt;0,LN(資本ストック!I741),0)</f>
        <v>10.039666196891776</v>
      </c>
      <c r="K741" s="6">
        <f t="shared" ref="K741" si="3593">E741-E$1086</f>
        <v>0.30821840831890768</v>
      </c>
      <c r="L741" s="6">
        <f t="shared" ref="L741" si="3594">F741-F$1086</f>
        <v>0.1178332614733435</v>
      </c>
      <c r="M741" s="6">
        <f t="shared" ref="M741" si="3595">G741-G$1086</f>
        <v>0.32521310262100478</v>
      </c>
      <c r="N741" s="6">
        <f t="shared" ref="N741" si="3596">H741-H$1086</f>
        <v>0.33726323369629441</v>
      </c>
      <c r="O741" s="6">
        <f t="shared" ref="O741" si="3597">I741-I$1086</f>
        <v>-1.522396155719008E-2</v>
      </c>
      <c r="Q741" s="6">
        <f>K741-logHir!K741</f>
        <v>-0.23943272843030705</v>
      </c>
      <c r="R741" s="6">
        <f>L741-logHir!L741</f>
        <v>-0.30395801075295026</v>
      </c>
      <c r="S741" s="6">
        <f>M741-logHir!M741</f>
        <v>-0.1084901631284918</v>
      </c>
      <c r="T741" s="6">
        <f>N741-logHir!N741</f>
        <v>0.11841383717645915</v>
      </c>
      <c r="U741" s="6">
        <f>O741-logHir!O741</f>
        <v>-0.6190574548166774</v>
      </c>
    </row>
    <row r="742" spans="1:21" x14ac:dyDescent="0.15">
      <c r="A742" s="1">
        <v>33</v>
      </c>
      <c r="B742" s="1" t="s">
        <v>131</v>
      </c>
      <c r="C742" s="1">
        <v>3</v>
      </c>
      <c r="D742" s="1" t="s">
        <v>155</v>
      </c>
      <c r="E742" s="4">
        <f>IF(資本ストック!E742&gt;0,LN(資本ストック!E742),0)</f>
        <v>11.704902258314766</v>
      </c>
      <c r="F742" s="4">
        <f>IF(資本ストック!F742&gt;0,LN(資本ストック!F742),0)</f>
        <v>12.038283800698565</v>
      </c>
      <c r="G742" s="4">
        <f>IF(資本ストック!G742&gt;0,LN(資本ストック!G742),0)</f>
        <v>12.359508485386423</v>
      </c>
      <c r="H742" s="4">
        <f>IF(資本ストック!H742&gt;0,LN(資本ストック!H742),0)</f>
        <v>12.709287059558793</v>
      </c>
      <c r="I742" s="4">
        <f>IF(資本ストック!I742&gt;0,LN(資本ストック!I742),0)</f>
        <v>12.774782396625435</v>
      </c>
      <c r="K742" s="6">
        <f t="shared" ref="K742" si="3598">E742-E$1087</f>
        <v>0.6996913409214649</v>
      </c>
      <c r="L742" s="6">
        <f t="shared" ref="L742" si="3599">F742-F$1087</f>
        <v>0.4395995345346364</v>
      </c>
      <c r="M742" s="6">
        <f t="shared" ref="M742" si="3600">G742-G$1087</f>
        <v>0.22533335442034996</v>
      </c>
      <c r="N742" s="6">
        <f t="shared" ref="N742" si="3601">H742-H$1087</f>
        <v>0.2139715781632745</v>
      </c>
      <c r="O742" s="6">
        <f t="shared" ref="O742" si="3602">I742-I$1087</f>
        <v>0.24664426506563153</v>
      </c>
      <c r="Q742" s="6">
        <f>K742-logHir!K742</f>
        <v>0.60747203237514391</v>
      </c>
      <c r="R742" s="6">
        <f>L742-logHir!L742</f>
        <v>0.42883073595952048</v>
      </c>
      <c r="S742" s="6">
        <f>M742-logHir!M742</f>
        <v>0.3411788223956993</v>
      </c>
      <c r="T742" s="6">
        <f>N742-logHir!N742</f>
        <v>0.32562925619797234</v>
      </c>
      <c r="U742" s="6">
        <f>O742-logHir!O742</f>
        <v>0.38741939581093021</v>
      </c>
    </row>
    <row r="743" spans="1:21" x14ac:dyDescent="0.15">
      <c r="A743" s="1">
        <v>33</v>
      </c>
      <c r="B743" s="1" t="s">
        <v>131</v>
      </c>
      <c r="C743" s="1">
        <v>4</v>
      </c>
      <c r="D743" s="1" t="s">
        <v>156</v>
      </c>
      <c r="E743" s="4">
        <f>IF(資本ストック!E743&gt;0,LN(資本ストック!E743),0)</f>
        <v>11.914400693098534</v>
      </c>
      <c r="F743" s="4">
        <f>IF(資本ストック!F743&gt;0,LN(資本ストック!F743),0)</f>
        <v>12.085077075196683</v>
      </c>
      <c r="G743" s="4">
        <f>IF(資本ストック!G743&gt;0,LN(資本ストック!G743),0)</f>
        <v>12.380400337017855</v>
      </c>
      <c r="H743" s="4">
        <f>IF(資本ストック!H743&gt;0,LN(資本ストック!H743),0)</f>
        <v>12.539048336551833</v>
      </c>
      <c r="I743" s="4">
        <f>IF(資本ストック!I743&gt;0,LN(資本ストック!I743),0)</f>
        <v>12.580207930815575</v>
      </c>
      <c r="K743" s="6">
        <f t="shared" ref="K743" si="3603">E743-E$1088</f>
        <v>1.2068941146905487</v>
      </c>
      <c r="L743" s="6">
        <f t="shared" ref="L743" si="3604">F743-F$1088</f>
        <v>0.91670035335124034</v>
      </c>
      <c r="M743" s="6">
        <f t="shared" ref="M743" si="3605">G743-G$1088</f>
        <v>0.91866017605648942</v>
      </c>
      <c r="N743" s="6">
        <f t="shared" ref="N743" si="3606">H743-H$1088</f>
        <v>1.0178862011366281</v>
      </c>
      <c r="O743" s="6">
        <f t="shared" ref="O743" si="3607">I743-I$1088</f>
        <v>1.2336265415975856</v>
      </c>
      <c r="Q743" s="6">
        <f>K743-logHir!K743</f>
        <v>0.25528760493457803</v>
      </c>
      <c r="R743" s="6">
        <f>L743-logHir!L743</f>
        <v>6.3626610643535031E-2</v>
      </c>
      <c r="S743" s="6">
        <f>M743-logHir!M743</f>
        <v>0.18323980523688199</v>
      </c>
      <c r="T743" s="6">
        <f>N743-logHir!N743</f>
        <v>0.30049568147483185</v>
      </c>
      <c r="U743" s="6">
        <f>O743-logHir!O743</f>
        <v>0.50564742618266223</v>
      </c>
    </row>
    <row r="744" spans="1:21" x14ac:dyDescent="0.15">
      <c r="A744" s="1">
        <v>33</v>
      </c>
      <c r="B744" s="1" t="s">
        <v>131</v>
      </c>
      <c r="C744" s="1">
        <v>5</v>
      </c>
      <c r="D744" s="1" t="s">
        <v>157</v>
      </c>
      <c r="E744" s="4">
        <f>IF(資本ストック!E744&gt;0,LN(資本ストック!E744),0)</f>
        <v>9.933088096091419</v>
      </c>
      <c r="F744" s="4">
        <f>IF(資本ストック!F744&gt;0,LN(資本ストック!F744),0)</f>
        <v>10.127136613251405</v>
      </c>
      <c r="G744" s="4">
        <f>IF(資本ストック!G744&gt;0,LN(資本ストック!G744),0)</f>
        <v>10.636223583224625</v>
      </c>
      <c r="H744" s="4">
        <f>IF(資本ストック!H744&gt;0,LN(資本ストック!H744),0)</f>
        <v>11.118880934012521</v>
      </c>
      <c r="I744" s="4">
        <f>IF(資本ストック!I744&gt;0,LN(資本ストック!I744),0)</f>
        <v>11.00463031218329</v>
      </c>
      <c r="K744" s="6">
        <f t="shared" ref="K744" si="3608">E744-E$1089</f>
        <v>-0.24534495079388385</v>
      </c>
      <c r="L744" s="6">
        <f t="shared" ref="L744" si="3609">F744-F$1089</f>
        <v>-0.43531911542149437</v>
      </c>
      <c r="M744" s="6">
        <f t="shared" ref="M744" si="3610">G744-G$1089</f>
        <v>-0.36924458181402109</v>
      </c>
      <c r="N744" s="6">
        <f t="shared" ref="N744" si="3611">H744-H$1089</f>
        <v>-0.19044204227242645</v>
      </c>
      <c r="O744" s="6">
        <f t="shared" ref="O744" si="3612">I744-I$1089</f>
        <v>-0.34608887612542105</v>
      </c>
      <c r="Q744" s="6">
        <f>K744-logHir!K744</f>
        <v>-0.30483328384715058</v>
      </c>
      <c r="R744" s="6">
        <f>L744-logHir!L744</f>
        <v>-0.43239235549392951</v>
      </c>
      <c r="S744" s="6">
        <f>M744-logHir!M744</f>
        <v>-0.28944969485109695</v>
      </c>
      <c r="T744" s="6">
        <f>N744-logHir!N744</f>
        <v>-0.22533866667071578</v>
      </c>
      <c r="U744" s="6">
        <f>O744-logHir!O744</f>
        <v>-0.57061283980365829</v>
      </c>
    </row>
    <row r="745" spans="1:21" x14ac:dyDescent="0.15">
      <c r="A745" s="1">
        <v>33</v>
      </c>
      <c r="B745" s="1" t="s">
        <v>131</v>
      </c>
      <c r="C745" s="1">
        <v>6</v>
      </c>
      <c r="D745" s="1" t="s">
        <v>49</v>
      </c>
      <c r="E745" s="4">
        <f>IF(資本ストック!E745&gt;0,LN(資本ストック!E745),0)</f>
        <v>12.988913086206137</v>
      </c>
      <c r="F745" s="4">
        <f>IF(資本ストック!F745&gt;0,LN(資本ストック!F745),0)</f>
        <v>13.298657835197478</v>
      </c>
      <c r="G745" s="4">
        <f>IF(資本ストック!G745&gt;0,LN(資本ストック!G745),0)</f>
        <v>13.500199312465917</v>
      </c>
      <c r="H745" s="4">
        <f>IF(資本ストック!H745&gt;0,LN(資本ストック!H745),0)</f>
        <v>13.711647774165394</v>
      </c>
      <c r="I745" s="4">
        <f>IF(資本ストック!I745&gt;0,LN(資本ストック!I745),0)</f>
        <v>13.768125207378016</v>
      </c>
      <c r="K745" s="6">
        <f t="shared" ref="K745" si="3613">E745-E$1090</f>
        <v>1.909707178477964</v>
      </c>
      <c r="L745" s="6">
        <f t="shared" ref="L745" si="3614">F745-F$1090</f>
        <v>1.9039089174755919</v>
      </c>
      <c r="M745" s="6">
        <f t="shared" ref="M745" si="3615">G745-G$1090</f>
        <v>1.7247540161691646</v>
      </c>
      <c r="N745" s="6">
        <f t="shared" ref="N745" si="3616">H745-H$1090</f>
        <v>1.6784715742285066</v>
      </c>
      <c r="O745" s="6">
        <f t="shared" ref="O745" si="3617">I745-I$1090</f>
        <v>1.4809904568636654</v>
      </c>
      <c r="Q745" s="6">
        <f>K745-logHir!K745</f>
        <v>0.86952596084186951</v>
      </c>
      <c r="R745" s="6">
        <f>L745-logHir!L745</f>
        <v>0.91384488977493206</v>
      </c>
      <c r="S745" s="6">
        <f>M745-logHir!M745</f>
        <v>0.73264582733848016</v>
      </c>
      <c r="T745" s="6">
        <f>N745-logHir!N745</f>
        <v>0.73339523098265325</v>
      </c>
      <c r="U745" s="6">
        <f>O745-logHir!O745</f>
        <v>0.56599435099408524</v>
      </c>
    </row>
    <row r="746" spans="1:21" x14ac:dyDescent="0.15">
      <c r="A746" s="1">
        <v>33</v>
      </c>
      <c r="B746" s="1" t="s">
        <v>131</v>
      </c>
      <c r="C746" s="1">
        <v>7</v>
      </c>
      <c r="D746" s="1" t="s">
        <v>158</v>
      </c>
      <c r="E746" s="4">
        <f>IF(資本ストック!E746&gt;0,LN(資本ストック!E746),0)</f>
        <v>12.640119823554679</v>
      </c>
      <c r="F746" s="4">
        <f>IF(資本ストック!F746&gt;0,LN(資本ストック!F746),0)</f>
        <v>12.830512681230379</v>
      </c>
      <c r="G746" s="4">
        <f>IF(資本ストック!G746&gt;0,LN(資本ストック!G746),0)</f>
        <v>12.645154116165852</v>
      </c>
      <c r="H746" s="4">
        <f>IF(資本ストック!H746&gt;0,LN(資本ストック!H746),0)</f>
        <v>13.157247527052629</v>
      </c>
      <c r="I746" s="4">
        <f>IF(資本ストック!I746&gt;0,LN(資本ストック!I746),0)</f>
        <v>13.205975324662761</v>
      </c>
      <c r="K746" s="6">
        <f t="shared" ref="K746" si="3618">E746-E$1091</f>
        <v>3.3614806871827199</v>
      </c>
      <c r="L746" s="6">
        <f t="shared" ref="L746" si="3619">F746-F$1091</f>
        <v>2.8291496272259806</v>
      </c>
      <c r="M746" s="6">
        <f t="shared" ref="M746" si="3620">G746-G$1091</f>
        <v>2.6726139533634043</v>
      </c>
      <c r="N746" s="6">
        <f t="shared" ref="N746" si="3621">H746-H$1091</f>
        <v>2.6694190115315983</v>
      </c>
      <c r="O746" s="6">
        <f t="shared" ref="O746" si="3622">I746-I$1091</f>
        <v>2.6769287355926057</v>
      </c>
      <c r="Q746" s="6">
        <f>K746-logHir!K746</f>
        <v>1.6109828365239389</v>
      </c>
      <c r="R746" s="6">
        <f>L746-logHir!L746</f>
        <v>0.7821301035786643</v>
      </c>
      <c r="S746" s="6">
        <f>M746-logHir!M746</f>
        <v>0.8970863726695395</v>
      </c>
      <c r="T746" s="6">
        <f>N746-logHir!N746</f>
        <v>0.97932656568412213</v>
      </c>
      <c r="U746" s="6">
        <f>O746-logHir!O746</f>
        <v>1.2019586937160103</v>
      </c>
    </row>
    <row r="747" spans="1:21" x14ac:dyDescent="0.15">
      <c r="A747" s="1">
        <v>33</v>
      </c>
      <c r="B747" s="1" t="s">
        <v>131</v>
      </c>
      <c r="C747" s="1">
        <v>8</v>
      </c>
      <c r="D747" s="1" t="s">
        <v>159</v>
      </c>
      <c r="E747" s="4">
        <f>IF(資本ストック!E747&gt;0,LN(資本ストック!E747),0)</f>
        <v>11.291048706386327</v>
      </c>
      <c r="F747" s="4">
        <f>IF(資本ストック!F747&gt;0,LN(資本ストック!F747),0)</f>
        <v>11.492629674878728</v>
      </c>
      <c r="G747" s="4">
        <f>IF(資本ストック!G747&gt;0,LN(資本ストック!G747),0)</f>
        <v>11.716043269676536</v>
      </c>
      <c r="H747" s="4">
        <f>IF(資本ストック!H747&gt;0,LN(資本ストック!H747),0)</f>
        <v>11.771690367819222</v>
      </c>
      <c r="I747" s="4">
        <f>IF(資本ストック!I747&gt;0,LN(資本ストック!I747),0)</f>
        <v>11.584810705489257</v>
      </c>
      <c r="K747" s="6">
        <f t="shared" ref="K747" si="3623">E747-E$1092</f>
        <v>0.50756473231029808</v>
      </c>
      <c r="L747" s="6">
        <f t="shared" ref="L747" si="3624">F747-F$1092</f>
        <v>0.45747615078811599</v>
      </c>
      <c r="M747" s="6">
        <f t="shared" ref="M747" si="3625">G747-G$1092</f>
        <v>0.41459571343657942</v>
      </c>
      <c r="N747" s="6">
        <f t="shared" ref="N747" si="3626">H747-H$1092</f>
        <v>0.41414181111913706</v>
      </c>
      <c r="O747" s="6">
        <f t="shared" ref="O747" si="3627">I747-I$1092</f>
        <v>0.28012886954781457</v>
      </c>
      <c r="Q747" s="6">
        <f>K747-logHir!K747</f>
        <v>-0.21821230106841405</v>
      </c>
      <c r="R747" s="6">
        <f>L747-logHir!L747</f>
        <v>-5.6735292005969384E-2</v>
      </c>
      <c r="S747" s="6">
        <f>M747-logHir!M747</f>
        <v>4.7829289572502987E-2</v>
      </c>
      <c r="T747" s="6">
        <f>N747-logHir!N747</f>
        <v>0.15666319215564073</v>
      </c>
      <c r="U747" s="6">
        <f>O747-logHir!O747</f>
        <v>-3.1930196473485495E-2</v>
      </c>
    </row>
    <row r="748" spans="1:21" x14ac:dyDescent="0.15">
      <c r="A748" s="1">
        <v>33</v>
      </c>
      <c r="B748" s="1" t="s">
        <v>131</v>
      </c>
      <c r="C748" s="1">
        <v>9</v>
      </c>
      <c r="D748" s="1" t="s">
        <v>160</v>
      </c>
      <c r="E748" s="4">
        <f>IF(資本ストック!E748&gt;0,LN(資本ストック!E748),0)</f>
        <v>13.412613046119581</v>
      </c>
      <c r="F748" s="4">
        <f>IF(資本ストック!F748&gt;0,LN(資本ストック!F748),0)</f>
        <v>13.897894379539089</v>
      </c>
      <c r="G748" s="4">
        <f>IF(資本ストック!G748&gt;0,LN(資本ストック!G748),0)</f>
        <v>14.005077808571766</v>
      </c>
      <c r="H748" s="4">
        <f>IF(資本ストック!H748&gt;0,LN(資本ストック!H748),0)</f>
        <v>13.999392338440689</v>
      </c>
      <c r="I748" s="4">
        <f>IF(資本ストック!I748&gt;0,LN(資本ストック!I748),0)</f>
        <v>13.943076782082864</v>
      </c>
      <c r="K748" s="6">
        <f t="shared" ref="K748" si="3628">E748-E$1093</f>
        <v>2.1558048864118451</v>
      </c>
      <c r="L748" s="6">
        <f t="shared" ref="L748" si="3629">F748-F$1093</f>
        <v>2.0552229935633335</v>
      </c>
      <c r="M748" s="6">
        <f t="shared" ref="M748" si="3630">G748-G$1093</f>
        <v>1.8518929563182898</v>
      </c>
      <c r="N748" s="6">
        <f t="shared" ref="N748" si="3631">H748-H$1093</f>
        <v>1.7589871880364623</v>
      </c>
      <c r="O748" s="6">
        <f t="shared" ref="O748" si="3632">I748-I$1093</f>
        <v>1.6121406365741038</v>
      </c>
      <c r="Q748" s="6">
        <f>K748-logHir!K748</f>
        <v>1.1761505372573478</v>
      </c>
      <c r="R748" s="6">
        <f>L748-logHir!L748</f>
        <v>0.98888705272583088</v>
      </c>
      <c r="S748" s="6">
        <f>M748-logHir!M748</f>
        <v>0.87002219900333699</v>
      </c>
      <c r="T748" s="6">
        <f>N748-logHir!N748</f>
        <v>0.90380203901147915</v>
      </c>
      <c r="U748" s="6">
        <f>O748-logHir!O748</f>
        <v>0.92034237530409158</v>
      </c>
    </row>
    <row r="749" spans="1:21" x14ac:dyDescent="0.15">
      <c r="A749" s="1">
        <v>33</v>
      </c>
      <c r="B749" s="1" t="s">
        <v>131</v>
      </c>
      <c r="C749" s="1">
        <v>10</v>
      </c>
      <c r="D749" s="1" t="s">
        <v>161</v>
      </c>
      <c r="E749" s="4">
        <f>IF(資本ストック!E749&gt;0,LN(資本ストック!E749),0)</f>
        <v>10.076600137339797</v>
      </c>
      <c r="F749" s="4">
        <f>IF(資本ストック!F749&gt;0,LN(資本ストック!F749),0)</f>
        <v>10.521656406428669</v>
      </c>
      <c r="G749" s="4">
        <f>IF(資本ストック!G749&gt;0,LN(資本ストック!G749),0)</f>
        <v>11.069184744340925</v>
      </c>
      <c r="H749" s="4">
        <f>IF(資本ストック!H749&gt;0,LN(資本ストック!H749),0)</f>
        <v>11.359101664460731</v>
      </c>
      <c r="I749" s="4">
        <f>IF(資本ストック!I749&gt;0,LN(資本ストック!I749),0)</f>
        <v>11.59818085999118</v>
      </c>
      <c r="K749" s="6">
        <f t="shared" ref="K749" si="3633">E749-E$1094</f>
        <v>-0.16471984060713574</v>
      </c>
      <c r="L749" s="6">
        <f t="shared" ref="L749" si="3634">F749-F$1094</f>
        <v>-8.9675415555635851E-2</v>
      </c>
      <c r="M749" s="6">
        <f t="shared" ref="M749" si="3635">G749-G$1094</f>
        <v>4.2111014159740279E-3</v>
      </c>
      <c r="N749" s="6">
        <f t="shared" ref="N749" si="3636">H749-H$1094</f>
        <v>2.6433174966568274E-2</v>
      </c>
      <c r="O749" s="6">
        <f t="shared" ref="O749" si="3637">I749-I$1094</f>
        <v>0.26207052205064052</v>
      </c>
      <c r="Q749" s="6">
        <f>K749-logHir!K749</f>
        <v>-0.15352872378272586</v>
      </c>
      <c r="R749" s="6">
        <f>L749-logHir!L749</f>
        <v>-2.7000135382285961E-2</v>
      </c>
      <c r="S749" s="6">
        <f>M749-logHir!M749</f>
        <v>-0.10023749023341999</v>
      </c>
      <c r="T749" s="6">
        <f>N749-logHir!N749</f>
        <v>-1.7743798742936079E-2</v>
      </c>
      <c r="U749" s="6">
        <f>O749-logHir!O749</f>
        <v>0.37407218853406121</v>
      </c>
    </row>
    <row r="750" spans="1:21" x14ac:dyDescent="0.15">
      <c r="A750" s="1">
        <v>33</v>
      </c>
      <c r="B750" s="1" t="s">
        <v>131</v>
      </c>
      <c r="C750" s="1">
        <v>11</v>
      </c>
      <c r="D750" s="1" t="s">
        <v>162</v>
      </c>
      <c r="E750" s="4">
        <f>IF(資本ストック!E750&gt;0,LN(資本ストック!E750),0)</f>
        <v>11.988446852364682</v>
      </c>
      <c r="F750" s="4">
        <f>IF(資本ストック!F750&gt;0,LN(資本ストック!F750),0)</f>
        <v>11.851719766230746</v>
      </c>
      <c r="G750" s="4">
        <f>IF(資本ストック!G750&gt;0,LN(資本ストック!G750),0)</f>
        <v>12.393082538044203</v>
      </c>
      <c r="H750" s="4">
        <f>IF(資本ストック!H750&gt;0,LN(資本ストック!H750),0)</f>
        <v>12.661256892278031</v>
      </c>
      <c r="I750" s="4">
        <f>IF(資本ストック!I750&gt;0,LN(資本ストック!I750),0)</f>
        <v>12.837562181036047</v>
      </c>
      <c r="K750" s="6">
        <f t="shared" ref="K750" si="3638">E750-E$1095</f>
        <v>1.1722462413863166</v>
      </c>
      <c r="L750" s="6">
        <f t="shared" ref="L750" si="3639">F750-F$1095</f>
        <v>0.63396146832720213</v>
      </c>
      <c r="M750" s="6">
        <f t="shared" ref="M750" si="3640">G750-G$1095</f>
        <v>0.46645320805525259</v>
      </c>
      <c r="N750" s="6">
        <f t="shared" ref="N750" si="3641">H750-H$1095</f>
        <v>0.31734180748885343</v>
      </c>
      <c r="O750" s="6">
        <f t="shared" ref="O750" si="3642">I750-I$1095</f>
        <v>0.33081398333838052</v>
      </c>
      <c r="Q750" s="6">
        <f>K750-logHir!K750</f>
        <v>1.1596712350426834</v>
      </c>
      <c r="R750" s="6">
        <f>L750-logHir!L750</f>
        <v>0.59693593413527779</v>
      </c>
      <c r="S750" s="6">
        <f>M750-logHir!M750</f>
        <v>0.33454680379144897</v>
      </c>
      <c r="T750" s="6">
        <f>N750-logHir!N750</f>
        <v>0.2551429612288949</v>
      </c>
      <c r="U750" s="6">
        <f>O750-logHir!O750</f>
        <v>6.9121020421134105E-2</v>
      </c>
    </row>
    <row r="751" spans="1:21" x14ac:dyDescent="0.15">
      <c r="A751" s="1">
        <v>33</v>
      </c>
      <c r="B751" s="1" t="s">
        <v>131</v>
      </c>
      <c r="C751" s="1">
        <v>12</v>
      </c>
      <c r="D751" s="1" t="s">
        <v>163</v>
      </c>
      <c r="E751" s="4">
        <f>IF(資本ストック!E751&gt;0,LN(資本ストック!E751),0)</f>
        <v>8.421385202723922</v>
      </c>
      <c r="F751" s="4">
        <f>IF(資本ストック!F751&gt;0,LN(資本ストック!F751),0)</f>
        <v>10.722479068441189</v>
      </c>
      <c r="G751" s="4">
        <f>IF(資本ストック!G751&gt;0,LN(資本ストック!G751),0)</f>
        <v>12.506453643444791</v>
      </c>
      <c r="H751" s="4">
        <f>IF(資本ストック!H751&gt;0,LN(資本ストック!H751),0)</f>
        <v>12.896011139791851</v>
      </c>
      <c r="I751" s="4">
        <f>IF(資本ストック!I751&gt;0,LN(資本ストック!I751),0)</f>
        <v>13.141578536855077</v>
      </c>
      <c r="K751" s="6">
        <f t="shared" ref="K751" si="3643">E751-E$1096</f>
        <v>-1.7098614356930906</v>
      </c>
      <c r="L751" s="6">
        <f t="shared" ref="L751" si="3644">F751-F$1096</f>
        <v>-0.29875928474730351</v>
      </c>
      <c r="M751" s="6">
        <f t="shared" ref="M751" si="3645">G751-G$1096</f>
        <v>2.1498029962424781E-2</v>
      </c>
      <c r="N751" s="6">
        <f t="shared" ref="N751" si="3646">H751-H$1096</f>
        <v>-0.2513699137976122</v>
      </c>
      <c r="O751" s="6">
        <f t="shared" ref="O751" si="3647">I751-I$1096</f>
        <v>-0.22560356863952613</v>
      </c>
      <c r="Q751" s="6">
        <f>K751-logHir!K751</f>
        <v>-1.2674669676710177</v>
      </c>
      <c r="R751" s="6">
        <f>L751-logHir!L751</f>
        <v>-0.18885855330643153</v>
      </c>
      <c r="S751" s="6">
        <f>M751-logHir!M751</f>
        <v>3.5707595566460526E-2</v>
      </c>
      <c r="T751" s="6">
        <f>N751-logHir!N751</f>
        <v>-0.14122245530226962</v>
      </c>
      <c r="U751" s="6">
        <f>O751-logHir!O751</f>
        <v>-0.10928833472164001</v>
      </c>
    </row>
    <row r="752" spans="1:21" x14ac:dyDescent="0.15">
      <c r="A752" s="1">
        <v>33</v>
      </c>
      <c r="B752" s="1" t="s">
        <v>131</v>
      </c>
      <c r="C752" s="1">
        <v>13</v>
      </c>
      <c r="D752" s="1" t="s">
        <v>164</v>
      </c>
      <c r="E752" s="4">
        <f>IF(資本ストック!E752&gt;0,LN(資本ストック!E752),0)</f>
        <v>11.320656984191444</v>
      </c>
      <c r="F752" s="4">
        <f>IF(資本ストック!F752&gt;0,LN(資本ストック!F752),0)</f>
        <v>12.467947116736973</v>
      </c>
      <c r="G752" s="4">
        <f>IF(資本ストック!G752&gt;0,LN(資本ストック!G752),0)</f>
        <v>13.13165276742828</v>
      </c>
      <c r="H752" s="4">
        <f>IF(資本ストック!H752&gt;0,LN(資本ストック!H752),0)</f>
        <v>13.310863804926008</v>
      </c>
      <c r="I752" s="4">
        <f>IF(資本ストック!I752&gt;0,LN(資本ストック!I752),0)</f>
        <v>13.335982476957632</v>
      </c>
      <c r="K752" s="6">
        <f t="shared" ref="K752" si="3648">E752-E$1097</f>
        <v>1.6899212768799785</v>
      </c>
      <c r="L752" s="6">
        <f t="shared" ref="L752" si="3649">F752-F$1097</f>
        <v>1.4254495255976867</v>
      </c>
      <c r="M752" s="6">
        <f t="shared" ref="M752" si="3650">G752-G$1097</f>
        <v>1.4987838302590841</v>
      </c>
      <c r="N752" s="6">
        <f t="shared" ref="N752" si="3651">H752-H$1097</f>
        <v>1.3281631375535845</v>
      </c>
      <c r="O752" s="6">
        <f t="shared" ref="O752" si="3652">I752-I$1097</f>
        <v>1.1703904915828929</v>
      </c>
      <c r="Q752" s="6">
        <f>K752-logHir!K752</f>
        <v>0.1478311500471996</v>
      </c>
      <c r="R752" s="6">
        <f>L752-logHir!L752</f>
        <v>0.1473174647237947</v>
      </c>
      <c r="S752" s="6">
        <f>M752-logHir!M752</f>
        <v>0.37093243174050983</v>
      </c>
      <c r="T752" s="6">
        <f>N752-logHir!N752</f>
        <v>0.24635149786921495</v>
      </c>
      <c r="U752" s="6">
        <f>O752-logHir!O752</f>
        <v>0.21012793771505223</v>
      </c>
    </row>
    <row r="753" spans="1:21" x14ac:dyDescent="0.15">
      <c r="A753" s="1">
        <v>33</v>
      </c>
      <c r="B753" s="1" t="s">
        <v>131</v>
      </c>
      <c r="C753" s="1">
        <v>14</v>
      </c>
      <c r="D753" s="1" t="s">
        <v>165</v>
      </c>
      <c r="E753" s="4">
        <f>IF(資本ストック!E753&gt;0,LN(資本ストック!E753),0)</f>
        <v>5.6049617761770625</v>
      </c>
      <c r="F753" s="4">
        <f>IF(資本ストック!F753&gt;0,LN(資本ストック!F753),0)</f>
        <v>8.2344265138534602</v>
      </c>
      <c r="G753" s="4">
        <f>IF(資本ストック!G753&gt;0,LN(資本ストック!G753),0)</f>
        <v>9.8600346540637425</v>
      </c>
      <c r="H753" s="4">
        <f>IF(資本ストック!H753&gt;0,LN(資本ストック!H753),0)</f>
        <v>10.516089236202195</v>
      </c>
      <c r="I753" s="4">
        <f>IF(資本ストック!I753&gt;0,LN(資本ストック!I753),0)</f>
        <v>10.608662235838887</v>
      </c>
      <c r="K753" s="6">
        <f t="shared" ref="K753" si="3653">E753-E$1098</f>
        <v>-0.72928301314546218</v>
      </c>
      <c r="L753" s="6">
        <f t="shared" ref="L753" si="3654">F753-F$1098</f>
        <v>-0.14254405005092607</v>
      </c>
      <c r="M753" s="6">
        <f t="shared" ref="M753" si="3655">G753-G$1098</f>
        <v>0.46361290959970169</v>
      </c>
      <c r="N753" s="6">
        <f t="shared" ref="N753" si="3656">H753-H$1098</f>
        <v>0.60889973836087208</v>
      </c>
      <c r="O753" s="6">
        <f t="shared" ref="O753" si="3657">I753-I$1098</f>
        <v>0.46893258958491657</v>
      </c>
      <c r="Q753" s="6">
        <f>K753-logHir!K753</f>
        <v>-7.8299053805884533E-2</v>
      </c>
      <c r="R753" s="6">
        <f>L753-logHir!L753</f>
        <v>0.27529228738518619</v>
      </c>
      <c r="S753" s="6">
        <f>M753-logHir!M753</f>
        <v>1.0248814040782879</v>
      </c>
      <c r="T753" s="6">
        <f>N753-logHir!N753</f>
        <v>0.93036389493422256</v>
      </c>
      <c r="U753" s="6">
        <f>O753-logHir!O753</f>
        <v>0.54002765224359095</v>
      </c>
    </row>
    <row r="754" spans="1:21" x14ac:dyDescent="0.15">
      <c r="A754" s="1">
        <v>33</v>
      </c>
      <c r="B754" s="1" t="s">
        <v>131</v>
      </c>
      <c r="C754" s="1">
        <v>15</v>
      </c>
      <c r="D754" s="1" t="s">
        <v>166</v>
      </c>
      <c r="E754" s="4">
        <f>IF(資本ストック!E754&gt;0,LN(資本ストック!E754),0)</f>
        <v>10.24246055928457</v>
      </c>
      <c r="F754" s="4">
        <f>IF(資本ストック!F754&gt;0,LN(資本ストック!F754),0)</f>
        <v>11.232553195874715</v>
      </c>
      <c r="G754" s="4">
        <f>IF(資本ストック!G754&gt;0,LN(資本ストック!G754),0)</f>
        <v>12.097637927985209</v>
      </c>
      <c r="H754" s="4">
        <f>IF(資本ストック!H754&gt;0,LN(資本ストック!H754),0)</f>
        <v>12.618139938390929</v>
      </c>
      <c r="I754" s="4">
        <f>IF(資本ストック!I754&gt;0,LN(資本ストック!I754),0)</f>
        <v>12.858910011815736</v>
      </c>
      <c r="K754" s="6">
        <f t="shared" ref="K754" si="3658">E754-E$1099</f>
        <v>-0.81000375459847618</v>
      </c>
      <c r="L754" s="6">
        <f t="shared" ref="L754" si="3659">F754-F$1099</f>
        <v>-0.46136781809125971</v>
      </c>
      <c r="M754" s="6">
        <f t="shared" ref="M754" si="3660">G754-G$1099</f>
        <v>-0.2006000961593255</v>
      </c>
      <c r="N754" s="6">
        <f t="shared" ref="N754" si="3661">H754-H$1099</f>
        <v>1.4962028673915384E-2</v>
      </c>
      <c r="O754" s="6">
        <f t="shared" ref="O754" si="3662">I754-I$1099</f>
        <v>0.18041105039896976</v>
      </c>
      <c r="Q754" s="6">
        <f>K754-logHir!K754</f>
        <v>-0.94394275692139296</v>
      </c>
      <c r="R754" s="6">
        <f>L754-logHir!L754</f>
        <v>-0.49373192473614225</v>
      </c>
      <c r="S754" s="6">
        <f>M754-logHir!M754</f>
        <v>-0.24874481944519466</v>
      </c>
      <c r="T754" s="6">
        <f>N754-logHir!N754</f>
        <v>-6.5002073182171216E-2</v>
      </c>
      <c r="U754" s="6">
        <f>O754-logHir!O754</f>
        <v>-4.7910561918024896E-2</v>
      </c>
    </row>
    <row r="755" spans="1:21" x14ac:dyDescent="0.15">
      <c r="A755" s="1">
        <v>33</v>
      </c>
      <c r="B755" s="1" t="s">
        <v>81</v>
      </c>
      <c r="C755" s="1">
        <v>16</v>
      </c>
      <c r="D755" s="1" t="s">
        <v>149</v>
      </c>
      <c r="E755" s="4">
        <f>IF(資本ストック!E755&gt;0,LN(資本ストック!E755),0)</f>
        <v>11.034712075744213</v>
      </c>
      <c r="F755" s="4">
        <f>IF(資本ストック!F755&gt;0,LN(資本ストック!F755),0)</f>
        <v>12.576228052330022</v>
      </c>
      <c r="G755" s="4">
        <f>IF(資本ストック!G755&gt;0,LN(資本ストック!G755),0)</f>
        <v>13.040566983673861</v>
      </c>
      <c r="H755" s="4">
        <f>IF(資本ストック!H755&gt;0,LN(資本ストック!H755),0)</f>
        <v>12.905994263730944</v>
      </c>
      <c r="I755" s="4">
        <f>IF(資本ストック!I755&gt;0,LN(資本ストック!I755),0)</f>
        <v>12.946180544445966</v>
      </c>
      <c r="K755" s="6">
        <f t="shared" ref="K755" si="3663">E755-E$1100</f>
        <v>-0.8238000560762444</v>
      </c>
      <c r="L755" s="6">
        <f t="shared" ref="L755" si="3664">F755-F$1100</f>
        <v>0.32571282574425275</v>
      </c>
      <c r="M755" s="6">
        <f t="shared" ref="M755" si="3665">G755-G$1100</f>
        <v>0.41975031244442285</v>
      </c>
      <c r="N755" s="6">
        <f t="shared" ref="N755" si="3666">H755-H$1100</f>
        <v>-0.10873936455313427</v>
      </c>
      <c r="O755" s="6">
        <f t="shared" ref="O755" si="3667">I755-I$1100</f>
        <v>2.8661147244728014E-2</v>
      </c>
      <c r="Q755" s="6">
        <f>K755-logHir!K755</f>
        <v>-0.92985014707569924</v>
      </c>
      <c r="R755" s="6">
        <f>L755-logHir!L755</f>
        <v>0.29720506056927576</v>
      </c>
      <c r="S755" s="6">
        <f>M755-logHir!M755</f>
        <v>0.44661074098825893</v>
      </c>
      <c r="T755" s="6">
        <f>N755-logHir!N755</f>
        <v>-4.6343684229036342E-2</v>
      </c>
      <c r="U755" s="6">
        <f>O755-logHir!O755</f>
        <v>-4.4582670055284268E-3</v>
      </c>
    </row>
    <row r="756" spans="1:21" x14ac:dyDescent="0.15">
      <c r="A756" s="1">
        <v>33</v>
      </c>
      <c r="B756" s="1" t="s">
        <v>81</v>
      </c>
      <c r="C756" s="1">
        <v>17</v>
      </c>
      <c r="D756" s="1" t="s">
        <v>150</v>
      </c>
      <c r="E756" s="4">
        <f>IF(資本ストック!E756&gt;0,LN(資本ストック!E756),0)</f>
        <v>13.086909096620964</v>
      </c>
      <c r="F756" s="4">
        <f>IF(資本ストック!F756&gt;0,LN(資本ストック!F756),0)</f>
        <v>13.658845228551991</v>
      </c>
      <c r="G756" s="4">
        <f>IF(資本ストック!G756&gt;0,LN(資本ストック!G756),0)</f>
        <v>13.906127402218857</v>
      </c>
      <c r="H756" s="4">
        <f>IF(資本ストック!H756&gt;0,LN(資本ストック!H756),0)</f>
        <v>14.185309782752505</v>
      </c>
      <c r="I756" s="4">
        <f>IF(資本ストック!I756&gt;0,LN(資本ストック!I756),0)</f>
        <v>14.112126613817983</v>
      </c>
      <c r="K756" s="6">
        <f t="shared" ref="K756" si="3668">E756-E$1101</f>
        <v>0.48647299198425209</v>
      </c>
      <c r="L756" s="6">
        <f t="shared" ref="L756" si="3669">F756-F$1101</f>
        <v>5.44635551564987E-3</v>
      </c>
      <c r="M756" s="6">
        <f t="shared" ref="M756" si="3670">G756-G$1101</f>
        <v>-9.8712337788352755E-2</v>
      </c>
      <c r="N756" s="6">
        <f t="shared" ref="N756" si="3671">H756-H$1101</f>
        <v>-0.17922641454745225</v>
      </c>
      <c r="O756" s="6">
        <f t="shared" ref="O756" si="3672">I756-I$1101</f>
        <v>-0.23083857574290256</v>
      </c>
      <c r="Q756" s="6">
        <f>K756-logHir!K756</f>
        <v>0.57965216415701448</v>
      </c>
      <c r="R756" s="6">
        <f>L756-logHir!L756</f>
        <v>4.5850320061440186E-3</v>
      </c>
      <c r="S756" s="6">
        <f>M756-logHir!M756</f>
        <v>-9.0921431886339832E-2</v>
      </c>
      <c r="T756" s="6">
        <f>N756-logHir!N756</f>
        <v>-0.13964892671930684</v>
      </c>
      <c r="U756" s="6">
        <f>O756-logHir!O756</f>
        <v>-0.26246990534028214</v>
      </c>
    </row>
    <row r="757" spans="1:21" x14ac:dyDescent="0.15">
      <c r="A757" s="1">
        <v>33</v>
      </c>
      <c r="B757" s="1" t="s">
        <v>81</v>
      </c>
      <c r="C757" s="1">
        <v>18</v>
      </c>
      <c r="D757" s="1" t="s">
        <v>151</v>
      </c>
      <c r="E757" s="4">
        <f>IF(資本ストック!E757&gt;0,LN(資本ストック!E757),0)</f>
        <v>11.876972801804378</v>
      </c>
      <c r="F757" s="4">
        <f>IF(資本ストック!F757&gt;0,LN(資本ストック!F757),0)</f>
        <v>13.367795486483551</v>
      </c>
      <c r="G757" s="4">
        <f>IF(資本ストック!G757&gt;0,LN(資本ストック!G757),0)</f>
        <v>13.659935072534562</v>
      </c>
      <c r="H757" s="4">
        <f>IF(資本ストック!H757&gt;0,LN(資本ストック!H757),0)</f>
        <v>13.47232472771303</v>
      </c>
      <c r="I757" s="4">
        <f>IF(資本ストック!I757&gt;0,LN(資本ストック!I757),0)</f>
        <v>13.108527087761551</v>
      </c>
      <c r="K757" s="6">
        <f t="shared" ref="K757" si="3673">E757-E$1102</f>
        <v>-4.2511599155922397E-2</v>
      </c>
      <c r="L757" s="6">
        <f t="shared" ref="L757" si="3674">F757-F$1102</f>
        <v>0.23231013484774543</v>
      </c>
      <c r="M757" s="6">
        <f t="shared" ref="M757" si="3675">G757-G$1102</f>
        <v>0.23684553024907551</v>
      </c>
      <c r="N757" s="6">
        <f t="shared" ref="N757" si="3676">H757-H$1102</f>
        <v>-5.4769903191601799E-2</v>
      </c>
      <c r="O757" s="6">
        <f t="shared" ref="O757" si="3677">I757-I$1102</f>
        <v>-0.29963634808436268</v>
      </c>
      <c r="Q757" s="6">
        <f>K757-logHir!K757</f>
        <v>-5.13880300436238E-2</v>
      </c>
      <c r="R757" s="6">
        <f>L757-logHir!L757</f>
        <v>0.25798060609967166</v>
      </c>
      <c r="S757" s="6">
        <f>M757-logHir!M757</f>
        <v>0.28751480229410298</v>
      </c>
      <c r="T757" s="6">
        <f>N757-logHir!N757</f>
        <v>4.4878086457748267E-2</v>
      </c>
      <c r="U757" s="6">
        <f>O757-logHir!O757</f>
        <v>-0.37792649953190605</v>
      </c>
    </row>
    <row r="758" spans="1:21" x14ac:dyDescent="0.15">
      <c r="A758" s="1">
        <v>33</v>
      </c>
      <c r="B758" s="1" t="s">
        <v>81</v>
      </c>
      <c r="C758" s="1">
        <v>19</v>
      </c>
      <c r="D758" s="1" t="s">
        <v>152</v>
      </c>
      <c r="E758" s="4">
        <f>IF(資本ストック!E758&gt;0,LN(資本ストック!E758),0)</f>
        <v>10.929955710494692</v>
      </c>
      <c r="F758" s="4">
        <f>IF(資本ストック!F758&gt;0,LN(資本ストック!F758),0)</f>
        <v>11.636752802592181</v>
      </c>
      <c r="G758" s="4">
        <f>IF(資本ストック!G758&gt;0,LN(資本ストック!G758),0)</f>
        <v>11.905267306633833</v>
      </c>
      <c r="H758" s="4">
        <f>IF(資本ストック!H758&gt;0,LN(資本ストック!H758),0)</f>
        <v>12.17009700416973</v>
      </c>
      <c r="I758" s="4">
        <f>IF(資本ストック!I758&gt;0,LN(資本ストック!I758),0)</f>
        <v>12.520408483191973</v>
      </c>
      <c r="K758" s="6">
        <f t="shared" ref="K758" si="3678">E758-E$1103</f>
        <v>-0.2946256674798704</v>
      </c>
      <c r="L758" s="6">
        <f t="shared" ref="L758" si="3679">F758-F$1103</f>
        <v>4.7630216753590915E-2</v>
      </c>
      <c r="M758" s="6">
        <f t="shared" ref="M758" si="3680">G758-G$1103</f>
        <v>0.10353345479661691</v>
      </c>
      <c r="N758" s="6">
        <f t="shared" ref="N758" si="3681">H758-H$1103</f>
        <v>-5.2712737720321812E-2</v>
      </c>
      <c r="O758" s="6">
        <f t="shared" ref="O758" si="3682">I758-I$1103</f>
        <v>7.8414042405583473E-3</v>
      </c>
      <c r="Q758" s="6">
        <f>K758-logHir!K758</f>
        <v>-0.26057720984093358</v>
      </c>
      <c r="R758" s="6">
        <f>L758-logHir!L758</f>
        <v>0.10072888308582506</v>
      </c>
      <c r="S758" s="6">
        <f>M758-logHir!M758</f>
        <v>9.9840124637733396E-2</v>
      </c>
      <c r="T758" s="6">
        <f>N758-logHir!N758</f>
        <v>-6.9329533760212669E-2</v>
      </c>
      <c r="U758" s="6">
        <f>O758-logHir!O758</f>
        <v>8.8180447485720848E-2</v>
      </c>
    </row>
    <row r="759" spans="1:21" x14ac:dyDescent="0.15">
      <c r="A759" s="1">
        <v>33</v>
      </c>
      <c r="B759" s="1" t="s">
        <v>81</v>
      </c>
      <c r="C759" s="1">
        <v>20</v>
      </c>
      <c r="D759" s="1" t="s">
        <v>153</v>
      </c>
      <c r="E759" s="4">
        <f>IF(資本ストック!E759&gt;0,LN(資本ストック!E759),0)</f>
        <v>10.723502314506414</v>
      </c>
      <c r="F759" s="4">
        <f>IF(資本ストック!F759&gt;0,LN(資本ストック!F759),0)</f>
        <v>13.276249063478199</v>
      </c>
      <c r="G759" s="4">
        <f>IF(資本ストック!G759&gt;0,LN(資本ストック!G759),0)</f>
        <v>13.763966529570416</v>
      </c>
      <c r="H759" s="4">
        <f>IF(資本ストック!H759&gt;0,LN(資本ストック!H759),0)</f>
        <v>14.163428691827423</v>
      </c>
      <c r="I759" s="4">
        <f>IF(資本ストック!I759&gt;0,LN(資本ストック!I759),0)</f>
        <v>14.093895049659571</v>
      </c>
      <c r="K759" s="6">
        <f t="shared" ref="K759" si="3683">E759-E$1104</f>
        <v>-0.20699745811228354</v>
      </c>
      <c r="L759" s="6">
        <f t="shared" ref="L759" si="3684">F759-F$1104</f>
        <v>0.30798205862961758</v>
      </c>
      <c r="M759" s="6">
        <f t="shared" ref="M759" si="3685">G759-G$1104</f>
        <v>-5.6986935911998771E-2</v>
      </c>
      <c r="N759" s="6">
        <f t="shared" ref="N759" si="3686">H759-H$1104</f>
        <v>-4.7673751260386865E-2</v>
      </c>
      <c r="O759" s="6">
        <f t="shared" ref="O759" si="3687">I759-I$1104</f>
        <v>-0.10905759183027008</v>
      </c>
      <c r="Q759" s="6">
        <f>K759-logHir!K759</f>
        <v>-0.26783426523037512</v>
      </c>
      <c r="R759" s="6">
        <f>L759-logHir!L759</f>
        <v>0.3945319260868061</v>
      </c>
      <c r="S759" s="6">
        <f>M759-logHir!M759</f>
        <v>0.10619189982691957</v>
      </c>
      <c r="T759" s="6">
        <f>N759-logHir!N759</f>
        <v>4.2214739030390191E-2</v>
      </c>
      <c r="U759" s="6">
        <f>O759-logHir!O759</f>
        <v>-5.0927339432281116E-2</v>
      </c>
    </row>
    <row r="760" spans="1:21" x14ac:dyDescent="0.15">
      <c r="A760" s="1">
        <v>33</v>
      </c>
      <c r="B760" s="1" t="s">
        <v>81</v>
      </c>
      <c r="C760" s="1">
        <v>21</v>
      </c>
      <c r="D760" s="1" t="s">
        <v>154</v>
      </c>
      <c r="E760" s="4">
        <f>IF(資本ストック!E760&gt;0,LN(資本ストック!E760),0)</f>
        <v>12.567769294165945</v>
      </c>
      <c r="F760" s="4">
        <f>IF(資本ストック!F760&gt;0,LN(資本ストック!F760),0)</f>
        <v>13.474580916895786</v>
      </c>
      <c r="G760" s="4">
        <f>IF(資本ストック!G760&gt;0,LN(資本ストック!G760),0)</f>
        <v>14.023716052501886</v>
      </c>
      <c r="H760" s="4">
        <f>IF(資本ストック!H760&gt;0,LN(資本ストック!H760),0)</f>
        <v>14.614662490890208</v>
      </c>
      <c r="I760" s="4">
        <f>IF(資本ストック!I760&gt;0,LN(資本ストック!I760),0)</f>
        <v>14.68770484756522</v>
      </c>
      <c r="K760" s="6">
        <f t="shared" ref="K760" si="3688">E760-E$1105</f>
        <v>-2.4226195853740862E-2</v>
      </c>
      <c r="L760" s="6">
        <f t="shared" ref="L760" si="3689">F760-F$1105</f>
        <v>-0.20317246826426505</v>
      </c>
      <c r="M760" s="6">
        <f t="shared" ref="M760" si="3690">G760-G$1105</f>
        <v>-0.11516069227468684</v>
      </c>
      <c r="N760" s="6">
        <f t="shared" ref="N760" si="3691">H760-H$1105</f>
        <v>6.4140866638300764E-2</v>
      </c>
      <c r="O760" s="6">
        <f t="shared" ref="O760" si="3692">I760-I$1105</f>
        <v>8.2938299578191987E-2</v>
      </c>
      <c r="Q760" s="6">
        <f>K760-logHir!K760</f>
        <v>-0.14959979245651489</v>
      </c>
      <c r="R760" s="6">
        <f>L760-logHir!L760</f>
        <v>-0.36418389277640273</v>
      </c>
      <c r="S760" s="6">
        <f>M760-logHir!M760</f>
        <v>-0.2169245788399774</v>
      </c>
      <c r="T760" s="6">
        <f>N760-logHir!N760</f>
        <v>8.0558354068216431E-4</v>
      </c>
      <c r="U760" s="6">
        <f>O760-logHir!O760</f>
        <v>-5.0973660101426788E-2</v>
      </c>
    </row>
    <row r="761" spans="1:21" x14ac:dyDescent="0.15">
      <c r="A761" s="1">
        <v>33</v>
      </c>
      <c r="B761" s="1" t="s">
        <v>32</v>
      </c>
      <c r="C761" s="1">
        <v>22</v>
      </c>
      <c r="D761" s="1" t="s">
        <v>146</v>
      </c>
      <c r="E761" s="4">
        <f>IF(資本ストック!E761&gt;0,LN(資本ストック!E761),0)</f>
        <v>11.889273370349773</v>
      </c>
      <c r="F761" s="4">
        <f>IF(資本ストック!F761&gt;0,LN(資本ストック!F761),0)</f>
        <v>13.439807349383512</v>
      </c>
      <c r="G761" s="4">
        <f>IF(資本ストック!G761&gt;0,LN(資本ストック!G761),0)</f>
        <v>14.420571121670179</v>
      </c>
      <c r="H761" s="4">
        <f>IF(資本ストック!H761&gt;0,LN(資本ストック!H761),0)</f>
        <v>14.810598894681183</v>
      </c>
      <c r="I761" s="4">
        <f>IF(資本ストック!I761&gt;0,LN(資本ストック!I761),0)</f>
        <v>14.84983348099113</v>
      </c>
      <c r="K761" s="6">
        <f t="shared" ref="K761" si="3693">E761-E$1106</f>
        <v>-0.29681261434346595</v>
      </c>
      <c r="L761" s="6">
        <f t="shared" ref="L761" si="3694">F761-F$1106</f>
        <v>-4.9304546487267231E-2</v>
      </c>
      <c r="M761" s="6">
        <f t="shared" ref="M761" si="3695">G761-G$1106</f>
        <v>2.0139030549895409E-2</v>
      </c>
      <c r="N761" s="6">
        <f t="shared" ref="N761" si="3696">H761-H$1106</f>
        <v>-4.4313316596294783E-2</v>
      </c>
      <c r="O761" s="6">
        <f t="shared" ref="O761" si="3697">I761-I$1106</f>
        <v>-5.1502762369061372E-2</v>
      </c>
      <c r="Q761" s="6">
        <f>K761-logHir!K761</f>
        <v>-0.23093314306129109</v>
      </c>
      <c r="R761" s="6">
        <f>L761-logHir!L761</f>
        <v>-2.1910073804308539E-2</v>
      </c>
      <c r="S761" s="6">
        <f>M761-logHir!M761</f>
        <v>0.10225397778236989</v>
      </c>
      <c r="T761" s="6">
        <f>N761-logHir!N761</f>
        <v>-4.1978988166222919E-2</v>
      </c>
      <c r="U761" s="6">
        <f>O761-logHir!O761</f>
        <v>-5.6207941841412534E-2</v>
      </c>
    </row>
    <row r="762" spans="1:21" x14ac:dyDescent="0.15">
      <c r="A762" s="1">
        <v>33</v>
      </c>
      <c r="B762" s="1" t="s">
        <v>32</v>
      </c>
      <c r="C762" s="1">
        <v>23</v>
      </c>
      <c r="D762" s="1" t="s">
        <v>167</v>
      </c>
      <c r="E762" s="4">
        <f>IF(資本ストック!E762&gt;0,LN(資本ストック!E762),0)</f>
        <v>12.607104635253476</v>
      </c>
      <c r="F762" s="4">
        <f>IF(資本ストック!F762&gt;0,LN(資本ストック!F762),0)</f>
        <v>13.461644799228875</v>
      </c>
      <c r="G762" s="4">
        <f>IF(資本ストック!G762&gt;0,LN(資本ストック!G762),0)</f>
        <v>13.959796736869144</v>
      </c>
      <c r="H762" s="4">
        <f>IF(資本ストック!H762&gt;0,LN(資本ストック!H762),0)</f>
        <v>14.602044472331201</v>
      </c>
      <c r="I762" s="4">
        <f>IF(資本ストック!I762&gt;0,LN(資本ストック!I762),0)</f>
        <v>14.523075805558999</v>
      </c>
      <c r="K762" s="6">
        <f t="shared" ref="K762" si="3698">E762-E$1107</f>
        <v>-9.2741107877840179E-2</v>
      </c>
      <c r="L762" s="6">
        <f t="shared" ref="L762" si="3699">F762-F$1107</f>
        <v>-3.526488808574868E-2</v>
      </c>
      <c r="M762" s="6">
        <f t="shared" ref="M762" si="3700">G762-G$1107</f>
        <v>-3.3895579485381688E-2</v>
      </c>
      <c r="N762" s="6">
        <f t="shared" ref="N762" si="3701">H762-H$1107</f>
        <v>1.3613371676953534E-2</v>
      </c>
      <c r="O762" s="6">
        <f t="shared" ref="O762" si="3702">I762-I$1107</f>
        <v>-0.10320909680423007</v>
      </c>
      <c r="Q762" s="6">
        <f>K762-logHir!K762</f>
        <v>-1.6710163466942873E-2</v>
      </c>
      <c r="R762" s="6">
        <f>L762-logHir!L762</f>
        <v>1.5260542572017144E-2</v>
      </c>
      <c r="S762" s="6">
        <f>M762-logHir!M762</f>
        <v>4.3518003922372372E-2</v>
      </c>
      <c r="T762" s="6">
        <f>N762-logHir!N762</f>
        <v>9.5566760330935807E-2</v>
      </c>
      <c r="U762" s="6">
        <f>O762-logHir!O762</f>
        <v>-0.11646569021708153</v>
      </c>
    </row>
    <row r="763" spans="1:21" x14ac:dyDescent="0.15">
      <c r="A763" s="1">
        <v>34</v>
      </c>
      <c r="B763" s="1" t="s">
        <v>82</v>
      </c>
      <c r="C763" s="1">
        <v>1</v>
      </c>
      <c r="D763" s="1" t="s">
        <v>147</v>
      </c>
      <c r="E763" s="4">
        <f>IF(資本ストック!E763&gt;0,LN(資本ストック!E763),0)</f>
        <v>13.68566472728951</v>
      </c>
      <c r="F763" s="4">
        <f>IF(資本ストック!F763&gt;0,LN(資本ストック!F763),0)</f>
        <v>13.656230556542925</v>
      </c>
      <c r="G763" s="4">
        <f>IF(資本ストック!G763&gt;0,LN(資本ストック!G763),0)</f>
        <v>13.895019931278281</v>
      </c>
      <c r="H763" s="4">
        <f>IF(資本ストック!H763&gt;0,LN(資本ストック!H763),0)</f>
        <v>14.109371467080338</v>
      </c>
      <c r="I763" s="4">
        <f>IF(資本ストック!I763&gt;0,LN(資本ストック!I763),0)</f>
        <v>14.075138193976757</v>
      </c>
      <c r="K763" s="6">
        <f t="shared" ref="K763" si="3703">E763-E$1085</f>
        <v>0.2725160188718796</v>
      </c>
      <c r="L763" s="6">
        <f t="shared" ref="L763" si="3704">F763-F$1085</f>
        <v>1.7644835456335883E-2</v>
      </c>
      <c r="M763" s="6">
        <f t="shared" ref="M763" si="3705">G763-G$1085</f>
        <v>-9.1826559851982736E-2</v>
      </c>
      <c r="N763" s="6">
        <f t="shared" ref="N763" si="3706">H763-H$1085</f>
        <v>-7.653958139902528E-2</v>
      </c>
      <c r="O763" s="6">
        <f t="shared" ref="O763" si="3707">I763-I$1085</f>
        <v>-0.12605785754822385</v>
      </c>
      <c r="Q763" s="6">
        <f>K763-logHir!K763</f>
        <v>0.14559867680079996</v>
      </c>
      <c r="R763" s="6">
        <f>L763-logHir!L763</f>
        <v>-6.7993275821283561E-2</v>
      </c>
      <c r="S763" s="6">
        <f>M763-logHir!M763</f>
        <v>-0.17615375493708463</v>
      </c>
      <c r="T763" s="6">
        <f>N763-logHir!N763</f>
        <v>-0.19038302049551525</v>
      </c>
      <c r="U763" s="6">
        <f>O763-logHir!O763</f>
        <v>-0.14505548322036432</v>
      </c>
    </row>
    <row r="764" spans="1:21" x14ac:dyDescent="0.15">
      <c r="A764" s="1">
        <v>34</v>
      </c>
      <c r="B764" s="1" t="s">
        <v>82</v>
      </c>
      <c r="C764" s="1">
        <v>2</v>
      </c>
      <c r="D764" s="1" t="s">
        <v>148</v>
      </c>
      <c r="E764" s="4">
        <f>IF(資本ストック!E764&gt;0,LN(資本ストック!E764),0)</f>
        <v>9.485589147697274</v>
      </c>
      <c r="F764" s="4">
        <f>IF(資本ストック!F764&gt;0,LN(資本ストック!F764),0)</f>
        <v>10.296184711331628</v>
      </c>
      <c r="G764" s="4">
        <f>IF(資本ストック!G764&gt;0,LN(資本ストック!G764),0)</f>
        <v>10.317357409860163</v>
      </c>
      <c r="H764" s="4">
        <f>IF(資本ストック!H764&gt;0,LN(資本ストック!H764),0)</f>
        <v>10.10635698973303</v>
      </c>
      <c r="I764" s="4">
        <f>IF(資本ストック!I764&gt;0,LN(資本ストック!I764),0)</f>
        <v>9.804110659359063</v>
      </c>
      <c r="K764" s="6">
        <f t="shared" ref="K764" si="3708">E764-E$1086</f>
        <v>-0.45952607953847924</v>
      </c>
      <c r="L764" s="6">
        <f t="shared" ref="L764" si="3709">F764-F$1086</f>
        <v>0.18160513531482714</v>
      </c>
      <c r="M764" s="6">
        <f t="shared" ref="M764" si="3710">G764-G$1086</f>
        <v>0.11118303546419384</v>
      </c>
      <c r="N764" s="6">
        <f t="shared" ref="N764" si="3711">H764-H$1086</f>
        <v>-8.5386129598459704E-2</v>
      </c>
      <c r="O764" s="6">
        <f t="shared" ref="O764" si="3712">I764-I$1086</f>
        <v>-0.25077949908990327</v>
      </c>
      <c r="Q764" s="6">
        <f>K764-logHir!K764</f>
        <v>-0.28473923880668295</v>
      </c>
      <c r="R764" s="6">
        <f>L764-logHir!L764</f>
        <v>0.31089669066548709</v>
      </c>
      <c r="S764" s="6">
        <f>M764-logHir!M764</f>
        <v>0.16248027171194934</v>
      </c>
      <c r="T764" s="6">
        <f>N764-logHir!N764</f>
        <v>0.12449273546049522</v>
      </c>
      <c r="U764" s="6">
        <f>O764-logHir!O764</f>
        <v>0.24350091604426272</v>
      </c>
    </row>
    <row r="765" spans="1:21" x14ac:dyDescent="0.15">
      <c r="A765" s="1">
        <v>34</v>
      </c>
      <c r="B765" s="1" t="s">
        <v>132</v>
      </c>
      <c r="C765" s="1">
        <v>3</v>
      </c>
      <c r="D765" s="1" t="s">
        <v>155</v>
      </c>
      <c r="E765" s="4">
        <f>IF(資本ストック!E765&gt;0,LN(資本ストック!E765),0)</f>
        <v>11.925911798801726</v>
      </c>
      <c r="F765" s="4">
        <f>IF(資本ストック!F765&gt;0,LN(資本ストック!F765),0)</f>
        <v>12.10988980244284</v>
      </c>
      <c r="G765" s="4">
        <f>IF(資本ストック!G765&gt;0,LN(資本ストック!G765),0)</f>
        <v>12.565697400340799</v>
      </c>
      <c r="H765" s="4">
        <f>IF(資本ストック!H765&gt;0,LN(資本ストック!H765),0)</f>
        <v>12.833651549818896</v>
      </c>
      <c r="I765" s="4">
        <f>IF(資本ストック!I765&gt;0,LN(資本ストック!I765),0)</f>
        <v>12.828428556309591</v>
      </c>
      <c r="K765" s="6">
        <f t="shared" ref="K765" si="3713">E765-E$1087</f>
        <v>0.92070088140842543</v>
      </c>
      <c r="L765" s="6">
        <f t="shared" ref="L765" si="3714">F765-F$1087</f>
        <v>0.51120553627891141</v>
      </c>
      <c r="M765" s="6">
        <f t="shared" ref="M765" si="3715">G765-G$1087</f>
        <v>0.43152226937472626</v>
      </c>
      <c r="N765" s="6">
        <f t="shared" ref="N765" si="3716">H765-H$1087</f>
        <v>0.33833606842337716</v>
      </c>
      <c r="O765" s="6">
        <f t="shared" ref="O765" si="3717">I765-I$1087</f>
        <v>0.30029042474978773</v>
      </c>
      <c r="Q765" s="6">
        <f>K765-logHir!K765</f>
        <v>0.3581756316960174</v>
      </c>
      <c r="R765" s="6">
        <f>L765-logHir!L765</f>
        <v>7.9075708675336642E-2</v>
      </c>
      <c r="S765" s="6">
        <f>M765-logHir!M765</f>
        <v>3.8153180758053296E-2</v>
      </c>
      <c r="T765" s="6">
        <f>N765-logHir!N765</f>
        <v>2.026000329263411E-2</v>
      </c>
      <c r="U765" s="6">
        <f>O765-logHir!O765</f>
        <v>-1.806385437160074E-2</v>
      </c>
    </row>
    <row r="766" spans="1:21" x14ac:dyDescent="0.15">
      <c r="A766" s="1">
        <v>34</v>
      </c>
      <c r="B766" s="1" t="s">
        <v>132</v>
      </c>
      <c r="C766" s="1">
        <v>4</v>
      </c>
      <c r="D766" s="1" t="s">
        <v>156</v>
      </c>
      <c r="E766" s="4">
        <f>IF(資本ストック!E766&gt;0,LN(資本ストック!E766),0)</f>
        <v>11.245321621358851</v>
      </c>
      <c r="F766" s="4">
        <f>IF(資本ストック!F766&gt;0,LN(資本ストック!F766),0)</f>
        <v>11.431505291359422</v>
      </c>
      <c r="G766" s="4">
        <f>IF(資本ストック!G766&gt;0,LN(資本ストック!G766),0)</f>
        <v>11.777661675948474</v>
      </c>
      <c r="H766" s="4">
        <f>IF(資本ストック!H766&gt;0,LN(資本ストック!H766),0)</f>
        <v>11.796697365709253</v>
      </c>
      <c r="I766" s="4">
        <f>IF(資本ストック!I766&gt;0,LN(資本ストック!I766),0)</f>
        <v>11.878854845145241</v>
      </c>
      <c r="K766" s="6">
        <f t="shared" ref="K766" si="3718">E766-E$1088</f>
        <v>0.53781504295086613</v>
      </c>
      <c r="L766" s="6">
        <f t="shared" ref="L766" si="3719">F766-F$1088</f>
        <v>0.26312856951397912</v>
      </c>
      <c r="M766" s="6">
        <f t="shared" ref="M766" si="3720">G766-G$1088</f>
        <v>0.31592151498710841</v>
      </c>
      <c r="N766" s="6">
        <f t="shared" ref="N766" si="3721">H766-H$1088</f>
        <v>0.27553523029404836</v>
      </c>
      <c r="O766" s="6">
        <f t="shared" ref="O766" si="3722">I766-I$1088</f>
        <v>0.5322734559272515</v>
      </c>
      <c r="Q766" s="6">
        <f>K766-logHir!K766</f>
        <v>2.7258963008776504E-2</v>
      </c>
      <c r="R766" s="6">
        <f>L766-logHir!L766</f>
        <v>-0.18970773535045815</v>
      </c>
      <c r="S766" s="6">
        <f>M766-logHir!M766</f>
        <v>-0.19212952451610121</v>
      </c>
      <c r="T766" s="6">
        <f>N766-logHir!N766</f>
        <v>-0.1562426821283136</v>
      </c>
      <c r="U766" s="6">
        <f>O766-logHir!O766</f>
        <v>7.5053586465728017E-2</v>
      </c>
    </row>
    <row r="767" spans="1:21" x14ac:dyDescent="0.15">
      <c r="A767" s="1">
        <v>34</v>
      </c>
      <c r="B767" s="1" t="s">
        <v>132</v>
      </c>
      <c r="C767" s="1">
        <v>5</v>
      </c>
      <c r="D767" s="1" t="s">
        <v>157</v>
      </c>
      <c r="E767" s="4">
        <f>IF(資本ストック!E767&gt;0,LN(資本ストック!E767),0)</f>
        <v>11.084881561972201</v>
      </c>
      <c r="F767" s="4">
        <f>IF(資本ストック!F767&gt;0,LN(資本ストック!F767),0)</f>
        <v>11.316425848412036</v>
      </c>
      <c r="G767" s="4">
        <f>IF(資本ストック!G767&gt;0,LN(資本ストック!G767),0)</f>
        <v>11.762101402147456</v>
      </c>
      <c r="H767" s="4">
        <f>IF(資本ストック!H767&gt;0,LN(資本ストック!H767),0)</f>
        <v>11.859692054253058</v>
      </c>
      <c r="I767" s="4">
        <f>IF(資本ストック!I767&gt;0,LN(資本ストック!I767),0)</f>
        <v>11.811169715289735</v>
      </c>
      <c r="K767" s="6">
        <f t="shared" ref="K767" si="3723">E767-E$1089</f>
        <v>0.90644851508689861</v>
      </c>
      <c r="L767" s="6">
        <f t="shared" ref="L767" si="3724">F767-F$1089</f>
        <v>0.75397011973913663</v>
      </c>
      <c r="M767" s="6">
        <f t="shared" ref="M767" si="3725">G767-G$1089</f>
        <v>0.75663323710880981</v>
      </c>
      <c r="N767" s="6">
        <f t="shared" ref="N767" si="3726">H767-H$1089</f>
        <v>0.55036907796811008</v>
      </c>
      <c r="O767" s="6">
        <f t="shared" ref="O767" si="3727">I767-I$1089</f>
        <v>0.46045052698102396</v>
      </c>
      <c r="Q767" s="6">
        <f>K767-logHir!K767</f>
        <v>0.55808113746280341</v>
      </c>
      <c r="R767" s="6">
        <f>L767-logHir!L767</f>
        <v>0.46095768213798571</v>
      </c>
      <c r="S767" s="6">
        <f>M767-logHir!M767</f>
        <v>0.64488037011535759</v>
      </c>
      <c r="T767" s="6">
        <f>N767-logHir!N767</f>
        <v>0.48203393223356805</v>
      </c>
      <c r="U767" s="6">
        <f>O767-logHir!O767</f>
        <v>0.43380078497709107</v>
      </c>
    </row>
    <row r="768" spans="1:21" x14ac:dyDescent="0.15">
      <c r="A768" s="1">
        <v>34</v>
      </c>
      <c r="B768" s="1" t="s">
        <v>132</v>
      </c>
      <c r="C768" s="1">
        <v>6</v>
      </c>
      <c r="D768" s="1" t="s">
        <v>49</v>
      </c>
      <c r="E768" s="4">
        <f>IF(資本ストック!E768&gt;0,LN(資本ストック!E768),0)</f>
        <v>12.412873521337943</v>
      </c>
      <c r="F768" s="4">
        <f>IF(資本ストック!F768&gt;0,LN(資本ストック!F768),0)</f>
        <v>12.402844916521238</v>
      </c>
      <c r="G768" s="4">
        <f>IF(資本ストック!G768&gt;0,LN(資本ストック!G768),0)</f>
        <v>12.65251552512278</v>
      </c>
      <c r="H768" s="4">
        <f>IF(資本ストック!H768&gt;0,LN(資本ストック!H768),0)</f>
        <v>12.79524932232999</v>
      </c>
      <c r="I768" s="4">
        <f>IF(資本ストック!I768&gt;0,LN(資本ストック!I768),0)</f>
        <v>13.125530157140293</v>
      </c>
      <c r="K768" s="6">
        <f t="shared" ref="K768" si="3728">E768-E$1090</f>
        <v>1.3336676136097694</v>
      </c>
      <c r="L768" s="6">
        <f t="shared" ref="L768" si="3729">F768-F$1090</f>
        <v>1.0080959987993516</v>
      </c>
      <c r="M768" s="6">
        <f t="shared" ref="M768" si="3730">G768-G$1090</f>
        <v>0.87707022882602814</v>
      </c>
      <c r="N768" s="6">
        <f t="shared" ref="N768" si="3731">H768-H$1090</f>
        <v>0.76207312239310276</v>
      </c>
      <c r="O768" s="6">
        <f t="shared" ref="O768" si="3732">I768-I$1090</f>
        <v>0.83839540662594203</v>
      </c>
      <c r="Q768" s="6">
        <f>K768-logHir!K768</f>
        <v>0.35865757686657673</v>
      </c>
      <c r="R768" s="6">
        <f>L768-logHir!L768</f>
        <v>0.33980688365172185</v>
      </c>
      <c r="S768" s="6">
        <f>M768-logHir!M768</f>
        <v>0.25119230836325279</v>
      </c>
      <c r="T768" s="6">
        <f>N768-logHir!N768</f>
        <v>0.39034527659030971</v>
      </c>
      <c r="U768" s="6">
        <f>O768-logHir!O768</f>
        <v>0.45600191931536926</v>
      </c>
    </row>
    <row r="769" spans="1:21" x14ac:dyDescent="0.15">
      <c r="A769" s="1">
        <v>34</v>
      </c>
      <c r="B769" s="1" t="s">
        <v>132</v>
      </c>
      <c r="C769" s="1">
        <v>7</v>
      </c>
      <c r="D769" s="1" t="s">
        <v>158</v>
      </c>
      <c r="E769" s="4">
        <f>IF(資本ストック!E769&gt;0,LN(資本ストック!E769),0)</f>
        <v>8.5889188604870981</v>
      </c>
      <c r="F769" s="4">
        <f>IF(資本ストック!F769&gt;0,LN(資本ストック!F769),0)</f>
        <v>8.793692155290449</v>
      </c>
      <c r="G769" s="4">
        <f>IF(資本ストック!G769&gt;0,LN(資本ストック!G769),0)</f>
        <v>9.1656490236421728</v>
      </c>
      <c r="H769" s="4">
        <f>IF(資本ストック!H769&gt;0,LN(資本ストック!H769),0)</f>
        <v>9.6547720261182093</v>
      </c>
      <c r="I769" s="4">
        <f>IF(資本ストック!I769&gt;0,LN(資本ストック!I769),0)</f>
        <v>9.7733564993696493</v>
      </c>
      <c r="K769" s="6">
        <f t="shared" ref="K769" si="3733">E769-E$1091</f>
        <v>-0.68972027588486107</v>
      </c>
      <c r="L769" s="6">
        <f t="shared" ref="L769" si="3734">F769-F$1091</f>
        <v>-1.2076708987139497</v>
      </c>
      <c r="M769" s="6">
        <f t="shared" ref="M769" si="3735">G769-G$1091</f>
        <v>-0.80689113916027466</v>
      </c>
      <c r="N769" s="6">
        <f t="shared" ref="N769" si="3736">H769-H$1091</f>
        <v>-0.8330564894028214</v>
      </c>
      <c r="O769" s="6">
        <f t="shared" ref="O769" si="3737">I769-I$1091</f>
        <v>-0.75569008970050611</v>
      </c>
      <c r="Q769" s="6">
        <f>K769-logHir!K769</f>
        <v>-1.0109412957457309</v>
      </c>
      <c r="R769" s="6">
        <f>L769-logHir!L769</f>
        <v>-1.4981307252492027</v>
      </c>
      <c r="S769" s="6">
        <f>M769-logHir!M769</f>
        <v>-0.98429488698330481</v>
      </c>
      <c r="T769" s="6">
        <f>N769-logHir!N769</f>
        <v>-1.0146977847157057</v>
      </c>
      <c r="U769" s="6">
        <f>O769-logHir!O769</f>
        <v>-0.86581468149336782</v>
      </c>
    </row>
    <row r="770" spans="1:21" x14ac:dyDescent="0.15">
      <c r="A770" s="1">
        <v>34</v>
      </c>
      <c r="B770" s="1" t="s">
        <v>132</v>
      </c>
      <c r="C770" s="1">
        <v>8</v>
      </c>
      <c r="D770" s="1" t="s">
        <v>159</v>
      </c>
      <c r="E770" s="4">
        <f>IF(資本ストック!E770&gt;0,LN(資本ストック!E770),0)</f>
        <v>10.68662899081022</v>
      </c>
      <c r="F770" s="4">
        <f>IF(資本ストック!F770&gt;0,LN(資本ストック!F770),0)</f>
        <v>10.864646906958763</v>
      </c>
      <c r="G770" s="4">
        <f>IF(資本ストック!G770&gt;0,LN(資本ストック!G770),0)</f>
        <v>11.088171523133182</v>
      </c>
      <c r="H770" s="4">
        <f>IF(資本ストック!H770&gt;0,LN(資本ストック!H770),0)</f>
        <v>11.084828703942076</v>
      </c>
      <c r="I770" s="4">
        <f>IF(資本ストック!I770&gt;0,LN(資本ストック!I770),0)</f>
        <v>10.981185609871448</v>
      </c>
      <c r="K770" s="6">
        <f t="shared" ref="K770" si="3738">E770-E$1092</f>
        <v>-9.6854983265808769E-2</v>
      </c>
      <c r="L770" s="6">
        <f t="shared" ref="L770" si="3739">F770-F$1092</f>
        <v>-0.17050661713184923</v>
      </c>
      <c r="M770" s="6">
        <f t="shared" ref="M770" si="3740">G770-G$1092</f>
        <v>-0.21327603310677468</v>
      </c>
      <c r="N770" s="6">
        <f t="shared" ref="N770" si="3741">H770-H$1092</f>
        <v>-0.27271985275800859</v>
      </c>
      <c r="O770" s="6">
        <f t="shared" ref="O770" si="3742">I770-I$1092</f>
        <v>-0.32349622606999517</v>
      </c>
      <c r="Q770" s="6">
        <f>K770-logHir!K770</f>
        <v>-0.25816947291332681</v>
      </c>
      <c r="R770" s="6">
        <f>L770-logHir!L770</f>
        <v>-0.23973402921060583</v>
      </c>
      <c r="S770" s="6">
        <f>M770-logHir!M770</f>
        <v>-0.21643676202382522</v>
      </c>
      <c r="T770" s="6">
        <f>N770-logHir!N770</f>
        <v>-0.21761713275090777</v>
      </c>
      <c r="U770" s="6">
        <f>O770-logHir!O770</f>
        <v>-0.35651603458299874</v>
      </c>
    </row>
    <row r="771" spans="1:21" x14ac:dyDescent="0.15">
      <c r="A771" s="1">
        <v>34</v>
      </c>
      <c r="B771" s="1" t="s">
        <v>132</v>
      </c>
      <c r="C771" s="1">
        <v>9</v>
      </c>
      <c r="D771" s="1" t="s">
        <v>160</v>
      </c>
      <c r="E771" s="4">
        <f>IF(資本ストック!E771&gt;0,LN(資本ストック!E771),0)</f>
        <v>13.767786168093338</v>
      </c>
      <c r="F771" s="4">
        <f>IF(資本ストック!F771&gt;0,LN(資本ストック!F771),0)</f>
        <v>14.188718780656975</v>
      </c>
      <c r="G771" s="4">
        <f>IF(資本ストック!G771&gt;0,LN(資本ストック!G771),0)</f>
        <v>14.309193096178854</v>
      </c>
      <c r="H771" s="4">
        <f>IF(資本ストック!H771&gt;0,LN(資本ストック!H771),0)</f>
        <v>14.28470840551806</v>
      </c>
      <c r="I771" s="4">
        <f>IF(資本ストック!I771&gt;0,LN(資本ストック!I771),0)</f>
        <v>14.276656352070393</v>
      </c>
      <c r="K771" s="6">
        <f t="shared" ref="K771" si="3743">E771-E$1093</f>
        <v>2.5109780083856013</v>
      </c>
      <c r="L771" s="6">
        <f t="shared" ref="L771" si="3744">F771-F$1093</f>
        <v>2.3460473946812197</v>
      </c>
      <c r="M771" s="6">
        <f t="shared" ref="M771" si="3745">G771-G$1093</f>
        <v>2.1560082439253776</v>
      </c>
      <c r="N771" s="6">
        <f t="shared" ref="N771" si="3746">H771-H$1093</f>
        <v>2.0443032551138334</v>
      </c>
      <c r="O771" s="6">
        <f t="shared" ref="O771" si="3747">I771-I$1093</f>
        <v>1.9457202065616332</v>
      </c>
      <c r="Q771" s="6">
        <f>K771-logHir!K771</f>
        <v>1.0094431803030357</v>
      </c>
      <c r="R771" s="6">
        <f>L771-logHir!L771</f>
        <v>0.78499199048567903</v>
      </c>
      <c r="S771" s="6">
        <f>M771-logHir!M771</f>
        <v>0.74622149377546343</v>
      </c>
      <c r="T771" s="6">
        <f>N771-logHir!N771</f>
        <v>0.73322804926869267</v>
      </c>
      <c r="U771" s="6">
        <f>O771-logHir!O771</f>
        <v>0.68287913350508767</v>
      </c>
    </row>
    <row r="772" spans="1:21" x14ac:dyDescent="0.15">
      <c r="A772" s="1">
        <v>34</v>
      </c>
      <c r="B772" s="1" t="s">
        <v>132</v>
      </c>
      <c r="C772" s="1">
        <v>10</v>
      </c>
      <c r="D772" s="1" t="s">
        <v>161</v>
      </c>
      <c r="E772" s="4">
        <f>IF(資本ストック!E772&gt;0,LN(資本ストック!E772),0)</f>
        <v>11.581738517865841</v>
      </c>
      <c r="F772" s="4">
        <f>IF(資本ストック!F772&gt;0,LN(資本ストック!F772),0)</f>
        <v>11.584833893477315</v>
      </c>
      <c r="G772" s="4">
        <f>IF(資本ストック!G772&gt;0,LN(資本ストック!G772),0)</f>
        <v>11.914058872182112</v>
      </c>
      <c r="H772" s="4">
        <f>IF(資本ストック!H772&gt;0,LN(資本ストック!H772),0)</f>
        <v>12.067001936272298</v>
      </c>
      <c r="I772" s="4">
        <f>IF(資本ストック!I772&gt;0,LN(資本ストック!I772),0)</f>
        <v>12.018615977063565</v>
      </c>
      <c r="K772" s="6">
        <f t="shared" ref="K772" si="3748">E772-E$1094</f>
        <v>1.3404185399189075</v>
      </c>
      <c r="L772" s="6">
        <f t="shared" ref="L772" si="3749">F772-F$1094</f>
        <v>0.97350207149301049</v>
      </c>
      <c r="M772" s="6">
        <f t="shared" ref="M772" si="3750">G772-G$1094</f>
        <v>0.84908522925716134</v>
      </c>
      <c r="N772" s="6">
        <f t="shared" ref="N772" si="3751">H772-H$1094</f>
        <v>0.73433344677813572</v>
      </c>
      <c r="O772" s="6">
        <f t="shared" ref="O772" si="3752">I772-I$1094</f>
        <v>0.68250563912302553</v>
      </c>
      <c r="Q772" s="6">
        <f>K772-logHir!K772</f>
        <v>0.31690360683708008</v>
      </c>
      <c r="R772" s="6">
        <f>L772-logHir!L772</f>
        <v>5.0639227803092268E-2</v>
      </c>
      <c r="S772" s="6">
        <f>M772-logHir!M772</f>
        <v>5.2802117910875523E-2</v>
      </c>
      <c r="T772" s="6">
        <f>N772-logHir!N772</f>
        <v>0.11175456858174471</v>
      </c>
      <c r="U772" s="6">
        <f>O772-logHir!O772</f>
        <v>3.5416431297425888E-2</v>
      </c>
    </row>
    <row r="773" spans="1:21" x14ac:dyDescent="0.15">
      <c r="A773" s="1">
        <v>34</v>
      </c>
      <c r="B773" s="1" t="s">
        <v>132</v>
      </c>
      <c r="C773" s="1">
        <v>11</v>
      </c>
      <c r="D773" s="1" t="s">
        <v>162</v>
      </c>
      <c r="E773" s="4">
        <f>IF(資本ストック!E773&gt;0,LN(資本ストック!E773),0)</f>
        <v>13.466548778703427</v>
      </c>
      <c r="F773" s="4">
        <f>IF(資本ストック!F773&gt;0,LN(資本ストック!F773),0)</f>
        <v>13.118814934041831</v>
      </c>
      <c r="G773" s="4">
        <f>IF(資本ストック!G773&gt;0,LN(資本ストック!G773),0)</f>
        <v>13.28238435140468</v>
      </c>
      <c r="H773" s="4">
        <f>IF(資本ストック!H773&gt;0,LN(資本ストック!H773),0)</f>
        <v>13.455434988147388</v>
      </c>
      <c r="I773" s="4">
        <f>IF(資本ストック!I773&gt;0,LN(資本ストック!I773),0)</f>
        <v>13.48137506174792</v>
      </c>
      <c r="K773" s="6">
        <f t="shared" ref="K773" si="3753">E773-E$1095</f>
        <v>2.6503481677250615</v>
      </c>
      <c r="L773" s="6">
        <f t="shared" ref="L773" si="3754">F773-F$1095</f>
        <v>1.9010566361382875</v>
      </c>
      <c r="M773" s="6">
        <f t="shared" ref="M773" si="3755">G773-G$1095</f>
        <v>1.3557550214157299</v>
      </c>
      <c r="N773" s="6">
        <f t="shared" ref="N773" si="3756">H773-H$1095</f>
        <v>1.1115199033582108</v>
      </c>
      <c r="O773" s="6">
        <f t="shared" ref="O773" si="3757">I773-I$1095</f>
        <v>0.97462686405025423</v>
      </c>
      <c r="Q773" s="6">
        <f>K773-logHir!K773</f>
        <v>1.4700271741872939</v>
      </c>
      <c r="R773" s="6">
        <f>L773-logHir!L773</f>
        <v>0.6409670272017074</v>
      </c>
      <c r="S773" s="6">
        <f>M773-logHir!M773</f>
        <v>0.28614613840294822</v>
      </c>
      <c r="T773" s="6">
        <f>N773-logHir!N773</f>
        <v>0.20042049936128947</v>
      </c>
      <c r="U773" s="6">
        <f>O773-logHir!O773</f>
        <v>0.1175140047112162</v>
      </c>
    </row>
    <row r="774" spans="1:21" x14ac:dyDescent="0.15">
      <c r="A774" s="1">
        <v>34</v>
      </c>
      <c r="B774" s="1" t="s">
        <v>132</v>
      </c>
      <c r="C774" s="1">
        <v>12</v>
      </c>
      <c r="D774" s="1" t="s">
        <v>163</v>
      </c>
      <c r="E774" s="4">
        <f>IF(資本ストック!E774&gt;0,LN(資本ストック!E774),0)</f>
        <v>9.4723361614901247</v>
      </c>
      <c r="F774" s="4">
        <f>IF(資本ストック!F774&gt;0,LN(資本ストック!F774),0)</f>
        <v>10.751211132755527</v>
      </c>
      <c r="G774" s="4">
        <f>IF(資本ストック!G774&gt;0,LN(資本ストック!G774),0)</f>
        <v>12.705589702469929</v>
      </c>
      <c r="H774" s="4">
        <f>IF(資本ストック!H774&gt;0,LN(資本ストック!H774),0)</f>
        <v>13.56160210088929</v>
      </c>
      <c r="I774" s="4">
        <f>IF(資本ストック!I774&gt;0,LN(資本ストック!I774),0)</f>
        <v>14.627274051387309</v>
      </c>
      <c r="K774" s="6">
        <f t="shared" ref="K774" si="3758">E774-E$1096</f>
        <v>-0.65891047692688787</v>
      </c>
      <c r="L774" s="6">
        <f t="shared" ref="L774" si="3759">F774-F$1096</f>
        <v>-0.27002722043296501</v>
      </c>
      <c r="M774" s="6">
        <f t="shared" ref="M774" si="3760">G774-G$1096</f>
        <v>0.22063408898756265</v>
      </c>
      <c r="N774" s="6">
        <f t="shared" ref="N774" si="3761">H774-H$1096</f>
        <v>0.41422104729982756</v>
      </c>
      <c r="O774" s="6">
        <f t="shared" ref="O774" si="3762">I774-I$1096</f>
        <v>1.2600919458927056</v>
      </c>
      <c r="Q774" s="6">
        <f>K774-logHir!K774</f>
        <v>-0.40909746458227758</v>
      </c>
      <c r="R774" s="6">
        <f>L774-logHir!L774</f>
        <v>-0.1612547346324078</v>
      </c>
      <c r="S774" s="6">
        <f>M774-logHir!M774</f>
        <v>0.37011015219694698</v>
      </c>
      <c r="T774" s="6">
        <f>N774-logHir!N774</f>
        <v>0.61273362628597106</v>
      </c>
      <c r="U774" s="6">
        <f>O774-logHir!O774</f>
        <v>1.2487074803290508</v>
      </c>
    </row>
    <row r="775" spans="1:21" x14ac:dyDescent="0.15">
      <c r="A775" s="1">
        <v>34</v>
      </c>
      <c r="B775" s="1" t="s">
        <v>132</v>
      </c>
      <c r="C775" s="1">
        <v>13</v>
      </c>
      <c r="D775" s="1" t="s">
        <v>164</v>
      </c>
      <c r="E775" s="4">
        <f>IF(資本ストック!E775&gt;0,LN(資本ストック!E775),0)</f>
        <v>12.589402185612963</v>
      </c>
      <c r="F775" s="4">
        <f>IF(資本ストック!F775&gt;0,LN(資本ストック!F775),0)</f>
        <v>13.755130913933133</v>
      </c>
      <c r="G775" s="4">
        <f>IF(資本ストック!G775&gt;0,LN(資本ストック!G775),0)</f>
        <v>14.290642773280712</v>
      </c>
      <c r="H775" s="4">
        <f>IF(資本ストック!H775&gt;0,LN(資本ストック!H775),0)</f>
        <v>14.281253062045497</v>
      </c>
      <c r="I775" s="4">
        <f>IF(資本ストック!I775&gt;0,LN(資本ストック!I775),0)</f>
        <v>14.264130732588704</v>
      </c>
      <c r="K775" s="6">
        <f t="shared" ref="K775" si="3763">E775-E$1097</f>
        <v>2.9586664783014971</v>
      </c>
      <c r="L775" s="6">
        <f t="shared" ref="L775" si="3764">F775-F$1097</f>
        <v>2.7126333227938471</v>
      </c>
      <c r="M775" s="6">
        <f t="shared" ref="M775" si="3765">G775-G$1097</f>
        <v>2.6577738361115166</v>
      </c>
      <c r="N775" s="6">
        <f t="shared" ref="N775" si="3766">H775-H$1097</f>
        <v>2.2985523946730737</v>
      </c>
      <c r="O775" s="6">
        <f t="shared" ref="O775" si="3767">I775-I$1097</f>
        <v>2.0985387472139649</v>
      </c>
      <c r="Q775" s="6">
        <f>K775-logHir!K775</f>
        <v>0.3195511371318247</v>
      </c>
      <c r="R775" s="6">
        <f>L775-logHir!L775</f>
        <v>0.47708723943042308</v>
      </c>
      <c r="S775" s="6">
        <f>M775-logHir!M775</f>
        <v>0.53672203187347201</v>
      </c>
      <c r="T775" s="6">
        <f>N775-logHir!N775</f>
        <v>0.44313693579376867</v>
      </c>
      <c r="U775" s="6">
        <f>O775-logHir!O775</f>
        <v>0.364918455816996</v>
      </c>
    </row>
    <row r="776" spans="1:21" x14ac:dyDescent="0.15">
      <c r="A776" s="1">
        <v>34</v>
      </c>
      <c r="B776" s="1" t="s">
        <v>132</v>
      </c>
      <c r="C776" s="1">
        <v>14</v>
      </c>
      <c r="D776" s="1" t="s">
        <v>165</v>
      </c>
      <c r="E776" s="4">
        <f>IF(資本ストック!E776&gt;0,LN(資本ストック!E776),0)</f>
        <v>5.8783285874719349</v>
      </c>
      <c r="F776" s="4">
        <f>IF(資本ストック!F776&gt;0,LN(資本ストック!F776),0)</f>
        <v>8.7055563824539082</v>
      </c>
      <c r="G776" s="4">
        <f>IF(資本ストック!G776&gt;0,LN(資本ストック!G776),0)</f>
        <v>10.331967716857566</v>
      </c>
      <c r="H776" s="4">
        <f>IF(資本ストック!H776&gt;0,LN(資本ストック!H776),0)</f>
        <v>10.673310401291621</v>
      </c>
      <c r="I776" s="4">
        <f>IF(資本ストック!I776&gt;0,LN(資本ストック!I776),0)</f>
        <v>10.835507534518399</v>
      </c>
      <c r="K776" s="6">
        <f t="shared" ref="K776" si="3768">E776-E$1098</f>
        <v>-0.45591620185058979</v>
      </c>
      <c r="L776" s="6">
        <f t="shared" ref="L776" si="3769">F776-F$1098</f>
        <v>0.32858581854952185</v>
      </c>
      <c r="M776" s="6">
        <f t="shared" ref="M776" si="3770">G776-G$1098</f>
        <v>0.9355459723935251</v>
      </c>
      <c r="N776" s="6">
        <f t="shared" ref="N776" si="3771">H776-H$1098</f>
        <v>0.76612090345029848</v>
      </c>
      <c r="O776" s="6">
        <f t="shared" ref="O776" si="3772">I776-I$1098</f>
        <v>0.69577788826442877</v>
      </c>
      <c r="Q776" s="6">
        <f>K776-logHir!K776</f>
        <v>-1.3212898482843167</v>
      </c>
      <c r="R776" s="6">
        <f>L776-logHir!L776</f>
        <v>-0.10031500040490471</v>
      </c>
      <c r="S776" s="6">
        <f>M776-logHir!M776</f>
        <v>0.79292319484069651</v>
      </c>
      <c r="T776" s="6">
        <f>N776-logHir!N776</f>
        <v>0.83999089765980983</v>
      </c>
      <c r="U776" s="6">
        <f>O776-logHir!O776</f>
        <v>0.71036939845980562</v>
      </c>
    </row>
    <row r="777" spans="1:21" x14ac:dyDescent="0.15">
      <c r="A777" s="1">
        <v>34</v>
      </c>
      <c r="B777" s="1" t="s">
        <v>132</v>
      </c>
      <c r="C777" s="1">
        <v>15</v>
      </c>
      <c r="D777" s="1" t="s">
        <v>166</v>
      </c>
      <c r="E777" s="4">
        <f>IF(資本ストック!E777&gt;0,LN(資本ストック!E777),0)</f>
        <v>11.03721809958456</v>
      </c>
      <c r="F777" s="4">
        <f>IF(資本ストック!F777&gt;0,LN(資本ストック!F777),0)</f>
        <v>12.100879714719776</v>
      </c>
      <c r="G777" s="4">
        <f>IF(資本ストック!G777&gt;0,LN(資本ストック!G777),0)</f>
        <v>12.914691332653385</v>
      </c>
      <c r="H777" s="4">
        <f>IF(資本ストック!H777&gt;0,LN(資本ストック!H777),0)</f>
        <v>13.224933760231218</v>
      </c>
      <c r="I777" s="4">
        <f>IF(資本ストック!I777&gt;0,LN(資本ストック!I777),0)</f>
        <v>13.418482586107038</v>
      </c>
      <c r="K777" s="6">
        <f t="shared" ref="K777" si="3773">E777-E$1099</f>
        <v>-1.5246214298485938E-2</v>
      </c>
      <c r="L777" s="6">
        <f t="shared" ref="L777" si="3774">F777-F$1099</f>
        <v>0.40695870075380114</v>
      </c>
      <c r="M777" s="6">
        <f t="shared" ref="M777" si="3775">G777-G$1099</f>
        <v>0.61645330850885038</v>
      </c>
      <c r="N777" s="6">
        <f t="shared" ref="N777" si="3776">H777-H$1099</f>
        <v>0.62175585051420512</v>
      </c>
      <c r="O777" s="6">
        <f t="shared" ref="O777" si="3777">I777-I$1099</f>
        <v>0.73998362469027157</v>
      </c>
      <c r="Q777" s="6">
        <f>K777-logHir!K777</f>
        <v>-0.67388697449723622</v>
      </c>
      <c r="R777" s="6">
        <f>L777-logHir!L777</f>
        <v>-0.24196679636504292</v>
      </c>
      <c r="S777" s="6">
        <f>M777-logHir!M777</f>
        <v>-2.4357866733124567E-2</v>
      </c>
      <c r="T777" s="6">
        <f>N777-logHir!N777</f>
        <v>7.7649327548147795E-2</v>
      </c>
      <c r="U777" s="6">
        <f>O777-logHir!O777</f>
        <v>0.21745657822166287</v>
      </c>
    </row>
    <row r="778" spans="1:21" x14ac:dyDescent="0.15">
      <c r="A778" s="1">
        <v>34</v>
      </c>
      <c r="B778" s="1" t="s">
        <v>82</v>
      </c>
      <c r="C778" s="1">
        <v>16</v>
      </c>
      <c r="D778" s="1" t="s">
        <v>149</v>
      </c>
      <c r="E778" s="4">
        <f>IF(資本ストック!E778&gt;0,LN(資本ストック!E778),0)</f>
        <v>11.635918527080165</v>
      </c>
      <c r="F778" s="4">
        <f>IF(資本ストック!F778&gt;0,LN(資本ストック!F778),0)</f>
        <v>12.911516006610514</v>
      </c>
      <c r="G778" s="4">
        <f>IF(資本ストック!G778&gt;0,LN(資本ストック!G778),0)</f>
        <v>12.852712206028308</v>
      </c>
      <c r="H778" s="4">
        <f>IF(資本ストック!H778&gt;0,LN(資本ストック!H778),0)</f>
        <v>13.10207240877657</v>
      </c>
      <c r="I778" s="4">
        <f>IF(資本ストック!I778&gt;0,LN(資本ストック!I778),0)</f>
        <v>12.902593853688931</v>
      </c>
      <c r="K778" s="6">
        <f t="shared" ref="K778" si="3778">E778-E$1100</f>
        <v>-0.22259360474029322</v>
      </c>
      <c r="L778" s="6">
        <f t="shared" ref="L778" si="3779">F778-F$1100</f>
        <v>0.66100078002474483</v>
      </c>
      <c r="M778" s="6">
        <f t="shared" ref="M778" si="3780">G778-G$1100</f>
        <v>0.23189553479886982</v>
      </c>
      <c r="N778" s="6">
        <f t="shared" ref="N778" si="3781">H778-H$1100</f>
        <v>8.7338780492490997E-2</v>
      </c>
      <c r="O778" s="6">
        <f t="shared" ref="O778" si="3782">I778-I$1100</f>
        <v>-1.4925543512307016E-2</v>
      </c>
      <c r="Q778" s="6">
        <f>K778-logHir!K778</f>
        <v>-0.76578586677803351</v>
      </c>
      <c r="R778" s="6">
        <f>L778-logHir!L778</f>
        <v>0.27110670210284837</v>
      </c>
      <c r="S778" s="6">
        <f>M778-logHir!M778</f>
        <v>-0.1595661560591477</v>
      </c>
      <c r="T778" s="6">
        <f>N778-logHir!N778</f>
        <v>-0.26016799417616987</v>
      </c>
      <c r="U778" s="6">
        <f>O778-logHir!O778</f>
        <v>-0.28079863295221941</v>
      </c>
    </row>
    <row r="779" spans="1:21" x14ac:dyDescent="0.15">
      <c r="A779" s="1">
        <v>34</v>
      </c>
      <c r="B779" s="1" t="s">
        <v>82</v>
      </c>
      <c r="C779" s="1">
        <v>17</v>
      </c>
      <c r="D779" s="1" t="s">
        <v>150</v>
      </c>
      <c r="E779" s="4">
        <f>IF(資本ストック!E779&gt;0,LN(資本ストック!E779),0)</f>
        <v>12.760032843578225</v>
      </c>
      <c r="F779" s="4">
        <f>IF(資本ストック!F779&gt;0,LN(資本ストック!F779),0)</f>
        <v>14.044772842636586</v>
      </c>
      <c r="G779" s="4">
        <f>IF(資本ストック!G779&gt;0,LN(資本ストック!G779),0)</f>
        <v>14.351327566805937</v>
      </c>
      <c r="H779" s="4">
        <f>IF(資本ストック!H779&gt;0,LN(資本ストック!H779),0)</f>
        <v>14.584576964681794</v>
      </c>
      <c r="I779" s="4">
        <f>IF(資本ストック!I779&gt;0,LN(資本ストック!I779),0)</f>
        <v>14.681992736650546</v>
      </c>
      <c r="K779" s="6">
        <f t="shared" ref="K779" si="3783">E779-E$1101</f>
        <v>0.15959673894151294</v>
      </c>
      <c r="L779" s="6">
        <f t="shared" ref="L779" si="3784">F779-F$1101</f>
        <v>0.39137396960024518</v>
      </c>
      <c r="M779" s="6">
        <f t="shared" ref="M779" si="3785">G779-G$1101</f>
        <v>0.34648782679872703</v>
      </c>
      <c r="N779" s="6">
        <f t="shared" ref="N779" si="3786">H779-H$1101</f>
        <v>0.2200407673818372</v>
      </c>
      <c r="O779" s="6">
        <f t="shared" ref="O779" si="3787">I779-I$1101</f>
        <v>0.33902754708966043</v>
      </c>
      <c r="Q779" s="6">
        <f>K779-logHir!K779</f>
        <v>-0.35091382460305276</v>
      </c>
      <c r="R779" s="6">
        <f>L779-logHir!L779</f>
        <v>-0.17056533484275072</v>
      </c>
      <c r="S779" s="6">
        <f>M779-logHir!M779</f>
        <v>-0.15188285019071124</v>
      </c>
      <c r="T779" s="6">
        <f>N779-logHir!N779</f>
        <v>-0.28773133520956939</v>
      </c>
      <c r="U779" s="6">
        <f>O779-logHir!O779</f>
        <v>-0.16716230682548172</v>
      </c>
    </row>
    <row r="780" spans="1:21" x14ac:dyDescent="0.15">
      <c r="A780" s="1">
        <v>34</v>
      </c>
      <c r="B780" s="1" t="s">
        <v>82</v>
      </c>
      <c r="C780" s="1">
        <v>18</v>
      </c>
      <c r="D780" s="1" t="s">
        <v>151</v>
      </c>
      <c r="E780" s="4">
        <f>IF(資本ストック!E780&gt;0,LN(資本ストック!E780),0)</f>
        <v>12.43915547793998</v>
      </c>
      <c r="F780" s="4">
        <f>IF(資本ストック!F780&gt;0,LN(資本ストック!F780),0)</f>
        <v>13.85899778760243</v>
      </c>
      <c r="G780" s="4">
        <f>IF(資本ストック!G780&gt;0,LN(資本ストック!G780),0)</f>
        <v>14.204970191835402</v>
      </c>
      <c r="H780" s="4">
        <f>IF(資本ストック!H780&gt;0,LN(資本ストック!H780),0)</f>
        <v>14.103674336492587</v>
      </c>
      <c r="I780" s="4">
        <f>IF(資本ストック!I780&gt;0,LN(資本ストック!I780),0)</f>
        <v>13.861996999584608</v>
      </c>
      <c r="K780" s="6">
        <f t="shared" ref="K780" si="3788">E780-E$1102</f>
        <v>0.51967107697968018</v>
      </c>
      <c r="L780" s="6">
        <f t="shared" ref="L780" si="3789">F780-F$1102</f>
        <v>0.72351243596662407</v>
      </c>
      <c r="M780" s="6">
        <f t="shared" ref="M780" si="3790">G780-G$1102</f>
        <v>0.78188064954991532</v>
      </c>
      <c r="N780" s="6">
        <f t="shared" ref="N780" si="3791">H780-H$1102</f>
        <v>0.5765797055879549</v>
      </c>
      <c r="O780" s="6">
        <f t="shared" ref="O780" si="3792">I780-I$1102</f>
        <v>0.45383356373869432</v>
      </c>
      <c r="Q780" s="6">
        <f>K780-logHir!K780</f>
        <v>8.0426994297727816E-2</v>
      </c>
      <c r="R780" s="6">
        <f>L780-logHir!L780</f>
        <v>0.26535846806855723</v>
      </c>
      <c r="S780" s="6">
        <f>M780-logHir!M780</f>
        <v>0.3807047443730891</v>
      </c>
      <c r="T780" s="6">
        <f>N780-logHir!N780</f>
        <v>9.7018251304129777E-2</v>
      </c>
      <c r="U780" s="6">
        <f>O780-logHir!O780</f>
        <v>4.8811137897857293E-3</v>
      </c>
    </row>
    <row r="781" spans="1:21" x14ac:dyDescent="0.15">
      <c r="A781" s="1">
        <v>34</v>
      </c>
      <c r="B781" s="1" t="s">
        <v>82</v>
      </c>
      <c r="C781" s="1">
        <v>19</v>
      </c>
      <c r="D781" s="1" t="s">
        <v>152</v>
      </c>
      <c r="E781" s="4">
        <f>IF(資本ストック!E781&gt;0,LN(資本ストック!E781),0)</f>
        <v>11.519797366529698</v>
      </c>
      <c r="F781" s="4">
        <f>IF(資本ストック!F781&gt;0,LN(資本ストック!F781),0)</f>
        <v>11.577250831573659</v>
      </c>
      <c r="G781" s="4">
        <f>IF(資本ストック!G781&gt;0,LN(資本ストック!G781),0)</f>
        <v>11.820364681878784</v>
      </c>
      <c r="H781" s="4">
        <f>IF(資本ストック!H781&gt;0,LN(資本ストック!H781),0)</f>
        <v>12.70636701245696</v>
      </c>
      <c r="I781" s="4">
        <f>IF(資本ストック!I781&gt;0,LN(資本ストック!I781),0)</f>
        <v>12.962697694905071</v>
      </c>
      <c r="K781" s="6">
        <f t="shared" ref="K781" si="3793">E781-E$1103</f>
        <v>0.29521598855513531</v>
      </c>
      <c r="L781" s="6">
        <f t="shared" ref="L781" si="3794">F781-F$1103</f>
        <v>-1.1871754264930701E-2</v>
      </c>
      <c r="M781" s="6">
        <f t="shared" ref="M781" si="3795">G781-G$1103</f>
        <v>1.8630830041567847E-2</v>
      </c>
      <c r="N781" s="6">
        <f t="shared" ref="N781" si="3796">H781-H$1103</f>
        <v>0.48355727056690867</v>
      </c>
      <c r="O781" s="6">
        <f t="shared" ref="O781" si="3797">I781-I$1103</f>
        <v>0.45013061595365578</v>
      </c>
      <c r="Q781" s="6">
        <f>K781-logHir!K781</f>
        <v>-0.26406043914773214</v>
      </c>
      <c r="R781" s="6">
        <f>L781-logHir!L781</f>
        <v>-0.49084108606187904</v>
      </c>
      <c r="S781" s="6">
        <f>M781-logHir!M781</f>
        <v>-0.41637911176701969</v>
      </c>
      <c r="T781" s="6">
        <f>N781-logHir!N781</f>
        <v>9.325401266847777E-2</v>
      </c>
      <c r="U781" s="6">
        <f>O781-logHir!O781</f>
        <v>7.1976650664788977E-2</v>
      </c>
    </row>
    <row r="782" spans="1:21" x14ac:dyDescent="0.15">
      <c r="A782" s="1">
        <v>34</v>
      </c>
      <c r="B782" s="1" t="s">
        <v>82</v>
      </c>
      <c r="C782" s="1">
        <v>20</v>
      </c>
      <c r="D782" s="1" t="s">
        <v>153</v>
      </c>
      <c r="E782" s="4">
        <f>IF(資本ストック!E782&gt;0,LN(資本ストック!E782),0)</f>
        <v>11.144129269177608</v>
      </c>
      <c r="F782" s="4">
        <f>IF(資本ストック!F782&gt;0,LN(資本ストック!F782),0)</f>
        <v>13.199007948925242</v>
      </c>
      <c r="G782" s="4">
        <f>IF(資本ストック!G782&gt;0,LN(資本ストック!G782),0)</f>
        <v>14.024252971354032</v>
      </c>
      <c r="H782" s="4">
        <f>IF(資本ストック!H782&gt;0,LN(資本ストック!H782),0)</f>
        <v>14.501046065868019</v>
      </c>
      <c r="I782" s="4">
        <f>IF(資本ストック!I782&gt;0,LN(資本ストック!I782),0)</f>
        <v>14.443463352380114</v>
      </c>
      <c r="K782" s="6">
        <f t="shared" ref="K782" si="3798">E782-E$1104</f>
        <v>0.2136294965589105</v>
      </c>
      <c r="L782" s="6">
        <f t="shared" ref="L782" si="3799">F782-F$1104</f>
        <v>0.23074094407666124</v>
      </c>
      <c r="M782" s="6">
        <f t="shared" ref="M782" si="3800">G782-G$1104</f>
        <v>0.20329950587161782</v>
      </c>
      <c r="N782" s="6">
        <f t="shared" ref="N782" si="3801">H782-H$1104</f>
        <v>0.2899436227802088</v>
      </c>
      <c r="O782" s="6">
        <f t="shared" ref="O782" si="3802">I782-I$1104</f>
        <v>0.24051071089027332</v>
      </c>
      <c r="Q782" s="6">
        <f>K782-logHir!K782</f>
        <v>-0.48428480901437432</v>
      </c>
      <c r="R782" s="6">
        <f>L782-logHir!L782</f>
        <v>-0.50772604019999079</v>
      </c>
      <c r="S782" s="6">
        <f>M782-logHir!M782</f>
        <v>-0.48648704854427294</v>
      </c>
      <c r="T782" s="6">
        <f>N782-logHir!N782</f>
        <v>-0.4065778746271107</v>
      </c>
      <c r="U782" s="6">
        <f>O782-logHir!O782</f>
        <v>-0.40883167819317734</v>
      </c>
    </row>
    <row r="783" spans="1:21" x14ac:dyDescent="0.15">
      <c r="A783" s="1">
        <v>34</v>
      </c>
      <c r="B783" s="1" t="s">
        <v>82</v>
      </c>
      <c r="C783" s="1">
        <v>21</v>
      </c>
      <c r="D783" s="1" t="s">
        <v>154</v>
      </c>
      <c r="E783" s="4">
        <f>IF(資本ストック!E783&gt;0,LN(資本ストック!E783),0)</f>
        <v>12.698334976566191</v>
      </c>
      <c r="F783" s="4">
        <f>IF(資本ストック!F783&gt;0,LN(資本ストック!F783),0)</f>
        <v>14.19175708712176</v>
      </c>
      <c r="G783" s="4">
        <f>IF(資本ストック!G783&gt;0,LN(資本ストック!G783),0)</f>
        <v>14.577046006462787</v>
      </c>
      <c r="H783" s="4">
        <f>IF(資本ストック!H783&gt;0,LN(資本ストック!H783),0)</f>
        <v>15.080275568266206</v>
      </c>
      <c r="I783" s="4">
        <f>IF(資本ストック!I783&gt;0,LN(資本ストック!I783),0)</f>
        <v>15.089904198967806</v>
      </c>
      <c r="K783" s="6">
        <f t="shared" ref="K783" si="3803">E783-E$1105</f>
        <v>0.1063394865465046</v>
      </c>
      <c r="L783" s="6">
        <f t="shared" ref="L783" si="3804">F783-F$1105</f>
        <v>0.51400370196170897</v>
      </c>
      <c r="M783" s="6">
        <f t="shared" ref="M783" si="3805">G783-G$1105</f>
        <v>0.43816926168621428</v>
      </c>
      <c r="N783" s="6">
        <f t="shared" ref="N783" si="3806">H783-H$1105</f>
        <v>0.52975394401429909</v>
      </c>
      <c r="O783" s="6">
        <f t="shared" ref="O783" si="3807">I783-I$1105</f>
        <v>0.48513765098077855</v>
      </c>
      <c r="Q783" s="6">
        <f>K783-logHir!K783</f>
        <v>-0.54233796842941473</v>
      </c>
      <c r="R783" s="6">
        <f>L783-logHir!L783</f>
        <v>-5.0729427842878039E-2</v>
      </c>
      <c r="S783" s="6">
        <f>M783-logHir!M783</f>
        <v>-0.16548653186906925</v>
      </c>
      <c r="T783" s="6">
        <f>N783-logHir!N783</f>
        <v>1.5747188178877991E-2</v>
      </c>
      <c r="U783" s="6">
        <f>O783-logHir!O783</f>
        <v>-7.8703093073606567E-2</v>
      </c>
    </row>
    <row r="784" spans="1:21" x14ac:dyDescent="0.15">
      <c r="A784" s="1">
        <v>34</v>
      </c>
      <c r="B784" s="1" t="s">
        <v>33</v>
      </c>
      <c r="C784" s="1">
        <v>22</v>
      </c>
      <c r="D784" s="1" t="s">
        <v>146</v>
      </c>
      <c r="E784" s="4">
        <f>IF(資本ストック!E784&gt;0,LN(資本ストック!E784),0)</f>
        <v>12.424297033519004</v>
      </c>
      <c r="F784" s="4">
        <f>IF(資本ストック!F784&gt;0,LN(資本ストック!F784),0)</f>
        <v>13.694281195468264</v>
      </c>
      <c r="G784" s="4">
        <f>IF(資本ストック!G784&gt;0,LN(資本ストック!G784),0)</f>
        <v>14.678039965071465</v>
      </c>
      <c r="H784" s="4">
        <f>IF(資本ストック!H784&gt;0,LN(資本ストック!H784),0)</f>
        <v>15.174528099779314</v>
      </c>
      <c r="I784" s="4">
        <f>IF(資本ストック!I784&gt;0,LN(資本ストック!I784),0)</f>
        <v>15.066175282375314</v>
      </c>
      <c r="K784" s="6">
        <f t="shared" ref="K784" si="3808">E784-E$1106</f>
        <v>0.23821104882576449</v>
      </c>
      <c r="L784" s="6">
        <f t="shared" ref="L784" si="3809">F784-F$1106</f>
        <v>0.20516929959748431</v>
      </c>
      <c r="M784" s="6">
        <f t="shared" ref="M784" si="3810">G784-G$1106</f>
        <v>0.27760787395118136</v>
      </c>
      <c r="N784" s="6">
        <f t="shared" ref="N784" si="3811">H784-H$1106</f>
        <v>0.31961588850183631</v>
      </c>
      <c r="O784" s="6">
        <f t="shared" ref="O784" si="3812">I784-I$1106</f>
        <v>0.16483903901512242</v>
      </c>
      <c r="Q784" s="6">
        <f>K784-logHir!K784</f>
        <v>-0.21861739647907008</v>
      </c>
      <c r="R784" s="6">
        <f>L784-logHir!L784</f>
        <v>-0.19430197592393306</v>
      </c>
      <c r="S784" s="6">
        <f>M784-logHir!M784</f>
        <v>-0.15091704435587872</v>
      </c>
      <c r="T784" s="6">
        <f>N784-logHir!N784</f>
        <v>-9.6291727418648776E-2</v>
      </c>
      <c r="U784" s="6">
        <f>O784-logHir!O784</f>
        <v>-0.3011008495275842</v>
      </c>
    </row>
    <row r="785" spans="1:21" x14ac:dyDescent="0.15">
      <c r="A785" s="1">
        <v>34</v>
      </c>
      <c r="B785" s="1" t="s">
        <v>33</v>
      </c>
      <c r="C785" s="1">
        <v>23</v>
      </c>
      <c r="D785" s="1" t="s">
        <v>167</v>
      </c>
      <c r="E785" s="4">
        <f>IF(資本ストック!E785&gt;0,LN(資本ストック!E785),0)</f>
        <v>12.801690283843588</v>
      </c>
      <c r="F785" s="4">
        <f>IF(資本ストック!F785&gt;0,LN(資本ストック!F785),0)</f>
        <v>13.749966844161872</v>
      </c>
      <c r="G785" s="4">
        <f>IF(資本ストック!G785&gt;0,LN(資本ストック!G785),0)</f>
        <v>14.403799609896256</v>
      </c>
      <c r="H785" s="4">
        <f>IF(資本ストック!H785&gt;0,LN(資本ストック!H785),0)</f>
        <v>14.874839474812285</v>
      </c>
      <c r="I785" s="4">
        <f>IF(資本ストック!I785&gt;0,LN(資本ストック!I785),0)</f>
        <v>14.94961387922069</v>
      </c>
      <c r="K785" s="6">
        <f t="shared" ref="K785" si="3813">E785-E$1107</f>
        <v>0.10184454071227123</v>
      </c>
      <c r="L785" s="6">
        <f t="shared" ref="L785" si="3814">F785-F$1107</f>
        <v>0.25305715684724817</v>
      </c>
      <c r="M785" s="6">
        <f t="shared" ref="M785" si="3815">G785-G$1107</f>
        <v>0.41010729354172959</v>
      </c>
      <c r="N785" s="6">
        <f t="shared" ref="N785" si="3816">H785-H$1107</f>
        <v>0.28640837415803766</v>
      </c>
      <c r="O785" s="6">
        <f t="shared" ref="O785" si="3817">I785-I$1107</f>
        <v>0.32332897685746076</v>
      </c>
      <c r="Q785" s="6">
        <f>K785-logHir!K785</f>
        <v>-0.37081118331884788</v>
      </c>
      <c r="R785" s="6">
        <f>L785-logHir!L785</f>
        <v>-0.19534956606360332</v>
      </c>
      <c r="S785" s="6">
        <f>M785-logHir!M785</f>
        <v>-2.5102882842567453E-2</v>
      </c>
      <c r="T785" s="6">
        <f>N785-logHir!N785</f>
        <v>-0.13602352456631372</v>
      </c>
      <c r="U785" s="6">
        <f>O785-logHir!O785</f>
        <v>-7.5962628692716194E-2</v>
      </c>
    </row>
    <row r="786" spans="1:21" x14ac:dyDescent="0.15">
      <c r="A786" s="1">
        <v>35</v>
      </c>
      <c r="B786" s="1" t="s">
        <v>83</v>
      </c>
      <c r="C786" s="1">
        <v>1</v>
      </c>
      <c r="D786" s="1" t="s">
        <v>147</v>
      </c>
      <c r="E786" s="4">
        <f>IF(資本ストック!E786&gt;0,LN(資本ストック!E786),0)</f>
        <v>13.377852502167555</v>
      </c>
      <c r="F786" s="4">
        <f>IF(資本ストック!F786&gt;0,LN(資本ストック!F786),0)</f>
        <v>13.365862512473372</v>
      </c>
      <c r="G786" s="4">
        <f>IF(資本ストック!G786&gt;0,LN(資本ストック!G786),0)</f>
        <v>13.593216681020619</v>
      </c>
      <c r="H786" s="4">
        <f>IF(資本ストック!H786&gt;0,LN(資本ストック!H786),0)</f>
        <v>13.739244622417022</v>
      </c>
      <c r="I786" s="4">
        <f>IF(資本ストック!I786&gt;0,LN(資本ストック!I786),0)</f>
        <v>13.63589122157962</v>
      </c>
      <c r="K786" s="6">
        <f t="shared" ref="K786" si="3818">E786-E$1085</f>
        <v>-3.5296206250075457E-2</v>
      </c>
      <c r="L786" s="6">
        <f t="shared" ref="L786" si="3819">F786-F$1085</f>
        <v>-0.27272320861321653</v>
      </c>
      <c r="M786" s="6">
        <f t="shared" ref="M786" si="3820">G786-G$1085</f>
        <v>-0.39362981010964404</v>
      </c>
      <c r="N786" s="6">
        <f t="shared" ref="N786" si="3821">H786-H$1085</f>
        <v>-0.44666642606234142</v>
      </c>
      <c r="O786" s="6">
        <f t="shared" ref="O786" si="3822">I786-I$1085</f>
        <v>-0.56530482994536158</v>
      </c>
      <c r="Q786" s="6">
        <f>K786-logHir!K786</f>
        <v>4.6263588033825798E-2</v>
      </c>
      <c r="R786" s="6">
        <f>L786-logHir!L786</f>
        <v>-0.19769969551664346</v>
      </c>
      <c r="S786" s="6">
        <f>M786-logHir!M786</f>
        <v>-0.33255934632410877</v>
      </c>
      <c r="T786" s="6">
        <f>N786-logHir!N786</f>
        <v>-0.34472016190648525</v>
      </c>
      <c r="U786" s="6">
        <f>O786-logHir!O786</f>
        <v>-0.44777157978176874</v>
      </c>
    </row>
    <row r="787" spans="1:21" x14ac:dyDescent="0.15">
      <c r="A787" s="1">
        <v>35</v>
      </c>
      <c r="B787" s="1" t="s">
        <v>83</v>
      </c>
      <c r="C787" s="1">
        <v>2</v>
      </c>
      <c r="D787" s="1" t="s">
        <v>148</v>
      </c>
      <c r="E787" s="4">
        <f>IF(資本ストック!E787&gt;0,LN(資本ストック!E787),0)</f>
        <v>10.708285011544833</v>
      </c>
      <c r="F787" s="4">
        <f>IF(資本ストック!F787&gt;0,LN(資本ストック!F787),0)</f>
        <v>10.444512738779565</v>
      </c>
      <c r="G787" s="4">
        <f>IF(資本ストック!G787&gt;0,LN(資本ストック!G787),0)</f>
        <v>10.443214171468002</v>
      </c>
      <c r="H787" s="4">
        <f>IF(資本ストック!H787&gt;0,LN(資本ストック!H787),0)</f>
        <v>10.216060706916997</v>
      </c>
      <c r="I787" s="4">
        <f>IF(資本ストック!I787&gt;0,LN(資本ストック!I787),0)</f>
        <v>9.8345003707911953</v>
      </c>
      <c r="K787" s="6">
        <f t="shared" ref="K787" si="3823">E787-E$1086</f>
        <v>0.76316978430907945</v>
      </c>
      <c r="L787" s="6">
        <f t="shared" ref="L787" si="3824">F787-F$1086</f>
        <v>0.32993316276276374</v>
      </c>
      <c r="M787" s="6">
        <f t="shared" ref="M787" si="3825">G787-G$1086</f>
        <v>0.2370397970720326</v>
      </c>
      <c r="N787" s="6">
        <f t="shared" ref="N787" si="3826">H787-H$1086</f>
        <v>2.4317587585507283E-2</v>
      </c>
      <c r="O787" s="6">
        <f t="shared" ref="O787" si="3827">I787-I$1086</f>
        <v>-0.22038978765777095</v>
      </c>
      <c r="Q787" s="6">
        <f>K787-logHir!K787</f>
        <v>7.7504251047457728E-3</v>
      </c>
      <c r="R787" s="6">
        <f>L787-logHir!L787</f>
        <v>0.19826447670720704</v>
      </c>
      <c r="S787" s="6">
        <f>M787-logHir!M787</f>
        <v>0.28176526815655301</v>
      </c>
      <c r="T787" s="6">
        <f>N787-logHir!N787</f>
        <v>-8.9765293887968056E-2</v>
      </c>
      <c r="U787" s="6">
        <f>O787-logHir!O787</f>
        <v>-0.50856971341550139</v>
      </c>
    </row>
    <row r="788" spans="1:21" x14ac:dyDescent="0.15">
      <c r="A788" s="1">
        <v>35</v>
      </c>
      <c r="B788" s="1" t="s">
        <v>133</v>
      </c>
      <c r="C788" s="1">
        <v>3</v>
      </c>
      <c r="D788" s="1" t="s">
        <v>155</v>
      </c>
      <c r="E788" s="4">
        <f>IF(資本ストック!E788&gt;0,LN(資本ストック!E788),0)</f>
        <v>11.555390612333392</v>
      </c>
      <c r="F788" s="4">
        <f>IF(資本ストック!F788&gt;0,LN(資本ストック!F788),0)</f>
        <v>11.850196671514444</v>
      </c>
      <c r="G788" s="4">
        <f>IF(資本ストック!G788&gt;0,LN(資本ストック!G788),0)</f>
        <v>12.122779227817412</v>
      </c>
      <c r="H788" s="4">
        <f>IF(資本ストック!H788&gt;0,LN(資本ストック!H788),0)</f>
        <v>12.287911456847333</v>
      </c>
      <c r="I788" s="4">
        <f>IF(資本ストック!I788&gt;0,LN(資本ストック!I788),0)</f>
        <v>12.112981891611556</v>
      </c>
      <c r="K788" s="6">
        <f t="shared" ref="K788" si="3828">E788-E$1087</f>
        <v>0.55017969494009122</v>
      </c>
      <c r="L788" s="6">
        <f t="shared" ref="L788" si="3829">F788-F$1087</f>
        <v>0.25151240535051578</v>
      </c>
      <c r="M788" s="6">
        <f t="shared" ref="M788" si="3830">G788-G$1087</f>
        <v>-1.1395903148660125E-2</v>
      </c>
      <c r="N788" s="6">
        <f t="shared" ref="N788" si="3831">H788-H$1087</f>
        <v>-0.20740402454818607</v>
      </c>
      <c r="O788" s="6">
        <f t="shared" ref="O788" si="3832">I788-I$1087</f>
        <v>-0.41515623994824757</v>
      </c>
      <c r="Q788" s="6">
        <f>K788-logHir!K788</f>
        <v>0.47655683595799658</v>
      </c>
      <c r="R788" s="6">
        <f>L788-logHir!L788</f>
        <v>0.25336242212442173</v>
      </c>
      <c r="S788" s="6">
        <f>M788-logHir!M788</f>
        <v>6.7155063070249099E-2</v>
      </c>
      <c r="T788" s="6">
        <f>N788-logHir!N788</f>
        <v>-8.298313641495092E-2</v>
      </c>
      <c r="U788" s="6">
        <f>O788-logHir!O788</f>
        <v>-0.19361182565576485</v>
      </c>
    </row>
    <row r="789" spans="1:21" x14ac:dyDescent="0.15">
      <c r="A789" s="1">
        <v>35</v>
      </c>
      <c r="B789" s="1" t="s">
        <v>133</v>
      </c>
      <c r="C789" s="1">
        <v>4</v>
      </c>
      <c r="D789" s="1" t="s">
        <v>156</v>
      </c>
      <c r="E789" s="4">
        <f>IF(資本ストック!E789&gt;0,LN(資本ストック!E789),0)</f>
        <v>9.8630190570633651</v>
      </c>
      <c r="F789" s="4">
        <f>IF(資本ストック!F789&gt;0,LN(資本ストック!F789),0)</f>
        <v>10.681164207660025</v>
      </c>
      <c r="G789" s="4">
        <f>IF(資本ストック!G789&gt;0,LN(資本ストック!G789),0)</f>
        <v>11.444520767747441</v>
      </c>
      <c r="H789" s="4">
        <f>IF(資本ストック!H789&gt;0,LN(資本ストック!H789),0)</f>
        <v>11.573005619514754</v>
      </c>
      <c r="I789" s="4">
        <f>IF(資本ストック!I789&gt;0,LN(資本ストック!I789),0)</f>
        <v>12.28845545528177</v>
      </c>
      <c r="K789" s="6">
        <f t="shared" ref="K789" si="3833">E789-E$1088</f>
        <v>-0.84448752134461991</v>
      </c>
      <c r="L789" s="6">
        <f t="shared" ref="L789" si="3834">F789-F$1088</f>
        <v>-0.48721251418541733</v>
      </c>
      <c r="M789" s="6">
        <f t="shared" ref="M789" si="3835">G789-G$1088</f>
        <v>-1.7219393213924405E-2</v>
      </c>
      <c r="N789" s="6">
        <f t="shared" ref="N789" si="3836">H789-H$1088</f>
        <v>5.1843484099549642E-2</v>
      </c>
      <c r="O789" s="6">
        <f t="shared" ref="O789" si="3837">I789-I$1088</f>
        <v>0.94187406606378055</v>
      </c>
      <c r="Q789" s="6">
        <f>K789-logHir!K789</f>
        <v>0.41208182711289076</v>
      </c>
      <c r="R789" s="6">
        <f>L789-logHir!L789</f>
        <v>0.49400571728934928</v>
      </c>
      <c r="S789" s="6">
        <f>M789-logHir!M789</f>
        <v>0.75432325020064006</v>
      </c>
      <c r="T789" s="6">
        <f>N789-logHir!N789</f>
        <v>0.73623955964240295</v>
      </c>
      <c r="U789" s="6">
        <f>O789-logHir!O789</f>
        <v>1.6560202812484306</v>
      </c>
    </row>
    <row r="790" spans="1:21" x14ac:dyDescent="0.15">
      <c r="A790" s="1">
        <v>35</v>
      </c>
      <c r="B790" s="1" t="s">
        <v>133</v>
      </c>
      <c r="C790" s="1">
        <v>5</v>
      </c>
      <c r="D790" s="1" t="s">
        <v>157</v>
      </c>
      <c r="E790" s="4">
        <f>IF(資本ストック!E790&gt;0,LN(資本ストック!E790),0)</f>
        <v>11.149804017826616</v>
      </c>
      <c r="F790" s="4">
        <f>IF(資本ストック!F790&gt;0,LN(資本ストック!F790),0)</f>
        <v>11.364622350695935</v>
      </c>
      <c r="G790" s="4">
        <f>IF(資本ストック!G790&gt;0,LN(資本ストック!G790),0)</f>
        <v>11.660467980846654</v>
      </c>
      <c r="H790" s="4">
        <f>IF(資本ストック!H790&gt;0,LN(資本ストック!H790),0)</f>
        <v>12.064497148378335</v>
      </c>
      <c r="I790" s="4">
        <f>IF(資本ストック!I790&gt;0,LN(資本ストック!I790),0)</f>
        <v>11.93617633442965</v>
      </c>
      <c r="K790" s="6">
        <f t="shared" ref="K790" si="3838">E790-E$1089</f>
        <v>0.97137097094131342</v>
      </c>
      <c r="L790" s="6">
        <f t="shared" ref="L790" si="3839">F790-F$1089</f>
        <v>0.80216662202303546</v>
      </c>
      <c r="M790" s="6">
        <f t="shared" ref="M790" si="3840">G790-G$1089</f>
        <v>0.65499981580800792</v>
      </c>
      <c r="N790" s="6">
        <f t="shared" ref="N790" si="3841">H790-H$1089</f>
        <v>0.75517417209338689</v>
      </c>
      <c r="O790" s="6">
        <f t="shared" ref="O790" si="3842">I790-I$1089</f>
        <v>0.58545714612093924</v>
      </c>
      <c r="Q790" s="6">
        <f>K790-logHir!K790</f>
        <v>0.93382374705609905</v>
      </c>
      <c r="R790" s="6">
        <f>L790-logHir!L790</f>
        <v>0.93310064640752977</v>
      </c>
      <c r="S790" s="6">
        <f>M790-logHir!M790</f>
        <v>0.81547403079566116</v>
      </c>
      <c r="T790" s="6">
        <f>N790-logHir!N790</f>
        <v>0.9862171514238991</v>
      </c>
      <c r="U790" s="6">
        <f>O790-logHir!O790</f>
        <v>0.84569877614020683</v>
      </c>
    </row>
    <row r="791" spans="1:21" x14ac:dyDescent="0.15">
      <c r="A791" s="1">
        <v>35</v>
      </c>
      <c r="B791" s="1" t="s">
        <v>133</v>
      </c>
      <c r="C791" s="1">
        <v>6</v>
      </c>
      <c r="D791" s="1" t="s">
        <v>49</v>
      </c>
      <c r="E791" s="4">
        <f>IF(資本ストック!E791&gt;0,LN(資本ストック!E791),0)</f>
        <v>13.608183981622402</v>
      </c>
      <c r="F791" s="4">
        <f>IF(資本ストック!F791&gt;0,LN(資本ストック!F791),0)</f>
        <v>13.809282532174251</v>
      </c>
      <c r="G791" s="4">
        <f>IF(資本ストック!G791&gt;0,LN(資本ストック!G791),0)</f>
        <v>14.073584639359074</v>
      </c>
      <c r="H791" s="4">
        <f>IF(資本ストック!H791&gt;0,LN(資本ストック!H791),0)</f>
        <v>14.247264108390878</v>
      </c>
      <c r="I791" s="4">
        <f>IF(資本ストック!I791&gt;0,LN(資本ストック!I791),0)</f>
        <v>14.464170530087941</v>
      </c>
      <c r="K791" s="6">
        <f t="shared" ref="K791" si="3843">E791-E$1090</f>
        <v>2.528978073894228</v>
      </c>
      <c r="L791" s="6">
        <f t="shared" ref="L791" si="3844">F791-F$1090</f>
        <v>2.414533614452365</v>
      </c>
      <c r="M791" s="6">
        <f t="shared" ref="M791" si="3845">G791-G$1090</f>
        <v>2.2981393430623225</v>
      </c>
      <c r="N791" s="6">
        <f t="shared" ref="N791" si="3846">H791-H$1090</f>
        <v>2.2140879084539904</v>
      </c>
      <c r="O791" s="6">
        <f t="shared" ref="O791" si="3847">I791-I$1090</f>
        <v>2.1770357795735897</v>
      </c>
      <c r="Q791" s="6">
        <f>K791-logHir!K791</f>
        <v>0.82070086540320375</v>
      </c>
      <c r="R791" s="6">
        <f>L791-logHir!L791</f>
        <v>0.86214516420238674</v>
      </c>
      <c r="S791" s="6">
        <f>M791-logHir!M791</f>
        <v>0.99913050956487837</v>
      </c>
      <c r="T791" s="6">
        <f>N791-logHir!N791</f>
        <v>1.0121214315424893</v>
      </c>
      <c r="U791" s="6">
        <f>O791-logHir!O791</f>
        <v>0.96474370859341185</v>
      </c>
    </row>
    <row r="792" spans="1:21" x14ac:dyDescent="0.15">
      <c r="A792" s="1">
        <v>35</v>
      </c>
      <c r="B792" s="1" t="s">
        <v>133</v>
      </c>
      <c r="C792" s="1">
        <v>7</v>
      </c>
      <c r="D792" s="1" t="s">
        <v>158</v>
      </c>
      <c r="E792" s="4">
        <f>IF(資本ストック!E792&gt;0,LN(資本ストック!E792),0)</f>
        <v>12.33047226475183</v>
      </c>
      <c r="F792" s="4">
        <f>IF(資本ストック!F792&gt;0,LN(資本ストック!F792),0)</f>
        <v>12.614750645345369</v>
      </c>
      <c r="G792" s="4">
        <f>IF(資本ストック!G792&gt;0,LN(資本ストック!G792),0)</f>
        <v>12.609860217051791</v>
      </c>
      <c r="H792" s="4">
        <f>IF(資本ストック!H792&gt;0,LN(資本ストック!H792),0)</f>
        <v>13.116605703792578</v>
      </c>
      <c r="I792" s="4">
        <f>IF(資本ストック!I792&gt;0,LN(資本ストック!I792),0)</f>
        <v>13.238124278045936</v>
      </c>
      <c r="K792" s="6">
        <f t="shared" ref="K792" si="3848">E792-E$1091</f>
        <v>3.0518331283798705</v>
      </c>
      <c r="L792" s="6">
        <f t="shared" ref="L792" si="3849">F792-F$1091</f>
        <v>2.6133875913409703</v>
      </c>
      <c r="M792" s="6">
        <f t="shared" ref="M792" si="3850">G792-G$1091</f>
        <v>2.6373200542493436</v>
      </c>
      <c r="N792" s="6">
        <f t="shared" ref="N792" si="3851">H792-H$1091</f>
        <v>2.6287771882715472</v>
      </c>
      <c r="O792" s="6">
        <f t="shared" ref="O792" si="3852">I792-I$1091</f>
        <v>2.7090776889757802</v>
      </c>
      <c r="Q792" s="6">
        <f>K792-logHir!K792</f>
        <v>0.634251408766624</v>
      </c>
      <c r="R792" s="6">
        <f>L792-logHir!L792</f>
        <v>0.21775320409436105</v>
      </c>
      <c r="S792" s="6">
        <f>M792-logHir!M792</f>
        <v>0.65369838967430738</v>
      </c>
      <c r="T792" s="6">
        <f>N792-logHir!N792</f>
        <v>0.65475831394905715</v>
      </c>
      <c r="U792" s="6">
        <f>O792-logHir!O792</f>
        <v>0.89251831405685689</v>
      </c>
    </row>
    <row r="793" spans="1:21" x14ac:dyDescent="0.15">
      <c r="A793" s="1">
        <v>35</v>
      </c>
      <c r="B793" s="1" t="s">
        <v>133</v>
      </c>
      <c r="C793" s="1">
        <v>8</v>
      </c>
      <c r="D793" s="1" t="s">
        <v>159</v>
      </c>
      <c r="E793" s="4">
        <f>IF(資本ストック!E793&gt;0,LN(資本ストック!E793),0)</f>
        <v>11.98321031992081</v>
      </c>
      <c r="F793" s="4">
        <f>IF(資本ストック!F793&gt;0,LN(資本ストック!F793),0)</f>
        <v>12.240188908121548</v>
      </c>
      <c r="G793" s="4">
        <f>IF(資本ストック!G793&gt;0,LN(資本ストック!G793),0)</f>
        <v>12.272067373243623</v>
      </c>
      <c r="H793" s="4">
        <f>IF(資本ストック!H793&gt;0,LN(資本ストック!H793),0)</f>
        <v>12.220210693391653</v>
      </c>
      <c r="I793" s="4">
        <f>IF(資本ストック!I793&gt;0,LN(資本ストック!I793),0)</f>
        <v>12.124656892179985</v>
      </c>
      <c r="K793" s="6">
        <f t="shared" ref="K793" si="3853">E793-E$1092</f>
        <v>1.1997263458447804</v>
      </c>
      <c r="L793" s="6">
        <f t="shared" ref="L793" si="3854">F793-F$1092</f>
        <v>1.2050353840309356</v>
      </c>
      <c r="M793" s="6">
        <f t="shared" ref="M793" si="3855">G793-G$1092</f>
        <v>0.97061981700366573</v>
      </c>
      <c r="N793" s="6">
        <f t="shared" ref="N793" si="3856">H793-H$1092</f>
        <v>0.86266213669156855</v>
      </c>
      <c r="O793" s="6">
        <f t="shared" ref="O793" si="3857">I793-I$1092</f>
        <v>0.81997505623854217</v>
      </c>
      <c r="Q793" s="6">
        <f>K793-logHir!K793</f>
        <v>1.0621884824962073</v>
      </c>
      <c r="R793" s="6">
        <f>L793-logHir!L793</f>
        <v>0.93535827677034966</v>
      </c>
      <c r="S793" s="6">
        <f>M793-logHir!M793</f>
        <v>0.97353292234294031</v>
      </c>
      <c r="T793" s="6">
        <f>N793-logHir!N793</f>
        <v>0.70857789301252971</v>
      </c>
      <c r="U793" s="6">
        <f>O793-logHir!O793</f>
        <v>0.83976863029542059</v>
      </c>
    </row>
    <row r="794" spans="1:21" x14ac:dyDescent="0.15">
      <c r="A794" s="1">
        <v>35</v>
      </c>
      <c r="B794" s="1" t="s">
        <v>133</v>
      </c>
      <c r="C794" s="1">
        <v>9</v>
      </c>
      <c r="D794" s="1" t="s">
        <v>160</v>
      </c>
      <c r="E794" s="4">
        <f>IF(資本ストック!E794&gt;0,LN(資本ストック!E794),0)</f>
        <v>12.636471204621172</v>
      </c>
      <c r="F794" s="4">
        <f>IF(資本ストック!F794&gt;0,LN(資本ストック!F794),0)</f>
        <v>12.877429955667155</v>
      </c>
      <c r="G794" s="4">
        <f>IF(資本ストック!G794&gt;0,LN(資本ストック!G794),0)</f>
        <v>13.131651644624656</v>
      </c>
      <c r="H794" s="4">
        <f>IF(資本ストック!H794&gt;0,LN(資本ストック!H794),0)</f>
        <v>13.32076350100337</v>
      </c>
      <c r="I794" s="4">
        <f>IF(資本ストック!I794&gt;0,LN(資本ストック!I794),0)</f>
        <v>13.412870679548091</v>
      </c>
      <c r="K794" s="6">
        <f t="shared" ref="K794" si="3858">E794-E$1093</f>
        <v>1.3796630449134355</v>
      </c>
      <c r="L794" s="6">
        <f t="shared" ref="L794" si="3859">F794-F$1093</f>
        <v>1.0347585696913999</v>
      </c>
      <c r="M794" s="6">
        <f t="shared" ref="M794" si="3860">G794-G$1093</f>
        <v>0.97846679237117939</v>
      </c>
      <c r="N794" s="6">
        <f t="shared" ref="N794" si="3861">H794-H$1093</f>
        <v>1.080358350599143</v>
      </c>
      <c r="O794" s="6">
        <f t="shared" ref="O794" si="3862">I794-I$1093</f>
        <v>1.0819345340393305</v>
      </c>
      <c r="Q794" s="6">
        <f>K794-logHir!K794</f>
        <v>0.66828210451792813</v>
      </c>
      <c r="R794" s="6">
        <f>L794-logHir!L794</f>
        <v>0.28823901741330005</v>
      </c>
      <c r="S794" s="6">
        <f>M794-logHir!M794</f>
        <v>0.27598631600258372</v>
      </c>
      <c r="T794" s="6">
        <f>N794-logHir!N794</f>
        <v>0.35565559338265906</v>
      </c>
      <c r="U794" s="6">
        <f>O794-logHir!O794</f>
        <v>0.42174567297645282</v>
      </c>
    </row>
    <row r="795" spans="1:21" x14ac:dyDescent="0.15">
      <c r="A795" s="1">
        <v>35</v>
      </c>
      <c r="B795" s="1" t="s">
        <v>133</v>
      </c>
      <c r="C795" s="1">
        <v>10</v>
      </c>
      <c r="D795" s="1" t="s">
        <v>161</v>
      </c>
      <c r="E795" s="4">
        <f>IF(資本ストック!E795&gt;0,LN(資本ストック!E795),0)</f>
        <v>10.210317057655585</v>
      </c>
      <c r="F795" s="4">
        <f>IF(資本ストック!F795&gt;0,LN(資本ストック!F795),0)</f>
        <v>10.594228247199107</v>
      </c>
      <c r="G795" s="4">
        <f>IF(資本ストック!G795&gt;0,LN(資本ストック!G795),0)</f>
        <v>10.887549932909172</v>
      </c>
      <c r="H795" s="4">
        <f>IF(資本ストック!H795&gt;0,LN(資本ストック!H795),0)</f>
        <v>11.163901901105048</v>
      </c>
      <c r="I795" s="4">
        <f>IF(資本ストック!I795&gt;0,LN(資本ストック!I795),0)</f>
        <v>11.093795943733985</v>
      </c>
      <c r="K795" s="6">
        <f t="shared" ref="K795" si="3863">E795-E$1094</f>
        <v>-3.1002920291347991E-2</v>
      </c>
      <c r="L795" s="6">
        <f t="shared" ref="L795" si="3864">F795-F$1094</f>
        <v>-1.710357478519775E-2</v>
      </c>
      <c r="M795" s="6">
        <f t="shared" ref="M795" si="3865">G795-G$1094</f>
        <v>-0.17742371001577872</v>
      </c>
      <c r="N795" s="6">
        <f t="shared" ref="N795" si="3866">H795-H$1094</f>
        <v>-0.16876658838911496</v>
      </c>
      <c r="O795" s="6">
        <f t="shared" ref="O795" si="3867">I795-I$1094</f>
        <v>-0.24231439420655398</v>
      </c>
      <c r="Q795" s="6">
        <f>K795-logHir!K795</f>
        <v>0.13266190005157164</v>
      </c>
      <c r="R795" s="6">
        <f>L795-logHir!L795</f>
        <v>0.23996378797082585</v>
      </c>
      <c r="S795" s="6">
        <f>M795-logHir!M795</f>
        <v>3.2894364702553247E-2</v>
      </c>
      <c r="T795" s="6">
        <f>N795-logHir!N795</f>
        <v>2.981337626345848E-2</v>
      </c>
      <c r="U795" s="6">
        <f>O795-logHir!O795</f>
        <v>-0.15486314886643449</v>
      </c>
    </row>
    <row r="796" spans="1:21" x14ac:dyDescent="0.15">
      <c r="A796" s="1">
        <v>35</v>
      </c>
      <c r="B796" s="1" t="s">
        <v>133</v>
      </c>
      <c r="C796" s="1">
        <v>11</v>
      </c>
      <c r="D796" s="1" t="s">
        <v>162</v>
      </c>
      <c r="E796" s="4">
        <f>IF(資本ストック!E796&gt;0,LN(資本ストック!E796),0)</f>
        <v>12.14361441667554</v>
      </c>
      <c r="F796" s="4">
        <f>IF(資本ストック!F796&gt;0,LN(資本ストック!F796),0)</f>
        <v>11.879561167341997</v>
      </c>
      <c r="G796" s="4">
        <f>IF(資本ストック!G796&gt;0,LN(資本ストック!G796),0)</f>
        <v>12.088935914501075</v>
      </c>
      <c r="H796" s="4">
        <f>IF(資本ストック!H796&gt;0,LN(資本ストック!H796),0)</f>
        <v>12.358155178249508</v>
      </c>
      <c r="I796" s="4">
        <f>IF(資本ストック!I796&gt;0,LN(資本ストック!I796),0)</f>
        <v>12.336150761522928</v>
      </c>
      <c r="K796" s="6">
        <f t="shared" ref="K796" si="3868">E796-E$1095</f>
        <v>1.3274138056971747</v>
      </c>
      <c r="L796" s="6">
        <f t="shared" ref="L796" si="3869">F796-F$1095</f>
        <v>0.66180286943845346</v>
      </c>
      <c r="M796" s="6">
        <f t="shared" ref="M796" si="3870">G796-G$1095</f>
        <v>0.16230658451212499</v>
      </c>
      <c r="N796" s="6">
        <f t="shared" ref="N796" si="3871">H796-H$1095</f>
        <v>1.4240093460330172E-2</v>
      </c>
      <c r="O796" s="6">
        <f t="shared" ref="O796" si="3872">I796-I$1095</f>
        <v>-0.17059743617473799</v>
      </c>
      <c r="Q796" s="6">
        <f>K796-logHir!K796</f>
        <v>1.2595157632645577</v>
      </c>
      <c r="R796" s="6">
        <f>L796-logHir!L796</f>
        <v>0.54078477921709833</v>
      </c>
      <c r="S796" s="6">
        <f>M796-logHir!M796</f>
        <v>0.46987629254683938</v>
      </c>
      <c r="T796" s="6">
        <f>N796-logHir!N796</f>
        <v>0.40652978836819109</v>
      </c>
      <c r="U796" s="6">
        <f>O796-logHir!O796</f>
        <v>0.13587709811542048</v>
      </c>
    </row>
    <row r="797" spans="1:21" x14ac:dyDescent="0.15">
      <c r="A797" s="1">
        <v>35</v>
      </c>
      <c r="B797" s="1" t="s">
        <v>133</v>
      </c>
      <c r="C797" s="1">
        <v>12</v>
      </c>
      <c r="D797" s="1" t="s">
        <v>163</v>
      </c>
      <c r="E797" s="4">
        <f>IF(資本ストック!E797&gt;0,LN(資本ストック!E797),0)</f>
        <v>7.7659395458506904</v>
      </c>
      <c r="F797" s="4">
        <f>IF(資本ストック!F797&gt;0,LN(資本ストック!F797),0)</f>
        <v>9.3576558298509855</v>
      </c>
      <c r="G797" s="4">
        <f>IF(資本ストック!G797&gt;0,LN(資本ストック!G797),0)</f>
        <v>11.985370614872409</v>
      </c>
      <c r="H797" s="4">
        <f>IF(資本ストック!H797&gt;0,LN(資本ストック!H797),0)</f>
        <v>12.861967728847228</v>
      </c>
      <c r="I797" s="4">
        <f>IF(資本ストック!I797&gt;0,LN(資本ストック!I797),0)</f>
        <v>12.831846369147717</v>
      </c>
      <c r="K797" s="6">
        <f t="shared" ref="K797" si="3873">E797-E$1096</f>
        <v>-2.3653070925663222</v>
      </c>
      <c r="L797" s="6">
        <f t="shared" ref="L797" si="3874">F797-F$1096</f>
        <v>-1.6635825233375066</v>
      </c>
      <c r="M797" s="6">
        <f t="shared" ref="M797" si="3875">G797-G$1096</f>
        <v>-0.49958499860995786</v>
      </c>
      <c r="N797" s="6">
        <f t="shared" ref="N797" si="3876">H797-H$1096</f>
        <v>-0.28541332474223502</v>
      </c>
      <c r="O797" s="6">
        <f t="shared" ref="O797" si="3877">I797-I$1096</f>
        <v>-0.53533573634688558</v>
      </c>
      <c r="Q797" s="6">
        <f>K797-logHir!K797</f>
        <v>-1.0339334472831929</v>
      </c>
      <c r="R797" s="6">
        <f>L797-logHir!L797</f>
        <v>-0.12651823893525993</v>
      </c>
      <c r="S797" s="6">
        <f>M797-logHir!M797</f>
        <v>0.47409821216042758</v>
      </c>
      <c r="T797" s="6">
        <f>N797-logHir!N797</f>
        <v>0.63803139287368538</v>
      </c>
      <c r="U797" s="6">
        <f>O797-logHir!O797</f>
        <v>0.32509453339738492</v>
      </c>
    </row>
    <row r="798" spans="1:21" x14ac:dyDescent="0.15">
      <c r="A798" s="1">
        <v>35</v>
      </c>
      <c r="B798" s="1" t="s">
        <v>133</v>
      </c>
      <c r="C798" s="1">
        <v>13</v>
      </c>
      <c r="D798" s="1" t="s">
        <v>164</v>
      </c>
      <c r="E798" s="4">
        <f>IF(資本ストック!E798&gt;0,LN(資本ストック!E798),0)</f>
        <v>10.135012572529316</v>
      </c>
      <c r="F798" s="4">
        <f>IF(資本ストック!F798&gt;0,LN(資本ストック!F798),0)</f>
        <v>11.297972155957696</v>
      </c>
      <c r="G798" s="4">
        <f>IF(資本ストック!G798&gt;0,LN(資本ストック!G798),0)</f>
        <v>12.44512408465163</v>
      </c>
      <c r="H798" s="4">
        <f>IF(資本ストック!H798&gt;0,LN(資本ストック!H798),0)</f>
        <v>12.941655281437461</v>
      </c>
      <c r="I798" s="4">
        <f>IF(資本ストック!I798&gt;0,LN(資本ストック!I798),0)</f>
        <v>13.073200243861159</v>
      </c>
      <c r="K798" s="6">
        <f t="shared" ref="K798" si="3878">E798-E$1097</f>
        <v>0.5042768652178502</v>
      </c>
      <c r="L798" s="6">
        <f t="shared" ref="L798" si="3879">F798-F$1097</f>
        <v>0.25547456481841024</v>
      </c>
      <c r="M798" s="6">
        <f t="shared" ref="M798" si="3880">G798-G$1097</f>
        <v>0.81225514748243377</v>
      </c>
      <c r="N798" s="6">
        <f t="shared" ref="N798" si="3881">H798-H$1097</f>
        <v>0.95895461406503735</v>
      </c>
      <c r="O798" s="6">
        <f t="shared" ref="O798" si="3882">I798-I$1097</f>
        <v>0.90760825848641957</v>
      </c>
      <c r="Q798" s="6">
        <f>K798-logHir!K798</f>
        <v>-0.38960331240871682</v>
      </c>
      <c r="R798" s="6">
        <f>L798-logHir!L798</f>
        <v>-0.18968005043150349</v>
      </c>
      <c r="S798" s="6">
        <f>M798-logHir!M798</f>
        <v>0.28563910503811663</v>
      </c>
      <c r="T798" s="6">
        <f>N798-logHir!N798</f>
        <v>0.45840363754725288</v>
      </c>
      <c r="U798" s="6">
        <f>O798-logHir!O798</f>
        <v>0.26605584801157178</v>
      </c>
    </row>
    <row r="799" spans="1:21" x14ac:dyDescent="0.15">
      <c r="A799" s="1">
        <v>35</v>
      </c>
      <c r="B799" s="1" t="s">
        <v>133</v>
      </c>
      <c r="C799" s="1">
        <v>14</v>
      </c>
      <c r="D799" s="1" t="s">
        <v>165</v>
      </c>
      <c r="E799" s="4">
        <f>IF(資本ストック!E799&gt;0,LN(資本ストック!E799),0)</f>
        <v>3.3605607979334318</v>
      </c>
      <c r="F799" s="4">
        <f>IF(資本ストック!F799&gt;0,LN(資本ストック!F799),0)</f>
        <v>6.6853771692221997</v>
      </c>
      <c r="G799" s="4">
        <f>IF(資本ストック!G799&gt;0,LN(資本ストック!G799),0)</f>
        <v>6.9730566697251026</v>
      </c>
      <c r="H799" s="4">
        <f>IF(資本ストック!H799&gt;0,LN(資本ストック!H799),0)</f>
        <v>7.6728328358382925</v>
      </c>
      <c r="I799" s="4">
        <f>IF(資本ストック!I799&gt;0,LN(資本ストック!I799),0)</f>
        <v>7.7907696774401964</v>
      </c>
      <c r="K799" s="6">
        <f t="shared" ref="K799" si="3883">E799-E$1098</f>
        <v>-2.9736839913890929</v>
      </c>
      <c r="L799" s="6">
        <f t="shared" ref="L799" si="3884">F799-F$1098</f>
        <v>-1.6915933946821866</v>
      </c>
      <c r="M799" s="6">
        <f t="shared" ref="M799" si="3885">G799-G$1098</f>
        <v>-2.4233650747389381</v>
      </c>
      <c r="N799" s="6">
        <f t="shared" ref="N799" si="3886">H799-H$1098</f>
        <v>-2.2343566620030302</v>
      </c>
      <c r="O799" s="6">
        <f t="shared" ref="O799" si="3887">I799-I$1098</f>
        <v>-2.3489599688137739</v>
      </c>
      <c r="Q799" s="6">
        <f>K799-logHir!K799</f>
        <v>-1.4149893800421953</v>
      </c>
      <c r="R799" s="6">
        <f>L799-logHir!L799</f>
        <v>1.4329952954279968E-2</v>
      </c>
      <c r="S799" s="6">
        <f>M799-logHir!M799</f>
        <v>-0.87364228362172192</v>
      </c>
      <c r="T799" s="6">
        <f>N799-logHir!N799</f>
        <v>-1.0398032155048726</v>
      </c>
      <c r="U799" s="6">
        <f>O799-logHir!O799</f>
        <v>-1.4383950740672882</v>
      </c>
    </row>
    <row r="800" spans="1:21" x14ac:dyDescent="0.15">
      <c r="A800" s="1">
        <v>35</v>
      </c>
      <c r="B800" s="1" t="s">
        <v>133</v>
      </c>
      <c r="C800" s="1">
        <v>15</v>
      </c>
      <c r="D800" s="1" t="s">
        <v>166</v>
      </c>
      <c r="E800" s="4">
        <f>IF(資本ストック!E800&gt;0,LN(資本ストック!E800),0)</f>
        <v>10.169767619919002</v>
      </c>
      <c r="F800" s="4">
        <f>IF(資本ストック!F800&gt;0,LN(資本ストック!F800),0)</f>
        <v>11.487961880859572</v>
      </c>
      <c r="G800" s="4">
        <f>IF(資本ストック!G800&gt;0,LN(資本ストック!G800),0)</f>
        <v>12.215716381620844</v>
      </c>
      <c r="H800" s="4">
        <f>IF(資本ストック!H800&gt;0,LN(資本ストック!H800),0)</f>
        <v>12.511235655724091</v>
      </c>
      <c r="I800" s="4">
        <f>IF(資本ストック!I800&gt;0,LN(資本ストック!I800),0)</f>
        <v>12.659120420643374</v>
      </c>
      <c r="K800" s="6">
        <f t="shared" ref="K800" si="3888">E800-E$1099</f>
        <v>-0.8826966939640446</v>
      </c>
      <c r="L800" s="6">
        <f t="shared" ref="L800" si="3889">F800-F$1099</f>
        <v>-0.20595913310640235</v>
      </c>
      <c r="M800" s="6">
        <f t="shared" ref="M800" si="3890">G800-G$1099</f>
        <v>-8.2521642523690986E-2</v>
      </c>
      <c r="N800" s="6">
        <f t="shared" ref="N800" si="3891">H800-H$1099</f>
        <v>-9.1942253992922218E-2</v>
      </c>
      <c r="O800" s="6">
        <f t="shared" ref="O800" si="3892">I800-I$1099</f>
        <v>-1.9378540773391961E-2</v>
      </c>
      <c r="Q800" s="6">
        <f>K800-logHir!K800</f>
        <v>-0.34102966240819477</v>
      </c>
      <c r="R800" s="6">
        <f>L800-logHir!L800</f>
        <v>0.3492724178695763</v>
      </c>
      <c r="S800" s="6">
        <f>M800-logHir!M800</f>
        <v>0.53506920453016882</v>
      </c>
      <c r="T800" s="6">
        <f>N800-logHir!N800</f>
        <v>0.46587942196198462</v>
      </c>
      <c r="U800" s="6">
        <f>O800-logHir!O800</f>
        <v>0.38228939903994608</v>
      </c>
    </row>
    <row r="801" spans="1:21" x14ac:dyDescent="0.15">
      <c r="A801" s="1">
        <v>35</v>
      </c>
      <c r="B801" s="1" t="s">
        <v>83</v>
      </c>
      <c r="C801" s="1">
        <v>16</v>
      </c>
      <c r="D801" s="1" t="s">
        <v>149</v>
      </c>
      <c r="E801" s="4">
        <f>IF(資本ストック!E801&gt;0,LN(資本ストック!E801),0)</f>
        <v>11.244607804921415</v>
      </c>
      <c r="F801" s="4">
        <f>IF(資本ストック!F801&gt;0,LN(資本ストック!F801),0)</f>
        <v>12.194222697895324</v>
      </c>
      <c r="G801" s="4">
        <f>IF(資本ストック!G801&gt;0,LN(資本ストック!G801),0)</f>
        <v>12.30511765441636</v>
      </c>
      <c r="H801" s="4">
        <f>IF(資本ストック!H801&gt;0,LN(資本ストック!H801),0)</f>
        <v>12.708544867495279</v>
      </c>
      <c r="I801" s="4">
        <f>IF(資本ストック!I801&gt;0,LN(資本ストック!I801),0)</f>
        <v>12.436022926590359</v>
      </c>
      <c r="K801" s="6">
        <f t="shared" ref="K801" si="3893">E801-E$1100</f>
        <v>-0.61390432689904273</v>
      </c>
      <c r="L801" s="6">
        <f t="shared" ref="L801" si="3894">F801-F$1100</f>
        <v>-5.6292528690445209E-2</v>
      </c>
      <c r="M801" s="6">
        <f t="shared" ref="M801" si="3895">G801-G$1100</f>
        <v>-0.31569901681307755</v>
      </c>
      <c r="N801" s="6">
        <f t="shared" ref="N801" si="3896">H801-H$1100</f>
        <v>-0.30618876078879964</v>
      </c>
      <c r="O801" s="6">
        <f t="shared" ref="O801" si="3897">I801-I$1100</f>
        <v>-0.48149647061087819</v>
      </c>
      <c r="Q801" s="6">
        <f>K801-logHir!K801</f>
        <v>-0.66576644616962177</v>
      </c>
      <c r="R801" s="6">
        <f>L801-logHir!L801</f>
        <v>-5.4725825272614159E-2</v>
      </c>
      <c r="S801" s="6">
        <f>M801-logHir!M801</f>
        <v>-0.18083904303305509</v>
      </c>
      <c r="T801" s="6">
        <f>N801-logHir!N801</f>
        <v>-6.1964767989177716E-2</v>
      </c>
      <c r="U801" s="6">
        <f>O801-logHir!O801</f>
        <v>-0.23556670975678173</v>
      </c>
    </row>
    <row r="802" spans="1:21" x14ac:dyDescent="0.15">
      <c r="A802" s="1">
        <v>35</v>
      </c>
      <c r="B802" s="1" t="s">
        <v>83</v>
      </c>
      <c r="C802" s="1">
        <v>17</v>
      </c>
      <c r="D802" s="1" t="s">
        <v>150</v>
      </c>
      <c r="E802" s="4">
        <f>IF(資本ストック!E802&gt;0,LN(資本ストック!E802),0)</f>
        <v>12.448693457857852</v>
      </c>
      <c r="F802" s="4">
        <f>IF(資本ストック!F802&gt;0,LN(資本ストック!F802),0)</f>
        <v>13.707182056880272</v>
      </c>
      <c r="G802" s="4">
        <f>IF(資本ストック!G802&gt;0,LN(資本ストック!G802),0)</f>
        <v>14.239613611708975</v>
      </c>
      <c r="H802" s="4">
        <f>IF(資本ストック!H802&gt;0,LN(資本ストック!H802),0)</f>
        <v>14.329321696862287</v>
      </c>
      <c r="I802" s="4">
        <f>IF(資本ストック!I802&gt;0,LN(資本ストック!I802),0)</f>
        <v>14.147432227925432</v>
      </c>
      <c r="K802" s="6">
        <f t="shared" ref="K802" si="3898">E802-E$1101</f>
        <v>-0.15174264677886029</v>
      </c>
      <c r="L802" s="6">
        <f t="shared" ref="L802" si="3899">F802-F$1101</f>
        <v>5.3783183843931326E-2</v>
      </c>
      <c r="M802" s="6">
        <f t="shared" ref="M802" si="3900">G802-G$1101</f>
        <v>0.23477387170176556</v>
      </c>
      <c r="N802" s="6">
        <f t="shared" ref="N802" si="3901">H802-H$1101</f>
        <v>-3.5214500437669827E-2</v>
      </c>
      <c r="O802" s="6">
        <f t="shared" ref="O802" si="3902">I802-I$1101</f>
        <v>-0.19553296163545397</v>
      </c>
      <c r="Q802" s="6">
        <f>K802-logHir!K802</f>
        <v>-0.21113427304730337</v>
      </c>
      <c r="R802" s="6">
        <f>L802-logHir!L802</f>
        <v>3.1484644719334653E-2</v>
      </c>
      <c r="S802" s="6">
        <f>M802-logHir!M802</f>
        <v>0.31261214334208631</v>
      </c>
      <c r="T802" s="6">
        <f>N802-logHir!N802</f>
        <v>8.4070021757421287E-2</v>
      </c>
      <c r="U802" s="6">
        <f>O802-logHir!O802</f>
        <v>-2.0533242613618441E-2</v>
      </c>
    </row>
    <row r="803" spans="1:21" x14ac:dyDescent="0.15">
      <c r="A803" s="1">
        <v>35</v>
      </c>
      <c r="B803" s="1" t="s">
        <v>83</v>
      </c>
      <c r="C803" s="1">
        <v>18</v>
      </c>
      <c r="D803" s="1" t="s">
        <v>151</v>
      </c>
      <c r="E803" s="4">
        <f>IF(資本ストック!E803&gt;0,LN(資本ストック!E803),0)</f>
        <v>11.771127650099814</v>
      </c>
      <c r="F803" s="4">
        <f>IF(資本ストック!F803&gt;0,LN(資本ストック!F803),0)</f>
        <v>12.916130340669632</v>
      </c>
      <c r="G803" s="4">
        <f>IF(資本ストック!G803&gt;0,LN(資本ストック!G803),0)</f>
        <v>12.958085811861366</v>
      </c>
      <c r="H803" s="4">
        <f>IF(資本ストック!H803&gt;0,LN(資本ストック!H803),0)</f>
        <v>13.133496260108465</v>
      </c>
      <c r="I803" s="4">
        <f>IF(資本ストック!I803&gt;0,LN(資本ストック!I803),0)</f>
        <v>12.97705699840925</v>
      </c>
      <c r="K803" s="6">
        <f t="shared" ref="K803" si="3903">E803-E$1102</f>
        <v>-0.14835675086048639</v>
      </c>
      <c r="L803" s="6">
        <f t="shared" ref="L803" si="3904">F803-F$1102</f>
        <v>-0.21935501096617394</v>
      </c>
      <c r="M803" s="6">
        <f t="shared" ref="M803" si="3905">G803-G$1102</f>
        <v>-0.46500373042412058</v>
      </c>
      <c r="N803" s="6">
        <f t="shared" ref="N803" si="3906">H803-H$1102</f>
        <v>-0.39359837079616611</v>
      </c>
      <c r="O803" s="6">
        <f t="shared" ref="O803" si="3907">I803-I$1102</f>
        <v>-0.43110643743666444</v>
      </c>
      <c r="Q803" s="6">
        <f>K803-logHir!K803</f>
        <v>-3.4216692879596167E-2</v>
      </c>
      <c r="R803" s="6">
        <f>L803-logHir!L803</f>
        <v>-5.9962807790633121E-2</v>
      </c>
      <c r="S803" s="6">
        <f>M803-logHir!M803</f>
        <v>-0.29656766835713988</v>
      </c>
      <c r="T803" s="6">
        <f>N803-logHir!N803</f>
        <v>-0.19293527994055104</v>
      </c>
      <c r="U803" s="6">
        <f>O803-logHir!O803</f>
        <v>-0.1236490332867124</v>
      </c>
    </row>
    <row r="804" spans="1:21" x14ac:dyDescent="0.15">
      <c r="A804" s="1">
        <v>35</v>
      </c>
      <c r="B804" s="1" t="s">
        <v>83</v>
      </c>
      <c r="C804" s="1">
        <v>19</v>
      </c>
      <c r="D804" s="1" t="s">
        <v>152</v>
      </c>
      <c r="E804" s="4">
        <f>IF(資本ストック!E804&gt;0,LN(資本ストック!E804),0)</f>
        <v>10.850946371158738</v>
      </c>
      <c r="F804" s="4">
        <f>IF(資本ストック!F804&gt;0,LN(資本ストック!F804),0)</f>
        <v>11.671990590903901</v>
      </c>
      <c r="G804" s="4">
        <f>IF(資本ストック!G804&gt;0,LN(資本ストック!G804),0)</f>
        <v>11.611888743596348</v>
      </c>
      <c r="H804" s="4">
        <f>IF(資本ストック!H804&gt;0,LN(資本ストック!H804),0)</f>
        <v>11.941889453184247</v>
      </c>
      <c r="I804" s="4">
        <f>IF(資本ストック!I804&gt;0,LN(資本ストック!I804),0)</f>
        <v>12.551733732005147</v>
      </c>
      <c r="K804" s="6">
        <f t="shared" ref="K804" si="3908">E804-E$1103</f>
        <v>-0.37363500681582451</v>
      </c>
      <c r="L804" s="6">
        <f t="shared" ref="L804" si="3909">F804-F$1103</f>
        <v>8.2868005065311223E-2</v>
      </c>
      <c r="M804" s="6">
        <f t="shared" ref="M804" si="3910">G804-G$1103</f>
        <v>-0.18984510824086875</v>
      </c>
      <c r="N804" s="6">
        <f t="shared" ref="N804" si="3911">H804-H$1103</f>
        <v>-0.28092028870580421</v>
      </c>
      <c r="O804" s="6">
        <f t="shared" ref="O804" si="3912">I804-I$1103</f>
        <v>3.9166653053731793E-2</v>
      </c>
      <c r="Q804" s="6">
        <f>K804-logHir!K804</f>
        <v>-0.24888463074646516</v>
      </c>
      <c r="R804" s="6">
        <f>L804-logHir!L804</f>
        <v>0.28604705325670921</v>
      </c>
      <c r="S804" s="6">
        <f>M804-logHir!M804</f>
        <v>8.1805853104443216E-2</v>
      </c>
      <c r="T804" s="6">
        <f>N804-logHir!N804</f>
        <v>-4.6397436850476481E-2</v>
      </c>
      <c r="U804" s="6">
        <f>O804-logHir!O804</f>
        <v>0.4256126459327092</v>
      </c>
    </row>
    <row r="805" spans="1:21" x14ac:dyDescent="0.15">
      <c r="A805" s="1">
        <v>35</v>
      </c>
      <c r="B805" s="1" t="s">
        <v>83</v>
      </c>
      <c r="C805" s="1">
        <v>20</v>
      </c>
      <c r="D805" s="1" t="s">
        <v>153</v>
      </c>
      <c r="E805" s="4">
        <f>IF(資本ストック!E805&gt;0,LN(資本ストック!E805),0)</f>
        <v>10.329447740189382</v>
      </c>
      <c r="F805" s="4">
        <f>IF(資本ストック!F805&gt;0,LN(資本ストック!F805),0)</f>
        <v>12.658353955265618</v>
      </c>
      <c r="G805" s="4">
        <f>IF(資本ストック!G805&gt;0,LN(資本ストック!G805),0)</f>
        <v>13.429509811003417</v>
      </c>
      <c r="H805" s="4">
        <f>IF(資本ストック!H805&gt;0,LN(資本ストック!H805),0)</f>
        <v>13.819462678275187</v>
      </c>
      <c r="I805" s="4">
        <f>IF(資本ストック!I805&gt;0,LN(資本ストック!I805),0)</f>
        <v>13.749515363606402</v>
      </c>
      <c r="K805" s="6">
        <f t="shared" ref="K805" si="3913">E805-E$1104</f>
        <v>-0.60105203242931537</v>
      </c>
      <c r="L805" s="6">
        <f t="shared" ref="L805" si="3914">F805-F$1104</f>
        <v>-0.3099130495829634</v>
      </c>
      <c r="M805" s="6">
        <f t="shared" ref="M805" si="3915">G805-G$1104</f>
        <v>-0.39144365447899787</v>
      </c>
      <c r="N805" s="6">
        <f t="shared" ref="N805" si="3916">H805-H$1104</f>
        <v>-0.39163976481262353</v>
      </c>
      <c r="O805" s="6">
        <f t="shared" ref="O805" si="3917">I805-I$1104</f>
        <v>-0.45343727788343813</v>
      </c>
      <c r="Q805" s="6">
        <f>K805-logHir!K805</f>
        <v>-0.14900348281840614</v>
      </c>
      <c r="R805" s="6">
        <f>L805-logHir!L805</f>
        <v>0.19781155853284105</v>
      </c>
      <c r="S805" s="6">
        <f>M805-logHir!M805</f>
        <v>0.11054174652510085</v>
      </c>
      <c r="T805" s="6">
        <f>N805-logHir!N805</f>
        <v>0.12527906844439229</v>
      </c>
      <c r="U805" s="6">
        <f>O805-logHir!O805</f>
        <v>3.514939452792909E-2</v>
      </c>
    </row>
    <row r="806" spans="1:21" x14ac:dyDescent="0.15">
      <c r="A806" s="1">
        <v>35</v>
      </c>
      <c r="B806" s="1" t="s">
        <v>83</v>
      </c>
      <c r="C806" s="1">
        <v>21</v>
      </c>
      <c r="D806" s="1" t="s">
        <v>154</v>
      </c>
      <c r="E806" s="4">
        <f>IF(資本ストック!E806&gt;0,LN(資本ストック!E806),0)</f>
        <v>12.478619146579598</v>
      </c>
      <c r="F806" s="4">
        <f>IF(資本ストック!F806&gt;0,LN(資本ストック!F806),0)</f>
        <v>13.333741510994674</v>
      </c>
      <c r="G806" s="4">
        <f>IF(資本ストック!G806&gt;0,LN(資本ストック!G806),0)</f>
        <v>13.970947644090614</v>
      </c>
      <c r="H806" s="4">
        <f>IF(資本ストック!H806&gt;0,LN(資本ストック!H806),0)</f>
        <v>14.154140948646285</v>
      </c>
      <c r="I806" s="4">
        <f>IF(資本ストック!I806&gt;0,LN(資本ストック!I806),0)</f>
        <v>14.07353791038669</v>
      </c>
      <c r="K806" s="6">
        <f t="shared" ref="K806" si="3918">E806-E$1105</f>
        <v>-0.11337634344008762</v>
      </c>
      <c r="L806" s="6">
        <f t="shared" ref="L806" si="3919">F806-F$1105</f>
        <v>-0.3440118741653766</v>
      </c>
      <c r="M806" s="6">
        <f t="shared" ref="M806" si="3920">G806-G$1105</f>
        <v>-0.16792910068595823</v>
      </c>
      <c r="N806" s="6">
        <f t="shared" ref="N806" si="3921">H806-H$1105</f>
        <v>-0.39638067560562185</v>
      </c>
      <c r="O806" s="6">
        <f t="shared" ref="O806" si="3922">I806-I$1105</f>
        <v>-0.53122863760033745</v>
      </c>
      <c r="Q806" s="6">
        <f>K806-logHir!K806</f>
        <v>-0.39567096743782848</v>
      </c>
      <c r="R806" s="6">
        <f>L806-logHir!L806</f>
        <v>-0.55017395430949456</v>
      </c>
      <c r="S806" s="6">
        <f>M806-logHir!M806</f>
        <v>-0.18111855031114388</v>
      </c>
      <c r="T806" s="6">
        <f>N806-logHir!N806</f>
        <v>-0.20902418259490041</v>
      </c>
      <c r="U806" s="6">
        <f>O806-logHir!O806</f>
        <v>-0.25530285446026646</v>
      </c>
    </row>
    <row r="807" spans="1:21" x14ac:dyDescent="0.15">
      <c r="A807" s="1">
        <v>35</v>
      </c>
      <c r="B807" s="1" t="s">
        <v>34</v>
      </c>
      <c r="C807" s="1">
        <v>22</v>
      </c>
      <c r="D807" s="1" t="s">
        <v>146</v>
      </c>
      <c r="E807" s="4">
        <f>IF(資本ストック!E807&gt;0,LN(資本ストック!E807),0)</f>
        <v>11.688291875368241</v>
      </c>
      <c r="F807" s="4">
        <f>IF(資本ストック!F807&gt;0,LN(資本ストック!F807),0)</f>
        <v>13.195695677341488</v>
      </c>
      <c r="G807" s="4">
        <f>IF(資本ストック!G807&gt;0,LN(資本ストック!G807),0)</f>
        <v>13.937251014495613</v>
      </c>
      <c r="H807" s="4">
        <f>IF(資本ストック!H807&gt;0,LN(資本ストック!H807),0)</f>
        <v>14.48666688815374</v>
      </c>
      <c r="I807" s="4">
        <f>IF(資本ストック!I807&gt;0,LN(資本ストック!I807),0)</f>
        <v>14.513828235704128</v>
      </c>
      <c r="K807" s="6">
        <f t="shared" ref="K807" si="3923">E807-E$1106</f>
        <v>-0.49779410932499779</v>
      </c>
      <c r="L807" s="6">
        <f t="shared" ref="L807" si="3924">F807-F$1106</f>
        <v>-0.29341621852929123</v>
      </c>
      <c r="M807" s="6">
        <f t="shared" ref="M807" si="3925">G807-G$1106</f>
        <v>-0.46318107662466979</v>
      </c>
      <c r="N807" s="6">
        <f t="shared" ref="N807" si="3926">H807-H$1106</f>
        <v>-0.36824532312373748</v>
      </c>
      <c r="O807" s="6">
        <f t="shared" ref="O807" si="3927">I807-I$1106</f>
        <v>-0.38750800765606286</v>
      </c>
      <c r="Q807" s="6">
        <f>K807-logHir!K807</f>
        <v>-0.37769625875428758</v>
      </c>
      <c r="R807" s="6">
        <f>L807-logHir!L807</f>
        <v>-0.14016273538957691</v>
      </c>
      <c r="S807" s="6">
        <f>M807-logHir!M807</f>
        <v>-0.23853192141769775</v>
      </c>
      <c r="T807" s="6">
        <f>N807-logHir!N807</f>
        <v>-6.2535195139885147E-2</v>
      </c>
      <c r="U807" s="6">
        <f>O807-logHir!O807</f>
        <v>-9.2854132820438195E-2</v>
      </c>
    </row>
    <row r="808" spans="1:21" x14ac:dyDescent="0.15">
      <c r="A808" s="1">
        <v>35</v>
      </c>
      <c r="B808" s="1" t="s">
        <v>34</v>
      </c>
      <c r="C808" s="1">
        <v>23</v>
      </c>
      <c r="D808" s="1" t="s">
        <v>167</v>
      </c>
      <c r="E808" s="4">
        <f>IF(資本ストック!E808&gt;0,LN(資本ストック!E808),0)</f>
        <v>12.449639950736181</v>
      </c>
      <c r="F808" s="4">
        <f>IF(資本ストック!F808&gt;0,LN(資本ストック!F808),0)</f>
        <v>13.32383492165409</v>
      </c>
      <c r="G808" s="4">
        <f>IF(資本ストック!G808&gt;0,LN(資本ストック!G808),0)</f>
        <v>13.688220222726644</v>
      </c>
      <c r="H808" s="4">
        <f>IF(資本ストック!H808&gt;0,LN(資本ストック!H808),0)</f>
        <v>14.19232288433583</v>
      </c>
      <c r="I808" s="4">
        <f>IF(資本ストック!I808&gt;0,LN(資本ストック!I808),0)</f>
        <v>14.298395501247821</v>
      </c>
      <c r="K808" s="6">
        <f t="shared" ref="K808" si="3928">E808-E$1107</f>
        <v>-0.25020579239513552</v>
      </c>
      <c r="L808" s="6">
        <f t="shared" ref="L808" si="3929">F808-F$1107</f>
        <v>-0.17307476566053381</v>
      </c>
      <c r="M808" s="6">
        <f t="shared" ref="M808" si="3930">G808-G$1107</f>
        <v>-0.3054720936278823</v>
      </c>
      <c r="N808" s="6">
        <f t="shared" ref="N808" si="3931">H808-H$1107</f>
        <v>-0.39610821631841731</v>
      </c>
      <c r="O808" s="6">
        <f t="shared" ref="O808" si="3932">I808-I$1107</f>
        <v>-0.32788940111540832</v>
      </c>
      <c r="Q808" s="6">
        <f>K808-logHir!K808</f>
        <v>-0.14765562653843567</v>
      </c>
      <c r="R808" s="6">
        <f>L808-logHir!L808</f>
        <v>-3.6341109505832137E-2</v>
      </c>
      <c r="S808" s="6">
        <f>M808-logHir!M808</f>
        <v>-0.15503115975921489</v>
      </c>
      <c r="T808" s="6">
        <f>N808-logHir!N808</f>
        <v>-0.25557678907003201</v>
      </c>
      <c r="U808" s="6">
        <f>O808-logHir!O808</f>
        <v>-0.18550407851740403</v>
      </c>
    </row>
    <row r="809" spans="1:21" x14ac:dyDescent="0.15">
      <c r="A809" s="1">
        <v>36</v>
      </c>
      <c r="B809" s="1" t="s">
        <v>84</v>
      </c>
      <c r="C809" s="1">
        <v>1</v>
      </c>
      <c r="D809" s="1" t="s">
        <v>147</v>
      </c>
      <c r="E809" s="4">
        <f>IF(資本ストック!E809&gt;0,LN(資本ストック!E809),0)</f>
        <v>13.102934431534466</v>
      </c>
      <c r="F809" s="4">
        <f>IF(資本ストック!F809&gt;0,LN(資本ストック!F809),0)</f>
        <v>13.377492841688468</v>
      </c>
      <c r="G809" s="4">
        <f>IF(資本ストック!G809&gt;0,LN(資本ストック!G809),0)</f>
        <v>13.7056545547862</v>
      </c>
      <c r="H809" s="4">
        <f>IF(資本ストック!H809&gt;0,LN(資本ストック!H809),0)</f>
        <v>13.903332299014338</v>
      </c>
      <c r="I809" s="4">
        <f>IF(資本ストック!I809&gt;0,LN(資本ストック!I809),0)</f>
        <v>13.852737735622725</v>
      </c>
      <c r="K809" s="6">
        <f t="shared" ref="K809" si="3933">E809-E$1085</f>
        <v>-0.31021427688316372</v>
      </c>
      <c r="L809" s="6">
        <f t="shared" ref="L809" si="3934">F809-F$1085</f>
        <v>-0.2610928793981202</v>
      </c>
      <c r="M809" s="6">
        <f t="shared" ref="M809" si="3935">G809-G$1085</f>
        <v>-0.28119193634406336</v>
      </c>
      <c r="N809" s="6">
        <f t="shared" ref="N809" si="3936">H809-H$1085</f>
        <v>-0.28257874946502604</v>
      </c>
      <c r="O809" s="6">
        <f t="shared" ref="O809" si="3937">I809-I$1085</f>
        <v>-0.34845831590225629</v>
      </c>
      <c r="Q809" s="6">
        <f>K809-logHir!K809</f>
        <v>0.12081202664529123</v>
      </c>
      <c r="R809" s="6">
        <f>L809-logHir!L809</f>
        <v>0.12239537140199452</v>
      </c>
      <c r="S809" s="6">
        <f>M809-logHir!M809</f>
        <v>6.355690376306633E-2</v>
      </c>
      <c r="T809" s="6">
        <f>N809-logHir!N809</f>
        <v>0.12878202612776057</v>
      </c>
      <c r="U809" s="6">
        <f>O809-logHir!O809</f>
        <v>8.0916699050355589E-2</v>
      </c>
    </row>
    <row r="810" spans="1:21" x14ac:dyDescent="0.15">
      <c r="A810" s="1">
        <v>36</v>
      </c>
      <c r="B810" s="1" t="s">
        <v>84</v>
      </c>
      <c r="C810" s="1">
        <v>2</v>
      </c>
      <c r="D810" s="1" t="s">
        <v>148</v>
      </c>
      <c r="E810" s="4">
        <f>IF(資本ストック!E810&gt;0,LN(資本ストック!E810),0)</f>
        <v>10.222188856510721</v>
      </c>
      <c r="F810" s="4">
        <f>IF(資本ストック!F810&gt;0,LN(資本ストック!F810),0)</f>
        <v>9.4584100948160579</v>
      </c>
      <c r="G810" s="4">
        <f>IF(資本ストック!G810&gt;0,LN(資本ストック!G810),0)</f>
        <v>8.8489412623633186</v>
      </c>
      <c r="H810" s="4">
        <f>IF(資本ストック!H810&gt;0,LN(資本ストック!H810),0)</f>
        <v>8.6867230707299914</v>
      </c>
      <c r="I810" s="4">
        <f>IF(資本ストック!I810&gt;0,LN(資本ストック!I810),0)</f>
        <v>8.8533565329753934</v>
      </c>
      <c r="K810" s="6">
        <f t="shared" ref="K810" si="3938">E810-E$1086</f>
        <v>0.27707362927496781</v>
      </c>
      <c r="L810" s="6">
        <f t="shared" ref="L810" si="3939">F810-F$1086</f>
        <v>-0.65616948120074348</v>
      </c>
      <c r="M810" s="6">
        <f t="shared" ref="M810" si="3940">G810-G$1086</f>
        <v>-1.3572331120326506</v>
      </c>
      <c r="N810" s="6">
        <f t="shared" ref="N810" si="3941">H810-H$1086</f>
        <v>-1.505020048601498</v>
      </c>
      <c r="O810" s="6">
        <f t="shared" ref="O810" si="3942">I810-I$1086</f>
        <v>-1.2015336254735729</v>
      </c>
      <c r="Q810" s="6">
        <f>K810-logHir!K810</f>
        <v>0.98631769830603311</v>
      </c>
      <c r="R810" s="6">
        <f>L810-logHir!L810</f>
        <v>0.1638930159679779</v>
      </c>
      <c r="S810" s="6">
        <f>M810-logHir!M810</f>
        <v>-0.69704903884269065</v>
      </c>
      <c r="T810" s="6">
        <f>N810-logHir!N810</f>
        <v>-1.0878806784013362</v>
      </c>
      <c r="U810" s="6">
        <f>O810-logHir!O810</f>
        <v>-0.14426852533788015</v>
      </c>
    </row>
    <row r="811" spans="1:21" x14ac:dyDescent="0.15">
      <c r="A811" s="1">
        <v>36</v>
      </c>
      <c r="B811" s="1" t="s">
        <v>134</v>
      </c>
      <c r="C811" s="1">
        <v>3</v>
      </c>
      <c r="D811" s="1" t="s">
        <v>155</v>
      </c>
      <c r="E811" s="4">
        <f>IF(資本ストック!E811&gt;0,LN(資本ストック!E811),0)</f>
        <v>9.6225995917228246</v>
      </c>
      <c r="F811" s="4">
        <f>IF(資本ストック!F811&gt;0,LN(資本ストック!F811),0)</f>
        <v>10.526612055978413</v>
      </c>
      <c r="G811" s="4">
        <f>IF(資本ストック!G811&gt;0,LN(資本ストック!G811),0)</f>
        <v>11.596630285972918</v>
      </c>
      <c r="H811" s="4">
        <f>IF(資本ストック!H811&gt;0,LN(資本ストック!H811),0)</f>
        <v>11.940937545115352</v>
      </c>
      <c r="I811" s="4">
        <f>IF(資本ストック!I811&gt;0,LN(資本ストック!I811),0)</f>
        <v>11.830037860452386</v>
      </c>
      <c r="K811" s="6">
        <f t="shared" ref="K811" si="3943">E811-E$1087</f>
        <v>-1.3826113256704762</v>
      </c>
      <c r="L811" s="6">
        <f t="shared" ref="L811" si="3944">F811-F$1087</f>
        <v>-1.0720722101855156</v>
      </c>
      <c r="M811" s="6">
        <f t="shared" ref="M811" si="3945">G811-G$1087</f>
        <v>-0.53754484499315502</v>
      </c>
      <c r="N811" s="6">
        <f t="shared" ref="N811" si="3946">H811-H$1087</f>
        <v>-0.55437793628016685</v>
      </c>
      <c r="O811" s="6">
        <f t="shared" ref="O811" si="3947">I811-I$1087</f>
        <v>-0.69810027110741757</v>
      </c>
      <c r="Q811" s="6">
        <f>K811-logHir!K811</f>
        <v>-0.77078998646531538</v>
      </c>
      <c r="R811" s="6">
        <f>L811-logHir!L811</f>
        <v>-0.42556387475144497</v>
      </c>
      <c r="S811" s="6">
        <f>M811-logHir!M811</f>
        <v>0.222006684916769</v>
      </c>
      <c r="T811" s="6">
        <f>N811-logHir!N811</f>
        <v>0.35904330169312182</v>
      </c>
      <c r="U811" s="6">
        <f>O811-logHir!O811</f>
        <v>0.26666829894631761</v>
      </c>
    </row>
    <row r="812" spans="1:21" x14ac:dyDescent="0.15">
      <c r="A812" s="1">
        <v>36</v>
      </c>
      <c r="B812" s="1" t="s">
        <v>134</v>
      </c>
      <c r="C812" s="1">
        <v>4</v>
      </c>
      <c r="D812" s="1" t="s">
        <v>156</v>
      </c>
      <c r="E812" s="4">
        <f>IF(資本ストック!E812&gt;0,LN(資本ストック!E812),0)</f>
        <v>10.656582889646858</v>
      </c>
      <c r="F812" s="4">
        <f>IF(資本ストック!F812&gt;0,LN(資本ストック!F812),0)</f>
        <v>10.689801582783682</v>
      </c>
      <c r="G812" s="4">
        <f>IF(資本ストック!G812&gt;0,LN(資本ストック!G812),0)</f>
        <v>10.989486105099729</v>
      </c>
      <c r="H812" s="4">
        <f>IF(資本ストック!H812&gt;0,LN(資本ストック!H812),0)</f>
        <v>11.130032750454406</v>
      </c>
      <c r="I812" s="4">
        <f>IF(資本ストック!I812&gt;0,LN(資本ストック!I812),0)</f>
        <v>11.003591183146312</v>
      </c>
      <c r="K812" s="6">
        <f t="shared" ref="K812" si="3948">E812-E$1088</f>
        <v>-5.0923688761127295E-2</v>
      </c>
      <c r="L812" s="6">
        <f t="shared" ref="L812" si="3949">F812-F$1088</f>
        <v>-0.47857513906176052</v>
      </c>
      <c r="M812" s="6">
        <f t="shared" ref="M812" si="3950">G812-G$1088</f>
        <v>-0.4722540558616366</v>
      </c>
      <c r="N812" s="6">
        <f t="shared" ref="N812" si="3951">H812-H$1088</f>
        <v>-0.39112938496079863</v>
      </c>
      <c r="O812" s="6">
        <f t="shared" ref="O812" si="3952">I812-I$1088</f>
        <v>-0.34299020607167741</v>
      </c>
      <c r="Q812" s="6">
        <f>K812-logHir!K812</f>
        <v>0.47798858062073535</v>
      </c>
      <c r="R812" s="6">
        <f>L812-logHir!L812</f>
        <v>-0.12895145958789378</v>
      </c>
      <c r="S812" s="6">
        <f>M812-logHir!M812</f>
        <v>-0.11150982185451319</v>
      </c>
      <c r="T812" s="6">
        <f>N812-logHir!N812</f>
        <v>0.14506024373324777</v>
      </c>
      <c r="U812" s="6">
        <f>O812-logHir!O812</f>
        <v>0.387944307014644</v>
      </c>
    </row>
    <row r="813" spans="1:21" x14ac:dyDescent="0.15">
      <c r="A813" s="1">
        <v>36</v>
      </c>
      <c r="B813" s="1" t="s">
        <v>134</v>
      </c>
      <c r="C813" s="1">
        <v>5</v>
      </c>
      <c r="D813" s="1" t="s">
        <v>157</v>
      </c>
      <c r="E813" s="4">
        <f>IF(資本ストック!E813&gt;0,LN(資本ストック!E813),0)</f>
        <v>11.111575825793881</v>
      </c>
      <c r="F813" s="4">
        <f>IF(資本ストック!F813&gt;0,LN(資本ストック!F813),0)</f>
        <v>11.369519162582835</v>
      </c>
      <c r="G813" s="4">
        <f>IF(資本ストック!G813&gt;0,LN(資本ストック!G813),0)</f>
        <v>11.774279112313705</v>
      </c>
      <c r="H813" s="4">
        <f>IF(資本ストック!H813&gt;0,LN(資本ストック!H813),0)</f>
        <v>11.887820482984564</v>
      </c>
      <c r="I813" s="4">
        <f>IF(資本ストック!I813&gt;0,LN(資本ストック!I813),0)</f>
        <v>12.061779071079124</v>
      </c>
      <c r="K813" s="6">
        <f t="shared" ref="K813" si="3953">E813-E$1089</f>
        <v>0.93314277890857866</v>
      </c>
      <c r="L813" s="6">
        <f t="shared" ref="L813" si="3954">F813-F$1089</f>
        <v>0.80706343390993496</v>
      </c>
      <c r="M813" s="6">
        <f t="shared" ref="M813" si="3955">G813-G$1089</f>
        <v>0.76881094727505861</v>
      </c>
      <c r="N813" s="6">
        <f t="shared" ref="N813" si="3956">H813-H$1089</f>
        <v>0.57849750669961608</v>
      </c>
      <c r="O813" s="6">
        <f t="shared" ref="O813" si="3957">I813-I$1089</f>
        <v>0.71105988277041376</v>
      </c>
      <c r="Q813" s="6">
        <f>K813-logHir!K813</f>
        <v>1.1205358310358431</v>
      </c>
      <c r="R813" s="6">
        <f>L813-logHir!L813</f>
        <v>0.91074791349222473</v>
      </c>
      <c r="S813" s="6">
        <f>M813-logHir!M813</f>
        <v>1.0044712931430464</v>
      </c>
      <c r="T813" s="6">
        <f>N813-logHir!N813</f>
        <v>0.66051163832501736</v>
      </c>
      <c r="U813" s="6">
        <f>O813-logHir!O813</f>
        <v>0.74641772233148806</v>
      </c>
    </row>
    <row r="814" spans="1:21" x14ac:dyDescent="0.15">
      <c r="A814" s="1">
        <v>36</v>
      </c>
      <c r="B814" s="1" t="s">
        <v>134</v>
      </c>
      <c r="C814" s="1">
        <v>6</v>
      </c>
      <c r="D814" s="1" t="s">
        <v>49</v>
      </c>
      <c r="E814" s="4">
        <f>IF(資本ストック!E814&gt;0,LN(資本ストック!E814),0)</f>
        <v>11.429009501563812</v>
      </c>
      <c r="F814" s="4">
        <f>IF(資本ストック!F814&gt;0,LN(資本ストック!F814),0)</f>
        <v>11.769260128785934</v>
      </c>
      <c r="G814" s="4">
        <f>IF(資本ストック!G814&gt;0,LN(資本ストック!G814),0)</f>
        <v>12.056682855872742</v>
      </c>
      <c r="H814" s="4">
        <f>IF(資本ストック!H814&gt;0,LN(資本ストック!H814),0)</f>
        <v>12.497455914105766</v>
      </c>
      <c r="I814" s="4">
        <f>IF(資本ストック!I814&gt;0,LN(資本ストック!I814),0)</f>
        <v>12.997657428686024</v>
      </c>
      <c r="K814" s="6">
        <f t="shared" ref="K814" si="3958">E814-E$1090</f>
        <v>0.34980359383563808</v>
      </c>
      <c r="L814" s="6">
        <f t="shared" ref="L814" si="3959">F814-F$1090</f>
        <v>0.37451121106404806</v>
      </c>
      <c r="M814" s="6">
        <f t="shared" ref="M814" si="3960">G814-G$1090</f>
        <v>0.28123755957598995</v>
      </c>
      <c r="N814" s="6">
        <f t="shared" ref="N814" si="3961">H814-H$1090</f>
        <v>0.46427971416887814</v>
      </c>
      <c r="O814" s="6">
        <f t="shared" ref="O814" si="3962">I814-I$1090</f>
        <v>0.71052267817167269</v>
      </c>
      <c r="Q814" s="6">
        <f>K814-logHir!K814</f>
        <v>-4.3296058400876802E-4</v>
      </c>
      <c r="R814" s="6">
        <f>L814-logHir!L814</f>
        <v>0.26273602964377751</v>
      </c>
      <c r="S814" s="6">
        <f>M814-logHir!M814</f>
        <v>0.15454695980839439</v>
      </c>
      <c r="T814" s="6">
        <f>N814-logHir!N814</f>
        <v>3.8777510679384619E-2</v>
      </c>
      <c r="U814" s="6">
        <f>O814-logHir!O814</f>
        <v>0.14463106920472768</v>
      </c>
    </row>
    <row r="815" spans="1:21" x14ac:dyDescent="0.15">
      <c r="A815" s="1">
        <v>36</v>
      </c>
      <c r="B815" s="1" t="s">
        <v>134</v>
      </c>
      <c r="C815" s="1">
        <v>7</v>
      </c>
      <c r="D815" s="1" t="s">
        <v>158</v>
      </c>
      <c r="E815" s="4">
        <f>IF(資本ストック!E815&gt;0,LN(資本ストック!E815),0)</f>
        <v>8.8878859588712782</v>
      </c>
      <c r="F815" s="4">
        <f>IF(資本ストック!F815&gt;0,LN(資本ストック!F815),0)</f>
        <v>9.3340815066202882</v>
      </c>
      <c r="G815" s="4">
        <f>IF(資本ストック!G815&gt;0,LN(資本ストック!G815),0)</f>
        <v>8.7302788893246586</v>
      </c>
      <c r="H815" s="4">
        <f>IF(資本ストック!H815&gt;0,LN(資本ストック!H815),0)</f>
        <v>8.9605636650071343</v>
      </c>
      <c r="I815" s="4">
        <f>IF(資本ストック!I815&gt;0,LN(資本ストック!I815),0)</f>
        <v>8.8197812678151468</v>
      </c>
      <c r="K815" s="6">
        <f t="shared" ref="K815" si="3963">E815-E$1091</f>
        <v>-0.39075317750068095</v>
      </c>
      <c r="L815" s="6">
        <f t="shared" ref="L815" si="3964">F815-F$1091</f>
        <v>-0.6672815473841105</v>
      </c>
      <c r="M815" s="6">
        <f t="shared" ref="M815" si="3965">G815-G$1091</f>
        <v>-1.2422612734777889</v>
      </c>
      <c r="N815" s="6">
        <f t="shared" ref="N815" si="3966">H815-H$1091</f>
        <v>-1.5272648505138964</v>
      </c>
      <c r="O815" s="6">
        <f t="shared" ref="O815" si="3967">I815-I$1091</f>
        <v>-1.7092653212550086</v>
      </c>
      <c r="Q815" s="6">
        <f>K815-logHir!K815</f>
        <v>0.90925385587680285</v>
      </c>
      <c r="R815" s="6">
        <f>L815-logHir!L815</f>
        <v>0.79388222249131957</v>
      </c>
      <c r="S815" s="6">
        <f>M815-logHir!M815</f>
        <v>0.36680027417049565</v>
      </c>
      <c r="T815" s="6">
        <f>N815-logHir!N815</f>
        <v>0.11683412126118409</v>
      </c>
      <c r="U815" s="6">
        <f>O815-logHir!O815</f>
        <v>0.94452549652730733</v>
      </c>
    </row>
    <row r="816" spans="1:21" x14ac:dyDescent="0.15">
      <c r="A816" s="1">
        <v>36</v>
      </c>
      <c r="B816" s="1" t="s">
        <v>134</v>
      </c>
      <c r="C816" s="1">
        <v>8</v>
      </c>
      <c r="D816" s="1" t="s">
        <v>159</v>
      </c>
      <c r="E816" s="4">
        <f>IF(資本ストック!E816&gt;0,LN(資本ストック!E816),0)</f>
        <v>8.3050054499101176</v>
      </c>
      <c r="F816" s="4">
        <f>IF(資本ストック!F816&gt;0,LN(資本ストック!F816),0)</f>
        <v>8.9082119136108311</v>
      </c>
      <c r="G816" s="4">
        <f>IF(資本ストック!G816&gt;0,LN(資本ストック!G816),0)</f>
        <v>9.4025000217565324</v>
      </c>
      <c r="H816" s="4">
        <f>IF(資本ストック!H816&gt;0,LN(資本ストック!H816),0)</f>
        <v>9.5581944254275299</v>
      </c>
      <c r="I816" s="4">
        <f>IF(資本ストック!I816&gt;0,LN(資本ストック!I816),0)</f>
        <v>9.2662930452030032</v>
      </c>
      <c r="K816" s="6">
        <f t="shared" ref="K816" si="3968">E816-E$1092</f>
        <v>-2.4784785241659115</v>
      </c>
      <c r="L816" s="6">
        <f t="shared" ref="L816" si="3969">F816-F$1092</f>
        <v>-2.1269416104797809</v>
      </c>
      <c r="M816" s="6">
        <f t="shared" ref="M816" si="3970">G816-G$1092</f>
        <v>-1.8989475344834243</v>
      </c>
      <c r="N816" s="6">
        <f t="shared" ref="N816" si="3971">H816-H$1092</f>
        <v>-1.7993541312725547</v>
      </c>
      <c r="O816" s="6">
        <f t="shared" ref="O816" si="3972">I816-I$1092</f>
        <v>-2.0383887907384395</v>
      </c>
      <c r="Q816" s="6">
        <f>K816-logHir!K816</f>
        <v>-1.1939670618623435</v>
      </c>
      <c r="R816" s="6">
        <f>L816-logHir!L816</f>
        <v>-0.95653771739984705</v>
      </c>
      <c r="S816" s="6">
        <f>M816-logHir!M816</f>
        <v>-0.72189154558089008</v>
      </c>
      <c r="T816" s="6">
        <f>N816-logHir!N816</f>
        <v>-0.67389579038073322</v>
      </c>
      <c r="U816" s="6">
        <f>O816-logHir!O816</f>
        <v>-0.83543495825620084</v>
      </c>
    </row>
    <row r="817" spans="1:21" x14ac:dyDescent="0.15">
      <c r="A817" s="1">
        <v>36</v>
      </c>
      <c r="B817" s="1" t="s">
        <v>134</v>
      </c>
      <c r="C817" s="1">
        <v>9</v>
      </c>
      <c r="D817" s="1" t="s">
        <v>160</v>
      </c>
      <c r="E817" s="4">
        <f>IF(資本ストック!E817&gt;0,LN(資本ストック!E817),0)</f>
        <v>8.8314163672154677</v>
      </c>
      <c r="F817" s="4">
        <f>IF(資本ストック!F817&gt;0,LN(資本ストック!F817),0)</f>
        <v>9.8403370126141638</v>
      </c>
      <c r="G817" s="4">
        <f>IF(資本ストック!G817&gt;0,LN(資本ストック!G817),0)</f>
        <v>9.6846363398460138</v>
      </c>
      <c r="H817" s="4">
        <f>IF(資本ストック!H817&gt;0,LN(資本ストック!H817),0)</f>
        <v>10.001032781312698</v>
      </c>
      <c r="I817" s="4">
        <f>IF(資本ストック!I817&gt;0,LN(資本ストック!I817),0)</f>
        <v>10.488984680169295</v>
      </c>
      <c r="K817" s="6">
        <f t="shared" ref="K817" si="3973">E817-E$1093</f>
        <v>-2.4253917924922686</v>
      </c>
      <c r="L817" s="6">
        <f t="shared" ref="L817" si="3974">F817-F$1093</f>
        <v>-2.0023343733615917</v>
      </c>
      <c r="M817" s="6">
        <f t="shared" ref="M817" si="3975">G817-G$1093</f>
        <v>-2.4685485124074624</v>
      </c>
      <c r="N817" s="6">
        <f t="shared" ref="N817" si="3976">H817-H$1093</f>
        <v>-2.2393723690915284</v>
      </c>
      <c r="O817" s="6">
        <f t="shared" ref="O817" si="3977">I817-I$1093</f>
        <v>-1.8419514653394646</v>
      </c>
      <c r="Q817" s="6">
        <f>K817-logHir!K817</f>
        <v>3.299480866037019E-2</v>
      </c>
      <c r="R817" s="6">
        <f>L817-logHir!L817</f>
        <v>4.2425256007693868E-2</v>
      </c>
      <c r="S817" s="6">
        <f>M817-logHir!M817</f>
        <v>-0.21169879626061316</v>
      </c>
      <c r="T817" s="6">
        <f>N817-logHir!N817</f>
        <v>-7.5661284482364088E-2</v>
      </c>
      <c r="U817" s="6">
        <f>O817-logHir!O817</f>
        <v>0.3227555664073618</v>
      </c>
    </row>
    <row r="818" spans="1:21" x14ac:dyDescent="0.15">
      <c r="A818" s="1">
        <v>36</v>
      </c>
      <c r="B818" s="1" t="s">
        <v>134</v>
      </c>
      <c r="C818" s="1">
        <v>10</v>
      </c>
      <c r="D818" s="1" t="s">
        <v>161</v>
      </c>
      <c r="E818" s="4">
        <f>IF(資本ストック!E818&gt;0,LN(資本ストック!E818),0)</f>
        <v>8.0509862377498163</v>
      </c>
      <c r="F818" s="4">
        <f>IF(資本ストック!F818&gt;0,LN(資本ストック!F818),0)</f>
        <v>9.0882640719996282</v>
      </c>
      <c r="G818" s="4">
        <f>IF(資本ストック!G818&gt;0,LN(資本ストック!G818),0)</f>
        <v>9.607584351701588</v>
      </c>
      <c r="H818" s="4">
        <f>IF(資本ストック!H818&gt;0,LN(資本ストック!H818),0)</f>
        <v>9.884336317500253</v>
      </c>
      <c r="I818" s="4">
        <f>IF(資本ストック!I818&gt;0,LN(資本ストック!I818),0)</f>
        <v>9.8835748688971581</v>
      </c>
      <c r="K818" s="6">
        <f t="shared" ref="K818" si="3978">E818-E$1094</f>
        <v>-2.1903337401971168</v>
      </c>
      <c r="L818" s="6">
        <f t="shared" ref="L818" si="3979">F818-F$1094</f>
        <v>-1.5230677499846763</v>
      </c>
      <c r="M818" s="6">
        <f t="shared" ref="M818" si="3980">G818-G$1094</f>
        <v>-1.4573892912233628</v>
      </c>
      <c r="N818" s="6">
        <f t="shared" ref="N818" si="3981">H818-H$1094</f>
        <v>-1.4483321719939095</v>
      </c>
      <c r="O818" s="6">
        <f t="shared" ref="O818" si="3982">I818-I$1094</f>
        <v>-1.4525354690433812</v>
      </c>
      <c r="Q818" s="6">
        <f>K818-logHir!K818</f>
        <v>-1.0499871834864898</v>
      </c>
      <c r="R818" s="6">
        <f>L818-logHir!L818</f>
        <v>-0.34863160513964075</v>
      </c>
      <c r="S818" s="6">
        <f>M818-logHir!M818</f>
        <v>-0.1358837859919948</v>
      </c>
      <c r="T818" s="6">
        <f>N818-logHir!N818</f>
        <v>-0.12619145830188394</v>
      </c>
      <c r="U818" s="6">
        <f>O818-logHir!O818</f>
        <v>-0.21470732827063799</v>
      </c>
    </row>
    <row r="819" spans="1:21" x14ac:dyDescent="0.15">
      <c r="A819" s="1">
        <v>36</v>
      </c>
      <c r="B819" s="1" t="s">
        <v>134</v>
      </c>
      <c r="C819" s="1">
        <v>11</v>
      </c>
      <c r="D819" s="1" t="s">
        <v>162</v>
      </c>
      <c r="E819" s="4">
        <f>IF(資本ストック!E819&gt;0,LN(資本ストック!E819),0)</f>
        <v>10.438210182014281</v>
      </c>
      <c r="F819" s="4">
        <f>IF(資本ストック!F819&gt;0,LN(資本ストック!F819),0)</f>
        <v>10.662948012638987</v>
      </c>
      <c r="G819" s="4">
        <f>IF(資本ストック!G819&gt;0,LN(資本ストック!G819),0)</f>
        <v>11.216323288112253</v>
      </c>
      <c r="H819" s="4">
        <f>IF(資本ストック!H819&gt;0,LN(資本ストック!H819),0)</f>
        <v>11.377644424431427</v>
      </c>
      <c r="I819" s="4">
        <f>IF(資本ストック!I819&gt;0,LN(資本ストック!I819),0)</f>
        <v>11.491534463732432</v>
      </c>
      <c r="K819" s="6">
        <f t="shared" ref="K819" si="3983">E819-E$1095</f>
        <v>-0.3779904289640843</v>
      </c>
      <c r="L819" s="6">
        <f t="shared" ref="L819" si="3984">F819-F$1095</f>
        <v>-0.55481028526455667</v>
      </c>
      <c r="M819" s="6">
        <f t="shared" ref="M819" si="3985">G819-G$1095</f>
        <v>-0.71030604187669688</v>
      </c>
      <c r="N819" s="6">
        <f t="shared" ref="N819" si="3986">H819-H$1095</f>
        <v>-0.96627066035775044</v>
      </c>
      <c r="O819" s="6">
        <f t="shared" ref="O819" si="3987">I819-I$1095</f>
        <v>-1.0152137339652345</v>
      </c>
      <c r="Q819" s="6">
        <f>K819-logHir!K819</f>
        <v>0.3690162954823446</v>
      </c>
      <c r="R819" s="6">
        <f>L819-logHir!L819</f>
        <v>0.3924899914286879</v>
      </c>
      <c r="S819" s="6">
        <f>M819-logHir!M819</f>
        <v>0.25737684554306384</v>
      </c>
      <c r="T819" s="6">
        <f>N819-logHir!N819</f>
        <v>6.1022628359868492E-2</v>
      </c>
      <c r="U819" s="6">
        <f>O819-logHir!O819</f>
        <v>0.12538412984405056</v>
      </c>
    </row>
    <row r="820" spans="1:21" x14ac:dyDescent="0.15">
      <c r="A820" s="1">
        <v>36</v>
      </c>
      <c r="B820" s="1" t="s">
        <v>134</v>
      </c>
      <c r="C820" s="1">
        <v>12</v>
      </c>
      <c r="D820" s="1" t="s">
        <v>163</v>
      </c>
      <c r="E820" s="4">
        <f>IF(資本ストック!E820&gt;0,LN(資本ストック!E820),0)</f>
        <v>7.4918979179070062</v>
      </c>
      <c r="F820" s="4">
        <f>IF(資本ストック!F820&gt;0,LN(資本ストック!F820),0)</f>
        <v>8.8099240100825451</v>
      </c>
      <c r="G820" s="4">
        <f>IF(資本ストック!G820&gt;0,LN(資本ストック!G820),0)</f>
        <v>10.123360628564017</v>
      </c>
      <c r="H820" s="4">
        <f>IF(資本ストック!H820&gt;0,LN(資本ストック!H820),0)</f>
        <v>11.562233667820594</v>
      </c>
      <c r="I820" s="4">
        <f>IF(資本ストック!I820&gt;0,LN(資本ストック!I820),0)</f>
        <v>12.657219986659983</v>
      </c>
      <c r="K820" s="6">
        <f t="shared" ref="K820" si="3988">E820-E$1096</f>
        <v>-2.6393487205100064</v>
      </c>
      <c r="L820" s="6">
        <f t="shared" ref="L820" si="3989">F820-F$1096</f>
        <v>-2.211314343105947</v>
      </c>
      <c r="M820" s="6">
        <f t="shared" ref="M820" si="3990">G820-G$1096</f>
        <v>-2.3615949849183497</v>
      </c>
      <c r="N820" s="6">
        <f t="shared" ref="N820" si="3991">H820-H$1096</f>
        <v>-1.5851473857688685</v>
      </c>
      <c r="O820" s="6">
        <f t="shared" ref="O820" si="3992">I820-I$1096</f>
        <v>-0.70996211883461946</v>
      </c>
      <c r="Q820" s="6">
        <f>K820-logHir!K820</f>
        <v>-1.3135527022814815</v>
      </c>
      <c r="R820" s="6">
        <f>L820-logHir!L820</f>
        <v>-0.7183646922823641</v>
      </c>
      <c r="S820" s="6">
        <f>M820-logHir!M820</f>
        <v>-0.77478555628065493</v>
      </c>
      <c r="T820" s="6">
        <f>N820-logHir!N820</f>
        <v>-0.10977623106628265</v>
      </c>
      <c r="U820" s="6">
        <f>O820-logHir!O820</f>
        <v>0.38771899747195704</v>
      </c>
    </row>
    <row r="821" spans="1:21" x14ac:dyDescent="0.15">
      <c r="A821" s="1">
        <v>36</v>
      </c>
      <c r="B821" s="1" t="s">
        <v>134</v>
      </c>
      <c r="C821" s="1">
        <v>13</v>
      </c>
      <c r="D821" s="1" t="s">
        <v>164</v>
      </c>
      <c r="E821" s="4">
        <f>IF(資本ストック!E821&gt;0,LN(資本ストック!E821),0)</f>
        <v>8.0575914968271718</v>
      </c>
      <c r="F821" s="4">
        <f>IF(資本ストック!F821&gt;0,LN(資本ストック!F821),0)</f>
        <v>9.2150839697595366</v>
      </c>
      <c r="G821" s="4">
        <f>IF(資本ストック!G821&gt;0,LN(資本ストック!G821),0)</f>
        <v>9.0527145890690566</v>
      </c>
      <c r="H821" s="4">
        <f>IF(資本ストック!H821&gt;0,LN(資本ストック!H821),0)</f>
        <v>9.4185608320172616</v>
      </c>
      <c r="I821" s="4">
        <f>IF(資本ストック!I821&gt;0,LN(資本ストック!I821),0)</f>
        <v>9.078464770220684</v>
      </c>
      <c r="K821" s="6">
        <f t="shared" ref="K821" si="3993">E821-E$1097</f>
        <v>-1.5731442104842941</v>
      </c>
      <c r="L821" s="6">
        <f t="shared" ref="L821" si="3994">F821-F$1097</f>
        <v>-1.8274136213797494</v>
      </c>
      <c r="M821" s="6">
        <f t="shared" ref="M821" si="3995">G821-G$1097</f>
        <v>-2.5801543481001392</v>
      </c>
      <c r="N821" s="6">
        <f t="shared" ref="N821" si="3996">H821-H$1097</f>
        <v>-2.5641398353551619</v>
      </c>
      <c r="O821" s="6">
        <f t="shared" ref="O821" si="3997">I821-I$1097</f>
        <v>-3.0871272151540552</v>
      </c>
      <c r="Q821" s="6">
        <f>K821-logHir!K821</f>
        <v>-0.39324820982545283</v>
      </c>
      <c r="R821" s="6">
        <f>L821-logHir!L821</f>
        <v>-0.17022479910459865</v>
      </c>
      <c r="S821" s="6">
        <f>M821-logHir!M821</f>
        <v>-0.79397358990021516</v>
      </c>
      <c r="T821" s="6">
        <f>N821-logHir!N821</f>
        <v>-0.48029460483130038</v>
      </c>
      <c r="U821" s="6">
        <f>O821-logHir!O821</f>
        <v>-1.2100675353554173</v>
      </c>
    </row>
    <row r="822" spans="1:21" x14ac:dyDescent="0.15">
      <c r="A822" s="1">
        <v>36</v>
      </c>
      <c r="B822" s="1" t="s">
        <v>134</v>
      </c>
      <c r="C822" s="1">
        <v>14</v>
      </c>
      <c r="D822" s="1" t="s">
        <v>165</v>
      </c>
      <c r="E822" s="4">
        <f>IF(資本ストック!E822&gt;0,LN(資本ストック!E822),0)</f>
        <v>3.582751939788904</v>
      </c>
      <c r="F822" s="4">
        <f>IF(資本ストック!F822&gt;0,LN(資本ストック!F822),0)</f>
        <v>6.3691320293263471</v>
      </c>
      <c r="G822" s="4">
        <f>IF(資本ストック!G822&gt;0,LN(資本ストック!G822),0)</f>
        <v>6.0226398386962492</v>
      </c>
      <c r="H822" s="4">
        <f>IF(資本ストック!H822&gt;0,LN(資本ストック!H822),0)</f>
        <v>5.9085414247540262</v>
      </c>
      <c r="I822" s="4">
        <f>IF(資本ストック!I822&gt;0,LN(資本ストック!I822),0)</f>
        <v>6.8661478185104015</v>
      </c>
      <c r="K822" s="6">
        <f t="shared" ref="K822" si="3998">E822-E$1098</f>
        <v>-2.7514928495336206</v>
      </c>
      <c r="L822" s="6">
        <f t="shared" ref="L822" si="3999">F822-F$1098</f>
        <v>-2.0078385345780392</v>
      </c>
      <c r="M822" s="6">
        <f t="shared" ref="M822" si="4000">G822-G$1098</f>
        <v>-3.3737819057677916</v>
      </c>
      <c r="N822" s="6">
        <f t="shared" ref="N822" si="4001">H822-H$1098</f>
        <v>-3.9986480730872964</v>
      </c>
      <c r="O822" s="6">
        <f t="shared" ref="O822" si="4002">I822-I$1098</f>
        <v>-3.2735818277435689</v>
      </c>
      <c r="Q822" s="6">
        <f>K822-logHir!K822</f>
        <v>-1.2561671904948093</v>
      </c>
      <c r="R822" s="6">
        <f>L822-logHir!L822</f>
        <v>-0.27413238973313092</v>
      </c>
      <c r="S822" s="6">
        <f>M822-logHir!M822</f>
        <v>-1.3711865450722929</v>
      </c>
      <c r="T822" s="6">
        <f>N822-logHir!N822</f>
        <v>-1.9607656208026079</v>
      </c>
      <c r="U822" s="6">
        <f>O822-logHir!O822</f>
        <v>-1.0931557994537195</v>
      </c>
    </row>
    <row r="823" spans="1:21" x14ac:dyDescent="0.15">
      <c r="A823" s="1">
        <v>36</v>
      </c>
      <c r="B823" s="1" t="s">
        <v>134</v>
      </c>
      <c r="C823" s="1">
        <v>15</v>
      </c>
      <c r="D823" s="1" t="s">
        <v>166</v>
      </c>
      <c r="E823" s="4">
        <f>IF(資本ストック!E823&gt;0,LN(資本ストック!E823),0)</f>
        <v>10.594485838229565</v>
      </c>
      <c r="F823" s="4">
        <f>IF(資本ストック!F823&gt;0,LN(資本ストック!F823),0)</f>
        <v>11.043392385341145</v>
      </c>
      <c r="G823" s="4">
        <f>IF(資本ストック!G823&gt;0,LN(資本ストック!G823),0)</f>
        <v>11.473661064412555</v>
      </c>
      <c r="H823" s="4">
        <f>IF(資本ストック!H823&gt;0,LN(資本ストック!H823),0)</f>
        <v>11.954777967131664</v>
      </c>
      <c r="I823" s="4">
        <f>IF(資本ストック!I823&gt;0,LN(資本ストック!I823),0)</f>
        <v>11.972235572968948</v>
      </c>
      <c r="K823" s="6">
        <f t="shared" ref="K823" si="4003">E823-E$1099</f>
        <v>-0.45797847565348171</v>
      </c>
      <c r="L823" s="6">
        <f t="shared" ref="L823" si="4004">F823-F$1099</f>
        <v>-0.65052862862482996</v>
      </c>
      <c r="M823" s="6">
        <f t="shared" ref="M823" si="4005">G823-G$1099</f>
        <v>-0.82457695973197964</v>
      </c>
      <c r="N823" s="6">
        <f t="shared" ref="N823" si="4006">H823-H$1099</f>
        <v>-0.64839994258534972</v>
      </c>
      <c r="O823" s="6">
        <f t="shared" ref="O823" si="4007">I823-I$1099</f>
        <v>-0.70626338844781777</v>
      </c>
      <c r="Q823" s="6">
        <f>K823-logHir!K823</f>
        <v>-0.13397998582226833</v>
      </c>
      <c r="R823" s="6">
        <f>L823-logHir!L823</f>
        <v>-0.37386449079385997</v>
      </c>
      <c r="S823" s="6">
        <f>M823-logHir!M823</f>
        <v>-0.37050701762253446</v>
      </c>
      <c r="T823" s="6">
        <f>N823-logHir!N823</f>
        <v>3.4956356570603475E-4</v>
      </c>
      <c r="U823" s="6">
        <f>O823-logHir!O823</f>
        <v>8.6751271303441513E-2</v>
      </c>
    </row>
    <row r="824" spans="1:21" x14ac:dyDescent="0.15">
      <c r="A824" s="1">
        <v>36</v>
      </c>
      <c r="B824" s="1" t="s">
        <v>84</v>
      </c>
      <c r="C824" s="1">
        <v>16</v>
      </c>
      <c r="D824" s="1" t="s">
        <v>149</v>
      </c>
      <c r="E824" s="4">
        <f>IF(資本ストック!E824&gt;0,LN(資本ストック!E824),0)</f>
        <v>11.014223248740548</v>
      </c>
      <c r="F824" s="4">
        <f>IF(資本ストック!F824&gt;0,LN(資本ストック!F824),0)</f>
        <v>11.272091023252072</v>
      </c>
      <c r="G824" s="4">
        <f>IF(資本ストック!G824&gt;0,LN(資本ストック!G824),0)</f>
        <v>11.729181948619463</v>
      </c>
      <c r="H824" s="4">
        <f>IF(資本ストック!H824&gt;0,LN(資本ストック!H824),0)</f>
        <v>12.292196353255996</v>
      </c>
      <c r="I824" s="4">
        <f>IF(資本ストック!I824&gt;0,LN(資本ストック!I824),0)</f>
        <v>11.929396617258693</v>
      </c>
      <c r="K824" s="6">
        <f t="shared" ref="K824" si="4008">E824-E$1100</f>
        <v>-0.84428888307991024</v>
      </c>
      <c r="L824" s="6">
        <f t="shared" ref="L824" si="4009">F824-F$1100</f>
        <v>-0.97842420333369695</v>
      </c>
      <c r="M824" s="6">
        <f t="shared" ref="M824" si="4010">G824-G$1100</f>
        <v>-0.89163472260997523</v>
      </c>
      <c r="N824" s="6">
        <f t="shared" ref="N824" si="4011">H824-H$1100</f>
        <v>-0.72253727502808296</v>
      </c>
      <c r="O824" s="6">
        <f t="shared" ref="O824" si="4012">I824-I$1100</f>
        <v>-0.98812277994254494</v>
      </c>
      <c r="Q824" s="6">
        <f>K824-logHir!K824</f>
        <v>-3.7720388545405825E-3</v>
      </c>
      <c r="R824" s="6">
        <f>L824-logHir!L824</f>
        <v>-0.20822018283810628</v>
      </c>
      <c r="S824" s="6">
        <f>M824-logHir!M824</f>
        <v>1.0919327422838521E-2</v>
      </c>
      <c r="T824" s="6">
        <f>N824-logHir!N824</f>
        <v>0.17273490218066279</v>
      </c>
      <c r="U824" s="6">
        <f>O824-logHir!O824</f>
        <v>-0.1682913019516068</v>
      </c>
    </row>
    <row r="825" spans="1:21" x14ac:dyDescent="0.15">
      <c r="A825" s="1">
        <v>36</v>
      </c>
      <c r="B825" s="1" t="s">
        <v>84</v>
      </c>
      <c r="C825" s="1">
        <v>17</v>
      </c>
      <c r="D825" s="1" t="s">
        <v>150</v>
      </c>
      <c r="E825" s="4">
        <f>IF(資本ストック!E825&gt;0,LN(資本ストック!E825),0)</f>
        <v>11.973885602422961</v>
      </c>
      <c r="F825" s="4">
        <f>IF(資本ストック!F825&gt;0,LN(資本ストック!F825),0)</f>
        <v>12.539561848153044</v>
      </c>
      <c r="G825" s="4">
        <f>IF(資本ストック!G825&gt;0,LN(資本ストック!G825),0)</f>
        <v>12.78811425288329</v>
      </c>
      <c r="H825" s="4">
        <f>IF(資本ストック!H825&gt;0,LN(資本ストック!H825),0)</f>
        <v>13.584656803654187</v>
      </c>
      <c r="I825" s="4">
        <f>IF(資本ストック!I825&gt;0,LN(資本ストック!I825),0)</f>
        <v>13.436651834076292</v>
      </c>
      <c r="K825" s="6">
        <f t="shared" ref="K825" si="4013">E825-E$1101</f>
        <v>-0.62655050221375141</v>
      </c>
      <c r="L825" s="6">
        <f t="shared" ref="L825" si="4014">F825-F$1101</f>
        <v>-1.1138370248832974</v>
      </c>
      <c r="M825" s="6">
        <f t="shared" ref="M825" si="4015">G825-G$1101</f>
        <v>-1.2167254871239201</v>
      </c>
      <c r="N825" s="6">
        <f t="shared" ref="N825" si="4016">H825-H$1101</f>
        <v>-0.77987939364576953</v>
      </c>
      <c r="O825" s="6">
        <f t="shared" ref="O825" si="4017">I825-I$1101</f>
        <v>-0.90631335548459369</v>
      </c>
      <c r="Q825" s="6">
        <f>K825-logHir!K825</f>
        <v>0.24658958646862317</v>
      </c>
      <c r="R825" s="6">
        <f>L825-logHir!L825</f>
        <v>-0.16739797861544226</v>
      </c>
      <c r="S825" s="6">
        <f>M825-logHir!M825</f>
        <v>-0.26580557305083552</v>
      </c>
      <c r="T825" s="6">
        <f>N825-logHir!N825</f>
        <v>0.2220161174347659</v>
      </c>
      <c r="U825" s="6">
        <f>O825-logHir!O825</f>
        <v>0.22904207743144234</v>
      </c>
    </row>
    <row r="826" spans="1:21" x14ac:dyDescent="0.15">
      <c r="A826" s="1">
        <v>36</v>
      </c>
      <c r="B826" s="1" t="s">
        <v>84</v>
      </c>
      <c r="C826" s="1">
        <v>18</v>
      </c>
      <c r="D826" s="1" t="s">
        <v>151</v>
      </c>
      <c r="E826" s="4">
        <f>IF(資本ストック!E826&gt;0,LN(資本ストック!E826),0)</f>
        <v>10.747077084003203</v>
      </c>
      <c r="F826" s="4">
        <f>IF(資本ストック!F826&gt;0,LN(資本ストック!F826),0)</f>
        <v>12.260848654521645</v>
      </c>
      <c r="G826" s="4">
        <f>IF(資本ストック!G826&gt;0,LN(資本ストック!G826),0)</f>
        <v>12.387776141601547</v>
      </c>
      <c r="H826" s="4">
        <f>IF(資本ストック!H826&gt;0,LN(資本ストック!H826),0)</f>
        <v>12.190073229503071</v>
      </c>
      <c r="I826" s="4">
        <f>IF(資本ストック!I826&gt;0,LN(資本ストック!I826),0)</f>
        <v>12.127723939038608</v>
      </c>
      <c r="K826" s="6">
        <f t="shared" ref="K826" si="4018">E826-E$1102</f>
        <v>-1.1724073169570968</v>
      </c>
      <c r="L826" s="6">
        <f t="shared" ref="L826" si="4019">F826-F$1102</f>
        <v>-0.87463669711416081</v>
      </c>
      <c r="M826" s="6">
        <f t="shared" ref="M826" si="4020">G826-G$1102</f>
        <v>-1.0353134006839397</v>
      </c>
      <c r="N826" s="6">
        <f t="shared" ref="N826" si="4021">H826-H$1102</f>
        <v>-1.3370214014015609</v>
      </c>
      <c r="O826" s="6">
        <f t="shared" ref="O826" si="4022">I826-I$1102</f>
        <v>-1.2804394968073058</v>
      </c>
      <c r="Q826" s="6">
        <f>K826-logHir!K826</f>
        <v>-0.36656890227124705</v>
      </c>
      <c r="R826" s="6">
        <f>L826-logHir!L826</f>
        <v>-8.7243927960704681E-2</v>
      </c>
      <c r="S826" s="6">
        <f>M826-logHir!M826</f>
        <v>-0.14613098642717048</v>
      </c>
      <c r="T826" s="6">
        <f>N826-logHir!N826</f>
        <v>-0.44175063668662595</v>
      </c>
      <c r="U826" s="6">
        <f>O826-logHir!O826</f>
        <v>-0.19042296700548711</v>
      </c>
    </row>
    <row r="827" spans="1:21" x14ac:dyDescent="0.15">
      <c r="A827" s="1">
        <v>36</v>
      </c>
      <c r="B827" s="1" t="s">
        <v>84</v>
      </c>
      <c r="C827" s="1">
        <v>19</v>
      </c>
      <c r="D827" s="1" t="s">
        <v>152</v>
      </c>
      <c r="E827" s="4">
        <f>IF(資本ストック!E827&gt;0,LN(資本ストック!E827),0)</f>
        <v>10.003917822030823</v>
      </c>
      <c r="F827" s="4">
        <f>IF(資本ストック!F827&gt;0,LN(資本ストック!F827),0)</f>
        <v>11.02357682724875</v>
      </c>
      <c r="G827" s="4">
        <f>IF(資本ストック!G827&gt;0,LN(資本ストック!G827),0)</f>
        <v>11.028186547714865</v>
      </c>
      <c r="H827" s="4">
        <f>IF(資本ストック!H827&gt;0,LN(資本ストック!H827),0)</f>
        <v>11.428102103233336</v>
      </c>
      <c r="I827" s="4">
        <f>IF(資本ストック!I827&gt;0,LN(資本ストック!I827),0)</f>
        <v>11.549178824870248</v>
      </c>
      <c r="K827" s="6">
        <f t="shared" ref="K827" si="4023">E827-E$1103</f>
        <v>-1.2206635559437391</v>
      </c>
      <c r="L827" s="6">
        <f t="shared" ref="L827" si="4024">F827-F$1103</f>
        <v>-0.56554575858984002</v>
      </c>
      <c r="M827" s="6">
        <f t="shared" ref="M827" si="4025">G827-G$1103</f>
        <v>-0.77354730412235106</v>
      </c>
      <c r="N827" s="6">
        <f t="shared" ref="N827" si="4026">H827-H$1103</f>
        <v>-0.79470763865671579</v>
      </c>
      <c r="O827" s="6">
        <f t="shared" ref="O827" si="4027">I827-I$1103</f>
        <v>-0.96338825408116691</v>
      </c>
      <c r="Q827" s="6">
        <f>K827-logHir!K827</f>
        <v>-0.38709620813856027</v>
      </c>
      <c r="R827" s="6">
        <f>L827-logHir!L827</f>
        <v>0.33542653994924798</v>
      </c>
      <c r="S827" s="6">
        <f>M827-logHir!M827</f>
        <v>9.8716960323809388E-2</v>
      </c>
      <c r="T827" s="6">
        <f>N827-logHir!N827</f>
        <v>0.10789942114311657</v>
      </c>
      <c r="U827" s="6">
        <f>O827-logHir!O827</f>
        <v>-5.3048688189825555E-2</v>
      </c>
    </row>
    <row r="828" spans="1:21" x14ac:dyDescent="0.15">
      <c r="A828" s="1">
        <v>36</v>
      </c>
      <c r="B828" s="1" t="s">
        <v>84</v>
      </c>
      <c r="C828" s="1">
        <v>20</v>
      </c>
      <c r="D828" s="1" t="s">
        <v>153</v>
      </c>
      <c r="E828" s="4">
        <f>IF(資本ストック!E828&gt;0,LN(資本ストック!E828),0)</f>
        <v>9.5737195361130958</v>
      </c>
      <c r="F828" s="4">
        <f>IF(資本ストック!F828&gt;0,LN(資本ストック!F828),0)</f>
        <v>11.906478051188135</v>
      </c>
      <c r="G828" s="4">
        <f>IF(資本ストック!G828&gt;0,LN(資本ストック!G828),0)</f>
        <v>12.503375531604876</v>
      </c>
      <c r="H828" s="4">
        <f>IF(資本ストック!H828&gt;0,LN(資本ストック!H828),0)</f>
        <v>13.061476084856432</v>
      </c>
      <c r="I828" s="4">
        <f>IF(資本ストック!I828&gt;0,LN(資本ストック!I828),0)</f>
        <v>13.09986582266863</v>
      </c>
      <c r="K828" s="6">
        <f t="shared" ref="K828" si="4028">E828-E$1104</f>
        <v>-1.3567802365056014</v>
      </c>
      <c r="L828" s="6">
        <f t="shared" ref="L828" si="4029">F828-F$1104</f>
        <v>-1.0617889536604466</v>
      </c>
      <c r="M828" s="6">
        <f t="shared" ref="M828" si="4030">G828-G$1104</f>
        <v>-1.3175779338775389</v>
      </c>
      <c r="N828" s="6">
        <f t="shared" ref="N828" si="4031">H828-H$1104</f>
        <v>-1.1496263582313784</v>
      </c>
      <c r="O828" s="6">
        <f t="shared" ref="O828" si="4032">I828-I$1104</f>
        <v>-1.1030868188212111</v>
      </c>
      <c r="Q828" s="6">
        <f>K828-logHir!K828</f>
        <v>-0.28126442697273646</v>
      </c>
      <c r="R828" s="6">
        <f>L828-logHir!L828</f>
        <v>-0.14549653559896569</v>
      </c>
      <c r="S828" s="6">
        <f>M828-logHir!M828</f>
        <v>-0.28439283838160456</v>
      </c>
      <c r="T828" s="6">
        <f>N828-logHir!N828</f>
        <v>-4.3159500037695864E-2</v>
      </c>
      <c r="U828" s="6">
        <f>O828-logHir!O828</f>
        <v>-6.5036627910609823E-2</v>
      </c>
    </row>
    <row r="829" spans="1:21" x14ac:dyDescent="0.15">
      <c r="A829" s="1">
        <v>36</v>
      </c>
      <c r="B829" s="1" t="s">
        <v>84</v>
      </c>
      <c r="C829" s="1">
        <v>21</v>
      </c>
      <c r="D829" s="1" t="s">
        <v>154</v>
      </c>
      <c r="E829" s="4">
        <f>IF(資本ストック!E829&gt;0,LN(資本ストック!E829),0)</f>
        <v>10.837926694039686</v>
      </c>
      <c r="F829" s="4">
        <f>IF(資本ストック!F829&gt;0,LN(資本ストック!F829),0)</f>
        <v>12.275499517890339</v>
      </c>
      <c r="G829" s="4">
        <f>IF(資本ストック!G829&gt;0,LN(資本ストック!G829),0)</f>
        <v>12.809235068389668</v>
      </c>
      <c r="H829" s="4">
        <f>IF(資本ストック!H829&gt;0,LN(資本ストック!H829),0)</f>
        <v>14.015178250770745</v>
      </c>
      <c r="I829" s="4">
        <f>IF(資本ストック!I829&gt;0,LN(資本ストック!I829),0)</f>
        <v>13.740884108655873</v>
      </c>
      <c r="K829" s="6">
        <f t="shared" ref="K829" si="4033">E829-E$1105</f>
        <v>-1.7540687959800003</v>
      </c>
      <c r="L829" s="6">
        <f t="shared" ref="L829" si="4034">F829-F$1105</f>
        <v>-1.402253867269712</v>
      </c>
      <c r="M829" s="6">
        <f t="shared" ref="M829" si="4035">G829-G$1105</f>
        <v>-1.3296416763869043</v>
      </c>
      <c r="N829" s="6">
        <f t="shared" ref="N829" si="4036">H829-H$1105</f>
        <v>-0.53534337348116168</v>
      </c>
      <c r="O829" s="6">
        <f t="shared" ref="O829" si="4037">I829-I$1105</f>
        <v>-0.86388243933115483</v>
      </c>
      <c r="Q829" s="6">
        <f>K829-logHir!K829</f>
        <v>-0.95399207651347773</v>
      </c>
      <c r="R829" s="6">
        <f>L829-logHir!L829</f>
        <v>-0.45917144722257497</v>
      </c>
      <c r="S829" s="6">
        <f>M829-logHir!M829</f>
        <v>-0.40349238359333128</v>
      </c>
      <c r="T829" s="6">
        <f>N829-logHir!N829</f>
        <v>0.47547707757579794</v>
      </c>
      <c r="U829" s="6">
        <f>O829-logHir!O829</f>
        <v>0.17773514535057444</v>
      </c>
    </row>
    <row r="830" spans="1:21" x14ac:dyDescent="0.15">
      <c r="A830" s="1">
        <v>36</v>
      </c>
      <c r="B830" s="1" t="s">
        <v>35</v>
      </c>
      <c r="C830" s="1">
        <v>22</v>
      </c>
      <c r="D830" s="1" t="s">
        <v>146</v>
      </c>
      <c r="E830" s="4">
        <f>IF(資本ストック!E830&gt;0,LN(資本ストック!E830),0)</f>
        <v>9.4416443941391837</v>
      </c>
      <c r="F830" s="4">
        <f>IF(資本ストック!F830&gt;0,LN(資本ストック!F830),0)</f>
        <v>12.323412041249458</v>
      </c>
      <c r="G830" s="4">
        <f>IF(資本ストック!G830&gt;0,LN(資本ストック!G830),0)</f>
        <v>13.305631450708676</v>
      </c>
      <c r="H830" s="4">
        <f>IF(資本ストック!H830&gt;0,LN(資本ストック!H830),0)</f>
        <v>13.950488490191219</v>
      </c>
      <c r="I830" s="4">
        <f>IF(資本ストック!I830&gt;0,LN(資本ストック!I830),0)</f>
        <v>14.087293714701191</v>
      </c>
      <c r="K830" s="6">
        <f t="shared" ref="K830" si="4038">E830-E$1106</f>
        <v>-2.7444415905540556</v>
      </c>
      <c r="L830" s="6">
        <f t="shared" ref="L830" si="4039">F830-F$1106</f>
        <v>-1.1656998546213213</v>
      </c>
      <c r="M830" s="6">
        <f t="shared" ref="M830" si="4040">G830-G$1106</f>
        <v>-1.0948006404116075</v>
      </c>
      <c r="N830" s="6">
        <f t="shared" ref="N830" si="4041">H830-H$1106</f>
        <v>-0.90442372108625868</v>
      </c>
      <c r="O830" s="6">
        <f t="shared" ref="O830" si="4042">I830-I$1106</f>
        <v>-0.81404252865899984</v>
      </c>
      <c r="Q830" s="6">
        <f>K830-logHir!K830</f>
        <v>-1.8618274434677637</v>
      </c>
      <c r="R830" s="6">
        <f>L830-logHir!L830</f>
        <v>-0.31107442344939251</v>
      </c>
      <c r="S830" s="6">
        <f>M830-logHir!M830</f>
        <v>-0.20578607461356491</v>
      </c>
      <c r="T830" s="6">
        <f>N830-logHir!N830</f>
        <v>6.3823133111000629E-2</v>
      </c>
      <c r="U830" s="6">
        <f>O830-logHir!O830</f>
        <v>0.10363299421994476</v>
      </c>
    </row>
    <row r="831" spans="1:21" x14ac:dyDescent="0.15">
      <c r="A831" s="1">
        <v>36</v>
      </c>
      <c r="B831" s="1" t="s">
        <v>35</v>
      </c>
      <c r="C831" s="1">
        <v>23</v>
      </c>
      <c r="D831" s="1" t="s">
        <v>167</v>
      </c>
      <c r="E831" s="4">
        <f>IF(資本ストック!E831&gt;0,LN(資本ストック!E831),0)</f>
        <v>11.908296984829148</v>
      </c>
      <c r="F831" s="4">
        <f>IF(資本ストック!F831&gt;0,LN(資本ストック!F831),0)</f>
        <v>12.869339823595988</v>
      </c>
      <c r="G831" s="4">
        <f>IF(資本ストック!G831&gt;0,LN(資本ストック!G831),0)</f>
        <v>13.187905937229923</v>
      </c>
      <c r="H831" s="4">
        <f>IF(資本ストック!H831&gt;0,LN(資本ストック!H831),0)</f>
        <v>13.781439994593621</v>
      </c>
      <c r="I831" s="4">
        <f>IF(資本ストック!I831&gt;0,LN(資本ストック!I831),0)</f>
        <v>13.933198904712222</v>
      </c>
      <c r="K831" s="6">
        <f t="shared" ref="K831" si="4043">E831-E$1107</f>
        <v>-0.79154875830216831</v>
      </c>
      <c r="L831" s="6">
        <f t="shared" ref="L831" si="4044">F831-F$1107</f>
        <v>-0.62756986371863555</v>
      </c>
      <c r="M831" s="6">
        <f t="shared" ref="M831" si="4045">G831-G$1107</f>
        <v>-0.80578637912460316</v>
      </c>
      <c r="N831" s="6">
        <f t="shared" ref="N831" si="4046">H831-H$1107</f>
        <v>-0.80699110606062696</v>
      </c>
      <c r="O831" s="6">
        <f t="shared" ref="O831" si="4047">I831-I$1107</f>
        <v>-0.69308599765100709</v>
      </c>
      <c r="Q831" s="6">
        <f>K831-logHir!K831</f>
        <v>-0.15462218142817719</v>
      </c>
      <c r="R831" s="6">
        <f>L831-logHir!L831</f>
        <v>5.3991800164006065E-2</v>
      </c>
      <c r="S831" s="6">
        <f>M831-logHir!M831</f>
        <v>-0.1440808344485589</v>
      </c>
      <c r="T831" s="6">
        <f>N831-logHir!N831</f>
        <v>-0.12771064551712108</v>
      </c>
      <c r="U831" s="6">
        <f>O831-logHir!O831</f>
        <v>-3.1740482561188443E-2</v>
      </c>
    </row>
    <row r="832" spans="1:21" x14ac:dyDescent="0.15">
      <c r="A832" s="1">
        <v>37</v>
      </c>
      <c r="B832" s="1" t="s">
        <v>85</v>
      </c>
      <c r="C832" s="1">
        <v>1</v>
      </c>
      <c r="D832" s="1" t="s">
        <v>147</v>
      </c>
      <c r="E832" s="4">
        <f>IF(資本ストック!E832&gt;0,LN(資本ストック!E832),0)</f>
        <v>13.383840146118239</v>
      </c>
      <c r="F832" s="4">
        <f>IF(資本ストック!F832&gt;0,LN(資本ストック!F832),0)</f>
        <v>13.325422361809633</v>
      </c>
      <c r="G832" s="4">
        <f>IF(資本ストック!G832&gt;0,LN(資本ストック!G832),0)</f>
        <v>13.568520906039586</v>
      </c>
      <c r="H832" s="4">
        <f>IF(資本ストック!H832&gt;0,LN(資本ストック!H832),0)</f>
        <v>13.623898466902101</v>
      </c>
      <c r="I832" s="4">
        <f>IF(資本ストック!I832&gt;0,LN(資本ストック!I832),0)</f>
        <v>13.585154537451494</v>
      </c>
      <c r="K832" s="6">
        <f t="shared" ref="K832" si="4048">E832-E$1085</f>
        <v>-2.9308562299391383E-2</v>
      </c>
      <c r="L832" s="6">
        <f t="shared" ref="L832" si="4049">F832-F$1085</f>
        <v>-0.31316335927695604</v>
      </c>
      <c r="M832" s="6">
        <f t="shared" ref="M832" si="4050">G832-G$1085</f>
        <v>-0.41832558509067752</v>
      </c>
      <c r="N832" s="6">
        <f t="shared" ref="N832" si="4051">H832-H$1085</f>
        <v>-0.56201258157726208</v>
      </c>
      <c r="O832" s="6">
        <f t="shared" ref="O832" si="4052">I832-I$1085</f>
        <v>-0.61604151407348695</v>
      </c>
      <c r="Q832" s="6">
        <f>K832-logHir!K832</f>
        <v>0.42457997642879519</v>
      </c>
      <c r="R832" s="6">
        <f>L832-logHir!L832</f>
        <v>0.17369942271614747</v>
      </c>
      <c r="S832" s="6">
        <f>M832-logHir!M832</f>
        <v>6.4705804083311946E-2</v>
      </c>
      <c r="T832" s="6">
        <f>N832-logHir!N832</f>
        <v>-0.10084430439154701</v>
      </c>
      <c r="U832" s="6">
        <f>O832-logHir!O832</f>
        <v>-8.2719504411215894E-2</v>
      </c>
    </row>
    <row r="833" spans="1:21" x14ac:dyDescent="0.15">
      <c r="A833" s="1">
        <v>37</v>
      </c>
      <c r="B833" s="1" t="s">
        <v>85</v>
      </c>
      <c r="C833" s="1">
        <v>2</v>
      </c>
      <c r="D833" s="1" t="s">
        <v>148</v>
      </c>
      <c r="E833" s="4">
        <f>IF(資本ストック!E833&gt;0,LN(資本ストック!E833),0)</f>
        <v>10.325744686599338</v>
      </c>
      <c r="F833" s="4">
        <f>IF(資本ストック!F833&gt;0,LN(資本ストック!F833),0)</f>
        <v>9.876934463331315</v>
      </c>
      <c r="G833" s="4">
        <f>IF(資本ストック!G833&gt;0,LN(資本ストック!G833),0)</f>
        <v>10.145540575213332</v>
      </c>
      <c r="H833" s="4">
        <f>IF(資本ストック!H833&gt;0,LN(資本ストック!H833),0)</f>
        <v>10.106423611565365</v>
      </c>
      <c r="I833" s="4">
        <f>IF(資本ストック!I833&gt;0,LN(資本ストック!I833),0)</f>
        <v>10.202789151398356</v>
      </c>
      <c r="K833" s="6">
        <f t="shared" ref="K833" si="4053">E833-E$1086</f>
        <v>0.38062945936358439</v>
      </c>
      <c r="L833" s="6">
        <f t="shared" ref="L833" si="4054">F833-F$1086</f>
        <v>-0.23764511268548638</v>
      </c>
      <c r="M833" s="6">
        <f t="shared" ref="M833" si="4055">G833-G$1086</f>
        <v>-6.063379918263756E-2</v>
      </c>
      <c r="N833" s="6">
        <f t="shared" ref="N833" si="4056">H833-H$1086</f>
        <v>-8.5319507766124403E-2</v>
      </c>
      <c r="O833" s="6">
        <f t="shared" ref="O833" si="4057">I833-I$1086</f>
        <v>0.14789899294938991</v>
      </c>
      <c r="Q833" s="6">
        <f>K833-logHir!K833</f>
        <v>1.0369511269403073</v>
      </c>
      <c r="R833" s="6">
        <f>L833-logHir!L833</f>
        <v>-9.6386920717305813E-2</v>
      </c>
      <c r="S833" s="6">
        <f>M833-logHir!M833</f>
        <v>-1.6145168409718025E-3</v>
      </c>
      <c r="T833" s="6">
        <f>N833-logHir!N833</f>
        <v>2.9099912617715162E-2</v>
      </c>
      <c r="U833" s="6">
        <f>O833-logHir!O833</f>
        <v>0.30208359294773413</v>
      </c>
    </row>
    <row r="834" spans="1:21" x14ac:dyDescent="0.15">
      <c r="A834" s="1">
        <v>37</v>
      </c>
      <c r="B834" s="1" t="s">
        <v>135</v>
      </c>
      <c r="C834" s="1">
        <v>3</v>
      </c>
      <c r="D834" s="1" t="s">
        <v>155</v>
      </c>
      <c r="E834" s="4">
        <f>IF(資本ストック!E834&gt;0,LN(資本ストック!E834),0)</f>
        <v>10.262470316770344</v>
      </c>
      <c r="F834" s="4">
        <f>IF(資本ストック!F834&gt;0,LN(資本ストック!F834),0)</f>
        <v>11.147006303789864</v>
      </c>
      <c r="G834" s="4">
        <f>IF(資本ストック!G834&gt;0,LN(資本ストック!G834),0)</f>
        <v>11.714002301643443</v>
      </c>
      <c r="H834" s="4">
        <f>IF(資本ストック!H834&gt;0,LN(資本ストック!H834),0)</f>
        <v>12.054698898276401</v>
      </c>
      <c r="I834" s="4">
        <f>IF(資本ストック!I834&gt;0,LN(資本ストック!I834),0)</f>
        <v>12.097128428629228</v>
      </c>
      <c r="K834" s="6">
        <f t="shared" ref="K834" si="4058">E834-E$1087</f>
        <v>-0.7427406006229571</v>
      </c>
      <c r="L834" s="6">
        <f t="shared" ref="L834" si="4059">F834-F$1087</f>
        <v>-0.45167796237406499</v>
      </c>
      <c r="M834" s="6">
        <f t="shared" ref="M834" si="4060">G834-G$1087</f>
        <v>-0.42017282932262923</v>
      </c>
      <c r="N834" s="6">
        <f t="shared" ref="N834" si="4061">H834-H$1087</f>
        <v>-0.44061658311911778</v>
      </c>
      <c r="O834" s="6">
        <f t="shared" ref="O834" si="4062">I834-I$1087</f>
        <v>-0.4310097029305755</v>
      </c>
      <c r="Q834" s="6">
        <f>K834-logHir!K834</f>
        <v>-0.49641119779486331</v>
      </c>
      <c r="R834" s="6">
        <f>L834-logHir!L834</f>
        <v>-0.37123180024656932</v>
      </c>
      <c r="S834" s="6">
        <f>M834-logHir!M834</f>
        <v>-0.28676165221603966</v>
      </c>
      <c r="T834" s="6">
        <f>N834-logHir!N834</f>
        <v>-0.20862056544057594</v>
      </c>
      <c r="U834" s="6">
        <f>O834-logHir!O834</f>
        <v>-0.1519811716683428</v>
      </c>
    </row>
    <row r="835" spans="1:21" x14ac:dyDescent="0.15">
      <c r="A835" s="1">
        <v>37</v>
      </c>
      <c r="B835" s="1" t="s">
        <v>135</v>
      </c>
      <c r="C835" s="1">
        <v>4</v>
      </c>
      <c r="D835" s="1" t="s">
        <v>156</v>
      </c>
      <c r="E835" s="4">
        <f>IF(資本ストック!E835&gt;0,LN(資本ストック!E835),0)</f>
        <v>10.712133790937582</v>
      </c>
      <c r="F835" s="4">
        <f>IF(資本ストック!F835&gt;0,LN(資本ストック!F835),0)</f>
        <v>10.796403824000359</v>
      </c>
      <c r="G835" s="4">
        <f>IF(資本ストック!G835&gt;0,LN(資本ストック!G835),0)</f>
        <v>10.897560172211321</v>
      </c>
      <c r="H835" s="4">
        <f>IF(資本ストック!H835&gt;0,LN(資本ストック!H835),0)</f>
        <v>10.928789844931497</v>
      </c>
      <c r="I835" s="4">
        <f>IF(資本ストック!I835&gt;0,LN(資本ストック!I835),0)</f>
        <v>10.698643461754189</v>
      </c>
      <c r="K835" s="6">
        <f t="shared" ref="K835" si="4063">E835-E$1088</f>
        <v>4.627212529596747E-3</v>
      </c>
      <c r="L835" s="6">
        <f t="shared" ref="L835" si="4064">F835-F$1088</f>
        <v>-0.37197289784508314</v>
      </c>
      <c r="M835" s="6">
        <f t="shared" ref="M835" si="4065">G835-G$1088</f>
        <v>-0.56417998875004471</v>
      </c>
      <c r="N835" s="6">
        <f t="shared" ref="N835" si="4066">H835-H$1088</f>
        <v>-0.59237229048370743</v>
      </c>
      <c r="O835" s="6">
        <f t="shared" ref="O835" si="4067">I835-I$1088</f>
        <v>-0.64793792746380063</v>
      </c>
      <c r="Q835" s="6">
        <f>K835-logHir!K835</f>
        <v>5.8203428360622311E-2</v>
      </c>
      <c r="R835" s="6">
        <f>L835-logHir!L835</f>
        <v>-0.19342658479919095</v>
      </c>
      <c r="S835" s="6">
        <f>M835-logHir!M835</f>
        <v>-0.2362133124789878</v>
      </c>
      <c r="T835" s="6">
        <f>N835-logHir!N835</f>
        <v>-0.27789778398472009</v>
      </c>
      <c r="U835" s="6">
        <f>O835-logHir!O835</f>
        <v>-4.5538026094343209E-2</v>
      </c>
    </row>
    <row r="836" spans="1:21" x14ac:dyDescent="0.15">
      <c r="A836" s="1">
        <v>37</v>
      </c>
      <c r="B836" s="1" t="s">
        <v>135</v>
      </c>
      <c r="C836" s="1">
        <v>5</v>
      </c>
      <c r="D836" s="1" t="s">
        <v>157</v>
      </c>
      <c r="E836" s="4">
        <f>IF(資本ストック!E836&gt;0,LN(資本ストック!E836),0)</f>
        <v>9.2915010065910835</v>
      </c>
      <c r="F836" s="4">
        <f>IF(資本ストック!F836&gt;0,LN(資本ストック!F836),0)</f>
        <v>9.7943565071242489</v>
      </c>
      <c r="G836" s="4">
        <f>IF(資本ストック!G836&gt;0,LN(資本ストック!G836),0)</f>
        <v>10.614269527636532</v>
      </c>
      <c r="H836" s="4">
        <f>IF(資本ストック!H836&gt;0,LN(資本ストック!H836),0)</f>
        <v>11.21144470469838</v>
      </c>
      <c r="I836" s="4">
        <f>IF(資本ストック!I836&gt;0,LN(資本ストック!I836),0)</f>
        <v>11.485664106487883</v>
      </c>
      <c r="K836" s="6">
        <f t="shared" ref="K836" si="4068">E836-E$1089</f>
        <v>-0.88693204029421935</v>
      </c>
      <c r="L836" s="6">
        <f t="shared" ref="L836" si="4069">F836-F$1089</f>
        <v>-0.76809922154865085</v>
      </c>
      <c r="M836" s="6">
        <f t="shared" ref="M836" si="4070">G836-G$1089</f>
        <v>-0.39119863740211436</v>
      </c>
      <c r="N836" s="6">
        <f t="shared" ref="N836" si="4071">H836-H$1089</f>
        <v>-9.7878271586568033E-2</v>
      </c>
      <c r="O836" s="6">
        <f t="shared" ref="O836" si="4072">I836-I$1089</f>
        <v>0.13494491817917265</v>
      </c>
      <c r="Q836" s="6">
        <f>K836-logHir!K836</f>
        <v>-0.67483120963453835</v>
      </c>
      <c r="R836" s="6">
        <f>L836-logHir!L836</f>
        <v>-0.56034653403727397</v>
      </c>
      <c r="S836" s="6">
        <f>M836-logHir!M836</f>
        <v>-0.32261767815461617</v>
      </c>
      <c r="T836" s="6">
        <f>N836-logHir!N836</f>
        <v>-0.10257923050313877</v>
      </c>
      <c r="U836" s="6">
        <f>O836-logHir!O836</f>
        <v>-4.1644763855051892E-2</v>
      </c>
    </row>
    <row r="837" spans="1:21" x14ac:dyDescent="0.15">
      <c r="A837" s="1">
        <v>37</v>
      </c>
      <c r="B837" s="1" t="s">
        <v>135</v>
      </c>
      <c r="C837" s="1">
        <v>6</v>
      </c>
      <c r="D837" s="1" t="s">
        <v>49</v>
      </c>
      <c r="E837" s="4">
        <f>IF(資本ストック!E837&gt;0,LN(資本ストック!E837),0)</f>
        <v>10.519880518447229</v>
      </c>
      <c r="F837" s="4">
        <f>IF(資本ストック!F837&gt;0,LN(資本ストック!F837),0)</f>
        <v>10.610470384691874</v>
      </c>
      <c r="G837" s="4">
        <f>IF(資本ストック!G837&gt;0,LN(資本ストック!G837),0)</f>
        <v>11.050441502312157</v>
      </c>
      <c r="H837" s="4">
        <f>IF(資本ストック!H837&gt;0,LN(資本ストック!H837),0)</f>
        <v>11.613112781138353</v>
      </c>
      <c r="I837" s="4">
        <f>IF(資本ストック!I837&gt;0,LN(資本ストック!I837),0)</f>
        <v>11.884892391263994</v>
      </c>
      <c r="K837" s="6">
        <f t="shared" ref="K837" si="4073">E837-E$1090</f>
        <v>-0.55932538928094466</v>
      </c>
      <c r="L837" s="6">
        <f t="shared" ref="L837" si="4074">F837-F$1090</f>
        <v>-0.78427853303001172</v>
      </c>
      <c r="M837" s="6">
        <f t="shared" ref="M837" si="4075">G837-G$1090</f>
        <v>-0.72500379398459458</v>
      </c>
      <c r="N837" s="6">
        <f t="shared" ref="N837" si="4076">H837-H$1090</f>
        <v>-0.42006341879853437</v>
      </c>
      <c r="O837" s="6">
        <f t="shared" ref="O837" si="4077">I837-I$1090</f>
        <v>-0.40224235925035678</v>
      </c>
      <c r="Q837" s="6">
        <f>K837-logHir!K837</f>
        <v>-0.29023871045850669</v>
      </c>
      <c r="R837" s="6">
        <f>L837-logHir!L837</f>
        <v>-0.23449578548094685</v>
      </c>
      <c r="S837" s="6">
        <f>M837-logHir!M837</f>
        <v>-0.20775419635776338</v>
      </c>
      <c r="T837" s="6">
        <f>N837-logHir!N837</f>
        <v>2.3223392572820245E-2</v>
      </c>
      <c r="U837" s="6">
        <f>O837-logHir!O837</f>
        <v>0.11540625766440193</v>
      </c>
    </row>
    <row r="838" spans="1:21" x14ac:dyDescent="0.15">
      <c r="A838" s="1">
        <v>37</v>
      </c>
      <c r="B838" s="1" t="s">
        <v>135</v>
      </c>
      <c r="C838" s="1">
        <v>7</v>
      </c>
      <c r="D838" s="1" t="s">
        <v>158</v>
      </c>
      <c r="E838" s="4">
        <f>IF(資本ストック!E838&gt;0,LN(資本ストック!E838),0)</f>
        <v>8.7697359318916774</v>
      </c>
      <c r="F838" s="4">
        <f>IF(資本ストック!F838&gt;0,LN(資本ストック!F838),0)</f>
        <v>11.96157052646058</v>
      </c>
      <c r="G838" s="4">
        <f>IF(資本ストック!G838&gt;0,LN(資本ストック!G838),0)</f>
        <v>11.898004943444956</v>
      </c>
      <c r="H838" s="4">
        <f>IF(資本ストック!H838&gt;0,LN(資本ストック!H838),0)</f>
        <v>12.258746095439193</v>
      </c>
      <c r="I838" s="4">
        <f>IF(資本ストック!I838&gt;0,LN(資本ストック!I838),0)</f>
        <v>12.368473385873909</v>
      </c>
      <c r="K838" s="6">
        <f t="shared" ref="K838" si="4078">E838-E$1091</f>
        <v>-0.5089032044802817</v>
      </c>
      <c r="L838" s="6">
        <f t="shared" ref="L838" si="4079">F838-F$1091</f>
        <v>1.9602074724561813</v>
      </c>
      <c r="M838" s="6">
        <f t="shared" ref="M838" si="4080">G838-G$1091</f>
        <v>1.9254647806425087</v>
      </c>
      <c r="N838" s="6">
        <f t="shared" ref="N838" si="4081">H838-H$1091</f>
        <v>1.7709175799181622</v>
      </c>
      <c r="O838" s="6">
        <f t="shared" ref="O838" si="4082">I838-I$1091</f>
        <v>1.8394267968037532</v>
      </c>
      <c r="Q838" s="6">
        <f>K838-logHir!K838</f>
        <v>-1.0414839823370867</v>
      </c>
      <c r="R838" s="6">
        <f>L838-logHir!L838</f>
        <v>0.77513921102160221</v>
      </c>
      <c r="S838" s="6">
        <f>M838-logHir!M838</f>
        <v>0.60744612363035522</v>
      </c>
      <c r="T838" s="6">
        <f>N838-logHir!N838</f>
        <v>0.64564229471668089</v>
      </c>
      <c r="U838" s="6">
        <f>O838-logHir!O838</f>
        <v>0.83430692267308437</v>
      </c>
    </row>
    <row r="839" spans="1:21" x14ac:dyDescent="0.15">
      <c r="A839" s="1">
        <v>37</v>
      </c>
      <c r="B839" s="1" t="s">
        <v>135</v>
      </c>
      <c r="C839" s="1">
        <v>8</v>
      </c>
      <c r="D839" s="1" t="s">
        <v>159</v>
      </c>
      <c r="E839" s="4">
        <f>IF(資本ストック!E839&gt;0,LN(資本ストック!E839),0)</f>
        <v>9.5688479105439743</v>
      </c>
      <c r="F839" s="4">
        <f>IF(資本ストック!F839&gt;0,LN(資本ストック!F839),0)</f>
        <v>10.262895674087179</v>
      </c>
      <c r="G839" s="4">
        <f>IF(資本ストック!G839&gt;0,LN(資本ストック!G839),0)</f>
        <v>10.681778078245236</v>
      </c>
      <c r="H839" s="4">
        <f>IF(資本ストック!H839&gt;0,LN(資本ストック!H839),0)</f>
        <v>10.927108780226002</v>
      </c>
      <c r="I839" s="4">
        <f>IF(資本ストック!I839&gt;0,LN(資本ストック!I839),0)</f>
        <v>10.926312098230909</v>
      </c>
      <c r="K839" s="6">
        <f t="shared" ref="K839" si="4083">E839-E$1092</f>
        <v>-1.2146360635320548</v>
      </c>
      <c r="L839" s="6">
        <f t="shared" ref="L839" si="4084">F839-F$1092</f>
        <v>-0.77225785000343272</v>
      </c>
      <c r="M839" s="6">
        <f t="shared" ref="M839" si="4085">G839-G$1092</f>
        <v>-0.61966947799472116</v>
      </c>
      <c r="N839" s="6">
        <f t="shared" ref="N839" si="4086">H839-H$1092</f>
        <v>-0.43043977647408305</v>
      </c>
      <c r="O839" s="6">
        <f t="shared" ref="O839" si="4087">I839-I$1092</f>
        <v>-0.37836973771053373</v>
      </c>
      <c r="Q839" s="6">
        <f>K839-logHir!K839</f>
        <v>-0.87528477837091323</v>
      </c>
      <c r="R839" s="6">
        <f>L839-logHir!L839</f>
        <v>-0.483737248564303</v>
      </c>
      <c r="S839" s="6">
        <f>M839-logHir!M839</f>
        <v>-0.42789883218682156</v>
      </c>
      <c r="T839" s="6">
        <f>N839-logHir!N839</f>
        <v>-0.15568581406779991</v>
      </c>
      <c r="U839" s="6">
        <f>O839-logHir!O839</f>
        <v>-0.12743143411850077</v>
      </c>
    </row>
    <row r="840" spans="1:21" x14ac:dyDescent="0.15">
      <c r="A840" s="1">
        <v>37</v>
      </c>
      <c r="B840" s="1" t="s">
        <v>135</v>
      </c>
      <c r="C840" s="1">
        <v>9</v>
      </c>
      <c r="D840" s="1" t="s">
        <v>160</v>
      </c>
      <c r="E840" s="4">
        <f>IF(資本ストック!E840&gt;0,LN(資本ストック!E840),0)</f>
        <v>10.023481775670291</v>
      </c>
      <c r="F840" s="4">
        <f>IF(資本ストック!F840&gt;0,LN(資本ストック!F840),0)</f>
        <v>11.389102843693545</v>
      </c>
      <c r="G840" s="4">
        <f>IF(資本ストック!G840&gt;0,LN(資本ストック!G840),0)</f>
        <v>11.522528225770884</v>
      </c>
      <c r="H840" s="4">
        <f>IF(資本ストック!H840&gt;0,LN(資本ストック!H840),0)</f>
        <v>11.642810549524231</v>
      </c>
      <c r="I840" s="4">
        <f>IF(資本ストック!I840&gt;0,LN(資本ストック!I840),0)</f>
        <v>11.787638727745763</v>
      </c>
      <c r="K840" s="6">
        <f t="shared" ref="K840" si="4088">E840-E$1093</f>
        <v>-1.2333263840374453</v>
      </c>
      <c r="L840" s="6">
        <f t="shared" ref="L840" si="4089">F840-F$1093</f>
        <v>-0.45356854228221088</v>
      </c>
      <c r="M840" s="6">
        <f t="shared" ref="M840" si="4090">G840-G$1093</f>
        <v>-0.63065662648259213</v>
      </c>
      <c r="N840" s="6">
        <f t="shared" ref="N840" si="4091">H840-H$1093</f>
        <v>-0.5975946008799955</v>
      </c>
      <c r="O840" s="6">
        <f t="shared" ref="O840" si="4092">I840-I$1093</f>
        <v>-0.54329741776299656</v>
      </c>
      <c r="Q840" s="6">
        <f>K840-logHir!K840</f>
        <v>-0.4737176051895311</v>
      </c>
      <c r="R840" s="6">
        <f>L840-logHir!L840</f>
        <v>7.3616195990972244E-2</v>
      </c>
      <c r="S840" s="6">
        <f>M840-logHir!M840</f>
        <v>7.8659059665966424E-2</v>
      </c>
      <c r="T840" s="6">
        <f>N840-logHir!N840</f>
        <v>0.11783655082169986</v>
      </c>
      <c r="U840" s="6">
        <f>O840-logHir!O840</f>
        <v>0.23959109231819298</v>
      </c>
    </row>
    <row r="841" spans="1:21" x14ac:dyDescent="0.15">
      <c r="A841" s="1">
        <v>37</v>
      </c>
      <c r="B841" s="1" t="s">
        <v>135</v>
      </c>
      <c r="C841" s="1">
        <v>10</v>
      </c>
      <c r="D841" s="1" t="s">
        <v>161</v>
      </c>
      <c r="E841" s="4">
        <f>IF(資本ストック!E841&gt;0,LN(資本ストック!E841),0)</f>
        <v>8.9349325845168082</v>
      </c>
      <c r="F841" s="4">
        <f>IF(資本ストック!F841&gt;0,LN(資本ストック!F841),0)</f>
        <v>10.054133533328114</v>
      </c>
      <c r="G841" s="4">
        <f>IF(資本ストック!G841&gt;0,LN(資本ストック!G841),0)</f>
        <v>10.627110247074402</v>
      </c>
      <c r="H841" s="4">
        <f>IF(資本ストック!H841&gt;0,LN(資本ストック!H841),0)</f>
        <v>10.934828768361207</v>
      </c>
      <c r="I841" s="4">
        <f>IF(資本ストック!I841&gt;0,LN(資本ストック!I841),0)</f>
        <v>10.998300223568743</v>
      </c>
      <c r="K841" s="6">
        <f t="shared" ref="K841" si="4093">E841-E$1094</f>
        <v>-1.3063873934301249</v>
      </c>
      <c r="L841" s="6">
        <f t="shared" ref="L841" si="4094">F841-F$1094</f>
        <v>-0.55719828865619014</v>
      </c>
      <c r="M841" s="6">
        <f t="shared" ref="M841" si="4095">G841-G$1094</f>
        <v>-0.4378633958505489</v>
      </c>
      <c r="N841" s="6">
        <f t="shared" ref="N841" si="4096">H841-H$1094</f>
        <v>-0.3978397211329554</v>
      </c>
      <c r="O841" s="6">
        <f t="shared" ref="O841" si="4097">I841-I$1094</f>
        <v>-0.33781011437179664</v>
      </c>
      <c r="Q841" s="6">
        <f>K841-logHir!K841</f>
        <v>-0.79622118663831465</v>
      </c>
      <c r="R841" s="6">
        <f>L841-logHir!L841</f>
        <v>-0.30052592519916921</v>
      </c>
      <c r="S841" s="6">
        <f>M841-logHir!M841</f>
        <v>-0.15556987616759699</v>
      </c>
      <c r="T841" s="6">
        <f>N841-logHir!N841</f>
        <v>-7.8371322068665705E-2</v>
      </c>
      <c r="U841" s="6">
        <f>O841-logHir!O841</f>
        <v>-0.14048289243303635</v>
      </c>
    </row>
    <row r="842" spans="1:21" x14ac:dyDescent="0.15">
      <c r="A842" s="1">
        <v>37</v>
      </c>
      <c r="B842" s="1" t="s">
        <v>135</v>
      </c>
      <c r="C842" s="1">
        <v>11</v>
      </c>
      <c r="D842" s="1" t="s">
        <v>162</v>
      </c>
      <c r="E842" s="4">
        <f>IF(資本ストック!E842&gt;0,LN(資本ストック!E842),0)</f>
        <v>10.92613797364783</v>
      </c>
      <c r="F842" s="4">
        <f>IF(資本ストック!F842&gt;0,LN(資本ストック!F842),0)</f>
        <v>11.000452293373311</v>
      </c>
      <c r="G842" s="4">
        <f>IF(資本ストック!G842&gt;0,LN(資本ストック!G842),0)</f>
        <v>11.550455046598968</v>
      </c>
      <c r="H842" s="4">
        <f>IF(資本ストック!H842&gt;0,LN(資本ストック!H842),0)</f>
        <v>12.040434107327387</v>
      </c>
      <c r="I842" s="4">
        <f>IF(資本ストック!I842&gt;0,LN(資本ストック!I842),0)</f>
        <v>12.025240941124158</v>
      </c>
      <c r="K842" s="6">
        <f t="shared" ref="K842" si="4098">E842-E$1095</f>
        <v>0.10993736266946463</v>
      </c>
      <c r="L842" s="6">
        <f t="shared" ref="L842" si="4099">F842-F$1095</f>
        <v>-0.21730600453023285</v>
      </c>
      <c r="M842" s="6">
        <f t="shared" ref="M842" si="4100">G842-G$1095</f>
        <v>-0.37617428338998238</v>
      </c>
      <c r="N842" s="6">
        <f t="shared" ref="N842" si="4101">H842-H$1095</f>
        <v>-0.30348097746179015</v>
      </c>
      <c r="O842" s="6">
        <f t="shared" ref="O842" si="4102">I842-I$1095</f>
        <v>-0.4815072565735079</v>
      </c>
      <c r="Q842" s="6">
        <f>K842-logHir!K842</f>
        <v>0.50539693808313402</v>
      </c>
      <c r="R842" s="6">
        <f>L842-logHir!L842</f>
        <v>0.1833203852322125</v>
      </c>
      <c r="S842" s="6">
        <f>M842-logHir!M842</f>
        <v>0.14920704312067024</v>
      </c>
      <c r="T842" s="6">
        <f>N842-logHir!N842</f>
        <v>0.30109501290681351</v>
      </c>
      <c r="U842" s="6">
        <f>O842-logHir!O842</f>
        <v>0.2825207200500337</v>
      </c>
    </row>
    <row r="843" spans="1:21" x14ac:dyDescent="0.15">
      <c r="A843" s="1">
        <v>37</v>
      </c>
      <c r="B843" s="1" t="s">
        <v>135</v>
      </c>
      <c r="C843" s="1">
        <v>12</v>
      </c>
      <c r="D843" s="1" t="s">
        <v>163</v>
      </c>
      <c r="E843" s="4">
        <f>IF(資本ストック!E843&gt;0,LN(資本ストック!E843),0)</f>
        <v>8.4838173648794459</v>
      </c>
      <c r="F843" s="4">
        <f>IF(資本ストック!F843&gt;0,LN(資本ストック!F843),0)</f>
        <v>10.100167586071644</v>
      </c>
      <c r="G843" s="4">
        <f>IF(資本ストック!G843&gt;0,LN(資本ストック!G843),0)</f>
        <v>10.615239782844968</v>
      </c>
      <c r="H843" s="4">
        <f>IF(資本ストック!H843&gt;0,LN(資本ストック!H843),0)</f>
        <v>11.159018586307674</v>
      </c>
      <c r="I843" s="4">
        <f>IF(資本ストック!I843&gt;0,LN(資本ストック!I843),0)</f>
        <v>11.564307320769176</v>
      </c>
      <c r="K843" s="6">
        <f t="shared" ref="K843" si="4103">E843-E$1096</f>
        <v>-1.6474292735375666</v>
      </c>
      <c r="L843" s="6">
        <f t="shared" ref="L843" si="4104">F843-F$1096</f>
        <v>-0.92107076711684854</v>
      </c>
      <c r="M843" s="6">
        <f t="shared" ref="M843" si="4105">G843-G$1096</f>
        <v>-1.8697158306373982</v>
      </c>
      <c r="N843" s="6">
        <f t="shared" ref="N843" si="4106">H843-H$1096</f>
        <v>-1.9883624672817888</v>
      </c>
      <c r="O843" s="6">
        <f t="shared" ref="O843" si="4107">I843-I$1096</f>
        <v>-1.8028747847254269</v>
      </c>
      <c r="Q843" s="6">
        <f>K843-logHir!K843</f>
        <v>-0.5785245199690241</v>
      </c>
      <c r="R843" s="6">
        <f>L843-logHir!L843</f>
        <v>0.11587419303809199</v>
      </c>
      <c r="S843" s="6">
        <f>M843-logHir!M843</f>
        <v>-0.72793202785105393</v>
      </c>
      <c r="T843" s="6">
        <f>N843-logHir!N843</f>
        <v>-0.79498877337256246</v>
      </c>
      <c r="U843" s="6">
        <f>O843-logHir!O843</f>
        <v>-0.68276891155632669</v>
      </c>
    </row>
    <row r="844" spans="1:21" x14ac:dyDescent="0.15">
      <c r="A844" s="1">
        <v>37</v>
      </c>
      <c r="B844" s="1" t="s">
        <v>135</v>
      </c>
      <c r="C844" s="1">
        <v>13</v>
      </c>
      <c r="D844" s="1" t="s">
        <v>164</v>
      </c>
      <c r="E844" s="4">
        <f>IF(資本ストック!E844&gt;0,LN(資本ストック!E844),0)</f>
        <v>10.643790563902289</v>
      </c>
      <c r="F844" s="4">
        <f>IF(資本ストック!F844&gt;0,LN(資本ストック!F844),0)</f>
        <v>11.706937878030212</v>
      </c>
      <c r="G844" s="4">
        <f>IF(資本ストック!G844&gt;0,LN(資本ストック!G844),0)</f>
        <v>11.507561052181735</v>
      </c>
      <c r="H844" s="4">
        <f>IF(資本ストック!H844&gt;0,LN(資本ストック!H844),0)</f>
        <v>11.521331062465014</v>
      </c>
      <c r="I844" s="4">
        <f>IF(資本ストック!I844&gt;0,LN(資本ストック!I844),0)</f>
        <v>11.67340282540002</v>
      </c>
      <c r="K844" s="6">
        <f t="shared" ref="K844" si="4108">E844-E$1097</f>
        <v>1.0130548565908235</v>
      </c>
      <c r="L844" s="6">
        <f t="shared" ref="L844" si="4109">F844-F$1097</f>
        <v>0.66444028689092605</v>
      </c>
      <c r="M844" s="6">
        <f t="shared" ref="M844" si="4110">G844-G$1097</f>
        <v>-0.12530788498746048</v>
      </c>
      <c r="N844" s="6">
        <f t="shared" ref="N844" si="4111">H844-H$1097</f>
        <v>-0.46136960490740897</v>
      </c>
      <c r="O844" s="6">
        <f t="shared" ref="O844" si="4112">I844-I$1097</f>
        <v>-0.49218915997471946</v>
      </c>
      <c r="Q844" s="6">
        <f>K844-logHir!K844</f>
        <v>0.9691136099365707</v>
      </c>
      <c r="R844" s="6">
        <f>L844-logHir!L844</f>
        <v>0.62859640774501635</v>
      </c>
      <c r="S844" s="6">
        <f>M844-logHir!M844</f>
        <v>0.34573425616322417</v>
      </c>
      <c r="T844" s="6">
        <f>N844-logHir!N844</f>
        <v>2.1745021062891112E-2</v>
      </c>
      <c r="U844" s="6">
        <f>O844-logHir!O844</f>
        <v>-8.5971475967717481E-2</v>
      </c>
    </row>
    <row r="845" spans="1:21" x14ac:dyDescent="0.15">
      <c r="A845" s="1">
        <v>37</v>
      </c>
      <c r="B845" s="1" t="s">
        <v>135</v>
      </c>
      <c r="C845" s="1">
        <v>14</v>
      </c>
      <c r="D845" s="1" t="s">
        <v>165</v>
      </c>
      <c r="E845" s="4">
        <f>IF(資本ストック!E845&gt;0,LN(資本ストック!E845),0)</f>
        <v>5.9230614329017275</v>
      </c>
      <c r="F845" s="4">
        <f>IF(資本ストック!F845&gt;0,LN(資本ストック!F845),0)</f>
        <v>7.2296966061614203</v>
      </c>
      <c r="G845" s="4">
        <f>IF(資本ストック!G845&gt;0,LN(資本ストック!G845),0)</f>
        <v>7.6408849612755336</v>
      </c>
      <c r="H845" s="4">
        <f>IF(資本ストック!H845&gt;0,LN(資本ストック!H845),0)</f>
        <v>8.1334747589432919</v>
      </c>
      <c r="I845" s="4">
        <f>IF(資本ストック!I845&gt;0,LN(資本ストック!I845),0)</f>
        <v>7.7987475258478067</v>
      </c>
      <c r="K845" s="6">
        <f t="shared" ref="K845" si="4113">E845-E$1098</f>
        <v>-0.41118335642079717</v>
      </c>
      <c r="L845" s="6">
        <f t="shared" ref="L845" si="4114">F845-F$1098</f>
        <v>-1.147273957742966</v>
      </c>
      <c r="M845" s="6">
        <f t="shared" ref="M845" si="4115">G845-G$1098</f>
        <v>-1.7555367831885071</v>
      </c>
      <c r="N845" s="6">
        <f t="shared" ref="N845" si="4116">H845-H$1098</f>
        <v>-1.7737147388980308</v>
      </c>
      <c r="O845" s="6">
        <f t="shared" ref="O845" si="4117">I845-I$1098</f>
        <v>-2.3409821204061636</v>
      </c>
      <c r="Q845" s="6">
        <f>K845-logHir!K845</f>
        <v>-0.25815820871379813</v>
      </c>
      <c r="R845" s="6">
        <f>L845-logHir!L845</f>
        <v>-0.34254808587292551</v>
      </c>
      <c r="S845" s="6">
        <f>M845-logHir!M845</f>
        <v>-0.79917831912635062</v>
      </c>
      <c r="T845" s="6">
        <f>N845-logHir!N845</f>
        <v>-0.53785374099998418</v>
      </c>
      <c r="U845" s="6">
        <f>O845-logHir!O845</f>
        <v>-0.78199785049511128</v>
      </c>
    </row>
    <row r="846" spans="1:21" x14ac:dyDescent="0.15">
      <c r="A846" s="1">
        <v>37</v>
      </c>
      <c r="B846" s="1" t="s">
        <v>135</v>
      </c>
      <c r="C846" s="1">
        <v>15</v>
      </c>
      <c r="D846" s="1" t="s">
        <v>166</v>
      </c>
      <c r="E846" s="4">
        <f>IF(資本ストック!E846&gt;0,LN(資本ストック!E846),0)</f>
        <v>11.171484531612826</v>
      </c>
      <c r="F846" s="4">
        <f>IF(資本ストック!F846&gt;0,LN(資本ストック!F846),0)</f>
        <v>11.587827808960894</v>
      </c>
      <c r="G846" s="4">
        <f>IF(資本ストック!G846&gt;0,LN(資本ストック!G846),0)</f>
        <v>12.020439017822964</v>
      </c>
      <c r="H846" s="4">
        <f>IF(資本ストック!H846&gt;0,LN(資本ストック!H846),0)</f>
        <v>12.246067879476385</v>
      </c>
      <c r="I846" s="4">
        <f>IF(資本ストック!I846&gt;0,LN(資本ストック!I846),0)</f>
        <v>12.408512859140226</v>
      </c>
      <c r="K846" s="6">
        <f t="shared" ref="K846" si="4118">E846-E$1099</f>
        <v>0.11902021772977989</v>
      </c>
      <c r="L846" s="6">
        <f t="shared" ref="L846" si="4119">F846-F$1099</f>
        <v>-0.1060932050050809</v>
      </c>
      <c r="M846" s="6">
        <f t="shared" ref="M846" si="4120">G846-G$1099</f>
        <v>-0.27779900632157073</v>
      </c>
      <c r="N846" s="6">
        <f t="shared" ref="N846" si="4121">H846-H$1099</f>
        <v>-0.35711003024062826</v>
      </c>
      <c r="O846" s="6">
        <f t="shared" ref="O846" si="4122">I846-I$1099</f>
        <v>-0.26998610227654041</v>
      </c>
      <c r="Q846" s="6">
        <f>K846-logHir!K846</f>
        <v>0.46953138805317529</v>
      </c>
      <c r="R846" s="6">
        <f>L846-logHir!L846</f>
        <v>0.19625262915626607</v>
      </c>
      <c r="S846" s="6">
        <f>M846-logHir!M846</f>
        <v>7.3094599094721602E-2</v>
      </c>
      <c r="T846" s="6">
        <f>N846-logHir!N846</f>
        <v>0.10812703750438324</v>
      </c>
      <c r="U846" s="6">
        <f>O846-logHir!O846</f>
        <v>0.20468412767350586</v>
      </c>
    </row>
    <row r="847" spans="1:21" x14ac:dyDescent="0.15">
      <c r="A847" s="1">
        <v>37</v>
      </c>
      <c r="B847" s="1" t="s">
        <v>85</v>
      </c>
      <c r="C847" s="1">
        <v>16</v>
      </c>
      <c r="D847" s="1" t="s">
        <v>149</v>
      </c>
      <c r="E847" s="4">
        <f>IF(資本ストック!E847&gt;0,LN(資本ストック!E847),0)</f>
        <v>11.186139686379205</v>
      </c>
      <c r="F847" s="4">
        <f>IF(資本ストック!F847&gt;0,LN(資本ストック!F847),0)</f>
        <v>11.583959325122761</v>
      </c>
      <c r="G847" s="4">
        <f>IF(資本ストック!G847&gt;0,LN(資本ストック!G847),0)</f>
        <v>11.720640706024746</v>
      </c>
      <c r="H847" s="4">
        <f>IF(資本ストック!H847&gt;0,LN(資本ストック!H847),0)</f>
        <v>12.088372104936237</v>
      </c>
      <c r="I847" s="4">
        <f>IF(資本ストック!I847&gt;0,LN(資本ストック!I847),0)</f>
        <v>11.93182298859492</v>
      </c>
      <c r="K847" s="6">
        <f t="shared" ref="K847" si="4123">E847-E$1100</f>
        <v>-0.67237244544125296</v>
      </c>
      <c r="L847" s="6">
        <f t="shared" ref="L847" si="4124">F847-F$1100</f>
        <v>-0.66655590146300803</v>
      </c>
      <c r="M847" s="6">
        <f t="shared" ref="M847" si="4125">G847-G$1100</f>
        <v>-0.90017596520469212</v>
      </c>
      <c r="N847" s="6">
        <f t="shared" ref="N847" si="4126">H847-H$1100</f>
        <v>-0.9263615233478415</v>
      </c>
      <c r="O847" s="6">
        <f t="shared" ref="O847" si="4127">I847-I$1100</f>
        <v>-0.98569640860631758</v>
      </c>
      <c r="Q847" s="6">
        <f>K847-logHir!K847</f>
        <v>-0.11547582248058497</v>
      </c>
      <c r="R847" s="6">
        <f>L847-logHir!L847</f>
        <v>-3.2710966141497266E-2</v>
      </c>
      <c r="S847" s="6">
        <f>M847-logHir!M847</f>
        <v>-0.23276867432468151</v>
      </c>
      <c r="T847" s="6">
        <f>N847-logHir!N847</f>
        <v>-0.24104340028424787</v>
      </c>
      <c r="U847" s="6">
        <f>O847-logHir!O847</f>
        <v>-0.36255597895914704</v>
      </c>
    </row>
    <row r="848" spans="1:21" x14ac:dyDescent="0.15">
      <c r="A848" s="1">
        <v>37</v>
      </c>
      <c r="B848" s="1" t="s">
        <v>85</v>
      </c>
      <c r="C848" s="1">
        <v>17</v>
      </c>
      <c r="D848" s="1" t="s">
        <v>150</v>
      </c>
      <c r="E848" s="4">
        <f>IF(資本ストック!E848&gt;0,LN(資本ストック!E848),0)</f>
        <v>11.917222458009846</v>
      </c>
      <c r="F848" s="4">
        <f>IF(資本ストック!F848&gt;0,LN(資本ストック!F848),0)</f>
        <v>13.203713808267013</v>
      </c>
      <c r="G848" s="4">
        <f>IF(資本ストック!G848&gt;0,LN(資本ストック!G848),0)</f>
        <v>13.320030360797759</v>
      </c>
      <c r="H848" s="4">
        <f>IF(資本ストック!H848&gt;0,LN(資本ストック!H848),0)</f>
        <v>13.519974815715118</v>
      </c>
      <c r="I848" s="4">
        <f>IF(資本ストック!I848&gt;0,LN(資本ストック!I848),0)</f>
        <v>13.307822742153638</v>
      </c>
      <c r="K848" s="6">
        <f t="shared" ref="K848" si="4128">E848-E$1101</f>
        <v>-0.68321364662686612</v>
      </c>
      <c r="L848" s="6">
        <f t="shared" ref="L848" si="4129">F848-F$1101</f>
        <v>-0.44968506476932824</v>
      </c>
      <c r="M848" s="6">
        <f t="shared" ref="M848" si="4130">G848-G$1101</f>
        <v>-0.68480937920945095</v>
      </c>
      <c r="N848" s="6">
        <f t="shared" ref="N848" si="4131">H848-H$1101</f>
        <v>-0.84456138158483895</v>
      </c>
      <c r="O848" s="6">
        <f t="shared" ref="O848" si="4132">I848-I$1101</f>
        <v>-1.0351424474072477</v>
      </c>
      <c r="Q848" s="6">
        <f>K848-logHir!K848</f>
        <v>-0.26757114269064886</v>
      </c>
      <c r="R848" s="6">
        <f>L848-logHir!L848</f>
        <v>4.5553546450777915E-2</v>
      </c>
      <c r="S848" s="6">
        <f>M848-logHir!M848</f>
        <v>-0.15788212982185179</v>
      </c>
      <c r="T848" s="6">
        <f>N848-logHir!N848</f>
        <v>-0.32403269174568727</v>
      </c>
      <c r="U848" s="6">
        <f>O848-logHir!O848</f>
        <v>-0.68861632992735622</v>
      </c>
    </row>
    <row r="849" spans="1:21" x14ac:dyDescent="0.15">
      <c r="A849" s="1">
        <v>37</v>
      </c>
      <c r="B849" s="1" t="s">
        <v>85</v>
      </c>
      <c r="C849" s="1">
        <v>18</v>
      </c>
      <c r="D849" s="1" t="s">
        <v>151</v>
      </c>
      <c r="E849" s="4">
        <f>IF(資本ストック!E849&gt;0,LN(資本ストック!E849),0)</f>
        <v>11.267660360111771</v>
      </c>
      <c r="F849" s="4">
        <f>IF(資本ストック!F849&gt;0,LN(資本ストック!F849),0)</f>
        <v>12.69246466891164</v>
      </c>
      <c r="G849" s="4">
        <f>IF(資本ストック!G849&gt;0,LN(資本ストック!G849),0)</f>
        <v>12.896242742600251</v>
      </c>
      <c r="H849" s="4">
        <f>IF(資本ストック!H849&gt;0,LN(資本ストック!H849),0)</f>
        <v>13.246812340618508</v>
      </c>
      <c r="I849" s="4">
        <f>IF(資本ストック!I849&gt;0,LN(資本ストック!I849),0)</f>
        <v>13.001328086986621</v>
      </c>
      <c r="K849" s="6">
        <f t="shared" ref="K849" si="4133">E849-E$1102</f>
        <v>-0.65182404084852941</v>
      </c>
      <c r="L849" s="6">
        <f t="shared" ref="L849" si="4134">F849-F$1102</f>
        <v>-0.44302068272416584</v>
      </c>
      <c r="M849" s="6">
        <f t="shared" ref="M849" si="4135">G849-G$1102</f>
        <v>-0.52684679968523618</v>
      </c>
      <c r="N849" s="6">
        <f t="shared" ref="N849" si="4136">H849-H$1102</f>
        <v>-0.28028229028612373</v>
      </c>
      <c r="O849" s="6">
        <f t="shared" ref="O849" si="4137">I849-I$1102</f>
        <v>-0.40683534885929262</v>
      </c>
      <c r="Q849" s="6">
        <f>K849-logHir!K849</f>
        <v>-0.14368347235480705</v>
      </c>
      <c r="R849" s="6">
        <f>L849-logHir!L849</f>
        <v>8.6956568543945068E-2</v>
      </c>
      <c r="S849" s="6">
        <f>M849-logHir!M849</f>
        <v>-2.140077452832756E-2</v>
      </c>
      <c r="T849" s="6">
        <f>N849-logHir!N849</f>
        <v>0.26593538670843486</v>
      </c>
      <c r="U849" s="6">
        <f>O849-logHir!O849</f>
        <v>2.559999716203798E-2</v>
      </c>
    </row>
    <row r="850" spans="1:21" x14ac:dyDescent="0.15">
      <c r="A850" s="1">
        <v>37</v>
      </c>
      <c r="B850" s="1" t="s">
        <v>85</v>
      </c>
      <c r="C850" s="1">
        <v>19</v>
      </c>
      <c r="D850" s="1" t="s">
        <v>152</v>
      </c>
      <c r="E850" s="4">
        <f>IF(資本ストック!E850&gt;0,LN(資本ストック!E850),0)</f>
        <v>10.406203113333625</v>
      </c>
      <c r="F850" s="4">
        <f>IF(資本ストック!F850&gt;0,LN(資本ストック!F850),0)</f>
        <v>10.879992081373494</v>
      </c>
      <c r="G850" s="4">
        <f>IF(資本ストック!G850&gt;0,LN(資本ストック!G850),0)</f>
        <v>11.128297564412305</v>
      </c>
      <c r="H850" s="4">
        <f>IF(資本ストック!H850&gt;0,LN(資本ストック!H850),0)</f>
        <v>11.659253581824228</v>
      </c>
      <c r="I850" s="4">
        <f>IF(資本ストック!I850&gt;0,LN(資本ストック!I850),0)</f>
        <v>12.154235416585065</v>
      </c>
      <c r="K850" s="6">
        <f t="shared" ref="K850" si="4138">E850-E$1103</f>
        <v>-0.81837826464093766</v>
      </c>
      <c r="L850" s="6">
        <f t="shared" ref="L850" si="4139">F850-F$1103</f>
        <v>-0.70913050446509551</v>
      </c>
      <c r="M850" s="6">
        <f t="shared" ref="M850" si="4140">G850-G$1103</f>
        <v>-0.67343628742491113</v>
      </c>
      <c r="N850" s="6">
        <f t="shared" ref="N850" si="4141">H850-H$1103</f>
        <v>-0.56355616006582387</v>
      </c>
      <c r="O850" s="6">
        <f t="shared" ref="O850" si="4142">I850-I$1103</f>
        <v>-0.35833166236634995</v>
      </c>
      <c r="Q850" s="6">
        <f>K850-logHir!K850</f>
        <v>-0.34452405081319526</v>
      </c>
      <c r="R850" s="6">
        <f>L850-logHir!L850</f>
        <v>-0.28431474832289538</v>
      </c>
      <c r="S850" s="6">
        <f>M850-logHir!M850</f>
        <v>-0.11629304983895317</v>
      </c>
      <c r="T850" s="6">
        <f>N850-logHir!N850</f>
        <v>-8.1792466962072652E-2</v>
      </c>
      <c r="U850" s="6">
        <f>O850-logHir!O850</f>
        <v>0.12669642467409226</v>
      </c>
    </row>
    <row r="851" spans="1:21" x14ac:dyDescent="0.15">
      <c r="A851" s="1">
        <v>37</v>
      </c>
      <c r="B851" s="1" t="s">
        <v>85</v>
      </c>
      <c r="C851" s="1">
        <v>20</v>
      </c>
      <c r="D851" s="1" t="s">
        <v>153</v>
      </c>
      <c r="E851" s="4">
        <f>IF(資本ストック!E851&gt;0,LN(資本ストック!E851),0)</f>
        <v>10.206419314787535</v>
      </c>
      <c r="F851" s="4">
        <f>IF(資本ストック!F851&gt;0,LN(資本ストック!F851),0)</f>
        <v>12.510383065923016</v>
      </c>
      <c r="G851" s="4">
        <f>IF(資本ストック!G851&gt;0,LN(資本ストック!G851),0)</f>
        <v>13.241877937116644</v>
      </c>
      <c r="H851" s="4">
        <f>IF(資本ストック!H851&gt;0,LN(資本ストック!H851),0)</f>
        <v>13.826490861640268</v>
      </c>
      <c r="I851" s="4">
        <f>IF(資本ストック!I851&gt;0,LN(資本ストック!I851),0)</f>
        <v>13.95070126777798</v>
      </c>
      <c r="K851" s="6">
        <f t="shared" ref="K851" si="4143">E851-E$1104</f>
        <v>-0.72408045783116215</v>
      </c>
      <c r="L851" s="6">
        <f t="shared" ref="L851" si="4144">F851-F$1104</f>
        <v>-0.45788393892556556</v>
      </c>
      <c r="M851" s="6">
        <f t="shared" ref="M851" si="4145">G851-G$1104</f>
        <v>-0.57907552836577025</v>
      </c>
      <c r="N851" s="6">
        <f t="shared" ref="N851" si="4146">H851-H$1104</f>
        <v>-0.38461158144754215</v>
      </c>
      <c r="O851" s="6">
        <f t="shared" ref="O851" si="4147">I851-I$1104</f>
        <v>-0.25225137371186079</v>
      </c>
      <c r="Q851" s="6">
        <f>K851-logHir!K851</f>
        <v>-0.22632975473939787</v>
      </c>
      <c r="R851" s="6">
        <f>L851-logHir!L851</f>
        <v>9.6341015853917966E-2</v>
      </c>
      <c r="S851" s="6">
        <f>M851-logHir!M851</f>
        <v>0.17864851112855362</v>
      </c>
      <c r="T851" s="6">
        <f>N851-logHir!N851</f>
        <v>0.24709240748061134</v>
      </c>
      <c r="U851" s="6">
        <f>O851-logHir!O851</f>
        <v>0.36863370346893554</v>
      </c>
    </row>
    <row r="852" spans="1:21" x14ac:dyDescent="0.15">
      <c r="A852" s="1">
        <v>37</v>
      </c>
      <c r="B852" s="1" t="s">
        <v>85</v>
      </c>
      <c r="C852" s="1">
        <v>21</v>
      </c>
      <c r="D852" s="1" t="s">
        <v>154</v>
      </c>
      <c r="E852" s="4">
        <f>IF(資本ストック!E852&gt;0,LN(資本ストック!E852),0)</f>
        <v>12.161574132082251</v>
      </c>
      <c r="F852" s="4">
        <f>IF(資本ストック!F852&gt;0,LN(資本ストック!F852),0)</f>
        <v>13.143320197496092</v>
      </c>
      <c r="G852" s="4">
        <f>IF(資本ストック!G852&gt;0,LN(資本ストック!G852),0)</f>
        <v>13.470680215869141</v>
      </c>
      <c r="H852" s="4">
        <f>IF(資本ストック!H852&gt;0,LN(資本ストック!H852),0)</f>
        <v>13.833070767870614</v>
      </c>
      <c r="I852" s="4">
        <f>IF(資本ストック!I852&gt;0,LN(資本ストック!I852),0)</f>
        <v>13.740738650562724</v>
      </c>
      <c r="K852" s="6">
        <f t="shared" ref="K852" si="4148">E852-E$1105</f>
        <v>-0.43042135793743519</v>
      </c>
      <c r="L852" s="6">
        <f t="shared" ref="L852" si="4149">F852-F$1105</f>
        <v>-0.53443318766395898</v>
      </c>
      <c r="M852" s="6">
        <f t="shared" ref="M852" si="4150">G852-G$1105</f>
        <v>-0.66819652890743164</v>
      </c>
      <c r="N852" s="6">
        <f t="shared" ref="N852" si="4151">H852-H$1105</f>
        <v>-0.71745085638129247</v>
      </c>
      <c r="O852" s="6">
        <f t="shared" ref="O852" si="4152">I852-I$1105</f>
        <v>-0.86402789742430386</v>
      </c>
      <c r="Q852" s="6">
        <f>K852-logHir!K852</f>
        <v>1.3121827805257169E-2</v>
      </c>
      <c r="R852" s="6">
        <f>L852-logHir!L852</f>
        <v>-0.15755996044106091</v>
      </c>
      <c r="S852" s="6">
        <f>M852-logHir!M852</f>
        <v>-0.13460438028914545</v>
      </c>
      <c r="T852" s="6">
        <f>N852-logHir!N852</f>
        <v>-0.19473270977749202</v>
      </c>
      <c r="U852" s="6">
        <f>O852-logHir!O852</f>
        <v>-0.31694527858570964</v>
      </c>
    </row>
    <row r="853" spans="1:21" x14ac:dyDescent="0.15">
      <c r="A853" s="1">
        <v>37</v>
      </c>
      <c r="B853" s="1" t="s">
        <v>36</v>
      </c>
      <c r="C853" s="1">
        <v>22</v>
      </c>
      <c r="D853" s="1" t="s">
        <v>146</v>
      </c>
      <c r="E853" s="4">
        <f>IF(資本ストック!E853&gt;0,LN(資本ストック!E853),0)</f>
        <v>10.338952185548001</v>
      </c>
      <c r="F853" s="4">
        <f>IF(資本ストック!F853&gt;0,LN(資本ストック!F853),0)</f>
        <v>12.854488923616769</v>
      </c>
      <c r="G853" s="4">
        <f>IF(資本ストック!G853&gt;0,LN(資本ストック!G853),0)</f>
        <v>13.783995949349055</v>
      </c>
      <c r="H853" s="4">
        <f>IF(資本ストック!H853&gt;0,LN(資本ストック!H853),0)</f>
        <v>14.318371382859674</v>
      </c>
      <c r="I853" s="4">
        <f>IF(資本ストック!I853&gt;0,LN(資本ストック!I853),0)</f>
        <v>14.386337660322237</v>
      </c>
      <c r="K853" s="6">
        <f t="shared" ref="K853" si="4153">E853-E$1106</f>
        <v>-1.8471337991452383</v>
      </c>
      <c r="L853" s="6">
        <f t="shared" ref="L853" si="4154">F853-F$1106</f>
        <v>-0.63462297225401088</v>
      </c>
      <c r="M853" s="6">
        <f t="shared" ref="M853" si="4155">G853-G$1106</f>
        <v>-0.61643614177122785</v>
      </c>
      <c r="N853" s="6">
        <f t="shared" ref="N853" si="4156">H853-H$1106</f>
        <v>-0.53654082841780415</v>
      </c>
      <c r="O853" s="6">
        <f t="shared" ref="O853" si="4157">I853-I$1106</f>
        <v>-0.51499858303795421</v>
      </c>
      <c r="Q853" s="6">
        <f>K853-logHir!K853</f>
        <v>-1.3236409233870052</v>
      </c>
      <c r="R853" s="6">
        <f>L853-logHir!L853</f>
        <v>-3.559593484784962E-2</v>
      </c>
      <c r="S853" s="6">
        <f>M853-logHir!M853</f>
        <v>1.5927232130630742E-2</v>
      </c>
      <c r="T853" s="6">
        <f>N853-logHir!N853</f>
        <v>0.13665067841822953</v>
      </c>
      <c r="U853" s="6">
        <f>O853-logHir!O853</f>
        <v>7.6648648691243437E-2</v>
      </c>
    </row>
    <row r="854" spans="1:21" x14ac:dyDescent="0.15">
      <c r="A854" s="1">
        <v>37</v>
      </c>
      <c r="B854" s="1" t="s">
        <v>36</v>
      </c>
      <c r="C854" s="1">
        <v>23</v>
      </c>
      <c r="D854" s="1" t="s">
        <v>167</v>
      </c>
      <c r="E854" s="4">
        <f>IF(資本ストック!E854&gt;0,LN(資本ストック!E854),0)</f>
        <v>11.817173716799068</v>
      </c>
      <c r="F854" s="4">
        <f>IF(資本ストック!F854&gt;0,LN(資本ストック!F854),0)</f>
        <v>12.787319037687881</v>
      </c>
      <c r="G854" s="4">
        <f>IF(資本ストック!G854&gt;0,LN(資本ストック!G854),0)</f>
        <v>13.345839080660657</v>
      </c>
      <c r="H854" s="4">
        <f>IF(資本ストック!H854&gt;0,LN(資本ストック!H854),0)</f>
        <v>13.960391719603139</v>
      </c>
      <c r="I854" s="4">
        <f>IF(資本ストック!I854&gt;0,LN(資本ストック!I854),0)</f>
        <v>14.061850181921347</v>
      </c>
      <c r="K854" s="6">
        <f t="shared" ref="K854" si="4158">E854-E$1107</f>
        <v>-0.88267202633224784</v>
      </c>
      <c r="L854" s="6">
        <f t="shared" ref="L854" si="4159">F854-F$1107</f>
        <v>-0.70959064962674212</v>
      </c>
      <c r="M854" s="6">
        <f t="shared" ref="M854" si="4160">G854-G$1107</f>
        <v>-0.64785323569386932</v>
      </c>
      <c r="N854" s="6">
        <f t="shared" ref="N854" si="4161">H854-H$1107</f>
        <v>-0.62803938105110824</v>
      </c>
      <c r="O854" s="6">
        <f t="shared" ref="O854" si="4162">I854-I$1107</f>
        <v>-0.56443472044188248</v>
      </c>
      <c r="Q854" s="6">
        <f>K854-logHir!K854</f>
        <v>-0.33545711435704106</v>
      </c>
      <c r="R854" s="6">
        <f>L854-logHir!L854</f>
        <v>-0.11370143032461577</v>
      </c>
      <c r="S854" s="6">
        <f>M854-logHir!M854</f>
        <v>-6.1682344565783254E-2</v>
      </c>
      <c r="T854" s="6">
        <f>N854-logHir!N854</f>
        <v>-1.8749434380897156E-2</v>
      </c>
      <c r="U854" s="6">
        <f>O854-logHir!O854</f>
        <v>3.264809030508431E-2</v>
      </c>
    </row>
    <row r="855" spans="1:21" x14ac:dyDescent="0.15">
      <c r="A855" s="1">
        <v>38</v>
      </c>
      <c r="B855" s="1" t="s">
        <v>86</v>
      </c>
      <c r="C855" s="1">
        <v>1</v>
      </c>
      <c r="D855" s="1" t="s">
        <v>147</v>
      </c>
      <c r="E855" s="4">
        <f>IF(資本ストック!E855&gt;0,LN(資本ストック!E855),0)</f>
        <v>13.815652706984958</v>
      </c>
      <c r="F855" s="4">
        <f>IF(資本ストック!F855&gt;0,LN(資本ストック!F855),0)</f>
        <v>13.729956989940888</v>
      </c>
      <c r="G855" s="4">
        <f>IF(資本ストック!G855&gt;0,LN(資本ストック!G855),0)</f>
        <v>13.815656028096292</v>
      </c>
      <c r="H855" s="4">
        <f>IF(資本ストック!H855&gt;0,LN(資本ストック!H855),0)</f>
        <v>13.930197123551</v>
      </c>
      <c r="I855" s="4">
        <f>IF(資本ストック!I855&gt;0,LN(資本ストック!I855),0)</f>
        <v>14.008275833699557</v>
      </c>
      <c r="K855" s="6">
        <f t="shared" ref="K855" si="4163">E855-E$1085</f>
        <v>0.40250399856732777</v>
      </c>
      <c r="L855" s="6">
        <f t="shared" ref="L855" si="4164">F855-F$1085</f>
        <v>9.1371268854299359E-2</v>
      </c>
      <c r="M855" s="6">
        <f t="shared" ref="M855" si="4165">G855-G$1085</f>
        <v>-0.17119046303397134</v>
      </c>
      <c r="N855" s="6">
        <f t="shared" ref="N855" si="4166">H855-H$1085</f>
        <v>-0.25571392492836331</v>
      </c>
      <c r="O855" s="6">
        <f t="shared" ref="O855" si="4167">I855-I$1085</f>
        <v>-0.19292021782542434</v>
      </c>
      <c r="Q855" s="6">
        <f>K855-logHir!K855</f>
        <v>0.3520501542425496</v>
      </c>
      <c r="R855" s="6">
        <f>L855-logHir!L855</f>
        <v>-5.9788715814761417E-2</v>
      </c>
      <c r="S855" s="6">
        <f>M855-logHir!M855</f>
        <v>-0.36613592118954585</v>
      </c>
      <c r="T855" s="6">
        <f>N855-logHir!N855</f>
        <v>-0.42348168704795697</v>
      </c>
      <c r="U855" s="6">
        <f>O855-logHir!O855</f>
        <v>-0.29489749659258102</v>
      </c>
    </row>
    <row r="856" spans="1:21" x14ac:dyDescent="0.15">
      <c r="A856" s="1">
        <v>38</v>
      </c>
      <c r="B856" s="1" t="s">
        <v>86</v>
      </c>
      <c r="C856" s="1">
        <v>2</v>
      </c>
      <c r="D856" s="1" t="s">
        <v>148</v>
      </c>
      <c r="E856" s="4">
        <f>IF(資本ストック!E856&gt;0,LN(資本ストック!E856),0)</f>
        <v>11.075651244822652</v>
      </c>
      <c r="F856" s="4">
        <f>IF(資本ストック!F856&gt;0,LN(資本ストック!F856),0)</f>
        <v>10.565030788552942</v>
      </c>
      <c r="G856" s="4">
        <f>IF(資本ストック!G856&gt;0,LN(資本ストック!G856),0)</f>
        <v>10.063678009325955</v>
      </c>
      <c r="H856" s="4">
        <f>IF(資本ストック!H856&gt;0,LN(資本ストック!H856),0)</f>
        <v>9.8071294620478167</v>
      </c>
      <c r="I856" s="4">
        <f>IF(資本ストック!I856&gt;0,LN(資本ストック!I856),0)</f>
        <v>9.7144244402570497</v>
      </c>
      <c r="K856" s="6">
        <f t="shared" ref="K856" si="4168">E856-E$1086</f>
        <v>1.1305360175868984</v>
      </c>
      <c r="L856" s="6">
        <f t="shared" ref="L856" si="4169">F856-F$1086</f>
        <v>0.45045121253614084</v>
      </c>
      <c r="M856" s="6">
        <f t="shared" ref="M856" si="4170">G856-G$1086</f>
        <v>-0.14249636507001462</v>
      </c>
      <c r="N856" s="6">
        <f t="shared" ref="N856" si="4171">H856-H$1086</f>
        <v>-0.38461365728367269</v>
      </c>
      <c r="O856" s="6">
        <f t="shared" ref="O856" si="4172">I856-I$1086</f>
        <v>-0.34046571819191662</v>
      </c>
      <c r="Q856" s="6">
        <f>K856-logHir!K856</f>
        <v>1.2199051071643439</v>
      </c>
      <c r="R856" s="6">
        <f>L856-logHir!L856</f>
        <v>1.1060188854721602</v>
      </c>
      <c r="S856" s="6">
        <f>M856-logHir!M856</f>
        <v>-7.578599800839747E-3</v>
      </c>
      <c r="T856" s="6">
        <f>N856-logHir!N856</f>
        <v>-0.14473254192091911</v>
      </c>
      <c r="U856" s="6">
        <f>O856-logHir!O856</f>
        <v>0.17039382574516004</v>
      </c>
    </row>
    <row r="857" spans="1:21" x14ac:dyDescent="0.15">
      <c r="A857" s="1">
        <v>38</v>
      </c>
      <c r="B857" s="1" t="s">
        <v>136</v>
      </c>
      <c r="C857" s="1">
        <v>3</v>
      </c>
      <c r="D857" s="1" t="s">
        <v>155</v>
      </c>
      <c r="E857" s="4">
        <f>IF(資本ストック!E857&gt;0,LN(資本ストック!E857),0)</f>
        <v>10.195956432687769</v>
      </c>
      <c r="F857" s="4">
        <f>IF(資本ストック!F857&gt;0,LN(資本ストック!F857),0)</f>
        <v>11.019610449454598</v>
      </c>
      <c r="G857" s="4">
        <f>IF(資本ストック!G857&gt;0,LN(資本ストック!G857),0)</f>
        <v>11.617986713979468</v>
      </c>
      <c r="H857" s="4">
        <f>IF(資本ストック!H857&gt;0,LN(資本ストック!H857),0)</f>
        <v>12.152358776245213</v>
      </c>
      <c r="I857" s="4">
        <f>IF(資本ストック!I857&gt;0,LN(資本ストック!I857),0)</f>
        <v>12.13598804631156</v>
      </c>
      <c r="K857" s="6">
        <f t="shared" ref="K857" si="4173">E857-E$1087</f>
        <v>-0.80925448470553185</v>
      </c>
      <c r="L857" s="6">
        <f t="shared" ref="L857" si="4174">F857-F$1087</f>
        <v>-0.57907381670933056</v>
      </c>
      <c r="M857" s="6">
        <f t="shared" ref="M857" si="4175">G857-G$1087</f>
        <v>-0.51618841698660489</v>
      </c>
      <c r="N857" s="6">
        <f t="shared" ref="N857" si="4176">H857-H$1087</f>
        <v>-0.3429567051503053</v>
      </c>
      <c r="O857" s="6">
        <f t="shared" ref="O857" si="4177">I857-I$1087</f>
        <v>-0.39215008524824313</v>
      </c>
      <c r="Q857" s="6">
        <f>K857-logHir!K857</f>
        <v>-0.59244601405535313</v>
      </c>
      <c r="R857" s="6">
        <f>L857-logHir!L857</f>
        <v>-0.38263692589814369</v>
      </c>
      <c r="S857" s="6">
        <f>M857-logHir!M857</f>
        <v>-0.36108381874577233</v>
      </c>
      <c r="T857" s="6">
        <f>N857-logHir!N857</f>
        <v>-0.16019388767591813</v>
      </c>
      <c r="U857" s="6">
        <f>O857-logHir!O857</f>
        <v>-0.32009254982183855</v>
      </c>
    </row>
    <row r="858" spans="1:21" x14ac:dyDescent="0.15">
      <c r="A858" s="1">
        <v>38</v>
      </c>
      <c r="B858" s="1" t="s">
        <v>136</v>
      </c>
      <c r="C858" s="1">
        <v>4</v>
      </c>
      <c r="D858" s="1" t="s">
        <v>156</v>
      </c>
      <c r="E858" s="4">
        <f>IF(資本ストック!E858&gt;0,LN(資本ストック!E858),0)</f>
        <v>11.507705096714282</v>
      </c>
      <c r="F858" s="4">
        <f>IF(資本ストック!F858&gt;0,LN(資本ストック!F858),0)</f>
        <v>11.74935104515119</v>
      </c>
      <c r="G858" s="4">
        <f>IF(資本ストック!G858&gt;0,LN(資本ストック!G858),0)</f>
        <v>12.419549590777734</v>
      </c>
      <c r="H858" s="4">
        <f>IF(資本ストック!H858&gt;0,LN(資本ストック!H858),0)</f>
        <v>12.668348729647885</v>
      </c>
      <c r="I858" s="4">
        <f>IF(資本ストック!I858&gt;0,LN(資本ストック!I858),0)</f>
        <v>12.89473162516385</v>
      </c>
      <c r="K858" s="6">
        <f t="shared" ref="K858" si="4178">E858-E$1088</f>
        <v>0.8001985183062974</v>
      </c>
      <c r="L858" s="6">
        <f t="shared" ref="L858" si="4179">F858-F$1088</f>
        <v>0.58097432330574783</v>
      </c>
      <c r="M858" s="6">
        <f t="shared" ref="M858" si="4180">G858-G$1088</f>
        <v>0.95780942981636841</v>
      </c>
      <c r="N858" s="6">
        <f t="shared" ref="N858" si="4181">H858-H$1088</f>
        <v>1.1471865942326804</v>
      </c>
      <c r="O858" s="6">
        <f t="shared" ref="O858" si="4182">I858-I$1088</f>
        <v>1.5481502359458599</v>
      </c>
      <c r="Q858" s="6">
        <f>K858-logHir!K858</f>
        <v>0.62392929269583419</v>
      </c>
      <c r="R858" s="6">
        <f>L858-logHir!L858</f>
        <v>0.35691202495406316</v>
      </c>
      <c r="S858" s="6">
        <f>M858-logHir!M858</f>
        <v>0.67502009326987</v>
      </c>
      <c r="T858" s="6">
        <f>N858-logHir!N858</f>
        <v>0.95271596414923998</v>
      </c>
      <c r="U858" s="6">
        <f>O858-logHir!O858</f>
        <v>1.4866738837375042</v>
      </c>
    </row>
    <row r="859" spans="1:21" x14ac:dyDescent="0.15">
      <c r="A859" s="1">
        <v>38</v>
      </c>
      <c r="B859" s="1" t="s">
        <v>136</v>
      </c>
      <c r="C859" s="1">
        <v>5</v>
      </c>
      <c r="D859" s="1" t="s">
        <v>157</v>
      </c>
      <c r="E859" s="4">
        <f>IF(資本ストック!E859&gt;0,LN(資本ストック!E859),0)</f>
        <v>11.50031109290482</v>
      </c>
      <c r="F859" s="4">
        <f>IF(資本ストック!F859&gt;0,LN(資本ストック!F859),0)</f>
        <v>12.368986795337245</v>
      </c>
      <c r="G859" s="4">
        <f>IF(資本ストック!G859&gt;0,LN(資本ストック!G859),0)</f>
        <v>12.962624534049471</v>
      </c>
      <c r="H859" s="4">
        <f>IF(資本ストック!H859&gt;0,LN(資本ストック!H859),0)</f>
        <v>13.02249957376268</v>
      </c>
      <c r="I859" s="4">
        <f>IF(資本ストック!I859&gt;0,LN(資本ストック!I859),0)</f>
        <v>13.148446347444748</v>
      </c>
      <c r="K859" s="6">
        <f t="shared" ref="K859" si="4183">E859-E$1089</f>
        <v>1.321878046019517</v>
      </c>
      <c r="L859" s="6">
        <f t="shared" ref="L859" si="4184">F859-F$1089</f>
        <v>1.8065310666643448</v>
      </c>
      <c r="M859" s="6">
        <f t="shared" ref="M859" si="4185">G859-G$1089</f>
        <v>1.9571563690108249</v>
      </c>
      <c r="N859" s="6">
        <f t="shared" ref="N859" si="4186">H859-H$1089</f>
        <v>1.713176597477732</v>
      </c>
      <c r="O859" s="6">
        <f t="shared" ref="O859" si="4187">I859-I$1089</f>
        <v>1.7977271591360378</v>
      </c>
      <c r="Q859" s="6">
        <f>K859-logHir!K859</f>
        <v>0.37064179427926547</v>
      </c>
      <c r="R859" s="6">
        <f>L859-logHir!L859</f>
        <v>0.69271634491927969</v>
      </c>
      <c r="S859" s="6">
        <f>M859-logHir!M859</f>
        <v>0.75065750238533369</v>
      </c>
      <c r="T859" s="6">
        <f>N859-logHir!N859</f>
        <v>0.5394341408069856</v>
      </c>
      <c r="U859" s="6">
        <f>O859-logHir!O859</f>
        <v>0.34913576851357497</v>
      </c>
    </row>
    <row r="860" spans="1:21" x14ac:dyDescent="0.15">
      <c r="A860" s="1">
        <v>38</v>
      </c>
      <c r="B860" s="1" t="s">
        <v>136</v>
      </c>
      <c r="C860" s="1">
        <v>6</v>
      </c>
      <c r="D860" s="1" t="s">
        <v>49</v>
      </c>
      <c r="E860" s="4">
        <f>IF(資本ストック!E860&gt;0,LN(資本ストック!E860),0)</f>
        <v>13.152433433633334</v>
      </c>
      <c r="F860" s="4">
        <f>IF(資本ストック!F860&gt;0,LN(資本ストック!F860),0)</f>
        <v>13.078034502261167</v>
      </c>
      <c r="G860" s="4">
        <f>IF(資本ストック!G860&gt;0,LN(資本ストック!G860),0)</f>
        <v>13.067992506493507</v>
      </c>
      <c r="H860" s="4">
        <f>IF(資本ストック!H860&gt;0,LN(資本ストック!H860),0)</f>
        <v>13.100948008258021</v>
      </c>
      <c r="I860" s="4">
        <f>IF(資本ストック!I860&gt;0,LN(資本ストック!I860),0)</f>
        <v>13.393031605520253</v>
      </c>
      <c r="K860" s="6">
        <f t="shared" ref="K860" si="4188">E860-E$1090</f>
        <v>2.0732275259051605</v>
      </c>
      <c r="L860" s="6">
        <f t="shared" ref="L860" si="4189">F860-F$1090</f>
        <v>1.6832855845392807</v>
      </c>
      <c r="M860" s="6">
        <f t="shared" ref="M860" si="4190">G860-G$1090</f>
        <v>1.292547210196755</v>
      </c>
      <c r="N860" s="6">
        <f t="shared" ref="N860" si="4191">H860-H$1090</f>
        <v>1.0677718083211332</v>
      </c>
      <c r="O860" s="6">
        <f t="shared" ref="O860" si="4192">I860-I$1090</f>
        <v>1.1058968550059021</v>
      </c>
      <c r="Q860" s="6">
        <f>K860-logHir!K860</f>
        <v>0.94138347278659928</v>
      </c>
      <c r="R860" s="6">
        <f>L860-logHir!L860</f>
        <v>0.85818350389910236</v>
      </c>
      <c r="S860" s="6">
        <f>M860-logHir!M860</f>
        <v>0.67219891268405441</v>
      </c>
      <c r="T860" s="6">
        <f>N860-logHir!N860</f>
        <v>0.64711453622615167</v>
      </c>
      <c r="U860" s="6">
        <f>O860-logHir!O860</f>
        <v>0.40108603141426791</v>
      </c>
    </row>
    <row r="861" spans="1:21" x14ac:dyDescent="0.15">
      <c r="A861" s="1">
        <v>38</v>
      </c>
      <c r="B861" s="1" t="s">
        <v>136</v>
      </c>
      <c r="C861" s="1">
        <v>7</v>
      </c>
      <c r="D861" s="1" t="s">
        <v>158</v>
      </c>
      <c r="E861" s="4">
        <f>IF(資本ストック!E861&gt;0,LN(資本ストック!E861),0)</f>
        <v>10.825317793530058</v>
      </c>
      <c r="F861" s="4">
        <f>IF(資本ストック!F861&gt;0,LN(資本ストック!F861),0)</f>
        <v>11.05842470220494</v>
      </c>
      <c r="G861" s="4">
        <f>IF(資本ストック!G861&gt;0,LN(資本ストック!G861),0)</f>
        <v>10.990634813331694</v>
      </c>
      <c r="H861" s="4">
        <f>IF(資本ストック!H861&gt;0,LN(資本ストック!H861),0)</f>
        <v>11.809178660295172</v>
      </c>
      <c r="I861" s="4">
        <f>IF(資本ストック!I861&gt;0,LN(資本ストック!I861),0)</f>
        <v>11.94071952211533</v>
      </c>
      <c r="K861" s="6">
        <f t="shared" ref="K861" si="4193">E861-E$1091</f>
        <v>1.5466786571580986</v>
      </c>
      <c r="L861" s="6">
        <f t="shared" ref="L861" si="4194">F861-F$1091</f>
        <v>1.0570616482005413</v>
      </c>
      <c r="M861" s="6">
        <f t="shared" ref="M861" si="4195">G861-G$1091</f>
        <v>1.0180946505292461</v>
      </c>
      <c r="N861" s="6">
        <f t="shared" ref="N861" si="4196">H861-H$1091</f>
        <v>1.3213501447741418</v>
      </c>
      <c r="O861" s="6">
        <f t="shared" ref="O861" si="4197">I861-I$1091</f>
        <v>1.4116729330451747</v>
      </c>
      <c r="Q861" s="6">
        <f>K861-logHir!K861</f>
        <v>0.35596009992712307</v>
      </c>
      <c r="R861" s="6">
        <f>L861-logHir!L861</f>
        <v>1.9792266940248382E-3</v>
      </c>
      <c r="S861" s="6">
        <f>M861-logHir!M861</f>
        <v>0.35739497580889434</v>
      </c>
      <c r="T861" s="6">
        <f>N861-logHir!N861</f>
        <v>0.48775730709736731</v>
      </c>
      <c r="U861" s="6">
        <f>O861-logHir!O861</f>
        <v>0.82897634883048799</v>
      </c>
    </row>
    <row r="862" spans="1:21" x14ac:dyDescent="0.15">
      <c r="A862" s="1">
        <v>38</v>
      </c>
      <c r="B862" s="1" t="s">
        <v>136</v>
      </c>
      <c r="C862" s="1">
        <v>8</v>
      </c>
      <c r="D862" s="1" t="s">
        <v>159</v>
      </c>
      <c r="E862" s="4">
        <f>IF(資本ストック!E862&gt;0,LN(資本ストック!E862),0)</f>
        <v>9.3273111129077932</v>
      </c>
      <c r="F862" s="4">
        <f>IF(資本ストック!F862&gt;0,LN(資本ストック!F862),0)</f>
        <v>10.16886536881592</v>
      </c>
      <c r="G862" s="4">
        <f>IF(資本ストック!G862&gt;0,LN(資本ストック!G862),0)</f>
        <v>10.381572749761258</v>
      </c>
      <c r="H862" s="4">
        <f>IF(資本ストック!H862&gt;0,LN(資本ストック!H862),0)</f>
        <v>10.670371546661691</v>
      </c>
      <c r="I862" s="4">
        <f>IF(資本ストック!I862&gt;0,LN(資本ストック!I862),0)</f>
        <v>10.41199421277058</v>
      </c>
      <c r="K862" s="6">
        <f t="shared" ref="K862" si="4198">E862-E$1092</f>
        <v>-1.4561728611682359</v>
      </c>
      <c r="L862" s="6">
        <f t="shared" ref="L862" si="4199">F862-F$1092</f>
        <v>-0.86628815527469172</v>
      </c>
      <c r="M862" s="6">
        <f t="shared" ref="M862" si="4200">G862-G$1092</f>
        <v>-0.91987480647869901</v>
      </c>
      <c r="N862" s="6">
        <f t="shared" ref="N862" si="4201">H862-H$1092</f>
        <v>-0.68717701003839338</v>
      </c>
      <c r="O862" s="6">
        <f t="shared" ref="O862" si="4202">I862-I$1092</f>
        <v>-0.89268762317086292</v>
      </c>
      <c r="Q862" s="6">
        <f>K862-logHir!K862</f>
        <v>-0.81722221300381115</v>
      </c>
      <c r="R862" s="6">
        <f>L862-logHir!L862</f>
        <v>-0.43345371452529591</v>
      </c>
      <c r="S862" s="6">
        <f>M862-logHir!M862</f>
        <v>-0.39954421217317915</v>
      </c>
      <c r="T862" s="6">
        <f>N862-logHir!N862</f>
        <v>-0.20577913138807347</v>
      </c>
      <c r="U862" s="6">
        <f>O862-logHir!O862</f>
        <v>-0.39306145218805355</v>
      </c>
    </row>
    <row r="863" spans="1:21" x14ac:dyDescent="0.15">
      <c r="A863" s="1">
        <v>38</v>
      </c>
      <c r="B863" s="1" t="s">
        <v>136</v>
      </c>
      <c r="C863" s="1">
        <v>9</v>
      </c>
      <c r="D863" s="1" t="s">
        <v>160</v>
      </c>
      <c r="E863" s="4">
        <f>IF(資本ストック!E863&gt;0,LN(資本ストック!E863),0)</f>
        <v>11.474261100019373</v>
      </c>
      <c r="F863" s="4">
        <f>IF(資本ストック!F863&gt;0,LN(資本ストック!F863),0)</f>
        <v>12.239737195597385</v>
      </c>
      <c r="G863" s="4">
        <f>IF(資本ストック!G863&gt;0,LN(資本ストック!G863),0)</f>
        <v>12.054683974021581</v>
      </c>
      <c r="H863" s="4">
        <f>IF(資本ストック!H863&gt;0,LN(資本ストック!H863),0)</f>
        <v>12.237996553748408</v>
      </c>
      <c r="I863" s="4">
        <f>IF(資本ストック!I863&gt;0,LN(資本ストック!I863),0)</f>
        <v>12.590447593966703</v>
      </c>
      <c r="K863" s="6">
        <f t="shared" ref="K863" si="4203">E863-E$1093</f>
        <v>0.21745294031163631</v>
      </c>
      <c r="L863" s="6">
        <f t="shared" ref="L863" si="4204">F863-F$1093</f>
        <v>0.39706580962162974</v>
      </c>
      <c r="M863" s="6">
        <f t="shared" ref="M863" si="4205">G863-G$1093</f>
        <v>-9.8500878231895683E-2</v>
      </c>
      <c r="N863" s="6">
        <f t="shared" ref="N863" si="4206">H863-H$1093</f>
        <v>-2.4085966558189398E-3</v>
      </c>
      <c r="O863" s="6">
        <f t="shared" ref="O863" si="4207">I863-I$1093</f>
        <v>0.25951144845794261</v>
      </c>
      <c r="Q863" s="6">
        <f>K863-logHir!K863</f>
        <v>0.24971410717476772</v>
      </c>
      <c r="R863" s="6">
        <f>L863-logHir!L863</f>
        <v>0.68311231136198636</v>
      </c>
      <c r="S863" s="6">
        <f>M863-logHir!M863</f>
        <v>0.65566049488157851</v>
      </c>
      <c r="T863" s="6">
        <f>N863-logHir!N863</f>
        <v>0.62862986607122018</v>
      </c>
      <c r="U863" s="6">
        <f>O863-logHir!O863</f>
        <v>0.61768737116386063</v>
      </c>
    </row>
    <row r="864" spans="1:21" x14ac:dyDescent="0.15">
      <c r="A864" s="1">
        <v>38</v>
      </c>
      <c r="B864" s="1" t="s">
        <v>136</v>
      </c>
      <c r="C864" s="1">
        <v>10</v>
      </c>
      <c r="D864" s="1" t="s">
        <v>161</v>
      </c>
      <c r="E864" s="4">
        <f>IF(資本ストック!E864&gt;0,LN(資本ストック!E864),0)</f>
        <v>8.5165255389507344</v>
      </c>
      <c r="F864" s="4">
        <f>IF(資本ストック!F864&gt;0,LN(資本ストック!F864),0)</f>
        <v>9.5003122577940839</v>
      </c>
      <c r="G864" s="4">
        <f>IF(資本ストック!G864&gt;0,LN(資本ストック!G864),0)</f>
        <v>10.01028953731867</v>
      </c>
      <c r="H864" s="4">
        <f>IF(資本ストック!H864&gt;0,LN(資本ストック!H864),0)</f>
        <v>10.26471320225302</v>
      </c>
      <c r="I864" s="4">
        <f>IF(資本ストック!I864&gt;0,LN(資本ストック!I864),0)</f>
        <v>10.135106679961766</v>
      </c>
      <c r="K864" s="6">
        <f t="shared" ref="K864" si="4208">E864-E$1094</f>
        <v>-1.7247944389961987</v>
      </c>
      <c r="L864" s="6">
        <f t="shared" ref="L864" si="4209">F864-F$1094</f>
        <v>-1.1110195641902205</v>
      </c>
      <c r="M864" s="6">
        <f t="shared" ref="M864" si="4210">G864-G$1094</f>
        <v>-1.054684105606281</v>
      </c>
      <c r="N864" s="6">
        <f t="shared" ref="N864" si="4211">H864-H$1094</f>
        <v>-1.0679552872411424</v>
      </c>
      <c r="O864" s="6">
        <f t="shared" ref="O864" si="4212">I864-I$1094</f>
        <v>-1.2010036579787737</v>
      </c>
      <c r="Q864" s="6">
        <f>K864-logHir!K864</f>
        <v>-1.2633048176088426</v>
      </c>
      <c r="R864" s="6">
        <f>L864-logHir!L864</f>
        <v>-0.68050102327099182</v>
      </c>
      <c r="S864" s="6">
        <f>M864-logHir!M864</f>
        <v>-0.54362801390124282</v>
      </c>
      <c r="T864" s="6">
        <f>N864-logHir!N864</f>
        <v>-0.39892903678668645</v>
      </c>
      <c r="U864" s="6">
        <f>O864-logHir!O864</f>
        <v>-0.58897166152728175</v>
      </c>
    </row>
    <row r="865" spans="1:21" x14ac:dyDescent="0.15">
      <c r="A865" s="1">
        <v>38</v>
      </c>
      <c r="B865" s="1" t="s">
        <v>136</v>
      </c>
      <c r="C865" s="1">
        <v>11</v>
      </c>
      <c r="D865" s="1" t="s">
        <v>162</v>
      </c>
      <c r="E865" s="4">
        <f>IF(資本ストック!E865&gt;0,LN(資本ストック!E865),0)</f>
        <v>11.431353302752223</v>
      </c>
      <c r="F865" s="4">
        <f>IF(資本ストック!F865&gt;0,LN(資本ストック!F865),0)</f>
        <v>11.841861503745697</v>
      </c>
      <c r="G865" s="4">
        <f>IF(資本ストック!G865&gt;0,LN(資本ストック!G865),0)</f>
        <v>12.15386673676011</v>
      </c>
      <c r="H865" s="4">
        <f>IF(資本ストック!H865&gt;0,LN(資本ストック!H865),0)</f>
        <v>12.385734141445754</v>
      </c>
      <c r="I865" s="4">
        <f>IF(資本ストック!I865&gt;0,LN(資本ストック!I865),0)</f>
        <v>12.389985158353594</v>
      </c>
      <c r="K865" s="6">
        <f t="shared" ref="K865" si="4213">E865-E$1095</f>
        <v>0.6151526917738579</v>
      </c>
      <c r="L865" s="6">
        <f t="shared" ref="L865" si="4214">F865-F$1095</f>
        <v>0.62410320584215384</v>
      </c>
      <c r="M865" s="6">
        <f t="shared" ref="M865" si="4215">G865-G$1095</f>
        <v>0.22723740677115956</v>
      </c>
      <c r="N865" s="6">
        <f t="shared" ref="N865" si="4216">H865-H$1095</f>
        <v>4.1819056656576592E-2</v>
      </c>
      <c r="O865" s="6">
        <f t="shared" ref="O865" si="4217">I865-I$1095</f>
        <v>-0.11676303934407173</v>
      </c>
      <c r="Q865" s="6">
        <f>K865-logHir!K865</f>
        <v>0.37505723409320169</v>
      </c>
      <c r="R865" s="6">
        <f>L865-logHir!L865</f>
        <v>0.46125333509179178</v>
      </c>
      <c r="S865" s="6">
        <f>M865-logHir!M865</f>
        <v>0.30155853724042636</v>
      </c>
      <c r="T865" s="6">
        <f>N865-logHir!N865</f>
        <v>0.13170823789612918</v>
      </c>
      <c r="U865" s="6">
        <f>O865-logHir!O865</f>
        <v>-0.17364289918808495</v>
      </c>
    </row>
    <row r="866" spans="1:21" x14ac:dyDescent="0.15">
      <c r="A866" s="1">
        <v>38</v>
      </c>
      <c r="B866" s="1" t="s">
        <v>136</v>
      </c>
      <c r="C866" s="1">
        <v>12</v>
      </c>
      <c r="D866" s="1" t="s">
        <v>163</v>
      </c>
      <c r="E866" s="4">
        <f>IF(資本ストック!E866&gt;0,LN(資本ストック!E866),0)</f>
        <v>8.5533813699154653</v>
      </c>
      <c r="F866" s="4">
        <f>IF(資本ストック!F866&gt;0,LN(資本ストック!F866),0)</f>
        <v>10.253344605338294</v>
      </c>
      <c r="G866" s="4">
        <f>IF(資本ストック!G866&gt;0,LN(資本ストック!G866),0)</f>
        <v>12.200591440875156</v>
      </c>
      <c r="H866" s="4">
        <f>IF(資本ストック!H866&gt;0,LN(資本ストック!H866),0)</f>
        <v>13.195485214003677</v>
      </c>
      <c r="I866" s="4">
        <f>IF(資本ストック!I866&gt;0,LN(資本ストック!I866),0)</f>
        <v>13.066771883419106</v>
      </c>
      <c r="K866" s="6">
        <f t="shared" ref="K866" si="4218">E866-E$1096</f>
        <v>-1.5778652685015473</v>
      </c>
      <c r="L866" s="6">
        <f t="shared" ref="L866" si="4219">F866-F$1096</f>
        <v>-0.76789374785019859</v>
      </c>
      <c r="M866" s="6">
        <f t="shared" ref="M866" si="4220">G866-G$1096</f>
        <v>-0.28436417260721036</v>
      </c>
      <c r="N866" s="6">
        <f t="shared" ref="N866" si="4221">H866-H$1096</f>
        <v>4.8104160414213837E-2</v>
      </c>
      <c r="O866" s="6">
        <f t="shared" ref="O866" si="4222">I866-I$1096</f>
        <v>-0.30041022207549695</v>
      </c>
      <c r="Q866" s="6">
        <f>K866-logHir!K866</f>
        <v>-0.61799614951599935</v>
      </c>
      <c r="R866" s="6">
        <f>L866-logHir!L866</f>
        <v>-0.31565028806410211</v>
      </c>
      <c r="S866" s="6">
        <f>M866-logHir!M866</f>
        <v>0.30710427238677518</v>
      </c>
      <c r="T866" s="6">
        <f>N866-logHir!N866</f>
        <v>0.57099701390021096</v>
      </c>
      <c r="U866" s="6">
        <f>O866-logHir!O866</f>
        <v>0.47940053816528838</v>
      </c>
    </row>
    <row r="867" spans="1:21" x14ac:dyDescent="0.15">
      <c r="A867" s="1">
        <v>38</v>
      </c>
      <c r="B867" s="1" t="s">
        <v>136</v>
      </c>
      <c r="C867" s="1">
        <v>13</v>
      </c>
      <c r="D867" s="1" t="s">
        <v>164</v>
      </c>
      <c r="E867" s="4">
        <f>IF(資本ストック!E867&gt;0,LN(資本ストック!E867),0)</f>
        <v>10.230535764697013</v>
      </c>
      <c r="F867" s="4">
        <f>IF(資本ストック!F867&gt;0,LN(資本ストック!F867),0)</f>
        <v>11.652725245133876</v>
      </c>
      <c r="G867" s="4">
        <f>IF(資本ストック!G867&gt;0,LN(資本ストック!G867),0)</f>
        <v>11.653095952814484</v>
      </c>
      <c r="H867" s="4">
        <f>IF(資本ストック!H867&gt;0,LN(資本ストック!H867),0)</f>
        <v>11.803925876961083</v>
      </c>
      <c r="I867" s="4">
        <f>IF(資本ストック!I867&gt;0,LN(資本ストック!I867),0)</f>
        <v>11.979226609476392</v>
      </c>
      <c r="K867" s="6">
        <f t="shared" ref="K867" si="4223">E867-E$1097</f>
        <v>0.59980005738554709</v>
      </c>
      <c r="L867" s="6">
        <f t="shared" ref="L867" si="4224">F867-F$1097</f>
        <v>0.61022765399459011</v>
      </c>
      <c r="M867" s="6">
        <f t="shared" ref="M867" si="4225">G867-G$1097</f>
        <v>2.0227015645287949E-2</v>
      </c>
      <c r="N867" s="6">
        <f t="shared" ref="N867" si="4226">H867-H$1097</f>
        <v>-0.17877479041134059</v>
      </c>
      <c r="O867" s="6">
        <f t="shared" ref="O867" si="4227">I867-I$1097</f>
        <v>-0.18636537589834745</v>
      </c>
      <c r="Q867" s="6">
        <f>K867-logHir!K867</f>
        <v>0.37036960994496049</v>
      </c>
      <c r="R867" s="6">
        <f>L867-logHir!L867</f>
        <v>0.50322375009410791</v>
      </c>
      <c r="S867" s="6">
        <f>M867-logHir!M867</f>
        <v>0.28063096865293069</v>
      </c>
      <c r="T867" s="6">
        <f>N867-logHir!N867</f>
        <v>9.0864830927751328E-2</v>
      </c>
      <c r="U867" s="6">
        <f>O867-logHir!O867</f>
        <v>-4.6688121489506074E-2</v>
      </c>
    </row>
    <row r="868" spans="1:21" x14ac:dyDescent="0.15">
      <c r="A868" s="1">
        <v>38</v>
      </c>
      <c r="B868" s="1" t="s">
        <v>136</v>
      </c>
      <c r="C868" s="1">
        <v>14</v>
      </c>
      <c r="D868" s="1" t="s">
        <v>165</v>
      </c>
      <c r="E868" s="4">
        <f>IF(資本ストック!E868&gt;0,LN(資本ストック!E868),0)</f>
        <v>3.5023864082030509</v>
      </c>
      <c r="F868" s="4">
        <f>IF(資本ストック!F868&gt;0,LN(資本ストック!F868),0)</f>
        <v>4.5736559940777557</v>
      </c>
      <c r="G868" s="4">
        <f>IF(資本ストック!G868&gt;0,LN(資本ストック!G868),0)</f>
        <v>5.8547995403630484</v>
      </c>
      <c r="H868" s="4">
        <f>IF(資本ストック!H868&gt;0,LN(資本ストック!H868),0)</f>
        <v>6.9441064442069367</v>
      </c>
      <c r="I868" s="4">
        <f>IF(資本ストック!I868&gt;0,LN(資本ストック!I868),0)</f>
        <v>8.3009043333287096</v>
      </c>
      <c r="K868" s="6">
        <f t="shared" ref="K868" si="4228">E868-E$1098</f>
        <v>-2.8318583811194737</v>
      </c>
      <c r="L868" s="6">
        <f t="shared" ref="L868" si="4229">F868-F$1098</f>
        <v>-3.8033145698266306</v>
      </c>
      <c r="M868" s="6">
        <f t="shared" ref="M868" si="4230">G868-G$1098</f>
        <v>-3.5416222041009924</v>
      </c>
      <c r="N868" s="6">
        <f t="shared" ref="N868" si="4231">H868-H$1098</f>
        <v>-2.963083053634386</v>
      </c>
      <c r="O868" s="6">
        <f t="shared" ref="O868" si="4232">I868-I$1098</f>
        <v>-1.8388253129252607</v>
      </c>
      <c r="Q868" s="6">
        <f>K868-logHir!K868</f>
        <v>-0.48243533855470533</v>
      </c>
      <c r="R868" s="6">
        <f>L868-logHir!L868</f>
        <v>-2.0223451351751347</v>
      </c>
      <c r="S868" s="6">
        <f>M868-logHir!M868</f>
        <v>-2.1173388990341859</v>
      </c>
      <c r="T868" s="6">
        <f>N868-logHir!N868</f>
        <v>-1.463800822179115</v>
      </c>
      <c r="U868" s="6">
        <f>O868-logHir!O868</f>
        <v>-0.43844790295919012</v>
      </c>
    </row>
    <row r="869" spans="1:21" x14ac:dyDescent="0.15">
      <c r="A869" s="1">
        <v>38</v>
      </c>
      <c r="B869" s="1" t="s">
        <v>136</v>
      </c>
      <c r="C869" s="1">
        <v>15</v>
      </c>
      <c r="D869" s="1" t="s">
        <v>166</v>
      </c>
      <c r="E869" s="4">
        <f>IF(資本ストック!E869&gt;0,LN(資本ストック!E869),0)</f>
        <v>10.676118165934469</v>
      </c>
      <c r="F869" s="4">
        <f>IF(資本ストック!F869&gt;0,LN(資本ストック!F869),0)</f>
        <v>11.049093450875754</v>
      </c>
      <c r="G869" s="4">
        <f>IF(資本ストック!G869&gt;0,LN(資本ストック!G869),0)</f>
        <v>11.096448711382308</v>
      </c>
      <c r="H869" s="4">
        <f>IF(資本ストック!H869&gt;0,LN(資本ストック!H869),0)</f>
        <v>11.527164223452605</v>
      </c>
      <c r="I869" s="4">
        <f>IF(資本ストック!I869&gt;0,LN(資本ストック!I869),0)</f>
        <v>11.737321912178782</v>
      </c>
      <c r="K869" s="6">
        <f t="shared" ref="K869" si="4233">E869-E$1099</f>
        <v>-0.37634614794857768</v>
      </c>
      <c r="L869" s="6">
        <f t="shared" ref="L869" si="4234">F869-F$1099</f>
        <v>-0.64482756309022093</v>
      </c>
      <c r="M869" s="6">
        <f t="shared" ref="M869" si="4235">G869-G$1099</f>
        <v>-1.2017893127622266</v>
      </c>
      <c r="N869" s="6">
        <f t="shared" ref="N869" si="4236">H869-H$1099</f>
        <v>-1.0760136862644085</v>
      </c>
      <c r="O869" s="6">
        <f t="shared" ref="O869" si="4237">I869-I$1099</f>
        <v>-0.94117704923798406</v>
      </c>
      <c r="Q869" s="6">
        <f>K869-logHir!K869</f>
        <v>0.32407379927924396</v>
      </c>
      <c r="R869" s="6">
        <f>L869-logHir!L869</f>
        <v>3.928740655975993E-2</v>
      </c>
      <c r="S869" s="6">
        <f>M869-logHir!M869</f>
        <v>-0.53868484304543074</v>
      </c>
      <c r="T869" s="6">
        <f>N869-logHir!N869</f>
        <v>-0.47739546661025045</v>
      </c>
      <c r="U869" s="6">
        <f>O869-logHir!O869</f>
        <v>-0.35462608891657155</v>
      </c>
    </row>
    <row r="870" spans="1:21" x14ac:dyDescent="0.15">
      <c r="A870" s="1">
        <v>38</v>
      </c>
      <c r="B870" s="1" t="s">
        <v>86</v>
      </c>
      <c r="C870" s="1">
        <v>16</v>
      </c>
      <c r="D870" s="1" t="s">
        <v>149</v>
      </c>
      <c r="E870" s="4">
        <f>IF(資本ストック!E870&gt;0,LN(資本ストック!E870),0)</f>
        <v>11.547353647932649</v>
      </c>
      <c r="F870" s="4">
        <f>IF(資本ストック!F870&gt;0,LN(資本ストック!F870),0)</f>
        <v>11.914483425585965</v>
      </c>
      <c r="G870" s="4">
        <f>IF(資本ストック!G870&gt;0,LN(資本ストック!G870),0)</f>
        <v>12.284587408800181</v>
      </c>
      <c r="H870" s="4">
        <f>IF(資本ストック!H870&gt;0,LN(資本ストック!H870),0)</f>
        <v>12.647601158553783</v>
      </c>
      <c r="I870" s="4">
        <f>IF(資本ストック!I870&gt;0,LN(資本ストック!I870),0)</f>
        <v>12.356830064440429</v>
      </c>
      <c r="K870" s="6">
        <f t="shared" ref="K870" si="4238">E870-E$1100</f>
        <v>-0.31115848388780876</v>
      </c>
      <c r="L870" s="6">
        <f t="shared" ref="L870" si="4239">F870-F$1100</f>
        <v>-0.33603180099980356</v>
      </c>
      <c r="M870" s="6">
        <f t="shared" ref="M870" si="4240">G870-G$1100</f>
        <v>-0.33622926242925644</v>
      </c>
      <c r="N870" s="6">
        <f t="shared" ref="N870" si="4241">H870-H$1100</f>
        <v>-0.36713246973029534</v>
      </c>
      <c r="O870" s="6">
        <f t="shared" ref="O870" si="4242">I870-I$1100</f>
        <v>-0.56068933276080912</v>
      </c>
      <c r="Q870" s="6">
        <f>K870-logHir!K870</f>
        <v>-0.14841162213277848</v>
      </c>
      <c r="R870" s="6">
        <f>L870-logHir!L870</f>
        <v>-0.12254114301667052</v>
      </c>
      <c r="S870" s="6">
        <f>M870-logHir!M870</f>
        <v>-6.0225168636888426E-2</v>
      </c>
      <c r="T870" s="6">
        <f>N870-logHir!N870</f>
        <v>-0.13461269296805511</v>
      </c>
      <c r="U870" s="6">
        <f>O870-logHir!O870</f>
        <v>-0.45453755979054122</v>
      </c>
    </row>
    <row r="871" spans="1:21" x14ac:dyDescent="0.15">
      <c r="A871" s="1">
        <v>38</v>
      </c>
      <c r="B871" s="1" t="s">
        <v>86</v>
      </c>
      <c r="C871" s="1">
        <v>17</v>
      </c>
      <c r="D871" s="1" t="s">
        <v>150</v>
      </c>
      <c r="E871" s="4">
        <f>IF(資本ストック!E871&gt;0,LN(資本ストック!E871),0)</f>
        <v>12.402828039799342</v>
      </c>
      <c r="F871" s="4">
        <f>IF(資本ストック!F871&gt;0,LN(資本ストック!F871),0)</f>
        <v>13.353576792159558</v>
      </c>
      <c r="G871" s="4">
        <f>IF(資本ストック!G871&gt;0,LN(資本ストック!G871),0)</f>
        <v>13.686417828352445</v>
      </c>
      <c r="H871" s="4">
        <f>IF(資本ストック!H871&gt;0,LN(資本ストック!H871),0)</f>
        <v>13.726465095290715</v>
      </c>
      <c r="I871" s="4">
        <f>IF(資本ストック!I871&gt;0,LN(資本ストック!I871),0)</f>
        <v>13.747782989104982</v>
      </c>
      <c r="K871" s="6">
        <f t="shared" ref="K871" si="4243">E871-E$1101</f>
        <v>-0.19760806483736992</v>
      </c>
      <c r="L871" s="6">
        <f t="shared" ref="L871" si="4244">F871-F$1101</f>
        <v>-0.2998220808767833</v>
      </c>
      <c r="M871" s="6">
        <f t="shared" ref="M871" si="4245">G871-G$1101</f>
        <v>-0.31842191165476486</v>
      </c>
      <c r="N871" s="6">
        <f t="shared" ref="N871" si="4246">H871-H$1101</f>
        <v>-0.638071102009242</v>
      </c>
      <c r="O871" s="6">
        <f t="shared" ref="O871" si="4247">I871-I$1101</f>
        <v>-0.59518220045590375</v>
      </c>
      <c r="Q871" s="6">
        <f>K871-logHir!K871</f>
        <v>-0.10699819581020087</v>
      </c>
      <c r="R871" s="6">
        <f>L871-logHir!L871</f>
        <v>-0.14813506561242029</v>
      </c>
      <c r="S871" s="6">
        <f>M871-logHir!M871</f>
        <v>-0.15050636026250785</v>
      </c>
      <c r="T871" s="6">
        <f>N871-logHir!N871</f>
        <v>-0.46421779925596773</v>
      </c>
      <c r="U871" s="6">
        <f>O871-logHir!O871</f>
        <v>-0.45253507904382495</v>
      </c>
    </row>
    <row r="872" spans="1:21" x14ac:dyDescent="0.15">
      <c r="A872" s="1">
        <v>38</v>
      </c>
      <c r="B872" s="1" t="s">
        <v>86</v>
      </c>
      <c r="C872" s="1">
        <v>18</v>
      </c>
      <c r="D872" s="1" t="s">
        <v>151</v>
      </c>
      <c r="E872" s="4">
        <f>IF(資本ストック!E872&gt;0,LN(資本ストック!E872),0)</f>
        <v>11.42385298919794</v>
      </c>
      <c r="F872" s="4">
        <f>IF(資本ストック!F872&gt;0,LN(資本ストック!F872),0)</f>
        <v>12.711357051233154</v>
      </c>
      <c r="G872" s="4">
        <f>IF(資本ストック!G872&gt;0,LN(資本ストック!G872),0)</f>
        <v>12.951308834286012</v>
      </c>
      <c r="H872" s="4">
        <f>IF(資本ストック!H872&gt;0,LN(資本ストック!H872),0)</f>
        <v>13.193503139278402</v>
      </c>
      <c r="I872" s="4">
        <f>IF(資本ストック!I872&gt;0,LN(資本ストック!I872),0)</f>
        <v>12.90963072231941</v>
      </c>
      <c r="K872" s="6">
        <f t="shared" ref="K872" si="4248">E872-E$1102</f>
        <v>-0.49563141176236059</v>
      </c>
      <c r="L872" s="6">
        <f t="shared" ref="L872" si="4249">F872-F$1102</f>
        <v>-0.4241283004026517</v>
      </c>
      <c r="M872" s="6">
        <f t="shared" ref="M872" si="4250">G872-G$1102</f>
        <v>-0.47178070799947491</v>
      </c>
      <c r="N872" s="6">
        <f t="shared" ref="N872" si="4251">H872-H$1102</f>
        <v>-0.3335914916262297</v>
      </c>
      <c r="O872" s="6">
        <f t="shared" ref="O872" si="4252">I872-I$1102</f>
        <v>-0.49853271352650452</v>
      </c>
      <c r="Q872" s="6">
        <f>K872-logHir!K872</f>
        <v>-0.2584500804501495</v>
      </c>
      <c r="R872" s="6">
        <f>L872-logHir!L872</f>
        <v>-0.2142030429979549</v>
      </c>
      <c r="S872" s="6">
        <f>M872-logHir!M872</f>
        <v>-0.18163732718232595</v>
      </c>
      <c r="T872" s="6">
        <f>N872-logHir!N872</f>
        <v>0.1497191744651456</v>
      </c>
      <c r="U872" s="6">
        <f>O872-logHir!O872</f>
        <v>-0.36999576440369353</v>
      </c>
    </row>
    <row r="873" spans="1:21" x14ac:dyDescent="0.15">
      <c r="A873" s="1">
        <v>38</v>
      </c>
      <c r="B873" s="1" t="s">
        <v>86</v>
      </c>
      <c r="C873" s="1">
        <v>19</v>
      </c>
      <c r="D873" s="1" t="s">
        <v>152</v>
      </c>
      <c r="E873" s="4">
        <f>IF(資本ストック!E873&gt;0,LN(資本ストック!E873),0)</f>
        <v>10.605590959234664</v>
      </c>
      <c r="F873" s="4">
        <f>IF(資本ストック!F873&gt;0,LN(資本ストック!F873),0)</f>
        <v>11.253233593504833</v>
      </c>
      <c r="G873" s="4">
        <f>IF(資本ストック!G873&gt;0,LN(資本ストック!G873),0)</f>
        <v>11.392255758114509</v>
      </c>
      <c r="H873" s="4">
        <f>IF(資本ストック!H873&gt;0,LN(資本ストック!H873),0)</f>
        <v>11.927796265764018</v>
      </c>
      <c r="I873" s="4">
        <f>IF(資本ストック!I873&gt;0,LN(資本ストック!I873),0)</f>
        <v>12.169789515575935</v>
      </c>
      <c r="K873" s="6">
        <f t="shared" ref="K873" si="4253">E873-E$1103</f>
        <v>-0.61899041873989802</v>
      </c>
      <c r="L873" s="6">
        <f t="shared" ref="L873" si="4254">F873-F$1103</f>
        <v>-0.33588899233375713</v>
      </c>
      <c r="M873" s="6">
        <f t="shared" ref="M873" si="4255">G873-G$1103</f>
        <v>-0.40947809372270783</v>
      </c>
      <c r="N873" s="6">
        <f t="shared" ref="N873" si="4256">H873-H$1103</f>
        <v>-0.29501347612603368</v>
      </c>
      <c r="O873" s="6">
        <f t="shared" ref="O873" si="4257">I873-I$1103</f>
        <v>-0.34277756337547949</v>
      </c>
      <c r="Q873" s="6">
        <f>K873-logHir!K873</f>
        <v>-0.31117859153810556</v>
      </c>
      <c r="R873" s="6">
        <f>L873-logHir!L873</f>
        <v>-4.9087431815056703E-2</v>
      </c>
      <c r="S873" s="6">
        <f>M873-logHir!M873</f>
        <v>-9.8823681488118709E-2</v>
      </c>
      <c r="T873" s="6">
        <f>N873-logHir!N873</f>
        <v>0.10279290445145328</v>
      </c>
      <c r="U873" s="6">
        <f>O873-logHir!O873</f>
        <v>-0.10293005305967284</v>
      </c>
    </row>
    <row r="874" spans="1:21" x14ac:dyDescent="0.15">
      <c r="A874" s="1">
        <v>38</v>
      </c>
      <c r="B874" s="1" t="s">
        <v>86</v>
      </c>
      <c r="C874" s="1">
        <v>20</v>
      </c>
      <c r="D874" s="1" t="s">
        <v>153</v>
      </c>
      <c r="E874" s="4">
        <f>IF(資本ストック!E874&gt;0,LN(資本ストック!E874),0)</f>
        <v>10.026926114927182</v>
      </c>
      <c r="F874" s="4">
        <f>IF(資本ストック!F874&gt;0,LN(資本ストック!F874),0)</f>
        <v>12.438185048380893</v>
      </c>
      <c r="G874" s="4">
        <f>IF(資本ストック!G874&gt;0,LN(資本ストック!G874),0)</f>
        <v>13.198251336495943</v>
      </c>
      <c r="H874" s="4">
        <f>IF(資本ストック!H874&gt;0,LN(資本ストック!H874),0)</f>
        <v>13.413919330200772</v>
      </c>
      <c r="I874" s="4">
        <f>IF(資本ストック!I874&gt;0,LN(資本ストック!I874),0)</f>
        <v>13.446365447246475</v>
      </c>
      <c r="K874" s="6">
        <f t="shared" ref="K874" si="4258">E874-E$1104</f>
        <v>-0.90357365769151521</v>
      </c>
      <c r="L874" s="6">
        <f t="shared" ref="L874" si="4259">F874-F$1104</f>
        <v>-0.53008195646768819</v>
      </c>
      <c r="M874" s="6">
        <f t="shared" ref="M874" si="4260">G874-G$1104</f>
        <v>-0.62270212898647159</v>
      </c>
      <c r="N874" s="6">
        <f t="shared" ref="N874" si="4261">H874-H$1104</f>
        <v>-0.7971831128870388</v>
      </c>
      <c r="O874" s="6">
        <f t="shared" ref="O874" si="4262">I874-I$1104</f>
        <v>-0.75658719424336596</v>
      </c>
      <c r="Q874" s="6">
        <f>K874-logHir!K874</f>
        <v>-0.54025322368928919</v>
      </c>
      <c r="R874" s="6">
        <f>L874-logHir!L874</f>
        <v>1.1245141095264088E-2</v>
      </c>
      <c r="S874" s="6">
        <f>M874-logHir!M874</f>
        <v>-0.25988011477845774</v>
      </c>
      <c r="T874" s="6">
        <f>N874-logHir!N874</f>
        <v>-0.32126699503687206</v>
      </c>
      <c r="U874" s="6">
        <f>O874-logHir!O874</f>
        <v>-0.29231013620801605</v>
      </c>
    </row>
    <row r="875" spans="1:21" x14ac:dyDescent="0.15">
      <c r="A875" s="1">
        <v>38</v>
      </c>
      <c r="B875" s="1" t="s">
        <v>86</v>
      </c>
      <c r="C875" s="1">
        <v>21</v>
      </c>
      <c r="D875" s="1" t="s">
        <v>154</v>
      </c>
      <c r="E875" s="4">
        <f>IF(資本ストック!E875&gt;0,LN(資本ストック!E875),0)</f>
        <v>12.024984200127067</v>
      </c>
      <c r="F875" s="4">
        <f>IF(資本ストック!F875&gt;0,LN(資本ストック!F875),0)</f>
        <v>13.261530965722265</v>
      </c>
      <c r="G875" s="4">
        <f>IF(資本ストック!G875&gt;0,LN(資本ストック!G875),0)</f>
        <v>13.674610448056226</v>
      </c>
      <c r="H875" s="4">
        <f>IF(資本ストック!H875&gt;0,LN(資本ストック!H875),0)</f>
        <v>13.891524643060039</v>
      </c>
      <c r="I875" s="4">
        <f>IF(資本ストック!I875&gt;0,LN(資本ストック!I875),0)</f>
        <v>13.786652528886249</v>
      </c>
      <c r="K875" s="6">
        <f t="shared" ref="K875" si="4263">E875-E$1105</f>
        <v>-0.56701128989261917</v>
      </c>
      <c r="L875" s="6">
        <f t="shared" ref="L875" si="4264">F875-F$1105</f>
        <v>-0.41622241943778526</v>
      </c>
      <c r="M875" s="6">
        <f t="shared" ref="M875" si="4265">G875-G$1105</f>
        <v>-0.46426629672034636</v>
      </c>
      <c r="N875" s="6">
        <f t="shared" ref="N875" si="4266">H875-H$1105</f>
        <v>-0.65899698119186745</v>
      </c>
      <c r="O875" s="6">
        <f t="shared" ref="O875" si="4267">I875-I$1105</f>
        <v>-0.81811401910077919</v>
      </c>
      <c r="Q875" s="6">
        <f>K875-logHir!K875</f>
        <v>-0.68981196391680122</v>
      </c>
      <c r="R875" s="6">
        <f>L875-logHir!L875</f>
        <v>-0.38002243912746181</v>
      </c>
      <c r="S875" s="6">
        <f>M875-logHir!M875</f>
        <v>-0.32732223099156776</v>
      </c>
      <c r="T875" s="6">
        <f>N875-logHir!N875</f>
        <v>-0.35717693582833832</v>
      </c>
      <c r="U875" s="6">
        <f>O875-logHir!O875</f>
        <v>-0.69224642241197998</v>
      </c>
    </row>
    <row r="876" spans="1:21" x14ac:dyDescent="0.15">
      <c r="A876" s="1">
        <v>38</v>
      </c>
      <c r="B876" s="1" t="s">
        <v>37</v>
      </c>
      <c r="C876" s="1">
        <v>22</v>
      </c>
      <c r="D876" s="1" t="s">
        <v>146</v>
      </c>
      <c r="E876" s="4">
        <f>IF(資本ストック!E876&gt;0,LN(資本ストック!E876),0)</f>
        <v>10.235556356521576</v>
      </c>
      <c r="F876" s="4">
        <f>IF(資本ストック!F876&gt;0,LN(資本ストック!F876),0)</f>
        <v>13.222458189195189</v>
      </c>
      <c r="G876" s="4">
        <f>IF(資本ストック!G876&gt;0,LN(資本ストック!G876),0)</f>
        <v>13.969649789527736</v>
      </c>
      <c r="H876" s="4">
        <f>IF(資本ストック!H876&gt;0,LN(資本ストック!H876),0)</f>
        <v>14.266313714983045</v>
      </c>
      <c r="I876" s="4">
        <f>IF(資本ストック!I876&gt;0,LN(資本ストック!I876),0)</f>
        <v>14.382675037992275</v>
      </c>
      <c r="K876" s="6">
        <f t="shared" ref="K876" si="4268">E876-E$1106</f>
        <v>-1.9505296281716635</v>
      </c>
      <c r="L876" s="6">
        <f t="shared" ref="L876" si="4269">F876-F$1106</f>
        <v>-0.26665370667559074</v>
      </c>
      <c r="M876" s="6">
        <f t="shared" ref="M876" si="4270">G876-G$1106</f>
        <v>-0.43078230159254716</v>
      </c>
      <c r="N876" s="6">
        <f t="shared" ref="N876" si="4271">H876-H$1106</f>
        <v>-0.58859849629443239</v>
      </c>
      <c r="O876" s="6">
        <f t="shared" ref="O876" si="4272">I876-I$1106</f>
        <v>-0.51866120536791627</v>
      </c>
      <c r="Q876" s="6">
        <f>K876-logHir!K876</f>
        <v>-1.7711690206683404</v>
      </c>
      <c r="R876" s="6">
        <f>L876-logHir!L876</f>
        <v>-5.1995433031652993E-3</v>
      </c>
      <c r="S876" s="6">
        <f>M876-logHir!M876</f>
        <v>-0.18623772635203828</v>
      </c>
      <c r="T876" s="6">
        <f>N876-logHir!N876</f>
        <v>-0.25762224132204992</v>
      </c>
      <c r="U876" s="6">
        <f>O876-logHir!O876</f>
        <v>-0.22266618840678909</v>
      </c>
    </row>
    <row r="877" spans="1:21" x14ac:dyDescent="0.15">
      <c r="A877" s="1">
        <v>38</v>
      </c>
      <c r="B877" s="1" t="s">
        <v>37</v>
      </c>
      <c r="C877" s="1">
        <v>23</v>
      </c>
      <c r="D877" s="1" t="s">
        <v>167</v>
      </c>
      <c r="E877" s="4">
        <f>IF(資本ストック!E877&gt;0,LN(資本ストック!E877),0)</f>
        <v>12.412655889447061</v>
      </c>
      <c r="F877" s="4">
        <f>IF(資本ストック!F877&gt;0,LN(資本ストック!F877),0)</f>
        <v>13.094846645244132</v>
      </c>
      <c r="G877" s="4">
        <f>IF(資本ストック!G877&gt;0,LN(資本ストック!G877),0)</f>
        <v>13.608331288489456</v>
      </c>
      <c r="H877" s="4">
        <f>IF(資本ストック!H877&gt;0,LN(資本ストック!H877),0)</f>
        <v>13.99441263999306</v>
      </c>
      <c r="I877" s="4">
        <f>IF(資本ストック!I877&gt;0,LN(資本ストック!I877),0)</f>
        <v>14.068561553494181</v>
      </c>
      <c r="K877" s="6">
        <f t="shared" ref="K877" si="4273">E877-E$1107</f>
        <v>-0.28718985368425543</v>
      </c>
      <c r="L877" s="6">
        <f t="shared" ref="L877" si="4274">F877-F$1107</f>
        <v>-0.40206304207049115</v>
      </c>
      <c r="M877" s="6">
        <f t="shared" ref="M877" si="4275">G877-G$1107</f>
        <v>-0.38536102786506987</v>
      </c>
      <c r="N877" s="6">
        <f t="shared" ref="N877" si="4276">H877-H$1107</f>
        <v>-0.59401846066118758</v>
      </c>
      <c r="O877" s="6">
        <f t="shared" ref="O877" si="4277">I877-I$1107</f>
        <v>-0.55772334886904851</v>
      </c>
      <c r="Q877" s="6">
        <f>K877-logHir!K877</f>
        <v>-6.0310092950002669E-2</v>
      </c>
      <c r="R877" s="6">
        <f>L877-logHir!L877</f>
        <v>-8.2043444026011159E-2</v>
      </c>
      <c r="S877" s="6">
        <f>M877-logHir!M877</f>
        <v>-9.1639995916034778E-2</v>
      </c>
      <c r="T877" s="6">
        <f>N877-logHir!N877</f>
        <v>-0.2886985669700497</v>
      </c>
      <c r="U877" s="6">
        <f>O877-logHir!O877</f>
        <v>-0.2834610186886799</v>
      </c>
    </row>
    <row r="878" spans="1:21" x14ac:dyDescent="0.15">
      <c r="A878" s="1">
        <v>39</v>
      </c>
      <c r="B878" s="1" t="s">
        <v>87</v>
      </c>
      <c r="C878" s="1">
        <v>1</v>
      </c>
      <c r="D878" s="1" t="s">
        <v>147</v>
      </c>
      <c r="E878" s="4">
        <f>IF(資本ストック!E878&gt;0,LN(資本ストック!E878),0)</f>
        <v>13.316712020473382</v>
      </c>
      <c r="F878" s="4">
        <f>IF(資本ストック!F878&gt;0,LN(資本ストック!F878),0)</f>
        <v>13.16878777417663</v>
      </c>
      <c r="G878" s="4">
        <f>IF(資本ストック!G878&gt;0,LN(資本ストック!G878),0)</f>
        <v>13.295985447184888</v>
      </c>
      <c r="H878" s="4">
        <f>IF(資本ストック!H878&gt;0,LN(資本ストック!H878),0)</f>
        <v>13.476822192141647</v>
      </c>
      <c r="I878" s="4">
        <f>IF(資本ストック!I878&gt;0,LN(資本ストック!I878),0)</f>
        <v>13.4805537110384</v>
      </c>
      <c r="K878" s="6">
        <f t="shared" ref="K878" si="4278">E878-E$1085</f>
        <v>-9.6436687944247979E-2</v>
      </c>
      <c r="L878" s="6">
        <f t="shared" ref="L878" si="4279">F878-F$1085</f>
        <v>-0.46979794690995824</v>
      </c>
      <c r="M878" s="6">
        <f t="shared" ref="M878" si="4280">G878-G$1085</f>
        <v>-0.69086104394537529</v>
      </c>
      <c r="N878" s="6">
        <f t="shared" ref="N878" si="4281">H878-H$1085</f>
        <v>-0.70908885633771668</v>
      </c>
      <c r="O878" s="6">
        <f t="shared" ref="O878" si="4282">I878-I$1085</f>
        <v>-0.72064234048658093</v>
      </c>
      <c r="Q878" s="6">
        <f>K878-logHir!K878</f>
        <v>0.24083786369558347</v>
      </c>
      <c r="R878" s="6">
        <f>L878-logHir!L878</f>
        <v>-0.21202162729646368</v>
      </c>
      <c r="S878" s="6">
        <f>M878-logHir!M878</f>
        <v>-0.48511536220304663</v>
      </c>
      <c r="T878" s="6">
        <f>N878-logHir!N878</f>
        <v>-0.54714671202223641</v>
      </c>
      <c r="U878" s="6">
        <f>O878-logHir!O878</f>
        <v>-0.51785847075376701</v>
      </c>
    </row>
    <row r="879" spans="1:21" x14ac:dyDescent="0.15">
      <c r="A879" s="1">
        <v>39</v>
      </c>
      <c r="B879" s="1" t="s">
        <v>87</v>
      </c>
      <c r="C879" s="1">
        <v>2</v>
      </c>
      <c r="D879" s="1" t="s">
        <v>148</v>
      </c>
      <c r="E879" s="4">
        <f>IF(資本ストック!E879&gt;0,LN(資本ストック!E879),0)</f>
        <v>10.610518746497558</v>
      </c>
      <c r="F879" s="4">
        <f>IF(資本ストック!F879&gt;0,LN(資本ストック!F879),0)</f>
        <v>10.23975140477919</v>
      </c>
      <c r="G879" s="4">
        <f>IF(資本ストック!G879&gt;0,LN(資本ストック!G879),0)</f>
        <v>9.938685580574715</v>
      </c>
      <c r="H879" s="4">
        <f>IF(資本ストック!H879&gt;0,LN(資本ストック!H879),0)</f>
        <v>9.6212406423438299</v>
      </c>
      <c r="I879" s="4">
        <f>IF(資本ストック!I879&gt;0,LN(資本ストック!I879),0)</f>
        <v>9.6563522674285149</v>
      </c>
      <c r="K879" s="6">
        <f t="shared" ref="K879" si="4283">E879-E$1086</f>
        <v>0.66540351926180463</v>
      </c>
      <c r="L879" s="6">
        <f t="shared" ref="L879" si="4284">F879-F$1086</f>
        <v>0.12517182876238842</v>
      </c>
      <c r="M879" s="6">
        <f t="shared" ref="M879" si="4285">G879-G$1086</f>
        <v>-0.26748879382125423</v>
      </c>
      <c r="N879" s="6">
        <f t="shared" ref="N879" si="4286">H879-H$1086</f>
        <v>-0.57050247698765943</v>
      </c>
      <c r="O879" s="6">
        <f t="shared" ref="O879" si="4287">I879-I$1086</f>
        <v>-0.39853789102045134</v>
      </c>
      <c r="Q879" s="6">
        <f>K879-logHir!K879</f>
        <v>0.96676993377932163</v>
      </c>
      <c r="R879" s="6">
        <f>L879-logHir!L879</f>
        <v>7.1613286080573602E-2</v>
      </c>
      <c r="S879" s="6">
        <f>M879-logHir!M879</f>
        <v>-0.32932399128532808</v>
      </c>
      <c r="T879" s="6">
        <f>N879-logHir!N879</f>
        <v>-0.8444880419666756</v>
      </c>
      <c r="U879" s="6">
        <f>O879-logHir!O879</f>
        <v>-0.88564710997179663</v>
      </c>
    </row>
    <row r="880" spans="1:21" x14ac:dyDescent="0.15">
      <c r="A880" s="1">
        <v>39</v>
      </c>
      <c r="B880" s="1" t="s">
        <v>137</v>
      </c>
      <c r="C880" s="1">
        <v>3</v>
      </c>
      <c r="D880" s="1" t="s">
        <v>155</v>
      </c>
      <c r="E880" s="4">
        <f>IF(資本ストック!E880&gt;0,LN(資本ストック!E880),0)</f>
        <v>9.1196362733016247</v>
      </c>
      <c r="F880" s="4">
        <f>IF(資本ストック!F880&gt;0,LN(資本ストック!F880),0)</f>
        <v>9.8447754819250637</v>
      </c>
      <c r="G880" s="4">
        <f>IF(資本ストック!G880&gt;0,LN(資本ストック!G880),0)</f>
        <v>10.28011132420685</v>
      </c>
      <c r="H880" s="4">
        <f>IF(資本ストック!H880&gt;0,LN(資本ストック!H880),0)</f>
        <v>10.743705176242758</v>
      </c>
      <c r="I880" s="4">
        <f>IF(資本ストック!I880&gt;0,LN(資本ストック!I880),0)</f>
        <v>10.7934371966542</v>
      </c>
      <c r="K880" s="6">
        <f t="shared" ref="K880" si="4288">E880-E$1087</f>
        <v>-1.8855746440916761</v>
      </c>
      <c r="L880" s="6">
        <f t="shared" ref="L880" si="4289">F880-F$1087</f>
        <v>-1.753908784238865</v>
      </c>
      <c r="M880" s="6">
        <f t="shared" ref="M880" si="4290">G880-G$1087</f>
        <v>-1.854063806759223</v>
      </c>
      <c r="N880" s="6">
        <f t="shared" ref="N880" si="4291">H880-H$1087</f>
        <v>-1.7516103051527612</v>
      </c>
      <c r="O880" s="6">
        <f t="shared" ref="O880" si="4292">I880-I$1087</f>
        <v>-1.7347009349056037</v>
      </c>
      <c r="Q880" s="6">
        <f>K880-logHir!K880</f>
        <v>-0.89857820081101103</v>
      </c>
      <c r="R880" s="6">
        <f>L880-logHir!L880</f>
        <v>-0.74316217683122865</v>
      </c>
      <c r="S880" s="6">
        <f>M880-logHir!M880</f>
        <v>-0.81462515803243107</v>
      </c>
      <c r="T880" s="6">
        <f>N880-logHir!N880</f>
        <v>-0.55392093286013555</v>
      </c>
      <c r="U880" s="6">
        <f>O880-logHir!O880</f>
        <v>-0.60304646269879036</v>
      </c>
    </row>
    <row r="881" spans="1:21" x14ac:dyDescent="0.15">
      <c r="A881" s="1">
        <v>39</v>
      </c>
      <c r="B881" s="1" t="s">
        <v>137</v>
      </c>
      <c r="C881" s="1">
        <v>4</v>
      </c>
      <c r="D881" s="1" t="s">
        <v>156</v>
      </c>
      <c r="E881" s="4">
        <f>IF(資本ストック!E881&gt;0,LN(資本ストック!E881),0)</f>
        <v>9.4532772561895708</v>
      </c>
      <c r="F881" s="4">
        <f>IF(資本ストック!F881&gt;0,LN(資本ストック!F881),0)</f>
        <v>9.7434793348786801</v>
      </c>
      <c r="G881" s="4">
        <f>IF(資本ストック!G881&gt;0,LN(資本ストック!G881),0)</f>
        <v>10.031584421232949</v>
      </c>
      <c r="H881" s="4">
        <f>IF(資本ストック!H881&gt;0,LN(資本ストック!H881),0)</f>
        <v>10.009907753185658</v>
      </c>
      <c r="I881" s="4">
        <f>IF(資本ストック!I881&gt;0,LN(資本ストック!I881),0)</f>
        <v>9.9429363603175975</v>
      </c>
      <c r="K881" s="6">
        <f t="shared" ref="K881" si="4293">E881-E$1088</f>
        <v>-1.2542293222184142</v>
      </c>
      <c r="L881" s="6">
        <f t="shared" ref="L881" si="4294">F881-F$1088</f>
        <v>-1.4248973869667623</v>
      </c>
      <c r="M881" s="6">
        <f t="shared" ref="M881" si="4295">G881-G$1088</f>
        <v>-1.4301557397284164</v>
      </c>
      <c r="N881" s="6">
        <f t="shared" ref="N881" si="4296">H881-H$1088</f>
        <v>-1.5112543822295468</v>
      </c>
      <c r="O881" s="6">
        <f t="shared" ref="O881" si="4297">I881-I$1088</f>
        <v>-1.4036450289003923</v>
      </c>
      <c r="Q881" s="6">
        <f>K881-logHir!K881</f>
        <v>0.30454330924359851</v>
      </c>
      <c r="R881" s="6">
        <f>L881-logHir!L881</f>
        <v>-0.39319295432356149</v>
      </c>
      <c r="S881" s="6">
        <f>M881-logHir!M881</f>
        <v>-0.56484610298220161</v>
      </c>
      <c r="T881" s="6">
        <f>N881-logHir!N881</f>
        <v>-0.28699286951031588</v>
      </c>
      <c r="U881" s="6">
        <f>O881-logHir!O881</f>
        <v>-5.8193499387025227E-2</v>
      </c>
    </row>
    <row r="882" spans="1:21" x14ac:dyDescent="0.15">
      <c r="A882" s="1">
        <v>39</v>
      </c>
      <c r="B882" s="1" t="s">
        <v>137</v>
      </c>
      <c r="C882" s="1">
        <v>5</v>
      </c>
      <c r="D882" s="1" t="s">
        <v>157</v>
      </c>
      <c r="E882" s="4">
        <f>IF(資本ストック!E882&gt;0,LN(資本ストック!E882),0)</f>
        <v>9.3978406858211354</v>
      </c>
      <c r="F882" s="4">
        <f>IF(資本ストック!F882&gt;0,LN(資本ストック!F882),0)</f>
        <v>9.6948760609553588</v>
      </c>
      <c r="G882" s="4">
        <f>IF(資本ストック!G882&gt;0,LN(資本ストック!G882),0)</f>
        <v>10.2998295522011</v>
      </c>
      <c r="H882" s="4">
        <f>IF(資本ストック!H882&gt;0,LN(資本ストック!H882),0)</f>
        <v>10.684355642302314</v>
      </c>
      <c r="I882" s="4">
        <f>IF(資本ストック!I882&gt;0,LN(資本ストック!I882),0)</f>
        <v>10.833634234864837</v>
      </c>
      <c r="K882" s="6">
        <f t="shared" ref="K882" si="4298">E882-E$1089</f>
        <v>-0.78059236106416741</v>
      </c>
      <c r="L882" s="6">
        <f t="shared" ref="L882" si="4299">F882-F$1089</f>
        <v>-0.86757966771754091</v>
      </c>
      <c r="M882" s="6">
        <f t="shared" ref="M882" si="4300">G882-G$1089</f>
        <v>-0.70563861283754648</v>
      </c>
      <c r="N882" s="6">
        <f t="shared" ref="N882" si="4301">H882-H$1089</f>
        <v>-0.62496733398263338</v>
      </c>
      <c r="O882" s="6">
        <f t="shared" ref="O882" si="4302">I882-I$1089</f>
        <v>-0.51708495344387373</v>
      </c>
      <c r="Q882" s="6">
        <f>K882-logHir!K882</f>
        <v>-0.84299670438374541</v>
      </c>
      <c r="R882" s="6">
        <f>L882-logHir!L882</f>
        <v>-0.65617719083314796</v>
      </c>
      <c r="S882" s="6">
        <f>M882-logHir!M882</f>
        <v>-0.33509248625723309</v>
      </c>
      <c r="T882" s="6">
        <f>N882-logHir!N882</f>
        <v>-0.43845016164045703</v>
      </c>
      <c r="U882" s="6">
        <f>O882-logHir!O882</f>
        <v>-0.20806483570359013</v>
      </c>
    </row>
    <row r="883" spans="1:21" x14ac:dyDescent="0.15">
      <c r="A883" s="1">
        <v>39</v>
      </c>
      <c r="B883" s="1" t="s">
        <v>137</v>
      </c>
      <c r="C883" s="1">
        <v>6</v>
      </c>
      <c r="D883" s="1" t="s">
        <v>49</v>
      </c>
      <c r="E883" s="4">
        <f>IF(資本ストック!E883&gt;0,LN(資本ストック!E883),0)</f>
        <v>8.7772901412238582</v>
      </c>
      <c r="F883" s="4">
        <f>IF(資本ストック!F883&gt;0,LN(資本ストック!F883),0)</f>
        <v>9.3295750336767114</v>
      </c>
      <c r="G883" s="4">
        <f>IF(資本ストック!G883&gt;0,LN(資本ストック!G883),0)</f>
        <v>9.2207577659145965</v>
      </c>
      <c r="H883" s="4">
        <f>IF(資本ストック!H883&gt;0,LN(資本ストック!H883),0)</f>
        <v>9.1673695976747425</v>
      </c>
      <c r="I883" s="4">
        <f>IF(資本ストック!I883&gt;0,LN(資本ストック!I883),0)</f>
        <v>9.1178371746594511</v>
      </c>
      <c r="K883" s="6">
        <f t="shared" ref="K883" si="4303">E883-E$1090</f>
        <v>-2.3019157665043153</v>
      </c>
      <c r="L883" s="6">
        <f t="shared" ref="L883" si="4304">F883-F$1090</f>
        <v>-2.0651738840451745</v>
      </c>
      <c r="M883" s="6">
        <f t="shared" ref="M883" si="4305">G883-G$1090</f>
        <v>-2.5546875303821555</v>
      </c>
      <c r="N883" s="6">
        <f t="shared" ref="N883" si="4306">H883-H$1090</f>
        <v>-2.8658066022621451</v>
      </c>
      <c r="O883" s="6">
        <f t="shared" ref="O883" si="4307">I883-I$1090</f>
        <v>-3.1692975758549</v>
      </c>
      <c r="Q883" s="6">
        <f>K883-logHir!K883</f>
        <v>-0.73400794423507332</v>
      </c>
      <c r="R883" s="6">
        <f>L883-logHir!L883</f>
        <v>0.53594565572944575</v>
      </c>
      <c r="S883" s="6">
        <f>M883-logHir!M883</f>
        <v>-0.32159225949508574</v>
      </c>
      <c r="T883" s="6">
        <f>N883-logHir!N883</f>
        <v>-0.64472736540559339</v>
      </c>
      <c r="U883" s="6">
        <f>O883-logHir!O883</f>
        <v>-0.8986084396562708</v>
      </c>
    </row>
    <row r="884" spans="1:21" x14ac:dyDescent="0.15">
      <c r="A884" s="1">
        <v>39</v>
      </c>
      <c r="B884" s="1" t="s">
        <v>137</v>
      </c>
      <c r="C884" s="1">
        <v>7</v>
      </c>
      <c r="D884" s="1" t="s">
        <v>158</v>
      </c>
      <c r="E884" s="4">
        <f>IF(資本ストック!E884&gt;0,LN(資本ストック!E884),0)</f>
        <v>4.8188120267120569</v>
      </c>
      <c r="F884" s="4">
        <f>IF(資本ストック!F884&gt;0,LN(資本ストック!F884),0)</f>
        <v>6.3041797005412619</v>
      </c>
      <c r="G884" s="4">
        <f>IF(資本ストック!G884&gt;0,LN(資本ストック!G884),0)</f>
        <v>5.6673867946077046</v>
      </c>
      <c r="H884" s="4">
        <f>IF(資本ストック!H884&gt;0,LN(資本ストック!H884),0)</f>
        <v>6.936294359204914</v>
      </c>
      <c r="I884" s="4">
        <f>IF(資本ストック!I884&gt;0,LN(資本ストック!I884),0)</f>
        <v>6.7507859638450389</v>
      </c>
      <c r="K884" s="6">
        <f t="shared" ref="K884" si="4308">E884-E$1091</f>
        <v>-4.4598271096599023</v>
      </c>
      <c r="L884" s="6">
        <f t="shared" ref="L884" si="4309">F884-F$1091</f>
        <v>-3.6971833534631369</v>
      </c>
      <c r="M884" s="6">
        <f t="shared" ref="M884" si="4310">G884-G$1091</f>
        <v>-4.3051533681947429</v>
      </c>
      <c r="N884" s="6">
        <f t="shared" ref="N884" si="4311">H884-H$1091</f>
        <v>-3.5515341563161167</v>
      </c>
      <c r="O884" s="6">
        <f t="shared" ref="O884" si="4312">I884-I$1091</f>
        <v>-3.7782606252251165</v>
      </c>
      <c r="Q884" s="6">
        <f>K884-logHir!K884</f>
        <v>-2.5692624598866436</v>
      </c>
      <c r="R884" s="6">
        <f>L884-logHir!L884</f>
        <v>-1.2256605421667821</v>
      </c>
      <c r="S884" s="6">
        <f>M884-logHir!M884</f>
        <v>-2.2622263836964374</v>
      </c>
      <c r="T884" s="6">
        <f>N884-logHir!N884</f>
        <v>4.9337976510578141E-2</v>
      </c>
      <c r="U884" s="6">
        <f>O884-logHir!O884</f>
        <v>-2.1234426654111997</v>
      </c>
    </row>
    <row r="885" spans="1:21" x14ac:dyDescent="0.15">
      <c r="A885" s="1">
        <v>39</v>
      </c>
      <c r="B885" s="1" t="s">
        <v>137</v>
      </c>
      <c r="C885" s="1">
        <v>8</v>
      </c>
      <c r="D885" s="1" t="s">
        <v>159</v>
      </c>
      <c r="E885" s="4">
        <f>IF(資本ストック!E885&gt;0,LN(資本ストック!E885),0)</f>
        <v>10.650412534297725</v>
      </c>
      <c r="F885" s="4">
        <f>IF(資本ストック!F885&gt;0,LN(資本ストック!F885),0)</f>
        <v>10.897438864256889</v>
      </c>
      <c r="G885" s="4">
        <f>IF(資本ストック!G885&gt;0,LN(資本ストック!G885),0)</f>
        <v>10.951873789133677</v>
      </c>
      <c r="H885" s="4">
        <f>IF(資本ストック!H885&gt;0,LN(資本ストック!H885),0)</f>
        <v>11.11282899166757</v>
      </c>
      <c r="I885" s="4">
        <f>IF(資本ストック!I885&gt;0,LN(資本ストック!I885),0)</f>
        <v>11.244394214717634</v>
      </c>
      <c r="K885" s="6">
        <f t="shared" ref="K885" si="4313">E885-E$1092</f>
        <v>-0.13307143977830371</v>
      </c>
      <c r="L885" s="6">
        <f t="shared" ref="L885" si="4314">F885-F$1092</f>
        <v>-0.13771465983372266</v>
      </c>
      <c r="M885" s="6">
        <f t="shared" ref="M885" si="4315">G885-G$1092</f>
        <v>-0.34957376710628019</v>
      </c>
      <c r="N885" s="6">
        <f t="shared" ref="N885" si="4316">H885-H$1092</f>
        <v>-0.24471956503251491</v>
      </c>
      <c r="O885" s="6">
        <f t="shared" ref="O885" si="4317">I885-I$1092</f>
        <v>-6.028762122380904E-2</v>
      </c>
      <c r="Q885" s="6">
        <f>K885-logHir!K885</f>
        <v>0.86259962342725061</v>
      </c>
      <c r="R885" s="6">
        <f>L885-logHir!L885</f>
        <v>0.65623187609784672</v>
      </c>
      <c r="S885" s="6">
        <f>M885-logHir!M885</f>
        <v>0.59164562101774543</v>
      </c>
      <c r="T885" s="6">
        <f>N885-logHir!N885</f>
        <v>0.63223045777719378</v>
      </c>
      <c r="U885" s="6">
        <f>O885-logHir!O885</f>
        <v>0.91302860681952858</v>
      </c>
    </row>
    <row r="886" spans="1:21" x14ac:dyDescent="0.15">
      <c r="A886" s="1">
        <v>39</v>
      </c>
      <c r="B886" s="1" t="s">
        <v>137</v>
      </c>
      <c r="C886" s="1">
        <v>9</v>
      </c>
      <c r="D886" s="1" t="s">
        <v>160</v>
      </c>
      <c r="E886" s="4">
        <f>IF(資本ストック!E886&gt;0,LN(資本ストック!E886),0)</f>
        <v>8.8074490360142068</v>
      </c>
      <c r="F886" s="4">
        <f>IF(資本ストック!F886&gt;0,LN(資本ストック!F886),0)</f>
        <v>9.5209023839880871</v>
      </c>
      <c r="G886" s="4">
        <f>IF(資本ストック!G886&gt;0,LN(資本ストック!G886),0)</f>
        <v>9.6984352620658214</v>
      </c>
      <c r="H886" s="4">
        <f>IF(資本ストック!H886&gt;0,LN(資本ストック!H886),0)</f>
        <v>9.7019320694222593</v>
      </c>
      <c r="I886" s="4">
        <f>IF(資本ストック!I886&gt;0,LN(資本ストック!I886),0)</f>
        <v>10.293330090625037</v>
      </c>
      <c r="K886" s="6">
        <f t="shared" ref="K886" si="4318">E886-E$1093</f>
        <v>-2.4493591236935295</v>
      </c>
      <c r="L886" s="6">
        <f t="shared" ref="L886" si="4319">F886-F$1093</f>
        <v>-2.3217690019876684</v>
      </c>
      <c r="M886" s="6">
        <f t="shared" ref="M886" si="4320">G886-G$1093</f>
        <v>-2.4547495901876548</v>
      </c>
      <c r="N886" s="6">
        <f t="shared" ref="N886" si="4321">H886-H$1093</f>
        <v>-2.5384730809819676</v>
      </c>
      <c r="O886" s="6">
        <f t="shared" ref="O886" si="4322">I886-I$1093</f>
        <v>-2.0376060548837227</v>
      </c>
      <c r="Q886" s="6">
        <f>K886-logHir!K886</f>
        <v>-0.66855540014727133</v>
      </c>
      <c r="R886" s="6">
        <f>L886-logHir!L886</f>
        <v>-0.79974397883077231</v>
      </c>
      <c r="S886" s="6">
        <f>M886-logHir!M886</f>
        <v>-0.60990587685907105</v>
      </c>
      <c r="T886" s="6">
        <f>N886-logHir!N886</f>
        <v>-0.77871678377812081</v>
      </c>
      <c r="U886" s="6">
        <f>O886-logHir!O886</f>
        <v>-0.39390355404868593</v>
      </c>
    </row>
    <row r="887" spans="1:21" x14ac:dyDescent="0.15">
      <c r="A887" s="1">
        <v>39</v>
      </c>
      <c r="B887" s="1" t="s">
        <v>137</v>
      </c>
      <c r="C887" s="1">
        <v>10</v>
      </c>
      <c r="D887" s="1" t="s">
        <v>161</v>
      </c>
      <c r="E887" s="4">
        <f>IF(資本ストック!E887&gt;0,LN(資本ストック!E887),0)</f>
        <v>7.4635418359389902</v>
      </c>
      <c r="F887" s="4">
        <f>IF(資本ストック!F887&gt;0,LN(資本ストック!F887),0)</f>
        <v>8.2005697918806604</v>
      </c>
      <c r="G887" s="4">
        <f>IF(資本ストック!G887&gt;0,LN(資本ストック!G887),0)</f>
        <v>8.3873194366789647</v>
      </c>
      <c r="H887" s="4">
        <f>IF(資本ストック!H887&gt;0,LN(資本ストック!H887),0)</f>
        <v>8.6810392712047886</v>
      </c>
      <c r="I887" s="4">
        <f>IF(資本ストック!I887&gt;0,LN(資本ストック!I887),0)</f>
        <v>8.3954306150746945</v>
      </c>
      <c r="K887" s="6">
        <f t="shared" ref="K887" si="4323">E887-E$1094</f>
        <v>-2.7777781420079428</v>
      </c>
      <c r="L887" s="6">
        <f t="shared" ref="L887" si="4324">F887-F$1094</f>
        <v>-2.4107620301036441</v>
      </c>
      <c r="M887" s="6">
        <f t="shared" ref="M887" si="4325">G887-G$1094</f>
        <v>-2.677654206245986</v>
      </c>
      <c r="N887" s="6">
        <f t="shared" ref="N887" si="4326">H887-H$1094</f>
        <v>-2.6516292182893739</v>
      </c>
      <c r="O887" s="6">
        <f t="shared" ref="O887" si="4327">I887-I$1094</f>
        <v>-2.9406797228658448</v>
      </c>
      <c r="Q887" s="6">
        <f>K887-logHir!K887</f>
        <v>-1.5927634229147269</v>
      </c>
      <c r="R887" s="6">
        <f>L887-logHir!L887</f>
        <v>-1.0458303761488459</v>
      </c>
      <c r="S887" s="6">
        <f>M887-logHir!M887</f>
        <v>-1.0935288183687693</v>
      </c>
      <c r="T887" s="6">
        <f>N887-logHir!N887</f>
        <v>-0.88778844198428786</v>
      </c>
      <c r="U887" s="6">
        <f>O887-logHir!O887</f>
        <v>-1.117702646249791</v>
      </c>
    </row>
    <row r="888" spans="1:21" x14ac:dyDescent="0.15">
      <c r="A888" s="1">
        <v>39</v>
      </c>
      <c r="B888" s="1" t="s">
        <v>137</v>
      </c>
      <c r="C888" s="1">
        <v>11</v>
      </c>
      <c r="D888" s="1" t="s">
        <v>162</v>
      </c>
      <c r="E888" s="4">
        <f>IF(資本ストック!E888&gt;0,LN(資本ストック!E888),0)</f>
        <v>10.197281667431726</v>
      </c>
      <c r="F888" s="4">
        <f>IF(資本ストック!F888&gt;0,LN(資本ストック!F888),0)</f>
        <v>10.45234059189746</v>
      </c>
      <c r="G888" s="4">
        <f>IF(資本ストック!G888&gt;0,LN(資本ストック!G888),0)</f>
        <v>10.886638586640153</v>
      </c>
      <c r="H888" s="4">
        <f>IF(資本ストック!H888&gt;0,LN(資本ストック!H888),0)</f>
        <v>11.057562969340589</v>
      </c>
      <c r="I888" s="4">
        <f>IF(資本ストック!I888&gt;0,LN(資本ストック!I888),0)</f>
        <v>11.085909078635959</v>
      </c>
      <c r="K888" s="6">
        <f t="shared" ref="K888" si="4328">E888-E$1095</f>
        <v>-0.6189189435466389</v>
      </c>
      <c r="L888" s="6">
        <f t="shared" ref="L888" si="4329">F888-F$1095</f>
        <v>-0.76541770600608316</v>
      </c>
      <c r="M888" s="6">
        <f t="shared" ref="M888" si="4330">G888-G$1095</f>
        <v>-1.0399907433487972</v>
      </c>
      <c r="N888" s="6">
        <f t="shared" ref="N888" si="4331">H888-H$1095</f>
        <v>-1.2863521154485884</v>
      </c>
      <c r="O888" s="6">
        <f t="shared" ref="O888" si="4332">I888-I$1095</f>
        <v>-1.4208391190617071</v>
      </c>
      <c r="Q888" s="6">
        <f>K888-logHir!K888</f>
        <v>0.20582044967465407</v>
      </c>
      <c r="R888" s="6">
        <f>L888-logHir!L888</f>
        <v>0.2019196632630571</v>
      </c>
      <c r="S888" s="6">
        <f>M888-logHir!M888</f>
        <v>0.21486257329940628</v>
      </c>
      <c r="T888" s="6">
        <f>N888-logHir!N888</f>
        <v>4.5719227629632542E-2</v>
      </c>
      <c r="U888" s="6">
        <f>O888-logHir!O888</f>
        <v>-9.0233148058688428E-2</v>
      </c>
    </row>
    <row r="889" spans="1:21" x14ac:dyDescent="0.15">
      <c r="A889" s="1">
        <v>39</v>
      </c>
      <c r="B889" s="1" t="s">
        <v>137</v>
      </c>
      <c r="C889" s="1">
        <v>12</v>
      </c>
      <c r="D889" s="1" t="s">
        <v>163</v>
      </c>
      <c r="E889" s="4">
        <f>IF(資本ストック!E889&gt;0,LN(資本ストック!E889),0)</f>
        <v>6.2986055092421704</v>
      </c>
      <c r="F889" s="4">
        <f>IF(資本ストック!F889&gt;0,LN(資本ストック!F889),0)</f>
        <v>7.7232759429205817</v>
      </c>
      <c r="G889" s="4">
        <f>IF(資本ストック!G889&gt;0,LN(資本ストック!G889),0)</f>
        <v>11.650428994881914</v>
      </c>
      <c r="H889" s="4">
        <f>IF(資本ストック!H889&gt;0,LN(資本ストック!H889),0)</f>
        <v>11.774827449684164</v>
      </c>
      <c r="I889" s="4">
        <f>IF(資本ストック!I889&gt;0,LN(資本ストック!I889),0)</f>
        <v>11.216264968012052</v>
      </c>
      <c r="K889" s="6">
        <f t="shared" ref="K889" si="4333">E889-E$1096</f>
        <v>-3.8326411291748421</v>
      </c>
      <c r="L889" s="6">
        <f t="shared" ref="L889" si="4334">F889-F$1096</f>
        <v>-3.2979624102679104</v>
      </c>
      <c r="M889" s="6">
        <f t="shared" ref="M889" si="4335">G889-G$1096</f>
        <v>-0.83452661860045296</v>
      </c>
      <c r="N889" s="6">
        <f t="shared" ref="N889" si="4336">H889-H$1096</f>
        <v>-1.372553603905299</v>
      </c>
      <c r="O889" s="6">
        <f t="shared" ref="O889" si="4337">I889-I$1096</f>
        <v>-2.1509171374825513</v>
      </c>
      <c r="Q889" s="6">
        <f>K889-logHir!K889</f>
        <v>-0.41401841653105276</v>
      </c>
      <c r="R889" s="6">
        <f>L889-logHir!L889</f>
        <v>-0.93520464262719472</v>
      </c>
      <c r="S889" s="6">
        <f>M889-logHir!M889</f>
        <v>1.289682568281556</v>
      </c>
      <c r="T889" s="6">
        <f>N889-logHir!N889</f>
        <v>0.42798067889957814</v>
      </c>
      <c r="U889" s="6">
        <f>O889-logHir!O889</f>
        <v>-0.12195462879735253</v>
      </c>
    </row>
    <row r="890" spans="1:21" x14ac:dyDescent="0.15">
      <c r="A890" s="1">
        <v>39</v>
      </c>
      <c r="B890" s="1" t="s">
        <v>137</v>
      </c>
      <c r="C890" s="1">
        <v>13</v>
      </c>
      <c r="D890" s="1" t="s">
        <v>164</v>
      </c>
      <c r="E890" s="4">
        <f>IF(資本ストック!E890&gt;0,LN(資本ストック!E890),0)</f>
        <v>8.7095604973206235</v>
      </c>
      <c r="F890" s="4">
        <f>IF(資本ストック!F890&gt;0,LN(資本ストック!F890),0)</f>
        <v>9.9063460987634286</v>
      </c>
      <c r="G890" s="4">
        <f>IF(資本ストック!G890&gt;0,LN(資本ストック!G890),0)</f>
        <v>9.8006568608870896</v>
      </c>
      <c r="H890" s="4">
        <f>IF(資本ストック!H890&gt;0,LN(資本ストック!H890),0)</f>
        <v>9.5814660927254955</v>
      </c>
      <c r="I890" s="4">
        <f>IF(資本ストック!I890&gt;0,LN(資本ストック!I890),0)</f>
        <v>9.5416777867934393</v>
      </c>
      <c r="K890" s="6">
        <f t="shared" ref="K890" si="4338">E890-E$1097</f>
        <v>-0.92117520999084235</v>
      </c>
      <c r="L890" s="6">
        <f t="shared" ref="L890" si="4339">F890-F$1097</f>
        <v>-1.1361514923758573</v>
      </c>
      <c r="M890" s="6">
        <f t="shared" ref="M890" si="4340">G890-G$1097</f>
        <v>-1.8322120762821061</v>
      </c>
      <c r="N890" s="6">
        <f t="shared" ref="N890" si="4341">H890-H$1097</f>
        <v>-2.4012345746469279</v>
      </c>
      <c r="O890" s="6">
        <f t="shared" ref="O890" si="4342">I890-I$1097</f>
        <v>-2.6239141985812999</v>
      </c>
      <c r="Q890" s="6">
        <f>K890-logHir!K890</f>
        <v>-0.24275491050629228</v>
      </c>
      <c r="R890" s="6">
        <f>L890-logHir!L890</f>
        <v>-4.4460680734763613E-2</v>
      </c>
      <c r="S890" s="6">
        <f>M890-logHir!M890</f>
        <v>0.31326353374456595</v>
      </c>
      <c r="T890" s="6">
        <f>N890-logHir!N890</f>
        <v>-0.42825155422888894</v>
      </c>
      <c r="U890" s="6">
        <f>O890-logHir!O890</f>
        <v>-0.39914107406390986</v>
      </c>
    </row>
    <row r="891" spans="1:21" x14ac:dyDescent="0.15">
      <c r="A891" s="1">
        <v>39</v>
      </c>
      <c r="B891" s="1" t="s">
        <v>137</v>
      </c>
      <c r="C891" s="1">
        <v>14</v>
      </c>
      <c r="D891" s="1" t="s">
        <v>165</v>
      </c>
      <c r="E891" s="4">
        <f>IF(資本ストック!E891&gt;0,LN(資本ストック!E891),0)</f>
        <v>0.1359849754569312</v>
      </c>
      <c r="F891" s="4">
        <f>IF(資本ストック!F891&gt;0,LN(資本ストック!F891),0)</f>
        <v>5.8506166602226086</v>
      </c>
      <c r="G891" s="4">
        <f>IF(資本ストック!G891&gt;0,LN(資本ストック!G891),0)</f>
        <v>6.7768846789406449</v>
      </c>
      <c r="H891" s="4">
        <f>IF(資本ストック!H891&gt;0,LN(資本ストック!H891),0)</f>
        <v>7.204430503455737</v>
      </c>
      <c r="I891" s="4">
        <f>IF(資本ストック!I891&gt;0,LN(資本ストック!I891),0)</f>
        <v>8.1126085339816658</v>
      </c>
      <c r="K891" s="6">
        <f t="shared" ref="K891" si="4343">E891-E$1098</f>
        <v>-6.1982598138655938</v>
      </c>
      <c r="L891" s="6">
        <f t="shared" ref="L891" si="4344">F891-F$1098</f>
        <v>-2.5263539036817777</v>
      </c>
      <c r="M891" s="6">
        <f t="shared" ref="M891" si="4345">G891-G$1098</f>
        <v>-2.6195370655233958</v>
      </c>
      <c r="N891" s="6">
        <f t="shared" ref="N891" si="4346">H891-H$1098</f>
        <v>-2.7027589943855856</v>
      </c>
      <c r="O891" s="6">
        <f t="shared" ref="O891" si="4347">I891-I$1098</f>
        <v>-2.0271211122723045</v>
      </c>
      <c r="Q891" s="6">
        <f>K891-logHir!K891</f>
        <v>-3.124626842574707</v>
      </c>
      <c r="R891" s="6">
        <f>L891-logHir!L891</f>
        <v>-5.747843502853911E-2</v>
      </c>
      <c r="S891" s="6">
        <f>M891-logHir!M891</f>
        <v>-0.1733515050910901</v>
      </c>
      <c r="T891" s="6">
        <f>N891-logHir!N891</f>
        <v>-0.47150472492511142</v>
      </c>
      <c r="U891" s="6">
        <f>O891-logHir!O891</f>
        <v>0.34336975683030513</v>
      </c>
    </row>
    <row r="892" spans="1:21" x14ac:dyDescent="0.15">
      <c r="A892" s="1">
        <v>39</v>
      </c>
      <c r="B892" s="1" t="s">
        <v>137</v>
      </c>
      <c r="C892" s="1">
        <v>15</v>
      </c>
      <c r="D892" s="1" t="s">
        <v>166</v>
      </c>
      <c r="E892" s="4">
        <f>IF(資本ストック!E892&gt;0,LN(資本ストック!E892),0)</f>
        <v>10.439998607230921</v>
      </c>
      <c r="F892" s="4">
        <f>IF(資本ストック!F892&gt;0,LN(資本ストック!F892),0)</f>
        <v>10.683940375062368</v>
      </c>
      <c r="G892" s="4">
        <f>IF(資本ストック!G892&gt;0,LN(資本ストック!G892),0)</f>
        <v>10.905676012482804</v>
      </c>
      <c r="H892" s="4">
        <f>IF(資本ストック!H892&gt;0,LN(資本ストック!H892),0)</f>
        <v>10.863060308469647</v>
      </c>
      <c r="I892" s="4">
        <f>IF(資本ストック!I892&gt;0,LN(資本ストック!I892),0)</f>
        <v>10.77933083098022</v>
      </c>
      <c r="K892" s="6">
        <f t="shared" ref="K892" si="4348">E892-E$1099</f>
        <v>-0.61246570665212552</v>
      </c>
      <c r="L892" s="6">
        <f t="shared" ref="L892" si="4349">F892-F$1099</f>
        <v>-1.0099806389036061</v>
      </c>
      <c r="M892" s="6">
        <f t="shared" ref="M892" si="4350">G892-G$1099</f>
        <v>-1.392562011661731</v>
      </c>
      <c r="N892" s="6">
        <f t="shared" ref="N892" si="4351">H892-H$1099</f>
        <v>-1.7401176012473663</v>
      </c>
      <c r="O892" s="6">
        <f t="shared" ref="O892" si="4352">I892-I$1099</f>
        <v>-1.8991681304365464</v>
      </c>
      <c r="Q892" s="6">
        <f>K892-logHir!K892</f>
        <v>0.36549699226053711</v>
      </c>
      <c r="R892" s="6">
        <f>L892-logHir!L892</f>
        <v>7.348878726700292E-2</v>
      </c>
      <c r="S892" s="6">
        <f>M892-logHir!M892</f>
        <v>-0.19134687271415629</v>
      </c>
      <c r="T892" s="6">
        <f>N892-logHir!N892</f>
        <v>-0.38647558184604947</v>
      </c>
      <c r="U892" s="6">
        <f>O892-logHir!O892</f>
        <v>-0.44887500446712636</v>
      </c>
    </row>
    <row r="893" spans="1:21" x14ac:dyDescent="0.15">
      <c r="A893" s="1">
        <v>39</v>
      </c>
      <c r="B893" s="1" t="s">
        <v>87</v>
      </c>
      <c r="C893" s="1">
        <v>16</v>
      </c>
      <c r="D893" s="1" t="s">
        <v>149</v>
      </c>
      <c r="E893" s="4">
        <f>IF(資本ストック!E893&gt;0,LN(資本ストック!E893),0)</f>
        <v>11.070167837342074</v>
      </c>
      <c r="F893" s="4">
        <f>IF(資本ストック!F893&gt;0,LN(資本ストック!F893),0)</f>
        <v>11.412143146147052</v>
      </c>
      <c r="G893" s="4">
        <f>IF(資本ストック!G893&gt;0,LN(資本ストック!G893),0)</f>
        <v>11.525749183371198</v>
      </c>
      <c r="H893" s="4">
        <f>IF(資本ストック!H893&gt;0,LN(資本ストック!H893),0)</f>
        <v>11.928378045380231</v>
      </c>
      <c r="I893" s="4">
        <f>IF(資本ストック!I893&gt;0,LN(資本ストック!I893),0)</f>
        <v>11.716496463974401</v>
      </c>
      <c r="K893" s="6">
        <f t="shared" ref="K893" si="4353">E893-E$1100</f>
        <v>-0.78834429447838339</v>
      </c>
      <c r="L893" s="6">
        <f t="shared" ref="L893" si="4354">F893-F$1100</f>
        <v>-0.83837208043871669</v>
      </c>
      <c r="M893" s="6">
        <f t="shared" ref="M893" si="4355">G893-G$1100</f>
        <v>-1.0950674878582394</v>
      </c>
      <c r="N893" s="6">
        <f t="shared" ref="N893" si="4356">H893-H$1100</f>
        <v>-1.0863555829038472</v>
      </c>
      <c r="O893" s="6">
        <f t="shared" ref="O893" si="4357">I893-I$1100</f>
        <v>-1.2010229332268363</v>
      </c>
      <c r="Q893" s="6">
        <f>K893-logHir!K893</f>
        <v>-0.10971596917503668</v>
      </c>
      <c r="R893" s="6">
        <f>L893-logHir!L893</f>
        <v>-0.14644189797109597</v>
      </c>
      <c r="S893" s="6">
        <f>M893-logHir!M893</f>
        <v>-0.32997005970493909</v>
      </c>
      <c r="T893" s="6">
        <f>N893-logHir!N893</f>
        <v>-0.29209842503595773</v>
      </c>
      <c r="U893" s="6">
        <f>O893-logHir!O893</f>
        <v>-0.50517118272787087</v>
      </c>
    </row>
    <row r="894" spans="1:21" x14ac:dyDescent="0.15">
      <c r="A894" s="1">
        <v>39</v>
      </c>
      <c r="B894" s="1" t="s">
        <v>87</v>
      </c>
      <c r="C894" s="1">
        <v>17</v>
      </c>
      <c r="D894" s="1" t="s">
        <v>150</v>
      </c>
      <c r="E894" s="4">
        <f>IF(資本ストック!E894&gt;0,LN(資本ストック!E894),0)</f>
        <v>11.936870479122966</v>
      </c>
      <c r="F894" s="4">
        <f>IF(資本ストック!F894&gt;0,LN(資本ストック!F894),0)</f>
        <v>12.857969639630273</v>
      </c>
      <c r="G894" s="4">
        <f>IF(資本ストック!G894&gt;0,LN(資本ストック!G894),0)</f>
        <v>12.998796684423573</v>
      </c>
      <c r="H894" s="4">
        <f>IF(資本ストック!H894&gt;0,LN(資本ストック!H894),0)</f>
        <v>12.989127889215398</v>
      </c>
      <c r="I894" s="4">
        <f>IF(資本ストック!I894&gt;0,LN(資本ストック!I894),0)</f>
        <v>13.006137120934858</v>
      </c>
      <c r="K894" s="6">
        <f t="shared" ref="K894" si="4358">E894-E$1101</f>
        <v>-0.66356562551374587</v>
      </c>
      <c r="L894" s="6">
        <f t="shared" ref="L894" si="4359">F894-F$1101</f>
        <v>-0.79542923340606819</v>
      </c>
      <c r="M894" s="6">
        <f t="shared" ref="M894" si="4360">G894-G$1101</f>
        <v>-1.0060430555836373</v>
      </c>
      <c r="N894" s="6">
        <f t="shared" ref="N894" si="4361">H894-H$1101</f>
        <v>-1.3754083080845589</v>
      </c>
      <c r="O894" s="6">
        <f t="shared" ref="O894" si="4362">I894-I$1101</f>
        <v>-1.3368280686260281</v>
      </c>
      <c r="Q894" s="6">
        <f>K894-logHir!K894</f>
        <v>9.5665707135418998E-2</v>
      </c>
      <c r="R894" s="6">
        <f>L894-logHir!L894</f>
        <v>0.18020608787392511</v>
      </c>
      <c r="S894" s="6">
        <f>M894-logHir!M894</f>
        <v>-3.0772803264177639E-2</v>
      </c>
      <c r="T894" s="6">
        <f>N894-logHir!N894</f>
        <v>-0.33583703593651038</v>
      </c>
      <c r="U894" s="6">
        <f>O894-logHir!O894</f>
        <v>-0.10044407960419299</v>
      </c>
    </row>
    <row r="895" spans="1:21" x14ac:dyDescent="0.15">
      <c r="A895" s="1">
        <v>39</v>
      </c>
      <c r="B895" s="1" t="s">
        <v>87</v>
      </c>
      <c r="C895" s="1">
        <v>18</v>
      </c>
      <c r="D895" s="1" t="s">
        <v>151</v>
      </c>
      <c r="E895" s="4">
        <f>IF(資本ストック!E895&gt;0,LN(資本ストック!E895),0)</f>
        <v>10.919416301224416</v>
      </c>
      <c r="F895" s="4">
        <f>IF(資本ストック!F895&gt;0,LN(資本ストック!F895),0)</f>
        <v>12.246866119576014</v>
      </c>
      <c r="G895" s="4">
        <f>IF(資本ストック!G895&gt;0,LN(資本ストック!G895),0)</f>
        <v>12.305029427313885</v>
      </c>
      <c r="H895" s="4">
        <f>IF(資本ストック!H895&gt;0,LN(資本ストック!H895),0)</f>
        <v>12.635782167101612</v>
      </c>
      <c r="I895" s="4">
        <f>IF(資本ストック!I895&gt;0,LN(資本ストック!I895),0)</f>
        <v>12.458147996602269</v>
      </c>
      <c r="K895" s="6">
        <f t="shared" ref="K895" si="4363">E895-E$1102</f>
        <v>-1.0000680997358842</v>
      </c>
      <c r="L895" s="6">
        <f t="shared" ref="L895" si="4364">F895-F$1102</f>
        <v>-0.8886192320597921</v>
      </c>
      <c r="M895" s="6">
        <f t="shared" ref="M895" si="4365">G895-G$1102</f>
        <v>-1.1180601149716018</v>
      </c>
      <c r="N895" s="6">
        <f t="shared" ref="N895" si="4366">H895-H$1102</f>
        <v>-0.89131246380302009</v>
      </c>
      <c r="O895" s="6">
        <f t="shared" ref="O895" si="4367">I895-I$1102</f>
        <v>-0.95001543924364462</v>
      </c>
      <c r="Q895" s="6">
        <f>K895-logHir!K895</f>
        <v>-0.30824776903130058</v>
      </c>
      <c r="R895" s="6">
        <f>L895-logHir!L895</f>
        <v>-0.1628563275305801</v>
      </c>
      <c r="S895" s="6">
        <f>M895-logHir!M895</f>
        <v>-0.22308499236858559</v>
      </c>
      <c r="T895" s="6">
        <f>N895-logHir!N895</f>
        <v>-0.12521630163493924</v>
      </c>
      <c r="U895" s="6">
        <f>O895-logHir!O895</f>
        <v>-5.3454780245209221E-2</v>
      </c>
    </row>
    <row r="896" spans="1:21" x14ac:dyDescent="0.15">
      <c r="A896" s="1">
        <v>39</v>
      </c>
      <c r="B896" s="1" t="s">
        <v>87</v>
      </c>
      <c r="C896" s="1">
        <v>19</v>
      </c>
      <c r="D896" s="1" t="s">
        <v>152</v>
      </c>
      <c r="E896" s="4">
        <f>IF(資本ストック!E896&gt;0,LN(資本ストック!E896),0)</f>
        <v>9.9523225721649737</v>
      </c>
      <c r="F896" s="4">
        <f>IF(資本ストック!F896&gt;0,LN(資本ストック!F896),0)</f>
        <v>10.642382435507779</v>
      </c>
      <c r="G896" s="4">
        <f>IF(資本ストック!G896&gt;0,LN(資本ストック!G896),0)</f>
        <v>10.847183895835546</v>
      </c>
      <c r="H896" s="4">
        <f>IF(資本ストック!H896&gt;0,LN(資本ストック!H896),0)</f>
        <v>11.619518595853888</v>
      </c>
      <c r="I896" s="4">
        <f>IF(資本ストック!I896&gt;0,LN(資本ストック!I896),0)</f>
        <v>11.676350758412429</v>
      </c>
      <c r="K896" s="6">
        <f t="shared" ref="K896" si="4368">E896-E$1103</f>
        <v>-1.2722588058095887</v>
      </c>
      <c r="L896" s="6">
        <f t="shared" ref="L896" si="4369">F896-F$1103</f>
        <v>-0.94674015033081105</v>
      </c>
      <c r="M896" s="6">
        <f t="shared" ref="M896" si="4370">G896-G$1103</f>
        <v>-0.95454995600167081</v>
      </c>
      <c r="N896" s="6">
        <f t="shared" ref="N896" si="4371">H896-H$1103</f>
        <v>-0.60329114603616318</v>
      </c>
      <c r="O896" s="6">
        <f t="shared" ref="O896" si="4372">I896-I$1103</f>
        <v>-0.83621632053898587</v>
      </c>
      <c r="Q896" s="6">
        <f>K896-logHir!K896</f>
        <v>-0.53534226126274476</v>
      </c>
      <c r="R896" s="6">
        <f>L896-logHir!L896</f>
        <v>-0.16366271711219582</v>
      </c>
      <c r="S896" s="6">
        <f>M896-logHir!M896</f>
        <v>-0.11556687405792765</v>
      </c>
      <c r="T896" s="6">
        <f>N896-logHir!N896</f>
        <v>0.3604588860542961</v>
      </c>
      <c r="U896" s="6">
        <f>O896-logHir!O896</f>
        <v>0.10486728705907922</v>
      </c>
    </row>
    <row r="897" spans="1:21" x14ac:dyDescent="0.15">
      <c r="A897" s="1">
        <v>39</v>
      </c>
      <c r="B897" s="1" t="s">
        <v>87</v>
      </c>
      <c r="C897" s="1">
        <v>20</v>
      </c>
      <c r="D897" s="1" t="s">
        <v>153</v>
      </c>
      <c r="E897" s="4">
        <f>IF(資本ストック!E897&gt;0,LN(資本ストック!E897),0)</f>
        <v>9.6894790140828242</v>
      </c>
      <c r="F897" s="4">
        <f>IF(資本ストック!F897&gt;0,LN(資本ストック!F897),0)</f>
        <v>11.945766084829245</v>
      </c>
      <c r="G897" s="4">
        <f>IF(資本ストック!G897&gt;0,LN(資本ストック!G897),0)</f>
        <v>12.648423683734407</v>
      </c>
      <c r="H897" s="4">
        <f>IF(資本ストック!H897&gt;0,LN(資本ストック!H897),0)</f>
        <v>13.148000839444203</v>
      </c>
      <c r="I897" s="4">
        <f>IF(資本ストック!I897&gt;0,LN(資本ストック!I897),0)</f>
        <v>13.109827534555707</v>
      </c>
      <c r="K897" s="6">
        <f t="shared" ref="K897" si="4373">E897-E$1104</f>
        <v>-1.241020758535873</v>
      </c>
      <c r="L897" s="6">
        <f t="shared" ref="L897" si="4374">F897-F$1104</f>
        <v>-1.0225009200193362</v>
      </c>
      <c r="M897" s="6">
        <f t="shared" ref="M897" si="4375">G897-G$1104</f>
        <v>-1.1725297817480076</v>
      </c>
      <c r="N897" s="6">
        <f t="shared" ref="N897" si="4376">H897-H$1104</f>
        <v>-1.0631016036436076</v>
      </c>
      <c r="O897" s="6">
        <f t="shared" ref="O897" si="4377">I897-I$1104</f>
        <v>-1.0931251069341332</v>
      </c>
      <c r="Q897" s="6">
        <f>K897-logHir!K897</f>
        <v>-0.58370908288860157</v>
      </c>
      <c r="R897" s="6">
        <f>L897-logHir!L897</f>
        <v>-0.25920429336998296</v>
      </c>
      <c r="S897" s="6">
        <f>M897-logHir!M897</f>
        <v>-6.1765079285237334E-2</v>
      </c>
      <c r="T897" s="6">
        <f>N897-logHir!N897</f>
        <v>9.6646621163010593E-2</v>
      </c>
      <c r="U897" s="6">
        <f>O897-logHir!O897</f>
        <v>1.3421888585250841E-2</v>
      </c>
    </row>
    <row r="898" spans="1:21" x14ac:dyDescent="0.15">
      <c r="A898" s="1">
        <v>39</v>
      </c>
      <c r="B898" s="1" t="s">
        <v>87</v>
      </c>
      <c r="C898" s="1">
        <v>21</v>
      </c>
      <c r="D898" s="1" t="s">
        <v>154</v>
      </c>
      <c r="E898" s="4">
        <f>IF(資本ストック!E898&gt;0,LN(資本ストック!E898),0)</f>
        <v>10.814271604471152</v>
      </c>
      <c r="F898" s="4">
        <f>IF(資本ストック!F898&gt;0,LN(資本ストック!F898),0)</f>
        <v>12.601192572084733</v>
      </c>
      <c r="G898" s="4">
        <f>IF(資本ストック!G898&gt;0,LN(資本ストック!G898),0)</f>
        <v>13.017043113255939</v>
      </c>
      <c r="H898" s="4">
        <f>IF(資本ストック!H898&gt;0,LN(資本ストック!H898),0)</f>
        <v>13.321618028031077</v>
      </c>
      <c r="I898" s="4">
        <f>IF(資本ストック!I898&gt;0,LN(資本ストック!I898),0)</f>
        <v>13.287077548607337</v>
      </c>
      <c r="K898" s="6">
        <f t="shared" ref="K898" si="4378">E898-E$1105</f>
        <v>-1.777723885548534</v>
      </c>
      <c r="L898" s="6">
        <f t="shared" ref="L898" si="4379">F898-F$1105</f>
        <v>-1.0765608130753179</v>
      </c>
      <c r="M898" s="6">
        <f t="shared" ref="M898" si="4380">G898-G$1105</f>
        <v>-1.1218336315206336</v>
      </c>
      <c r="N898" s="6">
        <f t="shared" ref="N898" si="4381">H898-H$1105</f>
        <v>-1.2289035962208299</v>
      </c>
      <c r="O898" s="6">
        <f t="shared" ref="O898" si="4382">I898-I$1105</f>
        <v>-1.3176889993796905</v>
      </c>
      <c r="Q898" s="6">
        <f>K898-logHir!K898</f>
        <v>-0.92844226343431124</v>
      </c>
      <c r="R898" s="6">
        <f>L898-logHir!L898</f>
        <v>-0.18061174208202324</v>
      </c>
      <c r="S898" s="6">
        <f>M898-logHir!M898</f>
        <v>-3.8503920363631039E-2</v>
      </c>
      <c r="T898" s="6">
        <f>N898-logHir!N898</f>
        <v>-0.12856658142702493</v>
      </c>
      <c r="U898" s="6">
        <f>O898-logHir!O898</f>
        <v>-9.3059692802169636E-2</v>
      </c>
    </row>
    <row r="899" spans="1:21" x14ac:dyDescent="0.15">
      <c r="A899" s="1">
        <v>39</v>
      </c>
      <c r="B899" s="1" t="s">
        <v>38</v>
      </c>
      <c r="C899" s="1">
        <v>22</v>
      </c>
      <c r="D899" s="1" t="s">
        <v>146</v>
      </c>
      <c r="E899" s="4">
        <f>IF(資本ストック!E899&gt;0,LN(資本ストック!E899),0)</f>
        <v>9.9669451585419093</v>
      </c>
      <c r="F899" s="4">
        <f>IF(資本ストック!F899&gt;0,LN(資本ストック!F899),0)</f>
        <v>12.510719800185047</v>
      </c>
      <c r="G899" s="4">
        <f>IF(資本ストック!G899&gt;0,LN(資本ストック!G899),0)</f>
        <v>13.218135624813378</v>
      </c>
      <c r="H899" s="4">
        <f>IF(資本ストック!H899&gt;0,LN(資本ストック!H899),0)</f>
        <v>14.074884033633889</v>
      </c>
      <c r="I899" s="4">
        <f>IF(資本ストック!I899&gt;0,LN(資本ストック!I899),0)</f>
        <v>13.912777444304815</v>
      </c>
      <c r="K899" s="6">
        <f t="shared" ref="K899" si="4383">E899-E$1106</f>
        <v>-2.2191408261513299</v>
      </c>
      <c r="L899" s="6">
        <f t="shared" ref="L899" si="4384">F899-F$1106</f>
        <v>-0.9783920956857326</v>
      </c>
      <c r="M899" s="6">
        <f t="shared" ref="M899" si="4385">G899-G$1106</f>
        <v>-1.1822964663069051</v>
      </c>
      <c r="N899" s="6">
        <f t="shared" ref="N899" si="4386">H899-H$1106</f>
        <v>-0.78002817764358845</v>
      </c>
      <c r="O899" s="6">
        <f t="shared" ref="O899" si="4387">I899-I$1106</f>
        <v>-0.98855879905537591</v>
      </c>
      <c r="Q899" s="6">
        <f>K899-logHir!K899</f>
        <v>-1.6389121241197735</v>
      </c>
      <c r="R899" s="6">
        <f>L899-logHir!L899</f>
        <v>-0.31704923583851574</v>
      </c>
      <c r="S899" s="6">
        <f>M899-logHir!M899</f>
        <v>-0.44193701463010804</v>
      </c>
      <c r="T899" s="6">
        <f>N899-logHir!N899</f>
        <v>7.3742389335055947E-2</v>
      </c>
      <c r="U899" s="6">
        <f>O899-logHir!O899</f>
        <v>-0.15908596717256351</v>
      </c>
    </row>
    <row r="900" spans="1:21" x14ac:dyDescent="0.15">
      <c r="A900" s="1">
        <v>39</v>
      </c>
      <c r="B900" s="1" t="s">
        <v>38</v>
      </c>
      <c r="C900" s="1">
        <v>23</v>
      </c>
      <c r="D900" s="1" t="s">
        <v>167</v>
      </c>
      <c r="E900" s="4">
        <f>IF(資本ストック!E900&gt;0,LN(資本ストック!E900),0)</f>
        <v>12.118061849485864</v>
      </c>
      <c r="F900" s="4">
        <f>IF(資本ストック!F900&gt;0,LN(資本ストック!F900),0)</f>
        <v>12.852584257078801</v>
      </c>
      <c r="G900" s="4">
        <f>IF(資本ストック!G900&gt;0,LN(資本ストック!G900),0)</f>
        <v>13.259365712504637</v>
      </c>
      <c r="H900" s="4">
        <f>IF(資本ストック!H900&gt;0,LN(資本ストック!H900),0)</f>
        <v>13.852984888207567</v>
      </c>
      <c r="I900" s="4">
        <f>IF(資本ストック!I900&gt;0,LN(資本ストック!I900),0)</f>
        <v>13.871416069351564</v>
      </c>
      <c r="K900" s="6">
        <f t="shared" ref="K900" si="4388">E900-E$1107</f>
        <v>-0.58178389364545247</v>
      </c>
      <c r="L900" s="6">
        <f t="shared" ref="L900" si="4389">F900-F$1107</f>
        <v>-0.64432543023582234</v>
      </c>
      <c r="M900" s="6">
        <f t="shared" ref="M900" si="4390">G900-G$1107</f>
        <v>-0.73432660384988857</v>
      </c>
      <c r="N900" s="6">
        <f t="shared" ref="N900" si="4391">H900-H$1107</f>
        <v>-0.73544621244668029</v>
      </c>
      <c r="O900" s="6">
        <f t="shared" ref="O900" si="4392">I900-I$1107</f>
        <v>-0.75486883301166507</v>
      </c>
      <c r="Q900" s="6">
        <f>K900-logHir!K900</f>
        <v>-1.2747341830078085E-2</v>
      </c>
      <c r="R900" s="6">
        <f>L900-logHir!L900</f>
        <v>-5.2412021845107404E-2</v>
      </c>
      <c r="S900" s="6">
        <f>M900-logHir!M900</f>
        <v>-9.9946252358368071E-2</v>
      </c>
      <c r="T900" s="6">
        <f>N900-logHir!N900</f>
        <v>-8.0818937817983993E-2</v>
      </c>
      <c r="U900" s="6">
        <f>O900-logHir!O900</f>
        <v>-0.13121991900730023</v>
      </c>
    </row>
    <row r="901" spans="1:21" x14ac:dyDescent="0.15">
      <c r="A901" s="1">
        <v>40</v>
      </c>
      <c r="B901" s="1" t="s">
        <v>88</v>
      </c>
      <c r="C901" s="1">
        <v>1</v>
      </c>
      <c r="D901" s="1" t="s">
        <v>147</v>
      </c>
      <c r="E901" s="4">
        <f>IF(資本ストック!E901&gt;0,LN(資本ストック!E901),0)</f>
        <v>13.521645648754035</v>
      </c>
      <c r="F901" s="4">
        <f>IF(資本ストック!F901&gt;0,LN(資本ストック!F901),0)</f>
        <v>14.001495975187002</v>
      </c>
      <c r="G901" s="4">
        <f>IF(資本ストック!G901&gt;0,LN(資本ストック!G901),0)</f>
        <v>14.421735825848852</v>
      </c>
      <c r="H901" s="4">
        <f>IF(資本ストック!H901&gt;0,LN(資本ストック!H901),0)</f>
        <v>14.700754088241851</v>
      </c>
      <c r="I901" s="4">
        <f>IF(資本ストック!I901&gt;0,LN(資本ストック!I901),0)</f>
        <v>14.702788109626484</v>
      </c>
      <c r="K901" s="6">
        <f t="shared" ref="K901" si="4393">E901-E$1085</f>
        <v>0.10849694033640489</v>
      </c>
      <c r="L901" s="6">
        <f t="shared" ref="L901" si="4394">F901-F$1085</f>
        <v>0.362910254100413</v>
      </c>
      <c r="M901" s="6">
        <f t="shared" ref="M901" si="4395">G901-G$1085</f>
        <v>0.43488933471858893</v>
      </c>
      <c r="N901" s="6">
        <f t="shared" ref="N901" si="4396">H901-H$1085</f>
        <v>0.51484303976248746</v>
      </c>
      <c r="O901" s="6">
        <f t="shared" ref="O901" si="4397">I901-I$1085</f>
        <v>0.50159205810150276</v>
      </c>
      <c r="Q901" s="6">
        <f>K901-logHir!K901</f>
        <v>-0.20084713627912443</v>
      </c>
      <c r="R901" s="6">
        <f>L901-logHir!L901</f>
        <v>2.90517240179895E-2</v>
      </c>
      <c r="S901" s="6">
        <f>M901-logHir!M901</f>
        <v>7.5988638293889466E-2</v>
      </c>
      <c r="T901" s="6">
        <f>N901-logHir!N901</f>
        <v>0.13158577916877157</v>
      </c>
      <c r="U901" s="6">
        <f>O901-logHir!O901</f>
        <v>5.7252793895138154E-2</v>
      </c>
    </row>
    <row r="902" spans="1:21" x14ac:dyDescent="0.15">
      <c r="A902" s="1">
        <v>40</v>
      </c>
      <c r="B902" s="1" t="s">
        <v>88</v>
      </c>
      <c r="C902" s="1">
        <v>2</v>
      </c>
      <c r="D902" s="1" t="s">
        <v>148</v>
      </c>
      <c r="E902" s="4">
        <f>IF(資本ストック!E902&gt;0,LN(資本ストック!E902),0)</f>
        <v>11.832422939237544</v>
      </c>
      <c r="F902" s="4">
        <f>IF(資本ストック!F902&gt;0,LN(資本ストック!F902),0)</f>
        <v>11.789889662728042</v>
      </c>
      <c r="G902" s="4">
        <f>IF(資本ストック!G902&gt;0,LN(資本ストック!G902),0)</f>
        <v>11.721025018486076</v>
      </c>
      <c r="H902" s="4">
        <f>IF(資本ストック!H902&gt;0,LN(資本ストック!H902),0)</f>
        <v>11.678293340220929</v>
      </c>
      <c r="I902" s="4">
        <f>IF(資本ストック!I902&gt;0,LN(資本ストック!I902),0)</f>
        <v>11.253865819577184</v>
      </c>
      <c r="K902" s="6">
        <f t="shared" ref="K902" si="4398">E902-E$1086</f>
        <v>1.8873077120017907</v>
      </c>
      <c r="L902" s="6">
        <f t="shared" ref="L902" si="4399">F902-F$1086</f>
        <v>1.6753100867112405</v>
      </c>
      <c r="M902" s="6">
        <f t="shared" ref="M902" si="4400">G902-G$1086</f>
        <v>1.5148506440901066</v>
      </c>
      <c r="N902" s="6">
        <f t="shared" ref="N902" si="4401">H902-H$1086</f>
        <v>1.4865502208894394</v>
      </c>
      <c r="O902" s="6">
        <f t="shared" ref="O902" si="4402">I902-I$1086</f>
        <v>1.1989756611282179</v>
      </c>
      <c r="Q902" s="6">
        <f>K902-logHir!K902</f>
        <v>-1.8407997003343723E-2</v>
      </c>
      <c r="R902" s="6">
        <f>L902-logHir!L902</f>
        <v>-7.6369618721390253E-2</v>
      </c>
      <c r="S902" s="6">
        <f>M902-logHir!M902</f>
        <v>0.12532370975857354</v>
      </c>
      <c r="T902" s="6">
        <f>N902-logHir!N902</f>
        <v>1.0341305374609293</v>
      </c>
      <c r="U902" s="6">
        <f>O902-logHir!O902</f>
        <v>0.69244835631977075</v>
      </c>
    </row>
    <row r="903" spans="1:21" x14ac:dyDescent="0.15">
      <c r="A903" s="1">
        <v>40</v>
      </c>
      <c r="B903" s="1" t="s">
        <v>138</v>
      </c>
      <c r="C903" s="1">
        <v>3</v>
      </c>
      <c r="D903" s="1" t="s">
        <v>155</v>
      </c>
      <c r="E903" s="4">
        <f>IF(資本ストック!E903&gt;0,LN(資本ストック!E903),0)</f>
        <v>11.909466995719949</v>
      </c>
      <c r="F903" s="4">
        <f>IF(資本ストック!F903&gt;0,LN(資本ストック!F903),0)</f>
        <v>12.445991911055513</v>
      </c>
      <c r="G903" s="4">
        <f>IF(資本ストック!G903&gt;0,LN(資本ストック!G903),0)</f>
        <v>13.008253381515866</v>
      </c>
      <c r="H903" s="4">
        <f>IF(資本ストック!H903&gt;0,LN(資本ストック!H903),0)</f>
        <v>13.335237039183285</v>
      </c>
      <c r="I903" s="4">
        <f>IF(資本ストック!I903&gt;0,LN(資本ストック!I903),0)</f>
        <v>13.332176148794858</v>
      </c>
      <c r="K903" s="6">
        <f t="shared" ref="K903" si="4403">E903-E$1087</f>
        <v>0.90425607832664845</v>
      </c>
      <c r="L903" s="6">
        <f t="shared" ref="L903" si="4404">F903-F$1087</f>
        <v>0.84730764489158439</v>
      </c>
      <c r="M903" s="6">
        <f t="shared" ref="M903" si="4405">G903-G$1087</f>
        <v>0.87407825054979327</v>
      </c>
      <c r="N903" s="6">
        <f t="shared" ref="N903" si="4406">H903-H$1087</f>
        <v>0.83992155778776656</v>
      </c>
      <c r="O903" s="6">
        <f t="shared" ref="O903" si="4407">I903-I$1087</f>
        <v>0.80403801723505453</v>
      </c>
      <c r="Q903" s="6">
        <f>K903-logHir!K903</f>
        <v>2.741034440112422E-2</v>
      </c>
      <c r="R903" s="6">
        <f>L903-logHir!L903</f>
        <v>4.6391347286188989E-2</v>
      </c>
      <c r="S903" s="6">
        <f>M903-logHir!M903</f>
        <v>9.2490992750580148E-2</v>
      </c>
      <c r="T903" s="6">
        <f>N903-logHir!N903</f>
        <v>-1.1679670885243354E-2</v>
      </c>
      <c r="U903" s="6">
        <f>O903-logHir!O903</f>
        <v>-7.7757411569308488E-2</v>
      </c>
    </row>
    <row r="904" spans="1:21" x14ac:dyDescent="0.15">
      <c r="A904" s="1">
        <v>40</v>
      </c>
      <c r="B904" s="1" t="s">
        <v>138</v>
      </c>
      <c r="C904" s="1">
        <v>4</v>
      </c>
      <c r="D904" s="1" t="s">
        <v>156</v>
      </c>
      <c r="E904" s="4">
        <f>IF(資本ストック!E904&gt;0,LN(資本ストック!E904),0)</f>
        <v>9.7517105960489179</v>
      </c>
      <c r="F904" s="4">
        <f>IF(資本ストック!F904&gt;0,LN(資本ストック!F904),0)</f>
        <v>10.393245604883475</v>
      </c>
      <c r="G904" s="4">
        <f>IF(資本ストック!G904&gt;0,LN(資本ストック!G904),0)</f>
        <v>10.895656500173576</v>
      </c>
      <c r="H904" s="4">
        <f>IF(資本ストック!H904&gt;0,LN(資本ストック!H904),0)</f>
        <v>10.917062842539188</v>
      </c>
      <c r="I904" s="4">
        <f>IF(資本ストック!I904&gt;0,LN(資本ストック!I904),0)</f>
        <v>10.82283823292758</v>
      </c>
      <c r="K904" s="6">
        <f t="shared" ref="K904" si="4408">E904-E$1088</f>
        <v>-0.95579598235906715</v>
      </c>
      <c r="L904" s="6">
        <f t="shared" ref="L904" si="4409">F904-F$1088</f>
        <v>-0.77513111696196724</v>
      </c>
      <c r="M904" s="6">
        <f t="shared" ref="M904" si="4410">G904-G$1088</f>
        <v>-0.56608366078778971</v>
      </c>
      <c r="N904" s="6">
        <f t="shared" ref="N904" si="4411">H904-H$1088</f>
        <v>-0.60409929287601649</v>
      </c>
      <c r="O904" s="6">
        <f t="shared" ref="O904" si="4412">I904-I$1088</f>
        <v>-0.52374315629040957</v>
      </c>
      <c r="Q904" s="6">
        <f>K904-logHir!K904</f>
        <v>-0.8157994446013852</v>
      </c>
      <c r="R904" s="6">
        <f>L904-logHir!L904</f>
        <v>-0.75231335877426986</v>
      </c>
      <c r="S904" s="6">
        <f>M904-logHir!M904</f>
        <v>-0.65073868180275518</v>
      </c>
      <c r="T904" s="6">
        <f>N904-logHir!N904</f>
        <v>-0.70668333124409344</v>
      </c>
      <c r="U904" s="6">
        <f>O904-logHir!O904</f>
        <v>-0.65815142719681141</v>
      </c>
    </row>
    <row r="905" spans="1:21" x14ac:dyDescent="0.15">
      <c r="A905" s="1">
        <v>40</v>
      </c>
      <c r="B905" s="1" t="s">
        <v>138</v>
      </c>
      <c r="C905" s="1">
        <v>5</v>
      </c>
      <c r="D905" s="1" t="s">
        <v>157</v>
      </c>
      <c r="E905" s="4">
        <f>IF(資本ストック!E905&gt;0,LN(資本ストック!E905),0)</f>
        <v>10.436982845890439</v>
      </c>
      <c r="F905" s="4">
        <f>IF(資本ストック!F905&gt;0,LN(資本ストック!F905),0)</f>
        <v>10.695096389112678</v>
      </c>
      <c r="G905" s="4">
        <f>IF(資本ストック!G905&gt;0,LN(資本ストック!G905),0)</f>
        <v>10.849446666256322</v>
      </c>
      <c r="H905" s="4">
        <f>IF(資本ストック!H905&gt;0,LN(資本ストック!H905),0)</f>
        <v>10.961094031983833</v>
      </c>
      <c r="I905" s="4">
        <f>IF(資本ストック!I905&gt;0,LN(資本ストック!I905),0)</f>
        <v>10.907679631898887</v>
      </c>
      <c r="K905" s="6">
        <f t="shared" ref="K905" si="4413">E905-E$1089</f>
        <v>0.25854979900513619</v>
      </c>
      <c r="L905" s="6">
        <f t="shared" ref="L905" si="4414">F905-F$1089</f>
        <v>0.13264066043977785</v>
      </c>
      <c r="M905" s="6">
        <f t="shared" ref="M905" si="4415">G905-G$1089</f>
        <v>-0.15602149878232474</v>
      </c>
      <c r="N905" s="6">
        <f t="shared" ref="N905" si="4416">H905-H$1089</f>
        <v>-0.3482289443011144</v>
      </c>
      <c r="O905" s="6">
        <f t="shared" ref="O905" si="4417">I905-I$1089</f>
        <v>-0.44303955640982373</v>
      </c>
      <c r="Q905" s="6">
        <f>K905-logHir!K905</f>
        <v>-0.30025948845370287</v>
      </c>
      <c r="R905" s="6">
        <f>L905-logHir!L905</f>
        <v>-0.43335867965105024</v>
      </c>
      <c r="S905" s="6">
        <f>M905-logHir!M905</f>
        <v>-0.60415680896102231</v>
      </c>
      <c r="T905" s="6">
        <f>N905-logHir!N905</f>
        <v>-0.72758824054362137</v>
      </c>
      <c r="U905" s="6">
        <f>O905-logHir!O905</f>
        <v>-0.85302058271366299</v>
      </c>
    </row>
    <row r="906" spans="1:21" x14ac:dyDescent="0.15">
      <c r="A906" s="1">
        <v>40</v>
      </c>
      <c r="B906" s="1" t="s">
        <v>138</v>
      </c>
      <c r="C906" s="1">
        <v>6</v>
      </c>
      <c r="D906" s="1" t="s">
        <v>49</v>
      </c>
      <c r="E906" s="4">
        <f>IF(資本ストック!E906&gt;0,LN(資本ストック!E906),0)</f>
        <v>12.973119281031023</v>
      </c>
      <c r="F906" s="4">
        <f>IF(資本ストック!F906&gt;0,LN(資本ストック!F906),0)</f>
        <v>13.138490416148981</v>
      </c>
      <c r="G906" s="4">
        <f>IF(資本ストック!G906&gt;0,LN(資本ストック!G906),0)</f>
        <v>13.302155592281444</v>
      </c>
      <c r="H906" s="4">
        <f>IF(資本ストック!H906&gt;0,LN(資本ストック!H906),0)</f>
        <v>13.443850821841183</v>
      </c>
      <c r="I906" s="4">
        <f>IF(資本ストック!I906&gt;0,LN(資本ストック!I906),0)</f>
        <v>13.505487114605982</v>
      </c>
      <c r="K906" s="6">
        <f t="shared" ref="K906" si="4418">E906-E$1090</f>
        <v>1.8939133733028495</v>
      </c>
      <c r="L906" s="6">
        <f t="shared" ref="L906" si="4419">F906-F$1090</f>
        <v>1.7437414984270951</v>
      </c>
      <c r="M906" s="6">
        <f t="shared" ref="M906" si="4420">G906-G$1090</f>
        <v>1.5267102959846923</v>
      </c>
      <c r="N906" s="6">
        <f t="shared" ref="N906" si="4421">H906-H$1090</f>
        <v>1.4106746219042954</v>
      </c>
      <c r="O906" s="6">
        <f t="shared" ref="O906" si="4422">I906-I$1090</f>
        <v>1.2183523640916309</v>
      </c>
      <c r="Q906" s="6">
        <f>K906-logHir!K906</f>
        <v>0.93366481549181657</v>
      </c>
      <c r="R906" s="6">
        <f>L906-logHir!L906</f>
        <v>0.84081335038618477</v>
      </c>
      <c r="S906" s="6">
        <f>M906-logHir!M906</f>
        <v>0.62945821524751899</v>
      </c>
      <c r="T906" s="6">
        <f>N906-logHir!N906</f>
        <v>0.57859705499924452</v>
      </c>
      <c r="U906" s="6">
        <f>O906-logHir!O906</f>
        <v>0.55923632785873423</v>
      </c>
    </row>
    <row r="907" spans="1:21" x14ac:dyDescent="0.15">
      <c r="A907" s="1">
        <v>40</v>
      </c>
      <c r="B907" s="1" t="s">
        <v>138</v>
      </c>
      <c r="C907" s="1">
        <v>7</v>
      </c>
      <c r="D907" s="1" t="s">
        <v>158</v>
      </c>
      <c r="E907" s="4">
        <f>IF(資本ストック!E907&gt;0,LN(資本ストック!E907),0)</f>
        <v>10.585891779134684</v>
      </c>
      <c r="F907" s="4">
        <f>IF(資本ストック!F907&gt;0,LN(資本ストック!F907),0)</f>
        <v>11.87836721752028</v>
      </c>
      <c r="G907" s="4">
        <f>IF(資本ストック!G907&gt;0,LN(資本ストック!G907),0)</f>
        <v>11.53262287515113</v>
      </c>
      <c r="H907" s="4">
        <f>IF(資本ストック!H907&gt;0,LN(資本ストック!H907),0)</f>
        <v>11.716655829465678</v>
      </c>
      <c r="I907" s="4">
        <f>IF(資本ストック!I907&gt;0,LN(資本ストック!I907),0)</f>
        <v>12.135651746337405</v>
      </c>
      <c r="K907" s="6">
        <f t="shared" ref="K907" si="4423">E907-E$1091</f>
        <v>1.3072526427627249</v>
      </c>
      <c r="L907" s="6">
        <f t="shared" ref="L907" si="4424">F907-F$1091</f>
        <v>1.8770041635158812</v>
      </c>
      <c r="M907" s="6">
        <f t="shared" ref="M907" si="4425">G907-G$1091</f>
        <v>1.5600827123486827</v>
      </c>
      <c r="N907" s="6">
        <f t="shared" ref="N907" si="4426">H907-H$1091</f>
        <v>1.2288273139446471</v>
      </c>
      <c r="O907" s="6">
        <f t="shared" ref="O907" si="4427">I907-I$1091</f>
        <v>1.60660515726725</v>
      </c>
      <c r="Q907" s="6">
        <f>K907-logHir!K907</f>
        <v>-1.714361401249346</v>
      </c>
      <c r="R907" s="6">
        <f>L907-logHir!L907</f>
        <v>-0.79676140869999657</v>
      </c>
      <c r="S907" s="6">
        <f>M907-logHir!M907</f>
        <v>-0.77906279492987451</v>
      </c>
      <c r="T907" s="6">
        <f>N907-logHir!N907</f>
        <v>0.31797888352119141</v>
      </c>
      <c r="U907" s="6">
        <f>O907-logHir!O907</f>
        <v>0.59438679304284125</v>
      </c>
    </row>
    <row r="908" spans="1:21" x14ac:dyDescent="0.15">
      <c r="A908" s="1">
        <v>40</v>
      </c>
      <c r="B908" s="1" t="s">
        <v>138</v>
      </c>
      <c r="C908" s="1">
        <v>8</v>
      </c>
      <c r="D908" s="1" t="s">
        <v>159</v>
      </c>
      <c r="E908" s="4">
        <f>IF(資本ストック!E908&gt;0,LN(資本ストック!E908),0)</f>
        <v>12.797850126449912</v>
      </c>
      <c r="F908" s="4">
        <f>IF(資本ストック!F908&gt;0,LN(資本ストック!F908),0)</f>
        <v>12.795668123070529</v>
      </c>
      <c r="G908" s="4">
        <f>IF(資本ストック!G908&gt;0,LN(資本ストック!G908),0)</f>
        <v>12.778147165041288</v>
      </c>
      <c r="H908" s="4">
        <f>IF(資本ストック!H908&gt;0,LN(資本ストック!H908),0)</f>
        <v>12.656587400034406</v>
      </c>
      <c r="I908" s="4">
        <f>IF(資本ストック!I908&gt;0,LN(資本ストック!I908),0)</f>
        <v>12.589131210822691</v>
      </c>
      <c r="K908" s="6">
        <f t="shared" ref="K908" si="4428">E908-E$1092</f>
        <v>2.0143661523738832</v>
      </c>
      <c r="L908" s="6">
        <f t="shared" ref="L908" si="4429">F908-F$1092</f>
        <v>1.7605145989799169</v>
      </c>
      <c r="M908" s="6">
        <f t="shared" ref="M908" si="4430">G908-G$1092</f>
        <v>1.4766996088013311</v>
      </c>
      <c r="N908" s="6">
        <f t="shared" ref="N908" si="4431">H908-H$1092</f>
        <v>1.299038843334321</v>
      </c>
      <c r="O908" s="6">
        <f t="shared" ref="O908" si="4432">I908-I$1092</f>
        <v>1.2844493748812482</v>
      </c>
      <c r="Q908" s="6">
        <f>K908-logHir!K908</f>
        <v>0.78895907418105438</v>
      </c>
      <c r="R908" s="6">
        <f>L908-logHir!L908</f>
        <v>0.8130211068864277</v>
      </c>
      <c r="S908" s="6">
        <f>M908-logHir!M908</f>
        <v>0.63417047959102035</v>
      </c>
      <c r="T908" s="6">
        <f>N908-logHir!N908</f>
        <v>0.30412700539228332</v>
      </c>
      <c r="U908" s="6">
        <f>O908-logHir!O908</f>
        <v>0.15700150766368282</v>
      </c>
    </row>
    <row r="909" spans="1:21" x14ac:dyDescent="0.15">
      <c r="A909" s="1">
        <v>40</v>
      </c>
      <c r="B909" s="1" t="s">
        <v>138</v>
      </c>
      <c r="C909" s="1">
        <v>9</v>
      </c>
      <c r="D909" s="1" t="s">
        <v>160</v>
      </c>
      <c r="E909" s="4">
        <f>IF(資本ストック!E909&gt;0,LN(資本ストック!E909),0)</f>
        <v>14.199865067906382</v>
      </c>
      <c r="F909" s="4">
        <f>IF(資本ストック!F909&gt;0,LN(資本ストック!F909),0)</f>
        <v>14.442112984302774</v>
      </c>
      <c r="G909" s="4">
        <f>IF(資本ストック!G909&gt;0,LN(資本ストック!G909),0)</f>
        <v>14.375350114839453</v>
      </c>
      <c r="H909" s="4">
        <f>IF(資本ストック!H909&gt;0,LN(資本ストック!H909),0)</f>
        <v>14.190694172290423</v>
      </c>
      <c r="I909" s="4">
        <f>IF(資本ストック!I909&gt;0,LN(資本ストック!I909),0)</f>
        <v>14.095691883645589</v>
      </c>
      <c r="K909" s="6">
        <f t="shared" ref="K909" si="4433">E909-E$1093</f>
        <v>2.9430569081986455</v>
      </c>
      <c r="L909" s="6">
        <f t="shared" ref="L909" si="4434">F909-F$1093</f>
        <v>2.5994415983270187</v>
      </c>
      <c r="M909" s="6">
        <f t="shared" ref="M909" si="4435">G909-G$1093</f>
        <v>2.2221652625859765</v>
      </c>
      <c r="N909" s="6">
        <f t="shared" ref="N909" si="4436">H909-H$1093</f>
        <v>1.9502890218861957</v>
      </c>
      <c r="O909" s="6">
        <f t="shared" ref="O909" si="4437">I909-I$1093</f>
        <v>1.7647557381368291</v>
      </c>
      <c r="Q909" s="6">
        <f>K909-logHir!K909</f>
        <v>0.89367079230627056</v>
      </c>
      <c r="R909" s="6">
        <f>L909-logHir!L909</f>
        <v>0.69349877293803708</v>
      </c>
      <c r="S909" s="6">
        <f>M909-logHir!M909</f>
        <v>0.64160929200303052</v>
      </c>
      <c r="T909" s="6">
        <f>N909-logHir!N909</f>
        <v>0.62776365570884884</v>
      </c>
      <c r="U909" s="6">
        <f>O909-logHir!O909</f>
        <v>0.50101658265959692</v>
      </c>
    </row>
    <row r="910" spans="1:21" x14ac:dyDescent="0.15">
      <c r="A910" s="1">
        <v>40</v>
      </c>
      <c r="B910" s="1" t="s">
        <v>138</v>
      </c>
      <c r="C910" s="1">
        <v>10</v>
      </c>
      <c r="D910" s="1" t="s">
        <v>161</v>
      </c>
      <c r="E910" s="4">
        <f>IF(資本ストック!E910&gt;0,LN(資本ストック!E910),0)</f>
        <v>11.954077053240882</v>
      </c>
      <c r="F910" s="4">
        <f>IF(資本ストック!F910&gt;0,LN(資本ストック!F910),0)</f>
        <v>11.790809673860219</v>
      </c>
      <c r="G910" s="4">
        <f>IF(資本ストック!G910&gt;0,LN(資本ストック!G910),0)</f>
        <v>11.932350994844231</v>
      </c>
      <c r="H910" s="4">
        <f>IF(資本ストック!H910&gt;0,LN(資本ストック!H910),0)</f>
        <v>12.207502481142384</v>
      </c>
      <c r="I910" s="4">
        <f>IF(資本ストック!I910&gt;0,LN(資本ストック!I910),0)</f>
        <v>12.092818562932326</v>
      </c>
      <c r="K910" s="6">
        <f t="shared" ref="K910" si="4438">E910-E$1094</f>
        <v>1.7127570752939487</v>
      </c>
      <c r="L910" s="6">
        <f t="shared" ref="L910" si="4439">F910-F$1094</f>
        <v>1.1794778518759141</v>
      </c>
      <c r="M910" s="6">
        <f t="shared" ref="M910" si="4440">G910-G$1094</f>
        <v>0.86737735191928067</v>
      </c>
      <c r="N910" s="6">
        <f t="shared" ref="N910" si="4441">H910-H$1094</f>
        <v>0.87483399164822195</v>
      </c>
      <c r="O910" s="6">
        <f t="shared" ref="O910" si="4442">I910-I$1094</f>
        <v>0.75670822499178669</v>
      </c>
      <c r="Q910" s="6">
        <f>K910-logHir!K910</f>
        <v>0.61917984874602361</v>
      </c>
      <c r="R910" s="6">
        <f>L910-logHir!L910</f>
        <v>0.14404096813823841</v>
      </c>
      <c r="S910" s="6">
        <f>M910-logHir!M910</f>
        <v>-0.12915240735678424</v>
      </c>
      <c r="T910" s="6">
        <f>N910-logHir!N910</f>
        <v>-2.2158001255370152E-2</v>
      </c>
      <c r="U910" s="6">
        <f>O910-logHir!O910</f>
        <v>-1.7898465681984277E-2</v>
      </c>
    </row>
    <row r="911" spans="1:21" x14ac:dyDescent="0.15">
      <c r="A911" s="1">
        <v>40</v>
      </c>
      <c r="B911" s="1" t="s">
        <v>138</v>
      </c>
      <c r="C911" s="1">
        <v>11</v>
      </c>
      <c r="D911" s="1" t="s">
        <v>162</v>
      </c>
      <c r="E911" s="4">
        <f>IF(資本ストック!E911&gt;0,LN(資本ストック!E911),0)</f>
        <v>11.49841679036428</v>
      </c>
      <c r="F911" s="4">
        <f>IF(資本ストック!F911&gt;0,LN(資本ストック!F911),0)</f>
        <v>12.110156599244695</v>
      </c>
      <c r="G911" s="4">
        <f>IF(資本ストック!G911&gt;0,LN(資本ストック!G911),0)</f>
        <v>12.572550515005277</v>
      </c>
      <c r="H911" s="4">
        <f>IF(資本ストック!H911&gt;0,LN(資本ストック!H911),0)</f>
        <v>12.752240967187346</v>
      </c>
      <c r="I911" s="4">
        <f>IF(資本ストック!I911&gt;0,LN(資本ストック!I911),0)</f>
        <v>12.842648232766177</v>
      </c>
      <c r="K911" s="6">
        <f t="shared" ref="K911" si="4443">E911-E$1095</f>
        <v>0.6822161793859145</v>
      </c>
      <c r="L911" s="6">
        <f t="shared" ref="L911" si="4444">F911-F$1095</f>
        <v>0.89239830134115117</v>
      </c>
      <c r="M911" s="6">
        <f t="shared" ref="M911" si="4445">G911-G$1095</f>
        <v>0.64592118501632712</v>
      </c>
      <c r="N911" s="6">
        <f t="shared" ref="N911" si="4446">H911-H$1095</f>
        <v>0.40832588239816836</v>
      </c>
      <c r="O911" s="6">
        <f t="shared" ref="O911" si="4447">I911-I$1095</f>
        <v>0.33590003506851041</v>
      </c>
      <c r="Q911" s="6">
        <f>K911-logHir!K911</f>
        <v>-0.44898736391732541</v>
      </c>
      <c r="R911" s="6">
        <f>L911-logHir!L911</f>
        <v>-0.12106299168952006</v>
      </c>
      <c r="S911" s="6">
        <f>M911-logHir!M911</f>
        <v>1.7157944527344426E-2</v>
      </c>
      <c r="T911" s="6">
        <f>N911-logHir!N911</f>
        <v>-0.11010338320459923</v>
      </c>
      <c r="U911" s="6">
        <f>O911-logHir!O911</f>
        <v>-0.26710283976069604</v>
      </c>
    </row>
    <row r="912" spans="1:21" x14ac:dyDescent="0.15">
      <c r="A912" s="1">
        <v>40</v>
      </c>
      <c r="B912" s="1" t="s">
        <v>138</v>
      </c>
      <c r="C912" s="1">
        <v>12</v>
      </c>
      <c r="D912" s="1" t="s">
        <v>163</v>
      </c>
      <c r="E912" s="4">
        <f>IF(資本ストック!E912&gt;0,LN(資本ストック!E912),0)</f>
        <v>11.322246660315825</v>
      </c>
      <c r="F912" s="4">
        <f>IF(資本ストック!F912&gt;0,LN(資本ストック!F912),0)</f>
        <v>11.500317885698928</v>
      </c>
      <c r="G912" s="4">
        <f>IF(資本ストック!G912&gt;0,LN(資本ストック!G912),0)</f>
        <v>12.883980374962649</v>
      </c>
      <c r="H912" s="4">
        <f>IF(資本ストック!H912&gt;0,LN(資本ストック!H912),0)</f>
        <v>13.428015721010496</v>
      </c>
      <c r="I912" s="4">
        <f>IF(資本ストック!I912&gt;0,LN(資本ストック!I912),0)</f>
        <v>13.449758430483493</v>
      </c>
      <c r="K912" s="6">
        <f t="shared" ref="K912" si="4448">E912-E$1096</f>
        <v>1.1910000218988124</v>
      </c>
      <c r="L912" s="6">
        <f t="shared" ref="L912" si="4449">F912-F$1096</f>
        <v>0.47907953251043622</v>
      </c>
      <c r="M912" s="6">
        <f t="shared" ref="M912" si="4450">G912-G$1096</f>
        <v>0.39902476148028221</v>
      </c>
      <c r="N912" s="6">
        <f t="shared" ref="N912" si="4451">H912-H$1096</f>
        <v>0.28063466742103316</v>
      </c>
      <c r="O912" s="6">
        <f t="shared" ref="O912" si="4452">I912-I$1096</f>
        <v>8.2576324988890448E-2</v>
      </c>
      <c r="Q912" s="6">
        <f>K912-logHir!K912</f>
        <v>0.50056763571672569</v>
      </c>
      <c r="R912" s="6">
        <f>L912-logHir!L912</f>
        <v>0.17951110534907677</v>
      </c>
      <c r="S912" s="6">
        <f>M912-logHir!M912</f>
        <v>-3.8597310938717655E-2</v>
      </c>
      <c r="T912" s="6">
        <f>N912-logHir!N912</f>
        <v>-0.12204270996534383</v>
      </c>
      <c r="U912" s="6">
        <f>O912-logHir!O912</f>
        <v>-0.29855908040158319</v>
      </c>
    </row>
    <row r="913" spans="1:21" x14ac:dyDescent="0.15">
      <c r="A913" s="1">
        <v>40</v>
      </c>
      <c r="B913" s="1" t="s">
        <v>138</v>
      </c>
      <c r="C913" s="1">
        <v>13</v>
      </c>
      <c r="D913" s="1" t="s">
        <v>164</v>
      </c>
      <c r="E913" s="4">
        <f>IF(資本ストック!E913&gt;0,LN(資本ストック!E913),0)</f>
        <v>8.9260675507390435</v>
      </c>
      <c r="F913" s="4">
        <f>IF(資本ストック!F913&gt;0,LN(資本ストック!F913),0)</f>
        <v>11.785109669527621</v>
      </c>
      <c r="G913" s="4">
        <f>IF(資本ストック!G913&gt;0,LN(資本ストック!G913),0)</f>
        <v>12.490292821793169</v>
      </c>
      <c r="H913" s="4">
        <f>IF(資本ストック!H913&gt;0,LN(資本ストック!H913),0)</f>
        <v>13.342336894868023</v>
      </c>
      <c r="I913" s="4">
        <f>IF(資本ストック!I913&gt;0,LN(資本ストック!I913),0)</f>
        <v>13.942726494553762</v>
      </c>
      <c r="K913" s="6">
        <f t="shared" ref="K913" si="4453">E913-E$1097</f>
        <v>-0.70466815657242243</v>
      </c>
      <c r="L913" s="6">
        <f t="shared" ref="L913" si="4454">F913-F$1097</f>
        <v>0.74261207838833521</v>
      </c>
      <c r="M913" s="6">
        <f t="shared" ref="M913" si="4455">G913-G$1097</f>
        <v>0.85742388462397301</v>
      </c>
      <c r="N913" s="6">
        <f t="shared" ref="N913" si="4456">H913-H$1097</f>
        <v>1.3596362274955993</v>
      </c>
      <c r="O913" s="6">
        <f t="shared" ref="O913" si="4457">I913-I$1097</f>
        <v>1.7771345091790227</v>
      </c>
      <c r="Q913" s="6">
        <f>K913-logHir!K913</f>
        <v>-0.90131846138370797</v>
      </c>
      <c r="R913" s="6">
        <f>L913-logHir!L913</f>
        <v>0.29384475451029957</v>
      </c>
      <c r="S913" s="6">
        <f>M913-logHir!M913</f>
        <v>0.34760607605174521</v>
      </c>
      <c r="T913" s="6">
        <f>N913-logHir!N913</f>
        <v>0.70705800136172314</v>
      </c>
      <c r="U913" s="6">
        <f>O913-logHir!O913</f>
        <v>0.8983809404979759</v>
      </c>
    </row>
    <row r="914" spans="1:21" x14ac:dyDescent="0.15">
      <c r="A914" s="1">
        <v>40</v>
      </c>
      <c r="B914" s="1" t="s">
        <v>138</v>
      </c>
      <c r="C914" s="1">
        <v>14</v>
      </c>
      <c r="D914" s="1" t="s">
        <v>165</v>
      </c>
      <c r="E914" s="4">
        <f>IF(資本ストック!E914&gt;0,LN(資本ストック!E914),0)</f>
        <v>4.4369039310642773</v>
      </c>
      <c r="F914" s="4">
        <f>IF(資本ストック!F914&gt;0,LN(資本ストック!F914),0)</f>
        <v>7.7999191830676091</v>
      </c>
      <c r="G914" s="4">
        <f>IF(資本ストック!G914&gt;0,LN(資本ストック!G914),0)</f>
        <v>8.9424001321313327</v>
      </c>
      <c r="H914" s="4">
        <f>IF(資本ストック!H914&gt;0,LN(資本ストック!H914),0)</f>
        <v>9.5371435954015702</v>
      </c>
      <c r="I914" s="4">
        <f>IF(資本ストック!I914&gt;0,LN(資本ストック!I914),0)</f>
        <v>9.8594206267719606</v>
      </c>
      <c r="K914" s="6">
        <f t="shared" ref="K914" si="4458">E914-E$1098</f>
        <v>-1.8973408582582474</v>
      </c>
      <c r="L914" s="6">
        <f t="shared" ref="L914" si="4459">F914-F$1098</f>
        <v>-0.57705138083677721</v>
      </c>
      <c r="M914" s="6">
        <f t="shared" ref="M914" si="4460">G914-G$1098</f>
        <v>-0.4540216123327081</v>
      </c>
      <c r="N914" s="6">
        <f t="shared" ref="N914" si="4461">H914-H$1098</f>
        <v>-0.37004590243975244</v>
      </c>
      <c r="O914" s="6">
        <f t="shared" ref="O914" si="4462">I914-I$1098</f>
        <v>-0.2803090194820097</v>
      </c>
      <c r="Q914" s="6">
        <f>K914-logHir!K914</f>
        <v>-2.0535029638421971</v>
      </c>
      <c r="R914" s="6">
        <f>L914-logHir!L914</f>
        <v>-0.43017818683276854</v>
      </c>
      <c r="S914" s="6">
        <f>M914-logHir!M914</f>
        <v>-0.38065867043188995</v>
      </c>
      <c r="T914" s="6">
        <f>N914-logHir!N914</f>
        <v>-0.2035310325109867</v>
      </c>
      <c r="U914" s="6">
        <f>O914-logHir!O914</f>
        <v>5.8864680834330052E-2</v>
      </c>
    </row>
    <row r="915" spans="1:21" x14ac:dyDescent="0.15">
      <c r="A915" s="1">
        <v>40</v>
      </c>
      <c r="B915" s="1" t="s">
        <v>138</v>
      </c>
      <c r="C915" s="1">
        <v>15</v>
      </c>
      <c r="D915" s="1" t="s">
        <v>166</v>
      </c>
      <c r="E915" s="4">
        <f>IF(資本ストック!E915&gt;0,LN(資本ストック!E915),0)</f>
        <v>11.617837130391287</v>
      </c>
      <c r="F915" s="4">
        <f>IF(資本ストック!F915&gt;0,LN(資本ストック!F915),0)</f>
        <v>12.612317256290519</v>
      </c>
      <c r="G915" s="4">
        <f>IF(資本ストック!G915&gt;0,LN(資本ストック!G915),0)</f>
        <v>13.244090362406638</v>
      </c>
      <c r="H915" s="4">
        <f>IF(資本ストック!H915&gt;0,LN(資本ストック!H915),0)</f>
        <v>13.463316102296341</v>
      </c>
      <c r="I915" s="4">
        <f>IF(資本ストック!I915&gt;0,LN(資本ストック!I915),0)</f>
        <v>13.462096723588985</v>
      </c>
      <c r="K915" s="6">
        <f t="shared" ref="K915" si="4463">E915-E$1099</f>
        <v>0.56537281650824056</v>
      </c>
      <c r="L915" s="6">
        <f t="shared" ref="L915" si="4464">F915-F$1099</f>
        <v>0.91839624232454398</v>
      </c>
      <c r="M915" s="6">
        <f t="shared" ref="M915" si="4465">G915-G$1099</f>
        <v>0.94585233826210313</v>
      </c>
      <c r="N915" s="6">
        <f t="shared" ref="N915" si="4466">H915-H$1099</f>
        <v>0.86013819257932767</v>
      </c>
      <c r="O915" s="6">
        <f t="shared" ref="O915" si="4467">I915-I$1099</f>
        <v>0.78359776217221899</v>
      </c>
      <c r="Q915" s="6">
        <f>K915-logHir!K915</f>
        <v>-0.31679457621349449</v>
      </c>
      <c r="R915" s="6">
        <f>L915-logHir!L915</f>
        <v>-1.481186294403436E-2</v>
      </c>
      <c r="S915" s="6">
        <f>M915-logHir!M915</f>
        <v>2.0967116209188674E-2</v>
      </c>
      <c r="T915" s="6">
        <f>N915-logHir!N915</f>
        <v>-3.1013022371141119E-2</v>
      </c>
      <c r="U915" s="6">
        <f>O915-logHir!O915</f>
        <v>-5.4602668774787588E-2</v>
      </c>
    </row>
    <row r="916" spans="1:21" x14ac:dyDescent="0.15">
      <c r="A916" s="1">
        <v>40</v>
      </c>
      <c r="B916" s="1" t="s">
        <v>88</v>
      </c>
      <c r="C916" s="1">
        <v>16</v>
      </c>
      <c r="D916" s="1" t="s">
        <v>149</v>
      </c>
      <c r="E916" s="4">
        <f>IF(資本ストック!E916&gt;0,LN(資本ストック!E916),0)</f>
        <v>12.90296212956849</v>
      </c>
      <c r="F916" s="4">
        <f>IF(資本ストック!F916&gt;0,LN(資本ストック!F916),0)</f>
        <v>13.076435421834743</v>
      </c>
      <c r="G916" s="4">
        <f>IF(資本ストック!G916&gt;0,LN(資本ストック!G916),0)</f>
        <v>13.084309471366995</v>
      </c>
      <c r="H916" s="4">
        <f>IF(資本ストック!H916&gt;0,LN(資本ストック!H916),0)</f>
        <v>13.797654456662062</v>
      </c>
      <c r="I916" s="4">
        <f>IF(資本ストック!I916&gt;0,LN(資本ストック!I916),0)</f>
        <v>13.807515369316533</v>
      </c>
      <c r="K916" s="6">
        <f t="shared" ref="K916" si="4468">E916-E$1100</f>
        <v>1.0444499977480319</v>
      </c>
      <c r="L916" s="6">
        <f t="shared" ref="L916" si="4469">F916-F$1100</f>
        <v>0.82592019524897431</v>
      </c>
      <c r="M916" s="6">
        <f t="shared" ref="M916" si="4470">G916-G$1100</f>
        <v>0.46349280013755667</v>
      </c>
      <c r="N916" s="6">
        <f t="shared" ref="N916" si="4471">H916-H$1100</f>
        <v>0.78292082837798382</v>
      </c>
      <c r="O916" s="6">
        <f t="shared" ref="O916" si="4472">I916-I$1100</f>
        <v>0.88999597211529569</v>
      </c>
      <c r="Q916" s="6">
        <f>K916-logHir!K916</f>
        <v>-8.3054836063015003E-2</v>
      </c>
      <c r="R916" s="6">
        <f>L916-logHir!L916</f>
        <v>-0.16743305444187939</v>
      </c>
      <c r="S916" s="6">
        <f>M916-logHir!M916</f>
        <v>-0.45858508891599215</v>
      </c>
      <c r="T916" s="6">
        <f>N916-logHir!N916</f>
        <v>-0.10707363418745963</v>
      </c>
      <c r="U916" s="6">
        <f>O916-logHir!O916</f>
        <v>3.128633185829699E-2</v>
      </c>
    </row>
    <row r="917" spans="1:21" x14ac:dyDescent="0.15">
      <c r="A917" s="1">
        <v>40</v>
      </c>
      <c r="B917" s="1" t="s">
        <v>88</v>
      </c>
      <c r="C917" s="1">
        <v>17</v>
      </c>
      <c r="D917" s="1" t="s">
        <v>150</v>
      </c>
      <c r="E917" s="4">
        <f>IF(資本ストック!E917&gt;0,LN(資本ストック!E917),0)</f>
        <v>13.446128690795764</v>
      </c>
      <c r="F917" s="4">
        <f>IF(資本ストック!F917&gt;0,LN(資本ストック!F917),0)</f>
        <v>14.495370943124938</v>
      </c>
      <c r="G917" s="4">
        <f>IF(資本ストック!G917&gt;0,LN(資本ストック!G917),0)</f>
        <v>14.632461374161089</v>
      </c>
      <c r="H917" s="4">
        <f>IF(資本ストック!H917&gt;0,LN(資本ストック!H917),0)</f>
        <v>14.858631967725353</v>
      </c>
      <c r="I917" s="4">
        <f>IF(資本ストック!I917&gt;0,LN(資本ストック!I917),0)</f>
        <v>14.948909759901181</v>
      </c>
      <c r="K917" s="6">
        <f t="shared" ref="K917" si="4473">E917-E$1101</f>
        <v>0.84569258615905163</v>
      </c>
      <c r="L917" s="6">
        <f t="shared" ref="L917" si="4474">F917-F$1101</f>
        <v>0.84197207008859642</v>
      </c>
      <c r="M917" s="6">
        <f t="shared" ref="M917" si="4475">G917-G$1101</f>
        <v>0.62762163415387917</v>
      </c>
      <c r="N917" s="6">
        <f t="shared" ref="N917" si="4476">H917-H$1101</f>
        <v>0.4940957704253961</v>
      </c>
      <c r="O917" s="6">
        <f t="shared" ref="O917" si="4477">I917-I$1101</f>
        <v>0.60594457034029503</v>
      </c>
      <c r="Q917" s="6">
        <f>K917-logHir!K917</f>
        <v>-0.14644689481123763</v>
      </c>
      <c r="R917" s="6">
        <f>L917-logHir!L917</f>
        <v>-0.12585266512014748</v>
      </c>
      <c r="S917" s="6">
        <f>M917-logHir!M917</f>
        <v>-0.29743647156761455</v>
      </c>
      <c r="T917" s="6">
        <f>N917-logHir!N917</f>
        <v>-0.40550748591735797</v>
      </c>
      <c r="U917" s="6">
        <f>O917-logHir!O917</f>
        <v>-0.28129585867993789</v>
      </c>
    </row>
    <row r="918" spans="1:21" x14ac:dyDescent="0.15">
      <c r="A918" s="1">
        <v>40</v>
      </c>
      <c r="B918" s="1" t="s">
        <v>88</v>
      </c>
      <c r="C918" s="1">
        <v>18</v>
      </c>
      <c r="D918" s="1" t="s">
        <v>151</v>
      </c>
      <c r="E918" s="4">
        <f>IF(資本ストック!E918&gt;0,LN(資本ストック!E918),0)</f>
        <v>12.80599946542365</v>
      </c>
      <c r="F918" s="4">
        <f>IF(資本ストック!F918&gt;0,LN(資本ストック!F918),0)</f>
        <v>14.424241715268233</v>
      </c>
      <c r="G918" s="4">
        <f>IF(資本ストック!G918&gt;0,LN(資本ストック!G918),0)</f>
        <v>14.59580768915192</v>
      </c>
      <c r="H918" s="4">
        <f>IF(資本ストック!H918&gt;0,LN(資本ストック!H918),0)</f>
        <v>14.741189606275231</v>
      </c>
      <c r="I918" s="4">
        <f>IF(資本ストック!I918&gt;0,LN(資本ストック!I918),0)</f>
        <v>14.663102973691412</v>
      </c>
      <c r="K918" s="6">
        <f t="shared" ref="K918" si="4478">E918-E$1102</f>
        <v>0.88651506446334949</v>
      </c>
      <c r="L918" s="6">
        <f t="shared" ref="L918" si="4479">F918-F$1102</f>
        <v>1.2887563636324266</v>
      </c>
      <c r="M918" s="6">
        <f t="shared" ref="M918" si="4480">G918-G$1102</f>
        <v>1.1727181468664334</v>
      </c>
      <c r="N918" s="6">
        <f t="shared" ref="N918" si="4481">H918-H$1102</f>
        <v>1.2140949753705996</v>
      </c>
      <c r="O918" s="6">
        <f t="shared" ref="O918" si="4482">I918-I$1102</f>
        <v>1.2549395378454982</v>
      </c>
      <c r="Q918" s="6">
        <f>K918-logHir!K918</f>
        <v>-0.20037478918770368</v>
      </c>
      <c r="R918" s="6">
        <f>L918-logHir!L918</f>
        <v>0.2315977882954936</v>
      </c>
      <c r="S918" s="6">
        <f>M918-logHir!M918</f>
        <v>8.2166711141987037E-2</v>
      </c>
      <c r="T918" s="6">
        <f>N918-logHir!N918</f>
        <v>0.13925087381892176</v>
      </c>
      <c r="U918" s="6">
        <f>O918-logHir!O918</f>
        <v>0.15248768208011576</v>
      </c>
    </row>
    <row r="919" spans="1:21" x14ac:dyDescent="0.15">
      <c r="A919" s="1">
        <v>40</v>
      </c>
      <c r="B919" s="1" t="s">
        <v>88</v>
      </c>
      <c r="C919" s="1">
        <v>19</v>
      </c>
      <c r="D919" s="1" t="s">
        <v>152</v>
      </c>
      <c r="E919" s="4">
        <f>IF(資本ストック!E919&gt;0,LN(資本ストック!E919),0)</f>
        <v>12.317275952408648</v>
      </c>
      <c r="F919" s="4">
        <f>IF(資本ストック!F919&gt;0,LN(資本ストック!F919),0)</f>
        <v>12.002642527233311</v>
      </c>
      <c r="G919" s="4">
        <f>IF(資本ストック!G919&gt;0,LN(資本ストック!G919),0)</f>
        <v>12.376764010450653</v>
      </c>
      <c r="H919" s="4">
        <f>IF(資本ストック!H919&gt;0,LN(資本ストック!H919),0)</f>
        <v>13.046406437296595</v>
      </c>
      <c r="I919" s="4">
        <f>IF(資本ストック!I919&gt;0,LN(資本ストック!I919),0)</f>
        <v>13.342737255112443</v>
      </c>
      <c r="K919" s="6">
        <f t="shared" ref="K919" si="4483">E919-E$1103</f>
        <v>1.0926945744340859</v>
      </c>
      <c r="L919" s="6">
        <f t="shared" ref="L919" si="4484">F919-F$1103</f>
        <v>0.41351994139472126</v>
      </c>
      <c r="M919" s="6">
        <f t="shared" ref="M919" si="4485">G919-G$1103</f>
        <v>0.57503015861343698</v>
      </c>
      <c r="N919" s="6">
        <f t="shared" ref="N919" si="4486">H919-H$1103</f>
        <v>0.82359669540654323</v>
      </c>
      <c r="O919" s="6">
        <f t="shared" ref="O919" si="4487">I919-I$1103</f>
        <v>0.83017017616102784</v>
      </c>
      <c r="Q919" s="6">
        <f>K919-logHir!K919</f>
        <v>5.6181126600675313E-2</v>
      </c>
      <c r="R919" s="6">
        <f>L919-logHir!L919</f>
        <v>-0.60517554477493185</v>
      </c>
      <c r="S919" s="6">
        <f>M919-logHir!M919</f>
        <v>-0.51718305620935645</v>
      </c>
      <c r="T919" s="6">
        <f>N919-logHir!N919</f>
        <v>-0.29814075698330811</v>
      </c>
      <c r="U919" s="6">
        <f>O919-logHir!O919</f>
        <v>-0.27116016036756108</v>
      </c>
    </row>
    <row r="920" spans="1:21" x14ac:dyDescent="0.15">
      <c r="A920" s="1">
        <v>40</v>
      </c>
      <c r="B920" s="1" t="s">
        <v>88</v>
      </c>
      <c r="C920" s="1">
        <v>20</v>
      </c>
      <c r="D920" s="1" t="s">
        <v>153</v>
      </c>
      <c r="E920" s="4">
        <f>IF(資本ストック!E920&gt;0,LN(資本ストック!E920),0)</f>
        <v>12.625210936930483</v>
      </c>
      <c r="F920" s="4">
        <f>IF(資本ストック!F920&gt;0,LN(資本ストック!F920),0)</f>
        <v>13.74920009005154</v>
      </c>
      <c r="G920" s="4">
        <f>IF(資本ストック!G920&gt;0,LN(資本ストック!G920),0)</f>
        <v>14.661454348014962</v>
      </c>
      <c r="H920" s="4">
        <f>IF(資本ストック!H920&gt;0,LN(資本ストック!H920),0)</f>
        <v>15.07474763867477</v>
      </c>
      <c r="I920" s="4">
        <f>IF(資本ストック!I920&gt;0,LN(資本ストック!I920),0)</f>
        <v>15.097443987785793</v>
      </c>
      <c r="K920" s="6">
        <f t="shared" ref="K920" si="4488">E920-E$1104</f>
        <v>1.6947111643117854</v>
      </c>
      <c r="L920" s="6">
        <f t="shared" ref="L920" si="4489">F920-F$1104</f>
        <v>0.78093308520295857</v>
      </c>
      <c r="M920" s="6">
        <f t="shared" ref="M920" si="4490">G920-G$1104</f>
        <v>0.84050088253254707</v>
      </c>
      <c r="N920" s="6">
        <f t="shared" ref="N920" si="4491">H920-H$1104</f>
        <v>0.86364519558695996</v>
      </c>
      <c r="O920" s="6">
        <f t="shared" ref="O920" si="4492">I920-I$1104</f>
        <v>0.89449134629595228</v>
      </c>
      <c r="Q920" s="6">
        <f>K920-logHir!K920</f>
        <v>0.16421896347813103</v>
      </c>
      <c r="R920" s="6">
        <f>L920-logHir!L920</f>
        <v>-0.62407704295615396</v>
      </c>
      <c r="S920" s="6">
        <f>M920-logHir!M920</f>
        <v>-0.61258164156846995</v>
      </c>
      <c r="T920" s="6">
        <f>N920-logHir!N920</f>
        <v>-0.52711828922095272</v>
      </c>
      <c r="U920" s="6">
        <f>O920-logHir!O920</f>
        <v>-0.46886320847855245</v>
      </c>
    </row>
    <row r="921" spans="1:21" x14ac:dyDescent="0.15">
      <c r="A921" s="1">
        <v>40</v>
      </c>
      <c r="B921" s="1" t="s">
        <v>88</v>
      </c>
      <c r="C921" s="1">
        <v>21</v>
      </c>
      <c r="D921" s="1" t="s">
        <v>154</v>
      </c>
      <c r="E921" s="4">
        <f>IF(資本ストック!E921&gt;0,LN(資本ストック!E921),0)</f>
        <v>13.860853626147041</v>
      </c>
      <c r="F921" s="4">
        <f>IF(資本ストック!F921&gt;0,LN(資本ストック!F921),0)</f>
        <v>14.739905946906049</v>
      </c>
      <c r="G921" s="4">
        <f>IF(資本ストック!G921&gt;0,LN(資本ストック!G921),0)</f>
        <v>14.984819836638533</v>
      </c>
      <c r="H921" s="4">
        <f>IF(資本ストック!H921&gt;0,LN(資本ストック!H921),0)</f>
        <v>15.619494755203926</v>
      </c>
      <c r="I921" s="4">
        <f>IF(資本ストック!I921&gt;0,LN(資本ストック!I921),0)</f>
        <v>15.747725793568474</v>
      </c>
      <c r="K921" s="6">
        <f t="shared" ref="K921" si="4493">E921-E$1105</f>
        <v>1.2688581361273545</v>
      </c>
      <c r="L921" s="6">
        <f t="shared" ref="L921" si="4494">F921-F$1105</f>
        <v>1.0621525617459984</v>
      </c>
      <c r="M921" s="6">
        <f t="shared" ref="M921" si="4495">G921-G$1105</f>
        <v>0.84594309186195993</v>
      </c>
      <c r="N921" s="6">
        <f t="shared" ref="N921" si="4496">H921-H$1105</f>
        <v>1.0689731309520187</v>
      </c>
      <c r="O921" s="6">
        <f t="shared" ref="O921" si="4497">I921-I$1105</f>
        <v>1.1429592455814461</v>
      </c>
      <c r="Q921" s="6">
        <f>K921-logHir!K921</f>
        <v>8.4211340998468387E-2</v>
      </c>
      <c r="R921" s="6">
        <f>L921-logHir!L921</f>
        <v>-6.2319994172916893E-2</v>
      </c>
      <c r="S921" s="6">
        <f>M921-logHir!M921</f>
        <v>-0.31697774934968059</v>
      </c>
      <c r="T921" s="6">
        <f>N921-logHir!N921</f>
        <v>2.2439134903633473E-2</v>
      </c>
      <c r="U921" s="6">
        <f>O921-logHir!O921</f>
        <v>-2.6791836792854795E-2</v>
      </c>
    </row>
    <row r="922" spans="1:21" x14ac:dyDescent="0.15">
      <c r="A922" s="1">
        <v>40</v>
      </c>
      <c r="B922" s="1" t="s">
        <v>39</v>
      </c>
      <c r="C922" s="1">
        <v>22</v>
      </c>
      <c r="D922" s="1" t="s">
        <v>146</v>
      </c>
      <c r="E922" s="4">
        <f>IF(資本ストック!E922&gt;0,LN(資本ストック!E922),0)</f>
        <v>13.330925825394225</v>
      </c>
      <c r="F922" s="4">
        <f>IF(資本ストック!F922&gt;0,LN(資本ストック!F922),0)</f>
        <v>14.384279219315509</v>
      </c>
      <c r="G922" s="4">
        <f>IF(資本ストック!G922&gt;0,LN(資本ストック!G922),0)</f>
        <v>15.076175674440842</v>
      </c>
      <c r="H922" s="4">
        <f>IF(資本ストック!H922&gt;0,LN(資本ストック!H922),0)</f>
        <v>15.685992987149644</v>
      </c>
      <c r="I922" s="4">
        <f>IF(資本ストック!I922&gt;0,LN(資本ストック!I922),0)</f>
        <v>15.851721923846419</v>
      </c>
      <c r="K922" s="6">
        <f t="shared" ref="K922" si="4498">E922-E$1106</f>
        <v>1.1448398407009854</v>
      </c>
      <c r="L922" s="6">
        <f t="shared" ref="L922" si="4499">F922-F$1106</f>
        <v>0.89516732344472949</v>
      </c>
      <c r="M922" s="6">
        <f t="shared" ref="M922" si="4500">G922-G$1106</f>
        <v>0.67574358332055873</v>
      </c>
      <c r="N922" s="6">
        <f t="shared" ref="N922" si="4501">H922-H$1106</f>
        <v>0.83108077587216656</v>
      </c>
      <c r="O922" s="6">
        <f t="shared" ref="O922" si="4502">I922-I$1106</f>
        <v>0.95038568048622807</v>
      </c>
      <c r="Q922" s="6">
        <f>K922-logHir!K922</f>
        <v>0.13873042417029779</v>
      </c>
      <c r="R922" s="6">
        <f>L922-logHir!L922</f>
        <v>-0.10017967008491269</v>
      </c>
      <c r="S922" s="6">
        <f>M922-logHir!M922</f>
        <v>-0.34075423446019393</v>
      </c>
      <c r="T922" s="6">
        <f>N922-logHir!N922</f>
        <v>-0.18819221080312687</v>
      </c>
      <c r="U922" s="6">
        <f>O922-logHir!O922</f>
        <v>-4.9516889833572719E-2</v>
      </c>
    </row>
    <row r="923" spans="1:21" x14ac:dyDescent="0.15">
      <c r="A923" s="1">
        <v>40</v>
      </c>
      <c r="B923" s="1" t="s">
        <v>39</v>
      </c>
      <c r="C923" s="1">
        <v>23</v>
      </c>
      <c r="D923" s="1" t="s">
        <v>167</v>
      </c>
      <c r="E923" s="4">
        <f>IF(資本ストック!E923&gt;0,LN(資本ストック!E923),0)</f>
        <v>13.295311558405453</v>
      </c>
      <c r="F923" s="4">
        <f>IF(資本ストック!F923&gt;0,LN(資本ストック!F923),0)</f>
        <v>14.056490452389562</v>
      </c>
      <c r="G923" s="4">
        <f>IF(資本ストック!G923&gt;0,LN(資本ストック!G923),0)</f>
        <v>14.522186684596191</v>
      </c>
      <c r="H923" s="4">
        <f>IF(資本ストック!H923&gt;0,LN(資本ストック!H923),0)</f>
        <v>15.064755333317805</v>
      </c>
      <c r="I923" s="4">
        <f>IF(資本ストック!I923&gt;0,LN(資本ストック!I923),0)</f>
        <v>15.175531127461527</v>
      </c>
      <c r="K923" s="6">
        <f t="shared" ref="K923" si="4503">E923-E$1107</f>
        <v>0.595465815274137</v>
      </c>
      <c r="L923" s="6">
        <f t="shared" ref="L923" si="4504">F923-F$1107</f>
        <v>0.55958076507493892</v>
      </c>
      <c r="M923" s="6">
        <f t="shared" ref="M923" si="4505">G923-G$1107</f>
        <v>0.52849436824166496</v>
      </c>
      <c r="N923" s="6">
        <f t="shared" ref="N923" si="4506">H923-H$1107</f>
        <v>0.47632423266355772</v>
      </c>
      <c r="O923" s="6">
        <f t="shared" ref="O923" si="4507">I923-I$1107</f>
        <v>0.54924622509829746</v>
      </c>
      <c r="Q923" s="6">
        <f>K923-logHir!K923</f>
        <v>-0.32234016329334381</v>
      </c>
      <c r="R923" s="6">
        <f>L923-logHir!L923</f>
        <v>-0.27800230821296879</v>
      </c>
      <c r="S923" s="6">
        <f>M923-logHir!M923</f>
        <v>-0.29217246315458389</v>
      </c>
      <c r="T923" s="6">
        <f>N923-logHir!N923</f>
        <v>-0.27638354089593875</v>
      </c>
      <c r="U923" s="6">
        <f>O923-logHir!O923</f>
        <v>-0.18762465487493607</v>
      </c>
    </row>
    <row r="924" spans="1:21" x14ac:dyDescent="0.15">
      <c r="A924" s="1">
        <v>41</v>
      </c>
      <c r="B924" s="1" t="s">
        <v>89</v>
      </c>
      <c r="C924" s="1">
        <v>1</v>
      </c>
      <c r="D924" s="1" t="s">
        <v>147</v>
      </c>
      <c r="E924" s="4">
        <f>IF(資本ストック!E924&gt;0,LN(資本ストック!E924),0)</f>
        <v>12.893515946216366</v>
      </c>
      <c r="F924" s="4">
        <f>IF(資本ストック!F924&gt;0,LN(資本ストック!F924),0)</f>
        <v>12.953656760862168</v>
      </c>
      <c r="G924" s="4">
        <f>IF(資本ストック!G924&gt;0,LN(資本ストック!G924),0)</f>
        <v>13.431126750936336</v>
      </c>
      <c r="H924" s="4">
        <f>IF(資本ストック!H924&gt;0,LN(資本ストック!H924),0)</f>
        <v>13.544962281081615</v>
      </c>
      <c r="I924" s="4">
        <f>IF(資本ストック!I924&gt;0,LN(資本ストック!I924),0)</f>
        <v>13.700409193910158</v>
      </c>
      <c r="K924" s="6">
        <f t="shared" ref="K924" si="4508">E924-E$1085</f>
        <v>-0.51963276220126353</v>
      </c>
      <c r="L924" s="6">
        <f t="shared" ref="L924" si="4509">F924-F$1085</f>
        <v>-0.68492896022442018</v>
      </c>
      <c r="M924" s="6">
        <f t="shared" ref="M924" si="4510">G924-G$1085</f>
        <v>-0.55571974019392734</v>
      </c>
      <c r="N924" s="6">
        <f t="shared" ref="N924" si="4511">H924-H$1085</f>
        <v>-0.64094876739774875</v>
      </c>
      <c r="O924" s="6">
        <f t="shared" ref="O924" si="4512">I924-I$1085</f>
        <v>-0.50078685761482333</v>
      </c>
      <c r="Q924" s="6">
        <f>K924-logHir!K924</f>
        <v>-0.15701374165942639</v>
      </c>
      <c r="R924" s="6">
        <f>L924-logHir!L924</f>
        <v>-0.44820155664528372</v>
      </c>
      <c r="S924" s="6">
        <f>M924-logHir!M924</f>
        <v>-0.3509864153742015</v>
      </c>
      <c r="T924" s="6">
        <f>N924-logHir!N924</f>
        <v>-0.47007996295625887</v>
      </c>
      <c r="U924" s="6">
        <f>O924-logHir!O924</f>
        <v>-0.32670072398698835</v>
      </c>
    </row>
    <row r="925" spans="1:21" x14ac:dyDescent="0.15">
      <c r="A925" s="1">
        <v>41</v>
      </c>
      <c r="B925" s="1" t="s">
        <v>89</v>
      </c>
      <c r="C925" s="1">
        <v>2</v>
      </c>
      <c r="D925" s="1" t="s">
        <v>148</v>
      </c>
      <c r="E925" s="4">
        <f>IF(資本ストック!E925&gt;0,LN(資本ストック!E925),0)</f>
        <v>9.1871429713268409</v>
      </c>
      <c r="F925" s="4">
        <f>IF(資本ストック!F925&gt;0,LN(資本ストック!F925),0)</f>
        <v>9.415090084873766</v>
      </c>
      <c r="G925" s="4">
        <f>IF(資本ストック!G925&gt;0,LN(資本ストック!G925),0)</f>
        <v>9.882312563790018</v>
      </c>
      <c r="H925" s="4">
        <f>IF(資本ストック!H925&gt;0,LN(資本ストック!H925),0)</f>
        <v>9.6651942866400127</v>
      </c>
      <c r="I925" s="4">
        <f>IF(資本ストック!I925&gt;0,LN(資本ストック!I925),0)</f>
        <v>9.3925877211346318</v>
      </c>
      <c r="K925" s="6">
        <f t="shared" ref="K925" si="4513">E925-E$1086</f>
        <v>-0.75797225590891237</v>
      </c>
      <c r="L925" s="6">
        <f t="shared" ref="L925" si="4514">F925-F$1086</f>
        <v>-0.69948949114303538</v>
      </c>
      <c r="M925" s="6">
        <f t="shared" ref="M925" si="4515">G925-G$1086</f>
        <v>-0.32386181060595121</v>
      </c>
      <c r="N925" s="6">
        <f t="shared" ref="N925" si="4516">H925-H$1086</f>
        <v>-0.52654883269147668</v>
      </c>
      <c r="O925" s="6">
        <f t="shared" ref="O925" si="4517">I925-I$1086</f>
        <v>-0.66230243731433447</v>
      </c>
      <c r="Q925" s="6">
        <f>K925-logHir!K925</f>
        <v>-0.65683832475188098</v>
      </c>
      <c r="R925" s="6">
        <f>L925-logHir!L925</f>
        <v>7.4196844235535409E-2</v>
      </c>
      <c r="S925" s="6">
        <f>M925-logHir!M925</f>
        <v>0.53206683971010449</v>
      </c>
      <c r="T925" s="6">
        <f>N925-logHir!N925</f>
        <v>0.38141549456800572</v>
      </c>
      <c r="U925" s="6">
        <f>O925-logHir!O925</f>
        <v>-0.33046621046934366</v>
      </c>
    </row>
    <row r="926" spans="1:21" x14ac:dyDescent="0.15">
      <c r="A926" s="1">
        <v>41</v>
      </c>
      <c r="B926" s="1" t="s">
        <v>139</v>
      </c>
      <c r="C926" s="1">
        <v>3</v>
      </c>
      <c r="D926" s="1" t="s">
        <v>155</v>
      </c>
      <c r="E926" s="4">
        <f>IF(資本ストック!E926&gt;0,LN(資本ストック!E926),0)</f>
        <v>11.030656375023975</v>
      </c>
      <c r="F926" s="4">
        <f>IF(資本ストック!F926&gt;0,LN(資本ストック!F926),0)</f>
        <v>11.466147620994249</v>
      </c>
      <c r="G926" s="4">
        <f>IF(資本ストック!G926&gt;0,LN(資本ストック!G926),0)</f>
        <v>12.054995244362527</v>
      </c>
      <c r="H926" s="4">
        <f>IF(資本ストック!H926&gt;0,LN(資本ストック!H926),0)</f>
        <v>12.471128568998607</v>
      </c>
      <c r="I926" s="4">
        <f>IF(資本ストック!I926&gt;0,LN(資本ストック!I926),0)</f>
        <v>12.473332621116358</v>
      </c>
      <c r="K926" s="6">
        <f t="shared" ref="K926" si="4518">E926-E$1087</f>
        <v>2.5445457630674184E-2</v>
      </c>
      <c r="L926" s="6">
        <f t="shared" ref="L926" si="4519">F926-F$1087</f>
        <v>-0.13253664516967945</v>
      </c>
      <c r="M926" s="6">
        <f t="shared" ref="M926" si="4520">G926-G$1087</f>
        <v>-7.9179886603546024E-2</v>
      </c>
      <c r="N926" s="6">
        <f t="shared" ref="N926" si="4521">H926-H$1087</f>
        <v>-2.4186912396912064E-2</v>
      </c>
      <c r="O926" s="6">
        <f t="shared" ref="O926" si="4522">I926-I$1087</f>
        <v>-5.4805510443445726E-2</v>
      </c>
      <c r="Q926" s="6">
        <f>K926-logHir!K926</f>
        <v>0.36639465085942824</v>
      </c>
      <c r="R926" s="6">
        <f>L926-logHir!L926</f>
        <v>0.24461838546758763</v>
      </c>
      <c r="S926" s="6">
        <f>M926-logHir!M926</f>
        <v>0.35982393072545271</v>
      </c>
      <c r="T926" s="6">
        <f>N926-logHir!N926</f>
        <v>0.32168288767261188</v>
      </c>
      <c r="U926" s="6">
        <f>O926-logHir!O926</f>
        <v>0.19520157886319645</v>
      </c>
    </row>
    <row r="927" spans="1:21" x14ac:dyDescent="0.15">
      <c r="A927" s="1">
        <v>41</v>
      </c>
      <c r="B927" s="1" t="s">
        <v>139</v>
      </c>
      <c r="C927" s="1">
        <v>4</v>
      </c>
      <c r="D927" s="1" t="s">
        <v>156</v>
      </c>
      <c r="E927" s="4">
        <f>IF(資本ストック!E927&gt;0,LN(資本ストック!E927),0)</f>
        <v>8.7659662064934398</v>
      </c>
      <c r="F927" s="4">
        <f>IF(資本ストック!F927&gt;0,LN(資本ストック!F927),0)</f>
        <v>9.5695180811695764</v>
      </c>
      <c r="G927" s="4">
        <f>IF(資本ストック!G927&gt;0,LN(資本ストック!G927),0)</f>
        <v>10.069447714548931</v>
      </c>
      <c r="H927" s="4">
        <f>IF(資本ストック!H927&gt;0,LN(資本ストック!H927),0)</f>
        <v>10.255424229309289</v>
      </c>
      <c r="I927" s="4">
        <f>IF(資本ストック!I927&gt;0,LN(資本ストック!I927),0)</f>
        <v>10.084242695863102</v>
      </c>
      <c r="K927" s="6">
        <f t="shared" ref="K927" si="4523">E927-E$1088</f>
        <v>-1.9415403719145452</v>
      </c>
      <c r="L927" s="6">
        <f t="shared" ref="L927" si="4524">F927-F$1088</f>
        <v>-1.598858640675866</v>
      </c>
      <c r="M927" s="6">
        <f t="shared" ref="M927" si="4525">G927-G$1088</f>
        <v>-1.3922924464124353</v>
      </c>
      <c r="N927" s="6">
        <f t="shared" ref="N927" si="4526">H927-H$1088</f>
        <v>-1.2657379061059153</v>
      </c>
      <c r="O927" s="6">
        <f t="shared" ref="O927" si="4527">I927-I$1088</f>
        <v>-1.2623386933548879</v>
      </c>
      <c r="Q927" s="6">
        <f>K927-logHir!K927</f>
        <v>-0.40800543269127942</v>
      </c>
      <c r="R927" s="6">
        <f>L927-logHir!L927</f>
        <v>-0.48887162985469779</v>
      </c>
      <c r="S927" s="6">
        <f>M927-logHir!M927</f>
        <v>-0.56740503145314669</v>
      </c>
      <c r="T927" s="6">
        <f>N927-logHir!N927</f>
        <v>-0.40773240902363916</v>
      </c>
      <c r="U927" s="6">
        <f>O927-logHir!O927</f>
        <v>-0.55526174070826606</v>
      </c>
    </row>
    <row r="928" spans="1:21" x14ac:dyDescent="0.15">
      <c r="A928" s="1">
        <v>41</v>
      </c>
      <c r="B928" s="1" t="s">
        <v>139</v>
      </c>
      <c r="C928" s="1">
        <v>5</v>
      </c>
      <c r="D928" s="1" t="s">
        <v>157</v>
      </c>
      <c r="E928" s="4">
        <f>IF(資本ストック!E928&gt;0,LN(資本ストック!E928),0)</f>
        <v>9.5563717326949416</v>
      </c>
      <c r="F928" s="4">
        <f>IF(資本ストック!F928&gt;0,LN(資本ストック!F928),0)</f>
        <v>9.9633481397628074</v>
      </c>
      <c r="G928" s="4">
        <f>IF(資本ストック!G928&gt;0,LN(資本ストック!G928),0)</f>
        <v>10.190866762539061</v>
      </c>
      <c r="H928" s="4">
        <f>IF(資本ストック!H928&gt;0,LN(資本ストック!H928),0)</f>
        <v>10.690813709915563</v>
      </c>
      <c r="I928" s="4">
        <f>IF(資本ストック!I928&gt;0,LN(資本ストック!I928),0)</f>
        <v>10.772347759929803</v>
      </c>
      <c r="K928" s="6">
        <f t="shared" ref="K928" si="4528">E928-E$1089</f>
        <v>-0.62206131419036126</v>
      </c>
      <c r="L928" s="6">
        <f t="shared" ref="L928" si="4529">F928-F$1089</f>
        <v>-0.5991075889100923</v>
      </c>
      <c r="M928" s="6">
        <f t="shared" ref="M928" si="4530">G928-G$1089</f>
        <v>-0.81460140249958535</v>
      </c>
      <c r="N928" s="6">
        <f t="shared" ref="N928" si="4531">H928-H$1089</f>
        <v>-0.61850926636938475</v>
      </c>
      <c r="O928" s="6">
        <f t="shared" ref="O928" si="4532">I928-I$1089</f>
        <v>-0.57837142837890809</v>
      </c>
      <c r="Q928" s="6">
        <f>K928-logHir!K928</f>
        <v>0.19751224313003135</v>
      </c>
      <c r="R928" s="6">
        <f>L928-logHir!L928</f>
        <v>4.4728878495590152E-3</v>
      </c>
      <c r="S928" s="6">
        <f>M928-logHir!M928</f>
        <v>-0.12729362520789778</v>
      </c>
      <c r="T928" s="6">
        <f>N928-logHir!N928</f>
        <v>7.4361983348527616E-3</v>
      </c>
      <c r="U928" s="6">
        <f>O928-logHir!O928</f>
        <v>5.7825301547190122E-2</v>
      </c>
    </row>
    <row r="929" spans="1:21" x14ac:dyDescent="0.15">
      <c r="A929" s="1">
        <v>41</v>
      </c>
      <c r="B929" s="1" t="s">
        <v>139</v>
      </c>
      <c r="C929" s="1">
        <v>6</v>
      </c>
      <c r="D929" s="1" t="s">
        <v>49</v>
      </c>
      <c r="E929" s="4">
        <f>IF(資本ストック!E929&gt;0,LN(資本ストック!E929),0)</f>
        <v>9.1794478385144131</v>
      </c>
      <c r="F929" s="4">
        <f>IF(資本ストック!F929&gt;0,LN(資本ストック!F929),0)</f>
        <v>9.8681248376760209</v>
      </c>
      <c r="G929" s="4">
        <f>IF(資本ストック!G929&gt;0,LN(資本ストック!G929),0)</f>
        <v>10.429548920322254</v>
      </c>
      <c r="H929" s="4">
        <f>IF(資本ストック!H929&gt;0,LN(資本ストック!H929),0)</f>
        <v>10.806833797891676</v>
      </c>
      <c r="I929" s="4">
        <f>IF(資本ストック!I929&gt;0,LN(資本ストック!I929),0)</f>
        <v>11.112240293393985</v>
      </c>
      <c r="K929" s="6">
        <f t="shared" ref="K929" si="4533">E929-E$1090</f>
        <v>-1.8997580692137603</v>
      </c>
      <c r="L929" s="6">
        <f t="shared" ref="L929" si="4534">F929-F$1090</f>
        <v>-1.526624080045865</v>
      </c>
      <c r="M929" s="6">
        <f t="shared" ref="M929" si="4535">G929-G$1090</f>
        <v>-1.3458963759744975</v>
      </c>
      <c r="N929" s="6">
        <f t="shared" ref="N929" si="4536">H929-H$1090</f>
        <v>-1.2263424020452121</v>
      </c>
      <c r="O929" s="6">
        <f t="shared" ref="O929" si="4537">I929-I$1090</f>
        <v>-1.1748944571203666</v>
      </c>
      <c r="Q929" s="6">
        <f>K929-logHir!K929</f>
        <v>-0.94914204151271697</v>
      </c>
      <c r="R929" s="6">
        <f>L929-logHir!L929</f>
        <v>-0.76304039386853262</v>
      </c>
      <c r="S929" s="6">
        <f>M929-logHir!M929</f>
        <v>-0.39755415119933168</v>
      </c>
      <c r="T929" s="6">
        <f>N929-logHir!N929</f>
        <v>-0.27228460675680388</v>
      </c>
      <c r="U929" s="6">
        <f>O929-logHir!O929</f>
        <v>-0.14703497055569414</v>
      </c>
    </row>
    <row r="930" spans="1:21" x14ac:dyDescent="0.15">
      <c r="A930" s="1">
        <v>41</v>
      </c>
      <c r="B930" s="1" t="s">
        <v>139</v>
      </c>
      <c r="C930" s="1">
        <v>7</v>
      </c>
      <c r="D930" s="1" t="s">
        <v>158</v>
      </c>
      <c r="E930" s="4">
        <f>IF(資本ストック!E930&gt;0,LN(資本ストック!E930),0)</f>
        <v>9.2690970517792692</v>
      </c>
      <c r="F930" s="4">
        <f>IF(資本ストック!F930&gt;0,LN(資本ストック!F930),0)</f>
        <v>8.7142931859706305</v>
      </c>
      <c r="G930" s="4">
        <f>IF(資本ストック!G930&gt;0,LN(資本ストック!G930),0)</f>
        <v>8.1899886170708616</v>
      </c>
      <c r="H930" s="4">
        <f>IF(資本ストック!H930&gt;0,LN(資本ストック!H930),0)</f>
        <v>8.3991264373799002</v>
      </c>
      <c r="I930" s="4">
        <f>IF(資本ストック!I930&gt;0,LN(資本ストック!I930),0)</f>
        <v>8.2189849392603218</v>
      </c>
      <c r="K930" s="6">
        <f t="shared" ref="K930" si="4538">E930-E$1091</f>
        <v>-9.5420845926899034E-3</v>
      </c>
      <c r="L930" s="6">
        <f t="shared" ref="L930" si="4539">F930-F$1091</f>
        <v>-1.2870698680337682</v>
      </c>
      <c r="M930" s="6">
        <f t="shared" ref="M930" si="4540">G930-G$1091</f>
        <v>-1.7825515457315859</v>
      </c>
      <c r="N930" s="6">
        <f t="shared" ref="N930" si="4541">H930-H$1091</f>
        <v>-2.0887020781411305</v>
      </c>
      <c r="O930" s="6">
        <f t="shared" ref="O930" si="4542">I930-I$1091</f>
        <v>-2.3100616498098336</v>
      </c>
      <c r="Q930" s="6">
        <f>K930-logHir!K930</f>
        <v>1.7673534820843031</v>
      </c>
      <c r="R930" s="6">
        <f>L930-logHir!L930</f>
        <v>2.0585675215198616</v>
      </c>
      <c r="S930" s="6">
        <f>M930-logHir!M930</f>
        <v>0.51603010610167033</v>
      </c>
      <c r="T930" s="6">
        <f>N930-logHir!N930</f>
        <v>9.3484994419181788E-3</v>
      </c>
      <c r="U930" s="6">
        <f>O930-logHir!O930</f>
        <v>-0.3004230561539547</v>
      </c>
    </row>
    <row r="931" spans="1:21" x14ac:dyDescent="0.15">
      <c r="A931" s="1">
        <v>41</v>
      </c>
      <c r="B931" s="1" t="s">
        <v>139</v>
      </c>
      <c r="C931" s="1">
        <v>8</v>
      </c>
      <c r="D931" s="1" t="s">
        <v>159</v>
      </c>
      <c r="E931" s="4">
        <f>IF(資本ストック!E931&gt;0,LN(資本ストック!E931),0)</f>
        <v>10.356250912103441</v>
      </c>
      <c r="F931" s="4">
        <f>IF(資本ストック!F931&gt;0,LN(資本ストック!F931),0)</f>
        <v>10.495885312236286</v>
      </c>
      <c r="G931" s="4">
        <f>IF(資本ストック!G931&gt;0,LN(資本ストック!G931),0)</f>
        <v>10.700445325275789</v>
      </c>
      <c r="H931" s="4">
        <f>IF(資本ストック!H931&gt;0,LN(資本ストック!H931),0)</f>
        <v>10.616761123594721</v>
      </c>
      <c r="I931" s="4">
        <f>IF(資本ストック!I931&gt;0,LN(資本ストック!I931),0)</f>
        <v>10.371189644539298</v>
      </c>
      <c r="K931" s="6">
        <f t="shared" ref="K931" si="4543">E931-E$1092</f>
        <v>-0.42723306197258815</v>
      </c>
      <c r="L931" s="6">
        <f t="shared" ref="L931" si="4544">F931-F$1092</f>
        <v>-0.53926821185432594</v>
      </c>
      <c r="M931" s="6">
        <f t="shared" ref="M931" si="4545">G931-G$1092</f>
        <v>-0.60100223096416805</v>
      </c>
      <c r="N931" s="6">
        <f t="shared" ref="N931" si="4546">H931-H$1092</f>
        <v>-0.7407874331053641</v>
      </c>
      <c r="O931" s="6">
        <f t="shared" ref="O931" si="4547">I931-I$1092</f>
        <v>-0.93349219140214501</v>
      </c>
      <c r="Q931" s="6">
        <f>K931-logHir!K931</f>
        <v>-0.7922480088833872</v>
      </c>
      <c r="R931" s="6">
        <f>L931-logHir!L931</f>
        <v>-0.90896910639766837</v>
      </c>
      <c r="S931" s="6">
        <f>M931-logHir!M931</f>
        <v>-0.93761015709200279</v>
      </c>
      <c r="T931" s="6">
        <f>N931-logHir!N931</f>
        <v>-0.85086115864825551</v>
      </c>
      <c r="U931" s="6">
        <f>O931-logHir!O931</f>
        <v>-1.0018040971276161</v>
      </c>
    </row>
    <row r="932" spans="1:21" x14ac:dyDescent="0.15">
      <c r="A932" s="1">
        <v>41</v>
      </c>
      <c r="B932" s="1" t="s">
        <v>139</v>
      </c>
      <c r="C932" s="1">
        <v>9</v>
      </c>
      <c r="D932" s="1" t="s">
        <v>160</v>
      </c>
      <c r="E932" s="4">
        <f>IF(資本ストック!E932&gt;0,LN(資本ストック!E932),0)</f>
        <v>8.6977313464037458</v>
      </c>
      <c r="F932" s="4">
        <f>IF(資本ストック!F932&gt;0,LN(資本ストック!F932),0)</f>
        <v>9.7619947747290272</v>
      </c>
      <c r="G932" s="4">
        <f>IF(資本ストック!G932&gt;0,LN(資本ストック!G932),0)</f>
        <v>10.931513822059371</v>
      </c>
      <c r="H932" s="4">
        <f>IF(資本ストック!H932&gt;0,LN(資本ストック!H932),0)</f>
        <v>10.946315467887153</v>
      </c>
      <c r="I932" s="4">
        <f>IF(資本ストック!I932&gt;0,LN(資本ストック!I932),0)</f>
        <v>11.482321009109683</v>
      </c>
      <c r="K932" s="6">
        <f t="shared" ref="K932" si="4548">E932-E$1093</f>
        <v>-2.5590768133039905</v>
      </c>
      <c r="L932" s="6">
        <f t="shared" ref="L932" si="4549">F932-F$1093</f>
        <v>-2.0806766112467283</v>
      </c>
      <c r="M932" s="6">
        <f t="shared" ref="M932" si="4550">G932-G$1093</f>
        <v>-1.2216710301941056</v>
      </c>
      <c r="N932" s="6">
        <f t="shared" ref="N932" si="4551">H932-H$1093</f>
        <v>-1.2940896825170736</v>
      </c>
      <c r="O932" s="6">
        <f t="shared" ref="O932" si="4552">I932-I$1093</f>
        <v>-0.84861513639907749</v>
      </c>
      <c r="Q932" s="6">
        <f>K932-logHir!K932</f>
        <v>-0.70217981415598452</v>
      </c>
      <c r="R932" s="6">
        <f>L932-logHir!L932</f>
        <v>-0.70875943919035755</v>
      </c>
      <c r="S932" s="6">
        <f>M932-logHir!M932</f>
        <v>0.41174985528324015</v>
      </c>
      <c r="T932" s="6">
        <f>N932-logHir!N932</f>
        <v>-0.13821044525251303</v>
      </c>
      <c r="U932" s="6">
        <f>O932-logHir!O932</f>
        <v>0.13343127013382272</v>
      </c>
    </row>
    <row r="933" spans="1:21" x14ac:dyDescent="0.15">
      <c r="A933" s="1">
        <v>41</v>
      </c>
      <c r="B933" s="1" t="s">
        <v>139</v>
      </c>
      <c r="C933" s="1">
        <v>10</v>
      </c>
      <c r="D933" s="1" t="s">
        <v>161</v>
      </c>
      <c r="E933" s="4">
        <f>IF(資本ストック!E933&gt;0,LN(資本ストック!E933),0)</f>
        <v>9.2749825619992894</v>
      </c>
      <c r="F933" s="4">
        <f>IF(資本ストック!F933&gt;0,LN(資本ストック!F933),0)</f>
        <v>10.071750904231306</v>
      </c>
      <c r="G933" s="4">
        <f>IF(資本ストック!G933&gt;0,LN(資本ストック!G933),0)</f>
        <v>10.804236256953734</v>
      </c>
      <c r="H933" s="4">
        <f>IF(資本ストック!H933&gt;0,LN(資本ストック!H933),0)</f>
        <v>11.085302621119977</v>
      </c>
      <c r="I933" s="4">
        <f>IF(資本ストック!I933&gt;0,LN(資本ストック!I933),0)</f>
        <v>11.21728447059929</v>
      </c>
      <c r="K933" s="6">
        <f t="shared" ref="K933" si="4553">E933-E$1094</f>
        <v>-0.96633741594764366</v>
      </c>
      <c r="L933" s="6">
        <f t="shared" ref="L933" si="4554">F933-F$1094</f>
        <v>-0.53958091775299799</v>
      </c>
      <c r="M933" s="6">
        <f t="shared" ref="M933" si="4555">G933-G$1094</f>
        <v>-0.26073738597121654</v>
      </c>
      <c r="N933" s="6">
        <f t="shared" ref="N933" si="4556">H933-H$1094</f>
        <v>-0.24736586837418528</v>
      </c>
      <c r="O933" s="6">
        <f t="shared" ref="O933" si="4557">I933-I$1094</f>
        <v>-0.11882586734124878</v>
      </c>
      <c r="Q933" s="6">
        <f>K933-logHir!K933</f>
        <v>0.17377884461901871</v>
      </c>
      <c r="R933" s="6">
        <f>L933-logHir!L933</f>
        <v>0.58325943183249329</v>
      </c>
      <c r="S933" s="6">
        <f>M933-logHir!M933</f>
        <v>0.88835941191436696</v>
      </c>
      <c r="T933" s="6">
        <f>N933-logHir!N933</f>
        <v>0.75977244036623048</v>
      </c>
      <c r="U933" s="6">
        <f>O933-logHir!O933</f>
        <v>0.8971133879839055</v>
      </c>
    </row>
    <row r="934" spans="1:21" x14ac:dyDescent="0.15">
      <c r="A934" s="1">
        <v>41</v>
      </c>
      <c r="B934" s="1" t="s">
        <v>139</v>
      </c>
      <c r="C934" s="1">
        <v>11</v>
      </c>
      <c r="D934" s="1" t="s">
        <v>162</v>
      </c>
      <c r="E934" s="4">
        <f>IF(資本ストック!E934&gt;0,LN(資本ストック!E934),0)</f>
        <v>9.3075110456281926</v>
      </c>
      <c r="F934" s="4">
        <f>IF(資本ストック!F934&gt;0,LN(資本ストック!F934),0)</f>
        <v>9.9507268382976282</v>
      </c>
      <c r="G934" s="4">
        <f>IF(資本ストック!G934&gt;0,LN(資本ストック!G934),0)</f>
        <v>10.718412135878024</v>
      </c>
      <c r="H934" s="4">
        <f>IF(資本ストック!H934&gt;0,LN(資本ストック!H934),0)</f>
        <v>11.324214077300244</v>
      </c>
      <c r="I934" s="4">
        <f>IF(資本ストック!I934&gt;0,LN(資本ストック!I934),0)</f>
        <v>11.503708939242802</v>
      </c>
      <c r="K934" s="6">
        <f t="shared" ref="K934" si="4558">E934-E$1095</f>
        <v>-1.5086895653501724</v>
      </c>
      <c r="L934" s="6">
        <f t="shared" ref="L934" si="4559">F934-F$1095</f>
        <v>-1.2670314596059153</v>
      </c>
      <c r="M934" s="6">
        <f t="shared" ref="M934" si="4560">G934-G$1095</f>
        <v>-1.2082171941109259</v>
      </c>
      <c r="N934" s="6">
        <f t="shared" ref="N934" si="4561">H934-H$1095</f>
        <v>-1.0197010074889334</v>
      </c>
      <c r="O934" s="6">
        <f t="shared" ref="O934" si="4562">I934-I$1095</f>
        <v>-1.003039258454864</v>
      </c>
      <c r="Q934" s="6">
        <f>K934-logHir!K934</f>
        <v>-0.25875668045215683</v>
      </c>
      <c r="R934" s="6">
        <f>L934-logHir!L934</f>
        <v>-0.32796265406327052</v>
      </c>
      <c r="S934" s="6">
        <f>M934-logHir!M934</f>
        <v>-0.18918258082141293</v>
      </c>
      <c r="T934" s="6">
        <f>N934-logHir!N934</f>
        <v>-5.243109816616176E-2</v>
      </c>
      <c r="U934" s="6">
        <f>O934-logHir!O934</f>
        <v>-0.11917434360304036</v>
      </c>
    </row>
    <row r="935" spans="1:21" x14ac:dyDescent="0.15">
      <c r="A935" s="1">
        <v>41</v>
      </c>
      <c r="B935" s="1" t="s">
        <v>139</v>
      </c>
      <c r="C935" s="1">
        <v>12</v>
      </c>
      <c r="D935" s="1" t="s">
        <v>163</v>
      </c>
      <c r="E935" s="4">
        <f>IF(資本ストック!E935&gt;0,LN(資本ストック!E935),0)</f>
        <v>9.8689409262330905</v>
      </c>
      <c r="F935" s="4">
        <f>IF(資本ストック!F935&gt;0,LN(資本ストック!F935),0)</f>
        <v>10.425641395739939</v>
      </c>
      <c r="G935" s="4">
        <f>IF(資本ストック!G935&gt;0,LN(資本ストック!G935),0)</f>
        <v>11.531557293304806</v>
      </c>
      <c r="H935" s="4">
        <f>IF(資本ストック!H935&gt;0,LN(資本ストック!H935),0)</f>
        <v>12.285834693720995</v>
      </c>
      <c r="I935" s="4">
        <f>IF(資本ストック!I935&gt;0,LN(資本ストック!I935),0)</f>
        <v>13.238221362922953</v>
      </c>
      <c r="K935" s="6">
        <f t="shared" ref="K935" si="4563">E935-E$1096</f>
        <v>-0.26230571218392207</v>
      </c>
      <c r="L935" s="6">
        <f t="shared" ref="L935" si="4564">F935-F$1096</f>
        <v>-0.5955969574485529</v>
      </c>
      <c r="M935" s="6">
        <f t="shared" ref="M935" si="4565">G935-G$1096</f>
        <v>-0.95339832017756088</v>
      </c>
      <c r="N935" s="6">
        <f t="shared" ref="N935" si="4566">H935-H$1096</f>
        <v>-0.86154635986846806</v>
      </c>
      <c r="O935" s="6">
        <f t="shared" ref="O935" si="4567">I935-I$1096</f>
        <v>-0.12896074257164969</v>
      </c>
      <c r="Q935" s="6">
        <f>K935-logHir!K935</f>
        <v>0.75009076355568105</v>
      </c>
      <c r="R935" s="6">
        <f>L935-logHir!L935</f>
        <v>0.43825833743625608</v>
      </c>
      <c r="S935" s="6">
        <f>M935-logHir!M935</f>
        <v>0.1030157953896591</v>
      </c>
      <c r="T935" s="6">
        <f>N935-logHir!N935</f>
        <v>8.5001534818818669E-2</v>
      </c>
      <c r="U935" s="6">
        <f>O935-logHir!O935</f>
        <v>0.59728407985952181</v>
      </c>
    </row>
    <row r="936" spans="1:21" x14ac:dyDescent="0.15">
      <c r="A936" s="1">
        <v>41</v>
      </c>
      <c r="B936" s="1" t="s">
        <v>139</v>
      </c>
      <c r="C936" s="1">
        <v>13</v>
      </c>
      <c r="D936" s="1" t="s">
        <v>164</v>
      </c>
      <c r="E936" s="4">
        <f>IF(資本ストック!E936&gt;0,LN(資本ストック!E936),0)</f>
        <v>7.2058141494787318</v>
      </c>
      <c r="F936" s="4">
        <f>IF(資本ストック!F936&gt;0,LN(資本ストック!F936),0)</f>
        <v>9.5737495147129295</v>
      </c>
      <c r="G936" s="4">
        <f>IF(資本ストック!G936&gt;0,LN(資本ストック!G936),0)</f>
        <v>9.9239038957689534</v>
      </c>
      <c r="H936" s="4">
        <f>IF(資本ストック!H936&gt;0,LN(資本ストック!H936),0)</f>
        <v>10.678909265704823</v>
      </c>
      <c r="I936" s="4">
        <f>IF(資本ストック!I936&gt;0,LN(資本ストック!I936),0)</f>
        <v>11.457351418309898</v>
      </c>
      <c r="K936" s="6">
        <f t="shared" ref="K936" si="4568">E936-E$1097</f>
        <v>-2.4249215578327341</v>
      </c>
      <c r="L936" s="6">
        <f t="shared" ref="L936" si="4569">F936-F$1097</f>
        <v>-1.4687480764263565</v>
      </c>
      <c r="M936" s="6">
        <f t="shared" ref="M936" si="4570">G936-G$1097</f>
        <v>-1.7089650414002424</v>
      </c>
      <c r="N936" s="6">
        <f t="shared" ref="N936" si="4571">H936-H$1097</f>
        <v>-1.3037914016676009</v>
      </c>
      <c r="O936" s="6">
        <f t="shared" ref="O936" si="4572">I936-I$1097</f>
        <v>-0.70824056706484129</v>
      </c>
      <c r="Q936" s="6">
        <f>K936-logHir!K936</f>
        <v>-0.79605948449400721</v>
      </c>
      <c r="R936" s="6">
        <f>L936-logHir!L936</f>
        <v>-0.45626755937302121</v>
      </c>
      <c r="S936" s="6">
        <f>M936-logHir!M936</f>
        <v>-0.50044354975580063</v>
      </c>
      <c r="T936" s="6">
        <f>N936-logHir!N936</f>
        <v>-0.34800459808826645</v>
      </c>
      <c r="U936" s="6">
        <f>O936-logHir!O936</f>
        <v>0.20335762901303944</v>
      </c>
    </row>
    <row r="937" spans="1:21" x14ac:dyDescent="0.15">
      <c r="A937" s="1">
        <v>41</v>
      </c>
      <c r="B937" s="1" t="s">
        <v>139</v>
      </c>
      <c r="C937" s="1">
        <v>14</v>
      </c>
      <c r="D937" s="1" t="s">
        <v>165</v>
      </c>
      <c r="E937" s="4">
        <f>IF(資本ストック!E937&gt;0,LN(資本ストック!E937),0)</f>
        <v>0.53476579552296222</v>
      </c>
      <c r="F937" s="4">
        <f>IF(資本ストック!F937&gt;0,LN(資本ストック!F937),0)</f>
        <v>4.6457786818896807</v>
      </c>
      <c r="G937" s="4">
        <f>IF(資本ストック!G937&gt;0,LN(資本ストック!G937),0)</f>
        <v>4.7890330680299193</v>
      </c>
      <c r="H937" s="4">
        <f>IF(資本ストック!H937&gt;0,LN(資本ストック!H937),0)</f>
        <v>8.1705294415076786</v>
      </c>
      <c r="I937" s="4">
        <f>IF(資本ストック!I937&gt;0,LN(資本ストック!I937),0)</f>
        <v>7.7302873814575284</v>
      </c>
      <c r="K937" s="6">
        <f t="shared" ref="K937" si="4573">E937-E$1098</f>
        <v>-5.7994789937995623</v>
      </c>
      <c r="L937" s="6">
        <f t="shared" ref="L937" si="4574">F937-F$1098</f>
        <v>-3.7311918820147056</v>
      </c>
      <c r="M937" s="6">
        <f t="shared" ref="M937" si="4575">G937-G$1098</f>
        <v>-4.6073886764341214</v>
      </c>
      <c r="N937" s="6">
        <f t="shared" ref="N937" si="4576">H937-H$1098</f>
        <v>-1.7366600563336441</v>
      </c>
      <c r="O937" s="6">
        <f t="shared" ref="O937" si="4577">I937-I$1098</f>
        <v>-2.409442264796442</v>
      </c>
      <c r="Q937" s="6">
        <f>K937-logHir!K937</f>
        <v>-2.5618833690066625</v>
      </c>
      <c r="R937" s="6">
        <f>L937-logHir!L937</f>
        <v>-0.3283036935231225</v>
      </c>
      <c r="S937" s="6">
        <f>M937-logHir!M937</f>
        <v>-1.3370751472353817</v>
      </c>
      <c r="T937" s="6">
        <f>N937-logHir!N937</f>
        <v>0.43588658989190066</v>
      </c>
      <c r="U937" s="6">
        <f>O937-logHir!O937</f>
        <v>-0.19460889840624684</v>
      </c>
    </row>
    <row r="938" spans="1:21" x14ac:dyDescent="0.15">
      <c r="A938" s="1">
        <v>41</v>
      </c>
      <c r="B938" s="1" t="s">
        <v>139</v>
      </c>
      <c r="C938" s="1">
        <v>15</v>
      </c>
      <c r="D938" s="1" t="s">
        <v>166</v>
      </c>
      <c r="E938" s="4">
        <f>IF(資本ストック!E938&gt;0,LN(資本ストック!E938),0)</f>
        <v>10.071656796804856</v>
      </c>
      <c r="F938" s="4">
        <f>IF(資本ストック!F938&gt;0,LN(資本ストック!F938),0)</f>
        <v>11.036681745197706</v>
      </c>
      <c r="G938" s="4">
        <f>IF(資本ストック!G938&gt;0,LN(資本ストック!G938),0)</f>
        <v>11.714257700618726</v>
      </c>
      <c r="H938" s="4">
        <f>IF(資本ストック!H938&gt;0,LN(資本ストック!H938),0)</f>
        <v>12.001873081539035</v>
      </c>
      <c r="I938" s="4">
        <f>IF(資本ストック!I938&gt;0,LN(資本ストック!I938),0)</f>
        <v>12.150556254451073</v>
      </c>
      <c r="K938" s="6">
        <f t="shared" ref="K938" si="4578">E938-E$1099</f>
        <v>-0.98080751707819047</v>
      </c>
      <c r="L938" s="6">
        <f t="shared" ref="L938" si="4579">F938-F$1099</f>
        <v>-0.65723926876826866</v>
      </c>
      <c r="M938" s="6">
        <f t="shared" ref="M938" si="4580">G938-G$1099</f>
        <v>-0.5839803235258092</v>
      </c>
      <c r="N938" s="6">
        <f t="shared" ref="N938" si="4581">H938-H$1099</f>
        <v>-0.60130482817797848</v>
      </c>
      <c r="O938" s="6">
        <f t="shared" ref="O938" si="4582">I938-I$1099</f>
        <v>-0.52794270696569257</v>
      </c>
      <c r="Q938" s="6">
        <f>K938-logHir!K938</f>
        <v>-0.12119771438566396</v>
      </c>
      <c r="R938" s="6">
        <f>L938-logHir!L938</f>
        <v>0.17925959113944678</v>
      </c>
      <c r="S938" s="6">
        <f>M938-logHir!M938</f>
        <v>0.32152217281147877</v>
      </c>
      <c r="T938" s="6">
        <f>N938-logHir!N938</f>
        <v>0.25969774545654722</v>
      </c>
      <c r="U938" s="6">
        <f>O938-logHir!O938</f>
        <v>0.29318018467557572</v>
      </c>
    </row>
    <row r="939" spans="1:21" x14ac:dyDescent="0.15">
      <c r="A939" s="1">
        <v>41</v>
      </c>
      <c r="B939" s="1" t="s">
        <v>89</v>
      </c>
      <c r="C939" s="1">
        <v>16</v>
      </c>
      <c r="D939" s="1" t="s">
        <v>149</v>
      </c>
      <c r="E939" s="4">
        <f>IF(資本ストック!E939&gt;0,LN(資本ストック!E939),0)</f>
        <v>11.283698817735731</v>
      </c>
      <c r="F939" s="4">
        <f>IF(資本ストック!F939&gt;0,LN(資本ストック!F939),0)</f>
        <v>11.464120831474592</v>
      </c>
      <c r="G939" s="4">
        <f>IF(資本ストック!G939&gt;0,LN(資本ストック!G939),0)</f>
        <v>11.758264611240744</v>
      </c>
      <c r="H939" s="4">
        <f>IF(資本ストック!H939&gt;0,LN(資本ストック!H939),0)</f>
        <v>12.467518851863984</v>
      </c>
      <c r="I939" s="4">
        <f>IF(資本ストック!I939&gt;0,LN(資本ストック!I939),0)</f>
        <v>12.471694007536254</v>
      </c>
      <c r="K939" s="6">
        <f t="shared" ref="K939" si="4583">E939-E$1100</f>
        <v>-0.57481331408472691</v>
      </c>
      <c r="L939" s="6">
        <f t="shared" ref="L939" si="4584">F939-F$1100</f>
        <v>-0.78639439511117715</v>
      </c>
      <c r="M939" s="6">
        <f t="shared" ref="M939" si="4585">G939-G$1100</f>
        <v>-0.862552059988694</v>
      </c>
      <c r="N939" s="6">
        <f t="shared" ref="N939" si="4586">H939-H$1100</f>
        <v>-0.54721477642009475</v>
      </c>
      <c r="O939" s="6">
        <f t="shared" ref="O939" si="4587">I939-I$1100</f>
        <v>-0.44582538966498397</v>
      </c>
      <c r="Q939" s="6">
        <f>K939-logHir!K939</f>
        <v>0.32151838774553632</v>
      </c>
      <c r="R939" s="6">
        <f>L939-logHir!L939</f>
        <v>3.5677522423558372E-3</v>
      </c>
      <c r="S939" s="6">
        <f>M939-logHir!M939</f>
        <v>-5.3978896040293378E-2</v>
      </c>
      <c r="T939" s="6">
        <f>N939-logHir!N939</f>
        <v>0.18743670586387751</v>
      </c>
      <c r="U939" s="6">
        <f>O939-logHir!O939</f>
        <v>0.39398070964124621</v>
      </c>
    </row>
    <row r="940" spans="1:21" x14ac:dyDescent="0.15">
      <c r="A940" s="1">
        <v>41</v>
      </c>
      <c r="B940" s="1" t="s">
        <v>89</v>
      </c>
      <c r="C940" s="1">
        <v>17</v>
      </c>
      <c r="D940" s="1" t="s">
        <v>150</v>
      </c>
      <c r="E940" s="4">
        <f>IF(資本ストック!E940&gt;0,LN(資本ストック!E940),0)</f>
        <v>12.134389234179121</v>
      </c>
      <c r="F940" s="4">
        <f>IF(資本ストック!F940&gt;0,LN(資本ストック!F940),0)</f>
        <v>13.427466638016512</v>
      </c>
      <c r="G940" s="4">
        <f>IF(資本ストック!G940&gt;0,LN(資本ストック!G940),0)</f>
        <v>13.691834792939654</v>
      </c>
      <c r="H940" s="4">
        <f>IF(資本ストック!H940&gt;0,LN(資本ストック!H940),0)</f>
        <v>14.308587701914471</v>
      </c>
      <c r="I940" s="4">
        <f>IF(資本ストック!I940&gt;0,LN(資本ストック!I940),0)</f>
        <v>14.312823210823147</v>
      </c>
      <c r="K940" s="6">
        <f t="shared" ref="K940" si="4588">E940-E$1101</f>
        <v>-0.46604687045759086</v>
      </c>
      <c r="L940" s="6">
        <f t="shared" ref="L940" si="4589">F940-F$1101</f>
        <v>-0.22593223501982962</v>
      </c>
      <c r="M940" s="6">
        <f t="shared" ref="M940" si="4590">G940-G$1101</f>
        <v>-0.31300494706755622</v>
      </c>
      <c r="N940" s="6">
        <f t="shared" ref="N940" si="4591">H940-H$1101</f>
        <v>-5.5948495385486297E-2</v>
      </c>
      <c r="O940" s="6">
        <f t="shared" ref="O940" si="4592">I940-I$1101</f>
        <v>-3.0141978737738384E-2</v>
      </c>
      <c r="Q940" s="6">
        <f>K940-logHir!K940</f>
        <v>0.25100940448951192</v>
      </c>
      <c r="R940" s="6">
        <f>L940-logHir!L940</f>
        <v>0.46379845660089103</v>
      </c>
      <c r="S940" s="6">
        <f>M940-logHir!M940</f>
        <v>0.32736852477671441</v>
      </c>
      <c r="T940" s="6">
        <f>N940-logHir!N940</f>
        <v>0.57531804907075923</v>
      </c>
      <c r="U940" s="6">
        <f>O940-logHir!O940</f>
        <v>0.46605863723821983</v>
      </c>
    </row>
    <row r="941" spans="1:21" x14ac:dyDescent="0.15">
      <c r="A941" s="1">
        <v>41</v>
      </c>
      <c r="B941" s="1" t="s">
        <v>89</v>
      </c>
      <c r="C941" s="1">
        <v>18</v>
      </c>
      <c r="D941" s="1" t="s">
        <v>151</v>
      </c>
      <c r="E941" s="4">
        <f>IF(資本ストック!E941&gt;0,LN(資本ストック!E941),0)</f>
        <v>10.757838369525704</v>
      </c>
      <c r="F941" s="4">
        <f>IF(資本ストック!F941&gt;0,LN(資本ストック!F941),0)</f>
        <v>12.234630337155831</v>
      </c>
      <c r="G941" s="4">
        <f>IF(資本ストック!G941&gt;0,LN(資本ストック!G941),0)</f>
        <v>12.70715061507018</v>
      </c>
      <c r="H941" s="4">
        <f>IF(資本ストック!H941&gt;0,LN(資本ストック!H941),0)</f>
        <v>12.770719850564539</v>
      </c>
      <c r="I941" s="4">
        <f>IF(資本ストック!I941&gt;0,LN(資本ストック!I941),0)</f>
        <v>12.573458139548134</v>
      </c>
      <c r="K941" s="6">
        <f t="shared" ref="K941" si="4593">E941-E$1102</f>
        <v>-1.1616460314345964</v>
      </c>
      <c r="L941" s="6">
        <f t="shared" ref="L941" si="4594">F941-F$1102</f>
        <v>-0.90085501447997451</v>
      </c>
      <c r="M941" s="6">
        <f t="shared" ref="M941" si="4595">G941-G$1102</f>
        <v>-0.71593892721530672</v>
      </c>
      <c r="N941" s="6">
        <f t="shared" ref="N941" si="4596">H941-H$1102</f>
        <v>-0.7563747803400922</v>
      </c>
      <c r="O941" s="6">
        <f t="shared" ref="O941" si="4597">I941-I$1102</f>
        <v>-0.83470529629778056</v>
      </c>
      <c r="Q941" s="6">
        <f>K941-logHir!K941</f>
        <v>-0.36316400355557121</v>
      </c>
      <c r="R941" s="6">
        <f>L941-logHir!L941</f>
        <v>-7.9805296436159523E-2</v>
      </c>
      <c r="S941" s="6">
        <f>M941-logHir!M941</f>
        <v>8.5810540501588761E-2</v>
      </c>
      <c r="T941" s="6">
        <f>N941-logHir!N941</f>
        <v>-1.3595096470210066E-2</v>
      </c>
      <c r="U941" s="6">
        <f>O941-logHir!O941</f>
        <v>0.11346917041414173</v>
      </c>
    </row>
    <row r="942" spans="1:21" x14ac:dyDescent="0.15">
      <c r="A942" s="1">
        <v>41</v>
      </c>
      <c r="B942" s="1" t="s">
        <v>89</v>
      </c>
      <c r="C942" s="1">
        <v>19</v>
      </c>
      <c r="D942" s="1" t="s">
        <v>152</v>
      </c>
      <c r="E942" s="4">
        <f>IF(資本ストック!E942&gt;0,LN(資本ストック!E942),0)</f>
        <v>10.548871791502041</v>
      </c>
      <c r="F942" s="4">
        <f>IF(資本ストック!F942&gt;0,LN(資本ストック!F942),0)</f>
        <v>10.713888452447025</v>
      </c>
      <c r="G942" s="4">
        <f>IF(資本ストック!G942&gt;0,LN(資本ストック!G942),0)</f>
        <v>10.742945841553214</v>
      </c>
      <c r="H942" s="4">
        <f>IF(資本ストック!H942&gt;0,LN(資本ストック!H942),0)</f>
        <v>11.32876192458161</v>
      </c>
      <c r="I942" s="4">
        <f>IF(資本ストック!I942&gt;0,LN(資本ストック!I942),0)</f>
        <v>12.0268803844922</v>
      </c>
      <c r="K942" s="6">
        <f t="shared" ref="K942" si="4598">E942-E$1103</f>
        <v>-0.67570958647252155</v>
      </c>
      <c r="L942" s="6">
        <f t="shared" ref="L942" si="4599">F942-F$1103</f>
        <v>-0.87523413339156519</v>
      </c>
      <c r="M942" s="6">
        <f t="shared" ref="M942" si="4600">G942-G$1103</f>
        <v>-1.0587880102840028</v>
      </c>
      <c r="N942" s="6">
        <f t="shared" ref="N942" si="4601">H942-H$1103</f>
        <v>-0.89404781730844185</v>
      </c>
      <c r="O942" s="6">
        <f t="shared" ref="O942" si="4602">I942-I$1103</f>
        <v>-0.48568669445921486</v>
      </c>
      <c r="Q942" s="6">
        <f>K942-logHir!K942</f>
        <v>0.28047600899710723</v>
      </c>
      <c r="R942" s="6">
        <f>L942-logHir!L942</f>
        <v>-2.2808550784514381E-2</v>
      </c>
      <c r="S942" s="6">
        <f>M942-logHir!M942</f>
        <v>-0.10245495443366615</v>
      </c>
      <c r="T942" s="6">
        <f>N942-logHir!N942</f>
        <v>-1.4682442462975231E-2</v>
      </c>
      <c r="U942" s="6">
        <f>O942-logHir!O942</f>
        <v>0.57199781504678349</v>
      </c>
    </row>
    <row r="943" spans="1:21" x14ac:dyDescent="0.15">
      <c r="A943" s="1">
        <v>41</v>
      </c>
      <c r="B943" s="1" t="s">
        <v>89</v>
      </c>
      <c r="C943" s="1">
        <v>20</v>
      </c>
      <c r="D943" s="1" t="s">
        <v>153</v>
      </c>
      <c r="E943" s="4">
        <f>IF(資本ストック!E943&gt;0,LN(資本ストック!E943),0)</f>
        <v>8.9113405409307571</v>
      </c>
      <c r="F943" s="4">
        <f>IF(資本ストック!F943&gt;0,LN(資本ストック!F943),0)</f>
        <v>11.847839542449501</v>
      </c>
      <c r="G943" s="4">
        <f>IF(資本ストック!G943&gt;0,LN(資本ストック!G943),0)</f>
        <v>12.890061181222993</v>
      </c>
      <c r="H943" s="4">
        <f>IF(資本ストック!H943&gt;0,LN(資本ストック!H943),0)</f>
        <v>13.361145814409474</v>
      </c>
      <c r="I943" s="4">
        <f>IF(資本ストック!I943&gt;0,LN(資本ストック!I943),0)</f>
        <v>13.262753399194002</v>
      </c>
      <c r="K943" s="6">
        <f t="shared" ref="K943" si="4603">E943-E$1104</f>
        <v>-2.0191592316879401</v>
      </c>
      <c r="L943" s="6">
        <f t="shared" ref="L943" si="4604">F943-F$1104</f>
        <v>-1.1204274623990802</v>
      </c>
      <c r="M943" s="6">
        <f t="shared" ref="M943" si="4605">G943-G$1104</f>
        <v>-0.93089228425942139</v>
      </c>
      <c r="N943" s="6">
        <f t="shared" ref="N943" si="4606">H943-H$1104</f>
        <v>-0.84995662867833666</v>
      </c>
      <c r="O943" s="6">
        <f t="shared" ref="O943" si="4607">I943-I$1104</f>
        <v>-0.94019924229583829</v>
      </c>
      <c r="Q943" s="6">
        <f>K943-logHir!K943</f>
        <v>-0.46849839340892085</v>
      </c>
      <c r="R943" s="6">
        <f>L943-logHir!L943</f>
        <v>0.40500921629716924</v>
      </c>
      <c r="S943" s="6">
        <f>M943-logHir!M943</f>
        <v>0.61562451724578615</v>
      </c>
      <c r="T943" s="6">
        <f>N943-logHir!N943</f>
        <v>0.68124208794421648</v>
      </c>
      <c r="U943" s="6">
        <f>O943-logHir!O943</f>
        <v>0.42542804359845476</v>
      </c>
    </row>
    <row r="944" spans="1:21" x14ac:dyDescent="0.15">
      <c r="A944" s="1">
        <v>41</v>
      </c>
      <c r="B944" s="1" t="s">
        <v>89</v>
      </c>
      <c r="C944" s="1">
        <v>21</v>
      </c>
      <c r="D944" s="1" t="s">
        <v>154</v>
      </c>
      <c r="E944" s="4">
        <f>IF(資本ストック!E944&gt;0,LN(資本ストック!E944),0)</f>
        <v>10.808159238503361</v>
      </c>
      <c r="F944" s="4">
        <f>IF(資本ストック!F944&gt;0,LN(資本ストック!F944),0)</f>
        <v>12.30329610736805</v>
      </c>
      <c r="G944" s="4">
        <f>IF(資本ストック!G944&gt;0,LN(資本ストック!G944),0)</f>
        <v>13.546640424892997</v>
      </c>
      <c r="H944" s="4">
        <f>IF(資本ストック!H944&gt;0,LN(資本ストック!H944),0)</f>
        <v>14.052505285259933</v>
      </c>
      <c r="I944" s="4">
        <f>IF(資本ストック!I944&gt;0,LN(資本ストック!I944),0)</f>
        <v>14.051099246817785</v>
      </c>
      <c r="K944" s="6">
        <f t="shared" ref="K944" si="4608">E944-E$1105</f>
        <v>-1.7838362515163251</v>
      </c>
      <c r="L944" s="6">
        <f t="shared" ref="L944" si="4609">F944-F$1105</f>
        <v>-1.3744572777920006</v>
      </c>
      <c r="M944" s="6">
        <f t="shared" ref="M944" si="4610">G944-G$1105</f>
        <v>-0.59223631988357539</v>
      </c>
      <c r="N944" s="6">
        <f t="shared" ref="N944" si="4611">H944-H$1105</f>
        <v>-0.49801633899197384</v>
      </c>
      <c r="O944" s="6">
        <f t="shared" ref="O944" si="4612">I944-I$1105</f>
        <v>-0.55366730116924323</v>
      </c>
      <c r="Q944" s="6">
        <f>K944-logHir!K944</f>
        <v>-0.90264537518926424</v>
      </c>
      <c r="R944" s="6">
        <f>L944-logHir!L944</f>
        <v>-0.62828319561079304</v>
      </c>
      <c r="S944" s="6">
        <f>M944-logHir!M944</f>
        <v>0.23597668306668673</v>
      </c>
      <c r="T944" s="6">
        <f>N944-logHir!N944</f>
        <v>0.30177045496305333</v>
      </c>
      <c r="U944" s="6">
        <f>O944-logHir!O944</f>
        <v>0.30645137333680772</v>
      </c>
    </row>
    <row r="945" spans="1:21" x14ac:dyDescent="0.15">
      <c r="A945" s="1">
        <v>41</v>
      </c>
      <c r="B945" s="1" t="s">
        <v>40</v>
      </c>
      <c r="C945" s="1">
        <v>22</v>
      </c>
      <c r="D945" s="1" t="s">
        <v>146</v>
      </c>
      <c r="E945" s="4">
        <f>IF(資本ストック!E945&gt;0,LN(資本ストック!E945),0)</f>
        <v>11.219915934977216</v>
      </c>
      <c r="F945" s="4">
        <f>IF(資本ストック!F945&gt;0,LN(資本ストック!F945),0)</f>
        <v>12.701693867766137</v>
      </c>
      <c r="G945" s="4">
        <f>IF(資本ストック!G945&gt;0,LN(資本ストック!G945),0)</f>
        <v>13.712094189667758</v>
      </c>
      <c r="H945" s="4">
        <f>IF(資本ストック!H945&gt;0,LN(資本ストック!H945),0)</f>
        <v>13.933469818136739</v>
      </c>
      <c r="I945" s="4">
        <f>IF(資本ストック!I945&gt;0,LN(資本ストック!I945),0)</f>
        <v>14.00078401596476</v>
      </c>
      <c r="K945" s="6">
        <f t="shared" ref="K945" si="4613">E945-E$1106</f>
        <v>-0.96617004971602327</v>
      </c>
      <c r="L945" s="6">
        <f t="shared" ref="L945" si="4614">F945-F$1106</f>
        <v>-0.78741802810464279</v>
      </c>
      <c r="M945" s="6">
        <f t="shared" ref="M945" si="4615">G945-G$1106</f>
        <v>-0.68833790145252571</v>
      </c>
      <c r="N945" s="6">
        <f t="shared" ref="N945" si="4616">H945-H$1106</f>
        <v>-0.9214423931407385</v>
      </c>
      <c r="O945" s="6">
        <f t="shared" ref="O945" si="4617">I945-I$1106</f>
        <v>-0.90055222739543161</v>
      </c>
      <c r="Q945" s="6">
        <f>K945-logHir!K945</f>
        <v>-0.21143512427703826</v>
      </c>
      <c r="R945" s="6">
        <f>L945-logHir!L945</f>
        <v>-3.7097434968876186E-2</v>
      </c>
      <c r="S945" s="6">
        <f>M945-logHir!M945</f>
        <v>0.14747943847703127</v>
      </c>
      <c r="T945" s="6">
        <f>N945-logHir!N945</f>
        <v>-0.12928976456769981</v>
      </c>
      <c r="U945" s="6">
        <f>O945-logHir!O945</f>
        <v>-0.16241669283300908</v>
      </c>
    </row>
    <row r="946" spans="1:21" x14ac:dyDescent="0.15">
      <c r="A946" s="1">
        <v>41</v>
      </c>
      <c r="B946" s="1" t="s">
        <v>40</v>
      </c>
      <c r="C946" s="1">
        <v>23</v>
      </c>
      <c r="D946" s="1" t="s">
        <v>167</v>
      </c>
      <c r="E946" s="4">
        <f>IF(資本ストック!E946&gt;0,LN(資本ストック!E946),0)</f>
        <v>12.125548750224045</v>
      </c>
      <c r="F946" s="4">
        <f>IF(資本ストック!F946&gt;0,LN(資本ストック!F946),0)</f>
        <v>12.935026578987328</v>
      </c>
      <c r="G946" s="4">
        <f>IF(資本ストック!G946&gt;0,LN(資本ストック!G946),0)</f>
        <v>13.412791109333346</v>
      </c>
      <c r="H946" s="4">
        <f>IF(資本ストック!H946&gt;0,LN(資本ストック!H946),0)</f>
        <v>13.851994585484052</v>
      </c>
      <c r="I946" s="4">
        <f>IF(資本ストック!I946&gt;0,LN(資本ストック!I946),0)</f>
        <v>13.887714851542196</v>
      </c>
      <c r="K946" s="6">
        <f t="shared" ref="K946" si="4618">E946-E$1107</f>
        <v>-0.57429699290727143</v>
      </c>
      <c r="L946" s="6">
        <f t="shared" ref="L946" si="4619">F946-F$1107</f>
        <v>-0.56188310832729549</v>
      </c>
      <c r="M946" s="6">
        <f t="shared" ref="M946" si="4620">G946-G$1107</f>
        <v>-0.58090120702117964</v>
      </c>
      <c r="N946" s="6">
        <f t="shared" ref="N946" si="4621">H946-H$1107</f>
        <v>-0.7364365151701957</v>
      </c>
      <c r="O946" s="6">
        <f t="shared" ref="O946" si="4622">I946-I$1107</f>
        <v>-0.73857005082103377</v>
      </c>
      <c r="Q946" s="6">
        <f>K946-logHir!K946</f>
        <v>3.7699474336388761E-2</v>
      </c>
      <c r="R946" s="6">
        <f>L946-logHir!L946</f>
        <v>9.1187308162337999E-2</v>
      </c>
      <c r="S946" s="6">
        <f>M946-logHir!M946</f>
        <v>0.11527093064860416</v>
      </c>
      <c r="T946" s="6">
        <f>N946-logHir!N946</f>
        <v>-3.3089289048747972E-2</v>
      </c>
      <c r="U946" s="6">
        <f>O946-logHir!O946</f>
        <v>-0.11327918577870655</v>
      </c>
    </row>
    <row r="947" spans="1:21" x14ac:dyDescent="0.15">
      <c r="A947" s="1">
        <v>42</v>
      </c>
      <c r="B947" s="1" t="s">
        <v>90</v>
      </c>
      <c r="C947" s="1">
        <v>1</v>
      </c>
      <c r="D947" s="1" t="s">
        <v>147</v>
      </c>
      <c r="E947" s="4">
        <f>IF(資本ストック!E947&gt;0,LN(資本ストック!E947),0)</f>
        <v>13.494281738879211</v>
      </c>
      <c r="F947" s="4">
        <f>IF(資本ストック!F947&gt;0,LN(資本ストック!F947),0)</f>
        <v>13.605857072983493</v>
      </c>
      <c r="G947" s="4">
        <f>IF(資本ストック!G947&gt;0,LN(資本ストック!G947),0)</f>
        <v>13.911681702833008</v>
      </c>
      <c r="H947" s="4">
        <f>IF(資本ストック!H947&gt;0,LN(資本ストック!H947),0)</f>
        <v>14.114232100609383</v>
      </c>
      <c r="I947" s="4">
        <f>IF(資本ストック!I947&gt;0,LN(資本ストック!I947),0)</f>
        <v>14.153458275749889</v>
      </c>
      <c r="K947" s="6">
        <f t="shared" ref="K947" si="4623">E947-E$1085</f>
        <v>8.1133030461581157E-2</v>
      </c>
      <c r="L947" s="6">
        <f t="shared" ref="L947" si="4624">F947-F$1085</f>
        <v>-3.2728648103095281E-2</v>
      </c>
      <c r="M947" s="6">
        <f t="shared" ref="M947" si="4625">G947-G$1085</f>
        <v>-7.5164788297255924E-2</v>
      </c>
      <c r="N947" s="6">
        <f t="shared" ref="N947" si="4626">H947-H$1085</f>
        <v>-7.1678947869980192E-2</v>
      </c>
      <c r="O947" s="6">
        <f t="shared" ref="O947" si="4627">I947-I$1085</f>
        <v>-4.7737775775091862E-2</v>
      </c>
      <c r="Q947" s="6">
        <f>K947-logHir!K947</f>
        <v>6.1689614456611253E-2</v>
      </c>
      <c r="R947" s="6">
        <f>L947-logHir!L947</f>
        <v>-0.19306176939913655</v>
      </c>
      <c r="S947" s="6">
        <f>M947-logHir!M947</f>
        <v>-0.22880365404366287</v>
      </c>
      <c r="T947" s="6">
        <f>N947-logHir!N947</f>
        <v>-0.17542168308837169</v>
      </c>
      <c r="U947" s="6">
        <f>O947-logHir!O947</f>
        <v>-0.16256966009015628</v>
      </c>
    </row>
    <row r="948" spans="1:21" x14ac:dyDescent="0.15">
      <c r="A948" s="1">
        <v>42</v>
      </c>
      <c r="B948" s="1" t="s">
        <v>90</v>
      </c>
      <c r="C948" s="1">
        <v>2</v>
      </c>
      <c r="D948" s="1" t="s">
        <v>148</v>
      </c>
      <c r="E948" s="4">
        <f>IF(資本ストック!E948&gt;0,LN(資本ストック!E948),0)</f>
        <v>11.315185928755033</v>
      </c>
      <c r="F948" s="4">
        <f>IF(資本ストック!F948&gt;0,LN(資本ストック!F948),0)</f>
        <v>10.860626351396661</v>
      </c>
      <c r="G948" s="4">
        <f>IF(資本ストック!G948&gt;0,LN(資本ストック!G948),0)</f>
        <v>10.66966675287113</v>
      </c>
      <c r="H948" s="4">
        <f>IF(資本ストック!H948&gt;0,LN(資本ストック!H948),0)</f>
        <v>10.52636541424727</v>
      </c>
      <c r="I948" s="4">
        <f>IF(資本ストック!I948&gt;0,LN(資本ストック!I948),0)</f>
        <v>10.039137956355686</v>
      </c>
      <c r="K948" s="6">
        <f t="shared" ref="K948" si="4628">E948-E$1086</f>
        <v>1.3700707015192801</v>
      </c>
      <c r="L948" s="6">
        <f t="shared" ref="L948" si="4629">F948-F$1086</f>
        <v>0.74604677537985964</v>
      </c>
      <c r="M948" s="6">
        <f t="shared" ref="M948" si="4630">G948-G$1086</f>
        <v>0.463492378475161</v>
      </c>
      <c r="N948" s="6">
        <f t="shared" ref="N948" si="4631">H948-H$1086</f>
        <v>0.33462229491578022</v>
      </c>
      <c r="O948" s="6">
        <f t="shared" ref="O948" si="4632">I948-I$1086</f>
        <v>-1.5752202093279877E-2</v>
      </c>
      <c r="Q948" s="6">
        <f>K948-logHir!K948</f>
        <v>-0.19795251445941098</v>
      </c>
      <c r="R948" s="6">
        <f>L948-logHir!L948</f>
        <v>-0.47194148154977711</v>
      </c>
      <c r="S948" s="6">
        <f>M948-logHir!M948</f>
        <v>-0.35424823230069435</v>
      </c>
      <c r="T948" s="6">
        <f>N948-logHir!N948</f>
        <v>-0.62335939540582341</v>
      </c>
      <c r="U948" s="6">
        <f>O948-logHir!O948</f>
        <v>-0.21012457793122064</v>
      </c>
    </row>
    <row r="949" spans="1:21" x14ac:dyDescent="0.15">
      <c r="A949" s="1">
        <v>42</v>
      </c>
      <c r="B949" s="1" t="s">
        <v>140</v>
      </c>
      <c r="C949" s="1">
        <v>3</v>
      </c>
      <c r="D949" s="1" t="s">
        <v>155</v>
      </c>
      <c r="E949" s="4">
        <f>IF(資本ストック!E949&gt;0,LN(資本ストック!E949),0)</f>
        <v>10.326243942875141</v>
      </c>
      <c r="F949" s="4">
        <f>IF(資本ストック!F949&gt;0,LN(資本ストック!F949),0)</f>
        <v>10.909233379856426</v>
      </c>
      <c r="G949" s="4">
        <f>IF(資本ストック!G949&gt;0,LN(資本ストック!G949),0)</f>
        <v>11.374561161122768</v>
      </c>
      <c r="H949" s="4">
        <f>IF(資本ストック!H949&gt;0,LN(資本ストック!H949),0)</f>
        <v>11.902242216683232</v>
      </c>
      <c r="I949" s="4">
        <f>IF(資本ストック!I949&gt;0,LN(資本ストック!I949),0)</f>
        <v>11.940597000059883</v>
      </c>
      <c r="K949" s="6">
        <f t="shared" ref="K949" si="4633">E949-E$1087</f>
        <v>-0.67896697451815946</v>
      </c>
      <c r="L949" s="6">
        <f t="shared" ref="L949" si="4634">F949-F$1087</f>
        <v>-0.68945088630750284</v>
      </c>
      <c r="M949" s="6">
        <f t="shared" ref="M949" si="4635">G949-G$1087</f>
        <v>-0.7596139698433042</v>
      </c>
      <c r="N949" s="6">
        <f t="shared" ref="N949" si="4636">H949-H$1087</f>
        <v>-0.59307326471228627</v>
      </c>
      <c r="O949" s="6">
        <f t="shared" ref="O949" si="4637">I949-I$1087</f>
        <v>-0.58754113149992016</v>
      </c>
      <c r="Q949" s="6">
        <f>K949-logHir!K949</f>
        <v>-0.58972231395881991</v>
      </c>
      <c r="R949" s="6">
        <f>L949-logHir!L949</f>
        <v>-0.54915663576567653</v>
      </c>
      <c r="S949" s="6">
        <f>M949-logHir!M949</f>
        <v>-0.67714449166361312</v>
      </c>
      <c r="T949" s="6">
        <f>N949-logHir!N949</f>
        <v>-0.40320678915732344</v>
      </c>
      <c r="U949" s="6">
        <f>O949-logHir!O949</f>
        <v>-0.34963060411293689</v>
      </c>
    </row>
    <row r="950" spans="1:21" x14ac:dyDescent="0.15">
      <c r="A950" s="1">
        <v>42</v>
      </c>
      <c r="B950" s="1" t="s">
        <v>140</v>
      </c>
      <c r="C950" s="1">
        <v>4</v>
      </c>
      <c r="D950" s="1" t="s">
        <v>156</v>
      </c>
      <c r="E950" s="4">
        <f>IF(資本ストック!E950&gt;0,LN(資本ストック!E950),0)</f>
        <v>8.6195805948917208</v>
      </c>
      <c r="F950" s="4">
        <f>IF(資本ストック!F950&gt;0,LN(資本ストック!F950),0)</f>
        <v>10.088131803524671</v>
      </c>
      <c r="G950" s="4">
        <f>IF(資本ストック!G950&gt;0,LN(資本ストック!G950),0)</f>
        <v>10.689147242284829</v>
      </c>
      <c r="H950" s="4">
        <f>IF(資本ストック!H950&gt;0,LN(資本ストック!H950),0)</f>
        <v>10.797773927736067</v>
      </c>
      <c r="I950" s="4">
        <f>IF(資本ストック!I950&gt;0,LN(資本ストック!I950),0)</f>
        <v>10.457516939474717</v>
      </c>
      <c r="K950" s="6">
        <f t="shared" ref="K950" si="4638">E950-E$1088</f>
        <v>-2.0879259835162642</v>
      </c>
      <c r="L950" s="6">
        <f t="shared" ref="L950" si="4639">F950-F$1088</f>
        <v>-1.080244918320771</v>
      </c>
      <c r="M950" s="6">
        <f t="shared" ref="M950" si="4640">G950-G$1088</f>
        <v>-0.77259291867653701</v>
      </c>
      <c r="N950" s="6">
        <f t="shared" ref="N950" si="4641">H950-H$1088</f>
        <v>-0.72338820767913781</v>
      </c>
      <c r="O950" s="6">
        <f t="shared" ref="O950" si="4642">I950-I$1088</f>
        <v>-0.88906444974327314</v>
      </c>
      <c r="Q950" s="6">
        <f>K950-logHir!K950</f>
        <v>-0.82183196729771879</v>
      </c>
      <c r="R950" s="6">
        <f>L950-logHir!L950</f>
        <v>-0.33121980019887154</v>
      </c>
      <c r="S950" s="6">
        <f>M950-logHir!M950</f>
        <v>-0.55956196311385575</v>
      </c>
      <c r="T950" s="6">
        <f>N950-logHir!N950</f>
        <v>-0.5886291897975422</v>
      </c>
      <c r="U950" s="6">
        <f>O950-logHir!O950</f>
        <v>-0.56238173822593041</v>
      </c>
    </row>
    <row r="951" spans="1:21" x14ac:dyDescent="0.15">
      <c r="A951" s="1">
        <v>42</v>
      </c>
      <c r="B951" s="1" t="s">
        <v>140</v>
      </c>
      <c r="C951" s="1">
        <v>5</v>
      </c>
      <c r="D951" s="1" t="s">
        <v>157</v>
      </c>
      <c r="E951" s="4">
        <f>IF(資本ストック!E951&gt;0,LN(資本ストック!E951),0)</f>
        <v>6.7106885984721343</v>
      </c>
      <c r="F951" s="4">
        <f>IF(資本ストック!F951&gt;0,LN(資本ストック!F951),0)</f>
        <v>7.3559030062875053</v>
      </c>
      <c r="G951" s="4">
        <f>IF(資本ストック!G951&gt;0,LN(資本ストック!G951),0)</f>
        <v>7.7264594949049874</v>
      </c>
      <c r="H951" s="4">
        <f>IF(資本ストック!H951&gt;0,LN(資本ストック!H951),0)</f>
        <v>7.9485188180419595</v>
      </c>
      <c r="I951" s="4">
        <f>IF(資本ストック!I951&gt;0,LN(資本ストック!I951),0)</f>
        <v>7.9156221837961622</v>
      </c>
      <c r="K951" s="6">
        <f t="shared" ref="K951" si="4643">E951-E$1089</f>
        <v>-3.4677444484131685</v>
      </c>
      <c r="L951" s="6">
        <f t="shared" ref="L951" si="4644">F951-F$1089</f>
        <v>-3.2065527223853945</v>
      </c>
      <c r="M951" s="6">
        <f t="shared" ref="M951" si="4645">G951-G$1089</f>
        <v>-3.2790086701336589</v>
      </c>
      <c r="N951" s="6">
        <f t="shared" ref="N951" si="4646">H951-H$1089</f>
        <v>-3.3608041582429884</v>
      </c>
      <c r="O951" s="6">
        <f t="shared" ref="O951" si="4647">I951-I$1089</f>
        <v>-3.4350970045125484</v>
      </c>
      <c r="Q951" s="6">
        <f>K951-logHir!K951</f>
        <v>-1.5365443690286389</v>
      </c>
      <c r="R951" s="6">
        <f>L951-logHir!L951</f>
        <v>-1.278242556533284</v>
      </c>
      <c r="S951" s="6">
        <f>M951-logHir!M951</f>
        <v>-1.3243400985996701</v>
      </c>
      <c r="T951" s="6">
        <f>N951-logHir!N951</f>
        <v>-1.5975191630089167</v>
      </c>
      <c r="U951" s="6">
        <f>O951-logHir!O951</f>
        <v>-1.6432942213930675</v>
      </c>
    </row>
    <row r="952" spans="1:21" x14ac:dyDescent="0.15">
      <c r="A952" s="1">
        <v>42</v>
      </c>
      <c r="B952" s="1" t="s">
        <v>140</v>
      </c>
      <c r="C952" s="1">
        <v>6</v>
      </c>
      <c r="D952" s="1" t="s">
        <v>49</v>
      </c>
      <c r="E952" s="4">
        <f>IF(資本ストック!E952&gt;0,LN(資本ストック!E952),0)</f>
        <v>8.6065900476304424</v>
      </c>
      <c r="F952" s="4">
        <f>IF(資本ストック!F952&gt;0,LN(資本ストック!F952),0)</f>
        <v>9.0539630376221645</v>
      </c>
      <c r="G952" s="4">
        <f>IF(資本ストック!G952&gt;0,LN(資本ストック!G952),0)</f>
        <v>9.674223341829979</v>
      </c>
      <c r="H952" s="4">
        <f>IF(資本ストック!H952&gt;0,LN(資本ストック!H952),0)</f>
        <v>9.7660241912247141</v>
      </c>
      <c r="I952" s="4">
        <f>IF(資本ストック!I952&gt;0,LN(資本ストック!I952),0)</f>
        <v>9.7900106150374153</v>
      </c>
      <c r="K952" s="6">
        <f t="shared" ref="K952" si="4648">E952-E$1090</f>
        <v>-2.472615860097731</v>
      </c>
      <c r="L952" s="6">
        <f t="shared" ref="L952" si="4649">F952-F$1090</f>
        <v>-2.3407858800997214</v>
      </c>
      <c r="M952" s="6">
        <f t="shared" ref="M952" si="4650">G952-G$1090</f>
        <v>-2.101221954466773</v>
      </c>
      <c r="N952" s="6">
        <f t="shared" ref="N952" si="4651">H952-H$1090</f>
        <v>-2.2671520087121735</v>
      </c>
      <c r="O952" s="6">
        <f t="shared" ref="O952" si="4652">I952-I$1090</f>
        <v>-2.4971241354769358</v>
      </c>
      <c r="Q952" s="6">
        <f>K952-logHir!K952</f>
        <v>-0.31987083209633038</v>
      </c>
      <c r="R952" s="6">
        <f>L952-logHir!L952</f>
        <v>-0.20583493415880039</v>
      </c>
      <c r="S952" s="6">
        <f>M952-logHir!M952</f>
        <v>-0.18587865404751547</v>
      </c>
      <c r="T952" s="6">
        <f>N952-logHir!N952</f>
        <v>-2.6907066536058899E-2</v>
      </c>
      <c r="U952" s="6">
        <f>O952-logHir!O952</f>
        <v>-0.14645244484466424</v>
      </c>
    </row>
    <row r="953" spans="1:21" x14ac:dyDescent="0.15">
      <c r="A953" s="1">
        <v>42</v>
      </c>
      <c r="B953" s="1" t="s">
        <v>140</v>
      </c>
      <c r="C953" s="1">
        <v>7</v>
      </c>
      <c r="D953" s="1" t="s">
        <v>158</v>
      </c>
      <c r="E953" s="4">
        <f>IF(資本ストック!E953&gt;0,LN(資本ストック!E953),0)</f>
        <v>8.8543238708511929</v>
      </c>
      <c r="F953" s="4">
        <f>IF(資本ストック!F953&gt;0,LN(資本ストック!F953),0)</f>
        <v>9.532029731406876</v>
      </c>
      <c r="G953" s="4">
        <f>IF(資本ストック!G953&gt;0,LN(資本ストック!G953),0)</f>
        <v>9.0266707087370186</v>
      </c>
      <c r="H953" s="4">
        <f>IF(資本ストック!H953&gt;0,LN(資本ストック!H953),0)</f>
        <v>9.251960241340818</v>
      </c>
      <c r="I953" s="4">
        <f>IF(資本ストック!I953&gt;0,LN(資本ストック!I953),0)</f>
        <v>9.0770255784118881</v>
      </c>
      <c r="K953" s="6">
        <f t="shared" ref="K953" si="4653">E953-E$1091</f>
        <v>-0.42431526552076626</v>
      </c>
      <c r="L953" s="6">
        <f t="shared" ref="L953" si="4654">F953-F$1091</f>
        <v>-0.4693333225975227</v>
      </c>
      <c r="M953" s="6">
        <f t="shared" ref="M953" si="4655">G953-G$1091</f>
        <v>-0.94586945406542888</v>
      </c>
      <c r="N953" s="6">
        <f t="shared" ref="N953" si="4656">H953-H$1091</f>
        <v>-1.2358682741802127</v>
      </c>
      <c r="O953" s="6">
        <f t="shared" ref="O953" si="4657">I953-I$1091</f>
        <v>-1.4520210106582674</v>
      </c>
      <c r="Q953" s="6">
        <f>K953-logHir!K953</f>
        <v>1.0037675957040921</v>
      </c>
      <c r="R953" s="6">
        <f>L953-logHir!L953</f>
        <v>1.9021153535426532</v>
      </c>
      <c r="S953" s="6">
        <f>M953-logHir!M953</f>
        <v>0.8570605091733805</v>
      </c>
      <c r="T953" s="6">
        <f>N953-logHir!N953</f>
        <v>2.2125053016460785</v>
      </c>
      <c r="U953" s="6">
        <f>O953-logHir!O953</f>
        <v>0.81263958810208248</v>
      </c>
    </row>
    <row r="954" spans="1:21" x14ac:dyDescent="0.15">
      <c r="A954" s="1">
        <v>42</v>
      </c>
      <c r="B954" s="1" t="s">
        <v>140</v>
      </c>
      <c r="C954" s="1">
        <v>8</v>
      </c>
      <c r="D954" s="1" t="s">
        <v>159</v>
      </c>
      <c r="E954" s="4">
        <f>IF(資本ストック!E954&gt;0,LN(資本ストック!E954),0)</f>
        <v>9.8808017835611839</v>
      </c>
      <c r="F954" s="4">
        <f>IF(資本ストック!F954&gt;0,LN(資本ストック!F954),0)</f>
        <v>10.243154596970637</v>
      </c>
      <c r="G954" s="4">
        <f>IF(資本ストック!G954&gt;0,LN(資本ストック!G954),0)</f>
        <v>10.579294711676765</v>
      </c>
      <c r="H954" s="4">
        <f>IF(資本ストック!H954&gt;0,LN(資本ストック!H954),0)</f>
        <v>10.581211015490876</v>
      </c>
      <c r="I954" s="4">
        <f>IF(資本ストック!I954&gt;0,LN(資本ストック!I954),0)</f>
        <v>10.602584886561937</v>
      </c>
      <c r="K954" s="6">
        <f t="shared" ref="K954" si="4658">E954-E$1092</f>
        <v>-0.90268219051484522</v>
      </c>
      <c r="L954" s="6">
        <f t="shared" ref="L954" si="4659">F954-F$1092</f>
        <v>-0.79199892711997499</v>
      </c>
      <c r="M954" s="6">
        <f t="shared" ref="M954" si="4660">G954-G$1092</f>
        <v>-0.72215284456319218</v>
      </c>
      <c r="N954" s="6">
        <f t="shared" ref="N954" si="4661">H954-H$1092</f>
        <v>-0.77633754120920884</v>
      </c>
      <c r="O954" s="6">
        <f t="shared" ref="O954" si="4662">I954-I$1092</f>
        <v>-0.70209694937950573</v>
      </c>
      <c r="Q954" s="6">
        <f>K954-logHir!K954</f>
        <v>-0.98202532972469925</v>
      </c>
      <c r="R954" s="6">
        <f>L954-logHir!L954</f>
        <v>-1.0325257885462484</v>
      </c>
      <c r="S954" s="6">
        <f>M954-logHir!M954</f>
        <v>-0.92692683207535254</v>
      </c>
      <c r="T954" s="6">
        <f>N954-logHir!N954</f>
        <v>-0.80808533961686813</v>
      </c>
      <c r="U954" s="6">
        <f>O954-logHir!O954</f>
        <v>-0.53901600607525424</v>
      </c>
    </row>
    <row r="955" spans="1:21" x14ac:dyDescent="0.15">
      <c r="A955" s="1">
        <v>42</v>
      </c>
      <c r="B955" s="1" t="s">
        <v>140</v>
      </c>
      <c r="C955" s="1">
        <v>9</v>
      </c>
      <c r="D955" s="1" t="s">
        <v>160</v>
      </c>
      <c r="E955" s="4">
        <f>IF(資本ストック!E955&gt;0,LN(資本ストック!E955),0)</f>
        <v>10.484306931139265</v>
      </c>
      <c r="F955" s="4">
        <f>IF(資本ストック!F955&gt;0,LN(資本ストック!F955),0)</f>
        <v>10.236269467717474</v>
      </c>
      <c r="G955" s="4">
        <f>IF(資本ストック!G955&gt;0,LN(資本ストック!G955),0)</f>
        <v>10.103899719905517</v>
      </c>
      <c r="H955" s="4">
        <f>IF(資本ストック!H955&gt;0,LN(資本ストック!H955),0)</f>
        <v>9.9275133214124747</v>
      </c>
      <c r="I955" s="4">
        <f>IF(資本ストック!I955&gt;0,LN(資本ストック!I955),0)</f>
        <v>9.656458334254129</v>
      </c>
      <c r="K955" s="6">
        <f t="shared" ref="K955" si="4663">E955-E$1093</f>
        <v>-0.77250122856847092</v>
      </c>
      <c r="L955" s="6">
        <f t="shared" ref="L955" si="4664">F955-F$1093</f>
        <v>-1.6064019182582818</v>
      </c>
      <c r="M955" s="6">
        <f t="shared" ref="M955" si="4665">G955-G$1093</f>
        <v>-2.0492851323479595</v>
      </c>
      <c r="N955" s="6">
        <f t="shared" ref="N955" si="4666">H955-H$1093</f>
        <v>-2.3128918289917522</v>
      </c>
      <c r="O955" s="6">
        <f t="shared" ref="O955" si="4667">I955-I$1093</f>
        <v>-2.674477811254631</v>
      </c>
      <c r="Q955" s="6">
        <f>K955-logHir!K955</f>
        <v>-0.18797678009343421</v>
      </c>
      <c r="R955" s="6">
        <f>L955-logHir!L955</f>
        <v>0.24531375598075744</v>
      </c>
      <c r="S955" s="6">
        <f>M955-logHir!M955</f>
        <v>-0.50869897655219187</v>
      </c>
      <c r="T955" s="6">
        <f>N955-logHir!N955</f>
        <v>-0.85705377010433548</v>
      </c>
      <c r="U955" s="6">
        <f>O955-logHir!O955</f>
        <v>-1.4763994062510335</v>
      </c>
    </row>
    <row r="956" spans="1:21" x14ac:dyDescent="0.15">
      <c r="A956" s="1">
        <v>42</v>
      </c>
      <c r="B956" s="1" t="s">
        <v>140</v>
      </c>
      <c r="C956" s="1">
        <v>10</v>
      </c>
      <c r="D956" s="1" t="s">
        <v>161</v>
      </c>
      <c r="E956" s="4">
        <f>IF(資本ストック!E956&gt;0,LN(資本ストック!E956),0)</f>
        <v>9.6495798497073775</v>
      </c>
      <c r="F956" s="4">
        <f>IF(資本ストック!F956&gt;0,LN(資本ストック!F956),0)</f>
        <v>9.7489223939711849</v>
      </c>
      <c r="G956" s="4">
        <f>IF(資本ストック!G956&gt;0,LN(資本ストック!G956),0)</f>
        <v>9.7745552190303862</v>
      </c>
      <c r="H956" s="4">
        <f>IF(資本ストック!H956&gt;0,LN(資本ストック!H956),0)</f>
        <v>9.9183919181122384</v>
      </c>
      <c r="I956" s="4">
        <f>IF(資本ストック!I956&gt;0,LN(資本ストック!I956),0)</f>
        <v>9.8574472730944738</v>
      </c>
      <c r="K956" s="6">
        <f t="shared" ref="K956" si="4668">E956-E$1094</f>
        <v>-0.59174012823955557</v>
      </c>
      <c r="L956" s="6">
        <f t="shared" ref="L956" si="4669">F956-F$1094</f>
        <v>-0.86240942801311959</v>
      </c>
      <c r="M956" s="6">
        <f t="shared" ref="M956" si="4670">G956-G$1094</f>
        <v>-1.2904184238945646</v>
      </c>
      <c r="N956" s="6">
        <f t="shared" ref="N956" si="4671">H956-H$1094</f>
        <v>-1.4142765713819241</v>
      </c>
      <c r="O956" s="6">
        <f t="shared" ref="O956" si="4672">I956-I$1094</f>
        <v>-1.4786630648460655</v>
      </c>
      <c r="Q956" s="6">
        <f>K956-logHir!K956</f>
        <v>-0.28843213439111892</v>
      </c>
      <c r="R956" s="6">
        <f>L956-logHir!L956</f>
        <v>-0.14563685366821844</v>
      </c>
      <c r="S956" s="6">
        <f>M956-logHir!M956</f>
        <v>-0.48613776560053168</v>
      </c>
      <c r="T956" s="6">
        <f>N956-logHir!N956</f>
        <v>-0.4676940882630376</v>
      </c>
      <c r="U956" s="6">
        <f>O956-logHir!O956</f>
        <v>-0.57697121480635261</v>
      </c>
    </row>
    <row r="957" spans="1:21" x14ac:dyDescent="0.15">
      <c r="A957" s="1">
        <v>42</v>
      </c>
      <c r="B957" s="1" t="s">
        <v>140</v>
      </c>
      <c r="C957" s="1">
        <v>11</v>
      </c>
      <c r="D957" s="1" t="s">
        <v>162</v>
      </c>
      <c r="E957" s="4">
        <f>IF(資本ストック!E957&gt;0,LN(資本ストック!E957),0)</f>
        <v>9.7466552015977186</v>
      </c>
      <c r="F957" s="4">
        <f>IF(資本ストック!F957&gt;0,LN(資本ストック!F957),0)</f>
        <v>11.409283416177853</v>
      </c>
      <c r="G957" s="4">
        <f>IF(資本ストック!G957&gt;0,LN(資本ストック!G957),0)</f>
        <v>11.762926703306531</v>
      </c>
      <c r="H957" s="4">
        <f>IF(資本ストック!H957&gt;0,LN(資本ストック!H957),0)</f>
        <v>12.269200974796926</v>
      </c>
      <c r="I957" s="4">
        <f>IF(資本ストック!I957&gt;0,LN(資本ストック!I957),0)</f>
        <v>12.426387941017339</v>
      </c>
      <c r="K957" s="6">
        <f t="shared" ref="K957" si="4673">E957-E$1095</f>
        <v>-1.0695454093806465</v>
      </c>
      <c r="L957" s="6">
        <f t="shared" ref="L957" si="4674">F957-F$1095</f>
        <v>0.19152511827430985</v>
      </c>
      <c r="M957" s="6">
        <f t="shared" ref="M957" si="4675">G957-G$1095</f>
        <v>-0.16370262668241864</v>
      </c>
      <c r="N957" s="6">
        <f t="shared" ref="N957" si="4676">H957-H$1095</f>
        <v>-7.471410999225192E-2</v>
      </c>
      <c r="O957" s="6">
        <f t="shared" ref="O957" si="4677">I957-I$1095</f>
        <v>-8.0360256680327424E-2</v>
      </c>
      <c r="Q957" s="6">
        <f>K957-logHir!K957</f>
        <v>0.13580240380645314</v>
      </c>
      <c r="R957" s="6">
        <f>L957-logHir!L957</f>
        <v>0.7055051277726605</v>
      </c>
      <c r="S957" s="6">
        <f>M957-logHir!M957</f>
        <v>0.20750709916566734</v>
      </c>
      <c r="T957" s="6">
        <f>N957-logHir!N957</f>
        <v>0.26356264821685471</v>
      </c>
      <c r="U957" s="6">
        <f>O957-logHir!O957</f>
        <v>0.91938028435702535</v>
      </c>
    </row>
    <row r="958" spans="1:21" x14ac:dyDescent="0.15">
      <c r="A958" s="1">
        <v>42</v>
      </c>
      <c r="B958" s="1" t="s">
        <v>140</v>
      </c>
      <c r="C958" s="1">
        <v>12</v>
      </c>
      <c r="D958" s="1" t="s">
        <v>163</v>
      </c>
      <c r="E958" s="4">
        <f>IF(資本ストック!E958&gt;0,LN(資本ストック!E958),0)</f>
        <v>9.8885092028294057</v>
      </c>
      <c r="F958" s="4">
        <f>IF(資本ストック!F958&gt;0,LN(資本ストック!F958),0)</f>
        <v>9.9099402887903718</v>
      </c>
      <c r="G958" s="4">
        <f>IF(資本ストック!G958&gt;0,LN(資本ストック!G958),0)</f>
        <v>11.223151874200999</v>
      </c>
      <c r="H958" s="4">
        <f>IF(資本ストック!H958&gt;0,LN(資本ストック!H958),0)</f>
        <v>12.41945709694277</v>
      </c>
      <c r="I958" s="4">
        <f>IF(資本ストック!I958&gt;0,LN(資本ストック!I958),0)</f>
        <v>13.951787218964371</v>
      </c>
      <c r="K958" s="6">
        <f t="shared" ref="K958" si="4678">E958-E$1096</f>
        <v>-0.24273743558760685</v>
      </c>
      <c r="L958" s="6">
        <f t="shared" ref="L958" si="4679">F958-F$1096</f>
        <v>-1.1112980643981203</v>
      </c>
      <c r="M958" s="6">
        <f t="shared" ref="M958" si="4680">G958-G$1096</f>
        <v>-1.2618037392813672</v>
      </c>
      <c r="N958" s="6">
        <f t="shared" ref="N958" si="4681">H958-H$1096</f>
        <v>-0.72792395664669307</v>
      </c>
      <c r="O958" s="6">
        <f t="shared" ref="O958" si="4682">I958-I$1096</f>
        <v>0.58460511346976851</v>
      </c>
      <c r="Q958" s="6">
        <f>K958-logHir!K958</f>
        <v>0.72319308055588927</v>
      </c>
      <c r="R958" s="6">
        <f>L958-logHir!L958</f>
        <v>9.6080250213532281E-2</v>
      </c>
      <c r="S958" s="6">
        <f>M958-logHir!M958</f>
        <v>-9.2566335675012823E-2</v>
      </c>
      <c r="T958" s="6">
        <f>N958-logHir!N958</f>
        <v>0.27802289762842136</v>
      </c>
      <c r="U958" s="6">
        <f>O958-logHir!O958</f>
        <v>1.6070322948088922</v>
      </c>
    </row>
    <row r="959" spans="1:21" x14ac:dyDescent="0.15">
      <c r="A959" s="1">
        <v>42</v>
      </c>
      <c r="B959" s="1" t="s">
        <v>140</v>
      </c>
      <c r="C959" s="1">
        <v>13</v>
      </c>
      <c r="D959" s="1" t="s">
        <v>164</v>
      </c>
      <c r="E959" s="4">
        <f>IF(資本ストック!E959&gt;0,LN(資本ストック!E959),0)</f>
        <v>10.851458601815404</v>
      </c>
      <c r="F959" s="4">
        <f>IF(資本ストック!F959&gt;0,LN(資本ストック!F959),0)</f>
        <v>12.241019296705471</v>
      </c>
      <c r="G959" s="4">
        <f>IF(資本ストック!G959&gt;0,LN(資本ストック!G959),0)</f>
        <v>11.97426517891304</v>
      </c>
      <c r="H959" s="4">
        <f>IF(資本ストック!H959&gt;0,LN(資本ストック!H959),0)</f>
        <v>11.994917760080842</v>
      </c>
      <c r="I959" s="4">
        <f>IF(資本ストック!I959&gt;0,LN(資本ストック!I959),0)</f>
        <v>12.005194005778762</v>
      </c>
      <c r="K959" s="6">
        <f t="shared" ref="K959" si="4683">E959-E$1097</f>
        <v>1.2207228945039379</v>
      </c>
      <c r="L959" s="6">
        <f t="shared" ref="L959" si="4684">F959-F$1097</f>
        <v>1.1985217055661845</v>
      </c>
      <c r="M959" s="6">
        <f t="shared" ref="M959" si="4685">G959-G$1097</f>
        <v>0.34139624174384409</v>
      </c>
      <c r="N959" s="6">
        <f t="shared" ref="N959" si="4686">H959-H$1097</f>
        <v>1.221709270841842E-2</v>
      </c>
      <c r="O959" s="6">
        <f t="shared" ref="O959" si="4687">I959-I$1097</f>
        <v>-0.16039797959597735</v>
      </c>
      <c r="Q959" s="6">
        <f>K959-logHir!K959</f>
        <v>-0.40254274429774917</v>
      </c>
      <c r="R959" s="6">
        <f>L959-logHir!L959</f>
        <v>0.1264664491112697</v>
      </c>
      <c r="S959" s="6">
        <f>M959-logHir!M959</f>
        <v>-4.4935074039386791E-2</v>
      </c>
      <c r="T959" s="6">
        <f>N959-logHir!N959</f>
        <v>-0.22439228487246865</v>
      </c>
      <c r="U959" s="6">
        <f>O959-logHir!O959</f>
        <v>-0.80512633108739884</v>
      </c>
    </row>
    <row r="960" spans="1:21" x14ac:dyDescent="0.15">
      <c r="A960" s="1">
        <v>42</v>
      </c>
      <c r="B960" s="1" t="s">
        <v>140</v>
      </c>
      <c r="C960" s="1">
        <v>14</v>
      </c>
      <c r="D960" s="1" t="s">
        <v>165</v>
      </c>
      <c r="E960" s="4">
        <f>IF(資本ストック!E960&gt;0,LN(資本ストック!E960),0)</f>
        <v>4.9354976673968469</v>
      </c>
      <c r="F960" s="4">
        <f>IF(資本ストック!F960&gt;0,LN(資本ストック!F960),0)</f>
        <v>6.0663173701892665</v>
      </c>
      <c r="G960" s="4">
        <f>IF(資本ストック!G960&gt;0,LN(資本ストック!G960),0)</f>
        <v>7.0402024606515727</v>
      </c>
      <c r="H960" s="4">
        <f>IF(資本ストック!H960&gt;0,LN(資本ストック!H960),0)</f>
        <v>7.2086005930745136</v>
      </c>
      <c r="I960" s="4">
        <f>IF(資本ストック!I960&gt;0,LN(資本ストック!I960),0)</f>
        <v>7.0169364083746011</v>
      </c>
      <c r="K960" s="6">
        <f t="shared" ref="K960" si="4688">E960-E$1098</f>
        <v>-1.3987471219256777</v>
      </c>
      <c r="L960" s="6">
        <f t="shared" ref="L960" si="4689">F960-F$1098</f>
        <v>-2.3106531937151198</v>
      </c>
      <c r="M960" s="6">
        <f t="shared" ref="M960" si="4690">G960-G$1098</f>
        <v>-2.356219283812468</v>
      </c>
      <c r="N960" s="6">
        <f t="shared" ref="N960" si="4691">H960-H$1098</f>
        <v>-2.698588904766809</v>
      </c>
      <c r="O960" s="6">
        <f t="shared" ref="O960" si="4692">I960-I$1098</f>
        <v>-3.1227932378793692</v>
      </c>
      <c r="Q960" s="6">
        <f>K960-logHir!K960</f>
        <v>-0.29167333595946587</v>
      </c>
      <c r="R960" s="6">
        <f>L960-logHir!L960</f>
        <v>-0.65248756281235654</v>
      </c>
      <c r="S960" s="6">
        <f>M960-logHir!M960</f>
        <v>-0.27375233343808336</v>
      </c>
      <c r="T960" s="6">
        <f>N960-logHir!N960</f>
        <v>-1.0259223253961514</v>
      </c>
      <c r="U960" s="6">
        <f>O960-logHir!O960</f>
        <v>-1.8191939949030385</v>
      </c>
    </row>
    <row r="961" spans="1:21" x14ac:dyDescent="0.15">
      <c r="A961" s="1">
        <v>42</v>
      </c>
      <c r="B961" s="1" t="s">
        <v>140</v>
      </c>
      <c r="C961" s="1">
        <v>15</v>
      </c>
      <c r="D961" s="1" t="s">
        <v>166</v>
      </c>
      <c r="E961" s="4">
        <f>IF(資本ストック!E961&gt;0,LN(資本ストック!E961),0)</f>
        <v>9.1683098809447063</v>
      </c>
      <c r="F961" s="4">
        <f>IF(資本ストック!F961&gt;0,LN(資本ストック!F961),0)</f>
        <v>9.9993490288946525</v>
      </c>
      <c r="G961" s="4">
        <f>IF(資本ストック!G961&gt;0,LN(資本ストック!G961),0)</f>
        <v>9.9103895603680954</v>
      </c>
      <c r="H961" s="4">
        <f>IF(資本ストック!H961&gt;0,LN(資本ストック!H961),0)</f>
        <v>10.383926727565385</v>
      </c>
      <c r="I961" s="4">
        <f>IF(資本ストック!I961&gt;0,LN(資本ストック!I961),0)</f>
        <v>10.621873230081942</v>
      </c>
      <c r="K961" s="6">
        <f t="shared" ref="K961" si="4693">E961-E$1099</f>
        <v>-1.88415443293834</v>
      </c>
      <c r="L961" s="6">
        <f t="shared" ref="L961" si="4694">F961-F$1099</f>
        <v>-1.6945719850713221</v>
      </c>
      <c r="M961" s="6">
        <f t="shared" ref="M961" si="4695">G961-G$1099</f>
        <v>-2.3878484637764394</v>
      </c>
      <c r="N961" s="6">
        <f t="shared" ref="N961" si="4696">H961-H$1099</f>
        <v>-2.2192511821516288</v>
      </c>
      <c r="O961" s="6">
        <f t="shared" ref="O961" si="4697">I961-I$1099</f>
        <v>-2.0566257313348242</v>
      </c>
      <c r="Q961" s="6">
        <f>K961-logHir!K961</f>
        <v>-0.75687106511997015</v>
      </c>
      <c r="R961" s="6">
        <f>L961-logHir!L961</f>
        <v>-0.51891422362804818</v>
      </c>
      <c r="S961" s="6">
        <f>M961-logHir!M961</f>
        <v>-1.0973324790832244</v>
      </c>
      <c r="T961" s="6">
        <f>N961-logHir!N961</f>
        <v>-0.9476263685162909</v>
      </c>
      <c r="U961" s="6">
        <f>O961-logHir!O961</f>
        <v>-0.69620796920114358</v>
      </c>
    </row>
    <row r="962" spans="1:21" x14ac:dyDescent="0.15">
      <c r="A962" s="1">
        <v>42</v>
      </c>
      <c r="B962" s="1" t="s">
        <v>90</v>
      </c>
      <c r="C962" s="1">
        <v>16</v>
      </c>
      <c r="D962" s="1" t="s">
        <v>149</v>
      </c>
      <c r="E962" s="4">
        <f>IF(資本ストック!E962&gt;0,LN(資本ストック!E962),0)</f>
        <v>11.833489209330279</v>
      </c>
      <c r="F962" s="4">
        <f>IF(資本ストック!F962&gt;0,LN(資本ストック!F962),0)</f>
        <v>11.81183091517509</v>
      </c>
      <c r="G962" s="4">
        <f>IF(資本ストック!G962&gt;0,LN(資本ストック!G962),0)</f>
        <v>12.078042281648511</v>
      </c>
      <c r="H962" s="4">
        <f>IF(資本ストック!H962&gt;0,LN(資本ストック!H962),0)</f>
        <v>12.457093786838726</v>
      </c>
      <c r="I962" s="4">
        <f>IF(資本ストック!I962&gt;0,LN(資本ストック!I962),0)</f>
        <v>12.100363550280898</v>
      </c>
      <c r="K962" s="6">
        <f t="shared" ref="K962" si="4698">E962-E$1100</f>
        <v>-2.5022922490178345E-2</v>
      </c>
      <c r="L962" s="6">
        <f t="shared" ref="L962" si="4699">F962-F$1100</f>
        <v>-0.43868431141067887</v>
      </c>
      <c r="M962" s="6">
        <f t="shared" ref="M962" si="4700">G962-G$1100</f>
        <v>-0.54277438958092716</v>
      </c>
      <c r="N962" s="6">
        <f t="shared" ref="N962" si="4701">H962-H$1100</f>
        <v>-0.5576398414453525</v>
      </c>
      <c r="O962" s="6">
        <f t="shared" ref="O962" si="4702">I962-I$1100</f>
        <v>-0.81715584692033971</v>
      </c>
      <c r="Q962" s="6">
        <f>K962-logHir!K962</f>
        <v>0.1830293040742319</v>
      </c>
      <c r="R962" s="6">
        <f>L962-logHir!L962</f>
        <v>-0.1574097211241412</v>
      </c>
      <c r="S962" s="6">
        <f>M962-logHir!M962</f>
        <v>-0.32584245923182564</v>
      </c>
      <c r="T962" s="6">
        <f>N962-logHir!N962</f>
        <v>-0.32316202996983279</v>
      </c>
      <c r="U962" s="6">
        <f>O962-logHir!O962</f>
        <v>-0.67276399826229039</v>
      </c>
    </row>
    <row r="963" spans="1:21" x14ac:dyDescent="0.15">
      <c r="A963" s="1">
        <v>42</v>
      </c>
      <c r="B963" s="1" t="s">
        <v>90</v>
      </c>
      <c r="C963" s="1">
        <v>17</v>
      </c>
      <c r="D963" s="1" t="s">
        <v>150</v>
      </c>
      <c r="E963" s="4">
        <f>IF(資本ストック!E963&gt;0,LN(資本ストック!E963),0)</f>
        <v>11.835936431715863</v>
      </c>
      <c r="F963" s="4">
        <f>IF(資本ストック!F963&gt;0,LN(資本ストック!F963),0)</f>
        <v>13.037958744950153</v>
      </c>
      <c r="G963" s="4">
        <f>IF(資本ストック!G963&gt;0,LN(資本ストック!G963),0)</f>
        <v>13.517713183909333</v>
      </c>
      <c r="H963" s="4">
        <f>IF(資本ストック!H963&gt;0,LN(資本ストック!H963),0)</f>
        <v>13.636487942636689</v>
      </c>
      <c r="I963" s="4">
        <f>IF(資本ストック!I963&gt;0,LN(資本ストック!I963),0)</f>
        <v>13.596917050925748</v>
      </c>
      <c r="K963" s="6">
        <f t="shared" ref="K963" si="4703">E963-E$1101</f>
        <v>-0.76449967292084864</v>
      </c>
      <c r="L963" s="6">
        <f t="shared" ref="L963" si="4704">F963-F$1101</f>
        <v>-0.61544012808618831</v>
      </c>
      <c r="M963" s="6">
        <f t="shared" ref="M963" si="4705">G963-G$1101</f>
        <v>-0.48712655609787703</v>
      </c>
      <c r="N963" s="6">
        <f t="shared" ref="N963" si="4706">H963-H$1101</f>
        <v>-0.72804825466326761</v>
      </c>
      <c r="O963" s="6">
        <f t="shared" ref="O963" si="4707">I963-I$1101</f>
        <v>-0.74604813863513719</v>
      </c>
      <c r="Q963" s="6">
        <f>K963-logHir!K963</f>
        <v>-0.67238600877188937</v>
      </c>
      <c r="R963" s="6">
        <f>L963-logHir!L963</f>
        <v>-0.39791294475686101</v>
      </c>
      <c r="S963" s="6">
        <f>M963-logHir!M963</f>
        <v>-0.3272826560854476</v>
      </c>
      <c r="T963" s="6">
        <f>N963-logHir!N963</f>
        <v>-0.42886313186928859</v>
      </c>
      <c r="U963" s="6">
        <f>O963-logHir!O963</f>
        <v>-0.46598899426511053</v>
      </c>
    </row>
    <row r="964" spans="1:21" x14ac:dyDescent="0.15">
      <c r="A964" s="1">
        <v>42</v>
      </c>
      <c r="B964" s="1" t="s">
        <v>90</v>
      </c>
      <c r="C964" s="1">
        <v>18</v>
      </c>
      <c r="D964" s="1" t="s">
        <v>151</v>
      </c>
      <c r="E964" s="4">
        <f>IF(資本ストック!E964&gt;0,LN(資本ストック!E964),0)</f>
        <v>11.351085381072808</v>
      </c>
      <c r="F964" s="4">
        <f>IF(資本ストック!F964&gt;0,LN(資本ストック!F964),0)</f>
        <v>12.520416265017969</v>
      </c>
      <c r="G964" s="4">
        <f>IF(資本ストック!G964&gt;0,LN(資本ストック!G964),0)</f>
        <v>12.731810130986661</v>
      </c>
      <c r="H964" s="4">
        <f>IF(資本ストック!H964&gt;0,LN(資本ストック!H964),0)</f>
        <v>13.030377558255998</v>
      </c>
      <c r="I964" s="4">
        <f>IF(資本ストック!I964&gt;0,LN(資本ストック!I964),0)</f>
        <v>12.871959797399363</v>
      </c>
      <c r="K964" s="6">
        <f t="shared" ref="K964" si="4708">E964-E$1102</f>
        <v>-0.56839901988749197</v>
      </c>
      <c r="L964" s="6">
        <f t="shared" ref="L964" si="4709">F964-F$1102</f>
        <v>-0.61506908661783655</v>
      </c>
      <c r="M964" s="6">
        <f t="shared" ref="M964" si="4710">G964-G$1102</f>
        <v>-0.69127941129882586</v>
      </c>
      <c r="N964" s="6">
        <f t="shared" ref="N964" si="4711">H964-H$1102</f>
        <v>-0.49671707264863407</v>
      </c>
      <c r="O964" s="6">
        <f t="shared" ref="O964" si="4712">I964-I$1102</f>
        <v>-0.53620363844655117</v>
      </c>
      <c r="Q964" s="6">
        <f>K964-logHir!K964</f>
        <v>-0.40827146267697678</v>
      </c>
      <c r="R964" s="6">
        <f>L964-logHir!L964</f>
        <v>-0.44969408287860979</v>
      </c>
      <c r="S964" s="6">
        <f>M964-logHir!M964</f>
        <v>-0.46701843901320217</v>
      </c>
      <c r="T964" s="6">
        <f>N964-logHir!N964</f>
        <v>-0.26599859326337416</v>
      </c>
      <c r="U964" s="6">
        <f>O964-logHir!O964</f>
        <v>-0.40733975118104659</v>
      </c>
    </row>
    <row r="965" spans="1:21" x14ac:dyDescent="0.15">
      <c r="A965" s="1">
        <v>42</v>
      </c>
      <c r="B965" s="1" t="s">
        <v>90</v>
      </c>
      <c r="C965" s="1">
        <v>19</v>
      </c>
      <c r="D965" s="1" t="s">
        <v>152</v>
      </c>
      <c r="E965" s="4">
        <f>IF(資本ストック!E965&gt;0,LN(資本ストック!E965),0)</f>
        <v>11.072292214946586</v>
      </c>
      <c r="F965" s="4">
        <f>IF(資本ストック!F965&gt;0,LN(資本ストック!F965),0)</f>
        <v>11.019943297076017</v>
      </c>
      <c r="G965" s="4">
        <f>IF(資本ストック!G965&gt;0,LN(資本ストック!G965),0)</f>
        <v>11.054104428804818</v>
      </c>
      <c r="H965" s="4">
        <f>IF(資本ストック!H965&gt;0,LN(資本ストック!H965),0)</f>
        <v>11.31658048328093</v>
      </c>
      <c r="I965" s="4">
        <f>IF(資本ストック!I965&gt;0,LN(資本ストック!I965),0)</f>
        <v>11.618105861740847</v>
      </c>
      <c r="K965" s="6">
        <f t="shared" ref="K965" si="4713">E965-E$1103</f>
        <v>-0.15228916302797657</v>
      </c>
      <c r="L965" s="6">
        <f t="shared" ref="L965" si="4714">F965-F$1103</f>
        <v>-0.56917928876257307</v>
      </c>
      <c r="M965" s="6">
        <f t="shared" ref="M965" si="4715">G965-G$1103</f>
        <v>-0.74762942303239832</v>
      </c>
      <c r="N965" s="6">
        <f t="shared" ref="N965" si="4716">H965-H$1103</f>
        <v>-0.9062292586091214</v>
      </c>
      <c r="O965" s="6">
        <f t="shared" ref="O965" si="4717">I965-I$1103</f>
        <v>-0.89446121721056748</v>
      </c>
      <c r="Q965" s="6">
        <f>K965-logHir!K965</f>
        <v>-0.10560899186133277</v>
      </c>
      <c r="R965" s="6">
        <f>L965-logHir!L965</f>
        <v>-0.4196139663342553</v>
      </c>
      <c r="S965" s="6">
        <f>M965-logHir!M965</f>
        <v>-0.5023954095563905</v>
      </c>
      <c r="T965" s="6">
        <f>N965-logHir!N965</f>
        <v>-0.65045767370795637</v>
      </c>
      <c r="U965" s="6">
        <f>O965-logHir!O965</f>
        <v>-0.74224348473173762</v>
      </c>
    </row>
    <row r="966" spans="1:21" x14ac:dyDescent="0.15">
      <c r="A966" s="1">
        <v>42</v>
      </c>
      <c r="B966" s="1" t="s">
        <v>90</v>
      </c>
      <c r="C966" s="1">
        <v>20</v>
      </c>
      <c r="D966" s="1" t="s">
        <v>153</v>
      </c>
      <c r="E966" s="4">
        <f>IF(資本ストック!E966&gt;0,LN(資本ストック!E966),0)</f>
        <v>10.449805179036735</v>
      </c>
      <c r="F966" s="4">
        <f>IF(資本ストック!F966&gt;0,LN(資本ストック!F966),0)</f>
        <v>12.289981870637192</v>
      </c>
      <c r="G966" s="4">
        <f>IF(資本ストック!G966&gt;0,LN(資本ストック!G966),0)</f>
        <v>12.986288500992302</v>
      </c>
      <c r="H966" s="4">
        <f>IF(資本ストック!H966&gt;0,LN(資本ストック!H966),0)</f>
        <v>13.275756428940118</v>
      </c>
      <c r="I966" s="4">
        <f>IF(資本ストック!I966&gt;0,LN(資本ストック!I966),0)</f>
        <v>13.325504495807127</v>
      </c>
      <c r="K966" s="6">
        <f t="shared" ref="K966" si="4718">E966-E$1104</f>
        <v>-0.48069459358196198</v>
      </c>
      <c r="L966" s="6">
        <f t="shared" ref="L966" si="4719">F966-F$1104</f>
        <v>-0.67828513421138936</v>
      </c>
      <c r="M966" s="6">
        <f t="shared" ref="M966" si="4720">G966-G$1104</f>
        <v>-0.83466496449011274</v>
      </c>
      <c r="N966" s="6">
        <f t="shared" ref="N966" si="4721">H966-H$1104</f>
        <v>-0.93534601414769192</v>
      </c>
      <c r="O966" s="6">
        <f t="shared" ref="O966" si="4722">I966-I$1104</f>
        <v>-0.87744814568271323</v>
      </c>
      <c r="Q966" s="6">
        <f>K966-logHir!K966</f>
        <v>-4.5682231123620909E-2</v>
      </c>
      <c r="R966" s="6">
        <f>L966-logHir!L966</f>
        <v>-0.14122061769759497</v>
      </c>
      <c r="S966" s="6">
        <f>M966-logHir!M966</f>
        <v>-0.31961089866035408</v>
      </c>
      <c r="T966" s="6">
        <f>N966-logHir!N966</f>
        <v>-0.41198555060013753</v>
      </c>
      <c r="U966" s="6">
        <f>O966-logHir!O966</f>
        <v>-0.49856729594887383</v>
      </c>
    </row>
    <row r="967" spans="1:21" x14ac:dyDescent="0.15">
      <c r="A967" s="1">
        <v>42</v>
      </c>
      <c r="B967" s="1" t="s">
        <v>90</v>
      </c>
      <c r="C967" s="1">
        <v>21</v>
      </c>
      <c r="D967" s="1" t="s">
        <v>154</v>
      </c>
      <c r="E967" s="4">
        <f>IF(資本ストック!E967&gt;0,LN(資本ストック!E967),0)</f>
        <v>12.81991689432135</v>
      </c>
      <c r="F967" s="4">
        <f>IF(資本ストック!F967&gt;0,LN(資本ストック!F967),0)</f>
        <v>13.652427138119519</v>
      </c>
      <c r="G967" s="4">
        <f>IF(資本ストック!G967&gt;0,LN(資本ストック!G967),0)</f>
        <v>13.993763586772493</v>
      </c>
      <c r="H967" s="4">
        <f>IF(資本ストック!H967&gt;0,LN(資本ストック!H967),0)</f>
        <v>14.041388640538456</v>
      </c>
      <c r="I967" s="4">
        <f>IF(資本ストック!I967&gt;0,LN(資本ストック!I967),0)</f>
        <v>13.922498355868866</v>
      </c>
      <c r="K967" s="6">
        <f t="shared" ref="K967" si="4723">E967-E$1105</f>
        <v>0.22792140430166441</v>
      </c>
      <c r="L967" s="6">
        <f t="shared" ref="L967" si="4724">F967-F$1105</f>
        <v>-2.5326247040531769E-2</v>
      </c>
      <c r="M967" s="6">
        <f t="shared" ref="M967" si="4725">G967-G$1105</f>
        <v>-0.14511315800407942</v>
      </c>
      <c r="N967" s="6">
        <f t="shared" ref="N967" si="4726">H967-H$1105</f>
        <v>-0.50913298371345128</v>
      </c>
      <c r="O967" s="6">
        <f t="shared" ref="O967" si="4727">I967-I$1105</f>
        <v>-0.68226819211816192</v>
      </c>
      <c r="Q967" s="6">
        <f>K967-logHir!K967</f>
        <v>0.28915972940481005</v>
      </c>
      <c r="R967" s="6">
        <f>L967-logHir!L967</f>
        <v>6.6501567309886767E-2</v>
      </c>
      <c r="S967" s="6">
        <f>M967-logHir!M967</f>
        <v>0.16167979626359674</v>
      </c>
      <c r="T967" s="6">
        <f>N967-logHir!N967</f>
        <v>-0.10585810334362833</v>
      </c>
      <c r="U967" s="6">
        <f>O967-logHir!O967</f>
        <v>-0.39916272764420491</v>
      </c>
    </row>
    <row r="968" spans="1:21" x14ac:dyDescent="0.15">
      <c r="A968" s="1">
        <v>42</v>
      </c>
      <c r="B968" s="1" t="s">
        <v>41</v>
      </c>
      <c r="C968" s="1">
        <v>22</v>
      </c>
      <c r="D968" s="1" t="s">
        <v>146</v>
      </c>
      <c r="E968" s="4">
        <f>IF(資本ストック!E968&gt;0,LN(資本ストック!E968),0)</f>
        <v>11.881349600404167</v>
      </c>
      <c r="F968" s="4">
        <f>IF(資本ストック!F968&gt;0,LN(資本ストック!F968),0)</f>
        <v>13.084946427369122</v>
      </c>
      <c r="G968" s="4">
        <f>IF(資本ストック!G968&gt;0,LN(資本ストック!G968),0)</f>
        <v>13.98977922832368</v>
      </c>
      <c r="H968" s="4">
        <f>IF(資本ストック!H968&gt;0,LN(資本ストック!H968),0)</f>
        <v>14.466689443019892</v>
      </c>
      <c r="I968" s="4">
        <f>IF(資本ストック!I968&gt;0,LN(資本ストック!I968),0)</f>
        <v>14.392262462430468</v>
      </c>
      <c r="K968" s="6">
        <f t="shared" ref="K968" si="4728">E968-E$1106</f>
        <v>-0.30473638428907179</v>
      </c>
      <c r="L968" s="6">
        <f t="shared" ref="L968" si="4729">F968-F$1106</f>
        <v>-0.4041654685016578</v>
      </c>
      <c r="M968" s="6">
        <f t="shared" ref="M968" si="4730">G968-G$1106</f>
        <v>-0.41065286279660285</v>
      </c>
      <c r="N968" s="6">
        <f t="shared" ref="N968" si="4731">H968-H$1106</f>
        <v>-0.38822276825758628</v>
      </c>
      <c r="O968" s="6">
        <f t="shared" ref="O968" si="4732">I968-I$1106</f>
        <v>-0.50907378092972344</v>
      </c>
      <c r="Q968" s="6">
        <f>K968-logHir!K968</f>
        <v>-0.22077555794268555</v>
      </c>
      <c r="R968" s="6">
        <f>L968-logHir!L968</f>
        <v>-0.28528141659411865</v>
      </c>
      <c r="S968" s="6">
        <f>M968-logHir!M968</f>
        <v>-0.22180424591526027</v>
      </c>
      <c r="T968" s="6">
        <f>N968-logHir!N968</f>
        <v>-0.15666974975300008</v>
      </c>
      <c r="U968" s="6">
        <f>O968-logHir!O968</f>
        <v>-0.3928222992935595</v>
      </c>
    </row>
    <row r="969" spans="1:21" x14ac:dyDescent="0.15">
      <c r="A969" s="1">
        <v>42</v>
      </c>
      <c r="B969" s="1" t="s">
        <v>41</v>
      </c>
      <c r="C969" s="1">
        <v>23</v>
      </c>
      <c r="D969" s="1" t="s">
        <v>167</v>
      </c>
      <c r="E969" s="4">
        <f>IF(資本ストック!E969&gt;0,LN(資本ストック!E969),0)</f>
        <v>12.436261238595357</v>
      </c>
      <c r="F969" s="4">
        <f>IF(資本ストック!F969&gt;0,LN(資本ストック!F969),0)</f>
        <v>13.364617785282231</v>
      </c>
      <c r="G969" s="4">
        <f>IF(資本ストック!G969&gt;0,LN(資本ストック!G969),0)</f>
        <v>13.844554828848119</v>
      </c>
      <c r="H969" s="4">
        <f>IF(資本ストック!H969&gt;0,LN(資本ストック!H969),0)</f>
        <v>14.382610264149175</v>
      </c>
      <c r="I969" s="4">
        <f>IF(資本ストック!I969&gt;0,LN(資本ストック!I969),0)</f>
        <v>14.417109164054002</v>
      </c>
      <c r="K969" s="6">
        <f t="shared" ref="K969" si="4733">E969-E$1107</f>
        <v>-0.2635845045359595</v>
      </c>
      <c r="L969" s="6">
        <f t="shared" ref="L969" si="4734">F969-F$1107</f>
        <v>-0.13229190203239227</v>
      </c>
      <c r="M969" s="6">
        <f t="shared" ref="M969" si="4735">G969-G$1107</f>
        <v>-0.14913748750640643</v>
      </c>
      <c r="N969" s="6">
        <f t="shared" ref="N969" si="4736">H969-H$1107</f>
        <v>-0.20582083650507244</v>
      </c>
      <c r="O969" s="6">
        <f t="shared" ref="O969" si="4737">I969-I$1107</f>
        <v>-0.2091757383092272</v>
      </c>
      <c r="Q969" s="6">
        <f>K969-logHir!K969</f>
        <v>-0.31172350342840183</v>
      </c>
      <c r="R969" s="6">
        <f>L969-logHir!L969</f>
        <v>-9.329797380302729E-2</v>
      </c>
      <c r="S969" s="6">
        <f>M969-logHir!M969</f>
        <v>-7.8300429660638216E-2</v>
      </c>
      <c r="T969" s="6">
        <f>N969-logHir!N969</f>
        <v>-9.8088720528716422E-2</v>
      </c>
      <c r="U969" s="6">
        <f>O969-logHir!O969</f>
        <v>-0.16447976701045164</v>
      </c>
    </row>
    <row r="970" spans="1:21" x14ac:dyDescent="0.15">
      <c r="A970" s="1">
        <v>43</v>
      </c>
      <c r="B970" s="1" t="s">
        <v>91</v>
      </c>
      <c r="C970" s="1">
        <v>1</v>
      </c>
      <c r="D970" s="1" t="s">
        <v>147</v>
      </c>
      <c r="E970" s="4">
        <f>IF(資本ストック!E970&gt;0,LN(資本ストック!E970),0)</f>
        <v>13.548673039994917</v>
      </c>
      <c r="F970" s="4">
        <f>IF(資本ストック!F970&gt;0,LN(資本ストック!F970),0)</f>
        <v>13.967381129118611</v>
      </c>
      <c r="G970" s="4">
        <f>IF(資本ストック!G970&gt;0,LN(資本ストック!G970),0)</f>
        <v>14.256040998197522</v>
      </c>
      <c r="H970" s="4">
        <f>IF(資本ストック!H970&gt;0,LN(資本ストック!H970),0)</f>
        <v>14.305418819225178</v>
      </c>
      <c r="I970" s="4">
        <f>IF(資本ストック!I970&gt;0,LN(資本ストック!I970),0)</f>
        <v>14.384020264913719</v>
      </c>
      <c r="K970" s="6">
        <f t="shared" ref="K970" si="4738">E970-E$1085</f>
        <v>0.13552433157728672</v>
      </c>
      <c r="L970" s="6">
        <f t="shared" ref="L970" si="4739">F970-F$1085</f>
        <v>0.3287954080320219</v>
      </c>
      <c r="M970" s="6">
        <f t="shared" ref="M970" si="4740">G970-G$1085</f>
        <v>0.26919450706725812</v>
      </c>
      <c r="N970" s="6">
        <f t="shared" ref="N970" si="4741">H970-H$1085</f>
        <v>0.11950777074581431</v>
      </c>
      <c r="O970" s="6">
        <f t="shared" ref="O970" si="4742">I970-I$1085</f>
        <v>0.18282421338873789</v>
      </c>
      <c r="Q970" s="6">
        <f>K970-logHir!K970</f>
        <v>-0.28705586377606629</v>
      </c>
      <c r="R970" s="6">
        <f>L970-logHir!L970</f>
        <v>-0.25350676606628397</v>
      </c>
      <c r="S970" s="6">
        <f>M970-logHir!M970</f>
        <v>-0.3450076614134101</v>
      </c>
      <c r="T970" s="6">
        <f>N970-logHir!N970</f>
        <v>-0.48656918589552589</v>
      </c>
      <c r="U970" s="6">
        <f>O970-logHir!O970</f>
        <v>-0.43856442685607888</v>
      </c>
    </row>
    <row r="971" spans="1:21" x14ac:dyDescent="0.15">
      <c r="A971" s="1">
        <v>43</v>
      </c>
      <c r="B971" s="1" t="s">
        <v>91</v>
      </c>
      <c r="C971" s="1">
        <v>2</v>
      </c>
      <c r="D971" s="1" t="s">
        <v>148</v>
      </c>
      <c r="E971" s="4">
        <f>IF(資本ストック!E971&gt;0,LN(資本ストック!E971),0)</f>
        <v>10.345263800737373</v>
      </c>
      <c r="F971" s="4">
        <f>IF(資本ストック!F971&gt;0,LN(資本ストック!F971),0)</f>
        <v>10.413743776131788</v>
      </c>
      <c r="G971" s="4">
        <f>IF(資本ストック!G971&gt;0,LN(資本ストック!G971),0)</f>
        <v>10.666408023752012</v>
      </c>
      <c r="H971" s="4">
        <f>IF(資本ストック!H971&gt;0,LN(資本ストック!H971),0)</f>
        <v>10.428546370999538</v>
      </c>
      <c r="I971" s="4">
        <f>IF(資本ストック!I971&gt;0,LN(資本ストック!I971),0)</f>
        <v>10.369724570068113</v>
      </c>
      <c r="K971" s="6">
        <f t="shared" ref="K971" si="4743">E971-E$1086</f>
        <v>0.40014857350161925</v>
      </c>
      <c r="L971" s="6">
        <f t="shared" ref="L971" si="4744">F971-F$1086</f>
        <v>0.29916420011498701</v>
      </c>
      <c r="M971" s="6">
        <f t="shared" ref="M971" si="4745">G971-G$1086</f>
        <v>0.46023364935604327</v>
      </c>
      <c r="N971" s="6">
        <f t="shared" ref="N971" si="4746">H971-H$1086</f>
        <v>0.23680325166804828</v>
      </c>
      <c r="O971" s="6">
        <f t="shared" ref="O971" si="4747">I971-I$1086</f>
        <v>0.31483441161914705</v>
      </c>
      <c r="Q971" s="6">
        <f>K971-logHir!K971</f>
        <v>-0.11075302103885321</v>
      </c>
      <c r="R971" s="6">
        <f>L971-logHir!L971</f>
        <v>-0.20379416500519731</v>
      </c>
      <c r="S971" s="6">
        <f>M971-logHir!M971</f>
        <v>0.24074906301677856</v>
      </c>
      <c r="T971" s="6">
        <f>N971-logHir!N971</f>
        <v>-0.24317558718254428</v>
      </c>
      <c r="U971" s="6">
        <f>O971-logHir!O971</f>
        <v>-0.32666555437943057</v>
      </c>
    </row>
    <row r="972" spans="1:21" x14ac:dyDescent="0.15">
      <c r="A972" s="1">
        <v>43</v>
      </c>
      <c r="B972" s="1" t="s">
        <v>141</v>
      </c>
      <c r="C972" s="1">
        <v>3</v>
      </c>
      <c r="D972" s="1" t="s">
        <v>155</v>
      </c>
      <c r="E972" s="4">
        <f>IF(資本ストック!E972&gt;0,LN(資本ストック!E972),0)</f>
        <v>10.663560355406222</v>
      </c>
      <c r="F972" s="4">
        <f>IF(資本ストック!F972&gt;0,LN(資本ストック!F972),0)</f>
        <v>11.297566217474627</v>
      </c>
      <c r="G972" s="4">
        <f>IF(資本ストック!G972&gt;0,LN(資本ストック!G972),0)</f>
        <v>11.940104931869678</v>
      </c>
      <c r="H972" s="4">
        <f>IF(資本ストック!H972&gt;0,LN(資本ストック!H972),0)</f>
        <v>12.268699214024261</v>
      </c>
      <c r="I972" s="4">
        <f>IF(資本ストック!I972&gt;0,LN(資本ストック!I972),0)</f>
        <v>12.410738375332278</v>
      </c>
      <c r="K972" s="6">
        <f t="shared" ref="K972" si="4748">E972-E$1087</f>
        <v>-0.34165056198707866</v>
      </c>
      <c r="L972" s="6">
        <f t="shared" ref="L972" si="4749">F972-F$1087</f>
        <v>-0.30111804868930214</v>
      </c>
      <c r="M972" s="6">
        <f t="shared" ref="M972" si="4750">G972-G$1087</f>
        <v>-0.19407019909639445</v>
      </c>
      <c r="N972" s="6">
        <f t="shared" ref="N972" si="4751">H972-H$1087</f>
        <v>-0.22661626737125751</v>
      </c>
      <c r="O972" s="6">
        <f t="shared" ref="O972" si="4752">I972-I$1087</f>
        <v>-0.11739975622752574</v>
      </c>
      <c r="Q972" s="6">
        <f>K972-logHir!K972</f>
        <v>-0.32304893153402858</v>
      </c>
      <c r="R972" s="6">
        <f>L972-logHir!L972</f>
        <v>-0.22719864498071729</v>
      </c>
      <c r="S972" s="6">
        <f>M972-logHir!M972</f>
        <v>-4.1043839460344955E-2</v>
      </c>
      <c r="T972" s="6">
        <f>N972-logHir!N972</f>
        <v>-0.12353942625070502</v>
      </c>
      <c r="U972" s="6">
        <f>O972-logHir!O972</f>
        <v>-6.1842448810697448E-2</v>
      </c>
    </row>
    <row r="973" spans="1:21" x14ac:dyDescent="0.15">
      <c r="A973" s="1">
        <v>43</v>
      </c>
      <c r="B973" s="1" t="s">
        <v>141</v>
      </c>
      <c r="C973" s="1">
        <v>4</v>
      </c>
      <c r="D973" s="1" t="s">
        <v>156</v>
      </c>
      <c r="E973" s="4">
        <f>IF(資本ストック!E973&gt;0,LN(資本ストック!E973),0)</f>
        <v>9.4006283674887747</v>
      </c>
      <c r="F973" s="4">
        <f>IF(資本ストック!F973&gt;0,LN(資本ストック!F973),0)</f>
        <v>10.799014210912199</v>
      </c>
      <c r="G973" s="4">
        <f>IF(資本ストック!G973&gt;0,LN(資本ストック!G973),0)</f>
        <v>11.20091058927132</v>
      </c>
      <c r="H973" s="4">
        <f>IF(資本ストック!H973&gt;0,LN(資本ストック!H973),0)</f>
        <v>11.188454692195462</v>
      </c>
      <c r="I973" s="4">
        <f>IF(資本ストック!I973&gt;0,LN(資本ストック!I973),0)</f>
        <v>10.899587920963661</v>
      </c>
      <c r="K973" s="6">
        <f t="shared" ref="K973" si="4753">E973-E$1088</f>
        <v>-1.3068782109192103</v>
      </c>
      <c r="L973" s="6">
        <f t="shared" ref="L973" si="4754">F973-F$1088</f>
        <v>-0.36936251093324302</v>
      </c>
      <c r="M973" s="6">
        <f t="shared" ref="M973" si="4755">G973-G$1088</f>
        <v>-0.26082957169004573</v>
      </c>
      <c r="N973" s="6">
        <f t="shared" ref="N973" si="4756">H973-H$1088</f>
        <v>-0.33270744321974277</v>
      </c>
      <c r="O973" s="6">
        <f t="shared" ref="O973" si="4757">I973-I$1088</f>
        <v>-0.44699346825432862</v>
      </c>
      <c r="Q973" s="6">
        <f>K973-logHir!K973</f>
        <v>-0.37179600419447034</v>
      </c>
      <c r="R973" s="6">
        <f>L973-logHir!L973</f>
        <v>6.8166950693056449E-2</v>
      </c>
      <c r="S973" s="6">
        <f>M973-logHir!M973</f>
        <v>-9.9877123134715973E-2</v>
      </c>
      <c r="T973" s="6">
        <f>N973-logHir!N973</f>
        <v>-9.4882478043386342E-2</v>
      </c>
      <c r="U973" s="6">
        <f>O973-logHir!O973</f>
        <v>-0.29821929617480158</v>
      </c>
    </row>
    <row r="974" spans="1:21" x14ac:dyDescent="0.15">
      <c r="A974" s="1">
        <v>43</v>
      </c>
      <c r="B974" s="1" t="s">
        <v>141</v>
      </c>
      <c r="C974" s="1">
        <v>5</v>
      </c>
      <c r="D974" s="1" t="s">
        <v>157</v>
      </c>
      <c r="E974" s="4">
        <f>IF(資本ストック!E974&gt;0,LN(資本ストック!E974),0)</f>
        <v>10.771098372575842</v>
      </c>
      <c r="F974" s="4">
        <f>IF(資本ストック!F974&gt;0,LN(資本ストック!F974),0)</f>
        <v>10.73074168279094</v>
      </c>
      <c r="G974" s="4">
        <f>IF(資本ストック!G974&gt;0,LN(資本ストック!G974),0)</f>
        <v>11.198533313707431</v>
      </c>
      <c r="H974" s="4">
        <f>IF(資本ストック!H974&gt;0,LN(資本ストック!H974),0)</f>
        <v>11.575227419907508</v>
      </c>
      <c r="I974" s="4">
        <f>IF(資本ストック!I974&gt;0,LN(資本ストック!I974),0)</f>
        <v>11.379123008076713</v>
      </c>
      <c r="K974" s="6">
        <f t="shared" ref="K974" si="4758">E974-E$1089</f>
        <v>0.59266532569053965</v>
      </c>
      <c r="L974" s="6">
        <f t="shared" ref="L974" si="4759">F974-F$1089</f>
        <v>0.16828595411804059</v>
      </c>
      <c r="M974" s="6">
        <f t="shared" ref="M974" si="4760">G974-G$1089</f>
        <v>0.19306514866878466</v>
      </c>
      <c r="N974" s="6">
        <f t="shared" ref="N974" si="4761">H974-H$1089</f>
        <v>0.26590444362255994</v>
      </c>
      <c r="O974" s="6">
        <f t="shared" ref="O974" si="4762">I974-I$1089</f>
        <v>2.8403819768001881E-2</v>
      </c>
      <c r="Q974" s="6">
        <f>K974-logHir!K974</f>
        <v>0.98224032951587503</v>
      </c>
      <c r="R974" s="6">
        <f>L974-logHir!L974</f>
        <v>0.63088171296444351</v>
      </c>
      <c r="S974" s="6">
        <f>M974-logHir!M974</f>
        <v>0.75383706082298119</v>
      </c>
      <c r="T974" s="6">
        <f>N974-logHir!N974</f>
        <v>0.85296164412933528</v>
      </c>
      <c r="U974" s="6">
        <f>O974-logHir!O974</f>
        <v>0.59376011232721915</v>
      </c>
    </row>
    <row r="975" spans="1:21" x14ac:dyDescent="0.15">
      <c r="A975" s="1">
        <v>43</v>
      </c>
      <c r="B975" s="1" t="s">
        <v>141</v>
      </c>
      <c r="C975" s="1">
        <v>6</v>
      </c>
      <c r="D975" s="1" t="s">
        <v>49</v>
      </c>
      <c r="E975" s="4">
        <f>IF(資本ストック!E975&gt;0,LN(資本ストック!E975),0)</f>
        <v>11.096753909936632</v>
      </c>
      <c r="F975" s="4">
        <f>IF(資本ストック!F975&gt;0,LN(資本ストック!F975),0)</f>
        <v>11.123826593919265</v>
      </c>
      <c r="G975" s="4">
        <f>IF(資本ストック!G975&gt;0,LN(資本ストック!G975),0)</f>
        <v>11.355897127645562</v>
      </c>
      <c r="H975" s="4">
        <f>IF(資本ストック!H975&gt;0,LN(資本ストック!H975),0)</f>
        <v>11.733385080206336</v>
      </c>
      <c r="I975" s="4">
        <f>IF(資本ストック!I975&gt;0,LN(資本ストック!I975),0)</f>
        <v>12.276618990876829</v>
      </c>
      <c r="K975" s="6">
        <f t="shared" ref="K975" si="4763">E975-E$1090</f>
        <v>1.7548002208458868E-2</v>
      </c>
      <c r="L975" s="6">
        <f t="shared" ref="L975" si="4764">F975-F$1090</f>
        <v>-0.27092232380262082</v>
      </c>
      <c r="M975" s="6">
        <f t="shared" ref="M975" si="4765">G975-G$1090</f>
        <v>-0.41954816865118971</v>
      </c>
      <c r="N975" s="6">
        <f t="shared" ref="N975" si="4766">H975-H$1090</f>
        <v>-0.29979111973055161</v>
      </c>
      <c r="O975" s="6">
        <f t="shared" ref="O975" si="4767">I975-I$1090</f>
        <v>-1.0515759637522493E-2</v>
      </c>
      <c r="Q975" s="6">
        <f>K975-logHir!K975</f>
        <v>8.9569987731499268E-2</v>
      </c>
      <c r="R975" s="6">
        <f>L975-logHir!L975</f>
        <v>-0.20381325202999534</v>
      </c>
      <c r="S975" s="6">
        <f>M975-logHir!M975</f>
        <v>-0.29278977551772201</v>
      </c>
      <c r="T975" s="6">
        <f>N975-logHir!N975</f>
        <v>7.897068840430066E-3</v>
      </c>
      <c r="U975" s="6">
        <f>O975-logHir!O975</f>
        <v>0.142327601696147</v>
      </c>
    </row>
    <row r="976" spans="1:21" x14ac:dyDescent="0.15">
      <c r="A976" s="1">
        <v>43</v>
      </c>
      <c r="B976" s="1" t="s">
        <v>141</v>
      </c>
      <c r="C976" s="1">
        <v>7</v>
      </c>
      <c r="D976" s="1" t="s">
        <v>158</v>
      </c>
      <c r="E976" s="4">
        <f>IF(資本ストック!E976&gt;0,LN(資本ストック!E976),0)</f>
        <v>6.7065985085553486</v>
      </c>
      <c r="F976" s="4">
        <f>IF(資本ストック!F976&gt;0,LN(資本ストック!F976),0)</f>
        <v>9.1452788366665594</v>
      </c>
      <c r="G976" s="4">
        <f>IF(資本ストック!G976&gt;0,LN(資本ストック!G976),0)</f>
        <v>9.4108729088100542</v>
      </c>
      <c r="H976" s="4">
        <f>IF(資本ストック!H976&gt;0,LN(資本ストック!H976),0)</f>
        <v>9.6454940582018089</v>
      </c>
      <c r="I976" s="4">
        <f>IF(資本ストック!I976&gt;0,LN(資本ストック!I976),0)</f>
        <v>9.501803358034973</v>
      </c>
      <c r="K976" s="6">
        <f t="shared" ref="K976" si="4768">E976-E$1091</f>
        <v>-2.5720406278166106</v>
      </c>
      <c r="L976" s="6">
        <f t="shared" ref="L976" si="4769">F976-F$1091</f>
        <v>-0.85608421733783935</v>
      </c>
      <c r="M976" s="6">
        <f t="shared" ref="M976" si="4770">G976-G$1091</f>
        <v>-0.56166725399239326</v>
      </c>
      <c r="N976" s="6">
        <f t="shared" ref="N976" si="4771">H976-H$1091</f>
        <v>-0.84233445731922174</v>
      </c>
      <c r="O976" s="6">
        <f t="shared" ref="O976" si="4772">I976-I$1091</f>
        <v>-1.0272432310351824</v>
      </c>
      <c r="Q976" s="6">
        <f>K976-logHir!K976</f>
        <v>-1.5507043754984418</v>
      </c>
      <c r="R976" s="6">
        <f>L976-logHir!L976</f>
        <v>0.71437514644551836</v>
      </c>
      <c r="S976" s="6">
        <f>M976-logHir!M976</f>
        <v>0.66101655262368553</v>
      </c>
      <c r="T976" s="6">
        <f>N976-logHir!N976</f>
        <v>-0.23525769592711132</v>
      </c>
      <c r="U976" s="6">
        <f>O976-logHir!O976</f>
        <v>-0.37517010429344211</v>
      </c>
    </row>
    <row r="977" spans="1:21" x14ac:dyDescent="0.15">
      <c r="A977" s="1">
        <v>43</v>
      </c>
      <c r="B977" s="1" t="s">
        <v>141</v>
      </c>
      <c r="C977" s="1">
        <v>8</v>
      </c>
      <c r="D977" s="1" t="s">
        <v>159</v>
      </c>
      <c r="E977" s="4">
        <f>IF(資本ストック!E977&gt;0,LN(資本ストック!E977),0)</f>
        <v>10.724214633949719</v>
      </c>
      <c r="F977" s="4">
        <f>IF(資本ストック!F977&gt;0,LN(資本ストック!F977),0)</f>
        <v>10.873019449998708</v>
      </c>
      <c r="G977" s="4">
        <f>IF(資本ストック!G977&gt;0,LN(資本ストック!G977),0)</f>
        <v>11.059981124675778</v>
      </c>
      <c r="H977" s="4">
        <f>IF(資本ストック!H977&gt;0,LN(資本ストック!H977),0)</f>
        <v>10.97926373252802</v>
      </c>
      <c r="I977" s="4">
        <f>IF(資本ストック!I977&gt;0,LN(資本ストック!I977),0)</f>
        <v>10.840349187707732</v>
      </c>
      <c r="K977" s="6">
        <f t="shared" ref="K977" si="4773">E977-E$1092</f>
        <v>-5.92693401263098E-2</v>
      </c>
      <c r="L977" s="6">
        <f t="shared" ref="L977" si="4774">F977-F$1092</f>
        <v>-0.16213407409190417</v>
      </c>
      <c r="M977" s="6">
        <f t="shared" ref="M977" si="4775">G977-G$1092</f>
        <v>-0.24146643156417902</v>
      </c>
      <c r="N977" s="6">
        <f t="shared" ref="N977" si="4776">H977-H$1092</f>
        <v>-0.37828482417206466</v>
      </c>
      <c r="O977" s="6">
        <f t="shared" ref="O977" si="4777">I977-I$1092</f>
        <v>-0.4643326482337109</v>
      </c>
      <c r="Q977" s="6">
        <f>K977-logHir!K977</f>
        <v>0.30466565355207997</v>
      </c>
      <c r="R977" s="6">
        <f>L977-logHir!L977</f>
        <v>-9.1975561650674109E-2</v>
      </c>
      <c r="S977" s="6">
        <f>M977-logHir!M977</f>
        <v>-9.1968248760636584E-2</v>
      </c>
      <c r="T977" s="6">
        <f>N977-logHir!N977</f>
        <v>-0.14174950985022683</v>
      </c>
      <c r="U977" s="6">
        <f>O977-logHir!O977</f>
        <v>-0.26109874098160901</v>
      </c>
    </row>
    <row r="978" spans="1:21" x14ac:dyDescent="0.15">
      <c r="A978" s="1">
        <v>43</v>
      </c>
      <c r="B978" s="1" t="s">
        <v>141</v>
      </c>
      <c r="C978" s="1">
        <v>9</v>
      </c>
      <c r="D978" s="1" t="s">
        <v>160</v>
      </c>
      <c r="E978" s="4">
        <f>IF(資本ストック!E978&gt;0,LN(資本ストック!E978),0)</f>
        <v>9.0836152854910672</v>
      </c>
      <c r="F978" s="4">
        <f>IF(資本ストック!F978&gt;0,LN(資本ストック!F978),0)</f>
        <v>11.082442861643763</v>
      </c>
      <c r="G978" s="4">
        <f>IF(資本ストック!G978&gt;0,LN(資本ストック!G978),0)</f>
        <v>10.946232295035635</v>
      </c>
      <c r="H978" s="4">
        <f>IF(資本ストック!H978&gt;0,LN(資本ストック!H978),0)</f>
        <v>10.956848796643525</v>
      </c>
      <c r="I978" s="4">
        <f>IF(資本ストック!I978&gt;0,LN(資本ストック!I978),0)</f>
        <v>10.968845400730183</v>
      </c>
      <c r="K978" s="6">
        <f t="shared" ref="K978" si="4778">E978-E$1093</f>
        <v>-2.1731928742166691</v>
      </c>
      <c r="L978" s="6">
        <f t="shared" ref="L978" si="4779">F978-F$1093</f>
        <v>-0.76022852433199262</v>
      </c>
      <c r="M978" s="6">
        <f t="shared" ref="M978" si="4780">G978-G$1093</f>
        <v>-1.206952557217841</v>
      </c>
      <c r="N978" s="6">
        <f t="shared" ref="N978" si="4781">H978-H$1093</f>
        <v>-1.2835563537607015</v>
      </c>
      <c r="O978" s="6">
        <f t="shared" ref="O978" si="4782">I978-I$1093</f>
        <v>-1.3620907447785768</v>
      </c>
      <c r="Q978" s="6">
        <f>K978-logHir!K978</f>
        <v>0.12324722018479584</v>
      </c>
      <c r="R978" s="6">
        <f>L978-logHir!L978</f>
        <v>0.53812895007616746</v>
      </c>
      <c r="S978" s="6">
        <f>M978-logHir!M978</f>
        <v>-3.6911116054252346E-2</v>
      </c>
      <c r="T978" s="6">
        <f>N978-logHir!N978</f>
        <v>-0.18983890774966028</v>
      </c>
      <c r="U978" s="6">
        <f>O978-logHir!O978</f>
        <v>-0.43838880436259053</v>
      </c>
    </row>
    <row r="979" spans="1:21" x14ac:dyDescent="0.15">
      <c r="A979" s="1">
        <v>43</v>
      </c>
      <c r="B979" s="1" t="s">
        <v>141</v>
      </c>
      <c r="C979" s="1">
        <v>10</v>
      </c>
      <c r="D979" s="1" t="s">
        <v>161</v>
      </c>
      <c r="E979" s="4">
        <f>IF(資本ストック!E979&gt;0,LN(資本ストック!E979),0)</f>
        <v>9.336007454341738</v>
      </c>
      <c r="F979" s="4">
        <f>IF(資本ストック!F979&gt;0,LN(資本ストック!F979),0)</f>
        <v>10.689961727908697</v>
      </c>
      <c r="G979" s="4">
        <f>IF(資本ストック!G979&gt;0,LN(資本ストック!G979),0)</f>
        <v>10.842018747817974</v>
      </c>
      <c r="H979" s="4">
        <f>IF(資本ストック!H979&gt;0,LN(資本ストック!H979),0)</f>
        <v>11.196863865247073</v>
      </c>
      <c r="I979" s="4">
        <f>IF(資本ストック!I979&gt;0,LN(資本ストック!I979),0)</f>
        <v>11.407972321702783</v>
      </c>
      <c r="K979" s="6">
        <f t="shared" ref="K979" si="4783">E979-E$1094</f>
        <v>-0.9053125236051951</v>
      </c>
      <c r="L979" s="6">
        <f t="shared" ref="L979" si="4784">F979-F$1094</f>
        <v>7.8629905924392673E-2</v>
      </c>
      <c r="M979" s="6">
        <f t="shared" ref="M979" si="4785">G979-G$1094</f>
        <v>-0.22295489510697664</v>
      </c>
      <c r="N979" s="6">
        <f t="shared" ref="N979" si="4786">H979-H$1094</f>
        <v>-0.13580462424708983</v>
      </c>
      <c r="O979" s="6">
        <f t="shared" ref="O979" si="4787">I979-I$1094</f>
        <v>7.1861983762243398E-2</v>
      </c>
      <c r="Q979" s="6">
        <f>K979-logHir!K979</f>
        <v>3.5307501112626483E-2</v>
      </c>
      <c r="R979" s="6">
        <f>L979-logHir!L979</f>
        <v>0.66986978812537146</v>
      </c>
      <c r="S979" s="6">
        <f>M979-logHir!M979</f>
        <v>0.33888954980187691</v>
      </c>
      <c r="T979" s="6">
        <f>N979-logHir!N979</f>
        <v>0.13492514160986424</v>
      </c>
      <c r="U979" s="6">
        <f>O979-logHir!O979</f>
        <v>0.34845743854308076</v>
      </c>
    </row>
    <row r="980" spans="1:21" x14ac:dyDescent="0.15">
      <c r="A980" s="1">
        <v>43</v>
      </c>
      <c r="B980" s="1" t="s">
        <v>141</v>
      </c>
      <c r="C980" s="1">
        <v>11</v>
      </c>
      <c r="D980" s="1" t="s">
        <v>162</v>
      </c>
      <c r="E980" s="4">
        <f>IF(資本ストック!E980&gt;0,LN(資本ストック!E980),0)</f>
        <v>9.2092249770327435</v>
      </c>
      <c r="F980" s="4">
        <f>IF(資本ストック!F980&gt;0,LN(資本ストック!F980),0)</f>
        <v>10.650493234822898</v>
      </c>
      <c r="G980" s="4">
        <f>IF(資本ストック!G980&gt;0,LN(資本ストック!G980),0)</f>
        <v>11.134682139885889</v>
      </c>
      <c r="H980" s="4">
        <f>IF(資本ストック!H980&gt;0,LN(資本ストック!H980),0)</f>
        <v>11.613647649933913</v>
      </c>
      <c r="I980" s="4">
        <f>IF(資本ストック!I980&gt;0,LN(資本ストック!I980),0)</f>
        <v>11.99794837592516</v>
      </c>
      <c r="K980" s="6">
        <f t="shared" ref="K980" si="4788">E980-E$1095</f>
        <v>-1.6069756339456216</v>
      </c>
      <c r="L980" s="6">
        <f t="shared" ref="L980" si="4789">F980-F$1095</f>
        <v>-0.5672650630806455</v>
      </c>
      <c r="M980" s="6">
        <f t="shared" ref="M980" si="4790">G980-G$1095</f>
        <v>-0.79194719010306081</v>
      </c>
      <c r="N980" s="6">
        <f t="shared" ref="N980" si="4791">H980-H$1095</f>
        <v>-0.73026743485526424</v>
      </c>
      <c r="O980" s="6">
        <f t="shared" ref="O980" si="4792">I980-I$1095</f>
        <v>-0.50879982177250582</v>
      </c>
      <c r="Q980" s="6">
        <f>K980-logHir!K980</f>
        <v>-0.73454726626231626</v>
      </c>
      <c r="R980" s="6">
        <f>L980-logHir!L980</f>
        <v>0.35759748502989552</v>
      </c>
      <c r="S980" s="6">
        <f>M980-logHir!M980</f>
        <v>0.18970532948323537</v>
      </c>
      <c r="T980" s="6">
        <f>N980-logHir!N980</f>
        <v>-9.344391718995837E-2</v>
      </c>
      <c r="U980" s="6">
        <f>O980-logHir!O980</f>
        <v>-5.9263533844511329E-2</v>
      </c>
    </row>
    <row r="981" spans="1:21" x14ac:dyDescent="0.15">
      <c r="A981" s="1">
        <v>43</v>
      </c>
      <c r="B981" s="1" t="s">
        <v>141</v>
      </c>
      <c r="C981" s="1">
        <v>12</v>
      </c>
      <c r="D981" s="1" t="s">
        <v>163</v>
      </c>
      <c r="E981" s="4">
        <f>IF(資本ストック!E981&gt;0,LN(資本ストック!E981),0)</f>
        <v>9.5121909358972836</v>
      </c>
      <c r="F981" s="4">
        <f>IF(資本ストック!F981&gt;0,LN(資本ストック!F981),0)</f>
        <v>11.145228010267866</v>
      </c>
      <c r="G981" s="4">
        <f>IF(資本ストック!G981&gt;0,LN(資本ストック!G981),0)</f>
        <v>12.708635350774745</v>
      </c>
      <c r="H981" s="4">
        <f>IF(資本ストック!H981&gt;0,LN(資本ストック!H981),0)</f>
        <v>13.674042136250408</v>
      </c>
      <c r="I981" s="4">
        <f>IF(資本ストック!I981&gt;0,LN(資本ストック!I981),0)</f>
        <v>14.000958154345488</v>
      </c>
      <c r="K981" s="6">
        <f t="shared" ref="K981" si="4793">E981-E$1096</f>
        <v>-0.61905570251972897</v>
      </c>
      <c r="L981" s="6">
        <f t="shared" ref="L981" si="4794">F981-F$1096</f>
        <v>0.12398965707937393</v>
      </c>
      <c r="M981" s="6">
        <f t="shared" ref="M981" si="4795">G981-G$1096</f>
        <v>0.22367973729237889</v>
      </c>
      <c r="N981" s="6">
        <f t="shared" ref="N981" si="4796">H981-H$1096</f>
        <v>0.52666108266094547</v>
      </c>
      <c r="O981" s="6">
        <f t="shared" ref="O981" si="4797">I981-I$1096</f>
        <v>0.63377604885088523</v>
      </c>
      <c r="Q981" s="6">
        <f>K981-logHir!K981</f>
        <v>0.34976868423572327</v>
      </c>
      <c r="R981" s="6">
        <f>L981-logHir!L981</f>
        <v>0.37987632531906179</v>
      </c>
      <c r="S981" s="6">
        <f>M981-logHir!M981</f>
        <v>0.31198833634063128</v>
      </c>
      <c r="T981" s="6">
        <f>N981-logHir!N981</f>
        <v>0.58063627377885396</v>
      </c>
      <c r="U981" s="6">
        <f>O981-logHir!O981</f>
        <v>0.63621935094738369</v>
      </c>
    </row>
    <row r="982" spans="1:21" x14ac:dyDescent="0.15">
      <c r="A982" s="1">
        <v>43</v>
      </c>
      <c r="B982" s="1" t="s">
        <v>141</v>
      </c>
      <c r="C982" s="1">
        <v>13</v>
      </c>
      <c r="D982" s="1" t="s">
        <v>164</v>
      </c>
      <c r="E982" s="4">
        <f>IF(資本ストック!E982&gt;0,LN(資本ストック!E982),0)</f>
        <v>7.1452125911666826</v>
      </c>
      <c r="F982" s="4">
        <f>IF(資本ストック!F982&gt;0,LN(資本ストック!F982),0)</f>
        <v>11.304860928201093</v>
      </c>
      <c r="G982" s="4">
        <f>IF(資本ストック!G982&gt;0,LN(資本ストック!G982),0)</f>
        <v>11.976254300071508</v>
      </c>
      <c r="H982" s="4">
        <f>IF(資本ストック!H982&gt;0,LN(資本ストック!H982),0)</f>
        <v>12.183066265293501</v>
      </c>
      <c r="I982" s="4">
        <f>IF(資本ストック!I982&gt;0,LN(資本ストック!I982),0)</f>
        <v>12.575871571636188</v>
      </c>
      <c r="K982" s="6">
        <f t="shared" ref="K982" si="4798">E982-E$1097</f>
        <v>-2.4855231161447833</v>
      </c>
      <c r="L982" s="6">
        <f t="shared" ref="L982" si="4799">F982-F$1097</f>
        <v>0.26236333706180659</v>
      </c>
      <c r="M982" s="6">
        <f t="shared" ref="M982" si="4800">G982-G$1097</f>
        <v>0.34338536290231225</v>
      </c>
      <c r="N982" s="6">
        <f t="shared" ref="N982" si="4801">H982-H$1097</f>
        <v>0.20036559792107766</v>
      </c>
      <c r="O982" s="6">
        <f t="shared" ref="O982" si="4802">I982-I$1097</f>
        <v>0.41027958626144923</v>
      </c>
      <c r="Q982" s="6">
        <f>K982-logHir!K982</f>
        <v>-1.1305547881713007</v>
      </c>
      <c r="R982" s="6">
        <f>L982-logHir!L982</f>
        <v>0.31033862086863451</v>
      </c>
      <c r="S982" s="6">
        <f>M982-logHir!M982</f>
        <v>0.30167010342064593</v>
      </c>
      <c r="T982" s="6">
        <f>N982-logHir!N982</f>
        <v>-7.1230666010855259E-2</v>
      </c>
      <c r="U982" s="6">
        <f>O982-logHir!O982</f>
        <v>8.9768583106772937E-2</v>
      </c>
    </row>
    <row r="983" spans="1:21" x14ac:dyDescent="0.15">
      <c r="A983" s="1">
        <v>43</v>
      </c>
      <c r="B983" s="1" t="s">
        <v>141</v>
      </c>
      <c r="C983" s="1">
        <v>14</v>
      </c>
      <c r="D983" s="1" t="s">
        <v>165</v>
      </c>
      <c r="E983" s="4">
        <f>IF(資本ストック!E983&gt;0,LN(資本ストック!E983),0)</f>
        <v>3.9602525666200052</v>
      </c>
      <c r="F983" s="4">
        <f>IF(資本ストック!F983&gt;0,LN(資本ストック!F983),0)</f>
        <v>6.0548287403499552</v>
      </c>
      <c r="G983" s="4">
        <f>IF(資本ストック!G983&gt;0,LN(資本ストック!G983),0)</f>
        <v>7.0928740194836539</v>
      </c>
      <c r="H983" s="4">
        <f>IF(資本ストック!H983&gt;0,LN(資本ストック!H983),0)</f>
        <v>7.8985729409509426</v>
      </c>
      <c r="I983" s="4">
        <f>IF(資本ストック!I983&gt;0,LN(資本ストック!I983),0)</f>
        <v>8.8466493066139158</v>
      </c>
      <c r="K983" s="6">
        <f t="shared" ref="K983" si="4803">E983-E$1098</f>
        <v>-2.3739922227025194</v>
      </c>
      <c r="L983" s="6">
        <f t="shared" ref="L983" si="4804">F983-F$1098</f>
        <v>-2.3221418235544311</v>
      </c>
      <c r="M983" s="6">
        <f t="shared" ref="M983" si="4805">G983-G$1098</f>
        <v>-2.3035477249803868</v>
      </c>
      <c r="N983" s="6">
        <f t="shared" ref="N983" si="4806">H983-H$1098</f>
        <v>-2.00861655689038</v>
      </c>
      <c r="O983" s="6">
        <f t="shared" ref="O983" si="4807">I983-I$1098</f>
        <v>-1.2930803396400545</v>
      </c>
      <c r="Q983" s="6">
        <f>K983-logHir!K983</f>
        <v>0.55173040865991885</v>
      </c>
      <c r="R983" s="6">
        <f>L983-logHir!L983</f>
        <v>-0.30801474769565029</v>
      </c>
      <c r="S983" s="6">
        <f>M983-logHir!M983</f>
        <v>-0.82401371370477605</v>
      </c>
      <c r="T983" s="6">
        <f>N983-logHir!N983</f>
        <v>-0.72465826253250221</v>
      </c>
      <c r="U983" s="6">
        <f>O983-logHir!O983</f>
        <v>0.31772997285088778</v>
      </c>
    </row>
    <row r="984" spans="1:21" x14ac:dyDescent="0.15">
      <c r="A984" s="1">
        <v>43</v>
      </c>
      <c r="B984" s="1" t="s">
        <v>141</v>
      </c>
      <c r="C984" s="1">
        <v>15</v>
      </c>
      <c r="D984" s="1" t="s">
        <v>166</v>
      </c>
      <c r="E984" s="4">
        <f>IF(資本ストック!E984&gt;0,LN(資本ストック!E984),0)</f>
        <v>10.318701108515855</v>
      </c>
      <c r="F984" s="4">
        <f>IF(資本ストック!F984&gt;0,LN(資本ストック!F984),0)</f>
        <v>11.085446470454137</v>
      </c>
      <c r="G984" s="4">
        <f>IF(資本ストック!G984&gt;0,LN(資本ストック!G984),0)</f>
        <v>11.771038532671648</v>
      </c>
      <c r="H984" s="4">
        <f>IF(資本ストック!H984&gt;0,LN(資本ストック!H984),0)</f>
        <v>12.25280071261642</v>
      </c>
      <c r="I984" s="4">
        <f>IF(資本ストック!I984&gt;0,LN(資本ストック!I984),0)</f>
        <v>12.51067750640895</v>
      </c>
      <c r="K984" s="6">
        <f t="shared" ref="K984" si="4808">E984-E$1099</f>
        <v>-0.73376320536719142</v>
      </c>
      <c r="L984" s="6">
        <f t="shared" ref="L984" si="4809">F984-F$1099</f>
        <v>-0.6084745435118375</v>
      </c>
      <c r="M984" s="6">
        <f t="shared" ref="M984" si="4810">G984-G$1099</f>
        <v>-0.52719949147288681</v>
      </c>
      <c r="N984" s="6">
        <f t="shared" ref="N984" si="4811">H984-H$1099</f>
        <v>-0.35037719710059356</v>
      </c>
      <c r="O984" s="6">
        <f t="shared" ref="O984" si="4812">I984-I$1099</f>
        <v>-0.16782145500781631</v>
      </c>
      <c r="Q984" s="6">
        <f>K984-logHir!K984</f>
        <v>-0.35150731559139459</v>
      </c>
      <c r="R984" s="6">
        <f>L984-logHir!L984</f>
        <v>-0.28942291169936496</v>
      </c>
      <c r="S984" s="6">
        <f>M984-logHir!M984</f>
        <v>-0.12446381220548552</v>
      </c>
      <c r="T984" s="6">
        <f>N984-logHir!N984</f>
        <v>-7.1946668505695754E-4</v>
      </c>
      <c r="U984" s="6">
        <f>O984-logHir!O984</f>
        <v>0.1736210240520073</v>
      </c>
    </row>
    <row r="985" spans="1:21" x14ac:dyDescent="0.15">
      <c r="A985" s="1">
        <v>43</v>
      </c>
      <c r="B985" s="1" t="s">
        <v>91</v>
      </c>
      <c r="C985" s="1">
        <v>16</v>
      </c>
      <c r="D985" s="1" t="s">
        <v>149</v>
      </c>
      <c r="E985" s="4">
        <f>IF(資本ストック!E985&gt;0,LN(資本ストック!E985),0)</f>
        <v>11.85690487395361</v>
      </c>
      <c r="F985" s="4">
        <f>IF(資本ストック!F985&gt;0,LN(資本ストック!F985),0)</f>
        <v>11.900344451280013</v>
      </c>
      <c r="G985" s="4">
        <f>IF(資本ストック!G985&gt;0,LN(資本ストック!G985),0)</f>
        <v>12.168224954062502</v>
      </c>
      <c r="H985" s="4">
        <f>IF(資本ストック!H985&gt;0,LN(資本ストック!H985),0)</f>
        <v>12.611956715835499</v>
      </c>
      <c r="I985" s="4">
        <f>IF(資本ストック!I985&gt;0,LN(資本ストック!I985),0)</f>
        <v>12.763351109250227</v>
      </c>
      <c r="K985" s="6">
        <f t="shared" ref="K985" si="4813">E985-E$1100</f>
        <v>-1.6072578668477888E-3</v>
      </c>
      <c r="L985" s="6">
        <f t="shared" ref="L985" si="4814">F985-F$1100</f>
        <v>-0.35017077530575591</v>
      </c>
      <c r="M985" s="6">
        <f t="shared" ref="M985" si="4815">G985-G$1100</f>
        <v>-0.45259171716693558</v>
      </c>
      <c r="N985" s="6">
        <f t="shared" ref="N985" si="4816">H985-H$1100</f>
        <v>-0.40277691244858005</v>
      </c>
      <c r="O985" s="6">
        <f t="shared" ref="O985" si="4817">I985-I$1100</f>
        <v>-0.1541682879510109</v>
      </c>
      <c r="Q985" s="6">
        <f>K985-logHir!K985</f>
        <v>0.20830748684305256</v>
      </c>
      <c r="R985" s="6">
        <f>L985-logHir!L985</f>
        <v>-0.26684943770861835</v>
      </c>
      <c r="S985" s="6">
        <f>M985-logHir!M985</f>
        <v>-0.32890922462344108</v>
      </c>
      <c r="T985" s="6">
        <f>N985-logHir!N985</f>
        <v>-0.28199467501942443</v>
      </c>
      <c r="U985" s="6">
        <f>O985-logHir!O985</f>
        <v>-2.9256908933817272E-2</v>
      </c>
    </row>
    <row r="986" spans="1:21" x14ac:dyDescent="0.15">
      <c r="A986" s="1">
        <v>43</v>
      </c>
      <c r="B986" s="1" t="s">
        <v>91</v>
      </c>
      <c r="C986" s="1">
        <v>17</v>
      </c>
      <c r="D986" s="1" t="s">
        <v>150</v>
      </c>
      <c r="E986" s="4">
        <f>IF(資本ストック!E986&gt;0,LN(資本ストック!E986),0)</f>
        <v>11.444606643974508</v>
      </c>
      <c r="F986" s="4">
        <f>IF(資本ストック!F986&gt;0,LN(資本ストック!F986),0)</f>
        <v>13.275878325729714</v>
      </c>
      <c r="G986" s="4">
        <f>IF(資本ストック!G986&gt;0,LN(資本ストック!G986),0)</f>
        <v>13.461681902410513</v>
      </c>
      <c r="H986" s="4">
        <f>IF(資本ストック!H986&gt;0,LN(資本ストック!H986),0)</f>
        <v>13.743417148524655</v>
      </c>
      <c r="I986" s="4">
        <f>IF(資本ストック!I986&gt;0,LN(資本ストック!I986),0)</f>
        <v>13.676075630206322</v>
      </c>
      <c r="K986" s="6">
        <f t="shared" ref="K986" si="4818">E986-E$1101</f>
        <v>-1.1558294606622042</v>
      </c>
      <c r="L986" s="6">
        <f t="shared" ref="L986" si="4819">F986-F$1101</f>
        <v>-0.37752054730662721</v>
      </c>
      <c r="M986" s="6">
        <f t="shared" ref="M986" si="4820">G986-G$1101</f>
        <v>-0.54315783759669678</v>
      </c>
      <c r="N986" s="6">
        <f t="shared" ref="N986" si="4821">H986-H$1101</f>
        <v>-0.62111904877530222</v>
      </c>
      <c r="O986" s="6">
        <f t="shared" ref="O986" si="4822">I986-I$1101</f>
        <v>-0.66688955935456384</v>
      </c>
      <c r="Q986" s="6">
        <f>K986-logHir!K986</f>
        <v>-0.98315689835664344</v>
      </c>
      <c r="R986" s="6">
        <f>L986-logHir!L986</f>
        <v>-9.8855189090325979E-2</v>
      </c>
      <c r="S986" s="6">
        <f>M986-logHir!M986</f>
        <v>-0.26413439399056848</v>
      </c>
      <c r="T986" s="6">
        <f>N986-logHir!N986</f>
        <v>-0.30137267188216121</v>
      </c>
      <c r="U986" s="6">
        <f>O986-logHir!O986</f>
        <v>-0.34972641568913687</v>
      </c>
    </row>
    <row r="987" spans="1:21" x14ac:dyDescent="0.15">
      <c r="A987" s="1">
        <v>43</v>
      </c>
      <c r="B987" s="1" t="s">
        <v>91</v>
      </c>
      <c r="C987" s="1">
        <v>18</v>
      </c>
      <c r="D987" s="1" t="s">
        <v>151</v>
      </c>
      <c r="E987" s="4">
        <f>IF(資本ストック!E987&gt;0,LN(資本ストック!E987),0)</f>
        <v>11.417448433367044</v>
      </c>
      <c r="F987" s="4">
        <f>IF(資本ストック!F987&gt;0,LN(資本ストック!F987),0)</f>
        <v>12.888951600890266</v>
      </c>
      <c r="G987" s="4">
        <f>IF(資本ストック!G987&gt;0,LN(資本ストック!G987),0)</f>
        <v>12.948796745495702</v>
      </c>
      <c r="H987" s="4">
        <f>IF(資本ストック!H987&gt;0,LN(資本ストック!H987),0)</f>
        <v>13.19389934852332</v>
      </c>
      <c r="I987" s="4">
        <f>IF(資本ストック!I987&gt;0,LN(資本ストック!I987),0)</f>
        <v>13.130670186453132</v>
      </c>
      <c r="K987" s="6">
        <f t="shared" ref="K987" si="4823">E987-E$1102</f>
        <v>-0.50203596759325642</v>
      </c>
      <c r="L987" s="6">
        <f t="shared" ref="L987" si="4824">F987-F$1102</f>
        <v>-0.24653375074553985</v>
      </c>
      <c r="M987" s="6">
        <f t="shared" ref="M987" si="4825">G987-G$1102</f>
        <v>-0.47429279678978453</v>
      </c>
      <c r="N987" s="6">
        <f t="shared" ref="N987" si="4826">H987-H$1102</f>
        <v>-0.33319528238131113</v>
      </c>
      <c r="O987" s="6">
        <f t="shared" ref="O987" si="4827">I987-I$1102</f>
        <v>-0.27749324939278175</v>
      </c>
      <c r="Q987" s="6">
        <f>K987-logHir!K987</f>
        <v>-0.45651379393899916</v>
      </c>
      <c r="R987" s="6">
        <f>L987-logHir!L987</f>
        <v>-0.26312227861084025</v>
      </c>
      <c r="S987" s="6">
        <f>M987-logHir!M987</f>
        <v>-0.49269625157295494</v>
      </c>
      <c r="T987" s="6">
        <f>N987-logHir!N987</f>
        <v>-0.17542096941276597</v>
      </c>
      <c r="U987" s="6">
        <f>O987-logHir!O987</f>
        <v>-0.2689944421970818</v>
      </c>
    </row>
    <row r="988" spans="1:21" x14ac:dyDescent="0.15">
      <c r="A988" s="1">
        <v>43</v>
      </c>
      <c r="B988" s="1" t="s">
        <v>91</v>
      </c>
      <c r="C988" s="1">
        <v>19</v>
      </c>
      <c r="D988" s="1" t="s">
        <v>152</v>
      </c>
      <c r="E988" s="4">
        <f>IF(資本ストック!E988&gt;0,LN(資本ストック!E988),0)</f>
        <v>10.925786038327137</v>
      </c>
      <c r="F988" s="4">
        <f>IF(資本ストック!F988&gt;0,LN(資本ストック!F988),0)</f>
        <v>11.44172963071536</v>
      </c>
      <c r="G988" s="4">
        <f>IF(資本ストック!G988&gt;0,LN(資本ストック!G988),0)</f>
        <v>11.497034824853642</v>
      </c>
      <c r="H988" s="4">
        <f>IF(資本ストック!H988&gt;0,LN(資本ストック!H988),0)</f>
        <v>11.830913419324146</v>
      </c>
      <c r="I988" s="4">
        <f>IF(資本ストック!I988&gt;0,LN(資本ストック!I988),0)</f>
        <v>12.061442518345789</v>
      </c>
      <c r="K988" s="6">
        <f t="shared" ref="K988" si="4828">E988-E$1103</f>
        <v>-0.298795339647425</v>
      </c>
      <c r="L988" s="6">
        <f t="shared" ref="L988" si="4829">F988-F$1103</f>
        <v>-0.14739295512323025</v>
      </c>
      <c r="M988" s="6">
        <f t="shared" ref="M988" si="4830">G988-G$1103</f>
        <v>-0.30469902698357387</v>
      </c>
      <c r="N988" s="6">
        <f t="shared" ref="N988" si="4831">H988-H$1103</f>
        <v>-0.39189632256590556</v>
      </c>
      <c r="O988" s="6">
        <f t="shared" ref="O988" si="4832">I988-I$1103</f>
        <v>-0.451124560605626</v>
      </c>
      <c r="Q988" s="6">
        <f>K988-logHir!K988</f>
        <v>-0.15968022622941547</v>
      </c>
      <c r="R988" s="6">
        <f>L988-logHir!L988</f>
        <v>1.4313165259485672E-2</v>
      </c>
      <c r="S988" s="6">
        <f>M988-logHir!M988</f>
        <v>-0.23440451988091837</v>
      </c>
      <c r="T988" s="6">
        <f>N988-logHir!N988</f>
        <v>-0.30400911249912888</v>
      </c>
      <c r="U988" s="6">
        <f>O988-logHir!O988</f>
        <v>-0.40642699340993538</v>
      </c>
    </row>
    <row r="989" spans="1:21" x14ac:dyDescent="0.15">
      <c r="A989" s="1">
        <v>43</v>
      </c>
      <c r="B989" s="1" t="s">
        <v>91</v>
      </c>
      <c r="C989" s="1">
        <v>20</v>
      </c>
      <c r="D989" s="1" t="s">
        <v>153</v>
      </c>
      <c r="E989" s="4">
        <f>IF(資本ストック!E989&gt;0,LN(資本ストック!E989),0)</f>
        <v>10.706579547858942</v>
      </c>
      <c r="F989" s="4">
        <f>IF(資本ストック!F989&gt;0,LN(資本ストック!F989),0)</f>
        <v>12.805407001821008</v>
      </c>
      <c r="G989" s="4">
        <f>IF(資本ストック!G989&gt;0,LN(資本ストック!G989),0)</f>
        <v>13.549039011031699</v>
      </c>
      <c r="H989" s="4">
        <f>IF(資本ストック!H989&gt;0,LN(資本ストック!H989),0)</f>
        <v>13.913297731555357</v>
      </c>
      <c r="I989" s="4">
        <f>IF(資本ストック!I989&gt;0,LN(資本ストック!I989),0)</f>
        <v>13.915204844752235</v>
      </c>
      <c r="K989" s="6">
        <f t="shared" ref="K989" si="4833">E989-E$1104</f>
        <v>-0.22392022475975537</v>
      </c>
      <c r="L989" s="6">
        <f t="shared" ref="L989" si="4834">F989-F$1104</f>
        <v>-0.16286000302757309</v>
      </c>
      <c r="M989" s="6">
        <f t="shared" ref="M989" si="4835">G989-G$1104</f>
        <v>-0.27191445445071594</v>
      </c>
      <c r="N989" s="6">
        <f t="shared" ref="N989" si="4836">H989-H$1104</f>
        <v>-0.29780471153245358</v>
      </c>
      <c r="O989" s="6">
        <f t="shared" ref="O989" si="4837">I989-I$1104</f>
        <v>-0.2877477967376052</v>
      </c>
      <c r="Q989" s="6">
        <f>K989-logHir!K989</f>
        <v>-3.0793595425363307E-2</v>
      </c>
      <c r="R989" s="6">
        <f>L989-logHir!L989</f>
        <v>-6.8964163208164564E-2</v>
      </c>
      <c r="S989" s="6">
        <f>M989-logHir!M989</f>
        <v>-0.17582685594948622</v>
      </c>
      <c r="T989" s="6">
        <f>N989-logHir!N989</f>
        <v>-0.22819029916973932</v>
      </c>
      <c r="U989" s="6">
        <f>O989-logHir!O989</f>
        <v>-0.19172177637827659</v>
      </c>
    </row>
    <row r="990" spans="1:21" x14ac:dyDescent="0.15">
      <c r="A990" s="1">
        <v>43</v>
      </c>
      <c r="B990" s="1" t="s">
        <v>91</v>
      </c>
      <c r="C990" s="1">
        <v>21</v>
      </c>
      <c r="D990" s="1" t="s">
        <v>154</v>
      </c>
      <c r="E990" s="4">
        <f>IF(資本ストック!E990&gt;0,LN(資本ストック!E990),0)</f>
        <v>11.83136885948033</v>
      </c>
      <c r="F990" s="4">
        <f>IF(資本ストック!F990&gt;0,LN(資本ストック!F990),0)</f>
        <v>13.223608883548245</v>
      </c>
      <c r="G990" s="4">
        <f>IF(資本ストック!G990&gt;0,LN(資本ストック!G990),0)</f>
        <v>13.788085966783548</v>
      </c>
      <c r="H990" s="4">
        <f>IF(資本ストック!H990&gt;0,LN(資本ストック!H990),0)</f>
        <v>14.18155899689831</v>
      </c>
      <c r="I990" s="4">
        <f>IF(資本ストック!I990&gt;0,LN(資本ストック!I990),0)</f>
        <v>14.174378488654014</v>
      </c>
      <c r="K990" s="6">
        <f t="shared" ref="K990" si="4838">E990-E$1105</f>
        <v>-0.76062663053935609</v>
      </c>
      <c r="L990" s="6">
        <f t="shared" ref="L990" si="4839">F990-F$1105</f>
        <v>-0.45414450161180575</v>
      </c>
      <c r="M990" s="6">
        <f t="shared" ref="M990" si="4840">G990-G$1105</f>
        <v>-0.35079077799302461</v>
      </c>
      <c r="N990" s="6">
        <f t="shared" ref="N990" si="4841">H990-H$1105</f>
        <v>-0.36896262735359642</v>
      </c>
      <c r="O990" s="6">
        <f t="shared" ref="O990" si="4842">I990-I$1105</f>
        <v>-0.43038805933301383</v>
      </c>
      <c r="Q990" s="6">
        <f>K990-logHir!K990</f>
        <v>-0.64700224074662493</v>
      </c>
      <c r="R990" s="6">
        <f>L990-logHir!L990</f>
        <v>-0.40803260715029133</v>
      </c>
      <c r="S990" s="6">
        <f>M990-logHir!M990</f>
        <v>-0.16324573959884958</v>
      </c>
      <c r="T990" s="6">
        <f>N990-logHir!N990</f>
        <v>-0.18954083030924807</v>
      </c>
      <c r="U990" s="6">
        <f>O990-logHir!O990</f>
        <v>-0.297654660288039</v>
      </c>
    </row>
    <row r="991" spans="1:21" x14ac:dyDescent="0.15">
      <c r="A991" s="1">
        <v>43</v>
      </c>
      <c r="B991" s="1" t="s">
        <v>42</v>
      </c>
      <c r="C991" s="1">
        <v>22</v>
      </c>
      <c r="D991" s="1" t="s">
        <v>146</v>
      </c>
      <c r="E991" s="4">
        <f>IF(資本ストック!E991&gt;0,LN(資本ストック!E991),0)</f>
        <v>12.142794765415035</v>
      </c>
      <c r="F991" s="4">
        <f>IF(資本ストック!F991&gt;0,LN(資本ストック!F991),0)</f>
        <v>13.340732489267472</v>
      </c>
      <c r="G991" s="4">
        <f>IF(資本ストック!G991&gt;0,LN(資本ストック!G991),0)</f>
        <v>14.33717707695677</v>
      </c>
      <c r="H991" s="4">
        <f>IF(資本ストック!H991&gt;0,LN(資本ストック!H991),0)</f>
        <v>14.802029521456346</v>
      </c>
      <c r="I991" s="4">
        <f>IF(資本ストック!I991&gt;0,LN(資本ストック!I991),0)</f>
        <v>14.780461913839771</v>
      </c>
      <c r="K991" s="6">
        <f t="shared" ref="K991" si="4843">E991-E$1106</f>
        <v>-4.3291219278204451E-2</v>
      </c>
      <c r="L991" s="6">
        <f t="shared" ref="L991" si="4844">F991-F$1106</f>
        <v>-0.14837940660330773</v>
      </c>
      <c r="M991" s="6">
        <f t="shared" ref="M991" si="4845">G991-G$1106</f>
        <v>-6.3255014163512868E-2</v>
      </c>
      <c r="N991" s="6">
        <f t="shared" ref="N991" si="4846">H991-H$1106</f>
        <v>-5.2882689821132089E-2</v>
      </c>
      <c r="O991" s="6">
        <f t="shared" ref="O991" si="4847">I991-I$1106</f>
        <v>-0.12087432952042043</v>
      </c>
      <c r="Q991" s="6">
        <f>K991-logHir!K991</f>
        <v>-3.2062112830896439E-2</v>
      </c>
      <c r="R991" s="6">
        <f>L991-logHir!L991</f>
        <v>-0.15527674270135883</v>
      </c>
      <c r="S991" s="6">
        <f>M991-logHir!M991</f>
        <v>-6.2854626890434417E-2</v>
      </c>
      <c r="T991" s="6">
        <f>N991-logHir!N991</f>
        <v>-7.8630563295671863E-3</v>
      </c>
      <c r="U991" s="6">
        <f>O991-logHir!O991</f>
        <v>-0.13203458100310428</v>
      </c>
    </row>
    <row r="992" spans="1:21" x14ac:dyDescent="0.15">
      <c r="A992" s="1">
        <v>43</v>
      </c>
      <c r="B992" s="1" t="s">
        <v>42</v>
      </c>
      <c r="C992" s="1">
        <v>23</v>
      </c>
      <c r="D992" s="1" t="s">
        <v>167</v>
      </c>
      <c r="E992" s="4">
        <f>IF(資本ストック!E992&gt;0,LN(資本ストック!E992),0)</f>
        <v>12.558396891467085</v>
      </c>
      <c r="F992" s="4">
        <f>IF(資本ストック!F992&gt;0,LN(資本ストック!F992),0)</f>
        <v>13.672310936112082</v>
      </c>
      <c r="G992" s="4">
        <f>IF(資本ストック!G992&gt;0,LN(資本ストック!G992),0)</f>
        <v>13.842450101655743</v>
      </c>
      <c r="H992" s="4">
        <f>IF(資本ストック!H992&gt;0,LN(資本ストック!H992),0)</f>
        <v>14.583015435968813</v>
      </c>
      <c r="I992" s="4">
        <f>IF(資本ストック!I992&gt;0,LN(資本ストック!I992),0)</f>
        <v>14.567895130485436</v>
      </c>
      <c r="K992" s="6">
        <f t="shared" ref="K992" si="4848">E992-E$1107</f>
        <v>-0.14144885166423116</v>
      </c>
      <c r="L992" s="6">
        <f t="shared" ref="L992" si="4849">F992-F$1107</f>
        <v>0.17540124879745811</v>
      </c>
      <c r="M992" s="6">
        <f t="shared" ref="M992" si="4850">G992-G$1107</f>
        <v>-0.15124221469878307</v>
      </c>
      <c r="N992" s="6">
        <f t="shared" ref="N992" si="4851">H992-H$1107</f>
        <v>-5.4156646854348622E-3</v>
      </c>
      <c r="O992" s="6">
        <f t="shared" ref="O992" si="4852">I992-I$1107</f>
        <v>-5.8389771877793706E-2</v>
      </c>
      <c r="Q992" s="6">
        <f>K992-logHir!K992</f>
        <v>-0.27989301234007691</v>
      </c>
      <c r="R992" s="6">
        <f>L992-logHir!L992</f>
        <v>0.15278078126395656</v>
      </c>
      <c r="S992" s="6">
        <f>M992-logHir!M992</f>
        <v>-0.14529226013125118</v>
      </c>
      <c r="T992" s="6">
        <f>N992-logHir!N992</f>
        <v>5.1345666915167953E-3</v>
      </c>
      <c r="U992" s="6">
        <f>O992-logHir!O992</f>
        <v>-4.4991593752607528E-2</v>
      </c>
    </row>
    <row r="993" spans="1:21" x14ac:dyDescent="0.15">
      <c r="A993" s="1">
        <v>44</v>
      </c>
      <c r="B993" s="1" t="s">
        <v>92</v>
      </c>
      <c r="C993" s="1">
        <v>1</v>
      </c>
      <c r="D993" s="1" t="s">
        <v>147</v>
      </c>
      <c r="E993" s="4">
        <f>IF(資本ストック!E993&gt;0,LN(資本ストック!E993),0)</f>
        <v>13.1568279414274</v>
      </c>
      <c r="F993" s="4">
        <f>IF(資本ストック!F993&gt;0,LN(資本ストック!F993),0)</f>
        <v>13.619248672545412</v>
      </c>
      <c r="G993" s="4">
        <f>IF(資本ストック!G993&gt;0,LN(資本ストック!G993),0)</f>
        <v>13.871247215184182</v>
      </c>
      <c r="H993" s="4">
        <f>IF(資本ストック!H993&gt;0,LN(資本ストック!H993),0)</f>
        <v>14.021393886020963</v>
      </c>
      <c r="I993" s="4">
        <f>IF(資本ストック!I993&gt;0,LN(資本ストック!I993),0)</f>
        <v>14.042411955825404</v>
      </c>
      <c r="K993" s="6">
        <f t="shared" ref="K993" si="4853">E993-E$1085</f>
        <v>-0.2563207669902301</v>
      </c>
      <c r="L993" s="6">
        <f t="shared" ref="L993" si="4854">F993-F$1085</f>
        <v>-1.9337048541176571E-2</v>
      </c>
      <c r="M993" s="6">
        <f t="shared" ref="M993" si="4855">G993-G$1085</f>
        <v>-0.11559927594608155</v>
      </c>
      <c r="N993" s="6">
        <f t="shared" ref="N993" si="4856">H993-H$1085</f>
        <v>-0.16451716245840053</v>
      </c>
      <c r="O993" s="6">
        <f t="shared" ref="O993" si="4857">I993-I$1085</f>
        <v>-0.15878409569957697</v>
      </c>
      <c r="Q993" s="6">
        <f>K993-logHir!K993</f>
        <v>-0.29115484913617706</v>
      </c>
      <c r="R993" s="6">
        <f>L993-logHir!L993</f>
        <v>-3.0711712861124951E-2</v>
      </c>
      <c r="S993" s="6">
        <f>M993-logHir!M993</f>
        <v>-0.10820944205076799</v>
      </c>
      <c r="T993" s="6">
        <f>N993-logHir!N993</f>
        <v>-0.13299089711256507</v>
      </c>
      <c r="U993" s="6">
        <f>O993-logHir!O993</f>
        <v>-0.14801343117178689</v>
      </c>
    </row>
    <row r="994" spans="1:21" x14ac:dyDescent="0.15">
      <c r="A994" s="1">
        <v>44</v>
      </c>
      <c r="B994" s="1" t="s">
        <v>92</v>
      </c>
      <c r="C994" s="1">
        <v>2</v>
      </c>
      <c r="D994" s="1" t="s">
        <v>148</v>
      </c>
      <c r="E994" s="4">
        <f>IF(資本ストック!E994&gt;0,LN(資本ストック!E994),0)</f>
        <v>9.5368776125456218</v>
      </c>
      <c r="F994" s="4">
        <f>IF(資本ストック!F994&gt;0,LN(資本ストック!F994),0)</f>
        <v>9.9788692070677421</v>
      </c>
      <c r="G994" s="4">
        <f>IF(資本ストック!G994&gt;0,LN(資本ストック!G994),0)</f>
        <v>10.015869807585622</v>
      </c>
      <c r="H994" s="4">
        <f>IF(資本ストック!H994&gt;0,LN(資本ストック!H994),0)</f>
        <v>10.305283642230807</v>
      </c>
      <c r="I994" s="4">
        <f>IF(資本ストック!I994&gt;0,LN(資本ストック!I994),0)</f>
        <v>10.592965319638092</v>
      </c>
      <c r="K994" s="6">
        <f t="shared" ref="K994" si="4858">E994-E$1086</f>
        <v>-0.40823761469013142</v>
      </c>
      <c r="L994" s="6">
        <f t="shared" ref="L994" si="4859">F994-F$1086</f>
        <v>-0.1357103689490593</v>
      </c>
      <c r="M994" s="6">
        <f t="shared" ref="M994" si="4860">G994-G$1086</f>
        <v>-0.19030456681034735</v>
      </c>
      <c r="N994" s="6">
        <f t="shared" ref="N994" si="4861">H994-H$1086</f>
        <v>0.11354052289931715</v>
      </c>
      <c r="O994" s="6">
        <f t="shared" ref="O994" si="4862">I994-I$1086</f>
        <v>0.53807516118912524</v>
      </c>
      <c r="Q994" s="6">
        <f>K994-logHir!K994</f>
        <v>-0.46547199930456173</v>
      </c>
      <c r="R994" s="6">
        <f>L994-logHir!L994</f>
        <v>-0.32667324387458585</v>
      </c>
      <c r="S994" s="6">
        <f>M994-logHir!M994</f>
        <v>-0.55612588446098954</v>
      </c>
      <c r="T994" s="6">
        <f>N994-logHir!N994</f>
        <v>-0.44407031383586482</v>
      </c>
      <c r="U994" s="6">
        <f>O994-logHir!O994</f>
        <v>0.30396245670167144</v>
      </c>
    </row>
    <row r="995" spans="1:21" x14ac:dyDescent="0.15">
      <c r="A995" s="1">
        <v>44</v>
      </c>
      <c r="B995" s="1" t="s">
        <v>142</v>
      </c>
      <c r="C995" s="1">
        <v>3</v>
      </c>
      <c r="D995" s="1" t="s">
        <v>155</v>
      </c>
      <c r="E995" s="4">
        <f>IF(資本ストック!E995&gt;0,LN(資本ストック!E995),0)</f>
        <v>10.069928766243887</v>
      </c>
      <c r="F995" s="4">
        <f>IF(資本ストック!F995&gt;0,LN(資本ストック!F995),0)</f>
        <v>10.736810741731718</v>
      </c>
      <c r="G995" s="4">
        <f>IF(資本ストック!G995&gt;0,LN(資本ストック!G995),0)</f>
        <v>11.505916858590675</v>
      </c>
      <c r="H995" s="4">
        <f>IF(資本ストック!H995&gt;0,LN(資本ストック!H995),0)</f>
        <v>11.83316259252652</v>
      </c>
      <c r="I995" s="4">
        <f>IF(資本ストック!I995&gt;0,LN(資本ストック!I995),0)</f>
        <v>11.942691893376171</v>
      </c>
      <c r="K995" s="6">
        <f t="shared" ref="K995" si="4863">E995-E$1087</f>
        <v>-0.93528215114941382</v>
      </c>
      <c r="L995" s="6">
        <f t="shared" ref="L995" si="4864">F995-F$1087</f>
        <v>-0.86187352443221066</v>
      </c>
      <c r="M995" s="6">
        <f t="shared" ref="M995" si="4865">G995-G$1087</f>
        <v>-0.62825827237539755</v>
      </c>
      <c r="N995" s="6">
        <f t="shared" ref="N995" si="4866">H995-H$1087</f>
        <v>-0.6621528888689987</v>
      </c>
      <c r="O995" s="6">
        <f t="shared" ref="O995" si="4867">I995-I$1087</f>
        <v>-0.58544623818363206</v>
      </c>
      <c r="Q995" s="6">
        <f>K995-logHir!K995</f>
        <v>-0.45352768574596425</v>
      </c>
      <c r="R995" s="6">
        <f>L995-logHir!L995</f>
        <v>-0.34204146635830313</v>
      </c>
      <c r="S995" s="6">
        <f>M995-logHir!M995</f>
        <v>6.3099964956967014E-2</v>
      </c>
      <c r="T995" s="6">
        <f>N995-logHir!N995</f>
        <v>4.9133676662803438E-2</v>
      </c>
      <c r="U995" s="6">
        <f>O995-logHir!O995</f>
        <v>2.2392574102262586E-2</v>
      </c>
    </row>
    <row r="996" spans="1:21" x14ac:dyDescent="0.15">
      <c r="A996" s="1">
        <v>44</v>
      </c>
      <c r="B996" s="1" t="s">
        <v>142</v>
      </c>
      <c r="C996" s="1">
        <v>4</v>
      </c>
      <c r="D996" s="1" t="s">
        <v>156</v>
      </c>
      <c r="E996" s="4">
        <f>IF(資本ストック!E996&gt;0,LN(資本ストック!E996),0)</f>
        <v>9.0058069957089852</v>
      </c>
      <c r="F996" s="4">
        <f>IF(資本ストック!F996&gt;0,LN(資本ストック!F996),0)</f>
        <v>9.5442629585986758</v>
      </c>
      <c r="G996" s="4">
        <f>IF(資本ストック!G996&gt;0,LN(資本ストック!G996),0)</f>
        <v>9.7264681649319567</v>
      </c>
      <c r="H996" s="4">
        <f>IF(資本ストック!H996&gt;0,LN(資本ストック!H996),0)</f>
        <v>10.198069316711976</v>
      </c>
      <c r="I996" s="4">
        <f>IF(資本ストック!I996&gt;0,LN(資本ストック!I996),0)</f>
        <v>10.101646632939799</v>
      </c>
      <c r="K996" s="6">
        <f t="shared" ref="K996" si="4868">E996-E$1088</f>
        <v>-1.7016995826989998</v>
      </c>
      <c r="L996" s="6">
        <f t="shared" ref="L996" si="4869">F996-F$1088</f>
        <v>-1.6241137632467666</v>
      </c>
      <c r="M996" s="6">
        <f t="shared" ref="M996" si="4870">G996-G$1088</f>
        <v>-1.7352719960294092</v>
      </c>
      <c r="N996" s="6">
        <f t="shared" ref="N996" si="4871">H996-H$1088</f>
        <v>-1.3230928187032287</v>
      </c>
      <c r="O996" s="6">
        <f t="shared" ref="O996" si="4872">I996-I$1088</f>
        <v>-1.2449347562781909</v>
      </c>
      <c r="Q996" s="6">
        <f>K996-logHir!K996</f>
        <v>-0.33764243538470318</v>
      </c>
      <c r="R996" s="6">
        <f>L996-logHir!L996</f>
        <v>-0.44194441017850572</v>
      </c>
      <c r="S996" s="6">
        <f>M996-logHir!M996</f>
        <v>-0.7792209692826102</v>
      </c>
      <c r="T996" s="6">
        <f>N996-logHir!N996</f>
        <v>-0.41683898458432189</v>
      </c>
      <c r="U996" s="6">
        <f>O996-logHir!O996</f>
        <v>-4.3701677701662334E-2</v>
      </c>
    </row>
    <row r="997" spans="1:21" x14ac:dyDescent="0.15">
      <c r="A997" s="1">
        <v>44</v>
      </c>
      <c r="B997" s="1" t="s">
        <v>142</v>
      </c>
      <c r="C997" s="1">
        <v>5</v>
      </c>
      <c r="D997" s="1" t="s">
        <v>157</v>
      </c>
      <c r="E997" s="4">
        <f>IF(資本ストック!E997&gt;0,LN(資本ストック!E997),0)</f>
        <v>10.507779840611562</v>
      </c>
      <c r="F997" s="4">
        <f>IF(資本ストック!F997&gt;0,LN(資本ストック!F997),0)</f>
        <v>10.488980357839139</v>
      </c>
      <c r="G997" s="4">
        <f>IF(資本ストック!G997&gt;0,LN(資本ストック!G997),0)</f>
        <v>10.769081128303116</v>
      </c>
      <c r="H997" s="4">
        <f>IF(資本ストック!H997&gt;0,LN(資本ストック!H997),0)</f>
        <v>10.707658663921492</v>
      </c>
      <c r="I997" s="4">
        <f>IF(資本ストック!I997&gt;0,LN(資本ストック!I997),0)</f>
        <v>10.816306208356275</v>
      </c>
      <c r="K997" s="6">
        <f t="shared" ref="K997" si="4873">E997-E$1089</f>
        <v>0.32934679372625908</v>
      </c>
      <c r="L997" s="6">
        <f t="shared" ref="L997" si="4874">F997-F$1089</f>
        <v>-7.3475370833760323E-2</v>
      </c>
      <c r="M997" s="6">
        <f t="shared" ref="M997" si="4875">G997-G$1089</f>
        <v>-0.23638703673553074</v>
      </c>
      <c r="N997" s="6">
        <f t="shared" ref="N997" si="4876">H997-H$1089</f>
        <v>-0.60166431236345552</v>
      </c>
      <c r="O997" s="6">
        <f t="shared" ref="O997" si="4877">I997-I$1089</f>
        <v>-0.53441297995243531</v>
      </c>
      <c r="Q997" s="6">
        <f>K997-logHir!K997</f>
        <v>1.0128137309888618</v>
      </c>
      <c r="R997" s="6">
        <f>L997-logHir!L997</f>
        <v>0.6823013574764385</v>
      </c>
      <c r="S997" s="6">
        <f>M997-logHir!M997</f>
        <v>0.79443298393109885</v>
      </c>
      <c r="T997" s="6">
        <f>N997-logHir!N997</f>
        <v>0.56215189922262443</v>
      </c>
      <c r="U997" s="6">
        <f>O997-logHir!O997</f>
        <v>0.94785522317081661</v>
      </c>
    </row>
    <row r="998" spans="1:21" x14ac:dyDescent="0.15">
      <c r="A998" s="1">
        <v>44</v>
      </c>
      <c r="B998" s="1" t="s">
        <v>142</v>
      </c>
      <c r="C998" s="1">
        <v>6</v>
      </c>
      <c r="D998" s="1" t="s">
        <v>49</v>
      </c>
      <c r="E998" s="4">
        <f>IF(資本ストック!E998&gt;0,LN(資本ストック!E998),0)</f>
        <v>11.47629002560695</v>
      </c>
      <c r="F998" s="4">
        <f>IF(資本ストック!F998&gt;0,LN(資本ストック!F998),0)</f>
        <v>12.17274036065964</v>
      </c>
      <c r="G998" s="4">
        <f>IF(資本ストック!G998&gt;0,LN(資本ストック!G998),0)</f>
        <v>12.289541837272907</v>
      </c>
      <c r="H998" s="4">
        <f>IF(資本ストック!H998&gt;0,LN(資本ストック!H998),0)</f>
        <v>12.542295877509575</v>
      </c>
      <c r="I998" s="4">
        <f>IF(資本ストック!I998&gt;0,LN(資本ストック!I998),0)</f>
        <v>12.740896589747191</v>
      </c>
      <c r="K998" s="6">
        <f t="shared" ref="K998" si="4878">E998-E$1090</f>
        <v>0.39708411787877651</v>
      </c>
      <c r="L998" s="6">
        <f t="shared" ref="L998" si="4879">F998-F$1090</f>
        <v>0.77799144293775413</v>
      </c>
      <c r="M998" s="6">
        <f t="shared" ref="M998" si="4880">G998-G$1090</f>
        <v>0.51409654097615487</v>
      </c>
      <c r="N998" s="6">
        <f t="shared" ref="N998" si="4881">H998-H$1090</f>
        <v>0.50911967757268783</v>
      </c>
      <c r="O998" s="6">
        <f t="shared" ref="O998" si="4882">I998-I$1090</f>
        <v>0.45376183923283975</v>
      </c>
      <c r="Q998" s="6">
        <f>K998-logHir!K998</f>
        <v>1.0241163805674898</v>
      </c>
      <c r="R998" s="6">
        <f>L998-logHir!L998</f>
        <v>1.2357961553792904</v>
      </c>
      <c r="S998" s="6">
        <f>M998-logHir!M998</f>
        <v>0.91719327812945473</v>
      </c>
      <c r="T998" s="6">
        <f>N998-logHir!N998</f>
        <v>1.0872329657291164</v>
      </c>
      <c r="U998" s="6">
        <f>O998-logHir!O998</f>
        <v>1.1463317060992146</v>
      </c>
    </row>
    <row r="999" spans="1:21" x14ac:dyDescent="0.15">
      <c r="A999" s="1">
        <v>44</v>
      </c>
      <c r="B999" s="1" t="s">
        <v>142</v>
      </c>
      <c r="C999" s="1">
        <v>7</v>
      </c>
      <c r="D999" s="1" t="s">
        <v>158</v>
      </c>
      <c r="E999" s="4">
        <f>IF(資本ストック!E999&gt;0,LN(資本ストック!E999),0)</f>
        <v>9.5341842652807252</v>
      </c>
      <c r="F999" s="4">
        <f>IF(資本ストック!F999&gt;0,LN(資本ストック!F999),0)</f>
        <v>10.284130338890272</v>
      </c>
      <c r="G999" s="4">
        <f>IF(資本ストック!G999&gt;0,LN(資本ストック!G999),0)</f>
        <v>10.477620316626876</v>
      </c>
      <c r="H999" s="4">
        <f>IF(資本ストック!H999&gt;0,LN(資本ストック!H999),0)</f>
        <v>11.680960547087082</v>
      </c>
      <c r="I999" s="4">
        <f>IF(資本ストック!I999&gt;0,LN(資本ストック!I999),0)</f>
        <v>12.099545302603817</v>
      </c>
      <c r="K999" s="6">
        <f t="shared" ref="K999" si="4883">E999-E$1091</f>
        <v>0.25554512890876602</v>
      </c>
      <c r="L999" s="6">
        <f t="shared" ref="L999" si="4884">F999-F$1091</f>
        <v>0.28276728488587288</v>
      </c>
      <c r="M999" s="6">
        <f t="shared" ref="M999" si="4885">G999-G$1091</f>
        <v>0.50508015382442828</v>
      </c>
      <c r="N999" s="6">
        <f t="shared" ref="N999" si="4886">H999-H$1091</f>
        <v>1.1931320315660514</v>
      </c>
      <c r="O999" s="6">
        <f t="shared" ref="O999" si="4887">I999-I$1091</f>
        <v>1.5704987135336612</v>
      </c>
      <c r="Q999" s="6">
        <f>K999-logHir!K999</f>
        <v>0.1287786307342822</v>
      </c>
      <c r="R999" s="6">
        <f>L999-logHir!L999</f>
        <v>-0.37013452842027839</v>
      </c>
      <c r="S999" s="6">
        <f>M999-logHir!M999</f>
        <v>0.30810548253411429</v>
      </c>
      <c r="T999" s="6">
        <f>N999-logHir!N999</f>
        <v>0.68943949487410272</v>
      </c>
      <c r="U999" s="6">
        <f>O999-logHir!O999</f>
        <v>1.0157768555573519</v>
      </c>
    </row>
    <row r="1000" spans="1:21" x14ac:dyDescent="0.15">
      <c r="A1000" s="1">
        <v>44</v>
      </c>
      <c r="B1000" s="1" t="s">
        <v>142</v>
      </c>
      <c r="C1000" s="1">
        <v>8</v>
      </c>
      <c r="D1000" s="1" t="s">
        <v>159</v>
      </c>
      <c r="E1000" s="4">
        <f>IF(資本ストック!E1000&gt;0,LN(資本ストック!E1000),0)</f>
        <v>11.385138388960602</v>
      </c>
      <c r="F1000" s="4">
        <f>IF(資本ストック!F1000&gt;0,LN(資本ストック!F1000),0)</f>
        <v>11.534723079387032</v>
      </c>
      <c r="G1000" s="4">
        <f>IF(資本ストック!G1000&gt;0,LN(資本ストック!G1000),0)</f>
        <v>11.652909331740595</v>
      </c>
      <c r="H1000" s="4">
        <f>IF(資本ストック!H1000&gt;0,LN(資本ストック!H1000),0)</f>
        <v>11.583565384357696</v>
      </c>
      <c r="I1000" s="4">
        <f>IF(資本ストック!I1000&gt;0,LN(資本ストック!I1000),0)</f>
        <v>11.514809118166207</v>
      </c>
      <c r="K1000" s="6">
        <f t="shared" ref="K1000" si="4888">E1000-E$1092</f>
        <v>0.60165441488457283</v>
      </c>
      <c r="L1000" s="6">
        <f t="shared" ref="L1000" si="4889">F1000-F$1092</f>
        <v>0.49956955529641967</v>
      </c>
      <c r="M1000" s="6">
        <f t="shared" ref="M1000" si="4890">G1000-G$1092</f>
        <v>0.3514617755006384</v>
      </c>
      <c r="N1000" s="6">
        <f t="shared" ref="N1000" si="4891">H1000-H$1092</f>
        <v>0.22601682765761133</v>
      </c>
      <c r="O1000" s="6">
        <f t="shared" ref="O1000" si="4892">I1000-I$1092</f>
        <v>0.2101272822247644</v>
      </c>
      <c r="Q1000" s="6">
        <f>K1000-logHir!K1000</f>
        <v>1.0010677727480122</v>
      </c>
      <c r="R1000" s="6">
        <f>L1000-logHir!L1000</f>
        <v>0.74184875740898448</v>
      </c>
      <c r="S1000" s="6">
        <f>M1000-logHir!M1000</f>
        <v>0.72857905823422975</v>
      </c>
      <c r="T1000" s="6">
        <f>N1000-logHir!N1000</f>
        <v>0.48054733808813488</v>
      </c>
      <c r="U1000" s="6">
        <f>O1000-logHir!O1000</f>
        <v>0.28286587632423554</v>
      </c>
    </row>
    <row r="1001" spans="1:21" x14ac:dyDescent="0.15">
      <c r="A1001" s="1">
        <v>44</v>
      </c>
      <c r="B1001" s="1" t="s">
        <v>142</v>
      </c>
      <c r="C1001" s="1">
        <v>9</v>
      </c>
      <c r="D1001" s="1" t="s">
        <v>160</v>
      </c>
      <c r="E1001" s="4">
        <f>IF(資本ストック!E1001&gt;0,LN(資本ストック!E1001),0)</f>
        <v>10.957025505297729</v>
      </c>
      <c r="F1001" s="4">
        <f>IF(資本ストック!F1001&gt;0,LN(資本ストック!F1001),0)</f>
        <v>13.286375487154089</v>
      </c>
      <c r="G1001" s="4">
        <f>IF(資本ストック!G1001&gt;0,LN(資本ストック!G1001),0)</f>
        <v>13.217447103862293</v>
      </c>
      <c r="H1001" s="4">
        <f>IF(資本ストック!H1001&gt;0,LN(資本ストック!H1001),0)</f>
        <v>13.168950845552249</v>
      </c>
      <c r="I1001" s="4">
        <f>IF(資本ストック!I1001&gt;0,LN(資本ストック!I1001),0)</f>
        <v>13.517562114902814</v>
      </c>
      <c r="K1001" s="6">
        <f t="shared" ref="K1001" si="4893">E1001-E$1093</f>
        <v>-0.29978265441000751</v>
      </c>
      <c r="L1001" s="6">
        <f t="shared" ref="L1001" si="4894">F1001-F$1093</f>
        <v>1.4437041011783336</v>
      </c>
      <c r="M1001" s="6">
        <f t="shared" ref="M1001" si="4895">G1001-G$1093</f>
        <v>1.0642622516088167</v>
      </c>
      <c r="N1001" s="6">
        <f t="shared" ref="N1001" si="4896">H1001-H$1093</f>
        <v>0.92854569514802243</v>
      </c>
      <c r="O1001" s="6">
        <f t="shared" ref="O1001" si="4897">I1001-I$1093</f>
        <v>1.1866259693940542</v>
      </c>
      <c r="Q1001" s="6">
        <f>K1001-logHir!K1001</f>
        <v>0.26334534561098621</v>
      </c>
      <c r="R1001" s="6">
        <f>L1001-logHir!L1001</f>
        <v>1.1459877868637953</v>
      </c>
      <c r="S1001" s="6">
        <f>M1001-logHir!M1001</f>
        <v>0.85041433147376289</v>
      </c>
      <c r="T1001" s="6">
        <f>N1001-logHir!N1001</f>
        <v>0.97154015540133898</v>
      </c>
      <c r="U1001" s="6">
        <f>O1001-logHir!O1001</f>
        <v>1.2238567619124243</v>
      </c>
    </row>
    <row r="1002" spans="1:21" x14ac:dyDescent="0.15">
      <c r="A1002" s="1">
        <v>44</v>
      </c>
      <c r="B1002" s="1" t="s">
        <v>142</v>
      </c>
      <c r="C1002" s="1">
        <v>10</v>
      </c>
      <c r="D1002" s="1" t="s">
        <v>161</v>
      </c>
      <c r="E1002" s="4">
        <f>IF(資本ストック!E1002&gt;0,LN(資本ストック!E1002),0)</f>
        <v>9.2384764001552302</v>
      </c>
      <c r="F1002" s="4">
        <f>IF(資本ストック!F1002&gt;0,LN(資本ストック!F1002),0)</f>
        <v>9.6587275771275536</v>
      </c>
      <c r="G1002" s="4">
        <f>IF(資本ストック!G1002&gt;0,LN(資本ストック!G1002),0)</f>
        <v>10.092840305138372</v>
      </c>
      <c r="H1002" s="4">
        <f>IF(資本ストック!H1002&gt;0,LN(資本ストック!H1002),0)</f>
        <v>10.386112651156559</v>
      </c>
      <c r="I1002" s="4">
        <f>IF(資本ストック!I1002&gt;0,LN(資本ストック!I1002),0)</f>
        <v>10.263648117790252</v>
      </c>
      <c r="K1002" s="6">
        <f t="shared" ref="K1002" si="4898">E1002-E$1094</f>
        <v>-1.0028435777917029</v>
      </c>
      <c r="L1002" s="6">
        <f t="shared" ref="L1002" si="4899">F1002-F$1094</f>
        <v>-0.95260424485675088</v>
      </c>
      <c r="M1002" s="6">
        <f t="shared" ref="M1002" si="4900">G1002-G$1094</f>
        <v>-0.97213333778657862</v>
      </c>
      <c r="N1002" s="6">
        <f t="shared" ref="N1002" si="4901">H1002-H$1094</f>
        <v>-0.94655583833760382</v>
      </c>
      <c r="O1002" s="6">
        <f t="shared" ref="O1002" si="4902">I1002-I$1094</f>
        <v>-1.0724622201502871</v>
      </c>
      <c r="Q1002" s="6">
        <f>K1002-logHir!K1002</f>
        <v>-0.28843967277254734</v>
      </c>
      <c r="R1002" s="6">
        <f>L1002-logHir!L1002</f>
        <v>-0.24208869431807933</v>
      </c>
      <c r="S1002" s="6">
        <f>M1002-logHir!M1002</f>
        <v>-0.10778723116222366</v>
      </c>
      <c r="T1002" s="6">
        <f>N1002-logHir!N1002</f>
        <v>-2.387259707148992E-2</v>
      </c>
      <c r="U1002" s="6">
        <f>O1002-logHir!O1002</f>
        <v>-4.107690282071097E-2</v>
      </c>
    </row>
    <row r="1003" spans="1:21" x14ac:dyDescent="0.15">
      <c r="A1003" s="1">
        <v>44</v>
      </c>
      <c r="B1003" s="1" t="s">
        <v>142</v>
      </c>
      <c r="C1003" s="1">
        <v>11</v>
      </c>
      <c r="D1003" s="1" t="s">
        <v>162</v>
      </c>
      <c r="E1003" s="4">
        <f>IF(資本ストック!E1003&gt;0,LN(資本ストック!E1003),0)</f>
        <v>8.8775889955478622</v>
      </c>
      <c r="F1003" s="4">
        <f>IF(資本ストック!F1003&gt;0,LN(資本ストック!F1003),0)</f>
        <v>9.4342822539424382</v>
      </c>
      <c r="G1003" s="4">
        <f>IF(資本ストック!G1003&gt;0,LN(資本ストック!G1003),0)</f>
        <v>10.551744893211955</v>
      </c>
      <c r="H1003" s="4">
        <f>IF(資本ストック!H1003&gt;0,LN(資本ストック!H1003),0)</f>
        <v>11.181387453201385</v>
      </c>
      <c r="I1003" s="4">
        <f>IF(資本ストック!I1003&gt;0,LN(資本ストック!I1003),0)</f>
        <v>11.565277713424235</v>
      </c>
      <c r="K1003" s="6">
        <f t="shared" ref="K1003" si="4903">E1003-E$1095</f>
        <v>-1.9386116154305029</v>
      </c>
      <c r="L1003" s="6">
        <f t="shared" ref="L1003" si="4904">F1003-F$1095</f>
        <v>-1.7834760439611053</v>
      </c>
      <c r="M1003" s="6">
        <f t="shared" ref="M1003" si="4905">G1003-G$1095</f>
        <v>-1.3748844367769948</v>
      </c>
      <c r="N1003" s="6">
        <f t="shared" ref="N1003" si="4906">H1003-H$1095</f>
        <v>-1.1625276315877926</v>
      </c>
      <c r="O1003" s="6">
        <f t="shared" ref="O1003" si="4907">I1003-I$1095</f>
        <v>-0.94147048427343094</v>
      </c>
      <c r="Q1003" s="6">
        <f>K1003-logHir!K1003</f>
        <v>-6.112141069766075E-2</v>
      </c>
      <c r="R1003" s="6">
        <f>L1003-logHir!L1003</f>
        <v>-0.2377257982332992</v>
      </c>
      <c r="S1003" s="6">
        <f>M1003-logHir!M1003</f>
        <v>4.3212483891839071E-2</v>
      </c>
      <c r="T1003" s="6">
        <f>N1003-logHir!N1003</f>
        <v>8.3709963856470893E-4</v>
      </c>
      <c r="U1003" s="6">
        <f>O1003-logHir!O1003</f>
        <v>-4.714538416092573E-2</v>
      </c>
    </row>
    <row r="1004" spans="1:21" x14ac:dyDescent="0.15">
      <c r="A1004" s="1">
        <v>44</v>
      </c>
      <c r="B1004" s="1" t="s">
        <v>142</v>
      </c>
      <c r="C1004" s="1">
        <v>12</v>
      </c>
      <c r="D1004" s="1" t="s">
        <v>163</v>
      </c>
      <c r="E1004" s="4">
        <f>IF(資本ストック!E1004&gt;0,LN(資本ストック!E1004),0)</f>
        <v>9.0210201936874252</v>
      </c>
      <c r="F1004" s="4">
        <f>IF(資本ストック!F1004&gt;0,LN(資本ストック!F1004),0)</f>
        <v>10.551371259428326</v>
      </c>
      <c r="G1004" s="4">
        <f>IF(資本ストック!G1004&gt;0,LN(資本ストック!G1004),0)</f>
        <v>12.818030012415699</v>
      </c>
      <c r="H1004" s="4">
        <f>IF(資本ストック!H1004&gt;0,LN(資本ストック!H1004),0)</f>
        <v>13.392783576707226</v>
      </c>
      <c r="I1004" s="4">
        <f>IF(資本ストック!I1004&gt;0,LN(資本ストック!I1004),0)</f>
        <v>13.949047986770116</v>
      </c>
      <c r="K1004" s="6">
        <f t="shared" ref="K1004" si="4908">E1004-E$1096</f>
        <v>-1.1102264447295873</v>
      </c>
      <c r="L1004" s="6">
        <f t="shared" ref="L1004" si="4909">F1004-F$1096</f>
        <v>-0.46986709376016655</v>
      </c>
      <c r="M1004" s="6">
        <f t="shared" ref="M1004" si="4910">G1004-G$1096</f>
        <v>0.33307439893333246</v>
      </c>
      <c r="N1004" s="6">
        <f t="shared" ref="N1004" si="4911">H1004-H$1096</f>
        <v>0.24540252311776278</v>
      </c>
      <c r="O1004" s="6">
        <f t="shared" ref="O1004" si="4912">I1004-I$1096</f>
        <v>0.58186588127551353</v>
      </c>
      <c r="Q1004" s="6">
        <f>K1004-logHir!K1004</f>
        <v>0.47867419734109795</v>
      </c>
      <c r="R1004" s="6">
        <f>L1004-logHir!L1004</f>
        <v>0.40046416495786374</v>
      </c>
      <c r="S1004" s="6">
        <f>M1004-logHir!M1004</f>
        <v>0.85171620917247459</v>
      </c>
      <c r="T1004" s="6">
        <f>N1004-logHir!N1004</f>
        <v>0.65628307433868294</v>
      </c>
      <c r="U1004" s="6">
        <f>O1004-logHir!O1004</f>
        <v>0.58386331683150239</v>
      </c>
    </row>
    <row r="1005" spans="1:21" x14ac:dyDescent="0.15">
      <c r="A1005" s="1">
        <v>44</v>
      </c>
      <c r="B1005" s="1" t="s">
        <v>142</v>
      </c>
      <c r="C1005" s="1">
        <v>13</v>
      </c>
      <c r="D1005" s="1" t="s">
        <v>164</v>
      </c>
      <c r="E1005" s="4">
        <f>IF(資本ストック!E1005&gt;0,LN(資本ストック!E1005),0)</f>
        <v>7.4501100415275712</v>
      </c>
      <c r="F1005" s="4">
        <f>IF(資本ストック!F1005&gt;0,LN(資本ストック!F1005),0)</f>
        <v>9.8208530384292079</v>
      </c>
      <c r="G1005" s="4">
        <f>IF(資本ストック!G1005&gt;0,LN(資本ストック!G1005),0)</f>
        <v>10.75736057016247</v>
      </c>
      <c r="H1005" s="4">
        <f>IF(資本ストック!H1005&gt;0,LN(資本ストック!H1005),0)</f>
        <v>11.206356662546693</v>
      </c>
      <c r="I1005" s="4">
        <f>IF(資本ストック!I1005&gt;0,LN(資本ストック!I1005),0)</f>
        <v>12.100403060210171</v>
      </c>
      <c r="K1005" s="6">
        <f t="shared" ref="K1005" si="4913">E1005-E$1097</f>
        <v>-2.1806256657838947</v>
      </c>
      <c r="L1005" s="6">
        <f t="shared" ref="L1005" si="4914">F1005-F$1097</f>
        <v>-1.2216445527100781</v>
      </c>
      <c r="M1005" s="6">
        <f t="shared" ref="M1005" si="4915">G1005-G$1097</f>
        <v>-0.87550836700672541</v>
      </c>
      <c r="N1005" s="6">
        <f t="shared" ref="N1005" si="4916">H1005-H$1097</f>
        <v>-0.77634400482573085</v>
      </c>
      <c r="O1005" s="6">
        <f t="shared" ref="O1005" si="4917">I1005-I$1097</f>
        <v>-6.518892516456809E-2</v>
      </c>
      <c r="Q1005" s="6">
        <f>K1005-logHir!K1005</f>
        <v>-1.6109635686235038</v>
      </c>
      <c r="R1005" s="6">
        <f>L1005-logHir!L1005</f>
        <v>-0.71487553400844561</v>
      </c>
      <c r="S1005" s="6">
        <f>M1005-logHir!M1005</f>
        <v>-0.41267256597352109</v>
      </c>
      <c r="T1005" s="6">
        <f>N1005-logHir!N1005</f>
        <v>-0.21799281740326926</v>
      </c>
      <c r="U1005" s="6">
        <f>O1005-logHir!O1005</f>
        <v>1.9272345538228208E-2</v>
      </c>
    </row>
    <row r="1006" spans="1:21" x14ac:dyDescent="0.15">
      <c r="A1006" s="1">
        <v>44</v>
      </c>
      <c r="B1006" s="1" t="s">
        <v>142</v>
      </c>
      <c r="C1006" s="1">
        <v>14</v>
      </c>
      <c r="D1006" s="1" t="s">
        <v>165</v>
      </c>
      <c r="E1006" s="4">
        <f>IF(資本ストック!E1006&gt;0,LN(資本ストック!E1006),0)</f>
        <v>3.9868721260560407</v>
      </c>
      <c r="F1006" s="4">
        <f>IF(資本ストック!F1006&gt;0,LN(資本ストック!F1006),0)</f>
        <v>8.3031430513603386</v>
      </c>
      <c r="G1006" s="4">
        <f>IF(資本ストック!G1006&gt;0,LN(資本ストック!G1006),0)</f>
        <v>10.248200656596277</v>
      </c>
      <c r="H1006" s="4">
        <f>IF(資本ストック!H1006&gt;0,LN(資本ストック!H1006),0)</f>
        <v>11.036228987306028</v>
      </c>
      <c r="I1006" s="4">
        <f>IF(資本ストック!I1006&gt;0,LN(資本ストック!I1006),0)</f>
        <v>11.36024874803995</v>
      </c>
      <c r="K1006" s="6">
        <f t="shared" ref="K1006" si="4918">E1006-E$1098</f>
        <v>-2.347372663266484</v>
      </c>
      <c r="L1006" s="6">
        <f t="shared" ref="L1006" si="4919">F1006-F$1098</f>
        <v>-7.3827512544047735E-2</v>
      </c>
      <c r="M1006" s="6">
        <f t="shared" ref="M1006" si="4920">G1006-G$1098</f>
        <v>0.85177891213223589</v>
      </c>
      <c r="N1006" s="6">
        <f t="shared" ref="N1006" si="4921">H1006-H$1098</f>
        <v>1.1290394894647058</v>
      </c>
      <c r="O1006" s="6">
        <f t="shared" ref="O1006" si="4922">I1006-I$1098</f>
        <v>1.22051910178598</v>
      </c>
      <c r="Q1006" s="6">
        <f>K1006-logHir!K1006</f>
        <v>-1.2235247977218138</v>
      </c>
      <c r="R1006" s="6">
        <f>L1006-logHir!L1006</f>
        <v>0.28238367074677662</v>
      </c>
      <c r="S1006" s="6">
        <f>M1006-logHir!M1006</f>
        <v>0.74507519883073137</v>
      </c>
      <c r="T1006" s="6">
        <f>N1006-logHir!N1006</f>
        <v>0.51827489386783299</v>
      </c>
      <c r="U1006" s="6">
        <f>O1006-logHir!O1006</f>
        <v>0.78084005531456491</v>
      </c>
    </row>
    <row r="1007" spans="1:21" x14ac:dyDescent="0.15">
      <c r="A1007" s="1">
        <v>44</v>
      </c>
      <c r="B1007" s="1" t="s">
        <v>142</v>
      </c>
      <c r="C1007" s="1">
        <v>15</v>
      </c>
      <c r="D1007" s="1" t="s">
        <v>166</v>
      </c>
      <c r="E1007" s="4">
        <f>IF(資本ストック!E1007&gt;0,LN(資本ストック!E1007),0)</f>
        <v>9.7819718838565723</v>
      </c>
      <c r="F1007" s="4">
        <f>IF(資本ストック!F1007&gt;0,LN(資本ストック!F1007),0)</f>
        <v>10.723413208412421</v>
      </c>
      <c r="G1007" s="4">
        <f>IF(資本ストック!G1007&gt;0,LN(資本ストック!G1007),0)</f>
        <v>11.275370385025537</v>
      </c>
      <c r="H1007" s="4">
        <f>IF(資本ストック!H1007&gt;0,LN(資本ストック!H1007),0)</f>
        <v>11.568546441380557</v>
      </c>
      <c r="I1007" s="4">
        <f>IF(資本ストック!I1007&gt;0,LN(資本ストック!I1007),0)</f>
        <v>11.684661550950569</v>
      </c>
      <c r="K1007" s="6">
        <f t="shared" ref="K1007" si="4923">E1007-E$1099</f>
        <v>-1.2704924300264739</v>
      </c>
      <c r="L1007" s="6">
        <f t="shared" ref="L1007" si="4924">F1007-F$1099</f>
        <v>-0.97050780555355409</v>
      </c>
      <c r="M1007" s="6">
        <f t="shared" ref="M1007" si="4925">G1007-G$1099</f>
        <v>-1.0228676391189975</v>
      </c>
      <c r="N1007" s="6">
        <f t="shared" ref="N1007" si="4926">H1007-H$1099</f>
        <v>-1.0346314683364568</v>
      </c>
      <c r="O1007" s="6">
        <f t="shared" ref="O1007" si="4927">I1007-I$1099</f>
        <v>-0.99383741046619711</v>
      </c>
      <c r="Q1007" s="6">
        <f>K1007-logHir!K1007</f>
        <v>-0.63428321979940705</v>
      </c>
      <c r="R1007" s="6">
        <f>L1007-logHir!L1007</f>
        <v>-0.3120525928178921</v>
      </c>
      <c r="S1007" s="6">
        <f>M1007-logHir!M1007</f>
        <v>-0.32205782398883542</v>
      </c>
      <c r="T1007" s="6">
        <f>N1007-logHir!N1007</f>
        <v>-0.30790784456692855</v>
      </c>
      <c r="U1007" s="6">
        <f>O1007-logHir!O1007</f>
        <v>-0.31916587782854045</v>
      </c>
    </row>
    <row r="1008" spans="1:21" x14ac:dyDescent="0.15">
      <c r="A1008" s="1">
        <v>44</v>
      </c>
      <c r="B1008" s="1" t="s">
        <v>92</v>
      </c>
      <c r="C1008" s="1">
        <v>16</v>
      </c>
      <c r="D1008" s="1" t="s">
        <v>149</v>
      </c>
      <c r="E1008" s="4">
        <f>IF(資本ストック!E1008&gt;0,LN(資本ストック!E1008),0)</f>
        <v>12.071553481851629</v>
      </c>
      <c r="F1008" s="4">
        <f>IF(資本ストック!F1008&gt;0,LN(資本ストック!F1008),0)</f>
        <v>12.024877738828895</v>
      </c>
      <c r="G1008" s="4">
        <f>IF(資本ストック!G1008&gt;0,LN(資本ストック!G1008),0)</f>
        <v>12.234753589401899</v>
      </c>
      <c r="H1008" s="4">
        <f>IF(資本ストック!H1008&gt;0,LN(資本ストック!H1008),0)</f>
        <v>12.639755339277309</v>
      </c>
      <c r="I1008" s="4">
        <f>IF(資本ストック!I1008&gt;0,LN(資本ストック!I1008),0)</f>
        <v>12.892027680499499</v>
      </c>
      <c r="K1008" s="6">
        <f t="shared" ref="K1008" si="4928">E1008-E$1100</f>
        <v>0.21304135003117075</v>
      </c>
      <c r="L1008" s="6">
        <f t="shared" ref="L1008" si="4929">F1008-F$1100</f>
        <v>-0.22563748775687387</v>
      </c>
      <c r="M1008" s="6">
        <f t="shared" ref="M1008" si="4930">G1008-G$1100</f>
        <v>-0.38606308182753857</v>
      </c>
      <c r="N1008" s="6">
        <f t="shared" ref="N1008" si="4931">H1008-H$1100</f>
        <v>-0.37497828900676922</v>
      </c>
      <c r="O1008" s="6">
        <f t="shared" ref="O1008" si="4932">I1008-I$1100</f>
        <v>-2.5491716701738554E-2</v>
      </c>
      <c r="Q1008" s="6">
        <f>K1008-logHir!K1008</f>
        <v>0.60879972889292588</v>
      </c>
      <c r="R1008" s="6">
        <f>L1008-logHir!L1008</f>
        <v>0.10283630030109592</v>
      </c>
      <c r="S1008" s="6">
        <f>M1008-logHir!M1008</f>
        <v>2.3012302258353046E-2</v>
      </c>
      <c r="T1008" s="6">
        <f>N1008-logHir!N1008</f>
        <v>-2.2545269636175647E-2</v>
      </c>
      <c r="U1008" s="6">
        <f>O1008-logHir!O1008</f>
        <v>0.49128990665198735</v>
      </c>
    </row>
    <row r="1009" spans="1:21" x14ac:dyDescent="0.15">
      <c r="A1009" s="1">
        <v>44</v>
      </c>
      <c r="B1009" s="1" t="s">
        <v>92</v>
      </c>
      <c r="C1009" s="1">
        <v>17</v>
      </c>
      <c r="D1009" s="1" t="s">
        <v>150</v>
      </c>
      <c r="E1009" s="4">
        <f>IF(資本ストック!E1009&gt;0,LN(資本ストック!E1009),0)</f>
        <v>12.736622065023274</v>
      </c>
      <c r="F1009" s="4">
        <f>IF(資本ストック!F1009&gt;0,LN(資本ストック!F1009),0)</f>
        <v>13.177009862154602</v>
      </c>
      <c r="G1009" s="4">
        <f>IF(資本ストック!G1009&gt;0,LN(資本ストック!G1009),0)</f>
        <v>13.406785309343302</v>
      </c>
      <c r="H1009" s="4">
        <f>IF(資本ストック!H1009&gt;0,LN(資本ストック!H1009),0)</f>
        <v>13.876184995982404</v>
      </c>
      <c r="I1009" s="4">
        <f>IF(資本ストック!I1009&gt;0,LN(資本ストック!I1009),0)</f>
        <v>13.884480155866473</v>
      </c>
      <c r="K1009" s="6">
        <f t="shared" ref="K1009" si="4933">E1009-E$1101</f>
        <v>0.1361859603865625</v>
      </c>
      <c r="L1009" s="6">
        <f t="shared" ref="L1009" si="4934">F1009-F$1101</f>
        <v>-0.47638901088173924</v>
      </c>
      <c r="M1009" s="6">
        <f t="shared" ref="M1009" si="4935">G1009-G$1101</f>
        <v>-0.59805443066390751</v>
      </c>
      <c r="N1009" s="6">
        <f t="shared" ref="N1009" si="4936">H1009-H$1101</f>
        <v>-0.48835120131755261</v>
      </c>
      <c r="O1009" s="6">
        <f t="shared" ref="O1009" si="4937">I1009-I$1101</f>
        <v>-0.45848503369441218</v>
      </c>
      <c r="Q1009" s="6">
        <f>K1009-logHir!K1009</f>
        <v>0.41233813051351653</v>
      </c>
      <c r="R1009" s="6">
        <f>L1009-logHir!L1009</f>
        <v>4.1690085124505671E-2</v>
      </c>
      <c r="S1009" s="6">
        <f>M1009-logHir!M1009</f>
        <v>-0.19724040614438287</v>
      </c>
      <c r="T1009" s="6">
        <f>N1009-logHir!N1009</f>
        <v>-8.4200089056754024E-3</v>
      </c>
      <c r="U1009" s="6">
        <f>O1009-logHir!O1009</f>
        <v>3.186223685275813E-2</v>
      </c>
    </row>
    <row r="1010" spans="1:21" x14ac:dyDescent="0.15">
      <c r="A1010" s="1">
        <v>44</v>
      </c>
      <c r="B1010" s="1" t="s">
        <v>92</v>
      </c>
      <c r="C1010" s="1">
        <v>18</v>
      </c>
      <c r="D1010" s="1" t="s">
        <v>151</v>
      </c>
      <c r="E1010" s="4">
        <f>IF(資本ストック!E1010&gt;0,LN(資本ストック!E1010),0)</f>
        <v>11.084379656315452</v>
      </c>
      <c r="F1010" s="4">
        <f>IF(資本ストック!F1010&gt;0,LN(資本ストック!F1010),0)</f>
        <v>12.572220524079848</v>
      </c>
      <c r="G1010" s="4">
        <f>IF(資本ストック!G1010&gt;0,LN(資本ストック!G1010),0)</f>
        <v>12.659040295782143</v>
      </c>
      <c r="H1010" s="4">
        <f>IF(資本ストック!H1010&gt;0,LN(資本ストック!H1010),0)</f>
        <v>12.969666847120886</v>
      </c>
      <c r="I1010" s="4">
        <f>IF(資本ストック!I1010&gt;0,LN(資本ストック!I1010),0)</f>
        <v>12.840308355430881</v>
      </c>
      <c r="K1010" s="6">
        <f t="shared" ref="K1010" si="4938">E1010-E$1102</f>
        <v>-0.8351047446448483</v>
      </c>
      <c r="L1010" s="6">
        <f t="shared" ref="L1010" si="4939">F1010-F$1102</f>
        <v>-0.56326482755595819</v>
      </c>
      <c r="M1010" s="6">
        <f t="shared" ref="M1010" si="4940">G1010-G$1102</f>
        <v>-0.76404924650334394</v>
      </c>
      <c r="N1010" s="6">
        <f t="shared" ref="N1010" si="4941">H1010-H$1102</f>
        <v>-0.55742778378374602</v>
      </c>
      <c r="O1010" s="6">
        <f t="shared" ref="O1010" si="4942">I1010-I$1102</f>
        <v>-0.56785508041503263</v>
      </c>
      <c r="Q1010" s="6">
        <f>K1010-logHir!K1010</f>
        <v>-0.41976461913422902</v>
      </c>
      <c r="R1010" s="6">
        <f>L1010-logHir!L1010</f>
        <v>-0.19080903017197492</v>
      </c>
      <c r="S1010" s="6">
        <f>M1010-logHir!M1010</f>
        <v>-0.32312832724704776</v>
      </c>
      <c r="T1010" s="6">
        <f>N1010-logHir!N1010</f>
        <v>-0.10291610893518666</v>
      </c>
      <c r="U1010" s="6">
        <f>O1010-logHir!O1010</f>
        <v>-4.6796466474489762E-2</v>
      </c>
    </row>
    <row r="1011" spans="1:21" x14ac:dyDescent="0.15">
      <c r="A1011" s="1">
        <v>44</v>
      </c>
      <c r="B1011" s="1" t="s">
        <v>92</v>
      </c>
      <c r="C1011" s="1">
        <v>19</v>
      </c>
      <c r="D1011" s="1" t="s">
        <v>152</v>
      </c>
      <c r="E1011" s="4">
        <f>IF(資本ストック!E1011&gt;0,LN(資本ストック!E1011),0)</f>
        <v>10.801628511376114</v>
      </c>
      <c r="F1011" s="4">
        <f>IF(資本ストック!F1011&gt;0,LN(資本ストック!F1011),0)</f>
        <v>11.163505661810595</v>
      </c>
      <c r="G1011" s="4">
        <f>IF(資本ストック!G1011&gt;0,LN(資本ストック!G1011),0)</f>
        <v>11.100013656965301</v>
      </c>
      <c r="H1011" s="4">
        <f>IF(資本ストック!H1011&gt;0,LN(資本ストック!H1011),0)</f>
        <v>11.497481730268845</v>
      </c>
      <c r="I1011" s="4">
        <f>IF(資本ストック!I1011&gt;0,LN(資本ストック!I1011),0)</f>
        <v>11.74607761350158</v>
      </c>
      <c r="K1011" s="6">
        <f t="shared" ref="K1011" si="4943">E1011-E$1103</f>
        <v>-0.42295286659844855</v>
      </c>
      <c r="L1011" s="6">
        <f t="shared" ref="L1011" si="4944">F1011-F$1103</f>
        <v>-0.42561692402799522</v>
      </c>
      <c r="M1011" s="6">
        <f t="shared" ref="M1011" si="4945">G1011-G$1103</f>
        <v>-0.70172019487191584</v>
      </c>
      <c r="N1011" s="6">
        <f t="shared" ref="N1011" si="4946">H1011-H$1103</f>
        <v>-0.72532801162120641</v>
      </c>
      <c r="O1011" s="6">
        <f t="shared" ref="O1011" si="4947">I1011-I$1103</f>
        <v>-0.76648946544983509</v>
      </c>
      <c r="Q1011" s="6">
        <f>K1011-logHir!K1011</f>
        <v>0.12554721297671101</v>
      </c>
      <c r="R1011" s="6">
        <f>L1011-logHir!L1011</f>
        <v>3.8888931255469217E-2</v>
      </c>
      <c r="S1011" s="6">
        <f>M1011-logHir!M1011</f>
        <v>-0.20958948633685104</v>
      </c>
      <c r="T1011" s="6">
        <f>N1011-logHir!N1011</f>
        <v>-0.23406462826007335</v>
      </c>
      <c r="U1011" s="6">
        <f>O1011-logHir!O1011</f>
        <v>-0.22939372603366337</v>
      </c>
    </row>
    <row r="1012" spans="1:21" x14ac:dyDescent="0.15">
      <c r="A1012" s="1">
        <v>44</v>
      </c>
      <c r="B1012" s="1" t="s">
        <v>92</v>
      </c>
      <c r="C1012" s="1">
        <v>20</v>
      </c>
      <c r="D1012" s="1" t="s">
        <v>153</v>
      </c>
      <c r="E1012" s="4">
        <f>IF(資本ストック!E1012&gt;0,LN(資本ストック!E1012),0)</f>
        <v>10.350939543645181</v>
      </c>
      <c r="F1012" s="4">
        <f>IF(資本ストック!F1012&gt;0,LN(資本ストック!F1012),0)</f>
        <v>12.362901506215373</v>
      </c>
      <c r="G1012" s="4">
        <f>IF(資本ストック!G1012&gt;0,LN(資本ストック!G1012),0)</f>
        <v>12.956313044672095</v>
      </c>
      <c r="H1012" s="4">
        <f>IF(資本ストック!H1012&gt;0,LN(資本ストック!H1012),0)</f>
        <v>13.381248877034679</v>
      </c>
      <c r="I1012" s="4">
        <f>IF(資本ストック!I1012&gt;0,LN(資本ストック!I1012),0)</f>
        <v>13.420648877136085</v>
      </c>
      <c r="K1012" s="6">
        <f t="shared" ref="K1012" si="4948">E1012-E$1104</f>
        <v>-0.57956022897351644</v>
      </c>
      <c r="L1012" s="6">
        <f t="shared" ref="L1012" si="4949">F1012-F$1104</f>
        <v>-0.60536549863320843</v>
      </c>
      <c r="M1012" s="6">
        <f t="shared" ref="M1012" si="4950">G1012-G$1104</f>
        <v>-0.86464042081031955</v>
      </c>
      <c r="N1012" s="6">
        <f t="shared" ref="N1012" si="4951">H1012-H$1104</f>
        <v>-0.82985356605313143</v>
      </c>
      <c r="O1012" s="6">
        <f t="shared" ref="O1012" si="4952">I1012-I$1104</f>
        <v>-0.78230376435375604</v>
      </c>
      <c r="Q1012" s="6">
        <f>K1012-logHir!K1012</f>
        <v>-7.4589277908264862E-2</v>
      </c>
      <c r="R1012" s="6">
        <f>L1012-logHir!L1012</f>
        <v>-0.14837640855880174</v>
      </c>
      <c r="S1012" s="6">
        <f>M1012-logHir!M1012</f>
        <v>-0.25703479761531511</v>
      </c>
      <c r="T1012" s="6">
        <f>N1012-logHir!N1012</f>
        <v>-0.26868833233885425</v>
      </c>
      <c r="U1012" s="6">
        <f>O1012-logHir!O1012</f>
        <v>-0.1824283865750207</v>
      </c>
    </row>
    <row r="1013" spans="1:21" x14ac:dyDescent="0.15">
      <c r="A1013" s="1">
        <v>44</v>
      </c>
      <c r="B1013" s="1" t="s">
        <v>92</v>
      </c>
      <c r="C1013" s="1">
        <v>21</v>
      </c>
      <c r="D1013" s="1" t="s">
        <v>154</v>
      </c>
      <c r="E1013" s="4">
        <f>IF(資本ストック!E1013&gt;0,LN(資本ストック!E1013),0)</f>
        <v>12.338444136407551</v>
      </c>
      <c r="F1013" s="4">
        <f>IF(資本ストック!F1013&gt;0,LN(資本ストック!F1013),0)</f>
        <v>13.000312690472891</v>
      </c>
      <c r="G1013" s="4">
        <f>IF(資本ストック!G1013&gt;0,LN(資本ストック!G1013),0)</f>
        <v>13.632723735628279</v>
      </c>
      <c r="H1013" s="4">
        <f>IF(資本ストック!H1013&gt;0,LN(資本ストック!H1013),0)</f>
        <v>13.972334314503538</v>
      </c>
      <c r="I1013" s="4">
        <f>IF(資本ストック!I1013&gt;0,LN(資本ストック!I1013),0)</f>
        <v>14.010324677380115</v>
      </c>
      <c r="K1013" s="6">
        <f t="shared" ref="K1013" si="4953">E1013-E$1105</f>
        <v>-0.25355135361213499</v>
      </c>
      <c r="L1013" s="6">
        <f t="shared" ref="L1013" si="4954">F1013-F$1105</f>
        <v>-0.67744069468716006</v>
      </c>
      <c r="M1013" s="6">
        <f t="shared" ref="M1013" si="4955">G1013-G$1105</f>
        <v>-0.50615300914829398</v>
      </c>
      <c r="N1013" s="6">
        <f t="shared" ref="N1013" si="4956">H1013-H$1105</f>
        <v>-0.57818730974836896</v>
      </c>
      <c r="O1013" s="6">
        <f t="shared" ref="O1013" si="4957">I1013-I$1105</f>
        <v>-0.59444187060691256</v>
      </c>
      <c r="Q1013" s="6">
        <f>K1013-logHir!K1013</f>
        <v>6.9250221690614566E-2</v>
      </c>
      <c r="R1013" s="6">
        <f>L1013-logHir!L1013</f>
        <v>-0.37341751993954908</v>
      </c>
      <c r="S1013" s="6">
        <f>M1013-logHir!M1013</f>
        <v>-0.1431110308656276</v>
      </c>
      <c r="T1013" s="6">
        <f>N1013-logHir!N1013</f>
        <v>-5.4963234821673979E-2</v>
      </c>
      <c r="U1013" s="6">
        <f>O1013-logHir!O1013</f>
        <v>-0.20220967709273729</v>
      </c>
    </row>
    <row r="1014" spans="1:21" x14ac:dyDescent="0.15">
      <c r="A1014" s="1">
        <v>44</v>
      </c>
      <c r="B1014" s="1" t="s">
        <v>43</v>
      </c>
      <c r="C1014" s="1">
        <v>22</v>
      </c>
      <c r="D1014" s="1" t="s">
        <v>146</v>
      </c>
      <c r="E1014" s="4">
        <f>IF(資本ストック!E1014&gt;0,LN(資本ストック!E1014),0)</f>
        <v>12.023273481067386</v>
      </c>
      <c r="F1014" s="4">
        <f>IF(資本ストック!F1014&gt;0,LN(資本ストック!F1014),0)</f>
        <v>12.931706134532378</v>
      </c>
      <c r="G1014" s="4">
        <f>IF(資本ストック!G1014&gt;0,LN(資本ストック!G1014),0)</f>
        <v>13.81978743002766</v>
      </c>
      <c r="H1014" s="4">
        <f>IF(資本ストック!H1014&gt;0,LN(資本ストック!H1014),0)</f>
        <v>14.48650902278451</v>
      </c>
      <c r="I1014" s="4">
        <f>IF(資本ストック!I1014&gt;0,LN(資本ストック!I1014),0)</f>
        <v>14.533512917873617</v>
      </c>
      <c r="K1014" s="6">
        <f t="shared" ref="K1014" si="4958">E1014-E$1106</f>
        <v>-0.16281250362585276</v>
      </c>
      <c r="L1014" s="6">
        <f t="shared" ref="L1014" si="4959">F1014-F$1106</f>
        <v>-0.55740576133840136</v>
      </c>
      <c r="M1014" s="6">
        <f t="shared" ref="M1014" si="4960">G1014-G$1106</f>
        <v>-0.58064466109262369</v>
      </c>
      <c r="N1014" s="6">
        <f t="shared" ref="N1014" si="4961">H1014-H$1106</f>
        <v>-0.36840318849296771</v>
      </c>
      <c r="O1014" s="6">
        <f t="shared" ref="O1014" si="4962">I1014-I$1106</f>
        <v>-0.36782332548657415</v>
      </c>
      <c r="Q1014" s="6">
        <f>K1014-logHir!K1014</f>
        <v>0.12214122703298003</v>
      </c>
      <c r="R1014" s="6">
        <f>L1014-logHir!L1014</f>
        <v>-0.22462466817259674</v>
      </c>
      <c r="S1014" s="6">
        <f>M1014-logHir!M1014</f>
        <v>-0.15913498618315103</v>
      </c>
      <c r="T1014" s="6">
        <f>N1014-logHir!N1014</f>
        <v>7.8865071242454121E-2</v>
      </c>
      <c r="U1014" s="6">
        <f>O1014-logHir!O1014</f>
        <v>0.11273061382940242</v>
      </c>
    </row>
    <row r="1015" spans="1:21" x14ac:dyDescent="0.15">
      <c r="A1015" s="1">
        <v>44</v>
      </c>
      <c r="B1015" s="1" t="s">
        <v>43</v>
      </c>
      <c r="C1015" s="1">
        <v>23</v>
      </c>
      <c r="D1015" s="1" t="s">
        <v>167</v>
      </c>
      <c r="E1015" s="4">
        <f>IF(資本ストック!E1015&gt;0,LN(資本ストック!E1015),0)</f>
        <v>12.365230877876243</v>
      </c>
      <c r="F1015" s="4">
        <f>IF(資本ストック!F1015&gt;0,LN(資本ストック!F1015),0)</f>
        <v>13.003594396587452</v>
      </c>
      <c r="G1015" s="4">
        <f>IF(資本ストック!G1015&gt;0,LN(資本ストック!G1015),0)</f>
        <v>13.527563273515691</v>
      </c>
      <c r="H1015" s="4">
        <f>IF(資本ストック!H1015&gt;0,LN(資本ストック!H1015),0)</f>
        <v>14.225304021682359</v>
      </c>
      <c r="I1015" s="4">
        <f>IF(資本ストック!I1015&gt;0,LN(資本ストック!I1015),0)</f>
        <v>14.237092552421206</v>
      </c>
      <c r="K1015" s="6">
        <f t="shared" ref="K1015" si="4963">E1015-E$1107</f>
        <v>-0.33461486525507311</v>
      </c>
      <c r="L1015" s="6">
        <f t="shared" ref="L1015" si="4964">F1015-F$1107</f>
        <v>-0.49331529072717117</v>
      </c>
      <c r="M1015" s="6">
        <f t="shared" ref="M1015" si="4965">G1015-G$1107</f>
        <v>-0.46612904283883516</v>
      </c>
      <c r="N1015" s="6">
        <f t="shared" ref="N1015" si="4966">H1015-H$1107</f>
        <v>-0.36312707897188901</v>
      </c>
      <c r="O1015" s="6">
        <f t="shared" ref="O1015" si="4967">I1015-I$1107</f>
        <v>-0.38919234994202334</v>
      </c>
      <c r="Q1015" s="6">
        <f>K1015-logHir!K1015</f>
        <v>-9.9211217356547365E-2</v>
      </c>
      <c r="R1015" s="6">
        <f>L1015-logHir!L1015</f>
        <v>-0.19164774289759556</v>
      </c>
      <c r="S1015" s="6">
        <f>M1015-logHir!M1015</f>
        <v>-0.12577814790794228</v>
      </c>
      <c r="T1015" s="6">
        <f>N1015-logHir!N1015</f>
        <v>2.9705349631058198E-2</v>
      </c>
      <c r="U1015" s="6">
        <f>O1015-logHir!O1015</f>
        <v>4.8904687454955464E-2</v>
      </c>
    </row>
    <row r="1016" spans="1:21" x14ac:dyDescent="0.15">
      <c r="A1016" s="1">
        <v>45</v>
      </c>
      <c r="B1016" s="1" t="s">
        <v>93</v>
      </c>
      <c r="C1016" s="1">
        <v>1</v>
      </c>
      <c r="D1016" s="1" t="s">
        <v>147</v>
      </c>
      <c r="E1016" s="4">
        <f>IF(資本ストック!E1016&gt;0,LN(資本ストック!E1016),0)</f>
        <v>13.384167215726713</v>
      </c>
      <c r="F1016" s="4">
        <f>IF(資本ストック!F1016&gt;0,LN(資本ストック!F1016),0)</f>
        <v>13.551790195933258</v>
      </c>
      <c r="G1016" s="4">
        <f>IF(資本ストック!G1016&gt;0,LN(資本ストック!G1016),0)</f>
        <v>13.843800420323186</v>
      </c>
      <c r="H1016" s="4">
        <f>IF(資本ストック!H1016&gt;0,LN(資本ストック!H1016),0)</f>
        <v>14.131074967448018</v>
      </c>
      <c r="I1016" s="4">
        <f>IF(資本ストック!I1016&gt;0,LN(資本ストック!I1016),0)</f>
        <v>14.339107136769645</v>
      </c>
      <c r="K1016" s="6">
        <f t="shared" ref="K1016" si="4968">E1016-E$1085</f>
        <v>-2.8981492690917321E-2</v>
      </c>
      <c r="L1016" s="6">
        <f t="shared" ref="L1016" si="4969">F1016-F$1085</f>
        <v>-8.6795525153330999E-2</v>
      </c>
      <c r="M1016" s="6">
        <f t="shared" ref="M1016" si="4970">G1016-G$1085</f>
        <v>-0.14304607080707754</v>
      </c>
      <c r="N1016" s="6">
        <f t="shared" ref="N1016" si="4971">H1016-H$1085</f>
        <v>-5.4836081031345074E-2</v>
      </c>
      <c r="O1016" s="6">
        <f t="shared" ref="O1016" si="4972">I1016-I$1085</f>
        <v>0.13791108524466367</v>
      </c>
      <c r="Q1016" s="6">
        <f>K1016-logHir!K1016</f>
        <v>-4.3418168084720321E-2</v>
      </c>
      <c r="R1016" s="6">
        <f>L1016-logHir!L1016</f>
        <v>-0.23350385275287344</v>
      </c>
      <c r="S1016" s="6">
        <f>M1016-logHir!M1016</f>
        <v>-0.34829730388670121</v>
      </c>
      <c r="T1016" s="6">
        <f>N1016-logHir!N1016</f>
        <v>-0.28022823918537476</v>
      </c>
      <c r="U1016" s="6">
        <f>O1016-logHir!O1016</f>
        <v>-0.1239838618301583</v>
      </c>
    </row>
    <row r="1017" spans="1:21" x14ac:dyDescent="0.15">
      <c r="A1017" s="1">
        <v>45</v>
      </c>
      <c r="B1017" s="1" t="s">
        <v>93</v>
      </c>
      <c r="C1017" s="1">
        <v>2</v>
      </c>
      <c r="D1017" s="1" t="s">
        <v>148</v>
      </c>
      <c r="E1017" s="4">
        <f>IF(資本ストック!E1017&gt;0,LN(資本ストック!E1017),0)</f>
        <v>8.589261582627838</v>
      </c>
      <c r="F1017" s="4">
        <f>IF(資本ストック!F1017&gt;0,LN(資本ストック!F1017),0)</f>
        <v>8.9870279061887057</v>
      </c>
      <c r="G1017" s="4">
        <f>IF(資本ストック!G1017&gt;0,LN(資本ストック!G1017),0)</f>
        <v>9.0330534940628482</v>
      </c>
      <c r="H1017" s="4">
        <f>IF(資本ストック!H1017&gt;0,LN(資本ストック!H1017),0)</f>
        <v>9.454937412933079</v>
      </c>
      <c r="I1017" s="4">
        <f>IF(資本ストック!I1017&gt;0,LN(資本ストック!I1017),0)</f>
        <v>9.0988193433517637</v>
      </c>
      <c r="K1017" s="6">
        <f t="shared" ref="K1017" si="4973">E1017-E$1086</f>
        <v>-1.3558536446079152</v>
      </c>
      <c r="L1017" s="6">
        <f t="shared" ref="L1017" si="4974">F1017-F$1086</f>
        <v>-1.1275516698280956</v>
      </c>
      <c r="M1017" s="6">
        <f t="shared" ref="M1017" si="4975">G1017-G$1086</f>
        <v>-1.173120880333121</v>
      </c>
      <c r="N1017" s="6">
        <f t="shared" ref="N1017" si="4976">H1017-H$1086</f>
        <v>-0.73680570639841036</v>
      </c>
      <c r="O1017" s="6">
        <f t="shared" ref="O1017" si="4977">I1017-I$1086</f>
        <v>-0.9560708150972026</v>
      </c>
      <c r="Q1017" s="6">
        <f>K1017-logHir!K1017</f>
        <v>-0.44674370913198658</v>
      </c>
      <c r="R1017" s="6">
        <f>L1017-logHir!L1017</f>
        <v>-0.75022567556476982</v>
      </c>
      <c r="S1017" s="6">
        <f>M1017-logHir!M1017</f>
        <v>-0.38602128792350499</v>
      </c>
      <c r="T1017" s="6">
        <f>N1017-logHir!N1017</f>
        <v>8.5798771909915139E-2</v>
      </c>
      <c r="U1017" s="6">
        <f>O1017-logHir!O1017</f>
        <v>-0.25311565976874384</v>
      </c>
    </row>
    <row r="1018" spans="1:21" x14ac:dyDescent="0.15">
      <c r="A1018" s="1">
        <v>45</v>
      </c>
      <c r="B1018" s="1" t="s">
        <v>143</v>
      </c>
      <c r="C1018" s="1">
        <v>3</v>
      </c>
      <c r="D1018" s="1" t="s">
        <v>155</v>
      </c>
      <c r="E1018" s="4">
        <f>IF(資本ストック!E1018&gt;0,LN(資本ストック!E1018),0)</f>
        <v>10.570656843690536</v>
      </c>
      <c r="F1018" s="4">
        <f>IF(資本ストック!F1018&gt;0,LN(資本ストック!F1018),0)</f>
        <v>11.131138221735126</v>
      </c>
      <c r="G1018" s="4">
        <f>IF(資本ストック!G1018&gt;0,LN(資本ストック!G1018),0)</f>
        <v>11.751140258051711</v>
      </c>
      <c r="H1018" s="4">
        <f>IF(資本ストック!H1018&gt;0,LN(資本ストック!H1018),0)</f>
        <v>12.003008172243835</v>
      </c>
      <c r="I1018" s="4">
        <f>IF(資本ストック!I1018&gt;0,LN(資本ストック!I1018),0)</f>
        <v>12.214283088590356</v>
      </c>
      <c r="K1018" s="6">
        <f t="shared" ref="K1018" si="4978">E1018-E$1087</f>
        <v>-0.43455407370276511</v>
      </c>
      <c r="L1018" s="6">
        <f t="shared" ref="L1018" si="4979">F1018-F$1087</f>
        <v>-0.46754604442880243</v>
      </c>
      <c r="M1018" s="6">
        <f t="shared" ref="M1018" si="4980">G1018-G$1087</f>
        <v>-0.38303487291436156</v>
      </c>
      <c r="N1018" s="6">
        <f t="shared" ref="N1018" si="4981">H1018-H$1087</f>
        <v>-0.49230730915168408</v>
      </c>
      <c r="O1018" s="6">
        <f t="shared" ref="O1018" si="4982">I1018-I$1087</f>
        <v>-0.31385504296944688</v>
      </c>
      <c r="Q1018" s="6">
        <f>K1018-logHir!K1018</f>
        <v>0.10051979901260921</v>
      </c>
      <c r="R1018" s="6">
        <f>L1018-logHir!L1018</f>
        <v>-0.19989399869101021</v>
      </c>
      <c r="S1018" s="6">
        <f>M1018-logHir!M1018</f>
        <v>-9.9837640802174832E-2</v>
      </c>
      <c r="T1018" s="6">
        <f>N1018-logHir!N1018</f>
        <v>-0.22714717526892159</v>
      </c>
      <c r="U1018" s="6">
        <f>O1018-logHir!O1018</f>
        <v>-0.23609091591069031</v>
      </c>
    </row>
    <row r="1019" spans="1:21" x14ac:dyDescent="0.15">
      <c r="A1019" s="1">
        <v>45</v>
      </c>
      <c r="B1019" s="1" t="s">
        <v>143</v>
      </c>
      <c r="C1019" s="1">
        <v>4</v>
      </c>
      <c r="D1019" s="1" t="s">
        <v>156</v>
      </c>
      <c r="E1019" s="4">
        <f>IF(資本ストック!E1019&gt;0,LN(資本ストック!E1019),0)</f>
        <v>9.2503557989333718</v>
      </c>
      <c r="F1019" s="4">
        <f>IF(資本ストック!F1019&gt;0,LN(資本ストック!F1019),0)</f>
        <v>10.819612165380665</v>
      </c>
      <c r="G1019" s="4">
        <f>IF(資本ストック!G1019&gt;0,LN(資本ストック!G1019),0)</f>
        <v>11.614260608522081</v>
      </c>
      <c r="H1019" s="4">
        <f>IF(資本ストック!H1019&gt;0,LN(資本ストック!H1019),0)</f>
        <v>11.888686624643718</v>
      </c>
      <c r="I1019" s="4">
        <f>IF(資本ストック!I1019&gt;0,LN(資本ストック!I1019),0)</f>
        <v>11.787779698440509</v>
      </c>
      <c r="K1019" s="6">
        <f t="shared" ref="K1019" si="4983">E1019-E$1088</f>
        <v>-1.4571507794746132</v>
      </c>
      <c r="L1019" s="6">
        <f t="shared" ref="L1019" si="4984">F1019-F$1088</f>
        <v>-0.34876455646477744</v>
      </c>
      <c r="M1019" s="6">
        <f t="shared" ref="M1019" si="4985">G1019-G$1088</f>
        <v>0.1525204475607147</v>
      </c>
      <c r="N1019" s="6">
        <f t="shared" ref="N1019" si="4986">H1019-H$1088</f>
        <v>0.36752448922851322</v>
      </c>
      <c r="O1019" s="6">
        <f t="shared" ref="O1019" si="4987">I1019-I$1088</f>
        <v>0.44119830922251957</v>
      </c>
      <c r="Q1019" s="6">
        <f>K1019-logHir!K1019</f>
        <v>-5.0554272835569236E-2</v>
      </c>
      <c r="R1019" s="6">
        <f>L1019-logHir!L1019</f>
        <v>0.27024093257214865</v>
      </c>
      <c r="S1019" s="6">
        <f>M1019-logHir!M1019</f>
        <v>0.47883657467697738</v>
      </c>
      <c r="T1019" s="6">
        <f>N1019-logHir!N1019</f>
        <v>0.82869881107852095</v>
      </c>
      <c r="U1019" s="6">
        <f>O1019-logHir!O1019</f>
        <v>0.80779752829747586</v>
      </c>
    </row>
    <row r="1020" spans="1:21" x14ac:dyDescent="0.15">
      <c r="A1020" s="1">
        <v>45</v>
      </c>
      <c r="B1020" s="1" t="s">
        <v>143</v>
      </c>
      <c r="C1020" s="1">
        <v>5</v>
      </c>
      <c r="D1020" s="1" t="s">
        <v>157</v>
      </c>
      <c r="E1020" s="4">
        <f>IF(資本ストック!E1020&gt;0,LN(資本ストック!E1020),0)</f>
        <v>10.035924870671693</v>
      </c>
      <c r="F1020" s="4">
        <f>IF(資本ストック!F1020&gt;0,LN(資本ストック!F1020),0)</f>
        <v>10.472172310747643</v>
      </c>
      <c r="G1020" s="4">
        <f>IF(資本ストック!G1020&gt;0,LN(資本ストック!G1020),0)</f>
        <v>10.842829617028716</v>
      </c>
      <c r="H1020" s="4">
        <f>IF(資本ストック!H1020&gt;0,LN(資本ストック!H1020),0)</f>
        <v>11.08615205398775</v>
      </c>
      <c r="I1020" s="4">
        <f>IF(資本ストック!I1020&gt;0,LN(資本ストック!I1020),0)</f>
        <v>11.146021364612002</v>
      </c>
      <c r="K1020" s="6">
        <f t="shared" ref="K1020" si="4988">E1020-E$1089</f>
        <v>-0.14250817621361023</v>
      </c>
      <c r="L1020" s="6">
        <f t="shared" ref="L1020" si="4989">F1020-F$1089</f>
        <v>-9.0283417925256515E-2</v>
      </c>
      <c r="M1020" s="6">
        <f t="shared" ref="M1020" si="4990">G1020-G$1089</f>
        <v>-0.16263854800993016</v>
      </c>
      <c r="N1020" s="6">
        <f t="shared" ref="N1020" si="4991">H1020-H$1089</f>
        <v>-0.22317092229719826</v>
      </c>
      <c r="O1020" s="6">
        <f t="shared" ref="O1020" si="4992">I1020-I$1089</f>
        <v>-0.20469782369670853</v>
      </c>
      <c r="Q1020" s="6">
        <f>K1020-logHir!K1020</f>
        <v>0.76619913514091742</v>
      </c>
      <c r="R1020" s="6">
        <f>L1020-logHir!L1020</f>
        <v>0.72133782051370332</v>
      </c>
      <c r="S1020" s="6">
        <f>M1020-logHir!M1020</f>
        <v>0.60003525597013407</v>
      </c>
      <c r="T1020" s="6">
        <f>N1020-logHir!N1020</f>
        <v>0.88023159846292032</v>
      </c>
      <c r="U1020" s="6">
        <f>O1020-logHir!O1020</f>
        <v>0.60283376335989125</v>
      </c>
    </row>
    <row r="1021" spans="1:21" x14ac:dyDescent="0.15">
      <c r="A1021" s="1">
        <v>45</v>
      </c>
      <c r="B1021" s="1" t="s">
        <v>143</v>
      </c>
      <c r="C1021" s="1">
        <v>6</v>
      </c>
      <c r="D1021" s="1" t="s">
        <v>49</v>
      </c>
      <c r="E1021" s="4">
        <f>IF(資本ストック!E1021&gt;0,LN(資本ストック!E1021),0)</f>
        <v>11.845431215581623</v>
      </c>
      <c r="F1021" s="4">
        <f>IF(資本ストック!F1021&gt;0,LN(資本ストック!F1021),0)</f>
        <v>12.109068602790686</v>
      </c>
      <c r="G1021" s="4">
        <f>IF(資本ストック!G1021&gt;0,LN(資本ストック!G1021),0)</f>
        <v>12.074011405207601</v>
      </c>
      <c r="H1021" s="4">
        <f>IF(資本ストック!H1021&gt;0,LN(資本ストック!H1021),0)</f>
        <v>12.208684149805238</v>
      </c>
      <c r="I1021" s="4">
        <f>IF(資本ストック!I1021&gt;0,LN(資本ストック!I1021),0)</f>
        <v>12.289338565373697</v>
      </c>
      <c r="K1021" s="6">
        <f t="shared" ref="K1021" si="4993">E1021-E$1090</f>
        <v>0.76622530785344978</v>
      </c>
      <c r="L1021" s="6">
        <f t="shared" ref="L1021" si="4994">F1021-F$1090</f>
        <v>0.71431968506879961</v>
      </c>
      <c r="M1021" s="6">
        <f t="shared" ref="M1021" si="4995">G1021-G$1090</f>
        <v>0.29856610891084934</v>
      </c>
      <c r="N1021" s="6">
        <f t="shared" ref="N1021" si="4996">H1021-H$1090</f>
        <v>0.17550794986835072</v>
      </c>
      <c r="O1021" s="6">
        <f t="shared" ref="O1021" si="4997">I1021-I$1090</f>
        <v>2.2038148593459539E-3</v>
      </c>
      <c r="Q1021" s="6">
        <f>K1021-logHir!K1021</f>
        <v>-0.1668077131464738</v>
      </c>
      <c r="R1021" s="6">
        <f>L1021-logHir!L1021</f>
        <v>0.29527543953737379</v>
      </c>
      <c r="S1021" s="6">
        <f>M1021-logHir!M1021</f>
        <v>0.16247661009374781</v>
      </c>
      <c r="T1021" s="6">
        <f>N1021-logHir!N1021</f>
        <v>0.39973072869869064</v>
      </c>
      <c r="U1021" s="6">
        <f>O1021-logHir!O1021</f>
        <v>0.64483722503361207</v>
      </c>
    </row>
    <row r="1022" spans="1:21" x14ac:dyDescent="0.15">
      <c r="A1022" s="1">
        <v>45</v>
      </c>
      <c r="B1022" s="1" t="s">
        <v>143</v>
      </c>
      <c r="C1022" s="1">
        <v>7</v>
      </c>
      <c r="D1022" s="1" t="s">
        <v>158</v>
      </c>
      <c r="E1022" s="4">
        <f>IF(資本ストック!E1022&gt;0,LN(資本ストック!E1022),0)</f>
        <v>8.4620821791309897</v>
      </c>
      <c r="F1022" s="4">
        <f>IF(資本ストック!F1022&gt;0,LN(資本ストック!F1022),0)</f>
        <v>8.1521726399058476</v>
      </c>
      <c r="G1022" s="4">
        <f>IF(資本ストック!G1022&gt;0,LN(資本ストック!G1022),0)</f>
        <v>8.1139003611744815</v>
      </c>
      <c r="H1022" s="4">
        <f>IF(資本ストック!H1022&gt;0,LN(資本ストック!H1022),0)</f>
        <v>8.5217016481182402</v>
      </c>
      <c r="I1022" s="4">
        <f>IF(資本ストック!I1022&gt;0,LN(資本ストック!I1022),0)</f>
        <v>9.1221661433461705</v>
      </c>
      <c r="K1022" s="6">
        <f t="shared" ref="K1022" si="4998">E1022-E$1091</f>
        <v>-0.81655695724096944</v>
      </c>
      <c r="L1022" s="6">
        <f t="shared" ref="L1022" si="4999">F1022-F$1091</f>
        <v>-1.8491904140985511</v>
      </c>
      <c r="M1022" s="6">
        <f t="shared" ref="M1022" si="5000">G1022-G$1091</f>
        <v>-1.8586398016279659</v>
      </c>
      <c r="N1022" s="6">
        <f t="shared" ref="N1022" si="5001">H1022-H$1091</f>
        <v>-1.9661268674027905</v>
      </c>
      <c r="O1022" s="6">
        <f t="shared" ref="O1022" si="5002">I1022-I$1091</f>
        <v>-1.406880445723985</v>
      </c>
      <c r="Q1022" s="6">
        <f>K1022-logHir!K1022</f>
        <v>2.2996054064888081</v>
      </c>
      <c r="R1022" s="6">
        <f>L1022-logHir!L1022</f>
        <v>-0.42219877139481365</v>
      </c>
      <c r="S1022" s="6">
        <f>M1022-logHir!M1022</f>
        <v>0.81742586933817529</v>
      </c>
      <c r="T1022" s="6">
        <f>N1022-logHir!N1022</f>
        <v>0.33240867176961109</v>
      </c>
      <c r="U1022" s="6">
        <f>O1022-logHir!O1022</f>
        <v>-3.5323455955187377E-2</v>
      </c>
    </row>
    <row r="1023" spans="1:21" x14ac:dyDescent="0.15">
      <c r="A1023" s="1">
        <v>45</v>
      </c>
      <c r="B1023" s="1" t="s">
        <v>143</v>
      </c>
      <c r="C1023" s="1">
        <v>8</v>
      </c>
      <c r="D1023" s="1" t="s">
        <v>159</v>
      </c>
      <c r="E1023" s="4">
        <f>IF(資本ストック!E1023&gt;0,LN(資本ストック!E1023),0)</f>
        <v>9.5938088549151868</v>
      </c>
      <c r="F1023" s="4">
        <f>IF(資本ストック!F1023&gt;0,LN(資本ストック!F1023),0)</f>
        <v>10.11813691925337</v>
      </c>
      <c r="G1023" s="4">
        <f>IF(資本ストック!G1023&gt;0,LN(資本ストック!G1023),0)</f>
        <v>10.311523786375512</v>
      </c>
      <c r="H1023" s="4">
        <f>IF(資本ストック!H1023&gt;0,LN(資本ストック!H1023),0)</f>
        <v>10.342152225728883</v>
      </c>
      <c r="I1023" s="4">
        <f>IF(資本ストック!I1023&gt;0,LN(資本ストック!I1023),0)</f>
        <v>10.102350728528139</v>
      </c>
      <c r="K1023" s="6">
        <f t="shared" ref="K1023" si="5003">E1023-E$1092</f>
        <v>-1.1896751191608423</v>
      </c>
      <c r="L1023" s="6">
        <f t="shared" ref="L1023" si="5004">F1023-F$1092</f>
        <v>-0.9170166048372419</v>
      </c>
      <c r="M1023" s="6">
        <f t="shared" ref="M1023" si="5005">G1023-G$1092</f>
        <v>-0.98992376986444519</v>
      </c>
      <c r="N1023" s="6">
        <f t="shared" ref="N1023" si="5006">H1023-H$1092</f>
        <v>-1.0153963309712015</v>
      </c>
      <c r="O1023" s="6">
        <f t="shared" ref="O1023" si="5007">I1023-I$1092</f>
        <v>-1.2023311074133041</v>
      </c>
      <c r="Q1023" s="6">
        <f>K1023-logHir!K1023</f>
        <v>-0.29537731766019704</v>
      </c>
      <c r="R1023" s="6">
        <f>L1023-logHir!L1023</f>
        <v>-0.42508692384651248</v>
      </c>
      <c r="S1023" s="6">
        <f>M1023-logHir!M1023</f>
        <v>-0.29341396717998691</v>
      </c>
      <c r="T1023" s="6">
        <f>N1023-logHir!N1023</f>
        <v>-0.31129458579787261</v>
      </c>
      <c r="U1023" s="6">
        <f>O1023-logHir!O1023</f>
        <v>-0.60653352434625241</v>
      </c>
    </row>
    <row r="1024" spans="1:21" x14ac:dyDescent="0.15">
      <c r="A1024" s="1">
        <v>45</v>
      </c>
      <c r="B1024" s="1" t="s">
        <v>143</v>
      </c>
      <c r="C1024" s="1">
        <v>9</v>
      </c>
      <c r="D1024" s="1" t="s">
        <v>160</v>
      </c>
      <c r="E1024" s="4">
        <f>IF(資本ストック!E1024&gt;0,LN(資本ストック!E1024),0)</f>
        <v>9.5842562527330006</v>
      </c>
      <c r="F1024" s="4">
        <f>IF(資本ストック!F1024&gt;0,LN(資本ストック!F1024),0)</f>
        <v>10.184497774888918</v>
      </c>
      <c r="G1024" s="4">
        <f>IF(資本ストック!G1024&gt;0,LN(資本ストック!G1024),0)</f>
        <v>9.9628275794166328</v>
      </c>
      <c r="H1024" s="4">
        <f>IF(資本ストック!H1024&gt;0,LN(資本ストック!H1024),0)</f>
        <v>9.8800928003055262</v>
      </c>
      <c r="I1024" s="4">
        <f>IF(資本ストック!I1024&gt;0,LN(資本ストック!I1024),0)</f>
        <v>10.227020726150116</v>
      </c>
      <c r="K1024" s="6">
        <f t="shared" ref="K1024" si="5008">E1024-E$1093</f>
        <v>-1.6725519069747357</v>
      </c>
      <c r="L1024" s="6">
        <f t="shared" ref="L1024" si="5009">F1024-F$1093</f>
        <v>-1.6581736110868377</v>
      </c>
      <c r="M1024" s="6">
        <f t="shared" ref="M1024" si="5010">G1024-G$1093</f>
        <v>-2.1903572728368434</v>
      </c>
      <c r="N1024" s="6">
        <f t="shared" ref="N1024" si="5011">H1024-H$1093</f>
        <v>-2.3603123500987007</v>
      </c>
      <c r="O1024" s="6">
        <f t="shared" ref="O1024" si="5012">I1024-I$1093</f>
        <v>-2.1039154193586445</v>
      </c>
      <c r="Q1024" s="6">
        <f>K1024-logHir!K1024</f>
        <v>0.78512463417106471</v>
      </c>
      <c r="R1024" s="6">
        <f>L1024-logHir!L1024</f>
        <v>0.60474948723821953</v>
      </c>
      <c r="S1024" s="6">
        <f>M1024-logHir!M1024</f>
        <v>0.16983052091182405</v>
      </c>
      <c r="T1024" s="6">
        <f>N1024-logHir!N1024</f>
        <v>-0.23662534882129282</v>
      </c>
      <c r="U1024" s="6">
        <f>O1024-logHir!O1024</f>
        <v>-0.15573001780047147</v>
      </c>
    </row>
    <row r="1025" spans="1:21" x14ac:dyDescent="0.15">
      <c r="A1025" s="1">
        <v>45</v>
      </c>
      <c r="B1025" s="1" t="s">
        <v>143</v>
      </c>
      <c r="C1025" s="1">
        <v>10</v>
      </c>
      <c r="D1025" s="1" t="s">
        <v>161</v>
      </c>
      <c r="E1025" s="4">
        <f>IF(資本ストック!E1025&gt;0,LN(資本ストック!E1025),0)</f>
        <v>8.5709478360333833</v>
      </c>
      <c r="F1025" s="4">
        <f>IF(資本ストック!F1025&gt;0,LN(資本ストック!F1025),0)</f>
        <v>8.8509097205212495</v>
      </c>
      <c r="G1025" s="4">
        <f>IF(資本ストック!G1025&gt;0,LN(資本ストック!G1025),0)</f>
        <v>9.2562732770088001</v>
      </c>
      <c r="H1025" s="4">
        <f>IF(資本ストック!H1025&gt;0,LN(資本ストック!H1025),0)</f>
        <v>9.6499159098843688</v>
      </c>
      <c r="I1025" s="4">
        <f>IF(資本ストック!I1025&gt;0,LN(資本ストック!I1025),0)</f>
        <v>9.7594004781257819</v>
      </c>
      <c r="K1025" s="6">
        <f t="shared" ref="K1025" si="5013">E1025-E$1094</f>
        <v>-1.6703721419135498</v>
      </c>
      <c r="L1025" s="6">
        <f t="shared" ref="L1025" si="5014">F1025-F$1094</f>
        <v>-1.760422101463055</v>
      </c>
      <c r="M1025" s="6">
        <f t="shared" ref="M1025" si="5015">G1025-G$1094</f>
        <v>-1.8087003659161507</v>
      </c>
      <c r="N1025" s="6">
        <f t="shared" ref="N1025" si="5016">H1025-H$1094</f>
        <v>-1.6827525796097937</v>
      </c>
      <c r="O1025" s="6">
        <f t="shared" ref="O1025" si="5017">I1025-I$1094</f>
        <v>-1.5767098598147573</v>
      </c>
      <c r="Q1025" s="6">
        <f>K1025-logHir!K1025</f>
        <v>-0.15546511112221317</v>
      </c>
      <c r="R1025" s="6">
        <f>L1025-logHir!L1025</f>
        <v>-0.26479128064059232</v>
      </c>
      <c r="S1025" s="6">
        <f>M1025-logHir!M1025</f>
        <v>-0.47693458161210778</v>
      </c>
      <c r="T1025" s="6">
        <f>N1025-logHir!N1025</f>
        <v>-0.32558171148413351</v>
      </c>
      <c r="U1025" s="6">
        <f>O1025-logHir!O1025</f>
        <v>-0.38039296456920191</v>
      </c>
    </row>
    <row r="1026" spans="1:21" x14ac:dyDescent="0.15">
      <c r="A1026" s="1">
        <v>45</v>
      </c>
      <c r="B1026" s="1" t="s">
        <v>143</v>
      </c>
      <c r="C1026" s="1">
        <v>11</v>
      </c>
      <c r="D1026" s="1" t="s">
        <v>162</v>
      </c>
      <c r="E1026" s="4">
        <f>IF(資本ストック!E1026&gt;0,LN(資本ストック!E1026),0)</f>
        <v>7.9396150630491293</v>
      </c>
      <c r="F1026" s="4">
        <f>IF(資本ストック!F1026&gt;0,LN(資本ストック!F1026),0)</f>
        <v>8.7009032244217757</v>
      </c>
      <c r="G1026" s="4">
        <f>IF(資本ストック!G1026&gt;0,LN(資本ストック!G1026),0)</f>
        <v>9.4274992165609781</v>
      </c>
      <c r="H1026" s="4">
        <f>IF(資本ストック!H1026&gt;0,LN(資本ストック!H1026),0)</f>
        <v>10.153488819103009</v>
      </c>
      <c r="I1026" s="4">
        <f>IF(資本ストック!I1026&gt;0,LN(資本ストック!I1026),0)</f>
        <v>10.638348433135228</v>
      </c>
      <c r="K1026" s="6">
        <f t="shared" ref="K1026" si="5018">E1026-E$1095</f>
        <v>-2.8765855479292357</v>
      </c>
      <c r="L1026" s="6">
        <f t="shared" ref="L1026" si="5019">F1026-F$1095</f>
        <v>-2.5168550734817678</v>
      </c>
      <c r="M1026" s="6">
        <f t="shared" ref="M1026" si="5020">G1026-G$1095</f>
        <v>-2.499130113427972</v>
      </c>
      <c r="N1026" s="6">
        <f t="shared" ref="N1026" si="5021">H1026-H$1095</f>
        <v>-2.1904262656861686</v>
      </c>
      <c r="O1026" s="6">
        <f t="shared" ref="O1026" si="5022">I1026-I$1095</f>
        <v>-1.8683997645624384</v>
      </c>
      <c r="Q1026" s="6">
        <f>K1026-logHir!K1026</f>
        <v>-1.0135393430065518</v>
      </c>
      <c r="R1026" s="6">
        <f>L1026-logHir!L1026</f>
        <v>-0.85319495077104968</v>
      </c>
      <c r="S1026" s="6">
        <f>M1026-logHir!M1026</f>
        <v>-0.8437498470892848</v>
      </c>
      <c r="T1026" s="6">
        <f>N1026-logHir!N1026</f>
        <v>-0.56978178481502439</v>
      </c>
      <c r="U1026" s="6">
        <f>O1026-logHir!O1026</f>
        <v>-0.47868381594289744</v>
      </c>
    </row>
    <row r="1027" spans="1:21" x14ac:dyDescent="0.15">
      <c r="A1027" s="1">
        <v>45</v>
      </c>
      <c r="B1027" s="1" t="s">
        <v>143</v>
      </c>
      <c r="C1027" s="1">
        <v>12</v>
      </c>
      <c r="D1027" s="1" t="s">
        <v>163</v>
      </c>
      <c r="E1027" s="4">
        <f>IF(資本ストック!E1027&gt;0,LN(資本ストック!E1027),0)</f>
        <v>8.0633458385344596</v>
      </c>
      <c r="F1027" s="4">
        <f>IF(資本ストック!F1027&gt;0,LN(資本ストック!F1027),0)</f>
        <v>9.0914708627115157</v>
      </c>
      <c r="G1027" s="4">
        <f>IF(資本ストック!G1027&gt;0,LN(資本ストック!G1027),0)</f>
        <v>11.31196405459866</v>
      </c>
      <c r="H1027" s="4">
        <f>IF(資本ストック!H1027&gt;0,LN(資本ストック!H1027),0)</f>
        <v>12.166800291579564</v>
      </c>
      <c r="I1027" s="4">
        <f>IF(資本ストック!I1027&gt;0,LN(資本ストック!I1027),0)</f>
        <v>12.961153066784936</v>
      </c>
      <c r="K1027" s="6">
        <f t="shared" ref="K1027" si="5023">E1027-E$1096</f>
        <v>-2.0679007998825529</v>
      </c>
      <c r="L1027" s="6">
        <f t="shared" ref="L1027" si="5024">F1027-F$1096</f>
        <v>-1.9297674904769764</v>
      </c>
      <c r="M1027" s="6">
        <f t="shared" ref="M1027" si="5025">G1027-G$1096</f>
        <v>-1.172991558883707</v>
      </c>
      <c r="N1027" s="6">
        <f t="shared" ref="N1027" si="5026">H1027-H$1096</f>
        <v>-0.98058076200989852</v>
      </c>
      <c r="O1027" s="6">
        <f t="shared" ref="O1027" si="5027">I1027-I$1096</f>
        <v>-0.40602903870966678</v>
      </c>
      <c r="Q1027" s="6">
        <f>K1027-logHir!K1027</f>
        <v>-0.40919805342651649</v>
      </c>
      <c r="R1027" s="6">
        <f>L1027-logHir!L1027</f>
        <v>-0.45494609251036877</v>
      </c>
      <c r="S1027" s="6">
        <f>M1027-logHir!M1027</f>
        <v>-0.36056159994737236</v>
      </c>
      <c r="T1027" s="6">
        <f>N1027-logHir!N1027</f>
        <v>-0.2413940580536984</v>
      </c>
      <c r="U1027" s="6">
        <f>O1027-logHir!O1027</f>
        <v>6.8944412795941545E-2</v>
      </c>
    </row>
    <row r="1028" spans="1:21" x14ac:dyDescent="0.15">
      <c r="A1028" s="1">
        <v>45</v>
      </c>
      <c r="B1028" s="1" t="s">
        <v>143</v>
      </c>
      <c r="C1028" s="1">
        <v>13</v>
      </c>
      <c r="D1028" s="1" t="s">
        <v>164</v>
      </c>
      <c r="E1028" s="4">
        <f>IF(資本ストック!E1028&gt;0,LN(資本ストック!E1028),0)</f>
        <v>6.2172997073743641</v>
      </c>
      <c r="F1028" s="4">
        <f>IF(資本ストック!F1028&gt;0,LN(資本ストック!F1028),0)</f>
        <v>8.3460754342745975</v>
      </c>
      <c r="G1028" s="4">
        <f>IF(資本ストック!G1028&gt;0,LN(資本ストック!G1028),0)</f>
        <v>9.7427360212084331</v>
      </c>
      <c r="H1028" s="4">
        <f>IF(資本ストック!H1028&gt;0,LN(資本ストック!H1028),0)</f>
        <v>10.184032373099459</v>
      </c>
      <c r="I1028" s="4">
        <f>IF(資本ストック!I1028&gt;0,LN(資本ストック!I1028),0)</f>
        <v>10.323094902465625</v>
      </c>
      <c r="K1028" s="6">
        <f t="shared" ref="K1028" si="5028">E1028-E$1097</f>
        <v>-3.4134359999371018</v>
      </c>
      <c r="L1028" s="6">
        <f t="shared" ref="L1028" si="5029">F1028-F$1097</f>
        <v>-2.6964221568646884</v>
      </c>
      <c r="M1028" s="6">
        <f t="shared" ref="M1028" si="5030">G1028-G$1097</f>
        <v>-1.8901329159607627</v>
      </c>
      <c r="N1028" s="6">
        <f t="shared" ref="N1028" si="5031">H1028-H$1097</f>
        <v>-1.7986682942729644</v>
      </c>
      <c r="O1028" s="6">
        <f t="shared" ref="O1028" si="5032">I1028-I$1097</f>
        <v>-1.8424970829091141</v>
      </c>
      <c r="Q1028" s="6">
        <f>K1028-logHir!K1028</f>
        <v>-0.99785868698179847</v>
      </c>
      <c r="R1028" s="6">
        <f>L1028-logHir!L1028</f>
        <v>-0.47955168331618481</v>
      </c>
      <c r="S1028" s="6">
        <f>M1028-logHir!M1028</f>
        <v>2.1754806675711613E-2</v>
      </c>
      <c r="T1028" s="6">
        <f>N1028-logHir!N1028</f>
        <v>-0.4474753618687064</v>
      </c>
      <c r="U1028" s="6">
        <f>O1028-logHir!O1028</f>
        <v>-0.41070411366519721</v>
      </c>
    </row>
    <row r="1029" spans="1:21" x14ac:dyDescent="0.15">
      <c r="A1029" s="1">
        <v>45</v>
      </c>
      <c r="B1029" s="1" t="s">
        <v>143</v>
      </c>
      <c r="C1029" s="1">
        <v>14</v>
      </c>
      <c r="D1029" s="1" t="s">
        <v>165</v>
      </c>
      <c r="E1029" s="4">
        <f>IF(資本ストック!E1029&gt;0,LN(資本ストック!E1029),0)</f>
        <v>0.98959993395701928</v>
      </c>
      <c r="F1029" s="4">
        <f>IF(資本ストック!F1029&gt;0,LN(資本ストック!F1029),0)</f>
        <v>6.1340346520577516</v>
      </c>
      <c r="G1029" s="4">
        <f>IF(資本ストック!G1029&gt;0,LN(資本ストック!G1029),0)</f>
        <v>9.088915630234311</v>
      </c>
      <c r="H1029" s="4">
        <f>IF(資本ストック!H1029&gt;0,LN(資本ストック!H1029),0)</f>
        <v>10.319155578199522</v>
      </c>
      <c r="I1029" s="4">
        <f>IF(資本ストック!I1029&gt;0,LN(資本ストック!I1029),0)</f>
        <v>11.335383235065649</v>
      </c>
      <c r="K1029" s="6">
        <f t="shared" ref="K1029" si="5033">E1029-E$1098</f>
        <v>-5.3446448553655053</v>
      </c>
      <c r="L1029" s="6">
        <f t="shared" ref="L1029" si="5034">F1029-F$1098</f>
        <v>-2.2429359118466348</v>
      </c>
      <c r="M1029" s="6">
        <f t="shared" ref="M1029" si="5035">G1029-G$1098</f>
        <v>-0.30750611422972973</v>
      </c>
      <c r="N1029" s="6">
        <f t="shared" ref="N1029" si="5036">H1029-H$1098</f>
        <v>0.4119660803581997</v>
      </c>
      <c r="O1029" s="6">
        <f t="shared" ref="O1029" si="5037">I1029-I$1098</f>
        <v>1.1956535888116786</v>
      </c>
      <c r="Q1029" s="6">
        <f>K1029-logHir!K1029</f>
        <v>-2.8555227780143522</v>
      </c>
      <c r="R1029" s="6">
        <f>L1029-logHir!L1029</f>
        <v>-1.5863185649934435</v>
      </c>
      <c r="S1029" s="6">
        <f>M1029-logHir!M1029</f>
        <v>0.46623325169725494</v>
      </c>
      <c r="T1029" s="6">
        <f>N1029-logHir!N1029</f>
        <v>0.75876310162128213</v>
      </c>
      <c r="U1029" s="6">
        <f>O1029-logHir!O1029</f>
        <v>1.0370498702867774</v>
      </c>
    </row>
    <row r="1030" spans="1:21" x14ac:dyDescent="0.15">
      <c r="A1030" s="1">
        <v>45</v>
      </c>
      <c r="B1030" s="1" t="s">
        <v>143</v>
      </c>
      <c r="C1030" s="1">
        <v>15</v>
      </c>
      <c r="D1030" s="1" t="s">
        <v>166</v>
      </c>
      <c r="E1030" s="4">
        <f>IF(資本ストック!E1030&gt;0,LN(資本ストック!E1030),0)</f>
        <v>9.7303263316941138</v>
      </c>
      <c r="F1030" s="4">
        <f>IF(資本ストック!F1030&gt;0,LN(資本ストック!F1030),0)</f>
        <v>10.629535663277482</v>
      </c>
      <c r="G1030" s="4">
        <f>IF(資本ストック!G1030&gt;0,LN(資本ストック!G1030),0)</f>
        <v>11.322691565543057</v>
      </c>
      <c r="H1030" s="4">
        <f>IF(資本ストック!H1030&gt;0,LN(資本ストック!H1030),0)</f>
        <v>11.71829110054593</v>
      </c>
      <c r="I1030" s="4">
        <f>IF(資本ストック!I1030&gt;0,LN(資本ストック!I1030),0)</f>
        <v>12.093994867904531</v>
      </c>
      <c r="K1030" s="6">
        <f t="shared" ref="K1030" si="5038">E1030-E$1099</f>
        <v>-1.3221379821889325</v>
      </c>
      <c r="L1030" s="6">
        <f t="shared" ref="L1030" si="5039">F1030-F$1099</f>
        <v>-1.064385350688493</v>
      </c>
      <c r="M1030" s="6">
        <f t="shared" ref="M1030" si="5040">G1030-G$1099</f>
        <v>-0.97554645860147815</v>
      </c>
      <c r="N1030" s="6">
        <f t="shared" ref="N1030" si="5041">H1030-H$1099</f>
        <v>-0.88488680917108375</v>
      </c>
      <c r="O1030" s="6">
        <f t="shared" ref="O1030" si="5042">I1030-I$1099</f>
        <v>-0.5845040935122352</v>
      </c>
      <c r="Q1030" s="6">
        <f>K1030-logHir!K1030</f>
        <v>-0.43303626609716339</v>
      </c>
      <c r="R1030" s="6">
        <f>L1030-logHir!L1030</f>
        <v>-0.39310177828724413</v>
      </c>
      <c r="S1030" s="6">
        <f>M1030-logHir!M1030</f>
        <v>-0.31642760118203839</v>
      </c>
      <c r="T1030" s="6">
        <f>N1030-logHir!N1030</f>
        <v>-0.15687653316802752</v>
      </c>
      <c r="U1030" s="6">
        <f>O1030-logHir!O1030</f>
        <v>0.11404835702772864</v>
      </c>
    </row>
    <row r="1031" spans="1:21" x14ac:dyDescent="0.15">
      <c r="A1031" s="1">
        <v>45</v>
      </c>
      <c r="B1031" s="1" t="s">
        <v>93</v>
      </c>
      <c r="C1031" s="1">
        <v>16</v>
      </c>
      <c r="D1031" s="1" t="s">
        <v>149</v>
      </c>
      <c r="E1031" s="4">
        <f>IF(資本ストック!E1031&gt;0,LN(資本ストック!E1031),0)</f>
        <v>11.620628208889123</v>
      </c>
      <c r="F1031" s="4">
        <f>IF(資本ストック!F1031&gt;0,LN(資本ストック!F1031),0)</f>
        <v>11.687606484166711</v>
      </c>
      <c r="G1031" s="4">
        <f>IF(資本ストック!G1031&gt;0,LN(資本ストック!G1031),0)</f>
        <v>12.19384673774347</v>
      </c>
      <c r="H1031" s="4">
        <f>IF(資本ストック!H1031&gt;0,LN(資本ストック!H1031),0)</f>
        <v>12.423245589825003</v>
      </c>
      <c r="I1031" s="4">
        <f>IF(資本ストック!I1031&gt;0,LN(資本ストック!I1031),0)</f>
        <v>12.37407119688789</v>
      </c>
      <c r="K1031" s="6">
        <f t="shared" ref="K1031" si="5043">E1031-E$1100</f>
        <v>-0.23788392293133498</v>
      </c>
      <c r="L1031" s="6">
        <f t="shared" ref="L1031" si="5044">F1031-F$1100</f>
        <v>-0.56290874241905797</v>
      </c>
      <c r="M1031" s="6">
        <f t="shared" ref="M1031" si="5045">G1031-G$1100</f>
        <v>-0.42696993348596735</v>
      </c>
      <c r="N1031" s="6">
        <f t="shared" ref="N1031" si="5046">H1031-H$1100</f>
        <v>-0.59148803845907594</v>
      </c>
      <c r="O1031" s="6">
        <f t="shared" ref="O1031" si="5047">I1031-I$1100</f>
        <v>-0.54344820031334784</v>
      </c>
      <c r="Q1031" s="6">
        <f>K1031-logHir!K1031</f>
        <v>0.25232546519269761</v>
      </c>
      <c r="R1031" s="6">
        <f>L1031-logHir!L1031</f>
        <v>-0.19651647018587326</v>
      </c>
      <c r="S1031" s="6">
        <f>M1031-logHir!M1031</f>
        <v>7.130140603409707E-2</v>
      </c>
      <c r="T1031" s="6">
        <f>N1031-logHir!N1031</f>
        <v>-0.12728307474896106</v>
      </c>
      <c r="U1031" s="6">
        <f>O1031-logHir!O1031</f>
        <v>-3.2239187004034164E-2</v>
      </c>
    </row>
    <row r="1032" spans="1:21" x14ac:dyDescent="0.15">
      <c r="A1032" s="1">
        <v>45</v>
      </c>
      <c r="B1032" s="1" t="s">
        <v>93</v>
      </c>
      <c r="C1032" s="1">
        <v>17</v>
      </c>
      <c r="D1032" s="1" t="s">
        <v>150</v>
      </c>
      <c r="E1032" s="4">
        <f>IF(資本ストック!E1032&gt;0,LN(資本ストック!E1032),0)</f>
        <v>12.451693848614745</v>
      </c>
      <c r="F1032" s="4">
        <f>IF(資本ストック!F1032&gt;0,LN(資本ストック!F1032),0)</f>
        <v>12.497117193012704</v>
      </c>
      <c r="G1032" s="4">
        <f>IF(資本ストック!G1032&gt;0,LN(資本ストック!G1032),0)</f>
        <v>13.006409645072262</v>
      </c>
      <c r="H1032" s="4">
        <f>IF(資本ストック!H1032&gt;0,LN(資本ストック!H1032),0)</f>
        <v>13.250342530661545</v>
      </c>
      <c r="I1032" s="4">
        <f>IF(資本ストック!I1032&gt;0,LN(資本ストック!I1032),0)</f>
        <v>13.155341242243383</v>
      </c>
      <c r="K1032" s="6">
        <f t="shared" ref="K1032" si="5048">E1032-E$1101</f>
        <v>-0.14874225602196667</v>
      </c>
      <c r="L1032" s="6">
        <f t="shared" ref="L1032" si="5049">F1032-F$1101</f>
        <v>-1.1562816800236373</v>
      </c>
      <c r="M1032" s="6">
        <f t="shared" ref="M1032" si="5050">G1032-G$1101</f>
        <v>-0.99843009493494783</v>
      </c>
      <c r="N1032" s="6">
        <f t="shared" ref="N1032" si="5051">H1032-H$1101</f>
        <v>-1.1141936666384122</v>
      </c>
      <c r="O1032" s="6">
        <f t="shared" ref="O1032" si="5052">I1032-I$1101</f>
        <v>-1.187623947317503</v>
      </c>
      <c r="Q1032" s="6">
        <f>K1032-logHir!K1032</f>
        <v>0.31250357824798236</v>
      </c>
      <c r="R1032" s="6">
        <f>L1032-logHir!L1032</f>
        <v>-0.62060009010520645</v>
      </c>
      <c r="S1032" s="6">
        <f>M1032-logHir!M1032</f>
        <v>-0.36080509796013516</v>
      </c>
      <c r="T1032" s="6">
        <f>N1032-logHir!N1032</f>
        <v>-0.56282927264252081</v>
      </c>
      <c r="U1032" s="6">
        <f>O1032-logHir!O1032</f>
        <v>-0.709205003647428</v>
      </c>
    </row>
    <row r="1033" spans="1:21" x14ac:dyDescent="0.15">
      <c r="A1033" s="1">
        <v>45</v>
      </c>
      <c r="B1033" s="1" t="s">
        <v>93</v>
      </c>
      <c r="C1033" s="1">
        <v>18</v>
      </c>
      <c r="D1033" s="1" t="s">
        <v>151</v>
      </c>
      <c r="E1033" s="4">
        <f>IF(資本ストック!E1033&gt;0,LN(資本ストック!E1033),0)</f>
        <v>10.944652311916482</v>
      </c>
      <c r="F1033" s="4">
        <f>IF(資本ストック!F1033&gt;0,LN(資本ストック!F1033),0)</f>
        <v>12.386637914199857</v>
      </c>
      <c r="G1033" s="4">
        <f>IF(資本ストック!G1033&gt;0,LN(資本ストック!G1033),0)</f>
        <v>12.457628179260857</v>
      </c>
      <c r="H1033" s="4">
        <f>IF(資本ストック!H1033&gt;0,LN(資本ストック!H1033),0)</f>
        <v>12.736959725117263</v>
      </c>
      <c r="I1033" s="4">
        <f>IF(資本ストック!I1033&gt;0,LN(資本ストック!I1033),0)</f>
        <v>12.610422174791784</v>
      </c>
      <c r="K1033" s="6">
        <f t="shared" ref="K1033" si="5053">E1033-E$1102</f>
        <v>-0.97483208904381868</v>
      </c>
      <c r="L1033" s="6">
        <f t="shared" ref="L1033" si="5054">F1033-F$1102</f>
        <v>-0.74884743743594839</v>
      </c>
      <c r="M1033" s="6">
        <f t="shared" ref="M1033" si="5055">G1033-G$1102</f>
        <v>-0.96546136302463026</v>
      </c>
      <c r="N1033" s="6">
        <f t="shared" ref="N1033" si="5056">H1033-H$1102</f>
        <v>-0.79013490578736878</v>
      </c>
      <c r="O1033" s="6">
        <f t="shared" ref="O1033" si="5057">I1033-I$1102</f>
        <v>-0.79774126105412968</v>
      </c>
      <c r="Q1033" s="6">
        <f>K1033-logHir!K1033</f>
        <v>-0.47900151047381279</v>
      </c>
      <c r="R1033" s="6">
        <f>L1033-logHir!L1033</f>
        <v>-0.31904937412059198</v>
      </c>
      <c r="S1033" s="6">
        <f>M1033-logHir!M1033</f>
        <v>-0.47729287538480669</v>
      </c>
      <c r="T1033" s="6">
        <f>N1033-logHir!N1033</f>
        <v>-0.27639487786357542</v>
      </c>
      <c r="U1033" s="6">
        <f>O1033-logHir!O1033</f>
        <v>-0.46987637414177819</v>
      </c>
    </row>
    <row r="1034" spans="1:21" x14ac:dyDescent="0.15">
      <c r="A1034" s="1">
        <v>45</v>
      </c>
      <c r="B1034" s="1" t="s">
        <v>93</v>
      </c>
      <c r="C1034" s="1">
        <v>19</v>
      </c>
      <c r="D1034" s="1" t="s">
        <v>152</v>
      </c>
      <c r="E1034" s="4">
        <f>IF(資本ストック!E1034&gt;0,LN(資本ストック!E1034),0)</f>
        <v>10.458935173303416</v>
      </c>
      <c r="F1034" s="4">
        <f>IF(資本ストック!F1034&gt;0,LN(資本ストック!F1034),0)</f>
        <v>11.06888039408609</v>
      </c>
      <c r="G1034" s="4">
        <f>IF(資本ストック!G1034&gt;0,LN(資本ストック!G1034),0)</f>
        <v>10.933123079394733</v>
      </c>
      <c r="H1034" s="4">
        <f>IF(資本ストック!H1034&gt;0,LN(資本ストック!H1034),0)</f>
        <v>11.132898040704417</v>
      </c>
      <c r="I1034" s="4">
        <f>IF(資本ストック!I1034&gt;0,LN(資本ストック!I1034),0)</f>
        <v>12.05765031981397</v>
      </c>
      <c r="K1034" s="6">
        <f t="shared" ref="K1034" si="5058">E1034-E$1103</f>
        <v>-0.76564620467114608</v>
      </c>
      <c r="L1034" s="6">
        <f t="shared" ref="L1034" si="5059">F1034-F$1103</f>
        <v>-0.52024219175249975</v>
      </c>
      <c r="M1034" s="6">
        <f t="shared" ref="M1034" si="5060">G1034-G$1103</f>
        <v>-0.86861077244248364</v>
      </c>
      <c r="N1034" s="6">
        <f t="shared" ref="N1034" si="5061">H1034-H$1103</f>
        <v>-1.0899117011856347</v>
      </c>
      <c r="O1034" s="6">
        <f t="shared" ref="O1034" si="5062">I1034-I$1103</f>
        <v>-0.45491675913744523</v>
      </c>
      <c r="Q1034" s="6">
        <f>K1034-logHir!K1034</f>
        <v>-0.11845854676296064</v>
      </c>
      <c r="R1034" s="6">
        <f>L1034-logHir!L1034</f>
        <v>5.6698853020426654E-2</v>
      </c>
      <c r="S1034" s="6">
        <f>M1034-logHir!M1034</f>
        <v>-0.23167273503952579</v>
      </c>
      <c r="T1034" s="6">
        <f>N1034-logHir!N1034</f>
        <v>-0.5848643833862166</v>
      </c>
      <c r="U1034" s="6">
        <f>O1034-logHir!O1034</f>
        <v>0.22881532912103175</v>
      </c>
    </row>
    <row r="1035" spans="1:21" x14ac:dyDescent="0.15">
      <c r="A1035" s="1">
        <v>45</v>
      </c>
      <c r="B1035" s="1" t="s">
        <v>93</v>
      </c>
      <c r="C1035" s="1">
        <v>20</v>
      </c>
      <c r="D1035" s="1" t="s">
        <v>153</v>
      </c>
      <c r="E1035" s="4">
        <f>IF(資本ストック!E1035&gt;0,LN(資本ストック!E1035),0)</f>
        <v>10.355561363374203</v>
      </c>
      <c r="F1035" s="4">
        <f>IF(資本ストック!F1035&gt;0,LN(資本ストック!F1035),0)</f>
        <v>12.14182895370247</v>
      </c>
      <c r="G1035" s="4">
        <f>IF(資本ストック!G1035&gt;0,LN(資本ストック!G1035),0)</f>
        <v>13.03342107014679</v>
      </c>
      <c r="H1035" s="4">
        <f>IF(資本ストック!H1035&gt;0,LN(資本ストック!H1035),0)</f>
        <v>13.42386026601319</v>
      </c>
      <c r="I1035" s="4">
        <f>IF(資本ストック!I1035&gt;0,LN(資本ストック!I1035),0)</f>
        <v>13.48036086419266</v>
      </c>
      <c r="K1035" s="6">
        <f t="shared" ref="K1035" si="5063">E1035-E$1104</f>
        <v>-0.5749384092444938</v>
      </c>
      <c r="L1035" s="6">
        <f t="shared" ref="L1035" si="5064">F1035-F$1104</f>
        <v>-0.82643805114611091</v>
      </c>
      <c r="M1035" s="6">
        <f t="shared" ref="M1035" si="5065">G1035-G$1104</f>
        <v>-0.78753239533562436</v>
      </c>
      <c r="N1035" s="6">
        <f t="shared" ref="N1035" si="5066">H1035-H$1104</f>
        <v>-0.78724217707462074</v>
      </c>
      <c r="O1035" s="6">
        <f t="shared" ref="O1035" si="5067">I1035-I$1104</f>
        <v>-0.72259177729718083</v>
      </c>
      <c r="Q1035" s="6">
        <f>K1035-logHir!K1035</f>
        <v>-1.7911096223189205E-2</v>
      </c>
      <c r="R1035" s="6">
        <f>L1035-logHir!L1035</f>
        <v>-0.49613522810859401</v>
      </c>
      <c r="S1035" s="6">
        <f>M1035-logHir!M1035</f>
        <v>-2.3416408090181307E-2</v>
      </c>
      <c r="T1035" s="6">
        <f>N1035-logHir!N1035</f>
        <v>5.7388330086029171E-2</v>
      </c>
      <c r="U1035" s="6">
        <f>O1035-logHir!O1035</f>
        <v>6.0434146839446257E-2</v>
      </c>
    </row>
    <row r="1036" spans="1:21" x14ac:dyDescent="0.15">
      <c r="A1036" s="1">
        <v>45</v>
      </c>
      <c r="B1036" s="1" t="s">
        <v>93</v>
      </c>
      <c r="C1036" s="1">
        <v>21</v>
      </c>
      <c r="D1036" s="1" t="s">
        <v>154</v>
      </c>
      <c r="E1036" s="4">
        <f>IF(資本ストック!E1036&gt;0,LN(資本ストック!E1036),0)</f>
        <v>11.451427356237311</v>
      </c>
      <c r="F1036" s="4">
        <f>IF(資本ストック!F1036&gt;0,LN(資本ストック!F1036),0)</f>
        <v>12.525259408221489</v>
      </c>
      <c r="G1036" s="4">
        <f>IF(資本ストック!G1036&gt;0,LN(資本ストック!G1036),0)</f>
        <v>12.971618207373099</v>
      </c>
      <c r="H1036" s="4">
        <f>IF(資本ストック!H1036&gt;0,LN(資本ストック!H1036),0)</f>
        <v>13.53127875284183</v>
      </c>
      <c r="I1036" s="4">
        <f>IF(資本ストック!I1036&gt;0,LN(資本ストック!I1036),0)</f>
        <v>13.568173285392859</v>
      </c>
      <c r="K1036" s="6">
        <f t="shared" ref="K1036" si="5068">E1036-E$1105</f>
        <v>-1.1405681337823754</v>
      </c>
      <c r="L1036" s="6">
        <f t="shared" ref="L1036" si="5069">F1036-F$1105</f>
        <v>-1.1524939769385618</v>
      </c>
      <c r="M1036" s="6">
        <f t="shared" ref="M1036" si="5070">G1036-G$1105</f>
        <v>-1.1672585374034732</v>
      </c>
      <c r="N1036" s="6">
        <f t="shared" ref="N1036" si="5071">H1036-H$1105</f>
        <v>-1.0192428714100767</v>
      </c>
      <c r="O1036" s="6">
        <f t="shared" ref="O1036" si="5072">I1036-I$1105</f>
        <v>-1.0365932625941685</v>
      </c>
      <c r="Q1036" s="6">
        <f>K1036-logHir!K1036</f>
        <v>-0.37050844407078287</v>
      </c>
      <c r="R1036" s="6">
        <f>L1036-logHir!L1036</f>
        <v>-0.53129457607959196</v>
      </c>
      <c r="S1036" s="6">
        <f>M1036-logHir!M1036</f>
        <v>-0.51080644793683838</v>
      </c>
      <c r="T1036" s="6">
        <f>N1036-logHir!N1036</f>
        <v>-0.3767394219065956</v>
      </c>
      <c r="U1036" s="6">
        <f>O1036-logHir!O1036</f>
        <v>-0.2595091617419385</v>
      </c>
    </row>
    <row r="1037" spans="1:21" x14ac:dyDescent="0.15">
      <c r="A1037" s="1">
        <v>45</v>
      </c>
      <c r="B1037" s="1" t="s">
        <v>44</v>
      </c>
      <c r="C1037" s="1">
        <v>22</v>
      </c>
      <c r="D1037" s="1" t="s">
        <v>146</v>
      </c>
      <c r="E1037" s="4">
        <f>IF(資本ストック!E1037&gt;0,LN(資本ストック!E1037),0)</f>
        <v>11.517817694814696</v>
      </c>
      <c r="F1037" s="4">
        <f>IF(資本ストック!F1037&gt;0,LN(資本ストック!F1037),0)</f>
        <v>12.826963484260077</v>
      </c>
      <c r="G1037" s="4">
        <f>IF(資本ストック!G1037&gt;0,LN(資本ストック!G1037),0)</f>
        <v>13.623002166062941</v>
      </c>
      <c r="H1037" s="4">
        <f>IF(資本ストック!H1037&gt;0,LN(資本ストック!H1037),0)</f>
        <v>14.321823577040742</v>
      </c>
      <c r="I1037" s="4">
        <f>IF(資本ストック!I1037&gt;0,LN(資本ストック!I1037),0)</f>
        <v>14.267135576606677</v>
      </c>
      <c r="K1037" s="6">
        <f t="shared" ref="K1037" si="5073">E1037-E$1106</f>
        <v>-0.6682682898785437</v>
      </c>
      <c r="L1037" s="6">
        <f t="shared" ref="L1037" si="5074">F1037-F$1106</f>
        <v>-0.66214841161070304</v>
      </c>
      <c r="M1037" s="6">
        <f t="shared" ref="M1037" si="5075">G1037-G$1106</f>
        <v>-0.77742992505734243</v>
      </c>
      <c r="N1037" s="6">
        <f t="shared" ref="N1037" si="5076">H1037-H$1106</f>
        <v>-0.53308863423673536</v>
      </c>
      <c r="O1037" s="6">
        <f t="shared" ref="O1037" si="5077">I1037-I$1106</f>
        <v>-0.6342006667535145</v>
      </c>
      <c r="Q1037" s="6">
        <f>K1037-logHir!K1037</f>
        <v>-0.18215473657383008</v>
      </c>
      <c r="R1037" s="6">
        <f>L1037-logHir!L1037</f>
        <v>-0.21260374170980967</v>
      </c>
      <c r="S1037" s="6">
        <f>M1037-logHir!M1037</f>
        <v>-0.30288102274337625</v>
      </c>
      <c r="T1037" s="6">
        <f>N1037-logHir!N1037</f>
        <v>-5.9211026375317388E-2</v>
      </c>
      <c r="U1037" s="6">
        <f>O1037-logHir!O1037</f>
        <v>-0.145077268366121</v>
      </c>
    </row>
    <row r="1038" spans="1:21" x14ac:dyDescent="0.15">
      <c r="A1038" s="1">
        <v>45</v>
      </c>
      <c r="B1038" s="1" t="s">
        <v>44</v>
      </c>
      <c r="C1038" s="1">
        <v>23</v>
      </c>
      <c r="D1038" s="1" t="s">
        <v>167</v>
      </c>
      <c r="E1038" s="4">
        <f>IF(資本ストック!E1038&gt;0,LN(資本ストック!E1038),0)</f>
        <v>12.28850091879232</v>
      </c>
      <c r="F1038" s="4">
        <f>IF(資本ストック!F1038&gt;0,LN(資本ストック!F1038),0)</f>
        <v>12.870661253718099</v>
      </c>
      <c r="G1038" s="4">
        <f>IF(資本ストック!G1038&gt;0,LN(資本ストック!G1038),0)</f>
        <v>13.317982348894043</v>
      </c>
      <c r="H1038" s="4">
        <f>IF(資本ストック!H1038&gt;0,LN(資本ストック!H1038),0)</f>
        <v>13.981640282629616</v>
      </c>
      <c r="I1038" s="4">
        <f>IF(資本ストック!I1038&gt;0,LN(資本ストック!I1038),0)</f>
        <v>14.177154897949471</v>
      </c>
      <c r="K1038" s="6">
        <f t="shared" ref="K1038" si="5078">E1038-E$1107</f>
        <v>-0.41134482433899677</v>
      </c>
      <c r="L1038" s="6">
        <f t="shared" ref="L1038" si="5079">F1038-F$1107</f>
        <v>-0.62624843359652438</v>
      </c>
      <c r="M1038" s="6">
        <f t="shared" ref="M1038" si="5080">G1038-G$1107</f>
        <v>-0.67570996746048273</v>
      </c>
      <c r="N1038" s="6">
        <f t="shared" ref="N1038" si="5081">H1038-H$1107</f>
        <v>-0.60679081802463131</v>
      </c>
      <c r="O1038" s="6">
        <f t="shared" ref="O1038" si="5082">I1038-I$1107</f>
        <v>-0.4491300044137585</v>
      </c>
      <c r="Q1038" s="6">
        <f>K1038-logHir!K1038</f>
        <v>-8.5982501879982465E-2</v>
      </c>
      <c r="R1038" s="6">
        <f>L1038-logHir!L1038</f>
        <v>-0.20273386089063727</v>
      </c>
      <c r="S1038" s="6">
        <f>M1038-logHir!M1038</f>
        <v>-0.25472015111408197</v>
      </c>
      <c r="T1038" s="6">
        <f>N1038-logHir!N1038</f>
        <v>-0.21401202528394414</v>
      </c>
      <c r="U1038" s="6">
        <f>O1038-logHir!O1038</f>
        <v>-8.2468221630715988E-3</v>
      </c>
    </row>
    <row r="1039" spans="1:21" x14ac:dyDescent="0.15">
      <c r="A1039" s="1">
        <v>46</v>
      </c>
      <c r="B1039" s="1" t="s">
        <v>94</v>
      </c>
      <c r="C1039" s="1">
        <v>1</v>
      </c>
      <c r="D1039" s="1" t="s">
        <v>147</v>
      </c>
      <c r="E1039" s="4">
        <f>IF(資本ストック!E1039&gt;0,LN(資本ストック!E1039),0)</f>
        <v>13.812203267780708</v>
      </c>
      <c r="F1039" s="4">
        <f>IF(資本ストック!F1039&gt;0,LN(資本ストック!F1039),0)</f>
        <v>13.959448718956077</v>
      </c>
      <c r="G1039" s="4">
        <f>IF(資本ストック!G1039&gt;0,LN(資本ストック!G1039),0)</f>
        <v>14.346662728368937</v>
      </c>
      <c r="H1039" s="4">
        <f>IF(資本ストック!H1039&gt;0,LN(資本ストック!H1039),0)</f>
        <v>14.503112645797891</v>
      </c>
      <c r="I1039" s="4">
        <f>IF(資本ストック!I1039&gt;0,LN(資本ストック!I1039),0)</f>
        <v>14.662003961104341</v>
      </c>
      <c r="K1039" s="6">
        <f t="shared" ref="K1039" si="5083">E1039-E$1085</f>
        <v>0.3990545593630781</v>
      </c>
      <c r="L1039" s="6">
        <f t="shared" ref="L1039" si="5084">F1039-F$1085</f>
        <v>0.32086299786948835</v>
      </c>
      <c r="M1039" s="6">
        <f t="shared" ref="M1039" si="5085">G1039-G$1085</f>
        <v>0.35981623723867351</v>
      </c>
      <c r="N1039" s="6">
        <f t="shared" ref="N1039" si="5086">H1039-H$1085</f>
        <v>0.31720159731852782</v>
      </c>
      <c r="O1039" s="6">
        <f t="shared" ref="O1039" si="5087">I1039-I$1085</f>
        <v>0.46080790957936024</v>
      </c>
      <c r="Q1039" s="6">
        <f>K1039-logHir!K1039</f>
        <v>-0.19509870683060626</v>
      </c>
      <c r="R1039" s="6">
        <f>L1039-logHir!L1039</f>
        <v>-0.28759820789412061</v>
      </c>
      <c r="S1039" s="6">
        <f>M1039-logHir!M1039</f>
        <v>-0.22472278346099905</v>
      </c>
      <c r="T1039" s="6">
        <f>N1039-logHir!N1039</f>
        <v>-0.20096018219601852</v>
      </c>
      <c r="U1039" s="6">
        <f>O1039-logHir!O1039</f>
        <v>-8.5490447486872512E-2</v>
      </c>
    </row>
    <row r="1040" spans="1:21" x14ac:dyDescent="0.15">
      <c r="A1040" s="1">
        <v>46</v>
      </c>
      <c r="B1040" s="1" t="s">
        <v>94</v>
      </c>
      <c r="C1040" s="1">
        <v>2</v>
      </c>
      <c r="D1040" s="1" t="s">
        <v>148</v>
      </c>
      <c r="E1040" s="4">
        <f>IF(資本ストック!E1040&gt;0,LN(資本ストック!E1040),0)</f>
        <v>9.320923676609441</v>
      </c>
      <c r="F1040" s="4">
        <f>IF(資本ストック!F1040&gt;0,LN(資本ストック!F1040),0)</f>
        <v>9.9602214702389595</v>
      </c>
      <c r="G1040" s="4">
        <f>IF(資本ストック!G1040&gt;0,LN(資本ストック!G1040),0)</f>
        <v>10.683404368946766</v>
      </c>
      <c r="H1040" s="4">
        <f>IF(資本ストック!H1040&gt;0,LN(資本ストック!H1040),0)</f>
        <v>10.430509080695256</v>
      </c>
      <c r="I1040" s="4">
        <f>IF(資本ストック!I1040&gt;0,LN(資本ストック!I1040),0)</f>
        <v>10.634752202115051</v>
      </c>
      <c r="K1040" s="6">
        <f t="shared" ref="K1040" si="5088">E1040-E$1086</f>
        <v>-0.62419155062631226</v>
      </c>
      <c r="L1040" s="6">
        <f t="shared" ref="L1040" si="5089">F1040-F$1086</f>
        <v>-0.15435810577784181</v>
      </c>
      <c r="M1040" s="6">
        <f t="shared" ref="M1040" si="5090">G1040-G$1086</f>
        <v>0.47722999455079673</v>
      </c>
      <c r="N1040" s="6">
        <f t="shared" ref="N1040" si="5091">H1040-H$1086</f>
        <v>0.23876596136376627</v>
      </c>
      <c r="O1040" s="6">
        <f t="shared" ref="O1040" si="5092">I1040-I$1086</f>
        <v>0.5798620436660844</v>
      </c>
      <c r="Q1040" s="6">
        <f>K1040-logHir!K1040</f>
        <v>-0.39933984829308322</v>
      </c>
      <c r="R1040" s="6">
        <f>L1040-logHir!L1040</f>
        <v>-0.20725592825061945</v>
      </c>
      <c r="S1040" s="6">
        <f>M1040-logHir!M1040</f>
        <v>0.15507080989781663</v>
      </c>
      <c r="T1040" s="6">
        <f>N1040-logHir!N1040</f>
        <v>2.3130279447026503E-2</v>
      </c>
      <c r="U1040" s="6">
        <f>O1040-logHir!O1040</f>
        <v>0.13626283581288767</v>
      </c>
    </row>
    <row r="1041" spans="1:21" x14ac:dyDescent="0.15">
      <c r="A1041" s="1">
        <v>46</v>
      </c>
      <c r="B1041" s="1" t="s">
        <v>144</v>
      </c>
      <c r="C1041" s="1">
        <v>3</v>
      </c>
      <c r="D1041" s="1" t="s">
        <v>155</v>
      </c>
      <c r="E1041" s="4">
        <f>IF(資本ストック!E1041&gt;0,LN(資本ストック!E1041),0)</f>
        <v>11.020703594784402</v>
      </c>
      <c r="F1041" s="4">
        <f>IF(資本ストック!F1041&gt;0,LN(資本ストック!F1041),0)</f>
        <v>11.753445176122538</v>
      </c>
      <c r="G1041" s="4">
        <f>IF(資本ストック!G1041&gt;0,LN(資本ストック!G1041),0)</f>
        <v>12.312803978156138</v>
      </c>
      <c r="H1041" s="4">
        <f>IF(資本ストック!H1041&gt;0,LN(資本ストック!H1041),0)</f>
        <v>12.597430000245959</v>
      </c>
      <c r="I1041" s="4">
        <f>IF(資本ストック!I1041&gt;0,LN(資本ストック!I1041),0)</f>
        <v>12.713067008127393</v>
      </c>
      <c r="K1041" s="6">
        <f t="shared" ref="K1041" si="5093">E1041-E$1087</f>
        <v>1.5492677391101495E-2</v>
      </c>
      <c r="L1041" s="6">
        <f t="shared" ref="L1041" si="5094">F1041-F$1087</f>
        <v>0.15476090995860936</v>
      </c>
      <c r="M1041" s="6">
        <f t="shared" ref="M1041" si="5095">G1041-G$1087</f>
        <v>0.17862884719006544</v>
      </c>
      <c r="N1041" s="6">
        <f t="shared" ref="N1041" si="5096">H1041-H$1087</f>
        <v>0.10211451885044021</v>
      </c>
      <c r="O1041" s="6">
        <f t="shared" ref="O1041" si="5097">I1041-I$1087</f>
        <v>0.18492887656758938</v>
      </c>
      <c r="Q1041" s="6">
        <f>K1041-logHir!K1041</f>
        <v>-0.1775023072565336</v>
      </c>
      <c r="R1041" s="6">
        <f>L1041-logHir!L1041</f>
        <v>-0.15481364260508279</v>
      </c>
      <c r="S1041" s="6">
        <f>M1041-logHir!M1041</f>
        <v>-0.19273314072894898</v>
      </c>
      <c r="T1041" s="6">
        <f>N1041-logHir!N1041</f>
        <v>-0.22861582194300212</v>
      </c>
      <c r="U1041" s="6">
        <f>O1041-logHir!O1041</f>
        <v>-0.22014482276970782</v>
      </c>
    </row>
    <row r="1042" spans="1:21" x14ac:dyDescent="0.15">
      <c r="A1042" s="1">
        <v>46</v>
      </c>
      <c r="B1042" s="1" t="s">
        <v>144</v>
      </c>
      <c r="C1042" s="1">
        <v>4</v>
      </c>
      <c r="D1042" s="1" t="s">
        <v>156</v>
      </c>
      <c r="E1042" s="4">
        <f>IF(資本ストック!E1042&gt;0,LN(資本ストック!E1042),0)</f>
        <v>8.9471943979823898</v>
      </c>
      <c r="F1042" s="4">
        <f>IF(資本ストック!F1042&gt;0,LN(資本ストック!F1042),0)</f>
        <v>10.24739563981143</v>
      </c>
      <c r="G1042" s="4">
        <f>IF(資本ストック!G1042&gt;0,LN(資本ストック!G1042),0)</f>
        <v>10.522097563931517</v>
      </c>
      <c r="H1042" s="4">
        <f>IF(資本ストック!H1042&gt;0,LN(資本ストック!H1042),0)</f>
        <v>10.545410347691277</v>
      </c>
      <c r="I1042" s="4">
        <f>IF(資本ストック!I1042&gt;0,LN(資本ストック!I1042),0)</f>
        <v>10.357152955511923</v>
      </c>
      <c r="K1042" s="6">
        <f t="shared" ref="K1042" si="5098">E1042-E$1088</f>
        <v>-1.7603121804255952</v>
      </c>
      <c r="L1042" s="6">
        <f t="shared" ref="L1042" si="5099">F1042-F$1088</f>
        <v>-0.92098108203401274</v>
      </c>
      <c r="M1042" s="6">
        <f t="shared" ref="M1042" si="5100">G1042-G$1088</f>
        <v>-0.93964259702984876</v>
      </c>
      <c r="N1042" s="6">
        <f t="shared" ref="N1042" si="5101">H1042-H$1088</f>
        <v>-0.97575178772392768</v>
      </c>
      <c r="O1042" s="6">
        <f t="shared" ref="O1042" si="5102">I1042-I$1088</f>
        <v>-0.98942843370606681</v>
      </c>
      <c r="Q1042" s="6">
        <f>K1042-logHir!K1042</f>
        <v>-2.1243828832463389</v>
      </c>
      <c r="R1042" s="6">
        <f>L1042-logHir!L1042</f>
        <v>-1.2308590417280936</v>
      </c>
      <c r="S1042" s="6">
        <f>M1042-logHir!M1042</f>
        <v>-0.75208016820025669</v>
      </c>
      <c r="T1042" s="6">
        <f>N1042-logHir!N1042</f>
        <v>-0.50517705737883567</v>
      </c>
      <c r="U1042" s="6">
        <f>O1042-logHir!O1042</f>
        <v>-0.28220602975524045</v>
      </c>
    </row>
    <row r="1043" spans="1:21" x14ac:dyDescent="0.15">
      <c r="A1043" s="1">
        <v>46</v>
      </c>
      <c r="B1043" s="1" t="s">
        <v>144</v>
      </c>
      <c r="C1043" s="1">
        <v>5</v>
      </c>
      <c r="D1043" s="1" t="s">
        <v>157</v>
      </c>
      <c r="E1043" s="4">
        <f>IF(資本ストック!E1043&gt;0,LN(資本ストック!E1043),0)</f>
        <v>9.8496601246810052</v>
      </c>
      <c r="F1043" s="4">
        <f>IF(資本ストック!F1043&gt;0,LN(資本ストック!F1043),0)</f>
        <v>10.26869856773807</v>
      </c>
      <c r="G1043" s="4">
        <f>IF(資本ストック!G1043&gt;0,LN(資本ストック!G1043),0)</f>
        <v>10.710472203955781</v>
      </c>
      <c r="H1043" s="4">
        <f>IF(資本ストック!H1043&gt;0,LN(資本ストック!H1043),0)</f>
        <v>10.856841599142518</v>
      </c>
      <c r="I1043" s="4">
        <f>IF(資本ストック!I1043&gt;0,LN(資本ストック!I1043),0)</f>
        <v>10.880292483951685</v>
      </c>
      <c r="K1043" s="6">
        <f t="shared" ref="K1043" si="5103">E1043-E$1089</f>
        <v>-0.32877292220429766</v>
      </c>
      <c r="L1043" s="6">
        <f t="shared" ref="L1043" si="5104">F1043-F$1089</f>
        <v>-0.29375716093482929</v>
      </c>
      <c r="M1043" s="6">
        <f t="shared" ref="M1043" si="5105">G1043-G$1089</f>
        <v>-0.29499596108286497</v>
      </c>
      <c r="N1043" s="6">
        <f t="shared" ref="N1043" si="5106">H1043-H$1089</f>
        <v>-0.45248137714242986</v>
      </c>
      <c r="O1043" s="6">
        <f t="shared" ref="O1043" si="5107">I1043-I$1089</f>
        <v>-0.47042670435702583</v>
      </c>
      <c r="Q1043" s="6">
        <f>K1043-logHir!K1043</f>
        <v>0.3837170156360159</v>
      </c>
      <c r="R1043" s="6">
        <f>L1043-logHir!L1043</f>
        <v>0.38042427192739581</v>
      </c>
      <c r="S1043" s="6">
        <f>M1043-logHir!M1043</f>
        <v>0.61319859000484556</v>
      </c>
      <c r="T1043" s="6">
        <f>N1043-logHir!N1043</f>
        <v>0.7071602949000253</v>
      </c>
      <c r="U1043" s="6">
        <f>O1043-logHir!O1043</f>
        <v>0.79312580494507756</v>
      </c>
    </row>
    <row r="1044" spans="1:21" x14ac:dyDescent="0.15">
      <c r="A1044" s="1">
        <v>46</v>
      </c>
      <c r="B1044" s="1" t="s">
        <v>144</v>
      </c>
      <c r="C1044" s="1">
        <v>6</v>
      </c>
      <c r="D1044" s="1" t="s">
        <v>49</v>
      </c>
      <c r="E1044" s="4">
        <f>IF(資本ストック!E1044&gt;0,LN(資本ストック!E1044),0)</f>
        <v>9.3478533808429365</v>
      </c>
      <c r="F1044" s="4">
        <f>IF(資本ストック!F1044&gt;0,LN(資本ストック!F1044),0)</f>
        <v>8.9726176329562364</v>
      </c>
      <c r="G1044" s="4">
        <f>IF(資本ストック!G1044&gt;0,LN(資本ストック!G1044),0)</f>
        <v>9.1411429853646862</v>
      </c>
      <c r="H1044" s="4">
        <f>IF(資本ストック!H1044&gt;0,LN(資本ストック!H1044),0)</f>
        <v>9.6749094649202956</v>
      </c>
      <c r="I1044" s="4">
        <f>IF(資本ストック!I1044&gt;0,LN(資本ストック!I1044),0)</f>
        <v>9.8902635467370263</v>
      </c>
      <c r="K1044" s="6">
        <f t="shared" ref="K1044" si="5108">E1044-E$1090</f>
        <v>-1.731352526885237</v>
      </c>
      <c r="L1044" s="6">
        <f t="shared" ref="L1044" si="5109">F1044-F$1090</f>
        <v>-2.4221312847656495</v>
      </c>
      <c r="M1044" s="6">
        <f t="shared" ref="M1044" si="5110">G1044-G$1090</f>
        <v>-2.6343023109320658</v>
      </c>
      <c r="N1044" s="6">
        <f t="shared" ref="N1044" si="5111">H1044-H$1090</f>
        <v>-2.358266735016592</v>
      </c>
      <c r="O1044" s="6">
        <f t="shared" ref="O1044" si="5112">I1044-I$1090</f>
        <v>-2.3968712037773248</v>
      </c>
      <c r="Q1044" s="6">
        <f>K1044-logHir!K1044</f>
        <v>-0.27454265864680938</v>
      </c>
      <c r="R1044" s="6">
        <f>L1044-logHir!L1044</f>
        <v>-0.9855442372595089</v>
      </c>
      <c r="S1044" s="6">
        <f>M1044-logHir!M1044</f>
        <v>-1.2541966274179135</v>
      </c>
      <c r="T1044" s="6">
        <f>N1044-logHir!N1044</f>
        <v>-0.62422851697610771</v>
      </c>
      <c r="U1044" s="6">
        <f>O1044-logHir!O1044</f>
        <v>-0.30517283000899909</v>
      </c>
    </row>
    <row r="1045" spans="1:21" x14ac:dyDescent="0.15">
      <c r="A1045" s="1">
        <v>46</v>
      </c>
      <c r="B1045" s="1" t="s">
        <v>144</v>
      </c>
      <c r="C1045" s="1">
        <v>7</v>
      </c>
      <c r="D1045" s="1" t="s">
        <v>158</v>
      </c>
      <c r="E1045" s="4">
        <f>IF(資本ストック!E1045&gt;0,LN(資本ストック!E1045),0)</f>
        <v>7.5018025661562042</v>
      </c>
      <c r="F1045" s="4">
        <f>IF(資本ストック!F1045&gt;0,LN(資本ストック!F1045),0)</f>
        <v>6.8346852100432338</v>
      </c>
      <c r="G1045" s="4">
        <f>IF(資本ストック!G1045&gt;0,LN(資本ストック!G1045),0)</f>
        <v>7.4044772831039554</v>
      </c>
      <c r="H1045" s="4">
        <f>IF(資本ストック!H1045&gt;0,LN(資本ストック!H1045),0)</f>
        <v>9.003029001554145</v>
      </c>
      <c r="I1045" s="4">
        <f>IF(資本ストック!I1045&gt;0,LN(資本ストック!I1045),0)</f>
        <v>9.0917085460401736</v>
      </c>
      <c r="K1045" s="6">
        <f t="shared" ref="K1045" si="5113">E1045-E$1091</f>
        <v>-1.7768365702157549</v>
      </c>
      <c r="L1045" s="6">
        <f t="shared" ref="L1045" si="5114">F1045-F$1091</f>
        <v>-3.1666778439611649</v>
      </c>
      <c r="M1045" s="6">
        <f t="shared" ref="M1045" si="5115">G1045-G$1091</f>
        <v>-2.5680628796984921</v>
      </c>
      <c r="N1045" s="6">
        <f t="shared" ref="N1045" si="5116">H1045-H$1091</f>
        <v>-1.4847995139668857</v>
      </c>
      <c r="O1045" s="6">
        <f t="shared" ref="O1045" si="5117">I1045-I$1091</f>
        <v>-1.4373380430299818</v>
      </c>
      <c r="Q1045" s="6">
        <f>K1045-logHir!K1045</f>
        <v>-3.3087957075388807E-2</v>
      </c>
      <c r="R1045" s="6">
        <f>L1045-logHir!L1045</f>
        <v>-1.7095317201651037</v>
      </c>
      <c r="S1045" s="6">
        <f>M1045-logHir!M1045</f>
        <v>-1.5051541529273162</v>
      </c>
      <c r="T1045" s="6">
        <f>N1045-logHir!N1045</f>
        <v>-0.92408329977079173</v>
      </c>
      <c r="U1045" s="6">
        <f>O1045-logHir!O1045</f>
        <v>-0.84987797929373698</v>
      </c>
    </row>
    <row r="1046" spans="1:21" x14ac:dyDescent="0.15">
      <c r="A1046" s="1">
        <v>46</v>
      </c>
      <c r="B1046" s="1" t="s">
        <v>144</v>
      </c>
      <c r="C1046" s="1">
        <v>8</v>
      </c>
      <c r="D1046" s="1" t="s">
        <v>159</v>
      </c>
      <c r="E1046" s="4">
        <f>IF(資本ストック!E1046&gt;0,LN(資本ストック!E1046),0)</f>
        <v>9.9366095972321347</v>
      </c>
      <c r="F1046" s="4">
        <f>IF(資本ストック!F1046&gt;0,LN(資本ストック!F1046),0)</f>
        <v>10.553845480332388</v>
      </c>
      <c r="G1046" s="4">
        <f>IF(資本ストック!G1046&gt;0,LN(資本ストック!G1046),0)</f>
        <v>11.040059710509382</v>
      </c>
      <c r="H1046" s="4">
        <f>IF(資本ストック!H1046&gt;0,LN(資本ストック!H1046),0)</f>
        <v>11.474977952495056</v>
      </c>
      <c r="I1046" s="4">
        <f>IF(資本ストック!I1046&gt;0,LN(資本ストック!I1046),0)</f>
        <v>11.553971383510847</v>
      </c>
      <c r="K1046" s="6">
        <f t="shared" ref="K1046" si="5118">E1046-E$1092</f>
        <v>-0.84687437684389444</v>
      </c>
      <c r="L1046" s="6">
        <f t="shared" ref="L1046" si="5119">F1046-F$1092</f>
        <v>-0.481308043758224</v>
      </c>
      <c r="M1046" s="6">
        <f t="shared" ref="M1046" si="5120">G1046-G$1092</f>
        <v>-0.2613878457305745</v>
      </c>
      <c r="N1046" s="6">
        <f t="shared" ref="N1046" si="5121">H1046-H$1092</f>
        <v>0.11742939579497147</v>
      </c>
      <c r="O1046" s="6">
        <f t="shared" ref="O1046" si="5122">I1046-I$1092</f>
        <v>0.24928954756940414</v>
      </c>
      <c r="Q1046" s="6">
        <f>K1046-logHir!K1046</f>
        <v>-0.54996638896735561</v>
      </c>
      <c r="R1046" s="6">
        <f>L1046-logHir!L1046</f>
        <v>-0.47272938750644045</v>
      </c>
      <c r="S1046" s="6">
        <f>M1046-logHir!M1046</f>
        <v>-0.53472629886354994</v>
      </c>
      <c r="T1046" s="6">
        <f>N1046-logHir!N1046</f>
        <v>0.21666491085795592</v>
      </c>
      <c r="U1046" s="6">
        <f>O1046-logHir!O1046</f>
        <v>0.56120232005630477</v>
      </c>
    </row>
    <row r="1047" spans="1:21" x14ac:dyDescent="0.15">
      <c r="A1047" s="1">
        <v>46</v>
      </c>
      <c r="B1047" s="1" t="s">
        <v>144</v>
      </c>
      <c r="C1047" s="1">
        <v>9</v>
      </c>
      <c r="D1047" s="1" t="s">
        <v>160</v>
      </c>
      <c r="E1047" s="4">
        <f>IF(資本ストック!E1047&gt;0,LN(資本ストック!E1047),0)</f>
        <v>8.8778269794832259</v>
      </c>
      <c r="F1047" s="4">
        <f>IF(資本ストック!F1047&gt;0,LN(資本ストック!F1047),0)</f>
        <v>10.330688062643253</v>
      </c>
      <c r="G1047" s="4">
        <f>IF(資本ストック!G1047&gt;0,LN(資本ストック!G1047),0)</f>
        <v>10.109728527986022</v>
      </c>
      <c r="H1047" s="4">
        <f>IF(資本ストック!H1047&gt;0,LN(資本ストック!H1047),0)</f>
        <v>9.7889132886585077</v>
      </c>
      <c r="I1047" s="4">
        <f>IF(資本ストック!I1047&gt;0,LN(資本ストック!I1047),0)</f>
        <v>9.8839328891223754</v>
      </c>
      <c r="K1047" s="6">
        <f t="shared" ref="K1047" si="5123">E1047-E$1093</f>
        <v>-2.3789811802245104</v>
      </c>
      <c r="L1047" s="6">
        <f t="shared" ref="L1047" si="5124">F1047-F$1093</f>
        <v>-1.5119833233325028</v>
      </c>
      <c r="M1047" s="6">
        <f t="shared" ref="M1047" si="5125">G1047-G$1093</f>
        <v>-2.0434563242674546</v>
      </c>
      <c r="N1047" s="6">
        <f t="shared" ref="N1047" si="5126">H1047-H$1093</f>
        <v>-2.4514918617457191</v>
      </c>
      <c r="O1047" s="6">
        <f t="shared" ref="O1047" si="5127">I1047-I$1093</f>
        <v>-2.4470032563863846</v>
      </c>
      <c r="Q1047" s="6">
        <f>K1047-logHir!K1047</f>
        <v>-0.23559746235474854</v>
      </c>
      <c r="R1047" s="6">
        <f>L1047-logHir!L1047</f>
        <v>1.2665913298626581</v>
      </c>
      <c r="S1047" s="6">
        <f>M1047-logHir!M1047</f>
        <v>0.27576418383972889</v>
      </c>
      <c r="T1047" s="6">
        <f>N1047-logHir!N1047</f>
        <v>0.45135029947158234</v>
      </c>
      <c r="U1047" s="6">
        <f>O1047-logHir!O1047</f>
        <v>-0.15449857798215927</v>
      </c>
    </row>
    <row r="1048" spans="1:21" x14ac:dyDescent="0.15">
      <c r="A1048" s="1">
        <v>46</v>
      </c>
      <c r="B1048" s="1" t="s">
        <v>144</v>
      </c>
      <c r="C1048" s="1">
        <v>10</v>
      </c>
      <c r="D1048" s="1" t="s">
        <v>161</v>
      </c>
      <c r="E1048" s="4">
        <f>IF(資本ストック!E1048&gt;0,LN(資本ストック!E1048),0)</f>
        <v>8.5966405047773868</v>
      </c>
      <c r="F1048" s="4">
        <f>IF(資本ストック!F1048&gt;0,LN(資本ストック!F1048),0)</f>
        <v>8.8267795643984073</v>
      </c>
      <c r="G1048" s="4">
        <f>IF(資本ストック!G1048&gt;0,LN(資本ストック!G1048),0)</f>
        <v>9.7867156246258293</v>
      </c>
      <c r="H1048" s="4">
        <f>IF(資本ストック!H1048&gt;0,LN(資本ストック!H1048),0)</f>
        <v>10.302244800255794</v>
      </c>
      <c r="I1048" s="4">
        <f>IF(資本ストック!I1048&gt;0,LN(資本ストック!I1048),0)</f>
        <v>10.148599321549206</v>
      </c>
      <c r="K1048" s="6">
        <f t="shared" ref="K1048" si="5128">E1048-E$1094</f>
        <v>-1.6446794731695462</v>
      </c>
      <c r="L1048" s="6">
        <f t="shared" ref="L1048" si="5129">F1048-F$1094</f>
        <v>-1.7845522575858972</v>
      </c>
      <c r="M1048" s="6">
        <f t="shared" ref="M1048" si="5130">G1048-G$1094</f>
        <v>-1.2782580182991214</v>
      </c>
      <c r="N1048" s="6">
        <f t="shared" ref="N1048" si="5131">H1048-H$1094</f>
        <v>-1.0304236892383685</v>
      </c>
      <c r="O1048" s="6">
        <f t="shared" ref="O1048" si="5132">I1048-I$1094</f>
        <v>-1.1875110163913334</v>
      </c>
      <c r="Q1048" s="6">
        <f>K1048-logHir!K1048</f>
        <v>-0.26264655764694211</v>
      </c>
      <c r="R1048" s="6">
        <f>L1048-logHir!L1048</f>
        <v>-0.57980254481346627</v>
      </c>
      <c r="S1048" s="6">
        <f>M1048-logHir!M1048</f>
        <v>-0.15936006478304243</v>
      </c>
      <c r="T1048" s="6">
        <f>N1048-logHir!N1048</f>
        <v>-6.0689987516475696E-3</v>
      </c>
      <c r="U1048" s="6">
        <f>O1048-logHir!O1048</f>
        <v>-9.6070438257580548E-3</v>
      </c>
    </row>
    <row r="1049" spans="1:21" x14ac:dyDescent="0.15">
      <c r="A1049" s="1">
        <v>46</v>
      </c>
      <c r="B1049" s="1" t="s">
        <v>144</v>
      </c>
      <c r="C1049" s="1">
        <v>11</v>
      </c>
      <c r="D1049" s="1" t="s">
        <v>162</v>
      </c>
      <c r="E1049" s="4">
        <f>IF(資本ストック!E1049&gt;0,LN(資本ストック!E1049),0)</f>
        <v>7.5489549556347768</v>
      </c>
      <c r="F1049" s="4">
        <f>IF(資本ストック!F1049&gt;0,LN(資本ストック!F1049),0)</f>
        <v>8.5137716063604199</v>
      </c>
      <c r="G1049" s="4">
        <f>IF(資本ストック!G1049&gt;0,LN(資本ストック!G1049),0)</f>
        <v>9.4991678806844355</v>
      </c>
      <c r="H1049" s="4">
        <f>IF(資本ストック!H1049&gt;0,LN(資本ストック!H1049),0)</f>
        <v>10.382574158187778</v>
      </c>
      <c r="I1049" s="4">
        <f>IF(資本ストック!I1049&gt;0,LN(資本ストック!I1049),0)</f>
        <v>10.942678124034424</v>
      </c>
      <c r="K1049" s="6">
        <f t="shared" ref="K1049" si="5133">E1049-E$1095</f>
        <v>-3.2672456553435882</v>
      </c>
      <c r="L1049" s="6">
        <f t="shared" ref="L1049" si="5134">F1049-F$1095</f>
        <v>-2.7039866915431237</v>
      </c>
      <c r="M1049" s="6">
        <f t="shared" ref="M1049" si="5135">G1049-G$1095</f>
        <v>-2.4274614493045146</v>
      </c>
      <c r="N1049" s="6">
        <f t="shared" ref="N1049" si="5136">H1049-H$1095</f>
        <v>-1.9613409266013999</v>
      </c>
      <c r="O1049" s="6">
        <f t="shared" ref="O1049" si="5137">I1049-I$1095</f>
        <v>-1.5640700736632418</v>
      </c>
      <c r="Q1049" s="6">
        <f>K1049-logHir!K1049</f>
        <v>-1.0492907867333514</v>
      </c>
      <c r="R1049" s="6">
        <f>L1049-logHir!L1049</f>
        <v>-0.62194470424772774</v>
      </c>
      <c r="S1049" s="6">
        <f>M1049-logHir!M1049</f>
        <v>-0.54747798793403035</v>
      </c>
      <c r="T1049" s="6">
        <f>N1049-logHir!N1049</f>
        <v>-0.54288487237412042</v>
      </c>
      <c r="U1049" s="6">
        <f>O1049-logHir!O1049</f>
        <v>-0.30955633380045811</v>
      </c>
    </row>
    <row r="1050" spans="1:21" x14ac:dyDescent="0.15">
      <c r="A1050" s="1">
        <v>46</v>
      </c>
      <c r="B1050" s="1" t="s">
        <v>144</v>
      </c>
      <c r="C1050" s="1">
        <v>12</v>
      </c>
      <c r="D1050" s="1" t="s">
        <v>163</v>
      </c>
      <c r="E1050" s="4">
        <f>IF(資本ストック!E1050&gt;0,LN(資本ストック!E1050),0)</f>
        <v>7.7015753634529496</v>
      </c>
      <c r="F1050" s="4">
        <f>IF(資本ストック!F1050&gt;0,LN(資本ストック!F1050),0)</f>
        <v>10.542361356945666</v>
      </c>
      <c r="G1050" s="4">
        <f>IF(資本ストック!G1050&gt;0,LN(資本ストック!G1050),0)</f>
        <v>12.203821103957528</v>
      </c>
      <c r="H1050" s="4">
        <f>IF(資本ストック!H1050&gt;0,LN(資本ストック!H1050),0)</f>
        <v>13.181888925607288</v>
      </c>
      <c r="I1050" s="4">
        <f>IF(資本ストック!I1050&gt;0,LN(資本ストック!I1050),0)</f>
        <v>13.342288060637749</v>
      </c>
      <c r="K1050" s="6">
        <f t="shared" ref="K1050" si="5138">E1050-E$1096</f>
        <v>-2.429671274964063</v>
      </c>
      <c r="L1050" s="6">
        <f t="shared" ref="L1050" si="5139">F1050-F$1096</f>
        <v>-0.47887699624282654</v>
      </c>
      <c r="M1050" s="6">
        <f t="shared" ref="M1050" si="5140">G1050-G$1096</f>
        <v>-0.28113450952483809</v>
      </c>
      <c r="N1050" s="6">
        <f t="shared" ref="N1050" si="5141">H1050-H$1096</f>
        <v>3.4507872017824681E-2</v>
      </c>
      <c r="O1050" s="6">
        <f t="shared" ref="O1050" si="5142">I1050-I$1096</f>
        <v>-2.4894044856853981E-2</v>
      </c>
      <c r="Q1050" s="6">
        <f>K1050-logHir!K1050</f>
        <v>-0.7695173517168179</v>
      </c>
      <c r="R1050" s="6">
        <f>L1050-logHir!L1050</f>
        <v>-0.10422980639795121</v>
      </c>
      <c r="S1050" s="6">
        <f>M1050-logHir!M1050</f>
        <v>-4.1758165709907757E-2</v>
      </c>
      <c r="T1050" s="6">
        <f>N1050-logHir!N1050</f>
        <v>-0.10457643364948588</v>
      </c>
      <c r="U1050" s="6">
        <f>O1050-logHir!O1050</f>
        <v>-6.4431480225531246E-2</v>
      </c>
    </row>
    <row r="1051" spans="1:21" x14ac:dyDescent="0.15">
      <c r="A1051" s="1">
        <v>46</v>
      </c>
      <c r="B1051" s="1" t="s">
        <v>144</v>
      </c>
      <c r="C1051" s="1">
        <v>13</v>
      </c>
      <c r="D1051" s="1" t="s">
        <v>164</v>
      </c>
      <c r="E1051" s="4">
        <f>IF(資本ストック!E1051&gt;0,LN(資本ストック!E1051),0)</f>
        <v>6.5046699156315544</v>
      </c>
      <c r="F1051" s="4">
        <f>IF(資本ストック!F1051&gt;0,LN(資本ストック!F1051),0)</f>
        <v>8.5307997472952657</v>
      </c>
      <c r="G1051" s="4">
        <f>IF(資本ストック!G1051&gt;0,LN(資本ストック!G1051),0)</f>
        <v>8.5945961710970114</v>
      </c>
      <c r="H1051" s="4">
        <f>IF(資本ストック!H1051&gt;0,LN(資本ストック!H1051),0)</f>
        <v>9.2543100765501194</v>
      </c>
      <c r="I1051" s="4">
        <f>IF(資本ストック!I1051&gt;0,LN(資本ストック!I1051),0)</f>
        <v>9.0849894067090151</v>
      </c>
      <c r="K1051" s="6">
        <f t="shared" ref="K1051" si="5143">E1051-E$1097</f>
        <v>-3.1260657916799115</v>
      </c>
      <c r="L1051" s="6">
        <f t="shared" ref="L1051" si="5144">F1051-F$1097</f>
        <v>-2.5116978438440203</v>
      </c>
      <c r="M1051" s="6">
        <f t="shared" ref="M1051" si="5145">G1051-G$1097</f>
        <v>-3.0382727660721844</v>
      </c>
      <c r="N1051" s="6">
        <f t="shared" ref="N1051" si="5146">H1051-H$1097</f>
        <v>-2.7283905908223041</v>
      </c>
      <c r="O1051" s="6">
        <f t="shared" ref="O1051" si="5147">I1051-I$1097</f>
        <v>-3.0806025786657241</v>
      </c>
      <c r="Q1051" s="6">
        <f>K1051-logHir!K1051</f>
        <v>-1.5853328062951633</v>
      </c>
      <c r="R1051" s="6">
        <f>L1051-logHir!L1051</f>
        <v>-0.53415745319826868</v>
      </c>
      <c r="S1051" s="6">
        <f>M1051-logHir!M1051</f>
        <v>-1.0797337158076257</v>
      </c>
      <c r="T1051" s="6">
        <f>N1051-logHir!N1051</f>
        <v>-0.75652866082960557</v>
      </c>
      <c r="U1051" s="6">
        <f>O1051-logHir!O1051</f>
        <v>-0.92683773160008265</v>
      </c>
    </row>
    <row r="1052" spans="1:21" x14ac:dyDescent="0.15">
      <c r="A1052" s="1">
        <v>46</v>
      </c>
      <c r="B1052" s="1" t="s">
        <v>144</v>
      </c>
      <c r="C1052" s="1">
        <v>14</v>
      </c>
      <c r="D1052" s="1" t="s">
        <v>165</v>
      </c>
      <c r="E1052" s="4">
        <f>IF(資本ストック!E1052&gt;0,LN(資本ストック!E1052),0)</f>
        <v>3.0232819789537499</v>
      </c>
      <c r="F1052" s="4">
        <f>IF(資本ストック!F1052&gt;0,LN(資本ストック!F1052),0)</f>
        <v>5.7698526617257295</v>
      </c>
      <c r="G1052" s="4">
        <f>IF(資本ストック!G1052&gt;0,LN(資本ストック!G1052),0)</f>
        <v>6.922360391763025</v>
      </c>
      <c r="H1052" s="4">
        <f>IF(資本ストック!H1052&gt;0,LN(資本ストック!H1052),0)</f>
        <v>7.6785357407722641</v>
      </c>
      <c r="I1052" s="4">
        <f>IF(資本ストック!I1052&gt;0,LN(資本ストック!I1052),0)</f>
        <v>8.5328605627364684</v>
      </c>
      <c r="K1052" s="6">
        <f t="shared" ref="K1052" si="5148">E1052-E$1098</f>
        <v>-3.3109628103687747</v>
      </c>
      <c r="L1052" s="6">
        <f t="shared" ref="L1052" si="5149">F1052-F$1098</f>
        <v>-2.6071179021786568</v>
      </c>
      <c r="M1052" s="6">
        <f t="shared" ref="M1052" si="5150">G1052-G$1098</f>
        <v>-2.4740613527010158</v>
      </c>
      <c r="N1052" s="6">
        <f t="shared" ref="N1052" si="5151">H1052-H$1098</f>
        <v>-2.2286537570690585</v>
      </c>
      <c r="O1052" s="6">
        <f t="shared" ref="O1052" si="5152">I1052-I$1098</f>
        <v>-1.6068690835175019</v>
      </c>
      <c r="Q1052" s="6">
        <f>K1052-logHir!K1052</f>
        <v>-2.1606378728080475</v>
      </c>
      <c r="R1052" s="6">
        <f>L1052-logHir!L1052</f>
        <v>-0.82584203462262451</v>
      </c>
      <c r="S1052" s="6">
        <f>M1052-logHir!M1052</f>
        <v>-0.68583942282506438</v>
      </c>
      <c r="T1052" s="6">
        <f>N1052-logHir!N1052</f>
        <v>-1.0250459986430007</v>
      </c>
      <c r="U1052" s="6">
        <f>O1052-logHir!O1052</f>
        <v>-0.22652942991372704</v>
      </c>
    </row>
    <row r="1053" spans="1:21" x14ac:dyDescent="0.15">
      <c r="A1053" s="1">
        <v>46</v>
      </c>
      <c r="B1053" s="1" t="s">
        <v>144</v>
      </c>
      <c r="C1053" s="1">
        <v>15</v>
      </c>
      <c r="D1053" s="1" t="s">
        <v>166</v>
      </c>
      <c r="E1053" s="4">
        <f>IF(資本ストック!E1053&gt;0,LN(資本ストック!E1053),0)</f>
        <v>9.7733367205596355</v>
      </c>
      <c r="F1053" s="4">
        <f>IF(資本ストック!F1053&gt;0,LN(資本ストック!F1053),0)</f>
        <v>10.670695704174639</v>
      </c>
      <c r="G1053" s="4">
        <f>IF(資本ストック!G1053&gt;0,LN(資本ストック!G1053),0)</f>
        <v>11.119934646740029</v>
      </c>
      <c r="H1053" s="4">
        <f>IF(資本ストック!H1053&gt;0,LN(資本ストック!H1053),0)</f>
        <v>11.285005472923023</v>
      </c>
      <c r="I1053" s="4">
        <f>IF(資本ストック!I1053&gt;0,LN(資本ストック!I1053),0)</f>
        <v>11.164665373076529</v>
      </c>
      <c r="K1053" s="6">
        <f t="shared" ref="K1053" si="5153">E1053-E$1099</f>
        <v>-1.2791275933234107</v>
      </c>
      <c r="L1053" s="6">
        <f t="shared" ref="L1053" si="5154">F1053-F$1099</f>
        <v>-1.0232253097913357</v>
      </c>
      <c r="M1053" s="6">
        <f t="shared" ref="M1053" si="5155">G1053-G$1099</f>
        <v>-1.1783033774045055</v>
      </c>
      <c r="N1053" s="6">
        <f t="shared" ref="N1053" si="5156">H1053-H$1099</f>
        <v>-1.31817243679399</v>
      </c>
      <c r="O1053" s="6">
        <f t="shared" ref="O1053" si="5157">I1053-I$1099</f>
        <v>-1.513833588340237</v>
      </c>
      <c r="Q1053" s="6">
        <f>K1053-logHir!K1053</f>
        <v>-0.63969941320984347</v>
      </c>
      <c r="R1053" s="6">
        <f>L1053-logHir!L1053</f>
        <v>-0.39882239057918056</v>
      </c>
      <c r="S1053" s="6">
        <f>M1053-logHir!M1053</f>
        <v>-0.42754499147762814</v>
      </c>
      <c r="T1053" s="6">
        <f>N1053-logHir!N1053</f>
        <v>-0.47866216888372826</v>
      </c>
      <c r="U1053" s="6">
        <f>O1053-logHir!O1053</f>
        <v>-0.58879423930427777</v>
      </c>
    </row>
    <row r="1054" spans="1:21" x14ac:dyDescent="0.15">
      <c r="A1054" s="1">
        <v>46</v>
      </c>
      <c r="B1054" s="1" t="s">
        <v>94</v>
      </c>
      <c r="C1054" s="1">
        <v>16</v>
      </c>
      <c r="D1054" s="1" t="s">
        <v>149</v>
      </c>
      <c r="E1054" s="4">
        <f>IF(資本ストック!E1054&gt;0,LN(資本ストック!E1054),0)</f>
        <v>11.782728326037274</v>
      </c>
      <c r="F1054" s="4">
        <f>IF(資本ストック!F1054&gt;0,LN(資本ストック!F1054),0)</f>
        <v>11.979742437615808</v>
      </c>
      <c r="G1054" s="4">
        <f>IF(資本ストック!G1054&gt;0,LN(資本ストック!G1054),0)</f>
        <v>12.21521436313799</v>
      </c>
      <c r="H1054" s="4">
        <f>IF(資本ストック!H1054&gt;0,LN(資本ストック!H1054),0)</f>
        <v>12.607156061801085</v>
      </c>
      <c r="I1054" s="4">
        <f>IF(資本ストック!I1054&gt;0,LN(資本ストック!I1054),0)</f>
        <v>12.406345841408609</v>
      </c>
      <c r="K1054" s="6">
        <f t="shared" ref="K1054" si="5158">E1054-E$1100</f>
        <v>-7.5783805783183666E-2</v>
      </c>
      <c r="L1054" s="6">
        <f t="shared" ref="L1054" si="5159">F1054-F$1100</f>
        <v>-0.27077278896996049</v>
      </c>
      <c r="M1054" s="6">
        <f t="shared" ref="M1054" si="5160">G1054-G$1100</f>
        <v>-0.40560230809144748</v>
      </c>
      <c r="N1054" s="6">
        <f t="shared" ref="N1054" si="5161">H1054-H$1100</f>
        <v>-0.4075775664829937</v>
      </c>
      <c r="O1054" s="6">
        <f t="shared" ref="O1054" si="5162">I1054-I$1100</f>
        <v>-0.51117355579262913</v>
      </c>
      <c r="Q1054" s="6">
        <f>K1054-logHir!K1054</f>
        <v>0.2261033811200992</v>
      </c>
      <c r="R1054" s="6">
        <f>L1054-logHir!L1054</f>
        <v>-0.25672857236530255</v>
      </c>
      <c r="S1054" s="6">
        <f>M1054-logHir!M1054</f>
        <v>-0.32594313790444396</v>
      </c>
      <c r="T1054" s="6">
        <f>N1054-logHir!N1054</f>
        <v>-0.29341676334158961</v>
      </c>
      <c r="U1054" s="6">
        <f>O1054-logHir!O1054</f>
        <v>-0.32771694026407872</v>
      </c>
    </row>
    <row r="1055" spans="1:21" x14ac:dyDescent="0.15">
      <c r="A1055" s="1">
        <v>46</v>
      </c>
      <c r="B1055" s="1" t="s">
        <v>94</v>
      </c>
      <c r="C1055" s="1">
        <v>17</v>
      </c>
      <c r="D1055" s="1" t="s">
        <v>150</v>
      </c>
      <c r="E1055" s="4">
        <f>IF(資本ストック!E1055&gt;0,LN(資本ストック!E1055),0)</f>
        <v>11.223397811959499</v>
      </c>
      <c r="F1055" s="4">
        <f>IF(資本ストック!F1055&gt;0,LN(資本ストック!F1055),0)</f>
        <v>13.259956996876006</v>
      </c>
      <c r="G1055" s="4">
        <f>IF(資本ストック!G1055&gt;0,LN(資本ストック!G1055),0)</f>
        <v>13.812179128502647</v>
      </c>
      <c r="H1055" s="4">
        <f>IF(資本ストック!H1055&gt;0,LN(資本ストック!H1055),0)</f>
        <v>13.937783473841536</v>
      </c>
      <c r="I1055" s="4">
        <f>IF(資本ストック!I1055&gt;0,LN(資本ストック!I1055),0)</f>
        <v>13.852758601149347</v>
      </c>
      <c r="K1055" s="6">
        <f t="shared" ref="K1055" si="5163">E1055-E$1101</f>
        <v>-1.3770382926772129</v>
      </c>
      <c r="L1055" s="6">
        <f t="shared" ref="L1055" si="5164">F1055-F$1101</f>
        <v>-0.39344187616033466</v>
      </c>
      <c r="M1055" s="6">
        <f t="shared" ref="M1055" si="5165">G1055-G$1101</f>
        <v>-0.1926606115045626</v>
      </c>
      <c r="N1055" s="6">
        <f t="shared" ref="N1055" si="5166">H1055-H$1101</f>
        <v>-0.42675272345842075</v>
      </c>
      <c r="O1055" s="6">
        <f t="shared" ref="O1055" si="5167">I1055-I$1101</f>
        <v>-0.49020658841153875</v>
      </c>
      <c r="Q1055" s="6">
        <f>K1055-logHir!K1055</f>
        <v>-1.1235287299544723</v>
      </c>
      <c r="R1055" s="6">
        <f>L1055-logHir!L1055</f>
        <v>-0.19751362316535648</v>
      </c>
      <c r="S1055" s="6">
        <f>M1055-logHir!M1055</f>
        <v>-6.3439655538491735E-2</v>
      </c>
      <c r="T1055" s="6">
        <f>N1055-logHir!N1055</f>
        <v>-0.21174276525743707</v>
      </c>
      <c r="U1055" s="6">
        <f>O1055-logHir!O1055</f>
        <v>-0.33209215558834693</v>
      </c>
    </row>
    <row r="1056" spans="1:21" x14ac:dyDescent="0.15">
      <c r="A1056" s="1">
        <v>46</v>
      </c>
      <c r="B1056" s="1" t="s">
        <v>94</v>
      </c>
      <c r="C1056" s="1">
        <v>18</v>
      </c>
      <c r="D1056" s="1" t="s">
        <v>151</v>
      </c>
      <c r="E1056" s="4">
        <f>IF(資本ストック!E1056&gt;0,LN(資本ストック!E1056),0)</f>
        <v>11.293992939710616</v>
      </c>
      <c r="F1056" s="4">
        <f>IF(資本ストック!F1056&gt;0,LN(資本ストック!F1056),0)</f>
        <v>12.625288795857152</v>
      </c>
      <c r="G1056" s="4">
        <f>IF(資本ストック!G1056&gt;0,LN(資本ストック!G1056),0)</f>
        <v>12.871108662354443</v>
      </c>
      <c r="H1056" s="4">
        <f>IF(資本ストック!H1056&gt;0,LN(資本ストック!H1056),0)</f>
        <v>12.93973856991869</v>
      </c>
      <c r="I1056" s="4">
        <f>IF(資本ストック!I1056&gt;0,LN(資本ストック!I1056),0)</f>
        <v>13.001532927629409</v>
      </c>
      <c r="K1056" s="6">
        <f t="shared" ref="K1056" si="5168">E1056-E$1102</f>
        <v>-0.62549146124968402</v>
      </c>
      <c r="L1056" s="6">
        <f t="shared" ref="L1056" si="5169">F1056-F$1102</f>
        <v>-0.51019655577865386</v>
      </c>
      <c r="M1056" s="6">
        <f t="shared" ref="M1056" si="5170">G1056-G$1102</f>
        <v>-0.55198087993104394</v>
      </c>
      <c r="N1056" s="6">
        <f t="shared" ref="N1056" si="5171">H1056-H$1102</f>
        <v>-0.5873560609859414</v>
      </c>
      <c r="O1056" s="6">
        <f t="shared" ref="O1056" si="5172">I1056-I$1102</f>
        <v>-0.40663050821650515</v>
      </c>
      <c r="Q1056" s="6">
        <f>K1056-logHir!K1056</f>
        <v>-0.45358820769159003</v>
      </c>
      <c r="R1056" s="6">
        <f>L1056-logHir!L1056</f>
        <v>-0.3582329768752075</v>
      </c>
      <c r="S1056" s="6">
        <f>M1056-logHir!M1056</f>
        <v>-0.37649190749000638</v>
      </c>
      <c r="T1056" s="6">
        <f>N1056-logHir!N1056</f>
        <v>-0.37130298962662067</v>
      </c>
      <c r="U1056" s="6">
        <f>O1056-logHir!O1056</f>
        <v>-0.14113388929276205</v>
      </c>
    </row>
    <row r="1057" spans="1:21" x14ac:dyDescent="0.15">
      <c r="A1057" s="1">
        <v>46</v>
      </c>
      <c r="B1057" s="1" t="s">
        <v>94</v>
      </c>
      <c r="C1057" s="1">
        <v>19</v>
      </c>
      <c r="D1057" s="1" t="s">
        <v>152</v>
      </c>
      <c r="E1057" s="4">
        <f>IF(資本ストック!E1057&gt;0,LN(資本ストック!E1057),0)</f>
        <v>10.895572066213584</v>
      </c>
      <c r="F1057" s="4">
        <f>IF(資本ストック!F1057&gt;0,LN(資本ストック!F1057),0)</f>
        <v>11.512494859038725</v>
      </c>
      <c r="G1057" s="4">
        <f>IF(資本ストック!G1057&gt;0,LN(資本ストック!G1057),0)</f>
        <v>11.622817615309527</v>
      </c>
      <c r="H1057" s="4">
        <f>IF(資本ストック!H1057&gt;0,LN(資本ストック!H1057),0)</f>
        <v>11.810289919443379</v>
      </c>
      <c r="I1057" s="4">
        <f>IF(資本ストック!I1057&gt;0,LN(資本ストック!I1057),0)</f>
        <v>12.621430819365459</v>
      </c>
      <c r="K1057" s="6">
        <f t="shared" ref="K1057" si="5173">E1057-E$1103</f>
        <v>-0.32900931176097892</v>
      </c>
      <c r="L1057" s="6">
        <f t="shared" ref="L1057" si="5174">F1057-F$1103</f>
        <v>-7.6627726799864959E-2</v>
      </c>
      <c r="M1057" s="6">
        <f t="shared" ref="M1057" si="5175">G1057-G$1103</f>
        <v>-0.17891623652768907</v>
      </c>
      <c r="N1057" s="6">
        <f t="shared" ref="N1057" si="5176">H1057-H$1103</f>
        <v>-0.41251982244667218</v>
      </c>
      <c r="O1057" s="6">
        <f t="shared" ref="O1057" si="5177">I1057-I$1103</f>
        <v>0.10886374041404423</v>
      </c>
      <c r="Q1057" s="6">
        <f>K1057-logHir!K1057</f>
        <v>9.5217453137744101E-2</v>
      </c>
      <c r="R1057" s="6">
        <f>L1057-logHir!L1057</f>
        <v>0.17778184295826982</v>
      </c>
      <c r="S1057" s="6">
        <f>M1057-logHir!M1057</f>
        <v>4.0999732725639504E-2</v>
      </c>
      <c r="T1057" s="6">
        <f>N1057-logHir!N1057</f>
        <v>-0.21043418553146154</v>
      </c>
      <c r="U1057" s="6">
        <f>O1057-logHir!O1057</f>
        <v>0.37116324816144086</v>
      </c>
    </row>
    <row r="1058" spans="1:21" x14ac:dyDescent="0.15">
      <c r="A1058" s="1">
        <v>46</v>
      </c>
      <c r="B1058" s="1" t="s">
        <v>94</v>
      </c>
      <c r="C1058" s="1">
        <v>20</v>
      </c>
      <c r="D1058" s="1" t="s">
        <v>153</v>
      </c>
      <c r="E1058" s="4">
        <f>IF(資本ストック!E1058&gt;0,LN(資本ストック!E1058),0)</f>
        <v>10.374164039501832</v>
      </c>
      <c r="F1058" s="4">
        <f>IF(資本ストック!F1058&gt;0,LN(資本ストック!F1058),0)</f>
        <v>12.322718360894191</v>
      </c>
      <c r="G1058" s="4">
        <f>IF(資本ストック!G1058&gt;0,LN(資本ストック!G1058),0)</f>
        <v>13.300757647572089</v>
      </c>
      <c r="H1058" s="4">
        <f>IF(資本ストック!H1058&gt;0,LN(資本ストック!H1058),0)</f>
        <v>13.63069854814835</v>
      </c>
      <c r="I1058" s="4">
        <f>IF(資本ストック!I1058&gt;0,LN(資本ストック!I1058),0)</f>
        <v>13.619284506669551</v>
      </c>
      <c r="K1058" s="6">
        <f t="shared" ref="K1058" si="5178">E1058-E$1104</f>
        <v>-0.55633573311686568</v>
      </c>
      <c r="L1058" s="6">
        <f t="shared" ref="L1058" si="5179">F1058-F$1104</f>
        <v>-0.64554864395439004</v>
      </c>
      <c r="M1058" s="6">
        <f t="shared" ref="M1058" si="5180">G1058-G$1104</f>
        <v>-0.52019581791032543</v>
      </c>
      <c r="N1058" s="6">
        <f t="shared" ref="N1058" si="5181">H1058-H$1104</f>
        <v>-0.58040389493945987</v>
      </c>
      <c r="O1058" s="6">
        <f t="shared" ref="O1058" si="5182">I1058-I$1104</f>
        <v>-0.58366813482028945</v>
      </c>
      <c r="Q1058" s="6">
        <f>K1058-logHir!K1058</f>
        <v>-0.31984187466734504</v>
      </c>
      <c r="R1058" s="6">
        <f>L1058-logHir!L1058</f>
        <v>-0.62735893679569443</v>
      </c>
      <c r="S1058" s="6">
        <f>M1058-logHir!M1058</f>
        <v>-0.29282382453234668</v>
      </c>
      <c r="T1058" s="6">
        <f>N1058-logHir!N1058</f>
        <v>-0.16063119426771699</v>
      </c>
      <c r="U1058" s="6">
        <f>O1058-logHir!O1058</f>
        <v>-4.4198297709643342E-2</v>
      </c>
    </row>
    <row r="1059" spans="1:21" x14ac:dyDescent="0.15">
      <c r="A1059" s="1">
        <v>46</v>
      </c>
      <c r="B1059" s="1" t="s">
        <v>94</v>
      </c>
      <c r="C1059" s="1">
        <v>21</v>
      </c>
      <c r="D1059" s="1" t="s">
        <v>154</v>
      </c>
      <c r="E1059" s="4">
        <f>IF(資本ストック!E1059&gt;0,LN(資本ストック!E1059),0)</f>
        <v>12.411240510032716</v>
      </c>
      <c r="F1059" s="4">
        <f>IF(資本ストック!F1059&gt;0,LN(資本ストック!F1059),0)</f>
        <v>14.046165490211832</v>
      </c>
      <c r="G1059" s="4">
        <f>IF(資本ストック!G1059&gt;0,LN(資本ストック!G1059),0)</f>
        <v>14.204488616496011</v>
      </c>
      <c r="H1059" s="4">
        <f>IF(資本ストック!H1059&gt;0,LN(資本ストック!H1059),0)</f>
        <v>14.363516870503821</v>
      </c>
      <c r="I1059" s="4">
        <f>IF(資本ストック!I1059&gt;0,LN(資本ストック!I1059),0)</f>
        <v>14.377519348641291</v>
      </c>
      <c r="K1059" s="6">
        <f t="shared" ref="K1059" si="5183">E1059-E$1105</f>
        <v>-0.1807549799869701</v>
      </c>
      <c r="L1059" s="6">
        <f t="shared" ref="L1059" si="5184">F1059-F$1105</f>
        <v>0.36841210505178168</v>
      </c>
      <c r="M1059" s="6">
        <f t="shared" ref="M1059" si="5185">G1059-G$1105</f>
        <v>6.5611871719438497E-2</v>
      </c>
      <c r="N1059" s="6">
        <f t="shared" ref="N1059" si="5186">H1059-H$1105</f>
        <v>-0.18700475374808612</v>
      </c>
      <c r="O1059" s="6">
        <f t="shared" ref="O1059" si="5187">I1059-I$1105</f>
        <v>-0.22724719934573656</v>
      </c>
      <c r="Q1059" s="6">
        <f>K1059-logHir!K1059</f>
        <v>-9.1863212176892972E-2</v>
      </c>
      <c r="R1059" s="6">
        <f>L1059-logHir!L1059</f>
        <v>0.37102845055501277</v>
      </c>
      <c r="S1059" s="6">
        <f>M1059-logHir!M1059</f>
        <v>0.20489047208901745</v>
      </c>
      <c r="T1059" s="6">
        <f>N1059-logHir!N1059</f>
        <v>-0.13377621206338297</v>
      </c>
      <c r="U1059" s="6">
        <f>O1059-logHir!O1059</f>
        <v>5.6347789508102153E-3</v>
      </c>
    </row>
    <row r="1060" spans="1:21" x14ac:dyDescent="0.15">
      <c r="A1060" s="1">
        <v>46</v>
      </c>
      <c r="B1060" s="1" t="s">
        <v>45</v>
      </c>
      <c r="C1060" s="1">
        <v>22</v>
      </c>
      <c r="D1060" s="1" t="s">
        <v>146</v>
      </c>
      <c r="E1060" s="4">
        <f>IF(資本ストック!E1060&gt;0,LN(資本ストック!E1060),0)</f>
        <v>11.967213735517955</v>
      </c>
      <c r="F1060" s="4">
        <f>IF(資本ストック!F1060&gt;0,LN(資本ストック!F1060),0)</f>
        <v>13.296826753830285</v>
      </c>
      <c r="G1060" s="4">
        <f>IF(資本ストック!G1060&gt;0,LN(資本ストック!G1060),0)</f>
        <v>14.17010217905116</v>
      </c>
      <c r="H1060" s="4">
        <f>IF(資本ストック!H1060&gt;0,LN(資本ストック!H1060),0)</f>
        <v>14.618184974446713</v>
      </c>
      <c r="I1060" s="4">
        <f>IF(資本ストック!I1060&gt;0,LN(資本ストック!I1060),0)</f>
        <v>14.646382800158953</v>
      </c>
      <c r="K1060" s="6">
        <f t="shared" ref="K1060" si="5188">E1060-E$1106</f>
        <v>-0.21887224917528414</v>
      </c>
      <c r="L1060" s="6">
        <f t="shared" ref="L1060" si="5189">F1060-F$1106</f>
        <v>-0.19228514204049496</v>
      </c>
      <c r="M1060" s="6">
        <f t="shared" ref="M1060" si="5190">G1060-G$1106</f>
        <v>-0.23032991206912357</v>
      </c>
      <c r="N1060" s="6">
        <f t="shared" ref="N1060" si="5191">H1060-H$1106</f>
        <v>-0.23672723683076491</v>
      </c>
      <c r="O1060" s="6">
        <f t="shared" ref="O1060" si="5192">I1060-I$1106</f>
        <v>-0.25495344320123792</v>
      </c>
      <c r="Q1060" s="6">
        <f>K1060-logHir!K1060</f>
        <v>-8.2371118795615317E-2</v>
      </c>
      <c r="R1060" s="6">
        <f>L1060-logHir!L1060</f>
        <v>-0.11983511363466981</v>
      </c>
      <c r="S1060" s="6">
        <f>M1060-logHir!M1060</f>
        <v>-0.11440360830749086</v>
      </c>
      <c r="T1060" s="6">
        <f>N1060-logHir!N1060</f>
        <v>-0.12435164405483867</v>
      </c>
      <c r="U1060" s="6">
        <f>O1060-logHir!O1060</f>
        <v>-0.10348648170851504</v>
      </c>
    </row>
    <row r="1061" spans="1:21" x14ac:dyDescent="0.15">
      <c r="A1061" s="1">
        <v>46</v>
      </c>
      <c r="B1061" s="1" t="s">
        <v>45</v>
      </c>
      <c r="C1061" s="1">
        <v>23</v>
      </c>
      <c r="D1061" s="1" t="s">
        <v>167</v>
      </c>
      <c r="E1061" s="4">
        <f>IF(資本ストック!E1061&gt;0,LN(資本ストック!E1061),0)</f>
        <v>12.688217849823779</v>
      </c>
      <c r="F1061" s="4">
        <f>IF(資本ストック!F1061&gt;0,LN(資本ストック!F1061),0)</f>
        <v>13.45124065799315</v>
      </c>
      <c r="G1061" s="4">
        <f>IF(資本ストック!G1061&gt;0,LN(資本ストック!G1061),0)</f>
        <v>13.891844308273113</v>
      </c>
      <c r="H1061" s="4">
        <f>IF(資本ストック!H1061&gt;0,LN(資本ストック!H1061),0)</f>
        <v>14.450570570797106</v>
      </c>
      <c r="I1061" s="4">
        <f>IF(資本ストック!I1061&gt;0,LN(資本ストック!I1061),0)</f>
        <v>14.458778730899557</v>
      </c>
      <c r="K1061" s="6">
        <f t="shared" ref="K1061" si="5193">E1061-E$1107</f>
        <v>-1.1627893307537107E-2</v>
      </c>
      <c r="L1061" s="6">
        <f t="shared" ref="L1061" si="5194">F1061-F$1107</f>
        <v>-4.5669029321473431E-2</v>
      </c>
      <c r="M1061" s="6">
        <f t="shared" ref="M1061" si="5195">G1061-G$1107</f>
        <v>-0.10184800808141325</v>
      </c>
      <c r="N1061" s="6">
        <f t="shared" ref="N1061" si="5196">H1061-H$1107</f>
        <v>-0.13786052985714115</v>
      </c>
      <c r="O1061" s="6">
        <f t="shared" ref="O1061" si="5197">I1061-I$1107</f>
        <v>-0.16750617146367297</v>
      </c>
      <c r="Q1061" s="6">
        <f>K1061-logHir!K1061</f>
        <v>-0.27206699270170098</v>
      </c>
      <c r="R1061" s="6">
        <f>L1061-logHir!L1061</f>
        <v>-0.14399884092250304</v>
      </c>
      <c r="S1061" s="6">
        <f>M1061-logHir!M1061</f>
        <v>-0.15352126922645581</v>
      </c>
      <c r="T1061" s="6">
        <f>N1061-logHir!N1061</f>
        <v>-0.16079617851637451</v>
      </c>
      <c r="U1061" s="6">
        <f>O1061-logHir!O1061</f>
        <v>-0.15693435606309514</v>
      </c>
    </row>
    <row r="1062" spans="1:21" x14ac:dyDescent="0.15">
      <c r="A1062" s="1">
        <v>47</v>
      </c>
      <c r="B1062" s="1" t="s">
        <v>95</v>
      </c>
      <c r="C1062" s="1">
        <v>1</v>
      </c>
      <c r="D1062" s="1" t="s">
        <v>147</v>
      </c>
      <c r="E1062" s="2"/>
      <c r="F1062" s="4">
        <f>IF(資本ストック!F1062&gt;0,LN(資本ストック!F1062),0)</f>
        <v>12.873125183645667</v>
      </c>
      <c r="G1062" s="4">
        <f>IF(資本ストック!G1062&gt;0,LN(資本ストック!G1062),0)</f>
        <v>13.474101210443642</v>
      </c>
      <c r="H1062" s="4">
        <f>IF(資本ストック!H1062&gt;0,LN(資本ストック!H1062),0)</f>
        <v>13.761496949174775</v>
      </c>
      <c r="I1062" s="4">
        <f>IF(資本ストック!I1062&gt;0,LN(資本ストック!I1062),0)</f>
        <v>14.02221827255131</v>
      </c>
      <c r="K1062" s="6"/>
      <c r="L1062" s="6">
        <f t="shared" ref="L1062" si="5198">F1062-F$1085</f>
        <v>-0.76546053744092113</v>
      </c>
      <c r="M1062" s="6">
        <f t="shared" ref="M1062" si="5199">G1062-G$1085</f>
        <v>-0.51274528068662129</v>
      </c>
      <c r="N1062" s="6">
        <f t="shared" ref="N1062" si="5200">H1062-H$1085</f>
        <v>-0.42441409930458818</v>
      </c>
      <c r="O1062" s="6">
        <f t="shared" ref="O1062" si="5201">I1062-I$1085</f>
        <v>-0.17897777897367106</v>
      </c>
      <c r="Q1062" s="6"/>
      <c r="R1062" s="6">
        <f>L1062-logHir!L1062</f>
        <v>-1.5262423014949178E-2</v>
      </c>
      <c r="S1062" s="6">
        <f>M1062-logHir!M1062</f>
        <v>1.5613136617853129E-2</v>
      </c>
      <c r="T1062" s="6">
        <f>N1062-logHir!N1062</f>
        <v>0.12658309673685331</v>
      </c>
      <c r="U1062" s="6">
        <f>O1062-logHir!O1062</f>
        <v>0.32762477861159134</v>
      </c>
    </row>
    <row r="1063" spans="1:21" x14ac:dyDescent="0.15">
      <c r="A1063" s="1">
        <v>47</v>
      </c>
      <c r="B1063" s="1" t="s">
        <v>95</v>
      </c>
      <c r="C1063" s="1">
        <v>2</v>
      </c>
      <c r="D1063" s="1" t="s">
        <v>148</v>
      </c>
      <c r="E1063" s="2"/>
      <c r="F1063" s="4">
        <f>IF(資本ストック!F1063&gt;0,LN(資本ストック!F1063),0)</f>
        <v>7.4997475954301134</v>
      </c>
      <c r="G1063" s="4">
        <f>IF(資本ストック!G1063&gt;0,LN(資本ストック!G1063),0)</f>
        <v>8.6679436845780842</v>
      </c>
      <c r="H1063" s="4">
        <f>IF(資本ストック!H1063&gt;0,LN(資本ストック!H1063),0)</f>
        <v>9.3541062894823046</v>
      </c>
      <c r="I1063" s="4">
        <f>IF(資本ストック!I1063&gt;0,LN(資本ストック!I1063),0)</f>
        <v>9.5326614814058885</v>
      </c>
      <c r="K1063" s="6"/>
      <c r="L1063" s="6">
        <f t="shared" ref="L1063" si="5202">F1063-F$1086</f>
        <v>-2.614831980586688</v>
      </c>
      <c r="M1063" s="6">
        <f t="shared" ref="M1063" si="5203">G1063-G$1086</f>
        <v>-1.538230689817885</v>
      </c>
      <c r="N1063" s="6">
        <f t="shared" ref="N1063" si="5204">H1063-H$1086</f>
        <v>-0.83763682984918475</v>
      </c>
      <c r="O1063" s="6">
        <f t="shared" ref="O1063" si="5205">I1063-I$1086</f>
        <v>-0.52222867704307774</v>
      </c>
      <c r="Q1063" s="6"/>
      <c r="R1063" s="6">
        <f>L1063-logHir!L1063</f>
        <v>-1.6448293361270521</v>
      </c>
      <c r="S1063" s="6">
        <f>M1063-logHir!M1063</f>
        <v>-0.60838304967882184</v>
      </c>
      <c r="T1063" s="6">
        <f>N1063-logHir!N1063</f>
        <v>-0.39180696718609465</v>
      </c>
      <c r="U1063" s="6">
        <f>O1063-logHir!O1063</f>
        <v>-3.5394312692990759E-2</v>
      </c>
    </row>
    <row r="1064" spans="1:21" x14ac:dyDescent="0.15">
      <c r="A1064" s="1">
        <v>47</v>
      </c>
      <c r="B1064" s="1" t="s">
        <v>145</v>
      </c>
      <c r="C1064" s="1">
        <v>3</v>
      </c>
      <c r="D1064" s="1" t="s">
        <v>155</v>
      </c>
      <c r="E1064" s="2"/>
      <c r="F1064" s="4">
        <f>IF(資本ストック!F1064&gt;0,LN(資本ストック!F1064),0)</f>
        <v>11.093452140524363</v>
      </c>
      <c r="G1064" s="4">
        <f>IF(資本ストック!G1064&gt;0,LN(資本ストック!G1064),0)</f>
        <v>11.590176570462134</v>
      </c>
      <c r="H1064" s="4">
        <f>IF(資本ストック!H1064&gt;0,LN(資本ストック!H1064),0)</f>
        <v>11.908133069199174</v>
      </c>
      <c r="I1064" s="4">
        <f>IF(資本ストック!I1064&gt;0,LN(資本ストック!I1064),0)</f>
        <v>12.073277925556992</v>
      </c>
      <c r="K1064" s="6"/>
      <c r="L1064" s="6">
        <f t="shared" ref="L1064" si="5206">F1064-F$1087</f>
        <v>-0.50523212563956577</v>
      </c>
      <c r="M1064" s="6">
        <f t="shared" ref="M1064" si="5207">G1064-G$1087</f>
        <v>-0.54399856050393858</v>
      </c>
      <c r="N1064" s="6">
        <f t="shared" ref="N1064" si="5208">H1064-H$1087</f>
        <v>-0.58718241219634493</v>
      </c>
      <c r="O1064" s="6">
        <f t="shared" ref="O1064" si="5209">I1064-I$1087</f>
        <v>-0.4548602060028113</v>
      </c>
      <c r="Q1064" s="6"/>
      <c r="R1064" s="6">
        <f>L1064-logHir!L1064</f>
        <v>0.11768442466480344</v>
      </c>
      <c r="S1064" s="6">
        <f>M1064-logHir!M1064</f>
        <v>0.15803283664737755</v>
      </c>
      <c r="T1064" s="6">
        <f>N1064-logHir!N1064</f>
        <v>0.1147142913335113</v>
      </c>
      <c r="U1064" s="6">
        <f>O1064-logHir!O1064</f>
        <v>9.3726305132101118E-2</v>
      </c>
    </row>
    <row r="1065" spans="1:21" x14ac:dyDescent="0.15">
      <c r="A1065" s="1">
        <v>47</v>
      </c>
      <c r="B1065" s="1" t="s">
        <v>145</v>
      </c>
      <c r="C1065" s="1">
        <v>4</v>
      </c>
      <c r="D1065" s="1" t="s">
        <v>156</v>
      </c>
      <c r="E1065" s="2"/>
      <c r="F1065" s="4">
        <f>IF(資本ストック!F1065&gt;0,LN(資本ストック!F1065),0)</f>
        <v>8.6813910887834354</v>
      </c>
      <c r="G1065" s="4">
        <f>IF(資本ストック!G1065&gt;0,LN(資本ストック!G1065),0)</f>
        <v>8.7381704215280944</v>
      </c>
      <c r="H1065" s="4">
        <f>IF(資本ストック!H1065&gt;0,LN(資本ストック!H1065),0)</f>
        <v>8.8608739651768005</v>
      </c>
      <c r="I1065" s="4">
        <f>IF(資本ストック!I1065&gt;0,LN(資本ストック!I1065),0)</f>
        <v>8.7578654713564639</v>
      </c>
      <c r="K1065" s="6"/>
      <c r="L1065" s="6">
        <f t="shared" ref="L1065" si="5210">F1065-F$1088</f>
        <v>-2.486985633062007</v>
      </c>
      <c r="M1065" s="6">
        <f t="shared" ref="M1065" si="5211">G1065-G$1088</f>
        <v>-2.7235697394332714</v>
      </c>
      <c r="N1065" s="6">
        <f t="shared" ref="N1065" si="5212">H1065-H$1088</f>
        <v>-2.6602881702384042</v>
      </c>
      <c r="O1065" s="6">
        <f t="shared" ref="O1065" si="5213">I1065-I$1088</f>
        <v>-2.588715917861526</v>
      </c>
      <c r="Q1065" s="6"/>
      <c r="R1065" s="6">
        <f>L1065-logHir!L1065</f>
        <v>-0.30840062237536259</v>
      </c>
      <c r="S1065" s="6">
        <f>M1065-logHir!M1065</f>
        <v>-0.46288967250937674</v>
      </c>
      <c r="T1065" s="6">
        <f>N1065-logHir!N1065</f>
        <v>-0.56226831636374541</v>
      </c>
      <c r="U1065" s="6">
        <f>O1065-logHir!O1065</f>
        <v>-0.84163423432336248</v>
      </c>
    </row>
    <row r="1066" spans="1:21" x14ac:dyDescent="0.15">
      <c r="A1066" s="1">
        <v>47</v>
      </c>
      <c r="B1066" s="1" t="s">
        <v>145</v>
      </c>
      <c r="C1066" s="1">
        <v>5</v>
      </c>
      <c r="D1066" s="1" t="s">
        <v>157</v>
      </c>
      <c r="E1066" s="2"/>
      <c r="F1066" s="4">
        <f>IF(資本ストック!F1066&gt;0,LN(資本ストック!F1066),0)</f>
        <v>8.0977223708904731</v>
      </c>
      <c r="G1066" s="4">
        <f>IF(資本ストック!G1066&gt;0,LN(資本ストック!G1066),0)</f>
        <v>8.509968586892775</v>
      </c>
      <c r="H1066" s="4">
        <f>IF(資本ストック!H1066&gt;0,LN(資本ストック!H1066),0)</f>
        <v>8.8531074147336142</v>
      </c>
      <c r="I1066" s="4">
        <f>IF(資本ストック!I1066&gt;0,LN(資本ストック!I1066),0)</f>
        <v>8.72523534435458</v>
      </c>
      <c r="K1066" s="6"/>
      <c r="L1066" s="6">
        <f t="shared" ref="L1066" si="5214">F1066-F$1089</f>
        <v>-2.4647333577824266</v>
      </c>
      <c r="M1066" s="6">
        <f t="shared" ref="M1066" si="5215">G1066-G$1089</f>
        <v>-2.4954995781458713</v>
      </c>
      <c r="N1066" s="6">
        <f t="shared" ref="N1066" si="5216">H1066-H$1089</f>
        <v>-2.4562155615513337</v>
      </c>
      <c r="O1066" s="6">
        <f t="shared" ref="O1066" si="5217">I1066-I$1089</f>
        <v>-2.6254838439541306</v>
      </c>
      <c r="Q1066" s="6"/>
      <c r="R1066" s="6">
        <f>L1066-logHir!L1066</f>
        <v>-0.48424300764809569</v>
      </c>
      <c r="S1066" s="6">
        <f>M1066-logHir!M1066</f>
        <v>-9.4407006950664396E-2</v>
      </c>
      <c r="T1066" s="6">
        <f>N1066-logHir!N1066</f>
        <v>-2.8791237989302942E-2</v>
      </c>
      <c r="U1066" s="6">
        <f>O1066-logHir!O1066</f>
        <v>-0.41685494534174783</v>
      </c>
    </row>
    <row r="1067" spans="1:21" x14ac:dyDescent="0.15">
      <c r="A1067" s="1">
        <v>47</v>
      </c>
      <c r="B1067" s="1" t="s">
        <v>145</v>
      </c>
      <c r="C1067" s="1">
        <v>6</v>
      </c>
      <c r="D1067" s="1" t="s">
        <v>49</v>
      </c>
      <c r="E1067" s="2"/>
      <c r="F1067" s="4">
        <f>IF(資本ストック!F1067&gt;0,LN(資本ストック!F1067),0)</f>
        <v>8.2825558796071412</v>
      </c>
      <c r="G1067" s="4">
        <f>IF(資本ストック!G1067&gt;0,LN(資本ストック!G1067),0)</f>
        <v>8.5231127174851888</v>
      </c>
      <c r="H1067" s="4">
        <f>IF(資本ストック!H1067&gt;0,LN(資本ストック!H1067),0)</f>
        <v>8.7289830166819566</v>
      </c>
      <c r="I1067" s="4">
        <f>IF(資本ストック!I1067&gt;0,LN(資本ストック!I1067),0)</f>
        <v>9.3372260515259882</v>
      </c>
      <c r="K1067" s="6"/>
      <c r="L1067" s="6">
        <f t="shared" ref="L1067" si="5218">F1067-F$1090</f>
        <v>-3.1121930381147447</v>
      </c>
      <c r="M1067" s="6">
        <f t="shared" ref="M1067" si="5219">G1067-G$1090</f>
        <v>-3.2523325788115631</v>
      </c>
      <c r="N1067" s="6">
        <f t="shared" ref="N1067" si="5220">H1067-H$1090</f>
        <v>-3.3041931832549309</v>
      </c>
      <c r="O1067" s="6">
        <f t="shared" ref="O1067" si="5221">I1067-I$1090</f>
        <v>-2.9499086989883629</v>
      </c>
      <c r="Q1067" s="6"/>
      <c r="R1067" s="6">
        <f>L1067-logHir!L1067</f>
        <v>-1.032214189697001</v>
      </c>
      <c r="S1067" s="6">
        <f>M1067-logHir!M1067</f>
        <v>-1.2601417139945204</v>
      </c>
      <c r="T1067" s="6">
        <f>N1067-logHir!N1067</f>
        <v>-1.3264355495450406</v>
      </c>
      <c r="U1067" s="6">
        <f>O1067-logHir!O1067</f>
        <v>-1.1388675767317329</v>
      </c>
    </row>
    <row r="1068" spans="1:21" x14ac:dyDescent="0.15">
      <c r="A1068" s="1">
        <v>47</v>
      </c>
      <c r="B1068" s="1" t="s">
        <v>145</v>
      </c>
      <c r="C1068" s="1">
        <v>7</v>
      </c>
      <c r="D1068" s="1" t="s">
        <v>158</v>
      </c>
      <c r="E1068" s="2"/>
      <c r="F1068" s="4">
        <f>IF(資本ストック!F1068&gt;0,LN(資本ストック!F1068),0)</f>
        <v>10.531516039461977</v>
      </c>
      <c r="G1068" s="4">
        <f>IF(資本ストック!G1068&gt;0,LN(資本ストック!G1068),0)</f>
        <v>10.58841770110957</v>
      </c>
      <c r="H1068" s="4">
        <f>IF(資本ストック!H1068&gt;0,LN(資本ストック!H1068),0)</f>
        <v>11.280916977469015</v>
      </c>
      <c r="I1068" s="4">
        <f>IF(資本ストック!I1068&gt;0,LN(資本ストック!I1068),0)</f>
        <v>11.211380917666464</v>
      </c>
      <c r="K1068" s="6"/>
      <c r="L1068" s="6">
        <f t="shared" ref="L1068" si="5222">F1068-F$1091</f>
        <v>0.53015298545757794</v>
      </c>
      <c r="M1068" s="6">
        <f t="shared" ref="M1068" si="5223">G1068-G$1091</f>
        <v>0.61587753830712266</v>
      </c>
      <c r="N1068" s="6">
        <f t="shared" ref="N1068" si="5224">H1068-H$1091</f>
        <v>0.79308846194798477</v>
      </c>
      <c r="O1068" s="6">
        <f t="shared" ref="O1068" si="5225">I1068-I$1091</f>
        <v>0.68233432859630838</v>
      </c>
      <c r="Q1068" s="6"/>
      <c r="R1068" s="6">
        <f>L1068-logHir!L1068</f>
        <v>-0.31289031898272412</v>
      </c>
      <c r="S1068" s="6">
        <f>M1068-logHir!M1068</f>
        <v>-0.31444438951266207</v>
      </c>
      <c r="T1068" s="6">
        <f>N1068-logHir!N1068</f>
        <v>7.8829046058416452E-2</v>
      </c>
      <c r="U1068" s="6">
        <f>O1068-logHir!O1068</f>
        <v>0.85350037286540115</v>
      </c>
    </row>
    <row r="1069" spans="1:21" x14ac:dyDescent="0.15">
      <c r="A1069" s="1">
        <v>47</v>
      </c>
      <c r="B1069" s="1" t="s">
        <v>145</v>
      </c>
      <c r="C1069" s="1">
        <v>8</v>
      </c>
      <c r="D1069" s="1" t="s">
        <v>159</v>
      </c>
      <c r="E1069" s="2"/>
      <c r="F1069" s="4">
        <f>IF(資本ストック!F1069&gt;0,LN(資本ストック!F1069),0)</f>
        <v>9.6810094048490924</v>
      </c>
      <c r="G1069" s="4">
        <f>IF(資本ストック!G1069&gt;0,LN(資本ストック!G1069),0)</f>
        <v>10.184292427138082</v>
      </c>
      <c r="H1069" s="4">
        <f>IF(資本ストック!H1069&gt;0,LN(資本ストック!H1069),0)</f>
        <v>10.288732268523342</v>
      </c>
      <c r="I1069" s="4">
        <f>IF(資本ストック!I1069&gt;0,LN(資本ストック!I1069),0)</f>
        <v>10.19908249100331</v>
      </c>
      <c r="K1069" s="6"/>
      <c r="L1069" s="6">
        <f t="shared" ref="L1069" si="5226">F1069-F$1092</f>
        <v>-1.3541441192415196</v>
      </c>
      <c r="M1069" s="6">
        <f t="shared" ref="M1069" si="5227">G1069-G$1092</f>
        <v>-1.1171551291018744</v>
      </c>
      <c r="N1069" s="6">
        <f t="shared" ref="N1069" si="5228">H1069-H$1092</f>
        <v>-1.0688162881767429</v>
      </c>
      <c r="O1069" s="6">
        <f t="shared" ref="O1069" si="5229">I1069-I$1092</f>
        <v>-1.1055993449381329</v>
      </c>
      <c r="Q1069" s="6"/>
      <c r="R1069" s="6">
        <f>L1069-logHir!L1069</f>
        <v>-0.60119237676626724</v>
      </c>
      <c r="S1069" s="6">
        <f>M1069-logHir!M1069</f>
        <v>-0.47489010983375657</v>
      </c>
      <c r="T1069" s="6">
        <f>N1069-logHir!N1069</f>
        <v>-0.47567747557941331</v>
      </c>
      <c r="U1069" s="6">
        <f>O1069-logHir!O1069</f>
        <v>-0.49619672422570282</v>
      </c>
    </row>
    <row r="1070" spans="1:21" x14ac:dyDescent="0.15">
      <c r="A1070" s="1">
        <v>47</v>
      </c>
      <c r="B1070" s="1" t="s">
        <v>145</v>
      </c>
      <c r="C1070" s="1">
        <v>9</v>
      </c>
      <c r="D1070" s="1" t="s">
        <v>160</v>
      </c>
      <c r="E1070" s="2"/>
      <c r="F1070" s="4">
        <f>IF(資本ストック!F1070&gt;0,LN(資本ストック!F1070),0)</f>
        <v>8.8286827771623777</v>
      </c>
      <c r="G1070" s="4">
        <f>IF(資本ストック!G1070&gt;0,LN(資本ストック!G1070),0)</f>
        <v>9.1581532465843463</v>
      </c>
      <c r="H1070" s="4">
        <f>IF(資本ストック!H1070&gt;0,LN(資本ストック!H1070),0)</f>
        <v>9.0644032392605833</v>
      </c>
      <c r="I1070" s="4">
        <f>IF(資本ストック!I1070&gt;0,LN(資本ストック!I1070),0)</f>
        <v>9.310461705562016</v>
      </c>
      <c r="K1070" s="6"/>
      <c r="L1070" s="6">
        <f t="shared" ref="L1070" si="5230">F1070-F$1093</f>
        <v>-3.0139886088133778</v>
      </c>
      <c r="M1070" s="6">
        <f t="shared" ref="M1070" si="5231">G1070-G$1093</f>
        <v>-2.99503160566913</v>
      </c>
      <c r="N1070" s="6">
        <f t="shared" ref="N1070" si="5232">H1070-H$1093</f>
        <v>-3.1760019111436435</v>
      </c>
      <c r="O1070" s="6">
        <f t="shared" ref="O1070" si="5233">I1070-I$1093</f>
        <v>-3.020474439946744</v>
      </c>
      <c r="Q1070" s="6"/>
      <c r="R1070" s="6">
        <f>L1070-logHir!L1070</f>
        <v>-0.73959527057042518</v>
      </c>
      <c r="S1070" s="6">
        <f>M1070-logHir!M1070</f>
        <v>-0.84029444086840233</v>
      </c>
      <c r="T1070" s="6">
        <f>N1070-logHir!N1070</f>
        <v>-0.50657804128823436</v>
      </c>
      <c r="U1070" s="6">
        <f>O1070-logHir!O1070</f>
        <v>-0.50911509954232503</v>
      </c>
    </row>
    <row r="1071" spans="1:21" x14ac:dyDescent="0.15">
      <c r="A1071" s="1">
        <v>47</v>
      </c>
      <c r="B1071" s="1" t="s">
        <v>145</v>
      </c>
      <c r="C1071" s="1">
        <v>10</v>
      </c>
      <c r="D1071" s="1" t="s">
        <v>161</v>
      </c>
      <c r="E1071" s="2"/>
      <c r="F1071" s="4">
        <f>IF(資本ストック!F1071&gt;0,LN(資本ストック!F1071),0)</f>
        <v>9.014155344478004</v>
      </c>
      <c r="G1071" s="4">
        <f>IF(資本ストック!G1071&gt;0,LN(資本ストック!G1071),0)</f>
        <v>9.5429615082555461</v>
      </c>
      <c r="H1071" s="4">
        <f>IF(資本ストック!H1071&gt;0,LN(資本ストック!H1071),0)</f>
        <v>9.8118132709577406</v>
      </c>
      <c r="I1071" s="4">
        <f>IF(資本ストック!I1071&gt;0,LN(資本ストック!I1071),0)</f>
        <v>9.5930221801506868</v>
      </c>
      <c r="K1071" s="6"/>
      <c r="L1071" s="6">
        <f t="shared" ref="L1071" si="5234">F1071-F$1094</f>
        <v>-1.5971764775063004</v>
      </c>
      <c r="M1071" s="6">
        <f t="shared" ref="M1071" si="5235">G1071-G$1094</f>
        <v>-1.5220121346694047</v>
      </c>
      <c r="N1071" s="6">
        <f t="shared" ref="N1071" si="5236">H1071-H$1094</f>
        <v>-1.5208552185364219</v>
      </c>
      <c r="O1071" s="6">
        <f t="shared" ref="O1071" si="5237">I1071-I$1094</f>
        <v>-1.7430881577898525</v>
      </c>
      <c r="Q1071" s="6"/>
      <c r="R1071" s="6">
        <f>L1071-logHir!L1071</f>
        <v>-0.51093029872338747</v>
      </c>
      <c r="S1071" s="6">
        <f>M1071-logHir!M1071</f>
        <v>-0.26530850264586547</v>
      </c>
      <c r="T1071" s="6">
        <f>N1071-logHir!N1071</f>
        <v>-0.20257993991298306</v>
      </c>
      <c r="U1071" s="6">
        <f>O1071-logHir!O1071</f>
        <v>-0.24815264698197836</v>
      </c>
    </row>
    <row r="1072" spans="1:21" x14ac:dyDescent="0.15">
      <c r="A1072" s="1">
        <v>47</v>
      </c>
      <c r="B1072" s="1" t="s">
        <v>145</v>
      </c>
      <c r="C1072" s="1">
        <v>11</v>
      </c>
      <c r="D1072" s="1" t="s">
        <v>162</v>
      </c>
      <c r="E1072" s="2"/>
      <c r="F1072" s="4">
        <f>IF(資本ストック!F1072&gt;0,LN(資本ストック!F1072),0)</f>
        <v>6.5718849257003535</v>
      </c>
      <c r="G1072" s="4">
        <f>IF(資本ストック!G1072&gt;0,LN(資本ストック!G1072),0)</f>
        <v>6.7194935585011581</v>
      </c>
      <c r="H1072" s="4">
        <f>IF(資本ストック!H1072&gt;0,LN(資本ストック!H1072),0)</f>
        <v>7.8617636243277218</v>
      </c>
      <c r="I1072" s="4">
        <f>IF(資本ストック!I1072&gt;0,LN(資本ストック!I1072),0)</f>
        <v>8.1290962318818583</v>
      </c>
      <c r="K1072" s="6"/>
      <c r="L1072" s="6">
        <f t="shared" ref="L1072" si="5238">F1072-F$1095</f>
        <v>-4.64587337220319</v>
      </c>
      <c r="M1072" s="6">
        <f t="shared" ref="M1072" si="5239">G1072-G$1095</f>
        <v>-5.2071357714877919</v>
      </c>
      <c r="N1072" s="6">
        <f t="shared" ref="N1072" si="5240">H1072-H$1095</f>
        <v>-4.4821514604614556</v>
      </c>
      <c r="O1072" s="6">
        <f t="shared" ref="O1072" si="5241">I1072-I$1095</f>
        <v>-4.377651965815808</v>
      </c>
      <c r="Q1072" s="6"/>
      <c r="R1072" s="6">
        <f>L1072-logHir!L1072</f>
        <v>-0.87460982519520325</v>
      </c>
      <c r="S1072" s="6">
        <f>M1072-logHir!M1072</f>
        <v>-1.3746149660156162</v>
      </c>
      <c r="T1072" s="6">
        <f>N1072-logHir!N1072</f>
        <v>-0.62760266022936406</v>
      </c>
      <c r="U1072" s="6">
        <f>O1072-logHir!O1072</f>
        <v>-3.4590096973857065E-2</v>
      </c>
    </row>
    <row r="1073" spans="1:21" x14ac:dyDescent="0.15">
      <c r="A1073" s="1">
        <v>47</v>
      </c>
      <c r="B1073" s="1" t="s">
        <v>145</v>
      </c>
      <c r="C1073" s="1">
        <v>12</v>
      </c>
      <c r="D1073" s="1" t="s">
        <v>163</v>
      </c>
      <c r="E1073" s="2"/>
      <c r="F1073" s="4">
        <f>IF(資本ストック!F1073&gt;0,LN(資本ストック!F1073),0)</f>
        <v>5.6565622893330341</v>
      </c>
      <c r="G1073" s="4">
        <f>IF(資本ストック!G1073&gt;0,LN(資本ストック!G1073),0)</f>
        <v>6.3431131315170282</v>
      </c>
      <c r="H1073" s="4">
        <f>IF(資本ストック!H1073&gt;0,LN(資本ストック!H1073),0)</f>
        <v>7.1728795786121502</v>
      </c>
      <c r="I1073" s="4">
        <f>IF(資本ストック!I1073&gt;0,LN(資本ストック!I1073),0)</f>
        <v>7.0750929336809296</v>
      </c>
      <c r="K1073" s="6"/>
      <c r="L1073" s="6">
        <f t="shared" ref="L1073" si="5242">F1073-F$1096</f>
        <v>-5.364676063855458</v>
      </c>
      <c r="M1073" s="6">
        <f t="shared" ref="M1073" si="5243">G1073-G$1096</f>
        <v>-6.1418424819653383</v>
      </c>
      <c r="N1073" s="6">
        <f t="shared" ref="N1073" si="5244">H1073-H$1096</f>
        <v>-5.9745014749773127</v>
      </c>
      <c r="O1073" s="6">
        <f t="shared" ref="O1073" si="5245">I1073-I$1096</f>
        <v>-6.2920891718136733</v>
      </c>
      <c r="Q1073" s="6"/>
      <c r="R1073" s="6">
        <f>L1073-logHir!L1073</f>
        <v>-0.6117303087694772</v>
      </c>
      <c r="S1073" s="6">
        <f>M1073-logHir!M1073</f>
        <v>-1.1231006714495315</v>
      </c>
      <c r="T1073" s="6">
        <f>N1073-logHir!N1073</f>
        <v>-1.4658361968100913</v>
      </c>
      <c r="U1073" s="6">
        <f>O1073-logHir!O1073</f>
        <v>-2.1794978343340823</v>
      </c>
    </row>
    <row r="1074" spans="1:21" x14ac:dyDescent="0.15">
      <c r="A1074" s="1">
        <v>47</v>
      </c>
      <c r="B1074" s="1" t="s">
        <v>145</v>
      </c>
      <c r="C1074" s="1">
        <v>13</v>
      </c>
      <c r="D1074" s="1" t="s">
        <v>164</v>
      </c>
      <c r="E1074" s="2"/>
      <c r="F1074" s="4">
        <f>IF(資本ストック!F1074&gt;0,LN(資本ストック!F1074),0)</f>
        <v>7.178997240898445</v>
      </c>
      <c r="G1074" s="4">
        <f>IF(資本ストック!G1074&gt;0,LN(資本ストック!G1074),0)</f>
        <v>7.1630144260620749</v>
      </c>
      <c r="H1074" s="4">
        <f>IF(資本ストック!H1074&gt;0,LN(資本ストック!H1074),0)</f>
        <v>6.8052755603212507</v>
      </c>
      <c r="I1074" s="4">
        <f>IF(資本ストック!I1074&gt;0,LN(資本ストック!I1074),0)</f>
        <v>8.7851027341164567</v>
      </c>
      <c r="K1074" s="6"/>
      <c r="L1074" s="6">
        <f t="shared" ref="L1074" si="5246">F1074-F$1097</f>
        <v>-3.8635003502408409</v>
      </c>
      <c r="M1074" s="6">
        <f t="shared" ref="M1074" si="5247">G1074-G$1097</f>
        <v>-4.4698545111071208</v>
      </c>
      <c r="N1074" s="6">
        <f t="shared" ref="N1074" si="5248">H1074-H$1097</f>
        <v>-5.1774251070511728</v>
      </c>
      <c r="O1074" s="6">
        <f t="shared" ref="O1074" si="5249">I1074-I$1097</f>
        <v>-3.3804892512582825</v>
      </c>
      <c r="Q1074" s="6"/>
      <c r="R1074" s="6">
        <f>L1074-logHir!L1074</f>
        <v>-0.8664973437273682</v>
      </c>
      <c r="S1074" s="6">
        <f>M1074-logHir!M1074</f>
        <v>-1.6241096444460901</v>
      </c>
      <c r="T1074" s="6">
        <f>N1074-logHir!N1074</f>
        <v>-1.4205119281458938</v>
      </c>
      <c r="U1074" s="6">
        <f>O1074-logHir!O1074</f>
        <v>-2.7787156356234632E-2</v>
      </c>
    </row>
    <row r="1075" spans="1:21" x14ac:dyDescent="0.15">
      <c r="A1075" s="1">
        <v>47</v>
      </c>
      <c r="B1075" s="1" t="s">
        <v>145</v>
      </c>
      <c r="C1075" s="1">
        <v>14</v>
      </c>
      <c r="D1075" s="1" t="s">
        <v>165</v>
      </c>
      <c r="E1075" s="2"/>
      <c r="F1075" s="4">
        <f>IF(資本ストック!F1075&gt;0,LN(資本ストック!F1075),0)</f>
        <v>1.4631768149061215</v>
      </c>
      <c r="G1075" s="4">
        <f>IF(資本ストック!G1075&gt;0,LN(資本ストック!G1075),0)</f>
        <v>1.1855186102049586</v>
      </c>
      <c r="H1075" s="4">
        <f>IF(資本ストック!H1075&gt;0,LN(資本ストック!H1075),0)</f>
        <v>2.1739035484231684</v>
      </c>
      <c r="I1075" s="4">
        <f>IF(資本ストック!I1075&gt;0,LN(資本ストック!I1075),0)</f>
        <v>2.0338288398103384</v>
      </c>
      <c r="K1075" s="6"/>
      <c r="L1075" s="6">
        <f t="shared" ref="L1075" si="5250">F1075-F$1098</f>
        <v>-6.9137937489982644</v>
      </c>
      <c r="M1075" s="6">
        <f t="shared" ref="M1075" si="5251">G1075-G$1098</f>
        <v>-8.2109031342590821</v>
      </c>
      <c r="N1075" s="6">
        <f t="shared" ref="N1075" si="5252">H1075-H$1098</f>
        <v>-7.7332859494181543</v>
      </c>
      <c r="O1075" s="6">
        <f t="shared" ref="O1075" si="5253">I1075-I$1098</f>
        <v>-8.105900806443632</v>
      </c>
      <c r="Q1075" s="6"/>
      <c r="R1075" s="6">
        <f>L1075-logHir!L1075</f>
        <v>-2.4922406661583025</v>
      </c>
      <c r="S1075" s="6">
        <f>M1075-logHir!M1075</f>
        <v>-3.305063244623379</v>
      </c>
      <c r="T1075" s="6">
        <f>N1075-logHir!N1075</f>
        <v>-3.1116552842217873</v>
      </c>
      <c r="U1075" s="6">
        <f>O1075-logHir!O1075</f>
        <v>-4.7702183312716588</v>
      </c>
    </row>
    <row r="1076" spans="1:21" x14ac:dyDescent="0.15">
      <c r="A1076" s="1">
        <v>47</v>
      </c>
      <c r="B1076" s="1" t="s">
        <v>145</v>
      </c>
      <c r="C1076" s="1">
        <v>15</v>
      </c>
      <c r="D1076" s="1" t="s">
        <v>166</v>
      </c>
      <c r="E1076" s="2"/>
      <c r="F1076" s="4">
        <f>IF(資本ストック!F1076&gt;0,LN(資本ストック!F1076),0)</f>
        <v>9.5839819890116438</v>
      </c>
      <c r="G1076" s="4">
        <f>IF(資本ストック!G1076&gt;0,LN(資本ストック!G1076),0)</f>
        <v>10.324678624041077</v>
      </c>
      <c r="H1076" s="4">
        <f>IF(資本ストック!H1076&gt;0,LN(資本ストック!H1076),0)</f>
        <v>10.486826856870287</v>
      </c>
      <c r="I1076" s="4">
        <f>IF(資本ストック!I1076&gt;0,LN(資本ストック!I1076),0)</f>
        <v>10.618923658773571</v>
      </c>
      <c r="K1076" s="6"/>
      <c r="L1076" s="6">
        <f t="shared" ref="L1076" si="5254">F1076-F$1099</f>
        <v>-2.1099390249543308</v>
      </c>
      <c r="M1076" s="6">
        <f t="shared" ref="M1076" si="5255">G1076-G$1099</f>
        <v>-1.9735594001034578</v>
      </c>
      <c r="N1076" s="6">
        <f t="shared" ref="N1076" si="5256">H1076-H$1099</f>
        <v>-2.116351052846726</v>
      </c>
      <c r="O1076" s="6">
        <f t="shared" ref="O1076" si="5257">I1076-I$1099</f>
        <v>-2.0595753026431947</v>
      </c>
      <c r="Q1076" s="6"/>
      <c r="R1076" s="6">
        <f>L1076-logHir!L1076</f>
        <v>-0.46666747557770094</v>
      </c>
      <c r="S1076" s="6">
        <f>M1076-logHir!M1076</f>
        <v>-0.50944017938008912</v>
      </c>
      <c r="T1076" s="6">
        <f>N1076-logHir!N1076</f>
        <v>-0.63956543619749517</v>
      </c>
      <c r="U1076" s="6">
        <f>O1076-logHir!O1076</f>
        <v>-0.57911083968610555</v>
      </c>
    </row>
    <row r="1077" spans="1:21" x14ac:dyDescent="0.15">
      <c r="A1077" s="1">
        <v>47</v>
      </c>
      <c r="B1077" s="1" t="s">
        <v>95</v>
      </c>
      <c r="C1077" s="1">
        <v>16</v>
      </c>
      <c r="D1077" s="1" t="s">
        <v>149</v>
      </c>
      <c r="E1077" s="2"/>
      <c r="F1077" s="4">
        <f>IF(資本ストック!F1077&gt;0,LN(資本ストック!F1077),0)</f>
        <v>11.104159549467136</v>
      </c>
      <c r="G1077" s="4">
        <f>IF(資本ストック!G1077&gt;0,LN(資本ストック!G1077),0)</f>
        <v>11.506220855063328</v>
      </c>
      <c r="H1077" s="4">
        <f>IF(資本ストック!H1077&gt;0,LN(資本ストック!H1077),0)</f>
        <v>12.133730815447878</v>
      </c>
      <c r="I1077" s="4">
        <f>IF(資本ストック!I1077&gt;0,LN(資本ストック!I1077),0)</f>
        <v>12.175454404769152</v>
      </c>
      <c r="K1077" s="6"/>
      <c r="L1077" s="6">
        <f t="shared" ref="L1077" si="5258">F1077-F$1100</f>
        <v>-1.146355677118633</v>
      </c>
      <c r="M1077" s="6">
        <f t="shared" ref="M1077" si="5259">G1077-G$1100</f>
        <v>-1.1145958161661103</v>
      </c>
      <c r="N1077" s="6">
        <f t="shared" ref="N1077" si="5260">H1077-H$1100</f>
        <v>-0.88100281283620063</v>
      </c>
      <c r="O1077" s="6">
        <f t="shared" ref="O1077" si="5261">I1077-I$1100</f>
        <v>-0.7420649924320859</v>
      </c>
      <c r="Q1077" s="6"/>
      <c r="R1077" s="6">
        <f>L1077-logHir!L1077</f>
        <v>-0.81490615715551229</v>
      </c>
      <c r="S1077" s="6">
        <f>M1077-logHir!M1077</f>
        <v>-0.88721284536399914</v>
      </c>
      <c r="T1077" s="6">
        <f>N1077-logHir!N1077</f>
        <v>-0.53132545956968791</v>
      </c>
      <c r="U1077" s="6">
        <f>O1077-logHir!O1077</f>
        <v>-0.39128713864901243</v>
      </c>
    </row>
    <row r="1078" spans="1:21" x14ac:dyDescent="0.15">
      <c r="A1078" s="1">
        <v>47</v>
      </c>
      <c r="B1078" s="1" t="s">
        <v>95</v>
      </c>
      <c r="C1078" s="1">
        <v>17</v>
      </c>
      <c r="D1078" s="1" t="s">
        <v>150</v>
      </c>
      <c r="E1078" s="2"/>
      <c r="F1078" s="4">
        <f>IF(資本ストック!F1078&gt;0,LN(資本ストック!F1078),0)</f>
        <v>13.06863355293237</v>
      </c>
      <c r="G1078" s="4">
        <f>IF(資本ストック!G1078&gt;0,LN(資本ストック!G1078),0)</f>
        <v>13.314186639630524</v>
      </c>
      <c r="H1078" s="4">
        <f>IF(資本ストック!H1078&gt;0,LN(資本ストック!H1078),0)</f>
        <v>14.05934635500839</v>
      </c>
      <c r="I1078" s="4">
        <f>IF(資本ストック!I1078&gt;0,LN(資本ストック!I1078),0)</f>
        <v>14.044834234885617</v>
      </c>
      <c r="K1078" s="6"/>
      <c r="L1078" s="6">
        <f t="shared" ref="L1078" si="5262">F1078-F$1101</f>
        <v>-0.58476532010397086</v>
      </c>
      <c r="M1078" s="6">
        <f t="shared" ref="M1078" si="5263">G1078-G$1101</f>
        <v>-0.69065310037668581</v>
      </c>
      <c r="N1078" s="6">
        <f t="shared" ref="N1078" si="5264">H1078-H$1101</f>
        <v>-0.30518984229156665</v>
      </c>
      <c r="O1078" s="6">
        <f t="shared" ref="O1078" si="5265">I1078-I$1101</f>
        <v>-0.29813095467526907</v>
      </c>
      <c r="Q1078" s="6"/>
      <c r="R1078" s="6">
        <f>L1078-logHir!L1078</f>
        <v>-7.2405202522761059E-2</v>
      </c>
      <c r="S1078" s="6">
        <f>M1078-logHir!M1078</f>
        <v>-0.19083341163700318</v>
      </c>
      <c r="T1078" s="6">
        <f>N1078-logHir!N1078</f>
        <v>0.13399298216504718</v>
      </c>
      <c r="U1078" s="6">
        <f>O1078-logHir!O1078</f>
        <v>0.15966307861544493</v>
      </c>
    </row>
    <row r="1079" spans="1:21" x14ac:dyDescent="0.15">
      <c r="A1079" s="1">
        <v>47</v>
      </c>
      <c r="B1079" s="1" t="s">
        <v>95</v>
      </c>
      <c r="C1079" s="1">
        <v>18</v>
      </c>
      <c r="D1079" s="1" t="s">
        <v>151</v>
      </c>
      <c r="E1079" s="2"/>
      <c r="F1079" s="4">
        <f>IF(資本ストック!F1079&gt;0,LN(資本ストック!F1079),0)</f>
        <v>12.414427919109936</v>
      </c>
      <c r="G1079" s="4">
        <f>IF(資本ストック!G1079&gt;0,LN(資本ストック!G1079),0)</f>
        <v>12.874446225153857</v>
      </c>
      <c r="H1079" s="4">
        <f>IF(資本ストック!H1079&gt;0,LN(資本ストック!H1079),0)</f>
        <v>12.959188185479221</v>
      </c>
      <c r="I1079" s="4">
        <f>IF(資本ストック!I1079&gt;0,LN(資本ストック!I1079),0)</f>
        <v>12.944966947958523</v>
      </c>
      <c r="K1079" s="6"/>
      <c r="L1079" s="6">
        <f t="shared" ref="L1079" si="5266">F1079-F$1102</f>
        <v>-0.7210574325258694</v>
      </c>
      <c r="M1079" s="6">
        <f t="shared" ref="M1079" si="5267">G1079-G$1102</f>
        <v>-0.54864331713162962</v>
      </c>
      <c r="N1079" s="6">
        <f t="shared" ref="N1079" si="5268">H1079-H$1102</f>
        <v>-0.56790644542541102</v>
      </c>
      <c r="O1079" s="6">
        <f t="shared" ref="O1079" si="5269">I1079-I$1102</f>
        <v>-0.46319648788739087</v>
      </c>
      <c r="Q1079" s="6"/>
      <c r="R1079" s="6">
        <f>L1079-logHir!L1079</f>
        <v>-0.11275748072856651</v>
      </c>
      <c r="S1079" s="6">
        <f>M1079-logHir!M1079</f>
        <v>-0.15377452270071146</v>
      </c>
      <c r="T1079" s="6">
        <f>N1079-logHir!N1079</f>
        <v>-0.22085953060941854</v>
      </c>
      <c r="U1079" s="6">
        <f>O1079-logHir!O1079</f>
        <v>-0.14181614728227032</v>
      </c>
    </row>
    <row r="1080" spans="1:21" x14ac:dyDescent="0.15">
      <c r="A1080" s="1">
        <v>47</v>
      </c>
      <c r="B1080" s="1" t="s">
        <v>95</v>
      </c>
      <c r="C1080" s="1">
        <v>19</v>
      </c>
      <c r="D1080" s="1" t="s">
        <v>152</v>
      </c>
      <c r="E1080" s="2"/>
      <c r="F1080" s="4">
        <f>IF(資本ストック!F1080&gt;0,LN(資本ストック!F1080),0)</f>
        <v>11.081253656149224</v>
      </c>
      <c r="G1080" s="4">
        <f>IF(資本ストック!G1080&gt;0,LN(資本ストック!G1080),0)</f>
        <v>11.304182013018519</v>
      </c>
      <c r="H1080" s="4">
        <f>IF(資本ストック!H1080&gt;0,LN(資本ストック!H1080),0)</f>
        <v>11.965372006683678</v>
      </c>
      <c r="I1080" s="4">
        <f>IF(資本ストック!I1080&gt;0,LN(資本ストック!I1080),0)</f>
        <v>11.7568552941591</v>
      </c>
      <c r="K1080" s="6"/>
      <c r="L1080" s="6">
        <f t="shared" ref="L1080" si="5270">F1080-F$1103</f>
        <v>-0.5078689296893657</v>
      </c>
      <c r="M1080" s="6">
        <f t="shared" ref="M1080" si="5271">G1080-G$1103</f>
        <v>-0.49755183881869769</v>
      </c>
      <c r="N1080" s="6">
        <f t="shared" ref="N1080" si="5272">H1080-H$1103</f>
        <v>-0.25743773520637347</v>
      </c>
      <c r="O1080" s="6">
        <f t="shared" ref="O1080" si="5273">I1080-I$1103</f>
        <v>-0.75571178479231449</v>
      </c>
      <c r="Q1080" s="6"/>
      <c r="R1080" s="6">
        <f>L1080-logHir!L1080</f>
        <v>0.35086845539606593</v>
      </c>
      <c r="S1080" s="6">
        <f>M1080-logHir!M1080</f>
        <v>9.9550332311004297E-2</v>
      </c>
      <c r="T1080" s="6">
        <f>N1080-logHir!N1080</f>
        <v>0.44942692651342675</v>
      </c>
      <c r="U1080" s="6">
        <f>O1080-logHir!O1080</f>
        <v>-0.21050363748780754</v>
      </c>
    </row>
    <row r="1081" spans="1:21" x14ac:dyDescent="0.15">
      <c r="A1081" s="1">
        <v>47</v>
      </c>
      <c r="B1081" s="1" t="s">
        <v>95</v>
      </c>
      <c r="C1081" s="1">
        <v>20</v>
      </c>
      <c r="D1081" s="1" t="s">
        <v>153</v>
      </c>
      <c r="E1081" s="2"/>
      <c r="F1081" s="4">
        <f>IF(資本ストック!F1081&gt;0,LN(資本ストック!F1081),0)</f>
        <v>12.558229909206281</v>
      </c>
      <c r="G1081" s="4">
        <f>IF(資本ストック!G1081&gt;0,LN(資本ストック!G1081),0)</f>
        <v>13.394273219721502</v>
      </c>
      <c r="H1081" s="4">
        <f>IF(資本ストック!H1081&gt;0,LN(資本ストック!H1081),0)</f>
        <v>13.604393943511226</v>
      </c>
      <c r="I1081" s="4">
        <f>IF(資本ストック!I1081&gt;0,LN(資本ストック!I1081),0)</f>
        <v>13.664245471833034</v>
      </c>
      <c r="K1081" s="6"/>
      <c r="L1081" s="6">
        <f t="shared" ref="L1081" si="5274">F1081-F$1104</f>
        <v>-0.41003709564230029</v>
      </c>
      <c r="M1081" s="6">
        <f t="shared" ref="M1081" si="5275">G1081-G$1104</f>
        <v>-0.42668024576091312</v>
      </c>
      <c r="N1081" s="6">
        <f t="shared" ref="N1081" si="5276">H1081-H$1104</f>
        <v>-0.6067084995765839</v>
      </c>
      <c r="O1081" s="6">
        <f t="shared" ref="O1081" si="5277">I1081-I$1104</f>
        <v>-0.53870716965680643</v>
      </c>
      <c r="Q1081" s="6"/>
      <c r="R1081" s="6">
        <f>L1081-logHir!L1081</f>
        <v>0.21826254622092023</v>
      </c>
      <c r="S1081" s="6">
        <f>M1081-logHir!M1081</f>
        <v>-0.44322893163890242</v>
      </c>
      <c r="T1081" s="6">
        <f>N1081-logHir!N1081</f>
        <v>-0.48817467643793222</v>
      </c>
      <c r="U1081" s="6">
        <f>O1081-logHir!O1081</f>
        <v>-0.56716432340715706</v>
      </c>
    </row>
    <row r="1082" spans="1:21" x14ac:dyDescent="0.15">
      <c r="A1082" s="1">
        <v>47</v>
      </c>
      <c r="B1082" s="1" t="s">
        <v>95</v>
      </c>
      <c r="C1082" s="1">
        <v>21</v>
      </c>
      <c r="D1082" s="1" t="s">
        <v>154</v>
      </c>
      <c r="E1082" s="2"/>
      <c r="F1082" s="4">
        <f>IF(資本ストック!F1082&gt;0,LN(資本ストック!F1082),0)</f>
        <v>12.570423796566208</v>
      </c>
      <c r="G1082" s="4">
        <f>IF(資本ストック!G1082&gt;0,LN(資本ストック!G1082),0)</f>
        <v>13.169896079096867</v>
      </c>
      <c r="H1082" s="4">
        <f>IF(資本ストック!H1082&gt;0,LN(資本ストック!H1082),0)</f>
        <v>14.172377340877192</v>
      </c>
      <c r="I1082" s="4">
        <f>IF(資本ストック!I1082&gt;0,LN(資本ストック!I1082),0)</f>
        <v>14.363669365557334</v>
      </c>
      <c r="K1082" s="6"/>
      <c r="L1082" s="6">
        <f t="shared" ref="L1082" si="5278">F1082-F$1105</f>
        <v>-1.1073295885938421</v>
      </c>
      <c r="M1082" s="6">
        <f t="shared" ref="M1082" si="5279">G1082-G$1105</f>
        <v>-0.96898066567970531</v>
      </c>
      <c r="N1082" s="6">
        <f t="shared" ref="N1082" si="5280">H1082-H$1105</f>
        <v>-0.37814428337471462</v>
      </c>
      <c r="O1082" s="6">
        <f t="shared" ref="O1082" si="5281">I1082-I$1105</f>
        <v>-0.24109718242969436</v>
      </c>
      <c r="Q1082" s="6"/>
      <c r="R1082" s="6">
        <f>L1082-logHir!L1082</f>
        <v>-0.59099447195012011</v>
      </c>
      <c r="S1082" s="6">
        <f>M1082-logHir!M1082</f>
        <v>-0.58806310271186035</v>
      </c>
      <c r="T1082" s="6">
        <f>N1082-logHir!N1082</f>
        <v>2.1975430344689073E-2</v>
      </c>
      <c r="U1082" s="6">
        <f>O1082-logHir!O1082</f>
        <v>2.8116477640011794E-2</v>
      </c>
    </row>
    <row r="1083" spans="1:21" x14ac:dyDescent="0.15">
      <c r="A1083" s="1">
        <v>47</v>
      </c>
      <c r="B1083" s="1" t="s">
        <v>46</v>
      </c>
      <c r="C1083" s="1">
        <v>22</v>
      </c>
      <c r="D1083" s="1" t="s">
        <v>146</v>
      </c>
      <c r="E1083" s="2"/>
      <c r="F1083" s="4">
        <f>IF(資本ストック!F1083&gt;0,LN(資本ストック!F1083),0)</f>
        <v>13.155891953079703</v>
      </c>
      <c r="G1083" s="4">
        <f>IF(資本ストック!G1083&gt;0,LN(資本ストック!G1083),0)</f>
        <v>14.236189036735789</v>
      </c>
      <c r="H1083" s="4">
        <f>IF(資本ストック!H1083&gt;0,LN(資本ストック!H1083),0)</f>
        <v>14.609900167887961</v>
      </c>
      <c r="I1083" s="4">
        <f>IF(資本ストック!I1083&gt;0,LN(資本ストック!I1083),0)</f>
        <v>14.910946104493513</v>
      </c>
      <c r="K1083" s="6"/>
      <c r="L1083" s="6">
        <f t="shared" ref="L1083" si="5282">F1083-F$1106</f>
        <v>-0.33321994279107692</v>
      </c>
      <c r="M1083" s="6">
        <f t="shared" ref="M1083" si="5283">G1083-G$1106</f>
        <v>-0.16424305438449416</v>
      </c>
      <c r="N1083" s="6">
        <f t="shared" ref="N1083" si="5284">H1083-H$1106</f>
        <v>-0.24501204338951688</v>
      </c>
      <c r="O1083" s="6">
        <f t="shared" ref="O1083" si="5285">I1083-I$1106</f>
        <v>9.6098611333221839E-3</v>
      </c>
      <c r="Q1083" s="6"/>
      <c r="R1083" s="6">
        <f>L1083-logHir!L1083</f>
        <v>0.17737811025992656</v>
      </c>
      <c r="S1083" s="6">
        <f>M1083-logHir!M1083</f>
        <v>0.17219295220175468</v>
      </c>
      <c r="T1083" s="6">
        <f>N1083-logHir!N1083</f>
        <v>4.8843452469419901E-2</v>
      </c>
      <c r="U1083" s="6">
        <f>O1083-logHir!O1083</f>
        <v>0.24245178833905001</v>
      </c>
    </row>
    <row r="1084" spans="1:21" x14ac:dyDescent="0.15">
      <c r="A1084" s="1">
        <v>47</v>
      </c>
      <c r="B1084" s="1" t="s">
        <v>46</v>
      </c>
      <c r="C1084" s="1">
        <v>23</v>
      </c>
      <c r="D1084" s="1" t="s">
        <v>167</v>
      </c>
      <c r="E1084" s="2"/>
      <c r="F1084" s="4">
        <f>IF(資本ストック!F1084&gt;0,LN(資本ストック!F1084),0)</f>
        <v>13.047974595400573</v>
      </c>
      <c r="G1084" s="4">
        <f>IF(資本ストック!G1084&gt;0,LN(資本ストック!G1084),0)</f>
        <v>13.849080400109182</v>
      </c>
      <c r="H1084" s="4">
        <f>IF(資本ストック!H1084&gt;0,LN(資本ストック!H1084),0)</f>
        <v>14.385242297891937</v>
      </c>
      <c r="I1084" s="4">
        <f>IF(資本ストック!I1084&gt;0,LN(資本ストック!I1084),0)</f>
        <v>14.634965618382893</v>
      </c>
      <c r="K1084" s="6"/>
      <c r="L1084" s="6">
        <f t="shared" ref="L1084" si="5286">F1084-F$1107</f>
        <v>-0.44893509191405023</v>
      </c>
      <c r="M1084" s="6">
        <f t="shared" ref="M1084" si="5287">G1084-G$1107</f>
        <v>-0.14461191624534386</v>
      </c>
      <c r="N1084" s="6">
        <f t="shared" ref="N1084" si="5288">H1084-H$1107</f>
        <v>-0.20318880276231077</v>
      </c>
      <c r="O1084" s="6">
        <f t="shared" ref="O1084" si="5289">I1084-I$1107</f>
        <v>8.6807160196631372E-3</v>
      </c>
      <c r="Q1084" s="6"/>
      <c r="R1084" s="6">
        <f>L1084-logHir!L1084</f>
        <v>-0.19444633938121214</v>
      </c>
      <c r="S1084" s="6">
        <f>M1084-logHir!M1084</f>
        <v>3.778840613888157E-2</v>
      </c>
      <c r="T1084" s="6">
        <f>N1084-logHir!N1084</f>
        <v>-7.0681367342883661E-2</v>
      </c>
      <c r="U1084" s="6">
        <f>O1084-logHir!O1084</f>
        <v>0.1817816154508396</v>
      </c>
    </row>
    <row r="1085" spans="1:21" x14ac:dyDescent="0.15">
      <c r="A1085" s="1">
        <v>0</v>
      </c>
      <c r="B1085" s="1" t="s">
        <v>172</v>
      </c>
      <c r="C1085" s="1">
        <v>1</v>
      </c>
      <c r="D1085" s="1" t="s">
        <v>147</v>
      </c>
      <c r="E1085" s="5">
        <f>AVERAGEIFS(E$4:E$1084,$C$4:$C$1084,"=1",E$4:E$1084,"&lt;&gt;0")</f>
        <v>13.41314870841763</v>
      </c>
      <c r="F1085" s="5">
        <f t="shared" ref="F1085:I1085" si="5290">AVERAGEIFS(F$4:F$1084,$C$4:$C$1084,"=1",F$4:F$1084,"&lt;&gt;0")</f>
        <v>13.638585721086589</v>
      </c>
      <c r="G1085" s="5">
        <f t="shared" si="5290"/>
        <v>13.986846491130263</v>
      </c>
      <c r="H1085" s="5">
        <f t="shared" si="5290"/>
        <v>14.185911048479364</v>
      </c>
      <c r="I1085" s="5">
        <f t="shared" si="5290"/>
        <v>14.201196051524981</v>
      </c>
    </row>
    <row r="1086" spans="1:21" x14ac:dyDescent="0.15">
      <c r="A1086" s="1">
        <v>0</v>
      </c>
      <c r="B1086" s="1" t="s">
        <v>172</v>
      </c>
      <c r="C1086" s="1">
        <v>2</v>
      </c>
      <c r="D1086" s="1" t="s">
        <v>148</v>
      </c>
      <c r="E1086" s="5">
        <f>AVERAGEIFS(E$4:E$1084,$C$4:$C$1084,"=2",E$4:E$1084,"&lt;&gt;0")</f>
        <v>9.9451152272357533</v>
      </c>
      <c r="F1086" s="5">
        <f t="shared" ref="F1086:I1086" si="5291">AVERAGEIFS(F$4:F$1084,$C$4:$C$1084,"=2",F$4:F$1084,"&lt;&gt;0")</f>
        <v>10.114579576016801</v>
      </c>
      <c r="G1086" s="5">
        <f t="shared" si="5291"/>
        <v>10.206174374395969</v>
      </c>
      <c r="H1086" s="5">
        <f t="shared" si="5291"/>
        <v>10.191743119331489</v>
      </c>
      <c r="I1086" s="5">
        <f t="shared" si="5291"/>
        <v>10.054890158448966</v>
      </c>
    </row>
    <row r="1087" spans="1:21" x14ac:dyDescent="0.15">
      <c r="A1087" s="1">
        <v>0</v>
      </c>
      <c r="B1087" s="1" t="s">
        <v>172</v>
      </c>
      <c r="C1087" s="1">
        <v>3</v>
      </c>
      <c r="D1087" s="1" t="s">
        <v>155</v>
      </c>
      <c r="E1087" s="5">
        <f>AVERAGEIFS(E$4:E$1084,$C$4:$C$1084,"=3",E$4:E$1084,"&lt;&gt;0")</f>
        <v>11.005210917393301</v>
      </c>
      <c r="F1087" s="5">
        <f t="shared" ref="F1087:I1087" si="5292">AVERAGEIFS(F$4:F$1084,$C$4:$C$1084,"=3",F$4:F$1084,"&lt;&gt;0")</f>
        <v>11.598684266163929</v>
      </c>
      <c r="G1087" s="5">
        <f t="shared" si="5292"/>
        <v>12.134175130966073</v>
      </c>
      <c r="H1087" s="5">
        <f t="shared" si="5292"/>
        <v>12.495315481395519</v>
      </c>
      <c r="I1087" s="5">
        <f t="shared" si="5292"/>
        <v>12.528138131559803</v>
      </c>
    </row>
    <row r="1088" spans="1:21" x14ac:dyDescent="0.15">
      <c r="A1088" s="1">
        <v>0</v>
      </c>
      <c r="B1088" s="1" t="s">
        <v>172</v>
      </c>
      <c r="C1088" s="1">
        <v>4</v>
      </c>
      <c r="D1088" s="1" t="s">
        <v>156</v>
      </c>
      <c r="E1088" s="5">
        <f>AVERAGEIFS(E$4:E$1084,$C$4:$C$1084,"=4",E$4:E$1084,"&lt;&gt;0")</f>
        <v>10.707506578407985</v>
      </c>
      <c r="F1088" s="5">
        <f t="shared" ref="F1088:I1088" si="5293">AVERAGEIFS(F$4:F$1084,$C$4:$C$1084,"=4",F$4:F$1084,"&lt;&gt;0")</f>
        <v>11.168376721845442</v>
      </c>
      <c r="G1088" s="5">
        <f t="shared" si="5293"/>
        <v>11.461740160961366</v>
      </c>
      <c r="H1088" s="5">
        <f t="shared" si="5293"/>
        <v>11.521162135415205</v>
      </c>
      <c r="I1088" s="5">
        <f t="shared" si="5293"/>
        <v>11.34658138921799</v>
      </c>
    </row>
    <row r="1089" spans="1:9" x14ac:dyDescent="0.15">
      <c r="A1089" s="1">
        <v>0</v>
      </c>
      <c r="B1089" s="1" t="s">
        <v>172</v>
      </c>
      <c r="C1089" s="1">
        <v>5</v>
      </c>
      <c r="D1089" s="1" t="s">
        <v>157</v>
      </c>
      <c r="E1089" s="5">
        <f>AVERAGEIFS(E$4:E$1084,$C$4:$C$1084,"=5",E$4:E$1084,"&lt;&gt;0")</f>
        <v>10.178433046885303</v>
      </c>
      <c r="F1089" s="5">
        <f t="shared" ref="F1089:I1089" si="5294">AVERAGEIFS(F$4:F$1084,$C$4:$C$1084,"=5",F$4:F$1084,"&lt;&gt;0")</f>
        <v>10.5624557286729</v>
      </c>
      <c r="G1089" s="5">
        <f t="shared" si="5294"/>
        <v>11.005468165038646</v>
      </c>
      <c r="H1089" s="5">
        <f t="shared" si="5294"/>
        <v>11.309322976284948</v>
      </c>
      <c r="I1089" s="5">
        <f t="shared" si="5294"/>
        <v>11.350719188308711</v>
      </c>
    </row>
    <row r="1090" spans="1:9" x14ac:dyDescent="0.15">
      <c r="A1090" s="1">
        <v>0</v>
      </c>
      <c r="B1090" s="1" t="s">
        <v>172</v>
      </c>
      <c r="C1090" s="1">
        <v>6</v>
      </c>
      <c r="D1090" s="1" t="s">
        <v>49</v>
      </c>
      <c r="E1090" s="5">
        <f>AVERAGEIFS(E$4:E$1084,$C$4:$C$1084,"=6",E$4:E$1084,"&lt;&gt;0")</f>
        <v>11.079205907728173</v>
      </c>
      <c r="F1090" s="5">
        <f t="shared" ref="F1090:I1090" si="5295">AVERAGEIFS(F$4:F$1084,$C$4:$C$1084,"=6",F$4:F$1084,"&lt;&gt;0")</f>
        <v>11.394748917721886</v>
      </c>
      <c r="G1090" s="5">
        <f t="shared" si="5295"/>
        <v>11.775445296296752</v>
      </c>
      <c r="H1090" s="5">
        <f t="shared" si="5295"/>
        <v>12.033176199936888</v>
      </c>
      <c r="I1090" s="5">
        <f t="shared" si="5295"/>
        <v>12.287134750514351</v>
      </c>
    </row>
    <row r="1091" spans="1:9" x14ac:dyDescent="0.15">
      <c r="A1091" s="1">
        <v>0</v>
      </c>
      <c r="B1091" s="1" t="s">
        <v>172</v>
      </c>
      <c r="C1091" s="1">
        <v>7</v>
      </c>
      <c r="D1091" s="1" t="s">
        <v>158</v>
      </c>
      <c r="E1091" s="5">
        <f>AVERAGEIFS(E$4:E$1084,$C$4:$C$1084,"=7",E$4:E$1084,"&lt;&gt;0")</f>
        <v>9.2786391363719591</v>
      </c>
      <c r="F1091" s="5">
        <f t="shared" ref="F1091:I1091" si="5296">AVERAGEIFS(F$4:F$1084,$C$4:$C$1084,"=7",F$4:F$1084,"&lt;&gt;0")</f>
        <v>10.001363054004399</v>
      </c>
      <c r="G1091" s="5">
        <f t="shared" si="5296"/>
        <v>9.9725401628024475</v>
      </c>
      <c r="H1091" s="5">
        <f t="shared" si="5296"/>
        <v>10.487828515521031</v>
      </c>
      <c r="I1091" s="5">
        <f t="shared" si="5296"/>
        <v>10.529046589070155</v>
      </c>
    </row>
    <row r="1092" spans="1:9" x14ac:dyDescent="0.15">
      <c r="A1092" s="1">
        <v>0</v>
      </c>
      <c r="B1092" s="1" t="s">
        <v>172</v>
      </c>
      <c r="C1092" s="1">
        <v>8</v>
      </c>
      <c r="D1092" s="1" t="s">
        <v>159</v>
      </c>
      <c r="E1092" s="5">
        <f>AVERAGEIFS(E$4:E$1084,$C$4:$C$1084,"=8",E$4:E$1084,"&lt;&gt;0")</f>
        <v>10.783483974076029</v>
      </c>
      <c r="F1092" s="5">
        <f t="shared" ref="F1092:I1092" si="5297">AVERAGEIFS(F$4:F$1084,$C$4:$C$1084,"=8",F$4:F$1084,"&lt;&gt;0")</f>
        <v>11.035153524090612</v>
      </c>
      <c r="G1092" s="5">
        <f t="shared" si="5297"/>
        <v>11.301447556239957</v>
      </c>
      <c r="H1092" s="5">
        <f t="shared" si="5297"/>
        <v>11.357548556700085</v>
      </c>
      <c r="I1092" s="5">
        <f t="shared" si="5297"/>
        <v>11.304681835941443</v>
      </c>
    </row>
    <row r="1093" spans="1:9" x14ac:dyDescent="0.15">
      <c r="A1093" s="1">
        <v>0</v>
      </c>
      <c r="B1093" s="1" t="s">
        <v>172</v>
      </c>
      <c r="C1093" s="1">
        <v>9</v>
      </c>
      <c r="D1093" s="1" t="s">
        <v>160</v>
      </c>
      <c r="E1093" s="5">
        <f>AVERAGEIFS(E$4:E$1084,$C$4:$C$1084,"=9",E$4:E$1084,"&lt;&gt;0")</f>
        <v>11.256808159707736</v>
      </c>
      <c r="F1093" s="5">
        <f t="shared" ref="F1093:I1093" si="5298">AVERAGEIFS(F$4:F$1084,$C$4:$C$1084,"=9",F$4:F$1084,"&lt;&gt;0")</f>
        <v>11.842671385975756</v>
      </c>
      <c r="G1093" s="5">
        <f t="shared" si="5298"/>
        <v>12.153184852253476</v>
      </c>
      <c r="H1093" s="5">
        <f t="shared" si="5298"/>
        <v>12.240405150404227</v>
      </c>
      <c r="I1093" s="5">
        <f t="shared" si="5298"/>
        <v>12.33093614550876</v>
      </c>
    </row>
    <row r="1094" spans="1:9" x14ac:dyDescent="0.15">
      <c r="A1094" s="1">
        <v>0</v>
      </c>
      <c r="B1094" s="1" t="s">
        <v>172</v>
      </c>
      <c r="C1094" s="1">
        <v>10</v>
      </c>
      <c r="D1094" s="1" t="s">
        <v>161</v>
      </c>
      <c r="E1094" s="5">
        <f>AVERAGEIFS(E$4:E$1084,$C$4:$C$1084,"=10",E$4:E$1084,"&lt;&gt;0")</f>
        <v>10.241319977946933</v>
      </c>
      <c r="F1094" s="5">
        <f t="shared" ref="F1094:I1094" si="5299">AVERAGEIFS(F$4:F$1084,$C$4:$C$1084,"=10",F$4:F$1084,"&lt;&gt;0")</f>
        <v>10.611331821984304</v>
      </c>
      <c r="G1094" s="5">
        <f t="shared" si="5299"/>
        <v>11.064973642924951</v>
      </c>
      <c r="H1094" s="5">
        <f t="shared" si="5299"/>
        <v>11.332668489494163</v>
      </c>
      <c r="I1094" s="5">
        <f t="shared" si="5299"/>
        <v>11.336110337940539</v>
      </c>
    </row>
    <row r="1095" spans="1:9" x14ac:dyDescent="0.15">
      <c r="A1095" s="1">
        <v>0</v>
      </c>
      <c r="B1095" s="1" t="s">
        <v>172</v>
      </c>
      <c r="C1095" s="1">
        <v>11</v>
      </c>
      <c r="D1095" s="1" t="s">
        <v>162</v>
      </c>
      <c r="E1095" s="5">
        <f>AVERAGEIFS(E$4:E$1084,$C$4:$C$1084,"=11",E$4:E$1084,"&lt;&gt;0")</f>
        <v>10.816200610978365</v>
      </c>
      <c r="F1095" s="5">
        <f t="shared" ref="F1095:I1095" si="5300">AVERAGEIFS(F$4:F$1084,$C$4:$C$1084,"=11",F$4:F$1084,"&lt;&gt;0")</f>
        <v>11.217758297903544</v>
      </c>
      <c r="G1095" s="5">
        <f t="shared" si="5300"/>
        <v>11.92662932998895</v>
      </c>
      <c r="H1095" s="5">
        <f t="shared" si="5300"/>
        <v>12.343915084789177</v>
      </c>
      <c r="I1095" s="5">
        <f t="shared" si="5300"/>
        <v>12.506748197697666</v>
      </c>
    </row>
    <row r="1096" spans="1:9" x14ac:dyDescent="0.15">
      <c r="A1096" s="1">
        <v>0</v>
      </c>
      <c r="B1096" s="1" t="s">
        <v>172</v>
      </c>
      <c r="C1096" s="1">
        <v>12</v>
      </c>
      <c r="D1096" s="1" t="s">
        <v>163</v>
      </c>
      <c r="E1096" s="5">
        <f>AVERAGEIFS(E$4:E$1084,$C$4:$C$1084,"=12",E$4:E$1084,"&lt;&gt;0")</f>
        <v>10.131246638417013</v>
      </c>
      <c r="F1096" s="5">
        <f t="shared" ref="F1096:I1096" si="5301">AVERAGEIFS(F$4:F$1084,$C$4:$C$1084,"=12",F$4:F$1084,"&lt;&gt;0")</f>
        <v>11.021238353188492</v>
      </c>
      <c r="G1096" s="5">
        <f t="shared" si="5301"/>
        <v>12.484955613482366</v>
      </c>
      <c r="H1096" s="5">
        <f t="shared" si="5301"/>
        <v>13.147381053589463</v>
      </c>
      <c r="I1096" s="5">
        <f t="shared" si="5301"/>
        <v>13.367182105494603</v>
      </c>
    </row>
    <row r="1097" spans="1:9" x14ac:dyDescent="0.15">
      <c r="A1097" s="1">
        <v>0</v>
      </c>
      <c r="B1097" s="1" t="s">
        <v>172</v>
      </c>
      <c r="C1097" s="1">
        <v>13</v>
      </c>
      <c r="D1097" s="1" t="s">
        <v>164</v>
      </c>
      <c r="E1097" s="5">
        <f>AVERAGEIFS(E$4:E$1084,$C$4:$C$1084,"=13",E$4:E$1084,"&lt;&gt;0")</f>
        <v>9.6307357073114659</v>
      </c>
      <c r="F1097" s="5">
        <f t="shared" ref="F1097:I1097" si="5302">AVERAGEIFS(F$4:F$1084,$C$4:$C$1084,"=13",F$4:F$1084,"&lt;&gt;0")</f>
        <v>11.042497591139286</v>
      </c>
      <c r="G1097" s="5">
        <f t="shared" si="5302"/>
        <v>11.632868937169196</v>
      </c>
      <c r="H1097" s="5">
        <f t="shared" si="5302"/>
        <v>11.982700667372423</v>
      </c>
      <c r="I1097" s="5">
        <f t="shared" si="5302"/>
        <v>12.165591985374739</v>
      </c>
    </row>
    <row r="1098" spans="1:9" x14ac:dyDescent="0.15">
      <c r="A1098" s="1">
        <v>0</v>
      </c>
      <c r="B1098" s="1" t="s">
        <v>172</v>
      </c>
      <c r="C1098" s="1">
        <v>14</v>
      </c>
      <c r="D1098" s="1" t="s">
        <v>165</v>
      </c>
      <c r="E1098" s="5">
        <f>AVERAGEIFS(E$4:E$1084,$C$4:$C$1084,"=14",E$4:E$1084,"&lt;&gt;0")</f>
        <v>6.3342447893225247</v>
      </c>
      <c r="F1098" s="5">
        <f t="shared" ref="F1098:I1098" si="5303">AVERAGEIFS(F$4:F$1084,$C$4:$C$1084,"=14",F$4:F$1084,"&lt;&gt;0")</f>
        <v>8.3769705639043863</v>
      </c>
      <c r="G1098" s="5">
        <f t="shared" si="5303"/>
        <v>9.3964217444640408</v>
      </c>
      <c r="H1098" s="5">
        <f t="shared" si="5303"/>
        <v>9.9071894978413226</v>
      </c>
      <c r="I1098" s="5">
        <f t="shared" si="5303"/>
        <v>10.13972964625397</v>
      </c>
    </row>
    <row r="1099" spans="1:9" x14ac:dyDescent="0.15">
      <c r="A1099" s="1">
        <v>0</v>
      </c>
      <c r="B1099" s="1" t="s">
        <v>172</v>
      </c>
      <c r="C1099" s="1">
        <v>15</v>
      </c>
      <c r="D1099" s="1" t="s">
        <v>166</v>
      </c>
      <c r="E1099" s="5">
        <f>AVERAGEIFS(E$4:E$1084,$C$4:$C$1084,"=15",E$4:E$1084,"&lt;&gt;0")</f>
        <v>11.052464313883046</v>
      </c>
      <c r="F1099" s="5">
        <f t="shared" ref="F1099:I1099" si="5304">AVERAGEIFS(F$4:F$1084,$C$4:$C$1084,"=15",F$4:F$1084,"&lt;&gt;0")</f>
        <v>11.693921013965975</v>
      </c>
      <c r="G1099" s="5">
        <f t="shared" si="5304"/>
        <v>12.298238024144535</v>
      </c>
      <c r="H1099" s="5">
        <f t="shared" si="5304"/>
        <v>12.603177909717013</v>
      </c>
      <c r="I1099" s="5">
        <f t="shared" si="5304"/>
        <v>12.678498961416766</v>
      </c>
    </row>
    <row r="1100" spans="1:9" x14ac:dyDescent="0.15">
      <c r="A1100" s="1">
        <v>0</v>
      </c>
      <c r="B1100" s="1" t="s">
        <v>172</v>
      </c>
      <c r="C1100" s="1">
        <v>16</v>
      </c>
      <c r="D1100" s="1" t="s">
        <v>149</v>
      </c>
      <c r="E1100" s="5">
        <f>AVERAGEIFS(E$4:E$1084,$C$4:$C$1084,"=16",E$4:E$1084,"&lt;&gt;0")</f>
        <v>11.858512131820458</v>
      </c>
      <c r="F1100" s="5">
        <f t="shared" ref="F1100:I1100" si="5305">AVERAGEIFS(F$4:F$1084,$C$4:$C$1084,"=16",F$4:F$1084,"&lt;&gt;0")</f>
        <v>12.250515226585769</v>
      </c>
      <c r="G1100" s="5">
        <f t="shared" si="5305"/>
        <v>12.620816671229438</v>
      </c>
      <c r="H1100" s="5">
        <f t="shared" si="5305"/>
        <v>13.014733628284079</v>
      </c>
      <c r="I1100" s="5">
        <f t="shared" si="5305"/>
        <v>12.917519397201238</v>
      </c>
    </row>
    <row r="1101" spans="1:9" x14ac:dyDescent="0.15">
      <c r="A1101" s="1">
        <v>0</v>
      </c>
      <c r="B1101" s="1" t="s">
        <v>172</v>
      </c>
      <c r="C1101" s="1">
        <v>17</v>
      </c>
      <c r="D1101" s="1" t="s">
        <v>150</v>
      </c>
      <c r="E1101" s="5">
        <f>AVERAGEIFS(E$4:E$1084,$C$4:$C$1084,"=17",E$4:E$1084,"&lt;&gt;0")</f>
        <v>12.600436104636712</v>
      </c>
      <c r="F1101" s="5">
        <f t="shared" ref="F1101:I1101" si="5306">AVERAGEIFS(F$4:F$1084,$C$4:$C$1084,"=17",F$4:F$1084,"&lt;&gt;0")</f>
        <v>13.653398873036341</v>
      </c>
      <c r="G1101" s="5">
        <f t="shared" si="5306"/>
        <v>14.00483974000721</v>
      </c>
      <c r="H1101" s="5">
        <f t="shared" si="5306"/>
        <v>14.364536197299957</v>
      </c>
      <c r="I1101" s="5">
        <f t="shared" si="5306"/>
        <v>14.342965189560886</v>
      </c>
    </row>
    <row r="1102" spans="1:9" x14ac:dyDescent="0.15">
      <c r="A1102" s="1">
        <v>0</v>
      </c>
      <c r="B1102" s="1" t="s">
        <v>172</v>
      </c>
      <c r="C1102" s="1">
        <v>18</v>
      </c>
      <c r="D1102" s="1" t="s">
        <v>151</v>
      </c>
      <c r="E1102" s="5">
        <f>AVERAGEIFS(E$4:E$1084,$C$4:$C$1084,"=18",E$4:E$1084,"&lt;&gt;0")</f>
        <v>11.9194844009603</v>
      </c>
      <c r="F1102" s="5">
        <f t="shared" ref="F1102:I1102" si="5307">AVERAGEIFS(F$4:F$1084,$C$4:$C$1084,"=18",F$4:F$1084,"&lt;&gt;0")</f>
        <v>13.135485351635806</v>
      </c>
      <c r="G1102" s="5">
        <f t="shared" si="5307"/>
        <v>13.423089542285487</v>
      </c>
      <c r="H1102" s="5">
        <f t="shared" si="5307"/>
        <v>13.527094630904632</v>
      </c>
      <c r="I1102" s="5">
        <f t="shared" si="5307"/>
        <v>13.408163435845914</v>
      </c>
    </row>
    <row r="1103" spans="1:9" x14ac:dyDescent="0.15">
      <c r="A1103" s="1">
        <v>0</v>
      </c>
      <c r="B1103" s="1" t="s">
        <v>172</v>
      </c>
      <c r="C1103" s="1">
        <v>19</v>
      </c>
      <c r="D1103" s="1" t="s">
        <v>152</v>
      </c>
      <c r="E1103" s="5">
        <f>AVERAGEIFS(E$4:E$1084,$C$4:$C$1084,"=19",E$4:E$1084,"&lt;&gt;0")</f>
        <v>11.224581377974562</v>
      </c>
      <c r="F1103" s="5">
        <f t="shared" ref="F1103:I1103" si="5308">AVERAGEIFS(F$4:F$1084,$C$4:$C$1084,"=19",F$4:F$1084,"&lt;&gt;0")</f>
        <v>11.58912258583859</v>
      </c>
      <c r="G1103" s="5">
        <f t="shared" si="5308"/>
        <v>11.801733851837216</v>
      </c>
      <c r="H1103" s="5">
        <f t="shared" si="5308"/>
        <v>12.222809741890051</v>
      </c>
      <c r="I1103" s="5">
        <f t="shared" si="5308"/>
        <v>12.512567078951415</v>
      </c>
    </row>
    <row r="1104" spans="1:9" x14ac:dyDescent="0.15">
      <c r="A1104" s="1">
        <v>0</v>
      </c>
      <c r="B1104" s="1" t="s">
        <v>172</v>
      </c>
      <c r="C1104" s="1">
        <v>20</v>
      </c>
      <c r="D1104" s="1" t="s">
        <v>153</v>
      </c>
      <c r="E1104" s="5">
        <f>AVERAGEIFS(E$4:E$1084,$C$4:$C$1084,"=20",E$4:E$1084,"&lt;&gt;0")</f>
        <v>10.930499772618697</v>
      </c>
      <c r="F1104" s="5">
        <f t="shared" ref="F1104:I1104" si="5309">AVERAGEIFS(F$4:F$1084,$C$4:$C$1084,"=20",F$4:F$1084,"&lt;&gt;0")</f>
        <v>12.968267004848581</v>
      </c>
      <c r="G1104" s="5">
        <f t="shared" si="5309"/>
        <v>13.820953465482415</v>
      </c>
      <c r="H1104" s="5">
        <f t="shared" si="5309"/>
        <v>14.21110244308781</v>
      </c>
      <c r="I1104" s="5">
        <f t="shared" si="5309"/>
        <v>14.202952641489841</v>
      </c>
    </row>
    <row r="1105" spans="1:9" x14ac:dyDescent="0.15">
      <c r="A1105" s="1">
        <v>0</v>
      </c>
      <c r="B1105" s="1" t="s">
        <v>172</v>
      </c>
      <c r="C1105" s="1">
        <v>21</v>
      </c>
      <c r="D1105" s="1" t="s">
        <v>154</v>
      </c>
      <c r="E1105" s="5">
        <f>AVERAGEIFS(E$4:E$1084,$C$4:$C$1084,"=21",E$4:E$1084,"&lt;&gt;0")</f>
        <v>12.591995490019686</v>
      </c>
      <c r="F1105" s="5">
        <f t="shared" ref="F1105:I1105" si="5310">AVERAGEIFS(F$4:F$1084,$C$4:$C$1084,"=21",F$4:F$1084,"&lt;&gt;0")</f>
        <v>13.677753385160051</v>
      </c>
      <c r="G1105" s="5">
        <f t="shared" si="5310"/>
        <v>14.138876744776573</v>
      </c>
      <c r="H1105" s="5">
        <f t="shared" si="5310"/>
        <v>14.550521624251907</v>
      </c>
      <c r="I1105" s="5">
        <f t="shared" si="5310"/>
        <v>14.604766547987028</v>
      </c>
    </row>
    <row r="1106" spans="1:9" x14ac:dyDescent="0.15">
      <c r="A1106" s="1">
        <v>0</v>
      </c>
      <c r="B1106" s="1" t="s">
        <v>172</v>
      </c>
      <c r="C1106" s="1">
        <v>22</v>
      </c>
      <c r="D1106" s="1" t="s">
        <v>146</v>
      </c>
      <c r="E1106" s="5">
        <f>AVERAGEIFS(E$4:E$1084,$C$4:$C$1084,"=22",E$4:E$1084,"&lt;&gt;0")</f>
        <v>12.186085984693239</v>
      </c>
      <c r="F1106" s="5">
        <f t="shared" ref="F1106:I1106" si="5311">AVERAGEIFS(F$4:F$1084,$C$4:$C$1084,"=22",F$4:F$1084,"&lt;&gt;0")</f>
        <v>13.48911189587078</v>
      </c>
      <c r="G1106" s="5">
        <f t="shared" si="5311"/>
        <v>14.400432091120283</v>
      </c>
      <c r="H1106" s="5">
        <f t="shared" si="5311"/>
        <v>14.854912211277478</v>
      </c>
      <c r="I1106" s="5">
        <f t="shared" si="5311"/>
        <v>14.901336243360191</v>
      </c>
    </row>
    <row r="1107" spans="1:9" x14ac:dyDescent="0.15">
      <c r="A1107" s="1">
        <v>0</v>
      </c>
      <c r="B1107" s="1" t="s">
        <v>172</v>
      </c>
      <c r="C1107" s="1">
        <v>23</v>
      </c>
      <c r="D1107" s="1" t="s">
        <v>167</v>
      </c>
      <c r="E1107" s="5">
        <f>AVERAGEIFS(E$4:E$1084,$C$4:$C$1084,"=23",E$4:E$1084,"&lt;&gt;0")</f>
        <v>12.699845743131316</v>
      </c>
      <c r="F1107" s="5">
        <f t="shared" ref="F1107:I1107" si="5312">AVERAGEIFS(F$4:F$1084,$C$4:$C$1084,"=23",F$4:F$1084,"&lt;&gt;0")</f>
        <v>13.496909687314623</v>
      </c>
      <c r="G1107" s="5">
        <f t="shared" si="5312"/>
        <v>13.993692316354526</v>
      </c>
      <c r="H1107" s="5">
        <f t="shared" si="5312"/>
        <v>14.588431100654248</v>
      </c>
      <c r="I1107" s="5">
        <f t="shared" si="5312"/>
        <v>14.62628490236323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20</vt:i4>
      </vt:variant>
    </vt:vector>
  </HeadingPairs>
  <TitlesOfParts>
    <vt:vector size="20" baseType="lpstr">
      <vt:lpstr>実質付加価値</vt:lpstr>
      <vt:lpstr>名目付加価値</vt:lpstr>
      <vt:lpstr>資本ストック</vt:lpstr>
      <vt:lpstr>資本コスト</vt:lpstr>
      <vt:lpstr>マンアワー</vt:lpstr>
      <vt:lpstr>労働コスト</vt:lpstr>
      <vt:lpstr>質指数（労働）</vt:lpstr>
      <vt:lpstr>logVir</vt:lpstr>
      <vt:lpstr>logKir</vt:lpstr>
      <vt:lpstr>logHir</vt:lpstr>
      <vt:lpstr>logQir</vt:lpstr>
      <vt:lpstr>SKir</vt:lpstr>
      <vt:lpstr>SLir</vt:lpstr>
      <vt:lpstr>RTFPir</vt:lpstr>
      <vt:lpstr>SVir</vt:lpstr>
      <vt:lpstr>格差1970</vt:lpstr>
      <vt:lpstr>格差1980</vt:lpstr>
      <vt:lpstr>格差1990</vt:lpstr>
      <vt:lpstr>格差2000</vt:lpstr>
      <vt:lpstr>格差2008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makitatsu</dc:creator>
  <cp:lastModifiedBy>NAITO,Mariko</cp:lastModifiedBy>
  <dcterms:created xsi:type="dcterms:W3CDTF">2012-11-12T06:43:57Z</dcterms:created>
  <dcterms:modified xsi:type="dcterms:W3CDTF">2013-06-03T02:17:48Z</dcterms:modified>
</cp:coreProperties>
</file>